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9372" windowHeight="4968" tabRatio="748" firstSheet="8" activeTab="16"/>
  </bookViews>
  <sheets>
    <sheet name="inputs" sheetId="16" r:id="rId1"/>
    <sheet name="ANAL" sheetId="1" r:id="rId2"/>
    <sheet name="Contracts" sheetId="19" r:id="rId3"/>
    <sheet name="revenues" sheetId="3" r:id="rId4"/>
    <sheet name="EARNINGS (avg)" sheetId="20" r:id="rId5"/>
    <sheet name="ROE (avg)" sheetId="21" r:id="rId6"/>
    <sheet name="cos" sheetId="14" r:id="rId7"/>
    <sheet name="DCF" sheetId="4" r:id="rId8"/>
    <sheet name="assumptions" sheetId="5" r:id="rId9"/>
    <sheet name="ROE" sheetId="10" r:id="rId10"/>
    <sheet name="loan" sheetId="15" r:id="rId11"/>
    <sheet name="EARNINGS" sheetId="2" r:id="rId12"/>
    <sheet name="interest" sheetId="11" r:id="rId13"/>
    <sheet name="LOANSCHED" sheetId="17" r:id="rId14"/>
    <sheet name="loadfac" sheetId="6" r:id="rId15"/>
    <sheet name="forwcurv" sheetId="7" r:id="rId16"/>
    <sheet name="RF" sheetId="2" r:id="rId17"/>
  </sheets>
  <externalReferences>
    <externalReference r:id="rId18"/>
    <externalReference r:id="rId19"/>
    <externalReference r:id="rId20"/>
    <externalReference r:id="rId21"/>
    <externalReference r:id="rId22"/>
  </externalReferences>
  <definedNames>
    <definedName name="_Table2_In1" hidden="1">DCF!$B$67:$B$67</definedName>
    <definedName name="_Table2_In2" hidden="1">DCF!$C$19:$C$19</definedName>
    <definedName name="_Table2_Out" hidden="1">DCF!$C$71:$D$74</definedName>
    <definedName name="AVG">#REF!</definedName>
    <definedName name="AVGLIFE">#REF!</definedName>
    <definedName name="bin">#REF!</definedName>
    <definedName name="CapPrice">#REF!</definedName>
    <definedName name="CapPrice_Initial">#REF!</definedName>
    <definedName name="CapPrice_Prior">#REF!</definedName>
    <definedName name="CapPrice_PV_Fees">#REF!</definedName>
    <definedName name="CapPrice_PV_Ongoing">#REF!</definedName>
    <definedName name="CapPrice_PV_Outflows">#REF!</definedName>
    <definedName name="CapPrice_PV_Tot">#REF!</definedName>
    <definedName name="CapPrice_PV_TV">#REF!</definedName>
    <definedName name="Countryprem">#REF!</definedName>
    <definedName name="Credit">#REF!</definedName>
    <definedName name="Deal_Name">#REF!</definedName>
    <definedName name="ECashFlow">#REF!</definedName>
    <definedName name="EqPrem">#REF!</definedName>
    <definedName name="ESTQVAR">#REF!</definedName>
    <definedName name="EXCESSRETURN">#REF!</definedName>
    <definedName name="exitdatecalc">#REF!</definedName>
    <definedName name="Expected_Exit_Year">#REF!</definedName>
    <definedName name="FEES_CUM">#REF!</definedName>
    <definedName name="INFLOWS">#REF!</definedName>
    <definedName name="IRR_Cum_Fees">#REF!</definedName>
    <definedName name="IRR_Cum_Ongoing">#REF!</definedName>
    <definedName name="IRR_Cum_Total">#REF!</definedName>
    <definedName name="IRR_Cum_TV">#REF!</definedName>
    <definedName name="IRR_EXPECTED">#REF!</definedName>
    <definedName name="IRR_NPV">#REF!</definedName>
    <definedName name="IRR_PV">#REF!</definedName>
    <definedName name="IRRbin">#REF!</definedName>
    <definedName name="IRRDates">#REF!</definedName>
    <definedName name="IRRERR">#REF!</definedName>
    <definedName name="IRREXP">#REF!</definedName>
    <definedName name="IRRP5">#REF!</definedName>
    <definedName name="IRRP95">#REF!</definedName>
    <definedName name="IRRs">#REF!</definedName>
    <definedName name="IRRSKEWNESS">#REF!</definedName>
    <definedName name="IRRSTD">#REF!</definedName>
    <definedName name="Leg_Description">#REF!</definedName>
    <definedName name="Margin">#REF!</definedName>
    <definedName name="Model">#REF!</definedName>
    <definedName name="N">#REF!</definedName>
    <definedName name="NPV_RACCapPrice">#REF!</definedName>
    <definedName name="NPV_Rf_SP_Eq_Sec_avg">#REF!</definedName>
    <definedName name="NPV_Rf_SP_Eq_Sec_Cr_avg">#REF!</definedName>
    <definedName name="NPVCOV">#REF!</definedName>
    <definedName name="NPVEXPP5">#REF!</definedName>
    <definedName name="NPVEXPP95">#REF!</definedName>
    <definedName name="NPVKURTOSIS">#REF!</definedName>
    <definedName name="NPVRf">#REF!</definedName>
    <definedName name="NPVRFEXP">#REF!</definedName>
    <definedName name="NPVRFP5">#REF!</definedName>
    <definedName name="NPVRFP95">#REF!</definedName>
    <definedName name="NPVRfSP">#REF!</definedName>
    <definedName name="NPVRFSTD">#REF!</definedName>
    <definedName name="NPVSKEWNESS">#REF!</definedName>
    <definedName name="ONGOING_CUM">#REF!</definedName>
    <definedName name="Other">#REF!</definedName>
    <definedName name="OTHER_RAV">#REF!</definedName>
    <definedName name="OUTFLOWS">#REF!</definedName>
    <definedName name="outstanding">#REF!</definedName>
    <definedName name="PEXP">#REF!</definedName>
    <definedName name="PHI">#REF!</definedName>
    <definedName name="PIEXP">#REF!</definedName>
    <definedName name="PIHI">#REF!</definedName>
    <definedName name="PILO">#REF!</definedName>
    <definedName name="PLO">#REF!</definedName>
    <definedName name="_xlnm.Print_Area" localSheetId="1">ANAL!$A$1:$I$65</definedName>
    <definedName name="_xlnm.Print_Area" localSheetId="8">assumptions!$A$1:$V$55</definedName>
    <definedName name="_xlnm.Print_Area" localSheetId="2">Contracts!$A$64:$I$80</definedName>
    <definedName name="_xlnm.Print_Area" localSheetId="6">cos!$A$1:$M$77</definedName>
    <definedName name="_xlnm.Print_Area" localSheetId="15">forwcurv!$G$9:$T$27</definedName>
    <definedName name="_xlnm.Print_Area" localSheetId="14">loadfac!$A$19:$P$57</definedName>
    <definedName name="_xlnm.Print_Area" localSheetId="3">revenues!$A$1:$S$61</definedName>
    <definedName name="_xlnm.Print_Area" localSheetId="16">RF!$AG$1005:$AK$1012</definedName>
    <definedName name="_xlnm.Print_Area" localSheetId="9">ROE!$A$35:$E$73</definedName>
    <definedName name="_xlnm.Print_Area" localSheetId="5">'ROE (avg)'!$A$5:$Q$73</definedName>
    <definedName name="_xlnm.Print_Titles" localSheetId="1">ANAL!$1:$3</definedName>
    <definedName name="_xlnm.Print_Titles" localSheetId="6">cos!$A:$B,cos!$1:$5</definedName>
    <definedName name="_xlnm.Print_Titles" localSheetId="9">ROE!$1:$3</definedName>
    <definedName name="_xlnm.Print_Titles" localSheetId="5">'ROE (avg)'!$1:$3</definedName>
    <definedName name="PV_RACCapPrice">#REF!</definedName>
    <definedName name="PV_Rf_SP_avg">#REF!</definedName>
    <definedName name="PV_Rf_SP_Eq_Sec_avg">#REF!</definedName>
    <definedName name="PV_Rf_SP_Eq_Sec_Cr_avg">#REF!</definedName>
    <definedName name="PV_Rf_SP_Eq_Sect_avg">#REF!</definedName>
    <definedName name="PVCapPrice">#REF!</definedName>
    <definedName name="PVCr">#REF!</definedName>
    <definedName name="PVEq">#REF!</definedName>
    <definedName name="PVMargin">#REF!</definedName>
    <definedName name="PVRf">#REF!</definedName>
    <definedName name="PVRfSP">#REF!</definedName>
    <definedName name="PVUn">#REF!</definedName>
    <definedName name="RACCapPrice">#REF!</definedName>
    <definedName name="RADR">#REF!</definedName>
    <definedName name="RAROCINDP10">#REF!</definedName>
    <definedName name="RAV">#REF!</definedName>
    <definedName name="rho">#REF!</definedName>
    <definedName name="RISKPREMIUM">#REF!</definedName>
    <definedName name="Run_file">#REF!</definedName>
    <definedName name="Sector">#REF!</definedName>
    <definedName name="SHARPEINDEX">#REF!</definedName>
    <definedName name="ShiftCapPrice">#REF!</definedName>
    <definedName name="ShiftCP">#REF!</definedName>
    <definedName name="ShiftSwitch3">#REF!</definedName>
    <definedName name="solver_adj" localSheetId="6" hidden="1">cos!$D$9:$AG$9</definedName>
    <definedName name="solver_adj" localSheetId="3" hidden="1">revenues!$C$67:$C$81,revenues!$C$83:$C$97,revenues!$C$99:$C$113,revenues!$C$115:$C$129</definedName>
    <definedName name="solver_cvg" localSheetId="6" hidden="1">0.001</definedName>
    <definedName name="solver_cvg" localSheetId="3" hidden="1">0.001</definedName>
    <definedName name="solver_drv" localSheetId="6" hidden="1">1</definedName>
    <definedName name="solver_drv" localSheetId="3" hidden="1">1</definedName>
    <definedName name="solver_est" localSheetId="6" hidden="1">1</definedName>
    <definedName name="solver_est" localSheetId="3" hidden="1">1</definedName>
    <definedName name="solver_itr" localSheetId="6" hidden="1">100</definedName>
    <definedName name="solver_itr" localSheetId="3" hidden="1">100</definedName>
    <definedName name="solver_lhs1" localSheetId="6" hidden="1">cos!$D$15</definedName>
    <definedName name="solver_lhs1" localSheetId="3" hidden="1">revenues!$B$67</definedName>
    <definedName name="solver_lhs10" localSheetId="6" hidden="1">cos!$D$15</definedName>
    <definedName name="solver_lhs10" localSheetId="3" hidden="1">revenues!$B$67</definedName>
    <definedName name="solver_lhs11" localSheetId="6" hidden="1">cos!$D$15</definedName>
    <definedName name="solver_lhs11" localSheetId="3" hidden="1">revenues!$B$67</definedName>
    <definedName name="solver_lhs12" localSheetId="6" hidden="1">cos!$D$15</definedName>
    <definedName name="solver_lhs12" localSheetId="3" hidden="1">revenues!$B$67</definedName>
    <definedName name="solver_lhs13" localSheetId="6" hidden="1">cos!$D$15</definedName>
    <definedName name="solver_lhs13" localSheetId="3" hidden="1">revenues!$B$67</definedName>
    <definedName name="solver_lhs14" localSheetId="6" hidden="1">cos!$D$15</definedName>
    <definedName name="solver_lhs14" localSheetId="3" hidden="1">revenues!$B$67</definedName>
    <definedName name="solver_lhs15" localSheetId="6" hidden="1">cos!$AH$29</definedName>
    <definedName name="solver_lhs15" localSheetId="3" hidden="1">revenues!$B$67</definedName>
    <definedName name="solver_lhs16" localSheetId="6" hidden="1">cos!$D$15</definedName>
    <definedName name="solver_lhs16" localSheetId="3" hidden="1">revenues!$B$67</definedName>
    <definedName name="solver_lhs17" localSheetId="6" hidden="1">cos!$D$15</definedName>
    <definedName name="solver_lhs17" localSheetId="3" hidden="1">revenues!$B$67</definedName>
    <definedName name="solver_lhs18" localSheetId="6" hidden="1">cos!$D$15</definedName>
    <definedName name="solver_lhs18" localSheetId="3" hidden="1">revenues!$B$67</definedName>
    <definedName name="solver_lhs19" localSheetId="6" hidden="1">cos!$D$15</definedName>
    <definedName name="solver_lhs19" localSheetId="3" hidden="1">revenues!$B$67</definedName>
    <definedName name="solver_lhs2" localSheetId="6" hidden="1">cos!$D$15</definedName>
    <definedName name="solver_lhs2" localSheetId="3" hidden="1">revenues!$B$67</definedName>
    <definedName name="solver_lhs20" localSheetId="6" hidden="1">cos!$D$15</definedName>
    <definedName name="solver_lhs20" localSheetId="3" hidden="1">revenues!$B$67</definedName>
    <definedName name="solver_lhs21" localSheetId="6" hidden="1">cos!$D$15</definedName>
    <definedName name="solver_lhs21" localSheetId="3" hidden="1">revenues!$B$67</definedName>
    <definedName name="solver_lhs22" localSheetId="6" hidden="1">cos!$D$15</definedName>
    <definedName name="solver_lhs22" localSheetId="3" hidden="1">revenues!$B$67</definedName>
    <definedName name="solver_lhs23" localSheetId="6" hidden="1">cos!$D$15</definedName>
    <definedName name="solver_lhs23" localSheetId="3" hidden="1">revenues!$B$67</definedName>
    <definedName name="solver_lhs24" localSheetId="6" hidden="1">cos!$D$15</definedName>
    <definedName name="solver_lhs24" localSheetId="3" hidden="1">revenues!$B$67</definedName>
    <definedName name="solver_lhs25" localSheetId="6" hidden="1">cos!$D$15</definedName>
    <definedName name="solver_lhs25" localSheetId="3" hidden="1">revenues!$B$67</definedName>
    <definedName name="solver_lhs26" localSheetId="6" hidden="1">cos!$D$15</definedName>
    <definedName name="solver_lhs26" localSheetId="3" hidden="1">revenues!$B$67</definedName>
    <definedName name="solver_lhs27" localSheetId="6" hidden="1">cos!$D$15</definedName>
    <definedName name="solver_lhs27" localSheetId="3" hidden="1">revenues!$B$67</definedName>
    <definedName name="solver_lhs28" localSheetId="6" hidden="1">cos!$D$15</definedName>
    <definedName name="solver_lhs28" localSheetId="3" hidden="1">revenues!$B$67</definedName>
    <definedName name="solver_lhs29" localSheetId="6" hidden="1">cos!$D$15</definedName>
    <definedName name="solver_lhs29" localSheetId="3" hidden="1">revenues!$B$67</definedName>
    <definedName name="solver_lhs3" localSheetId="6" hidden="1">cos!$D$15</definedName>
    <definedName name="solver_lhs3" localSheetId="3" hidden="1">revenues!$B$67</definedName>
    <definedName name="solver_lhs30" localSheetId="6" hidden="1">cos!$D$15</definedName>
    <definedName name="solver_lhs30" localSheetId="3" hidden="1">revenues!$B$67</definedName>
    <definedName name="solver_lhs31" localSheetId="6" hidden="1">cos!$D$15</definedName>
    <definedName name="solver_lhs31" localSheetId="3" hidden="1">revenues!$B$67</definedName>
    <definedName name="solver_lhs32" localSheetId="3" hidden="1">revenues!$B$67</definedName>
    <definedName name="solver_lhs33" localSheetId="3" hidden="1">revenues!$B$67</definedName>
    <definedName name="solver_lhs34" localSheetId="3" hidden="1">revenues!$B$67</definedName>
    <definedName name="solver_lhs35" localSheetId="3" hidden="1">revenues!$B$67</definedName>
    <definedName name="solver_lhs36" localSheetId="3" hidden="1">revenues!$B$67</definedName>
    <definedName name="solver_lhs37" localSheetId="3" hidden="1">revenues!$B$67</definedName>
    <definedName name="solver_lhs38" localSheetId="3" hidden="1">revenues!$B$67</definedName>
    <definedName name="solver_lhs39" localSheetId="3" hidden="1">revenues!$B$67</definedName>
    <definedName name="solver_lhs4" localSheetId="6" hidden="1">cos!$D$15</definedName>
    <definedName name="solver_lhs4" localSheetId="3" hidden="1">revenues!$B$67</definedName>
    <definedName name="solver_lhs40" localSheetId="3" hidden="1">revenues!$B$67</definedName>
    <definedName name="solver_lhs41" localSheetId="3" hidden="1">revenues!$B$67</definedName>
    <definedName name="solver_lhs42" localSheetId="3" hidden="1">revenues!$B$67</definedName>
    <definedName name="solver_lhs43" localSheetId="3" hidden="1">revenues!$B$67</definedName>
    <definedName name="solver_lhs44" localSheetId="3" hidden="1">revenues!$B$67</definedName>
    <definedName name="solver_lhs45" localSheetId="3" hidden="1">revenues!$B$67</definedName>
    <definedName name="solver_lhs46" localSheetId="3" hidden="1">revenues!$B$67</definedName>
    <definedName name="solver_lhs47" localSheetId="3" hidden="1">revenues!$B$67</definedName>
    <definedName name="solver_lhs48" localSheetId="3" hidden="1">revenues!$B$67</definedName>
    <definedName name="solver_lhs49" localSheetId="3" hidden="1">revenues!$B$67</definedName>
    <definedName name="solver_lhs5" localSheetId="6" hidden="1">cos!$D$15</definedName>
    <definedName name="solver_lhs5" localSheetId="3" hidden="1">revenues!$B$67</definedName>
    <definedName name="solver_lhs50" localSheetId="3" hidden="1">revenues!$B$67</definedName>
    <definedName name="solver_lhs51" localSheetId="3" hidden="1">revenues!$B$67</definedName>
    <definedName name="solver_lhs52" localSheetId="3" hidden="1">revenues!$B$67</definedName>
    <definedName name="solver_lhs53" localSheetId="3" hidden="1">revenues!$B$67</definedName>
    <definedName name="solver_lhs54" localSheetId="3" hidden="1">revenues!$B$67</definedName>
    <definedName name="solver_lhs55" localSheetId="3" hidden="1">revenues!$B$67</definedName>
    <definedName name="solver_lhs56" localSheetId="3" hidden="1">revenues!$B$67</definedName>
    <definedName name="solver_lhs57" localSheetId="3" hidden="1">revenues!$B$67</definedName>
    <definedName name="solver_lhs58" localSheetId="3" hidden="1">revenues!$B$67</definedName>
    <definedName name="solver_lhs59" localSheetId="3" hidden="1">revenues!$B$67</definedName>
    <definedName name="solver_lhs6" localSheetId="6" hidden="1">cos!$D$15</definedName>
    <definedName name="solver_lhs6" localSheetId="3" hidden="1">revenues!$B$67</definedName>
    <definedName name="solver_lhs60" localSheetId="3" hidden="1">revenues!$B$67</definedName>
    <definedName name="solver_lhs7" localSheetId="6" hidden="1">cos!$D$15</definedName>
    <definedName name="solver_lhs7" localSheetId="3" hidden="1">revenues!$B$67</definedName>
    <definedName name="solver_lhs8" localSheetId="6" hidden="1">cos!$D$15</definedName>
    <definedName name="solver_lhs8" localSheetId="3" hidden="1">revenues!$B$67</definedName>
    <definedName name="solver_lhs9" localSheetId="6" hidden="1">cos!$D$15</definedName>
    <definedName name="solver_lhs9" localSheetId="3" hidden="1">revenues!$B$67</definedName>
    <definedName name="solver_lin" localSheetId="6" hidden="1">2</definedName>
    <definedName name="solver_lin" localSheetId="3" hidden="1">2</definedName>
    <definedName name="solver_neg" localSheetId="6" hidden="1">2</definedName>
    <definedName name="solver_neg" localSheetId="3" hidden="1">2</definedName>
    <definedName name="solver_num" localSheetId="6" hidden="1">30</definedName>
    <definedName name="solver_num" localSheetId="3" hidden="1">60</definedName>
    <definedName name="solver_nwt" localSheetId="6" hidden="1">1</definedName>
    <definedName name="solver_nwt" localSheetId="3" hidden="1">1</definedName>
    <definedName name="solver_opt" localSheetId="6" hidden="1">cos!$AH$29</definedName>
    <definedName name="solver_opt" localSheetId="3" hidden="1">revenues!$B$130</definedName>
    <definedName name="solver_pre" localSheetId="6" hidden="1">0.000001</definedName>
    <definedName name="solver_pre" localSheetId="3" hidden="1">0.000001</definedName>
    <definedName name="solver_rel1" localSheetId="6" hidden="1">2</definedName>
    <definedName name="solver_rel1" localSheetId="3" hidden="1">2</definedName>
    <definedName name="solver_rel10" localSheetId="6" hidden="1">2</definedName>
    <definedName name="solver_rel10" localSheetId="3" hidden="1">2</definedName>
    <definedName name="solver_rel11" localSheetId="6" hidden="1">2</definedName>
    <definedName name="solver_rel11" localSheetId="3" hidden="1">2</definedName>
    <definedName name="solver_rel12" localSheetId="6" hidden="1">2</definedName>
    <definedName name="solver_rel12" localSheetId="3" hidden="1">2</definedName>
    <definedName name="solver_rel13" localSheetId="6" hidden="1">2</definedName>
    <definedName name="solver_rel13" localSheetId="3" hidden="1">2</definedName>
    <definedName name="solver_rel14" localSheetId="6" hidden="1">2</definedName>
    <definedName name="solver_rel14" localSheetId="3" hidden="1">2</definedName>
    <definedName name="solver_rel15" localSheetId="6" hidden="1">2</definedName>
    <definedName name="solver_rel15" localSheetId="3" hidden="1">2</definedName>
    <definedName name="solver_rel16" localSheetId="6" hidden="1">2</definedName>
    <definedName name="solver_rel16" localSheetId="3" hidden="1">2</definedName>
    <definedName name="solver_rel17" localSheetId="6" hidden="1">2</definedName>
    <definedName name="solver_rel17" localSheetId="3" hidden="1">2</definedName>
    <definedName name="solver_rel18" localSheetId="6" hidden="1">2</definedName>
    <definedName name="solver_rel18" localSheetId="3" hidden="1">2</definedName>
    <definedName name="solver_rel19" localSheetId="6" hidden="1">2</definedName>
    <definedName name="solver_rel19" localSheetId="3" hidden="1">2</definedName>
    <definedName name="solver_rel2" localSheetId="6" hidden="1">2</definedName>
    <definedName name="solver_rel2" localSheetId="3" hidden="1">2</definedName>
    <definedName name="solver_rel20" localSheetId="6" hidden="1">2</definedName>
    <definedName name="solver_rel20" localSheetId="3" hidden="1">2</definedName>
    <definedName name="solver_rel21" localSheetId="6" hidden="1">2</definedName>
    <definedName name="solver_rel21" localSheetId="3" hidden="1">2</definedName>
    <definedName name="solver_rel22" localSheetId="6" hidden="1">2</definedName>
    <definedName name="solver_rel22" localSheetId="3" hidden="1">2</definedName>
    <definedName name="solver_rel23" localSheetId="6" hidden="1">2</definedName>
    <definedName name="solver_rel23" localSheetId="3" hidden="1">2</definedName>
    <definedName name="solver_rel24" localSheetId="6" hidden="1">2</definedName>
    <definedName name="solver_rel24" localSheetId="3" hidden="1">2</definedName>
    <definedName name="solver_rel25" localSheetId="6" hidden="1">2</definedName>
    <definedName name="solver_rel25" localSheetId="3" hidden="1">2</definedName>
    <definedName name="solver_rel26" localSheetId="6" hidden="1">2</definedName>
    <definedName name="solver_rel26" localSheetId="3" hidden="1">2</definedName>
    <definedName name="solver_rel27" localSheetId="6" hidden="1">2</definedName>
    <definedName name="solver_rel27" localSheetId="3" hidden="1">2</definedName>
    <definedName name="solver_rel28" localSheetId="6" hidden="1">2</definedName>
    <definedName name="solver_rel28" localSheetId="3" hidden="1">2</definedName>
    <definedName name="solver_rel29" localSheetId="6" hidden="1">2</definedName>
    <definedName name="solver_rel29" localSheetId="3" hidden="1">2</definedName>
    <definedName name="solver_rel3" localSheetId="6" hidden="1">2</definedName>
    <definedName name="solver_rel3" localSheetId="3" hidden="1">2</definedName>
    <definedName name="solver_rel30" localSheetId="6" hidden="1">2</definedName>
    <definedName name="solver_rel30" localSheetId="3" hidden="1">2</definedName>
    <definedName name="solver_rel31" localSheetId="6" hidden="1">2</definedName>
    <definedName name="solver_rel31" localSheetId="3" hidden="1">2</definedName>
    <definedName name="solver_rel32" localSheetId="3" hidden="1">2</definedName>
    <definedName name="solver_rel33" localSheetId="3" hidden="1">2</definedName>
    <definedName name="solver_rel34" localSheetId="3" hidden="1">2</definedName>
    <definedName name="solver_rel35" localSheetId="3" hidden="1">2</definedName>
    <definedName name="solver_rel36" localSheetId="3" hidden="1">2</definedName>
    <definedName name="solver_rel37" localSheetId="3" hidden="1">2</definedName>
    <definedName name="solver_rel38" localSheetId="3" hidden="1">2</definedName>
    <definedName name="solver_rel39" localSheetId="3" hidden="1">2</definedName>
    <definedName name="solver_rel4" localSheetId="6" hidden="1">2</definedName>
    <definedName name="solver_rel4" localSheetId="3" hidden="1">2</definedName>
    <definedName name="solver_rel40" localSheetId="3" hidden="1">2</definedName>
    <definedName name="solver_rel41" localSheetId="3" hidden="1">2</definedName>
    <definedName name="solver_rel42" localSheetId="3" hidden="1">2</definedName>
    <definedName name="solver_rel43" localSheetId="3" hidden="1">2</definedName>
    <definedName name="solver_rel44" localSheetId="3" hidden="1">2</definedName>
    <definedName name="solver_rel45" localSheetId="3" hidden="1">2</definedName>
    <definedName name="solver_rel46" localSheetId="3" hidden="1">2</definedName>
    <definedName name="solver_rel47" localSheetId="3" hidden="1">2</definedName>
    <definedName name="solver_rel48" localSheetId="3" hidden="1">2</definedName>
    <definedName name="solver_rel49" localSheetId="3" hidden="1">2</definedName>
    <definedName name="solver_rel5" localSheetId="6" hidden="1">2</definedName>
    <definedName name="solver_rel5" localSheetId="3" hidden="1">2</definedName>
    <definedName name="solver_rel50" localSheetId="3" hidden="1">2</definedName>
    <definedName name="solver_rel51" localSheetId="3" hidden="1">2</definedName>
    <definedName name="solver_rel52" localSheetId="3" hidden="1">2</definedName>
    <definedName name="solver_rel53" localSheetId="3" hidden="1">2</definedName>
    <definedName name="solver_rel54" localSheetId="3" hidden="1">2</definedName>
    <definedName name="solver_rel55" localSheetId="3" hidden="1">2</definedName>
    <definedName name="solver_rel56" localSheetId="3" hidden="1">2</definedName>
    <definedName name="solver_rel57" localSheetId="3" hidden="1">2</definedName>
    <definedName name="solver_rel58" localSheetId="3" hidden="1">2</definedName>
    <definedName name="solver_rel59" localSheetId="3" hidden="1">2</definedName>
    <definedName name="solver_rel6" localSheetId="6" hidden="1">2</definedName>
    <definedName name="solver_rel6" localSheetId="3" hidden="1">2</definedName>
    <definedName name="solver_rel60" localSheetId="3" hidden="1">2</definedName>
    <definedName name="solver_rel7" localSheetId="6" hidden="1">2</definedName>
    <definedName name="solver_rel7" localSheetId="3" hidden="1">2</definedName>
    <definedName name="solver_rel8" localSheetId="6" hidden="1">2</definedName>
    <definedName name="solver_rel8" localSheetId="3" hidden="1">2</definedName>
    <definedName name="solver_rel9" localSheetId="6" hidden="1">2</definedName>
    <definedName name="solver_rel9" localSheetId="3" hidden="1">2</definedName>
    <definedName name="solver_rhs1" localSheetId="6" hidden="1">cos!$E$15</definedName>
    <definedName name="solver_rhs1" localSheetId="3" hidden="1">revenues!$B$68</definedName>
    <definedName name="solver_rhs10" localSheetId="6" hidden="1">cos!$N$15</definedName>
    <definedName name="solver_rhs10" localSheetId="3" hidden="1">revenues!$B$77</definedName>
    <definedName name="solver_rhs11" localSheetId="6" hidden="1">cos!$O$15</definedName>
    <definedName name="solver_rhs11" localSheetId="3" hidden="1">revenues!$B$83</definedName>
    <definedName name="solver_rhs12" localSheetId="6" hidden="1">cos!$P$15</definedName>
    <definedName name="solver_rhs12" localSheetId="3" hidden="1">revenues!$B$84</definedName>
    <definedName name="solver_rhs13" localSheetId="6" hidden="1">cos!$Q$15</definedName>
    <definedName name="solver_rhs13" localSheetId="3" hidden="1">revenues!$B$85</definedName>
    <definedName name="solver_rhs14" localSheetId="6" hidden="1">cos!$R$15</definedName>
    <definedName name="solver_rhs14" localSheetId="3" hidden="1">revenues!$B$86</definedName>
    <definedName name="solver_rhs15" localSheetId="6" hidden="1">cos!$AG$29</definedName>
    <definedName name="solver_rhs15" localSheetId="3" hidden="1">revenues!$B$93</definedName>
    <definedName name="solver_rhs16" localSheetId="6" hidden="1">cos!$AF$15</definedName>
    <definedName name="solver_rhs16" localSheetId="3" hidden="1">revenues!$B$87</definedName>
    <definedName name="solver_rhs17" localSheetId="6" hidden="1">cos!$T$15</definedName>
    <definedName name="solver_rhs17" localSheetId="3" hidden="1">revenues!$B$88</definedName>
    <definedName name="solver_rhs18" localSheetId="6" hidden="1">cos!$U$15</definedName>
    <definedName name="solver_rhs18" localSheetId="3" hidden="1">revenues!$B$89</definedName>
    <definedName name="solver_rhs19" localSheetId="6" hidden="1">cos!$V$15</definedName>
    <definedName name="solver_rhs19" localSheetId="3" hidden="1">revenues!$B$90</definedName>
    <definedName name="solver_rhs2" localSheetId="6" hidden="1">cos!$F$15</definedName>
    <definedName name="solver_rhs2" localSheetId="3" hidden="1">revenues!$B$69</definedName>
    <definedName name="solver_rhs20" localSheetId="6" hidden="1">cos!$W$15</definedName>
    <definedName name="solver_rhs20" localSheetId="3" hidden="1">revenues!$B$91</definedName>
    <definedName name="solver_rhs21" localSheetId="6" hidden="1">cos!$X$15</definedName>
    <definedName name="solver_rhs21" localSheetId="3" hidden="1">revenues!$B$92</definedName>
    <definedName name="solver_rhs22" localSheetId="6" hidden="1">cos!$Y$15</definedName>
    <definedName name="solver_rhs22" localSheetId="3" hidden="1">revenues!$B$99</definedName>
    <definedName name="solver_rhs23" localSheetId="6" hidden="1">cos!$Z$15</definedName>
    <definedName name="solver_rhs23" localSheetId="3" hidden="1">revenues!$B$100</definedName>
    <definedName name="solver_rhs24" localSheetId="6" hidden="1">cos!$AA$15</definedName>
    <definedName name="solver_rhs24" localSheetId="3" hidden="1">revenues!$B$124</definedName>
    <definedName name="solver_rhs25" localSheetId="6" hidden="1">cos!$AB$15</definedName>
    <definedName name="solver_rhs25" localSheetId="3" hidden="1">revenues!$B$123</definedName>
    <definedName name="solver_rhs26" localSheetId="6" hidden="1">cos!$AC$15</definedName>
    <definedName name="solver_rhs26" localSheetId="3" hidden="1">revenues!$B$102</definedName>
    <definedName name="solver_rhs27" localSheetId="6" hidden="1">cos!$AD$15</definedName>
    <definedName name="solver_rhs27" localSheetId="3" hidden="1">revenues!$B$104</definedName>
    <definedName name="solver_rhs28" localSheetId="6" hidden="1">cos!$AG$15</definedName>
    <definedName name="solver_rhs28" localSheetId="3" hidden="1">revenues!$B$105</definedName>
    <definedName name="solver_rhs29" localSheetId="6" hidden="1">cos!$AE$15</definedName>
    <definedName name="solver_rhs29" localSheetId="3" hidden="1">revenues!$B$106</definedName>
    <definedName name="solver_rhs3" localSheetId="6" hidden="1">cos!$G$15</definedName>
    <definedName name="solver_rhs3" localSheetId="3" hidden="1">revenues!$B$70</definedName>
    <definedName name="solver_rhs30" localSheetId="6" hidden="1">cos!$S$15</definedName>
    <definedName name="solver_rhs30" localSheetId="3" hidden="1">revenues!$B$107</definedName>
    <definedName name="solver_rhs31" localSheetId="6" hidden="1">cos!$AG$15</definedName>
    <definedName name="solver_rhs31" localSheetId="3" hidden="1">revenues!$B$108</definedName>
    <definedName name="solver_rhs32" localSheetId="3" hidden="1">revenues!$B$103</definedName>
    <definedName name="solver_rhs33" localSheetId="3" hidden="1">revenues!$B$115</definedName>
    <definedName name="solver_rhs34" localSheetId="3" hidden="1">revenues!$B$116</definedName>
    <definedName name="solver_rhs35" localSheetId="3" hidden="1">revenues!$B$117</definedName>
    <definedName name="solver_rhs36" localSheetId="3" hidden="1">revenues!$B$118</definedName>
    <definedName name="solver_rhs37" localSheetId="3" hidden="1">revenues!$B$109</definedName>
    <definedName name="solver_rhs38" localSheetId="3" hidden="1">revenues!$B$119</definedName>
    <definedName name="solver_rhs39" localSheetId="3" hidden="1">revenues!$B$120</definedName>
    <definedName name="solver_rhs4" localSheetId="6" hidden="1">cos!$H$15</definedName>
    <definedName name="solver_rhs4" localSheetId="3" hidden="1">revenues!$B$71</definedName>
    <definedName name="solver_rhs40" localSheetId="3" hidden="1">revenues!$B$121</definedName>
    <definedName name="solver_rhs41" localSheetId="3" hidden="1">revenues!$B$122</definedName>
    <definedName name="solver_rhs42" localSheetId="3" hidden="1">revenues!$B$67</definedName>
    <definedName name="solver_rhs43" localSheetId="3" hidden="1">revenues!$B$78</definedName>
    <definedName name="solver_rhs44" localSheetId="3" hidden="1">revenues!$B$79</definedName>
    <definedName name="solver_rhs45" localSheetId="3" hidden="1">revenues!$B$80</definedName>
    <definedName name="solver_rhs46" localSheetId="3" hidden="1">revenues!$B$81</definedName>
    <definedName name="solver_rhs47" localSheetId="3" hidden="1">revenues!$B$94</definedName>
    <definedName name="solver_rhs48" localSheetId="3" hidden="1">revenues!$B$95</definedName>
    <definedName name="solver_rhs49" localSheetId="3" hidden="1">revenues!$B$96</definedName>
    <definedName name="solver_rhs5" localSheetId="6" hidden="1">cos!$I$15</definedName>
    <definedName name="solver_rhs5" localSheetId="3" hidden="1">revenues!$B$72</definedName>
    <definedName name="solver_rhs50" localSheetId="3" hidden="1">revenues!$B$97</definedName>
    <definedName name="solver_rhs51" localSheetId="3" hidden="1">revenues!$B$101</definedName>
    <definedName name="solver_rhs52" localSheetId="3" hidden="1">revenues!$B$110</definedName>
    <definedName name="solver_rhs53" localSheetId="3" hidden="1">revenues!$B$111</definedName>
    <definedName name="solver_rhs54" localSheetId="3" hidden="1">revenues!$B$112</definedName>
    <definedName name="solver_rhs55" localSheetId="3" hidden="1">revenues!$B$113</definedName>
    <definedName name="solver_rhs56" localSheetId="3" hidden="1">revenues!$B$129</definedName>
    <definedName name="solver_rhs57" localSheetId="3" hidden="1">revenues!$B$128</definedName>
    <definedName name="solver_rhs58" localSheetId="3" hidden="1">revenues!$B$127</definedName>
    <definedName name="solver_rhs59" localSheetId="3" hidden="1">revenues!$B$126</definedName>
    <definedName name="solver_rhs6" localSheetId="6" hidden="1">cos!$J$15</definedName>
    <definedName name="solver_rhs6" localSheetId="3" hidden="1">revenues!$B$73</definedName>
    <definedName name="solver_rhs60" localSheetId="3" hidden="1">revenues!$B$125</definedName>
    <definedName name="solver_rhs7" localSheetId="6" hidden="1">cos!$K$15</definedName>
    <definedName name="solver_rhs7" localSheetId="3" hidden="1">revenues!$B$74</definedName>
    <definedName name="solver_rhs8" localSheetId="6" hidden="1">cos!$L$15</definedName>
    <definedName name="solver_rhs8" localSheetId="3" hidden="1">revenues!$B$75</definedName>
    <definedName name="solver_rhs9" localSheetId="6" hidden="1">cos!$M$15</definedName>
    <definedName name="solver_rhs9" localSheetId="3" hidden="1">revenues!$B$76</definedName>
    <definedName name="solver_scl" localSheetId="6" hidden="1">2</definedName>
    <definedName name="solver_scl" localSheetId="3" hidden="1">2</definedName>
    <definedName name="solver_sho" localSheetId="6" hidden="1">2</definedName>
    <definedName name="solver_sho" localSheetId="3" hidden="1">2</definedName>
    <definedName name="solver_tim" localSheetId="6" hidden="1">100</definedName>
    <definedName name="solver_tim" localSheetId="3" hidden="1">100</definedName>
    <definedName name="solver_tol" localSheetId="6" hidden="1">0.05</definedName>
    <definedName name="solver_tol" localSheetId="3" hidden="1">0.05</definedName>
    <definedName name="solver_typ" localSheetId="6" hidden="1">3</definedName>
    <definedName name="solver_typ" localSheetId="3" hidden="1">3</definedName>
    <definedName name="solver_val" localSheetId="6" hidden="1">0.4282</definedName>
    <definedName name="solver_val" localSheetId="3" hidden="1">6632760</definedName>
    <definedName name="StgcPrice">#REF!</definedName>
    <definedName name="switch">#REF!</definedName>
    <definedName name="Template_file">#REF!</definedName>
    <definedName name="TERMINAL_CUM">#REF!</definedName>
    <definedName name="UNDISCOUNTED">#REF!</definedName>
    <definedName name="UNDISCOUNTED_NPV">#REF!</definedName>
    <definedName name="UNDISCOUNTED_PV">#REF!</definedName>
    <definedName name="ValDate">#REF!</definedName>
    <definedName name="ValDateLocal">#REF!</definedName>
    <definedName name="VDATE">#REF!</definedName>
    <definedName name="WAVGRF">#REF!</definedName>
    <definedName name="WAVGRF_NPV">#REF!</definedName>
    <definedName name="WAVGRF_PV">#REF!</definedName>
    <definedName name="ZA0" localSheetId="8">"Crystal Ball Data : Ver. 5.1"</definedName>
    <definedName name="ZA0" localSheetId="7">"Crystal Ball Data : Ver. 5.1"</definedName>
    <definedName name="ZA0" localSheetId="15">"Crystal Ball Data : Ver. 5.1"</definedName>
    <definedName name="ZA0" localSheetId="0">"Crystal Ball Data : Ver. 4.0.3"</definedName>
    <definedName name="ZA0" localSheetId="12">"Crystal Ball Data : Ver. 5.1"</definedName>
    <definedName name="ZA0" localSheetId="14">"Crystal Ball Data : Ver. 5.1"</definedName>
    <definedName name="ZA0" localSheetId="10">"Crystal Ball Data : Ver. 5.1"</definedName>
    <definedName name="ZA0" localSheetId="3">"Crystal Ball Data : Ver. 5.1"</definedName>
    <definedName name="ZA0" localSheetId="9">"Crystal Ball Data : Ver. 5.1"</definedName>
    <definedName name="ZA0" localSheetId="5">"Crystal Ball Data : Ver. 5.1"</definedName>
    <definedName name="ZA0A" localSheetId="8">0+0</definedName>
    <definedName name="ZA0A" localSheetId="7">2+108</definedName>
    <definedName name="ZA0A" localSheetId="15">600+771</definedName>
    <definedName name="ZA0A" localSheetId="0">1+103</definedName>
    <definedName name="ZA0A" localSheetId="14">180+299</definedName>
    <definedName name="ZA0A" localSheetId="10">0+100</definedName>
    <definedName name="ZA0A" localSheetId="3">0+131</definedName>
    <definedName name="ZA0C" localSheetId="8">0+0</definedName>
    <definedName name="ZA0C" localSheetId="7">0+0</definedName>
    <definedName name="ZA0C" localSheetId="15">0+0</definedName>
    <definedName name="ZA0C" localSheetId="0">0+0</definedName>
    <definedName name="ZA0C" localSheetId="14">0+0</definedName>
    <definedName name="ZA0C" localSheetId="10">0+0</definedName>
    <definedName name="ZA0C" localSheetId="3">0+0</definedName>
    <definedName name="ZA0D" localSheetId="8">0+0</definedName>
    <definedName name="ZA0D" localSheetId="7">0+0</definedName>
    <definedName name="ZA0D" localSheetId="15">0+0</definedName>
    <definedName name="ZA0D" localSheetId="0">0+0</definedName>
    <definedName name="ZA0D" localSheetId="14">0+0</definedName>
    <definedName name="ZA0D" localSheetId="10">0+0</definedName>
    <definedName name="ZA0D" localSheetId="3">0+0</definedName>
    <definedName name="ZA0F" localSheetId="8">0+100</definedName>
    <definedName name="ZA0F" localSheetId="7">213+315</definedName>
    <definedName name="ZA0F" localSheetId="15">30+131</definedName>
    <definedName name="ZA0F" localSheetId="0">0+0</definedName>
    <definedName name="ZA0F" localSheetId="12">30+129</definedName>
    <definedName name="ZA0F" localSheetId="14">0+113</definedName>
    <definedName name="ZA0F" localSheetId="10">60+159</definedName>
    <definedName name="ZA0F" localSheetId="3">30+129</definedName>
    <definedName name="ZA0F" localSheetId="9">2+101</definedName>
    <definedName name="ZA0F" localSheetId="5">2+101</definedName>
    <definedName name="ZA0T" localSheetId="8">9534459+0</definedName>
    <definedName name="ZA0T" localSheetId="7">23560237+0</definedName>
    <definedName name="ZA0T" localSheetId="15">7005593+0</definedName>
    <definedName name="ZA0T" localSheetId="0">23058921+0</definedName>
    <definedName name="ZA0T" localSheetId="12">7102292+0</definedName>
    <definedName name="ZA0T" localSheetId="14">9332569+0</definedName>
    <definedName name="ZA0T" localSheetId="10">8699759+0</definedName>
    <definedName name="ZA0T" localSheetId="3">8884645+0</definedName>
    <definedName name="ZA0T" localSheetId="9">8730503+0</definedName>
    <definedName name="ZA0T" localSheetId="5">8730503+0</definedName>
    <definedName name="_ZA100" localSheetId="15">forwcurv!$E$10+"PBE10"+17153+0.16+0.2+"-"+"+"</definedName>
    <definedName name="_ZA101" localSheetId="15">forwcurv!$E$11+"pBE11"+769+0.16+0.2</definedName>
    <definedName name="_ZA102" localSheetId="15">forwcurv!$E$12+"pBE12"+769+0.16+0.2</definedName>
    <definedName name="_ZA102" localSheetId="0">inputs!$B$21+"aMonthly Storage Rate"+553+0.11+0.0075</definedName>
    <definedName name="_ZA103" localSheetId="15">forwcurv!$E$13+"pBE13"+769+0.16+0.2</definedName>
    <definedName name="_ZA104" localSheetId="15">forwcurv!$E$14+"pBE14"+769+0.16+0.2</definedName>
    <definedName name="_ZA105" localSheetId="15">forwcurv!$E$15+"pBE15"+769+0.16+0.2</definedName>
    <definedName name="_ZA106" localSheetId="15">forwcurv!$E$16+"pBE16"+769+0.16+0.2</definedName>
    <definedName name="_ZA107" localSheetId="7">DCF!$B$11+"FB11"+16389+0.9+"?"+1.2+0.9+1.2</definedName>
    <definedName name="_ZA107" localSheetId="15">forwcurv!$E$17+"pBE17"+769+0.16+0.2</definedName>
    <definedName name="_ZA108" localSheetId="7">DCF!$M$18+"aM18"+16937+14000+500</definedName>
    <definedName name="_ZA108" localSheetId="15">forwcurv!$E$18+"pBE18"+769+0.16+0.2</definedName>
    <definedName name="_ZA109" localSheetId="15">forwcurv!$E$19+"pBE19"+769+0.16+0.2</definedName>
    <definedName name="_ZA110" localSheetId="15">forwcurv!$E$20+"pBE20"+769+0.16+0.2</definedName>
    <definedName name="_ZA111" localSheetId="15">forwcurv!$E$21+"pBE21"+769+0.16+0.2</definedName>
    <definedName name="_ZA112" localSheetId="15">forwcurv!$E$22+"pBE22"+769+0.16+0.2</definedName>
    <definedName name="_ZA113" localSheetId="15">forwcurv!$E$23+"pBE23"+769+0.16+0.2</definedName>
    <definedName name="_ZA114" localSheetId="15">forwcurv!$E$24+"pBE24"+769+0.16+0.2</definedName>
    <definedName name="_ZA115" localSheetId="15">forwcurv!$E$25+"pBE25"+769+0.16+0.2</definedName>
    <definedName name="_ZA116" localSheetId="15">forwcurv!$E$26+"pBE26"+769+0.16+0.2</definedName>
    <definedName name="_ZA117" localSheetId="15">forwcurv!$E$27+"pBE27"+769+0.16+0.2</definedName>
    <definedName name="_ZA118" localSheetId="15">forwcurv!$E$28+"pBE28"+769+0.16+0.2</definedName>
    <definedName name="_ZA118" localSheetId="14">loadfac!$B$3+"aJanuary"+1+90+3</definedName>
    <definedName name="_ZA119" localSheetId="15">forwcurv!$E$29+"pBE29"+769+0.16+0.2</definedName>
    <definedName name="_ZA120" localSheetId="15">forwcurv!$E$30+"pBE30"+769+0.16+0.2</definedName>
    <definedName name="_ZA120" localSheetId="14">loadfac!$B$5+"AB5"+1+90+3+"-"+"+"</definedName>
    <definedName name="_ZA121" localSheetId="15">forwcurv!$E$31+"pBE31"+769+0.16+0.2</definedName>
    <definedName name="_ZA121" localSheetId="14">loadfac!$B$6+"aB6"+1+90+3</definedName>
    <definedName name="_ZA122" localSheetId="15">forwcurv!$E$32+"pBE32"+769+0.16+0.2</definedName>
    <definedName name="_ZA122" localSheetId="14">loadfac!$B$7+"aB7"+1+90+3</definedName>
    <definedName name="_ZA123" localSheetId="15">forwcurv!$E$33+"pBE33"+769+0.16+0.2</definedName>
    <definedName name="_ZA123" localSheetId="14">loadfac!$B$8+"aB8"+1+90+3</definedName>
    <definedName name="_ZA124" localSheetId="15">forwcurv!$E$34+"pBE34"+769+0.16+0.2</definedName>
    <definedName name="_ZA124" localSheetId="14">loadfac!$B$9+"aB9"+1+90+3</definedName>
    <definedName name="_ZA125" localSheetId="15">forwcurv!$E$35+"pBE35"+769+0.16+0.2</definedName>
    <definedName name="_ZA125" localSheetId="14">loadfac!$B$10+"aB10"+1+90+3</definedName>
    <definedName name="_ZA126" localSheetId="15">forwcurv!$E$36+"pBE36"+769+0.16+0.2</definedName>
    <definedName name="_ZA126" localSheetId="14">loadfac!$B$11+"aB11"+1+90+3</definedName>
    <definedName name="_ZA127" localSheetId="15">forwcurv!$E$37+"pBE37"+769+0.16+0.2</definedName>
    <definedName name="_ZA127" localSheetId="14">loadfac!$B$12+"aB12"+1+90+3</definedName>
    <definedName name="_ZA128" localSheetId="15">forwcurv!$E$38+"pBE38"+769+0.16+0.2</definedName>
    <definedName name="_ZA128" localSheetId="14">loadfac!$D$3+"aMarch"+1+90+3</definedName>
    <definedName name="_ZA129" localSheetId="15">forwcurv!$E$39+"pBE39"+769+0.16+0.2</definedName>
    <definedName name="_ZA129" localSheetId="14">loadfac!$D$4+"aD4"+1+90+3</definedName>
    <definedName name="_ZA130" localSheetId="15">forwcurv!$E$40+"pBE40"+769+0.16+0.2</definedName>
    <definedName name="_ZA130" localSheetId="14">loadfac!$D$5+"aD5"+1+90+3</definedName>
    <definedName name="_ZA131" localSheetId="15">forwcurv!$E$41+"pBE41"+769+0.16+0.2</definedName>
    <definedName name="_ZA131" localSheetId="14">loadfac!$D$6+"aD6"+1+90+3</definedName>
    <definedName name="_ZA132" localSheetId="15">forwcurv!$E$42+"pBE42"+769+0.16+0.2</definedName>
    <definedName name="_ZA132" localSheetId="14">loadfac!$D$7+"aD7"+1+90+3</definedName>
    <definedName name="_ZA133" localSheetId="15">forwcurv!$E$43+"pBE43"+769+0.16+0.2</definedName>
    <definedName name="_ZA133" localSheetId="14">loadfac!$D$8+"aD8"+1+90+3</definedName>
    <definedName name="_ZA134" localSheetId="15">forwcurv!$E$44+"pBE44"+769+0.16+0.2</definedName>
    <definedName name="_ZA134" localSheetId="14">loadfac!$D$9+"aD9"+1+90+3</definedName>
    <definedName name="_ZA135" localSheetId="15">forwcurv!$E$45+"pBE45"+769+0.16+0.2</definedName>
    <definedName name="_ZA135" localSheetId="14">loadfac!$D$10+"aD10"+1+90+3</definedName>
    <definedName name="_ZA136" localSheetId="15">forwcurv!$E$46+"pBE46"+769+0.16+0.2</definedName>
    <definedName name="_ZA136" localSheetId="14">loadfac!$D$11+"aD11"+1+90+3</definedName>
    <definedName name="_ZA137" localSheetId="15">forwcurv!$E$47+"pBE47"+769+0.16+0.2</definedName>
    <definedName name="_ZA137" localSheetId="14">loadfac!$D$12+"aD12"+1+90+3</definedName>
    <definedName name="_ZA138" localSheetId="15">forwcurv!$E$48+"pBE48"+769+0.16+0.2</definedName>
    <definedName name="_ZA138" localSheetId="14">loadfac!$E$3+"aApril"+1+90+3</definedName>
    <definedName name="_ZA139" localSheetId="15">forwcurv!$E$49+"pBE49"+769+0.16+0.2</definedName>
    <definedName name="_ZA139" localSheetId="14">loadfac!$E$4+"aE4"+1+90+3</definedName>
    <definedName name="_ZA140" localSheetId="15">forwcurv!$E$50+"pBE50"+769+0.16+0.2</definedName>
    <definedName name="_ZA140" localSheetId="14">loadfac!$E$5+"aE5"+1+90+3</definedName>
    <definedName name="_ZA141" localSheetId="15">forwcurv!$E$51+"pBE51"+769+0.16+0.2</definedName>
    <definedName name="_ZA141" localSheetId="14">loadfac!$E$6+"aE6"+1+90+3</definedName>
    <definedName name="_ZA142" localSheetId="15">forwcurv!$E$52+"pBE52"+769+0.16+0.2</definedName>
    <definedName name="_ZA142" localSheetId="14">loadfac!$E$7+"aE7"+1+90+3</definedName>
    <definedName name="_ZA143" localSheetId="15">forwcurv!$E$53+"pBE53"+769+0.16+0.2</definedName>
    <definedName name="_ZA143" localSheetId="14">loadfac!$E$8+"aE8"+1+90+3</definedName>
    <definedName name="_ZA144" localSheetId="15">forwcurv!$E$54+"pBE54"+769+0.16+0.2</definedName>
    <definedName name="_ZA144" localSheetId="14">loadfac!$E$9+"aE9"+1+90+3</definedName>
    <definedName name="_ZA145" localSheetId="15">forwcurv!$E$55+"pBE55"+769+0.16+0.2</definedName>
    <definedName name="_ZA145" localSheetId="14">loadfac!$E$10+"aE10"+1+90+3</definedName>
    <definedName name="_ZA146" localSheetId="15">forwcurv!$E$56+"pBE56"+769+0.16+0.2</definedName>
    <definedName name="_ZA146" localSheetId="14">loadfac!$E$11+"aE11"+1+90+3</definedName>
    <definedName name="_ZA147" localSheetId="15">forwcurv!$E$57+"pBE57"+769+0.16+0.2</definedName>
    <definedName name="_ZA147" localSheetId="14">loadfac!$E$12+"aE12"+1+90+3</definedName>
    <definedName name="_ZA148" localSheetId="15">forwcurv!$E$58+"pBE58"+769+0.16+0.2</definedName>
    <definedName name="_ZA148" localSheetId="14">loadfac!$F$3+"aMay"+1+90+3</definedName>
    <definedName name="_ZA149" localSheetId="15">forwcurv!$E$59+"pBE59"+769+0.16+0.2</definedName>
    <definedName name="_ZA149" localSheetId="14">loadfac!$F$4+"aF4"+1+90+3</definedName>
    <definedName name="_ZA150" localSheetId="15">forwcurv!$E$60+"pBE60"+769+0.16+0.2</definedName>
    <definedName name="_ZA150" localSheetId="14">loadfac!$F$5+"aF5"+1+90+3</definedName>
    <definedName name="_ZA151" localSheetId="15">forwcurv!$E$61+"pBE61"+769+0.16+0.2</definedName>
    <definedName name="_ZA151" localSheetId="14">loadfac!$F$6+"aF6"+1+90+3</definedName>
    <definedName name="_ZA152" localSheetId="15">forwcurv!$E$62+"pBE62"+769+0.16+0.2</definedName>
    <definedName name="_ZA152" localSheetId="14">loadfac!$F$7+"aF7"+1+90+3</definedName>
    <definedName name="_ZA153" localSheetId="15">forwcurv!$E$63+"pBE63"+769+0.16+0.2</definedName>
    <definedName name="_ZA153" localSheetId="14">loadfac!$F$8+"aF8"+1+90+3</definedName>
    <definedName name="_ZA154" localSheetId="15">forwcurv!$E$64+"pBE64"+769+0.16+0.2</definedName>
    <definedName name="_ZA154" localSheetId="14">loadfac!$F$9+"aF9"+1+90+3</definedName>
    <definedName name="_ZA155" localSheetId="15">forwcurv!$E$65+"pBE65"+769+0.16+0.2</definedName>
    <definedName name="_ZA155" localSheetId="14">loadfac!$F$10+"aF10"+1+90+3</definedName>
    <definedName name="_ZA156" localSheetId="15">forwcurv!$E$66+"pBE66"+769+0.16+0.2</definedName>
    <definedName name="_ZA156" localSheetId="14">loadfac!$F$11+"aF11"+1+90+3</definedName>
    <definedName name="_ZA157" localSheetId="15">forwcurv!$E$67+"pBE67"+769+0.16+0.2</definedName>
    <definedName name="_ZA157" localSheetId="14">loadfac!$F$12+"aF12"+1+90+3</definedName>
    <definedName name="_ZA158" localSheetId="15">forwcurv!$E$68+"pBE68"+769+0.16+0.2</definedName>
    <definedName name="_ZA159" localSheetId="15">forwcurv!$E$69+"pBE69"+769+0.16+0.2</definedName>
    <definedName name="_ZA159" localSheetId="14">loadfac!$G$4+"aG4"+1+90+3</definedName>
    <definedName name="_ZA160" localSheetId="15">forwcurv!$E$70+"pBE70"+769+0.16+0.2</definedName>
    <definedName name="_ZA160" localSheetId="14">loadfac!$G$5+"aG5"+1+90+3</definedName>
    <definedName name="_ZA161" localSheetId="15">forwcurv!$E$71+"pBE71"+769+0.16+0.2</definedName>
    <definedName name="_ZA161" localSheetId="14">loadfac!$G$6+"aG6"+1+90+3</definedName>
    <definedName name="_ZA162" localSheetId="15">forwcurv!$E$72+"pBE72"+769+0.16+0.2</definedName>
    <definedName name="_ZA162" localSheetId="14">loadfac!$G$7+"aG7"+1+90+3</definedName>
    <definedName name="_ZA163" localSheetId="15">forwcurv!$E$73+"pBE73"+769+0.16+0.2</definedName>
    <definedName name="_ZA163" localSheetId="14">loadfac!$G$8+"aG8"+1+90+3</definedName>
    <definedName name="_ZA164" localSheetId="15">forwcurv!$E$74+"pBE74"+769+0.16+0.2</definedName>
    <definedName name="_ZA164" localSheetId="14">loadfac!$G$9+"aG9"+1+90+3</definedName>
    <definedName name="_ZA165" localSheetId="15">forwcurv!$E$75+"pBE75"+769+0.16+0.2</definedName>
    <definedName name="_ZA165" localSheetId="14">loadfac!$G$10+"aG10"+1+90+3</definedName>
    <definedName name="_ZA166" localSheetId="15">forwcurv!$E$76+"pBE76"+769+0.16+0.2</definedName>
    <definedName name="_ZA166" localSheetId="14">loadfac!$G$11+"aG11"+1+90+3</definedName>
    <definedName name="_ZA167" localSheetId="15">forwcurv!$E$77+"pBE77"+769+0.16+0.2</definedName>
    <definedName name="_ZA167" localSheetId="14">loadfac!$G$12+"aG12"+1+90+3</definedName>
    <definedName name="_ZA168" localSheetId="15">forwcurv!$E$78+"pBE78"+769+0.16+0.2</definedName>
    <definedName name="_ZA168" localSheetId="14">loadfac!$I$3+"aAugust"+1+90+3</definedName>
    <definedName name="_ZA169" localSheetId="15">forwcurv!$E$79+"pBE79"+769+0.16+0.2</definedName>
    <definedName name="_ZA169" localSheetId="14">loadfac!$I$4+"aI4"+1+90+3</definedName>
    <definedName name="_ZA170" localSheetId="15">forwcurv!$E$80+"pBE80"+769+0.16+0.2</definedName>
    <definedName name="_ZA170" localSheetId="14">loadfac!$I$5+"aI5"+1+90+3</definedName>
    <definedName name="_ZA171" localSheetId="15">forwcurv!$E$81+"pBE81"+769+0.16+0.2</definedName>
    <definedName name="_ZA171" localSheetId="14">loadfac!$I$6+"aI6"+1+90+3</definedName>
    <definedName name="_ZA172" localSheetId="15">forwcurv!$E$82+"pBE82"+769+0.16+0.2</definedName>
    <definedName name="_ZA172" localSheetId="14">loadfac!$I$7+"aI7"+1+90+3</definedName>
    <definedName name="_ZA173" localSheetId="15">forwcurv!$E$83+"pBE83"+769+0.16+0.2</definedName>
    <definedName name="_ZA173" localSheetId="14">loadfac!$I$8+"aI8"+1+90+3</definedName>
    <definedName name="_ZA174" localSheetId="15">forwcurv!$E$84+"pBE84"+769+0.16+0.2</definedName>
    <definedName name="_ZA174" localSheetId="14">loadfac!$I$9+"aI9"+1+90+3</definedName>
    <definedName name="_ZA175" localSheetId="15">forwcurv!$E$85+"pBE85"+769+0.16+0.2</definedName>
    <definedName name="_ZA175" localSheetId="14">loadfac!$I$10+"aI10"+1+90+3</definedName>
    <definedName name="_ZA176" localSheetId="15">forwcurv!$E$86+"pBE86"+769+0.16+0.2</definedName>
    <definedName name="_ZA176" localSheetId="14">loadfac!$I$11+"aI11"+1+90+3</definedName>
    <definedName name="_ZA177" localSheetId="15">forwcurv!$E$87+"pBE87"+769+0.16+0.2</definedName>
    <definedName name="_ZA177" localSheetId="14">loadfac!$I$12+"aI12"+1+90+3</definedName>
    <definedName name="_ZA178" localSheetId="15">forwcurv!$E$88+"pBE88"+769+0.16+0.2</definedName>
    <definedName name="_ZA178" localSheetId="14">loadfac!$L$3+"aNovember"+1+90+3</definedName>
    <definedName name="_ZA179" localSheetId="15">forwcurv!$E$89+"pBE89"+769+0.16+0.2</definedName>
    <definedName name="_ZA179" localSheetId="14">loadfac!$L$4+"aL4"+1+90+3</definedName>
    <definedName name="_ZA180" localSheetId="15">forwcurv!$E$90+"pBE90"+769+0.16+0.2</definedName>
    <definedName name="_ZA180" localSheetId="14">loadfac!$L$5+"aL5"+1+90+3</definedName>
    <definedName name="_ZA181" localSheetId="15">forwcurv!$E$91+"pBE91"+769+0.16+0.2</definedName>
    <definedName name="_ZA181" localSheetId="14">loadfac!$L$6+"aL6"+1+90+3</definedName>
    <definedName name="_ZA182" localSheetId="15">forwcurv!$E$92+"pBE92"+769+0.16+0.2</definedName>
    <definedName name="_ZA182" localSheetId="14">loadfac!$L$7+"aL7"+1+90+3</definedName>
    <definedName name="_ZA183" localSheetId="15">forwcurv!$E$93+"pBE93"+769+0.16+0.2</definedName>
    <definedName name="_ZA183" localSheetId="14">loadfac!$L$8+"aL8"+1+90+3</definedName>
    <definedName name="_ZA184" localSheetId="15">forwcurv!$E$94+"pBE94"+769+0.16+0.2</definedName>
    <definedName name="_ZA184" localSheetId="14">loadfac!$L$9+"aL9"+1+90+3</definedName>
    <definedName name="_ZA185" localSheetId="15">forwcurv!$E$95+"pBE95"+769+0.16+0.2</definedName>
    <definedName name="_ZA185" localSheetId="14">loadfac!$L$10+"aL10"+1+90+3</definedName>
    <definedName name="_ZA186" localSheetId="15">forwcurv!$E$96+"pBE96"+769+0.16+0.2</definedName>
    <definedName name="_ZA186" localSheetId="14">loadfac!$L$11+"aL11"+1+90+3</definedName>
    <definedName name="_ZA187" localSheetId="15">forwcurv!$E$97+"pBE97"+769+0.16+0.2</definedName>
    <definedName name="_ZA187" localSheetId="14">loadfac!$L$12+"aL12"+1+90+3</definedName>
    <definedName name="_ZA188" localSheetId="15">forwcurv!$E$98+"pBE98"+769+0.16+0.2</definedName>
    <definedName name="_ZA188" localSheetId="14">loadfac!$M$3+"aDecember"+1+90+3</definedName>
    <definedName name="_ZA189" localSheetId="15">forwcurv!$E$99+"pBE99"+769+0.16+0.2</definedName>
    <definedName name="_ZA189" localSheetId="14">loadfac!$M$4+"aM4"+1+90+3</definedName>
    <definedName name="_ZA190" localSheetId="15">forwcurv!$E$100+"pBE100"+769+0.16+0.2</definedName>
    <definedName name="_ZA190" localSheetId="14">loadfac!$M$5+"aM5"+1+90+3</definedName>
    <definedName name="_ZA191" localSheetId="15">forwcurv!$E$101+"pBE101"+769+0.16+0.2</definedName>
    <definedName name="_ZA191" localSheetId="14">loadfac!$M$6+"aM6"+1+90+3</definedName>
    <definedName name="_ZA192" localSheetId="15">forwcurv!$E$102+"pBE102"+769+0.16+0.2</definedName>
    <definedName name="_ZA192" localSheetId="14">loadfac!$M$7+"aM7"+1+90+3</definedName>
    <definedName name="_ZA193" localSheetId="15">forwcurv!$E$103+"pBE103"+769+0.16+0.2</definedName>
    <definedName name="_ZA193" localSheetId="14">loadfac!$M$8+"aM8"+1+90+3</definedName>
    <definedName name="_ZA194" localSheetId="15">forwcurv!$E$104+"pBE104"+769+0.16+0.2</definedName>
    <definedName name="_ZA194" localSheetId="14">loadfac!$M$9+"aM9"+1+90+3</definedName>
    <definedName name="_ZA195" localSheetId="15">forwcurv!$E$105+"pBE105"+769+0.16+0.2</definedName>
    <definedName name="_ZA195" localSheetId="14">loadfac!$M$10+"aM10"+1+90+3</definedName>
    <definedName name="_ZA196" localSheetId="15">forwcurv!$E$106+"pBE106"+769+0.16+0.2</definedName>
    <definedName name="_ZA196" localSheetId="14">loadfac!$M$11+"aM11"+1+90+3</definedName>
    <definedName name="_ZA197" localSheetId="15">forwcurv!$E$107+"pBE107"+769+0.16+0.2</definedName>
    <definedName name="_ZA197" localSheetId="14">loadfac!$M$12+"aM12"+1+90+3</definedName>
    <definedName name="_ZA198" localSheetId="15">forwcurv!$E$108+"pBE108"+769+0.16+0.2</definedName>
    <definedName name="_ZA198" localSheetId="14">loadfac!$C$3+"aFebruary"+1+90+3</definedName>
    <definedName name="_ZA199" localSheetId="15">forwcurv!$E$109+"pBE109"+769+0.16+0.2</definedName>
    <definedName name="_ZA199" localSheetId="14">loadfac!$C$4+"aC4"+1+90+3</definedName>
    <definedName name="_ZA200" localSheetId="15">forwcurv!$E$110+"pBE110"+769+0.16+0.2</definedName>
    <definedName name="_ZA200" localSheetId="14">loadfac!$C$5+"aC5"+1+90+3</definedName>
    <definedName name="_ZA201" localSheetId="15">forwcurv!$E$111+"pBE111"+769+0.16+0.2</definedName>
    <definedName name="_ZA201" localSheetId="14">loadfac!$C$6+"aC6"+1+90+3</definedName>
    <definedName name="_ZA202" localSheetId="15">forwcurv!$E$112+"pBE112"+769+0.16+0.2</definedName>
    <definedName name="_ZA202" localSheetId="14">loadfac!$C$7+"aC7"+1+90+3</definedName>
    <definedName name="_ZA203" localSheetId="15">forwcurv!$E$113+"pBE113"+769+0.16+0.2</definedName>
    <definedName name="_ZA203" localSheetId="14">loadfac!$C$8+"aC8"+1+90+3</definedName>
    <definedName name="_ZA204" localSheetId="15">forwcurv!$E$114+"pBE114"+769+0.16+0.2</definedName>
    <definedName name="_ZA204" localSheetId="14">loadfac!$C$9+"aC9"+1+90+3</definedName>
    <definedName name="_ZA205" localSheetId="15">forwcurv!$E$115+"pBE115"+769+0.16+0.2</definedName>
    <definedName name="_ZA205" localSheetId="14">loadfac!$C$10+"aC10"+1+90+3</definedName>
    <definedName name="_ZA206" localSheetId="15">forwcurv!$E$116+"pBE116"+769+0.16+0.2</definedName>
    <definedName name="_ZA206" localSheetId="14">loadfac!$C$11+"aC11"+1+90+3</definedName>
    <definedName name="_ZA207" localSheetId="15">forwcurv!$E$117+"pBE117"+769+0.16+0.2</definedName>
    <definedName name="_ZA207" localSheetId="14">loadfac!$C$12+"aC12"+1+90+3</definedName>
    <definedName name="_ZA208" localSheetId="15">forwcurv!$E$118+"pBE118"+769+0.16+0.2</definedName>
    <definedName name="_ZA208" localSheetId="14">loadfac!$H$3+"aJuly"+1+90+3</definedName>
    <definedName name="_ZA209" localSheetId="15">forwcurv!$E$119+"pBE119"+769+0.16+0.2</definedName>
    <definedName name="_ZA209" localSheetId="14">loadfac!$H$4+"aH4"+1+90+3</definedName>
    <definedName name="_ZA210" localSheetId="15">forwcurv!$E$120+"pBE120"+769+0.16+0.2</definedName>
    <definedName name="_ZA210" localSheetId="14">loadfac!$H$5+"aH5"+1+90+3</definedName>
    <definedName name="_ZA211" localSheetId="15">forwcurv!$E$121+"pBE121"+769+0.16+0.2</definedName>
    <definedName name="_ZA211" localSheetId="14">loadfac!$H$6+"aH6"+1+90+3</definedName>
    <definedName name="_ZA212" localSheetId="15">forwcurv!$E$122+"pBE122"+769+0.16+0.2</definedName>
    <definedName name="_ZA212" localSheetId="14">loadfac!$H$7+"aH7"+1+90+3</definedName>
    <definedName name="_ZA213" localSheetId="15">forwcurv!$E$123+"pBE123"+769+0.16+0.2</definedName>
    <definedName name="_ZA213" localSheetId="14">loadfac!$H$8+"aH8"+1+90+3</definedName>
    <definedName name="_ZA214" localSheetId="15">forwcurv!$E$124+"pBE124"+769+0.16+0.2</definedName>
    <definedName name="_ZA214" localSheetId="14">loadfac!$H$9+"aH9"+1+90+3</definedName>
    <definedName name="_ZA215" localSheetId="15">forwcurv!$E$125+"pBE125"+769+0.16+0.2</definedName>
    <definedName name="_ZA215" localSheetId="14">loadfac!$H$10+"aH10"+1+90+3</definedName>
    <definedName name="_ZA216" localSheetId="15">forwcurv!$E$126+"pBE126"+769+0.16+0.2</definedName>
    <definedName name="_ZA216" localSheetId="14">loadfac!$H$11+"aH11"+1+90+3</definedName>
    <definedName name="_ZA217" localSheetId="15">forwcurv!$E$127+"pBE127"+769+0.16+0.2</definedName>
    <definedName name="_ZA217" localSheetId="14">loadfac!$H$12+"aH12"+1+90+3</definedName>
    <definedName name="_ZA218" localSheetId="15">forwcurv!$E$128+"pBE128"+769+0.16+0.2</definedName>
    <definedName name="_ZA218" localSheetId="14">loadfac!$J$3+"aSeptember"+1+90+3</definedName>
    <definedName name="_ZA219" localSheetId="15">forwcurv!$E$129+"pBE129"+769+0.16+0.2</definedName>
    <definedName name="_ZA219" localSheetId="14">loadfac!$K$3+"aOctober"+1+90+3</definedName>
    <definedName name="_ZA220" localSheetId="15">forwcurv!$E$130+"pBE130"+769+0.16+0.2</definedName>
    <definedName name="_ZA220" localSheetId="14">loadfac!$J$4+"aJ4"+1+90+3</definedName>
    <definedName name="_ZA221" localSheetId="15">forwcurv!$E$131+"pBE131"+769+0.16+0.2</definedName>
    <definedName name="_ZA221" localSheetId="14">loadfac!$K$4+"aK4"+1+90+3</definedName>
    <definedName name="_ZA222" localSheetId="15">forwcurv!$E$132+"pBE132"+769+0.16+0.2</definedName>
    <definedName name="_ZA222" localSheetId="14">loadfac!$J$5+"aJ5"+1+90+3</definedName>
    <definedName name="_ZA223" localSheetId="15">forwcurv!$E$133+"pBE133"+769+0.16+0.2</definedName>
    <definedName name="_ZA223" localSheetId="14">loadfac!$K$5+"aK5"+1+90+3</definedName>
    <definedName name="_ZA224" localSheetId="15">forwcurv!$E$134+"pBE134"+769+0.16+0.2</definedName>
    <definedName name="_ZA224" localSheetId="14">loadfac!$J$6+"aJ6"+1+90+3</definedName>
    <definedName name="_ZA225" localSheetId="15">forwcurv!$E$135+"pBE135"+769+0.16+0.2</definedName>
    <definedName name="_ZA225" localSheetId="14">loadfac!$K$6+"aK6"+1+90+3</definedName>
    <definedName name="_ZA226" localSheetId="15">forwcurv!$E$136+"pBE136"+769+0.16+0.2</definedName>
    <definedName name="_ZA226" localSheetId="14">loadfac!$J$7+"aJ7"+1+90+3</definedName>
    <definedName name="_ZA227" localSheetId="15">forwcurv!$E$137+"pBE137"+769+0.16+0.2</definedName>
    <definedName name="_ZA227" localSheetId="14">loadfac!$K$7+"aK7"+1+90+3</definedName>
    <definedName name="_ZA228" localSheetId="15">forwcurv!$E$138+"pBE138"+769+0.16+0.2</definedName>
    <definedName name="_ZA228" localSheetId="14">loadfac!$J$8+"aJ8"+1+90+3</definedName>
    <definedName name="_ZA229" localSheetId="15">forwcurv!$E$139+"pBE139"+769+0.16+0.2</definedName>
    <definedName name="_ZA229" localSheetId="14">loadfac!$K$8+"aK8"+1+90+3</definedName>
    <definedName name="_ZA230" localSheetId="15">forwcurv!$E$140+"pBE140"+769+0.16+0.2</definedName>
    <definedName name="_ZA230" localSheetId="14">loadfac!$J$9+"aJ9"+1+90+3</definedName>
    <definedName name="_ZA231" localSheetId="15">forwcurv!$E$141+"pBE141"+769+0.16+0.2</definedName>
    <definedName name="_ZA231" localSheetId="14">loadfac!$K$9+"aK9"+1+90+3</definedName>
    <definedName name="_ZA232" localSheetId="15">forwcurv!$E$142+"pBE142"+769+0.16+0.2</definedName>
    <definedName name="_ZA232" localSheetId="14">loadfac!$J$10+"aJ10"+1+90+3</definedName>
    <definedName name="_ZA233" localSheetId="15">forwcurv!$E$143+"pBE143"+769+0.16+0.2</definedName>
    <definedName name="_ZA233" localSheetId="14">loadfac!$K$10+"aK10"+1+90+3</definedName>
    <definedName name="_ZA234" localSheetId="15">forwcurv!$E$144+"pBE144"+769+0.16+0.2</definedName>
    <definedName name="_ZA234" localSheetId="14">loadfac!$J$11+"aJ11"+1+90+3</definedName>
    <definedName name="_ZA235" localSheetId="15">forwcurv!$E$145+"pBE145"+769+0.16+0.2</definedName>
    <definedName name="_ZA235" localSheetId="14">loadfac!$K$11+"aK11"+1+90+3</definedName>
    <definedName name="_ZA236" localSheetId="15">forwcurv!$E$146+"pBE146"+769+0.16+0.2</definedName>
    <definedName name="_ZA236" localSheetId="14">loadfac!$J$12+"aJ12"+1+90+3</definedName>
    <definedName name="_ZA237" localSheetId="15">forwcurv!$E$147+"pBE147"+769+0.16+0.2</definedName>
    <definedName name="_ZA237" localSheetId="14">loadfac!$K$12+"aK12"+1+90+3</definedName>
    <definedName name="_ZA238" localSheetId="15">forwcurv!$E$148+"pBE148"+769+0.16+0.2</definedName>
    <definedName name="_ZA238" localSheetId="14">loadfac!$B$13+"aB13"+1+90+3</definedName>
    <definedName name="_ZA239" localSheetId="15">forwcurv!$E$149+"pBE149"+769+0.16+0.2</definedName>
    <definedName name="_ZA239" localSheetId="14">loadfac!$C$13+"aC13"+1+90+3</definedName>
    <definedName name="_ZA240" localSheetId="15">forwcurv!$E$150+"pBE150"+769+0.16+0.2</definedName>
    <definedName name="_ZA240" localSheetId="14">loadfac!$D$13+"aD13"+1+90+3</definedName>
    <definedName name="_ZA241" localSheetId="15">forwcurv!$E$151+"pBE151"+769+0.16+0.2</definedName>
    <definedName name="_ZA241" localSheetId="14">loadfac!$E$13+"aE13"+1+90+3</definedName>
    <definedName name="_ZA242" localSheetId="15">forwcurv!$E$152+"pBE152"+769+0.16+0.2</definedName>
    <definedName name="_ZA242" localSheetId="14">loadfac!$F$13+"aF13"+1+90+3</definedName>
    <definedName name="_ZA243" localSheetId="15">forwcurv!$E$153+"pBE153"+769+0.16+0.2</definedName>
    <definedName name="_ZA243" localSheetId="14">loadfac!$G$13+"aG13"+1+90+3</definedName>
    <definedName name="_ZA244" localSheetId="15">forwcurv!$E$154+"pBE154"+769+0.16+0.2</definedName>
    <definedName name="_ZA244" localSheetId="14">loadfac!$H$13+"aH13"+1+90+3</definedName>
    <definedName name="_ZA245" localSheetId="15">forwcurv!$E$155+"pBE155"+769+0.16+0.2</definedName>
    <definedName name="_ZA245" localSheetId="14">loadfac!$I$13+"aI13"+1+90+3</definedName>
    <definedName name="_ZA246" localSheetId="15">forwcurv!$E$156+"pBE156"+769+0.16+0.2</definedName>
    <definedName name="_ZA246" localSheetId="14">loadfac!$J$13+"aJ13"+1+90+3</definedName>
    <definedName name="_ZA247" localSheetId="15">forwcurv!$E$157+"pBE157"+769+0.16+0.2</definedName>
    <definedName name="_ZA247" localSheetId="14">loadfac!$K$13+"aK13"+1+90+3</definedName>
    <definedName name="_ZA248" localSheetId="15">forwcurv!$E$158+"pBE158"+769+0.16+0.2</definedName>
    <definedName name="_ZA248" localSheetId="14">loadfac!$L$13+"aL13"+1+90+3</definedName>
    <definedName name="_ZA249" localSheetId="15">forwcurv!$E$159+"pBE159"+769+0.16+0.2</definedName>
    <definedName name="_ZA249" localSheetId="14">loadfac!$M$13+"aM13"+1+90+3</definedName>
    <definedName name="_ZA250" localSheetId="15">forwcurv!$E$160+"pBE160"+769+0.16+0.2</definedName>
    <definedName name="_ZA250" localSheetId="14">loadfac!$B$14+"aB14"+1+90+3</definedName>
    <definedName name="_ZA251" localSheetId="15">forwcurv!$E$161+"pBE161"+769+0.16+0.2</definedName>
    <definedName name="_ZA251" localSheetId="14">loadfac!$C$14+"aC14"+1+90+3</definedName>
    <definedName name="_ZA252" localSheetId="15">forwcurv!$E$162+"pBE162"+769+0.16+0.2</definedName>
    <definedName name="_ZA252" localSheetId="14">loadfac!$D$14+"aD14"+1+90+3</definedName>
    <definedName name="_ZA253" localSheetId="15">forwcurv!$E$163+"pBE163"+769+0.16+0.2</definedName>
    <definedName name="_ZA253" localSheetId="14">loadfac!$E$14+"aE14"+1+90+3</definedName>
    <definedName name="_ZA254" localSheetId="15">forwcurv!$E$164+"pBE164"+769+0.16+0.2</definedName>
    <definedName name="_ZA254" localSheetId="14">loadfac!$F$14+"aF14"+1+90+3</definedName>
    <definedName name="_ZA255" localSheetId="15">forwcurv!$E$165+"pBE165"+769+0.16+0.2</definedName>
    <definedName name="_ZA255" localSheetId="14">loadfac!$G$14+"aG14"+1+90+3</definedName>
    <definedName name="_ZA256" localSheetId="15">forwcurv!$E$166+"pBE166"+769+0.16+0.2</definedName>
    <definedName name="_ZA256" localSheetId="14">loadfac!$H$14+"aH14"+1+90+3</definedName>
    <definedName name="_ZA257" localSheetId="15">forwcurv!$E$167+"pBE167"+769+0.16+0.2</definedName>
    <definedName name="_ZA257" localSheetId="14">loadfac!$I$14+"aI14"+1+90+3</definedName>
    <definedName name="_ZA258" localSheetId="15">forwcurv!$E$168+"pBE168"+769+0.16+0.2</definedName>
    <definedName name="_ZA258" localSheetId="14">loadfac!$J$14+"aJ14"+1+90+3</definedName>
    <definedName name="_ZA259" localSheetId="15">forwcurv!$E$169+"pBE169"+769+0.16+0.2</definedName>
    <definedName name="_ZA259" localSheetId="14">loadfac!$K$14+"aK14"+1+90+3</definedName>
    <definedName name="_ZA260" localSheetId="15">forwcurv!$E$170+"pBE170"+769+0.16+0.2</definedName>
    <definedName name="_ZA260" localSheetId="14">loadfac!$L$14+"aL14"+1+90+3</definedName>
    <definedName name="_ZA261" localSheetId="15">forwcurv!$E$171+"pBE171"+769+0.16+0.2</definedName>
    <definedName name="_ZA261" localSheetId="14">loadfac!$M$14+"aM14"+1+90+3</definedName>
    <definedName name="_ZA262" localSheetId="15">forwcurv!$E$172+"pBE172"+769+0.16+0.2</definedName>
    <definedName name="_ZA262" localSheetId="14">loadfac!$B$15+"aB15"+1+90+3</definedName>
    <definedName name="_ZA263" localSheetId="15">forwcurv!$E$173+"pBE173"+769+0.16+0.2</definedName>
    <definedName name="_ZA263" localSheetId="14">loadfac!$C$15+"aC15"+1+90+3</definedName>
    <definedName name="_ZA264" localSheetId="15">forwcurv!$E$174+"pBE174"+769+0.16+0.2</definedName>
    <definedName name="_ZA264" localSheetId="14">loadfac!$D$15+"aD15"+1+90+3</definedName>
    <definedName name="_ZA265" localSheetId="15">forwcurv!$E$175+"pBE175"+769+0.16+0.2</definedName>
    <definedName name="_ZA265" localSheetId="14">loadfac!$E$15+"aE15"+1+90+3</definedName>
    <definedName name="_ZA266" localSheetId="15">forwcurv!$E$176+"pBE176"+769+0.16+0.2</definedName>
    <definedName name="_ZA266" localSheetId="14">loadfac!$F$15+"aF15"+1+90+3</definedName>
    <definedName name="_ZA267" localSheetId="15">forwcurv!$E$177+"pBE177"+769+0.16+0.2</definedName>
    <definedName name="_ZA267" localSheetId="14">loadfac!$G$15+"aG15"+1+90+3</definedName>
    <definedName name="_ZA268" localSheetId="15">forwcurv!$E$178+"pBE178"+769+0.16+0.2</definedName>
    <definedName name="_ZA268" localSheetId="14">loadfac!$H$15+"aH15"+1+90+3</definedName>
    <definedName name="_ZA269" localSheetId="15">forwcurv!$E$179+"pBE179"+769+0.16+0.2</definedName>
    <definedName name="_ZA269" localSheetId="14">loadfac!$I$15+"aI15"+1+90+3</definedName>
    <definedName name="_ZA270" localSheetId="15">forwcurv!$E$180+"pBE180"+769+0.16+0.2</definedName>
    <definedName name="_ZA270" localSheetId="14">loadfac!$J$15+"aJ15"+1+90+3</definedName>
    <definedName name="_ZA271" localSheetId="15">forwcurv!$E$181+"pBE181"+769+0.16+0.2</definedName>
    <definedName name="_ZA271" localSheetId="14">loadfac!$K$15+"aK15"+1+90+3</definedName>
    <definedName name="_ZA272" localSheetId="15">forwcurv!$E$182+"pBE182"+769+0.16+0.2</definedName>
    <definedName name="_ZA272" localSheetId="14">loadfac!$L$15+"aL15"+1+90+3</definedName>
    <definedName name="_ZA273" localSheetId="15">forwcurv!$E$183+"pBE183"+769+0.16+0.2</definedName>
    <definedName name="_ZA273" localSheetId="14">loadfac!$M$15+"aM15"+1+90+3</definedName>
    <definedName name="_ZA274" localSheetId="15">forwcurv!$E$184+"pBE184"+769+0.16+0.2</definedName>
    <definedName name="_ZA274" localSheetId="14">loadfac!$B$16+"aB16"+1+90+3</definedName>
    <definedName name="_ZA275" localSheetId="15">forwcurv!$E$185+"pBE185"+769+0.16+0.2</definedName>
    <definedName name="_ZA275" localSheetId="14">loadfac!$C$16+"AC16"+1+90+3+"-"+"+"</definedName>
    <definedName name="_ZA276" localSheetId="15">forwcurv!$E$186+"pBE186"+769+0.16+0.2</definedName>
    <definedName name="_ZA276" localSheetId="14">loadfac!$D$16+"aD16"+1+90+3</definedName>
    <definedName name="_ZA277" localSheetId="15">forwcurv!$E$187+"pBE187"+769+0.16+0.2</definedName>
    <definedName name="_ZA277" localSheetId="14">loadfac!$E$16+"aE16"+1+90+3</definedName>
    <definedName name="_ZA278" localSheetId="15">forwcurv!$E$188+"pBE188"+769+0.16+0.2</definedName>
    <definedName name="_ZA278" localSheetId="14">loadfac!$F$16+"aF16"+1+90+3</definedName>
    <definedName name="_ZA279" localSheetId="15">forwcurv!$E$189+"pBE189"+769+0.16+0.2</definedName>
    <definedName name="_ZA279" localSheetId="14">loadfac!$G$16+"aG16"+1+90+3</definedName>
    <definedName name="_ZA280" localSheetId="15">forwcurv!$E$190+"pBE190"+769+0.16+0.2</definedName>
    <definedName name="_ZA280" localSheetId="14">loadfac!$H$16+"aH16"+1+90+3</definedName>
    <definedName name="_ZA281" localSheetId="15">forwcurv!$E$191+"pBE191"+769+0.16+0.2</definedName>
    <definedName name="_ZA281" localSheetId="14">loadfac!$I$16+"aI16"+1+90+3</definedName>
    <definedName name="_ZA282" localSheetId="15">forwcurv!$E$192+"pBE192"+769+0.16+0.2</definedName>
    <definedName name="_ZA282" localSheetId="14">loadfac!$J$16+"aJ16"+1+90+3</definedName>
    <definedName name="_ZA283" localSheetId="15">forwcurv!$E$193+"pBE193"+769+0.16+0.2</definedName>
    <definedName name="_ZA283" localSheetId="14">loadfac!$K$16+"aK16"+1+90+3</definedName>
    <definedName name="_ZA284" localSheetId="15">forwcurv!$E$194+"pBE194"+769+0.16+0.2</definedName>
    <definedName name="_ZA284" localSheetId="14">loadfac!$L$16+"aL16"+1+90+3</definedName>
    <definedName name="_ZA285" localSheetId="15">forwcurv!$E$195+"pBE195"+769+0.16+0.2</definedName>
    <definedName name="_ZA285" localSheetId="14">loadfac!$M$16+"aM16"+1+90+3</definedName>
    <definedName name="_ZA286" localSheetId="15">forwcurv!$E$196+"pBE196"+769+0.16+0.2</definedName>
    <definedName name="_ZA286" localSheetId="14">loadfac!$B$17+"aB17"+1+90+3</definedName>
    <definedName name="_ZA287" localSheetId="15">forwcurv!$E$197+"pBE197"+769+0.16+0.2</definedName>
    <definedName name="_ZA287" localSheetId="14">loadfac!$C$17+"aC17"+1+90+3</definedName>
    <definedName name="_ZA288" localSheetId="15">forwcurv!$E$198+"pBE198"+769+0.16+0.2</definedName>
    <definedName name="_ZA288" localSheetId="14">loadfac!$D$17+"aD17"+1+90+3</definedName>
    <definedName name="_ZA289" localSheetId="15">forwcurv!$E$199+"pBE199"+769+0.16+0.2</definedName>
    <definedName name="_ZA289" localSheetId="14">loadfac!$E$17+"aE17"+1+90+3</definedName>
    <definedName name="_ZA290" localSheetId="15">forwcurv!$E$200+"pBE200"+769+0.16+0.2</definedName>
    <definedName name="_ZA290" localSheetId="14">loadfac!$F$17+"aF17"+1+90+3</definedName>
    <definedName name="_ZA291" localSheetId="15">forwcurv!$E$201+"pBE201"+769+0.16+0.2</definedName>
    <definedName name="_ZA291" localSheetId="14">loadfac!$G$17+"aG17"+1+90+3</definedName>
    <definedName name="_ZA292" localSheetId="15">forwcurv!$E$202+"pBE202"+769+0.16+0.2</definedName>
    <definedName name="_ZA292" localSheetId="14">loadfac!$H$17+"aH17"+1+90+3</definedName>
    <definedName name="_ZA293" localSheetId="15">forwcurv!$E$203+"pBE203"+769+0.16+0.2</definedName>
    <definedName name="_ZA293" localSheetId="14">loadfac!$I$17+"aI17"+1+90+3</definedName>
    <definedName name="_ZA294" localSheetId="15">forwcurv!$E$204+"pBE204"+769+0.16+0.2</definedName>
    <definedName name="_ZA294" localSheetId="14">loadfac!$J$17+"aJ17"+1+90+3</definedName>
    <definedName name="_ZA295" localSheetId="15">forwcurv!$E$205+"pBE205"+769+0.16+0.2</definedName>
    <definedName name="_ZA295" localSheetId="14">loadfac!$K$17+"aK17"+1+90+3</definedName>
    <definedName name="_ZA296" localSheetId="15">forwcurv!$E$206+"pBE206"+769+0.16+0.2</definedName>
    <definedName name="_ZA296" localSheetId="14">loadfac!$L$17+"aL17"+1+90+3</definedName>
    <definedName name="_ZA297" localSheetId="15">forwcurv!$E$207+"pBE207"+769+0.16+0.2</definedName>
    <definedName name="_ZA297" localSheetId="14">loadfac!$M$17+"aM17"+1+90+3</definedName>
    <definedName name="_ZA298" localSheetId="15">forwcurv!$E$208+"pBE208"+769+0.16+0.2</definedName>
    <definedName name="_ZA298" localSheetId="14">loadfac!$B$4+"AB4"+16385+90+3+"-"+"+"</definedName>
    <definedName name="_ZA299" localSheetId="15">forwcurv!$E$209+"pBE209"+769+0.16+0.2</definedName>
    <definedName name="_ZA299" localSheetId="14">loadfac!$G$3+"AJune"+1+90+3+"-"+"+"</definedName>
    <definedName name="_ZA300" localSheetId="15">forwcurv!$E$210+"pBE210"+769+0.16+0.2</definedName>
    <definedName name="_ZA301" localSheetId="15">forwcurv!$E$211+"pBE211"+769+0.16+0.2</definedName>
    <definedName name="_ZA302" localSheetId="15">forwcurv!$E$212+"pBE212"+769+0.16+0.2</definedName>
    <definedName name="_ZA303" localSheetId="15">forwcurv!$E$213+"pBE213"+769+0.16+0.2</definedName>
    <definedName name="_ZA304" localSheetId="15">forwcurv!$D$10+"AD10"+17153+0+1+"-"+"+"</definedName>
    <definedName name="_ZA305" localSheetId="15">forwcurv!$D$11+"aD11"+769+0+1</definedName>
    <definedName name="_ZA306" localSheetId="15">forwcurv!$D$12+"aD12"+769+0+1</definedName>
    <definedName name="_ZA307" localSheetId="15">forwcurv!$D$13+"aD13"+769+0+1</definedName>
    <definedName name="_ZA308" localSheetId="15">forwcurv!$D$14+"aD14"+769+0+1</definedName>
    <definedName name="_ZA309" localSheetId="15">forwcurv!$D$15+"aD15"+769+0+1</definedName>
    <definedName name="_ZA310" localSheetId="15">forwcurv!$D$16+"aD16"+769+0+1</definedName>
    <definedName name="_ZA311" localSheetId="15">forwcurv!$D$17+"aD17"+769+0+1</definedName>
    <definedName name="_ZA312" localSheetId="15">forwcurv!$D$18+"aD18"+769+0+1</definedName>
    <definedName name="_ZA313" localSheetId="15">forwcurv!$D$19+"aD19"+769+0+1</definedName>
    <definedName name="_ZA314" localSheetId="15">forwcurv!$D$20+"aD20"+769+0+1</definedName>
    <definedName name="_ZA315" localSheetId="15">forwcurv!$D$21+"aD21"+769+0+1</definedName>
    <definedName name="_ZA316" localSheetId="15">forwcurv!$D$22+"aD22"+769+0+1</definedName>
    <definedName name="_ZA317" localSheetId="15">forwcurv!$D$23+"aD23"+769+0+1</definedName>
    <definedName name="_ZA318" localSheetId="15">forwcurv!$D$24+"aD24"+769+0+1</definedName>
    <definedName name="_ZA319" localSheetId="15">forwcurv!$D$25+"aD25"+769+0+1</definedName>
    <definedName name="_ZA320" localSheetId="15">forwcurv!$D$26+"aD26"+769+0+1</definedName>
    <definedName name="_ZA321" localSheetId="15">forwcurv!$D$27+"aD27"+769+0+1</definedName>
    <definedName name="_ZA322" localSheetId="15">forwcurv!$D$28+"aD28"+769+0+1</definedName>
    <definedName name="_ZA323" localSheetId="15">forwcurv!$D$29+"aD29"+769+0+1</definedName>
    <definedName name="_ZA324" localSheetId="15">forwcurv!$D$30+"aD30"+769+0+1</definedName>
    <definedName name="_ZA325" localSheetId="15">forwcurv!$D$31+"aD31"+769+0+1</definedName>
    <definedName name="_ZA326" localSheetId="15">forwcurv!$D$32+"aD32"+769+0+1</definedName>
    <definedName name="_ZA327" localSheetId="15">forwcurv!$D$33+"aD33"+769+0+1</definedName>
    <definedName name="_ZA328" localSheetId="15">forwcurv!$D$34+"aD34"+769+0+1</definedName>
    <definedName name="_ZA329" localSheetId="15">forwcurv!$D$35+"aD35"+769+0+1</definedName>
    <definedName name="_ZA330" localSheetId="15">forwcurv!$D$36+"aD36"+769+0+1</definedName>
    <definedName name="_ZA331" localSheetId="15">forwcurv!$D$37+"aD37"+769+0+1</definedName>
    <definedName name="_ZA332" localSheetId="15">forwcurv!$D$38+"aD38"+769+0+1</definedName>
    <definedName name="_ZA333" localSheetId="15">forwcurv!$D$39+"aD39"+769+0+1</definedName>
    <definedName name="_ZA334" localSheetId="15">forwcurv!$D$40+"aD40"+769+0+1</definedName>
    <definedName name="_ZA335" localSheetId="15">forwcurv!$D$41+"aD41"+769+0+1</definedName>
    <definedName name="_ZA336" localSheetId="15">forwcurv!$D$42+"aD42"+769+0+1</definedName>
    <definedName name="_ZA337" localSheetId="15">forwcurv!$D$43+"aD43"+769+0+1</definedName>
    <definedName name="_ZA338" localSheetId="15">forwcurv!$D$44+"aD44"+769+0+1</definedName>
    <definedName name="_ZA339" localSheetId="15">forwcurv!$D$45+"aD45"+769+0+1</definedName>
    <definedName name="_ZA340" localSheetId="15">forwcurv!$D$46+"aD46"+769+0+1</definedName>
    <definedName name="_ZA341" localSheetId="15">forwcurv!$D$47+"aD47"+769+0+1</definedName>
    <definedName name="_ZA342" localSheetId="15">forwcurv!$D$48+"aD48"+769+0+1</definedName>
    <definedName name="_ZA343" localSheetId="15">forwcurv!$D$49+"aD49"+769+0+1</definedName>
    <definedName name="_ZA344" localSheetId="15">forwcurv!$D$50+"aD50"+769+0+1</definedName>
    <definedName name="_ZA345" localSheetId="15">forwcurv!$D$51+"aD51"+769+0+1</definedName>
    <definedName name="_ZA346" localSheetId="15">forwcurv!$D$52+"aD52"+769+0+1</definedName>
    <definedName name="_ZA347" localSheetId="15">forwcurv!$D$53+"aD53"+769+0+1</definedName>
    <definedName name="_ZA348" localSheetId="15">forwcurv!$D$54+"aD54"+769+0+1</definedName>
    <definedName name="_ZA349" localSheetId="15">forwcurv!$D$55+"aD55"+769+0+1</definedName>
    <definedName name="_ZA350" localSheetId="15">forwcurv!$D$56+"aD56"+769+0+1</definedName>
    <definedName name="_ZA351" localSheetId="15">forwcurv!$D$57+"aD57"+769+0+1</definedName>
    <definedName name="_ZA352" localSheetId="15">forwcurv!$D$58+"aD58"+769+0+1</definedName>
    <definedName name="_ZA353" localSheetId="15">forwcurv!$D$59+"aD59"+769+0+1</definedName>
    <definedName name="_ZA354" localSheetId="15">forwcurv!$D$60+"aD60"+769+0+1</definedName>
    <definedName name="_ZA355" localSheetId="15">forwcurv!$D$61+"aD61"+769+0+1</definedName>
    <definedName name="_ZA356" localSheetId="15">forwcurv!$D$62+"aD62"+769+0+1</definedName>
    <definedName name="_ZA357" localSheetId="15">forwcurv!$D$63+"aD63"+769+0+1</definedName>
    <definedName name="_ZA358" localSheetId="15">forwcurv!$D$64+"aD64"+769+0+1</definedName>
    <definedName name="_ZA359" localSheetId="15">forwcurv!$D$65+"aD65"+769+0+1</definedName>
    <definedName name="_ZA360" localSheetId="15">forwcurv!$D$66+"aD66"+769+0+1</definedName>
    <definedName name="_ZA361" localSheetId="15">forwcurv!$D$67+"aD67"+769+0+1</definedName>
    <definedName name="_ZA362" localSheetId="15">forwcurv!$D$68+"aD68"+769+0+1</definedName>
    <definedName name="_ZA363" localSheetId="15">forwcurv!$D$69+"aD69"+769+0+1</definedName>
    <definedName name="_ZA364" localSheetId="15">forwcurv!$D$70+"aD70"+769+0+1</definedName>
    <definedName name="_ZA365" localSheetId="15">forwcurv!$D$71+"aD71"+769+0+1</definedName>
    <definedName name="_ZA366" localSheetId="15">forwcurv!$D$72+"aD72"+769+0+1</definedName>
    <definedName name="_ZA367" localSheetId="15">forwcurv!$D$73+"aD73"+769+0+1</definedName>
    <definedName name="_ZA368" localSheetId="15">forwcurv!$D$74+"aD74"+769+0+1</definedName>
    <definedName name="_ZA369" localSheetId="15">forwcurv!$D$75+"aD75"+769+0+1</definedName>
    <definedName name="_ZA370" localSheetId="15">forwcurv!$D$76+"aD76"+769+0+1</definedName>
    <definedName name="_ZA371" localSheetId="15">forwcurv!$D$77+"aD77"+769+0+1</definedName>
    <definedName name="_ZA372" localSheetId="15">forwcurv!$D$78+"aD78"+769+0+1</definedName>
    <definedName name="_ZA373" localSheetId="15">forwcurv!$D$79+"aD79"+769+0+1</definedName>
    <definedName name="_ZA374" localSheetId="15">forwcurv!$D$80+"aD80"+769+0+1</definedName>
    <definedName name="_ZA375" localSheetId="15">forwcurv!$D$81+"aD81"+769+0+1</definedName>
    <definedName name="_ZA376" localSheetId="15">forwcurv!$D$82+"aD82"+769+0+1</definedName>
    <definedName name="_ZA377" localSheetId="15">forwcurv!$D$83+"aD83"+769+0+1</definedName>
    <definedName name="_ZA378" localSheetId="15">forwcurv!$D$84+"aD84"+769+0+1</definedName>
    <definedName name="_ZA379" localSheetId="15">forwcurv!$D$85+"aD85"+769+0+1</definedName>
    <definedName name="_ZA380" localSheetId="15">forwcurv!$D$86+"aD86"+769+0+1</definedName>
    <definedName name="_ZA381" localSheetId="15">forwcurv!$D$87+"aD87"+769+0+1</definedName>
    <definedName name="_ZA382" localSheetId="15">forwcurv!$D$88+"aD88"+769+0+1</definedName>
    <definedName name="_ZA383" localSheetId="15">forwcurv!$D$89+"aD89"+769+0+1</definedName>
    <definedName name="_ZA384" localSheetId="15">forwcurv!$D$90+"aD90"+769+0+1</definedName>
    <definedName name="_ZA385" localSheetId="15">forwcurv!$D$91+"aD91"+769+0+1</definedName>
    <definedName name="_ZA386" localSheetId="15">forwcurv!$D$92+"aD92"+769+0+1</definedName>
    <definedName name="_ZA387" localSheetId="15">forwcurv!$D$93+"aD93"+769+0+1</definedName>
    <definedName name="_ZA388" localSheetId="15">forwcurv!$D$94+"aD94"+769+0+1</definedName>
    <definedName name="_ZA389" localSheetId="15">forwcurv!$D$95+"aD95"+769+0+1</definedName>
    <definedName name="_ZA390" localSheetId="15">forwcurv!$D$96+"aD96"+769+0+1</definedName>
    <definedName name="_ZA391" localSheetId="15">forwcurv!$D$97+"aD97"+769+0+1</definedName>
    <definedName name="_ZA392" localSheetId="15">forwcurv!$D$98+"aD98"+769+0+1</definedName>
    <definedName name="_ZA393" localSheetId="15">forwcurv!$D$99+"aD99"+769+0+1</definedName>
    <definedName name="_ZA394" localSheetId="15">forwcurv!$D$100+"aD100"+769+0+1</definedName>
    <definedName name="_ZA395" localSheetId="15">forwcurv!$D$101+"aD101"+769+0+1</definedName>
    <definedName name="_ZA396" localSheetId="15">forwcurv!$D$102+"aD102"+769+0+1</definedName>
    <definedName name="_ZA397" localSheetId="15">forwcurv!$D$103+"aD103"+769+0+1</definedName>
    <definedName name="_ZA398" localSheetId="15">forwcurv!$D$104+"aD104"+769+0+1</definedName>
    <definedName name="_ZA399" localSheetId="15">forwcurv!$D$105+"aD105"+769+0+1</definedName>
    <definedName name="_ZA400" localSheetId="15">forwcurv!$D$106+"aD106"+769+0+1</definedName>
    <definedName name="_ZA401" localSheetId="15">forwcurv!$D$107+"aD107"+769+0+1</definedName>
    <definedName name="_ZA402" localSheetId="15">forwcurv!$D$108+"aD108"+769+0+1</definedName>
    <definedName name="_ZA403" localSheetId="15">forwcurv!$D$109+"aD109"+769+0+1</definedName>
    <definedName name="_ZA404" localSheetId="15">forwcurv!$D$110+"aD110"+769+0+1</definedName>
    <definedName name="_ZA405" localSheetId="15">forwcurv!$D$111+"aD111"+769+0+1</definedName>
    <definedName name="_ZA406" localSheetId="15">forwcurv!$D$112+"aD112"+769+0+1</definedName>
    <definedName name="_ZA407" localSheetId="15">forwcurv!$D$113+"aD113"+769+0+1</definedName>
    <definedName name="_ZA408" localSheetId="15">forwcurv!$D$114+"aD114"+769+0+1</definedName>
    <definedName name="_ZA409" localSheetId="15">forwcurv!$D$115+"aD115"+769+0+1</definedName>
    <definedName name="_ZA410" localSheetId="15">forwcurv!$D$116+"aD116"+769+0+1</definedName>
    <definedName name="_ZA411" localSheetId="15">forwcurv!$D$117+"aD117"+769+0+1</definedName>
    <definedName name="_ZA412" localSheetId="15">forwcurv!$D$118+"aD118"+769+0+1</definedName>
    <definedName name="_ZA413" localSheetId="15">forwcurv!$D$119+"aD119"+769+0+1</definedName>
    <definedName name="_ZA414" localSheetId="15">forwcurv!$D$120+"aD120"+769+0+1</definedName>
    <definedName name="_ZA415" localSheetId="15">forwcurv!$D$121+"aD121"+769+0+1</definedName>
    <definedName name="_ZA416" localSheetId="15">forwcurv!$D$122+"aD122"+769+0+1</definedName>
    <definedName name="_ZA417" localSheetId="15">forwcurv!$D$123+"aD123"+769+0+1</definedName>
    <definedName name="_ZA418" localSheetId="15">forwcurv!$D$124+"aD124"+769+0+1</definedName>
    <definedName name="_ZA419" localSheetId="15">forwcurv!$D$125+"aD125"+769+0+1</definedName>
    <definedName name="_ZA420" localSheetId="15">forwcurv!$D$126+"aD126"+769+0+1</definedName>
    <definedName name="_ZA421" localSheetId="15">forwcurv!$D$127+"aD127"+769+0+1</definedName>
    <definedName name="_ZA422" localSheetId="15">forwcurv!$D$128+"aD128"+769+0+1</definedName>
    <definedName name="_ZA423" localSheetId="15">forwcurv!$D$129+"aD129"+769+0+1</definedName>
    <definedName name="_ZA424" localSheetId="15">forwcurv!$D$130+"aD130"+769+0+1</definedName>
    <definedName name="_ZA425" localSheetId="15">forwcurv!$D$131+"aD131"+769+0+1</definedName>
    <definedName name="_ZA426" localSheetId="15">forwcurv!$D$132+"aD132"+769+0+1</definedName>
    <definedName name="_ZA427" localSheetId="15">forwcurv!$D$133+"aD133"+769+0+1</definedName>
    <definedName name="_ZA428" localSheetId="15">forwcurv!$D$134+"aD134"+769+0+1</definedName>
    <definedName name="_ZA429" localSheetId="15">forwcurv!$D$135+"aD135"+769+0+1</definedName>
    <definedName name="_ZA430" localSheetId="15">forwcurv!$D$136+"aD136"+769+0+1</definedName>
    <definedName name="_ZA431" localSheetId="15">forwcurv!$D$137+"aD137"+769+0+1</definedName>
    <definedName name="_ZA432" localSheetId="15">forwcurv!$D$138+"aD138"+769+0+1</definedName>
    <definedName name="_ZA433" localSheetId="15">forwcurv!$D$139+"aD139"+769+0+1</definedName>
    <definedName name="_ZA434" localSheetId="15">forwcurv!$D$140+"aD140"+769+0+1</definedName>
    <definedName name="_ZA435" localSheetId="15">forwcurv!$D$141+"aD141"+769+0+1</definedName>
    <definedName name="_ZA436" localSheetId="15">forwcurv!$D$142+"aD142"+769+0+1</definedName>
    <definedName name="_ZA437" localSheetId="15">forwcurv!$D$143+"aD143"+769+0+1</definedName>
    <definedName name="_ZA438" localSheetId="15">forwcurv!$D$144+"aD144"+769+0+1</definedName>
    <definedName name="_ZA439" localSheetId="15">forwcurv!$D$145+"aD145"+769+0+1</definedName>
    <definedName name="_ZA440" localSheetId="15">forwcurv!$D$146+"aD146"+769+0+1</definedName>
    <definedName name="_ZA441" localSheetId="15">forwcurv!$D$147+"aD147"+769+0+1</definedName>
    <definedName name="_ZA442" localSheetId="15">forwcurv!$D$148+"aD148"+769+0+1</definedName>
    <definedName name="_ZA443" localSheetId="15">forwcurv!$D$149+"aD149"+769+0+1</definedName>
    <definedName name="_ZA444" localSheetId="15">forwcurv!$D$150+"aD150"+769+0+1</definedName>
    <definedName name="_ZA445" localSheetId="15">forwcurv!$D$151+"aD151"+769+0+1</definedName>
    <definedName name="_ZA446" localSheetId="15">forwcurv!$D$152+"aD152"+769+0+1</definedName>
    <definedName name="_ZA447" localSheetId="15">forwcurv!$D$153+"aD153"+769+0+1</definedName>
    <definedName name="_ZA448" localSheetId="15">forwcurv!$D$154+"aD154"+769+0+1</definedName>
    <definedName name="_ZA449" localSheetId="15">forwcurv!$D$155+"aD155"+769+0+1</definedName>
    <definedName name="_ZA450" localSheetId="15">forwcurv!$D$156+"aD156"+769+0+1</definedName>
    <definedName name="_ZA451" localSheetId="15">forwcurv!$D$157+"aD157"+769+0+1</definedName>
    <definedName name="_ZA452" localSheetId="15">forwcurv!$D$158+"aD158"+769+0+1</definedName>
    <definedName name="_ZA453" localSheetId="15">forwcurv!$D$159+"aD159"+769+0+1</definedName>
    <definedName name="_ZA454" localSheetId="15">forwcurv!$D$160+"aD160"+769+0+1</definedName>
    <definedName name="_ZA455" localSheetId="15">forwcurv!$D$161+"aD161"+769+0+1</definedName>
    <definedName name="_ZA456" localSheetId="15">forwcurv!$D$162+"aD162"+769+0+1</definedName>
    <definedName name="_ZA457" localSheetId="15">forwcurv!$D$163+"aD163"+769+0+1</definedName>
    <definedName name="_ZA458" localSheetId="15">forwcurv!$D$164+"aD164"+769+0+1</definedName>
    <definedName name="_ZA459" localSheetId="15">forwcurv!$D$165+"aD165"+769+0+1</definedName>
    <definedName name="_ZA460" localSheetId="15">forwcurv!$D$166+"aD166"+769+0+1</definedName>
    <definedName name="_ZA461" localSheetId="15">forwcurv!$D$167+"aD167"+769+0+1</definedName>
    <definedName name="_ZA462" localSheetId="15">forwcurv!$D$168+"aD168"+769+0+1</definedName>
    <definedName name="_ZA463" localSheetId="15">forwcurv!$D$169+"aD169"+769+0+1</definedName>
    <definedName name="_ZA464" localSheetId="15">forwcurv!$D$170+"aD170"+769+0+1</definedName>
    <definedName name="_ZA465" localSheetId="15">forwcurv!$D$171+"aD171"+769+0+1</definedName>
    <definedName name="_ZA466" localSheetId="15">forwcurv!$D$172+"aD172"+769+0+1</definedName>
    <definedName name="_ZA467" localSheetId="15">forwcurv!$D$173+"aD173"+769+0+1</definedName>
    <definedName name="_ZA468" localSheetId="15">forwcurv!$D$174+"aD174"+769+0+1</definedName>
    <definedName name="_ZA469" localSheetId="15">forwcurv!$D$175+"aD175"+769+0+1</definedName>
    <definedName name="_ZA470" localSheetId="15">forwcurv!$D$176+"aD176"+769+0+1</definedName>
    <definedName name="_ZA471" localSheetId="15">forwcurv!$D$177+"aD177"+769+0+1</definedName>
    <definedName name="_ZA472" localSheetId="15">forwcurv!$D$178+"aD178"+769+0+1</definedName>
    <definedName name="_ZA473" localSheetId="15">forwcurv!$D$179+"aD179"+769+0+1</definedName>
    <definedName name="_ZA474" localSheetId="15">forwcurv!$D$180+"aD180"+769+0+1</definedName>
    <definedName name="_ZA475" localSheetId="15">forwcurv!$D$181+"aD181"+769+0+1</definedName>
    <definedName name="_ZA476" localSheetId="15">forwcurv!$D$182+"aD182"+769+0+1</definedName>
    <definedName name="_ZA477" localSheetId="15">forwcurv!$D$183+"aD183"+769+0+1</definedName>
    <definedName name="_ZA478" localSheetId="15">forwcurv!$D$184+"aD184"+769+0+1</definedName>
    <definedName name="_ZA479" localSheetId="15">forwcurv!$D$185+"aD185"+769+0+1</definedName>
    <definedName name="_ZA480" localSheetId="15">forwcurv!$D$186+"aD186"+769+0+1</definedName>
    <definedName name="_ZA481" localSheetId="15">forwcurv!$D$187+"aD187"+769+0+1</definedName>
    <definedName name="_ZA482" localSheetId="15">forwcurv!$D$188+"aD188"+769+0+1</definedName>
    <definedName name="_ZA483" localSheetId="15">forwcurv!$D$189+"aD189"+769+0+1</definedName>
    <definedName name="_ZA484" localSheetId="15">forwcurv!$D$190+"aD190"+769+0+1</definedName>
    <definedName name="_ZA485" localSheetId="15">forwcurv!$D$191+"aD191"+769+0+1</definedName>
    <definedName name="_ZA486" localSheetId="15">forwcurv!$D$192+"aD192"+769+0+1</definedName>
    <definedName name="_ZA487" localSheetId="15">forwcurv!$D$193+"aD193"+769+0+1</definedName>
    <definedName name="_ZA488" localSheetId="15">forwcurv!$D$194+"aD194"+769+0+1</definedName>
    <definedName name="_ZA489" localSheetId="15">forwcurv!$D$195+"aD195"+769+0+1</definedName>
    <definedName name="_ZA490" localSheetId="15">forwcurv!$D$196+"aD196"+769+0+1</definedName>
    <definedName name="_ZA491" localSheetId="15">forwcurv!$D$197+"aD197"+769+0+1</definedName>
    <definedName name="_ZA492" localSheetId="15">forwcurv!$D$198+"aD198"+769+0+1</definedName>
    <definedName name="_ZA493" localSheetId="15">forwcurv!$D$199+"aD199"+769+0+1</definedName>
    <definedName name="_ZA494" localSheetId="15">forwcurv!$D$200+"aD200"+769+0+1</definedName>
    <definedName name="_ZA495" localSheetId="15">forwcurv!$D$201+"aD201"+769+0+1</definedName>
    <definedName name="_ZA496" localSheetId="15">forwcurv!$D$202+"aD202"+769+0+1</definedName>
    <definedName name="_ZA497" localSheetId="15">forwcurv!$D$203+"aD203"+769+0+1</definedName>
    <definedName name="_ZA498" localSheetId="15">forwcurv!$D$204+"aD204"+769+0+1</definedName>
    <definedName name="_ZA499" localSheetId="15">forwcurv!$D$205+"aD205"+769+0+1</definedName>
    <definedName name="_ZA500" localSheetId="15">forwcurv!$D$206+"aD206"+769+0+1</definedName>
    <definedName name="_ZA501" localSheetId="15">forwcurv!$D$207+"aD207"+769+0+1</definedName>
    <definedName name="_ZA502" localSheetId="15">forwcurv!$D$208+"aD208"+769+0+1</definedName>
    <definedName name="_ZA503" localSheetId="15">forwcurv!$D$209+"aD209"+769+0+1</definedName>
    <definedName name="_ZA504" localSheetId="15">forwcurv!$D$210+"aD210"+769+0+1</definedName>
    <definedName name="_ZA505" localSheetId="15">forwcurv!$D$211+"aD211"+769+0+1</definedName>
    <definedName name="_ZA506" localSheetId="15">forwcurv!$D$212+"aD212"+769+0+1</definedName>
    <definedName name="_ZA507" localSheetId="15">forwcurv!$D$213+"aD213"+769+0+1</definedName>
    <definedName name="_ZA508" localSheetId="15">forwcurv!$D$214+"aD214"+769+0+1</definedName>
    <definedName name="_ZA509" localSheetId="15">forwcurv!$E$214+"pBE214"+769+0.16+0.2</definedName>
    <definedName name="_ZA510" localSheetId="15">forwcurv!$D$215+"aD215"+769+0+1</definedName>
    <definedName name="_ZA511" localSheetId="15">forwcurv!$E$215+"pBE215"+769+0.16+0.2</definedName>
    <definedName name="_ZA512" localSheetId="15">forwcurv!$D$216+"aD216"+769+0+1</definedName>
    <definedName name="_ZA513" localSheetId="15">forwcurv!$E$216+"pBE216"+769+0.16+0.2</definedName>
    <definedName name="_ZA514" localSheetId="15">forwcurv!$D$217+"aD217"+769+0+1</definedName>
    <definedName name="_ZA515" localSheetId="15">forwcurv!$E$217+"pBE217"+769+0.16+0.2</definedName>
    <definedName name="_ZA516" localSheetId="15">forwcurv!$D$218+"aD218"+769+0+1</definedName>
    <definedName name="_ZA517" localSheetId="15">forwcurv!$E$218+"pBE218"+769+0.16+0.2</definedName>
    <definedName name="_ZA518" localSheetId="15">forwcurv!$D$219+"aD219"+769+0+1</definedName>
    <definedName name="_ZA519" localSheetId="15">forwcurv!$E$219+"pBE219"+769+0.16+0.2</definedName>
    <definedName name="_ZA520" localSheetId="15">forwcurv!$D$220+"aD220"+769+0+1</definedName>
    <definedName name="_ZA521" localSheetId="15">forwcurv!$E$220+"pBE220"+769+0.16+0.2</definedName>
    <definedName name="_ZA522" localSheetId="15">forwcurv!$D$221+"aD221"+769+0+1</definedName>
    <definedName name="_ZA523" localSheetId="15">forwcurv!$E$221+"pBE221"+769+0.16+0.2</definedName>
    <definedName name="_ZA524" localSheetId="15">forwcurv!$D$222+"aD222"+769+0+1</definedName>
    <definedName name="_ZA525" localSheetId="15">forwcurv!$E$222+"pBE222"+769+0.16+0.2</definedName>
    <definedName name="_ZA526" localSheetId="15">forwcurv!$D$223+"aD223"+769+0+1</definedName>
    <definedName name="_ZA527" localSheetId="15">forwcurv!$E$223+"pBE223"+769+0.16+0.2</definedName>
    <definedName name="_ZA528" localSheetId="15">forwcurv!$D$224+"aD224"+769+0+1</definedName>
    <definedName name="_ZA529" localSheetId="15">forwcurv!$E$224+"pBE224"+769+0.16+0.2</definedName>
    <definedName name="_ZA530" localSheetId="15">forwcurv!$D$225+"aD225"+769+0+1</definedName>
    <definedName name="_ZA531" localSheetId="15">forwcurv!$E$225+"pBE225"+769+0.16+0.2</definedName>
    <definedName name="_ZA532" localSheetId="15">forwcurv!$D$226+"aD226"+769+0+1</definedName>
    <definedName name="_ZA533" localSheetId="15">forwcurv!$E$226+"pBE226"+769+0.16+0.2</definedName>
    <definedName name="_ZA534" localSheetId="15">forwcurv!$D$227+"aD227"+769+0+1</definedName>
    <definedName name="_ZA535" localSheetId="15">forwcurv!$E$227+"pBE227"+769+0.16+0.2</definedName>
    <definedName name="_ZA536" localSheetId="15">forwcurv!$D$228+"aD228"+769+0+1</definedName>
    <definedName name="_ZA537" localSheetId="15">forwcurv!$E$228+"pBE228"+769+0.16+0.2</definedName>
    <definedName name="_ZA538" localSheetId="15">forwcurv!$D$229+"aD229"+769+0+1</definedName>
    <definedName name="_ZA539" localSheetId="15">forwcurv!$E$229+"pBE229"+769+0.16+0.2</definedName>
    <definedName name="_ZA540" localSheetId="15">forwcurv!$D$230+"aD230"+769+0+1</definedName>
    <definedName name="_ZA541" localSheetId="15">forwcurv!$E$230+"pBE230"+769+0.16+0.2</definedName>
    <definedName name="_ZA542" localSheetId="15">forwcurv!$D$231+"aD231"+769+0+1</definedName>
    <definedName name="_ZA543" localSheetId="15">forwcurv!$E$231+"pBE231"+769+0.16+0.2</definedName>
    <definedName name="_ZA544" localSheetId="15">forwcurv!$D$232+"aD232"+769+0+1</definedName>
    <definedName name="_ZA545" localSheetId="15">forwcurv!$E$232+"pBE232"+769+0.16+0.2</definedName>
    <definedName name="_ZA546" localSheetId="15">forwcurv!$D$233+"aD233"+769+0+1</definedName>
    <definedName name="_ZA547" localSheetId="15">forwcurv!$E$233+"pBE233"+769+0.16+0.2</definedName>
    <definedName name="_ZA548" localSheetId="15">forwcurv!$D$234+"aD234"+769+0+1</definedName>
    <definedName name="_ZA549" localSheetId="15">forwcurv!$E$234+"pBE234"+769+0.16+0.2</definedName>
    <definedName name="_ZA550" localSheetId="15">forwcurv!$D$235+"aD235"+769+0+1</definedName>
    <definedName name="_ZA551" localSheetId="15">forwcurv!$E$235+"pBE235"+769+0.16+0.2</definedName>
    <definedName name="_ZA552" localSheetId="15">forwcurv!$D$236+"aD236"+769+0+1</definedName>
    <definedName name="_ZA553" localSheetId="15">forwcurv!$E$236+"pBE236"+769+0.16+0.2</definedName>
    <definedName name="_ZA554" localSheetId="15">forwcurv!$D$237+"aD237"+769+0+1</definedName>
    <definedName name="_ZA555" localSheetId="15">forwcurv!$E$237+"pBE237"+769+0.16+0.2</definedName>
    <definedName name="_ZA556" localSheetId="15">forwcurv!$D$238+"aD238"+769+0+1</definedName>
    <definedName name="_ZA557" localSheetId="15">forwcurv!$E$238+"pBE238"+769+0.16+0.2</definedName>
    <definedName name="_ZA558" localSheetId="15">forwcurv!$D$239+"aD239"+769+0+1</definedName>
    <definedName name="_ZA559" localSheetId="15">forwcurv!$E$239+"pBE239"+769+0.16+0.2</definedName>
    <definedName name="_ZA560" localSheetId="15">forwcurv!$D$240+"aD240"+769+0+1</definedName>
    <definedName name="_ZA561" localSheetId="15">forwcurv!$E$240+"pBE240"+769+0.16+0.2</definedName>
    <definedName name="_ZA562" localSheetId="15">forwcurv!$D$241+"aD241"+769+0+1</definedName>
    <definedName name="_ZA563" localSheetId="15">forwcurv!$E$241+"pBE241"+769+0.16+0.2</definedName>
    <definedName name="_ZA564" localSheetId="15">forwcurv!$D$242+"aD242"+769+0+1</definedName>
    <definedName name="_ZA565" localSheetId="15">forwcurv!$E$242+"pBE242"+769+0.16+0.2</definedName>
    <definedName name="_ZA566" localSheetId="15">forwcurv!$D$243+"aD243"+769+0+1</definedName>
    <definedName name="_ZA567" localSheetId="15">forwcurv!$E$243+"pBE243"+769+0.16+0.2</definedName>
    <definedName name="_ZA568" localSheetId="15">forwcurv!$D$244+"aD244"+769+0+1</definedName>
    <definedName name="_ZA569" localSheetId="15">forwcurv!$E$244+"pBE244"+769+0.16+0.2</definedName>
    <definedName name="_ZA570" localSheetId="15">forwcurv!$D$245+"aD245"+769+0+1</definedName>
    <definedName name="_ZA571" localSheetId="15">forwcurv!$E$245+"pBE245"+769+0.16+0.2</definedName>
    <definedName name="_ZA572" localSheetId="15">forwcurv!$D$246+"aD246"+769+0+1</definedName>
    <definedName name="_ZA573" localSheetId="15">forwcurv!$E$246+"pBE246"+769+0.16+0.2</definedName>
    <definedName name="_ZA574" localSheetId="15">forwcurv!$D$247+"aD247"+769+0+1</definedName>
    <definedName name="_ZA575" localSheetId="15">forwcurv!$E$247+"pBE247"+769+0.16+0.2</definedName>
    <definedName name="_ZA576" localSheetId="15">forwcurv!$D$248+"aD248"+769+0+1</definedName>
    <definedName name="_ZA577" localSheetId="15">forwcurv!$E$248+"pBE248"+769+0.16+0.2</definedName>
    <definedName name="_ZA578" localSheetId="15">forwcurv!$D$249+"aD249"+769+0+1</definedName>
    <definedName name="_ZA579" localSheetId="15">forwcurv!$E$249+"pBE249"+769+0.16+0.2</definedName>
    <definedName name="_ZA580" localSheetId="15">forwcurv!$E$250+"pBE250"+769+0.16+0.2</definedName>
    <definedName name="_ZA581" localSheetId="15">forwcurv!$E$251+"pBE251"+769+0.16+0.2</definedName>
    <definedName name="_ZA582" localSheetId="15">forwcurv!$E$252+"pBE252"+769+0.16+0.2</definedName>
    <definedName name="_ZA583" localSheetId="15">forwcurv!$E$253+"pBE253"+769+0.16+0.2</definedName>
    <definedName name="_ZA584" localSheetId="15">forwcurv!$E$254+"pBE254"+769+0.16+0.2</definedName>
    <definedName name="_ZA585" localSheetId="15">forwcurv!$E$255+"pBE255"+769+0.16+0.2</definedName>
    <definedName name="_ZA586" localSheetId="15">forwcurv!$E$256+"pBE256"+769+0.16+0.2</definedName>
    <definedName name="_ZA587" localSheetId="15">forwcurv!$E$257+"pBE257"+769+0.16+0.2</definedName>
    <definedName name="_ZA588" localSheetId="15">forwcurv!$E$258+"pBE258"+769+0.16+0.2</definedName>
    <definedName name="_ZA589" localSheetId="15">forwcurv!$E$259+"pBE259"+769+0.16+0.2</definedName>
    <definedName name="_ZA590" localSheetId="15">forwcurv!$E$260+"pBE260"+769+0.16+0.2</definedName>
    <definedName name="_ZA591" localSheetId="15">forwcurv!$E$261+"pBE261"+769+0.16+0.2</definedName>
    <definedName name="_ZA592" localSheetId="15">forwcurv!$E$262+"pBE262"+769+0.16+0.2</definedName>
    <definedName name="_ZA593" localSheetId="15">forwcurv!$E$263+"pBE263"+769+0.16+0.2</definedName>
    <definedName name="_ZA594" localSheetId="15">forwcurv!$E$264+"pBE264"+769+0.16+0.2</definedName>
    <definedName name="_ZA595" localSheetId="15">forwcurv!$E$265+"pBE265"+769+0.16+0.2</definedName>
    <definedName name="_ZA596" localSheetId="15">forwcurv!$E$266+"pBE266"+769+0.16+0.2</definedName>
    <definedName name="_ZA597" localSheetId="15">forwcurv!$E$267+"pBE267"+769+0.16+0.2</definedName>
    <definedName name="_ZA598" localSheetId="15">forwcurv!$E$268+"pBE268"+769+0.16+0.2</definedName>
    <definedName name="_ZA599" localSheetId="15">forwcurv!$E$269+"pBE269"+769+0.16+0.2</definedName>
    <definedName name="_ZA600" localSheetId="15">forwcurv!$E$270+"pBE270"+769+0.16+0.2</definedName>
    <definedName name="_ZA601" localSheetId="15">forwcurv!$E$271+"pBE271"+769+0.16+0.2</definedName>
    <definedName name="_ZA602" localSheetId="15">forwcurv!$E$272+"pBE272"+769+0.16+0.2</definedName>
    <definedName name="_ZA603" localSheetId="15">forwcurv!$E$273+"pBE273"+769+0.16+0.2</definedName>
    <definedName name="_ZA604" localSheetId="15">forwcurv!$E$274+"pBE274"+769+0.16+0.2</definedName>
    <definedName name="_ZA605" localSheetId="15">forwcurv!$E$275+"pBE275"+769+0.16+0.2</definedName>
    <definedName name="_ZA606" localSheetId="15">forwcurv!$E$276+"pBE276"+769+0.16+0.2</definedName>
    <definedName name="_ZA607" localSheetId="15">forwcurv!$E$277+"pBE277"+769+0.16+0.2</definedName>
    <definedName name="_ZA608" localSheetId="15">forwcurv!$E$278+"pBE278"+769+0.16+0.2</definedName>
    <definedName name="_ZA609" localSheetId="15">forwcurv!$E$279+"pBE279"+769+0.16+0.2</definedName>
    <definedName name="_ZA610" localSheetId="15">forwcurv!$E$280+"pBE280"+769+0.16+0.2</definedName>
    <definedName name="_ZA611" localSheetId="15">forwcurv!$E$281+"pBE281"+769+0.16+0.2</definedName>
    <definedName name="_ZA612" localSheetId="15">forwcurv!$E$282+"pBE282"+769+0.16+0.2</definedName>
    <definedName name="_ZA613" localSheetId="15">forwcurv!$E$283+"pBE283"+769+0.16+0.2</definedName>
    <definedName name="_ZA614" localSheetId="15">forwcurv!$E$284+"pBE284"+769+0.16+0.2</definedName>
    <definedName name="_ZA615" localSheetId="15">forwcurv!$E$285+"pBE285"+769+0.16+0.2</definedName>
    <definedName name="_ZA616" localSheetId="15">forwcurv!$E$286+"pBE286"+769+0.16+0.2</definedName>
    <definedName name="_ZA617" localSheetId="15">forwcurv!$E$287+"pBE287"+769+0.16+0.2</definedName>
    <definedName name="_ZA618" localSheetId="15">forwcurv!$E$288+"pBE288"+769+0.16+0.2</definedName>
    <definedName name="_ZA619" localSheetId="15">forwcurv!$E$289+"pBE289"+769+0.16+0.2</definedName>
    <definedName name="_ZA620" localSheetId="15">forwcurv!$E$290+"pBE290"+769+0.16+0.2</definedName>
    <definedName name="_ZA621" localSheetId="15">forwcurv!$E$291+"pBE291"+769+0.16+0.2</definedName>
    <definedName name="_ZA622" localSheetId="15">forwcurv!$E$292+"pBE292"+769+0.16+0.2</definedName>
    <definedName name="_ZA623" localSheetId="15">forwcurv!$E$293+"pBE293"+769+0.16+0.2</definedName>
    <definedName name="_ZA624" localSheetId="15">forwcurv!$E$294+"pBE294"+769+0.16+0.2</definedName>
    <definedName name="_ZA625" localSheetId="15">forwcurv!$E$295+"pBE295"+769+0.16+0.2</definedName>
    <definedName name="_ZA626" localSheetId="15">forwcurv!$E$296+"pBE296"+769+0.16+0.2</definedName>
    <definedName name="_ZA627" localSheetId="15">forwcurv!$E$297+"pBE297"+769+0.16+0.2</definedName>
    <definedName name="_ZA628" localSheetId="15">forwcurv!$E$298+"pBE298"+769+0.16+0.2</definedName>
    <definedName name="_ZA629" localSheetId="15">forwcurv!$E$299+"pBE299"+769+0.16+0.2</definedName>
    <definedName name="_ZA630" localSheetId="15">forwcurv!$E$300+"pBE300"+769+0.16+0.2</definedName>
    <definedName name="_ZA631" localSheetId="15">forwcurv!$E$301+"pBE301"+769+0.16+0.2</definedName>
    <definedName name="_ZA632" localSheetId="15">forwcurv!$E$302+"pBE302"+769+0.16+0.2</definedName>
    <definedName name="_ZA633" localSheetId="15">forwcurv!$E$303+"pBE303"+769+0.16+0.2</definedName>
    <definedName name="_ZA634" localSheetId="15">forwcurv!$E$304+"pBE304"+769+0.16+0.2</definedName>
    <definedName name="_ZA635" localSheetId="15">forwcurv!$E$305+"pBE305"+769+0.16+0.2</definedName>
    <definedName name="_ZA636" localSheetId="15">forwcurv!$E$306+"pBE306"+769+0.16+0.2</definedName>
    <definedName name="_ZA637" localSheetId="15">forwcurv!$E$307+"pBE307"+769+0.16+0.2</definedName>
    <definedName name="_ZA638" localSheetId="15">forwcurv!$E$308+"pBE308"+769+0.16+0.2</definedName>
    <definedName name="_ZA639" localSheetId="15">forwcurv!$E$309+"pBE309"+769+0.16+0.2</definedName>
    <definedName name="_ZA669" localSheetId="15">forwcurv!$D$250+"AD250"+17153+0+1+"-"+"+"</definedName>
    <definedName name="_ZA670" localSheetId="15">forwcurv!$D$251+"AD251"+17153+0+1+"-"+"+"</definedName>
    <definedName name="_ZA671" localSheetId="15">forwcurv!$D$252+"AD252"+17153+0+1+"-"+"+"</definedName>
    <definedName name="_ZA672" localSheetId="15">forwcurv!$D$253+"AD253"+17153+0+1+"-"+"+"</definedName>
    <definedName name="_ZA673" localSheetId="15">forwcurv!$D$254+"AD254"+17153+0+1+"-"+"+"</definedName>
    <definedName name="_ZA674" localSheetId="15">forwcurv!$D$255+"AD255"+17153+0+1+"-"+"+"</definedName>
    <definedName name="_ZA675" localSheetId="15">forwcurv!$D$256+"AD256"+17153+0+1+"-"+"+"</definedName>
    <definedName name="_ZA676" localSheetId="15">forwcurv!$D$257+"AD257"+17153+0+1+"-"+"+"</definedName>
    <definedName name="_ZA677" localSheetId="15">forwcurv!$D$258+"AD258"+17153+0+1+"-"+"+"</definedName>
    <definedName name="_ZA678" localSheetId="15">forwcurv!$D$259+"AD259"+17153+0+1+"-"+"+"</definedName>
    <definedName name="_ZA679" localSheetId="15">forwcurv!$D$260+"AD260"+17153+0+1+"-"+"+"</definedName>
    <definedName name="_ZA680" localSheetId="15">forwcurv!$D$261+"AD261"+17153+0+1+"-"+"+"</definedName>
    <definedName name="_ZA681" localSheetId="15">forwcurv!$D$262+"AD262"+17153+0+1+"-"+"+"</definedName>
    <definedName name="_ZA682" localSheetId="15">forwcurv!$D$263+"AD263"+17153+0+1+"-"+"+"</definedName>
    <definedName name="_ZA683" localSheetId="15">forwcurv!$D$264+"AD264"+17153+0+1+"-"+"+"</definedName>
    <definedName name="_ZA684" localSheetId="15">forwcurv!$D$265+"AD265"+17153+0+1+"-"+"+"</definedName>
    <definedName name="_ZA685" localSheetId="15">forwcurv!$D$266+"AD266"+17153+0+1+"-"+"+"</definedName>
    <definedName name="_ZA686" localSheetId="15">forwcurv!$D$267+"AD267"+17153+0+1+"-"+"+"</definedName>
    <definedName name="_ZA687" localSheetId="15">forwcurv!$D$268+"AD268"+17153+0+1+"-"+"+"</definedName>
    <definedName name="_ZA688" localSheetId="15">forwcurv!$D$269+"AD269"+17153+0+1+"-"+"+"</definedName>
    <definedName name="_ZA689" localSheetId="15">forwcurv!$D$270+"AD270"+17153+0+1+"-"+"+"</definedName>
    <definedName name="_ZA690" localSheetId="15">forwcurv!$D$271+"AD271"+17153+0+1+"-"+"+"</definedName>
    <definedName name="_ZA691" localSheetId="15">forwcurv!$D$272+"AD272"+17153+0+1+"-"+"+"</definedName>
    <definedName name="_ZA692" localSheetId="15">forwcurv!$D$273+"AD273"+17153+0+1+"-"+"+"</definedName>
    <definedName name="_ZA693" localSheetId="15">forwcurv!$D$274+"AD274"+17153+0+1+"-"+"+"</definedName>
    <definedName name="_ZA694" localSheetId="15">forwcurv!$D$275+"AD275"+17153+0+1+"-"+"+"</definedName>
    <definedName name="_ZA695" localSheetId="15">forwcurv!$D$276+"AD276"+17153+0+1+"-"+"+"</definedName>
    <definedName name="_ZA696" localSheetId="15">forwcurv!$D$277+"AD277"+17153+0+1+"-"+"+"</definedName>
    <definedName name="_ZA697" localSheetId="15">forwcurv!$D$278+"AD278"+17153+0+1+"-"+"+"</definedName>
    <definedName name="_ZA698" localSheetId="15">forwcurv!$D$279+"AD279"+17153+0+1+"-"+"+"</definedName>
    <definedName name="_ZA699" localSheetId="15">forwcurv!$D$280+"AD280"+17153+0+1+"-"+"+"</definedName>
    <definedName name="_ZA700" localSheetId="15">forwcurv!$D$281+"AD281"+17153+0+1+"-"+"+"</definedName>
    <definedName name="_ZA701" localSheetId="15">forwcurv!$D$282+"AD282"+17153+0+1+"-"+"+"</definedName>
    <definedName name="_ZA702" localSheetId="15">forwcurv!$D$283+"AD283"+17153+0+1+"-"+"+"</definedName>
    <definedName name="_ZA703" localSheetId="15">forwcurv!$D$284+"AD284"+17153+0+1+"-"+"+"</definedName>
    <definedName name="_ZA704" localSheetId="15">forwcurv!$D$285+"AD285"+17153+0+1+"-"+"+"</definedName>
    <definedName name="_ZA705" localSheetId="15">forwcurv!$D$286+"AD286"+17153+0+1+"-"+"+"</definedName>
    <definedName name="_ZA706" localSheetId="15">forwcurv!$D$287+"AD287"+17153+0+1+"-"+"+"</definedName>
    <definedName name="_ZA707" localSheetId="15">forwcurv!$D$288+"AD288"+17153+0+1+"-"+"+"</definedName>
    <definedName name="_ZA708" localSheetId="15">forwcurv!$D$289+"AD289"+17153+0+1+"-"+"+"</definedName>
    <definedName name="_ZA709" localSheetId="15">forwcurv!$D$290+"AD290"+17153+0+1+"-"+"+"</definedName>
    <definedName name="_ZA710" localSheetId="15">forwcurv!$D$291+"AD291"+17153+0+1+"-"+"+"</definedName>
    <definedName name="_ZA711" localSheetId="15">forwcurv!$D$292+"AD292"+17153+0+1+"-"+"+"</definedName>
    <definedName name="_ZA712" localSheetId="15">forwcurv!$D$293+"AD293"+17153+0+1+"-"+"+"</definedName>
    <definedName name="_ZA713" localSheetId="15">forwcurv!$D$294+"AD294"+17153+0+1+"-"+"+"</definedName>
    <definedName name="_ZA714" localSheetId="15">forwcurv!$D$295+"AD295"+17153+0+1+"-"+"+"</definedName>
    <definedName name="_ZA715" localSheetId="15">forwcurv!$D$296+"AD296"+17153+0+1+"-"+"+"</definedName>
    <definedName name="_ZA716" localSheetId="15">forwcurv!$D$297+"AD297"+17153+0+1+"-"+"+"</definedName>
    <definedName name="_ZA717" localSheetId="15">forwcurv!$D$298+"AD298"+17153+0+1+"-"+"+"</definedName>
    <definedName name="_ZA718" localSheetId="15">forwcurv!$D$299+"AD299"+17153+0+1+"-"+"+"</definedName>
    <definedName name="_ZA719" localSheetId="15">forwcurv!$D$300+"AD300"+17153+0+1+"-"+"+"</definedName>
    <definedName name="_ZA720" localSheetId="15">forwcurv!$D$301+"AD301"+17153+0+1+"-"+"+"</definedName>
    <definedName name="_ZA721" localSheetId="15">forwcurv!$D$302+"AD302"+17153+0+1+"-"+"+"</definedName>
    <definedName name="_ZA722" localSheetId="15">forwcurv!$D$303+"AD303"+17153+0+1+"-"+"+"</definedName>
    <definedName name="_ZA723" localSheetId="15">forwcurv!$D$304+"AD304"+17153+0+1+"-"+"+"</definedName>
    <definedName name="_ZA724" localSheetId="15">forwcurv!$D$305+"AD305"+17153+0+1+"-"+"+"</definedName>
    <definedName name="_ZA725" localSheetId="15">forwcurv!$D$306+"AD306"+17153+0+1+"-"+"+"</definedName>
    <definedName name="_ZA726" localSheetId="15">forwcurv!$D$307+"AD307"+17153+0+1+"-"+"+"</definedName>
    <definedName name="_ZA727" localSheetId="15">forwcurv!$D$308+"AD308"+17153+0+1+"-"+"+"</definedName>
    <definedName name="_ZA728" localSheetId="15">forwcurv!$D$309+"AD309"+17153+0+1+"-"+"+"</definedName>
    <definedName name="_ZF100" localSheetId="7">DCF!$C$63+"cf0"+""+41+41+440+0+0+0+0+4+3+"-"+"+"+2.6+50+2+4+95+0+5</definedName>
    <definedName name="_ZF100" localSheetId="12">interest!$N$7+"int1"+""+41+41+440+0+0+0+0+4+3+"-"+"+"+2.6+50+2+4+95+0+5</definedName>
    <definedName name="_ZF100" localSheetId="10">loan!$C$9+"prin1"+""+41+41+440+0+0+0+0+4+3+"-"+"+"+2.6+50+2+4+95+0+5</definedName>
    <definedName name="_ZF100" localSheetId="3">revenues!$C$58+"rev1"+""+41+41+440+0+0+0+0+4+3+"-"+"+"+2.6+50+2+4+95+0+5</definedName>
    <definedName name="_ZF100" localSheetId="9">ROE!$C$21+"ROE(EA)"+""+517+517+472+0+0+0+0+4+3+"-"+"+"+2.6+50+2+4+95+0.00683302956231874+5</definedName>
    <definedName name="_ZF100" localSheetId="5">'ROE (avg)'!$C$21+"ROE(EA)"+""+517+517+472+0+0+0+0+4+3+"-"+"+"+2.6+50+2+4+95+0.00683302956231874+5</definedName>
    <definedName name="_ZF101" localSheetId="7">DCF!$D$63+"cf1"+""+41+41+440+0+0+0+0+4+3+"-"+"+"+2.6+50+2+4+95+0+5</definedName>
    <definedName name="_ZF101" localSheetId="12">interest!$N$15+"int2"+""+41+41+440+0+0+0+0+4+3+"-"+"+"+2.6+50+2+4+95+0+5</definedName>
    <definedName name="_ZF101" localSheetId="10">loan!$C$10+"prin2"+""+41+41+440+0+0+0+0+4+3+"-"+"+"+2.6+50+2+4+95+0+5</definedName>
    <definedName name="_ZF101" localSheetId="3">revenues!$D$58+"rev2"+""+41+41+440+0+0+0+0+4+3+"-"+"+"+2.6+50+2+4+95+0+5</definedName>
    <definedName name="_ZF101" localSheetId="9">ROE!$C$32+"ROE(BOOK)"+""+517+517+472+0+0+0+0+4+3+"-"+"+"+2.6+50+2+4+95+0.0065508877503298+5</definedName>
    <definedName name="_ZF101" localSheetId="5">'ROE (avg)'!$C$32+"ROE(BOOK)"+""+517+517+472+0+0+0+0+4+3+"-"+"+"+2.6+50+2+4+95+0.0065508877503298+5</definedName>
    <definedName name="_ZF102" localSheetId="7">DCF!$E$63+"cf2"+""+41+41+440+0+0+0+0+4+3+"-"+"+"+2.6+50+2+4+95+0+5</definedName>
    <definedName name="_ZF102" localSheetId="15">forwcurv!$I$12+"fp1"+""+553+553+472+0+0+0+0+4+3+"-"+"+"+2.6+50+2+4+95+0.148832227284356+5</definedName>
    <definedName name="_ZF102" localSheetId="12">interest!$N$23+"int3"+""+41+41+440+0+0+0+0+4+3+"-"+"+"+2.6+50+2+4+95+0+5</definedName>
    <definedName name="_ZF102" localSheetId="10">loan!$C$11+"prin3"+""+41+41+440+0+0+0+0+4+3+"-"+"+"+2.6+50+2+4+95+0+5</definedName>
    <definedName name="_ZF102" localSheetId="3">revenues!$E$58+"rev3"+""+41+41+440+0+0+0+0+4+3+"-"+"+"+2.6+50+2+4+95+0+5</definedName>
    <definedName name="_ZF103" localSheetId="7">DCF!$F$63+"cf3"+""+41+41+440+0+0+0+0+4+3+"-"+"+"+2.6+50+2+4+95+0+5</definedName>
    <definedName name="_ZF103" localSheetId="15">forwcurv!$I$13+"fp2"+""+553+553+472+0+0+0+0+4+3+"-"+"+"+2.6+50+2+4+95+0.152056575925202+5</definedName>
    <definedName name="_ZF103" localSheetId="12">interest!$N$31+"int4"+""+41+41+440+0+0+0+0+4+3+"-"+"+"+2.6+50+2+4+95+0+5</definedName>
    <definedName name="_ZF103" localSheetId="10">loan!$C$12+"prin4"+""+41+41+440+0+0+0+0+4+3+"-"+"+"+2.6+50+2+4+95+0+5</definedName>
    <definedName name="_ZF103" localSheetId="3">revenues!$F$58+"rev4"+""+41+41+440+0+0+0+0+4+3+"-"+"+"+2.6+50+2+4+95+0+5</definedName>
    <definedName name="_ZF104" localSheetId="7">DCF!$G$63+"cf4"+""+41+41+440+0+0+0+0+4+3+"-"+"+"+2.6+50+2+4+95+0+5</definedName>
    <definedName name="_ZF104" localSheetId="15">forwcurv!$I$14+"fp3"+""+553+553+472+0+0+0+0+4+3+"-"+"+"+2.6+50+2+4+95+0.134820172014426+5</definedName>
    <definedName name="_ZF104" localSheetId="12">interest!$N$39+"int5"+""+41+41+440+0+0+0+0+4+3+"-"+"+"+2.6+50+2+4+95+0+5</definedName>
    <definedName name="_ZF104" localSheetId="10">loan!$C$13+"prin5"+""+41+41+440+0+0+0+0+4+3+"-"+"+"+2.6+50+2+4+95+0+5</definedName>
    <definedName name="_ZF104" localSheetId="3">revenues!$G$58+"rev5"+""+41+41+440+0+0+0+0+4+3+"-"+"+"+2.6+50+2+4+95+0+5</definedName>
    <definedName name="_ZF105" localSheetId="7">DCF!$H$63+"cf5"+""+41+41+440+0+0+0+0+4+3+"-"+"+"+2.6+50+2+4+95+0+5</definedName>
    <definedName name="_ZF105" localSheetId="15">forwcurv!$I$15+"fp4"+""+553+553+472+0+0+0+0+4+3+"-"+"+"+2.6+50+2+4+95+0.148909585580545+5</definedName>
    <definedName name="_ZF105" localSheetId="12">interest!$N$47+"int6"+""+41+41+440+0+0+0+0+4+3+"-"+"+"+2.6+50+2+4+95+0+5</definedName>
    <definedName name="_ZF105" localSheetId="10">loan!$C$14+"prin6"+""+41+41+440+0+0+0+0+4+3+"-"+"+"+2.6+50+2+4+95+0+5</definedName>
    <definedName name="_ZF105" localSheetId="3">revenues!$H$58+"rev6"+""+41+41+440+0+0+0+0+4+3+"-"+"+"+2.6+50+2+4+95+0+5</definedName>
    <definedName name="_ZF106" localSheetId="7">DCF!$I$63+"cf6"+""+41+41+440+0+0+0+0+4+3+"-"+"+"+2.6+50+2+4+95+0+5</definedName>
    <definedName name="_ZF106" localSheetId="15">forwcurv!$I$16+"fp5"+""+553+553+472+0+0+0+0+4+3+"-"+"+"+2.6+50+2+4+95+0.174233601763193+5</definedName>
    <definedName name="_ZF106" localSheetId="12">interest!$N$55+"int7"+""+41+41+440+0+0+0+0+4+3+"-"+"+"+2.6+50+2+4+95+0+5</definedName>
    <definedName name="_ZF106" localSheetId="10">loan!$C$15+"prin7"+""+41+41+440+0+0+0+0+4+3+"-"+"+"+2.6+50+2+4+95+0+5</definedName>
    <definedName name="_ZF106" localSheetId="3">revenues!$I$58+"rev7"+""+41+41+440+0+0+0+0+4+3+"-"+"+"+2.6+50+2+4+95+0+5</definedName>
    <definedName name="_ZF107" localSheetId="7">DCF!$J$63+"cf7"+""+41+41+440+0+0+0+0+4+3+"-"+"+"+2.6+50+2+4+95+0+5</definedName>
    <definedName name="_ZF107" localSheetId="15">forwcurv!$I$17+"fp6"+""+553+553+472+0+0+0+0+4+3+"-"+"+"+2.6+50+2+4+95+0.171611265142147+5</definedName>
    <definedName name="_ZF107" localSheetId="12">interest!$N$63+"int8"+""+41+41+440+0+0+0+0+4+3+"-"+"+"+2.6+50+2+4+95+0+5</definedName>
    <definedName name="_ZF107" localSheetId="10">loan!$C$16+"prin8"+""+41+41+440+0+0+0+0+4+3+"-"+"+"+2.6+50+2+4+95+0+5</definedName>
    <definedName name="_ZF107" localSheetId="3">revenues!$J$58+"rev8"+""+41+41+440+0+0+0+0+4+3+"-"+"+"+2.6+50+2+4+95+0+5</definedName>
    <definedName name="_ZF108" localSheetId="7">DCF!$K$63+"cf8"+""+41+41+440+0+0+0+0+4+3+"-"+"+"+2.6+50+2+4+95+0+5</definedName>
    <definedName name="_ZF108" localSheetId="15">forwcurv!$I$18+"fp7"+""+553+553+472+0+0+0+0+4+3+"-"+"+"+2.6+50+2+4+95+0.156294152910102+5</definedName>
    <definedName name="_ZF108" localSheetId="12">interest!$N$71+"int9"+""+41+41+440+0+0+0+0+4+3+"-"+"+"+2.6+50+2+4+95+0+5</definedName>
    <definedName name="_ZF108" localSheetId="10">loan!$C$17+"prin9"+""+41+41+440+0+0+0+0+4+3+"-"+"+"+2.6+50+2+4+95+0+5</definedName>
    <definedName name="_ZF108" localSheetId="3">revenues!$K$58+"rev9"+""+41+41+440+0+0+0+0+4+3+"-"+"+"+2.6+50+2+4+95+0+5</definedName>
    <definedName name="_ZF109" localSheetId="7">DCF!$L$63+"cf9"+""+41+41+440+0+0+0+0+4+3+"-"+"+"+2.6+50+2+4+95+0+5</definedName>
    <definedName name="_ZF109" localSheetId="15">forwcurv!$I$19+"fp8"+""+553+553+472+0+0+0+0+4+3+"-"+"+"+2.6+50+2+4+95+0.167515951286625+5</definedName>
    <definedName name="_ZF109" localSheetId="12">interest!$N$79+"int10"+""+41+41+440+0+0+0+0+4+3+"-"+"+"+2.6+50+2+4+95+0+5</definedName>
    <definedName name="_ZF109" localSheetId="10">loan!$C$18+"prin10"+""+41+41+440+0+0+0+0+4+3+"-"+"+"+2.6+50+2+4+95+0+5</definedName>
    <definedName name="_ZF109" localSheetId="3">revenues!$L$58+"rev10"+""+41+41+440+0+0+0+0+4+3+"-"+"+"+2.6+50+2+4+95+0+5</definedName>
    <definedName name="_ZF110" localSheetId="7">DCF!$M$63+"cf10"+""+41+41+440+0+0+0+0+4+3+"-"+"+"+2.6+50+2+4+95+0+5</definedName>
    <definedName name="_ZF110" localSheetId="15">forwcurv!$I$20+"fp9"+""+553+553+472+0+0+0+0+4+3+"-"+"+"+2.6+50+2+4+95+0.202850642654236+5</definedName>
    <definedName name="_ZF110" localSheetId="12">interest!$N$87+"int11"+""+41+41+440+0+0+0+0+4+3+"-"+"+"+2.6+50+2+4+95+0+5</definedName>
    <definedName name="_ZF110" localSheetId="10">loan!$C$19+"prin11"+""+41+41+440+0+0+0+0+4+3+"-"+"+"+2.6+50+2+4+95+0+5</definedName>
    <definedName name="_ZF110" localSheetId="3">revenues!$M$58+"rev11"+""+41+41+440+0+0+0+0+4+3+"-"+"+"+2.6+50+2+4+95+0+5</definedName>
    <definedName name="_ZF111" localSheetId="7">DCF!$N$63+"cf11"+""+41+41+440+0+0+0+0+4+3+"-"+"+"+2.6+50+2+4+95+0+5</definedName>
    <definedName name="_ZF111" localSheetId="15">forwcurv!$I$21+"fp10"+""+553+553+472+0+0+0+0+4+3+"-"+"+"+2.6+50+2+4+95+0.19473745919084+5</definedName>
    <definedName name="_ZF111" localSheetId="12">interest!$N$95+"int12"+""+41+41+440+0+0+0+0+4+3+"-"+"+"+2.6+50+2+4+95+0+5</definedName>
    <definedName name="_ZF111" localSheetId="10">loan!$C$20+"prin12"+""+41+41+440+0+0+0+0+4+3+"-"+"+"+2.6+50+2+4+95+0+5</definedName>
    <definedName name="_ZF111" localSheetId="3">revenues!$N$58+"rev12"+""+41+41+440+0+0+0+0+4+3+"-"+"+"+2.6+50+2+4+95+0+5</definedName>
    <definedName name="_ZF112" localSheetId="7">DCF!$O$63+"cf12"+""+41+41+440+0+0+0+0+4+3+"-"+"+"+2.6+50+2+4+95+0+5</definedName>
    <definedName name="_ZF112" localSheetId="15">forwcurv!$I$22+"fp11"+""+553+553+472+0+0+0+0+4+3+"-"+"+"+2.6+50+2+4+95+0.170980929292584+5</definedName>
    <definedName name="_ZF112" localSheetId="12">interest!$N$103+"int13"+""+41+41+440+0+0+0+0+4+3+"-"+"+"+2.6+50+2+4+95+0+5</definedName>
    <definedName name="_ZF112" localSheetId="10">loan!$C$21+"prin13"+""+41+41+440+0+0+0+0+4+3+"-"+"+"+2.6+50+2+4+95+0+5</definedName>
    <definedName name="_ZF112" localSheetId="3">revenues!$O$58+"rev13"+""+41+41+440+0+0+0+0+4+3+"-"+"+"+2.6+50+2+4+95+0+5</definedName>
    <definedName name="_ZF113" localSheetId="7">DCF!$P$63+"cf13"+""+41+41+440+0+0+0+0+4+3+"-"+"+"+2.6+50+2+4+95+0+5</definedName>
    <definedName name="_ZF113" localSheetId="15">forwcurv!$I$23+"fp12"+""+553+553+472+0+0+0+0+4+3+"-"+"+"+2.6+50+2+4+95+0.191922941029586+5</definedName>
    <definedName name="_ZF113" localSheetId="12">interest!$N$111+"int14"+""+41+41+440+0+0+0+0+4+3+"-"+"+"+2.6+50+2+4+95+0+5</definedName>
    <definedName name="_ZF113" localSheetId="10">loan!$C$22+"prin14"+""+41+41+440+0+0+0+0+4+3+"-"+"+"+2.6+50+2+4+95+0+5</definedName>
    <definedName name="_ZF113" localSheetId="3">revenues!$P$58+"rev14"+""+41+41+440+0+0+0+0+4+3+"-"+"+"+2.6+50+2+4+95+0+5</definedName>
    <definedName name="_ZF114" localSheetId="7">DCF!$Q$63+"cf14"+""+41+41+440+0+0+0+0+4+3+"-"+"+"+2.6+50+2+4+95+0+5</definedName>
    <definedName name="_ZF114" localSheetId="15">forwcurv!$I$24+"fp13"+""+553+553+472+0+0+0+0+4+3+"-"+"+"+2.6+50+2+4+95+0.196331413375636+5</definedName>
    <definedName name="_ZF114" localSheetId="12">interest!$N$119+"int15"+""+41+41+440+57+18+342+477+4+3+"-"+"+"+2.6+50+2+4+95+0+5</definedName>
    <definedName name="_ZF114" localSheetId="10">loan!$C$23+"prin15"+""+41+41+440+0+0+0+0+4+3+"-"+"+"+2.6+50+2+4+95+0+5</definedName>
    <definedName name="_ZF114" localSheetId="3">revenues!$Q$58+"rev15"+""+41+41+440+0+0+0+0+4+3+"-"+"+"+2.6+50+2+4+95+0+5</definedName>
    <definedName name="_ZF115" localSheetId="7">DCF!$R$63+"cf15"+""+41+41+440+0+0+0+0+4+3+"-"+"+"+2.6+50+2+4+95+0+5</definedName>
    <definedName name="_ZF115" localSheetId="15">forwcurv!$I$25+"fp14"+""+553+553+472+0+0+0+0+4+3+"-"+"+"+2.6+50+2+4+95+0.186425631324183+5</definedName>
    <definedName name="_ZF115" localSheetId="12">interest!$N$127+"int16"+""+41+41+472+0+0+0+0+4+3+"-"+"+"+2.6+50+2+4+95+699.733844585522+5</definedName>
    <definedName name="_ZF115" localSheetId="10">loan!$C$24+"prin16"+""+41+41+440+0+0+0+0+4+3+"-"+"+"+2.6+50+2+4+95+0+5</definedName>
    <definedName name="_ZF115" localSheetId="3">revenues!$R$58+"rev16"+""+41+41+440+0+0+0+0+4+3+"-"+"+"+2.6+50+2+4+95+0+5</definedName>
    <definedName name="_ZF116" localSheetId="7">DCF!$S$63+"cf16"+""+41+41+440+0+0+0+0+4+3+"-"+"+"+2.6+50+2+4+95+0+5</definedName>
    <definedName name="_ZF116" localSheetId="15">forwcurv!$I$26+"fp15"+""+553+553+472+0+0+0+0+4+3+"-"+"+"+2.6+50+2+4+95+0.236112100072525+5</definedName>
    <definedName name="_ZF116" localSheetId="12">interest!$N$135+"int17"+""+545+41+216+0+0+0+0+4+3+"-"+"+"+2.6+50+2+4+95+813.247724294552+5</definedName>
    <definedName name="_ZF116" localSheetId="10">loan!$C$25+"prin17"+""+41+41+440+0+0+0+0+4+3+"-"+"+"+2.6+50+2+4+95+0+5</definedName>
    <definedName name="_ZF116" localSheetId="3">revenues!$S$58+"rev17"+""+41+41+440+0+0+0+0+4+3+"-"+"+"+2.6+50+2+4+95+0+5</definedName>
    <definedName name="_ZF117" localSheetId="7">DCF!$T$63+"cf17"+""+41+41+440+0+0+0+0+4+3+"-"+"+"+2.6+50+2+4+95+0+5</definedName>
    <definedName name="_ZF117" localSheetId="15">forwcurv!$I$27+"fp16"+""+553+553+472+0+0+0+0+4+3+"-"+"+"+2.6+50+2+4+95+0.18723541211071+5</definedName>
    <definedName name="_ZF117" localSheetId="12">interest!$N$143+"int18"+""+41+41+472+0+0+0+0+4+3+"-"+"+"+2.6+50+2+4+95+935.573981491624+5</definedName>
    <definedName name="_ZF117" localSheetId="10">loan!$C$26+"prin18"+""+41+41+440+0+0+0+0+4+3+"-"+"+"+2.6+50+2+4+95+0+5</definedName>
    <definedName name="_ZF117" localSheetId="3">revenues!$T$58+"rev18"+""+41+41+440+0+0+0+0+4+3+"-"+"+"+2.6+50+2+4+95+0+5</definedName>
    <definedName name="_ZF118" localSheetId="7">DCF!$U$63+"cf18"+""+41+41+440+0+0+0+0+4+3+"-"+"+"+2.6+50+2+4+95+0+5</definedName>
    <definedName name="_ZF118" localSheetId="15">forwcurv!$I$28+"fp17"+""+553+553+472+0+0+0+0+4+3+"-"+"+"+2.6+50+2+4+95+0.210436994991509+5</definedName>
    <definedName name="_ZF118" localSheetId="12">interest!$N$151+"int19"+""+545+41+216+0+0+0+0+4+3+"-"+"+"+2.6+50+2+4+95+1067.39674394323+5</definedName>
    <definedName name="_ZF118" localSheetId="10">loan!$C$27+"prin19"+""+41+41+440+0+0+0+0+4+3+"-"+"+"+2.6+50+2+4+95+0+5</definedName>
    <definedName name="_ZF118" localSheetId="3">revenues!$U$58+"rev19"+""+41+41+440+0+0+0+0+4+3+"-"+"+"+2.6+50+2+4+95+0+5</definedName>
    <definedName name="_ZF119" localSheetId="7">DCF!$V$63+"cf19"+""+41+41+440+0+0+0+0+4+3+"-"+"+"+2.6+50+2+4+95+0+5</definedName>
    <definedName name="_ZF119" localSheetId="15">forwcurv!$I$29+"fp18"+""+553+553+472+57+18+342+477+4+3+"-"+"+"+2.6+50+2+4+95+0.244227271869337+5</definedName>
    <definedName name="_ZF119" localSheetId="12">interest!$N$159+"int20"+""+545+41+216+0+0+0+0+4+3+"-"+"+"+2.6+50+2+4+95+1209.45325003234+5</definedName>
    <definedName name="_ZF119" localSheetId="10">loan!$C$28+"prin20"+""+41+41+440+0+0+0+0+4+3+"-"+"+"+2.6+50+2+4+95+0+5</definedName>
    <definedName name="_ZF119" localSheetId="3">revenues!$V$58+"rev20"+""+41+41+440+0+0+0+0+4+3+"-"+"+"+2.6+50+2+4+95+0+5</definedName>
    <definedName name="_ZF120" localSheetId="7">DCF!$W$63+"cf20"+""+41+41+440+0+0+0+0+4+3+"-"+"+"+2.6+50+2+4+95+0+5</definedName>
    <definedName name="_ZF120" localSheetId="15">forwcurv!$I$30+"fp19"+""+553+553+472+72+40+357+499+4+3+"-"+"+"+2.6+50+2+4+95+0.216689130148641+5</definedName>
    <definedName name="_ZF120" localSheetId="12">interest!$N$167+"int21"+""+41+41+472+0+0+0+0+4+3+"-"+"+"+2.6+50+2+4+95+1362.53797187356+5</definedName>
    <definedName name="_ZF120" localSheetId="10">loan!$D$9+"lint1"+""+41+41+440+0+0+0+0+4+3+"-"+"+"+2.6+50+2+4+95+0+5</definedName>
    <definedName name="_ZF120" localSheetId="3">revenues!$W$58+"rev21"+""+41+41+440+0+0+0+0+4+3+"-"+"+"+2.6+50+2+4+95+0+5</definedName>
    <definedName name="_ZF121" localSheetId="7">DCF!$X$63+"cf21"+""+41+41+440+0+0+0+0+4+3+"-"+"+"+2.6+50+2+4+95+0+5</definedName>
    <definedName name="_ZF121" localSheetId="15">forwcurv!$I$31+"fp20"+""+553+553+472+0+0+0+0+4+3+"-"+"+"+2.6+50+2+4+95+0.226578058293668+5</definedName>
    <definedName name="_ZF121" localSheetId="12">interest!$N$175+"int22"+""+545+41+216+0+0+0+0+4+3+"-"+"+"+2.6+50+2+4+95+1527.50705851646+5</definedName>
    <definedName name="_ZF121" localSheetId="10">loan!$D$10+"lint2"+""+41+41+440+0+0+0+0+4+3+"-"+"+"+2.6+50+2+4+95+0+5</definedName>
    <definedName name="_ZF121" localSheetId="3">revenues!$X$58+"rev22"+""+41+41+440+0+0+0+0+4+3+"-"+"+"+2.6+50+2+4+95+0+5</definedName>
    <definedName name="_ZF122" localSheetId="7">DCF!$Y$63+"cf22"+""+41+41+440+0+0+0+0+4+3+"-"+"+"+2.6+50+2+4+95+0+5</definedName>
    <definedName name="_ZF122" localSheetId="15">forwcurv!$I$32+"fp21"+""+553+553+472+0+0+0+0+4+3+"-"+"+"+2.6+50+2+4+95+0.239497101056921+5</definedName>
    <definedName name="_ZF122" localSheetId="12">interest!$N$183+"int23"+""+545+41+216+0+0+0+0+4+3+"-"+"+"+2.6+50+2+4+95+1705.28312408636+5</definedName>
    <definedName name="_ZF122" localSheetId="10">loan!$D$11+"lint3"+""+41+41+440+0+0+0+0+4+3+"-"+"+"+2.6+50+2+4+95+0+5</definedName>
    <definedName name="_ZF122" localSheetId="3">revenues!$Y$58+"rev23"+""+41+41+440+0+0+0+0+4+3+"-"+"+"+2.6+50+2+4+95+0+5</definedName>
    <definedName name="_ZF123" localSheetId="7">DCF!$Z$63+"cf23"+""+41+41+440+0+0+0+0+4+3+"-"+"+"+2.6+50+2+4+95+0+5</definedName>
    <definedName name="_ZF123" localSheetId="15">forwcurv!$I$33+"fp22"+""+553+553+472+0+0+0+0+4+3+"-"+"+"+2.6+50+2+4+95+0.239497101056921+5</definedName>
    <definedName name="_ZF123" localSheetId="12">interest!$N$191+"int24"+""+553+553+472+0+0+0+0+4+3+"-"+"+"+2.6+50+2+4+95+1896.86040764084+5</definedName>
    <definedName name="_ZF123" localSheetId="10">loan!$D$12+"lint4"+""+41+41+440+0+0+0+0+4+3+"-"+"+"+2.6+50+2+4+95+0+5</definedName>
    <definedName name="_ZF123" localSheetId="3">revenues!$Z$58+"rev24"+""+41+41+440+0+0+0+0+4+3+"-"+"+"+2.6+50+2+4+95+0+5</definedName>
    <definedName name="_ZF124" localSheetId="7">DCF!$AA$63+"cf24"+""+41+41+440+0+0+0+0+4+3+"-"+"+"+2.6+50+2+4+95+0+5</definedName>
    <definedName name="_ZF124" localSheetId="15">forwcurv!$I$34+"fp23"+""+553+553+472+0+0+0+0+4+3+"-"+"+"+2.6+50+2+4+95+0.239497101056921+5</definedName>
    <definedName name="_ZF124" localSheetId="12">interest!$N$199+"int25"+""+41+41+472+0+0+0+0+4+3+"-"+"+"+2.6+50+2+4+95+2103.31033359944+5</definedName>
    <definedName name="_ZF124" localSheetId="10">loan!$D$13+"lint5"+""+41+41+440+0+0+0+0+4+3+"-"+"+"+2.6+50+2+4+95+0+5</definedName>
    <definedName name="_ZF124" localSheetId="3">revenues!$AA$58+"rev25"+""+41+41+440+0+0+0+0+4+3+"-"+"+"+2.6+50+2+4+95+0+5</definedName>
    <definedName name="_ZF125" localSheetId="7">DCF!$AB$63+"cf25"+""+41+41+440+0+0+0+0+4+3+"-"+"+"+2.6+50+2+4+95+0+5</definedName>
    <definedName name="_ZF125" localSheetId="15">forwcurv!$I$35+"fp24"+""+553+553+472+0+0+0+0+4+3+"-"+"+"+2.6+50+2+4+95+0.239497101056921+5</definedName>
    <definedName name="_ZF125" localSheetId="12">interest!$N$207+"int26"+""+41+41+472+0+0+0+0+4+3+"-"+"+"+2.6+50+2+4+95+2325.78750384385+5</definedName>
    <definedName name="_ZF125" localSheetId="10">loan!$D$14+"lint6"+""+41+41+440+0+0+0+0+4+3+"-"+"+"+2.6+50+2+4+95+0+5</definedName>
    <definedName name="_ZF125" localSheetId="3">revenues!$AE$58+"rev29"+""+41+41+472+0+0+0+0+4+3+"-"+"+"+2.6+50+2+4+95+1196.65494873668+5</definedName>
    <definedName name="_ZF126" localSheetId="7">DCF!$D$33+"ret1"+""+41+41+440+0+0+0+0+4+3+"-"+"+"+2.6+50+2+4+95+0+5</definedName>
    <definedName name="_ZF126" localSheetId="15">forwcurv!$I$36+"fp25"+""+553+553+472+0+0+0+0+4+3+"-"+"+"+2.6+50+2+4+95+0.239497101056921+5</definedName>
    <definedName name="_ZF126" localSheetId="12">interest!$N$215+"int27"+""+545+41+216+0+0+0+0+4+3+"-"+"+"+2.6+50+2+4+95+2565.53615500046+5</definedName>
    <definedName name="_ZF126" localSheetId="10">loan!$D$15+"lint7"+""+41+41+440+0+0+0+0+4+3+"-"+"+"+2.6+50+2+4+95+0+5</definedName>
    <definedName name="_ZF126" localSheetId="3">revenues!$AB$58+"rev26"+""+41+41+472+0+0+0+0+4+3+"-"+"+"+2.6+50+2+4+95+1266.93097367269+5</definedName>
    <definedName name="_ZF127" localSheetId="7">DCF!$E$33+"ret2"+""+41+41+440+0+0+0+0+4+3+"-"+"+"+2.6+50+2+4+95+0+5</definedName>
    <definedName name="_ZF127" localSheetId="15">forwcurv!$I$37+"fp26"+""+553+553+472+0+0+0+0+4+3+"-"+"+"+2.6+50+2+4+95+0.239497101056921+5</definedName>
    <definedName name="_ZF127" localSheetId="12">interest!$N$223+"int28"+""+545+41+216+0+0+0+0+4+3+"-"+"+"+2.6+50+2+4+95+2823.89711701859+5</definedName>
    <definedName name="_ZF127" localSheetId="10">loan!$D$16+"lint8"+""+41+41+440+0+0+0+0+4+3+"-"+"+"+2.6+50+2+4+95+0+5</definedName>
    <definedName name="_ZF127" localSheetId="3">revenues!$AC$58+"rev27"+""+41+41+472+0+0+0+0+4+3+"-"+"+"+2.6+50+2+4+95+1242.95675168809+5</definedName>
    <definedName name="_ZF128" localSheetId="7">DCF!$F$33+"ret3"+""+41+41+440+0+0+0+0+4+3+"-"+"+"+2.6+50+2+4+95+0+5</definedName>
    <definedName name="_ZF128" localSheetId="15">forwcurv!$I$38+"fp27"+""+553+553+472+0+0+0+0+4+3+"-"+"+"+2.6+50+2+4+95+0.239497101056921+5</definedName>
    <definedName name="_ZF128" localSheetId="12">interest!$N$231+"int29"+""+545+41+216+0+0+0+0+4+3+"-"+"+"+2.6+50+2+4+95+3102.31531196113+5</definedName>
    <definedName name="_ZF128" localSheetId="10">loan!$D$17+"lint9"+""+41+41+440+0+0+0+0+4+3+"-"+"+"+2.6+50+2+4+95+0+5</definedName>
    <definedName name="_ZF128" localSheetId="3">revenues!$AD$58+"rev28"+""+41+41+472+0+0+0+0+4+3+"-"+"+"+2.6+50+2+4+95+1219.52597558395+5</definedName>
    <definedName name="_ZF129" localSheetId="7">DCF!$G$33+"ret4"+""+41+41+440+0+0+0+0+4+3+"-"+"+"+2.6+50+2+4+95+0+5</definedName>
    <definedName name="_ZF129" localSheetId="15">forwcurv!$I$39+"fp28"+""+553+553+472+0+0+0+0+4+3+"-"+"+"+2.6+50+2+4+95+0.239497101056921+5</definedName>
    <definedName name="_ZF129" localSheetId="12">interest!$N$239+"int30"+""+545+41+216+0+0+0+0+4+3+"-"+"+"+2.6+50+2+4+95+3402.34783494586+5</definedName>
    <definedName name="_ZF129" localSheetId="10">loan!$D$18+"lint10"+""+41+41+440+0+0+0+0+4+3+"-"+"+"+2.6+50+2+4+95+0+5</definedName>
    <definedName name="_ZF129" localSheetId="3">revenues!$AF$58+"rev30"+""+41+41+472+0+0+0+0+4+3+"-"+"+"+2.6+50+2+4+95+1174.360463624+5</definedName>
    <definedName name="_ZF130" localSheetId="7">DCF!$H$33+"ret5"+""+41+41+440+0+0+0+0+4+3+"-"+"+"+2.6+50+2+4+95+0+5</definedName>
    <definedName name="_ZF130" localSheetId="15">forwcurv!$I$40+"fp29"+""+553+553+472+0+0+0+0+4+3+"-"+"+"+2.6+50+2+4+95+0.239497101056921+5</definedName>
    <definedName name="_ZF130" localSheetId="10">loan!$D$19+"lint11"+""+41+41+440+0+0+0+0+4+3+"-"+"+"+2.6+50+2+4+95+0+5</definedName>
    <definedName name="_ZF131" localSheetId="7">DCF!$I$33+"ret6"+""+41+41+440+0+0+0+0+4+3+"-"+"+"+2.6+50+2+4+95+0+5</definedName>
    <definedName name="_ZF131" localSheetId="15">forwcurv!$I$41+"fp30"+""+553+553+472+0+0+0+0+4+3+"-"+"+"+2.6+50+2+4+95+0.239497101056921+5</definedName>
    <definedName name="_ZF131" localSheetId="10">loan!$D$20+"lint12"+""+41+41+440+0+0+0+0+4+3+"-"+"+"+2.6+50+2+4+95+0+5</definedName>
    <definedName name="_ZF132" localSheetId="7">DCF!$J$33+"ret7"+""+41+41+440+0+0+0+0+4+3+"-"+"+"+2.6+50+2+4+95+0+5</definedName>
    <definedName name="_ZF132" localSheetId="10">loan!$D$21+"lint13"+""+41+41+440+0+0+0+0+4+3+"-"+"+"+2.6+50+2+4+95+0+5</definedName>
    <definedName name="_ZF133" localSheetId="7">DCF!$K$33+"ret8"+""+41+41+440+0+0+0+0+4+3+"-"+"+"+2.6+50+2+4+95+0+5</definedName>
    <definedName name="_ZF133" localSheetId="10">loan!$D$22+"lint14"+""+41+41+440+0+0+0+0+4+3+"-"+"+"+2.6+50+2+4+95+0+5</definedName>
    <definedName name="_ZF134" localSheetId="7">DCF!$L$33+"ret9"+""+41+41+440+0+0+0+0+4+3+"-"+"+"+2.6+50+2+4+95+0+5</definedName>
    <definedName name="_ZF134" localSheetId="10">loan!$D$23+"lint15"+""+41+41+440+0+0+0+0+4+3+"-"+"+"+2.6+50+2+4+95+0+5</definedName>
    <definedName name="_ZF135" localSheetId="7">DCF!$M$33+"ret10"+""+41+41+440+0+0+0+0+4+3+"-"+"+"+2.6+50+2+4+95+0+5</definedName>
    <definedName name="_ZF135" localSheetId="10">loan!$D$24+"lint16"+""+41+41+440+0+0+0+0+4+3+"-"+"+"+2.6+50+2+4+95+0+5</definedName>
    <definedName name="_ZF136" localSheetId="7">DCF!$N$33+"ret11"+""+41+41+440+0+0+0+0+4+3+"-"+"+"+2.6+50+2+4+95+0+5</definedName>
    <definedName name="_ZF136" localSheetId="10">loan!$D$25+"lint17"+""+41+41+440+0+0+0+0+4+3+"-"+"+"+2.6+50+2+4+95+0+5</definedName>
    <definedName name="_ZF137" localSheetId="7">DCF!$O$33+"ret12"+""+41+41+440+0+0+0+0+4+3+"-"+"+"+2.6+50+2+4+95+0+5</definedName>
    <definedName name="_ZF137" localSheetId="10">loan!$D$26+"lint18"+""+41+41+440+0+0+0+0+4+3+"-"+"+"+2.6+50+2+4+95+0+5</definedName>
    <definedName name="_ZF138" localSheetId="7">DCF!$P$33+"ret13"+""+41+41+440+0+0+0+0+4+3+"-"+"+"+2.6+50+2+4+95+0+5</definedName>
    <definedName name="_ZF138" localSheetId="10">loan!$D$27+"lint19"+""+41+41+440+0+0+0+0+4+3+"-"+"+"+2.6+50+2+4+95+0+5</definedName>
    <definedName name="_ZF139" localSheetId="7">DCF!$Q$33+"ret14"+""+41+41+440+0+0+0+0+4+3+"-"+"+"+2.6+50+2+4+95+0+5</definedName>
    <definedName name="_ZF139" localSheetId="10">loan!$D$28+"lint20"+""+41+41+440+0+0+0+0+4+3+"-"+"+"+2.6+50+2+4+95+0+5</definedName>
    <definedName name="_ZF140" localSheetId="7">DCF!$R$33+"ret15"+""+41+41+440+0+0+0+0+4+3+"-"+"+"+2.6+50+2+4+95+0+5</definedName>
    <definedName name="_ZF140" localSheetId="10">loan!$C$29+"prin21"+""+41+41+472+0+0+0+0+4+3+"-"+"+"+2.6+50+2+4+95+137.681086497299+5</definedName>
    <definedName name="_ZF141" localSheetId="7">DCF!$S$33+"ret16"+""+41+41+440+0+0+0+0+4+3+"-"+"+"+2.6+50+2+4+95+0+5</definedName>
    <definedName name="_ZF141" localSheetId="10">loan!$C$30+"prin22"+""+41+41+472+0+0+0+0+4+3+"-"+"+"+2.6+50+2+4+95+137.681086497299+5</definedName>
    <definedName name="_ZF142" localSheetId="7">DCF!$T$33+"ret17"+""+41+41+440+0+0+0+0+4+3+"-"+"+"+2.6+50+2+4+95+0+5</definedName>
    <definedName name="_ZF142" localSheetId="10">loan!$C$31+"prin23"+""+41+41+472+0+0+0+0+4+3+"-"+"+"+2.6+50+2+4+95+137.681086497299+5</definedName>
    <definedName name="_ZF143" localSheetId="7">DCF!$U$33+"ret18"+""+41+41+440+0+0+0+0+4+3+"-"+"+"+2.6+50+2+4+95+0+5</definedName>
    <definedName name="_ZF143" localSheetId="10">loan!$C$32+"prin24"+""+41+41+472+0+0+0+0+4+3+"-"+"+"+2.6+50+2+4+95+137.681086497299+5</definedName>
    <definedName name="_ZF144" localSheetId="7">DCF!$V$33+"ret19"+""+41+41+440+0+0+0+0+4+3+"-"+"+"+2.6+50+2+4+95+0+5</definedName>
    <definedName name="_ZF144" localSheetId="10">loan!$C$33+"prin25"+""+41+41+472+0+0+0+0+4+3+"-"+"+"+2.6+50+2+4+95+137.681086497299+5</definedName>
    <definedName name="_ZF145" localSheetId="7">DCF!$W$33+"ret20"+""+41+41+440+0+0+0+0+4+3+"-"+"+"+2.6+50+2+4+95+0+5</definedName>
    <definedName name="_ZF145" localSheetId="10">loan!$C$34+"prin26"+""+41+41+472+0+0+0+0+4+3+"-"+"+"+2.6+50+2+4+95+137.681086497299+5</definedName>
    <definedName name="_ZF146" localSheetId="7">DCF!$X$33+"ret21"+""+41+41+440+0+0+0+0+4+3+"-"+"+"+2.6+50+2+4+95+0+5</definedName>
    <definedName name="_ZF146" localSheetId="10">loan!$C$35+"prin27"+""+41+41+472+0+0+0+0+4+3+"-"+"+"+2.6+50+2+4+95+137.681086497299+5</definedName>
    <definedName name="_ZF147" localSheetId="7">DCF!$Y$33+"ret22"+""+41+41+440+0+0+0+0+4+3+"-"+"+"+2.6+50+2+4+95+0+5</definedName>
    <definedName name="_ZF147" localSheetId="10">loan!$C$36+"prin28"+""+41+41+472+0+0+0+0+4+3+"-"+"+"+2.6+50+2+4+95+137.681086497299+5</definedName>
    <definedName name="_ZF148" localSheetId="7">DCF!$Z$33+"ret23"+""+41+41+440+0+0+0+0+4+3+"-"+"+"+2.6+50+2+4+95+0+5</definedName>
    <definedName name="_ZF148" localSheetId="10">loan!$C$37+"prin29"+""+41+41+472+0+0+0+0+4+3+"-"+"+"+2.6+50+2+4+95+137.681086497299+5</definedName>
    <definedName name="_ZF149" localSheetId="7">DCF!$AA$33+"ret24"+""+41+41+440+0+0+0+0+4+3+"-"+"+"+2.6+50+2+4+95+0+5</definedName>
    <definedName name="_ZF149" localSheetId="10">loan!$C$38+"prin30"+""+41+41+472+0+0+0+0+4+3+"-"+"+"+2.6+50+2+4+95+259.973209897939+5</definedName>
    <definedName name="_ZF150" localSheetId="7">DCF!$AB$33+"ret25"+""+41+41+440+0+0+0+0+4+3+"-"+"+"+2.6+50+2+4+95+0+5</definedName>
    <definedName name="_ZF150" localSheetId="10">loan!$D$29+"lint21"+""+41+41+472+0+0+0+0+4+3+"-"+"+"+2.6+50+2+4+95+112.432724128022+5</definedName>
    <definedName name="_ZF151" localSheetId="7">DCF!$D$37+"f1"+""+41+41+440+0+0+0+0+4+3+"-"+"+"+2.6+50+2+4+95+0+5</definedName>
    <definedName name="_ZF151" localSheetId="10">loan!$D$30+"lint22"+""+41+41+472+0+0+0+0+4+3+"-"+"+"+2.6+50+2+4+95+102.106642640725+5</definedName>
    <definedName name="_ZF152" localSheetId="7">DCF!$E$37+"f2"+""+41+41+440+0+0+0+0+4+3+"-"+"+"+2.6+50+2+4+95+0+5</definedName>
    <definedName name="_ZF152" localSheetId="10">loan!$D$31+"lint23"+""+41+41+472+0+0+0+0+4+3+"-"+"+"+2.6+50+2+4+95+91.7805611534277+5</definedName>
    <definedName name="_ZF153" localSheetId="7">DCF!$F$37+"f3"+""+41+41+440+0+0+0+0+4+3+"-"+"+"+2.6+50+2+4+95+0+5</definedName>
    <definedName name="_ZF153" localSheetId="10">loan!$D$32+"lint24"+""+41+41+472+0+0+0+0+4+3+"-"+"+"+2.6+50+2+4+95+81.4544796661302+5</definedName>
    <definedName name="_ZF154" localSheetId="7">DCF!$G$37+"f4"+""+41+41+440+0+0+0+0+4+3+"-"+"+"+2.6+50+2+4+95+0+5</definedName>
    <definedName name="_ZF154" localSheetId="10">loan!$D$33+"lint25"+""+41+41+472+0+0+0+0+4+3+"-"+"+"+2.6+50+2+4+95+71.1283981788328+5</definedName>
    <definedName name="_ZF155" localSheetId="7">DCF!$H$37+"f5"+""+41+41+440+0+0+0+0+4+3+"-"+"+"+2.6+50+2+4+95+0+5</definedName>
    <definedName name="_ZF155" localSheetId="10">loan!$D$34+"lint26"+""+41+41+472+0+0+0+0+4+3+"-"+"+"+2.6+50+2+4+95+60.8023166915353+5</definedName>
    <definedName name="_ZF156" localSheetId="7">DCF!$I$37+"f6"+""+41+41+440+0+0+0+0+4+3+"-"+"+"+2.6+50+2+4+95+0+5</definedName>
    <definedName name="_ZF156" localSheetId="10">loan!$D$35+"lint27"+""+41+41+472+0+0+0+0+4+3+"-"+"+"+2.6+50+2+4+95+50.4762352042378+5</definedName>
    <definedName name="_ZF157" localSheetId="7">DCF!$J$37+"f7"+""+41+41+440+0+0+0+0+4+3+"-"+"+"+2.6+50+2+4+95+0+5</definedName>
    <definedName name="_ZF157" localSheetId="10">loan!$D$36+"lint28"+""+41+41+472+0+0+0+0+4+3+"-"+"+"+2.6+50+2+4+95+40.1501537169404+5</definedName>
    <definedName name="_ZF158" localSheetId="7">DCF!$K$37+"f8"+""+41+41+440+0+0+0+0+4+3+"-"+"+"+2.6+50+2+4+95+0+5</definedName>
    <definedName name="_ZF158" localSheetId="10">loan!$D$37+"lint29"+""+41+41+472+0+0+0+0+4+3+"-"+"+"+2.6+50+2+4+95+29.8240722296429+5</definedName>
    <definedName name="_ZF159" localSheetId="7">DCF!$L$37+"f9"+""+41+41+440+0+0+0+0+4+3+"-"+"+"+2.6+50+2+4+95+0+5</definedName>
    <definedName name="_ZF159" localSheetId="10">loan!$D$38+"lint30"+""+41+41+472+0+0+0+0+4+3+"-"+"+"+2.6+50+2+4+95+19.4979907423454+5</definedName>
    <definedName name="_ZF160" localSheetId="7">DCF!$M$37+"f10"+""+41+41+440+0+0+0+0+4+3+"-"+"+"+2.6+50+2+4+95+0+5</definedName>
    <definedName name="_ZF161" localSheetId="7">DCF!$N$37+"f11"+""+41+41+440+0+0+0+0+4+3+"-"+"+"+2.6+50+2+4+95+0+5</definedName>
    <definedName name="_ZF162" localSheetId="7">DCF!$O$37+"f12"+""+41+41+440+0+0+0+0+4+3+"-"+"+"+2.6+50+2+4+95+0+5</definedName>
    <definedName name="_ZF163" localSheetId="7">DCF!$P$37+"f13"+""+41+41+440+0+0+0+0+4+3+"-"+"+"+2.6+50+2+4+95+0+5</definedName>
    <definedName name="_ZF164" localSheetId="7">DCF!$Q$37+"f14"+""+41+41+440+0+0+0+0+4+3+"-"+"+"+2.6+50+2+4+95+0+5</definedName>
    <definedName name="_ZF165" localSheetId="7">DCF!$R$37+"f15"+""+41+41+440+0+0+0+0+4+3+"-"+"+"+2.6+50+2+4+95+0+5</definedName>
    <definedName name="_ZF166" localSheetId="7">DCF!$S$37+"f16"+""+41+41+440+0+0+0+0+4+3+"-"+"+"+2.6+50+2+4+95+0+5</definedName>
    <definedName name="_ZF167" localSheetId="7">DCF!$T$37+"f17"+""+41+41+440+0+0+0+0+4+3+"-"+"+"+2.6+50+2+4+95+0+5</definedName>
    <definedName name="_ZF168" localSheetId="7">DCF!$U$37+"f18"+""+41+41+440+0+0+0+0+4+3+"-"+"+"+2.6+50+2+4+95+0+5</definedName>
    <definedName name="_ZF169" localSheetId="7">DCF!$V$37+"f19"+""+41+41+440+0+0+0+0+4+3+"-"+"+"+2.6+50+2+4+95+0+5</definedName>
    <definedName name="_ZF170" localSheetId="7">DCF!$W$37+"f20"+""+41+41+440+0+0+0+0+4+3+"-"+"+"+2.6+50+2+4+95+0+5</definedName>
    <definedName name="_ZF171" localSheetId="7">DCF!$X$37+"f21"+""+41+41+440+0+0+0+0+4+3+"-"+"+"+2.6+50+2+4+95+0+5</definedName>
    <definedName name="_ZF172" localSheetId="7">DCF!$Y$37+"f22"+""+41+41+440+0+0+0+0+4+3+"-"+"+"+2.6+50+2+4+95+0+5</definedName>
    <definedName name="_ZF173" localSheetId="7">DCF!$Z$37+"f23"+""+41+41+440+0+0+0+0+4+3+"-"+"+"+2.6+50+2+4+95+0+5</definedName>
    <definedName name="_ZF174" localSheetId="7">DCF!$AA$37+"f24"+""+41+41+440+0+0+0+0+4+3+"-"+"+"+2.6+50+2+4+95+0+5</definedName>
    <definedName name="_ZF175" localSheetId="7">DCF!$AB$37+"f25"+""+41+41+440+0+0+0+0+4+3+"-"+"+"+2.6+50+2+4+95+0+5</definedName>
    <definedName name="_ZF176" localSheetId="7">DCF!$D$41+"elec1"+""+41+41+440+0+0+0+0+4+3+"-"+"+"+2.6+50+2+4+95+0+5</definedName>
    <definedName name="_ZF177" localSheetId="7">DCF!$E$41+"elec2"+""+41+41+440+0+0+0+0+4+3+"-"+"+"+2.6+50+2+4+95+0+5</definedName>
    <definedName name="_ZF178" localSheetId="7">DCF!$F$41+"elec3"+""+41+41+440+0+0+0+0+4+3+"-"+"+"+2.6+50+2+4+95+0+5</definedName>
    <definedName name="_ZF179" localSheetId="7">DCF!$G$41+"elec4"+""+41+41+440+0+0+0+0+4+3+"-"+"+"+2.6+50+2+4+95+0+5</definedName>
    <definedName name="_ZF180" localSheetId="7">DCF!$H$41+"elec5"+""+41+41+440+0+0+0+0+4+3+"-"+"+"+2.6+50+2+4+95+0+5</definedName>
    <definedName name="_ZF181" localSheetId="7">DCF!$I$41+"elec6"+""+41+41+440+0+0+0+0+4+3+"-"+"+"+2.6+50+2+4+95+0+5</definedName>
    <definedName name="_ZF182" localSheetId="7">DCF!$J$41+"elec7"+""+41+41+440+0+0+0+0+4+3+"-"+"+"+2.6+50+2+4+95+0+5</definedName>
    <definedName name="_ZF183" localSheetId="7">DCF!$K$41+"elec8"+""+41+41+440+0+0+0+0+4+3+"-"+"+"+2.6+50+2+4+95+0+5</definedName>
    <definedName name="_ZF184" localSheetId="7">DCF!$L$41+"elec9"+""+41+41+440+0+0+0+0+4+3+"-"+"+"+2.6+50+2+4+95+0+5</definedName>
    <definedName name="_ZF185" localSheetId="7">DCF!$M$41+"elec10"+""+41+41+440+0+0+0+0+4+3+"-"+"+"+2.6+50+2+4+95+0+5</definedName>
    <definedName name="_ZF186" localSheetId="7">DCF!$N$41+"elec11"+""+41+41+440+0+0+0+0+4+3+"-"+"+"+2.6+50+2+4+95+0+5</definedName>
    <definedName name="_ZF187" localSheetId="7">DCF!$O$41+"elec12"+""+41+41+440+0+0+0+0+4+3+"-"+"+"+2.6+50+2+4+95+0+5</definedName>
    <definedName name="_ZF188" localSheetId="7">DCF!$P$41+"elec13"+""+41+41+440+0+0+0+0+4+3+"-"+"+"+2.6+50+2+4+95+0+5</definedName>
    <definedName name="_ZF189" localSheetId="7">DCF!$Q$41+"elec14"+""+41+41+440+0+0+0+0+4+3+"-"+"+"+2.6+50+2+4+95+0+5</definedName>
    <definedName name="_ZF190" localSheetId="7">DCF!$R$41+"elec15"+""+41+41+440+0+0+0+0+4+3+"-"+"+"+2.6+50+2+4+95+0+5</definedName>
    <definedName name="_ZF191" localSheetId="7">DCF!$S$41+"elec16"+""+41+41+440+0+0+0+0+4+3+"-"+"+"+2.6+50+2+4+95+0+5</definedName>
    <definedName name="_ZF192" localSheetId="7">DCF!$T$41+"elec17"+""+41+41+440+0+0+0+0+4+3+"-"+"+"+2.6+50+2+4+95+0+5</definedName>
    <definedName name="_ZF193" localSheetId="7">DCF!$U$41+"elec18"+""+41+41+440+0+0+0+0+4+3+"-"+"+"+2.6+50+2+4+95+0+5</definedName>
    <definedName name="_ZF194" localSheetId="7">DCF!$V$41+"elec19"+""+41+41+440+0+0+0+0+4+3+"-"+"+"+2.6+50+2+4+95+0+5</definedName>
    <definedName name="_ZF195" localSheetId="7">DCF!$W$41+"elec20"+""+41+41+440+0+0+0+0+4+3+"-"+"+"+2.6+50+2+4+95+0+5</definedName>
    <definedName name="_ZF196" localSheetId="7">DCF!$X$41+"elec21"+""+41+41+440+0+0+0+0+4+3+"-"+"+"+2.6+50+2+4+95+0+5</definedName>
    <definedName name="_ZF197" localSheetId="7">DCF!$Y$41+"elec22"+""+41+41+440+0+0+0+0+4+3+"-"+"+"+2.6+50+2+4+95+0+5</definedName>
    <definedName name="_ZF198" localSheetId="7">DCF!$Z$41+"elec23"+""+41+41+440+0+0+0+0+4+3+"-"+"+"+2.6+50+2+4+95+0+5</definedName>
    <definedName name="_ZF199" localSheetId="7">DCF!$AA$41+"elec24"+""+41+41+440+0+0+0+0+4+3+"-"+"+"+2.6+50+2+4+95+0+5</definedName>
    <definedName name="_ZF200" localSheetId="7">DCF!$AB$41+"elec25"+""+41+41+440+0+0+0+0+4+3+"-"+"+"+2.6+50+2+4+95+0+5</definedName>
    <definedName name="_ZF201" localSheetId="7">DCF!$D$35+"fv1"+""+769+769+440+0+0+0+0+4+3+"-"+"+"+2.6+50+2+4+95+0+5</definedName>
    <definedName name="_ZF202" localSheetId="7">DCF!$E$35+"fv2"+""+769+769+440+0+0+0+0+4+3+"-"+"+"+2.6+50+2+4+95+0+5</definedName>
    <definedName name="_ZF203" localSheetId="7">DCF!$F$35+"fv3"+""+769+769+440+0+0+0+0+4+3+"-"+"+"+2.6+50+2+4+95+0+5</definedName>
    <definedName name="_ZF204" localSheetId="7">DCF!$G$35+"fv4"+""+769+769+440+0+0+0+0+4+3+"-"+"+"+2.6+50+2+4+95+0+5</definedName>
    <definedName name="_ZF205" localSheetId="7">DCF!$H$35+"fv5"+""+769+769+440+0+0+0+0+4+3+"-"+"+"+2.6+50+2+4+95+0+5</definedName>
    <definedName name="_ZF206" localSheetId="7">DCF!$I$35+"fv6"+""+769+769+440+0+0+0+0+4+3+"-"+"+"+2.6+50+2+4+95+0+5</definedName>
    <definedName name="_ZF207" localSheetId="7">DCF!$J$35+"fv7"+""+769+769+440+0+0+0+0+4+3+"-"+"+"+2.6+50+2+4+95+0+5</definedName>
    <definedName name="_ZF208" localSheetId="7">DCF!$K$35+"fv8"+""+769+769+440+0+0+0+0+4+3+"-"+"+"+2.6+50+2+4+95+0+5</definedName>
    <definedName name="_ZF209" localSheetId="7">DCF!$L$35+"fv9"+""+769+769+440+0+0+0+0+4+3+"-"+"+"+2.6+50+2+4+95+0+5</definedName>
    <definedName name="_ZF210" localSheetId="7">DCF!$M$35+"fv10"+""+769+769+440+0+0+0+0+4+3+"-"+"+"+2.6+50+2+4+95+0+5</definedName>
    <definedName name="_ZF211" localSheetId="7">DCF!$N$35+"fv11"+""+769+769+440+0+0+0+0+4+3+"-"+"+"+2.6+50+2+4+95+0+5</definedName>
    <definedName name="_ZF212" localSheetId="7">DCF!$O$35+"fv12"+""+769+769+440+0+0+0+0+4+3+"-"+"+"+2.6+50+2+4+95+0+5</definedName>
    <definedName name="_ZF213" localSheetId="7">DCF!$P$35+"fv13"+""+769+769+440+0+0+0+0+4+3+"-"+"+"+2.6+50+2+4+95+0+5</definedName>
    <definedName name="_ZF214" localSheetId="7">DCF!$Q$35+"fv14"+""+769+769+440+0+0+0+0+4+3+"-"+"+"+2.6+50+2+4+95+0+5</definedName>
    <definedName name="_ZF215" localSheetId="7">DCF!$R$35+"fv15"+""+769+769+440+0+0+0+0+4+3+"-"+"+"+2.6+50+2+4+95+0+5</definedName>
    <definedName name="_ZF216" localSheetId="7">DCF!$C$79+"Cfout0"+""+41+41+440+0+0+0+0+4+3+"-"+"+"+2.6+50+2+4+95+0+5</definedName>
    <definedName name="_ZF217" localSheetId="7">DCF!$D$79+"CFout1"+""+33+33+440+0+0+0+0+4+3+"-"+"+"+2.6+50+2+4+95+0+5</definedName>
    <definedName name="_ZF218" localSheetId="7">DCF!$E$79+"CFout2"+""+33+33+440+0+0+0+0+4+3+"-"+"+"+2.6+50+2+4+95+0+5</definedName>
    <definedName name="_ZF219" localSheetId="7">DCF!$F$79+"CFout3"+""+33+33+440+0+0+0+0+4+3+"-"+"+"+2.6+50+2+4+95+0+5</definedName>
    <definedName name="_ZF220" localSheetId="7">DCF!$G$79+"CFout4"+""+33+33+440+0+0+0+0+4+3+"-"+"+"+2.6+50+2+4+95+0+5</definedName>
    <definedName name="_ZF221" localSheetId="7">DCF!$H$79+"CFout5"+""+33+33+440+0+0+0+0+4+3+"-"+"+"+2.6+50+2+4+95+0+5</definedName>
    <definedName name="_ZF222" localSheetId="7">DCF!$I$79+"CFout6"+""+33+33+440+0+0+0+0+4+3+"-"+"+"+2.6+50+2+4+95+0+5</definedName>
    <definedName name="_ZF223" localSheetId="7">DCF!$J$79+"CFout7"+""+33+33+440+0+0+0+0+4+3+"-"+"+"+2.6+50+2+4+95+0+5</definedName>
    <definedName name="_ZF224" localSheetId="7">DCF!$K$79+"CFout8"+""+33+33+440+0+0+0+0+4+3+"-"+"+"+2.6+50+2+4+95+0+5</definedName>
    <definedName name="_ZF225" localSheetId="7">DCF!$L$79+"CFout9"+""+33+33+440+0+0+0+0+4+3+"-"+"+"+2.6+50+2+4+95+0+5</definedName>
    <definedName name="_ZF226" localSheetId="7">DCF!$M$79+"CFout10"+""+33+33+440+0+0+0+0+4+3+"-"+"+"+2.6+50+2+4+95+0+5</definedName>
    <definedName name="_ZF227" localSheetId="7">DCF!$N$79+"CFout11"+""+33+33+440+0+0+0+0+4+3+"-"+"+"+2.6+50+2+4+95+0+5</definedName>
    <definedName name="_ZF228" localSheetId="7">DCF!$O$79+"CFout12"+""+33+33+440+0+0+0+0+4+3+"-"+"+"+2.6+50+2+4+95+0+5</definedName>
    <definedName name="_ZF229" localSheetId="7">DCF!$P$79+"Cfout13"+""+33+33+440+0+0+0+0+4+3+"-"+"+"+2.6+50+2+4+95+0+5</definedName>
    <definedName name="_ZF230" localSheetId="7">DCF!$Q$79+"CFout14"+""+33+33+440+0+0+0+0+4+3+"-"+"+"+2.6+50+2+4+95+0+5</definedName>
    <definedName name="_ZF231" localSheetId="7">DCF!$R$79+"CFout15"+""+33+33+440+0+0+0+0+4+3+"-"+"+"+2.6+50+2+4+95+0+5</definedName>
    <definedName name="_ZF232" localSheetId="7">DCF!$S$79+"CFout16"+""+33+33+440+0+0+0+0+4+3+"-"+"+"+2.6+50+2+4+95+0+5</definedName>
    <definedName name="_ZF233" localSheetId="7">DCF!$T$79+"Cfout17"+""+33+33+440+0+0+0+0+4+3+"-"+"+"+2.6+50+2+4+95+0+5</definedName>
    <definedName name="_ZF234" localSheetId="7">DCF!$U$79+"Cfout18"+""+33+33+440+0+0+0+0+4+3+"-"+"+"+2.6+50+2+4+95+0+5</definedName>
    <definedName name="_ZF235" localSheetId="7">DCF!$V$79+"CFout19"+""+33+33+440+0+0+0+0+4+3+"-"+"+"+2.6+50+2+4+95+0+5</definedName>
    <definedName name="_ZF236" localSheetId="7">DCF!$W$79+"CFout20"+""+33+33+440+0+0+0+0+4+3+"-"+"+"+2.6+50+2+4+95+0+5</definedName>
    <definedName name="_ZF237" localSheetId="7">DCF!$X$79+"Cfout21"+""+33+33+440+0+0+0+0+4+3+"-"+"+"+2.6+50+2+4+95+0+5</definedName>
    <definedName name="_ZF238" localSheetId="7">DCF!$Y$79+"CFout22"+""+33+33+440+0+0+0+0+4+3+"-"+"+"+2.6+50+2+4+95+0+5</definedName>
    <definedName name="_ZF239" localSheetId="7">DCF!$Z$79+"CFout23"+""+33+33+440+0+0+0+0+4+3+"-"+"+"+2.6+50+2+4+95+0+5</definedName>
    <definedName name="_ZF240" localSheetId="7">DCF!$AA$79+"CFout24"+""+33+33+440+0+0+0+0+4+3+"-"+"+"+2.6+50+2+4+95+0+5</definedName>
    <definedName name="_ZF241" localSheetId="7">DCF!$AB$79+"CFout25"+""+33+33+440+0+0+0+0+4+3+"-"+"+"+2.6+50+2+4+95+0+5</definedName>
    <definedName name="_ZF242" localSheetId="7">DCF!$D$49+"tv1"+""+41+41+440+0+0+0+0+4+3+"-"+"+"+2.6+50+2+4+95+0+5</definedName>
    <definedName name="_ZF243" localSheetId="7">DCF!$E$49+"tv2"+""+41+41+440+0+0+0+0+4+3+"-"+"+"+2.6+50+2+4+95+0+5</definedName>
    <definedName name="_ZF244" localSheetId="7">DCF!$F$49+"tv3"+""+41+41+440+0+0+0+0+4+3+"-"+"+"+2.6+50+2+4+95+0+5</definedName>
    <definedName name="_ZF245" localSheetId="7">DCF!$G$49+"tv4"+""+41+41+440+0+0+0+0+4+3+"-"+"+"+2.6+50+2+4+95+0+5</definedName>
    <definedName name="_ZF246" localSheetId="7">DCF!$H$49+"tv5"+""+41+41+440+0+0+0+0+4+3+"-"+"+"+2.6+50+2+4+95+0+5</definedName>
    <definedName name="_ZF247" localSheetId="7">DCF!$I$49+"tv6"+""+41+41+440+0+0+0+0+4+3+"-"+"+"+2.6+50+2+4+95+0+5</definedName>
    <definedName name="_ZF248" localSheetId="7">DCF!$J$49+"tv7"+""+41+41+440+0+0+0+0+4+3+"-"+"+"+2.6+50+2+4+95+0+5</definedName>
    <definedName name="_ZF249" localSheetId="7">DCF!$K$49+"tv8"+""+41+41+440+0+0+0+0+4+3+"-"+"+"+2.6+50+2+4+95+0+5</definedName>
    <definedName name="_ZF250" localSheetId="7">DCF!$L$49+"tv9"+""+41+41+440+0+0+0+0+4+3+"-"+"+"+2.6+50+2+4+95+0+5</definedName>
    <definedName name="_ZF251" localSheetId="7">DCF!$M$49+"tv10"+""+41+41+440+0+0+0+0+4+3+"-"+"+"+2.6+50+2+4+95+0+5</definedName>
    <definedName name="_ZF252" localSheetId="7">DCF!$N$49+"tv11"+""+41+41+440+0+0+0+0+4+3+"-"+"+"+2.6+50+2+4+95+0+5</definedName>
    <definedName name="_ZF253" localSheetId="7">DCF!$O$49+"tv12"+""+41+41+440+0+0+0+0+4+3+"-"+"+"+2.6+50+2+4+95+0+5</definedName>
    <definedName name="_ZF254" localSheetId="7">DCF!$P$49+"tv13"+""+41+41+440+0+0+0+0+4+3+"-"+"+"+2.6+50+2+4+95+0+5</definedName>
    <definedName name="_ZF255" localSheetId="7">DCF!$Q$49+"tv14"+""+41+41+440+0+0+0+0+4+3+"-"+"+"+2.6+50+2+4+95+0+5</definedName>
    <definedName name="_ZF256" localSheetId="7">DCF!$R$49+"tv15"+""+41+41+440+0+0+0+0+4+3+"-"+"+"+2.6+50+2+4+95+0+5</definedName>
    <definedName name="_ZF257" localSheetId="7">DCF!$S$49+"tv16"+""+41+41+440+0+0+0+0+4+3+"-"+"+"+2.6+50+2+4+95+0+5</definedName>
    <definedName name="_ZF258" localSheetId="7">DCF!$T$49+"tv17"+""+41+41+440+0+0+0+0+4+3+"-"+"+"+2.6+50+2+4+95+0+5</definedName>
    <definedName name="_ZF259" localSheetId="7">DCF!$U$49+"tv18"+""+41+41+440+0+0+0+0+4+3+"-"+"+"+2.6+50+2+4+95+0+5</definedName>
    <definedName name="_ZF260" localSheetId="7">DCF!$V$49+"tv19"+""+41+41+440+0+0+0+0+4+3+"-"+"+"+2.6+50+2+4+95+0+5</definedName>
    <definedName name="_ZF261" localSheetId="7">DCF!$W$49+"tv20"+""+41+41+440+0+0+0+0+4+3+"-"+"+"+2.6+50+2+4+95+0+5</definedName>
    <definedName name="_ZF262" localSheetId="7">DCF!$X$49+"tv21"+""+41+41+440+0+0+0+0+4+3+"-"+"+"+2.6+50+2+4+95+0+5</definedName>
    <definedName name="_ZF263" localSheetId="7">DCF!$Y$49+"tv22"+""+41+41+440+0+0+0+0+4+3+"-"+"+"+2.6+50+2+4+95+0+5</definedName>
    <definedName name="_ZF264" localSheetId="7">DCF!$Z$49+"tv23"+""+41+41+440+0+0+0+0+4+3+"-"+"+"+2.6+50+2+4+95+0+5</definedName>
    <definedName name="_ZF265" localSheetId="7">DCF!$AA$49+"tv24"+""+41+41+440+0+0+0+0+4+3+"-"+"+"+2.6+50+2+4+95+0+5</definedName>
    <definedName name="_ZF266" localSheetId="7">DCF!$AB$49+"tv25"+""+41+41+440+0+0+0+0+4+3+"-"+"+"+2.6+50+2+4+95+0+5</definedName>
    <definedName name="_ZF267" localSheetId="7">DCF!$C$11+"investment"+""+41+41+440+0+0+0+0+4+3+"-"+"+"+2.6+50+2+4+95+0+5</definedName>
    <definedName name="_ZF271" localSheetId="7">DCF!$AC$33+"ret26"+""+41+41+472+102+84+387+543+4+3+"-"+"+"+2.6+50+2+4+95+117.044395516107+5</definedName>
    <definedName name="_ZF272" localSheetId="7">DCF!$AD$33+"ret27"+""+41+41+472+117+106+402+565+4+3+"-"+"+"+2.6+50+2+4+95+120.55572738159+5</definedName>
    <definedName name="_ZF273" localSheetId="7">DCF!$AE$33+"ret28"+""+41+41+472+132+128+417+587+4+3+"-"+"+"+2.6+50+2+4+95+124.172399203038+5</definedName>
    <definedName name="_ZF274" localSheetId="7">DCF!$AF$33+"ret29"+""+41+41+472+147+150+432+609+4+3+"-"+"+"+2.6+50+2+4+95+127.897571179129+5</definedName>
    <definedName name="_ZF275" localSheetId="7">DCF!$AG$33+"ret30"+""+41+41+472+162+172+447+631+4+3+"-"+"+"+2.6+50+2+4+95+131.734498314503+5</definedName>
    <definedName name="_ZF276" localSheetId="7">DCF!$AC$35+"fv26"+""+769+769+472+177+194+462+653+4+3+"-"+"+"+2.6+50+2+4+95+0.061265478221224+5</definedName>
    <definedName name="_ZF277" localSheetId="7">DCF!$AB$35+"fv25"+""+769+769+472+192+216+477+675+4+3+"-"+"+"+2.6+50+2+4+95+0.061265478221224+5</definedName>
    <definedName name="_ZF278" localSheetId="7">DCF!$AA$35+"fv24"+""+769+769+472+207+238+492+697+4+3+"-"+"+"+2.6+50+2+4+95+0.061265478221224+5</definedName>
    <definedName name="_ZF279" localSheetId="7">DCF!$AC$37+"f26"+""+41+41+472+222+260+507+719+4+3+"-"+"+"+2.6+50+2+4+95+117.044395516107+5</definedName>
    <definedName name="_ZF280" localSheetId="7">DCF!$AD$37+"f27"+""+41+41+472+237+282+522+741+4+3+"-"+"+"+2.6+50+2+4+95+120.55572738159+5</definedName>
    <definedName name="_ZF281" localSheetId="7">DCF!$AE$37+"f28"+""+41+41+472+252+304+537+763+4+3+"-"+"+"+2.6+50+2+4+95+124.172399203038+5</definedName>
    <definedName name="_ZF282" localSheetId="7">DCF!$AF$37+"f29"+""+41+41+472+57+326+342+785+4+3+"-"+"+"+2.6+50+2+4+95+127.897571179129+5</definedName>
    <definedName name="_ZF283" localSheetId="7">DCF!$AG$37+"f30"+""+41+41+472+72+348+357+807+4+3+"-"+"+"+2.6+50+2+4+95+131.734498314503+5</definedName>
    <definedName name="_ZF284" localSheetId="7">DCF!$AC$63+"cf26"+""+41+41+472+162+414+447+873+4+3+"-"+"+"+2.6+50+2+4+95+407.118079315797+5</definedName>
    <definedName name="_ZF285" localSheetId="7">DCF!$AD$63+"cf27"+""+41+41+472+177+414+462+873+4+3+"-"+"+"+2.6+50+2+4+95+381.448130885018+5</definedName>
    <definedName name="_ZF286" localSheetId="7">DCF!$AE$63+"cf28"+""+41+41+472+0+0+0+0+4+3+"-"+"+"+2.6+50+2+4+95+355.779829457765+5</definedName>
    <definedName name="_ZF287" localSheetId="7">DCF!$AF$63+"cf29"+""+41+41+472+0+0+0+0+4+3+"-"+"+"+2.6+50+2+4+95+330.113224444142+5</definedName>
    <definedName name="_ZF288" localSheetId="7">DCF!$AG$63+"cf30"+""+41+41+472+222+414+507+873+4+3+"-"+"+"+2.6+50+2+4+95+304.448366736559+5</definedName>
    <definedName name="_ZF289" localSheetId="7">DCF!$AC$79+"cfout26"+""+33+33+472+0+0+0+0+4+3+"-"+"+"+2.6+50+2+4+95+1265.24703037598+5</definedName>
    <definedName name="_ZF290" localSheetId="7">DCF!$AD$79+"cfout27"+""+33+33+472+0+0+0+0+4+3+"-"+"+"+2.6+50+2+4+95+1263.22540827729+5</definedName>
    <definedName name="_ZF291" localSheetId="7">DCF!$AE$79+"cfout28"+""+33+33+472+0+0+0+0+4+3+"-"+"+"+2.6+50+2+4+95+1261.72103149196+5</definedName>
    <definedName name="_ZF292" localSheetId="7">DCF!$AF$79+"cfout29"+""+33+33+472+0+0+0+0+4+3+"-"+"+"+2.6+50+2+4+95+1260.74941737939+5</definedName>
    <definedName name="_ZF293" localSheetId="7">DCF!$AG$79+"cfout30"+""+33+33+472+0+0+0+0+4+3+"-"+"+"+2.6+50+2+4+95+1388.0887181611+5</definedName>
    <definedName name="_ZF294" localSheetId="7">DCF!$S$35+"fv16"+""+769+769+472+0+0+0+0+4+3+"-"+"+"+2.6+50+2+4+95+0.154826615676208+5</definedName>
    <definedName name="_ZF295" localSheetId="7">DCF!$T$35+"fv17"+""+769+769+472+0+0+0+0+4+3+"-"+"+"+2.6+50+2+4+95+0.154826615676208+5</definedName>
    <definedName name="_ZF296" localSheetId="7">DCF!$U$35+"fv18"+""+769+769+472+0+0+0+0+4+3+"-"+"+"+2.6+50+2+4+95+0.154826615676208+5</definedName>
    <definedName name="_ZF297" localSheetId="7">DCF!$V$35+"fv19"+""+769+769+472+0+0+0+0+4+3+"-"+"+"+2.6+50+2+4+95+0.154826615676208+5</definedName>
    <definedName name="_ZF298" localSheetId="7">DCF!$W$35+"fv20"+""+769+769+472+0+0+0+0+4+3+"-"+"+"+2.6+50+2+4+95+0.154826615676208+5</definedName>
    <definedName name="_ZF299" localSheetId="7">DCF!$X$35+"fv21"+""+769+769+472+0+0+0+0+4+3+"-"+"+"+2.6+50+2+4+95+0.154826615676208+5</definedName>
    <definedName name="_ZF300" localSheetId="7">DCF!$Y$35+"fv22"+""+769+769+472+0+0+0+0+4+3+"-"+"+"+2.6+50+2+4+95+0.154826615676208+5</definedName>
    <definedName name="_ZF301" localSheetId="7">DCF!$Z$35+"fv23"+""+769+769+472+0+0+0+0+4+3+"-"+"+"+2.6+50+2+4+95+0.154826615676208+5</definedName>
    <definedName name="_ZF302" localSheetId="7">DCF!$AD$35+"fv27"+""+769+769+472+0+0+0+0+4+3+"-"+"+"+2.6+50+2+4+95+0.154826615676208+5</definedName>
    <definedName name="_ZF303" localSheetId="7">DCF!$AE$35+"fv28"+""+769+769+472+0+0+0+0+4+3+"-"+"+"+2.6+50+2+4+95+0.154826615676208+5</definedName>
    <definedName name="_ZF304" localSheetId="7">DCF!$AF$35+"fv29"+""+769+769+472+0+0+0+0+4+3+"-"+"+"+2.6+50+2+4+95+0.154826615676208+5</definedName>
    <definedName name="_ZF305" localSheetId="7">DCF!$AG$35+"fv30"+""+769+769+472+0+0+0+0+4+3+"-"+"+"+2.6+50+2+4+95+0.154826615676208+5</definedName>
    <definedName name="_ZF306" localSheetId="7">DCF!$AC$41+"elec26"+""+41+41+472+0+0+0+0+4+3+"-"+"+"+2.6+50+2+4+95+0+5</definedName>
    <definedName name="_ZF307" localSheetId="7">DCF!$AD$41+"elec27"+""+41+41+472+0+0+0+0+4+3+"-"+"+"+2.6+50+2+4+95+0+5</definedName>
    <definedName name="_ZF308" localSheetId="7">DCF!$AE$41+"elec28"+""+41+41+472+0+0+0+0+4+3+"-"+"+"+2.6+50+2+4+95+0+5</definedName>
    <definedName name="_ZF309" localSheetId="7">DCF!$AF$41+"elec29"+""+41+41+472+0+0+0+0+4+3+"-"+"+"+2.6+50+2+4+95+0+5</definedName>
    <definedName name="_ZF310" localSheetId="7">DCF!$AG$41+"elec30"+""+41+41+472+0+0+0+0+4+3+"-"+"+"+2.6+50+2+4+95+0+5</definedName>
    <definedName name="_ZF311" localSheetId="7">DCF!$AC$49+"tv26"+""+41+41+472+0+0+0+0+4+3+"-"+"+"+2.6+50+2+4+95+0+5</definedName>
    <definedName name="_ZF312" localSheetId="7">DCF!$AD$49+"tv27"+""+41+41+472+0+0+0+0+4+3+"-"+"+"+2.6+50+2+4+95+0+5</definedName>
    <definedName name="_ZF313" localSheetId="7">DCF!$AE$49+"tv28"+""+41+41+472+0+0+0+0+4+3+"-"+"+"+2.6+50+2+4+95+0+5</definedName>
    <definedName name="_ZF314" localSheetId="7">DCF!$AF$49+"tv29"+""+41+41+472+0+0+0+0+4+3+"-"+"+"+2.6+50+2+4+95+0+5</definedName>
    <definedName name="_ZF315" localSheetId="7">DCF!$AG$49+"tv30"+""+41+41+472+0+0+0+0+4+3+"-"+"+"+2.6+50+2+4+95+0+5</definedName>
  </definedNames>
  <calcPr calcId="92512" fullCalcOnLoad="1"/>
</workbook>
</file>

<file path=xl/calcChain.xml><?xml version="1.0" encoding="utf-8"?>
<calcChain xmlns="http://schemas.openxmlformats.org/spreadsheetml/2006/main">
  <c r="A1" i="1" l="1"/>
  <c r="C7" i="1"/>
  <c r="F7" i="1"/>
  <c r="C8" i="1"/>
  <c r="F8" i="1"/>
  <c r="C10" i="1"/>
  <c r="F10" i="1"/>
  <c r="C11" i="1"/>
  <c r="F11" i="1"/>
  <c r="F13" i="1"/>
  <c r="C14" i="1"/>
  <c r="F14" i="1"/>
  <c r="C15" i="1"/>
  <c r="F15" i="1"/>
  <c r="C16" i="1"/>
  <c r="F16" i="1"/>
  <c r="E45" i="1"/>
  <c r="E46" i="1"/>
  <c r="B8" i="5"/>
  <c r="B11" i="5"/>
  <c r="B12" i="5"/>
  <c r="B13" i="5"/>
  <c r="B14" i="5"/>
  <c r="B15" i="5"/>
  <c r="B16" i="5"/>
  <c r="B17" i="5"/>
  <c r="C19" i="5"/>
  <c r="D19" i="5"/>
  <c r="G19" i="5"/>
  <c r="G20" i="5"/>
  <c r="D21" i="5"/>
  <c r="E21" i="5"/>
  <c r="G21" i="5"/>
  <c r="E24" i="5"/>
  <c r="B28" i="5"/>
  <c r="B32" i="5"/>
  <c r="C36" i="5"/>
  <c r="C36" i="5" a="1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C39" i="5"/>
  <c r="C39" i="5" a="1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C43" i="5"/>
  <c r="D43" i="5"/>
  <c r="E43" i="5"/>
  <c r="F43" i="5"/>
  <c r="G43" i="5"/>
  <c r="C44" i="5"/>
  <c r="D44" i="5"/>
  <c r="E44" i="5"/>
  <c r="F44" i="5"/>
  <c r="G44" i="5"/>
  <c r="I44" i="5"/>
  <c r="C45" i="5"/>
  <c r="D45" i="5"/>
  <c r="E45" i="5"/>
  <c r="F45" i="5"/>
  <c r="G45" i="5"/>
  <c r="I45" i="5"/>
  <c r="C46" i="5"/>
  <c r="D46" i="5"/>
  <c r="E46" i="5"/>
  <c r="F46" i="5"/>
  <c r="G46" i="5"/>
  <c r="H46" i="5"/>
  <c r="I46" i="5"/>
  <c r="B51" i="5"/>
  <c r="A2" i="19"/>
  <c r="C7" i="19"/>
  <c r="D7" i="19"/>
  <c r="B20" i="19"/>
  <c r="A23" i="19"/>
  <c r="G26" i="19"/>
  <c r="S26" i="19"/>
  <c r="AE26" i="19"/>
  <c r="AQ26" i="19"/>
  <c r="BC26" i="19"/>
  <c r="BO26" i="19"/>
  <c r="CA26" i="19"/>
  <c r="CM26" i="19"/>
  <c r="CY26" i="19"/>
  <c r="DK26" i="19"/>
  <c r="DW26" i="19"/>
  <c r="EI26" i="19"/>
  <c r="EU26" i="19"/>
  <c r="FG26" i="19"/>
  <c r="FS26" i="19"/>
  <c r="A28" i="19"/>
  <c r="C28" i="19"/>
  <c r="D28" i="19"/>
  <c r="E28" i="19"/>
  <c r="O28" i="19"/>
  <c r="P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AD28" i="19"/>
  <c r="AE28" i="19"/>
  <c r="AF28" i="19"/>
  <c r="AG28" i="19"/>
  <c r="AH28" i="19"/>
  <c r="AI28" i="19"/>
  <c r="AJ28" i="19"/>
  <c r="AK28" i="19"/>
  <c r="AL28" i="19"/>
  <c r="AM28" i="19"/>
  <c r="AN28" i="19"/>
  <c r="AO28" i="19"/>
  <c r="AP28" i="19"/>
  <c r="AQ28" i="19"/>
  <c r="AR28" i="19"/>
  <c r="AS28" i="19"/>
  <c r="AT28" i="19"/>
  <c r="AU28" i="19"/>
  <c r="AV28" i="19"/>
  <c r="AW28" i="19"/>
  <c r="AX28" i="19"/>
  <c r="AY28" i="19"/>
  <c r="AZ28" i="19"/>
  <c r="BA28" i="19"/>
  <c r="BB28" i="19"/>
  <c r="BC28" i="19"/>
  <c r="BD28" i="19"/>
  <c r="BE28" i="19"/>
  <c r="BF28" i="19"/>
  <c r="BG28" i="19"/>
  <c r="BH28" i="19"/>
  <c r="BI28" i="19"/>
  <c r="BJ28" i="19"/>
  <c r="BK28" i="19"/>
  <c r="BL28" i="19"/>
  <c r="BM28" i="19"/>
  <c r="BN28" i="19"/>
  <c r="BO28" i="19"/>
  <c r="BP28" i="19"/>
  <c r="BQ28" i="19"/>
  <c r="BR28" i="19"/>
  <c r="BS28" i="19"/>
  <c r="BT28" i="19"/>
  <c r="BU28" i="19"/>
  <c r="BV28" i="19"/>
  <c r="BW28" i="19"/>
  <c r="BX28" i="19"/>
  <c r="BY28" i="19"/>
  <c r="BZ28" i="19"/>
  <c r="CA28" i="19"/>
  <c r="CB28" i="19"/>
  <c r="CC28" i="19"/>
  <c r="CD28" i="19"/>
  <c r="CE28" i="19"/>
  <c r="CF28" i="19"/>
  <c r="CG28" i="19"/>
  <c r="CH28" i="19"/>
  <c r="CI28" i="19"/>
  <c r="CJ28" i="19"/>
  <c r="CK28" i="19"/>
  <c r="CL28" i="19"/>
  <c r="CM28" i="19"/>
  <c r="CN28" i="19"/>
  <c r="CO28" i="19"/>
  <c r="CP28" i="19"/>
  <c r="CQ28" i="19"/>
  <c r="CR28" i="19"/>
  <c r="CS28" i="19"/>
  <c r="CT28" i="19"/>
  <c r="CU28" i="19"/>
  <c r="CV28" i="19"/>
  <c r="CW28" i="19"/>
  <c r="CX28" i="19"/>
  <c r="CY28" i="19"/>
  <c r="CZ28" i="19"/>
  <c r="DA28" i="19"/>
  <c r="DB28" i="19"/>
  <c r="DC28" i="19"/>
  <c r="DD28" i="19"/>
  <c r="DE28" i="19"/>
  <c r="DF28" i="19"/>
  <c r="DG28" i="19"/>
  <c r="DH28" i="19"/>
  <c r="DI28" i="19"/>
  <c r="DJ28" i="19"/>
  <c r="DK28" i="19"/>
  <c r="DL28" i="19"/>
  <c r="DM28" i="19"/>
  <c r="DN28" i="19"/>
  <c r="DO28" i="19"/>
  <c r="DP28" i="19"/>
  <c r="DQ28" i="19"/>
  <c r="DR28" i="19"/>
  <c r="DS28" i="19"/>
  <c r="DT28" i="19"/>
  <c r="DU28" i="19"/>
  <c r="DV28" i="19"/>
  <c r="DW28" i="19"/>
  <c r="DX28" i="19"/>
  <c r="DY28" i="19"/>
  <c r="DZ28" i="19"/>
  <c r="EA28" i="19"/>
  <c r="EB28" i="19"/>
  <c r="EC28" i="19"/>
  <c r="ED28" i="19"/>
  <c r="EE28" i="19"/>
  <c r="EF28" i="19"/>
  <c r="EG28" i="19"/>
  <c r="EH28" i="19"/>
  <c r="EI28" i="19"/>
  <c r="EJ28" i="19"/>
  <c r="EK28" i="19"/>
  <c r="EL28" i="19"/>
  <c r="EM28" i="19"/>
  <c r="EN28" i="19"/>
  <c r="EO28" i="19"/>
  <c r="EP28" i="19"/>
  <c r="EQ28" i="19"/>
  <c r="ER28" i="19"/>
  <c r="ES28" i="19"/>
  <c r="ET28" i="19"/>
  <c r="EU28" i="19"/>
  <c r="EV28" i="19"/>
  <c r="EW28" i="19"/>
  <c r="EX28" i="19"/>
  <c r="EY28" i="19"/>
  <c r="EZ28" i="19"/>
  <c r="FA28" i="19"/>
  <c r="FB28" i="19"/>
  <c r="FC28" i="19"/>
  <c r="FD28" i="19"/>
  <c r="FE28" i="19"/>
  <c r="FF28" i="19"/>
  <c r="FG28" i="19"/>
  <c r="FH28" i="19"/>
  <c r="FI28" i="19"/>
  <c r="FJ28" i="19"/>
  <c r="FK28" i="19"/>
  <c r="FL28" i="19"/>
  <c r="FM28" i="19"/>
  <c r="FN28" i="19"/>
  <c r="FO28" i="19"/>
  <c r="FP28" i="19"/>
  <c r="FQ28" i="19"/>
  <c r="FR28" i="19"/>
  <c r="FS28" i="19"/>
  <c r="FT28" i="19"/>
  <c r="FU28" i="19"/>
  <c r="FV28" i="19"/>
  <c r="FW28" i="19"/>
  <c r="FX28" i="19"/>
  <c r="FY28" i="19"/>
  <c r="FZ28" i="19"/>
  <c r="GA28" i="19"/>
  <c r="GB28" i="19"/>
  <c r="GC28" i="19"/>
  <c r="A29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O29" i="19"/>
  <c r="P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AD29" i="19"/>
  <c r="AE29" i="19"/>
  <c r="AF29" i="19"/>
  <c r="AG29" i="19"/>
  <c r="AH29" i="19"/>
  <c r="AI29" i="19"/>
  <c r="AJ29" i="19"/>
  <c r="AK29" i="19"/>
  <c r="AL29" i="19"/>
  <c r="AM29" i="19"/>
  <c r="AN29" i="19"/>
  <c r="AO29" i="19"/>
  <c r="AP29" i="19"/>
  <c r="AQ29" i="19"/>
  <c r="AR29" i="19"/>
  <c r="AS29" i="19"/>
  <c r="AT29" i="19"/>
  <c r="AU29" i="19"/>
  <c r="AV29" i="19"/>
  <c r="AW29" i="19"/>
  <c r="AX29" i="19"/>
  <c r="AY29" i="19"/>
  <c r="AZ29" i="19"/>
  <c r="BA29" i="19"/>
  <c r="BB29" i="19"/>
  <c r="BC29" i="19"/>
  <c r="BD29" i="19"/>
  <c r="BE29" i="19"/>
  <c r="BF29" i="19"/>
  <c r="BG29" i="19"/>
  <c r="BH29" i="19"/>
  <c r="BI29" i="19"/>
  <c r="BJ29" i="19"/>
  <c r="BK29" i="19"/>
  <c r="BL29" i="19"/>
  <c r="BM29" i="19"/>
  <c r="BN29" i="19"/>
  <c r="BO29" i="19"/>
  <c r="BP29" i="19"/>
  <c r="BQ29" i="19"/>
  <c r="BR29" i="19"/>
  <c r="BS29" i="19"/>
  <c r="BT29" i="19"/>
  <c r="BU29" i="19"/>
  <c r="BV29" i="19"/>
  <c r="BW29" i="19"/>
  <c r="BX29" i="19"/>
  <c r="BY29" i="19"/>
  <c r="BZ29" i="19"/>
  <c r="CA29" i="19"/>
  <c r="CB29" i="19"/>
  <c r="CC29" i="19"/>
  <c r="CD29" i="19"/>
  <c r="CE29" i="19"/>
  <c r="CF29" i="19"/>
  <c r="CG29" i="19"/>
  <c r="CH29" i="19"/>
  <c r="CI29" i="19"/>
  <c r="CJ29" i="19"/>
  <c r="CK29" i="19"/>
  <c r="CL29" i="19"/>
  <c r="CM29" i="19"/>
  <c r="CN29" i="19"/>
  <c r="CO29" i="19"/>
  <c r="CP29" i="19"/>
  <c r="CQ29" i="19"/>
  <c r="CR29" i="19"/>
  <c r="CS29" i="19"/>
  <c r="CT29" i="19"/>
  <c r="CU29" i="19"/>
  <c r="CV29" i="19"/>
  <c r="CW29" i="19"/>
  <c r="CX29" i="19"/>
  <c r="CY29" i="19"/>
  <c r="CZ29" i="19"/>
  <c r="DA29" i="19"/>
  <c r="DB29" i="19"/>
  <c r="DC29" i="19"/>
  <c r="DD29" i="19"/>
  <c r="DE29" i="19"/>
  <c r="DF29" i="19"/>
  <c r="DG29" i="19"/>
  <c r="DH29" i="19"/>
  <c r="DI29" i="19"/>
  <c r="DJ29" i="19"/>
  <c r="DK29" i="19"/>
  <c r="DL29" i="19"/>
  <c r="DM29" i="19"/>
  <c r="DN29" i="19"/>
  <c r="DO29" i="19"/>
  <c r="DP29" i="19"/>
  <c r="DQ29" i="19"/>
  <c r="DR29" i="19"/>
  <c r="DS29" i="19"/>
  <c r="DT29" i="19"/>
  <c r="DU29" i="19"/>
  <c r="DV29" i="19"/>
  <c r="DW29" i="19"/>
  <c r="DX29" i="19"/>
  <c r="DY29" i="19"/>
  <c r="DZ29" i="19"/>
  <c r="EA29" i="19"/>
  <c r="EB29" i="19"/>
  <c r="EC29" i="19"/>
  <c r="ED29" i="19"/>
  <c r="EE29" i="19"/>
  <c r="EF29" i="19"/>
  <c r="EG29" i="19"/>
  <c r="EH29" i="19"/>
  <c r="EI29" i="19"/>
  <c r="EJ29" i="19"/>
  <c r="EK29" i="19"/>
  <c r="EL29" i="19"/>
  <c r="EM29" i="19"/>
  <c r="EN29" i="19"/>
  <c r="EO29" i="19"/>
  <c r="EP29" i="19"/>
  <c r="EQ29" i="19"/>
  <c r="ER29" i="19"/>
  <c r="ES29" i="19"/>
  <c r="ET29" i="19"/>
  <c r="EU29" i="19"/>
  <c r="EV29" i="19"/>
  <c r="EW29" i="19"/>
  <c r="EX29" i="19"/>
  <c r="EY29" i="19"/>
  <c r="EZ29" i="19"/>
  <c r="FA29" i="19"/>
  <c r="FB29" i="19"/>
  <c r="FC29" i="19"/>
  <c r="FD29" i="19"/>
  <c r="FE29" i="19"/>
  <c r="FF29" i="19"/>
  <c r="FG29" i="19"/>
  <c r="FH29" i="19"/>
  <c r="FI29" i="19"/>
  <c r="FJ29" i="19"/>
  <c r="FK29" i="19"/>
  <c r="FL29" i="19"/>
  <c r="FM29" i="19"/>
  <c r="FN29" i="19"/>
  <c r="FO29" i="19"/>
  <c r="FP29" i="19"/>
  <c r="FQ29" i="19"/>
  <c r="FR29" i="19"/>
  <c r="FS29" i="19"/>
  <c r="FT29" i="19"/>
  <c r="FU29" i="19"/>
  <c r="FV29" i="19"/>
  <c r="FW29" i="19"/>
  <c r="FX29" i="19"/>
  <c r="FY29" i="19"/>
  <c r="FZ29" i="19"/>
  <c r="GA29" i="19"/>
  <c r="GB29" i="19"/>
  <c r="GC29" i="19"/>
  <c r="A30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O30" i="19"/>
  <c r="P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AD30" i="19"/>
  <c r="AE30" i="19"/>
  <c r="AF30" i="19"/>
  <c r="AG30" i="19"/>
  <c r="AH30" i="19"/>
  <c r="AI30" i="19"/>
  <c r="AJ30" i="19"/>
  <c r="AK30" i="19"/>
  <c r="AL30" i="19"/>
  <c r="AM30" i="19"/>
  <c r="AN30" i="19"/>
  <c r="AO30" i="19"/>
  <c r="AP30" i="19"/>
  <c r="AQ30" i="19"/>
  <c r="AR30" i="19"/>
  <c r="AS30" i="19"/>
  <c r="AT30" i="19"/>
  <c r="AU30" i="19"/>
  <c r="AV30" i="19"/>
  <c r="AW30" i="19"/>
  <c r="AX30" i="19"/>
  <c r="AY30" i="19"/>
  <c r="AZ30" i="19"/>
  <c r="BA30" i="19"/>
  <c r="BB30" i="19"/>
  <c r="BC30" i="19"/>
  <c r="BD30" i="19"/>
  <c r="BE30" i="19"/>
  <c r="BF30" i="19"/>
  <c r="BG30" i="19"/>
  <c r="BH30" i="19"/>
  <c r="BI30" i="19"/>
  <c r="BJ30" i="19"/>
  <c r="BK30" i="19"/>
  <c r="BL30" i="19"/>
  <c r="BM30" i="19"/>
  <c r="BN30" i="19"/>
  <c r="BO30" i="19"/>
  <c r="BP30" i="19"/>
  <c r="BQ30" i="19"/>
  <c r="BR30" i="19"/>
  <c r="BS30" i="19"/>
  <c r="BT30" i="19"/>
  <c r="BU30" i="19"/>
  <c r="BV30" i="19"/>
  <c r="BW30" i="19"/>
  <c r="BX30" i="19"/>
  <c r="BY30" i="19"/>
  <c r="BZ30" i="19"/>
  <c r="CA30" i="19"/>
  <c r="CB30" i="19"/>
  <c r="CC30" i="19"/>
  <c r="CD30" i="19"/>
  <c r="CE30" i="19"/>
  <c r="CF30" i="19"/>
  <c r="CG30" i="19"/>
  <c r="CH30" i="19"/>
  <c r="CI30" i="19"/>
  <c r="CJ30" i="19"/>
  <c r="CK30" i="19"/>
  <c r="CL30" i="19"/>
  <c r="CM30" i="19"/>
  <c r="CN30" i="19"/>
  <c r="CO30" i="19"/>
  <c r="CP30" i="19"/>
  <c r="CQ30" i="19"/>
  <c r="CR30" i="19"/>
  <c r="CS30" i="19"/>
  <c r="CT30" i="19"/>
  <c r="CU30" i="19"/>
  <c r="CV30" i="19"/>
  <c r="CW30" i="19"/>
  <c r="CX30" i="19"/>
  <c r="CY30" i="19"/>
  <c r="CZ30" i="19"/>
  <c r="DA30" i="19"/>
  <c r="DB30" i="19"/>
  <c r="DC30" i="19"/>
  <c r="DD30" i="19"/>
  <c r="DE30" i="19"/>
  <c r="DF30" i="19"/>
  <c r="DG30" i="19"/>
  <c r="DH30" i="19"/>
  <c r="DI30" i="19"/>
  <c r="DJ30" i="19"/>
  <c r="DK30" i="19"/>
  <c r="DL30" i="19"/>
  <c r="DM30" i="19"/>
  <c r="DN30" i="19"/>
  <c r="DO30" i="19"/>
  <c r="DP30" i="19"/>
  <c r="DQ30" i="19"/>
  <c r="DR30" i="19"/>
  <c r="DS30" i="19"/>
  <c r="DT30" i="19"/>
  <c r="DU30" i="19"/>
  <c r="DV30" i="19"/>
  <c r="DW30" i="19"/>
  <c r="DX30" i="19"/>
  <c r="DY30" i="19"/>
  <c r="DZ30" i="19"/>
  <c r="EA30" i="19"/>
  <c r="EB30" i="19"/>
  <c r="EC30" i="19"/>
  <c r="ED30" i="19"/>
  <c r="EE30" i="19"/>
  <c r="EF30" i="19"/>
  <c r="EG30" i="19"/>
  <c r="EH30" i="19"/>
  <c r="EI30" i="19"/>
  <c r="EJ30" i="19"/>
  <c r="EK30" i="19"/>
  <c r="EL30" i="19"/>
  <c r="EM30" i="19"/>
  <c r="EN30" i="19"/>
  <c r="EO30" i="19"/>
  <c r="EP30" i="19"/>
  <c r="EQ30" i="19"/>
  <c r="ER30" i="19"/>
  <c r="ES30" i="19"/>
  <c r="ET30" i="19"/>
  <c r="EU30" i="19"/>
  <c r="EV30" i="19"/>
  <c r="EW30" i="19"/>
  <c r="EX30" i="19"/>
  <c r="EY30" i="19"/>
  <c r="EZ30" i="19"/>
  <c r="FA30" i="19"/>
  <c r="FB30" i="19"/>
  <c r="FC30" i="19"/>
  <c r="FD30" i="19"/>
  <c r="FE30" i="19"/>
  <c r="FF30" i="19"/>
  <c r="FG30" i="19"/>
  <c r="FH30" i="19"/>
  <c r="FI30" i="19"/>
  <c r="FJ30" i="19"/>
  <c r="FK30" i="19"/>
  <c r="FL30" i="19"/>
  <c r="FM30" i="19"/>
  <c r="FN30" i="19"/>
  <c r="FO30" i="19"/>
  <c r="FP30" i="19"/>
  <c r="FQ30" i="19"/>
  <c r="FR30" i="19"/>
  <c r="FS30" i="19"/>
  <c r="FT30" i="19"/>
  <c r="FU30" i="19"/>
  <c r="FV30" i="19"/>
  <c r="FW30" i="19"/>
  <c r="FX30" i="19"/>
  <c r="FY30" i="19"/>
  <c r="FZ30" i="19"/>
  <c r="GA30" i="19"/>
  <c r="GB30" i="19"/>
  <c r="GC30" i="19"/>
  <c r="A31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O31" i="19"/>
  <c r="P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AD31" i="19"/>
  <c r="AE31" i="19"/>
  <c r="AF31" i="19"/>
  <c r="AG31" i="19"/>
  <c r="AH31" i="19"/>
  <c r="AI31" i="19"/>
  <c r="AJ31" i="19"/>
  <c r="AK31" i="19"/>
  <c r="AL31" i="19"/>
  <c r="AM31" i="19"/>
  <c r="AN31" i="19"/>
  <c r="AO31" i="19"/>
  <c r="AP31" i="19"/>
  <c r="AQ31" i="19"/>
  <c r="AR31" i="19"/>
  <c r="AS31" i="19"/>
  <c r="AT31" i="19"/>
  <c r="AU31" i="19"/>
  <c r="AV31" i="19"/>
  <c r="AW31" i="19"/>
  <c r="AX31" i="19"/>
  <c r="AY31" i="19"/>
  <c r="AZ31" i="19"/>
  <c r="BA31" i="19"/>
  <c r="BB31" i="19"/>
  <c r="BC31" i="19"/>
  <c r="BD31" i="19"/>
  <c r="BE31" i="19"/>
  <c r="BF31" i="19"/>
  <c r="BG31" i="19"/>
  <c r="BH31" i="19"/>
  <c r="BI31" i="19"/>
  <c r="BJ31" i="19"/>
  <c r="BK31" i="19"/>
  <c r="BL31" i="19"/>
  <c r="BM31" i="19"/>
  <c r="A32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O32" i="19"/>
  <c r="P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AD32" i="19"/>
  <c r="AE32" i="19"/>
  <c r="AF32" i="19"/>
  <c r="AG32" i="19"/>
  <c r="AH32" i="19"/>
  <c r="AI32" i="19"/>
  <c r="AJ32" i="19"/>
  <c r="AK32" i="19"/>
  <c r="AL32" i="19"/>
  <c r="AM32" i="19"/>
  <c r="AN32" i="19"/>
  <c r="AO32" i="19"/>
  <c r="AP32" i="19"/>
  <c r="AQ32" i="19"/>
  <c r="AR32" i="19"/>
  <c r="AS32" i="19"/>
  <c r="AT32" i="19"/>
  <c r="AU32" i="19"/>
  <c r="AV32" i="19"/>
  <c r="AW32" i="19"/>
  <c r="AX32" i="19"/>
  <c r="AY32" i="19"/>
  <c r="AZ32" i="19"/>
  <c r="BA32" i="19"/>
  <c r="BB32" i="19"/>
  <c r="BC32" i="19"/>
  <c r="BD32" i="19"/>
  <c r="BE32" i="19"/>
  <c r="BF32" i="19"/>
  <c r="BG32" i="19"/>
  <c r="BH32" i="19"/>
  <c r="BI32" i="19"/>
  <c r="BJ32" i="19"/>
  <c r="BK32" i="19"/>
  <c r="BL32" i="19"/>
  <c r="BM32" i="19"/>
  <c r="BN32" i="19"/>
  <c r="BO32" i="19"/>
  <c r="BP32" i="19"/>
  <c r="BQ32" i="19"/>
  <c r="BR32" i="19"/>
  <c r="BS32" i="19"/>
  <c r="BT32" i="19"/>
  <c r="BU32" i="19"/>
  <c r="BV32" i="19"/>
  <c r="BW32" i="19"/>
  <c r="BX32" i="19"/>
  <c r="BY32" i="19"/>
  <c r="BZ32" i="19"/>
  <c r="CA32" i="19"/>
  <c r="CB32" i="19"/>
  <c r="CC32" i="19"/>
  <c r="CD32" i="19"/>
  <c r="CE32" i="19"/>
  <c r="CF32" i="19"/>
  <c r="CG32" i="19"/>
  <c r="CH32" i="19"/>
  <c r="CI32" i="19"/>
  <c r="CJ32" i="19"/>
  <c r="CK32" i="19"/>
  <c r="CL32" i="19"/>
  <c r="CM32" i="19"/>
  <c r="CN32" i="19"/>
  <c r="CO32" i="19"/>
  <c r="CP32" i="19"/>
  <c r="CQ32" i="19"/>
  <c r="CR32" i="19"/>
  <c r="CS32" i="19"/>
  <c r="CT32" i="19"/>
  <c r="CU32" i="19"/>
  <c r="CV32" i="19"/>
  <c r="CW32" i="19"/>
  <c r="CX32" i="19"/>
  <c r="CY32" i="19"/>
  <c r="CZ32" i="19"/>
  <c r="DA32" i="19"/>
  <c r="DB32" i="19"/>
  <c r="DC32" i="19"/>
  <c r="DD32" i="19"/>
  <c r="DE32" i="19"/>
  <c r="DF32" i="19"/>
  <c r="DG32" i="19"/>
  <c r="DH32" i="19"/>
  <c r="DI32" i="19"/>
  <c r="DJ32" i="19"/>
  <c r="DK32" i="19"/>
  <c r="DL32" i="19"/>
  <c r="DM32" i="19"/>
  <c r="DN32" i="19"/>
  <c r="DO32" i="19"/>
  <c r="DP32" i="19"/>
  <c r="DQ32" i="19"/>
  <c r="DR32" i="19"/>
  <c r="DS32" i="19"/>
  <c r="DT32" i="19"/>
  <c r="DU32" i="19"/>
  <c r="DV32" i="19"/>
  <c r="DW32" i="19"/>
  <c r="DX32" i="19"/>
  <c r="DY32" i="19"/>
  <c r="DZ32" i="19"/>
  <c r="EA32" i="19"/>
  <c r="EB32" i="19"/>
  <c r="EC32" i="19"/>
  <c r="ED32" i="19"/>
  <c r="EE32" i="19"/>
  <c r="EF32" i="19"/>
  <c r="EG32" i="19"/>
  <c r="EH32" i="19"/>
  <c r="EI32" i="19"/>
  <c r="EJ32" i="19"/>
  <c r="EK32" i="19"/>
  <c r="EL32" i="19"/>
  <c r="EM32" i="19"/>
  <c r="EN32" i="19"/>
  <c r="EO32" i="19"/>
  <c r="EP32" i="19"/>
  <c r="EQ32" i="19"/>
  <c r="ER32" i="19"/>
  <c r="ES32" i="19"/>
  <c r="ET32" i="19"/>
  <c r="EU32" i="19"/>
  <c r="EV32" i="19"/>
  <c r="EW32" i="19"/>
  <c r="EX32" i="19"/>
  <c r="EY32" i="19"/>
  <c r="EZ32" i="19"/>
  <c r="FA32" i="19"/>
  <c r="FB32" i="19"/>
  <c r="FC32" i="19"/>
  <c r="FD32" i="19"/>
  <c r="FE32" i="19"/>
  <c r="FF32" i="19"/>
  <c r="FG32" i="19"/>
  <c r="FH32" i="19"/>
  <c r="FI32" i="19"/>
  <c r="FJ32" i="19"/>
  <c r="FK32" i="19"/>
  <c r="FL32" i="19"/>
  <c r="FM32" i="19"/>
  <c r="FN32" i="19"/>
  <c r="FO32" i="19"/>
  <c r="FP32" i="19"/>
  <c r="FQ32" i="19"/>
  <c r="FR32" i="19"/>
  <c r="FS32" i="19"/>
  <c r="FT32" i="19"/>
  <c r="FU32" i="19"/>
  <c r="FV32" i="19"/>
  <c r="FW32" i="19"/>
  <c r="FX32" i="19"/>
  <c r="FY32" i="19"/>
  <c r="FZ32" i="19"/>
  <c r="GA32" i="19"/>
  <c r="GB32" i="19"/>
  <c r="GC32" i="19"/>
  <c r="A33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O33" i="19"/>
  <c r="P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AD33" i="19"/>
  <c r="AE33" i="19"/>
  <c r="AF33" i="19"/>
  <c r="AG33" i="19"/>
  <c r="AH33" i="19"/>
  <c r="AI33" i="19"/>
  <c r="AJ33" i="19"/>
  <c r="AK33" i="19"/>
  <c r="AL33" i="19"/>
  <c r="AM33" i="19"/>
  <c r="AN33" i="19"/>
  <c r="AO33" i="19"/>
  <c r="AP33" i="19"/>
  <c r="AQ33" i="19"/>
  <c r="AR33" i="19"/>
  <c r="AS33" i="19"/>
  <c r="AT33" i="19"/>
  <c r="AU33" i="19"/>
  <c r="AV33" i="19"/>
  <c r="AW33" i="19"/>
  <c r="AX33" i="19"/>
  <c r="AY33" i="19"/>
  <c r="AZ33" i="19"/>
  <c r="BA33" i="19"/>
  <c r="BB33" i="19"/>
  <c r="BC33" i="19"/>
  <c r="BD33" i="19"/>
  <c r="BE33" i="19"/>
  <c r="BF33" i="19"/>
  <c r="BG33" i="19"/>
  <c r="BH33" i="19"/>
  <c r="BI33" i="19"/>
  <c r="BJ33" i="19"/>
  <c r="BK33" i="19"/>
  <c r="BL33" i="19"/>
  <c r="BM33" i="19"/>
  <c r="A34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O34" i="19"/>
  <c r="P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AD34" i="19"/>
  <c r="AE34" i="19"/>
  <c r="AF34" i="19"/>
  <c r="AG34" i="19"/>
  <c r="AH34" i="19"/>
  <c r="AI34" i="19"/>
  <c r="AJ34" i="19"/>
  <c r="AK34" i="19"/>
  <c r="AL34" i="19"/>
  <c r="AM34" i="19"/>
  <c r="AN34" i="19"/>
  <c r="AO34" i="19"/>
  <c r="A35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O35" i="19"/>
  <c r="P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AD35" i="19"/>
  <c r="AE35" i="19"/>
  <c r="AF35" i="19"/>
  <c r="AG35" i="19"/>
  <c r="AH35" i="19"/>
  <c r="AI35" i="19"/>
  <c r="AJ35" i="19"/>
  <c r="AK35" i="19"/>
  <c r="AL35" i="19"/>
  <c r="A36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O36" i="19"/>
  <c r="P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AD36" i="19"/>
  <c r="AE36" i="19"/>
  <c r="AF36" i="19"/>
  <c r="AG36" i="19"/>
  <c r="AH36" i="19"/>
  <c r="AI36" i="19"/>
  <c r="AJ36" i="19"/>
  <c r="AK36" i="19"/>
  <c r="AL36" i="19"/>
  <c r="AM36" i="19"/>
  <c r="AN36" i="19"/>
  <c r="AO36" i="19"/>
  <c r="A37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O37" i="19"/>
  <c r="P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AD37" i="19"/>
  <c r="AE37" i="19"/>
  <c r="AF37" i="19"/>
  <c r="AG37" i="19"/>
  <c r="AH37" i="19"/>
  <c r="AI37" i="19"/>
  <c r="AJ37" i="19"/>
  <c r="AK37" i="19"/>
  <c r="AL37" i="19"/>
  <c r="AM37" i="19"/>
  <c r="AN37" i="19"/>
  <c r="AO37" i="19"/>
  <c r="AP37" i="19"/>
  <c r="AQ37" i="19"/>
  <c r="AR37" i="19"/>
  <c r="AS37" i="19"/>
  <c r="AT37" i="19"/>
  <c r="AU37" i="19"/>
  <c r="AV37" i="19"/>
  <c r="AW37" i="19"/>
  <c r="AX37" i="19"/>
  <c r="AY37" i="19"/>
  <c r="AZ37" i="19"/>
  <c r="BA37" i="19"/>
  <c r="BB37" i="19"/>
  <c r="BC37" i="19"/>
  <c r="BD37" i="19"/>
  <c r="BE37" i="19"/>
  <c r="BF37" i="19"/>
  <c r="BG37" i="19"/>
  <c r="BH37" i="19"/>
  <c r="BI37" i="19"/>
  <c r="BJ37" i="19"/>
  <c r="BK37" i="19"/>
  <c r="BL37" i="19"/>
  <c r="BM37" i="19"/>
  <c r="BN37" i="19"/>
  <c r="BO37" i="19"/>
  <c r="BP37" i="19"/>
  <c r="BQ37" i="19"/>
  <c r="BR37" i="19"/>
  <c r="BS37" i="19"/>
  <c r="BT37" i="19"/>
  <c r="BU37" i="19"/>
  <c r="BV37" i="19"/>
  <c r="BW37" i="19"/>
  <c r="BX37" i="19"/>
  <c r="BY37" i="19"/>
  <c r="BZ37" i="19"/>
  <c r="CA37" i="19"/>
  <c r="CB37" i="19"/>
  <c r="CC37" i="19"/>
  <c r="CD37" i="19"/>
  <c r="CE37" i="19"/>
  <c r="CF37" i="19"/>
  <c r="CG37" i="19"/>
  <c r="CH37" i="19"/>
  <c r="CI37" i="19"/>
  <c r="CJ37" i="19"/>
  <c r="CK37" i="19"/>
  <c r="A38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O38" i="19"/>
  <c r="P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A39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O39" i="19"/>
  <c r="P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AD39" i="19"/>
  <c r="AE39" i="19"/>
  <c r="AF39" i="19"/>
  <c r="AG39" i="19"/>
  <c r="AH39" i="19"/>
  <c r="AI39" i="19"/>
  <c r="AJ39" i="19"/>
  <c r="AK39" i="19"/>
  <c r="AL39" i="19"/>
  <c r="AM39" i="19"/>
  <c r="AN39" i="19"/>
  <c r="AO39" i="19"/>
  <c r="AP39" i="19"/>
  <c r="AQ39" i="19"/>
  <c r="AR39" i="19"/>
  <c r="AS39" i="19"/>
  <c r="AT39" i="19"/>
  <c r="AU39" i="19"/>
  <c r="AV39" i="19"/>
  <c r="AW39" i="19"/>
  <c r="AX39" i="19"/>
  <c r="AY39" i="19"/>
  <c r="AZ39" i="19"/>
  <c r="BA39" i="19"/>
  <c r="BB39" i="19"/>
  <c r="BC39" i="19"/>
  <c r="BD39" i="19"/>
  <c r="BE39" i="19"/>
  <c r="BF39" i="19"/>
  <c r="BG39" i="19"/>
  <c r="BH39" i="19"/>
  <c r="BI39" i="19"/>
  <c r="BJ39" i="19"/>
  <c r="BK39" i="19"/>
  <c r="BL39" i="19"/>
  <c r="BM39" i="19"/>
  <c r="BN39" i="19"/>
  <c r="BO39" i="19"/>
  <c r="BP39" i="19"/>
  <c r="BQ39" i="19"/>
  <c r="BR39" i="19"/>
  <c r="BS39" i="19"/>
  <c r="BT39" i="19"/>
  <c r="BU39" i="19"/>
  <c r="BV39" i="19"/>
  <c r="BW39" i="19"/>
  <c r="BX39" i="19"/>
  <c r="BY39" i="19"/>
  <c r="BZ39" i="19"/>
  <c r="CA39" i="19"/>
  <c r="CB39" i="19"/>
  <c r="CC39" i="19"/>
  <c r="CD39" i="19"/>
  <c r="CE39" i="19"/>
  <c r="CF39" i="19"/>
  <c r="CG39" i="19"/>
  <c r="CH39" i="19"/>
  <c r="CI39" i="19"/>
  <c r="CJ39" i="19"/>
  <c r="CK39" i="19"/>
  <c r="CL39" i="19"/>
  <c r="CM39" i="19"/>
  <c r="CN39" i="19"/>
  <c r="CO39" i="19"/>
  <c r="CP39" i="19"/>
  <c r="CQ39" i="19"/>
  <c r="CR39" i="19"/>
  <c r="CS39" i="19"/>
  <c r="CT39" i="19"/>
  <c r="CU39" i="19"/>
  <c r="CV39" i="19"/>
  <c r="CW39" i="19"/>
  <c r="CX39" i="19"/>
  <c r="CY39" i="19"/>
  <c r="CZ39" i="19"/>
  <c r="DA39" i="19"/>
  <c r="DB39" i="19"/>
  <c r="DC39" i="19"/>
  <c r="DD39" i="19"/>
  <c r="DE39" i="19"/>
  <c r="DF39" i="19"/>
  <c r="DG39" i="19"/>
  <c r="DH39" i="19"/>
  <c r="DI39" i="19"/>
  <c r="DJ39" i="19"/>
  <c r="DK39" i="19"/>
  <c r="DL39" i="19"/>
  <c r="DM39" i="19"/>
  <c r="DN39" i="19"/>
  <c r="DO39" i="19"/>
  <c r="DP39" i="19"/>
  <c r="DQ39" i="19"/>
  <c r="DR39" i="19"/>
  <c r="DS39" i="19"/>
  <c r="DT39" i="19"/>
  <c r="DU39" i="19"/>
  <c r="DV39" i="19"/>
  <c r="DW39" i="19"/>
  <c r="DX39" i="19"/>
  <c r="DY39" i="19"/>
  <c r="DZ39" i="19"/>
  <c r="EA39" i="19"/>
  <c r="EB39" i="19"/>
  <c r="EC39" i="19"/>
  <c r="ED39" i="19"/>
  <c r="EE39" i="19"/>
  <c r="EF39" i="19"/>
  <c r="EG39" i="19"/>
  <c r="EH39" i="19"/>
  <c r="EI39" i="19"/>
  <c r="EJ39" i="19"/>
  <c r="EK39" i="19"/>
  <c r="EL39" i="19"/>
  <c r="EM39" i="19"/>
  <c r="EN39" i="19"/>
  <c r="EO39" i="19"/>
  <c r="EP39" i="19"/>
  <c r="EQ39" i="19"/>
  <c r="ER39" i="19"/>
  <c r="ES39" i="19"/>
  <c r="ET39" i="19"/>
  <c r="EU39" i="19"/>
  <c r="EV39" i="19"/>
  <c r="EW39" i="19"/>
  <c r="EX39" i="19"/>
  <c r="EY39" i="19"/>
  <c r="EZ39" i="19"/>
  <c r="FA39" i="19"/>
  <c r="FB39" i="19"/>
  <c r="FC39" i="19"/>
  <c r="FD39" i="19"/>
  <c r="FE39" i="19"/>
  <c r="FF39" i="19"/>
  <c r="FG39" i="19"/>
  <c r="FH39" i="19"/>
  <c r="FI39" i="19"/>
  <c r="FJ39" i="19"/>
  <c r="FK39" i="19"/>
  <c r="FL39" i="19"/>
  <c r="FM39" i="19"/>
  <c r="FN39" i="19"/>
  <c r="FO39" i="19"/>
  <c r="FP39" i="19"/>
  <c r="FQ39" i="19"/>
  <c r="FR39" i="19"/>
  <c r="FS39" i="19"/>
  <c r="FT39" i="19"/>
  <c r="FU39" i="19"/>
  <c r="FV39" i="19"/>
  <c r="FW39" i="19"/>
  <c r="FX39" i="19"/>
  <c r="FY39" i="19"/>
  <c r="FZ39" i="19"/>
  <c r="GA39" i="19"/>
  <c r="GB39" i="19"/>
  <c r="GC39" i="19"/>
  <c r="A40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O40" i="19"/>
  <c r="P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AD40" i="19"/>
  <c r="AE40" i="19"/>
  <c r="AF40" i="19"/>
  <c r="AG40" i="19"/>
  <c r="AH40" i="19"/>
  <c r="AI40" i="19"/>
  <c r="AJ40" i="19"/>
  <c r="AK40" i="19"/>
  <c r="AL40" i="19"/>
  <c r="AM40" i="19"/>
  <c r="AN40" i="19"/>
  <c r="AO40" i="19"/>
  <c r="AP40" i="19"/>
  <c r="AQ40" i="19"/>
  <c r="AR40" i="19"/>
  <c r="AS40" i="19"/>
  <c r="AT40" i="19"/>
  <c r="AU40" i="19"/>
  <c r="AV40" i="19"/>
  <c r="AW40" i="19"/>
  <c r="AX40" i="19"/>
  <c r="AY40" i="19"/>
  <c r="AZ40" i="19"/>
  <c r="BA40" i="19"/>
  <c r="BB40" i="19"/>
  <c r="BC40" i="19"/>
  <c r="BD40" i="19"/>
  <c r="BE40" i="19"/>
  <c r="BF40" i="19"/>
  <c r="BG40" i="19"/>
  <c r="BH40" i="19"/>
  <c r="BI40" i="19"/>
  <c r="BJ40" i="19"/>
  <c r="BK40" i="19"/>
  <c r="BL40" i="19"/>
  <c r="BM40" i="19"/>
  <c r="BN40" i="19"/>
  <c r="BO40" i="19"/>
  <c r="BP40" i="19"/>
  <c r="BQ40" i="19"/>
  <c r="BR40" i="19"/>
  <c r="BS40" i="19"/>
  <c r="BT40" i="19"/>
  <c r="BU40" i="19"/>
  <c r="BV40" i="19"/>
  <c r="BW40" i="19"/>
  <c r="BX40" i="19"/>
  <c r="BY40" i="19"/>
  <c r="BZ40" i="19"/>
  <c r="CA40" i="19"/>
  <c r="CB40" i="19"/>
  <c r="CC40" i="19"/>
  <c r="CD40" i="19"/>
  <c r="CE40" i="19"/>
  <c r="CF40" i="19"/>
  <c r="CG40" i="19"/>
  <c r="CH40" i="19"/>
  <c r="CI40" i="19"/>
  <c r="CJ40" i="19"/>
  <c r="CK40" i="19"/>
  <c r="CL40" i="19"/>
  <c r="CM40" i="19"/>
  <c r="CN40" i="19"/>
  <c r="CO40" i="19"/>
  <c r="CP40" i="19"/>
  <c r="CQ40" i="19"/>
  <c r="CR40" i="19"/>
  <c r="CS40" i="19"/>
  <c r="CT40" i="19"/>
  <c r="CU40" i="19"/>
  <c r="CV40" i="19"/>
  <c r="CW40" i="19"/>
  <c r="CX40" i="19"/>
  <c r="CY40" i="19"/>
  <c r="CZ40" i="19"/>
  <c r="DA40" i="19"/>
  <c r="DB40" i="19"/>
  <c r="DC40" i="19"/>
  <c r="DD40" i="19"/>
  <c r="DE40" i="19"/>
  <c r="DF40" i="19"/>
  <c r="DG40" i="19"/>
  <c r="DH40" i="19"/>
  <c r="DI40" i="19"/>
  <c r="DJ40" i="19"/>
  <c r="DK40" i="19"/>
  <c r="DL40" i="19"/>
  <c r="DM40" i="19"/>
  <c r="DN40" i="19"/>
  <c r="DO40" i="19"/>
  <c r="DP40" i="19"/>
  <c r="DQ40" i="19"/>
  <c r="DR40" i="19"/>
  <c r="DS40" i="19"/>
  <c r="DT40" i="19"/>
  <c r="DU40" i="19"/>
  <c r="DV40" i="19"/>
  <c r="DW40" i="19"/>
  <c r="DX40" i="19"/>
  <c r="DY40" i="19"/>
  <c r="DZ40" i="19"/>
  <c r="EA40" i="19"/>
  <c r="EB40" i="19"/>
  <c r="EC40" i="19"/>
  <c r="ED40" i="19"/>
  <c r="EE40" i="19"/>
  <c r="EF40" i="19"/>
  <c r="EG40" i="19"/>
  <c r="EH40" i="19"/>
  <c r="EI40" i="19"/>
  <c r="EJ40" i="19"/>
  <c r="EK40" i="19"/>
  <c r="EL40" i="19"/>
  <c r="EM40" i="19"/>
  <c r="EN40" i="19"/>
  <c r="EO40" i="19"/>
  <c r="EP40" i="19"/>
  <c r="EQ40" i="19"/>
  <c r="ER40" i="19"/>
  <c r="ES40" i="19"/>
  <c r="ET40" i="19"/>
  <c r="EU40" i="19"/>
  <c r="EV40" i="19"/>
  <c r="EW40" i="19"/>
  <c r="EX40" i="19"/>
  <c r="EY40" i="19"/>
  <c r="EZ40" i="19"/>
  <c r="FA40" i="19"/>
  <c r="FB40" i="19"/>
  <c r="FC40" i="19"/>
  <c r="FD40" i="19"/>
  <c r="FE40" i="19"/>
  <c r="FF40" i="19"/>
  <c r="FG40" i="19"/>
  <c r="FH40" i="19"/>
  <c r="FI40" i="19"/>
  <c r="FJ40" i="19"/>
  <c r="FK40" i="19"/>
  <c r="FL40" i="19"/>
  <c r="FM40" i="19"/>
  <c r="FN40" i="19"/>
  <c r="FO40" i="19"/>
  <c r="FP40" i="19"/>
  <c r="FQ40" i="19"/>
  <c r="FR40" i="19"/>
  <c r="FS40" i="19"/>
  <c r="FT40" i="19"/>
  <c r="FU40" i="19"/>
  <c r="FV40" i="19"/>
  <c r="FW40" i="19"/>
  <c r="FX40" i="19"/>
  <c r="FY40" i="19"/>
  <c r="FZ40" i="19"/>
  <c r="GA40" i="19"/>
  <c r="GB40" i="19"/>
  <c r="GC40" i="19"/>
  <c r="B42" i="19"/>
  <c r="F42" i="19"/>
  <c r="G42" i="19"/>
  <c r="H42" i="19"/>
  <c r="I42" i="19"/>
  <c r="J42" i="19"/>
  <c r="K42" i="19"/>
  <c r="L42" i="19"/>
  <c r="M42" i="19"/>
  <c r="N42" i="19"/>
  <c r="O42" i="19"/>
  <c r="P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F42" i="19"/>
  <c r="AG42" i="19"/>
  <c r="AH42" i="19"/>
  <c r="AI42" i="19"/>
  <c r="AJ42" i="19"/>
  <c r="AK42" i="19"/>
  <c r="AL42" i="19"/>
  <c r="AM42" i="19"/>
  <c r="AN42" i="19"/>
  <c r="AO42" i="19"/>
  <c r="AP42" i="19"/>
  <c r="AQ42" i="19"/>
  <c r="AR42" i="19"/>
  <c r="AS42" i="19"/>
  <c r="AT42" i="19"/>
  <c r="AU42" i="19"/>
  <c r="AV42" i="19"/>
  <c r="AW42" i="19"/>
  <c r="AX42" i="19"/>
  <c r="AY42" i="19"/>
  <c r="AZ42" i="19"/>
  <c r="BA42" i="19"/>
  <c r="BB42" i="19"/>
  <c r="BC42" i="19"/>
  <c r="BD42" i="19"/>
  <c r="BE42" i="19"/>
  <c r="BF42" i="19"/>
  <c r="BG42" i="19"/>
  <c r="BH42" i="19"/>
  <c r="BI42" i="19"/>
  <c r="BJ42" i="19"/>
  <c r="BK42" i="19"/>
  <c r="BL42" i="19"/>
  <c r="BM42" i="19"/>
  <c r="BN42" i="19"/>
  <c r="BO42" i="19"/>
  <c r="BP42" i="19"/>
  <c r="BQ42" i="19"/>
  <c r="BR42" i="19"/>
  <c r="BS42" i="19"/>
  <c r="BT42" i="19"/>
  <c r="BU42" i="19"/>
  <c r="BV42" i="19"/>
  <c r="BW42" i="19"/>
  <c r="BX42" i="19"/>
  <c r="BY42" i="19"/>
  <c r="BZ42" i="19"/>
  <c r="CA42" i="19"/>
  <c r="CB42" i="19"/>
  <c r="CC42" i="19"/>
  <c r="CD42" i="19"/>
  <c r="CE42" i="19"/>
  <c r="CF42" i="19"/>
  <c r="CG42" i="19"/>
  <c r="CH42" i="19"/>
  <c r="CI42" i="19"/>
  <c r="CJ42" i="19"/>
  <c r="CK42" i="19"/>
  <c r="CL42" i="19"/>
  <c r="CM42" i="19"/>
  <c r="CN42" i="19"/>
  <c r="CO42" i="19"/>
  <c r="CP42" i="19"/>
  <c r="CQ42" i="19"/>
  <c r="CR42" i="19"/>
  <c r="CS42" i="19"/>
  <c r="CT42" i="19"/>
  <c r="CU42" i="19"/>
  <c r="CV42" i="19"/>
  <c r="CW42" i="19"/>
  <c r="CX42" i="19"/>
  <c r="CY42" i="19"/>
  <c r="CZ42" i="19"/>
  <c r="DA42" i="19"/>
  <c r="DB42" i="19"/>
  <c r="DC42" i="19"/>
  <c r="DD42" i="19"/>
  <c r="DE42" i="19"/>
  <c r="DF42" i="19"/>
  <c r="DG42" i="19"/>
  <c r="DH42" i="19"/>
  <c r="DI42" i="19"/>
  <c r="DJ42" i="19"/>
  <c r="DK42" i="19"/>
  <c r="DL42" i="19"/>
  <c r="DM42" i="19"/>
  <c r="DN42" i="19"/>
  <c r="DO42" i="19"/>
  <c r="DP42" i="19"/>
  <c r="DQ42" i="19"/>
  <c r="DR42" i="19"/>
  <c r="DS42" i="19"/>
  <c r="DT42" i="19"/>
  <c r="DU42" i="19"/>
  <c r="DV42" i="19"/>
  <c r="DW42" i="19"/>
  <c r="DX42" i="19"/>
  <c r="DY42" i="19"/>
  <c r="DZ42" i="19"/>
  <c r="EA42" i="19"/>
  <c r="EB42" i="19"/>
  <c r="EC42" i="19"/>
  <c r="ED42" i="19"/>
  <c r="EE42" i="19"/>
  <c r="EF42" i="19"/>
  <c r="EG42" i="19"/>
  <c r="EH42" i="19"/>
  <c r="EI42" i="19"/>
  <c r="EJ42" i="19"/>
  <c r="EK42" i="19"/>
  <c r="EL42" i="19"/>
  <c r="EM42" i="19"/>
  <c r="EN42" i="19"/>
  <c r="EO42" i="19"/>
  <c r="EP42" i="19"/>
  <c r="EQ42" i="19"/>
  <c r="ER42" i="19"/>
  <c r="ES42" i="19"/>
  <c r="ET42" i="19"/>
  <c r="EU42" i="19"/>
  <c r="EV42" i="19"/>
  <c r="EW42" i="19"/>
  <c r="EX42" i="19"/>
  <c r="EY42" i="19"/>
  <c r="EZ42" i="19"/>
  <c r="FA42" i="19"/>
  <c r="FB42" i="19"/>
  <c r="FC42" i="19"/>
  <c r="FD42" i="19"/>
  <c r="FE42" i="19"/>
  <c r="FF42" i="19"/>
  <c r="FG42" i="19"/>
  <c r="FH42" i="19"/>
  <c r="FI42" i="19"/>
  <c r="FJ42" i="19"/>
  <c r="FK42" i="19"/>
  <c r="FL42" i="19"/>
  <c r="FM42" i="19"/>
  <c r="FN42" i="19"/>
  <c r="FO42" i="19"/>
  <c r="FP42" i="19"/>
  <c r="FQ42" i="19"/>
  <c r="FR42" i="19"/>
  <c r="FS42" i="19"/>
  <c r="FT42" i="19"/>
  <c r="FU42" i="19"/>
  <c r="FV42" i="19"/>
  <c r="FW42" i="19"/>
  <c r="FX42" i="19"/>
  <c r="FY42" i="19"/>
  <c r="FZ42" i="19"/>
  <c r="GA42" i="19"/>
  <c r="GB42" i="19"/>
  <c r="GC42" i="19"/>
  <c r="Q43" i="19"/>
  <c r="AC43" i="19"/>
  <c r="AO43" i="19"/>
  <c r="BA43" i="19"/>
  <c r="BM43" i="19"/>
  <c r="BY43" i="19"/>
  <c r="CK43" i="19"/>
  <c r="CW43" i="19"/>
  <c r="DI43" i="19"/>
  <c r="DU43" i="19"/>
  <c r="EG43" i="19"/>
  <c r="ES43" i="19"/>
  <c r="FE43" i="19"/>
  <c r="FQ43" i="19"/>
  <c r="GC43" i="19"/>
  <c r="G46" i="19"/>
  <c r="S46" i="19"/>
  <c r="AE46" i="19"/>
  <c r="AQ46" i="19"/>
  <c r="BC46" i="19"/>
  <c r="BO46" i="19"/>
  <c r="CA46" i="19"/>
  <c r="CM46" i="19"/>
  <c r="CY46" i="19"/>
  <c r="DK46" i="19"/>
  <c r="DW46" i="19"/>
  <c r="EI46" i="19"/>
  <c r="EU46" i="19"/>
  <c r="FG46" i="19"/>
  <c r="FS46" i="19"/>
  <c r="A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P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F48" i="19"/>
  <c r="AG48" i="19"/>
  <c r="AH48" i="19"/>
  <c r="AI48" i="19"/>
  <c r="AJ48" i="19"/>
  <c r="AK48" i="19"/>
  <c r="AL48" i="19"/>
  <c r="AM48" i="19"/>
  <c r="AN48" i="19"/>
  <c r="AO48" i="19"/>
  <c r="AP48" i="19"/>
  <c r="AQ48" i="19"/>
  <c r="AR48" i="19"/>
  <c r="AS48" i="19"/>
  <c r="AT48" i="19"/>
  <c r="AU48" i="19"/>
  <c r="AV48" i="19"/>
  <c r="AW48" i="19"/>
  <c r="AX48" i="19"/>
  <c r="AY48" i="19"/>
  <c r="AZ48" i="19"/>
  <c r="BA48" i="19"/>
  <c r="BB48" i="19"/>
  <c r="BC48" i="19"/>
  <c r="BD48" i="19"/>
  <c r="BE48" i="19"/>
  <c r="BF48" i="19"/>
  <c r="BG48" i="19"/>
  <c r="BH48" i="19"/>
  <c r="BI48" i="19"/>
  <c r="BJ48" i="19"/>
  <c r="BK48" i="19"/>
  <c r="BL48" i="19"/>
  <c r="BM48" i="19"/>
  <c r="BN48" i="19"/>
  <c r="BO48" i="19"/>
  <c r="BP48" i="19"/>
  <c r="BQ48" i="19"/>
  <c r="BR48" i="19"/>
  <c r="BS48" i="19"/>
  <c r="BT48" i="19"/>
  <c r="BU48" i="19"/>
  <c r="BV48" i="19"/>
  <c r="BW48" i="19"/>
  <c r="BX48" i="19"/>
  <c r="BY48" i="19"/>
  <c r="BZ48" i="19"/>
  <c r="CA48" i="19"/>
  <c r="CB48" i="19"/>
  <c r="CC48" i="19"/>
  <c r="CD48" i="19"/>
  <c r="CE48" i="19"/>
  <c r="CF48" i="19"/>
  <c r="CG48" i="19"/>
  <c r="CH48" i="19"/>
  <c r="CI48" i="19"/>
  <c r="CJ48" i="19"/>
  <c r="CK48" i="19"/>
  <c r="CL48" i="19"/>
  <c r="CM48" i="19"/>
  <c r="CN48" i="19"/>
  <c r="CO48" i="19"/>
  <c r="CP48" i="19"/>
  <c r="CQ48" i="19"/>
  <c r="CR48" i="19"/>
  <c r="CS48" i="19"/>
  <c r="CT48" i="19"/>
  <c r="CU48" i="19"/>
  <c r="CV48" i="19"/>
  <c r="CW48" i="19"/>
  <c r="CX48" i="19"/>
  <c r="CY48" i="19"/>
  <c r="CZ48" i="19"/>
  <c r="DA48" i="19"/>
  <c r="DB48" i="19"/>
  <c r="DC48" i="19"/>
  <c r="DD48" i="19"/>
  <c r="DE48" i="19"/>
  <c r="DF48" i="19"/>
  <c r="DG48" i="19"/>
  <c r="DH48" i="19"/>
  <c r="DI48" i="19"/>
  <c r="DJ48" i="19"/>
  <c r="DK48" i="19"/>
  <c r="DL48" i="19"/>
  <c r="DM48" i="19"/>
  <c r="DN48" i="19"/>
  <c r="DO48" i="19"/>
  <c r="DP48" i="19"/>
  <c r="DQ48" i="19"/>
  <c r="DR48" i="19"/>
  <c r="DS48" i="19"/>
  <c r="DT48" i="19"/>
  <c r="DU48" i="19"/>
  <c r="DV48" i="19"/>
  <c r="DW48" i="19"/>
  <c r="DX48" i="19"/>
  <c r="DY48" i="19"/>
  <c r="DZ48" i="19"/>
  <c r="EA48" i="19"/>
  <c r="EB48" i="19"/>
  <c r="EC48" i="19"/>
  <c r="ED48" i="19"/>
  <c r="EE48" i="19"/>
  <c r="EF48" i="19"/>
  <c r="EG48" i="19"/>
  <c r="EH48" i="19"/>
  <c r="EI48" i="19"/>
  <c r="EJ48" i="19"/>
  <c r="EK48" i="19"/>
  <c r="EL48" i="19"/>
  <c r="EM48" i="19"/>
  <c r="EN48" i="19"/>
  <c r="EO48" i="19"/>
  <c r="EP48" i="19"/>
  <c r="EQ48" i="19"/>
  <c r="ER48" i="19"/>
  <c r="ES48" i="19"/>
  <c r="ET48" i="19"/>
  <c r="EU48" i="19"/>
  <c r="EV48" i="19"/>
  <c r="EW48" i="19"/>
  <c r="EX48" i="19"/>
  <c r="EY48" i="19"/>
  <c r="EZ48" i="19"/>
  <c r="FA48" i="19"/>
  <c r="FB48" i="19"/>
  <c r="FC48" i="19"/>
  <c r="FD48" i="19"/>
  <c r="FE48" i="19"/>
  <c r="FF48" i="19"/>
  <c r="FG48" i="19"/>
  <c r="FH48" i="19"/>
  <c r="FI48" i="19"/>
  <c r="FJ48" i="19"/>
  <c r="FK48" i="19"/>
  <c r="FL48" i="19"/>
  <c r="FM48" i="19"/>
  <c r="FN48" i="19"/>
  <c r="FO48" i="19"/>
  <c r="FP48" i="19"/>
  <c r="FQ48" i="19"/>
  <c r="FR48" i="19"/>
  <c r="FS48" i="19"/>
  <c r="FT48" i="19"/>
  <c r="FU48" i="19"/>
  <c r="FV48" i="19"/>
  <c r="FW48" i="19"/>
  <c r="FX48" i="19"/>
  <c r="FY48" i="19"/>
  <c r="FZ48" i="19"/>
  <c r="GA48" i="19"/>
  <c r="GB48" i="19"/>
  <c r="GC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P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F49" i="19"/>
  <c r="AG49" i="19"/>
  <c r="AH49" i="19"/>
  <c r="AI49" i="19"/>
  <c r="AJ49" i="19"/>
  <c r="AK49" i="19"/>
  <c r="AL49" i="19"/>
  <c r="AM49" i="19"/>
  <c r="AN49" i="19"/>
  <c r="AO49" i="19"/>
  <c r="AP49" i="19"/>
  <c r="AQ49" i="19"/>
  <c r="AR49" i="19"/>
  <c r="AS49" i="19"/>
  <c r="AT49" i="19"/>
  <c r="AU49" i="19"/>
  <c r="AV49" i="19"/>
  <c r="AW49" i="19"/>
  <c r="AX49" i="19"/>
  <c r="AY49" i="19"/>
  <c r="AZ49" i="19"/>
  <c r="BA49" i="19"/>
  <c r="BB49" i="19"/>
  <c r="BC49" i="19"/>
  <c r="BD49" i="19"/>
  <c r="BE49" i="19"/>
  <c r="BF49" i="19"/>
  <c r="BG49" i="19"/>
  <c r="BH49" i="19"/>
  <c r="BI49" i="19"/>
  <c r="BJ49" i="19"/>
  <c r="BK49" i="19"/>
  <c r="BL49" i="19"/>
  <c r="BM49" i="19"/>
  <c r="BN49" i="19"/>
  <c r="BO49" i="19"/>
  <c r="BP49" i="19"/>
  <c r="BQ49" i="19"/>
  <c r="BR49" i="19"/>
  <c r="BS49" i="19"/>
  <c r="BT49" i="19"/>
  <c r="BU49" i="19"/>
  <c r="BV49" i="19"/>
  <c r="BW49" i="19"/>
  <c r="BX49" i="19"/>
  <c r="BY49" i="19"/>
  <c r="BZ49" i="19"/>
  <c r="CA49" i="19"/>
  <c r="CB49" i="19"/>
  <c r="CC49" i="19"/>
  <c r="CD49" i="19"/>
  <c r="CE49" i="19"/>
  <c r="CF49" i="19"/>
  <c r="CG49" i="19"/>
  <c r="CH49" i="19"/>
  <c r="CI49" i="19"/>
  <c r="CJ49" i="19"/>
  <c r="CK49" i="19"/>
  <c r="CL49" i="19"/>
  <c r="CM49" i="19"/>
  <c r="CN49" i="19"/>
  <c r="CO49" i="19"/>
  <c r="CP49" i="19"/>
  <c r="CQ49" i="19"/>
  <c r="CR49" i="19"/>
  <c r="CS49" i="19"/>
  <c r="CT49" i="19"/>
  <c r="CU49" i="19"/>
  <c r="CV49" i="19"/>
  <c r="CW49" i="19"/>
  <c r="CX49" i="19"/>
  <c r="CY49" i="19"/>
  <c r="CZ49" i="19"/>
  <c r="DA49" i="19"/>
  <c r="DB49" i="19"/>
  <c r="DC49" i="19"/>
  <c r="DD49" i="19"/>
  <c r="DE49" i="19"/>
  <c r="DF49" i="19"/>
  <c r="DG49" i="19"/>
  <c r="DH49" i="19"/>
  <c r="DI49" i="19"/>
  <c r="DJ49" i="19"/>
  <c r="DK49" i="19"/>
  <c r="DL49" i="19"/>
  <c r="DM49" i="19"/>
  <c r="DN49" i="19"/>
  <c r="DO49" i="19"/>
  <c r="DP49" i="19"/>
  <c r="DQ49" i="19"/>
  <c r="DR49" i="19"/>
  <c r="DS49" i="19"/>
  <c r="DT49" i="19"/>
  <c r="DU49" i="19"/>
  <c r="DV49" i="19"/>
  <c r="DW49" i="19"/>
  <c r="DX49" i="19"/>
  <c r="DY49" i="19"/>
  <c r="DZ49" i="19"/>
  <c r="EA49" i="19"/>
  <c r="EB49" i="19"/>
  <c r="EC49" i="19"/>
  <c r="ED49" i="19"/>
  <c r="EE49" i="19"/>
  <c r="EF49" i="19"/>
  <c r="EG49" i="19"/>
  <c r="EH49" i="19"/>
  <c r="EI49" i="19"/>
  <c r="EJ49" i="19"/>
  <c r="EK49" i="19"/>
  <c r="EL49" i="19"/>
  <c r="EM49" i="19"/>
  <c r="EN49" i="19"/>
  <c r="EO49" i="19"/>
  <c r="EP49" i="19"/>
  <c r="EQ49" i="19"/>
  <c r="ER49" i="19"/>
  <c r="ES49" i="19"/>
  <c r="ET49" i="19"/>
  <c r="EU49" i="19"/>
  <c r="EV49" i="19"/>
  <c r="EW49" i="19"/>
  <c r="EX49" i="19"/>
  <c r="EY49" i="19"/>
  <c r="EZ49" i="19"/>
  <c r="FA49" i="19"/>
  <c r="FB49" i="19"/>
  <c r="FC49" i="19"/>
  <c r="FD49" i="19"/>
  <c r="FE49" i="19"/>
  <c r="FF49" i="19"/>
  <c r="FG49" i="19"/>
  <c r="FH49" i="19"/>
  <c r="FI49" i="19"/>
  <c r="FJ49" i="19"/>
  <c r="FK49" i="19"/>
  <c r="FL49" i="19"/>
  <c r="FM49" i="19"/>
  <c r="FN49" i="19"/>
  <c r="FO49" i="19"/>
  <c r="FP49" i="19"/>
  <c r="FQ49" i="19"/>
  <c r="FR49" i="19"/>
  <c r="FS49" i="19"/>
  <c r="FT49" i="19"/>
  <c r="FU49" i="19"/>
  <c r="FV49" i="19"/>
  <c r="FW49" i="19"/>
  <c r="FX49" i="19"/>
  <c r="FY49" i="19"/>
  <c r="FZ49" i="19"/>
  <c r="GA49" i="19"/>
  <c r="GB49" i="19"/>
  <c r="GC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P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F50" i="19"/>
  <c r="AG50" i="19"/>
  <c r="AH50" i="19"/>
  <c r="AI50" i="19"/>
  <c r="AJ50" i="19"/>
  <c r="AK50" i="19"/>
  <c r="AL50" i="19"/>
  <c r="AM50" i="19"/>
  <c r="AN50" i="19"/>
  <c r="AO50" i="19"/>
  <c r="AP50" i="19"/>
  <c r="AQ50" i="19"/>
  <c r="AR50" i="19"/>
  <c r="AS50" i="19"/>
  <c r="AT50" i="19"/>
  <c r="AU50" i="19"/>
  <c r="AV50" i="19"/>
  <c r="AW50" i="19"/>
  <c r="AX50" i="19"/>
  <c r="AY50" i="19"/>
  <c r="AZ50" i="19"/>
  <c r="BA50" i="19"/>
  <c r="BB50" i="19"/>
  <c r="BC50" i="19"/>
  <c r="BD50" i="19"/>
  <c r="BE50" i="19"/>
  <c r="BF50" i="19"/>
  <c r="BG50" i="19"/>
  <c r="BH50" i="19"/>
  <c r="BI50" i="19"/>
  <c r="BJ50" i="19"/>
  <c r="BK50" i="19"/>
  <c r="BL50" i="19"/>
  <c r="BM50" i="19"/>
  <c r="BN50" i="19"/>
  <c r="BO50" i="19"/>
  <c r="BP50" i="19"/>
  <c r="BQ50" i="19"/>
  <c r="BR50" i="19"/>
  <c r="BS50" i="19"/>
  <c r="BT50" i="19"/>
  <c r="BU50" i="19"/>
  <c r="BV50" i="19"/>
  <c r="BW50" i="19"/>
  <c r="BX50" i="19"/>
  <c r="BY50" i="19"/>
  <c r="BZ50" i="19"/>
  <c r="CA50" i="19"/>
  <c r="CB50" i="19"/>
  <c r="CC50" i="19"/>
  <c r="CD50" i="19"/>
  <c r="CE50" i="19"/>
  <c r="CF50" i="19"/>
  <c r="CG50" i="19"/>
  <c r="CH50" i="19"/>
  <c r="CI50" i="19"/>
  <c r="CJ50" i="19"/>
  <c r="CK50" i="19"/>
  <c r="CL50" i="19"/>
  <c r="CM50" i="19"/>
  <c r="CN50" i="19"/>
  <c r="CO50" i="19"/>
  <c r="CP50" i="19"/>
  <c r="CQ50" i="19"/>
  <c r="CR50" i="19"/>
  <c r="CS50" i="19"/>
  <c r="CT50" i="19"/>
  <c r="CU50" i="19"/>
  <c r="CV50" i="19"/>
  <c r="CW50" i="19"/>
  <c r="CX50" i="19"/>
  <c r="CY50" i="19"/>
  <c r="CZ50" i="19"/>
  <c r="DA50" i="19"/>
  <c r="DB50" i="19"/>
  <c r="DC50" i="19"/>
  <c r="DD50" i="19"/>
  <c r="DE50" i="19"/>
  <c r="DF50" i="19"/>
  <c r="DG50" i="19"/>
  <c r="DH50" i="19"/>
  <c r="DI50" i="19"/>
  <c r="DJ50" i="19"/>
  <c r="DK50" i="19"/>
  <c r="DL50" i="19"/>
  <c r="DM50" i="19"/>
  <c r="DN50" i="19"/>
  <c r="DO50" i="19"/>
  <c r="DP50" i="19"/>
  <c r="DQ50" i="19"/>
  <c r="DR50" i="19"/>
  <c r="DS50" i="19"/>
  <c r="DT50" i="19"/>
  <c r="DU50" i="19"/>
  <c r="DV50" i="19"/>
  <c r="DW50" i="19"/>
  <c r="DX50" i="19"/>
  <c r="DY50" i="19"/>
  <c r="DZ50" i="19"/>
  <c r="EA50" i="19"/>
  <c r="EB50" i="19"/>
  <c r="EC50" i="19"/>
  <c r="ED50" i="19"/>
  <c r="EE50" i="19"/>
  <c r="EF50" i="19"/>
  <c r="EG50" i="19"/>
  <c r="EH50" i="19"/>
  <c r="EI50" i="19"/>
  <c r="EJ50" i="19"/>
  <c r="EK50" i="19"/>
  <c r="EL50" i="19"/>
  <c r="EM50" i="19"/>
  <c r="EN50" i="19"/>
  <c r="EO50" i="19"/>
  <c r="EP50" i="19"/>
  <c r="EQ50" i="19"/>
  <c r="ER50" i="19"/>
  <c r="ES50" i="19"/>
  <c r="ET50" i="19"/>
  <c r="EU50" i="19"/>
  <c r="EV50" i="19"/>
  <c r="EW50" i="19"/>
  <c r="EX50" i="19"/>
  <c r="EY50" i="19"/>
  <c r="EZ50" i="19"/>
  <c r="FA50" i="19"/>
  <c r="FB50" i="19"/>
  <c r="FC50" i="19"/>
  <c r="FD50" i="19"/>
  <c r="FE50" i="19"/>
  <c r="FF50" i="19"/>
  <c r="FG50" i="19"/>
  <c r="FH50" i="19"/>
  <c r="FI50" i="19"/>
  <c r="FJ50" i="19"/>
  <c r="FK50" i="19"/>
  <c r="FL50" i="19"/>
  <c r="FM50" i="19"/>
  <c r="FN50" i="19"/>
  <c r="FO50" i="19"/>
  <c r="FP50" i="19"/>
  <c r="FQ50" i="19"/>
  <c r="FR50" i="19"/>
  <c r="FS50" i="19"/>
  <c r="FT50" i="19"/>
  <c r="FU50" i="19"/>
  <c r="FV50" i="19"/>
  <c r="FW50" i="19"/>
  <c r="FX50" i="19"/>
  <c r="FY50" i="19"/>
  <c r="FZ50" i="19"/>
  <c r="GA50" i="19"/>
  <c r="GB50" i="19"/>
  <c r="GC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P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F51" i="19"/>
  <c r="AG51" i="19"/>
  <c r="AH51" i="19"/>
  <c r="AI51" i="19"/>
  <c r="AJ51" i="19"/>
  <c r="AK51" i="19"/>
  <c r="AL51" i="19"/>
  <c r="AM51" i="19"/>
  <c r="AN51" i="19"/>
  <c r="AO51" i="19"/>
  <c r="AP51" i="19"/>
  <c r="AQ51" i="19"/>
  <c r="AR51" i="19"/>
  <c r="AS51" i="19"/>
  <c r="AT51" i="19"/>
  <c r="AU51" i="19"/>
  <c r="AV51" i="19"/>
  <c r="AW51" i="19"/>
  <c r="AX51" i="19"/>
  <c r="AY51" i="19"/>
  <c r="AZ51" i="19"/>
  <c r="BA51" i="19"/>
  <c r="BB51" i="19"/>
  <c r="BC51" i="19"/>
  <c r="BD51" i="19"/>
  <c r="BE51" i="19"/>
  <c r="BF51" i="19"/>
  <c r="BG51" i="19"/>
  <c r="BH51" i="19"/>
  <c r="BI51" i="19"/>
  <c r="BJ51" i="19"/>
  <c r="BK51" i="19"/>
  <c r="BL51" i="19"/>
  <c r="BM51" i="19"/>
  <c r="BN51" i="19"/>
  <c r="BO51" i="19"/>
  <c r="BP51" i="19"/>
  <c r="BQ51" i="19"/>
  <c r="BR51" i="19"/>
  <c r="BS51" i="19"/>
  <c r="BT51" i="19"/>
  <c r="BU51" i="19"/>
  <c r="BV51" i="19"/>
  <c r="BW51" i="19"/>
  <c r="BX51" i="19"/>
  <c r="BY51" i="19"/>
  <c r="BZ51" i="19"/>
  <c r="CA51" i="19"/>
  <c r="CB51" i="19"/>
  <c r="CC51" i="19"/>
  <c r="CD51" i="19"/>
  <c r="CE51" i="19"/>
  <c r="CF51" i="19"/>
  <c r="CG51" i="19"/>
  <c r="CH51" i="19"/>
  <c r="CI51" i="19"/>
  <c r="CJ51" i="19"/>
  <c r="CK51" i="19"/>
  <c r="CL51" i="19"/>
  <c r="CM51" i="19"/>
  <c r="CN51" i="19"/>
  <c r="CO51" i="19"/>
  <c r="CP51" i="19"/>
  <c r="CQ51" i="19"/>
  <c r="CR51" i="19"/>
  <c r="CS51" i="19"/>
  <c r="CT51" i="19"/>
  <c r="CU51" i="19"/>
  <c r="CV51" i="19"/>
  <c r="CW51" i="19"/>
  <c r="CX51" i="19"/>
  <c r="CY51" i="19"/>
  <c r="CZ51" i="19"/>
  <c r="DA51" i="19"/>
  <c r="DB51" i="19"/>
  <c r="DC51" i="19"/>
  <c r="DD51" i="19"/>
  <c r="DE51" i="19"/>
  <c r="DF51" i="19"/>
  <c r="DG51" i="19"/>
  <c r="DH51" i="19"/>
  <c r="DI51" i="19"/>
  <c r="DJ51" i="19"/>
  <c r="DK51" i="19"/>
  <c r="DL51" i="19"/>
  <c r="DM51" i="19"/>
  <c r="DN51" i="19"/>
  <c r="DO51" i="19"/>
  <c r="DP51" i="19"/>
  <c r="DQ51" i="19"/>
  <c r="DR51" i="19"/>
  <c r="DS51" i="19"/>
  <c r="DT51" i="19"/>
  <c r="DU51" i="19"/>
  <c r="DV51" i="19"/>
  <c r="DW51" i="19"/>
  <c r="DX51" i="19"/>
  <c r="DY51" i="19"/>
  <c r="DZ51" i="19"/>
  <c r="EA51" i="19"/>
  <c r="EB51" i="19"/>
  <c r="EC51" i="19"/>
  <c r="ED51" i="19"/>
  <c r="EE51" i="19"/>
  <c r="EF51" i="19"/>
  <c r="EG51" i="19"/>
  <c r="EH51" i="19"/>
  <c r="EI51" i="19"/>
  <c r="EJ51" i="19"/>
  <c r="EK51" i="19"/>
  <c r="EL51" i="19"/>
  <c r="EM51" i="19"/>
  <c r="EN51" i="19"/>
  <c r="EO51" i="19"/>
  <c r="EP51" i="19"/>
  <c r="EQ51" i="19"/>
  <c r="ER51" i="19"/>
  <c r="ES51" i="19"/>
  <c r="ET51" i="19"/>
  <c r="EU51" i="19"/>
  <c r="EV51" i="19"/>
  <c r="EW51" i="19"/>
  <c r="EX51" i="19"/>
  <c r="EY51" i="19"/>
  <c r="EZ51" i="19"/>
  <c r="FA51" i="19"/>
  <c r="FB51" i="19"/>
  <c r="FC51" i="19"/>
  <c r="FD51" i="19"/>
  <c r="FE51" i="19"/>
  <c r="FF51" i="19"/>
  <c r="FG51" i="19"/>
  <c r="FH51" i="19"/>
  <c r="FI51" i="19"/>
  <c r="FJ51" i="19"/>
  <c r="FK51" i="19"/>
  <c r="FL51" i="19"/>
  <c r="FM51" i="19"/>
  <c r="FN51" i="19"/>
  <c r="FO51" i="19"/>
  <c r="FP51" i="19"/>
  <c r="FQ51" i="19"/>
  <c r="FR51" i="19"/>
  <c r="FS51" i="19"/>
  <c r="FT51" i="19"/>
  <c r="FU51" i="19"/>
  <c r="FV51" i="19"/>
  <c r="FW51" i="19"/>
  <c r="FX51" i="19"/>
  <c r="FY51" i="19"/>
  <c r="FZ51" i="19"/>
  <c r="GA51" i="19"/>
  <c r="GB51" i="19"/>
  <c r="GC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P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F52" i="19"/>
  <c r="AG52" i="19"/>
  <c r="AH52" i="19"/>
  <c r="AI52" i="19"/>
  <c r="AJ52" i="19"/>
  <c r="AK52" i="19"/>
  <c r="AL52" i="19"/>
  <c r="AM52" i="19"/>
  <c r="AN52" i="19"/>
  <c r="AO52" i="19"/>
  <c r="AP52" i="19"/>
  <c r="AQ52" i="19"/>
  <c r="AR52" i="19"/>
  <c r="AS52" i="19"/>
  <c r="AT52" i="19"/>
  <c r="AU52" i="19"/>
  <c r="AV52" i="19"/>
  <c r="AW52" i="19"/>
  <c r="AX52" i="19"/>
  <c r="AY52" i="19"/>
  <c r="AZ52" i="19"/>
  <c r="BA52" i="19"/>
  <c r="BB52" i="19"/>
  <c r="BC52" i="19"/>
  <c r="BD52" i="19"/>
  <c r="BE52" i="19"/>
  <c r="BF52" i="19"/>
  <c r="BG52" i="19"/>
  <c r="BH52" i="19"/>
  <c r="BI52" i="19"/>
  <c r="BJ52" i="19"/>
  <c r="BK52" i="19"/>
  <c r="BL52" i="19"/>
  <c r="BM52" i="19"/>
  <c r="BN52" i="19"/>
  <c r="BO52" i="19"/>
  <c r="BP52" i="19"/>
  <c r="BQ52" i="19"/>
  <c r="BR52" i="19"/>
  <c r="BS52" i="19"/>
  <c r="BT52" i="19"/>
  <c r="BU52" i="19"/>
  <c r="BV52" i="19"/>
  <c r="BW52" i="19"/>
  <c r="BX52" i="19"/>
  <c r="BY52" i="19"/>
  <c r="BZ52" i="19"/>
  <c r="CA52" i="19"/>
  <c r="CB52" i="19"/>
  <c r="CC52" i="19"/>
  <c r="CD52" i="19"/>
  <c r="CE52" i="19"/>
  <c r="CF52" i="19"/>
  <c r="CG52" i="19"/>
  <c r="CH52" i="19"/>
  <c r="CI52" i="19"/>
  <c r="CJ52" i="19"/>
  <c r="CK52" i="19"/>
  <c r="CL52" i="19"/>
  <c r="CM52" i="19"/>
  <c r="CN52" i="19"/>
  <c r="CO52" i="19"/>
  <c r="CP52" i="19"/>
  <c r="CQ52" i="19"/>
  <c r="CR52" i="19"/>
  <c r="CS52" i="19"/>
  <c r="CT52" i="19"/>
  <c r="CU52" i="19"/>
  <c r="CV52" i="19"/>
  <c r="CW52" i="19"/>
  <c r="CX52" i="19"/>
  <c r="CY52" i="19"/>
  <c r="CZ52" i="19"/>
  <c r="DA52" i="19"/>
  <c r="DB52" i="19"/>
  <c r="DC52" i="19"/>
  <c r="DD52" i="19"/>
  <c r="DE52" i="19"/>
  <c r="DF52" i="19"/>
  <c r="DG52" i="19"/>
  <c r="DH52" i="19"/>
  <c r="DI52" i="19"/>
  <c r="DJ52" i="19"/>
  <c r="DK52" i="19"/>
  <c r="DL52" i="19"/>
  <c r="DM52" i="19"/>
  <c r="DN52" i="19"/>
  <c r="DO52" i="19"/>
  <c r="DP52" i="19"/>
  <c r="DQ52" i="19"/>
  <c r="DR52" i="19"/>
  <c r="DS52" i="19"/>
  <c r="DT52" i="19"/>
  <c r="DU52" i="19"/>
  <c r="DV52" i="19"/>
  <c r="DW52" i="19"/>
  <c r="DX52" i="19"/>
  <c r="DY52" i="19"/>
  <c r="DZ52" i="19"/>
  <c r="EA52" i="19"/>
  <c r="EB52" i="19"/>
  <c r="EC52" i="19"/>
  <c r="ED52" i="19"/>
  <c r="EE52" i="19"/>
  <c r="EF52" i="19"/>
  <c r="EG52" i="19"/>
  <c r="EH52" i="19"/>
  <c r="EI52" i="19"/>
  <c r="EJ52" i="19"/>
  <c r="EK52" i="19"/>
  <c r="EL52" i="19"/>
  <c r="EM52" i="19"/>
  <c r="EN52" i="19"/>
  <c r="EO52" i="19"/>
  <c r="EP52" i="19"/>
  <c r="EQ52" i="19"/>
  <c r="ER52" i="19"/>
  <c r="ES52" i="19"/>
  <c r="ET52" i="19"/>
  <c r="EU52" i="19"/>
  <c r="EV52" i="19"/>
  <c r="EW52" i="19"/>
  <c r="EX52" i="19"/>
  <c r="EY52" i="19"/>
  <c r="EZ52" i="19"/>
  <c r="FA52" i="19"/>
  <c r="FB52" i="19"/>
  <c r="FC52" i="19"/>
  <c r="FD52" i="19"/>
  <c r="FE52" i="19"/>
  <c r="FF52" i="19"/>
  <c r="FG52" i="19"/>
  <c r="FH52" i="19"/>
  <c r="FI52" i="19"/>
  <c r="FJ52" i="19"/>
  <c r="FK52" i="19"/>
  <c r="FL52" i="19"/>
  <c r="FM52" i="19"/>
  <c r="FN52" i="19"/>
  <c r="FO52" i="19"/>
  <c r="FP52" i="19"/>
  <c r="FQ52" i="19"/>
  <c r="FR52" i="19"/>
  <c r="FS52" i="19"/>
  <c r="FT52" i="19"/>
  <c r="FU52" i="19"/>
  <c r="FV52" i="19"/>
  <c r="FW52" i="19"/>
  <c r="FX52" i="19"/>
  <c r="FY52" i="19"/>
  <c r="FZ52" i="19"/>
  <c r="GA52" i="19"/>
  <c r="GB52" i="19"/>
  <c r="GC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P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F53" i="19"/>
  <c r="AG53" i="19"/>
  <c r="AH53" i="19"/>
  <c r="AI53" i="19"/>
  <c r="AJ53" i="19"/>
  <c r="AK53" i="19"/>
  <c r="AL53" i="19"/>
  <c r="AM53" i="19"/>
  <c r="AN53" i="19"/>
  <c r="AO53" i="19"/>
  <c r="AP53" i="19"/>
  <c r="AQ53" i="19"/>
  <c r="AR53" i="19"/>
  <c r="AS53" i="19"/>
  <c r="AT53" i="19"/>
  <c r="AU53" i="19"/>
  <c r="AV53" i="19"/>
  <c r="AW53" i="19"/>
  <c r="AX53" i="19"/>
  <c r="AY53" i="19"/>
  <c r="AZ53" i="19"/>
  <c r="BA53" i="19"/>
  <c r="BB53" i="19"/>
  <c r="BC53" i="19"/>
  <c r="BD53" i="19"/>
  <c r="BE53" i="19"/>
  <c r="BF53" i="19"/>
  <c r="BG53" i="19"/>
  <c r="BH53" i="19"/>
  <c r="BI53" i="19"/>
  <c r="BJ53" i="19"/>
  <c r="BK53" i="19"/>
  <c r="BL53" i="19"/>
  <c r="BM53" i="19"/>
  <c r="BN53" i="19"/>
  <c r="BO53" i="19"/>
  <c r="BP53" i="19"/>
  <c r="BQ53" i="19"/>
  <c r="BR53" i="19"/>
  <c r="BS53" i="19"/>
  <c r="BT53" i="19"/>
  <c r="BU53" i="19"/>
  <c r="BV53" i="19"/>
  <c r="BW53" i="19"/>
  <c r="BX53" i="19"/>
  <c r="BY53" i="19"/>
  <c r="BZ53" i="19"/>
  <c r="CA53" i="19"/>
  <c r="CB53" i="19"/>
  <c r="CC53" i="19"/>
  <c r="CD53" i="19"/>
  <c r="CE53" i="19"/>
  <c r="CF53" i="19"/>
  <c r="CG53" i="19"/>
  <c r="CH53" i="19"/>
  <c r="CI53" i="19"/>
  <c r="CJ53" i="19"/>
  <c r="CK53" i="19"/>
  <c r="CL53" i="19"/>
  <c r="CM53" i="19"/>
  <c r="CN53" i="19"/>
  <c r="CO53" i="19"/>
  <c r="CP53" i="19"/>
  <c r="CQ53" i="19"/>
  <c r="CR53" i="19"/>
  <c r="CS53" i="19"/>
  <c r="CT53" i="19"/>
  <c r="CU53" i="19"/>
  <c r="CV53" i="19"/>
  <c r="CW53" i="19"/>
  <c r="CX53" i="19"/>
  <c r="CY53" i="19"/>
  <c r="CZ53" i="19"/>
  <c r="DA53" i="19"/>
  <c r="DB53" i="19"/>
  <c r="DC53" i="19"/>
  <c r="DD53" i="19"/>
  <c r="DE53" i="19"/>
  <c r="DF53" i="19"/>
  <c r="DG53" i="19"/>
  <c r="DH53" i="19"/>
  <c r="DI53" i="19"/>
  <c r="DJ53" i="19"/>
  <c r="DK53" i="19"/>
  <c r="DL53" i="19"/>
  <c r="DM53" i="19"/>
  <c r="DN53" i="19"/>
  <c r="DO53" i="19"/>
  <c r="DP53" i="19"/>
  <c r="DQ53" i="19"/>
  <c r="DR53" i="19"/>
  <c r="DS53" i="19"/>
  <c r="DT53" i="19"/>
  <c r="DU53" i="19"/>
  <c r="DV53" i="19"/>
  <c r="DW53" i="19"/>
  <c r="DX53" i="19"/>
  <c r="DY53" i="19"/>
  <c r="DZ53" i="19"/>
  <c r="EA53" i="19"/>
  <c r="EB53" i="19"/>
  <c r="EC53" i="19"/>
  <c r="ED53" i="19"/>
  <c r="EE53" i="19"/>
  <c r="EF53" i="19"/>
  <c r="EG53" i="19"/>
  <c r="EH53" i="19"/>
  <c r="EI53" i="19"/>
  <c r="EJ53" i="19"/>
  <c r="EK53" i="19"/>
  <c r="EL53" i="19"/>
  <c r="EM53" i="19"/>
  <c r="EN53" i="19"/>
  <c r="EO53" i="19"/>
  <c r="EP53" i="19"/>
  <c r="EQ53" i="19"/>
  <c r="ER53" i="19"/>
  <c r="ES53" i="19"/>
  <c r="ET53" i="19"/>
  <c r="EU53" i="19"/>
  <c r="EV53" i="19"/>
  <c r="EW53" i="19"/>
  <c r="EX53" i="19"/>
  <c r="EY53" i="19"/>
  <c r="EZ53" i="19"/>
  <c r="FA53" i="19"/>
  <c r="FB53" i="19"/>
  <c r="FC53" i="19"/>
  <c r="FD53" i="19"/>
  <c r="FE53" i="19"/>
  <c r="FF53" i="19"/>
  <c r="FG53" i="19"/>
  <c r="FH53" i="19"/>
  <c r="FI53" i="19"/>
  <c r="FJ53" i="19"/>
  <c r="FK53" i="19"/>
  <c r="FL53" i="19"/>
  <c r="FM53" i="19"/>
  <c r="FN53" i="19"/>
  <c r="FO53" i="19"/>
  <c r="FP53" i="19"/>
  <c r="FQ53" i="19"/>
  <c r="FR53" i="19"/>
  <c r="FS53" i="19"/>
  <c r="FT53" i="19"/>
  <c r="FU53" i="19"/>
  <c r="FV53" i="19"/>
  <c r="FW53" i="19"/>
  <c r="FX53" i="19"/>
  <c r="FY53" i="19"/>
  <c r="FZ53" i="19"/>
  <c r="GA53" i="19"/>
  <c r="GB53" i="19"/>
  <c r="GC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P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F54" i="19"/>
  <c r="AG54" i="19"/>
  <c r="AH54" i="19"/>
  <c r="AI54" i="19"/>
  <c r="AJ54" i="19"/>
  <c r="AK54" i="19"/>
  <c r="AL54" i="19"/>
  <c r="AM54" i="19"/>
  <c r="AN54" i="19"/>
  <c r="AO54" i="19"/>
  <c r="AP54" i="19"/>
  <c r="AQ54" i="19"/>
  <c r="AR54" i="19"/>
  <c r="AS54" i="19"/>
  <c r="AT54" i="19"/>
  <c r="AU54" i="19"/>
  <c r="AV54" i="19"/>
  <c r="AW54" i="19"/>
  <c r="AX54" i="19"/>
  <c r="AY54" i="19"/>
  <c r="AZ54" i="19"/>
  <c r="BA54" i="19"/>
  <c r="BB54" i="19"/>
  <c r="BC54" i="19"/>
  <c r="BD54" i="19"/>
  <c r="BE54" i="19"/>
  <c r="BF54" i="19"/>
  <c r="BG54" i="19"/>
  <c r="BH54" i="19"/>
  <c r="BI54" i="19"/>
  <c r="BJ54" i="19"/>
  <c r="BK54" i="19"/>
  <c r="BL54" i="19"/>
  <c r="BM54" i="19"/>
  <c r="BN54" i="19"/>
  <c r="BO54" i="19"/>
  <c r="BP54" i="19"/>
  <c r="BQ54" i="19"/>
  <c r="BR54" i="19"/>
  <c r="BS54" i="19"/>
  <c r="BT54" i="19"/>
  <c r="BU54" i="19"/>
  <c r="BV54" i="19"/>
  <c r="BW54" i="19"/>
  <c r="BX54" i="19"/>
  <c r="BY54" i="19"/>
  <c r="BZ54" i="19"/>
  <c r="CA54" i="19"/>
  <c r="CB54" i="19"/>
  <c r="CC54" i="19"/>
  <c r="CD54" i="19"/>
  <c r="CE54" i="19"/>
  <c r="CF54" i="19"/>
  <c r="CG54" i="19"/>
  <c r="CH54" i="19"/>
  <c r="CI54" i="19"/>
  <c r="CJ54" i="19"/>
  <c r="CK54" i="19"/>
  <c r="CL54" i="19"/>
  <c r="CM54" i="19"/>
  <c r="CN54" i="19"/>
  <c r="CO54" i="19"/>
  <c r="CP54" i="19"/>
  <c r="CQ54" i="19"/>
  <c r="CR54" i="19"/>
  <c r="CS54" i="19"/>
  <c r="CT54" i="19"/>
  <c r="CU54" i="19"/>
  <c r="CV54" i="19"/>
  <c r="CW54" i="19"/>
  <c r="CX54" i="19"/>
  <c r="CY54" i="19"/>
  <c r="CZ54" i="19"/>
  <c r="DA54" i="19"/>
  <c r="DB54" i="19"/>
  <c r="DC54" i="19"/>
  <c r="DD54" i="19"/>
  <c r="DE54" i="19"/>
  <c r="DF54" i="19"/>
  <c r="DG54" i="19"/>
  <c r="DH54" i="19"/>
  <c r="DI54" i="19"/>
  <c r="DJ54" i="19"/>
  <c r="DK54" i="19"/>
  <c r="DL54" i="19"/>
  <c r="DM54" i="19"/>
  <c r="DN54" i="19"/>
  <c r="DO54" i="19"/>
  <c r="DP54" i="19"/>
  <c r="DQ54" i="19"/>
  <c r="DR54" i="19"/>
  <c r="DS54" i="19"/>
  <c r="DT54" i="19"/>
  <c r="DU54" i="19"/>
  <c r="DV54" i="19"/>
  <c r="DW54" i="19"/>
  <c r="DX54" i="19"/>
  <c r="DY54" i="19"/>
  <c r="DZ54" i="19"/>
  <c r="EA54" i="19"/>
  <c r="EB54" i="19"/>
  <c r="EC54" i="19"/>
  <c r="ED54" i="19"/>
  <c r="EE54" i="19"/>
  <c r="EF54" i="19"/>
  <c r="EG54" i="19"/>
  <c r="EH54" i="19"/>
  <c r="EI54" i="19"/>
  <c r="EJ54" i="19"/>
  <c r="EK54" i="19"/>
  <c r="EL54" i="19"/>
  <c r="EM54" i="19"/>
  <c r="EN54" i="19"/>
  <c r="EO54" i="19"/>
  <c r="EP54" i="19"/>
  <c r="EQ54" i="19"/>
  <c r="ER54" i="19"/>
  <c r="ES54" i="19"/>
  <c r="ET54" i="19"/>
  <c r="EU54" i="19"/>
  <c r="EV54" i="19"/>
  <c r="EW54" i="19"/>
  <c r="EX54" i="19"/>
  <c r="EY54" i="19"/>
  <c r="EZ54" i="19"/>
  <c r="FA54" i="19"/>
  <c r="FB54" i="19"/>
  <c r="FC54" i="19"/>
  <c r="FD54" i="19"/>
  <c r="FE54" i="19"/>
  <c r="FF54" i="19"/>
  <c r="FG54" i="19"/>
  <c r="FH54" i="19"/>
  <c r="FI54" i="19"/>
  <c r="FJ54" i="19"/>
  <c r="FK54" i="19"/>
  <c r="FL54" i="19"/>
  <c r="FM54" i="19"/>
  <c r="FN54" i="19"/>
  <c r="FO54" i="19"/>
  <c r="FP54" i="19"/>
  <c r="FQ54" i="19"/>
  <c r="FR54" i="19"/>
  <c r="FS54" i="19"/>
  <c r="FT54" i="19"/>
  <c r="FU54" i="19"/>
  <c r="FV54" i="19"/>
  <c r="FW54" i="19"/>
  <c r="FX54" i="19"/>
  <c r="FY54" i="19"/>
  <c r="FZ54" i="19"/>
  <c r="GA54" i="19"/>
  <c r="GB54" i="19"/>
  <c r="GC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P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F55" i="19"/>
  <c r="AG55" i="19"/>
  <c r="AH55" i="19"/>
  <c r="AI55" i="19"/>
  <c r="AJ55" i="19"/>
  <c r="AK55" i="19"/>
  <c r="AL55" i="19"/>
  <c r="AM55" i="19"/>
  <c r="AN55" i="19"/>
  <c r="AO55" i="19"/>
  <c r="AP55" i="19"/>
  <c r="AQ55" i="19"/>
  <c r="AR55" i="19"/>
  <c r="AS55" i="19"/>
  <c r="AT55" i="19"/>
  <c r="AU55" i="19"/>
  <c r="AV55" i="19"/>
  <c r="AW55" i="19"/>
  <c r="AX55" i="19"/>
  <c r="AY55" i="19"/>
  <c r="AZ55" i="19"/>
  <c r="BA55" i="19"/>
  <c r="BB55" i="19"/>
  <c r="BC55" i="19"/>
  <c r="BD55" i="19"/>
  <c r="BE55" i="19"/>
  <c r="BF55" i="19"/>
  <c r="BG55" i="19"/>
  <c r="BH55" i="19"/>
  <c r="BI55" i="19"/>
  <c r="BJ55" i="19"/>
  <c r="BK55" i="19"/>
  <c r="BL55" i="19"/>
  <c r="BM55" i="19"/>
  <c r="BN55" i="19"/>
  <c r="BO55" i="19"/>
  <c r="BP55" i="19"/>
  <c r="BQ55" i="19"/>
  <c r="BR55" i="19"/>
  <c r="BS55" i="19"/>
  <c r="BT55" i="19"/>
  <c r="BU55" i="19"/>
  <c r="BV55" i="19"/>
  <c r="BW55" i="19"/>
  <c r="BX55" i="19"/>
  <c r="BY55" i="19"/>
  <c r="BZ55" i="19"/>
  <c r="CA55" i="19"/>
  <c r="CB55" i="19"/>
  <c r="CC55" i="19"/>
  <c r="CD55" i="19"/>
  <c r="CE55" i="19"/>
  <c r="CF55" i="19"/>
  <c r="CG55" i="19"/>
  <c r="CH55" i="19"/>
  <c r="CI55" i="19"/>
  <c r="CJ55" i="19"/>
  <c r="CK55" i="19"/>
  <c r="CL55" i="19"/>
  <c r="CM55" i="19"/>
  <c r="CN55" i="19"/>
  <c r="CO55" i="19"/>
  <c r="CP55" i="19"/>
  <c r="CQ55" i="19"/>
  <c r="CR55" i="19"/>
  <c r="CS55" i="19"/>
  <c r="CT55" i="19"/>
  <c r="CU55" i="19"/>
  <c r="CV55" i="19"/>
  <c r="CW55" i="19"/>
  <c r="CX55" i="19"/>
  <c r="CY55" i="19"/>
  <c r="CZ55" i="19"/>
  <c r="DA55" i="19"/>
  <c r="DB55" i="19"/>
  <c r="DC55" i="19"/>
  <c r="DD55" i="19"/>
  <c r="DE55" i="19"/>
  <c r="DF55" i="19"/>
  <c r="DG55" i="19"/>
  <c r="DH55" i="19"/>
  <c r="DI55" i="19"/>
  <c r="DJ55" i="19"/>
  <c r="DK55" i="19"/>
  <c r="DL55" i="19"/>
  <c r="DM55" i="19"/>
  <c r="DN55" i="19"/>
  <c r="DO55" i="19"/>
  <c r="DP55" i="19"/>
  <c r="DQ55" i="19"/>
  <c r="DR55" i="19"/>
  <c r="DS55" i="19"/>
  <c r="DT55" i="19"/>
  <c r="DU55" i="19"/>
  <c r="DV55" i="19"/>
  <c r="DW55" i="19"/>
  <c r="DX55" i="19"/>
  <c r="DY55" i="19"/>
  <c r="DZ55" i="19"/>
  <c r="EA55" i="19"/>
  <c r="EB55" i="19"/>
  <c r="EC55" i="19"/>
  <c r="ED55" i="19"/>
  <c r="EE55" i="19"/>
  <c r="EF55" i="19"/>
  <c r="EG55" i="19"/>
  <c r="EH55" i="19"/>
  <c r="EI55" i="19"/>
  <c r="EJ55" i="19"/>
  <c r="EK55" i="19"/>
  <c r="EL55" i="19"/>
  <c r="EM55" i="19"/>
  <c r="EN55" i="19"/>
  <c r="EO55" i="19"/>
  <c r="EP55" i="19"/>
  <c r="EQ55" i="19"/>
  <c r="ER55" i="19"/>
  <c r="ES55" i="19"/>
  <c r="ET55" i="19"/>
  <c r="EU55" i="19"/>
  <c r="EV55" i="19"/>
  <c r="EW55" i="19"/>
  <c r="EX55" i="19"/>
  <c r="EY55" i="19"/>
  <c r="EZ55" i="19"/>
  <c r="FA55" i="19"/>
  <c r="FB55" i="19"/>
  <c r="FC55" i="19"/>
  <c r="FD55" i="19"/>
  <c r="FE55" i="19"/>
  <c r="FF55" i="19"/>
  <c r="FG55" i="19"/>
  <c r="FH55" i="19"/>
  <c r="FI55" i="19"/>
  <c r="FJ55" i="19"/>
  <c r="FK55" i="19"/>
  <c r="FL55" i="19"/>
  <c r="FM55" i="19"/>
  <c r="FN55" i="19"/>
  <c r="FO55" i="19"/>
  <c r="FP55" i="19"/>
  <c r="FQ55" i="19"/>
  <c r="FR55" i="19"/>
  <c r="FS55" i="19"/>
  <c r="FT55" i="19"/>
  <c r="FU55" i="19"/>
  <c r="FV55" i="19"/>
  <c r="FW55" i="19"/>
  <c r="FX55" i="19"/>
  <c r="FY55" i="19"/>
  <c r="FZ55" i="19"/>
  <c r="GA55" i="19"/>
  <c r="GB55" i="19"/>
  <c r="GC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P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F56" i="19"/>
  <c r="AG56" i="19"/>
  <c r="AH56" i="19"/>
  <c r="AI56" i="19"/>
  <c r="AJ56" i="19"/>
  <c r="AK56" i="19"/>
  <c r="AL56" i="19"/>
  <c r="AM56" i="19"/>
  <c r="AN56" i="19"/>
  <c r="AO56" i="19"/>
  <c r="AP56" i="19"/>
  <c r="AQ56" i="19"/>
  <c r="AR56" i="19"/>
  <c r="AS56" i="19"/>
  <c r="AT56" i="19"/>
  <c r="AU56" i="19"/>
  <c r="AV56" i="19"/>
  <c r="AW56" i="19"/>
  <c r="AX56" i="19"/>
  <c r="AY56" i="19"/>
  <c r="AZ56" i="19"/>
  <c r="BA56" i="19"/>
  <c r="BB56" i="19"/>
  <c r="BC56" i="19"/>
  <c r="BD56" i="19"/>
  <c r="BE56" i="19"/>
  <c r="BF56" i="19"/>
  <c r="BG56" i="19"/>
  <c r="BH56" i="19"/>
  <c r="BI56" i="19"/>
  <c r="BJ56" i="19"/>
  <c r="BK56" i="19"/>
  <c r="BL56" i="19"/>
  <c r="BM56" i="19"/>
  <c r="BN56" i="19"/>
  <c r="BO56" i="19"/>
  <c r="BP56" i="19"/>
  <c r="BQ56" i="19"/>
  <c r="BR56" i="19"/>
  <c r="BS56" i="19"/>
  <c r="BT56" i="19"/>
  <c r="BU56" i="19"/>
  <c r="BV56" i="19"/>
  <c r="BW56" i="19"/>
  <c r="BX56" i="19"/>
  <c r="BY56" i="19"/>
  <c r="BZ56" i="19"/>
  <c r="CA56" i="19"/>
  <c r="CB56" i="19"/>
  <c r="CC56" i="19"/>
  <c r="CD56" i="19"/>
  <c r="CE56" i="19"/>
  <c r="CF56" i="19"/>
  <c r="CG56" i="19"/>
  <c r="CH56" i="19"/>
  <c r="CI56" i="19"/>
  <c r="CJ56" i="19"/>
  <c r="CK56" i="19"/>
  <c r="CL56" i="19"/>
  <c r="CM56" i="19"/>
  <c r="CN56" i="19"/>
  <c r="CO56" i="19"/>
  <c r="CP56" i="19"/>
  <c r="CQ56" i="19"/>
  <c r="CR56" i="19"/>
  <c r="CS56" i="19"/>
  <c r="CT56" i="19"/>
  <c r="CU56" i="19"/>
  <c r="CV56" i="19"/>
  <c r="CW56" i="19"/>
  <c r="CX56" i="19"/>
  <c r="CY56" i="19"/>
  <c r="CZ56" i="19"/>
  <c r="DA56" i="19"/>
  <c r="DB56" i="19"/>
  <c r="DC56" i="19"/>
  <c r="DD56" i="19"/>
  <c r="DE56" i="19"/>
  <c r="DF56" i="19"/>
  <c r="DG56" i="19"/>
  <c r="DH56" i="19"/>
  <c r="DI56" i="19"/>
  <c r="DJ56" i="19"/>
  <c r="DK56" i="19"/>
  <c r="DL56" i="19"/>
  <c r="DM56" i="19"/>
  <c r="DN56" i="19"/>
  <c r="DO56" i="19"/>
  <c r="DP56" i="19"/>
  <c r="DQ56" i="19"/>
  <c r="DR56" i="19"/>
  <c r="DS56" i="19"/>
  <c r="DT56" i="19"/>
  <c r="DU56" i="19"/>
  <c r="DV56" i="19"/>
  <c r="DW56" i="19"/>
  <c r="DX56" i="19"/>
  <c r="DY56" i="19"/>
  <c r="DZ56" i="19"/>
  <c r="EA56" i="19"/>
  <c r="EB56" i="19"/>
  <c r="EC56" i="19"/>
  <c r="ED56" i="19"/>
  <c r="EE56" i="19"/>
  <c r="EF56" i="19"/>
  <c r="EG56" i="19"/>
  <c r="EH56" i="19"/>
  <c r="EI56" i="19"/>
  <c r="EJ56" i="19"/>
  <c r="EK56" i="19"/>
  <c r="EL56" i="19"/>
  <c r="EM56" i="19"/>
  <c r="EN56" i="19"/>
  <c r="EO56" i="19"/>
  <c r="EP56" i="19"/>
  <c r="EQ56" i="19"/>
  <c r="ER56" i="19"/>
  <c r="ES56" i="19"/>
  <c r="ET56" i="19"/>
  <c r="EU56" i="19"/>
  <c r="EV56" i="19"/>
  <c r="EW56" i="19"/>
  <c r="EX56" i="19"/>
  <c r="EY56" i="19"/>
  <c r="EZ56" i="19"/>
  <c r="FA56" i="19"/>
  <c r="FB56" i="19"/>
  <c r="FC56" i="19"/>
  <c r="FD56" i="19"/>
  <c r="FE56" i="19"/>
  <c r="FF56" i="19"/>
  <c r="FG56" i="19"/>
  <c r="FH56" i="19"/>
  <c r="FI56" i="19"/>
  <c r="FJ56" i="19"/>
  <c r="FK56" i="19"/>
  <c r="FL56" i="19"/>
  <c r="FM56" i="19"/>
  <c r="FN56" i="19"/>
  <c r="FO56" i="19"/>
  <c r="FP56" i="19"/>
  <c r="FQ56" i="19"/>
  <c r="FR56" i="19"/>
  <c r="FS56" i="19"/>
  <c r="FT56" i="19"/>
  <c r="FU56" i="19"/>
  <c r="FV56" i="19"/>
  <c r="FW56" i="19"/>
  <c r="FX56" i="19"/>
  <c r="FY56" i="19"/>
  <c r="FZ56" i="19"/>
  <c r="GA56" i="19"/>
  <c r="GB56" i="19"/>
  <c r="GC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P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F57" i="19"/>
  <c r="AG57" i="19"/>
  <c r="AH57" i="19"/>
  <c r="AI57" i="19"/>
  <c r="AJ57" i="19"/>
  <c r="AK57" i="19"/>
  <c r="AL57" i="19"/>
  <c r="AM57" i="19"/>
  <c r="AN57" i="19"/>
  <c r="AO57" i="19"/>
  <c r="AP57" i="19"/>
  <c r="AQ57" i="19"/>
  <c r="AR57" i="19"/>
  <c r="AS57" i="19"/>
  <c r="AT57" i="19"/>
  <c r="AU57" i="19"/>
  <c r="AV57" i="19"/>
  <c r="AW57" i="19"/>
  <c r="AX57" i="19"/>
  <c r="AY57" i="19"/>
  <c r="AZ57" i="19"/>
  <c r="BA57" i="19"/>
  <c r="BB57" i="19"/>
  <c r="BC57" i="19"/>
  <c r="BD57" i="19"/>
  <c r="BE57" i="19"/>
  <c r="BF57" i="19"/>
  <c r="BG57" i="19"/>
  <c r="BH57" i="19"/>
  <c r="BI57" i="19"/>
  <c r="BJ57" i="19"/>
  <c r="BK57" i="19"/>
  <c r="BL57" i="19"/>
  <c r="BM57" i="19"/>
  <c r="BN57" i="19"/>
  <c r="BO57" i="19"/>
  <c r="BP57" i="19"/>
  <c r="BQ57" i="19"/>
  <c r="BR57" i="19"/>
  <c r="BS57" i="19"/>
  <c r="BT57" i="19"/>
  <c r="BU57" i="19"/>
  <c r="BV57" i="19"/>
  <c r="BW57" i="19"/>
  <c r="BX57" i="19"/>
  <c r="BY57" i="19"/>
  <c r="BZ57" i="19"/>
  <c r="CA57" i="19"/>
  <c r="CB57" i="19"/>
  <c r="CC57" i="19"/>
  <c r="CD57" i="19"/>
  <c r="CE57" i="19"/>
  <c r="CF57" i="19"/>
  <c r="CG57" i="19"/>
  <c r="CH57" i="19"/>
  <c r="CI57" i="19"/>
  <c r="CJ57" i="19"/>
  <c r="CK57" i="19"/>
  <c r="CL57" i="19"/>
  <c r="CM57" i="19"/>
  <c r="CN57" i="19"/>
  <c r="CO57" i="19"/>
  <c r="CP57" i="19"/>
  <c r="CQ57" i="19"/>
  <c r="CR57" i="19"/>
  <c r="CS57" i="19"/>
  <c r="CT57" i="19"/>
  <c r="CU57" i="19"/>
  <c r="CV57" i="19"/>
  <c r="CW57" i="19"/>
  <c r="CX57" i="19"/>
  <c r="CY57" i="19"/>
  <c r="CZ57" i="19"/>
  <c r="DA57" i="19"/>
  <c r="DB57" i="19"/>
  <c r="DC57" i="19"/>
  <c r="DD57" i="19"/>
  <c r="DE57" i="19"/>
  <c r="DF57" i="19"/>
  <c r="DG57" i="19"/>
  <c r="DH57" i="19"/>
  <c r="DI57" i="19"/>
  <c r="DJ57" i="19"/>
  <c r="DK57" i="19"/>
  <c r="DL57" i="19"/>
  <c r="DM57" i="19"/>
  <c r="DN57" i="19"/>
  <c r="DO57" i="19"/>
  <c r="DP57" i="19"/>
  <c r="DQ57" i="19"/>
  <c r="DR57" i="19"/>
  <c r="DS57" i="19"/>
  <c r="DT57" i="19"/>
  <c r="DU57" i="19"/>
  <c r="DV57" i="19"/>
  <c r="DW57" i="19"/>
  <c r="DX57" i="19"/>
  <c r="DY57" i="19"/>
  <c r="DZ57" i="19"/>
  <c r="EA57" i="19"/>
  <c r="EB57" i="19"/>
  <c r="EC57" i="19"/>
  <c r="ED57" i="19"/>
  <c r="EE57" i="19"/>
  <c r="EF57" i="19"/>
  <c r="EG57" i="19"/>
  <c r="EH57" i="19"/>
  <c r="EI57" i="19"/>
  <c r="EJ57" i="19"/>
  <c r="EK57" i="19"/>
  <c r="EL57" i="19"/>
  <c r="EM57" i="19"/>
  <c r="EN57" i="19"/>
  <c r="EO57" i="19"/>
  <c r="EP57" i="19"/>
  <c r="EQ57" i="19"/>
  <c r="ER57" i="19"/>
  <c r="ES57" i="19"/>
  <c r="ET57" i="19"/>
  <c r="EU57" i="19"/>
  <c r="EV57" i="19"/>
  <c r="EW57" i="19"/>
  <c r="EX57" i="19"/>
  <c r="EY57" i="19"/>
  <c r="EZ57" i="19"/>
  <c r="FA57" i="19"/>
  <c r="FB57" i="19"/>
  <c r="FC57" i="19"/>
  <c r="FD57" i="19"/>
  <c r="FE57" i="19"/>
  <c r="FF57" i="19"/>
  <c r="FG57" i="19"/>
  <c r="FH57" i="19"/>
  <c r="FI57" i="19"/>
  <c r="FJ57" i="19"/>
  <c r="FK57" i="19"/>
  <c r="FL57" i="19"/>
  <c r="FM57" i="19"/>
  <c r="FN57" i="19"/>
  <c r="FO57" i="19"/>
  <c r="FP57" i="19"/>
  <c r="FQ57" i="19"/>
  <c r="FR57" i="19"/>
  <c r="FS57" i="19"/>
  <c r="FT57" i="19"/>
  <c r="FU57" i="19"/>
  <c r="FV57" i="19"/>
  <c r="FW57" i="19"/>
  <c r="FX57" i="19"/>
  <c r="FY57" i="19"/>
  <c r="FZ57" i="19"/>
  <c r="GA57" i="19"/>
  <c r="GB57" i="19"/>
  <c r="GC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P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F58" i="19"/>
  <c r="AG58" i="19"/>
  <c r="AH58" i="19"/>
  <c r="AI58" i="19"/>
  <c r="AJ58" i="19"/>
  <c r="AK58" i="19"/>
  <c r="AL58" i="19"/>
  <c r="AM58" i="19"/>
  <c r="AN58" i="19"/>
  <c r="AO58" i="19"/>
  <c r="AP58" i="19"/>
  <c r="AQ58" i="19"/>
  <c r="AR58" i="19"/>
  <c r="AS58" i="19"/>
  <c r="AT58" i="19"/>
  <c r="AU58" i="19"/>
  <c r="AV58" i="19"/>
  <c r="AW58" i="19"/>
  <c r="AX58" i="19"/>
  <c r="AY58" i="19"/>
  <c r="AZ58" i="19"/>
  <c r="BA58" i="19"/>
  <c r="BB58" i="19"/>
  <c r="BC58" i="19"/>
  <c r="BD58" i="19"/>
  <c r="BE58" i="19"/>
  <c r="BF58" i="19"/>
  <c r="BG58" i="19"/>
  <c r="BH58" i="19"/>
  <c r="BI58" i="19"/>
  <c r="BJ58" i="19"/>
  <c r="BK58" i="19"/>
  <c r="BL58" i="19"/>
  <c r="BM58" i="19"/>
  <c r="BN58" i="19"/>
  <c r="BO58" i="19"/>
  <c r="BP58" i="19"/>
  <c r="BQ58" i="19"/>
  <c r="BR58" i="19"/>
  <c r="BS58" i="19"/>
  <c r="BT58" i="19"/>
  <c r="BU58" i="19"/>
  <c r="BV58" i="19"/>
  <c r="BW58" i="19"/>
  <c r="BX58" i="19"/>
  <c r="BY58" i="19"/>
  <c r="BZ58" i="19"/>
  <c r="CA58" i="19"/>
  <c r="CB58" i="19"/>
  <c r="CC58" i="19"/>
  <c r="CD58" i="19"/>
  <c r="CE58" i="19"/>
  <c r="CF58" i="19"/>
  <c r="CG58" i="19"/>
  <c r="CH58" i="19"/>
  <c r="CI58" i="19"/>
  <c r="CJ58" i="19"/>
  <c r="CK58" i="19"/>
  <c r="CL58" i="19"/>
  <c r="CM58" i="19"/>
  <c r="CN58" i="19"/>
  <c r="CO58" i="19"/>
  <c r="CP58" i="19"/>
  <c r="CQ58" i="19"/>
  <c r="CR58" i="19"/>
  <c r="CS58" i="19"/>
  <c r="CT58" i="19"/>
  <c r="CU58" i="19"/>
  <c r="CV58" i="19"/>
  <c r="CW58" i="19"/>
  <c r="CX58" i="19"/>
  <c r="CY58" i="19"/>
  <c r="CZ58" i="19"/>
  <c r="DA58" i="19"/>
  <c r="DB58" i="19"/>
  <c r="DC58" i="19"/>
  <c r="DD58" i="19"/>
  <c r="DE58" i="19"/>
  <c r="DF58" i="19"/>
  <c r="DG58" i="19"/>
  <c r="DH58" i="19"/>
  <c r="DI58" i="19"/>
  <c r="DJ58" i="19"/>
  <c r="DK58" i="19"/>
  <c r="DL58" i="19"/>
  <c r="DM58" i="19"/>
  <c r="DN58" i="19"/>
  <c r="DO58" i="19"/>
  <c r="DP58" i="19"/>
  <c r="DQ58" i="19"/>
  <c r="DR58" i="19"/>
  <c r="DS58" i="19"/>
  <c r="DT58" i="19"/>
  <c r="DU58" i="19"/>
  <c r="DV58" i="19"/>
  <c r="DW58" i="19"/>
  <c r="DX58" i="19"/>
  <c r="DY58" i="19"/>
  <c r="DZ58" i="19"/>
  <c r="EA58" i="19"/>
  <c r="EB58" i="19"/>
  <c r="EC58" i="19"/>
  <c r="ED58" i="19"/>
  <c r="EE58" i="19"/>
  <c r="EF58" i="19"/>
  <c r="EG58" i="19"/>
  <c r="EH58" i="19"/>
  <c r="EI58" i="19"/>
  <c r="EJ58" i="19"/>
  <c r="EK58" i="19"/>
  <c r="EL58" i="19"/>
  <c r="EM58" i="19"/>
  <c r="EN58" i="19"/>
  <c r="EO58" i="19"/>
  <c r="EP58" i="19"/>
  <c r="EQ58" i="19"/>
  <c r="ER58" i="19"/>
  <c r="ES58" i="19"/>
  <c r="ET58" i="19"/>
  <c r="EU58" i="19"/>
  <c r="EV58" i="19"/>
  <c r="EW58" i="19"/>
  <c r="EX58" i="19"/>
  <c r="EY58" i="19"/>
  <c r="EZ58" i="19"/>
  <c r="FA58" i="19"/>
  <c r="FB58" i="19"/>
  <c r="FC58" i="19"/>
  <c r="FD58" i="19"/>
  <c r="FE58" i="19"/>
  <c r="FF58" i="19"/>
  <c r="FG58" i="19"/>
  <c r="FH58" i="19"/>
  <c r="FI58" i="19"/>
  <c r="FJ58" i="19"/>
  <c r="FK58" i="19"/>
  <c r="FL58" i="19"/>
  <c r="FM58" i="19"/>
  <c r="FN58" i="19"/>
  <c r="FO58" i="19"/>
  <c r="FP58" i="19"/>
  <c r="FQ58" i="19"/>
  <c r="FR58" i="19"/>
  <c r="FS58" i="19"/>
  <c r="FT58" i="19"/>
  <c r="FU58" i="19"/>
  <c r="FV58" i="19"/>
  <c r="FW58" i="19"/>
  <c r="FX58" i="19"/>
  <c r="FY58" i="19"/>
  <c r="FZ58" i="19"/>
  <c r="GA58" i="19"/>
  <c r="GB58" i="19"/>
  <c r="GC58" i="19"/>
  <c r="A59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P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F59" i="19"/>
  <c r="AG59" i="19"/>
  <c r="AH59" i="19"/>
  <c r="AI59" i="19"/>
  <c r="AJ59" i="19"/>
  <c r="AK59" i="19"/>
  <c r="AL59" i="19"/>
  <c r="AM59" i="19"/>
  <c r="AN59" i="19"/>
  <c r="AO59" i="19"/>
  <c r="AP59" i="19"/>
  <c r="AQ59" i="19"/>
  <c r="AR59" i="19"/>
  <c r="AS59" i="19"/>
  <c r="AT59" i="19"/>
  <c r="AU59" i="19"/>
  <c r="AV59" i="19"/>
  <c r="AW59" i="19"/>
  <c r="AX59" i="19"/>
  <c r="AY59" i="19"/>
  <c r="AZ59" i="19"/>
  <c r="BA59" i="19"/>
  <c r="BB59" i="19"/>
  <c r="BC59" i="19"/>
  <c r="BD59" i="19"/>
  <c r="BE59" i="19"/>
  <c r="BF59" i="19"/>
  <c r="BG59" i="19"/>
  <c r="BH59" i="19"/>
  <c r="BI59" i="19"/>
  <c r="BJ59" i="19"/>
  <c r="BK59" i="19"/>
  <c r="BL59" i="19"/>
  <c r="BM59" i="19"/>
  <c r="BN59" i="19"/>
  <c r="BO59" i="19"/>
  <c r="BP59" i="19"/>
  <c r="BQ59" i="19"/>
  <c r="BR59" i="19"/>
  <c r="BS59" i="19"/>
  <c r="BT59" i="19"/>
  <c r="BU59" i="19"/>
  <c r="BV59" i="19"/>
  <c r="BW59" i="19"/>
  <c r="BX59" i="19"/>
  <c r="BY59" i="19"/>
  <c r="BZ59" i="19"/>
  <c r="CA59" i="19"/>
  <c r="CB59" i="19"/>
  <c r="CC59" i="19"/>
  <c r="CD59" i="19"/>
  <c r="CE59" i="19"/>
  <c r="CF59" i="19"/>
  <c r="CG59" i="19"/>
  <c r="CH59" i="19"/>
  <c r="CI59" i="19"/>
  <c r="CJ59" i="19"/>
  <c r="CK59" i="19"/>
  <c r="CL59" i="19"/>
  <c r="CM59" i="19"/>
  <c r="CN59" i="19"/>
  <c r="CO59" i="19"/>
  <c r="CP59" i="19"/>
  <c r="CQ59" i="19"/>
  <c r="CR59" i="19"/>
  <c r="CS59" i="19"/>
  <c r="CT59" i="19"/>
  <c r="CU59" i="19"/>
  <c r="CV59" i="19"/>
  <c r="CW59" i="19"/>
  <c r="CX59" i="19"/>
  <c r="CY59" i="19"/>
  <c r="CZ59" i="19"/>
  <c r="DA59" i="19"/>
  <c r="DB59" i="19"/>
  <c r="DC59" i="19"/>
  <c r="DD59" i="19"/>
  <c r="DE59" i="19"/>
  <c r="DF59" i="19"/>
  <c r="DG59" i="19"/>
  <c r="DH59" i="19"/>
  <c r="DI59" i="19"/>
  <c r="DJ59" i="19"/>
  <c r="DK59" i="19"/>
  <c r="DL59" i="19"/>
  <c r="DM59" i="19"/>
  <c r="DN59" i="19"/>
  <c r="DO59" i="19"/>
  <c r="DP59" i="19"/>
  <c r="DQ59" i="19"/>
  <c r="DR59" i="19"/>
  <c r="DS59" i="19"/>
  <c r="DT59" i="19"/>
  <c r="DU59" i="19"/>
  <c r="DV59" i="19"/>
  <c r="DW59" i="19"/>
  <c r="DX59" i="19"/>
  <c r="DY59" i="19"/>
  <c r="DZ59" i="19"/>
  <c r="EA59" i="19"/>
  <c r="EB59" i="19"/>
  <c r="EC59" i="19"/>
  <c r="ED59" i="19"/>
  <c r="EE59" i="19"/>
  <c r="EF59" i="19"/>
  <c r="EG59" i="19"/>
  <c r="EH59" i="19"/>
  <c r="EI59" i="19"/>
  <c r="EJ59" i="19"/>
  <c r="EK59" i="19"/>
  <c r="EL59" i="19"/>
  <c r="EM59" i="19"/>
  <c r="EN59" i="19"/>
  <c r="EO59" i="19"/>
  <c r="EP59" i="19"/>
  <c r="EQ59" i="19"/>
  <c r="ER59" i="19"/>
  <c r="ES59" i="19"/>
  <c r="ET59" i="19"/>
  <c r="EU59" i="19"/>
  <c r="EV59" i="19"/>
  <c r="EW59" i="19"/>
  <c r="EX59" i="19"/>
  <c r="EY59" i="19"/>
  <c r="EZ59" i="19"/>
  <c r="FA59" i="19"/>
  <c r="FB59" i="19"/>
  <c r="FC59" i="19"/>
  <c r="FD59" i="19"/>
  <c r="FE59" i="19"/>
  <c r="FF59" i="19"/>
  <c r="FG59" i="19"/>
  <c r="FH59" i="19"/>
  <c r="FI59" i="19"/>
  <c r="FJ59" i="19"/>
  <c r="FK59" i="19"/>
  <c r="FL59" i="19"/>
  <c r="FM59" i="19"/>
  <c r="FN59" i="19"/>
  <c r="FO59" i="19"/>
  <c r="FP59" i="19"/>
  <c r="FQ59" i="19"/>
  <c r="FR59" i="19"/>
  <c r="FS59" i="19"/>
  <c r="FT59" i="19"/>
  <c r="FU59" i="19"/>
  <c r="FV59" i="19"/>
  <c r="FW59" i="19"/>
  <c r="FX59" i="19"/>
  <c r="FY59" i="19"/>
  <c r="FZ59" i="19"/>
  <c r="GA59" i="19"/>
  <c r="GB59" i="19"/>
  <c r="GC59" i="19"/>
  <c r="A60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P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F60" i="19"/>
  <c r="AG60" i="19"/>
  <c r="AH60" i="19"/>
  <c r="AI60" i="19"/>
  <c r="AJ60" i="19"/>
  <c r="AK60" i="19"/>
  <c r="AL60" i="19"/>
  <c r="AM60" i="19"/>
  <c r="AN60" i="19"/>
  <c r="AO60" i="19"/>
  <c r="AP60" i="19"/>
  <c r="AQ60" i="19"/>
  <c r="AR60" i="19"/>
  <c r="AS60" i="19"/>
  <c r="AT60" i="19"/>
  <c r="AU60" i="19"/>
  <c r="AV60" i="19"/>
  <c r="AW60" i="19"/>
  <c r="AX60" i="19"/>
  <c r="AY60" i="19"/>
  <c r="AZ60" i="19"/>
  <c r="BA60" i="19"/>
  <c r="BB60" i="19"/>
  <c r="BC60" i="19"/>
  <c r="BD60" i="19"/>
  <c r="BE60" i="19"/>
  <c r="BF60" i="19"/>
  <c r="BG60" i="19"/>
  <c r="BH60" i="19"/>
  <c r="BI60" i="19"/>
  <c r="BJ60" i="19"/>
  <c r="BK60" i="19"/>
  <c r="BL60" i="19"/>
  <c r="BM60" i="19"/>
  <c r="BN60" i="19"/>
  <c r="BO60" i="19"/>
  <c r="BP60" i="19"/>
  <c r="BQ60" i="19"/>
  <c r="BR60" i="19"/>
  <c r="BS60" i="19"/>
  <c r="BT60" i="19"/>
  <c r="BU60" i="19"/>
  <c r="BV60" i="19"/>
  <c r="BW60" i="19"/>
  <c r="BX60" i="19"/>
  <c r="BY60" i="19"/>
  <c r="BZ60" i="19"/>
  <c r="CA60" i="19"/>
  <c r="CB60" i="19"/>
  <c r="CC60" i="19"/>
  <c r="CD60" i="19"/>
  <c r="CE60" i="19"/>
  <c r="CF60" i="19"/>
  <c r="CG60" i="19"/>
  <c r="CH60" i="19"/>
  <c r="CI60" i="19"/>
  <c r="CJ60" i="19"/>
  <c r="CK60" i="19"/>
  <c r="CL60" i="19"/>
  <c r="CM60" i="19"/>
  <c r="CN60" i="19"/>
  <c r="CO60" i="19"/>
  <c r="CP60" i="19"/>
  <c r="CQ60" i="19"/>
  <c r="CR60" i="19"/>
  <c r="CS60" i="19"/>
  <c r="CT60" i="19"/>
  <c r="CU60" i="19"/>
  <c r="CV60" i="19"/>
  <c r="CW60" i="19"/>
  <c r="CX60" i="19"/>
  <c r="CY60" i="19"/>
  <c r="CZ60" i="19"/>
  <c r="DA60" i="19"/>
  <c r="DB60" i="19"/>
  <c r="DC60" i="19"/>
  <c r="DD60" i="19"/>
  <c r="DE60" i="19"/>
  <c r="DF60" i="19"/>
  <c r="DG60" i="19"/>
  <c r="DH60" i="19"/>
  <c r="DI60" i="19"/>
  <c r="DJ60" i="19"/>
  <c r="DK60" i="19"/>
  <c r="DL60" i="19"/>
  <c r="DM60" i="19"/>
  <c r="DN60" i="19"/>
  <c r="DO60" i="19"/>
  <c r="DP60" i="19"/>
  <c r="DQ60" i="19"/>
  <c r="DR60" i="19"/>
  <c r="DS60" i="19"/>
  <c r="DT60" i="19"/>
  <c r="DU60" i="19"/>
  <c r="DV60" i="19"/>
  <c r="DW60" i="19"/>
  <c r="DX60" i="19"/>
  <c r="DY60" i="19"/>
  <c r="DZ60" i="19"/>
  <c r="EA60" i="19"/>
  <c r="EB60" i="19"/>
  <c r="EC60" i="19"/>
  <c r="ED60" i="19"/>
  <c r="EE60" i="19"/>
  <c r="EF60" i="19"/>
  <c r="EG60" i="19"/>
  <c r="EH60" i="19"/>
  <c r="EI60" i="19"/>
  <c r="EJ60" i="19"/>
  <c r="EK60" i="19"/>
  <c r="EL60" i="19"/>
  <c r="EM60" i="19"/>
  <c r="EN60" i="19"/>
  <c r="EO60" i="19"/>
  <c r="EP60" i="19"/>
  <c r="EQ60" i="19"/>
  <c r="ER60" i="19"/>
  <c r="ES60" i="19"/>
  <c r="ET60" i="19"/>
  <c r="EU60" i="19"/>
  <c r="EV60" i="19"/>
  <c r="EW60" i="19"/>
  <c r="EX60" i="19"/>
  <c r="EY60" i="19"/>
  <c r="EZ60" i="19"/>
  <c r="FA60" i="19"/>
  <c r="FB60" i="19"/>
  <c r="FC60" i="19"/>
  <c r="FD60" i="19"/>
  <c r="FE60" i="19"/>
  <c r="FF60" i="19"/>
  <c r="FG60" i="19"/>
  <c r="FH60" i="19"/>
  <c r="FI60" i="19"/>
  <c r="FJ60" i="19"/>
  <c r="FK60" i="19"/>
  <c r="FL60" i="19"/>
  <c r="FM60" i="19"/>
  <c r="FN60" i="19"/>
  <c r="FO60" i="19"/>
  <c r="FP60" i="19"/>
  <c r="FQ60" i="19"/>
  <c r="FR60" i="19"/>
  <c r="FS60" i="19"/>
  <c r="FT60" i="19"/>
  <c r="FU60" i="19"/>
  <c r="FV60" i="19"/>
  <c r="FW60" i="19"/>
  <c r="FX60" i="19"/>
  <c r="FY60" i="19"/>
  <c r="FZ60" i="19"/>
  <c r="GA60" i="19"/>
  <c r="GB60" i="19"/>
  <c r="GC60" i="19"/>
  <c r="B62" i="19"/>
  <c r="F62" i="19"/>
  <c r="G62" i="19"/>
  <c r="H62" i="19"/>
  <c r="I62" i="19"/>
  <c r="J62" i="19"/>
  <c r="K62" i="19"/>
  <c r="L62" i="19"/>
  <c r="M62" i="19"/>
  <c r="N62" i="19"/>
  <c r="O62" i="19"/>
  <c r="P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F62" i="19"/>
  <c r="AG62" i="19"/>
  <c r="AH62" i="19"/>
  <c r="AI62" i="19"/>
  <c r="AJ62" i="19"/>
  <c r="AK62" i="19"/>
  <c r="AL62" i="19"/>
  <c r="AM62" i="19"/>
  <c r="AN62" i="19"/>
  <c r="AO62" i="19"/>
  <c r="AP62" i="19"/>
  <c r="AQ62" i="19"/>
  <c r="AR62" i="19"/>
  <c r="AS62" i="19"/>
  <c r="AT62" i="19"/>
  <c r="AU62" i="19"/>
  <c r="AV62" i="19"/>
  <c r="AW62" i="19"/>
  <c r="AX62" i="19"/>
  <c r="AY62" i="19"/>
  <c r="AZ62" i="19"/>
  <c r="BA62" i="19"/>
  <c r="BB62" i="19"/>
  <c r="BC62" i="19"/>
  <c r="BD62" i="19"/>
  <c r="BE62" i="19"/>
  <c r="BF62" i="19"/>
  <c r="BG62" i="19"/>
  <c r="BH62" i="19"/>
  <c r="BI62" i="19"/>
  <c r="BJ62" i="19"/>
  <c r="BK62" i="19"/>
  <c r="BL62" i="19"/>
  <c r="BM62" i="19"/>
  <c r="BN62" i="19"/>
  <c r="BO62" i="19"/>
  <c r="BP62" i="19"/>
  <c r="BQ62" i="19"/>
  <c r="BR62" i="19"/>
  <c r="BS62" i="19"/>
  <c r="BT62" i="19"/>
  <c r="BU62" i="19"/>
  <c r="BV62" i="19"/>
  <c r="BW62" i="19"/>
  <c r="BX62" i="19"/>
  <c r="BY62" i="19"/>
  <c r="BZ62" i="19"/>
  <c r="CA62" i="19"/>
  <c r="CB62" i="19"/>
  <c r="CC62" i="19"/>
  <c r="CD62" i="19"/>
  <c r="CE62" i="19"/>
  <c r="CF62" i="19"/>
  <c r="CG62" i="19"/>
  <c r="CH62" i="19"/>
  <c r="CI62" i="19"/>
  <c r="CJ62" i="19"/>
  <c r="CK62" i="19"/>
  <c r="CL62" i="19"/>
  <c r="CM62" i="19"/>
  <c r="CN62" i="19"/>
  <c r="CO62" i="19"/>
  <c r="CP62" i="19"/>
  <c r="CQ62" i="19"/>
  <c r="CR62" i="19"/>
  <c r="CS62" i="19"/>
  <c r="CT62" i="19"/>
  <c r="CU62" i="19"/>
  <c r="CV62" i="19"/>
  <c r="CW62" i="19"/>
  <c r="CX62" i="19"/>
  <c r="CY62" i="19"/>
  <c r="CZ62" i="19"/>
  <c r="DA62" i="19"/>
  <c r="DB62" i="19"/>
  <c r="DC62" i="19"/>
  <c r="DD62" i="19"/>
  <c r="DE62" i="19"/>
  <c r="DF62" i="19"/>
  <c r="DG62" i="19"/>
  <c r="DH62" i="19"/>
  <c r="DI62" i="19"/>
  <c r="DJ62" i="19"/>
  <c r="DK62" i="19"/>
  <c r="DL62" i="19"/>
  <c r="DM62" i="19"/>
  <c r="DN62" i="19"/>
  <c r="DO62" i="19"/>
  <c r="DP62" i="19"/>
  <c r="DQ62" i="19"/>
  <c r="DR62" i="19"/>
  <c r="DS62" i="19"/>
  <c r="DT62" i="19"/>
  <c r="DU62" i="19"/>
  <c r="DV62" i="19"/>
  <c r="DW62" i="19"/>
  <c r="DX62" i="19"/>
  <c r="DY62" i="19"/>
  <c r="DZ62" i="19"/>
  <c r="EA62" i="19"/>
  <c r="EB62" i="19"/>
  <c r="EC62" i="19"/>
  <c r="ED62" i="19"/>
  <c r="EE62" i="19"/>
  <c r="EF62" i="19"/>
  <c r="EG62" i="19"/>
  <c r="EH62" i="19"/>
  <c r="EI62" i="19"/>
  <c r="EJ62" i="19"/>
  <c r="EK62" i="19"/>
  <c r="EL62" i="19"/>
  <c r="EM62" i="19"/>
  <c r="EN62" i="19"/>
  <c r="EO62" i="19"/>
  <c r="EP62" i="19"/>
  <c r="EQ62" i="19"/>
  <c r="ER62" i="19"/>
  <c r="ES62" i="19"/>
  <c r="ET62" i="19"/>
  <c r="EU62" i="19"/>
  <c r="EV62" i="19"/>
  <c r="EW62" i="19"/>
  <c r="EX62" i="19"/>
  <c r="EY62" i="19"/>
  <c r="EZ62" i="19"/>
  <c r="FA62" i="19"/>
  <c r="FB62" i="19"/>
  <c r="FC62" i="19"/>
  <c r="FD62" i="19"/>
  <c r="FE62" i="19"/>
  <c r="FF62" i="19"/>
  <c r="FG62" i="19"/>
  <c r="FH62" i="19"/>
  <c r="FI62" i="19"/>
  <c r="FJ62" i="19"/>
  <c r="FK62" i="19"/>
  <c r="FL62" i="19"/>
  <c r="FM62" i="19"/>
  <c r="FN62" i="19"/>
  <c r="FO62" i="19"/>
  <c r="FP62" i="19"/>
  <c r="FQ62" i="19"/>
  <c r="FR62" i="19"/>
  <c r="FS62" i="19"/>
  <c r="FT62" i="19"/>
  <c r="FU62" i="19"/>
  <c r="FV62" i="19"/>
  <c r="FW62" i="19"/>
  <c r="FX62" i="19"/>
  <c r="FY62" i="19"/>
  <c r="FZ62" i="19"/>
  <c r="GA62" i="19"/>
  <c r="GB62" i="19"/>
  <c r="GC62" i="19"/>
  <c r="Q63" i="19"/>
  <c r="AC63" i="19"/>
  <c r="AO63" i="19"/>
  <c r="BA63" i="19"/>
  <c r="BM63" i="19"/>
  <c r="BY63" i="19"/>
  <c r="CK63" i="19"/>
  <c r="CW63" i="19"/>
  <c r="DI63" i="19"/>
  <c r="DU63" i="19"/>
  <c r="EG63" i="19"/>
  <c r="ES63" i="19"/>
  <c r="FE63" i="19"/>
  <c r="FQ63" i="19"/>
  <c r="GC63" i="19"/>
  <c r="A67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P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68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P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69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P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70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P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71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P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72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P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73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P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74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P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75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P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76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P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77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P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78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P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P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P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P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F6" i="14"/>
  <c r="AG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F7" i="14"/>
  <c r="AG7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F8" i="14"/>
  <c r="AG8" i="14"/>
  <c r="C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G15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AH20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AH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F37" i="14"/>
  <c r="AG37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F40" i="14"/>
  <c r="AG40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F42" i="14"/>
  <c r="AG42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F44" i="14"/>
  <c r="AG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F45" i="14"/>
  <c r="AG45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F46" i="14"/>
  <c r="AG46" i="14"/>
  <c r="C47" i="14"/>
  <c r="D47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F50" i="14"/>
  <c r="AG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F51" i="14"/>
  <c r="AG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F52" i="14"/>
  <c r="AG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F53" i="14"/>
  <c r="AG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F54" i="14"/>
  <c r="AG54" i="14"/>
  <c r="C59" i="14"/>
  <c r="D60" i="14"/>
  <c r="D60" i="14" a="1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C9" i="4"/>
  <c r="C11" i="4"/>
  <c r="C12" i="4"/>
  <c r="C13" i="4"/>
  <c r="C14" i="4"/>
  <c r="C15" i="4"/>
  <c r="C16" i="4"/>
  <c r="C17" i="4"/>
  <c r="D17" i="4"/>
  <c r="E17" i="4"/>
  <c r="F17" i="4"/>
  <c r="C18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D22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B36" i="4"/>
  <c r="D36" i="4"/>
  <c r="D36" i="4" a="1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D46" i="4"/>
  <c r="D46" i="4" a="1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D59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D62" i="4"/>
  <c r="D62" i="4" a="1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C65" i="4"/>
  <c r="C67" i="4"/>
  <c r="C71" i="4"/>
  <c r="F72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1" i="2"/>
  <c r="A2" i="2"/>
  <c r="C4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C9" i="2"/>
  <c r="AG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G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1" i="20"/>
  <c r="A2" i="20"/>
  <c r="C4" i="20"/>
  <c r="C6" i="20"/>
  <c r="D6" i="20"/>
  <c r="E6" i="20"/>
  <c r="F6" i="20"/>
  <c r="G6" i="20"/>
  <c r="H6" i="20"/>
  <c r="I6" i="20"/>
  <c r="J6" i="20"/>
  <c r="K6" i="20"/>
  <c r="L6" i="20"/>
  <c r="M6" i="20"/>
  <c r="N6" i="20"/>
  <c r="O6" i="20"/>
  <c r="P6" i="20"/>
  <c r="Q6" i="20"/>
  <c r="R6" i="20"/>
  <c r="S6" i="20"/>
  <c r="T6" i="20"/>
  <c r="U6" i="20"/>
  <c r="V6" i="20"/>
  <c r="W6" i="20"/>
  <c r="X6" i="20"/>
  <c r="Y6" i="20"/>
  <c r="Z6" i="20"/>
  <c r="AA6" i="20"/>
  <c r="AB6" i="20"/>
  <c r="AC6" i="20"/>
  <c r="AD6" i="20"/>
  <c r="AE6" i="20"/>
  <c r="AF6" i="20"/>
  <c r="C8" i="20"/>
  <c r="D8" i="20"/>
  <c r="E8" i="20"/>
  <c r="F8" i="20"/>
  <c r="G8" i="20"/>
  <c r="H8" i="20"/>
  <c r="I8" i="20"/>
  <c r="J8" i="20"/>
  <c r="K8" i="20"/>
  <c r="L8" i="20"/>
  <c r="M8" i="20"/>
  <c r="N8" i="20"/>
  <c r="O8" i="20"/>
  <c r="P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AD8" i="20"/>
  <c r="AE8" i="20"/>
  <c r="AF8" i="20"/>
  <c r="AG8" i="20"/>
  <c r="AI8" i="20"/>
  <c r="AJ8" i="20"/>
  <c r="C9" i="20"/>
  <c r="AG9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O17" i="20"/>
  <c r="P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AD17" i="20"/>
  <c r="AE17" i="20"/>
  <c r="AF17" i="20"/>
  <c r="AG17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O18" i="20"/>
  <c r="P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AD18" i="20"/>
  <c r="AE18" i="20"/>
  <c r="AF18" i="20"/>
  <c r="AG18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O26" i="20"/>
  <c r="P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AD26" i="20"/>
  <c r="AE26" i="20"/>
  <c r="AF26" i="20"/>
  <c r="AG26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O31" i="20"/>
  <c r="P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AD31" i="20"/>
  <c r="AE31" i="20"/>
  <c r="AF31" i="20"/>
  <c r="AG31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O37" i="20"/>
  <c r="P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AD37" i="20"/>
  <c r="AE37" i="20"/>
  <c r="AF37" i="20"/>
  <c r="AG37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P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F44" i="20"/>
  <c r="AG44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P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F46" i="20"/>
  <c r="AG46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P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F48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P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F50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I33" i="7"/>
  <c r="C34" i="7"/>
  <c r="F34" i="7"/>
  <c r="I34" i="7"/>
  <c r="C35" i="7"/>
  <c r="F35" i="7"/>
  <c r="I35" i="7"/>
  <c r="C36" i="7"/>
  <c r="F36" i="7"/>
  <c r="I36" i="7"/>
  <c r="C37" i="7"/>
  <c r="F37" i="7"/>
  <c r="I37" i="7"/>
  <c r="C38" i="7"/>
  <c r="F38" i="7"/>
  <c r="I38" i="7"/>
  <c r="C39" i="7"/>
  <c r="F39" i="7"/>
  <c r="I39" i="7"/>
  <c r="C40" i="7"/>
  <c r="F40" i="7"/>
  <c r="I40" i="7"/>
  <c r="C41" i="7"/>
  <c r="F41" i="7"/>
  <c r="I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A2" i="16"/>
  <c r="B5" i="16"/>
  <c r="B22" i="16"/>
  <c r="B1" i="11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A11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A19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A27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A35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A203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A211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A219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A227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A235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3" i="6"/>
  <c r="A4" i="6"/>
  <c r="N4" i="6"/>
  <c r="A5" i="6"/>
  <c r="N5" i="6"/>
  <c r="A6" i="6"/>
  <c r="N6" i="6"/>
  <c r="A7" i="6"/>
  <c r="N7" i="6"/>
  <c r="A8" i="6"/>
  <c r="N8" i="6"/>
  <c r="A9" i="6"/>
  <c r="N9" i="6"/>
  <c r="A10" i="6"/>
  <c r="N10" i="6"/>
  <c r="A11" i="6"/>
  <c r="N11" i="6"/>
  <c r="A12" i="6"/>
  <c r="N12" i="6"/>
  <c r="A13" i="6"/>
  <c r="N13" i="6"/>
  <c r="A14" i="6"/>
  <c r="N14" i="6"/>
  <c r="A15" i="6"/>
  <c r="N15" i="6"/>
  <c r="A16" i="6"/>
  <c r="N16" i="6"/>
  <c r="A17" i="6"/>
  <c r="N17" i="6"/>
  <c r="A18" i="6"/>
  <c r="N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B2" i="15"/>
  <c r="D2" i="15"/>
  <c r="B3" i="15"/>
  <c r="B4" i="15"/>
  <c r="D4" i="15"/>
  <c r="E4" i="15"/>
  <c r="B5" i="15"/>
  <c r="D5" i="15"/>
  <c r="B9" i="15"/>
  <c r="C9" i="15"/>
  <c r="D9" i="15"/>
  <c r="E9" i="15"/>
  <c r="F9" i="15"/>
  <c r="B10" i="15"/>
  <c r="C10" i="15"/>
  <c r="D10" i="15"/>
  <c r="E10" i="15"/>
  <c r="F10" i="15"/>
  <c r="B11" i="15"/>
  <c r="C11" i="15"/>
  <c r="D11" i="15"/>
  <c r="E11" i="15"/>
  <c r="F11" i="15"/>
  <c r="B12" i="15"/>
  <c r="C12" i="15"/>
  <c r="D12" i="15"/>
  <c r="E12" i="15"/>
  <c r="F12" i="15"/>
  <c r="B13" i="15"/>
  <c r="C13" i="15"/>
  <c r="D13" i="15"/>
  <c r="E13" i="15"/>
  <c r="F13" i="15"/>
  <c r="B14" i="15"/>
  <c r="C14" i="15"/>
  <c r="D14" i="15"/>
  <c r="E14" i="15"/>
  <c r="F14" i="15"/>
  <c r="B15" i="15"/>
  <c r="C15" i="15"/>
  <c r="D15" i="15"/>
  <c r="E15" i="15"/>
  <c r="F15" i="15"/>
  <c r="B16" i="15"/>
  <c r="C16" i="15"/>
  <c r="D16" i="15"/>
  <c r="E16" i="15"/>
  <c r="F16" i="15"/>
  <c r="B17" i="15"/>
  <c r="C17" i="15"/>
  <c r="D17" i="15"/>
  <c r="E17" i="15"/>
  <c r="F17" i="15"/>
  <c r="B18" i="15"/>
  <c r="C18" i="15"/>
  <c r="D18" i="15"/>
  <c r="E18" i="15"/>
  <c r="F18" i="15"/>
  <c r="B19" i="15"/>
  <c r="C19" i="15"/>
  <c r="D19" i="15"/>
  <c r="E19" i="15"/>
  <c r="F19" i="15"/>
  <c r="B20" i="15"/>
  <c r="C20" i="15"/>
  <c r="D20" i="15"/>
  <c r="E20" i="15"/>
  <c r="F20" i="15"/>
  <c r="B21" i="15"/>
  <c r="C21" i="15"/>
  <c r="D21" i="15"/>
  <c r="E21" i="15"/>
  <c r="F21" i="15"/>
  <c r="B22" i="15"/>
  <c r="C22" i="15"/>
  <c r="D22" i="15"/>
  <c r="E22" i="15"/>
  <c r="F22" i="15"/>
  <c r="B23" i="15"/>
  <c r="C23" i="15"/>
  <c r="D23" i="15"/>
  <c r="E23" i="15"/>
  <c r="F23" i="15"/>
  <c r="B24" i="15"/>
  <c r="C24" i="15"/>
  <c r="D24" i="15"/>
  <c r="E24" i="15"/>
  <c r="F24" i="15"/>
  <c r="B25" i="15"/>
  <c r="C25" i="15"/>
  <c r="D25" i="15"/>
  <c r="E25" i="15"/>
  <c r="F25" i="15"/>
  <c r="B26" i="15"/>
  <c r="C26" i="15"/>
  <c r="D26" i="15"/>
  <c r="E26" i="15"/>
  <c r="F26" i="15"/>
  <c r="B27" i="15"/>
  <c r="C27" i="15"/>
  <c r="D27" i="15"/>
  <c r="E27" i="15"/>
  <c r="F27" i="15"/>
  <c r="B28" i="15"/>
  <c r="C28" i="15"/>
  <c r="D28" i="15"/>
  <c r="E28" i="15"/>
  <c r="F28" i="15"/>
  <c r="B29" i="15"/>
  <c r="C29" i="15"/>
  <c r="D29" i="15"/>
  <c r="E29" i="15"/>
  <c r="F29" i="15"/>
  <c r="B30" i="15"/>
  <c r="C30" i="15"/>
  <c r="D30" i="15"/>
  <c r="E30" i="15"/>
  <c r="F30" i="15"/>
  <c r="B31" i="15"/>
  <c r="C31" i="15"/>
  <c r="D31" i="15"/>
  <c r="E31" i="15"/>
  <c r="F31" i="15"/>
  <c r="B32" i="15"/>
  <c r="C32" i="15"/>
  <c r="D32" i="15"/>
  <c r="E32" i="15"/>
  <c r="F32" i="15"/>
  <c r="B33" i="15"/>
  <c r="C33" i="15"/>
  <c r="D33" i="15"/>
  <c r="E33" i="15"/>
  <c r="F33" i="15"/>
  <c r="B34" i="15"/>
  <c r="C34" i="15"/>
  <c r="D34" i="15"/>
  <c r="E34" i="15"/>
  <c r="F34" i="15"/>
  <c r="B35" i="15"/>
  <c r="C35" i="15"/>
  <c r="D35" i="15"/>
  <c r="E35" i="15"/>
  <c r="F35" i="15"/>
  <c r="B36" i="15"/>
  <c r="C36" i="15"/>
  <c r="D36" i="15"/>
  <c r="E36" i="15"/>
  <c r="F36" i="15"/>
  <c r="B37" i="15"/>
  <c r="C37" i="15"/>
  <c r="D37" i="15"/>
  <c r="E37" i="15"/>
  <c r="F37" i="15"/>
  <c r="B38" i="15"/>
  <c r="C38" i="15"/>
  <c r="D38" i="15"/>
  <c r="E38" i="15"/>
  <c r="F38" i="15"/>
  <c r="B2" i="17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/>
  <c r="O3" i="17"/>
  <c r="P3" i="17"/>
  <c r="Q3" i="17"/>
  <c r="R3" i="17"/>
  <c r="S3" i="17"/>
  <c r="T3" i="17"/>
  <c r="U3" i="17"/>
  <c r="V3" i="17"/>
  <c r="W3" i="17"/>
  <c r="X3" i="17"/>
  <c r="Y3" i="17"/>
  <c r="Z3" i="17"/>
  <c r="AA3" i="17"/>
  <c r="AB3" i="17"/>
  <c r="AC3" i="17"/>
  <c r="AD3" i="17"/>
  <c r="AE3" i="17"/>
  <c r="B4" i="17"/>
  <c r="C4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X4" i="17"/>
  <c r="Y4" i="17"/>
  <c r="Z4" i="17"/>
  <c r="AA4" i="17"/>
  <c r="AB4" i="17"/>
  <c r="AC4" i="17"/>
  <c r="AD4" i="17"/>
  <c r="AE4" i="17"/>
  <c r="B5" i="17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X5" i="17"/>
  <c r="Y5" i="17"/>
  <c r="Z5" i="17"/>
  <c r="AA5" i="17"/>
  <c r="AB5" i="17"/>
  <c r="AC5" i="17"/>
  <c r="AD5" i="17"/>
  <c r="AE5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X27" i="3"/>
  <c r="Y27" i="3"/>
  <c r="Z27" i="3"/>
  <c r="AA27" i="3"/>
  <c r="AB27" i="3"/>
  <c r="AC27" i="3"/>
  <c r="AE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H2" i="2"/>
  <c r="AI2" i="2"/>
  <c r="AJ2" i="2"/>
  <c r="AK2" i="2"/>
  <c r="AL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H3" i="2"/>
  <c r="AI3" i="2"/>
  <c r="AJ3" i="2"/>
  <c r="AK3" i="2"/>
  <c r="AL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H4" i="2"/>
  <c r="AI4" i="2"/>
  <c r="AJ4" i="2"/>
  <c r="AK4" i="2"/>
  <c r="AL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H5" i="2"/>
  <c r="AI5" i="2"/>
  <c r="AJ5" i="2"/>
  <c r="AK5" i="2"/>
  <c r="AL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H6" i="2"/>
  <c r="AI6" i="2"/>
  <c r="AJ6" i="2"/>
  <c r="AK6" i="2"/>
  <c r="AL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H7" i="2"/>
  <c r="AI7" i="2"/>
  <c r="AJ7" i="2"/>
  <c r="AK7" i="2"/>
  <c r="AL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H8" i="2"/>
  <c r="AI8" i="2"/>
  <c r="AJ8" i="2"/>
  <c r="AK8" i="2"/>
  <c r="AL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H9" i="2"/>
  <c r="AI9" i="2"/>
  <c r="AJ9" i="2"/>
  <c r="AK9" i="2"/>
  <c r="AL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H10" i="2"/>
  <c r="AI10" i="2"/>
  <c r="AJ10" i="2"/>
  <c r="AK10" i="2"/>
  <c r="AL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H11" i="2"/>
  <c r="AI11" i="2"/>
  <c r="AJ11" i="2"/>
  <c r="AK11" i="2"/>
  <c r="AL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H12" i="2"/>
  <c r="AI12" i="2"/>
  <c r="AJ12" i="2"/>
  <c r="AK12" i="2"/>
  <c r="AL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H13" i="2"/>
  <c r="AI13" i="2"/>
  <c r="AJ13" i="2"/>
  <c r="AK13" i="2"/>
  <c r="AL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H14" i="2"/>
  <c r="AI14" i="2"/>
  <c r="AJ14" i="2"/>
  <c r="AK14" i="2"/>
  <c r="AL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H15" i="2"/>
  <c r="AI15" i="2"/>
  <c r="AJ15" i="2"/>
  <c r="AK15" i="2"/>
  <c r="AL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H16" i="2"/>
  <c r="AI16" i="2"/>
  <c r="AJ16" i="2"/>
  <c r="AK16" i="2"/>
  <c r="AL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H17" i="2"/>
  <c r="AI17" i="2"/>
  <c r="AJ17" i="2"/>
  <c r="AK17" i="2"/>
  <c r="AL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H18" i="2"/>
  <c r="AI18" i="2"/>
  <c r="AJ18" i="2"/>
  <c r="AK18" i="2"/>
  <c r="AL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H19" i="2"/>
  <c r="AI19" i="2"/>
  <c r="AJ19" i="2"/>
  <c r="AK19" i="2"/>
  <c r="AL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H20" i="2"/>
  <c r="AI20" i="2"/>
  <c r="AJ20" i="2"/>
  <c r="AK20" i="2"/>
  <c r="AL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H21" i="2"/>
  <c r="AI21" i="2"/>
  <c r="AJ21" i="2"/>
  <c r="AK21" i="2"/>
  <c r="AL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H22" i="2"/>
  <c r="AI22" i="2"/>
  <c r="AJ22" i="2"/>
  <c r="AK22" i="2"/>
  <c r="AL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H23" i="2"/>
  <c r="AI23" i="2"/>
  <c r="AJ23" i="2"/>
  <c r="AK23" i="2"/>
  <c r="AL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H24" i="2"/>
  <c r="AI24" i="2"/>
  <c r="AJ24" i="2"/>
  <c r="AK24" i="2"/>
  <c r="AL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H25" i="2"/>
  <c r="AI25" i="2"/>
  <c r="AJ25" i="2"/>
  <c r="AK25" i="2"/>
  <c r="AL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H26" i="2"/>
  <c r="AI26" i="2"/>
  <c r="AJ26" i="2"/>
  <c r="AK26" i="2"/>
  <c r="AL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H27" i="2"/>
  <c r="AI27" i="2"/>
  <c r="AJ27" i="2"/>
  <c r="AK27" i="2"/>
  <c r="AL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H28" i="2"/>
  <c r="AI28" i="2"/>
  <c r="AJ28" i="2"/>
  <c r="AK28" i="2"/>
  <c r="AL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H29" i="2"/>
  <c r="AI29" i="2"/>
  <c r="AJ29" i="2"/>
  <c r="AK29" i="2"/>
  <c r="AL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H30" i="2"/>
  <c r="AI30" i="2"/>
  <c r="AJ30" i="2"/>
  <c r="AK30" i="2"/>
  <c r="AL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H31" i="2"/>
  <c r="AI31" i="2"/>
  <c r="AJ31" i="2"/>
  <c r="AK31" i="2"/>
  <c r="AL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H32" i="2"/>
  <c r="AI32" i="2"/>
  <c r="AJ32" i="2"/>
  <c r="AK32" i="2"/>
  <c r="AL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H33" i="2"/>
  <c r="AI33" i="2"/>
  <c r="AJ33" i="2"/>
  <c r="AK33" i="2"/>
  <c r="AL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H34" i="2"/>
  <c r="AI34" i="2"/>
  <c r="AJ34" i="2"/>
  <c r="AK34" i="2"/>
  <c r="AL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H35" i="2"/>
  <c r="AI35" i="2"/>
  <c r="AJ35" i="2"/>
  <c r="AK35" i="2"/>
  <c r="AL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H36" i="2"/>
  <c r="AI36" i="2"/>
  <c r="AJ36" i="2"/>
  <c r="AK36" i="2"/>
  <c r="AL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H37" i="2"/>
  <c r="AI37" i="2"/>
  <c r="AJ37" i="2"/>
  <c r="AK37" i="2"/>
  <c r="AL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H38" i="2"/>
  <c r="AI38" i="2"/>
  <c r="AJ38" i="2"/>
  <c r="AK38" i="2"/>
  <c r="AL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H39" i="2"/>
  <c r="AI39" i="2"/>
  <c r="AJ39" i="2"/>
  <c r="AK39" i="2"/>
  <c r="AL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H40" i="2"/>
  <c r="AI40" i="2"/>
  <c r="AJ40" i="2"/>
  <c r="AK40" i="2"/>
  <c r="AL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H41" i="2"/>
  <c r="AI41" i="2"/>
  <c r="AJ41" i="2"/>
  <c r="AK41" i="2"/>
  <c r="AL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H42" i="2"/>
  <c r="AI42" i="2"/>
  <c r="AJ42" i="2"/>
  <c r="AK42" i="2"/>
  <c r="AL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H43" i="2"/>
  <c r="AI43" i="2"/>
  <c r="AJ43" i="2"/>
  <c r="AK43" i="2"/>
  <c r="AL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H44" i="2"/>
  <c r="AI44" i="2"/>
  <c r="AJ44" i="2"/>
  <c r="AK44" i="2"/>
  <c r="AL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H45" i="2"/>
  <c r="AI45" i="2"/>
  <c r="AJ45" i="2"/>
  <c r="AK45" i="2"/>
  <c r="AL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H46" i="2"/>
  <c r="AI46" i="2"/>
  <c r="AJ46" i="2"/>
  <c r="AK46" i="2"/>
  <c r="AL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H47" i="2"/>
  <c r="AI47" i="2"/>
  <c r="AJ47" i="2"/>
  <c r="AK47" i="2"/>
  <c r="AL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H48" i="2"/>
  <c r="AI48" i="2"/>
  <c r="AJ48" i="2"/>
  <c r="AK48" i="2"/>
  <c r="AL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H49" i="2"/>
  <c r="AI49" i="2"/>
  <c r="AJ49" i="2"/>
  <c r="AK49" i="2"/>
  <c r="AL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H50" i="2"/>
  <c r="AI50" i="2"/>
  <c r="AJ50" i="2"/>
  <c r="AK50" i="2"/>
  <c r="AL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H51" i="2"/>
  <c r="AI51" i="2"/>
  <c r="AJ51" i="2"/>
  <c r="AK51" i="2"/>
  <c r="AL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H52" i="2"/>
  <c r="AI52" i="2"/>
  <c r="AJ52" i="2"/>
  <c r="AK52" i="2"/>
  <c r="AL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H53" i="2"/>
  <c r="AI53" i="2"/>
  <c r="AJ53" i="2"/>
  <c r="AK53" i="2"/>
  <c r="AL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H54" i="2"/>
  <c r="AI54" i="2"/>
  <c r="AJ54" i="2"/>
  <c r="AK54" i="2"/>
  <c r="AL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H55" i="2"/>
  <c r="AI55" i="2"/>
  <c r="AJ55" i="2"/>
  <c r="AK55" i="2"/>
  <c r="AL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H56" i="2"/>
  <c r="AI56" i="2"/>
  <c r="AJ56" i="2"/>
  <c r="AK56" i="2"/>
  <c r="AL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H57" i="2"/>
  <c r="AI57" i="2"/>
  <c r="AJ57" i="2"/>
  <c r="AK57" i="2"/>
  <c r="AL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H58" i="2"/>
  <c r="AI58" i="2"/>
  <c r="AJ58" i="2"/>
  <c r="AK58" i="2"/>
  <c r="AL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H59" i="2"/>
  <c r="AI59" i="2"/>
  <c r="AJ59" i="2"/>
  <c r="AK59" i="2"/>
  <c r="AL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H60" i="2"/>
  <c r="AI60" i="2"/>
  <c r="AJ60" i="2"/>
  <c r="AK60" i="2"/>
  <c r="AL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H61" i="2"/>
  <c r="AI61" i="2"/>
  <c r="AJ61" i="2"/>
  <c r="AK61" i="2"/>
  <c r="AL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H62" i="2"/>
  <c r="AI62" i="2"/>
  <c r="AJ62" i="2"/>
  <c r="AK62" i="2"/>
  <c r="AL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H63" i="2"/>
  <c r="AI63" i="2"/>
  <c r="AJ63" i="2"/>
  <c r="AK63" i="2"/>
  <c r="AL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H64" i="2"/>
  <c r="AI64" i="2"/>
  <c r="AJ64" i="2"/>
  <c r="AK64" i="2"/>
  <c r="AL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H65" i="2"/>
  <c r="AI65" i="2"/>
  <c r="AJ65" i="2"/>
  <c r="AK65" i="2"/>
  <c r="AL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H66" i="2"/>
  <c r="AI66" i="2"/>
  <c r="AJ66" i="2"/>
  <c r="AK66" i="2"/>
  <c r="AL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H67" i="2"/>
  <c r="AI67" i="2"/>
  <c r="AJ67" i="2"/>
  <c r="AK67" i="2"/>
  <c r="AL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H68" i="2"/>
  <c r="AI68" i="2"/>
  <c r="AJ68" i="2"/>
  <c r="AK68" i="2"/>
  <c r="AL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H69" i="2"/>
  <c r="AI69" i="2"/>
  <c r="AJ69" i="2"/>
  <c r="AK69" i="2"/>
  <c r="AL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H70" i="2"/>
  <c r="AI70" i="2"/>
  <c r="AJ70" i="2"/>
  <c r="AK70" i="2"/>
  <c r="AL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H71" i="2"/>
  <c r="AI71" i="2"/>
  <c r="AJ71" i="2"/>
  <c r="AK71" i="2"/>
  <c r="AL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H72" i="2"/>
  <c r="AI72" i="2"/>
  <c r="AJ72" i="2"/>
  <c r="AK72" i="2"/>
  <c r="AL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H73" i="2"/>
  <c r="AI73" i="2"/>
  <c r="AJ73" i="2"/>
  <c r="AK73" i="2"/>
  <c r="AL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H74" i="2"/>
  <c r="AI74" i="2"/>
  <c r="AJ74" i="2"/>
  <c r="AK74" i="2"/>
  <c r="AL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H75" i="2"/>
  <c r="AI75" i="2"/>
  <c r="AJ75" i="2"/>
  <c r="AK75" i="2"/>
  <c r="AL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H76" i="2"/>
  <c r="AI76" i="2"/>
  <c r="AJ76" i="2"/>
  <c r="AK76" i="2"/>
  <c r="AL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H77" i="2"/>
  <c r="AI77" i="2"/>
  <c r="AJ77" i="2"/>
  <c r="AK77" i="2"/>
  <c r="AL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H78" i="2"/>
  <c r="AI78" i="2"/>
  <c r="AJ78" i="2"/>
  <c r="AK78" i="2"/>
  <c r="AL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H79" i="2"/>
  <c r="AI79" i="2"/>
  <c r="AJ79" i="2"/>
  <c r="AK79" i="2"/>
  <c r="AL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H80" i="2"/>
  <c r="AI80" i="2"/>
  <c r="AJ80" i="2"/>
  <c r="AK80" i="2"/>
  <c r="AL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H81" i="2"/>
  <c r="AI81" i="2"/>
  <c r="AJ81" i="2"/>
  <c r="AK81" i="2"/>
  <c r="AL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H82" i="2"/>
  <c r="AI82" i="2"/>
  <c r="AJ82" i="2"/>
  <c r="AK82" i="2"/>
  <c r="AL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H83" i="2"/>
  <c r="AI83" i="2"/>
  <c r="AJ83" i="2"/>
  <c r="AK83" i="2"/>
  <c r="AL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H84" i="2"/>
  <c r="AI84" i="2"/>
  <c r="AJ84" i="2"/>
  <c r="AK84" i="2"/>
  <c r="AL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H85" i="2"/>
  <c r="AI85" i="2"/>
  <c r="AJ85" i="2"/>
  <c r="AK85" i="2"/>
  <c r="AL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H86" i="2"/>
  <c r="AI86" i="2"/>
  <c r="AJ86" i="2"/>
  <c r="AK86" i="2"/>
  <c r="AL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H87" i="2"/>
  <c r="AI87" i="2"/>
  <c r="AJ87" i="2"/>
  <c r="AK87" i="2"/>
  <c r="AL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H88" i="2"/>
  <c r="AI88" i="2"/>
  <c r="AJ88" i="2"/>
  <c r="AK88" i="2"/>
  <c r="AL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H89" i="2"/>
  <c r="AI89" i="2"/>
  <c r="AJ89" i="2"/>
  <c r="AK89" i="2"/>
  <c r="AL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H90" i="2"/>
  <c r="AI90" i="2"/>
  <c r="AJ90" i="2"/>
  <c r="AK90" i="2"/>
  <c r="AL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H91" i="2"/>
  <c r="AI91" i="2"/>
  <c r="AJ91" i="2"/>
  <c r="AK91" i="2"/>
  <c r="AL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H92" i="2"/>
  <c r="AI92" i="2"/>
  <c r="AJ92" i="2"/>
  <c r="AK92" i="2"/>
  <c r="AL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H93" i="2"/>
  <c r="AI93" i="2"/>
  <c r="AJ93" i="2"/>
  <c r="AK93" i="2"/>
  <c r="AL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H94" i="2"/>
  <c r="AI94" i="2"/>
  <c r="AJ94" i="2"/>
  <c r="AK94" i="2"/>
  <c r="AL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H95" i="2"/>
  <c r="AI95" i="2"/>
  <c r="AJ95" i="2"/>
  <c r="AK95" i="2"/>
  <c r="AL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H96" i="2"/>
  <c r="AI96" i="2"/>
  <c r="AJ96" i="2"/>
  <c r="AK96" i="2"/>
  <c r="AL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H97" i="2"/>
  <c r="AI97" i="2"/>
  <c r="AJ97" i="2"/>
  <c r="AK97" i="2"/>
  <c r="AL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H98" i="2"/>
  <c r="AI98" i="2"/>
  <c r="AJ98" i="2"/>
  <c r="AK98" i="2"/>
  <c r="AL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H99" i="2"/>
  <c r="AI99" i="2"/>
  <c r="AJ99" i="2"/>
  <c r="AK99" i="2"/>
  <c r="AL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H100" i="2"/>
  <c r="AI100" i="2"/>
  <c r="AJ100" i="2"/>
  <c r="AK100" i="2"/>
  <c r="AL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H101" i="2"/>
  <c r="AI101" i="2"/>
  <c r="AJ101" i="2"/>
  <c r="AK101" i="2"/>
  <c r="AL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H102" i="2"/>
  <c r="AI102" i="2"/>
  <c r="AJ102" i="2"/>
  <c r="AK102" i="2"/>
  <c r="AL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H103" i="2"/>
  <c r="AI103" i="2"/>
  <c r="AJ103" i="2"/>
  <c r="AK103" i="2"/>
  <c r="AL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H104" i="2"/>
  <c r="AI104" i="2"/>
  <c r="AJ104" i="2"/>
  <c r="AK104" i="2"/>
  <c r="AL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H105" i="2"/>
  <c r="AI105" i="2"/>
  <c r="AJ105" i="2"/>
  <c r="AK105" i="2"/>
  <c r="AL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H106" i="2"/>
  <c r="AI106" i="2"/>
  <c r="AJ106" i="2"/>
  <c r="AK106" i="2"/>
  <c r="AL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H107" i="2"/>
  <c r="AI107" i="2"/>
  <c r="AJ107" i="2"/>
  <c r="AK107" i="2"/>
  <c r="AL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H108" i="2"/>
  <c r="AI108" i="2"/>
  <c r="AJ108" i="2"/>
  <c r="AK108" i="2"/>
  <c r="AL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H109" i="2"/>
  <c r="AI109" i="2"/>
  <c r="AJ109" i="2"/>
  <c r="AK109" i="2"/>
  <c r="AL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H110" i="2"/>
  <c r="AI110" i="2"/>
  <c r="AJ110" i="2"/>
  <c r="AK110" i="2"/>
  <c r="AL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H111" i="2"/>
  <c r="AI111" i="2"/>
  <c r="AJ111" i="2"/>
  <c r="AK111" i="2"/>
  <c r="AL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H112" i="2"/>
  <c r="AI112" i="2"/>
  <c r="AJ112" i="2"/>
  <c r="AK112" i="2"/>
  <c r="AL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H113" i="2"/>
  <c r="AI113" i="2"/>
  <c r="AJ113" i="2"/>
  <c r="AK113" i="2"/>
  <c r="AL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H114" i="2"/>
  <c r="AI114" i="2"/>
  <c r="AJ114" i="2"/>
  <c r="AK114" i="2"/>
  <c r="AL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H115" i="2"/>
  <c r="AI115" i="2"/>
  <c r="AJ115" i="2"/>
  <c r="AK115" i="2"/>
  <c r="AL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H116" i="2"/>
  <c r="AI116" i="2"/>
  <c r="AJ116" i="2"/>
  <c r="AK116" i="2"/>
  <c r="AL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H117" i="2"/>
  <c r="AI117" i="2"/>
  <c r="AJ117" i="2"/>
  <c r="AK117" i="2"/>
  <c r="AL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H118" i="2"/>
  <c r="AI118" i="2"/>
  <c r="AJ118" i="2"/>
  <c r="AK118" i="2"/>
  <c r="AL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H119" i="2"/>
  <c r="AI119" i="2"/>
  <c r="AJ119" i="2"/>
  <c r="AK119" i="2"/>
  <c r="AL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H120" i="2"/>
  <c r="AI120" i="2"/>
  <c r="AJ120" i="2"/>
  <c r="AK120" i="2"/>
  <c r="AL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H121" i="2"/>
  <c r="AI121" i="2"/>
  <c r="AJ121" i="2"/>
  <c r="AK121" i="2"/>
  <c r="AL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H122" i="2"/>
  <c r="AI122" i="2"/>
  <c r="AJ122" i="2"/>
  <c r="AK122" i="2"/>
  <c r="AL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H123" i="2"/>
  <c r="AI123" i="2"/>
  <c r="AJ123" i="2"/>
  <c r="AK123" i="2"/>
  <c r="AL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H124" i="2"/>
  <c r="AI124" i="2"/>
  <c r="AJ124" i="2"/>
  <c r="AK124" i="2"/>
  <c r="AL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H125" i="2"/>
  <c r="AI125" i="2"/>
  <c r="AJ125" i="2"/>
  <c r="AK125" i="2"/>
  <c r="AL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H126" i="2"/>
  <c r="AI126" i="2"/>
  <c r="AJ126" i="2"/>
  <c r="AK126" i="2"/>
  <c r="AL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H127" i="2"/>
  <c r="AI127" i="2"/>
  <c r="AJ127" i="2"/>
  <c r="AK127" i="2"/>
  <c r="AL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H128" i="2"/>
  <c r="AI128" i="2"/>
  <c r="AJ128" i="2"/>
  <c r="AK128" i="2"/>
  <c r="AL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H129" i="2"/>
  <c r="AI129" i="2"/>
  <c r="AJ129" i="2"/>
  <c r="AK129" i="2"/>
  <c r="AL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H130" i="2"/>
  <c r="AI130" i="2"/>
  <c r="AJ130" i="2"/>
  <c r="AK130" i="2"/>
  <c r="AL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H131" i="2"/>
  <c r="AI131" i="2"/>
  <c r="AJ131" i="2"/>
  <c r="AK131" i="2"/>
  <c r="AL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H132" i="2"/>
  <c r="AI132" i="2"/>
  <c r="AJ132" i="2"/>
  <c r="AK132" i="2"/>
  <c r="AL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H133" i="2"/>
  <c r="AI133" i="2"/>
  <c r="AJ133" i="2"/>
  <c r="AK133" i="2"/>
  <c r="AL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H134" i="2"/>
  <c r="AI134" i="2"/>
  <c r="AJ134" i="2"/>
  <c r="AK134" i="2"/>
  <c r="AL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H135" i="2"/>
  <c r="AI135" i="2"/>
  <c r="AJ135" i="2"/>
  <c r="AK135" i="2"/>
  <c r="AL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H136" i="2"/>
  <c r="AI136" i="2"/>
  <c r="AJ136" i="2"/>
  <c r="AK136" i="2"/>
  <c r="AL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H137" i="2"/>
  <c r="AI137" i="2"/>
  <c r="AJ137" i="2"/>
  <c r="AK137" i="2"/>
  <c r="AL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H138" i="2"/>
  <c r="AI138" i="2"/>
  <c r="AJ138" i="2"/>
  <c r="AK138" i="2"/>
  <c r="AL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H139" i="2"/>
  <c r="AI139" i="2"/>
  <c r="AJ139" i="2"/>
  <c r="AK139" i="2"/>
  <c r="AL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H140" i="2"/>
  <c r="AI140" i="2"/>
  <c r="AJ140" i="2"/>
  <c r="AK140" i="2"/>
  <c r="AL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H141" i="2"/>
  <c r="AI141" i="2"/>
  <c r="AJ141" i="2"/>
  <c r="AK141" i="2"/>
  <c r="AL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H142" i="2"/>
  <c r="AI142" i="2"/>
  <c r="AJ142" i="2"/>
  <c r="AK142" i="2"/>
  <c r="AL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H143" i="2"/>
  <c r="AI143" i="2"/>
  <c r="AJ143" i="2"/>
  <c r="AK143" i="2"/>
  <c r="AL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H144" i="2"/>
  <c r="AI144" i="2"/>
  <c r="AJ144" i="2"/>
  <c r="AK144" i="2"/>
  <c r="AL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H145" i="2"/>
  <c r="AI145" i="2"/>
  <c r="AJ145" i="2"/>
  <c r="AK145" i="2"/>
  <c r="AL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H146" i="2"/>
  <c r="AI146" i="2"/>
  <c r="AJ146" i="2"/>
  <c r="AK146" i="2"/>
  <c r="AL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H147" i="2"/>
  <c r="AI147" i="2"/>
  <c r="AJ147" i="2"/>
  <c r="AK147" i="2"/>
  <c r="AL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H148" i="2"/>
  <c r="AI148" i="2"/>
  <c r="AJ148" i="2"/>
  <c r="AK148" i="2"/>
  <c r="AL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H149" i="2"/>
  <c r="AI149" i="2"/>
  <c r="AJ149" i="2"/>
  <c r="AK149" i="2"/>
  <c r="AL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H150" i="2"/>
  <c r="AI150" i="2"/>
  <c r="AJ150" i="2"/>
  <c r="AK150" i="2"/>
  <c r="AL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H151" i="2"/>
  <c r="AI151" i="2"/>
  <c r="AJ151" i="2"/>
  <c r="AK151" i="2"/>
  <c r="AL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H152" i="2"/>
  <c r="AI152" i="2"/>
  <c r="AJ152" i="2"/>
  <c r="AK152" i="2"/>
  <c r="AL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H153" i="2"/>
  <c r="AI153" i="2"/>
  <c r="AJ153" i="2"/>
  <c r="AK153" i="2"/>
  <c r="AL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H154" i="2"/>
  <c r="AI154" i="2"/>
  <c r="AJ154" i="2"/>
  <c r="AK154" i="2"/>
  <c r="AL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H155" i="2"/>
  <c r="AI155" i="2"/>
  <c r="AJ155" i="2"/>
  <c r="AK155" i="2"/>
  <c r="AL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H156" i="2"/>
  <c r="AI156" i="2"/>
  <c r="AJ156" i="2"/>
  <c r="AK156" i="2"/>
  <c r="AL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H157" i="2"/>
  <c r="AI157" i="2"/>
  <c r="AJ157" i="2"/>
  <c r="AK157" i="2"/>
  <c r="AL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H158" i="2"/>
  <c r="AI158" i="2"/>
  <c r="AJ158" i="2"/>
  <c r="AK158" i="2"/>
  <c r="AL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H159" i="2"/>
  <c r="AI159" i="2"/>
  <c r="AJ159" i="2"/>
  <c r="AK159" i="2"/>
  <c r="AL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H160" i="2"/>
  <c r="AI160" i="2"/>
  <c r="AJ160" i="2"/>
  <c r="AK160" i="2"/>
  <c r="AL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H161" i="2"/>
  <c r="AI161" i="2"/>
  <c r="AJ161" i="2"/>
  <c r="AK161" i="2"/>
  <c r="AL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H162" i="2"/>
  <c r="AI162" i="2"/>
  <c r="AJ162" i="2"/>
  <c r="AK162" i="2"/>
  <c r="AL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H163" i="2"/>
  <c r="AI163" i="2"/>
  <c r="AJ163" i="2"/>
  <c r="AK163" i="2"/>
  <c r="AL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H164" i="2"/>
  <c r="AI164" i="2"/>
  <c r="AJ164" i="2"/>
  <c r="AK164" i="2"/>
  <c r="AL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H165" i="2"/>
  <c r="AI165" i="2"/>
  <c r="AJ165" i="2"/>
  <c r="AK165" i="2"/>
  <c r="AL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H166" i="2"/>
  <c r="AI166" i="2"/>
  <c r="AJ166" i="2"/>
  <c r="AK166" i="2"/>
  <c r="AL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H167" i="2"/>
  <c r="AI167" i="2"/>
  <c r="AJ167" i="2"/>
  <c r="AK167" i="2"/>
  <c r="AL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H168" i="2"/>
  <c r="AI168" i="2"/>
  <c r="AJ168" i="2"/>
  <c r="AK168" i="2"/>
  <c r="AL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H169" i="2"/>
  <c r="AI169" i="2"/>
  <c r="AJ169" i="2"/>
  <c r="AK169" i="2"/>
  <c r="AL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H170" i="2"/>
  <c r="AI170" i="2"/>
  <c r="AJ170" i="2"/>
  <c r="AK170" i="2"/>
  <c r="AL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H171" i="2"/>
  <c r="AI171" i="2"/>
  <c r="AJ171" i="2"/>
  <c r="AK171" i="2"/>
  <c r="AL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H172" i="2"/>
  <c r="AI172" i="2"/>
  <c r="AJ172" i="2"/>
  <c r="AK172" i="2"/>
  <c r="AL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H173" i="2"/>
  <c r="AI173" i="2"/>
  <c r="AJ173" i="2"/>
  <c r="AK173" i="2"/>
  <c r="AL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H174" i="2"/>
  <c r="AI174" i="2"/>
  <c r="AJ174" i="2"/>
  <c r="AK174" i="2"/>
  <c r="AL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H175" i="2"/>
  <c r="AI175" i="2"/>
  <c r="AJ175" i="2"/>
  <c r="AK175" i="2"/>
  <c r="AL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H176" i="2"/>
  <c r="AI176" i="2"/>
  <c r="AJ176" i="2"/>
  <c r="AK176" i="2"/>
  <c r="AL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H177" i="2"/>
  <c r="AI177" i="2"/>
  <c r="AJ177" i="2"/>
  <c r="AK177" i="2"/>
  <c r="AL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H178" i="2"/>
  <c r="AI178" i="2"/>
  <c r="AJ178" i="2"/>
  <c r="AK178" i="2"/>
  <c r="AL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H179" i="2"/>
  <c r="AI179" i="2"/>
  <c r="AJ179" i="2"/>
  <c r="AK179" i="2"/>
  <c r="AL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H180" i="2"/>
  <c r="AI180" i="2"/>
  <c r="AJ180" i="2"/>
  <c r="AK180" i="2"/>
  <c r="AL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H181" i="2"/>
  <c r="AI181" i="2"/>
  <c r="AJ181" i="2"/>
  <c r="AK181" i="2"/>
  <c r="AL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H182" i="2"/>
  <c r="AI182" i="2"/>
  <c r="AJ182" i="2"/>
  <c r="AK182" i="2"/>
  <c r="AL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H183" i="2"/>
  <c r="AI183" i="2"/>
  <c r="AJ183" i="2"/>
  <c r="AK183" i="2"/>
  <c r="AL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H184" i="2"/>
  <c r="AI184" i="2"/>
  <c r="AJ184" i="2"/>
  <c r="AK184" i="2"/>
  <c r="AL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H185" i="2"/>
  <c r="AI185" i="2"/>
  <c r="AJ185" i="2"/>
  <c r="AK185" i="2"/>
  <c r="AL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H186" i="2"/>
  <c r="AI186" i="2"/>
  <c r="AJ186" i="2"/>
  <c r="AK186" i="2"/>
  <c r="AL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H187" i="2"/>
  <c r="AI187" i="2"/>
  <c r="AJ187" i="2"/>
  <c r="AK187" i="2"/>
  <c r="AL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H188" i="2"/>
  <c r="AI188" i="2"/>
  <c r="AJ188" i="2"/>
  <c r="AK188" i="2"/>
  <c r="AL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H189" i="2"/>
  <c r="AI189" i="2"/>
  <c r="AJ189" i="2"/>
  <c r="AK189" i="2"/>
  <c r="AL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H190" i="2"/>
  <c r="AI190" i="2"/>
  <c r="AJ190" i="2"/>
  <c r="AK190" i="2"/>
  <c r="AL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H191" i="2"/>
  <c r="AI191" i="2"/>
  <c r="AJ191" i="2"/>
  <c r="AK191" i="2"/>
  <c r="AL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H192" i="2"/>
  <c r="AI192" i="2"/>
  <c r="AJ192" i="2"/>
  <c r="AK192" i="2"/>
  <c r="AL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H193" i="2"/>
  <c r="AI193" i="2"/>
  <c r="AJ193" i="2"/>
  <c r="AK193" i="2"/>
  <c r="AL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H194" i="2"/>
  <c r="AI194" i="2"/>
  <c r="AJ194" i="2"/>
  <c r="AK194" i="2"/>
  <c r="AL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H195" i="2"/>
  <c r="AI195" i="2"/>
  <c r="AJ195" i="2"/>
  <c r="AK195" i="2"/>
  <c r="AL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H196" i="2"/>
  <c r="AI196" i="2"/>
  <c r="AJ196" i="2"/>
  <c r="AK196" i="2"/>
  <c r="AL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H197" i="2"/>
  <c r="AI197" i="2"/>
  <c r="AJ197" i="2"/>
  <c r="AK197" i="2"/>
  <c r="AL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H198" i="2"/>
  <c r="AI198" i="2"/>
  <c r="AJ198" i="2"/>
  <c r="AK198" i="2"/>
  <c r="AL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H199" i="2"/>
  <c r="AI199" i="2"/>
  <c r="AJ199" i="2"/>
  <c r="AK199" i="2"/>
  <c r="AL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H200" i="2"/>
  <c r="AI200" i="2"/>
  <c r="AJ200" i="2"/>
  <c r="AK200" i="2"/>
  <c r="AL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H201" i="2"/>
  <c r="AI201" i="2"/>
  <c r="AJ201" i="2"/>
  <c r="AK201" i="2"/>
  <c r="AL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H202" i="2"/>
  <c r="AI202" i="2"/>
  <c r="AJ202" i="2"/>
  <c r="AK202" i="2"/>
  <c r="AL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H203" i="2"/>
  <c r="AI203" i="2"/>
  <c r="AJ203" i="2"/>
  <c r="AK203" i="2"/>
  <c r="AL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H204" i="2"/>
  <c r="AI204" i="2"/>
  <c r="AJ204" i="2"/>
  <c r="AK204" i="2"/>
  <c r="AL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H205" i="2"/>
  <c r="AI205" i="2"/>
  <c r="AJ205" i="2"/>
  <c r="AK205" i="2"/>
  <c r="AL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H206" i="2"/>
  <c r="AI206" i="2"/>
  <c r="AJ206" i="2"/>
  <c r="AK206" i="2"/>
  <c r="AL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H207" i="2"/>
  <c r="AI207" i="2"/>
  <c r="AJ207" i="2"/>
  <c r="AK207" i="2"/>
  <c r="AL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H208" i="2"/>
  <c r="AI208" i="2"/>
  <c r="AJ208" i="2"/>
  <c r="AK208" i="2"/>
  <c r="AL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H209" i="2"/>
  <c r="AI209" i="2"/>
  <c r="AJ209" i="2"/>
  <c r="AK209" i="2"/>
  <c r="AL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H210" i="2"/>
  <c r="AI210" i="2"/>
  <c r="AJ210" i="2"/>
  <c r="AK210" i="2"/>
  <c r="AL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H211" i="2"/>
  <c r="AI211" i="2"/>
  <c r="AJ211" i="2"/>
  <c r="AK211" i="2"/>
  <c r="AL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H212" i="2"/>
  <c r="AI212" i="2"/>
  <c r="AJ212" i="2"/>
  <c r="AK212" i="2"/>
  <c r="AL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H213" i="2"/>
  <c r="AI213" i="2"/>
  <c r="AJ213" i="2"/>
  <c r="AK213" i="2"/>
  <c r="AL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H214" i="2"/>
  <c r="AI214" i="2"/>
  <c r="AJ214" i="2"/>
  <c r="AK214" i="2"/>
  <c r="AL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H215" i="2"/>
  <c r="AI215" i="2"/>
  <c r="AJ215" i="2"/>
  <c r="AK215" i="2"/>
  <c r="AL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H216" i="2"/>
  <c r="AI216" i="2"/>
  <c r="AJ216" i="2"/>
  <c r="AK216" i="2"/>
  <c r="AL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H217" i="2"/>
  <c r="AI217" i="2"/>
  <c r="AJ217" i="2"/>
  <c r="AK217" i="2"/>
  <c r="AL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H218" i="2"/>
  <c r="AI218" i="2"/>
  <c r="AJ218" i="2"/>
  <c r="AK218" i="2"/>
  <c r="AL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H219" i="2"/>
  <c r="AI219" i="2"/>
  <c r="AJ219" i="2"/>
  <c r="AK219" i="2"/>
  <c r="AL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H220" i="2"/>
  <c r="AI220" i="2"/>
  <c r="AJ220" i="2"/>
  <c r="AK220" i="2"/>
  <c r="AL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H221" i="2"/>
  <c r="AI221" i="2"/>
  <c r="AJ221" i="2"/>
  <c r="AK221" i="2"/>
  <c r="AL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H222" i="2"/>
  <c r="AI222" i="2"/>
  <c r="AJ222" i="2"/>
  <c r="AK222" i="2"/>
  <c r="AL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H223" i="2"/>
  <c r="AI223" i="2"/>
  <c r="AJ223" i="2"/>
  <c r="AK223" i="2"/>
  <c r="AL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H224" i="2"/>
  <c r="AI224" i="2"/>
  <c r="AJ224" i="2"/>
  <c r="AK224" i="2"/>
  <c r="AL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H225" i="2"/>
  <c r="AI225" i="2"/>
  <c r="AJ225" i="2"/>
  <c r="AK225" i="2"/>
  <c r="AL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H226" i="2"/>
  <c r="AI226" i="2"/>
  <c r="AJ226" i="2"/>
  <c r="AK226" i="2"/>
  <c r="AL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H227" i="2"/>
  <c r="AI227" i="2"/>
  <c r="AJ227" i="2"/>
  <c r="AK227" i="2"/>
  <c r="AL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H228" i="2"/>
  <c r="AI228" i="2"/>
  <c r="AJ228" i="2"/>
  <c r="AK228" i="2"/>
  <c r="AL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H229" i="2"/>
  <c r="AI229" i="2"/>
  <c r="AJ229" i="2"/>
  <c r="AK229" i="2"/>
  <c r="AL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H230" i="2"/>
  <c r="AI230" i="2"/>
  <c r="AJ230" i="2"/>
  <c r="AK230" i="2"/>
  <c r="AL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H231" i="2"/>
  <c r="AI231" i="2"/>
  <c r="AJ231" i="2"/>
  <c r="AK231" i="2"/>
  <c r="AL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H232" i="2"/>
  <c r="AI232" i="2"/>
  <c r="AJ232" i="2"/>
  <c r="AK232" i="2"/>
  <c r="AL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H233" i="2"/>
  <c r="AI233" i="2"/>
  <c r="AJ233" i="2"/>
  <c r="AK233" i="2"/>
  <c r="AL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H234" i="2"/>
  <c r="AI234" i="2"/>
  <c r="AJ234" i="2"/>
  <c r="AK234" i="2"/>
  <c r="AL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H235" i="2"/>
  <c r="AI235" i="2"/>
  <c r="AJ235" i="2"/>
  <c r="AK235" i="2"/>
  <c r="AL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H236" i="2"/>
  <c r="AI236" i="2"/>
  <c r="AJ236" i="2"/>
  <c r="AK236" i="2"/>
  <c r="AL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H237" i="2"/>
  <c r="AI237" i="2"/>
  <c r="AJ237" i="2"/>
  <c r="AK237" i="2"/>
  <c r="AL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H238" i="2"/>
  <c r="AI238" i="2"/>
  <c r="AJ238" i="2"/>
  <c r="AK238" i="2"/>
  <c r="AL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H239" i="2"/>
  <c r="AI239" i="2"/>
  <c r="AJ239" i="2"/>
  <c r="AK239" i="2"/>
  <c r="AL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H240" i="2"/>
  <c r="AI240" i="2"/>
  <c r="AJ240" i="2"/>
  <c r="AK240" i="2"/>
  <c r="AL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H241" i="2"/>
  <c r="AI241" i="2"/>
  <c r="AJ241" i="2"/>
  <c r="AK241" i="2"/>
  <c r="AL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H242" i="2"/>
  <c r="AI242" i="2"/>
  <c r="AJ242" i="2"/>
  <c r="AK242" i="2"/>
  <c r="AL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H243" i="2"/>
  <c r="AI243" i="2"/>
  <c r="AJ243" i="2"/>
  <c r="AK243" i="2"/>
  <c r="AL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H244" i="2"/>
  <c r="AI244" i="2"/>
  <c r="AJ244" i="2"/>
  <c r="AK244" i="2"/>
  <c r="AL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H245" i="2"/>
  <c r="AI245" i="2"/>
  <c r="AJ245" i="2"/>
  <c r="AK245" i="2"/>
  <c r="AL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H246" i="2"/>
  <c r="AI246" i="2"/>
  <c r="AJ246" i="2"/>
  <c r="AK246" i="2"/>
  <c r="AL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H247" i="2"/>
  <c r="AI247" i="2"/>
  <c r="AJ247" i="2"/>
  <c r="AK247" i="2"/>
  <c r="AL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H248" i="2"/>
  <c r="AI248" i="2"/>
  <c r="AJ248" i="2"/>
  <c r="AK248" i="2"/>
  <c r="AL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H249" i="2"/>
  <c r="AI249" i="2"/>
  <c r="AJ249" i="2"/>
  <c r="AK249" i="2"/>
  <c r="AL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H250" i="2"/>
  <c r="AI250" i="2"/>
  <c r="AJ250" i="2"/>
  <c r="AK250" i="2"/>
  <c r="AL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H251" i="2"/>
  <c r="AI251" i="2"/>
  <c r="AJ251" i="2"/>
  <c r="AK251" i="2"/>
  <c r="AL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H252" i="2"/>
  <c r="AI252" i="2"/>
  <c r="AJ252" i="2"/>
  <c r="AK252" i="2"/>
  <c r="AL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H253" i="2"/>
  <c r="AI253" i="2"/>
  <c r="AJ253" i="2"/>
  <c r="AK253" i="2"/>
  <c r="AL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H254" i="2"/>
  <c r="AI254" i="2"/>
  <c r="AJ254" i="2"/>
  <c r="AK254" i="2"/>
  <c r="AL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H255" i="2"/>
  <c r="AI255" i="2"/>
  <c r="AJ255" i="2"/>
  <c r="AK255" i="2"/>
  <c r="AL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H256" i="2"/>
  <c r="AI256" i="2"/>
  <c r="AJ256" i="2"/>
  <c r="AK256" i="2"/>
  <c r="AL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H257" i="2"/>
  <c r="AI257" i="2"/>
  <c r="AJ257" i="2"/>
  <c r="AK257" i="2"/>
  <c r="AL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H258" i="2"/>
  <c r="AI258" i="2"/>
  <c r="AJ258" i="2"/>
  <c r="AK258" i="2"/>
  <c r="AL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H259" i="2"/>
  <c r="AI259" i="2"/>
  <c r="AJ259" i="2"/>
  <c r="AK259" i="2"/>
  <c r="AL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H260" i="2"/>
  <c r="AI260" i="2"/>
  <c r="AJ260" i="2"/>
  <c r="AK260" i="2"/>
  <c r="AL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H261" i="2"/>
  <c r="AI261" i="2"/>
  <c r="AJ261" i="2"/>
  <c r="AK261" i="2"/>
  <c r="AL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H262" i="2"/>
  <c r="AI262" i="2"/>
  <c r="AJ262" i="2"/>
  <c r="AK262" i="2"/>
  <c r="AL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H263" i="2"/>
  <c r="AI263" i="2"/>
  <c r="AJ263" i="2"/>
  <c r="AK263" i="2"/>
  <c r="AL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H264" i="2"/>
  <c r="AI264" i="2"/>
  <c r="AJ264" i="2"/>
  <c r="AK264" i="2"/>
  <c r="AL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H265" i="2"/>
  <c r="AI265" i="2"/>
  <c r="AJ265" i="2"/>
  <c r="AK265" i="2"/>
  <c r="AL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H266" i="2"/>
  <c r="AI266" i="2"/>
  <c r="AJ266" i="2"/>
  <c r="AK266" i="2"/>
  <c r="AL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H267" i="2"/>
  <c r="AI267" i="2"/>
  <c r="AJ267" i="2"/>
  <c r="AK267" i="2"/>
  <c r="AL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H268" i="2"/>
  <c r="AI268" i="2"/>
  <c r="AJ268" i="2"/>
  <c r="AK268" i="2"/>
  <c r="AL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H269" i="2"/>
  <c r="AI269" i="2"/>
  <c r="AJ269" i="2"/>
  <c r="AK269" i="2"/>
  <c r="AL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H270" i="2"/>
  <c r="AI270" i="2"/>
  <c r="AJ270" i="2"/>
  <c r="AK270" i="2"/>
  <c r="AL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H271" i="2"/>
  <c r="AI271" i="2"/>
  <c r="AJ271" i="2"/>
  <c r="AK271" i="2"/>
  <c r="AL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H272" i="2"/>
  <c r="AI272" i="2"/>
  <c r="AJ272" i="2"/>
  <c r="AK272" i="2"/>
  <c r="AL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H273" i="2"/>
  <c r="AI273" i="2"/>
  <c r="AJ273" i="2"/>
  <c r="AK273" i="2"/>
  <c r="AL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H274" i="2"/>
  <c r="AI274" i="2"/>
  <c r="AJ274" i="2"/>
  <c r="AK274" i="2"/>
  <c r="AL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H275" i="2"/>
  <c r="AI275" i="2"/>
  <c r="AJ275" i="2"/>
  <c r="AK275" i="2"/>
  <c r="AL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H276" i="2"/>
  <c r="AI276" i="2"/>
  <c r="AJ276" i="2"/>
  <c r="AK276" i="2"/>
  <c r="AL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H277" i="2"/>
  <c r="AI277" i="2"/>
  <c r="AJ277" i="2"/>
  <c r="AK277" i="2"/>
  <c r="AL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H278" i="2"/>
  <c r="AI278" i="2"/>
  <c r="AJ278" i="2"/>
  <c r="AK278" i="2"/>
  <c r="AL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H279" i="2"/>
  <c r="AI279" i="2"/>
  <c r="AJ279" i="2"/>
  <c r="AK279" i="2"/>
  <c r="AL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H280" i="2"/>
  <c r="AI280" i="2"/>
  <c r="AJ280" i="2"/>
  <c r="AK280" i="2"/>
  <c r="AL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H281" i="2"/>
  <c r="AI281" i="2"/>
  <c r="AJ281" i="2"/>
  <c r="AK281" i="2"/>
  <c r="AL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H282" i="2"/>
  <c r="AI282" i="2"/>
  <c r="AJ282" i="2"/>
  <c r="AK282" i="2"/>
  <c r="AL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H283" i="2"/>
  <c r="AI283" i="2"/>
  <c r="AJ283" i="2"/>
  <c r="AK283" i="2"/>
  <c r="AL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H284" i="2"/>
  <c r="AI284" i="2"/>
  <c r="AJ284" i="2"/>
  <c r="AK284" i="2"/>
  <c r="AL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H285" i="2"/>
  <c r="AI285" i="2"/>
  <c r="AJ285" i="2"/>
  <c r="AK285" i="2"/>
  <c r="AL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H286" i="2"/>
  <c r="AI286" i="2"/>
  <c r="AJ286" i="2"/>
  <c r="AK286" i="2"/>
  <c r="AL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H287" i="2"/>
  <c r="AI287" i="2"/>
  <c r="AJ287" i="2"/>
  <c r="AK287" i="2"/>
  <c r="AL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H288" i="2"/>
  <c r="AI288" i="2"/>
  <c r="AJ288" i="2"/>
  <c r="AK288" i="2"/>
  <c r="AL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H289" i="2"/>
  <c r="AI289" i="2"/>
  <c r="AJ289" i="2"/>
  <c r="AK289" i="2"/>
  <c r="AL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H290" i="2"/>
  <c r="AI290" i="2"/>
  <c r="AJ290" i="2"/>
  <c r="AK290" i="2"/>
  <c r="AL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H291" i="2"/>
  <c r="AI291" i="2"/>
  <c r="AJ291" i="2"/>
  <c r="AK291" i="2"/>
  <c r="AL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H292" i="2"/>
  <c r="AI292" i="2"/>
  <c r="AJ292" i="2"/>
  <c r="AK292" i="2"/>
  <c r="AL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H293" i="2"/>
  <c r="AI293" i="2"/>
  <c r="AJ293" i="2"/>
  <c r="AK293" i="2"/>
  <c r="AL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H294" i="2"/>
  <c r="AI294" i="2"/>
  <c r="AJ294" i="2"/>
  <c r="AK294" i="2"/>
  <c r="AL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H295" i="2"/>
  <c r="AI295" i="2"/>
  <c r="AJ295" i="2"/>
  <c r="AK295" i="2"/>
  <c r="AL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H296" i="2"/>
  <c r="AI296" i="2"/>
  <c r="AJ296" i="2"/>
  <c r="AK296" i="2"/>
  <c r="AL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H297" i="2"/>
  <c r="AI297" i="2"/>
  <c r="AJ297" i="2"/>
  <c r="AK297" i="2"/>
  <c r="AL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H298" i="2"/>
  <c r="AI298" i="2"/>
  <c r="AJ298" i="2"/>
  <c r="AK298" i="2"/>
  <c r="AL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H299" i="2"/>
  <c r="AI299" i="2"/>
  <c r="AJ299" i="2"/>
  <c r="AK299" i="2"/>
  <c r="AL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H300" i="2"/>
  <c r="AI300" i="2"/>
  <c r="AJ300" i="2"/>
  <c r="AK300" i="2"/>
  <c r="AL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H301" i="2"/>
  <c r="AI301" i="2"/>
  <c r="AJ301" i="2"/>
  <c r="AK301" i="2"/>
  <c r="AL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H302" i="2"/>
  <c r="AI302" i="2"/>
  <c r="AJ302" i="2"/>
  <c r="AK302" i="2"/>
  <c r="AL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H303" i="2"/>
  <c r="AI303" i="2"/>
  <c r="AJ303" i="2"/>
  <c r="AK303" i="2"/>
  <c r="AL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H304" i="2"/>
  <c r="AI304" i="2"/>
  <c r="AJ304" i="2"/>
  <c r="AK304" i="2"/>
  <c r="AL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H305" i="2"/>
  <c r="AI305" i="2"/>
  <c r="AJ305" i="2"/>
  <c r="AK305" i="2"/>
  <c r="AL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H306" i="2"/>
  <c r="AI306" i="2"/>
  <c r="AJ306" i="2"/>
  <c r="AK306" i="2"/>
  <c r="AL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H307" i="2"/>
  <c r="AI307" i="2"/>
  <c r="AJ307" i="2"/>
  <c r="AK307" i="2"/>
  <c r="AL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H308" i="2"/>
  <c r="AI308" i="2"/>
  <c r="AJ308" i="2"/>
  <c r="AK308" i="2"/>
  <c r="AL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H309" i="2"/>
  <c r="AI309" i="2"/>
  <c r="AJ309" i="2"/>
  <c r="AK309" i="2"/>
  <c r="AL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H310" i="2"/>
  <c r="AI310" i="2"/>
  <c r="AJ310" i="2"/>
  <c r="AK310" i="2"/>
  <c r="AL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H311" i="2"/>
  <c r="AI311" i="2"/>
  <c r="AJ311" i="2"/>
  <c r="AK311" i="2"/>
  <c r="AL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H312" i="2"/>
  <c r="AI312" i="2"/>
  <c r="AJ312" i="2"/>
  <c r="AK312" i="2"/>
  <c r="AL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H313" i="2"/>
  <c r="AI313" i="2"/>
  <c r="AJ313" i="2"/>
  <c r="AK313" i="2"/>
  <c r="AL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H314" i="2"/>
  <c r="AI314" i="2"/>
  <c r="AJ314" i="2"/>
  <c r="AK314" i="2"/>
  <c r="AL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H315" i="2"/>
  <c r="AI315" i="2"/>
  <c r="AJ315" i="2"/>
  <c r="AK315" i="2"/>
  <c r="AL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H316" i="2"/>
  <c r="AI316" i="2"/>
  <c r="AJ316" i="2"/>
  <c r="AK316" i="2"/>
  <c r="AL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H317" i="2"/>
  <c r="AI317" i="2"/>
  <c r="AJ317" i="2"/>
  <c r="AK317" i="2"/>
  <c r="AL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H318" i="2"/>
  <c r="AI318" i="2"/>
  <c r="AJ318" i="2"/>
  <c r="AK318" i="2"/>
  <c r="AL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H319" i="2"/>
  <c r="AI319" i="2"/>
  <c r="AJ319" i="2"/>
  <c r="AK319" i="2"/>
  <c r="AL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H320" i="2"/>
  <c r="AI320" i="2"/>
  <c r="AJ320" i="2"/>
  <c r="AK320" i="2"/>
  <c r="AL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H321" i="2"/>
  <c r="AI321" i="2"/>
  <c r="AJ321" i="2"/>
  <c r="AK321" i="2"/>
  <c r="AL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H322" i="2"/>
  <c r="AI322" i="2"/>
  <c r="AJ322" i="2"/>
  <c r="AK322" i="2"/>
  <c r="AL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H323" i="2"/>
  <c r="AI323" i="2"/>
  <c r="AJ323" i="2"/>
  <c r="AK323" i="2"/>
  <c r="AL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H324" i="2"/>
  <c r="AI324" i="2"/>
  <c r="AJ324" i="2"/>
  <c r="AK324" i="2"/>
  <c r="AL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H325" i="2"/>
  <c r="AI325" i="2"/>
  <c r="AJ325" i="2"/>
  <c r="AK325" i="2"/>
  <c r="AL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H326" i="2"/>
  <c r="AI326" i="2"/>
  <c r="AJ326" i="2"/>
  <c r="AK326" i="2"/>
  <c r="AL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H327" i="2"/>
  <c r="AI327" i="2"/>
  <c r="AJ327" i="2"/>
  <c r="AK327" i="2"/>
  <c r="AL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H328" i="2"/>
  <c r="AI328" i="2"/>
  <c r="AJ328" i="2"/>
  <c r="AK328" i="2"/>
  <c r="AL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H329" i="2"/>
  <c r="AI329" i="2"/>
  <c r="AJ329" i="2"/>
  <c r="AK329" i="2"/>
  <c r="AL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H330" i="2"/>
  <c r="AI330" i="2"/>
  <c r="AJ330" i="2"/>
  <c r="AK330" i="2"/>
  <c r="AL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H331" i="2"/>
  <c r="AI331" i="2"/>
  <c r="AJ331" i="2"/>
  <c r="AK331" i="2"/>
  <c r="AL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H332" i="2"/>
  <c r="AI332" i="2"/>
  <c r="AJ332" i="2"/>
  <c r="AK332" i="2"/>
  <c r="AL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H333" i="2"/>
  <c r="AI333" i="2"/>
  <c r="AJ333" i="2"/>
  <c r="AK333" i="2"/>
  <c r="AL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H334" i="2"/>
  <c r="AI334" i="2"/>
  <c r="AJ334" i="2"/>
  <c r="AK334" i="2"/>
  <c r="AL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H335" i="2"/>
  <c r="AI335" i="2"/>
  <c r="AJ335" i="2"/>
  <c r="AK335" i="2"/>
  <c r="AL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H336" i="2"/>
  <c r="AI336" i="2"/>
  <c r="AJ336" i="2"/>
  <c r="AK336" i="2"/>
  <c r="AL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H337" i="2"/>
  <c r="AI337" i="2"/>
  <c r="AJ337" i="2"/>
  <c r="AK337" i="2"/>
  <c r="AL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H338" i="2"/>
  <c r="AI338" i="2"/>
  <c r="AJ338" i="2"/>
  <c r="AK338" i="2"/>
  <c r="AL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H339" i="2"/>
  <c r="AI339" i="2"/>
  <c r="AJ339" i="2"/>
  <c r="AK339" i="2"/>
  <c r="AL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H340" i="2"/>
  <c r="AI340" i="2"/>
  <c r="AJ340" i="2"/>
  <c r="AK340" i="2"/>
  <c r="AL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H341" i="2"/>
  <c r="AI341" i="2"/>
  <c r="AJ341" i="2"/>
  <c r="AK341" i="2"/>
  <c r="AL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H342" i="2"/>
  <c r="AI342" i="2"/>
  <c r="AJ342" i="2"/>
  <c r="AK342" i="2"/>
  <c r="AL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AF343" i="2"/>
  <c r="AH343" i="2"/>
  <c r="AI343" i="2"/>
  <c r="AJ343" i="2"/>
  <c r="AK343" i="2"/>
  <c r="AL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AF344" i="2"/>
  <c r="AH344" i="2"/>
  <c r="AI344" i="2"/>
  <c r="AJ344" i="2"/>
  <c r="AK344" i="2"/>
  <c r="AL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AF345" i="2"/>
  <c r="AH345" i="2"/>
  <c r="AI345" i="2"/>
  <c r="AJ345" i="2"/>
  <c r="AK345" i="2"/>
  <c r="AL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AF346" i="2"/>
  <c r="AH346" i="2"/>
  <c r="AI346" i="2"/>
  <c r="AJ346" i="2"/>
  <c r="AK346" i="2"/>
  <c r="AL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AF347" i="2"/>
  <c r="AH347" i="2"/>
  <c r="AI347" i="2"/>
  <c r="AJ347" i="2"/>
  <c r="AK347" i="2"/>
  <c r="AL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AF348" i="2"/>
  <c r="AH348" i="2"/>
  <c r="AI348" i="2"/>
  <c r="AJ348" i="2"/>
  <c r="AK348" i="2"/>
  <c r="AL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AF349" i="2"/>
  <c r="AH349" i="2"/>
  <c r="AI349" i="2"/>
  <c r="AJ349" i="2"/>
  <c r="AK349" i="2"/>
  <c r="AL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AF350" i="2"/>
  <c r="AH350" i="2"/>
  <c r="AI350" i="2"/>
  <c r="AJ350" i="2"/>
  <c r="AK350" i="2"/>
  <c r="AL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AF351" i="2"/>
  <c r="AH351" i="2"/>
  <c r="AI351" i="2"/>
  <c r="AJ351" i="2"/>
  <c r="AK351" i="2"/>
  <c r="AL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AF352" i="2"/>
  <c r="AH352" i="2"/>
  <c r="AI352" i="2"/>
  <c r="AJ352" i="2"/>
  <c r="AK352" i="2"/>
  <c r="AL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AF353" i="2"/>
  <c r="AH353" i="2"/>
  <c r="AI353" i="2"/>
  <c r="AJ353" i="2"/>
  <c r="AK353" i="2"/>
  <c r="AL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AF354" i="2"/>
  <c r="AH354" i="2"/>
  <c r="AI354" i="2"/>
  <c r="AJ354" i="2"/>
  <c r="AK354" i="2"/>
  <c r="AL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AF355" i="2"/>
  <c r="AH355" i="2"/>
  <c r="AI355" i="2"/>
  <c r="AJ355" i="2"/>
  <c r="AK355" i="2"/>
  <c r="AL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AF356" i="2"/>
  <c r="AH356" i="2"/>
  <c r="AI356" i="2"/>
  <c r="AJ356" i="2"/>
  <c r="AK356" i="2"/>
  <c r="AL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AF357" i="2"/>
  <c r="AH357" i="2"/>
  <c r="AI357" i="2"/>
  <c r="AJ357" i="2"/>
  <c r="AK357" i="2"/>
  <c r="AL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AF358" i="2"/>
  <c r="AH358" i="2"/>
  <c r="AI358" i="2"/>
  <c r="AJ358" i="2"/>
  <c r="AK358" i="2"/>
  <c r="AL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AF359" i="2"/>
  <c r="AH359" i="2"/>
  <c r="AI359" i="2"/>
  <c r="AJ359" i="2"/>
  <c r="AK359" i="2"/>
  <c r="AL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AF360" i="2"/>
  <c r="AH360" i="2"/>
  <c r="AI360" i="2"/>
  <c r="AJ360" i="2"/>
  <c r="AK360" i="2"/>
  <c r="AL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AF361" i="2"/>
  <c r="AH361" i="2"/>
  <c r="AI361" i="2"/>
  <c r="AJ361" i="2"/>
  <c r="AK361" i="2"/>
  <c r="AL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AF362" i="2"/>
  <c r="AH362" i="2"/>
  <c r="AI362" i="2"/>
  <c r="AJ362" i="2"/>
  <c r="AK362" i="2"/>
  <c r="AL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AF363" i="2"/>
  <c r="AH363" i="2"/>
  <c r="AI363" i="2"/>
  <c r="AJ363" i="2"/>
  <c r="AK363" i="2"/>
  <c r="AL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AF364" i="2"/>
  <c r="AH364" i="2"/>
  <c r="AI364" i="2"/>
  <c r="AJ364" i="2"/>
  <c r="AK364" i="2"/>
  <c r="AL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AF365" i="2"/>
  <c r="AH365" i="2"/>
  <c r="AI365" i="2"/>
  <c r="AJ365" i="2"/>
  <c r="AK365" i="2"/>
  <c r="AL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AF366" i="2"/>
  <c r="AH366" i="2"/>
  <c r="AI366" i="2"/>
  <c r="AJ366" i="2"/>
  <c r="AK366" i="2"/>
  <c r="AL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AF367" i="2"/>
  <c r="AH367" i="2"/>
  <c r="AI367" i="2"/>
  <c r="AJ367" i="2"/>
  <c r="AK367" i="2"/>
  <c r="AL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AF368" i="2"/>
  <c r="AH368" i="2"/>
  <c r="AI368" i="2"/>
  <c r="AJ368" i="2"/>
  <c r="AK368" i="2"/>
  <c r="AL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AF369" i="2"/>
  <c r="AH369" i="2"/>
  <c r="AI369" i="2"/>
  <c r="AJ369" i="2"/>
  <c r="AK369" i="2"/>
  <c r="AL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AF370" i="2"/>
  <c r="AH370" i="2"/>
  <c r="AI370" i="2"/>
  <c r="AJ370" i="2"/>
  <c r="AK370" i="2"/>
  <c r="AL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H371" i="2"/>
  <c r="AI371" i="2"/>
  <c r="AJ371" i="2"/>
  <c r="AK371" i="2"/>
  <c r="AL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AF372" i="2"/>
  <c r="AH372" i="2"/>
  <c r="AI372" i="2"/>
  <c r="AJ372" i="2"/>
  <c r="AK372" i="2"/>
  <c r="AL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H373" i="2"/>
  <c r="AI373" i="2"/>
  <c r="AJ373" i="2"/>
  <c r="AK373" i="2"/>
  <c r="AL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H374" i="2"/>
  <c r="AI374" i="2"/>
  <c r="AJ374" i="2"/>
  <c r="AK374" i="2"/>
  <c r="AL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H375" i="2"/>
  <c r="AI375" i="2"/>
  <c r="AJ375" i="2"/>
  <c r="AK375" i="2"/>
  <c r="AL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H376" i="2"/>
  <c r="AI376" i="2"/>
  <c r="AJ376" i="2"/>
  <c r="AK376" i="2"/>
  <c r="AL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H377" i="2"/>
  <c r="AI377" i="2"/>
  <c r="AJ377" i="2"/>
  <c r="AK377" i="2"/>
  <c r="AL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F378" i="2"/>
  <c r="AH378" i="2"/>
  <c r="AI378" i="2"/>
  <c r="AJ378" i="2"/>
  <c r="AK378" i="2"/>
  <c r="AL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H379" i="2"/>
  <c r="AI379" i="2"/>
  <c r="AJ379" i="2"/>
  <c r="AK379" i="2"/>
  <c r="AL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AF380" i="2"/>
  <c r="AH380" i="2"/>
  <c r="AI380" i="2"/>
  <c r="AJ380" i="2"/>
  <c r="AK380" i="2"/>
  <c r="AL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AF381" i="2"/>
  <c r="AH381" i="2"/>
  <c r="AI381" i="2"/>
  <c r="AJ381" i="2"/>
  <c r="AK381" i="2"/>
  <c r="AL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AF382" i="2"/>
  <c r="AH382" i="2"/>
  <c r="AI382" i="2"/>
  <c r="AJ382" i="2"/>
  <c r="AK382" i="2"/>
  <c r="AL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AF383" i="2"/>
  <c r="AH383" i="2"/>
  <c r="AI383" i="2"/>
  <c r="AJ383" i="2"/>
  <c r="AK383" i="2"/>
  <c r="AL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AF384" i="2"/>
  <c r="AH384" i="2"/>
  <c r="AI384" i="2"/>
  <c r="AJ384" i="2"/>
  <c r="AK384" i="2"/>
  <c r="AL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AF385" i="2"/>
  <c r="AH385" i="2"/>
  <c r="AI385" i="2"/>
  <c r="AJ385" i="2"/>
  <c r="AK385" i="2"/>
  <c r="AL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AF386" i="2"/>
  <c r="AH386" i="2"/>
  <c r="AI386" i="2"/>
  <c r="AJ386" i="2"/>
  <c r="AK386" i="2"/>
  <c r="AL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AF387" i="2"/>
  <c r="AH387" i="2"/>
  <c r="AI387" i="2"/>
  <c r="AJ387" i="2"/>
  <c r="AK387" i="2"/>
  <c r="AL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AF388" i="2"/>
  <c r="AH388" i="2"/>
  <c r="AI388" i="2"/>
  <c r="AJ388" i="2"/>
  <c r="AK388" i="2"/>
  <c r="AL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AF389" i="2"/>
  <c r="AH389" i="2"/>
  <c r="AI389" i="2"/>
  <c r="AJ389" i="2"/>
  <c r="AK389" i="2"/>
  <c r="AL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AF390" i="2"/>
  <c r="AH390" i="2"/>
  <c r="AI390" i="2"/>
  <c r="AJ390" i="2"/>
  <c r="AK390" i="2"/>
  <c r="AL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AF391" i="2"/>
  <c r="AH391" i="2"/>
  <c r="AI391" i="2"/>
  <c r="AJ391" i="2"/>
  <c r="AK391" i="2"/>
  <c r="AL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AF392" i="2"/>
  <c r="AH392" i="2"/>
  <c r="AI392" i="2"/>
  <c r="AJ392" i="2"/>
  <c r="AK392" i="2"/>
  <c r="AL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AF393" i="2"/>
  <c r="AH393" i="2"/>
  <c r="AI393" i="2"/>
  <c r="AJ393" i="2"/>
  <c r="AK393" i="2"/>
  <c r="AL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AF394" i="2"/>
  <c r="AH394" i="2"/>
  <c r="AI394" i="2"/>
  <c r="AJ394" i="2"/>
  <c r="AK394" i="2"/>
  <c r="AL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AF395" i="2"/>
  <c r="AH395" i="2"/>
  <c r="AI395" i="2"/>
  <c r="AJ395" i="2"/>
  <c r="AK395" i="2"/>
  <c r="AL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AF396" i="2"/>
  <c r="AH396" i="2"/>
  <c r="AI396" i="2"/>
  <c r="AJ396" i="2"/>
  <c r="AK396" i="2"/>
  <c r="AL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AF397" i="2"/>
  <c r="AH397" i="2"/>
  <c r="AI397" i="2"/>
  <c r="AJ397" i="2"/>
  <c r="AK397" i="2"/>
  <c r="AL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AF398" i="2"/>
  <c r="AH398" i="2"/>
  <c r="AI398" i="2"/>
  <c r="AJ398" i="2"/>
  <c r="AK398" i="2"/>
  <c r="AL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AF399" i="2"/>
  <c r="AH399" i="2"/>
  <c r="AI399" i="2"/>
  <c r="AJ399" i="2"/>
  <c r="AK399" i="2"/>
  <c r="AL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AF400" i="2"/>
  <c r="AH400" i="2"/>
  <c r="AI400" i="2"/>
  <c r="AJ400" i="2"/>
  <c r="AK400" i="2"/>
  <c r="AL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AF401" i="2"/>
  <c r="AH401" i="2"/>
  <c r="AI401" i="2"/>
  <c r="AJ401" i="2"/>
  <c r="AK401" i="2"/>
  <c r="AL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AF402" i="2"/>
  <c r="AH402" i="2"/>
  <c r="AI402" i="2"/>
  <c r="AJ402" i="2"/>
  <c r="AK402" i="2"/>
  <c r="AL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AF403" i="2"/>
  <c r="AH403" i="2"/>
  <c r="AI403" i="2"/>
  <c r="AJ403" i="2"/>
  <c r="AK403" i="2"/>
  <c r="AL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AF404" i="2"/>
  <c r="AH404" i="2"/>
  <c r="AI404" i="2"/>
  <c r="AJ404" i="2"/>
  <c r="AK404" i="2"/>
  <c r="AL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AF405" i="2"/>
  <c r="AH405" i="2"/>
  <c r="AI405" i="2"/>
  <c r="AJ405" i="2"/>
  <c r="AK405" i="2"/>
  <c r="AL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AF406" i="2"/>
  <c r="AH406" i="2"/>
  <c r="AI406" i="2"/>
  <c r="AJ406" i="2"/>
  <c r="AK406" i="2"/>
  <c r="AL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AF407" i="2"/>
  <c r="AH407" i="2"/>
  <c r="AI407" i="2"/>
  <c r="AJ407" i="2"/>
  <c r="AK407" i="2"/>
  <c r="AL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AF408" i="2"/>
  <c r="AH408" i="2"/>
  <c r="AI408" i="2"/>
  <c r="AJ408" i="2"/>
  <c r="AK408" i="2"/>
  <c r="AL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AF409" i="2"/>
  <c r="AH409" i="2"/>
  <c r="AI409" i="2"/>
  <c r="AJ409" i="2"/>
  <c r="AK409" i="2"/>
  <c r="AL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AF410" i="2"/>
  <c r="AH410" i="2"/>
  <c r="AI410" i="2"/>
  <c r="AJ410" i="2"/>
  <c r="AK410" i="2"/>
  <c r="AL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AF411" i="2"/>
  <c r="AH411" i="2"/>
  <c r="AI411" i="2"/>
  <c r="AJ411" i="2"/>
  <c r="AK411" i="2"/>
  <c r="AL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AF412" i="2"/>
  <c r="AH412" i="2"/>
  <c r="AI412" i="2"/>
  <c r="AJ412" i="2"/>
  <c r="AK412" i="2"/>
  <c r="AL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AF413" i="2"/>
  <c r="AH413" i="2"/>
  <c r="AI413" i="2"/>
  <c r="AJ413" i="2"/>
  <c r="AK413" i="2"/>
  <c r="AL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AF414" i="2"/>
  <c r="AH414" i="2"/>
  <c r="AI414" i="2"/>
  <c r="AJ414" i="2"/>
  <c r="AK414" i="2"/>
  <c r="AL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AF415" i="2"/>
  <c r="AH415" i="2"/>
  <c r="AI415" i="2"/>
  <c r="AJ415" i="2"/>
  <c r="AK415" i="2"/>
  <c r="AL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AF416" i="2"/>
  <c r="AH416" i="2"/>
  <c r="AI416" i="2"/>
  <c r="AJ416" i="2"/>
  <c r="AK416" i="2"/>
  <c r="AL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AF417" i="2"/>
  <c r="AH417" i="2"/>
  <c r="AI417" i="2"/>
  <c r="AJ417" i="2"/>
  <c r="AK417" i="2"/>
  <c r="AL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AF418" i="2"/>
  <c r="AH418" i="2"/>
  <c r="AI418" i="2"/>
  <c r="AJ418" i="2"/>
  <c r="AK418" i="2"/>
  <c r="AL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AF419" i="2"/>
  <c r="AH419" i="2"/>
  <c r="AI419" i="2"/>
  <c r="AJ419" i="2"/>
  <c r="AK419" i="2"/>
  <c r="AL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AF420" i="2"/>
  <c r="AH420" i="2"/>
  <c r="AI420" i="2"/>
  <c r="AJ420" i="2"/>
  <c r="AK420" i="2"/>
  <c r="AL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AF421" i="2"/>
  <c r="AH421" i="2"/>
  <c r="AI421" i="2"/>
  <c r="AJ421" i="2"/>
  <c r="AK421" i="2"/>
  <c r="AL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AF422" i="2"/>
  <c r="AH422" i="2"/>
  <c r="AI422" i="2"/>
  <c r="AJ422" i="2"/>
  <c r="AK422" i="2"/>
  <c r="AL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AF423" i="2"/>
  <c r="AH423" i="2"/>
  <c r="AI423" i="2"/>
  <c r="AJ423" i="2"/>
  <c r="AK423" i="2"/>
  <c r="AL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AF424" i="2"/>
  <c r="AH424" i="2"/>
  <c r="AI424" i="2"/>
  <c r="AJ424" i="2"/>
  <c r="AK424" i="2"/>
  <c r="AL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AF425" i="2"/>
  <c r="AH425" i="2"/>
  <c r="AI425" i="2"/>
  <c r="AJ425" i="2"/>
  <c r="AK425" i="2"/>
  <c r="AL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AF426" i="2"/>
  <c r="AH426" i="2"/>
  <c r="AI426" i="2"/>
  <c r="AJ426" i="2"/>
  <c r="AK426" i="2"/>
  <c r="AL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AF427" i="2"/>
  <c r="AH427" i="2"/>
  <c r="AI427" i="2"/>
  <c r="AJ427" i="2"/>
  <c r="AK427" i="2"/>
  <c r="AL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AF428" i="2"/>
  <c r="AH428" i="2"/>
  <c r="AI428" i="2"/>
  <c r="AJ428" i="2"/>
  <c r="AK428" i="2"/>
  <c r="AL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AF429" i="2"/>
  <c r="AH429" i="2"/>
  <c r="AI429" i="2"/>
  <c r="AJ429" i="2"/>
  <c r="AK429" i="2"/>
  <c r="AL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AF430" i="2"/>
  <c r="AH430" i="2"/>
  <c r="AI430" i="2"/>
  <c r="AJ430" i="2"/>
  <c r="AK430" i="2"/>
  <c r="AL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AF431" i="2"/>
  <c r="AH431" i="2"/>
  <c r="AI431" i="2"/>
  <c r="AJ431" i="2"/>
  <c r="AK431" i="2"/>
  <c r="AL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AF432" i="2"/>
  <c r="AH432" i="2"/>
  <c r="AI432" i="2"/>
  <c r="AJ432" i="2"/>
  <c r="AK432" i="2"/>
  <c r="AL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AF433" i="2"/>
  <c r="AH433" i="2"/>
  <c r="AI433" i="2"/>
  <c r="AJ433" i="2"/>
  <c r="AK433" i="2"/>
  <c r="AL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AF434" i="2"/>
  <c r="AH434" i="2"/>
  <c r="AI434" i="2"/>
  <c r="AJ434" i="2"/>
  <c r="AK434" i="2"/>
  <c r="AL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AF435" i="2"/>
  <c r="AH435" i="2"/>
  <c r="AI435" i="2"/>
  <c r="AJ435" i="2"/>
  <c r="AK435" i="2"/>
  <c r="AL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AF436" i="2"/>
  <c r="AH436" i="2"/>
  <c r="AI436" i="2"/>
  <c r="AJ436" i="2"/>
  <c r="AK436" i="2"/>
  <c r="AL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AF437" i="2"/>
  <c r="AH437" i="2"/>
  <c r="AI437" i="2"/>
  <c r="AJ437" i="2"/>
  <c r="AK437" i="2"/>
  <c r="AL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AF438" i="2"/>
  <c r="AH438" i="2"/>
  <c r="AI438" i="2"/>
  <c r="AJ438" i="2"/>
  <c r="AK438" i="2"/>
  <c r="AL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AF439" i="2"/>
  <c r="AH439" i="2"/>
  <c r="AI439" i="2"/>
  <c r="AJ439" i="2"/>
  <c r="AK439" i="2"/>
  <c r="AL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AF440" i="2"/>
  <c r="AH440" i="2"/>
  <c r="AI440" i="2"/>
  <c r="AJ440" i="2"/>
  <c r="AK440" i="2"/>
  <c r="AL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AF441" i="2"/>
  <c r="AH441" i="2"/>
  <c r="AI441" i="2"/>
  <c r="AJ441" i="2"/>
  <c r="AK441" i="2"/>
  <c r="AL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AF442" i="2"/>
  <c r="AH442" i="2"/>
  <c r="AI442" i="2"/>
  <c r="AJ442" i="2"/>
  <c r="AK442" i="2"/>
  <c r="AL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AF443" i="2"/>
  <c r="AH443" i="2"/>
  <c r="AI443" i="2"/>
  <c r="AJ443" i="2"/>
  <c r="AK443" i="2"/>
  <c r="AL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AF444" i="2"/>
  <c r="AH444" i="2"/>
  <c r="AI444" i="2"/>
  <c r="AJ444" i="2"/>
  <c r="AK444" i="2"/>
  <c r="AL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AF445" i="2"/>
  <c r="AH445" i="2"/>
  <c r="AI445" i="2"/>
  <c r="AJ445" i="2"/>
  <c r="AK445" i="2"/>
  <c r="AL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AF446" i="2"/>
  <c r="AH446" i="2"/>
  <c r="AI446" i="2"/>
  <c r="AJ446" i="2"/>
  <c r="AK446" i="2"/>
  <c r="AL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AF447" i="2"/>
  <c r="AH447" i="2"/>
  <c r="AI447" i="2"/>
  <c r="AJ447" i="2"/>
  <c r="AK447" i="2"/>
  <c r="AL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AF448" i="2"/>
  <c r="AH448" i="2"/>
  <c r="AI448" i="2"/>
  <c r="AJ448" i="2"/>
  <c r="AK448" i="2"/>
  <c r="AL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AF449" i="2"/>
  <c r="AH449" i="2"/>
  <c r="AI449" i="2"/>
  <c r="AJ449" i="2"/>
  <c r="AK449" i="2"/>
  <c r="AL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AF450" i="2"/>
  <c r="AH450" i="2"/>
  <c r="AI450" i="2"/>
  <c r="AJ450" i="2"/>
  <c r="AK450" i="2"/>
  <c r="AL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AF451" i="2"/>
  <c r="AH451" i="2"/>
  <c r="AI451" i="2"/>
  <c r="AJ451" i="2"/>
  <c r="AK451" i="2"/>
  <c r="AL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AF452" i="2"/>
  <c r="AH452" i="2"/>
  <c r="AI452" i="2"/>
  <c r="AJ452" i="2"/>
  <c r="AK452" i="2"/>
  <c r="AL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AF453" i="2"/>
  <c r="AH453" i="2"/>
  <c r="AI453" i="2"/>
  <c r="AJ453" i="2"/>
  <c r="AK453" i="2"/>
  <c r="AL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AF454" i="2"/>
  <c r="AH454" i="2"/>
  <c r="AI454" i="2"/>
  <c r="AJ454" i="2"/>
  <c r="AK454" i="2"/>
  <c r="AL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AF455" i="2"/>
  <c r="AH455" i="2"/>
  <c r="AI455" i="2"/>
  <c r="AJ455" i="2"/>
  <c r="AK455" i="2"/>
  <c r="AL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AF456" i="2"/>
  <c r="AH456" i="2"/>
  <c r="AI456" i="2"/>
  <c r="AJ456" i="2"/>
  <c r="AK456" i="2"/>
  <c r="AL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AF457" i="2"/>
  <c r="AH457" i="2"/>
  <c r="AI457" i="2"/>
  <c r="AJ457" i="2"/>
  <c r="AK457" i="2"/>
  <c r="AL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AF458" i="2"/>
  <c r="AH458" i="2"/>
  <c r="AI458" i="2"/>
  <c r="AJ458" i="2"/>
  <c r="AK458" i="2"/>
  <c r="AL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AF459" i="2"/>
  <c r="AH459" i="2"/>
  <c r="AI459" i="2"/>
  <c r="AJ459" i="2"/>
  <c r="AK459" i="2"/>
  <c r="AL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AF460" i="2"/>
  <c r="AH460" i="2"/>
  <c r="AI460" i="2"/>
  <c r="AJ460" i="2"/>
  <c r="AK460" i="2"/>
  <c r="AL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AF461" i="2"/>
  <c r="AH461" i="2"/>
  <c r="AI461" i="2"/>
  <c r="AJ461" i="2"/>
  <c r="AK461" i="2"/>
  <c r="AL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AF462" i="2"/>
  <c r="AH462" i="2"/>
  <c r="AI462" i="2"/>
  <c r="AJ462" i="2"/>
  <c r="AK462" i="2"/>
  <c r="AL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AF463" i="2"/>
  <c r="AH463" i="2"/>
  <c r="AI463" i="2"/>
  <c r="AJ463" i="2"/>
  <c r="AK463" i="2"/>
  <c r="AL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AF464" i="2"/>
  <c r="AH464" i="2"/>
  <c r="AI464" i="2"/>
  <c r="AJ464" i="2"/>
  <c r="AK464" i="2"/>
  <c r="AL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AF465" i="2"/>
  <c r="AH465" i="2"/>
  <c r="AI465" i="2"/>
  <c r="AJ465" i="2"/>
  <c r="AK465" i="2"/>
  <c r="AL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AF466" i="2"/>
  <c r="AH466" i="2"/>
  <c r="AI466" i="2"/>
  <c r="AJ466" i="2"/>
  <c r="AK466" i="2"/>
  <c r="AL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AF467" i="2"/>
  <c r="AH467" i="2"/>
  <c r="AI467" i="2"/>
  <c r="AJ467" i="2"/>
  <c r="AK467" i="2"/>
  <c r="AL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AF468" i="2"/>
  <c r="AH468" i="2"/>
  <c r="AI468" i="2"/>
  <c r="AJ468" i="2"/>
  <c r="AK468" i="2"/>
  <c r="AL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AF469" i="2"/>
  <c r="AH469" i="2"/>
  <c r="AI469" i="2"/>
  <c r="AJ469" i="2"/>
  <c r="AK469" i="2"/>
  <c r="AL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AF470" i="2"/>
  <c r="AH470" i="2"/>
  <c r="AI470" i="2"/>
  <c r="AJ470" i="2"/>
  <c r="AK470" i="2"/>
  <c r="AL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AF471" i="2"/>
  <c r="AH471" i="2"/>
  <c r="AI471" i="2"/>
  <c r="AJ471" i="2"/>
  <c r="AK471" i="2"/>
  <c r="AL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AF472" i="2"/>
  <c r="AH472" i="2"/>
  <c r="AI472" i="2"/>
  <c r="AJ472" i="2"/>
  <c r="AK472" i="2"/>
  <c r="AL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AF473" i="2"/>
  <c r="AH473" i="2"/>
  <c r="AI473" i="2"/>
  <c r="AJ473" i="2"/>
  <c r="AK473" i="2"/>
  <c r="AL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AF474" i="2"/>
  <c r="AH474" i="2"/>
  <c r="AI474" i="2"/>
  <c r="AJ474" i="2"/>
  <c r="AK474" i="2"/>
  <c r="AL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AF475" i="2"/>
  <c r="AH475" i="2"/>
  <c r="AI475" i="2"/>
  <c r="AJ475" i="2"/>
  <c r="AK475" i="2"/>
  <c r="AL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AF476" i="2"/>
  <c r="AH476" i="2"/>
  <c r="AI476" i="2"/>
  <c r="AJ476" i="2"/>
  <c r="AK476" i="2"/>
  <c r="AL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AF477" i="2"/>
  <c r="AH477" i="2"/>
  <c r="AI477" i="2"/>
  <c r="AJ477" i="2"/>
  <c r="AK477" i="2"/>
  <c r="AL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AF478" i="2"/>
  <c r="AH478" i="2"/>
  <c r="AI478" i="2"/>
  <c r="AJ478" i="2"/>
  <c r="AK478" i="2"/>
  <c r="AL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AF479" i="2"/>
  <c r="AH479" i="2"/>
  <c r="AI479" i="2"/>
  <c r="AJ479" i="2"/>
  <c r="AK479" i="2"/>
  <c r="AL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AF480" i="2"/>
  <c r="AH480" i="2"/>
  <c r="AI480" i="2"/>
  <c r="AJ480" i="2"/>
  <c r="AK480" i="2"/>
  <c r="AL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AF481" i="2"/>
  <c r="AH481" i="2"/>
  <c r="AI481" i="2"/>
  <c r="AJ481" i="2"/>
  <c r="AK481" i="2"/>
  <c r="AL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AF482" i="2"/>
  <c r="AH482" i="2"/>
  <c r="AI482" i="2"/>
  <c r="AJ482" i="2"/>
  <c r="AK482" i="2"/>
  <c r="AL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AF483" i="2"/>
  <c r="AH483" i="2"/>
  <c r="AI483" i="2"/>
  <c r="AJ483" i="2"/>
  <c r="AK483" i="2"/>
  <c r="AL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AF484" i="2"/>
  <c r="AH484" i="2"/>
  <c r="AI484" i="2"/>
  <c r="AJ484" i="2"/>
  <c r="AK484" i="2"/>
  <c r="AL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AF485" i="2"/>
  <c r="AH485" i="2"/>
  <c r="AI485" i="2"/>
  <c r="AJ485" i="2"/>
  <c r="AK485" i="2"/>
  <c r="AL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AF486" i="2"/>
  <c r="AH486" i="2"/>
  <c r="AI486" i="2"/>
  <c r="AJ486" i="2"/>
  <c r="AK486" i="2"/>
  <c r="AL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AF487" i="2"/>
  <c r="AH487" i="2"/>
  <c r="AI487" i="2"/>
  <c r="AJ487" i="2"/>
  <c r="AK487" i="2"/>
  <c r="AL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AF488" i="2"/>
  <c r="AH488" i="2"/>
  <c r="AI488" i="2"/>
  <c r="AJ488" i="2"/>
  <c r="AK488" i="2"/>
  <c r="AL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AF489" i="2"/>
  <c r="AH489" i="2"/>
  <c r="AI489" i="2"/>
  <c r="AJ489" i="2"/>
  <c r="AK489" i="2"/>
  <c r="AL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AF490" i="2"/>
  <c r="AH490" i="2"/>
  <c r="AI490" i="2"/>
  <c r="AJ490" i="2"/>
  <c r="AK490" i="2"/>
  <c r="AL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AF491" i="2"/>
  <c r="AH491" i="2"/>
  <c r="AI491" i="2"/>
  <c r="AJ491" i="2"/>
  <c r="AK491" i="2"/>
  <c r="AL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AF492" i="2"/>
  <c r="AH492" i="2"/>
  <c r="AI492" i="2"/>
  <c r="AJ492" i="2"/>
  <c r="AK492" i="2"/>
  <c r="AL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AF493" i="2"/>
  <c r="AH493" i="2"/>
  <c r="AI493" i="2"/>
  <c r="AJ493" i="2"/>
  <c r="AK493" i="2"/>
  <c r="AL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AF494" i="2"/>
  <c r="AH494" i="2"/>
  <c r="AI494" i="2"/>
  <c r="AJ494" i="2"/>
  <c r="AK494" i="2"/>
  <c r="AL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AF495" i="2"/>
  <c r="AH495" i="2"/>
  <c r="AI495" i="2"/>
  <c r="AJ495" i="2"/>
  <c r="AK495" i="2"/>
  <c r="AL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AF496" i="2"/>
  <c r="AH496" i="2"/>
  <c r="AI496" i="2"/>
  <c r="AJ496" i="2"/>
  <c r="AK496" i="2"/>
  <c r="AL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AF497" i="2"/>
  <c r="AH497" i="2"/>
  <c r="AI497" i="2"/>
  <c r="AJ497" i="2"/>
  <c r="AK497" i="2"/>
  <c r="AL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AF498" i="2"/>
  <c r="AH498" i="2"/>
  <c r="AI498" i="2"/>
  <c r="AJ498" i="2"/>
  <c r="AK498" i="2"/>
  <c r="AL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AF499" i="2"/>
  <c r="AH499" i="2"/>
  <c r="AI499" i="2"/>
  <c r="AJ499" i="2"/>
  <c r="AK499" i="2"/>
  <c r="AL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AF500" i="2"/>
  <c r="AH500" i="2"/>
  <c r="AI500" i="2"/>
  <c r="AJ500" i="2"/>
  <c r="AK500" i="2"/>
  <c r="AL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AF501" i="2"/>
  <c r="AH501" i="2"/>
  <c r="AI501" i="2"/>
  <c r="AJ501" i="2"/>
  <c r="AK501" i="2"/>
  <c r="AL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AF502" i="2"/>
  <c r="AH502" i="2"/>
  <c r="AI502" i="2"/>
  <c r="AJ502" i="2"/>
  <c r="AK502" i="2"/>
  <c r="AL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AF503" i="2"/>
  <c r="AH503" i="2"/>
  <c r="AI503" i="2"/>
  <c r="AJ503" i="2"/>
  <c r="AK503" i="2"/>
  <c r="AL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AF504" i="2"/>
  <c r="AH504" i="2"/>
  <c r="AI504" i="2"/>
  <c r="AJ504" i="2"/>
  <c r="AK504" i="2"/>
  <c r="AL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AF505" i="2"/>
  <c r="AH505" i="2"/>
  <c r="AI505" i="2"/>
  <c r="AJ505" i="2"/>
  <c r="AK505" i="2"/>
  <c r="AL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AF506" i="2"/>
  <c r="AH506" i="2"/>
  <c r="AI506" i="2"/>
  <c r="AJ506" i="2"/>
  <c r="AK506" i="2"/>
  <c r="AL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AF507" i="2"/>
  <c r="AH507" i="2"/>
  <c r="AI507" i="2"/>
  <c r="AJ507" i="2"/>
  <c r="AK507" i="2"/>
  <c r="AL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AF508" i="2"/>
  <c r="AH508" i="2"/>
  <c r="AI508" i="2"/>
  <c r="AJ508" i="2"/>
  <c r="AK508" i="2"/>
  <c r="AL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AF509" i="2"/>
  <c r="AH509" i="2"/>
  <c r="AI509" i="2"/>
  <c r="AJ509" i="2"/>
  <c r="AK509" i="2"/>
  <c r="AL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AF510" i="2"/>
  <c r="AH510" i="2"/>
  <c r="AI510" i="2"/>
  <c r="AJ510" i="2"/>
  <c r="AK510" i="2"/>
  <c r="AL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AF511" i="2"/>
  <c r="AH511" i="2"/>
  <c r="AI511" i="2"/>
  <c r="AJ511" i="2"/>
  <c r="AK511" i="2"/>
  <c r="AL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AF512" i="2"/>
  <c r="AH512" i="2"/>
  <c r="AI512" i="2"/>
  <c r="AJ512" i="2"/>
  <c r="AK512" i="2"/>
  <c r="AL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AF513" i="2"/>
  <c r="AH513" i="2"/>
  <c r="AI513" i="2"/>
  <c r="AJ513" i="2"/>
  <c r="AK513" i="2"/>
  <c r="AL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AF514" i="2"/>
  <c r="AH514" i="2"/>
  <c r="AI514" i="2"/>
  <c r="AJ514" i="2"/>
  <c r="AK514" i="2"/>
  <c r="AL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AF515" i="2"/>
  <c r="AH515" i="2"/>
  <c r="AI515" i="2"/>
  <c r="AJ515" i="2"/>
  <c r="AK515" i="2"/>
  <c r="AL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AF516" i="2"/>
  <c r="AH516" i="2"/>
  <c r="AI516" i="2"/>
  <c r="AJ516" i="2"/>
  <c r="AK516" i="2"/>
  <c r="AL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AF517" i="2"/>
  <c r="AH517" i="2"/>
  <c r="AI517" i="2"/>
  <c r="AJ517" i="2"/>
  <c r="AK517" i="2"/>
  <c r="AL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AF518" i="2"/>
  <c r="AH518" i="2"/>
  <c r="AI518" i="2"/>
  <c r="AJ518" i="2"/>
  <c r="AK518" i="2"/>
  <c r="AL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AF519" i="2"/>
  <c r="AH519" i="2"/>
  <c r="AI519" i="2"/>
  <c r="AJ519" i="2"/>
  <c r="AK519" i="2"/>
  <c r="AL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AF520" i="2"/>
  <c r="AH520" i="2"/>
  <c r="AI520" i="2"/>
  <c r="AJ520" i="2"/>
  <c r="AK520" i="2"/>
  <c r="AL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AF521" i="2"/>
  <c r="AH521" i="2"/>
  <c r="AI521" i="2"/>
  <c r="AJ521" i="2"/>
  <c r="AK521" i="2"/>
  <c r="AL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AF522" i="2"/>
  <c r="AH522" i="2"/>
  <c r="AI522" i="2"/>
  <c r="AJ522" i="2"/>
  <c r="AK522" i="2"/>
  <c r="AL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AF523" i="2"/>
  <c r="AH523" i="2"/>
  <c r="AI523" i="2"/>
  <c r="AJ523" i="2"/>
  <c r="AK523" i="2"/>
  <c r="AL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AF524" i="2"/>
  <c r="AH524" i="2"/>
  <c r="AI524" i="2"/>
  <c r="AJ524" i="2"/>
  <c r="AK524" i="2"/>
  <c r="AL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AF525" i="2"/>
  <c r="AH525" i="2"/>
  <c r="AI525" i="2"/>
  <c r="AJ525" i="2"/>
  <c r="AK525" i="2"/>
  <c r="AL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AF526" i="2"/>
  <c r="AH526" i="2"/>
  <c r="AI526" i="2"/>
  <c r="AJ526" i="2"/>
  <c r="AK526" i="2"/>
  <c r="AL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AF527" i="2"/>
  <c r="AH527" i="2"/>
  <c r="AI527" i="2"/>
  <c r="AJ527" i="2"/>
  <c r="AK527" i="2"/>
  <c r="AL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AF528" i="2"/>
  <c r="AH528" i="2"/>
  <c r="AI528" i="2"/>
  <c r="AJ528" i="2"/>
  <c r="AK528" i="2"/>
  <c r="AL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AF529" i="2"/>
  <c r="AH529" i="2"/>
  <c r="AI529" i="2"/>
  <c r="AJ529" i="2"/>
  <c r="AK529" i="2"/>
  <c r="AL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AF530" i="2"/>
  <c r="AH530" i="2"/>
  <c r="AI530" i="2"/>
  <c r="AJ530" i="2"/>
  <c r="AK530" i="2"/>
  <c r="AL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AF531" i="2"/>
  <c r="AH531" i="2"/>
  <c r="AI531" i="2"/>
  <c r="AJ531" i="2"/>
  <c r="AK531" i="2"/>
  <c r="AL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AF532" i="2"/>
  <c r="AH532" i="2"/>
  <c r="AI532" i="2"/>
  <c r="AJ532" i="2"/>
  <c r="AK532" i="2"/>
  <c r="AL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AF533" i="2"/>
  <c r="AH533" i="2"/>
  <c r="AI533" i="2"/>
  <c r="AJ533" i="2"/>
  <c r="AK533" i="2"/>
  <c r="AL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AF534" i="2"/>
  <c r="AH534" i="2"/>
  <c r="AI534" i="2"/>
  <c r="AJ534" i="2"/>
  <c r="AK534" i="2"/>
  <c r="AL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AF535" i="2"/>
  <c r="AH535" i="2"/>
  <c r="AI535" i="2"/>
  <c r="AJ535" i="2"/>
  <c r="AK535" i="2"/>
  <c r="AL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AF536" i="2"/>
  <c r="AH536" i="2"/>
  <c r="AI536" i="2"/>
  <c r="AJ536" i="2"/>
  <c r="AK536" i="2"/>
  <c r="AL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AF537" i="2"/>
  <c r="AH537" i="2"/>
  <c r="AI537" i="2"/>
  <c r="AJ537" i="2"/>
  <c r="AK537" i="2"/>
  <c r="AL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AF538" i="2"/>
  <c r="AH538" i="2"/>
  <c r="AI538" i="2"/>
  <c r="AJ538" i="2"/>
  <c r="AK538" i="2"/>
  <c r="AL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AF539" i="2"/>
  <c r="AH539" i="2"/>
  <c r="AI539" i="2"/>
  <c r="AJ539" i="2"/>
  <c r="AK539" i="2"/>
  <c r="AL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AF540" i="2"/>
  <c r="AH540" i="2"/>
  <c r="AI540" i="2"/>
  <c r="AJ540" i="2"/>
  <c r="AK540" i="2"/>
  <c r="AL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AF541" i="2"/>
  <c r="AH541" i="2"/>
  <c r="AI541" i="2"/>
  <c r="AJ541" i="2"/>
  <c r="AK541" i="2"/>
  <c r="AL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AF542" i="2"/>
  <c r="AH542" i="2"/>
  <c r="AI542" i="2"/>
  <c r="AJ542" i="2"/>
  <c r="AK542" i="2"/>
  <c r="AL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AF543" i="2"/>
  <c r="AH543" i="2"/>
  <c r="AI543" i="2"/>
  <c r="AJ543" i="2"/>
  <c r="AK543" i="2"/>
  <c r="AL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AF544" i="2"/>
  <c r="AH544" i="2"/>
  <c r="AI544" i="2"/>
  <c r="AJ544" i="2"/>
  <c r="AK544" i="2"/>
  <c r="AL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AF545" i="2"/>
  <c r="AH545" i="2"/>
  <c r="AI545" i="2"/>
  <c r="AJ545" i="2"/>
  <c r="AK545" i="2"/>
  <c r="AL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AF546" i="2"/>
  <c r="AH546" i="2"/>
  <c r="AI546" i="2"/>
  <c r="AJ546" i="2"/>
  <c r="AK546" i="2"/>
  <c r="AL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AF547" i="2"/>
  <c r="AH547" i="2"/>
  <c r="AI547" i="2"/>
  <c r="AJ547" i="2"/>
  <c r="AK547" i="2"/>
  <c r="AL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AF548" i="2"/>
  <c r="AH548" i="2"/>
  <c r="AI548" i="2"/>
  <c r="AJ548" i="2"/>
  <c r="AK548" i="2"/>
  <c r="AL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AF549" i="2"/>
  <c r="AH549" i="2"/>
  <c r="AI549" i="2"/>
  <c r="AJ549" i="2"/>
  <c r="AK549" i="2"/>
  <c r="AL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AF550" i="2"/>
  <c r="AH550" i="2"/>
  <c r="AI550" i="2"/>
  <c r="AJ550" i="2"/>
  <c r="AK550" i="2"/>
  <c r="AL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AF551" i="2"/>
  <c r="AH551" i="2"/>
  <c r="AI551" i="2"/>
  <c r="AJ551" i="2"/>
  <c r="AK551" i="2"/>
  <c r="AL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AF552" i="2"/>
  <c r="AH552" i="2"/>
  <c r="AI552" i="2"/>
  <c r="AJ552" i="2"/>
  <c r="AK552" i="2"/>
  <c r="AL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AF553" i="2"/>
  <c r="AH553" i="2"/>
  <c r="AI553" i="2"/>
  <c r="AJ553" i="2"/>
  <c r="AK553" i="2"/>
  <c r="AL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AF554" i="2"/>
  <c r="AH554" i="2"/>
  <c r="AI554" i="2"/>
  <c r="AJ554" i="2"/>
  <c r="AK554" i="2"/>
  <c r="AL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AF555" i="2"/>
  <c r="AH555" i="2"/>
  <c r="AI555" i="2"/>
  <c r="AJ555" i="2"/>
  <c r="AK555" i="2"/>
  <c r="AL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AF556" i="2"/>
  <c r="AH556" i="2"/>
  <c r="AI556" i="2"/>
  <c r="AJ556" i="2"/>
  <c r="AK556" i="2"/>
  <c r="AL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AF557" i="2"/>
  <c r="AH557" i="2"/>
  <c r="AI557" i="2"/>
  <c r="AJ557" i="2"/>
  <c r="AK557" i="2"/>
  <c r="AL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AF558" i="2"/>
  <c r="AH558" i="2"/>
  <c r="AI558" i="2"/>
  <c r="AJ558" i="2"/>
  <c r="AK558" i="2"/>
  <c r="AL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AF559" i="2"/>
  <c r="AH559" i="2"/>
  <c r="AI559" i="2"/>
  <c r="AJ559" i="2"/>
  <c r="AK559" i="2"/>
  <c r="AL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AF560" i="2"/>
  <c r="AH560" i="2"/>
  <c r="AI560" i="2"/>
  <c r="AJ560" i="2"/>
  <c r="AK560" i="2"/>
  <c r="AL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AF561" i="2"/>
  <c r="AH561" i="2"/>
  <c r="AI561" i="2"/>
  <c r="AJ561" i="2"/>
  <c r="AK561" i="2"/>
  <c r="AL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AF562" i="2"/>
  <c r="AH562" i="2"/>
  <c r="AI562" i="2"/>
  <c r="AJ562" i="2"/>
  <c r="AK562" i="2"/>
  <c r="AL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AF563" i="2"/>
  <c r="AH563" i="2"/>
  <c r="AI563" i="2"/>
  <c r="AJ563" i="2"/>
  <c r="AK563" i="2"/>
  <c r="AL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AF564" i="2"/>
  <c r="AH564" i="2"/>
  <c r="AI564" i="2"/>
  <c r="AJ564" i="2"/>
  <c r="AK564" i="2"/>
  <c r="AL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AF565" i="2"/>
  <c r="AH565" i="2"/>
  <c r="AI565" i="2"/>
  <c r="AJ565" i="2"/>
  <c r="AK565" i="2"/>
  <c r="AL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AF566" i="2"/>
  <c r="AH566" i="2"/>
  <c r="AI566" i="2"/>
  <c r="AJ566" i="2"/>
  <c r="AK566" i="2"/>
  <c r="AL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AF567" i="2"/>
  <c r="AH567" i="2"/>
  <c r="AI567" i="2"/>
  <c r="AJ567" i="2"/>
  <c r="AK567" i="2"/>
  <c r="AL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AF568" i="2"/>
  <c r="AH568" i="2"/>
  <c r="AI568" i="2"/>
  <c r="AJ568" i="2"/>
  <c r="AK568" i="2"/>
  <c r="AL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AF569" i="2"/>
  <c r="AH569" i="2"/>
  <c r="AI569" i="2"/>
  <c r="AJ569" i="2"/>
  <c r="AK569" i="2"/>
  <c r="AL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AF570" i="2"/>
  <c r="AH570" i="2"/>
  <c r="AI570" i="2"/>
  <c r="AJ570" i="2"/>
  <c r="AK570" i="2"/>
  <c r="AL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AF571" i="2"/>
  <c r="AH571" i="2"/>
  <c r="AI571" i="2"/>
  <c r="AJ571" i="2"/>
  <c r="AK571" i="2"/>
  <c r="AL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AF572" i="2"/>
  <c r="AH572" i="2"/>
  <c r="AI572" i="2"/>
  <c r="AJ572" i="2"/>
  <c r="AK572" i="2"/>
  <c r="AL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AF573" i="2"/>
  <c r="AH573" i="2"/>
  <c r="AI573" i="2"/>
  <c r="AJ573" i="2"/>
  <c r="AK573" i="2"/>
  <c r="AL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AF574" i="2"/>
  <c r="AH574" i="2"/>
  <c r="AI574" i="2"/>
  <c r="AJ574" i="2"/>
  <c r="AK574" i="2"/>
  <c r="AL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AF575" i="2"/>
  <c r="AH575" i="2"/>
  <c r="AI575" i="2"/>
  <c r="AJ575" i="2"/>
  <c r="AK575" i="2"/>
  <c r="AL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AF576" i="2"/>
  <c r="AH576" i="2"/>
  <c r="AI576" i="2"/>
  <c r="AJ576" i="2"/>
  <c r="AK576" i="2"/>
  <c r="AL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AF577" i="2"/>
  <c r="AH577" i="2"/>
  <c r="AI577" i="2"/>
  <c r="AJ577" i="2"/>
  <c r="AK577" i="2"/>
  <c r="AL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AF578" i="2"/>
  <c r="AH578" i="2"/>
  <c r="AI578" i="2"/>
  <c r="AJ578" i="2"/>
  <c r="AK578" i="2"/>
  <c r="AL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AF579" i="2"/>
  <c r="AH579" i="2"/>
  <c r="AI579" i="2"/>
  <c r="AJ579" i="2"/>
  <c r="AK579" i="2"/>
  <c r="AL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AF580" i="2"/>
  <c r="AH580" i="2"/>
  <c r="AI580" i="2"/>
  <c r="AJ580" i="2"/>
  <c r="AK580" i="2"/>
  <c r="AL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AF581" i="2"/>
  <c r="AH581" i="2"/>
  <c r="AI581" i="2"/>
  <c r="AJ581" i="2"/>
  <c r="AK581" i="2"/>
  <c r="AL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AF582" i="2"/>
  <c r="AH582" i="2"/>
  <c r="AI582" i="2"/>
  <c r="AJ582" i="2"/>
  <c r="AK582" i="2"/>
  <c r="AL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AF583" i="2"/>
  <c r="AH583" i="2"/>
  <c r="AI583" i="2"/>
  <c r="AJ583" i="2"/>
  <c r="AK583" i="2"/>
  <c r="AL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AF584" i="2"/>
  <c r="AH584" i="2"/>
  <c r="AI584" i="2"/>
  <c r="AJ584" i="2"/>
  <c r="AK584" i="2"/>
  <c r="AL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AF585" i="2"/>
  <c r="AH585" i="2"/>
  <c r="AI585" i="2"/>
  <c r="AJ585" i="2"/>
  <c r="AK585" i="2"/>
  <c r="AL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AF586" i="2"/>
  <c r="AH586" i="2"/>
  <c r="AI586" i="2"/>
  <c r="AJ586" i="2"/>
  <c r="AK586" i="2"/>
  <c r="AL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AF587" i="2"/>
  <c r="AH587" i="2"/>
  <c r="AI587" i="2"/>
  <c r="AJ587" i="2"/>
  <c r="AK587" i="2"/>
  <c r="AL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AF588" i="2"/>
  <c r="AH588" i="2"/>
  <c r="AI588" i="2"/>
  <c r="AJ588" i="2"/>
  <c r="AK588" i="2"/>
  <c r="AL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AF589" i="2"/>
  <c r="AH589" i="2"/>
  <c r="AI589" i="2"/>
  <c r="AJ589" i="2"/>
  <c r="AK589" i="2"/>
  <c r="AL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AF590" i="2"/>
  <c r="AH590" i="2"/>
  <c r="AI590" i="2"/>
  <c r="AJ590" i="2"/>
  <c r="AK590" i="2"/>
  <c r="AL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AF591" i="2"/>
  <c r="AH591" i="2"/>
  <c r="AI591" i="2"/>
  <c r="AJ591" i="2"/>
  <c r="AK591" i="2"/>
  <c r="AL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AF592" i="2"/>
  <c r="AH592" i="2"/>
  <c r="AI592" i="2"/>
  <c r="AJ592" i="2"/>
  <c r="AK592" i="2"/>
  <c r="AL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AF593" i="2"/>
  <c r="AH593" i="2"/>
  <c r="AI593" i="2"/>
  <c r="AJ593" i="2"/>
  <c r="AK593" i="2"/>
  <c r="AL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AF594" i="2"/>
  <c r="AH594" i="2"/>
  <c r="AI594" i="2"/>
  <c r="AJ594" i="2"/>
  <c r="AK594" i="2"/>
  <c r="AL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AF595" i="2"/>
  <c r="AH595" i="2"/>
  <c r="AI595" i="2"/>
  <c r="AJ595" i="2"/>
  <c r="AK595" i="2"/>
  <c r="AL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AF596" i="2"/>
  <c r="AH596" i="2"/>
  <c r="AI596" i="2"/>
  <c r="AJ596" i="2"/>
  <c r="AK596" i="2"/>
  <c r="AL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AF597" i="2"/>
  <c r="AH597" i="2"/>
  <c r="AI597" i="2"/>
  <c r="AJ597" i="2"/>
  <c r="AK597" i="2"/>
  <c r="AL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AF598" i="2"/>
  <c r="AH598" i="2"/>
  <c r="AI598" i="2"/>
  <c r="AJ598" i="2"/>
  <c r="AK598" i="2"/>
  <c r="AL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AF599" i="2"/>
  <c r="AH599" i="2"/>
  <c r="AI599" i="2"/>
  <c r="AJ599" i="2"/>
  <c r="AK599" i="2"/>
  <c r="AL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AF600" i="2"/>
  <c r="AH600" i="2"/>
  <c r="AI600" i="2"/>
  <c r="AJ600" i="2"/>
  <c r="AK600" i="2"/>
  <c r="AL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AF601" i="2"/>
  <c r="AH601" i="2"/>
  <c r="AI601" i="2"/>
  <c r="AJ601" i="2"/>
  <c r="AK601" i="2"/>
  <c r="AL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AF602" i="2"/>
  <c r="AH602" i="2"/>
  <c r="AI602" i="2"/>
  <c r="AJ602" i="2"/>
  <c r="AK602" i="2"/>
  <c r="AL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AF603" i="2"/>
  <c r="AH603" i="2"/>
  <c r="AI603" i="2"/>
  <c r="AJ603" i="2"/>
  <c r="AK603" i="2"/>
  <c r="AL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AF604" i="2"/>
  <c r="AH604" i="2"/>
  <c r="AI604" i="2"/>
  <c r="AJ604" i="2"/>
  <c r="AK604" i="2"/>
  <c r="AL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AF605" i="2"/>
  <c r="AH605" i="2"/>
  <c r="AI605" i="2"/>
  <c r="AJ605" i="2"/>
  <c r="AK605" i="2"/>
  <c r="AL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AF606" i="2"/>
  <c r="AH606" i="2"/>
  <c r="AI606" i="2"/>
  <c r="AJ606" i="2"/>
  <c r="AK606" i="2"/>
  <c r="AL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AF607" i="2"/>
  <c r="AH607" i="2"/>
  <c r="AI607" i="2"/>
  <c r="AJ607" i="2"/>
  <c r="AK607" i="2"/>
  <c r="AL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AF608" i="2"/>
  <c r="AH608" i="2"/>
  <c r="AI608" i="2"/>
  <c r="AJ608" i="2"/>
  <c r="AK608" i="2"/>
  <c r="AL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AF609" i="2"/>
  <c r="AH609" i="2"/>
  <c r="AI609" i="2"/>
  <c r="AJ609" i="2"/>
  <c r="AK609" i="2"/>
  <c r="AL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AF610" i="2"/>
  <c r="AH610" i="2"/>
  <c r="AI610" i="2"/>
  <c r="AJ610" i="2"/>
  <c r="AK610" i="2"/>
  <c r="AL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AF611" i="2"/>
  <c r="AH611" i="2"/>
  <c r="AI611" i="2"/>
  <c r="AJ611" i="2"/>
  <c r="AK611" i="2"/>
  <c r="AL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AF612" i="2"/>
  <c r="AH612" i="2"/>
  <c r="AI612" i="2"/>
  <c r="AJ612" i="2"/>
  <c r="AK612" i="2"/>
  <c r="AL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AF613" i="2"/>
  <c r="AH613" i="2"/>
  <c r="AI613" i="2"/>
  <c r="AJ613" i="2"/>
  <c r="AK613" i="2"/>
  <c r="AL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AF614" i="2"/>
  <c r="AH614" i="2"/>
  <c r="AI614" i="2"/>
  <c r="AJ614" i="2"/>
  <c r="AK614" i="2"/>
  <c r="AL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AF615" i="2"/>
  <c r="AH615" i="2"/>
  <c r="AI615" i="2"/>
  <c r="AJ615" i="2"/>
  <c r="AK615" i="2"/>
  <c r="AL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AF616" i="2"/>
  <c r="AH616" i="2"/>
  <c r="AI616" i="2"/>
  <c r="AJ616" i="2"/>
  <c r="AK616" i="2"/>
  <c r="AL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AF617" i="2"/>
  <c r="AH617" i="2"/>
  <c r="AI617" i="2"/>
  <c r="AJ617" i="2"/>
  <c r="AK617" i="2"/>
  <c r="AL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AF618" i="2"/>
  <c r="AH618" i="2"/>
  <c r="AI618" i="2"/>
  <c r="AJ618" i="2"/>
  <c r="AK618" i="2"/>
  <c r="AL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AF619" i="2"/>
  <c r="AH619" i="2"/>
  <c r="AI619" i="2"/>
  <c r="AJ619" i="2"/>
  <c r="AK619" i="2"/>
  <c r="AL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AF620" i="2"/>
  <c r="AH620" i="2"/>
  <c r="AI620" i="2"/>
  <c r="AJ620" i="2"/>
  <c r="AK620" i="2"/>
  <c r="AL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AF621" i="2"/>
  <c r="AH621" i="2"/>
  <c r="AI621" i="2"/>
  <c r="AJ621" i="2"/>
  <c r="AK621" i="2"/>
  <c r="AL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AF622" i="2"/>
  <c r="AH622" i="2"/>
  <c r="AI622" i="2"/>
  <c r="AJ622" i="2"/>
  <c r="AK622" i="2"/>
  <c r="AL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AF623" i="2"/>
  <c r="AH623" i="2"/>
  <c r="AI623" i="2"/>
  <c r="AJ623" i="2"/>
  <c r="AK623" i="2"/>
  <c r="AL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AF624" i="2"/>
  <c r="AH624" i="2"/>
  <c r="AI624" i="2"/>
  <c r="AJ624" i="2"/>
  <c r="AK624" i="2"/>
  <c r="AL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AF625" i="2"/>
  <c r="AH625" i="2"/>
  <c r="AI625" i="2"/>
  <c r="AJ625" i="2"/>
  <c r="AK625" i="2"/>
  <c r="AL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AF626" i="2"/>
  <c r="AH626" i="2"/>
  <c r="AI626" i="2"/>
  <c r="AJ626" i="2"/>
  <c r="AK626" i="2"/>
  <c r="AL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AF627" i="2"/>
  <c r="AH627" i="2"/>
  <c r="AI627" i="2"/>
  <c r="AJ627" i="2"/>
  <c r="AK627" i="2"/>
  <c r="AL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AF628" i="2"/>
  <c r="AH628" i="2"/>
  <c r="AI628" i="2"/>
  <c r="AJ628" i="2"/>
  <c r="AK628" i="2"/>
  <c r="AL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AF629" i="2"/>
  <c r="AH629" i="2"/>
  <c r="AI629" i="2"/>
  <c r="AJ629" i="2"/>
  <c r="AK629" i="2"/>
  <c r="AL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AF630" i="2"/>
  <c r="AH630" i="2"/>
  <c r="AI630" i="2"/>
  <c r="AJ630" i="2"/>
  <c r="AK630" i="2"/>
  <c r="AL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AF631" i="2"/>
  <c r="AH631" i="2"/>
  <c r="AI631" i="2"/>
  <c r="AJ631" i="2"/>
  <c r="AK631" i="2"/>
  <c r="AL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AF632" i="2"/>
  <c r="AH632" i="2"/>
  <c r="AI632" i="2"/>
  <c r="AJ632" i="2"/>
  <c r="AK632" i="2"/>
  <c r="AL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AF633" i="2"/>
  <c r="AH633" i="2"/>
  <c r="AI633" i="2"/>
  <c r="AJ633" i="2"/>
  <c r="AK633" i="2"/>
  <c r="AL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AF634" i="2"/>
  <c r="AH634" i="2"/>
  <c r="AI634" i="2"/>
  <c r="AJ634" i="2"/>
  <c r="AK634" i="2"/>
  <c r="AL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AF635" i="2"/>
  <c r="AH635" i="2"/>
  <c r="AI635" i="2"/>
  <c r="AJ635" i="2"/>
  <c r="AK635" i="2"/>
  <c r="AL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AF636" i="2"/>
  <c r="AH636" i="2"/>
  <c r="AI636" i="2"/>
  <c r="AJ636" i="2"/>
  <c r="AK636" i="2"/>
  <c r="AL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AF637" i="2"/>
  <c r="AH637" i="2"/>
  <c r="AI637" i="2"/>
  <c r="AJ637" i="2"/>
  <c r="AK637" i="2"/>
  <c r="AL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AF638" i="2"/>
  <c r="AH638" i="2"/>
  <c r="AI638" i="2"/>
  <c r="AJ638" i="2"/>
  <c r="AK638" i="2"/>
  <c r="AL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AF639" i="2"/>
  <c r="AH639" i="2"/>
  <c r="AI639" i="2"/>
  <c r="AJ639" i="2"/>
  <c r="AK639" i="2"/>
  <c r="AL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AF640" i="2"/>
  <c r="AH640" i="2"/>
  <c r="AI640" i="2"/>
  <c r="AJ640" i="2"/>
  <c r="AK640" i="2"/>
  <c r="AL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AF641" i="2"/>
  <c r="AH641" i="2"/>
  <c r="AI641" i="2"/>
  <c r="AJ641" i="2"/>
  <c r="AK641" i="2"/>
  <c r="AL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AF642" i="2"/>
  <c r="AH642" i="2"/>
  <c r="AI642" i="2"/>
  <c r="AJ642" i="2"/>
  <c r="AK642" i="2"/>
  <c r="AL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AF643" i="2"/>
  <c r="AH643" i="2"/>
  <c r="AI643" i="2"/>
  <c r="AJ643" i="2"/>
  <c r="AK643" i="2"/>
  <c r="AL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AF644" i="2"/>
  <c r="AH644" i="2"/>
  <c r="AI644" i="2"/>
  <c r="AJ644" i="2"/>
  <c r="AK644" i="2"/>
  <c r="AL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AF645" i="2"/>
  <c r="AH645" i="2"/>
  <c r="AI645" i="2"/>
  <c r="AJ645" i="2"/>
  <c r="AK645" i="2"/>
  <c r="AL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AF646" i="2"/>
  <c r="AH646" i="2"/>
  <c r="AI646" i="2"/>
  <c r="AJ646" i="2"/>
  <c r="AK646" i="2"/>
  <c r="AL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AF647" i="2"/>
  <c r="AH647" i="2"/>
  <c r="AI647" i="2"/>
  <c r="AJ647" i="2"/>
  <c r="AK647" i="2"/>
  <c r="AL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AF648" i="2"/>
  <c r="AH648" i="2"/>
  <c r="AI648" i="2"/>
  <c r="AJ648" i="2"/>
  <c r="AK648" i="2"/>
  <c r="AL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AF649" i="2"/>
  <c r="AH649" i="2"/>
  <c r="AI649" i="2"/>
  <c r="AJ649" i="2"/>
  <c r="AK649" i="2"/>
  <c r="AL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AF650" i="2"/>
  <c r="AH650" i="2"/>
  <c r="AI650" i="2"/>
  <c r="AJ650" i="2"/>
  <c r="AK650" i="2"/>
  <c r="AL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AF651" i="2"/>
  <c r="AH651" i="2"/>
  <c r="AI651" i="2"/>
  <c r="AJ651" i="2"/>
  <c r="AK651" i="2"/>
  <c r="AL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AF652" i="2"/>
  <c r="AH652" i="2"/>
  <c r="AI652" i="2"/>
  <c r="AJ652" i="2"/>
  <c r="AK652" i="2"/>
  <c r="AL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AF653" i="2"/>
  <c r="AH653" i="2"/>
  <c r="AI653" i="2"/>
  <c r="AJ653" i="2"/>
  <c r="AK653" i="2"/>
  <c r="AL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AF654" i="2"/>
  <c r="AH654" i="2"/>
  <c r="AI654" i="2"/>
  <c r="AJ654" i="2"/>
  <c r="AK654" i="2"/>
  <c r="AL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AF655" i="2"/>
  <c r="AH655" i="2"/>
  <c r="AI655" i="2"/>
  <c r="AJ655" i="2"/>
  <c r="AK655" i="2"/>
  <c r="AL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AF656" i="2"/>
  <c r="AH656" i="2"/>
  <c r="AI656" i="2"/>
  <c r="AJ656" i="2"/>
  <c r="AK656" i="2"/>
  <c r="AL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AF657" i="2"/>
  <c r="AH657" i="2"/>
  <c r="AI657" i="2"/>
  <c r="AJ657" i="2"/>
  <c r="AK657" i="2"/>
  <c r="AL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AF658" i="2"/>
  <c r="AH658" i="2"/>
  <c r="AI658" i="2"/>
  <c r="AJ658" i="2"/>
  <c r="AK658" i="2"/>
  <c r="AL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AF659" i="2"/>
  <c r="AH659" i="2"/>
  <c r="AI659" i="2"/>
  <c r="AJ659" i="2"/>
  <c r="AK659" i="2"/>
  <c r="AL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AF660" i="2"/>
  <c r="AH660" i="2"/>
  <c r="AI660" i="2"/>
  <c r="AJ660" i="2"/>
  <c r="AK660" i="2"/>
  <c r="AL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AF661" i="2"/>
  <c r="AH661" i="2"/>
  <c r="AI661" i="2"/>
  <c r="AJ661" i="2"/>
  <c r="AK661" i="2"/>
  <c r="AL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AF662" i="2"/>
  <c r="AH662" i="2"/>
  <c r="AI662" i="2"/>
  <c r="AJ662" i="2"/>
  <c r="AK662" i="2"/>
  <c r="AL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AF663" i="2"/>
  <c r="AH663" i="2"/>
  <c r="AI663" i="2"/>
  <c r="AJ663" i="2"/>
  <c r="AK663" i="2"/>
  <c r="AL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AF664" i="2"/>
  <c r="AH664" i="2"/>
  <c r="AI664" i="2"/>
  <c r="AJ664" i="2"/>
  <c r="AK664" i="2"/>
  <c r="AL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AF665" i="2"/>
  <c r="AH665" i="2"/>
  <c r="AI665" i="2"/>
  <c r="AJ665" i="2"/>
  <c r="AK665" i="2"/>
  <c r="AL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AF666" i="2"/>
  <c r="AH666" i="2"/>
  <c r="AI666" i="2"/>
  <c r="AJ666" i="2"/>
  <c r="AK666" i="2"/>
  <c r="AL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AF667" i="2"/>
  <c r="AH667" i="2"/>
  <c r="AI667" i="2"/>
  <c r="AJ667" i="2"/>
  <c r="AK667" i="2"/>
  <c r="AL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AF668" i="2"/>
  <c r="AH668" i="2"/>
  <c r="AI668" i="2"/>
  <c r="AJ668" i="2"/>
  <c r="AK668" i="2"/>
  <c r="AL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AF669" i="2"/>
  <c r="AH669" i="2"/>
  <c r="AI669" i="2"/>
  <c r="AJ669" i="2"/>
  <c r="AK669" i="2"/>
  <c r="AL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AF670" i="2"/>
  <c r="AH670" i="2"/>
  <c r="AI670" i="2"/>
  <c r="AJ670" i="2"/>
  <c r="AK670" i="2"/>
  <c r="AL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AF671" i="2"/>
  <c r="AH671" i="2"/>
  <c r="AI671" i="2"/>
  <c r="AJ671" i="2"/>
  <c r="AK671" i="2"/>
  <c r="AL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AF672" i="2"/>
  <c r="AH672" i="2"/>
  <c r="AI672" i="2"/>
  <c r="AJ672" i="2"/>
  <c r="AK672" i="2"/>
  <c r="AL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AF673" i="2"/>
  <c r="AH673" i="2"/>
  <c r="AI673" i="2"/>
  <c r="AJ673" i="2"/>
  <c r="AK673" i="2"/>
  <c r="AL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AF674" i="2"/>
  <c r="AH674" i="2"/>
  <c r="AI674" i="2"/>
  <c r="AJ674" i="2"/>
  <c r="AK674" i="2"/>
  <c r="AL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AF675" i="2"/>
  <c r="AH675" i="2"/>
  <c r="AI675" i="2"/>
  <c r="AJ675" i="2"/>
  <c r="AK675" i="2"/>
  <c r="AL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AF676" i="2"/>
  <c r="AH676" i="2"/>
  <c r="AI676" i="2"/>
  <c r="AJ676" i="2"/>
  <c r="AK676" i="2"/>
  <c r="AL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AF677" i="2"/>
  <c r="AH677" i="2"/>
  <c r="AI677" i="2"/>
  <c r="AJ677" i="2"/>
  <c r="AK677" i="2"/>
  <c r="AL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AF678" i="2"/>
  <c r="AH678" i="2"/>
  <c r="AI678" i="2"/>
  <c r="AJ678" i="2"/>
  <c r="AK678" i="2"/>
  <c r="AL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AF679" i="2"/>
  <c r="AH679" i="2"/>
  <c r="AI679" i="2"/>
  <c r="AJ679" i="2"/>
  <c r="AK679" i="2"/>
  <c r="AL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AF680" i="2"/>
  <c r="AH680" i="2"/>
  <c r="AI680" i="2"/>
  <c r="AJ680" i="2"/>
  <c r="AK680" i="2"/>
  <c r="AL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AF681" i="2"/>
  <c r="AH681" i="2"/>
  <c r="AI681" i="2"/>
  <c r="AJ681" i="2"/>
  <c r="AK681" i="2"/>
  <c r="AL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AF682" i="2"/>
  <c r="AH682" i="2"/>
  <c r="AI682" i="2"/>
  <c r="AJ682" i="2"/>
  <c r="AK682" i="2"/>
  <c r="AL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AF683" i="2"/>
  <c r="AH683" i="2"/>
  <c r="AI683" i="2"/>
  <c r="AJ683" i="2"/>
  <c r="AK683" i="2"/>
  <c r="AL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AF684" i="2"/>
  <c r="AH684" i="2"/>
  <c r="AI684" i="2"/>
  <c r="AJ684" i="2"/>
  <c r="AK684" i="2"/>
  <c r="AL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AF685" i="2"/>
  <c r="AH685" i="2"/>
  <c r="AI685" i="2"/>
  <c r="AJ685" i="2"/>
  <c r="AK685" i="2"/>
  <c r="AL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AF686" i="2"/>
  <c r="AH686" i="2"/>
  <c r="AI686" i="2"/>
  <c r="AJ686" i="2"/>
  <c r="AK686" i="2"/>
  <c r="AL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AF687" i="2"/>
  <c r="AH687" i="2"/>
  <c r="AI687" i="2"/>
  <c r="AJ687" i="2"/>
  <c r="AK687" i="2"/>
  <c r="AL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AF688" i="2"/>
  <c r="AH688" i="2"/>
  <c r="AI688" i="2"/>
  <c r="AJ688" i="2"/>
  <c r="AK688" i="2"/>
  <c r="AL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AF689" i="2"/>
  <c r="AH689" i="2"/>
  <c r="AI689" i="2"/>
  <c r="AJ689" i="2"/>
  <c r="AK689" i="2"/>
  <c r="AL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AF690" i="2"/>
  <c r="AH690" i="2"/>
  <c r="AI690" i="2"/>
  <c r="AJ690" i="2"/>
  <c r="AK690" i="2"/>
  <c r="AL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AF691" i="2"/>
  <c r="AH691" i="2"/>
  <c r="AI691" i="2"/>
  <c r="AJ691" i="2"/>
  <c r="AK691" i="2"/>
  <c r="AL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AF692" i="2"/>
  <c r="AH692" i="2"/>
  <c r="AI692" i="2"/>
  <c r="AJ692" i="2"/>
  <c r="AK692" i="2"/>
  <c r="AL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AF693" i="2"/>
  <c r="AH693" i="2"/>
  <c r="AI693" i="2"/>
  <c r="AJ693" i="2"/>
  <c r="AK693" i="2"/>
  <c r="AL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AF694" i="2"/>
  <c r="AH694" i="2"/>
  <c r="AI694" i="2"/>
  <c r="AJ694" i="2"/>
  <c r="AK694" i="2"/>
  <c r="AL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AF695" i="2"/>
  <c r="AH695" i="2"/>
  <c r="AI695" i="2"/>
  <c r="AJ695" i="2"/>
  <c r="AK695" i="2"/>
  <c r="AL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AF696" i="2"/>
  <c r="AH696" i="2"/>
  <c r="AI696" i="2"/>
  <c r="AJ696" i="2"/>
  <c r="AK696" i="2"/>
  <c r="AL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AF697" i="2"/>
  <c r="AH697" i="2"/>
  <c r="AI697" i="2"/>
  <c r="AJ697" i="2"/>
  <c r="AK697" i="2"/>
  <c r="AL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AF698" i="2"/>
  <c r="AH698" i="2"/>
  <c r="AI698" i="2"/>
  <c r="AJ698" i="2"/>
  <c r="AK698" i="2"/>
  <c r="AL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AF699" i="2"/>
  <c r="AH699" i="2"/>
  <c r="AI699" i="2"/>
  <c r="AJ699" i="2"/>
  <c r="AK699" i="2"/>
  <c r="AL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AF700" i="2"/>
  <c r="AH700" i="2"/>
  <c r="AI700" i="2"/>
  <c r="AJ700" i="2"/>
  <c r="AK700" i="2"/>
  <c r="AL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AF701" i="2"/>
  <c r="AH701" i="2"/>
  <c r="AI701" i="2"/>
  <c r="AJ701" i="2"/>
  <c r="AK701" i="2"/>
  <c r="AL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AF702" i="2"/>
  <c r="AH702" i="2"/>
  <c r="AI702" i="2"/>
  <c r="AJ702" i="2"/>
  <c r="AK702" i="2"/>
  <c r="AL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AF703" i="2"/>
  <c r="AH703" i="2"/>
  <c r="AI703" i="2"/>
  <c r="AJ703" i="2"/>
  <c r="AK703" i="2"/>
  <c r="AL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AF704" i="2"/>
  <c r="AH704" i="2"/>
  <c r="AI704" i="2"/>
  <c r="AJ704" i="2"/>
  <c r="AK704" i="2"/>
  <c r="AL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AF705" i="2"/>
  <c r="AH705" i="2"/>
  <c r="AI705" i="2"/>
  <c r="AJ705" i="2"/>
  <c r="AK705" i="2"/>
  <c r="AL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AF706" i="2"/>
  <c r="AH706" i="2"/>
  <c r="AI706" i="2"/>
  <c r="AJ706" i="2"/>
  <c r="AK706" i="2"/>
  <c r="AL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AF707" i="2"/>
  <c r="AH707" i="2"/>
  <c r="AI707" i="2"/>
  <c r="AJ707" i="2"/>
  <c r="AK707" i="2"/>
  <c r="AL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AF708" i="2"/>
  <c r="AH708" i="2"/>
  <c r="AI708" i="2"/>
  <c r="AJ708" i="2"/>
  <c r="AK708" i="2"/>
  <c r="AL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AF709" i="2"/>
  <c r="AH709" i="2"/>
  <c r="AI709" i="2"/>
  <c r="AJ709" i="2"/>
  <c r="AK709" i="2"/>
  <c r="AL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AF710" i="2"/>
  <c r="AH710" i="2"/>
  <c r="AI710" i="2"/>
  <c r="AJ710" i="2"/>
  <c r="AK710" i="2"/>
  <c r="AL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AF711" i="2"/>
  <c r="AH711" i="2"/>
  <c r="AI711" i="2"/>
  <c r="AJ711" i="2"/>
  <c r="AK711" i="2"/>
  <c r="AL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AF712" i="2"/>
  <c r="AH712" i="2"/>
  <c r="AI712" i="2"/>
  <c r="AJ712" i="2"/>
  <c r="AK712" i="2"/>
  <c r="AL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AF713" i="2"/>
  <c r="AH713" i="2"/>
  <c r="AI713" i="2"/>
  <c r="AJ713" i="2"/>
  <c r="AK713" i="2"/>
  <c r="AL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AF714" i="2"/>
  <c r="AH714" i="2"/>
  <c r="AI714" i="2"/>
  <c r="AJ714" i="2"/>
  <c r="AK714" i="2"/>
  <c r="AL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AF715" i="2"/>
  <c r="AH715" i="2"/>
  <c r="AI715" i="2"/>
  <c r="AJ715" i="2"/>
  <c r="AK715" i="2"/>
  <c r="AL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AF716" i="2"/>
  <c r="AH716" i="2"/>
  <c r="AI716" i="2"/>
  <c r="AJ716" i="2"/>
  <c r="AK716" i="2"/>
  <c r="AL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AF717" i="2"/>
  <c r="AH717" i="2"/>
  <c r="AI717" i="2"/>
  <c r="AJ717" i="2"/>
  <c r="AK717" i="2"/>
  <c r="AL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AF718" i="2"/>
  <c r="AH718" i="2"/>
  <c r="AI718" i="2"/>
  <c r="AJ718" i="2"/>
  <c r="AK718" i="2"/>
  <c r="AL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AF719" i="2"/>
  <c r="AH719" i="2"/>
  <c r="AI719" i="2"/>
  <c r="AJ719" i="2"/>
  <c r="AK719" i="2"/>
  <c r="AL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AF720" i="2"/>
  <c r="AH720" i="2"/>
  <c r="AI720" i="2"/>
  <c r="AJ720" i="2"/>
  <c r="AK720" i="2"/>
  <c r="AL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AF721" i="2"/>
  <c r="AH721" i="2"/>
  <c r="AI721" i="2"/>
  <c r="AJ721" i="2"/>
  <c r="AK721" i="2"/>
  <c r="AL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AF722" i="2"/>
  <c r="AH722" i="2"/>
  <c r="AI722" i="2"/>
  <c r="AJ722" i="2"/>
  <c r="AK722" i="2"/>
  <c r="AL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AF723" i="2"/>
  <c r="AH723" i="2"/>
  <c r="AI723" i="2"/>
  <c r="AJ723" i="2"/>
  <c r="AK723" i="2"/>
  <c r="AL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AF724" i="2"/>
  <c r="AH724" i="2"/>
  <c r="AI724" i="2"/>
  <c r="AJ724" i="2"/>
  <c r="AK724" i="2"/>
  <c r="AL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AF725" i="2"/>
  <c r="AH725" i="2"/>
  <c r="AI725" i="2"/>
  <c r="AJ725" i="2"/>
  <c r="AK725" i="2"/>
  <c r="AL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AF726" i="2"/>
  <c r="AH726" i="2"/>
  <c r="AI726" i="2"/>
  <c r="AJ726" i="2"/>
  <c r="AK726" i="2"/>
  <c r="AL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AF727" i="2"/>
  <c r="AH727" i="2"/>
  <c r="AI727" i="2"/>
  <c r="AJ727" i="2"/>
  <c r="AK727" i="2"/>
  <c r="AL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AF728" i="2"/>
  <c r="AH728" i="2"/>
  <c r="AI728" i="2"/>
  <c r="AJ728" i="2"/>
  <c r="AK728" i="2"/>
  <c r="AL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AF729" i="2"/>
  <c r="AH729" i="2"/>
  <c r="AI729" i="2"/>
  <c r="AJ729" i="2"/>
  <c r="AK729" i="2"/>
  <c r="AL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AF730" i="2"/>
  <c r="AH730" i="2"/>
  <c r="AI730" i="2"/>
  <c r="AJ730" i="2"/>
  <c r="AK730" i="2"/>
  <c r="AL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AF731" i="2"/>
  <c r="AH731" i="2"/>
  <c r="AI731" i="2"/>
  <c r="AJ731" i="2"/>
  <c r="AK731" i="2"/>
  <c r="AL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AF732" i="2"/>
  <c r="AH732" i="2"/>
  <c r="AI732" i="2"/>
  <c r="AJ732" i="2"/>
  <c r="AK732" i="2"/>
  <c r="AL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AF733" i="2"/>
  <c r="AH733" i="2"/>
  <c r="AI733" i="2"/>
  <c r="AJ733" i="2"/>
  <c r="AK733" i="2"/>
  <c r="AL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AF734" i="2"/>
  <c r="AH734" i="2"/>
  <c r="AI734" i="2"/>
  <c r="AJ734" i="2"/>
  <c r="AK734" i="2"/>
  <c r="AL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AF735" i="2"/>
  <c r="AH735" i="2"/>
  <c r="AI735" i="2"/>
  <c r="AJ735" i="2"/>
  <c r="AK735" i="2"/>
  <c r="AL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AF736" i="2"/>
  <c r="AH736" i="2"/>
  <c r="AI736" i="2"/>
  <c r="AJ736" i="2"/>
  <c r="AK736" i="2"/>
  <c r="AL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AF737" i="2"/>
  <c r="AH737" i="2"/>
  <c r="AI737" i="2"/>
  <c r="AJ737" i="2"/>
  <c r="AK737" i="2"/>
  <c r="AL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AF738" i="2"/>
  <c r="AH738" i="2"/>
  <c r="AI738" i="2"/>
  <c r="AJ738" i="2"/>
  <c r="AK738" i="2"/>
  <c r="AL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AF739" i="2"/>
  <c r="AH739" i="2"/>
  <c r="AI739" i="2"/>
  <c r="AJ739" i="2"/>
  <c r="AK739" i="2"/>
  <c r="AL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AF740" i="2"/>
  <c r="AH740" i="2"/>
  <c r="AI740" i="2"/>
  <c r="AJ740" i="2"/>
  <c r="AK740" i="2"/>
  <c r="AL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AF741" i="2"/>
  <c r="AH741" i="2"/>
  <c r="AI741" i="2"/>
  <c r="AJ741" i="2"/>
  <c r="AK741" i="2"/>
  <c r="AL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AF742" i="2"/>
  <c r="AH742" i="2"/>
  <c r="AI742" i="2"/>
  <c r="AJ742" i="2"/>
  <c r="AK742" i="2"/>
  <c r="AL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AF743" i="2"/>
  <c r="AH743" i="2"/>
  <c r="AI743" i="2"/>
  <c r="AJ743" i="2"/>
  <c r="AK743" i="2"/>
  <c r="AL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AF744" i="2"/>
  <c r="AH744" i="2"/>
  <c r="AI744" i="2"/>
  <c r="AJ744" i="2"/>
  <c r="AK744" i="2"/>
  <c r="AL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AF745" i="2"/>
  <c r="AH745" i="2"/>
  <c r="AI745" i="2"/>
  <c r="AJ745" i="2"/>
  <c r="AK745" i="2"/>
  <c r="AL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AF746" i="2"/>
  <c r="AH746" i="2"/>
  <c r="AI746" i="2"/>
  <c r="AJ746" i="2"/>
  <c r="AK746" i="2"/>
  <c r="AL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AF747" i="2"/>
  <c r="AH747" i="2"/>
  <c r="AI747" i="2"/>
  <c r="AJ747" i="2"/>
  <c r="AK747" i="2"/>
  <c r="AL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AF748" i="2"/>
  <c r="AH748" i="2"/>
  <c r="AI748" i="2"/>
  <c r="AJ748" i="2"/>
  <c r="AK748" i="2"/>
  <c r="AL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AF749" i="2"/>
  <c r="AH749" i="2"/>
  <c r="AI749" i="2"/>
  <c r="AJ749" i="2"/>
  <c r="AK749" i="2"/>
  <c r="AL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AF750" i="2"/>
  <c r="AH750" i="2"/>
  <c r="AI750" i="2"/>
  <c r="AJ750" i="2"/>
  <c r="AK750" i="2"/>
  <c r="AL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AF751" i="2"/>
  <c r="AH751" i="2"/>
  <c r="AI751" i="2"/>
  <c r="AJ751" i="2"/>
  <c r="AK751" i="2"/>
  <c r="AL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AF752" i="2"/>
  <c r="AH752" i="2"/>
  <c r="AI752" i="2"/>
  <c r="AJ752" i="2"/>
  <c r="AK752" i="2"/>
  <c r="AL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AF753" i="2"/>
  <c r="AH753" i="2"/>
  <c r="AI753" i="2"/>
  <c r="AJ753" i="2"/>
  <c r="AK753" i="2"/>
  <c r="AL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AF754" i="2"/>
  <c r="AH754" i="2"/>
  <c r="AI754" i="2"/>
  <c r="AJ754" i="2"/>
  <c r="AK754" i="2"/>
  <c r="AL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AF755" i="2"/>
  <c r="AH755" i="2"/>
  <c r="AI755" i="2"/>
  <c r="AJ755" i="2"/>
  <c r="AK755" i="2"/>
  <c r="AL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AF756" i="2"/>
  <c r="AH756" i="2"/>
  <c r="AI756" i="2"/>
  <c r="AJ756" i="2"/>
  <c r="AK756" i="2"/>
  <c r="AL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AF757" i="2"/>
  <c r="AH757" i="2"/>
  <c r="AI757" i="2"/>
  <c r="AJ757" i="2"/>
  <c r="AK757" i="2"/>
  <c r="AL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AF758" i="2"/>
  <c r="AH758" i="2"/>
  <c r="AI758" i="2"/>
  <c r="AJ758" i="2"/>
  <c r="AK758" i="2"/>
  <c r="AL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AF759" i="2"/>
  <c r="AH759" i="2"/>
  <c r="AI759" i="2"/>
  <c r="AJ759" i="2"/>
  <c r="AK759" i="2"/>
  <c r="AL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AF760" i="2"/>
  <c r="AH760" i="2"/>
  <c r="AI760" i="2"/>
  <c r="AJ760" i="2"/>
  <c r="AK760" i="2"/>
  <c r="AL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AF761" i="2"/>
  <c r="AH761" i="2"/>
  <c r="AI761" i="2"/>
  <c r="AJ761" i="2"/>
  <c r="AK761" i="2"/>
  <c r="AL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AF762" i="2"/>
  <c r="AH762" i="2"/>
  <c r="AI762" i="2"/>
  <c r="AJ762" i="2"/>
  <c r="AK762" i="2"/>
  <c r="AL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AF763" i="2"/>
  <c r="AH763" i="2"/>
  <c r="AI763" i="2"/>
  <c r="AJ763" i="2"/>
  <c r="AK763" i="2"/>
  <c r="AL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AF764" i="2"/>
  <c r="AH764" i="2"/>
  <c r="AI764" i="2"/>
  <c r="AJ764" i="2"/>
  <c r="AK764" i="2"/>
  <c r="AL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AF765" i="2"/>
  <c r="AH765" i="2"/>
  <c r="AI765" i="2"/>
  <c r="AJ765" i="2"/>
  <c r="AK765" i="2"/>
  <c r="AL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AF766" i="2"/>
  <c r="AH766" i="2"/>
  <c r="AI766" i="2"/>
  <c r="AJ766" i="2"/>
  <c r="AK766" i="2"/>
  <c r="AL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AF767" i="2"/>
  <c r="AH767" i="2"/>
  <c r="AI767" i="2"/>
  <c r="AJ767" i="2"/>
  <c r="AK767" i="2"/>
  <c r="AL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AF768" i="2"/>
  <c r="AH768" i="2"/>
  <c r="AI768" i="2"/>
  <c r="AJ768" i="2"/>
  <c r="AK768" i="2"/>
  <c r="AL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AF769" i="2"/>
  <c r="AH769" i="2"/>
  <c r="AI769" i="2"/>
  <c r="AJ769" i="2"/>
  <c r="AK769" i="2"/>
  <c r="AL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AF770" i="2"/>
  <c r="AH770" i="2"/>
  <c r="AI770" i="2"/>
  <c r="AJ770" i="2"/>
  <c r="AK770" i="2"/>
  <c r="AL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AF771" i="2"/>
  <c r="AH771" i="2"/>
  <c r="AI771" i="2"/>
  <c r="AJ771" i="2"/>
  <c r="AK771" i="2"/>
  <c r="AL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AF772" i="2"/>
  <c r="AH772" i="2"/>
  <c r="AI772" i="2"/>
  <c r="AJ772" i="2"/>
  <c r="AK772" i="2"/>
  <c r="AL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AF773" i="2"/>
  <c r="AH773" i="2"/>
  <c r="AI773" i="2"/>
  <c r="AJ773" i="2"/>
  <c r="AK773" i="2"/>
  <c r="AL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AF774" i="2"/>
  <c r="AH774" i="2"/>
  <c r="AI774" i="2"/>
  <c r="AJ774" i="2"/>
  <c r="AK774" i="2"/>
  <c r="AL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AF775" i="2"/>
  <c r="AH775" i="2"/>
  <c r="AI775" i="2"/>
  <c r="AJ775" i="2"/>
  <c r="AK775" i="2"/>
  <c r="AL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AF776" i="2"/>
  <c r="AH776" i="2"/>
  <c r="AI776" i="2"/>
  <c r="AJ776" i="2"/>
  <c r="AK776" i="2"/>
  <c r="AL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AF777" i="2"/>
  <c r="AH777" i="2"/>
  <c r="AI777" i="2"/>
  <c r="AJ777" i="2"/>
  <c r="AK777" i="2"/>
  <c r="AL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AF778" i="2"/>
  <c r="AH778" i="2"/>
  <c r="AI778" i="2"/>
  <c r="AJ778" i="2"/>
  <c r="AK778" i="2"/>
  <c r="AL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AF779" i="2"/>
  <c r="AH779" i="2"/>
  <c r="AI779" i="2"/>
  <c r="AJ779" i="2"/>
  <c r="AK779" i="2"/>
  <c r="AL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AF780" i="2"/>
  <c r="AH780" i="2"/>
  <c r="AI780" i="2"/>
  <c r="AJ780" i="2"/>
  <c r="AK780" i="2"/>
  <c r="AL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AF781" i="2"/>
  <c r="AH781" i="2"/>
  <c r="AI781" i="2"/>
  <c r="AJ781" i="2"/>
  <c r="AK781" i="2"/>
  <c r="AL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AF782" i="2"/>
  <c r="AH782" i="2"/>
  <c r="AI782" i="2"/>
  <c r="AJ782" i="2"/>
  <c r="AK782" i="2"/>
  <c r="AL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AF783" i="2"/>
  <c r="AH783" i="2"/>
  <c r="AI783" i="2"/>
  <c r="AJ783" i="2"/>
  <c r="AK783" i="2"/>
  <c r="AL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AF784" i="2"/>
  <c r="AH784" i="2"/>
  <c r="AI784" i="2"/>
  <c r="AJ784" i="2"/>
  <c r="AK784" i="2"/>
  <c r="AL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AF785" i="2"/>
  <c r="AH785" i="2"/>
  <c r="AI785" i="2"/>
  <c r="AJ785" i="2"/>
  <c r="AK785" i="2"/>
  <c r="AL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AF786" i="2"/>
  <c r="AH786" i="2"/>
  <c r="AI786" i="2"/>
  <c r="AJ786" i="2"/>
  <c r="AK786" i="2"/>
  <c r="AL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AF787" i="2"/>
  <c r="AH787" i="2"/>
  <c r="AI787" i="2"/>
  <c r="AJ787" i="2"/>
  <c r="AK787" i="2"/>
  <c r="AL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AF788" i="2"/>
  <c r="AH788" i="2"/>
  <c r="AI788" i="2"/>
  <c r="AJ788" i="2"/>
  <c r="AK788" i="2"/>
  <c r="AL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AF789" i="2"/>
  <c r="AH789" i="2"/>
  <c r="AI789" i="2"/>
  <c r="AJ789" i="2"/>
  <c r="AK789" i="2"/>
  <c r="AL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AF790" i="2"/>
  <c r="AH790" i="2"/>
  <c r="AI790" i="2"/>
  <c r="AJ790" i="2"/>
  <c r="AK790" i="2"/>
  <c r="AL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AF791" i="2"/>
  <c r="AH791" i="2"/>
  <c r="AI791" i="2"/>
  <c r="AJ791" i="2"/>
  <c r="AK791" i="2"/>
  <c r="AL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AF792" i="2"/>
  <c r="AH792" i="2"/>
  <c r="AI792" i="2"/>
  <c r="AJ792" i="2"/>
  <c r="AK792" i="2"/>
  <c r="AL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AF793" i="2"/>
  <c r="AH793" i="2"/>
  <c r="AI793" i="2"/>
  <c r="AJ793" i="2"/>
  <c r="AK793" i="2"/>
  <c r="AL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AF794" i="2"/>
  <c r="AH794" i="2"/>
  <c r="AI794" i="2"/>
  <c r="AJ794" i="2"/>
  <c r="AK794" i="2"/>
  <c r="AL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AF795" i="2"/>
  <c r="AH795" i="2"/>
  <c r="AI795" i="2"/>
  <c r="AJ795" i="2"/>
  <c r="AK795" i="2"/>
  <c r="AL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AF796" i="2"/>
  <c r="AH796" i="2"/>
  <c r="AI796" i="2"/>
  <c r="AJ796" i="2"/>
  <c r="AK796" i="2"/>
  <c r="AL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AF797" i="2"/>
  <c r="AH797" i="2"/>
  <c r="AI797" i="2"/>
  <c r="AJ797" i="2"/>
  <c r="AK797" i="2"/>
  <c r="AL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AF798" i="2"/>
  <c r="AH798" i="2"/>
  <c r="AI798" i="2"/>
  <c r="AJ798" i="2"/>
  <c r="AK798" i="2"/>
  <c r="AL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AF799" i="2"/>
  <c r="AH799" i="2"/>
  <c r="AI799" i="2"/>
  <c r="AJ799" i="2"/>
  <c r="AK799" i="2"/>
  <c r="AL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AF800" i="2"/>
  <c r="AH800" i="2"/>
  <c r="AI800" i="2"/>
  <c r="AJ800" i="2"/>
  <c r="AK800" i="2"/>
  <c r="AL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AF801" i="2"/>
  <c r="AH801" i="2"/>
  <c r="AI801" i="2"/>
  <c r="AJ801" i="2"/>
  <c r="AK801" i="2"/>
  <c r="AL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AF802" i="2"/>
  <c r="AH802" i="2"/>
  <c r="AI802" i="2"/>
  <c r="AJ802" i="2"/>
  <c r="AK802" i="2"/>
  <c r="AL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AF803" i="2"/>
  <c r="AH803" i="2"/>
  <c r="AI803" i="2"/>
  <c r="AJ803" i="2"/>
  <c r="AK803" i="2"/>
  <c r="AL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AF804" i="2"/>
  <c r="AH804" i="2"/>
  <c r="AI804" i="2"/>
  <c r="AJ804" i="2"/>
  <c r="AK804" i="2"/>
  <c r="AL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AF805" i="2"/>
  <c r="AH805" i="2"/>
  <c r="AI805" i="2"/>
  <c r="AJ805" i="2"/>
  <c r="AK805" i="2"/>
  <c r="AL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AF806" i="2"/>
  <c r="AH806" i="2"/>
  <c r="AI806" i="2"/>
  <c r="AJ806" i="2"/>
  <c r="AK806" i="2"/>
  <c r="AL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AF807" i="2"/>
  <c r="AH807" i="2"/>
  <c r="AI807" i="2"/>
  <c r="AJ807" i="2"/>
  <c r="AK807" i="2"/>
  <c r="AL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AF808" i="2"/>
  <c r="AH808" i="2"/>
  <c r="AI808" i="2"/>
  <c r="AJ808" i="2"/>
  <c r="AK808" i="2"/>
  <c r="AL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AF809" i="2"/>
  <c r="AH809" i="2"/>
  <c r="AI809" i="2"/>
  <c r="AJ809" i="2"/>
  <c r="AK809" i="2"/>
  <c r="AL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AF810" i="2"/>
  <c r="AH810" i="2"/>
  <c r="AI810" i="2"/>
  <c r="AJ810" i="2"/>
  <c r="AK810" i="2"/>
  <c r="AL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AF811" i="2"/>
  <c r="AH811" i="2"/>
  <c r="AI811" i="2"/>
  <c r="AJ811" i="2"/>
  <c r="AK811" i="2"/>
  <c r="AL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AF812" i="2"/>
  <c r="AH812" i="2"/>
  <c r="AI812" i="2"/>
  <c r="AJ812" i="2"/>
  <c r="AK812" i="2"/>
  <c r="AL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AF813" i="2"/>
  <c r="AH813" i="2"/>
  <c r="AI813" i="2"/>
  <c r="AJ813" i="2"/>
  <c r="AK813" i="2"/>
  <c r="AL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AF814" i="2"/>
  <c r="AH814" i="2"/>
  <c r="AI814" i="2"/>
  <c r="AJ814" i="2"/>
  <c r="AK814" i="2"/>
  <c r="AL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AF815" i="2"/>
  <c r="AH815" i="2"/>
  <c r="AI815" i="2"/>
  <c r="AJ815" i="2"/>
  <c r="AK815" i="2"/>
  <c r="AL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AF816" i="2"/>
  <c r="AH816" i="2"/>
  <c r="AI816" i="2"/>
  <c r="AJ816" i="2"/>
  <c r="AK816" i="2"/>
  <c r="AL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AF817" i="2"/>
  <c r="AH817" i="2"/>
  <c r="AI817" i="2"/>
  <c r="AJ817" i="2"/>
  <c r="AK817" i="2"/>
  <c r="AL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AF818" i="2"/>
  <c r="AH818" i="2"/>
  <c r="AI818" i="2"/>
  <c r="AJ818" i="2"/>
  <c r="AK818" i="2"/>
  <c r="AL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AF819" i="2"/>
  <c r="AH819" i="2"/>
  <c r="AI819" i="2"/>
  <c r="AJ819" i="2"/>
  <c r="AK819" i="2"/>
  <c r="AL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AF820" i="2"/>
  <c r="AH820" i="2"/>
  <c r="AI820" i="2"/>
  <c r="AJ820" i="2"/>
  <c r="AK820" i="2"/>
  <c r="AL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AF821" i="2"/>
  <c r="AH821" i="2"/>
  <c r="AI821" i="2"/>
  <c r="AJ821" i="2"/>
  <c r="AK821" i="2"/>
  <c r="AL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AF822" i="2"/>
  <c r="AH822" i="2"/>
  <c r="AI822" i="2"/>
  <c r="AJ822" i="2"/>
  <c r="AK822" i="2"/>
  <c r="AL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AF823" i="2"/>
  <c r="AH823" i="2"/>
  <c r="AI823" i="2"/>
  <c r="AJ823" i="2"/>
  <c r="AK823" i="2"/>
  <c r="AL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AF824" i="2"/>
  <c r="AH824" i="2"/>
  <c r="AI824" i="2"/>
  <c r="AJ824" i="2"/>
  <c r="AK824" i="2"/>
  <c r="AL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AF825" i="2"/>
  <c r="AH825" i="2"/>
  <c r="AI825" i="2"/>
  <c r="AJ825" i="2"/>
  <c r="AK825" i="2"/>
  <c r="AL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AF826" i="2"/>
  <c r="AH826" i="2"/>
  <c r="AI826" i="2"/>
  <c r="AJ826" i="2"/>
  <c r="AK826" i="2"/>
  <c r="AL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AF827" i="2"/>
  <c r="AH827" i="2"/>
  <c r="AI827" i="2"/>
  <c r="AJ827" i="2"/>
  <c r="AK827" i="2"/>
  <c r="AL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AF828" i="2"/>
  <c r="AH828" i="2"/>
  <c r="AI828" i="2"/>
  <c r="AJ828" i="2"/>
  <c r="AK828" i="2"/>
  <c r="AL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AF829" i="2"/>
  <c r="AH829" i="2"/>
  <c r="AI829" i="2"/>
  <c r="AJ829" i="2"/>
  <c r="AK829" i="2"/>
  <c r="AL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AF830" i="2"/>
  <c r="AH830" i="2"/>
  <c r="AI830" i="2"/>
  <c r="AJ830" i="2"/>
  <c r="AK830" i="2"/>
  <c r="AL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AF831" i="2"/>
  <c r="AH831" i="2"/>
  <c r="AI831" i="2"/>
  <c r="AJ831" i="2"/>
  <c r="AK831" i="2"/>
  <c r="AL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AF832" i="2"/>
  <c r="AH832" i="2"/>
  <c r="AI832" i="2"/>
  <c r="AJ832" i="2"/>
  <c r="AK832" i="2"/>
  <c r="AL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AF833" i="2"/>
  <c r="AH833" i="2"/>
  <c r="AI833" i="2"/>
  <c r="AJ833" i="2"/>
  <c r="AK833" i="2"/>
  <c r="AL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AF834" i="2"/>
  <c r="AH834" i="2"/>
  <c r="AI834" i="2"/>
  <c r="AJ834" i="2"/>
  <c r="AK834" i="2"/>
  <c r="AL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AF835" i="2"/>
  <c r="AH835" i="2"/>
  <c r="AI835" i="2"/>
  <c r="AJ835" i="2"/>
  <c r="AK835" i="2"/>
  <c r="AL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AF836" i="2"/>
  <c r="AH836" i="2"/>
  <c r="AI836" i="2"/>
  <c r="AJ836" i="2"/>
  <c r="AK836" i="2"/>
  <c r="AL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AF837" i="2"/>
  <c r="AH837" i="2"/>
  <c r="AI837" i="2"/>
  <c r="AJ837" i="2"/>
  <c r="AK837" i="2"/>
  <c r="AL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AF838" i="2"/>
  <c r="AH838" i="2"/>
  <c r="AI838" i="2"/>
  <c r="AJ838" i="2"/>
  <c r="AK838" i="2"/>
  <c r="AL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AF839" i="2"/>
  <c r="AH839" i="2"/>
  <c r="AI839" i="2"/>
  <c r="AJ839" i="2"/>
  <c r="AK839" i="2"/>
  <c r="AL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AF840" i="2"/>
  <c r="AH840" i="2"/>
  <c r="AI840" i="2"/>
  <c r="AJ840" i="2"/>
  <c r="AK840" i="2"/>
  <c r="AL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AF841" i="2"/>
  <c r="AH841" i="2"/>
  <c r="AI841" i="2"/>
  <c r="AJ841" i="2"/>
  <c r="AK841" i="2"/>
  <c r="AL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AF842" i="2"/>
  <c r="AH842" i="2"/>
  <c r="AI842" i="2"/>
  <c r="AJ842" i="2"/>
  <c r="AK842" i="2"/>
  <c r="AL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AF843" i="2"/>
  <c r="AH843" i="2"/>
  <c r="AI843" i="2"/>
  <c r="AJ843" i="2"/>
  <c r="AK843" i="2"/>
  <c r="AL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AF844" i="2"/>
  <c r="AH844" i="2"/>
  <c r="AI844" i="2"/>
  <c r="AJ844" i="2"/>
  <c r="AK844" i="2"/>
  <c r="AL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AF845" i="2"/>
  <c r="AH845" i="2"/>
  <c r="AI845" i="2"/>
  <c r="AJ845" i="2"/>
  <c r="AK845" i="2"/>
  <c r="AL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AF846" i="2"/>
  <c r="AH846" i="2"/>
  <c r="AI846" i="2"/>
  <c r="AJ846" i="2"/>
  <c r="AK846" i="2"/>
  <c r="AL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AF847" i="2"/>
  <c r="AH847" i="2"/>
  <c r="AI847" i="2"/>
  <c r="AJ847" i="2"/>
  <c r="AK847" i="2"/>
  <c r="AL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AF848" i="2"/>
  <c r="AH848" i="2"/>
  <c r="AI848" i="2"/>
  <c r="AJ848" i="2"/>
  <c r="AK848" i="2"/>
  <c r="AL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AF849" i="2"/>
  <c r="AH849" i="2"/>
  <c r="AI849" i="2"/>
  <c r="AJ849" i="2"/>
  <c r="AK849" i="2"/>
  <c r="AL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AF850" i="2"/>
  <c r="AH850" i="2"/>
  <c r="AI850" i="2"/>
  <c r="AJ850" i="2"/>
  <c r="AK850" i="2"/>
  <c r="AL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AF851" i="2"/>
  <c r="AH851" i="2"/>
  <c r="AI851" i="2"/>
  <c r="AJ851" i="2"/>
  <c r="AK851" i="2"/>
  <c r="AL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AF852" i="2"/>
  <c r="AH852" i="2"/>
  <c r="AI852" i="2"/>
  <c r="AJ852" i="2"/>
  <c r="AK852" i="2"/>
  <c r="AL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AF853" i="2"/>
  <c r="AH853" i="2"/>
  <c r="AI853" i="2"/>
  <c r="AJ853" i="2"/>
  <c r="AK853" i="2"/>
  <c r="AL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AF854" i="2"/>
  <c r="AH854" i="2"/>
  <c r="AI854" i="2"/>
  <c r="AJ854" i="2"/>
  <c r="AK854" i="2"/>
  <c r="AL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AF855" i="2"/>
  <c r="AH855" i="2"/>
  <c r="AI855" i="2"/>
  <c r="AJ855" i="2"/>
  <c r="AK855" i="2"/>
  <c r="AL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AF856" i="2"/>
  <c r="AH856" i="2"/>
  <c r="AI856" i="2"/>
  <c r="AJ856" i="2"/>
  <c r="AK856" i="2"/>
  <c r="AL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AF857" i="2"/>
  <c r="AH857" i="2"/>
  <c r="AI857" i="2"/>
  <c r="AJ857" i="2"/>
  <c r="AK857" i="2"/>
  <c r="AL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AF858" i="2"/>
  <c r="AH858" i="2"/>
  <c r="AI858" i="2"/>
  <c r="AJ858" i="2"/>
  <c r="AK858" i="2"/>
  <c r="AL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AF859" i="2"/>
  <c r="AH859" i="2"/>
  <c r="AI859" i="2"/>
  <c r="AJ859" i="2"/>
  <c r="AK859" i="2"/>
  <c r="AL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AF860" i="2"/>
  <c r="AH860" i="2"/>
  <c r="AI860" i="2"/>
  <c r="AJ860" i="2"/>
  <c r="AK860" i="2"/>
  <c r="AL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AF861" i="2"/>
  <c r="AH861" i="2"/>
  <c r="AI861" i="2"/>
  <c r="AJ861" i="2"/>
  <c r="AK861" i="2"/>
  <c r="AL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AF862" i="2"/>
  <c r="AH862" i="2"/>
  <c r="AI862" i="2"/>
  <c r="AJ862" i="2"/>
  <c r="AK862" i="2"/>
  <c r="AL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AF863" i="2"/>
  <c r="AH863" i="2"/>
  <c r="AI863" i="2"/>
  <c r="AJ863" i="2"/>
  <c r="AK863" i="2"/>
  <c r="AL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AF864" i="2"/>
  <c r="AH864" i="2"/>
  <c r="AI864" i="2"/>
  <c r="AJ864" i="2"/>
  <c r="AK864" i="2"/>
  <c r="AL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AF865" i="2"/>
  <c r="AH865" i="2"/>
  <c r="AI865" i="2"/>
  <c r="AJ865" i="2"/>
  <c r="AK865" i="2"/>
  <c r="AL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AF866" i="2"/>
  <c r="AH866" i="2"/>
  <c r="AI866" i="2"/>
  <c r="AJ866" i="2"/>
  <c r="AK866" i="2"/>
  <c r="AL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AF867" i="2"/>
  <c r="AH867" i="2"/>
  <c r="AI867" i="2"/>
  <c r="AJ867" i="2"/>
  <c r="AK867" i="2"/>
  <c r="AL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AF868" i="2"/>
  <c r="AH868" i="2"/>
  <c r="AI868" i="2"/>
  <c r="AJ868" i="2"/>
  <c r="AK868" i="2"/>
  <c r="AL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AF869" i="2"/>
  <c r="AH869" i="2"/>
  <c r="AI869" i="2"/>
  <c r="AJ869" i="2"/>
  <c r="AK869" i="2"/>
  <c r="AL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AF870" i="2"/>
  <c r="AH870" i="2"/>
  <c r="AI870" i="2"/>
  <c r="AJ870" i="2"/>
  <c r="AK870" i="2"/>
  <c r="AL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AF871" i="2"/>
  <c r="AH871" i="2"/>
  <c r="AI871" i="2"/>
  <c r="AJ871" i="2"/>
  <c r="AK871" i="2"/>
  <c r="AL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AF872" i="2"/>
  <c r="AH872" i="2"/>
  <c r="AI872" i="2"/>
  <c r="AJ872" i="2"/>
  <c r="AK872" i="2"/>
  <c r="AL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AF873" i="2"/>
  <c r="AH873" i="2"/>
  <c r="AI873" i="2"/>
  <c r="AJ873" i="2"/>
  <c r="AK873" i="2"/>
  <c r="AL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AF874" i="2"/>
  <c r="AH874" i="2"/>
  <c r="AI874" i="2"/>
  <c r="AJ874" i="2"/>
  <c r="AK874" i="2"/>
  <c r="AL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AF875" i="2"/>
  <c r="AH875" i="2"/>
  <c r="AI875" i="2"/>
  <c r="AJ875" i="2"/>
  <c r="AK875" i="2"/>
  <c r="AL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AF876" i="2"/>
  <c r="AH876" i="2"/>
  <c r="AI876" i="2"/>
  <c r="AJ876" i="2"/>
  <c r="AK876" i="2"/>
  <c r="AL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AF877" i="2"/>
  <c r="AH877" i="2"/>
  <c r="AI877" i="2"/>
  <c r="AJ877" i="2"/>
  <c r="AK877" i="2"/>
  <c r="AL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AF878" i="2"/>
  <c r="AH878" i="2"/>
  <c r="AI878" i="2"/>
  <c r="AJ878" i="2"/>
  <c r="AK878" i="2"/>
  <c r="AL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AF879" i="2"/>
  <c r="AH879" i="2"/>
  <c r="AI879" i="2"/>
  <c r="AJ879" i="2"/>
  <c r="AK879" i="2"/>
  <c r="AL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AF880" i="2"/>
  <c r="AH880" i="2"/>
  <c r="AI880" i="2"/>
  <c r="AJ880" i="2"/>
  <c r="AK880" i="2"/>
  <c r="AL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AF881" i="2"/>
  <c r="AH881" i="2"/>
  <c r="AI881" i="2"/>
  <c r="AJ881" i="2"/>
  <c r="AK881" i="2"/>
  <c r="AL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AF882" i="2"/>
  <c r="AH882" i="2"/>
  <c r="AI882" i="2"/>
  <c r="AJ882" i="2"/>
  <c r="AK882" i="2"/>
  <c r="AL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AF883" i="2"/>
  <c r="AH883" i="2"/>
  <c r="AI883" i="2"/>
  <c r="AJ883" i="2"/>
  <c r="AK883" i="2"/>
  <c r="AL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AF884" i="2"/>
  <c r="AH884" i="2"/>
  <c r="AI884" i="2"/>
  <c r="AJ884" i="2"/>
  <c r="AK884" i="2"/>
  <c r="AL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AF885" i="2"/>
  <c r="AH885" i="2"/>
  <c r="AI885" i="2"/>
  <c r="AJ885" i="2"/>
  <c r="AK885" i="2"/>
  <c r="AL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AF886" i="2"/>
  <c r="AH886" i="2"/>
  <c r="AI886" i="2"/>
  <c r="AJ886" i="2"/>
  <c r="AK886" i="2"/>
  <c r="AL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AF887" i="2"/>
  <c r="AH887" i="2"/>
  <c r="AI887" i="2"/>
  <c r="AJ887" i="2"/>
  <c r="AK887" i="2"/>
  <c r="AL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AF888" i="2"/>
  <c r="AH888" i="2"/>
  <c r="AI888" i="2"/>
  <c r="AJ888" i="2"/>
  <c r="AK888" i="2"/>
  <c r="AL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AF889" i="2"/>
  <c r="AH889" i="2"/>
  <c r="AI889" i="2"/>
  <c r="AJ889" i="2"/>
  <c r="AK889" i="2"/>
  <c r="AL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AF890" i="2"/>
  <c r="AH890" i="2"/>
  <c r="AI890" i="2"/>
  <c r="AJ890" i="2"/>
  <c r="AK890" i="2"/>
  <c r="AL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AF891" i="2"/>
  <c r="AH891" i="2"/>
  <c r="AI891" i="2"/>
  <c r="AJ891" i="2"/>
  <c r="AK891" i="2"/>
  <c r="AL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AF892" i="2"/>
  <c r="AH892" i="2"/>
  <c r="AI892" i="2"/>
  <c r="AJ892" i="2"/>
  <c r="AK892" i="2"/>
  <c r="AL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AF893" i="2"/>
  <c r="AH893" i="2"/>
  <c r="AI893" i="2"/>
  <c r="AJ893" i="2"/>
  <c r="AK893" i="2"/>
  <c r="AL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AF894" i="2"/>
  <c r="AH894" i="2"/>
  <c r="AI894" i="2"/>
  <c r="AJ894" i="2"/>
  <c r="AK894" i="2"/>
  <c r="AL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AF895" i="2"/>
  <c r="AH895" i="2"/>
  <c r="AI895" i="2"/>
  <c r="AJ895" i="2"/>
  <c r="AK895" i="2"/>
  <c r="AL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AF896" i="2"/>
  <c r="AH896" i="2"/>
  <c r="AI896" i="2"/>
  <c r="AJ896" i="2"/>
  <c r="AK896" i="2"/>
  <c r="AL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AF897" i="2"/>
  <c r="AH897" i="2"/>
  <c r="AI897" i="2"/>
  <c r="AJ897" i="2"/>
  <c r="AK897" i="2"/>
  <c r="AL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AF898" i="2"/>
  <c r="AH898" i="2"/>
  <c r="AI898" i="2"/>
  <c r="AJ898" i="2"/>
  <c r="AK898" i="2"/>
  <c r="AL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AF899" i="2"/>
  <c r="AH899" i="2"/>
  <c r="AI899" i="2"/>
  <c r="AJ899" i="2"/>
  <c r="AK899" i="2"/>
  <c r="AL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AF900" i="2"/>
  <c r="AH900" i="2"/>
  <c r="AI900" i="2"/>
  <c r="AJ900" i="2"/>
  <c r="AK900" i="2"/>
  <c r="AL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AF901" i="2"/>
  <c r="AH901" i="2"/>
  <c r="AI901" i="2"/>
  <c r="AJ901" i="2"/>
  <c r="AK901" i="2"/>
  <c r="AL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AF902" i="2"/>
  <c r="AH902" i="2"/>
  <c r="AI902" i="2"/>
  <c r="AJ902" i="2"/>
  <c r="AK902" i="2"/>
  <c r="AL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AF903" i="2"/>
  <c r="AH903" i="2"/>
  <c r="AI903" i="2"/>
  <c r="AJ903" i="2"/>
  <c r="AK903" i="2"/>
  <c r="AL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AF904" i="2"/>
  <c r="AH904" i="2"/>
  <c r="AI904" i="2"/>
  <c r="AJ904" i="2"/>
  <c r="AK904" i="2"/>
  <c r="AL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AF905" i="2"/>
  <c r="AH905" i="2"/>
  <c r="AI905" i="2"/>
  <c r="AJ905" i="2"/>
  <c r="AK905" i="2"/>
  <c r="AL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AF906" i="2"/>
  <c r="AH906" i="2"/>
  <c r="AI906" i="2"/>
  <c r="AJ906" i="2"/>
  <c r="AK906" i="2"/>
  <c r="AL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AF907" i="2"/>
  <c r="AH907" i="2"/>
  <c r="AI907" i="2"/>
  <c r="AJ907" i="2"/>
  <c r="AK907" i="2"/>
  <c r="AL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AF908" i="2"/>
  <c r="AH908" i="2"/>
  <c r="AI908" i="2"/>
  <c r="AJ908" i="2"/>
  <c r="AK908" i="2"/>
  <c r="AL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AF909" i="2"/>
  <c r="AH909" i="2"/>
  <c r="AI909" i="2"/>
  <c r="AJ909" i="2"/>
  <c r="AK909" i="2"/>
  <c r="AL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AF910" i="2"/>
  <c r="AH910" i="2"/>
  <c r="AI910" i="2"/>
  <c r="AJ910" i="2"/>
  <c r="AK910" i="2"/>
  <c r="AL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AF911" i="2"/>
  <c r="AH911" i="2"/>
  <c r="AI911" i="2"/>
  <c r="AJ911" i="2"/>
  <c r="AK911" i="2"/>
  <c r="AL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AF912" i="2"/>
  <c r="AH912" i="2"/>
  <c r="AI912" i="2"/>
  <c r="AJ912" i="2"/>
  <c r="AK912" i="2"/>
  <c r="AL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AF913" i="2"/>
  <c r="AH913" i="2"/>
  <c r="AI913" i="2"/>
  <c r="AJ913" i="2"/>
  <c r="AK913" i="2"/>
  <c r="AL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AF914" i="2"/>
  <c r="AH914" i="2"/>
  <c r="AI914" i="2"/>
  <c r="AJ914" i="2"/>
  <c r="AK914" i="2"/>
  <c r="AL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AF915" i="2"/>
  <c r="AH915" i="2"/>
  <c r="AI915" i="2"/>
  <c r="AJ915" i="2"/>
  <c r="AK915" i="2"/>
  <c r="AL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AF916" i="2"/>
  <c r="AH916" i="2"/>
  <c r="AI916" i="2"/>
  <c r="AJ916" i="2"/>
  <c r="AK916" i="2"/>
  <c r="AL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AF917" i="2"/>
  <c r="AH917" i="2"/>
  <c r="AI917" i="2"/>
  <c r="AJ917" i="2"/>
  <c r="AK917" i="2"/>
  <c r="AL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AF918" i="2"/>
  <c r="AH918" i="2"/>
  <c r="AI918" i="2"/>
  <c r="AJ918" i="2"/>
  <c r="AK918" i="2"/>
  <c r="AL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AF919" i="2"/>
  <c r="AH919" i="2"/>
  <c r="AI919" i="2"/>
  <c r="AJ919" i="2"/>
  <c r="AK919" i="2"/>
  <c r="AL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AF920" i="2"/>
  <c r="AH920" i="2"/>
  <c r="AI920" i="2"/>
  <c r="AJ920" i="2"/>
  <c r="AK920" i="2"/>
  <c r="AL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AF921" i="2"/>
  <c r="AH921" i="2"/>
  <c r="AI921" i="2"/>
  <c r="AJ921" i="2"/>
  <c r="AK921" i="2"/>
  <c r="AL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AF922" i="2"/>
  <c r="AH922" i="2"/>
  <c r="AI922" i="2"/>
  <c r="AJ922" i="2"/>
  <c r="AK922" i="2"/>
  <c r="AL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AF923" i="2"/>
  <c r="AH923" i="2"/>
  <c r="AI923" i="2"/>
  <c r="AJ923" i="2"/>
  <c r="AK923" i="2"/>
  <c r="AL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AF924" i="2"/>
  <c r="AH924" i="2"/>
  <c r="AI924" i="2"/>
  <c r="AJ924" i="2"/>
  <c r="AK924" i="2"/>
  <c r="AL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AF925" i="2"/>
  <c r="AH925" i="2"/>
  <c r="AI925" i="2"/>
  <c r="AJ925" i="2"/>
  <c r="AK925" i="2"/>
  <c r="AL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AF926" i="2"/>
  <c r="AH926" i="2"/>
  <c r="AI926" i="2"/>
  <c r="AJ926" i="2"/>
  <c r="AK926" i="2"/>
  <c r="AL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AF927" i="2"/>
  <c r="AH927" i="2"/>
  <c r="AI927" i="2"/>
  <c r="AJ927" i="2"/>
  <c r="AK927" i="2"/>
  <c r="AL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AF928" i="2"/>
  <c r="AH928" i="2"/>
  <c r="AI928" i="2"/>
  <c r="AJ928" i="2"/>
  <c r="AK928" i="2"/>
  <c r="AL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AF929" i="2"/>
  <c r="AH929" i="2"/>
  <c r="AI929" i="2"/>
  <c r="AJ929" i="2"/>
  <c r="AK929" i="2"/>
  <c r="AL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AF930" i="2"/>
  <c r="AH930" i="2"/>
  <c r="AI930" i="2"/>
  <c r="AJ930" i="2"/>
  <c r="AK930" i="2"/>
  <c r="AL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AF931" i="2"/>
  <c r="AH931" i="2"/>
  <c r="AI931" i="2"/>
  <c r="AJ931" i="2"/>
  <c r="AK931" i="2"/>
  <c r="AL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AF932" i="2"/>
  <c r="AH932" i="2"/>
  <c r="AI932" i="2"/>
  <c r="AJ932" i="2"/>
  <c r="AK932" i="2"/>
  <c r="AL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AF933" i="2"/>
  <c r="AH933" i="2"/>
  <c r="AI933" i="2"/>
  <c r="AJ933" i="2"/>
  <c r="AK933" i="2"/>
  <c r="AL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AF934" i="2"/>
  <c r="AH934" i="2"/>
  <c r="AI934" i="2"/>
  <c r="AJ934" i="2"/>
  <c r="AK934" i="2"/>
  <c r="AL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AF935" i="2"/>
  <c r="AH935" i="2"/>
  <c r="AI935" i="2"/>
  <c r="AJ935" i="2"/>
  <c r="AK935" i="2"/>
  <c r="AL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AF936" i="2"/>
  <c r="AH936" i="2"/>
  <c r="AI936" i="2"/>
  <c r="AJ936" i="2"/>
  <c r="AK936" i="2"/>
  <c r="AL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AF937" i="2"/>
  <c r="AH937" i="2"/>
  <c r="AI937" i="2"/>
  <c r="AJ937" i="2"/>
  <c r="AK937" i="2"/>
  <c r="AL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AF938" i="2"/>
  <c r="AH938" i="2"/>
  <c r="AI938" i="2"/>
  <c r="AJ938" i="2"/>
  <c r="AK938" i="2"/>
  <c r="AL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AF939" i="2"/>
  <c r="AH939" i="2"/>
  <c r="AI939" i="2"/>
  <c r="AJ939" i="2"/>
  <c r="AK939" i="2"/>
  <c r="AL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AF940" i="2"/>
  <c r="AH940" i="2"/>
  <c r="AI940" i="2"/>
  <c r="AJ940" i="2"/>
  <c r="AK940" i="2"/>
  <c r="AL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AF941" i="2"/>
  <c r="AH941" i="2"/>
  <c r="AI941" i="2"/>
  <c r="AJ941" i="2"/>
  <c r="AK941" i="2"/>
  <c r="AL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AF942" i="2"/>
  <c r="AH942" i="2"/>
  <c r="AI942" i="2"/>
  <c r="AJ942" i="2"/>
  <c r="AK942" i="2"/>
  <c r="AL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AF943" i="2"/>
  <c r="AH943" i="2"/>
  <c r="AI943" i="2"/>
  <c r="AJ943" i="2"/>
  <c r="AK943" i="2"/>
  <c r="AL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AF944" i="2"/>
  <c r="AH944" i="2"/>
  <c r="AI944" i="2"/>
  <c r="AJ944" i="2"/>
  <c r="AK944" i="2"/>
  <c r="AL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AF945" i="2"/>
  <c r="AH945" i="2"/>
  <c r="AI945" i="2"/>
  <c r="AJ945" i="2"/>
  <c r="AK945" i="2"/>
  <c r="AL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AF946" i="2"/>
  <c r="AH946" i="2"/>
  <c r="AI946" i="2"/>
  <c r="AJ946" i="2"/>
  <c r="AK946" i="2"/>
  <c r="AL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AF947" i="2"/>
  <c r="AH947" i="2"/>
  <c r="AI947" i="2"/>
  <c r="AJ947" i="2"/>
  <c r="AK947" i="2"/>
  <c r="AL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AF948" i="2"/>
  <c r="AH948" i="2"/>
  <c r="AI948" i="2"/>
  <c r="AJ948" i="2"/>
  <c r="AK948" i="2"/>
  <c r="AL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AF949" i="2"/>
  <c r="AH949" i="2"/>
  <c r="AI949" i="2"/>
  <c r="AJ949" i="2"/>
  <c r="AK949" i="2"/>
  <c r="AL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AF950" i="2"/>
  <c r="AH950" i="2"/>
  <c r="AI950" i="2"/>
  <c r="AJ950" i="2"/>
  <c r="AK950" i="2"/>
  <c r="AL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AF951" i="2"/>
  <c r="AH951" i="2"/>
  <c r="AI951" i="2"/>
  <c r="AJ951" i="2"/>
  <c r="AK951" i="2"/>
  <c r="AL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AF952" i="2"/>
  <c r="AH952" i="2"/>
  <c r="AI952" i="2"/>
  <c r="AJ952" i="2"/>
  <c r="AK952" i="2"/>
  <c r="AL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AF953" i="2"/>
  <c r="AH953" i="2"/>
  <c r="AI953" i="2"/>
  <c r="AJ953" i="2"/>
  <c r="AK953" i="2"/>
  <c r="AL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AF954" i="2"/>
  <c r="AH954" i="2"/>
  <c r="AI954" i="2"/>
  <c r="AJ954" i="2"/>
  <c r="AK954" i="2"/>
  <c r="AL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AF955" i="2"/>
  <c r="AH955" i="2"/>
  <c r="AI955" i="2"/>
  <c r="AJ955" i="2"/>
  <c r="AK955" i="2"/>
  <c r="AL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AF956" i="2"/>
  <c r="AH956" i="2"/>
  <c r="AI956" i="2"/>
  <c r="AJ956" i="2"/>
  <c r="AK956" i="2"/>
  <c r="AL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AF957" i="2"/>
  <c r="AH957" i="2"/>
  <c r="AI957" i="2"/>
  <c r="AJ957" i="2"/>
  <c r="AK957" i="2"/>
  <c r="AL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AF958" i="2"/>
  <c r="AH958" i="2"/>
  <c r="AI958" i="2"/>
  <c r="AJ958" i="2"/>
  <c r="AK958" i="2"/>
  <c r="AL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AF959" i="2"/>
  <c r="AH959" i="2"/>
  <c r="AI959" i="2"/>
  <c r="AJ959" i="2"/>
  <c r="AK959" i="2"/>
  <c r="AL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AF960" i="2"/>
  <c r="AH960" i="2"/>
  <c r="AI960" i="2"/>
  <c r="AJ960" i="2"/>
  <c r="AK960" i="2"/>
  <c r="AL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AF961" i="2"/>
  <c r="AH961" i="2"/>
  <c r="AI961" i="2"/>
  <c r="AJ961" i="2"/>
  <c r="AK961" i="2"/>
  <c r="AL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AF962" i="2"/>
  <c r="AH962" i="2"/>
  <c r="AI962" i="2"/>
  <c r="AJ962" i="2"/>
  <c r="AK962" i="2"/>
  <c r="AL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AF963" i="2"/>
  <c r="AH963" i="2"/>
  <c r="AI963" i="2"/>
  <c r="AJ963" i="2"/>
  <c r="AK963" i="2"/>
  <c r="AL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AF964" i="2"/>
  <c r="AH964" i="2"/>
  <c r="AI964" i="2"/>
  <c r="AJ964" i="2"/>
  <c r="AK964" i="2"/>
  <c r="AL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AF965" i="2"/>
  <c r="AH965" i="2"/>
  <c r="AI965" i="2"/>
  <c r="AJ965" i="2"/>
  <c r="AK965" i="2"/>
  <c r="AL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AF966" i="2"/>
  <c r="AH966" i="2"/>
  <c r="AI966" i="2"/>
  <c r="AJ966" i="2"/>
  <c r="AK966" i="2"/>
  <c r="AL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AF967" i="2"/>
  <c r="AH967" i="2"/>
  <c r="AI967" i="2"/>
  <c r="AJ967" i="2"/>
  <c r="AK967" i="2"/>
  <c r="AL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AF968" i="2"/>
  <c r="AH968" i="2"/>
  <c r="AI968" i="2"/>
  <c r="AJ968" i="2"/>
  <c r="AK968" i="2"/>
  <c r="AL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AF969" i="2"/>
  <c r="AH969" i="2"/>
  <c r="AI969" i="2"/>
  <c r="AJ969" i="2"/>
  <c r="AK969" i="2"/>
  <c r="AL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AF970" i="2"/>
  <c r="AH970" i="2"/>
  <c r="AI970" i="2"/>
  <c r="AJ970" i="2"/>
  <c r="AK970" i="2"/>
  <c r="AL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AF971" i="2"/>
  <c r="AH971" i="2"/>
  <c r="AI971" i="2"/>
  <c r="AJ971" i="2"/>
  <c r="AK971" i="2"/>
  <c r="AL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AF972" i="2"/>
  <c r="AH972" i="2"/>
  <c r="AI972" i="2"/>
  <c r="AJ972" i="2"/>
  <c r="AK972" i="2"/>
  <c r="AL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AF973" i="2"/>
  <c r="AH973" i="2"/>
  <c r="AI973" i="2"/>
  <c r="AJ973" i="2"/>
  <c r="AK973" i="2"/>
  <c r="AL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AF974" i="2"/>
  <c r="AH974" i="2"/>
  <c r="AI974" i="2"/>
  <c r="AJ974" i="2"/>
  <c r="AK974" i="2"/>
  <c r="AL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AF975" i="2"/>
  <c r="AH975" i="2"/>
  <c r="AI975" i="2"/>
  <c r="AJ975" i="2"/>
  <c r="AK975" i="2"/>
  <c r="AL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AF976" i="2"/>
  <c r="AH976" i="2"/>
  <c r="AI976" i="2"/>
  <c r="AJ976" i="2"/>
  <c r="AK976" i="2"/>
  <c r="AL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AF977" i="2"/>
  <c r="AH977" i="2"/>
  <c r="AI977" i="2"/>
  <c r="AJ977" i="2"/>
  <c r="AK977" i="2"/>
  <c r="AL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AF978" i="2"/>
  <c r="AH978" i="2"/>
  <c r="AI978" i="2"/>
  <c r="AJ978" i="2"/>
  <c r="AK978" i="2"/>
  <c r="AL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AF979" i="2"/>
  <c r="AH979" i="2"/>
  <c r="AI979" i="2"/>
  <c r="AJ979" i="2"/>
  <c r="AK979" i="2"/>
  <c r="AL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AF980" i="2"/>
  <c r="AH980" i="2"/>
  <c r="AI980" i="2"/>
  <c r="AJ980" i="2"/>
  <c r="AK980" i="2"/>
  <c r="AL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AF981" i="2"/>
  <c r="AH981" i="2"/>
  <c r="AI981" i="2"/>
  <c r="AJ981" i="2"/>
  <c r="AK981" i="2"/>
  <c r="AL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AF982" i="2"/>
  <c r="AH982" i="2"/>
  <c r="AI982" i="2"/>
  <c r="AJ982" i="2"/>
  <c r="AK982" i="2"/>
  <c r="AL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AF983" i="2"/>
  <c r="AH983" i="2"/>
  <c r="AI983" i="2"/>
  <c r="AJ983" i="2"/>
  <c r="AK983" i="2"/>
  <c r="AL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AF984" i="2"/>
  <c r="AH984" i="2"/>
  <c r="AI984" i="2"/>
  <c r="AJ984" i="2"/>
  <c r="AK984" i="2"/>
  <c r="AL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AF985" i="2"/>
  <c r="AH985" i="2"/>
  <c r="AI985" i="2"/>
  <c r="AJ985" i="2"/>
  <c r="AK985" i="2"/>
  <c r="AL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AF986" i="2"/>
  <c r="AH986" i="2"/>
  <c r="AI986" i="2"/>
  <c r="AJ986" i="2"/>
  <c r="AK986" i="2"/>
  <c r="AL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AF987" i="2"/>
  <c r="AH987" i="2"/>
  <c r="AI987" i="2"/>
  <c r="AJ987" i="2"/>
  <c r="AK987" i="2"/>
  <c r="AL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AF988" i="2"/>
  <c r="AH988" i="2"/>
  <c r="AI988" i="2"/>
  <c r="AJ988" i="2"/>
  <c r="AK988" i="2"/>
  <c r="AL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AF989" i="2"/>
  <c r="AH989" i="2"/>
  <c r="AI989" i="2"/>
  <c r="AJ989" i="2"/>
  <c r="AK989" i="2"/>
  <c r="AL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AF990" i="2"/>
  <c r="AH990" i="2"/>
  <c r="AI990" i="2"/>
  <c r="AJ990" i="2"/>
  <c r="AK990" i="2"/>
  <c r="AL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AF991" i="2"/>
  <c r="AH991" i="2"/>
  <c r="AI991" i="2"/>
  <c r="AJ991" i="2"/>
  <c r="AK991" i="2"/>
  <c r="AL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AF992" i="2"/>
  <c r="AH992" i="2"/>
  <c r="AI992" i="2"/>
  <c r="AJ992" i="2"/>
  <c r="AK992" i="2"/>
  <c r="AL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AF993" i="2"/>
  <c r="AH993" i="2"/>
  <c r="AI993" i="2"/>
  <c r="AJ993" i="2"/>
  <c r="AK993" i="2"/>
  <c r="AL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AF994" i="2"/>
  <c r="AH994" i="2"/>
  <c r="AI994" i="2"/>
  <c r="AJ994" i="2"/>
  <c r="AK994" i="2"/>
  <c r="AL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AF995" i="2"/>
  <c r="AH995" i="2"/>
  <c r="AI995" i="2"/>
  <c r="AJ995" i="2"/>
  <c r="AK995" i="2"/>
  <c r="AL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AF996" i="2"/>
  <c r="AH996" i="2"/>
  <c r="AI996" i="2"/>
  <c r="AJ996" i="2"/>
  <c r="AK996" i="2"/>
  <c r="AL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AF997" i="2"/>
  <c r="AH997" i="2"/>
  <c r="AI997" i="2"/>
  <c r="AJ997" i="2"/>
  <c r="AK997" i="2"/>
  <c r="AL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AF998" i="2"/>
  <c r="AH998" i="2"/>
  <c r="AI998" i="2"/>
  <c r="AJ998" i="2"/>
  <c r="AK998" i="2"/>
  <c r="AL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AF999" i="2"/>
  <c r="AH999" i="2"/>
  <c r="AI999" i="2"/>
  <c r="AJ999" i="2"/>
  <c r="AK999" i="2"/>
  <c r="AL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AF1000" i="2"/>
  <c r="AH1000" i="2"/>
  <c r="AI1000" i="2"/>
  <c r="AJ1000" i="2"/>
  <c r="AK1000" i="2"/>
  <c r="AL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AF1001" i="2"/>
  <c r="AH1001" i="2"/>
  <c r="AI1001" i="2"/>
  <c r="AJ1001" i="2"/>
  <c r="AK1001" i="2"/>
  <c r="AL1001" i="2"/>
  <c r="AI1002" i="2"/>
  <c r="AJ1002" i="2"/>
  <c r="AL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AF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AF1006" i="2"/>
  <c r="AH1006" i="2"/>
  <c r="AI1006" i="2"/>
  <c r="AK1006" i="2"/>
  <c r="AH1007" i="2"/>
  <c r="AI1007" i="2"/>
  <c r="AK1007" i="2"/>
  <c r="AH1008" i="2"/>
  <c r="AI1008" i="2"/>
  <c r="AK1008" i="2"/>
  <c r="AH1009" i="2"/>
  <c r="AI1009" i="2"/>
  <c r="AK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AF1010" i="2"/>
  <c r="AH1010" i="2"/>
  <c r="AI1010" i="2"/>
  <c r="AK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AF1012" i="2"/>
  <c r="AH1012" i="2"/>
  <c r="AI1012" i="2"/>
  <c r="AK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G9" i="10"/>
  <c r="B10" i="10"/>
  <c r="C10" i="10"/>
  <c r="AG10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C21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C32" i="10"/>
  <c r="C36" i="10"/>
  <c r="D36" i="10"/>
  <c r="C37" i="10"/>
  <c r="D37" i="10"/>
  <c r="C38" i="10"/>
  <c r="D38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D53" i="10"/>
  <c r="E53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E64" i="10"/>
  <c r="D65" i="10"/>
  <c r="E65" i="10"/>
  <c r="D66" i="10"/>
  <c r="E66" i="10"/>
  <c r="D67" i="10"/>
  <c r="E67" i="10"/>
  <c r="D68" i="10"/>
  <c r="E68" i="10"/>
  <c r="D69" i="10"/>
  <c r="E69" i="10"/>
  <c r="D70" i="10"/>
  <c r="E70" i="10"/>
  <c r="D71" i="10"/>
  <c r="E71" i="10"/>
  <c r="D72" i="10"/>
  <c r="E72" i="10"/>
  <c r="D73" i="10"/>
  <c r="E73" i="10"/>
  <c r="A1" i="21"/>
  <c r="A2" i="21"/>
  <c r="C8" i="21"/>
  <c r="D8" i="21"/>
  <c r="E8" i="21"/>
  <c r="F8" i="21"/>
  <c r="G8" i="21"/>
  <c r="H8" i="21"/>
  <c r="I8" i="21"/>
  <c r="J8" i="21"/>
  <c r="K8" i="21"/>
  <c r="L8" i="21"/>
  <c r="M8" i="21"/>
  <c r="N8" i="21"/>
  <c r="O8" i="21"/>
  <c r="P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AD8" i="21"/>
  <c r="AE8" i="21"/>
  <c r="AF8" i="21"/>
  <c r="AG8" i="21"/>
  <c r="AG9" i="21"/>
  <c r="B10" i="21"/>
  <c r="C10" i="21"/>
  <c r="AG10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/>
  <c r="AD18" i="21"/>
  <c r="AE18" i="21"/>
  <c r="AF18" i="21"/>
  <c r="AG18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C21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AD25" i="21"/>
  <c r="AE25" i="21"/>
  <c r="AF25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/>
  <c r="AD31" i="21"/>
  <c r="AE31" i="21"/>
  <c r="AF31" i="21"/>
  <c r="C32" i="21"/>
  <c r="C36" i="21"/>
  <c r="D36" i="21"/>
  <c r="C37" i="21"/>
  <c r="D37" i="21"/>
  <c r="C38" i="21"/>
  <c r="D38" i="21"/>
  <c r="D44" i="21"/>
  <c r="E44" i="21"/>
  <c r="D45" i="21"/>
  <c r="E45" i="21"/>
  <c r="D46" i="21"/>
  <c r="E46" i="21"/>
  <c r="D47" i="21"/>
  <c r="E47" i="21"/>
  <c r="D48" i="21"/>
  <c r="E48" i="21"/>
  <c r="D49" i="21"/>
  <c r="E49" i="21"/>
  <c r="D50" i="21"/>
  <c r="E50" i="21"/>
  <c r="D51" i="21"/>
  <c r="E51" i="21"/>
  <c r="D52" i="21"/>
  <c r="E52" i="21"/>
  <c r="D53" i="21"/>
  <c r="E53" i="21"/>
  <c r="D54" i="21"/>
  <c r="E54" i="21"/>
  <c r="D55" i="21"/>
  <c r="E55" i="21"/>
  <c r="D56" i="21"/>
  <c r="E56" i="21"/>
  <c r="D57" i="21"/>
  <c r="E57" i="21"/>
  <c r="D58" i="21"/>
  <c r="E58" i="21"/>
  <c r="D59" i="21"/>
  <c r="E59" i="21"/>
  <c r="D60" i="21"/>
  <c r="E60" i="21"/>
  <c r="D61" i="21"/>
  <c r="E61" i="21"/>
  <c r="D62" i="21"/>
  <c r="E62" i="21"/>
  <c r="D63" i="21"/>
  <c r="E63" i="21"/>
  <c r="D64" i="21"/>
  <c r="E64" i="21"/>
  <c r="D65" i="21"/>
  <c r="E65" i="21"/>
  <c r="D66" i="21"/>
  <c r="E66" i="21"/>
  <c r="D67" i="21"/>
  <c r="E67" i="21"/>
  <c r="D68" i="21"/>
  <c r="E68" i="21"/>
  <c r="D69" i="21"/>
  <c r="E69" i="21"/>
  <c r="D70" i="21"/>
  <c r="E70" i="21"/>
  <c r="D71" i="21"/>
  <c r="E71" i="21"/>
  <c r="D72" i="21"/>
  <c r="E72" i="21"/>
  <c r="D73" i="21"/>
  <c r="E73" i="21"/>
</calcChain>
</file>

<file path=xl/comments1.xml><?xml version="1.0" encoding="utf-8"?>
<comments xmlns="http://schemas.openxmlformats.org/spreadsheetml/2006/main">
  <authors>
    <author>djunus</author>
  </authors>
  <commentList>
    <comment ref="B12" authorId="0" shapeId="0">
      <text>
        <r>
          <rPr>
            <b/>
            <sz val="8"/>
            <color indexed="81"/>
            <rFont val="Tahoma"/>
          </rPr>
          <t>djunus:</t>
        </r>
        <r>
          <rPr>
            <sz val="8"/>
            <color indexed="81"/>
            <rFont val="Tahoma"/>
          </rPr>
          <t xml:space="preserve">
Fuel Charge</t>
        </r>
      </text>
    </comment>
  </commentList>
</comments>
</file>

<file path=xl/sharedStrings.xml><?xml version="1.0" encoding="utf-8"?>
<sst xmlns="http://schemas.openxmlformats.org/spreadsheetml/2006/main" count="777" uniqueCount="428">
  <si>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</si>
  <si>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</si>
  <si>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</si>
  <si>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</si>
  <si>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</si>
  <si>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</si>
  <si>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</si>
  <si>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</si>
  <si>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</si>
  <si>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</si>
  <si>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</si>
  <si>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</si>
  <si>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</si>
  <si>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</si>
  <si>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</si>
  <si>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</si>
  <si>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</si>
  <si>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</si>
  <si>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</si>
  <si>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</si>
  <si>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Rates</t>
  </si>
  <si>
    <t>Capital Expenditures</t>
  </si>
  <si>
    <t>Uniform Distribution</t>
  </si>
  <si>
    <t>Turnkey Construction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</si>
  <si>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</si>
  <si>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</si>
  <si>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</si>
  <si>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</si>
  <si>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</si>
  <si>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</si>
  <si>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</si>
  <si>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</si>
  <si>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</si>
  <si>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</si>
  <si>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</si>
  <si>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</si>
  <si>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</si>
  <si>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</si>
  <si>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Transwestern Pipeline Company</t>
  </si>
  <si>
    <t>Year</t>
  </si>
  <si>
    <t>Customers</t>
  </si>
  <si>
    <t>Total</t>
  </si>
  <si>
    <t>Vol(MMbtu/d)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</si>
  <si>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</si>
  <si>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</si>
  <si>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</si>
  <si>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</si>
  <si>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</si>
  <si>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</si>
  <si>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</si>
  <si>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</si>
  <si>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</si>
  <si>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</si>
  <si>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</si>
  <si>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</si>
  <si>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</si>
  <si>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</si>
  <si>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</si>
  <si>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</si>
  <si>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</si>
  <si>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</si>
  <si>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</si>
  <si>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</si>
  <si>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</si>
  <si>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</si>
  <si>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</si>
  <si>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</si>
  <si>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</si>
  <si>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</si>
  <si>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</si>
  <si>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</si>
  <si>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</si>
  <si>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</si>
  <si>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</si>
  <si>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</si>
  <si>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</si>
  <si>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</si>
  <si>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</si>
  <si>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</si>
  <si>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</si>
  <si>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</si>
  <si>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</si>
  <si>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</si>
  <si>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</si>
  <si>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</si>
  <si>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</si>
  <si>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</si>
  <si>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</si>
  <si>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</si>
  <si>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</si>
  <si>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</si>
  <si>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</si>
  <si>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</si>
  <si>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</si>
  <si>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</si>
  <si>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</si>
  <si>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</si>
  <si>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</si>
  <si>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</si>
  <si>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</si>
  <si>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</si>
  <si>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</si>
  <si>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</si>
  <si>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</si>
  <si>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</si>
  <si>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</si>
  <si>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</si>
  <si>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KW/BHPHR</t>
  </si>
  <si>
    <t>MILES OF PIPE</t>
  </si>
  <si>
    <t>BTU FACTOR</t>
  </si>
  <si>
    <t>O &amp; M ESCALATORS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</si>
  <si>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</si>
  <si>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</si>
  <si>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</si>
  <si>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</si>
  <si>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</si>
  <si>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</si>
  <si>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</si>
  <si>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</si>
  <si>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</si>
  <si>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</si>
  <si>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</si>
  <si>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</si>
  <si>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</si>
  <si>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</si>
  <si>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</si>
  <si>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</si>
  <si>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</si>
  <si>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</si>
  <si>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</si>
  <si>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</si>
  <si>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</si>
  <si>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</si>
  <si>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</si>
  <si>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</si>
  <si>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</si>
  <si>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</si>
  <si>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</si>
  <si>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</si>
  <si>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</si>
  <si>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</si>
  <si>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</si>
  <si>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</si>
  <si>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</si>
  <si>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</si>
  <si>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</si>
  <si>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</si>
  <si>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</si>
  <si>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</si>
  <si>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</si>
  <si>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</si>
  <si>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</si>
  <si>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</si>
  <si>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</si>
  <si>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</si>
  <si>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</si>
  <si>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</si>
  <si>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</si>
  <si>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</si>
  <si>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</si>
  <si>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</si>
  <si>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</si>
  <si>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</si>
  <si>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</si>
  <si>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</si>
  <si>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</si>
  <si>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</si>
  <si>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</si>
  <si>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</si>
  <si>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 xml:space="preserve"> Investment </t>
  </si>
  <si>
    <t>Balance</t>
  </si>
  <si>
    <t>Cash Flow</t>
  </si>
  <si>
    <t>New Balance</t>
  </si>
  <si>
    <t>Interest Income</t>
  </si>
  <si>
    <t>Ending Balance</t>
  </si>
  <si>
    <t>Input Date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</si>
  <si>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</si>
  <si>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</si>
  <si>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</si>
  <si>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</si>
  <si>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</si>
  <si>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</si>
  <si>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</si>
  <si>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</si>
  <si>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</si>
  <si>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</si>
  <si>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</si>
  <si>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</si>
  <si>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</si>
  <si>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</si>
  <si>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</si>
  <si>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</si>
  <si>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</si>
  <si>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</si>
  <si>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</si>
  <si>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</si>
  <si>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</si>
  <si>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</si>
  <si>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OVER/(UNDER) RECOVERY OF CAPITAL</t>
  </si>
  <si>
    <t>Mainline</t>
  </si>
  <si>
    <t>YEAR 2016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</si>
  <si>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</si>
  <si>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</si>
  <si>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</si>
  <si>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</si>
  <si>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</si>
  <si>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</si>
  <si>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</si>
  <si>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</si>
  <si>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</si>
  <si>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</si>
  <si>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</si>
  <si>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</si>
  <si>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</si>
  <si>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BEGINNING</t>
  </si>
  <si>
    <t>ENDING</t>
  </si>
  <si>
    <t>BALANCE</t>
  </si>
  <si>
    <t>PAID</t>
  </si>
  <si>
    <t>Leveraged</t>
  </si>
  <si>
    <t xml:space="preserve">  LOAN INTEREST EXPENSE</t>
  </si>
  <si>
    <t>n</t>
  </si>
  <si>
    <t>Resubscription %</t>
  </si>
  <si>
    <t>Rate of Return</t>
  </si>
  <si>
    <t>RATES - DEMAND</t>
  </si>
  <si>
    <t>Project Analysis</t>
  </si>
  <si>
    <t>Line No.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</si>
  <si>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</si>
  <si>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</si>
  <si>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</si>
  <si>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</si>
  <si>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</si>
  <si>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</si>
  <si>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</si>
  <si>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</si>
  <si>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</si>
  <si>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</si>
  <si>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</si>
  <si>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</si>
  <si>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</si>
  <si>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</si>
  <si>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</si>
  <si>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</si>
  <si>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</si>
  <si>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</si>
  <si>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</si>
  <si>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</si>
  <si>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</si>
  <si>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</si>
  <si>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</si>
  <si>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</si>
  <si>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</si>
  <si>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</si>
  <si>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</si>
  <si>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</si>
  <si>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</si>
  <si>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</si>
  <si>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</si>
  <si>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</si>
  <si>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</si>
  <si>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</si>
  <si>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</si>
  <si>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</si>
  <si>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</si>
  <si>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</si>
  <si>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</si>
  <si>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</si>
  <si>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</si>
  <si>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</si>
  <si>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</si>
  <si>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</si>
  <si>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</si>
  <si>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</si>
  <si>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</si>
  <si>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Fuel Retaninage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</si>
  <si>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</si>
  <si>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</si>
  <si>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</si>
  <si>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</si>
  <si>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</si>
  <si>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</si>
  <si>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</si>
  <si>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Load Factor  (Fuel &amp; Retainage)</t>
  </si>
  <si>
    <t>RATES - COMMODITY</t>
  </si>
  <si>
    <t>Future</t>
  </si>
  <si>
    <t>Tracker</t>
  </si>
  <si>
    <t>y</t>
  </si>
  <si>
    <t xml:space="preserve">Fuel Tracker </t>
  </si>
  <si>
    <t>Days</t>
  </si>
  <si>
    <t>Discount Rate</t>
  </si>
  <si>
    <t>Enron Transportation Services</t>
  </si>
  <si>
    <t>INPUTS</t>
  </si>
  <si>
    <t>Monetize Asset based on project life (y or n)</t>
  </si>
  <si>
    <t>Equity Percentage</t>
  </si>
  <si>
    <t>LOAN INTEREST</t>
  </si>
  <si>
    <t>LOAN TERM, YEARS</t>
  </si>
  <si>
    <t>LEVERAGED (y or n)</t>
  </si>
  <si>
    <t>Fuel Tracker (y or n)</t>
  </si>
  <si>
    <t>Monthly Storage Rate</t>
  </si>
  <si>
    <t>Storage Service Target Rate</t>
  </si>
  <si>
    <t>Base Gas Purchased (y or n)</t>
  </si>
  <si>
    <t>Horsepower Requirements</t>
  </si>
  <si>
    <t>Kw/bhphr</t>
  </si>
  <si>
    <t>?</t>
  </si>
  <si>
    <t>$/kw</t>
  </si>
  <si>
    <t>Construction Cost</t>
  </si>
  <si>
    <t>Beginning Balance</t>
  </si>
  <si>
    <t>PAYMENT</t>
  </si>
  <si>
    <t>3a</t>
  </si>
  <si>
    <t>Levelizing Factor</t>
  </si>
  <si>
    <t>Cash Out Flows</t>
  </si>
  <si>
    <t xml:space="preserve">  Residual Value</t>
  </si>
  <si>
    <t>Fuel Price (AVG)</t>
  </si>
  <si>
    <t>Fuel Price (P95)</t>
  </si>
  <si>
    <t>Fuel Price (P5)</t>
  </si>
  <si>
    <t>Fuel Volumes(MMBtu/d)</t>
  </si>
  <si>
    <t>NPV OF CONTRACT TERM CASH FLOW @ 7.5%</t>
  </si>
  <si>
    <t>EQUITY INTEREST EXPENSE</t>
  </si>
  <si>
    <t>Income</t>
  </si>
  <si>
    <t>Years</t>
  </si>
  <si>
    <t>Residual</t>
  </si>
  <si>
    <t>Residual Value (y or n)</t>
  </si>
  <si>
    <t>Analysis Description:</t>
  </si>
  <si>
    <t>FUEL USAGE(MMBTU/day)</t>
  </si>
  <si>
    <t>FUEL USAGE(Kw/day)</t>
  </si>
  <si>
    <t>Normal Distribution - Mean Average 90%</t>
  </si>
  <si>
    <t>Standard Deviation 3</t>
  </si>
  <si>
    <t>Yes</t>
  </si>
  <si>
    <t>Annual Contracts</t>
  </si>
  <si>
    <t>Shipper</t>
  </si>
  <si>
    <t>Volume 1</t>
  </si>
  <si>
    <t>Terms</t>
  </si>
  <si>
    <t>Rate -1Yr</t>
  </si>
  <si>
    <t>Volume by Years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</si>
  <si>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</si>
  <si>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</si>
  <si>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</si>
  <si>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</si>
  <si>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</si>
  <si>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</si>
  <si>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</si>
  <si>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</si>
  <si>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</si>
  <si>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YR10</t>
  </si>
  <si>
    <t>YR11</t>
  </si>
  <si>
    <t>YR12</t>
  </si>
  <si>
    <t>YR13</t>
  </si>
  <si>
    <t>YR14</t>
  </si>
  <si>
    <t>YR15</t>
  </si>
  <si>
    <t>Start Date</t>
  </si>
  <si>
    <t>Contract(k) or COS Rates(cos)</t>
  </si>
  <si>
    <t>Design Capacity</t>
  </si>
  <si>
    <t>YR16</t>
  </si>
  <si>
    <t>Average Rate</t>
  </si>
  <si>
    <t>Net Income per Economic Analysis</t>
  </si>
  <si>
    <t>Return on Equity per Economic Analysis</t>
  </si>
  <si>
    <t>Return on Equity per Book</t>
  </si>
  <si>
    <t>Economic Analysis DEPRECIATION</t>
  </si>
  <si>
    <t>NET INCOME PER BOOK</t>
  </si>
  <si>
    <t>NET INCOME PER ECONOMIC ANAL.</t>
  </si>
  <si>
    <t>BTU/bhphr</t>
  </si>
  <si>
    <t>Incremental HP &amp; Fuel</t>
  </si>
  <si>
    <t xml:space="preserve">HP INSTALLED </t>
  </si>
  <si>
    <t xml:space="preserve">  ADMINISTRATIVE AND GENERAL EXPENSES</t>
  </si>
  <si>
    <t>EARNINGS ANALYSIS (Model Inputs)</t>
  </si>
  <si>
    <t>Install compression and pipeline</t>
  </si>
  <si>
    <t xml:space="preserve">Volumes </t>
  </si>
  <si>
    <t>XYZ</t>
  </si>
  <si>
    <t>Rate Adder</t>
  </si>
  <si>
    <t>COS Rate</t>
  </si>
  <si>
    <t>Minimum = 10% Under Estimated Cost</t>
  </si>
  <si>
    <t>Capital Cost for future project</t>
  </si>
  <si>
    <t xml:space="preserve">  ADMINSTRATIVE AND GENERAL</t>
  </si>
  <si>
    <t>Maximum = 20% Over Estimated Cost</t>
  </si>
  <si>
    <t>YR17</t>
  </si>
  <si>
    <t>YR18</t>
  </si>
  <si>
    <t>YR19</t>
  </si>
  <si>
    <t>YR20</t>
  </si>
  <si>
    <t>YR21</t>
  </si>
  <si>
    <t>YR22</t>
  </si>
  <si>
    <t>YR23</t>
  </si>
  <si>
    <t>YR24</t>
  </si>
  <si>
    <t>YR25</t>
  </si>
  <si>
    <t>cos</t>
  </si>
  <si>
    <t>YEAR 2017</t>
  </si>
  <si>
    <t>YEAR 2018</t>
  </si>
  <si>
    <t>YEAR 2019</t>
  </si>
  <si>
    <t>YEAR 2020</t>
  </si>
  <si>
    <t>YEAR 2021</t>
  </si>
  <si>
    <t>YEAR 2022</t>
  </si>
  <si>
    <t>YEAR 2023</t>
  </si>
  <si>
    <t>YEAR 2024</t>
  </si>
  <si>
    <t>YEAR 2025</t>
  </si>
  <si>
    <t>YEAR 2026</t>
  </si>
  <si>
    <t>YEAR 2027</t>
  </si>
  <si>
    <t>YEAR 2028</t>
  </si>
  <si>
    <t>YEAR 2029</t>
  </si>
  <si>
    <t>YEAR 2030</t>
  </si>
  <si>
    <t>YEAR 2031</t>
  </si>
  <si>
    <t xml:space="preserve">PV Factor  </t>
  </si>
  <si>
    <t>Book Analysis</t>
  </si>
  <si>
    <t>YR26</t>
  </si>
  <si>
    <t>YR27</t>
  </si>
  <si>
    <t>YR28</t>
  </si>
  <si>
    <t>YR29</t>
  </si>
  <si>
    <t>YR30</t>
  </si>
  <si>
    <t>Years 1 to 15</t>
  </si>
  <si>
    <t>Years 16 to 30</t>
  </si>
  <si>
    <t>EARNINGS ANALYSIS (EA Averages)</t>
  </si>
  <si>
    <t xml:space="preserve">Capital Recovery </t>
  </si>
  <si>
    <t>PROJECT LIFE (1-30)</t>
  </si>
  <si>
    <t>6+</t>
  </si>
  <si>
    <t xml:space="preserve">Rates - Levelized </t>
  </si>
  <si>
    <t>Inservice Date</t>
  </si>
  <si>
    <t xml:space="preserve">  ADMINISTRATIVE &amp; GENERAL</t>
  </si>
  <si>
    <t>780 MMBtu/d</t>
  </si>
  <si>
    <t>0.0475%'</t>
  </si>
  <si>
    <t xml:space="preserve">Average Return on Equity </t>
  </si>
  <si>
    <t>Risk Adjusted Investment</t>
  </si>
  <si>
    <t>Risk Adjusted Capital Req.</t>
  </si>
  <si>
    <t>Sun Devil Project - Sun Devil Project</t>
  </si>
  <si>
    <t>Phoenix</t>
  </si>
  <si>
    <t>Project - Sun Devil Project</t>
  </si>
  <si>
    <t>Sensitivity</t>
  </si>
  <si>
    <t xml:space="preserve">30 Year NPV </t>
  </si>
  <si>
    <t>Rates - Risk Adjusted</t>
  </si>
  <si>
    <t xml:space="preserve">ROE &amp; Capital Recovery </t>
  </si>
  <si>
    <t>Start 2007</t>
  </si>
  <si>
    <t>Contract Life (1-30)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</si>
</sst>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1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_);_(&quot;$&quot;* \(#,##0.000\);_(&quot;$&quot;* &quot;-&quot;??_);_(@_)"/>
    <numFmt numFmtId="166" formatCode="_(&quot;$&quot;* #,##0.0000_);_(&quot;$&quot;* \(#,##0.0000\);_(&quot;$&quot;* &quot;-&quot;??_);_(@_)"/>
    <numFmt numFmtId="167" formatCode="_(* #,##0_);_(* \(#,##0\);_(* &quot;-&quot;??_);_(@_)"/>
    <numFmt numFmtId="168" formatCode="_(&quot;$&quot;* #,##0.00000_);_(&quot;$&quot;* \(#,##0.00000\);_(&quot;$&quot;* &quot;-&quot;??_);_(@_)"/>
    <numFmt numFmtId="169" formatCode="0.0"/>
    <numFmt numFmtId="170" formatCode="0.000"/>
    <numFmt numFmtId="171" formatCode="&quot;$&quot;#,##0.0000_);\(&quot;$&quot;#,##0.0000\)"/>
    <numFmt numFmtId="172" formatCode="0.0%"/>
    <numFmt numFmtId="173" formatCode="0.0000%"/>
    <numFmt numFmtId="174" formatCode="0.0_)"/>
    <numFmt numFmtId="175" formatCode="General_)"/>
    <numFmt numFmtId="176" formatCode="dd\-mmm\-yy_)"/>
    <numFmt numFmtId="177" formatCode="hh:mm\ AM/PM_)"/>
    <numFmt numFmtId="178" formatCode=";;;"/>
    <numFmt numFmtId="179" formatCode="#,##0.0_);\(#,##0.0\)"/>
    <numFmt numFmtId="181" formatCode="0_)"/>
    <numFmt numFmtId="182" formatCode="0.0000"/>
    <numFmt numFmtId="183" formatCode="0.000000"/>
    <numFmt numFmtId="184" formatCode="&quot;$&quot;#,##0;\-&quot;$&quot;#,##0"/>
    <numFmt numFmtId="185" formatCode="#,##0.0000"/>
    <numFmt numFmtId="186" formatCode="&quot;$&quot;#,##0.000_);\(&quot;$&quot;#,##0.000\)"/>
    <numFmt numFmtId="187" formatCode="_(* #,##0.0000_);_(* \(#,##0.0000\);_(* &quot;-&quot;????_);_(@_)"/>
    <numFmt numFmtId="188" formatCode="_(&quot;$&quot;* #,##0.0000_);_(&quot;$&quot;* \(#,##0.0000\);_(&quot;$&quot;* &quot;-&quot;????_);_(@_)"/>
    <numFmt numFmtId="189" formatCode="_(* #,##0.0000_);_(* \(#,##0.0000\);_(* &quot;-&quot;_);_(@_)"/>
    <numFmt numFmtId="190" formatCode="_(* #,##0.00000_);_(* \(#,##0.00000\);_(* &quot;-&quot;_);_(@_)"/>
    <numFmt numFmtId="191" formatCode="_(* #,##0.000000_);_(* \(#,##0.000000\);_(* &quot;-&quot;_);_(@_)"/>
    <numFmt numFmtId="192" formatCode="_(* #,##0.0000000_);_(* \(#,##0.0000000\);_(* &quot;-&quot;_);_(@_)"/>
    <numFmt numFmtId="193" formatCode="m/d"/>
    <numFmt numFmtId="198" formatCode="mm/dd/yy"/>
    <numFmt numFmtId="203" formatCode="_(* #,##0.0000_);_(* \(#,##0.0000\);_(* &quot;-&quot;??_);_(@_)"/>
    <numFmt numFmtId="210" formatCode="&quot;$&quot;#,##0.0000_);[Red]\(&quot;$&quot;#,##0.0000\)"/>
    <numFmt numFmtId="212" formatCode="yyyy"/>
  </numFmts>
  <fonts count="37" x14ac:knownFonts="1">
    <font>
      <sz val="10"/>
      <name val="Arial"/>
    </font>
    <font>
      <b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  <font>
      <b/>
      <sz val="8"/>
      <color indexed="56"/>
      <name val="Arial"/>
      <family val="2"/>
    </font>
    <font>
      <b/>
      <sz val="11"/>
      <name val="Arial"/>
      <family val="2"/>
    </font>
    <font>
      <sz val="8"/>
      <color indexed="81"/>
      <name val="Tahoma"/>
    </font>
    <font>
      <b/>
      <sz val="8"/>
      <color indexed="81"/>
      <name val="Tahoma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75">
    <xf numFmtId="0" fontId="0" fillId="0" borderId="0" xfId="0"/>
    <xf numFmtId="164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171" fontId="4" fillId="0" borderId="0" xfId="0" applyNumberFormat="1" applyFont="1" applyAlignment="1" applyProtection="1">
      <alignment horizontal="right"/>
      <protection locked="0"/>
    </xf>
    <xf numFmtId="5" fontId="3" fillId="0" borderId="0" xfId="0" applyNumberFormat="1" applyFont="1" applyAlignment="1" applyProtection="1">
      <alignment horizontal="right"/>
    </xf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7" fillId="0" borderId="0" xfId="0" quotePrefix="1" applyFont="1" applyAlignment="1">
      <alignment horizontal="center"/>
    </xf>
    <xf numFmtId="173" fontId="0" fillId="0" borderId="0" xfId="3" applyNumberFormat="1" applyFont="1"/>
    <xf numFmtId="9" fontId="6" fillId="0" borderId="0" xfId="0" applyNumberFormat="1" applyFont="1" applyProtection="1">
      <protection locked="0"/>
    </xf>
    <xf numFmtId="171" fontId="3" fillId="0" borderId="0" xfId="0" applyNumberFormat="1" applyFont="1" applyProtection="1"/>
    <xf numFmtId="10" fontId="5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1" fontId="0" fillId="0" borderId="0" xfId="0" applyNumberFormat="1"/>
    <xf numFmtId="9" fontId="6" fillId="0" borderId="0" xfId="3" applyFont="1" applyAlignment="1" applyProtection="1">
      <alignment horizontal="right"/>
      <protection locked="0"/>
    </xf>
    <xf numFmtId="164" fontId="3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3" fillId="0" borderId="0" xfId="3" applyNumberFormat="1" applyFont="1"/>
    <xf numFmtId="44" fontId="0" fillId="0" borderId="0" xfId="2" applyFont="1"/>
    <xf numFmtId="37" fontId="0" fillId="0" borderId="0" xfId="0" applyNumberFormat="1"/>
    <xf numFmtId="164" fontId="3" fillId="0" borderId="0" xfId="2" applyNumberFormat="1" applyFont="1"/>
    <xf numFmtId="0" fontId="0" fillId="0" borderId="0" xfId="0" applyAlignment="1">
      <alignment horizontal="left"/>
    </xf>
    <xf numFmtId="1" fontId="3" fillId="0" borderId="0" xfId="0" applyNumberFormat="1" applyFont="1" applyAlignment="1">
      <alignment horizontal="right"/>
    </xf>
    <xf numFmtId="0" fontId="0" fillId="0" borderId="1" xfId="0" applyBorder="1"/>
    <xf numFmtId="0" fontId="11" fillId="0" borderId="0" xfId="0" applyFont="1" applyAlignment="1">
      <alignment horizontal="left"/>
    </xf>
    <xf numFmtId="0" fontId="12" fillId="0" borderId="0" xfId="0" applyFont="1"/>
    <xf numFmtId="176" fontId="12" fillId="0" borderId="0" xfId="0" applyNumberFormat="1" applyFont="1" applyAlignment="1" applyProtection="1">
      <alignment horizontal="right"/>
    </xf>
    <xf numFmtId="0" fontId="12" fillId="0" borderId="0" xfId="0" applyFont="1" applyAlignment="1">
      <alignment horizontal="right"/>
    </xf>
    <xf numFmtId="0" fontId="12" fillId="0" borderId="0" xfId="0" quotePrefix="1" applyFont="1" applyAlignment="1">
      <alignment horizontal="left"/>
    </xf>
    <xf numFmtId="0" fontId="13" fillId="0" borderId="0" xfId="0" quotePrefix="1" applyFont="1" applyAlignment="1">
      <alignment horizontal="left"/>
    </xf>
    <xf numFmtId="0" fontId="14" fillId="0" borderId="0" xfId="0" applyFont="1"/>
    <xf numFmtId="177" fontId="12" fillId="0" borderId="0" xfId="0" applyNumberFormat="1" applyFont="1" applyAlignment="1" applyProtection="1">
      <alignment horizontal="right"/>
    </xf>
    <xf numFmtId="0" fontId="11" fillId="0" borderId="0" xfId="0" applyFont="1"/>
    <xf numFmtId="0" fontId="11" fillId="0" borderId="0" xfId="0" applyFont="1" applyAlignment="1">
      <alignment horizontal="right"/>
    </xf>
    <xf numFmtId="0" fontId="11" fillId="0" borderId="0" xfId="0" quotePrefix="1" applyFont="1" applyAlignment="1" applyProtection="1">
      <alignment horizontal="left"/>
      <protection locked="0"/>
    </xf>
    <xf numFmtId="0" fontId="12" fillId="0" borderId="0" xfId="0" quotePrefix="1" applyFont="1" applyAlignment="1" applyProtection="1">
      <alignment horizontal="left"/>
      <protection locked="0"/>
    </xf>
    <xf numFmtId="0" fontId="12" fillId="0" borderId="2" xfId="0" applyFont="1" applyBorder="1" applyAlignment="1">
      <alignment horizontal="right"/>
    </xf>
    <xf numFmtId="0" fontId="15" fillId="0" borderId="0" xfId="0" applyFont="1" applyAlignment="1" applyProtection="1">
      <alignment horizontal="left"/>
      <protection locked="0"/>
    </xf>
    <xf numFmtId="0" fontId="16" fillId="0" borderId="0" xfId="0" applyFont="1" applyBorder="1"/>
    <xf numFmtId="0" fontId="12" fillId="0" borderId="0" xfId="0" applyFont="1" applyBorder="1" applyAlignment="1">
      <alignment horizontal="right"/>
    </xf>
    <xf numFmtId="0" fontId="15" fillId="0" borderId="0" xfId="0" quotePrefix="1" applyFont="1" applyAlignment="1" applyProtection="1">
      <alignment horizontal="left"/>
      <protection locked="0"/>
    </xf>
    <xf numFmtId="0" fontId="12" fillId="0" borderId="0" xfId="0" applyFont="1" applyAlignment="1">
      <alignment horizontal="left"/>
    </xf>
    <xf numFmtId="0" fontId="16" fillId="0" borderId="0" xfId="0" applyFont="1" applyAlignment="1" applyProtection="1">
      <alignment horizontal="right"/>
      <protection locked="0"/>
    </xf>
    <xf numFmtId="0" fontId="17" fillId="0" borderId="0" xfId="0" applyFont="1" applyAlignment="1" applyProtection="1">
      <alignment horizontal="right"/>
      <protection locked="0"/>
    </xf>
    <xf numFmtId="37" fontId="12" fillId="0" borderId="0" xfId="0" applyNumberFormat="1" applyFont="1" applyAlignment="1" applyProtection="1">
      <alignment horizontal="right"/>
    </xf>
    <xf numFmtId="0" fontId="11" fillId="0" borderId="3" xfId="0" quotePrefix="1" applyFont="1" applyBorder="1" applyAlignment="1">
      <alignment horizontal="left"/>
    </xf>
    <xf numFmtId="37" fontId="12" fillId="0" borderId="4" xfId="0" applyNumberFormat="1" applyFont="1" applyBorder="1" applyAlignment="1" applyProtection="1">
      <alignment horizontal="right"/>
    </xf>
    <xf numFmtId="37" fontId="12" fillId="0" borderId="5" xfId="0" applyNumberFormat="1" applyFont="1" applyBorder="1" applyAlignment="1" applyProtection="1">
      <alignment horizontal="right"/>
    </xf>
    <xf numFmtId="37" fontId="12" fillId="0" borderId="0" xfId="0" applyNumberFormat="1" applyFont="1" applyBorder="1" applyAlignment="1" applyProtection="1">
      <alignment horizontal="right"/>
    </xf>
    <xf numFmtId="1" fontId="17" fillId="0" borderId="0" xfId="0" applyNumberFormat="1" applyFont="1" applyAlignment="1" applyProtection="1">
      <alignment horizontal="right"/>
      <protection locked="0"/>
    </xf>
    <xf numFmtId="9" fontId="17" fillId="0" borderId="0" xfId="0" applyNumberFormat="1" applyFont="1" applyProtection="1">
      <protection locked="0"/>
    </xf>
    <xf numFmtId="172" fontId="17" fillId="0" borderId="0" xfId="0" applyNumberFormat="1" applyFont="1" applyAlignment="1" applyProtection="1">
      <alignment horizontal="right"/>
      <protection locked="0"/>
    </xf>
    <xf numFmtId="37" fontId="17" fillId="0" borderId="0" xfId="0" applyNumberFormat="1" applyFont="1" applyAlignment="1" applyProtection="1">
      <alignment horizontal="right"/>
      <protection locked="0"/>
    </xf>
    <xf numFmtId="171" fontId="16" fillId="0" borderId="0" xfId="0" applyNumberFormat="1" applyFont="1" applyAlignment="1" applyProtection="1">
      <alignment horizontal="right"/>
      <protection locked="0"/>
    </xf>
    <xf numFmtId="178" fontId="17" fillId="0" borderId="0" xfId="0" applyNumberFormat="1" applyFont="1" applyAlignment="1" applyProtection="1">
      <alignment horizontal="right"/>
      <protection locked="0"/>
    </xf>
    <xf numFmtId="171" fontId="17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Alignment="1">
      <alignment horizontal="right"/>
    </xf>
    <xf numFmtId="174" fontId="11" fillId="0" borderId="0" xfId="0" applyNumberFormat="1" applyFont="1" applyProtection="1"/>
    <xf numFmtId="167" fontId="11" fillId="0" borderId="0" xfId="1" applyNumberFormat="1" applyFont="1" applyAlignment="1" applyProtection="1">
      <alignment horizontal="right"/>
      <protection locked="0"/>
    </xf>
    <xf numFmtId="179" fontId="18" fillId="0" borderId="0" xfId="0" applyNumberFormat="1" applyFont="1" applyAlignment="1" applyProtection="1">
      <alignment horizontal="right"/>
    </xf>
    <xf numFmtId="164" fontId="12" fillId="0" borderId="0" xfId="2" applyNumberFormat="1" applyFont="1" applyAlignment="1" applyProtection="1">
      <alignment horizontal="right"/>
    </xf>
    <xf numFmtId="171" fontId="12" fillId="0" borderId="0" xfId="0" applyNumberFormat="1" applyFont="1" applyProtection="1"/>
    <xf numFmtId="5" fontId="12" fillId="0" borderId="0" xfId="0" applyNumberFormat="1" applyFont="1" applyAlignment="1" applyProtection="1">
      <alignment horizontal="right"/>
    </xf>
    <xf numFmtId="9" fontId="18" fillId="0" borderId="0" xfId="3" applyFont="1" applyProtection="1"/>
    <xf numFmtId="171" fontId="18" fillId="0" borderId="0" xfId="0" applyNumberFormat="1" applyFont="1" applyAlignment="1" applyProtection="1">
      <alignment horizontal="right"/>
      <protection locked="0"/>
    </xf>
    <xf numFmtId="37" fontId="12" fillId="0" borderId="0" xfId="0" applyNumberFormat="1" applyFont="1" applyAlignment="1">
      <alignment horizontal="right"/>
    </xf>
    <xf numFmtId="9" fontId="18" fillId="0" borderId="0" xfId="0" applyNumberFormat="1" applyFont="1" applyProtection="1">
      <protection locked="0"/>
    </xf>
    <xf numFmtId="172" fontId="17" fillId="0" borderId="0" xfId="0" applyNumberFormat="1" applyFont="1" applyProtection="1">
      <protection locked="0"/>
    </xf>
    <xf numFmtId="1" fontId="12" fillId="0" borderId="0" xfId="0" applyNumberFormat="1" applyFont="1" applyAlignment="1">
      <alignment horizontal="right"/>
    </xf>
    <xf numFmtId="181" fontId="12" fillId="0" borderId="0" xfId="0" applyNumberFormat="1" applyFont="1" applyAlignment="1" applyProtection="1">
      <alignment horizontal="right"/>
    </xf>
    <xf numFmtId="0" fontId="11" fillId="0" borderId="0" xfId="0" applyFont="1" applyBorder="1" applyAlignment="1">
      <alignment horizontal="left"/>
    </xf>
    <xf numFmtId="10" fontId="11" fillId="0" borderId="0" xfId="0" applyNumberFormat="1" applyFont="1" applyBorder="1" applyAlignment="1" applyProtection="1">
      <alignment horizontal="right"/>
      <protection locked="0"/>
    </xf>
    <xf numFmtId="0" fontId="19" fillId="2" borderId="0" xfId="0" applyFont="1" applyFill="1" applyAlignment="1">
      <alignment horizontal="right"/>
    </xf>
    <xf numFmtId="10" fontId="12" fillId="0" borderId="6" xfId="0" applyNumberFormat="1" applyFont="1" applyBorder="1"/>
    <xf numFmtId="5" fontId="11" fillId="0" borderId="0" xfId="0" applyNumberFormat="1" applyFont="1" applyAlignment="1" applyProtection="1">
      <alignment horizontal="right"/>
    </xf>
    <xf numFmtId="10" fontId="12" fillId="0" borderId="0" xfId="0" applyNumberFormat="1" applyFont="1" applyProtection="1">
      <protection locked="0"/>
    </xf>
    <xf numFmtId="0" fontId="12" fillId="0" borderId="7" xfId="0" applyFont="1" applyBorder="1" applyAlignment="1">
      <alignment horizontal="centerContinuous"/>
    </xf>
    <xf numFmtId="0" fontId="12" fillId="2" borderId="1" xfId="0" applyFont="1" applyFill="1" applyBorder="1" applyAlignment="1">
      <alignment horizontal="right"/>
    </xf>
    <xf numFmtId="0" fontId="12" fillId="0" borderId="7" xfId="0" applyFont="1" applyBorder="1" applyAlignment="1">
      <alignment horizontal="right"/>
    </xf>
    <xf numFmtId="7" fontId="20" fillId="3" borderId="6" xfId="0" applyNumberFormat="1" applyFont="1" applyFill="1" applyBorder="1" applyAlignment="1">
      <alignment horizontal="right"/>
    </xf>
    <xf numFmtId="0" fontId="11" fillId="0" borderId="8" xfId="0" quotePrefix="1" applyFont="1" applyBorder="1" applyAlignment="1">
      <alignment horizontal="left"/>
    </xf>
    <xf numFmtId="9" fontId="11" fillId="0" borderId="6" xfId="3" applyFont="1" applyBorder="1" applyAlignment="1">
      <alignment horizontal="right"/>
    </xf>
    <xf numFmtId="164" fontId="12" fillId="0" borderId="8" xfId="2" applyNumberFormat="1" applyFont="1" applyBorder="1" applyAlignment="1">
      <alignment horizontal="right"/>
    </xf>
    <xf numFmtId="0" fontId="11" fillId="0" borderId="9" xfId="0" quotePrefix="1" applyFont="1" applyBorder="1" applyAlignment="1">
      <alignment horizontal="left"/>
    </xf>
    <xf numFmtId="164" fontId="12" fillId="0" borderId="9" xfId="2" applyNumberFormat="1" applyFont="1" applyBorder="1" applyAlignment="1">
      <alignment horizontal="right"/>
    </xf>
    <xf numFmtId="0" fontId="12" fillId="0" borderId="10" xfId="0" quotePrefix="1" applyFont="1" applyBorder="1" applyAlignment="1">
      <alignment horizontal="right"/>
    </xf>
    <xf numFmtId="164" fontId="12" fillId="0" borderId="10" xfId="2" applyNumberFormat="1" applyFont="1" applyBorder="1" applyAlignment="1">
      <alignment horizontal="right"/>
    </xf>
    <xf numFmtId="0" fontId="11" fillId="0" borderId="0" xfId="0" applyFont="1" applyAlignment="1" applyProtection="1">
      <alignment horizontal="left"/>
      <protection locked="0"/>
    </xf>
    <xf numFmtId="166" fontId="0" fillId="0" borderId="0" xfId="2" applyNumberFormat="1" applyFont="1"/>
    <xf numFmtId="166" fontId="3" fillId="0" borderId="0" xfId="2" applyNumberFormat="1" applyFont="1"/>
    <xf numFmtId="0" fontId="11" fillId="0" borderId="0" xfId="0" quotePrefix="1" applyFont="1" applyAlignment="1">
      <alignment horizontal="left"/>
    </xf>
    <xf numFmtId="0" fontId="11" fillId="0" borderId="0" xfId="0" quotePrefix="1" applyFont="1" applyBorder="1" applyAlignment="1">
      <alignment horizontal="left"/>
    </xf>
    <xf numFmtId="0" fontId="12" fillId="2" borderId="1" xfId="0" applyFont="1" applyFill="1" applyBorder="1" applyAlignment="1">
      <alignment horizontal="centerContinuous"/>
    </xf>
    <xf numFmtId="0" fontId="12" fillId="2" borderId="11" xfId="0" applyFont="1" applyFill="1" applyBorder="1" applyAlignment="1">
      <alignment horizontal="centerContinuous"/>
    </xf>
    <xf numFmtId="0" fontId="5" fillId="0" borderId="0" xfId="0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83" fontId="0" fillId="0" borderId="0" xfId="0" applyNumberFormat="1"/>
    <xf numFmtId="0" fontId="6" fillId="0" borderId="0" xfId="0" applyFont="1" applyAlignment="1">
      <alignment horizontal="centerContinuous"/>
    </xf>
    <xf numFmtId="164" fontId="10" fillId="0" borderId="0" xfId="2" applyNumberFormat="1" applyFont="1" applyAlignment="1"/>
    <xf numFmtId="0" fontId="3" fillId="0" borderId="0" xfId="0" applyFont="1" applyAlignment="1"/>
    <xf numFmtId="0" fontId="8" fillId="0" borderId="0" xfId="0" applyFont="1" applyAlignment="1" applyProtection="1">
      <protection locked="0"/>
    </xf>
    <xf numFmtId="164" fontId="16" fillId="0" borderId="0" xfId="2" applyNumberFormat="1" applyFont="1" applyAlignment="1" applyProtection="1">
      <alignment horizontal="right"/>
      <protection locked="0"/>
    </xf>
    <xf numFmtId="164" fontId="17" fillId="0" borderId="0" xfId="2" applyNumberFormat="1" applyFont="1" applyAlignment="1" applyProtection="1">
      <alignment horizontal="right"/>
      <protection locked="0"/>
    </xf>
    <xf numFmtId="1" fontId="6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3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4" fontId="0" fillId="0" borderId="0" xfId="2" applyNumberFormat="1" applyFont="1" applyAlignment="1">
      <alignment horizontal="right"/>
    </xf>
    <xf numFmtId="0" fontId="9" fillId="0" borderId="0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172" fontId="0" fillId="0" borderId="0" xfId="3" applyNumberFormat="1" applyFont="1"/>
    <xf numFmtId="15" fontId="0" fillId="0" borderId="0" xfId="0" applyNumberFormat="1"/>
    <xf numFmtId="1" fontId="6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170" fontId="0" fillId="4" borderId="0" xfId="0" applyNumberFormat="1" applyFill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2" fillId="5" borderId="0" xfId="0" applyNumberFormat="1" applyFont="1" applyFill="1" applyAlignment="1" applyProtection="1">
      <alignment horizontal="right"/>
    </xf>
    <xf numFmtId="4" fontId="3" fillId="0" borderId="0" xfId="2" applyNumberFormat="1" applyFont="1" applyAlignment="1">
      <alignment horizontal="right"/>
    </xf>
    <xf numFmtId="0" fontId="21" fillId="0" borderId="0" xfId="0" applyFont="1"/>
    <xf numFmtId="15" fontId="21" fillId="0" borderId="17" xfId="0" applyNumberFormat="1" applyFont="1" applyBorder="1" applyAlignment="1">
      <alignment horizontal="right"/>
    </xf>
    <xf numFmtId="0" fontId="21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184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1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85" fontId="0" fillId="0" borderId="19" xfId="0" applyNumberFormat="1" applyBorder="1"/>
    <xf numFmtId="185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0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2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0" fontId="0" fillId="0" borderId="10" xfId="0" applyNumberFormat="1" applyBorder="1" applyAlignment="1">
      <alignment horizontal="center"/>
    </xf>
    <xf numFmtId="170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1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5" fillId="0" borderId="5" xfId="0" applyFont="1" applyBorder="1" applyAlignment="1">
      <alignment horizontal="center"/>
    </xf>
    <xf numFmtId="164" fontId="1" fillId="0" borderId="0" xfId="2" applyNumberFormat="1" applyFont="1"/>
    <xf numFmtId="170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4" fontId="1" fillId="0" borderId="0" xfId="0" applyNumberFormat="1" applyFont="1"/>
    <xf numFmtId="0" fontId="0" fillId="0" borderId="14" xfId="0" quotePrefix="1" applyBorder="1" applyAlignment="1">
      <alignment horizontal="left"/>
    </xf>
    <xf numFmtId="172" fontId="12" fillId="6" borderId="0" xfId="0" applyNumberFormat="1" applyFont="1" applyFill="1" applyAlignment="1">
      <alignment horizontal="right"/>
    </xf>
    <xf numFmtId="171" fontId="18" fillId="6" borderId="0" xfId="0" quotePrefix="1" applyNumberFormat="1" applyFont="1" applyFill="1" applyAlignment="1" applyProtection="1">
      <protection locked="0"/>
    </xf>
    <xf numFmtId="171" fontId="18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2" fontId="0" fillId="0" borderId="0" xfId="0" applyNumberFormat="1" applyAlignment="1" applyProtection="1">
      <alignment horizontal="right"/>
    </xf>
    <xf numFmtId="168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6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2" fontId="18" fillId="6" borderId="0" xfId="0" applyNumberFormat="1" applyFont="1" applyFill="1" applyAlignment="1">
      <alignment horizontal="right"/>
    </xf>
    <xf numFmtId="0" fontId="18" fillId="6" borderId="0" xfId="0" applyFont="1" applyFill="1" applyAlignment="1">
      <alignment horizontal="right"/>
    </xf>
    <xf numFmtId="0" fontId="18" fillId="0" borderId="0" xfId="0" applyFont="1" applyFill="1"/>
    <xf numFmtId="172" fontId="12" fillId="6" borderId="6" xfId="0" applyNumberFormat="1" applyFont="1" applyFill="1" applyBorder="1" applyAlignment="1">
      <alignment horizontal="right"/>
    </xf>
    <xf numFmtId="9" fontId="0" fillId="0" borderId="0" xfId="3" applyFont="1"/>
    <xf numFmtId="5" fontId="3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2" fillId="0" borderId="0" xfId="3" applyFont="1" applyFill="1" applyAlignment="1">
      <alignment horizontal="right"/>
    </xf>
    <xf numFmtId="8" fontId="21" fillId="0" borderId="0" xfId="0" applyNumberFormat="1" applyFont="1"/>
    <xf numFmtId="0" fontId="23" fillId="0" borderId="0" xfId="0" applyFont="1"/>
    <xf numFmtId="0" fontId="0" fillId="0" borderId="25" xfId="0" applyBorder="1" applyAlignment="1">
      <alignment horizontal="center"/>
    </xf>
    <xf numFmtId="164" fontId="24" fillId="0" borderId="0" xfId="2" applyNumberFormat="1" applyFont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64" fontId="0" fillId="5" borderId="0" xfId="2" applyNumberFormat="1" applyFont="1" applyFill="1"/>
    <xf numFmtId="0" fontId="0" fillId="0" borderId="0" xfId="0" applyFill="1"/>
    <xf numFmtId="9" fontId="0" fillId="0" borderId="0" xfId="3" applyFont="1" applyFill="1"/>
    <xf numFmtId="168" fontId="0" fillId="0" borderId="0" xfId="2" applyNumberFormat="1" applyFont="1" applyFill="1"/>
    <xf numFmtId="164" fontId="0" fillId="0" borderId="0" xfId="0" applyNumberFormat="1" applyAlignment="1">
      <alignment horizontal="right"/>
    </xf>
    <xf numFmtId="44" fontId="0" fillId="0" borderId="15" xfId="2" applyFont="1" applyBorder="1"/>
    <xf numFmtId="182" fontId="3" fillId="0" borderId="0" xfId="0" applyNumberFormat="1" applyFont="1" applyAlignment="1"/>
    <xf numFmtId="186" fontId="12" fillId="0" borderId="0" xfId="0" applyNumberFormat="1" applyFont="1" applyAlignment="1" applyProtection="1">
      <alignment horizontal="right"/>
    </xf>
    <xf numFmtId="43" fontId="12" fillId="0" borderId="0" xfId="1" applyFont="1" applyAlignment="1" applyProtection="1">
      <alignment horizontal="right"/>
    </xf>
    <xf numFmtId="164" fontId="2" fillId="0" borderId="0" xfId="2" applyNumberFormat="1"/>
    <xf numFmtId="164" fontId="2" fillId="0" borderId="0" xfId="2" applyNumberFormat="1" applyFont="1"/>
    <xf numFmtId="170" fontId="0" fillId="0" borderId="0" xfId="0" applyNumberFormat="1" applyAlignment="1">
      <alignment horizontal="centerContinuous"/>
    </xf>
    <xf numFmtId="14" fontId="0" fillId="0" borderId="0" xfId="0" applyNumberFormat="1"/>
    <xf numFmtId="170" fontId="0" fillId="0" borderId="0" xfId="0" applyNumberFormat="1"/>
    <xf numFmtId="170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0" borderId="0" xfId="0" applyNumberFormat="1" applyFill="1"/>
    <xf numFmtId="0" fontId="26" fillId="0" borderId="0" xfId="0" applyFont="1" applyAlignment="1">
      <alignment horizontal="center"/>
    </xf>
    <xf numFmtId="0" fontId="26" fillId="0" borderId="0" xfId="0" applyFont="1"/>
    <xf numFmtId="0" fontId="12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9" fillId="0" borderId="0" xfId="3" applyFont="1" applyFill="1"/>
    <xf numFmtId="42" fontId="0" fillId="0" borderId="2" xfId="0" applyNumberFormat="1" applyBorder="1"/>
    <xf numFmtId="6" fontId="0" fillId="0" borderId="0" xfId="0" applyNumberFormat="1"/>
    <xf numFmtId="5" fontId="0" fillId="0" borderId="0" xfId="0" applyNumberFormat="1"/>
    <xf numFmtId="42" fontId="0" fillId="0" borderId="26" xfId="0" applyNumberFormat="1" applyBorder="1"/>
    <xf numFmtId="0" fontId="9" fillId="0" borderId="0" xfId="0" applyFont="1"/>
    <xf numFmtId="10" fontId="3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3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4" fillId="0" borderId="0" xfId="0" applyNumberFormat="1" applyFont="1"/>
    <xf numFmtId="164" fontId="14" fillId="0" borderId="0" xfId="0" applyNumberFormat="1" applyFont="1"/>
    <xf numFmtId="170" fontId="12" fillId="0" borderId="0" xfId="2" applyNumberFormat="1" applyFont="1" applyAlignment="1" applyProtection="1">
      <alignment horizontal="right"/>
    </xf>
    <xf numFmtId="9" fontId="0" fillId="0" borderId="0" xfId="0" applyNumberFormat="1"/>
    <xf numFmtId="172" fontId="0" fillId="0" borderId="0" xfId="3" applyNumberFormat="1" applyFont="1" applyFill="1"/>
    <xf numFmtId="175" fontId="27" fillId="0" borderId="0" xfId="0" applyNumberFormat="1" applyFont="1" applyAlignment="1" applyProtection="1">
      <alignment horizontal="left"/>
    </xf>
    <xf numFmtId="175" fontId="0" fillId="0" borderId="0" xfId="0" applyNumberFormat="1" applyAlignment="1" applyProtection="1">
      <alignment horizontal="left"/>
    </xf>
    <xf numFmtId="164" fontId="28" fillId="0" borderId="0" xfId="0" applyNumberFormat="1" applyFont="1" applyProtection="1">
      <protection locked="0"/>
    </xf>
    <xf numFmtId="175" fontId="27" fillId="0" borderId="0" xfId="0" applyNumberFormat="1" applyFont="1" applyProtection="1"/>
    <xf numFmtId="164" fontId="2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27" fillId="0" borderId="0" xfId="0" applyNumberFormat="1" applyFont="1" applyProtection="1"/>
    <xf numFmtId="175" fontId="29" fillId="0" borderId="0" xfId="0" applyNumberFormat="1" applyFont="1" applyProtection="1"/>
    <xf numFmtId="7" fontId="29" fillId="0" borderId="0" xfId="0" applyNumberFormat="1" applyFont="1" applyAlignment="1" applyProtection="1">
      <alignment horizontal="center"/>
    </xf>
    <xf numFmtId="7" fontId="30" fillId="0" borderId="0" xfId="0" applyNumberFormat="1" applyFont="1" applyProtection="1"/>
    <xf numFmtId="175" fontId="30" fillId="0" borderId="0" xfId="0" applyNumberFormat="1" applyFont="1" applyProtection="1"/>
    <xf numFmtId="167" fontId="2" fillId="0" borderId="0" xfId="1" applyNumberFormat="1" applyProtection="1"/>
    <xf numFmtId="5" fontId="0" fillId="0" borderId="0" xfId="0" applyNumberFormat="1" applyProtection="1"/>
    <xf numFmtId="5" fontId="30" fillId="0" borderId="0" xfId="0" applyNumberFormat="1" applyFont="1" applyProtection="1"/>
    <xf numFmtId="175" fontId="0" fillId="0" borderId="0" xfId="0" applyNumberFormat="1" applyProtection="1"/>
    <xf numFmtId="9" fontId="16" fillId="0" borderId="0" xfId="3" applyFont="1" applyFill="1" applyAlignment="1" applyProtection="1">
      <alignment horizontal="center"/>
    </xf>
    <xf numFmtId="9" fontId="2" fillId="0" borderId="0" xfId="3" applyFill="1"/>
    <xf numFmtId="164" fontId="28" fillId="0" borderId="0" xfId="2" applyNumberFormat="1" applyFont="1" applyFill="1" applyProtection="1">
      <protection locked="0"/>
    </xf>
    <xf numFmtId="164" fontId="2" fillId="0" borderId="0" xfId="2" applyNumberFormat="1" applyFill="1"/>
    <xf numFmtId="164" fontId="2" fillId="0" borderId="0" xfId="2" applyNumberFormat="1" applyFill="1" applyProtection="1"/>
    <xf numFmtId="5" fontId="0" fillId="0" borderId="0" xfId="0" applyNumberFormat="1" applyFill="1" applyProtection="1"/>
    <xf numFmtId="10" fontId="12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5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188" fontId="17" fillId="0" borderId="0" xfId="2" applyNumberFormat="1" applyFont="1" applyAlignment="1" applyProtection="1">
      <alignment horizontal="right"/>
      <protection locked="0"/>
    </xf>
    <xf numFmtId="188" fontId="0" fillId="0" borderId="12" xfId="2" applyNumberFormat="1" applyFont="1" applyBorder="1"/>
    <xf numFmtId="188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4" fontId="0" fillId="0" borderId="0" xfId="0" applyNumberFormat="1" applyAlignment="1">
      <alignment horizontal="centerContinuous"/>
    </xf>
    <xf numFmtId="164" fontId="3" fillId="0" borderId="0" xfId="2" applyNumberFormat="1" applyFont="1" applyAlignment="1" applyProtection="1">
      <protection locked="0"/>
    </xf>
    <xf numFmtId="8" fontId="5" fillId="0" borderId="0" xfId="0" applyNumberFormat="1" applyFo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41" fontId="0" fillId="0" borderId="26" xfId="0" applyNumberFormat="1" applyBorder="1"/>
    <xf numFmtId="191" fontId="0" fillId="0" borderId="0" xfId="0" applyNumberFormat="1"/>
    <xf numFmtId="192" fontId="0" fillId="0" borderId="0" xfId="0" applyNumberFormat="1"/>
    <xf numFmtId="10" fontId="0" fillId="0" borderId="0" xfId="0" applyNumberFormat="1"/>
    <xf numFmtId="0" fontId="5" fillId="0" borderId="15" xfId="0" applyFont="1" applyBorder="1"/>
    <xf numFmtId="10" fontId="0" fillId="0" borderId="15" xfId="0" applyNumberFormat="1" applyBorder="1"/>
    <xf numFmtId="191" fontId="0" fillId="0" borderId="15" xfId="0" applyNumberFormat="1" applyBorder="1"/>
    <xf numFmtId="41" fontId="0" fillId="0" borderId="15" xfId="0" applyNumberFormat="1" applyBorder="1"/>
    <xf numFmtId="0" fontId="31" fillId="0" borderId="0" xfId="0" applyFont="1"/>
    <xf numFmtId="188" fontId="0" fillId="0" borderId="0" xfId="0" applyNumberFormat="1"/>
    <xf numFmtId="189" fontId="0" fillId="0" borderId="0" xfId="0" applyNumberFormat="1"/>
    <xf numFmtId="187" fontId="0" fillId="0" borderId="0" xfId="0" applyNumberFormat="1"/>
    <xf numFmtId="41" fontId="0" fillId="0" borderId="0" xfId="0" applyNumberFormat="1" applyBorder="1"/>
    <xf numFmtId="190" fontId="0" fillId="0" borderId="0" xfId="0" applyNumberFormat="1"/>
    <xf numFmtId="167" fontId="0" fillId="0" borderId="0" xfId="0" applyNumberFormat="1"/>
    <xf numFmtId="42" fontId="0" fillId="0" borderId="0" xfId="0" applyNumberFormat="1" applyBorder="1"/>
    <xf numFmtId="9" fontId="5" fillId="0" borderId="0" xfId="0" applyNumberFormat="1" applyFont="1"/>
    <xf numFmtId="42" fontId="0" fillId="0" borderId="15" xfId="0" applyNumberFormat="1" applyBorder="1"/>
    <xf numFmtId="0" fontId="5" fillId="0" borderId="0" xfId="0" applyFont="1" applyAlignment="1">
      <alignment horizontal="left"/>
    </xf>
    <xf numFmtId="10" fontId="3" fillId="0" borderId="0" xfId="0" applyNumberFormat="1" applyFont="1" applyAlignment="1">
      <alignment horizontal="right"/>
    </xf>
    <xf numFmtId="10" fontId="0" fillId="0" borderId="26" xfId="0" applyNumberFormat="1" applyBorder="1"/>
    <xf numFmtId="5" fontId="0" fillId="0" borderId="0" xfId="0" applyNumberFormat="1" applyAlignment="1"/>
    <xf numFmtId="167" fontId="2" fillId="0" borderId="0" xfId="1" applyNumberFormat="1"/>
    <xf numFmtId="17" fontId="0" fillId="0" borderId="0" xfId="0" applyNumberFormat="1" applyAlignment="1">
      <alignment horizontal="center"/>
    </xf>
    <xf numFmtId="0" fontId="2" fillId="0" borderId="0" xfId="2" applyNumberFormat="1"/>
    <xf numFmtId="17" fontId="9" fillId="0" borderId="0" xfId="0" applyNumberFormat="1" applyFont="1" applyAlignment="1" applyProtection="1">
      <alignment horizontal="center"/>
      <protection locked="0"/>
    </xf>
    <xf numFmtId="1" fontId="2" fillId="0" borderId="0" xfId="1" applyNumberFormat="1"/>
    <xf numFmtId="1" fontId="9" fillId="0" borderId="0" xfId="0" applyNumberFormat="1" applyFont="1" applyAlignment="1" applyProtection="1">
      <alignment horizontal="center"/>
      <protection locked="0"/>
    </xf>
    <xf numFmtId="0" fontId="9" fillId="0" borderId="0" xfId="0" applyFont="1" applyAlignment="1">
      <alignment horizontal="center"/>
    </xf>
    <xf numFmtId="1" fontId="9" fillId="0" borderId="0" xfId="0" applyNumberFormat="1" applyFont="1" applyAlignment="1" applyProtection="1">
      <alignment horizontal="right"/>
      <protection locked="0"/>
    </xf>
    <xf numFmtId="0" fontId="9" fillId="0" borderId="0" xfId="0" applyFont="1" applyAlignment="1">
      <alignment horizontal="right"/>
    </xf>
    <xf numFmtId="182" fontId="9" fillId="0" borderId="0" xfId="0" applyNumberFormat="1" applyFont="1" applyAlignment="1" applyProtection="1">
      <alignment horizontal="right"/>
      <protection locked="0"/>
    </xf>
    <xf numFmtId="164" fontId="12" fillId="0" borderId="0" xfId="2" applyNumberFormat="1" applyFont="1" applyFill="1" applyAlignment="1" applyProtection="1">
      <alignment horizontal="right"/>
    </xf>
    <xf numFmtId="164" fontId="32" fillId="0" borderId="0" xfId="2" applyNumberFormat="1" applyFont="1" applyAlignment="1">
      <alignment horizontal="center"/>
    </xf>
    <xf numFmtId="182" fontId="9" fillId="0" borderId="0" xfId="0" applyNumberFormat="1" applyFont="1" applyAlignment="1">
      <alignment horizontal="right"/>
    </xf>
    <xf numFmtId="0" fontId="9" fillId="0" borderId="0" xfId="0" applyFont="1" applyAlignment="1">
      <alignment horizontal="left"/>
    </xf>
    <xf numFmtId="167" fontId="9" fillId="0" borderId="0" xfId="1" applyNumberFormat="1" applyFont="1" applyAlignment="1">
      <alignment horizontal="right"/>
    </xf>
    <xf numFmtId="43" fontId="9" fillId="0" borderId="0" xfId="1" applyFont="1" applyAlignment="1">
      <alignment horizontal="right"/>
    </xf>
    <xf numFmtId="167" fontId="9" fillId="0" borderId="0" xfId="1" applyNumberFormat="1" applyFont="1" applyAlignment="1" applyProtection="1">
      <alignment horizontal="right"/>
      <protection locked="0"/>
    </xf>
    <xf numFmtId="170" fontId="12" fillId="5" borderId="0" xfId="0" applyNumberFormat="1" applyFont="1" applyFill="1"/>
    <xf numFmtId="182" fontId="0" fillId="0" borderId="7" xfId="0" applyNumberFormat="1" applyBorder="1" applyAlignment="1">
      <alignment horizontal="right"/>
    </xf>
    <xf numFmtId="44" fontId="16" fillId="0" borderId="0" xfId="2" applyFont="1" applyFill="1" applyAlignment="1" applyProtection="1">
      <alignment horizontal="center"/>
    </xf>
    <xf numFmtId="44" fontId="16" fillId="4" borderId="0" xfId="2" applyFont="1" applyFill="1" applyAlignment="1" applyProtection="1">
      <alignment horizontal="center"/>
    </xf>
    <xf numFmtId="37" fontId="12" fillId="0" borderId="0" xfId="0" applyNumberFormat="1" applyFont="1" applyAlignment="1" applyProtection="1">
      <alignment horizontal="center"/>
    </xf>
    <xf numFmtId="37" fontId="16" fillId="0" borderId="0" xfId="0" applyNumberFormat="1" applyFont="1" applyAlignment="1" applyProtection="1">
      <alignment horizontal="right"/>
    </xf>
    <xf numFmtId="9" fontId="0" fillId="0" borderId="12" xfId="0" applyNumberFormat="1" applyBorder="1" applyAlignment="1">
      <alignment horizontal="left"/>
    </xf>
    <xf numFmtId="175" fontId="2" fillId="0" borderId="0" xfId="0" applyNumberFormat="1" applyFont="1" applyAlignment="1" applyProtection="1">
      <alignment horizontal="left"/>
    </xf>
    <xf numFmtId="10" fontId="25" fillId="0" borderId="0" xfId="0" applyNumberFormat="1" applyFont="1" applyProtection="1">
      <protection locked="0"/>
    </xf>
    <xf numFmtId="175" fontId="25" fillId="0" borderId="0" xfId="0" applyNumberFormat="1" applyFont="1" applyProtection="1">
      <protection locked="0"/>
    </xf>
    <xf numFmtId="5" fontId="0" fillId="5" borderId="0" xfId="0" applyNumberFormat="1" applyFill="1" applyProtection="1"/>
    <xf numFmtId="164" fontId="9" fillId="0" borderId="0" xfId="2" applyNumberFormat="1" applyFont="1" applyAlignment="1">
      <alignment horizontal="center"/>
    </xf>
    <xf numFmtId="0" fontId="5" fillId="0" borderId="0" xfId="0" applyFont="1" applyAlignment="1" applyProtection="1">
      <protection locked="0"/>
    </xf>
    <xf numFmtId="175" fontId="5" fillId="0" borderId="0" xfId="0" applyNumberFormat="1" applyFont="1" applyAlignment="1" applyProtection="1">
      <alignment horizontal="left"/>
    </xf>
    <xf numFmtId="10" fontId="9" fillId="0" borderId="0" xfId="0" applyNumberFormat="1" applyFont="1" applyProtection="1">
      <protection locked="0"/>
    </xf>
    <xf numFmtId="175" fontId="9" fillId="0" borderId="0" xfId="0" applyNumberFormat="1" applyFont="1" applyProtection="1">
      <protection locked="0"/>
    </xf>
    <xf numFmtId="0" fontId="32" fillId="0" borderId="0" xfId="0" applyFont="1" applyAlignment="1">
      <alignment horizontal="center"/>
    </xf>
    <xf numFmtId="44" fontId="32" fillId="4" borderId="0" xfId="2" applyFont="1" applyFill="1"/>
    <xf numFmtId="44" fontId="8" fillId="0" borderId="0" xfId="2" applyFont="1"/>
    <xf numFmtId="167" fontId="32" fillId="0" borderId="0" xfId="1" applyNumberFormat="1" applyFont="1"/>
    <xf numFmtId="164" fontId="32" fillId="0" borderId="0" xfId="2" applyNumberFormat="1" applyFont="1"/>
    <xf numFmtId="164" fontId="2" fillId="0" borderId="0" xfId="2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right"/>
    </xf>
    <xf numFmtId="164" fontId="0" fillId="0" borderId="0" xfId="2" applyNumberFormat="1" applyFont="1" applyAlignment="1">
      <alignment horizontal="center"/>
    </xf>
    <xf numFmtId="5" fontId="14" fillId="5" borderId="0" xfId="0" applyNumberFormat="1" applyFont="1" applyFill="1"/>
    <xf numFmtId="37" fontId="14" fillId="5" borderId="0" xfId="0" applyNumberFormat="1" applyFont="1" applyFill="1"/>
    <xf numFmtId="164" fontId="12" fillId="5" borderId="0" xfId="2" applyNumberFormat="1" applyFont="1" applyFill="1" applyAlignment="1" applyProtection="1">
      <alignment horizontal="right"/>
    </xf>
    <xf numFmtId="2" fontId="0" fillId="0" borderId="0" xfId="0" applyNumberFormat="1"/>
    <xf numFmtId="7" fontId="0" fillId="0" borderId="0" xfId="0" applyNumberFormat="1"/>
    <xf numFmtId="164" fontId="12" fillId="5" borderId="0" xfId="2" applyNumberFormat="1" applyFont="1" applyFill="1"/>
    <xf numFmtId="37" fontId="33" fillId="0" borderId="0" xfId="0" applyNumberFormat="1" applyFont="1" applyAlignment="1" applyProtection="1">
      <alignment horizontal="right"/>
    </xf>
    <xf numFmtId="193" fontId="0" fillId="0" borderId="0" xfId="0" applyNumberFormat="1" applyAlignment="1">
      <alignment horizontal="left"/>
    </xf>
    <xf numFmtId="9" fontId="12" fillId="0" borderId="0" xfId="0" applyNumberFormat="1" applyFont="1"/>
    <xf numFmtId="169" fontId="0" fillId="0" borderId="0" xfId="0" applyNumberFormat="1" applyFill="1"/>
    <xf numFmtId="169" fontId="0" fillId="0" borderId="0" xfId="0" applyNumberFormat="1"/>
    <xf numFmtId="170" fontId="12" fillId="0" borderId="0" xfId="0" applyNumberFormat="1" applyFont="1" applyFill="1"/>
    <xf numFmtId="166" fontId="2" fillId="0" borderId="0" xfId="2" applyNumberFormat="1"/>
    <xf numFmtId="9" fontId="12" fillId="4" borderId="0" xfId="3" applyFont="1" applyFill="1" applyAlignment="1" applyProtection="1">
      <alignment horizontal="right"/>
    </xf>
    <xf numFmtId="0" fontId="34" fillId="0" borderId="0" xfId="0" applyFont="1"/>
    <xf numFmtId="0" fontId="0" fillId="0" borderId="4" xfId="0" applyBorder="1" applyAlignment="1">
      <alignment horizontal="center"/>
    </xf>
    <xf numFmtId="0" fontId="0" fillId="0" borderId="3" xfId="0" applyBorder="1"/>
    <xf numFmtId="167" fontId="3" fillId="0" borderId="0" xfId="1" applyNumberFormat="1" applyFont="1"/>
    <xf numFmtId="165" fontId="0" fillId="0" borderId="0" xfId="0" applyNumberFormat="1"/>
    <xf numFmtId="167" fontId="2" fillId="0" borderId="0" xfId="2" applyNumberFormat="1"/>
    <xf numFmtId="198" fontId="3" fillId="0" borderId="0" xfId="1" applyNumberFormat="1" applyFont="1"/>
    <xf numFmtId="44" fontId="0" fillId="0" borderId="0" xfId="2" applyNumberFormat="1" applyFont="1"/>
    <xf numFmtId="165" fontId="0" fillId="0" borderId="0" xfId="2" applyNumberFormat="1" applyFont="1"/>
    <xf numFmtId="165" fontId="0" fillId="0" borderId="0" xfId="3" applyNumberFormat="1" applyFont="1"/>
    <xf numFmtId="189" fontId="0" fillId="0" borderId="0" xfId="3" applyNumberFormat="1" applyFont="1"/>
    <xf numFmtId="37" fontId="0" fillId="0" borderId="2" xfId="0" applyNumberFormat="1" applyBorder="1"/>
    <xf numFmtId="10" fontId="2" fillId="0" borderId="11" xfId="3" applyNumberFormat="1" applyBorder="1"/>
    <xf numFmtId="10" fontId="2" fillId="0" borderId="7" xfId="3" applyNumberFormat="1" applyBorder="1"/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43" fontId="9" fillId="0" borderId="0" xfId="0" applyNumberFormat="1" applyFont="1" applyAlignment="1">
      <alignment horizontal="left"/>
    </xf>
    <xf numFmtId="5" fontId="4" fillId="0" borderId="0" xfId="0" applyNumberFormat="1" applyFont="1" applyAlignment="1" applyProtection="1">
      <alignment horizontal="right"/>
      <protection locked="0"/>
    </xf>
    <xf numFmtId="41" fontId="3" fillId="0" borderId="0" xfId="0" applyNumberFormat="1" applyFont="1"/>
    <xf numFmtId="41" fontId="3" fillId="0" borderId="0" xfId="1" applyNumberFormat="1" applyFont="1"/>
    <xf numFmtId="9" fontId="5" fillId="0" borderId="0" xfId="3" applyFont="1" applyAlignment="1">
      <alignment horizontal="center"/>
    </xf>
    <xf numFmtId="164" fontId="9" fillId="0" borderId="0" xfId="2" applyNumberFormat="1" applyFont="1"/>
    <xf numFmtId="43" fontId="0" fillId="0" borderId="0" xfId="0" applyNumberFormat="1"/>
    <xf numFmtId="44" fontId="0" fillId="5" borderId="0" xfId="0" applyNumberFormat="1" applyFill="1"/>
    <xf numFmtId="9" fontId="0" fillId="0" borderId="0" xfId="3" applyFont="1" applyAlignment="1">
      <alignment horizontal="right"/>
    </xf>
    <xf numFmtId="0" fontId="9" fillId="6" borderId="0" xfId="0" applyFont="1" applyFill="1"/>
    <xf numFmtId="10" fontId="9" fillId="6" borderId="0" xfId="3" applyNumberFormat="1" applyFont="1" applyFill="1"/>
    <xf numFmtId="172" fontId="9" fillId="6" borderId="0" xfId="0" applyNumberFormat="1" applyFont="1" applyFill="1" applyProtection="1">
      <protection locked="0"/>
    </xf>
    <xf numFmtId="210" fontId="0" fillId="0" borderId="0" xfId="0" applyNumberFormat="1"/>
    <xf numFmtId="182" fontId="9" fillId="6" borderId="0" xfId="0" applyNumberFormat="1" applyFont="1" applyFill="1" applyAlignment="1"/>
    <xf numFmtId="0" fontId="9" fillId="6" borderId="0" xfId="0" applyFont="1" applyFill="1" applyAlignment="1"/>
    <xf numFmtId="170" fontId="9" fillId="6" borderId="0" xfId="3" applyNumberFormat="1" applyFont="1" applyFill="1" applyAlignment="1" applyProtection="1"/>
    <xf numFmtId="9" fontId="9" fillId="6" borderId="0" xfId="3" applyFont="1" applyFill="1" applyAlignment="1"/>
    <xf numFmtId="172" fontId="9" fillId="0" borderId="0" xfId="3" applyNumberFormat="1" applyFont="1"/>
    <xf numFmtId="164" fontId="0" fillId="0" borderId="0" xfId="2" applyNumberFormat="1" applyFont="1" applyAlignment="1">
      <alignment horizontal="left"/>
    </xf>
    <xf numFmtId="173" fontId="9" fillId="6" borderId="0" xfId="3" applyNumberFormat="1" applyFont="1" applyFill="1"/>
    <xf numFmtId="0" fontId="9" fillId="6" borderId="0" xfId="0" applyFont="1" applyFill="1" applyAlignment="1">
      <alignment horizontal="center"/>
    </xf>
    <xf numFmtId="41" fontId="0" fillId="0" borderId="0" xfId="0" applyNumberFormat="1" applyFill="1" applyBorder="1"/>
    <xf numFmtId="198" fontId="0" fillId="0" borderId="0" xfId="0" applyNumberFormat="1" applyFill="1" applyBorder="1"/>
    <xf numFmtId="203" fontId="0" fillId="0" borderId="0" xfId="0" applyNumberFormat="1"/>
    <xf numFmtId="170" fontId="3" fillId="0" borderId="0" xfId="0" applyNumberFormat="1" applyFont="1"/>
    <xf numFmtId="164" fontId="2" fillId="0" borderId="0" xfId="2" applyNumberFormat="1" applyBorder="1"/>
    <xf numFmtId="212" fontId="0" fillId="0" borderId="27" xfId="0" applyNumberFormat="1" applyBorder="1" applyAlignment="1">
      <alignment horizontal="center"/>
    </xf>
    <xf numFmtId="212" fontId="0" fillId="0" borderId="28" xfId="0" applyNumberFormat="1" applyBorder="1" applyAlignment="1">
      <alignment horizontal="center"/>
    </xf>
    <xf numFmtId="44" fontId="0" fillId="0" borderId="0" xfId="2" applyFont="1" applyFill="1"/>
    <xf numFmtId="9" fontId="6" fillId="0" borderId="0" xfId="3" applyFont="1" applyFill="1" applyAlignment="1" applyProtection="1">
      <alignment horizontal="right"/>
      <protection locked="0"/>
    </xf>
    <xf numFmtId="14" fontId="5" fillId="0" borderId="0" xfId="0" applyNumberFormat="1" applyFont="1"/>
    <xf numFmtId="10" fontId="2" fillId="0" borderId="1" xfId="3" applyNumberFormat="1" applyBorder="1"/>
    <xf numFmtId="10" fontId="2" fillId="5" borderId="14" xfId="3" applyNumberFormat="1" applyFill="1" applyBorder="1"/>
    <xf numFmtId="0" fontId="3" fillId="0" borderId="0" xfId="0" applyNumberFormat="1" applyFont="1" applyAlignment="1">
      <alignment horizontal="center"/>
    </xf>
    <xf numFmtId="10" fontId="0" fillId="0" borderId="12" xfId="0" applyNumberFormat="1" applyBorder="1" applyAlignment="1">
      <alignment horizontal="left"/>
    </xf>
    <xf numFmtId="44" fontId="0" fillId="0" borderId="12" xfId="2" quotePrefix="1" applyFont="1" applyBorder="1" applyAlignment="1">
      <alignment horizontal="left"/>
    </xf>
    <xf numFmtId="168" fontId="0" fillId="0" borderId="11" xfId="2" applyNumberFormat="1" applyFont="1" applyBorder="1" applyAlignment="1">
      <alignment horizontal="left"/>
    </xf>
    <xf numFmtId="10" fontId="5" fillId="0" borderId="0" xfId="3" applyNumberFormat="1" applyFont="1" applyAlignment="1">
      <alignment horizontal="center"/>
    </xf>
    <xf numFmtId="164" fontId="5" fillId="0" borderId="0" xfId="2" applyNumberFormat="1" applyFont="1"/>
    <xf numFmtId="166" fontId="0" fillId="0" borderId="0" xfId="0" applyNumberFormat="1"/>
    <xf numFmtId="167" fontId="0" fillId="0" borderId="0" xfId="1" applyNumberFormat="1" applyFont="1"/>
    <xf numFmtId="198" fontId="0" fillId="0" borderId="0" xfId="0" applyNumberFormat="1"/>
    <xf numFmtId="168" fontId="0" fillId="0" borderId="0" xfId="0" applyNumberFormat="1" applyBorder="1"/>
    <xf numFmtId="10" fontId="2" fillId="0" borderId="0" xfId="3" applyNumberFormat="1" applyFill="1" applyBorder="1"/>
    <xf numFmtId="0" fontId="5" fillId="0" borderId="0" xfId="0" applyFont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5" xfId="0" applyBorder="1" applyAlignment="1">
      <alignment horizontal="center"/>
    </xf>
    <xf numFmtId="0" fontId="26" fillId="0" borderId="0" xfId="0" applyFont="1" applyAlignment="1">
      <alignment horizontal="left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r>
              <a:rPr lang="en-US"/>
              <a:t>Cash Flow Summary</a:t>
            </a:r>
          </a:p>
        </c:rich>
      </c:tx>
      <c:layout>
        <c:manualLayout>
          <c:xMode val="edge"/>
          <c:yMode val="edge"/>
          <c:x val="0.41950326698150403"/>
          <c:y val="3.664922637115841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2677101077936013E-2"/>
          <c:y val="0.19895294315771714"/>
          <c:w val="0.60165600132873609"/>
          <c:h val="0.63874365961161805"/>
        </c:manualLayout>
      </c:layout>
      <c:barChart>
        <c:barDir val="col"/>
        <c:grouping val="stacked"/>
        <c:varyColors val="0"/>
        <c:ser>
          <c:idx val="6"/>
          <c:order val="3"/>
          <c:tx>
            <c:strRef>
              <c:f>'[5]Total Cash flows'!$A$1042</c:f>
              <c:strCache>
                <c:ptCount val="1"/>
                <c:pt idx="0">
                  <c:v>Outflows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flows'!$B$1042</c:f>
              <c:numCache>
                <c:formatCode>General</c:formatCode>
                <c:ptCount val="1"/>
                <c:pt idx="0">
                  <c:v>-177021.43905535946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C1-4825-A28D-4762E3F069E2}"/>
            </c:ext>
          </c:extLst>
        </c:ser>
        <c:ser>
          <c:idx val="0"/>
          <c:order val="4"/>
          <c:tx>
            <c:strRef>
              <c:f>'[5]Total Cash flows'!$A$1043</c:f>
              <c:strCache>
                <c:ptCount val="1"/>
                <c:pt idx="0">
                  <c:v>Fees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C1-4825-A28D-4762E3F069E2}"/>
            </c:ext>
          </c:extLst>
        </c:ser>
        <c:ser>
          <c:idx val="1"/>
          <c:order val="5"/>
          <c:tx>
            <c:strRef>
              <c:f>'[5]Total Cash flows'!$A$1044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rgbClr val="96969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flows'!$B$1044:$K$1044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C1-4825-A28D-4762E3F069E2}"/>
            </c:ext>
          </c:extLst>
        </c:ser>
        <c:ser>
          <c:idx val="2"/>
          <c:order val="6"/>
          <c:tx>
            <c:strRef>
              <c:f>'[5]Total Cash flows'!$A$1045</c:f>
              <c:strCache>
                <c:ptCount val="1"/>
                <c:pt idx="0">
                  <c:v>Terminal Value</c:v>
                </c:pt>
              </c:strCache>
            </c:strRef>
          </c:tx>
          <c:spPr>
            <a:solidFill>
              <a:srgbClr val="00FF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flows'!$B$1045:$K$1045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C1-4825-A28D-4762E3F0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198829320"/>
        <c:axId val="1"/>
      </c:barChart>
      <c:lineChart>
        <c:grouping val="standard"/>
        <c:varyColors val="0"/>
        <c:ser>
          <c:idx val="3"/>
          <c:order val="0"/>
          <c:tx>
            <c:strRef>
              <c:f>'[5]Total Cash flows'!$A$1039</c:f>
              <c:strCache>
                <c:ptCount val="1"/>
                <c:pt idx="0">
                  <c:v>Expected cumulative cash flows</c:v>
                </c:pt>
              </c:strCache>
            </c:strRef>
          </c:tx>
          <c:spPr>
            <a:ln w="12700">
              <a:solidFill>
                <a:srgbClr val="339933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9933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flows'!$B$1039:$K$1039</c:f>
              <c:numCache>
                <c:formatCode>General</c:formatCode>
                <c:ptCount val="10"/>
                <c:pt idx="0">
                  <c:v>-177021.43905535946</c:v>
                </c:pt>
                <c:pt idx="1">
                  <c:v>-168894.54600239205</c:v>
                </c:pt>
                <c:pt idx="2">
                  <c:v>-123457.66112330243</c:v>
                </c:pt>
                <c:pt idx="3">
                  <c:v>-77414.623903783402</c:v>
                </c:pt>
                <c:pt idx="4">
                  <c:v>-50833.623629274967</c:v>
                </c:pt>
                <c:pt idx="5">
                  <c:v>-24375.79210914153</c:v>
                </c:pt>
                <c:pt idx="6">
                  <c:v>1308.0400012964747</c:v>
                </c:pt>
                <c:pt idx="7">
                  <c:v>26552.199914941932</c:v>
                </c:pt>
                <c:pt idx="8">
                  <c:v>52650.361932649525</c:v>
                </c:pt>
                <c:pt idx="9">
                  <c:v>79245.845388226138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C1-4825-A28D-4762E3F069E2}"/>
            </c:ext>
          </c:extLst>
        </c:ser>
        <c:ser>
          <c:idx val="4"/>
          <c:order val="1"/>
          <c:tx>
            <c:strRef>
              <c:f>'[5]Total Cash flows'!$A$1040</c:f>
              <c:strCache>
                <c:ptCount val="1"/>
                <c:pt idx="0">
                  <c:v>Cumulative P5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flows'!$B$1040:$K$1040</c:f>
              <c:numCache>
                <c:formatCode>General</c:formatCode>
                <c:ptCount val="10"/>
                <c:pt idx="0">
                  <c:v>-199747.04581314334</c:v>
                </c:pt>
                <c:pt idx="1">
                  <c:v>-194623.08295491693</c:v>
                </c:pt>
                <c:pt idx="2">
                  <c:v>-154734.1146716096</c:v>
                </c:pt>
                <c:pt idx="3">
                  <c:v>-113675.87728548073</c:v>
                </c:pt>
                <c:pt idx="4">
                  <c:v>-90797.513415228823</c:v>
                </c:pt>
                <c:pt idx="5">
                  <c:v>-67780.871958792763</c:v>
                </c:pt>
                <c:pt idx="6">
                  <c:v>-45211.384907969928</c:v>
                </c:pt>
                <c:pt idx="7">
                  <c:v>-22807.111367180867</c:v>
                </c:pt>
                <c:pt idx="8">
                  <c:v>558.69362514938621</c:v>
                </c:pt>
                <c:pt idx="9">
                  <c:v>24564.338196203578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C1-4825-A28D-4762E3F069E2}"/>
            </c:ext>
          </c:extLst>
        </c:ser>
        <c:ser>
          <c:idx val="5"/>
          <c:order val="2"/>
          <c:tx>
            <c:strRef>
              <c:f>'[5]Total Cash flows'!$A$1041</c:f>
              <c:strCache>
                <c:ptCount val="1"/>
                <c:pt idx="0">
                  <c:v>Cumulative P95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'[5]Total Cash flows'!$B$1038:$K$1038</c:f>
              <c:numCache>
                <c:formatCode>General</c:formatCode>
                <c:ptCount val="10"/>
                <c:pt idx="0">
                  <c:v>1.9150684931506849</c:v>
                </c:pt>
                <c:pt idx="1">
                  <c:v>2.9178082191780823</c:v>
                </c:pt>
                <c:pt idx="2">
                  <c:v>3.9178082191780823</c:v>
                </c:pt>
                <c:pt idx="3">
                  <c:v>4.9178082191780819</c:v>
                </c:pt>
                <c:pt idx="4">
                  <c:v>5.9178082191780819</c:v>
                </c:pt>
                <c:pt idx="5">
                  <c:v>6.9205479452054792</c:v>
                </c:pt>
                <c:pt idx="6">
                  <c:v>7.9205479452054792</c:v>
                </c:pt>
                <c:pt idx="7">
                  <c:v>8.9205479452054792</c:v>
                </c:pt>
                <c:pt idx="8">
                  <c:v>9.9205479452054792</c:v>
                </c:pt>
                <c:pt idx="9">
                  <c:v>10.923287671232877</c:v>
                </c:pt>
              </c:numCache>
            </c:numRef>
          </c:cat>
          <c:val>
            <c:numRef>
              <c:f>'[5]Total Cash flows'!$B$1041:$K$1041</c:f>
              <c:numCache>
                <c:formatCode>General</c:formatCode>
                <c:ptCount val="10"/>
                <c:pt idx="0">
                  <c:v>-154055.44831714724</c:v>
                </c:pt>
                <c:pt idx="1">
                  <c:v>-142602.76578679928</c:v>
                </c:pt>
                <c:pt idx="2">
                  <c:v>-91629.443877514423</c:v>
                </c:pt>
                <c:pt idx="3">
                  <c:v>-40509.530095480637</c:v>
                </c:pt>
                <c:pt idx="4">
                  <c:v>-10264.648743541398</c:v>
                </c:pt>
                <c:pt idx="5">
                  <c:v>19598.354060418311</c:v>
                </c:pt>
                <c:pt idx="6">
                  <c:v>48363.933522391206</c:v>
                </c:pt>
                <c:pt idx="7">
                  <c:v>76418.254847402932</c:v>
                </c:pt>
                <c:pt idx="8">
                  <c:v>105220.17443378687</c:v>
                </c:pt>
                <c:pt idx="9">
                  <c:v>134378.38904808284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C1-4825-A28D-4762E3F0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829320"/>
        <c:axId val="1"/>
      </c:lineChart>
      <c:catAx>
        <c:axId val="198829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MS Sans Serif"/>
                    <a:ea typeface="MS Sans Serif"/>
                    <a:cs typeface="MS Sans Serif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35234594573227201"/>
              <c:y val="0.866492423489531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  <c:crossAx val="19882932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txPr>
          <a:bodyPr/>
          <a:lstStyle/>
          <a:p>
            <a:pPr>
              <a:defRPr sz="735" b="0" i="0" u="none" strike="noStrike" baseline="0">
                <a:solidFill>
                  <a:srgbClr val="000000"/>
                </a:solidFill>
                <a:latin typeface="MS Sans Serif"/>
                <a:ea typeface="MS Sans Serif"/>
                <a:cs typeface="MS Sans Serif"/>
              </a:defRPr>
            </a:pPr>
            <a:endParaRPr lang="en-US"/>
          </a:p>
        </c:txPr>
      </c:legendEntry>
      <c:layout>
        <c:manualLayout>
          <c:xMode val="edge"/>
          <c:yMode val="edge"/>
          <c:x val="0.72493108416979213"/>
          <c:y val="0.22513096199425886"/>
          <c:w val="0.21527141331945604"/>
          <c:h val="0.3874346787808176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MS Sans Serif"/>
              <a:ea typeface="MS Sans Serif"/>
              <a:cs typeface="MS Sans Serif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MS Sans Serif"/>
          <a:ea typeface="MS Sans Serif"/>
          <a:cs typeface="MS Sans Serif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459638257527386"/>
          <c:y val="2.94985675622343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44978535127802"/>
          <c:y val="0.13716833916438972"/>
          <c:w val="0.81219126712428635"/>
          <c:h val="0.68289183906572515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forwcurv!$H$10:$H$35</c:f>
              <c:numCache>
                <c:formatCode>_("$"* #,##0.00_);_("$"* \(#,##0.00\);_("$"* "-"??_);_(@_)</c:formatCode>
                <c:ptCount val="26"/>
                <c:pt idx="0">
                  <c:v>2.9902994035993005</c:v>
                </c:pt>
                <c:pt idx="1">
                  <c:v>3.2473702315634867</c:v>
                </c:pt>
                <c:pt idx="2">
                  <c:v>3.4976518938202452</c:v>
                </c:pt>
                <c:pt idx="3">
                  <c:v>3.51148057467111</c:v>
                </c:pt>
                <c:pt idx="4">
                  <c:v>3.2463374471785116</c:v>
                </c:pt>
                <c:pt idx="5">
                  <c:v>3.5288453601325496</c:v>
                </c:pt>
                <c:pt idx="6">
                  <c:v>3.8794298955335944</c:v>
                </c:pt>
                <c:pt idx="7">
                  <c:v>3.8683592087922301</c:v>
                </c:pt>
                <c:pt idx="8">
                  <c:v>3.5914007385314228</c:v>
                </c:pt>
                <c:pt idx="9">
                  <c:v>3.8771131393200942</c:v>
                </c:pt>
                <c:pt idx="10">
                  <c:v>4.5456694800364419</c:v>
                </c:pt>
                <c:pt idx="11">
                  <c:v>4.2427347214342852</c:v>
                </c:pt>
                <c:pt idx="12">
                  <c:v>4.0649138676811036</c:v>
                </c:pt>
                <c:pt idx="13">
                  <c:v>4.4637616173755648</c:v>
                </c:pt>
                <c:pt idx="14">
                  <c:v>4.5073818097456053</c:v>
                </c:pt>
                <c:pt idx="15">
                  <c:v>4.0911135987267055</c:v>
                </c:pt>
                <c:pt idx="16">
                  <c:v>5.1026684868532097</c:v>
                </c:pt>
                <c:pt idx="17">
                  <c:v>4.2726850534773746</c:v>
                </c:pt>
                <c:pt idx="18">
                  <c:v>4.8088473134133727</c:v>
                </c:pt>
                <c:pt idx="19">
                  <c:v>5.3847848459755392</c:v>
                </c:pt>
                <c:pt idx="20">
                  <c:v>4.7645822935366091</c:v>
                </c:pt>
                <c:pt idx="21">
                  <c:v>4.930270894622085</c:v>
                </c:pt>
                <c:pt idx="22">
                  <c:v>5.1694927837336122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9EB-4947-81B1-232020D1A927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forwcurv!$G$10:$G$32</c:f>
              <c:numCache>
                <c:formatCode>General</c:formatCode>
                <c:ptCount val="23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  <c:pt idx="19">
                  <c:v>2021</c:v>
                </c:pt>
                <c:pt idx="20">
                  <c:v>2022</c:v>
                </c:pt>
                <c:pt idx="21">
                  <c:v>2023</c:v>
                </c:pt>
                <c:pt idx="22">
                  <c:v>2024</c:v>
                </c:pt>
              </c:numCache>
            </c:numRef>
          </c:cat>
          <c:val>
            <c:numRef>
              <c:f>forwcurv!$I$10:$I$35</c:f>
              <c:numCache>
                <c:formatCode>_("$"* #,##0.00_);_("$"* \(#,##0.00\);_("$"* "-"??_);_(@_)</c:formatCode>
                <c:ptCount val="26"/>
                <c:pt idx="0">
                  <c:v>2.2934393306157523</c:v>
                </c:pt>
                <c:pt idx="1">
                  <c:v>2.9144331221024058</c:v>
                </c:pt>
                <c:pt idx="2">
                  <c:v>2.976644545687122</c:v>
                </c:pt>
                <c:pt idx="3">
                  <c:v>3.0411315185040326</c:v>
                </c:pt>
                <c:pt idx="4">
                  <c:v>2.696403440288524</c:v>
                </c:pt>
                <c:pt idx="5">
                  <c:v>2.9781917116109042</c:v>
                </c:pt>
                <c:pt idx="6">
                  <c:v>3.4846720352638645</c:v>
                </c:pt>
                <c:pt idx="7">
                  <c:v>3.4322253028429497</c:v>
                </c:pt>
                <c:pt idx="8">
                  <c:v>3.125883058202048</c:v>
                </c:pt>
                <c:pt idx="9">
                  <c:v>3.350319025732492</c:v>
                </c:pt>
                <c:pt idx="10">
                  <c:v>4.0570128530847152</c:v>
                </c:pt>
                <c:pt idx="11">
                  <c:v>3.8947491838168067</c:v>
                </c:pt>
                <c:pt idx="12">
                  <c:v>3.419618585851675</c:v>
                </c:pt>
                <c:pt idx="13">
                  <c:v>3.8384588205917218</c:v>
                </c:pt>
                <c:pt idx="14">
                  <c:v>3.9266282675127115</c:v>
                </c:pt>
                <c:pt idx="15">
                  <c:v>3.7285126264836652</c:v>
                </c:pt>
                <c:pt idx="16">
                  <c:v>4.7222420014504962</c:v>
                </c:pt>
                <c:pt idx="17">
                  <c:v>3.7447082422142066</c:v>
                </c:pt>
                <c:pt idx="18">
                  <c:v>4.2087398998301735</c:v>
                </c:pt>
                <c:pt idx="19">
                  <c:v>4.8845454373867341</c:v>
                </c:pt>
                <c:pt idx="20">
                  <c:v>4.333782602972815</c:v>
                </c:pt>
                <c:pt idx="21">
                  <c:v>4.531561165873355</c:v>
                </c:pt>
                <c:pt idx="22">
                  <c:v>4.7899420211384154</c:v>
                </c:pt>
                <c:pt idx="23">
                  <c:v>4.7899420211384154</c:v>
                </c:pt>
                <c:pt idx="24">
                  <c:v>4.7899420211384154</c:v>
                </c:pt>
                <c:pt idx="25">
                  <c:v>4.7899420211384154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9EB-4947-81B1-232020D1A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27080"/>
        <c:axId val="1"/>
      </c:lineChart>
      <c:catAx>
        <c:axId val="193127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542020652209543"/>
              <c:y val="0.88790688362325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7891276153871375E-2"/>
              <c:y val="0.44690329856785038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127080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1.8121914682286307E-2"/>
          <c:y val="0.94395416199149906"/>
          <c:w val="0.63426701388002082"/>
          <c:h val="4.12979945871280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129540</xdr:rowOff>
    </xdr:from>
    <xdr:to>
      <xdr:col>8</xdr:col>
      <xdr:colOff>30480</xdr:colOff>
      <xdr:row>34</xdr:row>
      <xdr:rowOff>7620</xdr:rowOff>
    </xdr:to>
    <xdr:graphicFrame macro="">
      <xdr:nvGraphicFramePr>
        <xdr:cNvPr id="1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7620</xdr:rowOff>
    </xdr:from>
    <xdr:to>
      <xdr:col>17</xdr:col>
      <xdr:colOff>7620</xdr:colOff>
      <xdr:row>36</xdr:row>
      <xdr:rowOff>144780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in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c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FUE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20grap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130064.41817340802</v>
          </cell>
          <cell r="B2">
            <v>129962.15656325464</v>
          </cell>
          <cell r="C2">
            <v>129756.46804003512</v>
          </cell>
          <cell r="D2">
            <v>129926.38591708918</v>
          </cell>
          <cell r="E2">
            <v>129396.77011851054</v>
          </cell>
          <cell r="F2">
            <v>129226.08179265853</v>
          </cell>
          <cell r="G2">
            <v>129084.43652419707</v>
          </cell>
          <cell r="H2">
            <v>129276.27732192038</v>
          </cell>
          <cell r="I2">
            <v>128768.51813680345</v>
          </cell>
          <cell r="J2">
            <v>128615.03835695489</v>
          </cell>
          <cell r="K2">
            <v>128462.32312957384</v>
          </cell>
          <cell r="L2">
            <v>128610.66607807242</v>
          </cell>
          <cell r="M2">
            <v>128159.95464763862</v>
          </cell>
          <cell r="N2">
            <v>128010.35963920834</v>
          </cell>
          <cell r="O2">
            <v>127910.19356428536</v>
          </cell>
          <cell r="P2">
            <v>128209.78774263687</v>
          </cell>
          <cell r="Q2">
            <v>127809.89074365674</v>
          </cell>
          <cell r="R2">
            <v>127761.43572954535</v>
          </cell>
          <cell r="S2">
            <v>127714.1569943436</v>
          </cell>
          <cell r="T2">
            <v>128017.86541498432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117128.84385982703</v>
          </cell>
          <cell r="B3">
            <v>117239.38024614155</v>
          </cell>
          <cell r="C3">
            <v>117455.55292820628</v>
          </cell>
          <cell r="D3">
            <v>117984.12147543376</v>
          </cell>
          <cell r="E3">
            <v>117850.51647194005</v>
          </cell>
          <cell r="F3">
            <v>118017.65218770746</v>
          </cell>
          <cell r="G3">
            <v>118200.85134847954</v>
          </cell>
          <cell r="H3">
            <v>118686.83537475704</v>
          </cell>
          <cell r="I3">
            <v>118529.60517051096</v>
          </cell>
          <cell r="J3">
            <v>118695.50418394683</v>
          </cell>
          <cell r="K3">
            <v>118860.57677907401</v>
          </cell>
          <cell r="L3">
            <v>119298.93412570312</v>
          </cell>
          <cell r="M3">
            <v>119187.41222864688</v>
          </cell>
          <cell r="N3">
            <v>119349.11212382518</v>
          </cell>
          <cell r="O3">
            <v>119457.38340897983</v>
          </cell>
          <cell r="P3">
            <v>119839.62285736419</v>
          </cell>
          <cell r="Q3">
            <v>119565.80250499061</v>
          </cell>
          <cell r="R3">
            <v>119618.17838828298</v>
          </cell>
          <cell r="S3">
            <v>119669.28281086039</v>
          </cell>
          <cell r="T3">
            <v>120047.07510185716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131789.99651434011</v>
          </cell>
          <cell r="B4">
            <v>131659.34810010696</v>
          </cell>
          <cell r="C4">
            <v>131397.38418152652</v>
          </cell>
          <cell r="D4">
            <v>131519.45881533445</v>
          </cell>
          <cell r="E4">
            <v>130937.01601161424</v>
          </cell>
          <cell r="F4">
            <v>130721.26267085574</v>
          </cell>
          <cell r="G4">
            <v>130536.28384041481</v>
          </cell>
          <cell r="H4">
            <v>130688.88655160091</v>
          </cell>
          <cell r="I4">
            <v>130134.36753946768</v>
          </cell>
          <cell r="J4">
            <v>129938.28330195184</v>
          </cell>
          <cell r="K4">
            <v>129743.17584905076</v>
          </cell>
          <cell r="L4">
            <v>129852.83148828577</v>
          </cell>
          <cell r="M4">
            <v>129356.87288922384</v>
          </cell>
          <cell r="N4">
            <v>129165.75179696557</v>
          </cell>
          <cell r="O4">
            <v>129037.78061766364</v>
          </cell>
          <cell r="P4">
            <v>129326.3500912365</v>
          </cell>
          <cell r="Q4">
            <v>128909.63473341068</v>
          </cell>
          <cell r="R4">
            <v>128847.72909017073</v>
          </cell>
          <cell r="S4">
            <v>128787.32624914574</v>
          </cell>
          <cell r="T4">
            <v>129081.15203767442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140383.74288688146</v>
          </cell>
          <cell r="B5">
            <v>140111.72216354965</v>
          </cell>
          <cell r="C5">
            <v>139569.49483224837</v>
          </cell>
          <cell r="D5">
            <v>139453.29996049777</v>
          </cell>
          <cell r="E5">
            <v>138607.76745923117</v>
          </cell>
          <cell r="F5">
            <v>138167.58077969344</v>
          </cell>
          <cell r="G5">
            <v>137766.79161353083</v>
          </cell>
          <cell r="H5">
            <v>137723.98032591675</v>
          </cell>
          <cell r="I5">
            <v>136936.587450992</v>
          </cell>
          <cell r="J5">
            <v>136528.3239719737</v>
          </cell>
          <cell r="K5">
            <v>136122.09423870733</v>
          </cell>
          <cell r="L5">
            <v>136039.07886686068</v>
          </cell>
          <cell r="M5">
            <v>135317.77976482574</v>
          </cell>
          <cell r="N5">
            <v>134919.84996165714</v>
          </cell>
          <cell r="O5">
            <v>134653.40346122556</v>
          </cell>
          <cell r="P5">
            <v>134887.06756513062</v>
          </cell>
          <cell r="Q5">
            <v>134386.59321074444</v>
          </cell>
          <cell r="R5">
            <v>134257.70057969878</v>
          </cell>
          <cell r="S5">
            <v>134131.93690622924</v>
          </cell>
          <cell r="T5">
            <v>134376.54508936193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112649.12228523429</v>
          </cell>
          <cell r="B6">
            <v>112833.35279232747</v>
          </cell>
          <cell r="C6">
            <v>113195.62032081987</v>
          </cell>
          <cell r="D6">
            <v>113848.39326021195</v>
          </cell>
          <cell r="E6">
            <v>113851.93084192609</v>
          </cell>
          <cell r="F6">
            <v>114136.05847556067</v>
          </cell>
          <cell r="G6">
            <v>114431.75458179082</v>
          </cell>
          <cell r="H6">
            <v>115019.60341399277</v>
          </cell>
          <cell r="I6">
            <v>114983.76497790952</v>
          </cell>
          <cell r="J6">
            <v>115260.26813122047</v>
          </cell>
          <cell r="K6">
            <v>115535.39389678463</v>
          </cell>
          <cell r="L6">
            <v>116074.18619316962</v>
          </cell>
          <cell r="M6">
            <v>116080.12909773045</v>
          </cell>
          <cell r="N6">
            <v>116349.63359917908</v>
          </cell>
          <cell r="O6">
            <v>116530.08887216875</v>
          </cell>
          <cell r="P6">
            <v>116940.94922212497</v>
          </cell>
          <cell r="Q6">
            <v>116710.79050085989</v>
          </cell>
          <cell r="R6">
            <v>116798.08515432323</v>
          </cell>
          <cell r="S6">
            <v>116883.26066982585</v>
          </cell>
          <cell r="T6">
            <v>117286.70896219669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145777.75945475098</v>
          </cell>
          <cell r="B7">
            <v>145417.00390676179</v>
          </cell>
          <cell r="C7">
            <v>144698.86429855024</v>
          </cell>
          <cell r="D7">
            <v>144433.11536680229</v>
          </cell>
          <cell r="E7">
            <v>143422.44997402577</v>
          </cell>
          <cell r="F7">
            <v>142841.39374874189</v>
          </cell>
          <cell r="G7">
            <v>142305.14741687573</v>
          </cell>
          <cell r="H7">
            <v>142139.68108436867</v>
          </cell>
          <cell r="I7">
            <v>141206.12081984838</v>
          </cell>
          <cell r="J7">
            <v>140664.67929549242</v>
          </cell>
          <cell r="K7">
            <v>140125.93493719876</v>
          </cell>
          <cell r="L7">
            <v>139921.98620510745</v>
          </cell>
          <cell r="M7">
            <v>139059.24815971102</v>
          </cell>
          <cell r="N7">
            <v>138531.51121950676</v>
          </cell>
          <cell r="O7">
            <v>138178.14824004099</v>
          </cell>
          <cell r="P7">
            <v>138377.3500197379</v>
          </cell>
          <cell r="Q7">
            <v>137824.30285303341</v>
          </cell>
          <cell r="R7">
            <v>137653.36465694636</v>
          </cell>
          <cell r="S7">
            <v>137486.57610354532</v>
          </cell>
          <cell r="T7">
            <v>137700.29198808922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143599.67209571486</v>
          </cell>
          <cell r="B8">
            <v>143274.74739797632</v>
          </cell>
          <cell r="C8">
            <v>142627.64062806184</v>
          </cell>
          <cell r="D8">
            <v>142422.28116740179</v>
          </cell>
          <cell r="E8">
            <v>141478.2959301334</v>
          </cell>
          <cell r="F8">
            <v>140954.12239569821</v>
          </cell>
          <cell r="G8">
            <v>140472.57325220684</v>
          </cell>
          <cell r="H8">
            <v>140356.63465092605</v>
          </cell>
          <cell r="I8">
            <v>139482.09633036453</v>
          </cell>
          <cell r="J8">
            <v>138994.43169256448</v>
          </cell>
          <cell r="K8">
            <v>138509.1963337386</v>
          </cell>
          <cell r="L8">
            <v>138354.08012188904</v>
          </cell>
          <cell r="M8">
            <v>137548.45468835329</v>
          </cell>
          <cell r="N8">
            <v>137073.13347226343</v>
          </cell>
          <cell r="O8">
            <v>136754.86710065833</v>
          </cell>
          <cell r="P8">
            <v>136967.98466125366</v>
          </cell>
          <cell r="Q8">
            <v>136436.16623504311</v>
          </cell>
          <cell r="R8">
            <v>136282.20590926253</v>
          </cell>
          <cell r="S8">
            <v>136131.98307664867</v>
          </cell>
          <cell r="T8">
            <v>136358.17317668689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141688.58900180351</v>
          </cell>
          <cell r="B9">
            <v>141395.10277317412</v>
          </cell>
          <cell r="C9">
            <v>140810.32116933676</v>
          </cell>
          <cell r="D9">
            <v>140657.94824145621</v>
          </cell>
          <cell r="E9">
            <v>139772.46906794244</v>
          </cell>
          <cell r="F9">
            <v>139298.20517021953</v>
          </cell>
          <cell r="G9">
            <v>138864.64807422529</v>
          </cell>
          <cell r="H9">
            <v>138792.16576932924</v>
          </cell>
          <cell r="I9">
            <v>137969.41409488246</v>
          </cell>
          <cell r="J9">
            <v>137528.9340194067</v>
          </cell>
          <cell r="K9">
            <v>137090.64817517711</v>
          </cell>
          <cell r="L9">
            <v>136978.37827225996</v>
          </cell>
          <cell r="M9">
            <v>136222.8642112196</v>
          </cell>
          <cell r="N9">
            <v>135793.53325525162</v>
          </cell>
          <cell r="O9">
            <v>135506.06111862417</v>
          </cell>
          <cell r="P9">
            <v>135731.38857222639</v>
          </cell>
          <cell r="Q9">
            <v>135218.19652796275</v>
          </cell>
          <cell r="R9">
            <v>135079.13281355024</v>
          </cell>
          <cell r="S9">
            <v>134943.44496678232</v>
          </cell>
          <cell r="T9">
            <v>135180.58011098613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143459.91536899857</v>
          </cell>
          <cell r="B10">
            <v>143137.2897536754</v>
          </cell>
          <cell r="C10">
            <v>142494.74079772033</v>
          </cell>
          <cell r="D10">
            <v>142293.25622057784</v>
          </cell>
          <cell r="E10">
            <v>141353.54950787468</v>
          </cell>
          <cell r="F10">
            <v>140833.02584480337</v>
          </cell>
          <cell r="G10">
            <v>140354.9863401592</v>
          </cell>
          <cell r="H10">
            <v>140242.22568009785</v>
          </cell>
          <cell r="I10">
            <v>139371.47449583182</v>
          </cell>
          <cell r="J10">
            <v>138887.26044581781</v>
          </cell>
          <cell r="K10">
            <v>138405.45848583357</v>
          </cell>
          <cell r="L10">
            <v>138253.47560707002</v>
          </cell>
          <cell r="M10">
            <v>137451.51479775368</v>
          </cell>
          <cell r="N10">
            <v>136979.55683061722</v>
          </cell>
          <cell r="O10">
            <v>136663.54242884845</v>
          </cell>
          <cell r="P10">
            <v>136877.55289393631</v>
          </cell>
          <cell r="Q10">
            <v>136347.0966074359</v>
          </cell>
          <cell r="R10">
            <v>136194.22566476514</v>
          </cell>
          <cell r="S10">
            <v>136045.06576973421</v>
          </cell>
          <cell r="T10">
            <v>136272.05627638553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120024.72431723541</v>
          </cell>
          <cell r="B11">
            <v>120087.62172406522</v>
          </cell>
          <cell r="C11">
            <v>120209.35255217699</v>
          </cell>
          <cell r="D11">
            <v>120657.63015587049</v>
          </cell>
          <cell r="E11">
            <v>120435.37041663723</v>
          </cell>
          <cell r="F11">
            <v>120526.87763563654</v>
          </cell>
          <cell r="G11">
            <v>120637.35403887885</v>
          </cell>
          <cell r="H11">
            <v>121057.48836984322</v>
          </cell>
          <cell r="I11">
            <v>120821.78542052599</v>
          </cell>
          <cell r="J11">
            <v>120916.1852655784</v>
          </cell>
          <cell r="K11">
            <v>121010.11486214247</v>
          </cell>
          <cell r="L11">
            <v>121383.54683263029</v>
          </cell>
          <cell r="M11">
            <v>121196.09074685894</v>
          </cell>
          <cell r="N11">
            <v>121288.10120993335</v>
          </cell>
          <cell r="O11">
            <v>121349.70972905926</v>
          </cell>
          <cell r="P11">
            <v>121713.44742277981</v>
          </cell>
          <cell r="Q11">
            <v>121411.40235550821</v>
          </cell>
          <cell r="R11">
            <v>121441.20527696553</v>
          </cell>
          <cell r="S11">
            <v>121470.28471193556</v>
          </cell>
          <cell r="T11">
            <v>121831.49188446967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136443.57814454823</v>
          </cell>
          <cell r="B12">
            <v>136236.37550679923</v>
          </cell>
          <cell r="C12">
            <v>135822.64673357701</v>
          </cell>
          <cell r="D12">
            <v>135815.69654560887</v>
          </cell>
          <cell r="E12">
            <v>135090.78858984384</v>
          </cell>
          <cell r="F12">
            <v>134753.502821053</v>
          </cell>
          <cell r="G12">
            <v>134451.66098693621</v>
          </cell>
          <cell r="H12">
            <v>134498.44547220774</v>
          </cell>
          <cell r="I12">
            <v>133817.82342153188</v>
          </cell>
          <cell r="J12">
            <v>133506.84244657887</v>
          </cell>
          <cell r="K12">
            <v>133197.41060905615</v>
          </cell>
          <cell r="L12">
            <v>133202.73337192097</v>
          </cell>
          <cell r="M12">
            <v>132584.7511082408</v>
          </cell>
          <cell r="N12">
            <v>132281.6414633375</v>
          </cell>
          <cell r="O12">
            <v>132078.68480241779</v>
          </cell>
          <cell r="P12">
            <v>132337.52258405916</v>
          </cell>
          <cell r="Q12">
            <v>131875.45106713101</v>
          </cell>
          <cell r="R12">
            <v>131777.27144018217</v>
          </cell>
          <cell r="S12">
            <v>131681.47519143796</v>
          </cell>
          <cell r="T12">
            <v>131948.64925737385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136055.03123367281</v>
          </cell>
          <cell r="B13">
            <v>135854.22042686725</v>
          </cell>
          <cell r="C13">
            <v>135453.16313340756</v>
          </cell>
          <cell r="D13">
            <v>135456.98576515357</v>
          </cell>
          <cell r="E13">
            <v>134743.97281825118</v>
          </cell>
          <cell r="F13">
            <v>134416.83429801755</v>
          </cell>
          <cell r="G13">
            <v>134124.74984277197</v>
          </cell>
          <cell r="H13">
            <v>134180.36953242161</v>
          </cell>
          <cell r="I13">
            <v>133510.27634960957</v>
          </cell>
          <cell r="J13">
            <v>133208.88858177065</v>
          </cell>
          <cell r="K13">
            <v>132909.00216324176</v>
          </cell>
          <cell r="L13">
            <v>132923.03611246531</v>
          </cell>
          <cell r="M13">
            <v>132315.2421127308</v>
          </cell>
          <cell r="N13">
            <v>132021.4828584817</v>
          </cell>
          <cell r="O13">
            <v>131824.78704771103</v>
          </cell>
          <cell r="P13">
            <v>132086.10725213401</v>
          </cell>
          <cell r="Q13">
            <v>131627.82270982215</v>
          </cell>
          <cell r="R13">
            <v>131532.67174884188</v>
          </cell>
          <cell r="S13">
            <v>131439.83064310954</v>
          </cell>
          <cell r="T13">
            <v>131709.22997235996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147294.37163644438</v>
          </cell>
          <cell r="B14">
            <v>146908.6669036831</v>
          </cell>
          <cell r="C14">
            <v>146141.06680555371</v>
          </cell>
          <cell r="D14">
            <v>145833.26840911471</v>
          </cell>
          <cell r="E14">
            <v>144776.17331933769</v>
          </cell>
          <cell r="F14">
            <v>144155.50941646876</v>
          </cell>
          <cell r="G14">
            <v>143581.17718237761</v>
          </cell>
          <cell r="H14">
            <v>143381.22446428199</v>
          </cell>
          <cell r="I14">
            <v>142406.56695046005</v>
          </cell>
          <cell r="J14">
            <v>141827.68033424133</v>
          </cell>
          <cell r="K14">
            <v>141251.67741508858</v>
          </cell>
          <cell r="L14">
            <v>141013.72637599419</v>
          </cell>
          <cell r="M14">
            <v>140111.22055796138</v>
          </cell>
          <cell r="N14">
            <v>139546.98630952273</v>
          </cell>
          <cell r="O14">
            <v>139169.18540161633</v>
          </cell>
          <cell r="P14">
            <v>139358.69755948024</v>
          </cell>
          <cell r="Q14">
            <v>138790.86872375701</v>
          </cell>
          <cell r="R14">
            <v>138608.10875898882</v>
          </cell>
          <cell r="S14">
            <v>138429.78541850025</v>
          </cell>
          <cell r="T14">
            <v>138634.81544978975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140736.55983504781</v>
          </cell>
          <cell r="B15">
            <v>140458.73506020111</v>
          </cell>
          <cell r="C15">
            <v>139905.00149196049</v>
          </cell>
          <cell r="D15">
            <v>139779.02444650503</v>
          </cell>
          <cell r="E15">
            <v>138922.69077655618</v>
          </cell>
          <cell r="F15">
            <v>138473.28996825291</v>
          </cell>
          <cell r="G15">
            <v>138063.64069140854</v>
          </cell>
          <cell r="H15">
            <v>138012.80666636454</v>
          </cell>
          <cell r="I15">
            <v>137215.85313628244</v>
          </cell>
          <cell r="J15">
            <v>136798.87862144739</v>
          </cell>
          <cell r="K15">
            <v>136383.98124598872</v>
          </cell>
          <cell r="L15">
            <v>136293.05575029357</v>
          </cell>
          <cell r="M15">
            <v>135562.50527579419</v>
          </cell>
          <cell r="N15">
            <v>135156.08492437401</v>
          </cell>
          <cell r="O15">
            <v>134883.9533085016</v>
          </cell>
          <cell r="P15">
            <v>135115.36326804117</v>
          </cell>
          <cell r="Q15">
            <v>134611.45018131792</v>
          </cell>
          <cell r="R15">
            <v>134479.80739410289</v>
          </cell>
          <cell r="S15">
            <v>134351.36032640305</v>
          </cell>
          <cell r="T15">
            <v>134593.94787678967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115443.54900619181</v>
          </cell>
          <cell r="B16">
            <v>115581.80950893259</v>
          </cell>
          <cell r="C16">
            <v>115852.94384178912</v>
          </cell>
          <cell r="D16">
            <v>116428.238735605</v>
          </cell>
          <cell r="E16">
            <v>116346.22749507545</v>
          </cell>
          <cell r="F16">
            <v>116557.37618660829</v>
          </cell>
          <cell r="G16">
            <v>116782.89729084792</v>
          </cell>
          <cell r="H16">
            <v>117307.20339369477</v>
          </cell>
          <cell r="I16">
            <v>117195.64141207193</v>
          </cell>
          <cell r="J16">
            <v>117403.15028554447</v>
          </cell>
          <cell r="K16">
            <v>117609.6254631035</v>
          </cell>
          <cell r="L16">
            <v>118085.76696687948</v>
          </cell>
          <cell r="M16">
            <v>118018.43594694634</v>
          </cell>
          <cell r="N16">
            <v>118220.69250287248</v>
          </cell>
          <cell r="O16">
            <v>118356.11978448532</v>
          </cell>
          <cell r="P16">
            <v>118749.12656680384</v>
          </cell>
          <cell r="Q16">
            <v>118491.73195004421</v>
          </cell>
          <cell r="R16">
            <v>118557.24445861216</v>
          </cell>
          <cell r="S16">
            <v>118621.16660582009</v>
          </cell>
          <cell r="T16">
            <v>119008.61081967872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143722.45088093504</v>
          </cell>
          <cell r="B17">
            <v>143395.50639815477</v>
          </cell>
          <cell r="C17">
            <v>142744.39550711968</v>
          </cell>
          <cell r="D17">
            <v>142535.63189195248</v>
          </cell>
          <cell r="E17">
            <v>141587.88789429385</v>
          </cell>
          <cell r="F17">
            <v>141060.50788255487</v>
          </cell>
          <cell r="G17">
            <v>140575.87545853498</v>
          </cell>
          <cell r="H17">
            <v>140457.14497902695</v>
          </cell>
          <cell r="I17">
            <v>139579.27959146301</v>
          </cell>
          <cell r="J17">
            <v>139088.5835505483</v>
          </cell>
          <cell r="K17">
            <v>138600.33188940299</v>
          </cell>
          <cell r="L17">
            <v>138442.46298836963</v>
          </cell>
          <cell r="M17">
            <v>137633.61811688257</v>
          </cell>
          <cell r="N17">
            <v>137155.34222640534</v>
          </cell>
          <cell r="O17">
            <v>136835.09745900237</v>
          </cell>
          <cell r="P17">
            <v>137047.43058702338</v>
          </cell>
          <cell r="Q17">
            <v>136514.41549670353</v>
          </cell>
          <cell r="R17">
            <v>136359.49812836756</v>
          </cell>
          <cell r="S17">
            <v>136208.34148606696</v>
          </cell>
          <cell r="T17">
            <v>136433.82841457328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122014.72233441888</v>
          </cell>
          <cell r="B18">
            <v>122044.88307407293</v>
          </cell>
          <cell r="C18">
            <v>122101.71512446589</v>
          </cell>
          <cell r="D18">
            <v>122494.81820670364</v>
          </cell>
          <cell r="E18">
            <v>122211.63649540344</v>
          </cell>
          <cell r="F18">
            <v>122251.17314419978</v>
          </cell>
          <cell r="G18">
            <v>122311.67575003677</v>
          </cell>
          <cell r="H18">
            <v>122686.55933082954</v>
          </cell>
          <cell r="I18">
            <v>122396.93129399866</v>
          </cell>
          <cell r="J18">
            <v>122442.19817054429</v>
          </cell>
          <cell r="K18">
            <v>122487.23955222545</v>
          </cell>
          <cell r="L18">
            <v>122816.05594838748</v>
          </cell>
          <cell r="M18">
            <v>122576.41922629433</v>
          </cell>
          <cell r="N18">
            <v>122620.54033974088</v>
          </cell>
          <cell r="O18">
            <v>122650.08302837431</v>
          </cell>
          <cell r="P18">
            <v>123001.10664234025</v>
          </cell>
          <cell r="Q18">
            <v>122679.66604838554</v>
          </cell>
          <cell r="R18">
            <v>122693.95722826573</v>
          </cell>
          <cell r="S18">
            <v>122707.90147989106</v>
          </cell>
          <cell r="T18">
            <v>123057.71165129173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126914.6769295322</v>
          </cell>
          <cell r="B19">
            <v>126864.23046185648</v>
          </cell>
          <cell r="C19">
            <v>126761.26282332781</v>
          </cell>
          <cell r="D19">
            <v>127018.51016721522</v>
          </cell>
          <cell r="E19">
            <v>126585.32082053288</v>
          </cell>
          <cell r="F19">
            <v>126496.89079193673</v>
          </cell>
          <cell r="G19">
            <v>126434.34335645866</v>
          </cell>
          <cell r="H19">
            <v>126697.80641355173</v>
          </cell>
          <cell r="I19">
            <v>126275.39910856463</v>
          </cell>
          <cell r="J19">
            <v>126199.68630938818</v>
          </cell>
          <cell r="K19">
            <v>126124.35067004018</v>
          </cell>
          <cell r="L19">
            <v>126343.31053039484</v>
          </cell>
          <cell r="M19">
            <v>125975.18988695441</v>
          </cell>
          <cell r="N19">
            <v>125901.39347649401</v>
          </cell>
          <cell r="O19">
            <v>125851.9807530563</v>
          </cell>
          <cell r="P19">
            <v>126171.69860039407</v>
          </cell>
          <cell r="Q19">
            <v>125802.50057187171</v>
          </cell>
          <cell r="R19">
            <v>125778.59732705253</v>
          </cell>
          <cell r="S19">
            <v>125755.27434999864</v>
          </cell>
          <cell r="T19">
            <v>126077.02178586277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122446.32230253318</v>
          </cell>
          <cell r="B20">
            <v>122469.38296249502</v>
          </cell>
          <cell r="C20">
            <v>122512.1394660019</v>
          </cell>
          <cell r="D20">
            <v>122893.27604299923</v>
          </cell>
          <cell r="E20">
            <v>122596.88129280428</v>
          </cell>
          <cell r="F20">
            <v>122625.14632411717</v>
          </cell>
          <cell r="G20">
            <v>122674.81038178457</v>
          </cell>
          <cell r="H20">
            <v>123039.87977072253</v>
          </cell>
          <cell r="I20">
            <v>122738.55621165977</v>
          </cell>
          <cell r="J20">
            <v>122773.1669028938</v>
          </cell>
          <cell r="K20">
            <v>122807.60518256054</v>
          </cell>
          <cell r="L20">
            <v>123126.74514674116</v>
          </cell>
          <cell r="M20">
            <v>122875.79124705378</v>
          </cell>
          <cell r="N20">
            <v>122909.52589699937</v>
          </cell>
          <cell r="O20">
            <v>122932.11400010133</v>
          </cell>
          <cell r="P20">
            <v>123280.38012568312</v>
          </cell>
          <cell r="Q20">
            <v>122954.73294025162</v>
          </cell>
          <cell r="R20">
            <v>122965.65986192037</v>
          </cell>
          <cell r="S20">
            <v>122976.32152502422</v>
          </cell>
          <cell r="T20">
            <v>123323.65986213999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120293.66165191433</v>
          </cell>
          <cell r="B21">
            <v>120352.1348774432</v>
          </cell>
          <cell r="C21">
            <v>120465.0949911357</v>
          </cell>
          <cell r="D21">
            <v>120905.9160603933</v>
          </cell>
          <cell r="E21">
            <v>120675.42305024741</v>
          </cell>
          <cell r="F21">
            <v>120759.90673127765</v>
          </cell>
          <cell r="G21">
            <v>120863.62944945997</v>
          </cell>
          <cell r="H21">
            <v>121277.64838933435</v>
          </cell>
          <cell r="I21">
            <v>121034.65775973651</v>
          </cell>
          <cell r="J21">
            <v>121122.41755315021</v>
          </cell>
          <cell r="K21">
            <v>121209.74017518753</v>
          </cell>
          <cell r="L21">
            <v>121577.14259512266</v>
          </cell>
          <cell r="M21">
            <v>121382.63458209659</v>
          </cell>
          <cell r="N21">
            <v>121468.17306181364</v>
          </cell>
          <cell r="O21">
            <v>121525.44805954279</v>
          </cell>
          <cell r="P21">
            <v>121887.46751500753</v>
          </cell>
          <cell r="Q21">
            <v>121582.80124851571</v>
          </cell>
          <cell r="R21">
            <v>121610.50784304208</v>
          </cell>
          <cell r="S21">
            <v>121637.54184086421</v>
          </cell>
          <cell r="T21">
            <v>121997.2087711058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131929.59185202813</v>
          </cell>
          <cell r="B22">
            <v>131796.64701032636</v>
          </cell>
          <cell r="C22">
            <v>131530.13054108355</v>
          </cell>
          <cell r="D22">
            <v>131648.33476603287</v>
          </cell>
          <cell r="E22">
            <v>131061.61837852516</v>
          </cell>
          <cell r="F22">
            <v>130842.219381221</v>
          </cell>
          <cell r="G22">
            <v>130653.73496481254</v>
          </cell>
          <cell r="H22">
            <v>130803.16340461935</v>
          </cell>
          <cell r="I22">
            <v>130244.86162952035</v>
          </cell>
          <cell r="J22">
            <v>130045.3307889069</v>
          </cell>
          <cell r="K22">
            <v>129846.79390200308</v>
          </cell>
          <cell r="L22">
            <v>129953.31982647933</v>
          </cell>
          <cell r="M22">
            <v>129453.70083505259</v>
          </cell>
          <cell r="N22">
            <v>129259.22037767172</v>
          </cell>
          <cell r="O22">
            <v>129128.99982907536</v>
          </cell>
          <cell r="P22">
            <v>129416.67742926875</v>
          </cell>
          <cell r="Q22">
            <v>128998.60150471189</v>
          </cell>
          <cell r="R22">
            <v>128935.60773636583</v>
          </cell>
          <cell r="S22">
            <v>128874.14318522267</v>
          </cell>
          <cell r="T22">
            <v>129167.16949143622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129248.68902134366</v>
          </cell>
          <cell r="B23">
            <v>129159.84664755443</v>
          </cell>
          <cell r="C23">
            <v>128980.76107793662</v>
          </cell>
          <cell r="D23">
            <v>129173.29579441156</v>
          </cell>
          <cell r="E23">
            <v>128668.65279891476</v>
          </cell>
          <cell r="F23">
            <v>128519.26796623101</v>
          </cell>
          <cell r="G23">
            <v>128398.10768470464</v>
          </cell>
          <cell r="H23">
            <v>128608.49742355707</v>
          </cell>
          <cell r="I23">
            <v>128122.84291670246</v>
          </cell>
          <cell r="J23">
            <v>127989.50345578504</v>
          </cell>
          <cell r="K23">
            <v>127856.82821926227</v>
          </cell>
          <cell r="L23">
            <v>128023.45974106569</v>
          </cell>
          <cell r="M23">
            <v>127594.13791295984</v>
          </cell>
          <cell r="N23">
            <v>127464.17344598113</v>
          </cell>
          <cell r="O23">
            <v>127377.15162170162</v>
          </cell>
          <cell r="P23">
            <v>127681.95748640056</v>
          </cell>
          <cell r="Q23">
            <v>127290.0109961136</v>
          </cell>
          <cell r="R23">
            <v>127247.9144706512</v>
          </cell>
          <cell r="S23">
            <v>127206.83986739806</v>
          </cell>
          <cell r="T23">
            <v>127515.220084689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117153.81858160644</v>
          </cell>
          <cell r="B24">
            <v>117263.94411869008</v>
          </cell>
          <cell r="C24">
            <v>117479.30231305017</v>
          </cell>
          <cell r="D24">
            <v>118007.1784131944</v>
          </cell>
          <cell r="E24">
            <v>117872.80883139983</v>
          </cell>
          <cell r="F24">
            <v>118039.29231006939</v>
          </cell>
          <cell r="G24">
            <v>118221.86429348968</v>
          </cell>
          <cell r="H24">
            <v>118707.2804172436</v>
          </cell>
          <cell r="I24">
            <v>118549.37344646515</v>
          </cell>
          <cell r="J24">
            <v>118714.65583505612</v>
          </cell>
          <cell r="K24">
            <v>118879.11487702672</v>
          </cell>
          <cell r="L24">
            <v>119316.9122926679</v>
          </cell>
          <cell r="M24">
            <v>119204.73552215792</v>
          </cell>
          <cell r="N24">
            <v>119365.83440006242</v>
          </cell>
          <cell r="O24">
            <v>119473.70325506978</v>
          </cell>
          <cell r="P24">
            <v>119855.78314017731</v>
          </cell>
          <cell r="Q24">
            <v>119581.71937153974</v>
          </cell>
          <cell r="R24">
            <v>119633.90058055261</v>
          </cell>
          <cell r="S24">
            <v>119684.81505470299</v>
          </cell>
          <cell r="T24">
            <v>120062.46431192287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134001.95213375718</v>
          </cell>
          <cell r="B25">
            <v>133834.91571597065</v>
          </cell>
          <cell r="C25">
            <v>133500.81443100647</v>
          </cell>
          <cell r="D25">
            <v>133561.56056512304</v>
          </cell>
          <cell r="E25">
            <v>132911.40076003104</v>
          </cell>
          <cell r="F25">
            <v>132637.88022864619</v>
          </cell>
          <cell r="G25">
            <v>132397.35369361471</v>
          </cell>
          <cell r="H25">
            <v>132499.65854004881</v>
          </cell>
          <cell r="I25">
            <v>131885.19981977355</v>
          </cell>
          <cell r="J25">
            <v>131634.50248975772</v>
          </cell>
          <cell r="K25">
            <v>131385.05399696625</v>
          </cell>
          <cell r="L25">
            <v>131445.11779264596</v>
          </cell>
          <cell r="M25">
            <v>130891.15850677929</v>
          </cell>
          <cell r="N25">
            <v>130646.8066499148</v>
          </cell>
          <cell r="O25">
            <v>130483.19312658209</v>
          </cell>
          <cell r="P25">
            <v>130757.63043524011</v>
          </cell>
          <cell r="Q25">
            <v>130319.35623973318</v>
          </cell>
          <cell r="R25">
            <v>130240.20872808318</v>
          </cell>
          <cell r="S25">
            <v>130162.98257690355</v>
          </cell>
          <cell r="T25">
            <v>130444.14018160291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134894.00026752893</v>
          </cell>
          <cell r="B26">
            <v>134712.28912011557</v>
          </cell>
          <cell r="C26">
            <v>134349.09593000964</v>
          </cell>
          <cell r="D26">
            <v>134385.10921089153</v>
          </cell>
          <cell r="E26">
            <v>133707.64016678577</v>
          </cell>
          <cell r="F26">
            <v>133410.8230040675</v>
          </cell>
          <cell r="G26">
            <v>133147.89492273904</v>
          </cell>
          <cell r="H26">
            <v>133229.91540361411</v>
          </cell>
          <cell r="I26">
            <v>132591.28390866035</v>
          </cell>
          <cell r="J26">
            <v>132318.56194722038</v>
          </cell>
          <cell r="K26">
            <v>132047.19853769377</v>
          </cell>
          <cell r="L26">
            <v>132087.26269544879</v>
          </cell>
          <cell r="M26">
            <v>131509.91261278337</v>
          </cell>
          <cell r="N26">
            <v>131244.09359635675</v>
          </cell>
          <cell r="O26">
            <v>131066.10605656696</v>
          </cell>
          <cell r="P26">
            <v>131334.84407757761</v>
          </cell>
          <cell r="Q26">
            <v>130887.87553000003</v>
          </cell>
          <cell r="R26">
            <v>130801.77463447431</v>
          </cell>
          <cell r="S26">
            <v>130717.76389761147</v>
          </cell>
          <cell r="T26">
            <v>130993.81261601852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140006.9076073094</v>
          </cell>
          <cell r="B27">
            <v>139741.08605152491</v>
          </cell>
          <cell r="C27">
            <v>139211.1482546023</v>
          </cell>
          <cell r="D27">
            <v>139105.40148683896</v>
          </cell>
          <cell r="E27">
            <v>138271.40545353753</v>
          </cell>
          <cell r="F27">
            <v>137841.06016287699</v>
          </cell>
          <cell r="G27">
            <v>137449.73426740809</v>
          </cell>
          <cell r="H27">
            <v>137415.4918722976</v>
          </cell>
          <cell r="I27">
            <v>136638.31050273805</v>
          </cell>
          <cell r="J27">
            <v>136239.35107114271</v>
          </cell>
          <cell r="K27">
            <v>135842.37903761477</v>
          </cell>
          <cell r="L27">
            <v>135767.81227841962</v>
          </cell>
          <cell r="M27">
            <v>135056.39434435908</v>
          </cell>
          <cell r="N27">
            <v>134667.53309115872</v>
          </cell>
          <cell r="O27">
            <v>134407.15872552025</v>
          </cell>
          <cell r="P27">
            <v>134643.23042669799</v>
          </cell>
          <cell r="Q27">
            <v>134146.42889944877</v>
          </cell>
          <cell r="R27">
            <v>134020.47364392981</v>
          </cell>
          <cell r="S27">
            <v>133897.57603916884</v>
          </cell>
          <cell r="T27">
            <v>134144.34241144106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130528.7936575332</v>
          </cell>
          <cell r="B28">
            <v>130418.89279068852</v>
          </cell>
          <cell r="C28">
            <v>130198.05982960426</v>
          </cell>
          <cell r="D28">
            <v>130355.10247015493</v>
          </cell>
          <cell r="E28">
            <v>129811.2702401889</v>
          </cell>
          <cell r="F28">
            <v>129628.454335068</v>
          </cell>
          <cell r="G28">
            <v>129475.14744374897</v>
          </cell>
          <cell r="H28">
            <v>129656.42876410775</v>
          </cell>
          <cell r="I28">
            <v>129136.08590382915</v>
          </cell>
          <cell r="J28">
            <v>128971.14071253801</v>
          </cell>
          <cell r="K28">
            <v>128807.01718813444</v>
          </cell>
          <cell r="L28">
            <v>128944.94888056739</v>
          </cell>
          <cell r="M28">
            <v>128482.06085093867</v>
          </cell>
          <cell r="N28">
            <v>128321.29063543491</v>
          </cell>
          <cell r="O28">
            <v>128213.64184674526</v>
          </cell>
          <cell r="P28">
            <v>128510.26913423039</v>
          </cell>
          <cell r="Q28">
            <v>128105.84609702537</v>
          </cell>
          <cell r="R28">
            <v>128053.77134438041</v>
          </cell>
          <cell r="S28">
            <v>128002.96074229624</v>
          </cell>
          <cell r="T28">
            <v>128304.00961861919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147828.00403272524</v>
          </cell>
          <cell r="B29">
            <v>147433.52072531189</v>
          </cell>
          <cell r="C29">
            <v>146648.51754940517</v>
          </cell>
          <cell r="D29">
            <v>146325.92370500905</v>
          </cell>
          <cell r="E29">
            <v>145252.49194672302</v>
          </cell>
          <cell r="F29">
            <v>144617.89175865482</v>
          </cell>
          <cell r="G29">
            <v>144030.15868846714</v>
          </cell>
          <cell r="H29">
            <v>143818.07165363402</v>
          </cell>
          <cell r="I29">
            <v>142828.95373662518</v>
          </cell>
          <cell r="J29">
            <v>142236.89175867531</v>
          </cell>
          <cell r="K29">
            <v>141647.77911025021</v>
          </cell>
          <cell r="L29">
            <v>141397.86408142649</v>
          </cell>
          <cell r="M29">
            <v>140481.36564744159</v>
          </cell>
          <cell r="N29">
            <v>139904.28952269067</v>
          </cell>
          <cell r="O29">
            <v>139517.88992985265</v>
          </cell>
          <cell r="P29">
            <v>139703.99271505012</v>
          </cell>
          <cell r="Q29">
            <v>139130.96282822455</v>
          </cell>
          <cell r="R29">
            <v>138944.0432774885</v>
          </cell>
          <cell r="S29">
            <v>138761.66132785229</v>
          </cell>
          <cell r="T29">
            <v>138963.63517065684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125191.06117862943</v>
          </cell>
          <cell r="B30">
            <v>125168.96922924426</v>
          </cell>
          <cell r="C30">
            <v>125122.21298114139</v>
          </cell>
          <cell r="D30">
            <v>125427.24915366506</v>
          </cell>
          <cell r="E30">
            <v>125046.8267292228</v>
          </cell>
          <cell r="F30">
            <v>125003.41046074686</v>
          </cell>
          <cell r="G30">
            <v>124984.14730173358</v>
          </cell>
          <cell r="H30">
            <v>125286.80381784649</v>
          </cell>
          <cell r="I30">
            <v>124911.1031574915</v>
          </cell>
          <cell r="J30">
            <v>124877.94635971592</v>
          </cell>
          <cell r="K30">
            <v>124844.95473100411</v>
          </cell>
          <cell r="L30">
            <v>125102.55789953269</v>
          </cell>
          <cell r="M30">
            <v>124779.63296276123</v>
          </cell>
          <cell r="N30">
            <v>124747.31540635311</v>
          </cell>
          <cell r="O30">
            <v>124725.67616310246</v>
          </cell>
          <cell r="P30">
            <v>125056.40617624848</v>
          </cell>
          <cell r="Q30">
            <v>124704.00737817728</v>
          </cell>
          <cell r="R30">
            <v>124693.5394643863</v>
          </cell>
          <cell r="S30">
            <v>124683.32566642725</v>
          </cell>
          <cell r="T30">
            <v>125014.94449437174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144054.24987672298</v>
          </cell>
          <cell r="B31">
            <v>143721.84710041649</v>
          </cell>
          <cell r="C31">
            <v>143059.91542006962</v>
          </cell>
          <cell r="D31">
            <v>142841.9523732175</v>
          </cell>
          <cell r="E31">
            <v>141884.05065229553</v>
          </cell>
          <cell r="F31">
            <v>141348.00541433264</v>
          </cell>
          <cell r="G31">
            <v>140855.04069266643</v>
          </cell>
          <cell r="H31">
            <v>140728.76540490435</v>
          </cell>
          <cell r="I31">
            <v>139841.90890793715</v>
          </cell>
          <cell r="J31">
            <v>139343.02076357818</v>
          </cell>
          <cell r="K31">
            <v>138846.6178075753</v>
          </cell>
          <cell r="L31">
            <v>138681.31000327168</v>
          </cell>
          <cell r="M31">
            <v>137863.76488053735</v>
          </cell>
          <cell r="N31">
            <v>137377.50423933254</v>
          </cell>
          <cell r="O31">
            <v>137051.91302923742</v>
          </cell>
          <cell r="P31">
            <v>137262.12629640501</v>
          </cell>
          <cell r="Q31">
            <v>136725.87732533718</v>
          </cell>
          <cell r="R31">
            <v>136568.37363267643</v>
          </cell>
          <cell r="S31">
            <v>136414.69345085893</v>
          </cell>
          <cell r="T31">
            <v>136638.28011941604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113450.36592446448</v>
          </cell>
          <cell r="B32">
            <v>113621.41549061314</v>
          </cell>
          <cell r="C32">
            <v>113957.55247405371</v>
          </cell>
          <cell r="D32">
            <v>114588.11019816311</v>
          </cell>
          <cell r="E32">
            <v>114567.11843754293</v>
          </cell>
          <cell r="F32">
            <v>114830.32088007545</v>
          </cell>
          <cell r="G32">
            <v>115105.8957666092</v>
          </cell>
          <cell r="H32">
            <v>115675.52504510692</v>
          </cell>
          <cell r="I32">
            <v>115617.97446007071</v>
          </cell>
          <cell r="J32">
            <v>115874.69494116155</v>
          </cell>
          <cell r="K32">
            <v>116130.13658097782</v>
          </cell>
          <cell r="L32">
            <v>116650.96506793666</v>
          </cell>
          <cell r="M32">
            <v>116635.89820134052</v>
          </cell>
          <cell r="N32">
            <v>116886.12075554856</v>
          </cell>
          <cell r="O32">
            <v>117053.66519018727</v>
          </cell>
          <cell r="P32">
            <v>117459.40640160962</v>
          </cell>
          <cell r="Q32">
            <v>117221.43835478231</v>
          </cell>
          <cell r="R32">
            <v>117302.48743203662</v>
          </cell>
          <cell r="S32">
            <v>117381.56898700325</v>
          </cell>
          <cell r="T32">
            <v>117780.42844331212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139944.36032709014</v>
          </cell>
          <cell r="B33">
            <v>139679.56771177571</v>
          </cell>
          <cell r="C33">
            <v>139151.66973700406</v>
          </cell>
          <cell r="D33">
            <v>139047.65714999102</v>
          </cell>
          <cell r="E33">
            <v>138215.57594455648</v>
          </cell>
          <cell r="F33">
            <v>137786.86413181378</v>
          </cell>
          <cell r="G33">
            <v>137397.10895404557</v>
          </cell>
          <cell r="H33">
            <v>137364.28882736288</v>
          </cell>
          <cell r="I33">
            <v>136588.80236781351</v>
          </cell>
          <cell r="J33">
            <v>136191.38722597252</v>
          </cell>
          <cell r="K33">
            <v>135795.95178939053</v>
          </cell>
          <cell r="L33">
            <v>135722.78733452206</v>
          </cell>
          <cell r="M33">
            <v>135013.00948093089</v>
          </cell>
          <cell r="N33">
            <v>134625.65342951709</v>
          </cell>
          <cell r="O33">
            <v>134366.28691939803</v>
          </cell>
          <cell r="P33">
            <v>134602.75823459661</v>
          </cell>
          <cell r="Q33">
            <v>134106.56632476012</v>
          </cell>
          <cell r="R33">
            <v>133981.09861608231</v>
          </cell>
          <cell r="S33">
            <v>133858.67672262635</v>
          </cell>
          <cell r="T33">
            <v>134105.80131205128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133831.08663304726</v>
          </cell>
          <cell r="B34">
            <v>133666.86105576428</v>
          </cell>
          <cell r="C34">
            <v>133338.33211914144</v>
          </cell>
          <cell r="D34">
            <v>133403.8156560864</v>
          </cell>
          <cell r="E34">
            <v>132758.88674226735</v>
          </cell>
          <cell r="F34">
            <v>132489.82851557992</v>
          </cell>
          <cell r="G34">
            <v>132253.59283804797</v>
          </cell>
          <cell r="H34">
            <v>132359.78301100945</v>
          </cell>
          <cell r="I34">
            <v>131749.95441448267</v>
          </cell>
          <cell r="J34">
            <v>131503.47574659254</v>
          </cell>
          <cell r="K34">
            <v>131258.2249008553</v>
          </cell>
          <cell r="L34">
            <v>131322.11948550105</v>
          </cell>
          <cell r="M34">
            <v>130772.64054105958</v>
          </cell>
          <cell r="N34">
            <v>130532.40056653472</v>
          </cell>
          <cell r="O34">
            <v>130371.54028422812</v>
          </cell>
          <cell r="P34">
            <v>130647.06925106101</v>
          </cell>
          <cell r="Q34">
            <v>130210.46039710194</v>
          </cell>
          <cell r="R34">
            <v>130132.64475687519</v>
          </cell>
          <cell r="S34">
            <v>130056.71814502084</v>
          </cell>
          <cell r="T34">
            <v>130338.85432069786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118068.03827854774</v>
          </cell>
          <cell r="B35">
            <v>118163.12435042295</v>
          </cell>
          <cell r="C35">
            <v>118348.66756990082</v>
          </cell>
          <cell r="D35">
            <v>118851.19608987233</v>
          </cell>
          <cell r="E35">
            <v>118688.8385069043</v>
          </cell>
          <cell r="F35">
            <v>118831.44632412566</v>
          </cell>
          <cell r="G35">
            <v>118991.05997817863</v>
          </cell>
          <cell r="H35">
            <v>119455.68757513448</v>
          </cell>
          <cell r="I35">
            <v>119273.00702330798</v>
          </cell>
          <cell r="J35">
            <v>119415.71736549976</v>
          </cell>
          <cell r="K35">
            <v>119557.7168026827</v>
          </cell>
          <cell r="L35">
            <v>119975.01749597196</v>
          </cell>
          <cell r="M35">
            <v>119838.8685580968</v>
          </cell>
          <cell r="N35">
            <v>119977.96671724408</v>
          </cell>
          <cell r="O35">
            <v>120071.10429433969</v>
          </cell>
          <cell r="P35">
            <v>120447.34323787852</v>
          </cell>
          <cell r="Q35">
            <v>120164.36902190729</v>
          </cell>
          <cell r="R35">
            <v>120209.42402297359</v>
          </cell>
          <cell r="S35">
            <v>120253.38528279359</v>
          </cell>
          <cell r="T35">
            <v>120625.79867403157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130521.85945788388</v>
          </cell>
          <cell r="B36">
            <v>130412.07266280416</v>
          </cell>
          <cell r="C36">
            <v>130191.46584319227</v>
          </cell>
          <cell r="D36">
            <v>130348.70074079247</v>
          </cell>
          <cell r="E36">
            <v>129805.0807950165</v>
          </cell>
          <cell r="F36">
            <v>129622.44598269396</v>
          </cell>
          <cell r="G36">
            <v>129469.31322636679</v>
          </cell>
          <cell r="H36">
            <v>129650.75222413693</v>
          </cell>
          <cell r="I36">
            <v>129130.5972672229</v>
          </cell>
          <cell r="J36">
            <v>128965.82328103352</v>
          </cell>
          <cell r="K36">
            <v>128801.87010888131</v>
          </cell>
          <cell r="L36">
            <v>128939.95726543895</v>
          </cell>
          <cell r="M36">
            <v>128477.25106058941</v>
          </cell>
          <cell r="N36">
            <v>128316.64771676518</v>
          </cell>
          <cell r="O36">
            <v>128209.1106622927</v>
          </cell>
          <cell r="P36">
            <v>128505.78225231814</v>
          </cell>
          <cell r="Q36">
            <v>128101.42679932834</v>
          </cell>
          <cell r="R36">
            <v>128049.40609774877</v>
          </cell>
          <cell r="S36">
            <v>127998.6482346031</v>
          </cell>
          <cell r="T36">
            <v>128299.73682407179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131706.73969942675</v>
          </cell>
          <cell r="B37">
            <v>131577.46090999545</v>
          </cell>
          <cell r="C37">
            <v>131318.21220292672</v>
          </cell>
          <cell r="D37">
            <v>131442.59520834163</v>
          </cell>
          <cell r="E37">
            <v>130862.70123598141</v>
          </cell>
          <cell r="F37">
            <v>130649.12222108005</v>
          </cell>
          <cell r="G37">
            <v>130466.23417624045</v>
          </cell>
          <cell r="H37">
            <v>130620.73007189168</v>
          </cell>
          <cell r="I37">
            <v>130068.46715800151</v>
          </cell>
          <cell r="J37">
            <v>129874.43852779272</v>
          </cell>
          <cell r="K37">
            <v>129681.3764422854</v>
          </cell>
          <cell r="L37">
            <v>129792.89869172891</v>
          </cell>
          <cell r="M37">
            <v>129299.12320719421</v>
          </cell>
          <cell r="N37">
            <v>129110.0056921676</v>
          </cell>
          <cell r="O37">
            <v>128983.37607144576</v>
          </cell>
          <cell r="P37">
            <v>129272.47747207372</v>
          </cell>
          <cell r="Q37">
            <v>128856.57357725504</v>
          </cell>
          <cell r="R37">
            <v>128795.31690863028</v>
          </cell>
          <cell r="S37">
            <v>128735.54728791378</v>
          </cell>
          <cell r="T37">
            <v>129029.84990004016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143442.35331152962</v>
          </cell>
          <cell r="B38">
            <v>143120.01660264021</v>
          </cell>
          <cell r="C38">
            <v>142478.04038899645</v>
          </cell>
          <cell r="D38">
            <v>142277.04273601581</v>
          </cell>
          <cell r="E38">
            <v>141337.87366966472</v>
          </cell>
          <cell r="F38">
            <v>140817.80865536229</v>
          </cell>
          <cell r="G38">
            <v>140340.21017764095</v>
          </cell>
          <cell r="H38">
            <v>140227.84886283934</v>
          </cell>
          <cell r="I38">
            <v>139357.57357627654</v>
          </cell>
          <cell r="J38">
            <v>138873.79313273309</v>
          </cell>
          <cell r="K38">
            <v>138392.42261922863</v>
          </cell>
          <cell r="L38">
            <v>138240.83348019421</v>
          </cell>
          <cell r="M38">
            <v>137439.33317351452</v>
          </cell>
          <cell r="N38">
            <v>136967.7978377089</v>
          </cell>
          <cell r="O38">
            <v>136652.06642213062</v>
          </cell>
          <cell r="P38">
            <v>136866.18909104849</v>
          </cell>
          <cell r="Q38">
            <v>136335.90397323831</v>
          </cell>
          <cell r="R38">
            <v>136183.16992422004</v>
          </cell>
          <cell r="S38">
            <v>136034.14359965373</v>
          </cell>
          <cell r="T38">
            <v>136261.23468670115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147235.62999400665</v>
          </cell>
          <cell r="B39">
            <v>146850.89159667952</v>
          </cell>
          <cell r="C39">
            <v>146085.20720940136</v>
          </cell>
          <cell r="D39">
            <v>145779.03747891227</v>
          </cell>
          <cell r="E39">
            <v>144723.74071087671</v>
          </cell>
          <cell r="F39">
            <v>144104.61089830624</v>
          </cell>
          <cell r="G39">
            <v>143531.75381289015</v>
          </cell>
          <cell r="H39">
            <v>143333.13682647049</v>
          </cell>
          <cell r="I39">
            <v>142360.07109725426</v>
          </cell>
          <cell r="J39">
            <v>141782.63480975098</v>
          </cell>
          <cell r="K39">
            <v>141208.07499456778</v>
          </cell>
          <cell r="L39">
            <v>140971.44093774754</v>
          </cell>
          <cell r="M39">
            <v>140070.47541083788</v>
          </cell>
          <cell r="N39">
            <v>139507.65478142202</v>
          </cell>
          <cell r="O39">
            <v>139130.80040689558</v>
          </cell>
          <cell r="P39">
            <v>139320.6878645941</v>
          </cell>
          <cell r="Q39">
            <v>138753.4315546139</v>
          </cell>
          <cell r="R39">
            <v>138571.12947230053</v>
          </cell>
          <cell r="S39">
            <v>138393.25289885429</v>
          </cell>
          <cell r="T39">
            <v>138598.61935186869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146342.91076491203</v>
          </cell>
          <cell r="B40">
            <v>145972.85813713438</v>
          </cell>
          <cell r="C40">
            <v>145236.28754108312</v>
          </cell>
          <cell r="D40">
            <v>144954.86927056251</v>
          </cell>
          <cell r="E40">
            <v>143926.90228651109</v>
          </cell>
          <cell r="F40">
            <v>143331.08663152606</v>
          </cell>
          <cell r="G40">
            <v>142780.64794527885</v>
          </cell>
          <cell r="H40">
            <v>142602.33058451736</v>
          </cell>
          <cell r="I40">
            <v>141653.45581536146</v>
          </cell>
          <cell r="J40">
            <v>141098.06072859795</v>
          </cell>
          <cell r="K40">
            <v>140545.4323169264</v>
          </cell>
          <cell r="L40">
            <v>140328.81294392687</v>
          </cell>
          <cell r="M40">
            <v>139451.25581090941</v>
          </cell>
          <cell r="N40">
            <v>138909.91849098049</v>
          </cell>
          <cell r="O40">
            <v>138547.44894660477</v>
          </cell>
          <cell r="P40">
            <v>138743.03997957287</v>
          </cell>
          <cell r="Q40">
            <v>138184.48456249753</v>
          </cell>
          <cell r="R40">
            <v>138009.14109514919</v>
          </cell>
          <cell r="S40">
            <v>137838.054211487</v>
          </cell>
          <cell r="T40">
            <v>138048.53339425189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114504.11409469626</v>
          </cell>
          <cell r="B41">
            <v>114657.82886812746</v>
          </cell>
          <cell r="C41">
            <v>114959.60050663755</v>
          </cell>
          <cell r="D41">
            <v>115560.94209559233</v>
          </cell>
          <cell r="E41">
            <v>115507.69079700374</v>
          </cell>
          <cell r="F41">
            <v>115743.37366776564</v>
          </cell>
          <cell r="G41">
            <v>115992.48631809579</v>
          </cell>
          <cell r="H41">
            <v>116538.15431885188</v>
          </cell>
          <cell r="I41">
            <v>116452.0492016974</v>
          </cell>
          <cell r="J41">
            <v>116682.75268417063</v>
          </cell>
          <cell r="K41">
            <v>116912.30692785187</v>
          </cell>
          <cell r="L41">
            <v>117409.51047679383</v>
          </cell>
          <cell r="M41">
            <v>117366.81280374924</v>
          </cell>
          <cell r="N41">
            <v>117591.67688317073</v>
          </cell>
          <cell r="O41">
            <v>117742.24174802263</v>
          </cell>
          <cell r="P41">
            <v>118141.25057169286</v>
          </cell>
          <cell r="Q41">
            <v>117893.01216249507</v>
          </cell>
          <cell r="R41">
            <v>117965.84742789487</v>
          </cell>
          <cell r="S41">
            <v>118036.91456695863</v>
          </cell>
          <cell r="T41">
            <v>118429.73905791235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127839.94804573857</v>
          </cell>
          <cell r="B42">
            <v>127774.28031034446</v>
          </cell>
          <cell r="C42">
            <v>127641.13728270394</v>
          </cell>
          <cell r="D42">
            <v>127872.73063567647</v>
          </cell>
          <cell r="E42">
            <v>127411.21495871182</v>
          </cell>
          <cell r="F42">
            <v>127298.62065101266</v>
          </cell>
          <cell r="G42">
            <v>127212.83735755536</v>
          </cell>
          <cell r="H42">
            <v>127455.26058859885</v>
          </cell>
          <cell r="I42">
            <v>127007.78023053109</v>
          </cell>
          <cell r="J42">
            <v>126909.22252587223</v>
          </cell>
          <cell r="K42">
            <v>126811.15578188817</v>
          </cell>
          <cell r="L42">
            <v>127009.37114807745</v>
          </cell>
          <cell r="M42">
            <v>126616.98855301851</v>
          </cell>
          <cell r="N42">
            <v>126520.92547113332</v>
          </cell>
          <cell r="O42">
            <v>126456.60339275376</v>
          </cell>
          <cell r="P42">
            <v>126770.40969110274</v>
          </cell>
          <cell r="Q42">
            <v>126392.19350252773</v>
          </cell>
          <cell r="R42">
            <v>126361.07790557582</v>
          </cell>
          <cell r="S42">
            <v>126330.71766121489</v>
          </cell>
          <cell r="T42">
            <v>126647.16593805017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126973.15186195323</v>
          </cell>
          <cell r="B43">
            <v>126921.74344638403</v>
          </cell>
          <cell r="C43">
            <v>126816.8687950802</v>
          </cell>
          <cell r="D43">
            <v>127072.49486779774</v>
          </cell>
          <cell r="E43">
            <v>126637.51536445749</v>
          </cell>
          <cell r="F43">
            <v>126547.5582109324</v>
          </cell>
          <cell r="G43">
            <v>126483.54232453088</v>
          </cell>
          <cell r="H43">
            <v>126745.67571469187</v>
          </cell>
          <cell r="I43">
            <v>126321.68385242332</v>
          </cell>
          <cell r="J43">
            <v>126244.52730959073</v>
          </cell>
          <cell r="K43">
            <v>126167.75511852921</v>
          </cell>
          <cell r="L43">
            <v>126385.40397622398</v>
          </cell>
          <cell r="M43">
            <v>126015.75003518413</v>
          </cell>
          <cell r="N43">
            <v>125940.54642408382</v>
          </cell>
          <cell r="O43">
            <v>125890.19146489771</v>
          </cell>
          <cell r="P43">
            <v>126209.53571640875</v>
          </cell>
          <cell r="Q43">
            <v>125839.76776163401</v>
          </cell>
          <cell r="R43">
            <v>125815.40871332531</v>
          </cell>
          <cell r="S43">
            <v>125791.64099772612</v>
          </cell>
          <cell r="T43">
            <v>126113.0535393515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112769.29231582125</v>
          </cell>
          <cell r="B44">
            <v>112951.54595345935</v>
          </cell>
          <cell r="C44">
            <v>113309.89443879882</v>
          </cell>
          <cell r="D44">
            <v>113959.33555380028</v>
          </cell>
          <cell r="E44">
            <v>113959.19423976506</v>
          </cell>
          <cell r="F44">
            <v>114240.18352604601</v>
          </cell>
          <cell r="G44">
            <v>114532.8618640619</v>
          </cell>
          <cell r="H44">
            <v>115117.97813875109</v>
          </cell>
          <cell r="I44">
            <v>115078.88332785749</v>
          </cell>
          <cell r="J44">
            <v>115352.41948809738</v>
          </cell>
          <cell r="K44">
            <v>115624.59304053016</v>
          </cell>
          <cell r="L44">
            <v>116160.69113577265</v>
          </cell>
          <cell r="M44">
            <v>116163.48300771504</v>
          </cell>
          <cell r="N44">
            <v>116430.09561451856</v>
          </cell>
          <cell r="O44">
            <v>116608.61452787484</v>
          </cell>
          <cell r="P44">
            <v>117018.70711256709</v>
          </cell>
          <cell r="Q44">
            <v>116787.37715343409</v>
          </cell>
          <cell r="R44">
            <v>116873.73509920039</v>
          </cell>
          <cell r="S44">
            <v>116957.99664623186</v>
          </cell>
          <cell r="T44">
            <v>117360.75670777887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126501.58292651546</v>
          </cell>
          <cell r="B45">
            <v>126457.93210424861</v>
          </cell>
          <cell r="C45">
            <v>126368.43648712261</v>
          </cell>
          <cell r="D45">
            <v>126637.13724138326</v>
          </cell>
          <cell r="E45">
            <v>126216.59439037353</v>
          </cell>
          <cell r="F45">
            <v>126138.95267950369</v>
          </cell>
          <cell r="G45">
            <v>126086.77906140529</v>
          </cell>
          <cell r="H45">
            <v>126359.63550148995</v>
          </cell>
          <cell r="I45">
            <v>125948.422242965</v>
          </cell>
          <cell r="J45">
            <v>125882.9087175895</v>
          </cell>
          <cell r="K45">
            <v>125817.72154482885</v>
          </cell>
          <cell r="L45">
            <v>126045.94293511269</v>
          </cell>
          <cell r="M45">
            <v>125688.65421600183</v>
          </cell>
          <cell r="N45">
            <v>125624.798922552</v>
          </cell>
          <cell r="O45">
            <v>125582.04258880104</v>
          </cell>
          <cell r="P45">
            <v>125904.39969007531</v>
          </cell>
          <cell r="Q45">
            <v>125539.22788453853</v>
          </cell>
          <cell r="R45">
            <v>125518.54464665735</v>
          </cell>
          <cell r="S45">
            <v>125498.36350865064</v>
          </cell>
          <cell r="T45">
            <v>125822.4767925106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133792.61536911968</v>
          </cell>
          <cell r="B46">
            <v>133629.02266732304</v>
          </cell>
          <cell r="C46">
            <v>133301.74837416451</v>
          </cell>
          <cell r="D46">
            <v>133368.29856221096</v>
          </cell>
          <cell r="E46">
            <v>132724.54741100583</v>
          </cell>
          <cell r="F46">
            <v>132456.49389563242</v>
          </cell>
          <cell r="G46">
            <v>132221.22432717838</v>
          </cell>
          <cell r="H46">
            <v>132328.28930179178</v>
          </cell>
          <cell r="I46">
            <v>131719.50320191885</v>
          </cell>
          <cell r="J46">
            <v>131473.97438793944</v>
          </cell>
          <cell r="K46">
            <v>131229.66866445934</v>
          </cell>
          <cell r="L46">
            <v>131294.42577133892</v>
          </cell>
          <cell r="M46">
            <v>130745.95559927542</v>
          </cell>
          <cell r="N46">
            <v>130506.64143663226</v>
          </cell>
          <cell r="O46">
            <v>130346.40106098751</v>
          </cell>
          <cell r="P46">
            <v>130622.17582038578</v>
          </cell>
          <cell r="Q46">
            <v>130185.94192681339</v>
          </cell>
          <cell r="R46">
            <v>130108.42616442528</v>
          </cell>
          <cell r="S46">
            <v>130032.79215066798</v>
          </cell>
          <cell r="T46">
            <v>130315.1486567347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136039.86633266136</v>
          </cell>
          <cell r="B47">
            <v>135839.30499762052</v>
          </cell>
          <cell r="C47">
            <v>135438.74226924646</v>
          </cell>
          <cell r="D47">
            <v>135442.98536179148</v>
          </cell>
          <cell r="E47">
            <v>134730.43667448525</v>
          </cell>
          <cell r="F47">
            <v>134403.69419914507</v>
          </cell>
          <cell r="G47">
            <v>134111.99057226427</v>
          </cell>
          <cell r="H47">
            <v>134167.95509800984</v>
          </cell>
          <cell r="I47">
            <v>133498.2728546093</v>
          </cell>
          <cell r="J47">
            <v>133197.25950754739</v>
          </cell>
          <cell r="K47">
            <v>132897.74564463561</v>
          </cell>
          <cell r="L47">
            <v>132912.11958955886</v>
          </cell>
          <cell r="M47">
            <v>132304.72323553939</v>
          </cell>
          <cell r="N47">
            <v>132011.3289249939</v>
          </cell>
          <cell r="O47">
            <v>131814.87747383621</v>
          </cell>
          <cell r="P47">
            <v>132076.29456667785</v>
          </cell>
          <cell r="Q47">
            <v>131618.15782915757</v>
          </cell>
          <cell r="R47">
            <v>131523.12507634808</v>
          </cell>
          <cell r="S47">
            <v>131430.39930920166</v>
          </cell>
          <cell r="T47">
            <v>131699.88548999288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114168.65652455339</v>
          </cell>
          <cell r="B48">
            <v>114327.88977726478</v>
          </cell>
          <cell r="C48">
            <v>114640.60152028293</v>
          </cell>
          <cell r="D48">
            <v>115251.24397825438</v>
          </cell>
          <cell r="E48">
            <v>115208.26240684213</v>
          </cell>
          <cell r="F48">
            <v>115452.70605075489</v>
          </cell>
          <cell r="G48">
            <v>115710.24287462878</v>
          </cell>
          <cell r="H48">
            <v>116263.53887630175</v>
          </cell>
          <cell r="I48">
            <v>116186.5240088213</v>
          </cell>
          <cell r="J48">
            <v>116425.50992478787</v>
          </cell>
          <cell r="K48">
            <v>116663.30534340079</v>
          </cell>
          <cell r="L48">
            <v>117168.02982051682</v>
          </cell>
          <cell r="M48">
            <v>117134.12833184928</v>
          </cell>
          <cell r="N48">
            <v>117367.06520567715</v>
          </cell>
          <cell r="O48">
            <v>117523.03546565445</v>
          </cell>
          <cell r="P48">
            <v>117924.18752477731</v>
          </cell>
          <cell r="Q48">
            <v>117679.21865464265</v>
          </cell>
          <cell r="R48">
            <v>117754.66876241576</v>
          </cell>
          <cell r="S48">
            <v>117828.2872667496</v>
          </cell>
          <cell r="T48">
            <v>118223.03297082722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134334.59948680212</v>
          </cell>
          <cell r="B49">
            <v>134162.09081950103</v>
          </cell>
          <cell r="C49">
            <v>133817.14107818782</v>
          </cell>
          <cell r="D49">
            <v>133868.66425913599</v>
          </cell>
          <cell r="E49">
            <v>133208.32075909784</v>
          </cell>
          <cell r="F49">
            <v>132926.11284588397</v>
          </cell>
          <cell r="G49">
            <v>132677.23270884639</v>
          </cell>
          <cell r="H49">
            <v>132771.97345615181</v>
          </cell>
          <cell r="I49">
            <v>132148.50063763664</v>
          </cell>
          <cell r="J49">
            <v>131889.59025827108</v>
          </cell>
          <cell r="K49">
            <v>131631.96962905762</v>
          </cell>
          <cell r="L49">
            <v>131684.57550137464</v>
          </cell>
          <cell r="M49">
            <v>131121.89371910208</v>
          </cell>
          <cell r="N49">
            <v>130869.53669577246</v>
          </cell>
          <cell r="O49">
            <v>130700.56305974399</v>
          </cell>
          <cell r="P49">
            <v>130972.87508740163</v>
          </cell>
          <cell r="Q49">
            <v>130531.35874262797</v>
          </cell>
          <cell r="R49">
            <v>130449.61829383323</v>
          </cell>
          <cell r="S49">
            <v>130369.86215084759</v>
          </cell>
          <cell r="T49">
            <v>130649.11463693529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148399.15052021533</v>
          </cell>
          <cell r="B50">
            <v>147995.27150873194</v>
          </cell>
          <cell r="C50">
            <v>147191.64182736311</v>
          </cell>
          <cell r="D50">
            <v>146853.21242240045</v>
          </cell>
          <cell r="E50">
            <v>145762.29553596026</v>
          </cell>
          <cell r="F50">
            <v>145112.77934879658</v>
          </cell>
          <cell r="G50">
            <v>144510.70337042105</v>
          </cell>
          <cell r="H50">
            <v>144285.62898243795</v>
          </cell>
          <cell r="I50">
            <v>143281.03410311308</v>
          </cell>
          <cell r="J50">
            <v>142674.87054207604</v>
          </cell>
          <cell r="K50">
            <v>142071.72655695162</v>
          </cell>
          <cell r="L50">
            <v>141809.00647588994</v>
          </cell>
          <cell r="M50">
            <v>140877.53175203296</v>
          </cell>
          <cell r="N50">
            <v>140286.71097347236</v>
          </cell>
          <cell r="O50">
            <v>139891.10821244217</v>
          </cell>
          <cell r="P50">
            <v>140073.56194777586</v>
          </cell>
          <cell r="Q50">
            <v>139494.96537855038</v>
          </cell>
          <cell r="R50">
            <v>139303.59382502831</v>
          </cell>
          <cell r="S50">
            <v>139116.86794804639</v>
          </cell>
          <cell r="T50">
            <v>139315.57075384026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135653.01691864463</v>
          </cell>
          <cell r="B51">
            <v>135458.81948970043</v>
          </cell>
          <cell r="C51">
            <v>135070.87288150043</v>
          </cell>
          <cell r="D51">
            <v>135085.8417291012</v>
          </cell>
          <cell r="E51">
            <v>134385.13608334141</v>
          </cell>
          <cell r="F51">
            <v>134068.49652491653</v>
          </cell>
          <cell r="G51">
            <v>133786.50764854075</v>
          </cell>
          <cell r="H51">
            <v>133851.26877912538</v>
          </cell>
          <cell r="I51">
            <v>133192.06940471532</v>
          </cell>
          <cell r="J51">
            <v>132900.60735364046</v>
          </cell>
          <cell r="K51">
            <v>132610.59720737385</v>
          </cell>
          <cell r="L51">
            <v>132633.64428093081</v>
          </cell>
          <cell r="M51">
            <v>132036.39168002564</v>
          </cell>
          <cell r="N51">
            <v>131752.306909832</v>
          </cell>
          <cell r="O51">
            <v>131562.08895620992</v>
          </cell>
          <cell r="P51">
            <v>131825.97762654076</v>
          </cell>
          <cell r="Q51">
            <v>131371.61131897423</v>
          </cell>
          <cell r="R51">
            <v>131279.59400039521</v>
          </cell>
          <cell r="S51">
            <v>131189.81046573207</v>
          </cell>
          <cell r="T51">
            <v>131461.51218803239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140016.61960021328</v>
          </cell>
          <cell r="B52">
            <v>139750.63827629</v>
          </cell>
          <cell r="C52">
            <v>139220.38374715796</v>
          </cell>
          <cell r="D52">
            <v>139114.36770547772</v>
          </cell>
          <cell r="E52">
            <v>138280.07434838233</v>
          </cell>
          <cell r="F52">
            <v>137849.47542037911</v>
          </cell>
          <cell r="G52">
            <v>137457.90563262408</v>
          </cell>
          <cell r="H52">
            <v>137423.44239560282</v>
          </cell>
          <cell r="I52">
            <v>136645.99784986785</v>
          </cell>
          <cell r="J52">
            <v>136246.79862957049</v>
          </cell>
          <cell r="K52">
            <v>135849.58800183702</v>
          </cell>
          <cell r="L52">
            <v>135774.80350064536</v>
          </cell>
          <cell r="M52">
            <v>135063.13090403474</v>
          </cell>
          <cell r="N52">
            <v>134674.03593149415</v>
          </cell>
          <cell r="O52">
            <v>134413.50507167049</v>
          </cell>
          <cell r="P52">
            <v>134649.51472301132</v>
          </cell>
          <cell r="Q52">
            <v>134152.61853776962</v>
          </cell>
          <cell r="R52">
            <v>134026.58757869573</v>
          </cell>
          <cell r="S52">
            <v>133903.6161081359</v>
          </cell>
          <cell r="T52">
            <v>134150.32685844612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147505.9802085257</v>
          </cell>
          <cell r="B53">
            <v>147116.79438717241</v>
          </cell>
          <cell r="C53">
            <v>146342.29320795432</v>
          </cell>
          <cell r="D53">
            <v>146028.62776963902</v>
          </cell>
          <cell r="E53">
            <v>144965.05447666475</v>
          </cell>
          <cell r="F53">
            <v>144338.86422751009</v>
          </cell>
          <cell r="G53">
            <v>143759.21797610878</v>
          </cell>
          <cell r="H53">
            <v>143554.45347099297</v>
          </cell>
          <cell r="I53">
            <v>142574.06177519212</v>
          </cell>
          <cell r="J53">
            <v>141989.95055210541</v>
          </cell>
          <cell r="K53">
            <v>141408.74905222363</v>
          </cell>
          <cell r="L53">
            <v>141166.05376821337</v>
          </cell>
          <cell r="M53">
            <v>140257.99926628888</v>
          </cell>
          <cell r="N53">
            <v>139688.67265252868</v>
          </cell>
          <cell r="O53">
            <v>139307.461990168</v>
          </cell>
          <cell r="P53">
            <v>139495.62218273396</v>
          </cell>
          <cell r="Q53">
            <v>138925.73090289239</v>
          </cell>
          <cell r="R53">
            <v>138741.32148045767</v>
          </cell>
          <cell r="S53">
            <v>138561.38872402598</v>
          </cell>
          <cell r="T53">
            <v>138765.20684298442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139662.37026574457</v>
          </cell>
          <cell r="B54">
            <v>139402.2165569544</v>
          </cell>
          <cell r="C54">
            <v>138883.51497843643</v>
          </cell>
          <cell r="D54">
            <v>138787.32082468603</v>
          </cell>
          <cell r="E54">
            <v>137963.87248747153</v>
          </cell>
          <cell r="F54">
            <v>137542.52509627756</v>
          </cell>
          <cell r="G54">
            <v>137159.85138998533</v>
          </cell>
          <cell r="H54">
            <v>137133.44346155942</v>
          </cell>
          <cell r="I54">
            <v>136365.59838587311</v>
          </cell>
          <cell r="J54">
            <v>135975.1455669509</v>
          </cell>
          <cell r="K54">
            <v>135586.63777079614</v>
          </cell>
          <cell r="L54">
            <v>135519.79550742352</v>
          </cell>
          <cell r="M54">
            <v>134817.41184252521</v>
          </cell>
          <cell r="N54">
            <v>134436.84188864651</v>
          </cell>
          <cell r="O54">
            <v>134182.01922501856</v>
          </cell>
          <cell r="P54">
            <v>134420.29217222834</v>
          </cell>
          <cell r="Q54">
            <v>133926.84868008472</v>
          </cell>
          <cell r="R54">
            <v>133803.57904242058</v>
          </cell>
          <cell r="S54">
            <v>133683.30186028744</v>
          </cell>
          <cell r="T54">
            <v>133932.04144682345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133981.27470996857</v>
          </cell>
          <cell r="B55">
            <v>133814.57844827004</v>
          </cell>
          <cell r="C55">
            <v>133481.15150545025</v>
          </cell>
          <cell r="D55">
            <v>133542.47094011924</v>
          </cell>
          <cell r="E55">
            <v>132892.94415547422</v>
          </cell>
          <cell r="F55">
            <v>132619.96363342373</v>
          </cell>
          <cell r="G55">
            <v>132379.95635990828</v>
          </cell>
          <cell r="H55">
            <v>132482.73139220692</v>
          </cell>
          <cell r="I55">
            <v>131868.83299002124</v>
          </cell>
          <cell r="J55">
            <v>131618.64618474114</v>
          </cell>
          <cell r="K55">
            <v>131369.70567352991</v>
          </cell>
          <cell r="L55">
            <v>131430.23305516795</v>
          </cell>
          <cell r="M55">
            <v>130876.81596136453</v>
          </cell>
          <cell r="N55">
            <v>130632.96170719543</v>
          </cell>
          <cell r="O55">
            <v>130469.68136950437</v>
          </cell>
          <cell r="P55">
            <v>130744.25078604036</v>
          </cell>
          <cell r="Q55">
            <v>130306.17812315872</v>
          </cell>
          <cell r="R55">
            <v>130227.19178898302</v>
          </cell>
          <cell r="S55">
            <v>130150.12290258327</v>
          </cell>
          <cell r="T55">
            <v>130431.39892982392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140540.72827050698</v>
          </cell>
          <cell r="B56">
            <v>140266.12504296613</v>
          </cell>
          <cell r="C56">
            <v>139718.77802841444</v>
          </cell>
          <cell r="D56">
            <v>139598.23059282094</v>
          </cell>
          <cell r="E56">
            <v>138747.89212739081</v>
          </cell>
          <cell r="F56">
            <v>138303.60563477277</v>
          </cell>
          <cell r="G56">
            <v>137898.87417535705</v>
          </cell>
          <cell r="H56">
            <v>137852.49318249011</v>
          </cell>
          <cell r="I56">
            <v>137060.8463080753</v>
          </cell>
          <cell r="J56">
            <v>136648.70686644642</v>
          </cell>
          <cell r="K56">
            <v>136238.62047849907</v>
          </cell>
          <cell r="L56">
            <v>136152.08550864743</v>
          </cell>
          <cell r="M56">
            <v>135426.67002200306</v>
          </cell>
          <cell r="N56">
            <v>135024.9623618426</v>
          </cell>
          <cell r="O56">
            <v>134755.98627763372</v>
          </cell>
          <cell r="P56">
            <v>134988.64740330941</v>
          </cell>
          <cell r="Q56">
            <v>134486.64299001329</v>
          </cell>
          <cell r="R56">
            <v>134356.52668101361</v>
          </cell>
          <cell r="S56">
            <v>134229.5690352169</v>
          </cell>
          <cell r="T56">
            <v>134473.27814077275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140463.10025218551</v>
          </cell>
          <cell r="B57">
            <v>140189.77405234889</v>
          </cell>
          <cell r="C57">
            <v>139644.95868027234</v>
          </cell>
          <cell r="D57">
            <v>139526.56355273412</v>
          </cell>
          <cell r="E57">
            <v>138678.60159819643</v>
          </cell>
          <cell r="F57">
            <v>138236.34243040043</v>
          </cell>
          <cell r="G57">
            <v>137833.56040351026</v>
          </cell>
          <cell r="H57">
            <v>137788.94460137869</v>
          </cell>
          <cell r="I57">
            <v>136999.40129573405</v>
          </cell>
          <cell r="J57">
            <v>136589.17848665779</v>
          </cell>
          <cell r="K57">
            <v>136180.99918364608</v>
          </cell>
          <cell r="L57">
            <v>136096.20462689607</v>
          </cell>
          <cell r="M57">
            <v>135372.82465956241</v>
          </cell>
          <cell r="N57">
            <v>134972.98511950977</v>
          </cell>
          <cell r="O57">
            <v>134705.25989427435</v>
          </cell>
          <cell r="P57">
            <v>134938.41698467344</v>
          </cell>
          <cell r="Q57">
            <v>134437.16917328732</v>
          </cell>
          <cell r="R57">
            <v>134307.65796326209</v>
          </cell>
          <cell r="S57">
            <v>134181.29072724463</v>
          </cell>
          <cell r="T57">
            <v>134425.44441948103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147949.85057594616</v>
          </cell>
          <cell r="B58">
            <v>147553.36281943414</v>
          </cell>
          <cell r="C58">
            <v>146764.38592513368</v>
          </cell>
          <cell r="D58">
            <v>146438.41377349547</v>
          </cell>
          <cell r="E58">
            <v>145361.25179455671</v>
          </cell>
          <cell r="F58">
            <v>144723.46947551463</v>
          </cell>
          <cell r="G58">
            <v>144132.67653571258</v>
          </cell>
          <cell r="H58">
            <v>143917.81882098984</v>
          </cell>
          <cell r="I58">
            <v>142925.39909892911</v>
          </cell>
          <cell r="J58">
            <v>142330.32873488084</v>
          </cell>
          <cell r="K58">
            <v>141738.22268649438</v>
          </cell>
          <cell r="L58">
            <v>141485.57586926763</v>
          </cell>
          <cell r="M58">
            <v>140565.88244206968</v>
          </cell>
          <cell r="N58">
            <v>139985.87407735726</v>
          </cell>
          <cell r="O58">
            <v>139597.51111040163</v>
          </cell>
          <cell r="P58">
            <v>139782.83541911072</v>
          </cell>
          <cell r="Q58">
            <v>139208.61795427758</v>
          </cell>
          <cell r="R58">
            <v>139020.74862767529</v>
          </cell>
          <cell r="S58">
            <v>138837.43995863761</v>
          </cell>
          <cell r="T58">
            <v>139038.71596899239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146812.99201096667</v>
          </cell>
          <cell r="B59">
            <v>146435.20626327387</v>
          </cell>
          <cell r="C59">
            <v>145683.30515029043</v>
          </cell>
          <cell r="D59">
            <v>145388.85344578026</v>
          </cell>
          <cell r="E59">
            <v>144346.4953536503</v>
          </cell>
          <cell r="F59">
            <v>143738.4031083429</v>
          </cell>
          <cell r="G59">
            <v>143176.1595133715</v>
          </cell>
          <cell r="H59">
            <v>142987.15293139362</v>
          </cell>
          <cell r="I59">
            <v>142025.53987199179</v>
          </cell>
          <cell r="J59">
            <v>141458.53849876032</v>
          </cell>
          <cell r="K59">
            <v>140894.36161680333</v>
          </cell>
          <cell r="L59">
            <v>140667.20306507521</v>
          </cell>
          <cell r="M59">
            <v>139777.31971950363</v>
          </cell>
          <cell r="N59">
            <v>139224.66988320465</v>
          </cell>
          <cell r="O59">
            <v>138854.62568527475</v>
          </cell>
          <cell r="P59">
            <v>139047.21337331392</v>
          </cell>
          <cell r="Q59">
            <v>138484.07630677344</v>
          </cell>
          <cell r="R59">
            <v>138305.06862531722</v>
          </cell>
          <cell r="S59">
            <v>138130.40647887369</v>
          </cell>
          <cell r="T59">
            <v>138338.19343961225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130073.66013358858</v>
          </cell>
          <cell r="B60">
            <v>129971.24648761815</v>
          </cell>
          <cell r="C60">
            <v>129765.25656112374</v>
          </cell>
          <cell r="D60">
            <v>129934.91819634946</v>
          </cell>
          <cell r="E60">
            <v>129405.01946359947</v>
          </cell>
          <cell r="F60">
            <v>129234.08977572789</v>
          </cell>
          <cell r="G60">
            <v>129092.2124186705</v>
          </cell>
          <cell r="H60">
            <v>129283.84306260088</v>
          </cell>
          <cell r="I60">
            <v>128775.83343828394</v>
          </cell>
          <cell r="J60">
            <v>128622.12547482179</v>
          </cell>
          <cell r="K60">
            <v>128469.18320051341</v>
          </cell>
          <cell r="L60">
            <v>128617.31894510635</v>
          </cell>
          <cell r="M60">
            <v>128166.36517706267</v>
          </cell>
          <cell r="N60">
            <v>128016.54776064082</v>
          </cell>
          <cell r="O60">
            <v>127916.23276540435</v>
          </cell>
          <cell r="P60">
            <v>128215.76789695391</v>
          </cell>
          <cell r="Q60">
            <v>127815.78082115778</v>
          </cell>
          <cell r="R60">
            <v>127767.25376732736</v>
          </cell>
          <cell r="S60">
            <v>127719.90474122051</v>
          </cell>
          <cell r="T60">
            <v>128023.56023184329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134398.6276239272</v>
          </cell>
          <cell r="B61">
            <v>134225.0656551671</v>
          </cell>
          <cell r="C61">
            <v>133878.02779728133</v>
          </cell>
          <cell r="D61">
            <v>133927.77573936241</v>
          </cell>
          <cell r="E61">
            <v>133265.47207637544</v>
          </cell>
          <cell r="F61">
            <v>132981.59201134703</v>
          </cell>
          <cell r="G61">
            <v>132731.1039686104</v>
          </cell>
          <cell r="H61">
            <v>132824.38877414505</v>
          </cell>
          <cell r="I61">
            <v>132199.180917269</v>
          </cell>
          <cell r="J61">
            <v>131938.68968585346</v>
          </cell>
          <cell r="K61">
            <v>131679.49607953185</v>
          </cell>
          <cell r="L61">
            <v>131730.66644684528</v>
          </cell>
          <cell r="M61">
            <v>131166.30575388591</v>
          </cell>
          <cell r="N61">
            <v>130912.40789191308</v>
          </cell>
          <cell r="O61">
            <v>130742.40253857932</v>
          </cell>
          <cell r="P61">
            <v>131014.30549103438</v>
          </cell>
          <cell r="Q61">
            <v>130572.1650956681</v>
          </cell>
          <cell r="R61">
            <v>130489.92555697063</v>
          </cell>
          <cell r="S61">
            <v>130409.68243983417</v>
          </cell>
          <cell r="T61">
            <v>130688.56822769146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132437.0749488991</v>
          </cell>
          <cell r="B62">
            <v>132295.78170428632</v>
          </cell>
          <cell r="C62">
            <v>132012.71495086455</v>
          </cell>
          <cell r="D62">
            <v>132116.8487411828</v>
          </cell>
          <cell r="E62">
            <v>131514.5962220885</v>
          </cell>
          <cell r="F62">
            <v>131281.94385182363</v>
          </cell>
          <cell r="G62">
            <v>131080.71527323482</v>
          </cell>
          <cell r="H62">
            <v>131218.6040076577</v>
          </cell>
          <cell r="I62">
            <v>130646.55042468045</v>
          </cell>
          <cell r="J62">
            <v>130434.48984745367</v>
          </cell>
          <cell r="K62">
            <v>130223.48564024347</v>
          </cell>
          <cell r="L62">
            <v>130318.63383990192</v>
          </cell>
          <cell r="M62">
            <v>129805.70790510711</v>
          </cell>
          <cell r="N62">
            <v>129599.01485492644</v>
          </cell>
          <cell r="O62">
            <v>129460.61697810082</v>
          </cell>
          <cell r="P62">
            <v>129745.05227327079</v>
          </cell>
          <cell r="Q62">
            <v>129322.03016190289</v>
          </cell>
          <cell r="R62">
            <v>129255.0806375282</v>
          </cell>
          <cell r="S62">
            <v>129189.75635906409</v>
          </cell>
          <cell r="T62">
            <v>129479.87623754243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131356.64254669115</v>
          </cell>
          <cell r="B63">
            <v>131233.12306650006</v>
          </cell>
          <cell r="C63">
            <v>130985.29189708675</v>
          </cell>
          <cell r="D63">
            <v>131119.38166738203</v>
          </cell>
          <cell r="E63">
            <v>130550.2055996506</v>
          </cell>
          <cell r="F63">
            <v>130345.76968363524</v>
          </cell>
          <cell r="G63">
            <v>130171.6734486527</v>
          </cell>
          <cell r="H63">
            <v>130334.13023605227</v>
          </cell>
          <cell r="I63">
            <v>129791.35427613721</v>
          </cell>
          <cell r="J63">
            <v>129605.96953010876</v>
          </cell>
          <cell r="K63">
            <v>129421.50826967014</v>
          </cell>
          <cell r="L63">
            <v>129540.87966539635</v>
          </cell>
          <cell r="M63">
            <v>129056.28423634233</v>
          </cell>
          <cell r="N63">
            <v>128875.59181762549</v>
          </cell>
          <cell r="O63">
            <v>128754.60348692434</v>
          </cell>
          <cell r="P63">
            <v>129045.9416551688</v>
          </cell>
          <cell r="Q63">
            <v>128633.44998418597</v>
          </cell>
          <cell r="R63">
            <v>128574.92227132563</v>
          </cell>
          <cell r="S63">
            <v>128517.81535908894</v>
          </cell>
          <cell r="T63">
            <v>128814.12302730686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132906.35010169845</v>
          </cell>
          <cell r="B64">
            <v>132757.33699789064</v>
          </cell>
          <cell r="C64">
            <v>132458.96601623975</v>
          </cell>
          <cell r="D64">
            <v>132550.08872224373</v>
          </cell>
          <cell r="E64">
            <v>131933.46977287982</v>
          </cell>
          <cell r="F64">
            <v>131688.56186413579</v>
          </cell>
          <cell r="G64">
            <v>131475.54861982827</v>
          </cell>
          <cell r="H64">
            <v>131602.76646286447</v>
          </cell>
          <cell r="I64">
            <v>131017.99643320532</v>
          </cell>
          <cell r="J64">
            <v>130794.34947191968</v>
          </cell>
          <cell r="K64">
            <v>130571.81659769014</v>
          </cell>
          <cell r="L64">
            <v>130656.44369115742</v>
          </cell>
          <cell r="M64">
            <v>130131.21268074359</v>
          </cell>
          <cell r="N64">
            <v>129913.22651284619</v>
          </cell>
          <cell r="O64">
            <v>129767.26697144905</v>
          </cell>
          <cell r="P64">
            <v>130048.70407181274</v>
          </cell>
          <cell r="Q64">
            <v>129621.10816757206</v>
          </cell>
          <cell r="R64">
            <v>129550.50071246784</v>
          </cell>
          <cell r="S64">
            <v>129481.60730206725</v>
          </cell>
          <cell r="T64">
            <v>129769.03957512978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146577.32913700669</v>
          </cell>
          <cell r="B65">
            <v>146203.42018567445</v>
          </cell>
          <cell r="C65">
            <v>145459.20462430548</v>
          </cell>
          <cell r="D65">
            <v>145171.28688926826</v>
          </cell>
          <cell r="E65">
            <v>144136.14340082166</v>
          </cell>
          <cell r="F65">
            <v>143534.20570131263</v>
          </cell>
          <cell r="G65">
            <v>142977.88018697122</v>
          </cell>
          <cell r="H65">
            <v>142794.23236502337</v>
          </cell>
          <cell r="I65">
            <v>141839.00531253821</v>
          </cell>
          <cell r="J65">
            <v>141277.82244589043</v>
          </cell>
          <cell r="K65">
            <v>140719.43508589405</v>
          </cell>
          <cell r="L65">
            <v>140497.56007433948</v>
          </cell>
          <cell r="M65">
            <v>139613.85615136757</v>
          </cell>
          <cell r="N65">
            <v>139066.87754773712</v>
          </cell>
          <cell r="O65">
            <v>138700.63070322393</v>
          </cell>
          <cell r="P65">
            <v>138894.72403928329</v>
          </cell>
          <cell r="Q65">
            <v>138333.88386224752</v>
          </cell>
          <cell r="R65">
            <v>138156.71313819964</v>
          </cell>
          <cell r="S65">
            <v>137983.84335575553</v>
          </cell>
          <cell r="T65">
            <v>138192.97999122666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139786.01938341622</v>
          </cell>
          <cell r="B66">
            <v>139523.83157209086</v>
          </cell>
          <cell r="C66">
            <v>139001.09748874951</v>
          </cell>
          <cell r="D66">
            <v>138901.47504972585</v>
          </cell>
          <cell r="E66">
            <v>138074.24130768792</v>
          </cell>
          <cell r="F66">
            <v>137649.66470968322</v>
          </cell>
          <cell r="G66">
            <v>137263.88586665087</v>
          </cell>
          <cell r="H66">
            <v>137234.66626942717</v>
          </cell>
          <cell r="I66">
            <v>136463.47054241662</v>
          </cell>
          <cell r="J66">
            <v>136069.96483190756</v>
          </cell>
          <cell r="K66">
            <v>135678.41935200515</v>
          </cell>
          <cell r="L66">
            <v>135608.80488667442</v>
          </cell>
          <cell r="M66">
            <v>134903.17896244468</v>
          </cell>
          <cell r="N66">
            <v>134519.63338960748</v>
          </cell>
          <cell r="O66">
            <v>134262.81830608085</v>
          </cell>
          <cell r="P66">
            <v>134500.30126016997</v>
          </cell>
          <cell r="Q66">
            <v>134005.65262121696</v>
          </cell>
          <cell r="R66">
            <v>133881.41915688416</v>
          </cell>
          <cell r="S66">
            <v>133760.20154563995</v>
          </cell>
          <cell r="T66">
            <v>134008.23297612648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137396.17407660867</v>
          </cell>
          <cell r="B67">
            <v>137173.30066144603</v>
          </cell>
          <cell r="C67">
            <v>136728.50536900279</v>
          </cell>
          <cell r="D67">
            <v>136695.14358452134</v>
          </cell>
          <cell r="E67">
            <v>135941.07277418915</v>
          </cell>
          <cell r="F67">
            <v>135578.909114398</v>
          </cell>
          <cell r="G67">
            <v>135253.14522824562</v>
          </cell>
          <cell r="H67">
            <v>135278.26854593607</v>
          </cell>
          <cell r="I67">
            <v>134571.83299265473</v>
          </cell>
          <cell r="J67">
            <v>134237.33246364919</v>
          </cell>
          <cell r="K67">
            <v>133904.49823365116</v>
          </cell>
          <cell r="L67">
            <v>133888.46388246742</v>
          </cell>
          <cell r="M67">
            <v>133245.50317083747</v>
          </cell>
          <cell r="N67">
            <v>132919.46928216575</v>
          </cell>
          <cell r="O67">
            <v>132701.16296791905</v>
          </cell>
          <cell r="P67">
            <v>132953.91462256451</v>
          </cell>
          <cell r="Q67">
            <v>132482.55862411481</v>
          </cell>
          <cell r="R67">
            <v>132376.95365211644</v>
          </cell>
          <cell r="S67">
            <v>132273.91231369841</v>
          </cell>
          <cell r="T67">
            <v>132535.63072750621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134829.43394676049</v>
          </cell>
          <cell r="B68">
            <v>134648.78495425152</v>
          </cell>
          <cell r="C68">
            <v>134287.69743222342</v>
          </cell>
          <cell r="D68">
            <v>134325.50087360787</v>
          </cell>
          <cell r="E68">
            <v>133650.00846845171</v>
          </cell>
          <cell r="F68">
            <v>133354.87751269303</v>
          </cell>
          <cell r="G68">
            <v>133093.57085219285</v>
          </cell>
          <cell r="H68">
            <v>133177.05951264669</v>
          </cell>
          <cell r="I68">
            <v>132540.17763978691</v>
          </cell>
          <cell r="J68">
            <v>132269.04981812878</v>
          </cell>
          <cell r="K68">
            <v>131999.27260724994</v>
          </cell>
          <cell r="L68">
            <v>132040.78433603686</v>
          </cell>
          <cell r="M68">
            <v>131465.12727601445</v>
          </cell>
          <cell r="N68">
            <v>131200.86204963323</v>
          </cell>
          <cell r="O68">
            <v>131023.91489917015</v>
          </cell>
          <cell r="P68">
            <v>131293.06543383386</v>
          </cell>
          <cell r="Q68">
            <v>130846.72618225885</v>
          </cell>
          <cell r="R68">
            <v>130761.12857169806</v>
          </cell>
          <cell r="S68">
            <v>130677.60890221036</v>
          </cell>
          <cell r="T68">
            <v>130954.02740110192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131833.84502494562</v>
          </cell>
          <cell r="B69">
            <v>131702.47527627627</v>
          </cell>
          <cell r="C69">
            <v>131439.08134886235</v>
          </cell>
          <cell r="D69">
            <v>131559.94024246943</v>
          </cell>
          <cell r="E69">
            <v>130976.1550566386</v>
          </cell>
          <cell r="F69">
            <v>130759.25657298097</v>
          </cell>
          <cell r="G69">
            <v>130573.17659743004</v>
          </cell>
          <cell r="H69">
            <v>130724.7822332514</v>
          </cell>
          <cell r="I69">
            <v>130169.07501150624</v>
          </cell>
          <cell r="J69">
            <v>129971.90815608221</v>
          </cell>
          <cell r="K69">
            <v>129775.72347828432</v>
          </cell>
          <cell r="L69">
            <v>129884.39603790455</v>
          </cell>
          <cell r="M69">
            <v>129387.28766725224</v>
          </cell>
          <cell r="N69">
            <v>129195.11135954299</v>
          </cell>
          <cell r="O69">
            <v>129066.43362732178</v>
          </cell>
          <cell r="P69">
            <v>129354.72295314769</v>
          </cell>
          <cell r="Q69">
            <v>128937.58022557068</v>
          </cell>
          <cell r="R69">
            <v>128875.33278964589</v>
          </cell>
          <cell r="S69">
            <v>128814.59645318941</v>
          </cell>
          <cell r="T69">
            <v>129108.17111507335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121345.86150973778</v>
          </cell>
          <cell r="B70">
            <v>121387.02541322178</v>
          </cell>
          <cell r="C70">
            <v>121465.67067629687</v>
          </cell>
          <cell r="D70">
            <v>121877.31853878242</v>
          </cell>
          <cell r="E70">
            <v>121614.61339083863</v>
          </cell>
          <cell r="F70">
            <v>121671.61793565542</v>
          </cell>
          <cell r="G70">
            <v>121748.91729960789</v>
          </cell>
          <cell r="H70">
            <v>122139.0101689607</v>
          </cell>
          <cell r="I70">
            <v>121867.50696350851</v>
          </cell>
          <cell r="J70">
            <v>121929.28798607376</v>
          </cell>
          <cell r="K70">
            <v>121990.76124931531</v>
          </cell>
          <cell r="L70">
            <v>122334.57344425676</v>
          </cell>
          <cell r="M70">
            <v>122112.47522378081</v>
          </cell>
          <cell r="N70">
            <v>122172.69248888626</v>
          </cell>
          <cell r="O70">
            <v>122213.01286555862</v>
          </cell>
          <cell r="P70">
            <v>122568.30982542556</v>
          </cell>
          <cell r="Q70">
            <v>122253.3882871987</v>
          </cell>
          <cell r="R70">
            <v>122272.89313873784</v>
          </cell>
          <cell r="S70">
            <v>122291.92449654431</v>
          </cell>
          <cell r="T70">
            <v>122645.56532883568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135736.24529098009</v>
          </cell>
          <cell r="B71">
            <v>135540.67870513161</v>
          </cell>
          <cell r="C71">
            <v>135150.01781300298</v>
          </cell>
          <cell r="D71">
            <v>135162.67907759338</v>
          </cell>
          <cell r="E71">
            <v>134459.42547121717</v>
          </cell>
          <cell r="F71">
            <v>134140.61232973836</v>
          </cell>
          <cell r="G71">
            <v>133856.53338202505</v>
          </cell>
          <cell r="H71">
            <v>133919.40197490298</v>
          </cell>
          <cell r="I71">
            <v>133257.94727298859</v>
          </cell>
          <cell r="J71">
            <v>132964.43031685275</v>
          </cell>
          <cell r="K71">
            <v>132672.37550194026</v>
          </cell>
          <cell r="L71">
            <v>132693.55660296869</v>
          </cell>
          <cell r="M71">
            <v>132094.121633342</v>
          </cell>
          <cell r="N71">
            <v>131808.03397038809</v>
          </cell>
          <cell r="O71">
            <v>131616.4749164953</v>
          </cell>
          <cell r="P71">
            <v>131879.83184149044</v>
          </cell>
          <cell r="Q71">
            <v>131424.65434813252</v>
          </cell>
          <cell r="R71">
            <v>131331.98827664397</v>
          </cell>
          <cell r="S71">
            <v>131241.57173799595</v>
          </cell>
          <cell r="T71">
            <v>131512.79679959326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128668.01275773373</v>
          </cell>
          <cell r="B72">
            <v>128588.7228585774</v>
          </cell>
          <cell r="C72">
            <v>128428.57458408913</v>
          </cell>
          <cell r="D72">
            <v>128637.20908292002</v>
          </cell>
          <cell r="E72">
            <v>128150.34296097085</v>
          </cell>
          <cell r="F72">
            <v>128016.12300597172</v>
          </cell>
          <cell r="G72">
            <v>127909.5449490029</v>
          </cell>
          <cell r="H72">
            <v>128133.13873947164</v>
          </cell>
          <cell r="I72">
            <v>127663.219433387</v>
          </cell>
          <cell r="J72">
            <v>127544.21684533388</v>
          </cell>
          <cell r="K72">
            <v>127425.80706320236</v>
          </cell>
          <cell r="L72">
            <v>127605.45729395654</v>
          </cell>
          <cell r="M72">
            <v>127191.36164028425</v>
          </cell>
          <cell r="N72">
            <v>127075.37116140427</v>
          </cell>
          <cell r="O72">
            <v>126997.70606335218</v>
          </cell>
          <cell r="P72">
            <v>127306.22186357033</v>
          </cell>
          <cell r="Q72">
            <v>126919.934937699</v>
          </cell>
          <cell r="R72">
            <v>126882.36469822445</v>
          </cell>
          <cell r="S72">
            <v>126845.70650224299</v>
          </cell>
          <cell r="T72">
            <v>127157.4123349252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146932.12289649129</v>
          </cell>
          <cell r="B73">
            <v>146552.37737390626</v>
          </cell>
          <cell r="C73">
            <v>145796.5911068712</v>
          </cell>
          <cell r="D73">
            <v>145498.83638922096</v>
          </cell>
          <cell r="E73">
            <v>144452.83121381878</v>
          </cell>
          <cell r="F73">
            <v>143841.62775935643</v>
          </cell>
          <cell r="G73">
            <v>143276.39249168657</v>
          </cell>
          <cell r="H73">
            <v>143084.67698141228</v>
          </cell>
          <cell r="I73">
            <v>142119.83570601617</v>
          </cell>
          <cell r="J73">
            <v>141549.89299616221</v>
          </cell>
          <cell r="K73">
            <v>140982.78942971586</v>
          </cell>
          <cell r="L73">
            <v>140752.95997438297</v>
          </cell>
          <cell r="M73">
            <v>139859.95284408468</v>
          </cell>
          <cell r="N73">
            <v>139304.4361201913</v>
          </cell>
          <cell r="O73">
            <v>138932.47230689059</v>
          </cell>
          <cell r="P73">
            <v>139124.29886875438</v>
          </cell>
          <cell r="Q73">
            <v>138560.00069237914</v>
          </cell>
          <cell r="R73">
            <v>138380.06440320867</v>
          </cell>
          <cell r="S73">
            <v>138204.49619164402</v>
          </cell>
          <cell r="T73">
            <v>138411.60087289003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116918.37989287979</v>
          </cell>
          <cell r="B74">
            <v>117032.3785383417</v>
          </cell>
          <cell r="C74">
            <v>117255.41497307898</v>
          </cell>
          <cell r="D74">
            <v>117789.81882695487</v>
          </cell>
          <cell r="E74">
            <v>117662.65698561746</v>
          </cell>
          <cell r="F74">
            <v>117835.28915528835</v>
          </cell>
          <cell r="G74">
            <v>118023.77358949013</v>
          </cell>
          <cell r="H74">
            <v>118514.54337550513</v>
          </cell>
          <cell r="I74">
            <v>118363.0163366583</v>
          </cell>
          <cell r="J74">
            <v>118534.11169670885</v>
          </cell>
          <cell r="K74">
            <v>118704.35475308892</v>
          </cell>
          <cell r="L74">
            <v>119147.43068269111</v>
          </cell>
          <cell r="M74">
            <v>119041.42745631859</v>
          </cell>
          <cell r="N74">
            <v>119208.19217186865</v>
          </cell>
          <cell r="O74">
            <v>119319.85476788422</v>
          </cell>
          <cell r="P74">
            <v>119703.43886869447</v>
          </cell>
          <cell r="Q74">
            <v>119431.66980453902</v>
          </cell>
          <cell r="R74">
            <v>119485.6862234693</v>
          </cell>
          <cell r="S74">
            <v>119538.39135654978</v>
          </cell>
          <cell r="T74">
            <v>119917.38900456158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148352.78861410849</v>
          </cell>
          <cell r="B75">
            <v>147949.67228393268</v>
          </cell>
          <cell r="C75">
            <v>147147.5545794669</v>
          </cell>
          <cell r="D75">
            <v>146810.41060090222</v>
          </cell>
          <cell r="E75">
            <v>145720.91304188067</v>
          </cell>
          <cell r="F75">
            <v>145072.60763717772</v>
          </cell>
          <cell r="G75">
            <v>144471.69592152152</v>
          </cell>
          <cell r="H75">
            <v>144247.67576123748</v>
          </cell>
          <cell r="I75">
            <v>143244.33719966895</v>
          </cell>
          <cell r="J75">
            <v>142639.3183121708</v>
          </cell>
          <cell r="K75">
            <v>142037.31329844662</v>
          </cell>
          <cell r="L75">
            <v>141775.63264709787</v>
          </cell>
          <cell r="M75">
            <v>140845.37359970936</v>
          </cell>
          <cell r="N75">
            <v>140255.66852152225</v>
          </cell>
          <cell r="O75">
            <v>139860.81281300649</v>
          </cell>
          <cell r="P75">
            <v>140043.56275414882</v>
          </cell>
          <cell r="Q75">
            <v>139465.41805149772</v>
          </cell>
          <cell r="R75">
            <v>139274.40788220832</v>
          </cell>
          <cell r="S75">
            <v>139088.03461660745</v>
          </cell>
          <cell r="T75">
            <v>139287.00294361892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119075.21600433427</v>
          </cell>
          <cell r="B76">
            <v>119153.733395381</v>
          </cell>
          <cell r="C76">
            <v>119306.43004778457</v>
          </cell>
          <cell r="D76">
            <v>119781.03364091631</v>
          </cell>
          <cell r="E76">
            <v>119587.84223160926</v>
          </cell>
          <cell r="F76">
            <v>119704.14670568511</v>
          </cell>
          <cell r="G76">
            <v>119838.46762317001</v>
          </cell>
          <cell r="H76">
            <v>120280.19291205597</v>
          </cell>
          <cell r="I76">
            <v>120070.21979685211</v>
          </cell>
          <cell r="J76">
            <v>120188.06296276809</v>
          </cell>
          <cell r="K76">
            <v>120305.31909837062</v>
          </cell>
          <cell r="L76">
            <v>120700.03895876656</v>
          </cell>
          <cell r="M76">
            <v>120537.48035908927</v>
          </cell>
          <cell r="N76">
            <v>120652.34076230356</v>
          </cell>
          <cell r="O76">
            <v>120729.2491824091</v>
          </cell>
          <cell r="P76">
            <v>121099.05327635404</v>
          </cell>
          <cell r="Q76">
            <v>120806.26259710675</v>
          </cell>
          <cell r="R76">
            <v>120843.46679607687</v>
          </cell>
          <cell r="S76">
            <v>120879.76783743997</v>
          </cell>
          <cell r="T76">
            <v>121246.41297886902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141287.42966788443</v>
          </cell>
          <cell r="B77">
            <v>141000.54275216171</v>
          </cell>
          <cell r="C77">
            <v>140428.84395052661</v>
          </cell>
          <cell r="D77">
            <v>140287.59353336488</v>
          </cell>
          <cell r="E77">
            <v>139414.39548652782</v>
          </cell>
          <cell r="F77">
            <v>138950.60822202059</v>
          </cell>
          <cell r="G77">
            <v>138527.12523419497</v>
          </cell>
          <cell r="H77">
            <v>138463.76492873891</v>
          </cell>
          <cell r="I77">
            <v>137651.88389436397</v>
          </cell>
          <cell r="J77">
            <v>137221.30842620408</v>
          </cell>
          <cell r="K77">
            <v>136792.8778499444</v>
          </cell>
          <cell r="L77">
            <v>136689.60190276205</v>
          </cell>
          <cell r="M77">
            <v>135944.60682170544</v>
          </cell>
          <cell r="N77">
            <v>135524.92977465224</v>
          </cell>
          <cell r="O77">
            <v>135243.92171843638</v>
          </cell>
          <cell r="P77">
            <v>135471.81217547963</v>
          </cell>
          <cell r="Q77">
            <v>134962.53003288325</v>
          </cell>
          <cell r="R77">
            <v>134826.59329642012</v>
          </cell>
          <cell r="S77">
            <v>134693.95651805369</v>
          </cell>
          <cell r="T77">
            <v>134933.38915870924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114814.39429838506</v>
          </cell>
          <cell r="B78">
            <v>114963.00477539403</v>
          </cell>
          <cell r="C78">
            <v>115254.65740584688</v>
          </cell>
          <cell r="D78">
            <v>115847.3961913778</v>
          </cell>
          <cell r="E78">
            <v>115784.64594769538</v>
          </cell>
          <cell r="F78">
            <v>116012.22557465044</v>
          </cell>
          <cell r="G78">
            <v>116253.54631770022</v>
          </cell>
          <cell r="H78">
            <v>116792.15882801908</v>
          </cell>
          <cell r="I78">
            <v>116697.64571900071</v>
          </cell>
          <cell r="J78">
            <v>116920.68839611408</v>
          </cell>
          <cell r="K78">
            <v>117142.61999638518</v>
          </cell>
          <cell r="L78">
            <v>117632.86709141615</v>
          </cell>
          <cell r="M78">
            <v>117582.03342108574</v>
          </cell>
          <cell r="N78">
            <v>117799.43060002354</v>
          </cell>
          <cell r="O78">
            <v>117944.99576521205</v>
          </cell>
          <cell r="P78">
            <v>118342.02221140155</v>
          </cell>
          <cell r="Q78">
            <v>118090.75965448206</v>
          </cell>
          <cell r="R78">
            <v>118161.17633137344</v>
          </cell>
          <cell r="S78">
            <v>118229.88359483406</v>
          </cell>
          <cell r="T78">
            <v>118620.93106701566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140216.55026874255</v>
          </cell>
          <cell r="B79">
            <v>139947.2799647814</v>
          </cell>
          <cell r="C79">
            <v>139410.50519999888</v>
          </cell>
          <cell r="D79">
            <v>139298.94589703638</v>
          </cell>
          <cell r="E79">
            <v>138458.53184509694</v>
          </cell>
          <cell r="F79">
            <v>138022.71154965775</v>
          </cell>
          <cell r="G79">
            <v>137626.12100578242</v>
          </cell>
          <cell r="H79">
            <v>137587.11152667695</v>
          </cell>
          <cell r="I79">
            <v>136804.24924750504</v>
          </cell>
          <cell r="J79">
            <v>136400.11374729406</v>
          </cell>
          <cell r="K79">
            <v>135997.99142949836</v>
          </cell>
          <cell r="L79">
            <v>135918.72450092505</v>
          </cell>
          <cell r="M79">
            <v>135201.80943200339</v>
          </cell>
          <cell r="N79">
            <v>134807.90312316801</v>
          </cell>
          <cell r="O79">
            <v>134544.15068077398</v>
          </cell>
          <cell r="P79">
            <v>134778.88297683952</v>
          </cell>
          <cell r="Q79">
            <v>134280.03816623095</v>
          </cell>
          <cell r="R79">
            <v>134152.44877702964</v>
          </cell>
          <cell r="S79">
            <v>134027.95670830921</v>
          </cell>
          <cell r="T79">
            <v>134273.52242729973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119498.34535203103</v>
          </cell>
          <cell r="B80">
            <v>119569.90201019851</v>
          </cell>
          <cell r="C80">
            <v>119708.7993636855</v>
          </cell>
          <cell r="D80">
            <v>120171.67130730231</v>
          </cell>
          <cell r="E80">
            <v>119965.52617940935</v>
          </cell>
          <cell r="F80">
            <v>120070.78025379659</v>
          </cell>
          <cell r="G80">
            <v>120194.47534144879</v>
          </cell>
          <cell r="H80">
            <v>120626.57905270625</v>
          </cell>
          <cell r="I80">
            <v>120405.13995265862</v>
          </cell>
          <cell r="J80">
            <v>120512.53607252977</v>
          </cell>
          <cell r="K80">
            <v>120619.39720356703</v>
          </cell>
          <cell r="L80">
            <v>121004.63054251994</v>
          </cell>
          <cell r="M80">
            <v>120830.97687721015</v>
          </cell>
          <cell r="N80">
            <v>120935.65466260539</v>
          </cell>
          <cell r="O80">
            <v>121005.74498851057</v>
          </cell>
          <cell r="P80">
            <v>121372.8457127905</v>
          </cell>
          <cell r="Q80">
            <v>121075.93100101514</v>
          </cell>
          <cell r="R80">
            <v>121109.8369690129</v>
          </cell>
          <cell r="S80">
            <v>121142.91984623684</v>
          </cell>
          <cell r="T80">
            <v>121507.14166582655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126146.63488864699</v>
          </cell>
          <cell r="B81">
            <v>126108.8231756054</v>
          </cell>
          <cell r="C81">
            <v>126030.9032955467</v>
          </cell>
          <cell r="D81">
            <v>126309.44530993013</v>
          </cell>
          <cell r="E81">
            <v>125899.76886896785</v>
          </cell>
          <cell r="F81">
            <v>125831.39694216875</v>
          </cell>
          <cell r="G81">
            <v>125788.13695171251</v>
          </cell>
          <cell r="H81">
            <v>126069.06458827417</v>
          </cell>
          <cell r="I81">
            <v>125667.46973330516</v>
          </cell>
          <cell r="J81">
            <v>125610.71986026278</v>
          </cell>
          <cell r="K81">
            <v>125554.25268410401</v>
          </cell>
          <cell r="L81">
            <v>125790.43197707346</v>
          </cell>
          <cell r="M81">
            <v>125442.45051069211</v>
          </cell>
          <cell r="N81">
            <v>125387.13705021821</v>
          </cell>
          <cell r="O81">
            <v>125350.10017121928</v>
          </cell>
          <cell r="P81">
            <v>125674.72503237237</v>
          </cell>
          <cell r="Q81">
            <v>125313.01272985023</v>
          </cell>
          <cell r="R81">
            <v>125295.09625966889</v>
          </cell>
          <cell r="S81">
            <v>125277.61472416662</v>
          </cell>
          <cell r="T81">
            <v>125603.76084582586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125933.83541400809</v>
          </cell>
          <cell r="B82">
            <v>125899.52438062362</v>
          </cell>
          <cell r="C82">
            <v>125828.54441994372</v>
          </cell>
          <cell r="D82">
            <v>126112.9864950699</v>
          </cell>
          <cell r="E82">
            <v>125709.82471569911</v>
          </cell>
          <cell r="F82">
            <v>125647.01023666648</v>
          </cell>
          <cell r="G82">
            <v>125609.09417004422</v>
          </cell>
          <cell r="H82">
            <v>125894.86067367025</v>
          </cell>
          <cell r="I82">
            <v>125499.0322718302</v>
          </cell>
          <cell r="J82">
            <v>125447.53640899049</v>
          </cell>
          <cell r="K82">
            <v>125396.29707042422</v>
          </cell>
          <cell r="L82">
            <v>125637.24730823643</v>
          </cell>
          <cell r="M82">
            <v>125294.84575294031</v>
          </cell>
          <cell r="N82">
            <v>125244.65331688634</v>
          </cell>
          <cell r="O82">
            <v>125211.0453819485</v>
          </cell>
          <cell r="P82">
            <v>125537.02981706543</v>
          </cell>
          <cell r="Q82">
            <v>125177.39156580011</v>
          </cell>
          <cell r="R82">
            <v>125161.13383619531</v>
          </cell>
          <cell r="S82">
            <v>125145.27077419728</v>
          </cell>
          <cell r="T82">
            <v>125472.63562865564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123402.18464560556</v>
          </cell>
          <cell r="B83">
            <v>123409.52079372322</v>
          </cell>
          <cell r="C83">
            <v>123421.10425223346</v>
          </cell>
          <cell r="D83">
            <v>123775.73866847431</v>
          </cell>
          <cell r="E83">
            <v>123450.08106552187</v>
          </cell>
          <cell r="F83">
            <v>123453.38290060237</v>
          </cell>
          <cell r="G83">
            <v>123479.04287853323</v>
          </cell>
          <cell r="H83">
            <v>123822.37682466605</v>
          </cell>
          <cell r="I83">
            <v>123495.15124959321</v>
          </cell>
          <cell r="J83">
            <v>123506.16173922227</v>
          </cell>
          <cell r="K83">
            <v>123517.11738060341</v>
          </cell>
          <cell r="L83">
            <v>123814.82699809805</v>
          </cell>
          <cell r="M83">
            <v>123538.80900042318</v>
          </cell>
          <cell r="N83">
            <v>123549.54080034168</v>
          </cell>
          <cell r="O83">
            <v>123556.72661680695</v>
          </cell>
          <cell r="P83">
            <v>123898.88574632176</v>
          </cell>
          <cell r="Q83">
            <v>123563.92224327572</v>
          </cell>
          <cell r="R83">
            <v>123567.39835870189</v>
          </cell>
          <cell r="S83">
            <v>123570.79008902702</v>
          </cell>
          <cell r="T83">
            <v>123912.65406681513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111720.87469497885</v>
          </cell>
          <cell r="B84">
            <v>111920.3754345831</v>
          </cell>
          <cell r="C84">
            <v>112312.91542239847</v>
          </cell>
          <cell r="D84">
            <v>112991.42487818026</v>
          </cell>
          <cell r="E84">
            <v>113023.37991221169</v>
          </cell>
          <cell r="F84">
            <v>113331.7495582194</v>
          </cell>
          <cell r="G84">
            <v>113650.75626909177</v>
          </cell>
          <cell r="H84">
            <v>114259.71260966381</v>
          </cell>
          <cell r="I84">
            <v>114249.02788333633</v>
          </cell>
          <cell r="J84">
            <v>114548.4494311505</v>
          </cell>
          <cell r="K84">
            <v>114846.37942428935</v>
          </cell>
          <cell r="L84">
            <v>115405.98294711683</v>
          </cell>
          <cell r="M84">
            <v>115436.26585076586</v>
          </cell>
          <cell r="N84">
            <v>115728.10865255805</v>
          </cell>
          <cell r="O84">
            <v>115923.52124190039</v>
          </cell>
          <cell r="P84">
            <v>116340.3121575118</v>
          </cell>
          <cell r="Q84">
            <v>116119.20060652016</v>
          </cell>
          <cell r="R84">
            <v>116213.73081329325</v>
          </cell>
          <cell r="S84">
            <v>116305.9662340553</v>
          </cell>
          <cell r="T84">
            <v>116714.73073214444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121373.4111540864</v>
          </cell>
          <cell r="B85">
            <v>121414.12184931088</v>
          </cell>
          <cell r="C85">
            <v>121491.86865006117</v>
          </cell>
          <cell r="D85">
            <v>121902.75267337199</v>
          </cell>
          <cell r="E85">
            <v>121639.20411822424</v>
          </cell>
          <cell r="F85">
            <v>121695.48917954745</v>
          </cell>
          <cell r="G85">
            <v>121772.09670344112</v>
          </cell>
          <cell r="H85">
            <v>122161.56311886632</v>
          </cell>
          <cell r="I85">
            <v>121889.31337147308</v>
          </cell>
          <cell r="J85">
            <v>121950.41419446201</v>
          </cell>
          <cell r="K85">
            <v>122011.21064651015</v>
          </cell>
          <cell r="L85">
            <v>122354.40518093415</v>
          </cell>
          <cell r="M85">
            <v>122131.58456879742</v>
          </cell>
          <cell r="N85">
            <v>122191.1388510562</v>
          </cell>
          <cell r="O85">
            <v>122231.01530656974</v>
          </cell>
          <cell r="P85">
            <v>122586.13625200227</v>
          </cell>
          <cell r="Q85">
            <v>122270.94620101439</v>
          </cell>
          <cell r="R85">
            <v>122290.23630713166</v>
          </cell>
          <cell r="S85">
            <v>122309.05813260961</v>
          </cell>
          <cell r="T85">
            <v>122662.54118417704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129424.05773318144</v>
          </cell>
          <cell r="B86">
            <v>129332.33043835062</v>
          </cell>
          <cell r="C86">
            <v>129147.52565949236</v>
          </cell>
          <cell r="D86">
            <v>129335.19811747738</v>
          </cell>
          <cell r="E86">
            <v>128825.18636901111</v>
          </cell>
          <cell r="F86">
            <v>128671.22162626148</v>
          </cell>
          <cell r="G86">
            <v>128545.65740040904</v>
          </cell>
          <cell r="H86">
            <v>128752.05941379705</v>
          </cell>
          <cell r="I86">
            <v>128261.65275490443</v>
          </cell>
          <cell r="J86">
            <v>128123.98344776532</v>
          </cell>
          <cell r="K86">
            <v>127986.99993395084</v>
          </cell>
          <cell r="L86">
            <v>128149.69970520478</v>
          </cell>
          <cell r="M86">
            <v>127715.77945494193</v>
          </cell>
          <cell r="N86">
            <v>127581.59473574061</v>
          </cell>
          <cell r="O86">
            <v>127491.74710794828</v>
          </cell>
          <cell r="P86">
            <v>127795.43254349622</v>
          </cell>
          <cell r="Q86">
            <v>127401.77682108925</v>
          </cell>
          <cell r="R86">
            <v>127358.31332233579</v>
          </cell>
          <cell r="S86">
            <v>127315.90493001169</v>
          </cell>
          <cell r="T86">
            <v>127623.28078579559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127641.32163282773</v>
          </cell>
          <cell r="B87">
            <v>127578.92142168022</v>
          </cell>
          <cell r="C87">
            <v>127452.25609467523</v>
          </cell>
          <cell r="D87">
            <v>127689.35654724599</v>
          </cell>
          <cell r="E87">
            <v>127233.92163653062</v>
          </cell>
          <cell r="F87">
            <v>127126.51463447054</v>
          </cell>
          <cell r="G87">
            <v>127045.71934403258</v>
          </cell>
          <cell r="H87">
            <v>127292.65915957038</v>
          </cell>
          <cell r="I87">
            <v>126850.56119214132</v>
          </cell>
          <cell r="J87">
            <v>126756.90756537896</v>
          </cell>
          <cell r="K87">
            <v>126663.72046985284</v>
          </cell>
          <cell r="L87">
            <v>126866.38902213163</v>
          </cell>
          <cell r="M87">
            <v>126479.21469990841</v>
          </cell>
          <cell r="N87">
            <v>126387.93156737546</v>
          </cell>
          <cell r="O87">
            <v>126326.81005544509</v>
          </cell>
          <cell r="P87">
            <v>126641.88537619173</v>
          </cell>
          <cell r="Q87">
            <v>126265.60510104892</v>
          </cell>
          <cell r="R87">
            <v>126236.03776774394</v>
          </cell>
          <cell r="S87">
            <v>126207.18820186137</v>
          </cell>
          <cell r="T87">
            <v>126524.77404035931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115403.28881538293</v>
          </cell>
          <cell r="B88">
            <v>115542.21162253586</v>
          </cell>
          <cell r="C88">
            <v>115814.65894020526</v>
          </cell>
          <cell r="D88">
            <v>116391.07008476232</v>
          </cell>
          <cell r="E88">
            <v>116310.29137320955</v>
          </cell>
          <cell r="F88">
            <v>116522.49149547484</v>
          </cell>
          <cell r="G88">
            <v>116749.02363319369</v>
          </cell>
          <cell r="H88">
            <v>117274.24521626739</v>
          </cell>
          <cell r="I88">
            <v>117163.77420774799</v>
          </cell>
          <cell r="J88">
            <v>117372.27710366179</v>
          </cell>
          <cell r="K88">
            <v>117579.74135198492</v>
          </cell>
          <cell r="L88">
            <v>118056.78548557256</v>
          </cell>
          <cell r="M88">
            <v>117990.51014627666</v>
          </cell>
          <cell r="N88">
            <v>118193.73556465245</v>
          </cell>
          <cell r="O88">
            <v>118329.81157879814</v>
          </cell>
          <cell r="P88">
            <v>118723.07558312011</v>
          </cell>
          <cell r="Q88">
            <v>118466.07336253293</v>
          </cell>
          <cell r="R88">
            <v>118531.89969336115</v>
          </cell>
          <cell r="S88">
            <v>118596.12804457739</v>
          </cell>
          <cell r="T88">
            <v>118983.80283426392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121076.05193020895</v>
          </cell>
          <cell r="B89">
            <v>121121.6543639476</v>
          </cell>
          <cell r="C89">
            <v>121209.09878751282</v>
          </cell>
          <cell r="D89">
            <v>121628.22736822331</v>
          </cell>
          <cell r="E89">
            <v>121373.78219417164</v>
          </cell>
          <cell r="F89">
            <v>121437.83305640852</v>
          </cell>
          <cell r="G89">
            <v>121521.90800965755</v>
          </cell>
          <cell r="H89">
            <v>121918.13610415717</v>
          </cell>
          <cell r="I89">
            <v>121653.94421512968</v>
          </cell>
          <cell r="J89">
            <v>121722.3868250228</v>
          </cell>
          <cell r="K89">
            <v>121790.48849120123</v>
          </cell>
          <cell r="L89">
            <v>122140.34979234546</v>
          </cell>
          <cell r="M89">
            <v>121925.3263706502</v>
          </cell>
          <cell r="N89">
            <v>121992.03660970612</v>
          </cell>
          <cell r="O89">
            <v>122036.70456269145</v>
          </cell>
          <cell r="P89">
            <v>122393.72533357883</v>
          </cell>
          <cell r="Q89">
            <v>122081.43349591145</v>
          </cell>
          <cell r="R89">
            <v>122103.04147340175</v>
          </cell>
          <cell r="S89">
            <v>122124.12490232538</v>
          </cell>
          <cell r="T89">
            <v>122479.31097237938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143715.26485320469</v>
          </cell>
          <cell r="B90">
            <v>143388.43858491321</v>
          </cell>
          <cell r="C90">
            <v>142737.56204808969</v>
          </cell>
          <cell r="D90">
            <v>142528.99767213667</v>
          </cell>
          <cell r="E90">
            <v>141581.47366815485</v>
          </cell>
          <cell r="F90">
            <v>141054.28132592878</v>
          </cell>
          <cell r="G90">
            <v>140569.8293609299</v>
          </cell>
          <cell r="H90">
            <v>140451.26228517541</v>
          </cell>
          <cell r="I90">
            <v>139573.59162502873</v>
          </cell>
          <cell r="J90">
            <v>139083.07300684063</v>
          </cell>
          <cell r="K90">
            <v>138594.99788459876</v>
          </cell>
          <cell r="L90">
            <v>138437.29009365273</v>
          </cell>
          <cell r="M90">
            <v>137628.63365024267</v>
          </cell>
          <cell r="N90">
            <v>137150.53069169374</v>
          </cell>
          <cell r="O90">
            <v>136830.40171633934</v>
          </cell>
          <cell r="P90">
            <v>137042.78075582802</v>
          </cell>
          <cell r="Q90">
            <v>136509.83570416723</v>
          </cell>
          <cell r="R90">
            <v>136354.97434985952</v>
          </cell>
          <cell r="S90">
            <v>136203.87236180788</v>
          </cell>
          <cell r="T90">
            <v>136429.40044571512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111728.62468895823</v>
          </cell>
          <cell r="B91">
            <v>111927.99793648896</v>
          </cell>
          <cell r="C91">
            <v>112320.28517775271</v>
          </cell>
          <cell r="D91">
            <v>112998.57975783845</v>
          </cell>
          <cell r="E91">
            <v>113030.29753288136</v>
          </cell>
          <cell r="F91">
            <v>113338.46478089533</v>
          </cell>
          <cell r="G91">
            <v>113657.27687015219</v>
          </cell>
          <cell r="H91">
            <v>114266.0569828896</v>
          </cell>
          <cell r="I91">
            <v>114255.16224675314</v>
          </cell>
          <cell r="J91">
            <v>114554.39244753741</v>
          </cell>
          <cell r="K91">
            <v>114852.13204683276</v>
          </cell>
          <cell r="L91">
            <v>115411.56181550099</v>
          </cell>
          <cell r="M91">
            <v>115441.64150305942</v>
          </cell>
          <cell r="N91">
            <v>115733.29780106209</v>
          </cell>
          <cell r="O91">
            <v>115928.58551088638</v>
          </cell>
          <cell r="P91">
            <v>116345.32691185473</v>
          </cell>
          <cell r="Q91">
            <v>116124.13982550389</v>
          </cell>
          <cell r="R91">
            <v>116218.60962221485</v>
          </cell>
          <cell r="S91">
            <v>116310.78609941079</v>
          </cell>
          <cell r="T91">
            <v>116719.50621218421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130082.1677502198</v>
          </cell>
          <cell r="B92">
            <v>129979.61414882644</v>
          </cell>
          <cell r="C92">
            <v>129773.34676782411</v>
          </cell>
          <cell r="D92">
            <v>129942.77252157035</v>
          </cell>
          <cell r="E92">
            <v>129412.61333590622</v>
          </cell>
          <cell r="F92">
            <v>129241.46146405076</v>
          </cell>
          <cell r="G92">
            <v>129099.37045958957</v>
          </cell>
          <cell r="H92">
            <v>129290.8076480334</v>
          </cell>
          <cell r="I92">
            <v>128782.56748380256</v>
          </cell>
          <cell r="J92">
            <v>128628.64946763871</v>
          </cell>
          <cell r="K92">
            <v>128475.4981869964</v>
          </cell>
          <cell r="L92">
            <v>128623.44319159928</v>
          </cell>
          <cell r="M92">
            <v>128172.26634149942</v>
          </cell>
          <cell r="N92">
            <v>128022.24418908091</v>
          </cell>
          <cell r="O92">
            <v>127921.79210637479</v>
          </cell>
          <cell r="P92">
            <v>128221.27288283684</v>
          </cell>
          <cell r="Q92">
            <v>127821.20288750815</v>
          </cell>
          <cell r="R92">
            <v>127772.60951805855</v>
          </cell>
          <cell r="S92">
            <v>127725.19578618999</v>
          </cell>
          <cell r="T92">
            <v>128028.80255248465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129511.35953121235</v>
          </cell>
          <cell r="B93">
            <v>129418.19606916865</v>
          </cell>
          <cell r="C93">
            <v>129230.544161853</v>
          </cell>
          <cell r="D93">
            <v>129415.79609736163</v>
          </cell>
          <cell r="E93">
            <v>128903.11168407097</v>
          </cell>
          <cell r="F93">
            <v>128746.8669771283</v>
          </cell>
          <cell r="G93">
            <v>128619.11038609246</v>
          </cell>
          <cell r="H93">
            <v>128823.52723576772</v>
          </cell>
          <cell r="I93">
            <v>128330.75486743302</v>
          </cell>
          <cell r="J93">
            <v>128190.93008252153</v>
          </cell>
          <cell r="K93">
            <v>128051.80182834801</v>
          </cell>
          <cell r="L93">
            <v>128212.5443012403</v>
          </cell>
          <cell r="M93">
            <v>127776.33487112197</v>
          </cell>
          <cell r="N93">
            <v>127640.04923207404</v>
          </cell>
          <cell r="O93">
            <v>127548.79486687132</v>
          </cell>
          <cell r="P93">
            <v>127851.92253200276</v>
          </cell>
          <cell r="Q93">
            <v>127457.41592213837</v>
          </cell>
          <cell r="R93">
            <v>127413.27191872177</v>
          </cell>
          <cell r="S93">
            <v>127370.19954145493</v>
          </cell>
          <cell r="T93">
            <v>127677.07540744863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130101.73222775846</v>
          </cell>
          <cell r="B94">
            <v>129998.85677891393</v>
          </cell>
          <cell r="C94">
            <v>129791.95135170853</v>
          </cell>
          <cell r="D94">
            <v>129960.83466235868</v>
          </cell>
          <cell r="E94">
            <v>129430.07652808062</v>
          </cell>
          <cell r="F94">
            <v>129258.41371247309</v>
          </cell>
          <cell r="G94">
            <v>129115.83139534306</v>
          </cell>
          <cell r="H94">
            <v>129306.82370531073</v>
          </cell>
          <cell r="I94">
            <v>128798.05338167564</v>
          </cell>
          <cell r="J94">
            <v>128643.65231937276</v>
          </cell>
          <cell r="K94">
            <v>128490.02039886368</v>
          </cell>
          <cell r="L94">
            <v>128637.52676966175</v>
          </cell>
          <cell r="M94">
            <v>128185.8369105647</v>
          </cell>
          <cell r="N94">
            <v>128035.34393852875</v>
          </cell>
          <cell r="O94">
            <v>127934.57660363897</v>
          </cell>
          <cell r="P94">
            <v>128233.93238282681</v>
          </cell>
          <cell r="Q94">
            <v>127833.67170220957</v>
          </cell>
          <cell r="R94">
            <v>127784.92583053785</v>
          </cell>
          <cell r="S94">
            <v>127737.36329854383</v>
          </cell>
          <cell r="T94">
            <v>128040.85801629836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128009.78121647815</v>
          </cell>
          <cell r="B95">
            <v>127941.31962303098</v>
          </cell>
          <cell r="C95">
            <v>127802.63791389336</v>
          </cell>
          <cell r="D95">
            <v>128029.5224863335</v>
          </cell>
          <cell r="E95">
            <v>127562.8075219351</v>
          </cell>
          <cell r="F95">
            <v>127445.77786975491</v>
          </cell>
          <cell r="G95">
            <v>127355.7296431701</v>
          </cell>
          <cell r="H95">
            <v>127594.29102193355</v>
          </cell>
          <cell r="I95">
            <v>127142.20851425767</v>
          </cell>
          <cell r="J95">
            <v>127039.45763565725</v>
          </cell>
          <cell r="K95">
            <v>126937.2186058349</v>
          </cell>
          <cell r="L95">
            <v>127131.62632780205</v>
          </cell>
          <cell r="M95">
            <v>126734.79046050807</v>
          </cell>
          <cell r="N95">
            <v>126634.6403393285</v>
          </cell>
          <cell r="O95">
            <v>126567.5816543705</v>
          </cell>
          <cell r="P95">
            <v>126880.30289009176</v>
          </cell>
          <cell r="Q95">
            <v>126500.43142157854</v>
          </cell>
          <cell r="R95">
            <v>126467.9920000635</v>
          </cell>
          <cell r="S95">
            <v>126436.34006789439</v>
          </cell>
          <cell r="T95">
            <v>126751.81568605226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115027.83816431291</v>
          </cell>
          <cell r="B96">
            <v>115172.93736103954</v>
          </cell>
          <cell r="C96">
            <v>115457.62905691325</v>
          </cell>
          <cell r="D96">
            <v>116044.44991536153</v>
          </cell>
          <cell r="E96">
            <v>115975.16528263671</v>
          </cell>
          <cell r="F96">
            <v>116197.17063297296</v>
          </cell>
          <cell r="G96">
            <v>116433.13126992158</v>
          </cell>
          <cell r="H96">
            <v>116966.89026030255</v>
          </cell>
          <cell r="I96">
            <v>116866.59323640082</v>
          </cell>
          <cell r="J96">
            <v>117084.36599331727</v>
          </cell>
          <cell r="K96">
            <v>117301.05392525662</v>
          </cell>
          <cell r="L96">
            <v>117786.51562825081</v>
          </cell>
          <cell r="M96">
            <v>117730.08514996035</v>
          </cell>
          <cell r="N96">
            <v>117942.34579718653</v>
          </cell>
          <cell r="O96">
            <v>118084.47163491572</v>
          </cell>
          <cell r="P96">
            <v>118480.1343901311</v>
          </cell>
          <cell r="Q96">
            <v>118226.79150139156</v>
          </cell>
          <cell r="R96">
            <v>118295.54441477117</v>
          </cell>
          <cell r="S96">
            <v>118362.62830372753</v>
          </cell>
          <cell r="T96">
            <v>118752.45335258965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137044.27640090411</v>
          </cell>
          <cell r="B97">
            <v>136827.19191467008</v>
          </cell>
          <cell r="C97">
            <v>136393.87287940807</v>
          </cell>
          <cell r="D97">
            <v>136370.26778095882</v>
          </cell>
          <cell r="E97">
            <v>135626.96999662192</v>
          </cell>
          <cell r="F97">
            <v>135273.99645797745</v>
          </cell>
          <cell r="G97">
            <v>134957.06959728998</v>
          </cell>
          <cell r="H97">
            <v>134990.1947489882</v>
          </cell>
          <cell r="I97">
            <v>134293.29494036306</v>
          </cell>
          <cell r="J97">
            <v>133967.48275037529</v>
          </cell>
          <cell r="K97">
            <v>133643.2935788336</v>
          </cell>
          <cell r="L97">
            <v>133635.14874149361</v>
          </cell>
          <cell r="M97">
            <v>133001.41529766988</v>
          </cell>
          <cell r="N97">
            <v>132683.84983493606</v>
          </cell>
          <cell r="O97">
            <v>132471.21382343452</v>
          </cell>
          <cell r="P97">
            <v>132726.21374922185</v>
          </cell>
          <cell r="Q97">
            <v>132258.28752341511</v>
          </cell>
          <cell r="R97">
            <v>132155.42554199259</v>
          </cell>
          <cell r="S97">
            <v>132055.06060616107</v>
          </cell>
          <cell r="T97">
            <v>132318.79438791107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128949.45569932036</v>
          </cell>
          <cell r="B98">
            <v>128865.53589408968</v>
          </cell>
          <cell r="C98">
            <v>128696.20906628185</v>
          </cell>
          <cell r="D98">
            <v>128897.04030124762</v>
          </cell>
          <cell r="E98">
            <v>128401.55806065025</v>
          </cell>
          <cell r="F98">
            <v>128259.98797262202</v>
          </cell>
          <cell r="G98">
            <v>128146.34218371451</v>
          </cell>
          <cell r="H98">
            <v>128363.53621693354</v>
          </cell>
          <cell r="I98">
            <v>127885.99035287043</v>
          </cell>
          <cell r="J98">
            <v>127760.03895026272</v>
          </cell>
          <cell r="K98">
            <v>127634.71496877685</v>
          </cell>
          <cell r="L98">
            <v>127808.05527441026</v>
          </cell>
          <cell r="M98">
            <v>127386.57977831934</v>
          </cell>
          <cell r="N98">
            <v>127263.81636835424</v>
          </cell>
          <cell r="O98">
            <v>127181.61623982459</v>
          </cell>
          <cell r="P98">
            <v>127488.33390357485</v>
          </cell>
          <cell r="Q98">
            <v>127099.30389251637</v>
          </cell>
          <cell r="R98">
            <v>127059.53984674613</v>
          </cell>
          <cell r="S98">
            <v>127020.74110063081</v>
          </cell>
          <cell r="T98">
            <v>127330.83506963452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127253.63323230558</v>
          </cell>
          <cell r="B99">
            <v>127197.61072908856</v>
          </cell>
          <cell r="C99">
            <v>127083.58888369125</v>
          </cell>
          <cell r="D99">
            <v>127331.43835298863</v>
          </cell>
          <cell r="E99">
            <v>126887.87216862546</v>
          </cell>
          <cell r="F99">
            <v>126790.58999436031</v>
          </cell>
          <cell r="G99">
            <v>126719.53052346423</v>
          </cell>
          <cell r="H99">
            <v>126975.28602163339</v>
          </cell>
          <cell r="I99">
            <v>126543.69365810223</v>
          </cell>
          <cell r="J99">
            <v>126459.61204186894</v>
          </cell>
          <cell r="K99">
            <v>126375.9492743415</v>
          </cell>
          <cell r="L99">
            <v>126587.30976525508</v>
          </cell>
          <cell r="M99">
            <v>126210.30119558994</v>
          </cell>
          <cell r="N99">
            <v>126128.34779363913</v>
          </cell>
          <cell r="O99">
            <v>126073.4732982523</v>
          </cell>
          <cell r="P99">
            <v>126391.02555676561</v>
          </cell>
          <cell r="Q99">
            <v>126018.52388876314</v>
          </cell>
          <cell r="R99">
            <v>125991.97852946488</v>
          </cell>
          <cell r="S99">
            <v>125966.07757708435</v>
          </cell>
          <cell r="T99">
            <v>126285.88376208616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127207.42703018856</v>
          </cell>
          <cell r="B100">
            <v>127152.16464685462</v>
          </cell>
          <cell r="C100">
            <v>127039.64970046651</v>
          </cell>
          <cell r="D100">
            <v>127288.7802791259</v>
          </cell>
          <cell r="E100">
            <v>126846.62865544586</v>
          </cell>
          <cell r="F100">
            <v>126750.55319729309</v>
          </cell>
          <cell r="G100">
            <v>126680.65407900218</v>
          </cell>
          <cell r="H100">
            <v>126937.46026430285</v>
          </cell>
          <cell r="I100">
            <v>126507.11999925184</v>
          </cell>
          <cell r="J100">
            <v>126424.17921223234</v>
          </cell>
          <cell r="K100">
            <v>126341.65159093043</v>
          </cell>
          <cell r="L100">
            <v>126554.04802068768</v>
          </cell>
          <cell r="M100">
            <v>126178.2510447064</v>
          </cell>
          <cell r="N100">
            <v>126097.40959610886</v>
          </cell>
          <cell r="O100">
            <v>126043.27964430045</v>
          </cell>
          <cell r="P100">
            <v>126361.12711383091</v>
          </cell>
          <cell r="Q100">
            <v>125989.07579483298</v>
          </cell>
          <cell r="R100">
            <v>125962.89060607778</v>
          </cell>
          <cell r="S100">
            <v>125937.34108085179</v>
          </cell>
          <cell r="T100">
            <v>126257.41189533228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143962.36247796976</v>
          </cell>
          <cell r="B101">
            <v>143631.47130477274</v>
          </cell>
          <cell r="C101">
            <v>142972.53630071165</v>
          </cell>
          <cell r="D101">
            <v>142757.12091632464</v>
          </cell>
          <cell r="E101">
            <v>141802.03224420562</v>
          </cell>
          <cell r="F101">
            <v>141268.38672748188</v>
          </cell>
          <cell r="G101">
            <v>140777.72952683317</v>
          </cell>
          <cell r="H101">
            <v>140653.54367518559</v>
          </cell>
          <cell r="I101">
            <v>139769.17714854819</v>
          </cell>
          <cell r="J101">
            <v>139272.5577002533</v>
          </cell>
          <cell r="K101">
            <v>138778.41213890939</v>
          </cell>
          <cell r="L101">
            <v>138615.16444171808</v>
          </cell>
          <cell r="M101">
            <v>137800.02873994567</v>
          </cell>
          <cell r="N101">
            <v>137315.97937117802</v>
          </cell>
          <cell r="O101">
            <v>136991.86878856458</v>
          </cell>
          <cell r="P101">
            <v>137202.66912351121</v>
          </cell>
          <cell r="Q101">
            <v>136667.31573348367</v>
          </cell>
          <cell r="R101">
            <v>136510.52828956855</v>
          </cell>
          <cell r="S101">
            <v>136357.54696906405</v>
          </cell>
          <cell r="T101">
            <v>136581.65988979765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115131.54072465752</v>
          </cell>
          <cell r="B102">
            <v>115274.93395174296</v>
          </cell>
          <cell r="C102">
            <v>115556.24364956714</v>
          </cell>
          <cell r="D102">
            <v>116140.1892593512</v>
          </cell>
          <cell r="E102">
            <v>116067.72986744065</v>
          </cell>
          <cell r="F102">
            <v>116287.02693307208</v>
          </cell>
          <cell r="G102">
            <v>116520.3833409228</v>
          </cell>
          <cell r="H102">
            <v>117051.7842291299</v>
          </cell>
          <cell r="I102">
            <v>116948.6770669297</v>
          </cell>
          <cell r="J102">
            <v>117163.88941193242</v>
          </cell>
          <cell r="K102">
            <v>117378.02968653236</v>
          </cell>
          <cell r="L102">
            <v>117861.16638756727</v>
          </cell>
          <cell r="M102">
            <v>117802.01667762917</v>
          </cell>
          <cell r="N102">
            <v>118011.78172027347</v>
          </cell>
          <cell r="O102">
            <v>118152.23654692982</v>
          </cell>
          <cell r="P102">
            <v>118547.23674740313</v>
          </cell>
          <cell r="Q102">
            <v>118292.88312108556</v>
          </cell>
          <cell r="R102">
            <v>118360.82768827429</v>
          </cell>
          <cell r="S102">
            <v>118427.1228542015</v>
          </cell>
          <cell r="T102">
            <v>118816.35398377947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141872.69970337293</v>
          </cell>
          <cell r="B103">
            <v>141576.18474270025</v>
          </cell>
          <cell r="C103">
            <v>140985.39883162559</v>
          </cell>
          <cell r="D103">
            <v>140827.92126556634</v>
          </cell>
          <cell r="E103">
            <v>139936.80571105049</v>
          </cell>
          <cell r="F103">
            <v>139457.73359841562</v>
          </cell>
          <cell r="G103">
            <v>139019.55302500029</v>
          </cell>
          <cell r="H103">
            <v>138942.88420972155</v>
          </cell>
          <cell r="I103">
            <v>138115.14349226633</v>
          </cell>
          <cell r="J103">
            <v>137670.11773120504</v>
          </cell>
          <cell r="K103">
            <v>137227.30884551367</v>
          </cell>
          <cell r="L103">
            <v>137110.91119743336</v>
          </cell>
          <cell r="M103">
            <v>136350.56948657701</v>
          </cell>
          <cell r="N103">
            <v>135916.80790219555</v>
          </cell>
          <cell r="O103">
            <v>135626.36909801501</v>
          </cell>
          <cell r="P103">
            <v>135850.52026997105</v>
          </cell>
          <cell r="Q103">
            <v>135335.5337897361</v>
          </cell>
          <cell r="R103">
            <v>135195.03495950956</v>
          </cell>
          <cell r="S103">
            <v>135057.94683535449</v>
          </cell>
          <cell r="T103">
            <v>135294.02755143508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116777.14415211411</v>
          </cell>
          <cell r="B104">
            <v>116893.46621066432</v>
          </cell>
          <cell r="C104">
            <v>117121.10869368244</v>
          </cell>
          <cell r="D104">
            <v>117659.42843809788</v>
          </cell>
          <cell r="E104">
            <v>117536.59039999015</v>
          </cell>
          <cell r="F104">
            <v>117712.91106679384</v>
          </cell>
          <cell r="G104">
            <v>117904.94228156241</v>
          </cell>
          <cell r="H104">
            <v>118398.92364023509</v>
          </cell>
          <cell r="I104">
            <v>118251.22381609654</v>
          </cell>
          <cell r="J104">
            <v>118425.80628072868</v>
          </cell>
          <cell r="K104">
            <v>118599.51907083919</v>
          </cell>
          <cell r="L104">
            <v>119045.76149288766</v>
          </cell>
          <cell r="M104">
            <v>118943.46167262958</v>
          </cell>
          <cell r="N104">
            <v>119113.62522964129</v>
          </cell>
          <cell r="O104">
            <v>119227.56362758423</v>
          </cell>
          <cell r="P104">
            <v>119612.05008229471</v>
          </cell>
          <cell r="Q104">
            <v>119341.65757306795</v>
          </cell>
          <cell r="R104">
            <v>119396.77490380482</v>
          </cell>
          <cell r="S104">
            <v>119450.55422329794</v>
          </cell>
          <cell r="T104">
            <v>119830.36074844617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143628.45633222882</v>
          </cell>
          <cell r="B105">
            <v>143303.05811644517</v>
          </cell>
          <cell r="C105">
            <v>142655.0126210892</v>
          </cell>
          <cell r="D105">
            <v>142448.8550910535</v>
          </cell>
          <cell r="E105">
            <v>141503.98865066949</v>
          </cell>
          <cell r="F105">
            <v>140979.06339026691</v>
          </cell>
          <cell r="G105">
            <v>140496.79140303822</v>
          </cell>
          <cell r="H105">
            <v>140380.19827432366</v>
          </cell>
          <cell r="I105">
            <v>139504.87995676737</v>
          </cell>
          <cell r="J105">
            <v>139016.50463736165</v>
          </cell>
          <cell r="K105">
            <v>138530.56213715786</v>
          </cell>
          <cell r="L105">
            <v>138374.80058534688</v>
          </cell>
          <cell r="M105">
            <v>137568.42038735189</v>
          </cell>
          <cell r="N105">
            <v>137092.40647792554</v>
          </cell>
          <cell r="O105">
            <v>136773.67629156235</v>
          </cell>
          <cell r="P105">
            <v>136986.60994992478</v>
          </cell>
          <cell r="Q105">
            <v>136454.51097799389</v>
          </cell>
          <cell r="R105">
            <v>136300.32628332725</v>
          </cell>
          <cell r="S105">
            <v>136149.88452853696</v>
          </cell>
          <cell r="T105">
            <v>136375.90977716667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125974.26040139126</v>
          </cell>
          <cell r="B106">
            <v>125939.28435259168</v>
          </cell>
          <cell r="C106">
            <v>125866.98603267336</v>
          </cell>
          <cell r="D106">
            <v>126150.3072879221</v>
          </cell>
          <cell r="E106">
            <v>125745.90793447792</v>
          </cell>
          <cell r="F106">
            <v>125682.03772090355</v>
          </cell>
          <cell r="G106">
            <v>125643.10648235034</v>
          </cell>
          <cell r="H106">
            <v>125927.95375842488</v>
          </cell>
          <cell r="I106">
            <v>125531.02991781378</v>
          </cell>
          <cell r="J106">
            <v>125478.53596371229</v>
          </cell>
          <cell r="K106">
            <v>125426.3035058299</v>
          </cell>
          <cell r="L106">
            <v>125666.34741910631</v>
          </cell>
          <cell r="M106">
            <v>125322.88586196756</v>
          </cell>
          <cell r="N106">
            <v>125271.72059763047</v>
          </cell>
          <cell r="O106">
            <v>125237.46127471038</v>
          </cell>
          <cell r="P106">
            <v>125563.18743493999</v>
          </cell>
          <cell r="Q106">
            <v>125203.15518131148</v>
          </cell>
          <cell r="R106">
            <v>125186.5823448814</v>
          </cell>
          <cell r="S106">
            <v>125170.41182549372</v>
          </cell>
          <cell r="T106">
            <v>125497.54516031081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124066.47064853647</v>
          </cell>
          <cell r="B107">
            <v>124062.87889140013</v>
          </cell>
          <cell r="C107">
            <v>124052.79833352759</v>
          </cell>
          <cell r="D107">
            <v>124389.01481065244</v>
          </cell>
          <cell r="E107">
            <v>124043.02069833389</v>
          </cell>
          <cell r="F107">
            <v>124028.97411293755</v>
          </cell>
          <cell r="G107">
            <v>124037.95221790021</v>
          </cell>
          <cell r="H107">
            <v>124366.18090277066</v>
          </cell>
          <cell r="I107">
            <v>124020.95446511767</v>
          </cell>
          <cell r="J107">
            <v>124015.56376088636</v>
          </cell>
          <cell r="K107">
            <v>124010.19991020036</v>
          </cell>
          <cell r="L107">
            <v>124293.01629600261</v>
          </cell>
          <cell r="M107">
            <v>123999.57975517679</v>
          </cell>
          <cell r="N107">
            <v>123994.32549663066</v>
          </cell>
          <cell r="O107">
            <v>123990.8073414414</v>
          </cell>
          <cell r="P107">
            <v>124328.72235355095</v>
          </cell>
          <cell r="Q107">
            <v>123987.28438330253</v>
          </cell>
          <cell r="R107">
            <v>123985.58248713179</v>
          </cell>
          <cell r="S107">
            <v>123983.92190566529</v>
          </cell>
          <cell r="T107">
            <v>124321.9814232162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144048.75047995208</v>
          </cell>
          <cell r="B108">
            <v>143716.43817203815</v>
          </cell>
          <cell r="C108">
            <v>143054.68584067828</v>
          </cell>
          <cell r="D108">
            <v>142836.87526964908</v>
          </cell>
          <cell r="E108">
            <v>141879.14190773724</v>
          </cell>
          <cell r="F108">
            <v>141343.24029141801</v>
          </cell>
          <cell r="G108">
            <v>140850.41367327634</v>
          </cell>
          <cell r="H108">
            <v>140724.26343680941</v>
          </cell>
          <cell r="I108">
            <v>139837.55596283096</v>
          </cell>
          <cell r="J108">
            <v>139338.80359835015</v>
          </cell>
          <cell r="K108">
            <v>138842.53574584427</v>
          </cell>
          <cell r="L108">
            <v>138677.35123751545</v>
          </cell>
          <cell r="M108">
            <v>137859.95031694631</v>
          </cell>
          <cell r="N108">
            <v>137373.82201885572</v>
          </cell>
          <cell r="O108">
            <v>137048.31942328333</v>
          </cell>
          <cell r="P108">
            <v>137258.5678260483</v>
          </cell>
          <cell r="Q108">
            <v>136722.37245488155</v>
          </cell>
          <cell r="R108">
            <v>136564.91162920897</v>
          </cell>
          <cell r="S108">
            <v>136411.27327375399</v>
          </cell>
          <cell r="T108">
            <v>136634.89143813704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137974.44134427726</v>
          </cell>
          <cell r="B109">
            <v>137742.05508391737</v>
          </cell>
          <cell r="C109">
            <v>137278.40105968522</v>
          </cell>
          <cell r="D109">
            <v>137229.00628447134</v>
          </cell>
          <cell r="E109">
            <v>136457.2323498023</v>
          </cell>
          <cell r="F109">
            <v>136079.96672540074</v>
          </cell>
          <cell r="G109">
            <v>135739.68111056768</v>
          </cell>
          <cell r="H109">
            <v>135751.65515502478</v>
          </cell>
          <cell r="I109">
            <v>135029.54968009228</v>
          </cell>
          <cell r="J109">
            <v>134680.77175623231</v>
          </cell>
          <cell r="K109">
            <v>134333.73125356593</v>
          </cell>
          <cell r="L109">
            <v>134304.73220290107</v>
          </cell>
          <cell r="M109">
            <v>133646.60848420754</v>
          </cell>
          <cell r="N109">
            <v>133306.65857998177</v>
          </cell>
          <cell r="O109">
            <v>133079.03435686062</v>
          </cell>
          <cell r="P109">
            <v>133328.09146704062</v>
          </cell>
          <cell r="Q109">
            <v>132851.0993834676</v>
          </cell>
          <cell r="R109">
            <v>132740.98690325004</v>
          </cell>
          <cell r="S109">
            <v>132633.5474794858</v>
          </cell>
          <cell r="T109">
            <v>132891.95407456407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131904.69672078753</v>
          </cell>
          <cell r="B110">
            <v>131772.16141900426</v>
          </cell>
          <cell r="C110">
            <v>131506.45684182097</v>
          </cell>
          <cell r="D110">
            <v>131625.35130713281</v>
          </cell>
          <cell r="E110">
            <v>131039.39706133424</v>
          </cell>
          <cell r="F110">
            <v>130820.64822255018</v>
          </cell>
          <cell r="G110">
            <v>130632.78898477723</v>
          </cell>
          <cell r="H110">
            <v>130782.78351729093</v>
          </cell>
          <cell r="I110">
            <v>130225.15635197506</v>
          </cell>
          <cell r="J110">
            <v>130026.24017111937</v>
          </cell>
          <cell r="K110">
            <v>129828.314882074</v>
          </cell>
          <cell r="L110">
            <v>129935.39895312561</v>
          </cell>
          <cell r="M110">
            <v>129436.43274817317</v>
          </cell>
          <cell r="N110">
            <v>129242.55139271787</v>
          </cell>
          <cell r="O110">
            <v>129112.73199178677</v>
          </cell>
          <cell r="P110">
            <v>129400.56864675376</v>
          </cell>
          <cell r="Q110">
            <v>128982.73536273126</v>
          </cell>
          <cell r="R110">
            <v>128919.93564826816</v>
          </cell>
          <cell r="S110">
            <v>128858.66044021604</v>
          </cell>
          <cell r="T110">
            <v>129151.82932438017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119563.28403412763</v>
          </cell>
          <cell r="B111">
            <v>119633.77241182231</v>
          </cell>
          <cell r="C111">
            <v>119770.55195360382</v>
          </cell>
          <cell r="D111">
            <v>120231.62341265846</v>
          </cell>
          <cell r="E111">
            <v>120023.4902463139</v>
          </cell>
          <cell r="F111">
            <v>120127.04838919385</v>
          </cell>
          <cell r="G111">
            <v>120249.11270509916</v>
          </cell>
          <cell r="H111">
            <v>120679.73976961893</v>
          </cell>
          <cell r="I111">
            <v>120456.54095720734</v>
          </cell>
          <cell r="J111">
            <v>120562.33374371094</v>
          </cell>
          <cell r="K111">
            <v>120667.59952831209</v>
          </cell>
          <cell r="L111">
            <v>121051.37694792604</v>
          </cell>
          <cell r="M111">
            <v>120876.02049611876</v>
          </cell>
          <cell r="N111">
            <v>120979.13553058435</v>
          </cell>
          <cell r="O111">
            <v>121048.17946711907</v>
          </cell>
          <cell r="P111">
            <v>121414.86529873259</v>
          </cell>
          <cell r="Q111">
            <v>121117.31766173294</v>
          </cell>
          <cell r="R111">
            <v>121150.71744226404</v>
          </cell>
          <cell r="S111">
            <v>121183.30642007139</v>
          </cell>
          <cell r="T111">
            <v>121547.15632661039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131210.03355789851</v>
          </cell>
          <cell r="B112">
            <v>131088.9258839653</v>
          </cell>
          <cell r="C112">
            <v>130845.87599779606</v>
          </cell>
          <cell r="D112">
            <v>130984.03063686402</v>
          </cell>
          <cell r="E112">
            <v>130419.34286944385</v>
          </cell>
          <cell r="F112">
            <v>130218.73577771812</v>
          </cell>
          <cell r="G112">
            <v>130048.32125891843</v>
          </cell>
          <cell r="H112">
            <v>130214.11180176272</v>
          </cell>
          <cell r="I112">
            <v>129675.30866115834</v>
          </cell>
          <cell r="J112">
            <v>129493.54368498245</v>
          </cell>
          <cell r="K112">
            <v>129312.6841626792</v>
          </cell>
          <cell r="L112">
            <v>129435.3425185832</v>
          </cell>
          <cell r="M112">
            <v>128954.59139000563</v>
          </cell>
          <cell r="N112">
            <v>128777.42712009211</v>
          </cell>
          <cell r="O112">
            <v>128658.80117314347</v>
          </cell>
          <cell r="P112">
            <v>128951.07602492237</v>
          </cell>
          <cell r="Q112">
            <v>128540.01327925982</v>
          </cell>
          <cell r="R112">
            <v>128482.6283618834</v>
          </cell>
          <cell r="S112">
            <v>128426.63650298151</v>
          </cell>
          <cell r="T112">
            <v>128723.78382169004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148396.38180215991</v>
          </cell>
          <cell r="B113">
            <v>147992.54833775773</v>
          </cell>
          <cell r="C113">
            <v>147189.00895116111</v>
          </cell>
          <cell r="D113">
            <v>146850.65631144773</v>
          </cell>
          <cell r="E113">
            <v>145759.82418678244</v>
          </cell>
          <cell r="F113">
            <v>145110.38030715619</v>
          </cell>
          <cell r="G113">
            <v>144508.37385817413</v>
          </cell>
          <cell r="H113">
            <v>144283.36242832863</v>
          </cell>
          <cell r="I113">
            <v>143278.84257589435</v>
          </cell>
          <cell r="J113">
            <v>142672.74737439124</v>
          </cell>
          <cell r="K113">
            <v>142069.67140827089</v>
          </cell>
          <cell r="L113">
            <v>141807.01340161587</v>
          </cell>
          <cell r="M113">
            <v>140875.61127756487</v>
          </cell>
          <cell r="N113">
            <v>140284.85712827017</v>
          </cell>
          <cell r="O113">
            <v>139889.29898097474</v>
          </cell>
          <cell r="P113">
            <v>140071.77040562368</v>
          </cell>
          <cell r="Q113">
            <v>139493.20082172408</v>
          </cell>
          <cell r="R113">
            <v>139301.85084995162</v>
          </cell>
          <cell r="S113">
            <v>139115.14603080746</v>
          </cell>
          <cell r="T113">
            <v>139313.86469344268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143193.05093495821</v>
          </cell>
          <cell r="B114">
            <v>142874.81540047069</v>
          </cell>
          <cell r="C114">
            <v>142240.96955649683</v>
          </cell>
          <cell r="D114">
            <v>142046.88404071744</v>
          </cell>
          <cell r="E114">
            <v>141115.34713896678</v>
          </cell>
          <cell r="F114">
            <v>140601.79287821864</v>
          </cell>
          <cell r="G114">
            <v>140130.45500294608</v>
          </cell>
          <cell r="H114">
            <v>140023.76259809415</v>
          </cell>
          <cell r="I114">
            <v>139160.24292252085</v>
          </cell>
          <cell r="J114">
            <v>138682.61774431483</v>
          </cell>
          <cell r="K114">
            <v>138207.3718339765</v>
          </cell>
          <cell r="L114">
            <v>138061.37203152207</v>
          </cell>
          <cell r="M114">
            <v>137266.40879499711</v>
          </cell>
          <cell r="N114">
            <v>136800.87292681483</v>
          </cell>
          <cell r="O114">
            <v>136489.15864476096</v>
          </cell>
          <cell r="P114">
            <v>136704.87410436079</v>
          </cell>
          <cell r="Q114">
            <v>136177.01881354299</v>
          </cell>
          <cell r="R114">
            <v>136026.22803984792</v>
          </cell>
          <cell r="S114">
            <v>135879.09781625512</v>
          </cell>
          <cell r="T114">
            <v>136107.6166934027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112460.4614144668</v>
          </cell>
          <cell r="B115">
            <v>112647.79550662996</v>
          </cell>
          <cell r="C115">
            <v>113016.21573467803</v>
          </cell>
          <cell r="D115">
            <v>113674.21946986596</v>
          </cell>
          <cell r="E115">
            <v>113683.53273185709</v>
          </cell>
          <cell r="F115">
            <v>113972.58741212392</v>
          </cell>
          <cell r="G115">
            <v>114273.02126183556</v>
          </cell>
          <cell r="H115">
            <v>114865.16007114126</v>
          </cell>
          <cell r="I115">
            <v>114834.43397882856</v>
          </cell>
          <cell r="J115">
            <v>115115.59516121382</v>
          </cell>
          <cell r="K115">
            <v>115395.35575209462</v>
          </cell>
          <cell r="L115">
            <v>115938.37780802176</v>
          </cell>
          <cell r="M115">
            <v>115949.26767443918</v>
          </cell>
          <cell r="N115">
            <v>116223.31230423125</v>
          </cell>
          <cell r="O115">
            <v>116406.80756391962</v>
          </cell>
          <cell r="P115">
            <v>116818.87326651279</v>
          </cell>
          <cell r="Q115">
            <v>116590.55332946828</v>
          </cell>
          <cell r="R115">
            <v>116679.31856664467</v>
          </cell>
          <cell r="S115">
            <v>116765.92896642578</v>
          </cell>
          <cell r="T115">
            <v>117170.45774638475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147585.95875555795</v>
          </cell>
          <cell r="B116">
            <v>147195.45723888592</v>
          </cell>
          <cell r="C116">
            <v>146418.3477606136</v>
          </cell>
          <cell r="D116">
            <v>146102.46484367724</v>
          </cell>
          <cell r="E116">
            <v>145036.44308052043</v>
          </cell>
          <cell r="F116">
            <v>144408.16412039354</v>
          </cell>
          <cell r="G116">
            <v>143826.50940884723</v>
          </cell>
          <cell r="H116">
            <v>143619.92626410481</v>
          </cell>
          <cell r="I116">
            <v>142637.36730476367</v>
          </cell>
          <cell r="J116">
            <v>142051.28141466793</v>
          </cell>
          <cell r="K116">
            <v>141468.11508449007</v>
          </cell>
          <cell r="L116">
            <v>141223.62668873856</v>
          </cell>
          <cell r="M116">
            <v>140313.47503322895</v>
          </cell>
          <cell r="N116">
            <v>139742.22373383163</v>
          </cell>
          <cell r="O116">
            <v>139359.72433725614</v>
          </cell>
          <cell r="P116">
            <v>139547.37354759156</v>
          </cell>
          <cell r="Q116">
            <v>138976.70275639885</v>
          </cell>
          <cell r="R116">
            <v>138791.66991296448</v>
          </cell>
          <cell r="S116">
            <v>138611.1288695081</v>
          </cell>
          <cell r="T116">
            <v>138814.48893997437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136843.7558444365</v>
          </cell>
          <cell r="B117">
            <v>136629.97004225256</v>
          </cell>
          <cell r="C117">
            <v>136203.19048035174</v>
          </cell>
          <cell r="D117">
            <v>136185.1449983693</v>
          </cell>
          <cell r="E117">
            <v>135447.98596775695</v>
          </cell>
          <cell r="F117">
            <v>135100.24920199721</v>
          </cell>
          <cell r="G117">
            <v>134788.35791098265</v>
          </cell>
          <cell r="H117">
            <v>134826.04271828185</v>
          </cell>
          <cell r="I117">
            <v>134134.57662791296</v>
          </cell>
          <cell r="J117">
            <v>133813.71528214755</v>
          </cell>
          <cell r="K117">
            <v>133494.45229242535</v>
          </cell>
          <cell r="L117">
            <v>133490.80310770092</v>
          </cell>
          <cell r="M117">
            <v>132862.32760390616</v>
          </cell>
          <cell r="N117">
            <v>132549.58767313432</v>
          </cell>
          <cell r="O117">
            <v>132340.18274936173</v>
          </cell>
          <cell r="P117">
            <v>132596.46379921318</v>
          </cell>
          <cell r="Q117">
            <v>132130.49194811934</v>
          </cell>
          <cell r="R117">
            <v>132029.1929949139</v>
          </cell>
          <cell r="S117">
            <v>131930.35314371076</v>
          </cell>
          <cell r="T117">
            <v>132195.23533515239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133909.1724968995</v>
          </cell>
          <cell r="B118">
            <v>133743.66236007723</v>
          </cell>
          <cell r="C118">
            <v>133412.58684949938</v>
          </cell>
          <cell r="D118">
            <v>133475.90538420144</v>
          </cell>
          <cell r="E118">
            <v>132828.58594296715</v>
          </cell>
          <cell r="F118">
            <v>132557.488434414</v>
          </cell>
          <cell r="G118">
            <v>132319.29182671697</v>
          </cell>
          <cell r="H118">
            <v>132423.70639795094</v>
          </cell>
          <cell r="I118">
            <v>131811.76182592797</v>
          </cell>
          <cell r="J118">
            <v>131563.35522129797</v>
          </cell>
          <cell r="K118">
            <v>131316.18604274921</v>
          </cell>
          <cell r="L118">
            <v>131378.32994943825</v>
          </cell>
          <cell r="M118">
            <v>130826.80348031169</v>
          </cell>
          <cell r="N118">
            <v>130584.68436761545</v>
          </cell>
          <cell r="O118">
            <v>130422.56584884203</v>
          </cell>
          <cell r="P118">
            <v>130697.59592578045</v>
          </cell>
          <cell r="Q118">
            <v>130260.2260075174</v>
          </cell>
          <cell r="R118">
            <v>130181.80169947773</v>
          </cell>
          <cell r="S118">
            <v>130105.28119564163</v>
          </cell>
          <cell r="T118">
            <v>130386.97016249178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118968.54606252506</v>
          </cell>
          <cell r="B119">
            <v>119048.81823842713</v>
          </cell>
          <cell r="C119">
            <v>119204.99366255959</v>
          </cell>
          <cell r="D119">
            <v>119682.55477773017</v>
          </cell>
          <cell r="E119">
            <v>119492.6289712826</v>
          </cell>
          <cell r="F119">
            <v>119611.71922587253</v>
          </cell>
          <cell r="G119">
            <v>119748.7188907809</v>
          </cell>
          <cell r="H119">
            <v>120192.86975740409</v>
          </cell>
          <cell r="I119">
            <v>119985.78719078243</v>
          </cell>
          <cell r="J119">
            <v>120106.26403313743</v>
          </cell>
          <cell r="K119">
            <v>120226.14072564087</v>
          </cell>
          <cell r="L119">
            <v>120623.25211641821</v>
          </cell>
          <cell r="M119">
            <v>120463.49055743744</v>
          </cell>
          <cell r="N119">
            <v>120580.91797533919</v>
          </cell>
          <cell r="O119">
            <v>120659.54522141498</v>
          </cell>
          <cell r="P119">
            <v>121030.03082867592</v>
          </cell>
          <cell r="Q119">
            <v>120738.27980860662</v>
          </cell>
          <cell r="R119">
            <v>120776.31548406923</v>
          </cell>
          <cell r="S119">
            <v>120813.4278172591</v>
          </cell>
          <cell r="T119">
            <v>121180.68387258716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135936.52933593836</v>
          </cell>
          <cell r="B120">
            <v>135737.66795679671</v>
          </cell>
          <cell r="C120">
            <v>135340.47530453457</v>
          </cell>
          <cell r="D120">
            <v>135347.58351015687</v>
          </cell>
          <cell r="E120">
            <v>134638.19839063991</v>
          </cell>
          <cell r="F120">
            <v>134314.15465298507</v>
          </cell>
          <cell r="G120">
            <v>134025.04607499082</v>
          </cell>
          <cell r="H120">
            <v>134083.36039032505</v>
          </cell>
          <cell r="I120">
            <v>133416.47837915769</v>
          </cell>
          <cell r="J120">
            <v>133118.01641825883</v>
          </cell>
          <cell r="K120">
            <v>132821.04123189725</v>
          </cell>
          <cell r="L120">
            <v>132837.73198287658</v>
          </cell>
          <cell r="M120">
            <v>132233.04527489602</v>
          </cell>
          <cell r="N120">
            <v>131942.13777163517</v>
          </cell>
          <cell r="O120">
            <v>131747.35144104133</v>
          </cell>
          <cell r="P120">
            <v>132009.4287530423</v>
          </cell>
          <cell r="Q120">
            <v>131552.29919013227</v>
          </cell>
          <cell r="R120">
            <v>131458.07193399902</v>
          </cell>
          <cell r="S120">
            <v>131366.13210954098</v>
          </cell>
          <cell r="T120">
            <v>131636.21011598164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114746.88125005328</v>
          </cell>
          <cell r="B121">
            <v>114896.60235741168</v>
          </cell>
          <cell r="C121">
            <v>115190.45675604671</v>
          </cell>
          <cell r="D121">
            <v>115785.06740280642</v>
          </cell>
          <cell r="E121">
            <v>115724.38400944701</v>
          </cell>
          <cell r="F121">
            <v>115953.72679977589</v>
          </cell>
          <cell r="G121">
            <v>116196.74296330877</v>
          </cell>
          <cell r="H121">
            <v>116736.89065911877</v>
          </cell>
          <cell r="I121">
            <v>116644.2070227974</v>
          </cell>
          <cell r="J121">
            <v>116868.91659427392</v>
          </cell>
          <cell r="K121">
            <v>117092.50678535053</v>
          </cell>
          <cell r="L121">
            <v>117584.26751677698</v>
          </cell>
          <cell r="M121">
            <v>117535.20413656328</v>
          </cell>
          <cell r="N121">
            <v>117754.22601861539</v>
          </cell>
          <cell r="O121">
            <v>117900.87905522142</v>
          </cell>
          <cell r="P121">
            <v>118298.3368416804</v>
          </cell>
          <cell r="Q121">
            <v>118047.73230105995</v>
          </cell>
          <cell r="R121">
            <v>118118.67523222382</v>
          </cell>
          <cell r="S121">
            <v>118187.89597477127</v>
          </cell>
          <cell r="T121">
            <v>118579.33010376443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121018.57495674565</v>
          </cell>
          <cell r="B122">
            <v>121065.12292135134</v>
          </cell>
          <cell r="C122">
            <v>121154.44181177152</v>
          </cell>
          <cell r="D122">
            <v>121575.1639943239</v>
          </cell>
          <cell r="E122">
            <v>121322.47842532794</v>
          </cell>
          <cell r="F122">
            <v>121388.0303499069</v>
          </cell>
          <cell r="G122">
            <v>121473.54869284906</v>
          </cell>
          <cell r="H122">
            <v>121871.08376159906</v>
          </cell>
          <cell r="I122">
            <v>121608.44938710034</v>
          </cell>
          <cell r="J122">
            <v>121678.31110108439</v>
          </cell>
          <cell r="K122">
            <v>121747.82480215191</v>
          </cell>
          <cell r="L122">
            <v>122098.97473180704</v>
          </cell>
          <cell r="M122">
            <v>121885.45843977887</v>
          </cell>
          <cell r="N122">
            <v>121953.55186356862</v>
          </cell>
          <cell r="O122">
            <v>121999.14597169202</v>
          </cell>
          <cell r="P122">
            <v>122356.53396245514</v>
          </cell>
          <cell r="Q122">
            <v>122044.80232442761</v>
          </cell>
          <cell r="R122">
            <v>122066.85832646429</v>
          </cell>
          <cell r="S122">
            <v>122088.37890382927</v>
          </cell>
          <cell r="T122">
            <v>122443.89415266944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132985.0317645382</v>
          </cell>
          <cell r="B123">
            <v>132834.72429993859</v>
          </cell>
          <cell r="C123">
            <v>132533.78731384798</v>
          </cell>
          <cell r="D123">
            <v>132622.72849853535</v>
          </cell>
          <cell r="E123">
            <v>132003.7007819142</v>
          </cell>
          <cell r="F123">
            <v>131756.73803148337</v>
          </cell>
          <cell r="G123">
            <v>131541.74889501702</v>
          </cell>
          <cell r="H123">
            <v>131667.17758839705</v>
          </cell>
          <cell r="I123">
            <v>131080.27543824443</v>
          </cell>
          <cell r="J123">
            <v>130854.68582996669</v>
          </cell>
          <cell r="K123">
            <v>130630.21998595173</v>
          </cell>
          <cell r="L123">
            <v>130713.08304370331</v>
          </cell>
          <cell r="M123">
            <v>130185.78888589016</v>
          </cell>
          <cell r="N123">
            <v>129965.90924190458</v>
          </cell>
          <cell r="O123">
            <v>129818.68186363438</v>
          </cell>
          <cell r="P123">
            <v>130099.61626754919</v>
          </cell>
          <cell r="Q123">
            <v>129671.25349204638</v>
          </cell>
          <cell r="R123">
            <v>129600.03272496379</v>
          </cell>
          <cell r="S123">
            <v>129530.54089115643</v>
          </cell>
          <cell r="T123">
            <v>129817.52254316665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125785.32082465441</v>
          </cell>
          <cell r="B124">
            <v>125753.452945806</v>
          </cell>
          <cell r="C124">
            <v>125687.31641473724</v>
          </cell>
          <cell r="D124">
            <v>125975.87619316063</v>
          </cell>
          <cell r="E124">
            <v>125577.26105232214</v>
          </cell>
          <cell r="F124">
            <v>125518.32516403458</v>
          </cell>
          <cell r="G124">
            <v>125484.13866796264</v>
          </cell>
          <cell r="H124">
            <v>125773.28225866196</v>
          </cell>
          <cell r="I124">
            <v>125381.47831421271</v>
          </cell>
          <cell r="J124">
            <v>125333.64927042434</v>
          </cell>
          <cell r="K124">
            <v>125286.05848481886</v>
          </cell>
          <cell r="L124">
            <v>125530.33840619985</v>
          </cell>
          <cell r="M124">
            <v>125191.83111899276</v>
          </cell>
          <cell r="N124">
            <v>125145.21269006493</v>
          </cell>
          <cell r="O124">
            <v>125113.99784477179</v>
          </cell>
          <cell r="P124">
            <v>125440.93113828832</v>
          </cell>
          <cell r="Q124">
            <v>125082.7403852897</v>
          </cell>
          <cell r="R124">
            <v>125067.64030504464</v>
          </cell>
          <cell r="S124">
            <v>125052.90678966918</v>
          </cell>
          <cell r="T124">
            <v>125381.12220826306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139028.94993621649</v>
          </cell>
          <cell r="B125">
            <v>138779.21637374361</v>
          </cell>
          <cell r="C125">
            <v>138281.17220534052</v>
          </cell>
          <cell r="D125">
            <v>138202.54021158232</v>
          </cell>
          <cell r="E125">
            <v>137398.48345932865</v>
          </cell>
          <cell r="F125">
            <v>136993.67840406645</v>
          </cell>
          <cell r="G125">
            <v>136626.9114569503</v>
          </cell>
          <cell r="H125">
            <v>136614.90693236585</v>
          </cell>
          <cell r="I125">
            <v>135864.22631936125</v>
          </cell>
          <cell r="J125">
            <v>135489.41262210323</v>
          </cell>
          <cell r="K125">
            <v>135116.46604204708</v>
          </cell>
          <cell r="L125">
            <v>135063.82500477997</v>
          </cell>
          <cell r="M125">
            <v>134378.05054027709</v>
          </cell>
          <cell r="N125">
            <v>134012.72386169832</v>
          </cell>
          <cell r="O125">
            <v>133768.10781573621</v>
          </cell>
          <cell r="P125">
            <v>134010.42767983649</v>
          </cell>
          <cell r="Q125">
            <v>133523.15782243869</v>
          </cell>
          <cell r="R125">
            <v>133404.82560299127</v>
          </cell>
          <cell r="S125">
            <v>133289.36597984008</v>
          </cell>
          <cell r="T125">
            <v>133541.73325452011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115874.58266102268</v>
          </cell>
          <cell r="B126">
            <v>116005.75240026627</v>
          </cell>
          <cell r="C126">
            <v>116262.82965511939</v>
          </cell>
          <cell r="D126">
            <v>116826.17374525042</v>
          </cell>
          <cell r="E126">
            <v>116730.96680299008</v>
          </cell>
          <cell r="F126">
            <v>116930.8586668152</v>
          </cell>
          <cell r="G126">
            <v>117145.55544441963</v>
          </cell>
          <cell r="H126">
            <v>117660.06023286219</v>
          </cell>
          <cell r="I126">
            <v>117536.81807499929</v>
          </cell>
          <cell r="J126">
            <v>117733.68474541168</v>
          </cell>
          <cell r="K126">
            <v>117929.57073355585</v>
          </cell>
          <cell r="L126">
            <v>118396.04850204266</v>
          </cell>
          <cell r="M126">
            <v>118317.41515407154</v>
          </cell>
          <cell r="N126">
            <v>118509.29887483937</v>
          </cell>
          <cell r="O126">
            <v>118637.78069620904</v>
          </cell>
          <cell r="P126">
            <v>119028.03360831406</v>
          </cell>
          <cell r="Q126">
            <v>118766.43791965315</v>
          </cell>
          <cell r="R126">
            <v>118828.59058433832</v>
          </cell>
          <cell r="S126">
            <v>118889.23445019258</v>
          </cell>
          <cell r="T126">
            <v>119274.21007312287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115265.11207734443</v>
          </cell>
          <cell r="B127">
            <v>115406.30797514644</v>
          </cell>
          <cell r="C127">
            <v>115683.26157942036</v>
          </cell>
          <cell r="D127">
            <v>116263.50380085877</v>
          </cell>
          <cell r="E127">
            <v>116186.95524396059</v>
          </cell>
          <cell r="F127">
            <v>116402.76397477863</v>
          </cell>
          <cell r="G127">
            <v>116632.76607390108</v>
          </cell>
          <cell r="H127">
            <v>117161.1296706846</v>
          </cell>
          <cell r="I127">
            <v>117054.40298383121</v>
          </cell>
          <cell r="J127">
            <v>117266.31745767612</v>
          </cell>
          <cell r="K127">
            <v>117477.1762893118</v>
          </cell>
          <cell r="L127">
            <v>117957.31833278315</v>
          </cell>
          <cell r="M127">
            <v>117894.66618811029</v>
          </cell>
          <cell r="N127">
            <v>118101.21683297433</v>
          </cell>
          <cell r="O127">
            <v>118239.51935781083</v>
          </cell>
          <cell r="P127">
            <v>118633.66617209165</v>
          </cell>
          <cell r="Q127">
            <v>118378.01069184615</v>
          </cell>
          <cell r="R127">
            <v>118444.91409000504</v>
          </cell>
          <cell r="S127">
            <v>118510.19336199913</v>
          </cell>
          <cell r="T127">
            <v>118898.65950947924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114093.95922180609</v>
          </cell>
          <cell r="B128">
            <v>114254.42129018353</v>
          </cell>
          <cell r="C128">
            <v>114569.56909776322</v>
          </cell>
          <cell r="D128">
            <v>115182.28260701089</v>
          </cell>
          <cell r="E128">
            <v>115141.58782531007</v>
          </cell>
          <cell r="F128">
            <v>115387.98225579791</v>
          </cell>
          <cell r="G128">
            <v>115647.39491464348</v>
          </cell>
          <cell r="H128">
            <v>116202.38946523759</v>
          </cell>
          <cell r="I128">
            <v>116127.39874981804</v>
          </cell>
          <cell r="J128">
            <v>116368.22893909129</v>
          </cell>
          <cell r="K128">
            <v>116607.85944384817</v>
          </cell>
          <cell r="L128">
            <v>117114.2586276895</v>
          </cell>
          <cell r="M128">
            <v>117082.31581071667</v>
          </cell>
          <cell r="N128">
            <v>117317.05027691233</v>
          </cell>
          <cell r="O128">
            <v>117474.22417178142</v>
          </cell>
          <cell r="P128">
            <v>117875.85347131177</v>
          </cell>
          <cell r="Q128">
            <v>117631.61263885157</v>
          </cell>
          <cell r="R128">
            <v>117707.64500110268</v>
          </cell>
          <cell r="S128">
            <v>117781.83162528515</v>
          </cell>
          <cell r="T128">
            <v>118177.00513141925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139963.82544684602</v>
          </cell>
          <cell r="B129">
            <v>139698.7126185759</v>
          </cell>
          <cell r="C129">
            <v>139170.17983790522</v>
          </cell>
          <cell r="D129">
            <v>139065.62756258177</v>
          </cell>
          <cell r="E129">
            <v>138232.95045028106</v>
          </cell>
          <cell r="F129">
            <v>137803.73028860337</v>
          </cell>
          <cell r="G129">
            <v>137413.48629328716</v>
          </cell>
          <cell r="H129">
            <v>137380.22354743426</v>
          </cell>
          <cell r="I129">
            <v>136604.20962088378</v>
          </cell>
          <cell r="J129">
            <v>136206.31388604338</v>
          </cell>
          <cell r="K129">
            <v>135810.40025051392</v>
          </cell>
          <cell r="L129">
            <v>135736.79938943306</v>
          </cell>
          <cell r="M129">
            <v>135026.51113214996</v>
          </cell>
          <cell r="N129">
            <v>134638.6866521661</v>
          </cell>
          <cell r="O129">
            <v>134379.00649086491</v>
          </cell>
          <cell r="P129">
            <v>134615.35344358531</v>
          </cell>
          <cell r="Q129">
            <v>134118.97181685141</v>
          </cell>
          <cell r="R129">
            <v>133993.35238043073</v>
          </cell>
          <cell r="S129">
            <v>133870.78244252759</v>
          </cell>
          <cell r="T129">
            <v>134117.79555244852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111859.6245787782</v>
          </cell>
          <cell r="B130">
            <v>112056.84279913999</v>
          </cell>
          <cell r="C130">
            <v>112444.85780864413</v>
          </cell>
          <cell r="D130">
            <v>113119.52029655231</v>
          </cell>
          <cell r="E130">
            <v>113147.227629595</v>
          </cell>
          <cell r="F130">
            <v>113451.97369883816</v>
          </cell>
          <cell r="G130">
            <v>113767.49605519202</v>
          </cell>
          <cell r="H130">
            <v>114373.29734923938</v>
          </cell>
          <cell r="I130">
            <v>114358.85277010714</v>
          </cell>
          <cell r="J130">
            <v>114654.84858904516</v>
          </cell>
          <cell r="K130">
            <v>114949.3699184187</v>
          </cell>
          <cell r="L130">
            <v>115505.86268148673</v>
          </cell>
          <cell r="M130">
            <v>115532.50736179895</v>
          </cell>
          <cell r="N130">
            <v>115821.01114433647</v>
          </cell>
          <cell r="O130">
            <v>116014.18798760453</v>
          </cell>
          <cell r="P130">
            <v>116430.09243143388</v>
          </cell>
          <cell r="Q130">
            <v>116207.6285539322</v>
          </cell>
          <cell r="R130">
            <v>116301.07722578778</v>
          </cell>
          <cell r="S130">
            <v>116392.25736663891</v>
          </cell>
          <cell r="T130">
            <v>116800.22722444739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126258.74089207356</v>
          </cell>
          <cell r="B131">
            <v>126219.08496768557</v>
          </cell>
          <cell r="C131">
            <v>126137.50903242757</v>
          </cell>
          <cell r="D131">
            <v>126412.94280497465</v>
          </cell>
          <cell r="E131">
            <v>125999.83434109052</v>
          </cell>
          <cell r="F131">
            <v>125928.53466618765</v>
          </cell>
          <cell r="G131">
            <v>125882.45941528655</v>
          </cell>
          <cell r="H131">
            <v>126160.83786299979</v>
          </cell>
          <cell r="I131">
            <v>125756.20515271972</v>
          </cell>
          <cell r="J131">
            <v>125696.68738710243</v>
          </cell>
          <cell r="K131">
            <v>125637.46610649838</v>
          </cell>
          <cell r="L131">
            <v>125871.13199307997</v>
          </cell>
          <cell r="M131">
            <v>125520.21094457654</v>
          </cell>
          <cell r="N131">
            <v>125462.19965046305</v>
          </cell>
          <cell r="O131">
            <v>125423.35635152194</v>
          </cell>
          <cell r="P131">
            <v>125747.26496840935</v>
          </cell>
          <cell r="Q131">
            <v>125384.46002410466</v>
          </cell>
          <cell r="R131">
            <v>125365.66970413081</v>
          </cell>
          <cell r="S131">
            <v>125347.33553214285</v>
          </cell>
          <cell r="T131">
            <v>125672.83960680655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131203.96143261733</v>
          </cell>
          <cell r="B132">
            <v>131082.953648806</v>
          </cell>
          <cell r="C132">
            <v>130840.10178972295</v>
          </cell>
          <cell r="D132">
            <v>130978.42478403734</v>
          </cell>
          <cell r="E132">
            <v>130413.92290918772</v>
          </cell>
          <cell r="F132">
            <v>130213.47439642058</v>
          </cell>
          <cell r="G132">
            <v>130043.21236378219</v>
          </cell>
          <cell r="H132">
            <v>130209.14098124855</v>
          </cell>
          <cell r="I132">
            <v>129670.50238346499</v>
          </cell>
          <cell r="J132">
            <v>129488.88732781044</v>
          </cell>
          <cell r="K132">
            <v>129308.17697920633</v>
          </cell>
          <cell r="L132">
            <v>129430.97147160617</v>
          </cell>
          <cell r="M132">
            <v>128950.37956296664</v>
          </cell>
          <cell r="N132">
            <v>128773.36141889248</v>
          </cell>
          <cell r="O132">
            <v>128654.83331512676</v>
          </cell>
          <cell r="P132">
            <v>128947.14696166042</v>
          </cell>
          <cell r="Q132">
            <v>128536.14339800055</v>
          </cell>
          <cell r="R132">
            <v>128478.80581194676</v>
          </cell>
          <cell r="S132">
            <v>128422.86013536699</v>
          </cell>
          <cell r="T132">
            <v>128720.04222999897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139355.70757200409</v>
          </cell>
          <cell r="B133">
            <v>139100.59864941653</v>
          </cell>
          <cell r="C133">
            <v>138591.89810297193</v>
          </cell>
          <cell r="D133">
            <v>138504.20645386184</v>
          </cell>
          <cell r="E133">
            <v>137690.14631497758</v>
          </cell>
          <cell r="F133">
            <v>137276.80769309693</v>
          </cell>
          <cell r="G133">
            <v>136901.83504941704</v>
          </cell>
          <cell r="H133">
            <v>136882.40035253292</v>
          </cell>
          <cell r="I133">
            <v>136122.86524120552</v>
          </cell>
          <cell r="J133">
            <v>135739.98391147255</v>
          </cell>
          <cell r="K133">
            <v>135359.00988748178</v>
          </cell>
          <cell r="L133">
            <v>135299.04297377652</v>
          </cell>
          <cell r="M133">
            <v>134604.70044980262</v>
          </cell>
          <cell r="N133">
            <v>134231.51034094466</v>
          </cell>
          <cell r="O133">
            <v>133981.62908623822</v>
          </cell>
          <cell r="P133">
            <v>134221.86129868965</v>
          </cell>
          <cell r="Q133">
            <v>133731.40669618701</v>
          </cell>
          <cell r="R133">
            <v>133610.52744907379</v>
          </cell>
          <cell r="S133">
            <v>133492.58262911122</v>
          </cell>
          <cell r="T133">
            <v>133743.07851642638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111431.71799066727</v>
          </cell>
          <cell r="B134">
            <v>111635.97553239341</v>
          </cell>
          <cell r="C134">
            <v>112037.94563848879</v>
          </cell>
          <cell r="D134">
            <v>112724.47222928697</v>
          </cell>
          <cell r="E134">
            <v>112765.27953176839</v>
          </cell>
          <cell r="F134">
            <v>113081.20076258741</v>
          </cell>
          <cell r="G134">
            <v>113407.46891715715</v>
          </cell>
          <cell r="H134">
            <v>114023.00041894754</v>
          </cell>
          <cell r="I134">
            <v>114020.15127861089</v>
          </cell>
          <cell r="J134">
            <v>114326.71209346141</v>
          </cell>
          <cell r="K134">
            <v>114631.74578970607</v>
          </cell>
          <cell r="L134">
            <v>115197.83217951216</v>
          </cell>
          <cell r="M134">
            <v>115235.69719163432</v>
          </cell>
          <cell r="N134">
            <v>115534.49855639516</v>
          </cell>
          <cell r="O134">
            <v>115734.57047192077</v>
          </cell>
          <cell r="P134">
            <v>116153.20880716198</v>
          </cell>
          <cell r="Q134">
            <v>115934.91552358851</v>
          </cell>
          <cell r="R134">
            <v>116031.69966430216</v>
          </cell>
          <cell r="S134">
            <v>116126.13430320282</v>
          </cell>
          <cell r="T134">
            <v>116536.55484278459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122090.6272471305</v>
          </cell>
          <cell r="B135">
            <v>122119.53930520643</v>
          </cell>
          <cell r="C135">
            <v>122173.89590787768</v>
          </cell>
          <cell r="D135">
            <v>122564.89445674463</v>
          </cell>
          <cell r="E135">
            <v>122279.38898585673</v>
          </cell>
          <cell r="F135">
            <v>122316.94331026843</v>
          </cell>
          <cell r="G135">
            <v>122375.53975504538</v>
          </cell>
          <cell r="H135">
            <v>122748.69732696161</v>
          </cell>
          <cell r="I135">
            <v>122457.01241418144</v>
          </cell>
          <cell r="J135">
            <v>122500.40520158051</v>
          </cell>
          <cell r="K135">
            <v>122543.58182980398</v>
          </cell>
          <cell r="L135">
            <v>122870.69644473528</v>
          </cell>
          <cell r="M135">
            <v>122629.06938566135</v>
          </cell>
          <cell r="N135">
            <v>122671.36384557765</v>
          </cell>
          <cell r="O135">
            <v>122699.6834404977</v>
          </cell>
          <cell r="P135">
            <v>123050.22209864674</v>
          </cell>
          <cell r="Q135">
            <v>122728.04169704037</v>
          </cell>
          <cell r="R135">
            <v>122741.74120930067</v>
          </cell>
          <cell r="S135">
            <v>122755.10815644599</v>
          </cell>
          <cell r="T135">
            <v>123104.48360963649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128117.80138100604</v>
          </cell>
          <cell r="B136">
            <v>128047.56279072577</v>
          </cell>
          <cell r="C136">
            <v>127905.35827574292</v>
          </cell>
          <cell r="D136">
            <v>128129.24788998012</v>
          </cell>
          <cell r="E136">
            <v>127659.22598688671</v>
          </cell>
          <cell r="F136">
            <v>127539.37529192386</v>
          </cell>
          <cell r="G136">
            <v>127446.6144104664</v>
          </cell>
          <cell r="H136">
            <v>127682.71950865252</v>
          </cell>
          <cell r="I136">
            <v>127227.70986397697</v>
          </cell>
          <cell r="J136">
            <v>127122.29197199465</v>
          </cell>
          <cell r="K136">
            <v>127017.39921439489</v>
          </cell>
          <cell r="L136">
            <v>127209.38513411023</v>
          </cell>
          <cell r="M136">
            <v>126809.71682132031</v>
          </cell>
          <cell r="N136">
            <v>126706.96719231147</v>
          </cell>
          <cell r="O136">
            <v>126638.16792457114</v>
          </cell>
          <cell r="P136">
            <v>126950.19902041537</v>
          </cell>
          <cell r="Q136">
            <v>126569.27473277102</v>
          </cell>
          <cell r="R136">
            <v>126535.99330997617</v>
          </cell>
          <cell r="S136">
            <v>126503.51981668944</v>
          </cell>
          <cell r="T136">
            <v>126818.37678803114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122040.47289879006</v>
          </cell>
          <cell r="B137">
            <v>122070.21002613482</v>
          </cell>
          <cell r="C137">
            <v>122126.20228666929</v>
          </cell>
          <cell r="D137">
            <v>122518.59141087584</v>
          </cell>
          <cell r="E137">
            <v>122234.62136956239</v>
          </cell>
          <cell r="F137">
            <v>122273.48551944067</v>
          </cell>
          <cell r="G137">
            <v>122333.34146458967</v>
          </cell>
          <cell r="H137">
            <v>122707.63950090192</v>
          </cell>
          <cell r="I137">
            <v>122417.31367370886</v>
          </cell>
          <cell r="J137">
            <v>122461.9447698882</v>
          </cell>
          <cell r="K137">
            <v>122506.35353831372</v>
          </cell>
          <cell r="L137">
            <v>122834.59260916754</v>
          </cell>
          <cell r="M137">
            <v>122594.28066990183</v>
          </cell>
          <cell r="N137">
            <v>122637.78209540415</v>
          </cell>
          <cell r="O137">
            <v>122666.9098523517</v>
          </cell>
          <cell r="P137">
            <v>123017.76894618932</v>
          </cell>
          <cell r="Q137">
            <v>122696.07737421652</v>
          </cell>
          <cell r="R137">
            <v>122710.16783223843</v>
          </cell>
          <cell r="S137">
            <v>122723.91623466712</v>
          </cell>
          <cell r="T137">
            <v>123073.57892893025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138823.91672832778</v>
          </cell>
          <cell r="B138">
            <v>138577.55608574158</v>
          </cell>
          <cell r="C138">
            <v>138086.19855947018</v>
          </cell>
          <cell r="D138">
            <v>138013.25129958111</v>
          </cell>
          <cell r="E138">
            <v>137215.47145175445</v>
          </cell>
          <cell r="F138">
            <v>136816.0210212871</v>
          </cell>
          <cell r="G138">
            <v>136454.40296773968</v>
          </cell>
          <cell r="H138">
            <v>136447.06071235691</v>
          </cell>
          <cell r="I138">
            <v>135701.93610171176</v>
          </cell>
          <cell r="J138">
            <v>135332.18466585252</v>
          </cell>
          <cell r="K138">
            <v>134964.27512977272</v>
          </cell>
          <cell r="L138">
            <v>134916.23091835505</v>
          </cell>
          <cell r="M138">
            <v>134235.83272215116</v>
          </cell>
          <cell r="N138">
            <v>133875.4401725982</v>
          </cell>
          <cell r="O138">
            <v>133634.12792896785</v>
          </cell>
          <cell r="P138">
            <v>133877.75774842239</v>
          </cell>
          <cell r="Q138">
            <v>133392.48624831944</v>
          </cell>
          <cell r="R138">
            <v>133275.75223254267</v>
          </cell>
          <cell r="S138">
            <v>133161.85201556492</v>
          </cell>
          <cell r="T138">
            <v>133415.39354453183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112645.68019436341</v>
          </cell>
          <cell r="B139">
            <v>112829.96732592663</v>
          </cell>
          <cell r="C139">
            <v>113192.34710955115</v>
          </cell>
          <cell r="D139">
            <v>113845.21548407178</v>
          </cell>
          <cell r="E139">
            <v>113848.85844225467</v>
          </cell>
          <cell r="F139">
            <v>114133.07596915738</v>
          </cell>
          <cell r="G139">
            <v>114428.85851484643</v>
          </cell>
          <cell r="H139">
            <v>115016.78561707312</v>
          </cell>
          <cell r="I139">
            <v>114981.04045497804</v>
          </cell>
          <cell r="J139">
            <v>115257.62859336978</v>
          </cell>
          <cell r="K139">
            <v>115532.83892066553</v>
          </cell>
          <cell r="L139">
            <v>116071.70838841441</v>
          </cell>
          <cell r="M139">
            <v>116077.74154959379</v>
          </cell>
          <cell r="N139">
            <v>116347.32888504106</v>
          </cell>
          <cell r="O139">
            <v>116527.83962215761</v>
          </cell>
          <cell r="P139">
            <v>116938.72196360203</v>
          </cell>
          <cell r="Q139">
            <v>116708.59679069462</v>
          </cell>
          <cell r="R139">
            <v>116795.91827474957</v>
          </cell>
          <cell r="S139">
            <v>116881.11996951267</v>
          </cell>
          <cell r="T139">
            <v>117284.58797522658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147014.58147636775</v>
          </cell>
          <cell r="B140">
            <v>146633.47946042853</v>
          </cell>
          <cell r="C140">
            <v>145875.0040143088</v>
          </cell>
          <cell r="D140">
            <v>145574.9630568506</v>
          </cell>
          <cell r="E140">
            <v>144526.43348732515</v>
          </cell>
          <cell r="F140">
            <v>143913.07655362447</v>
          </cell>
          <cell r="G140">
            <v>143345.77054601943</v>
          </cell>
          <cell r="H140">
            <v>143152.18000242088</v>
          </cell>
          <cell r="I140">
            <v>142185.10425940336</v>
          </cell>
          <cell r="J140">
            <v>141613.12565063228</v>
          </cell>
          <cell r="K140">
            <v>141043.99632700573</v>
          </cell>
          <cell r="L140">
            <v>140812.31815782111</v>
          </cell>
          <cell r="M140">
            <v>139917.1488438769</v>
          </cell>
          <cell r="N140">
            <v>139359.64775229702</v>
          </cell>
          <cell r="O140">
            <v>138986.35524277543</v>
          </cell>
          <cell r="P140">
            <v>139177.65497750073</v>
          </cell>
          <cell r="Q140">
            <v>138612.55311812056</v>
          </cell>
          <cell r="R140">
            <v>138431.97407645948</v>
          </cell>
          <cell r="S140">
            <v>138255.77871566452</v>
          </cell>
          <cell r="T140">
            <v>138462.41114491824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138804.73853785376</v>
          </cell>
          <cell r="B141">
            <v>138558.69338806358</v>
          </cell>
          <cell r="C141">
            <v>138067.96131021468</v>
          </cell>
          <cell r="D141">
            <v>137995.54578325842</v>
          </cell>
          <cell r="E141">
            <v>137198.35305821992</v>
          </cell>
          <cell r="F141">
            <v>136799.40348327393</v>
          </cell>
          <cell r="G141">
            <v>136438.26704176681</v>
          </cell>
          <cell r="H141">
            <v>136431.36088104267</v>
          </cell>
          <cell r="I141">
            <v>135686.75596217139</v>
          </cell>
          <cell r="J141">
            <v>135317.47803503953</v>
          </cell>
          <cell r="K141">
            <v>134950.03964892516</v>
          </cell>
          <cell r="L141">
            <v>134902.4254107915</v>
          </cell>
          <cell r="M141">
            <v>134222.53009457729</v>
          </cell>
          <cell r="N141">
            <v>133862.59906863439</v>
          </cell>
          <cell r="O141">
            <v>133621.59585275158</v>
          </cell>
          <cell r="P141">
            <v>133865.34820149562</v>
          </cell>
          <cell r="Q141">
            <v>133380.26362173227</v>
          </cell>
          <cell r="R141">
            <v>133263.67909712685</v>
          </cell>
          <cell r="S141">
            <v>133149.92474231904</v>
          </cell>
          <cell r="T141">
            <v>133403.57610750527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115552.86723712199</v>
          </cell>
          <cell r="B142">
            <v>115689.32938905472</v>
          </cell>
          <cell r="C142">
            <v>115956.89858289679</v>
          </cell>
          <cell r="D142">
            <v>116529.16252842735</v>
          </cell>
          <cell r="E142">
            <v>116443.80461008524</v>
          </cell>
          <cell r="F142">
            <v>116652.09835867549</v>
          </cell>
          <cell r="G142">
            <v>116874.87421036807</v>
          </cell>
          <cell r="H142">
            <v>117396.69451578479</v>
          </cell>
          <cell r="I142">
            <v>117282.17022207983</v>
          </cell>
          <cell r="J142">
            <v>117486.98003296483</v>
          </cell>
          <cell r="K142">
            <v>117690.76959319247</v>
          </cell>
          <cell r="L142">
            <v>118164.46019218609</v>
          </cell>
          <cell r="M142">
            <v>118094.26268957196</v>
          </cell>
          <cell r="N142">
            <v>118293.88849966993</v>
          </cell>
          <cell r="O142">
            <v>118427.55428210919</v>
          </cell>
          <cell r="P142">
            <v>118819.86263121586</v>
          </cell>
          <cell r="Q142">
            <v>118561.40254371373</v>
          </cell>
          <cell r="R142">
            <v>118626.06293276537</v>
          </cell>
          <cell r="S142">
            <v>118689.15364624636</v>
          </cell>
          <cell r="T142">
            <v>119075.9717790783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129892.43626674578</v>
          </cell>
          <cell r="B143">
            <v>129793.00386264692</v>
          </cell>
          <cell r="C143">
            <v>129592.92409653963</v>
          </cell>
          <cell r="D143">
            <v>129767.61032980162</v>
          </cell>
          <cell r="E143">
            <v>129243.25960024481</v>
          </cell>
          <cell r="F143">
            <v>129077.06273502574</v>
          </cell>
          <cell r="G143">
            <v>128939.73635979263</v>
          </cell>
          <cell r="H143">
            <v>129135.4878701022</v>
          </cell>
          <cell r="I143">
            <v>128632.38906117034</v>
          </cell>
          <cell r="J143">
            <v>128483.15550746409</v>
          </cell>
          <cell r="K143">
            <v>128334.66535384505</v>
          </cell>
          <cell r="L143">
            <v>128486.8641210295</v>
          </cell>
          <cell r="M143">
            <v>128040.66230580528</v>
          </cell>
          <cell r="N143">
            <v>127895.20604605049</v>
          </cell>
          <cell r="O143">
            <v>127797.81120135949</v>
          </cell>
          <cell r="P143">
            <v>128098.50417059363</v>
          </cell>
          <cell r="Q143">
            <v>127700.28339421818</v>
          </cell>
          <cell r="R143">
            <v>127653.16895375006</v>
          </cell>
          <cell r="S143">
            <v>127607.19824884123</v>
          </cell>
          <cell r="T143">
            <v>127911.891634275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126351.80662371205</v>
          </cell>
          <cell r="B144">
            <v>126310.6197119282</v>
          </cell>
          <cell r="C144">
            <v>126226.00867202249</v>
          </cell>
          <cell r="D144">
            <v>126498.86211174374</v>
          </cell>
          <cell r="E144">
            <v>126082.90452547141</v>
          </cell>
          <cell r="F144">
            <v>126009.1743561169</v>
          </cell>
          <cell r="G144">
            <v>125960.76199333016</v>
          </cell>
          <cell r="H144">
            <v>126237.02421070772</v>
          </cell>
          <cell r="I144">
            <v>125829.86959956151</v>
          </cell>
          <cell r="J144">
            <v>125768.05404489007</v>
          </cell>
          <cell r="K144">
            <v>125706.54642156244</v>
          </cell>
          <cell r="L144">
            <v>125938.12578291571</v>
          </cell>
          <cell r="M144">
            <v>125584.76441585182</v>
          </cell>
          <cell r="N144">
            <v>125524.51349269229</v>
          </cell>
          <cell r="O144">
            <v>125484.17057920406</v>
          </cell>
          <cell r="P144">
            <v>125807.48459995401</v>
          </cell>
          <cell r="Q144">
            <v>125443.7725899811</v>
          </cell>
          <cell r="R144">
            <v>125424.25683633023</v>
          </cell>
          <cell r="S144">
            <v>125405.2148410684</v>
          </cell>
          <cell r="T144">
            <v>125730.18591507594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124718.27484522533</v>
          </cell>
          <cell r="B145">
            <v>124703.96051607307</v>
          </cell>
          <cell r="C145">
            <v>124672.62300451928</v>
          </cell>
          <cell r="D145">
            <v>124990.76761206202</v>
          </cell>
          <cell r="E145">
            <v>124624.81910947728</v>
          </cell>
          <cell r="F145">
            <v>124593.75007708848</v>
          </cell>
          <cell r="G145">
            <v>124586.35975826778</v>
          </cell>
          <cell r="H145">
            <v>124899.76700683002</v>
          </cell>
          <cell r="I145">
            <v>124536.87793934286</v>
          </cell>
          <cell r="J145">
            <v>124515.39421652968</v>
          </cell>
          <cell r="K145">
            <v>124494.01751389401</v>
          </cell>
          <cell r="L145">
            <v>124762.22050896316</v>
          </cell>
          <cell r="M145">
            <v>124451.6927160623</v>
          </cell>
          <cell r="N145">
            <v>124430.75277401572</v>
          </cell>
          <cell r="O145">
            <v>124416.73177274075</v>
          </cell>
          <cell r="P145">
            <v>124750.4824135949</v>
          </cell>
          <cell r="Q145">
            <v>124402.69163013766</v>
          </cell>
          <cell r="R145">
            <v>124395.90901621211</v>
          </cell>
          <cell r="S145">
            <v>124389.29105492086</v>
          </cell>
          <cell r="T145">
            <v>124723.61759731083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148546.10782627427</v>
          </cell>
          <cell r="B146">
            <v>148139.81127850388</v>
          </cell>
          <cell r="C146">
            <v>147331.38895439991</v>
          </cell>
          <cell r="D146">
            <v>146988.88502324867</v>
          </cell>
          <cell r="E146">
            <v>145893.46917308215</v>
          </cell>
          <cell r="F146">
            <v>145240.11506501332</v>
          </cell>
          <cell r="G146">
            <v>144634.34862334243</v>
          </cell>
          <cell r="H146">
            <v>144405.93255949588</v>
          </cell>
          <cell r="I146">
            <v>143397.3554221378</v>
          </cell>
          <cell r="J146">
            <v>142787.56349130935</v>
          </cell>
          <cell r="K146">
            <v>142180.80921095089</v>
          </cell>
          <cell r="L146">
            <v>141914.79436047006</v>
          </cell>
          <cell r="M146">
            <v>140979.46620275229</v>
          </cell>
          <cell r="N146">
            <v>140385.10889312514</v>
          </cell>
          <cell r="O146">
            <v>139987.13813573259</v>
          </cell>
          <cell r="P146">
            <v>140168.65296213591</v>
          </cell>
          <cell r="Q146">
            <v>139588.62407271398</v>
          </cell>
          <cell r="R146">
            <v>139396.10700862616</v>
          </cell>
          <cell r="S146">
            <v>139208.26342913811</v>
          </cell>
          <cell r="T146">
            <v>139406.12458957892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118625.98295923362</v>
          </cell>
          <cell r="B147">
            <v>118711.89050472011</v>
          </cell>
          <cell r="C147">
            <v>118879.23776244398</v>
          </cell>
          <cell r="D147">
            <v>119366.29675405932</v>
          </cell>
          <cell r="E147">
            <v>119186.85820419675</v>
          </cell>
          <cell r="F147">
            <v>119314.89479926281</v>
          </cell>
          <cell r="G147">
            <v>119460.49707531683</v>
          </cell>
          <cell r="H147">
            <v>119912.43751623668</v>
          </cell>
          <cell r="I147">
            <v>119714.63774545923</v>
          </cell>
          <cell r="J147">
            <v>119843.57245662629</v>
          </cell>
          <cell r="K147">
            <v>119971.86488545712</v>
          </cell>
          <cell r="L147">
            <v>120376.65650981473</v>
          </cell>
          <cell r="M147">
            <v>120225.87745260322</v>
          </cell>
          <cell r="N147">
            <v>120351.54865973559</v>
          </cell>
          <cell r="O147">
            <v>120435.69579593603</v>
          </cell>
          <cell r="P147">
            <v>120808.37003583816</v>
          </cell>
          <cell r="Q147">
            <v>120519.95780895006</v>
          </cell>
          <cell r="R147">
            <v>120560.66371337084</v>
          </cell>
          <cell r="S147">
            <v>120600.38145386797</v>
          </cell>
          <cell r="T147">
            <v>120969.59941671696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134519.8959448392</v>
          </cell>
          <cell r="B148">
            <v>134344.33903908601</v>
          </cell>
          <cell r="C148">
            <v>133993.34632007216</v>
          </cell>
          <cell r="D148">
            <v>134039.73198665527</v>
          </cell>
          <cell r="E148">
            <v>133373.71580476357</v>
          </cell>
          <cell r="F148">
            <v>133086.66870955177</v>
          </cell>
          <cell r="G148">
            <v>132833.13531780042</v>
          </cell>
          <cell r="H148">
            <v>132923.66259169634</v>
          </cell>
          <cell r="I148">
            <v>132295.16859847176</v>
          </cell>
          <cell r="J148">
            <v>132031.68325724264</v>
          </cell>
          <cell r="K148">
            <v>131769.51045612781</v>
          </cell>
          <cell r="L148">
            <v>131817.96199872973</v>
          </cell>
          <cell r="M148">
            <v>131250.42147438548</v>
          </cell>
          <cell r="N148">
            <v>130993.60528738484</v>
          </cell>
          <cell r="O148">
            <v>130821.64587711787</v>
          </cell>
          <cell r="P148">
            <v>131092.77404734178</v>
          </cell>
          <cell r="Q148">
            <v>130649.45170961489</v>
          </cell>
          <cell r="R148">
            <v>130566.26690220901</v>
          </cell>
          <cell r="S148">
            <v>130485.10146341434</v>
          </cell>
          <cell r="T148">
            <v>130763.2927303832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129573.17766612855</v>
          </cell>
          <cell r="B149">
            <v>129478.99725849456</v>
          </cell>
          <cell r="C149">
            <v>129289.32930826714</v>
          </cell>
          <cell r="D149">
            <v>129472.86727924831</v>
          </cell>
          <cell r="E149">
            <v>128958.2903602084</v>
          </cell>
          <cell r="F149">
            <v>128800.4312176267</v>
          </cell>
          <cell r="G149">
            <v>128671.12221954143</v>
          </cell>
          <cell r="H149">
            <v>128874.13338089181</v>
          </cell>
          <cell r="I149">
            <v>128379.68586097083</v>
          </cell>
          <cell r="J149">
            <v>128238.33478887221</v>
          </cell>
          <cell r="K149">
            <v>128097.68785064103</v>
          </cell>
          <cell r="L149">
            <v>128257.04436657799</v>
          </cell>
          <cell r="M149">
            <v>127819.21397523842</v>
          </cell>
          <cell r="N149">
            <v>127681.44068130305</v>
          </cell>
          <cell r="O149">
            <v>127589.1902096628</v>
          </cell>
          <cell r="P149">
            <v>127891.92291927632</v>
          </cell>
          <cell r="Q149">
            <v>127496.81379861792</v>
          </cell>
          <cell r="R149">
            <v>127452.18793194051</v>
          </cell>
          <cell r="S149">
            <v>127408.64538897607</v>
          </cell>
          <cell r="T149">
            <v>127715.16721373572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133268.68580361639</v>
          </cell>
          <cell r="B150">
            <v>133113.71205905557</v>
          </cell>
          <cell r="C150">
            <v>132803.52441026468</v>
          </cell>
          <cell r="D150">
            <v>132884.60102637965</v>
          </cell>
          <cell r="E150">
            <v>132256.88950037968</v>
          </cell>
          <cell r="F150">
            <v>132002.51887213998</v>
          </cell>
          <cell r="G150">
            <v>131780.40647758008</v>
          </cell>
          <cell r="H150">
            <v>131899.38513535872</v>
          </cell>
          <cell r="I150">
            <v>131304.79651077304</v>
          </cell>
          <cell r="J150">
            <v>131072.20349603533</v>
          </cell>
          <cell r="K150">
            <v>130840.76913270772</v>
          </cell>
          <cell r="L150">
            <v>130917.2726927342</v>
          </cell>
          <cell r="M150">
            <v>130382.54071431693</v>
          </cell>
          <cell r="N150">
            <v>130155.83492913247</v>
          </cell>
          <cell r="O150">
            <v>130004.03689186813</v>
          </cell>
          <cell r="P150">
            <v>130283.15903263268</v>
          </cell>
          <cell r="Q150">
            <v>129852.03162146886</v>
          </cell>
          <cell r="R150">
            <v>129778.5998129111</v>
          </cell>
          <cell r="S150">
            <v>129706.95061218635</v>
          </cell>
          <cell r="T150">
            <v>129992.30773724886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142706.11342809341</v>
          </cell>
          <cell r="B151">
            <v>142395.88830917422</v>
          </cell>
          <cell r="C151">
            <v>141777.92270666192</v>
          </cell>
          <cell r="D151">
            <v>141597.33798017388</v>
          </cell>
          <cell r="E151">
            <v>140680.70822553363</v>
          </cell>
          <cell r="F151">
            <v>140179.87077136841</v>
          </cell>
          <cell r="G151">
            <v>139720.76110743426</v>
          </cell>
          <cell r="H151">
            <v>139625.14121988241</v>
          </cell>
          <cell r="I151">
            <v>138774.81660653758</v>
          </cell>
          <cell r="J151">
            <v>138309.21389517971</v>
          </cell>
          <cell r="K151">
            <v>137845.93056232372</v>
          </cell>
          <cell r="L151">
            <v>137710.84785443012</v>
          </cell>
          <cell r="M151">
            <v>136928.65282608315</v>
          </cell>
          <cell r="N151">
            <v>136474.83512058837</v>
          </cell>
          <cell r="O151">
            <v>136170.96710542563</v>
          </cell>
          <cell r="P151">
            <v>136389.79360445577</v>
          </cell>
          <cell r="Q151">
            <v>135866.68425274236</v>
          </cell>
          <cell r="R151">
            <v>135719.68908522651</v>
          </cell>
          <cell r="S151">
            <v>135576.26232685338</v>
          </cell>
          <cell r="T151">
            <v>135807.56996422572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146884.25464642537</v>
          </cell>
          <cell r="B152">
            <v>146505.29658541421</v>
          </cell>
          <cell r="C152">
            <v>145751.07142089991</v>
          </cell>
          <cell r="D152">
            <v>145454.64389441645</v>
          </cell>
          <cell r="E152">
            <v>144410.10416177762</v>
          </cell>
          <cell r="F152">
            <v>143800.15082928981</v>
          </cell>
          <cell r="G152">
            <v>143236.11765238096</v>
          </cell>
          <cell r="H152">
            <v>143045.49062270124</v>
          </cell>
          <cell r="I152">
            <v>142081.94648406189</v>
          </cell>
          <cell r="J152">
            <v>141513.18563931665</v>
          </cell>
          <cell r="K152">
            <v>140947.2580505723</v>
          </cell>
          <cell r="L152">
            <v>140718.50179704677</v>
          </cell>
          <cell r="M152">
            <v>139826.74984174187</v>
          </cell>
          <cell r="N152">
            <v>139272.38506842518</v>
          </cell>
          <cell r="O152">
            <v>138901.19258011039</v>
          </cell>
          <cell r="P152">
            <v>139093.32497180102</v>
          </cell>
          <cell r="Q152">
            <v>138529.49334358983</v>
          </cell>
          <cell r="R152">
            <v>138349.93018038152</v>
          </cell>
          <cell r="S152">
            <v>138174.72603688872</v>
          </cell>
          <cell r="T152">
            <v>138382.104866398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138342.56634515803</v>
          </cell>
          <cell r="B153">
            <v>138104.1242065868</v>
          </cell>
          <cell r="C153">
            <v>137628.46471179707</v>
          </cell>
          <cell r="D153">
            <v>137568.86333306698</v>
          </cell>
          <cell r="E153">
            <v>136785.81958766087</v>
          </cell>
          <cell r="F153">
            <v>136398.94005106617</v>
          </cell>
          <cell r="G153">
            <v>136049.40990229134</v>
          </cell>
          <cell r="H153">
            <v>136053.0131180828</v>
          </cell>
          <cell r="I153">
            <v>135320.93216944783</v>
          </cell>
          <cell r="J153">
            <v>134963.06525458451</v>
          </cell>
          <cell r="K153">
            <v>134606.98103730567</v>
          </cell>
          <cell r="L153">
            <v>134569.72865764439</v>
          </cell>
          <cell r="M153">
            <v>133901.95216712597</v>
          </cell>
          <cell r="N153">
            <v>133553.14332599583</v>
          </cell>
          <cell r="O153">
            <v>133319.58732114613</v>
          </cell>
          <cell r="P153">
            <v>133566.29248394707</v>
          </cell>
          <cell r="Q153">
            <v>133085.71246801654</v>
          </cell>
          <cell r="R153">
            <v>132972.73050761232</v>
          </cell>
          <cell r="S153">
            <v>132862.4912622734</v>
          </cell>
          <cell r="T153">
            <v>133118.78955321462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129036.41724692858</v>
          </cell>
          <cell r="B154">
            <v>128951.06687180958</v>
          </cell>
          <cell r="C154">
            <v>128778.90401195575</v>
          </cell>
          <cell r="D154">
            <v>128977.32415820035</v>
          </cell>
          <cell r="E154">
            <v>128479.17966923461</v>
          </cell>
          <cell r="F154">
            <v>128335.3385029561</v>
          </cell>
          <cell r="G154">
            <v>128219.50889339918</v>
          </cell>
          <cell r="H154">
            <v>128434.7254998915</v>
          </cell>
          <cell r="I154">
            <v>127954.82314651298</v>
          </cell>
          <cell r="J154">
            <v>127826.72466690167</v>
          </cell>
          <cell r="K154">
            <v>127699.26430397753</v>
          </cell>
          <cell r="L154">
            <v>127870.65493963278</v>
          </cell>
          <cell r="M154">
            <v>127446.89918554634</v>
          </cell>
          <cell r="N154">
            <v>127322.0430438691</v>
          </cell>
          <cell r="O154">
            <v>127238.4416605538</v>
          </cell>
          <cell r="P154">
            <v>127544.60372774451</v>
          </cell>
          <cell r="Q154">
            <v>127154.72614548123</v>
          </cell>
          <cell r="R154">
            <v>127114.28424724977</v>
          </cell>
          <cell r="S154">
            <v>127074.82410400968</v>
          </cell>
          <cell r="T154">
            <v>127384.42003188562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138714.11829419259</v>
          </cell>
          <cell r="B155">
            <v>138469.56390204668</v>
          </cell>
          <cell r="C155">
            <v>137981.78717540886</v>
          </cell>
          <cell r="D155">
            <v>137911.88417787972</v>
          </cell>
          <cell r="E155">
            <v>137117.46570884826</v>
          </cell>
          <cell r="F155">
            <v>136720.88276225782</v>
          </cell>
          <cell r="G155">
            <v>136362.02202035364</v>
          </cell>
          <cell r="H155">
            <v>136357.17648178642</v>
          </cell>
          <cell r="I155">
            <v>135615.02719579905</v>
          </cell>
          <cell r="J155">
            <v>135247.98667872461</v>
          </cell>
          <cell r="K155">
            <v>134882.77455711231</v>
          </cell>
          <cell r="L155">
            <v>134837.19201658914</v>
          </cell>
          <cell r="M155">
            <v>134159.67289469126</v>
          </cell>
          <cell r="N155">
            <v>133801.92264706802</v>
          </cell>
          <cell r="O155">
            <v>133562.37964036499</v>
          </cell>
          <cell r="P155">
            <v>133806.71096104538</v>
          </cell>
          <cell r="Q155">
            <v>133322.50961198815</v>
          </cell>
          <cell r="R155">
            <v>133206.63145884097</v>
          </cell>
          <cell r="S155">
            <v>133093.56632783677</v>
          </cell>
          <cell r="T155">
            <v>133347.73668802241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137313.91539450746</v>
          </cell>
          <cell r="B156">
            <v>137092.39518426012</v>
          </cell>
          <cell r="C156">
            <v>136650.28255173864</v>
          </cell>
          <cell r="D156">
            <v>136619.20146471591</v>
          </cell>
          <cell r="E156">
            <v>135867.64892881908</v>
          </cell>
          <cell r="F156">
            <v>135507.63352775789</v>
          </cell>
          <cell r="G156">
            <v>135183.93536161061</v>
          </cell>
          <cell r="H156">
            <v>135210.92916713119</v>
          </cell>
          <cell r="I156">
            <v>134506.7226646292</v>
          </cell>
          <cell r="J156">
            <v>134174.25309907296</v>
          </cell>
          <cell r="K156">
            <v>133843.43971537316</v>
          </cell>
          <cell r="L156">
            <v>133829.24959635123</v>
          </cell>
          <cell r="M156">
            <v>133188.44582675741</v>
          </cell>
          <cell r="N156">
            <v>132864.39149522749</v>
          </cell>
          <cell r="O156">
            <v>132647.41065614909</v>
          </cell>
          <cell r="P156">
            <v>132900.68786078793</v>
          </cell>
          <cell r="Q156">
            <v>132430.13359703837</v>
          </cell>
          <cell r="R156">
            <v>132325.16981935684</v>
          </cell>
          <cell r="S156">
            <v>132222.75410982114</v>
          </cell>
          <cell r="T156">
            <v>132484.94363077832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115066.79954114562</v>
          </cell>
          <cell r="B157">
            <v>115211.2577997331</v>
          </cell>
          <cell r="C157">
            <v>115494.67886834343</v>
          </cell>
          <cell r="D157">
            <v>116080.4194868601</v>
          </cell>
          <cell r="E157">
            <v>116009.94208716234</v>
          </cell>
          <cell r="F157">
            <v>116230.92992644964</v>
          </cell>
          <cell r="G157">
            <v>116465.91214636686</v>
          </cell>
          <cell r="H157">
            <v>116998.7851903729</v>
          </cell>
          <cell r="I157">
            <v>116897.43238870797</v>
          </cell>
          <cell r="J157">
            <v>117114.24319084638</v>
          </cell>
          <cell r="K157">
            <v>117329.97395994124</v>
          </cell>
          <cell r="L157">
            <v>117814.56215241484</v>
          </cell>
          <cell r="M157">
            <v>117757.11005027471</v>
          </cell>
          <cell r="N157">
            <v>117968.43309104048</v>
          </cell>
          <cell r="O157">
            <v>118109.93112467414</v>
          </cell>
          <cell r="P157">
            <v>118505.34495599708</v>
          </cell>
          <cell r="Q157">
            <v>118251.6223299827</v>
          </cell>
          <cell r="R157">
            <v>118320.07154516575</v>
          </cell>
          <cell r="S157">
            <v>118386.85910840893</v>
          </cell>
          <cell r="T157">
            <v>118776.46101993517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119977.04977572859</v>
          </cell>
          <cell r="B158">
            <v>120040.73145750973</v>
          </cell>
          <cell r="C158">
            <v>120164.01707082498</v>
          </cell>
          <cell r="D158">
            <v>120613.61649493763</v>
          </cell>
          <cell r="E158">
            <v>120392.81626825713</v>
          </cell>
          <cell r="F158">
            <v>120485.56855035946</v>
          </cell>
          <cell r="G158">
            <v>120597.2421798593</v>
          </cell>
          <cell r="H158">
            <v>121018.46058666127</v>
          </cell>
          <cell r="I158">
            <v>120784.04952497446</v>
          </cell>
          <cell r="J158">
            <v>120879.62645247929</v>
          </cell>
          <cell r="K158">
            <v>120974.72726791368</v>
          </cell>
          <cell r="L158">
            <v>121349.22809728057</v>
          </cell>
          <cell r="M158">
            <v>121163.02210718309</v>
          </cell>
          <cell r="N158">
            <v>121256.17985923312</v>
          </cell>
          <cell r="O158">
            <v>121318.55658202228</v>
          </cell>
          <cell r="P158">
            <v>121682.5988679674</v>
          </cell>
          <cell r="Q158">
            <v>121381.01846087835</v>
          </cell>
          <cell r="R158">
            <v>121411.1929983681</v>
          </cell>
          <cell r="S158">
            <v>121440.63502813487</v>
          </cell>
          <cell r="T158">
            <v>121802.11523953584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141391.39187975746</v>
          </cell>
          <cell r="B159">
            <v>141102.79472296938</v>
          </cell>
          <cell r="C159">
            <v>140527.70545540357</v>
          </cell>
          <cell r="D159">
            <v>140383.57259050061</v>
          </cell>
          <cell r="E159">
            <v>139507.19183548345</v>
          </cell>
          <cell r="F159">
            <v>139040.6895052405</v>
          </cell>
          <cell r="G159">
            <v>138614.59576782168</v>
          </cell>
          <cell r="H159">
            <v>138548.87145595142</v>
          </cell>
          <cell r="I159">
            <v>137734.17324722509</v>
          </cell>
          <cell r="J159">
            <v>137301.03095636604</v>
          </cell>
          <cell r="K159">
            <v>136870.04634391642</v>
          </cell>
          <cell r="L159">
            <v>136764.43957341125</v>
          </cell>
          <cell r="M159">
            <v>136016.71845226706</v>
          </cell>
          <cell r="N159">
            <v>135594.53955211176</v>
          </cell>
          <cell r="O159">
            <v>135311.85630092846</v>
          </cell>
          <cell r="P159">
            <v>135539.08254431834</v>
          </cell>
          <cell r="Q159">
            <v>135028.78713344882</v>
          </cell>
          <cell r="R159">
            <v>134892.04002684943</v>
          </cell>
          <cell r="S159">
            <v>134758.61255064112</v>
          </cell>
          <cell r="T159">
            <v>134997.44978495131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117183.30847569559</v>
          </cell>
          <cell r="B160">
            <v>117292.94888624169</v>
          </cell>
          <cell r="C160">
            <v>117507.34534191412</v>
          </cell>
          <cell r="D160">
            <v>118034.40380767878</v>
          </cell>
          <cell r="E160">
            <v>117899.13141970627</v>
          </cell>
          <cell r="F160">
            <v>118064.84474353257</v>
          </cell>
          <cell r="G160">
            <v>118246.67616239954</v>
          </cell>
          <cell r="H160">
            <v>118731.42171270639</v>
          </cell>
          <cell r="I160">
            <v>118572.7156229812</v>
          </cell>
          <cell r="J160">
            <v>118737.26990731024</v>
          </cell>
          <cell r="K160">
            <v>118901.00447203683</v>
          </cell>
          <cell r="L160">
            <v>119338.14072693803</v>
          </cell>
          <cell r="M160">
            <v>119225.19068860299</v>
          </cell>
          <cell r="N160">
            <v>119385.57989150462</v>
          </cell>
          <cell r="O160">
            <v>119492.97356114147</v>
          </cell>
          <cell r="P160">
            <v>119874.86503557616</v>
          </cell>
          <cell r="Q160">
            <v>119600.51384352271</v>
          </cell>
          <cell r="R160">
            <v>119652.46518315264</v>
          </cell>
          <cell r="S160">
            <v>119703.155368158</v>
          </cell>
          <cell r="T160">
            <v>120080.63573256825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128067.26432700138</v>
          </cell>
          <cell r="B161">
            <v>127997.85710172888</v>
          </cell>
          <cell r="C161">
            <v>127857.30072559143</v>
          </cell>
          <cell r="D161">
            <v>128082.59152603403</v>
          </cell>
          <cell r="E161">
            <v>127614.1167686995</v>
          </cell>
          <cell r="F161">
            <v>127495.58589390248</v>
          </cell>
          <cell r="G161">
            <v>127404.09412350768</v>
          </cell>
          <cell r="H161">
            <v>127641.34838846952</v>
          </cell>
          <cell r="I161">
            <v>127187.70819996246</v>
          </cell>
          <cell r="J161">
            <v>127083.53806574743</v>
          </cell>
          <cell r="K161">
            <v>126979.88685026704</v>
          </cell>
          <cell r="L161">
            <v>127173.00580613097</v>
          </cell>
          <cell r="M161">
            <v>126774.66264824728</v>
          </cell>
          <cell r="N161">
            <v>126673.12919464541</v>
          </cell>
          <cell r="O161">
            <v>126605.14425565983</v>
          </cell>
          <cell r="P161">
            <v>126917.49823229568</v>
          </cell>
          <cell r="Q161">
            <v>126537.06650432778</v>
          </cell>
          <cell r="R161">
            <v>126504.17901042885</v>
          </cell>
          <cell r="S161">
            <v>126472.08988314224</v>
          </cell>
          <cell r="T161">
            <v>126787.23628736616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111480.91177612879</v>
          </cell>
          <cell r="B162">
            <v>111684.36005042454</v>
          </cell>
          <cell r="C162">
            <v>112084.72582499786</v>
          </cell>
          <cell r="D162">
            <v>112769.88847294389</v>
          </cell>
          <cell r="E162">
            <v>112809.18975260619</v>
          </cell>
          <cell r="F162">
            <v>113123.82624391354</v>
          </cell>
          <cell r="G162">
            <v>113448.85902023315</v>
          </cell>
          <cell r="H162">
            <v>114063.27189995622</v>
          </cell>
          <cell r="I162">
            <v>114059.08970342392</v>
          </cell>
          <cell r="J162">
            <v>114364.43592575178</v>
          </cell>
          <cell r="K162">
            <v>114668.26107991056</v>
          </cell>
          <cell r="L162">
            <v>115233.24454952643</v>
          </cell>
          <cell r="M162">
            <v>115269.81962919327</v>
          </cell>
          <cell r="N162">
            <v>115567.43714433655</v>
          </cell>
          <cell r="O162">
            <v>115766.71637586338</v>
          </cell>
          <cell r="P162">
            <v>116185.04041244381</v>
          </cell>
          <cell r="Q162">
            <v>115966.2676613682</v>
          </cell>
          <cell r="R162">
            <v>116062.66834376648</v>
          </cell>
          <cell r="S162">
            <v>116156.72883306697</v>
          </cell>
          <cell r="T162">
            <v>116566.86763285616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146434.02030436267</v>
          </cell>
          <cell r="B163">
            <v>146062.46886973002</v>
          </cell>
          <cell r="C163">
            <v>145322.92696531676</v>
          </cell>
          <cell r="D163">
            <v>145038.98259919413</v>
          </cell>
          <cell r="E163">
            <v>144008.22637979197</v>
          </cell>
          <cell r="F163">
            <v>143410.03131805614</v>
          </cell>
          <cell r="G163">
            <v>142857.30464477235</v>
          </cell>
          <cell r="H163">
            <v>142676.91553571136</v>
          </cell>
          <cell r="I163">
            <v>141725.5718747045</v>
          </cell>
          <cell r="J163">
            <v>141167.92729719079</v>
          </cell>
          <cell r="K163">
            <v>140613.06060050387</v>
          </cell>
          <cell r="L163">
            <v>140394.39855992672</v>
          </cell>
          <cell r="M163">
            <v>139514.45240254718</v>
          </cell>
          <cell r="N163">
            <v>138970.9225293838</v>
          </cell>
          <cell r="O163">
            <v>138606.98489156121</v>
          </cell>
          <cell r="P163">
            <v>138801.99382648655</v>
          </cell>
          <cell r="Q163">
            <v>138242.55040978093</v>
          </cell>
          <cell r="R163">
            <v>138066.49675698564</v>
          </cell>
          <cell r="S163">
            <v>137894.71692811849</v>
          </cell>
          <cell r="T163">
            <v>138104.67431361752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138594.83257394997</v>
          </cell>
          <cell r="B164">
            <v>138352.24050382088</v>
          </cell>
          <cell r="C164">
            <v>137868.35398077939</v>
          </cell>
          <cell r="D164">
            <v>137801.75828932493</v>
          </cell>
          <cell r="E164">
            <v>137010.99164368917</v>
          </cell>
          <cell r="F164">
            <v>136617.52394990026</v>
          </cell>
          <cell r="G164">
            <v>136261.65876897925</v>
          </cell>
          <cell r="H164">
            <v>136259.52567950948</v>
          </cell>
          <cell r="I164">
            <v>135520.60880523693</v>
          </cell>
          <cell r="J164">
            <v>135156.51344764777</v>
          </cell>
          <cell r="K164">
            <v>134794.23181434418</v>
          </cell>
          <cell r="L164">
            <v>134751.32364880608</v>
          </cell>
          <cell r="M164">
            <v>134076.93237162591</v>
          </cell>
          <cell r="N164">
            <v>133722.05273769825</v>
          </cell>
          <cell r="O164">
            <v>133484.43184129507</v>
          </cell>
          <cell r="P164">
            <v>133729.52527738846</v>
          </cell>
          <cell r="Q164">
            <v>133246.48654726348</v>
          </cell>
          <cell r="R164">
            <v>133131.53820874437</v>
          </cell>
          <cell r="S164">
            <v>133019.38032047646</v>
          </cell>
          <cell r="T164">
            <v>133274.23384691507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142401.49600952931</v>
          </cell>
          <cell r="B165">
            <v>142096.28203080289</v>
          </cell>
          <cell r="C165">
            <v>141488.25075886073</v>
          </cell>
          <cell r="D165">
            <v>141316.11182988167</v>
          </cell>
          <cell r="E165">
            <v>140408.8076593398</v>
          </cell>
          <cell r="F165">
            <v>139915.92556030545</v>
          </cell>
          <cell r="G165">
            <v>139464.46559703938</v>
          </cell>
          <cell r="H165">
            <v>139375.77243332655</v>
          </cell>
          <cell r="I165">
            <v>138533.70236134939</v>
          </cell>
          <cell r="J165">
            <v>138075.62064142153</v>
          </cell>
          <cell r="K165">
            <v>137619.82083452246</v>
          </cell>
          <cell r="L165">
            <v>137491.56762141304</v>
          </cell>
          <cell r="M165">
            <v>136717.36010390683</v>
          </cell>
          <cell r="N165">
            <v>136270.87302383705</v>
          </cell>
          <cell r="O165">
            <v>135971.91346105683</v>
          </cell>
          <cell r="P165">
            <v>136192.68615808358</v>
          </cell>
          <cell r="Q165">
            <v>135672.54576172531</v>
          </cell>
          <cell r="R165">
            <v>135527.92504214152</v>
          </cell>
          <cell r="S165">
            <v>135386.81509033812</v>
          </cell>
          <cell r="T165">
            <v>135619.86731490836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133689.17812795655</v>
          </cell>
          <cell r="B166">
            <v>133527.28703114056</v>
          </cell>
          <cell r="C166">
            <v>133203.38608331414</v>
          </cell>
          <cell r="D166">
            <v>133272.80416380696</v>
          </cell>
          <cell r="E166">
            <v>132632.2196492831</v>
          </cell>
          <cell r="F166">
            <v>132366.86748956787</v>
          </cell>
          <cell r="G166">
            <v>132134.19548738742</v>
          </cell>
          <cell r="H166">
            <v>132243.61253105718</v>
          </cell>
          <cell r="I166">
            <v>131637.62937984735</v>
          </cell>
          <cell r="J166">
            <v>131394.65442706208</v>
          </cell>
          <cell r="K166">
            <v>131152.88984283397</v>
          </cell>
          <cell r="L166">
            <v>131219.96600324096</v>
          </cell>
          <cell r="M166">
            <v>130674.20810577099</v>
          </cell>
          <cell r="N166">
            <v>130437.3831627973</v>
          </cell>
          <cell r="O166">
            <v>130278.80952300508</v>
          </cell>
          <cell r="P166">
            <v>130555.24514202354</v>
          </cell>
          <cell r="Q166">
            <v>130120.01940009439</v>
          </cell>
          <cell r="R166">
            <v>130043.30991577313</v>
          </cell>
          <cell r="S166">
            <v>129968.46260712617</v>
          </cell>
          <cell r="T166">
            <v>130251.4115129564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117259.03061528908</v>
          </cell>
          <cell r="B167">
            <v>117367.42535098508</v>
          </cell>
          <cell r="C167">
            <v>117579.35231962115</v>
          </cell>
          <cell r="D167">
            <v>118104.31131956747</v>
          </cell>
          <cell r="E167">
            <v>117966.72076743934</v>
          </cell>
          <cell r="F167">
            <v>118130.45654016369</v>
          </cell>
          <cell r="G167">
            <v>118310.38638785802</v>
          </cell>
          <cell r="H167">
            <v>118793.41008538334</v>
          </cell>
          <cell r="I167">
            <v>118632.65207250592</v>
          </cell>
          <cell r="J167">
            <v>118795.33678034905</v>
          </cell>
          <cell r="K167">
            <v>118957.21108179908</v>
          </cell>
          <cell r="L167">
            <v>119392.6496532262</v>
          </cell>
          <cell r="M167">
            <v>119277.71407048685</v>
          </cell>
          <cell r="N167">
            <v>119436.28101829767</v>
          </cell>
          <cell r="O167">
            <v>119542.45453933549</v>
          </cell>
          <cell r="P167">
            <v>119923.86222568917</v>
          </cell>
          <cell r="Q167">
            <v>119648.77300738326</v>
          </cell>
          <cell r="R167">
            <v>119700.13410408286</v>
          </cell>
          <cell r="S167">
            <v>119750.24837471241</v>
          </cell>
          <cell r="T167">
            <v>120127.29506768007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132046.60750337073</v>
          </cell>
          <cell r="B168">
            <v>131911.7376836543</v>
          </cell>
          <cell r="C168">
            <v>131641.40504339998</v>
          </cell>
          <cell r="D168">
            <v>131756.36490201831</v>
          </cell>
          <cell r="E168">
            <v>131166.06618720127</v>
          </cell>
          <cell r="F168">
            <v>130943.61122196623</v>
          </cell>
          <cell r="G168">
            <v>130752.18825164824</v>
          </cell>
          <cell r="H168">
            <v>130898.95586166557</v>
          </cell>
          <cell r="I168">
            <v>130337.48318931711</v>
          </cell>
          <cell r="J168">
            <v>130135.06323712535</v>
          </cell>
          <cell r="K168">
            <v>129933.65163061976</v>
          </cell>
          <cell r="L168">
            <v>130037.55407484894</v>
          </cell>
          <cell r="M168">
            <v>129534.86676320588</v>
          </cell>
          <cell r="N168">
            <v>129337.57032139147</v>
          </cell>
          <cell r="O168">
            <v>129205.46424124761</v>
          </cell>
          <cell r="P168">
            <v>129492.39422947812</v>
          </cell>
          <cell r="Q168">
            <v>129073.17781122815</v>
          </cell>
          <cell r="R168">
            <v>129009.27192310688</v>
          </cell>
          <cell r="S168">
            <v>128946.9173945255</v>
          </cell>
          <cell r="T168">
            <v>129239.27353549298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137284.55987247478</v>
          </cell>
          <cell r="B169">
            <v>137063.52257826368</v>
          </cell>
          <cell r="C169">
            <v>136622.36730222331</v>
          </cell>
          <cell r="D169">
            <v>136592.10012399152</v>
          </cell>
          <cell r="E169">
            <v>135841.44628059486</v>
          </cell>
          <cell r="F169">
            <v>135482.19752513105</v>
          </cell>
          <cell r="G169">
            <v>135159.23654912066</v>
          </cell>
          <cell r="H169">
            <v>135186.89787258964</v>
          </cell>
          <cell r="I169">
            <v>134483.48684781222</v>
          </cell>
          <cell r="J169">
            <v>134151.74206887739</v>
          </cell>
          <cell r="K169">
            <v>133821.64986130781</v>
          </cell>
          <cell r="L169">
            <v>133808.11789041664</v>
          </cell>
          <cell r="M169">
            <v>133168.08386521746</v>
          </cell>
          <cell r="N169">
            <v>132844.73597502368</v>
          </cell>
          <cell r="O169">
            <v>132628.22815611184</v>
          </cell>
          <cell r="P169">
            <v>132881.69291292163</v>
          </cell>
          <cell r="Q169">
            <v>132411.42476292996</v>
          </cell>
          <cell r="R169">
            <v>132306.689807221</v>
          </cell>
          <cell r="S169">
            <v>132204.49736484655</v>
          </cell>
          <cell r="T169">
            <v>132466.85500904551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148116.72639661937</v>
          </cell>
          <cell r="B170">
            <v>147717.49343224589</v>
          </cell>
          <cell r="C170">
            <v>146923.07430297887</v>
          </cell>
          <cell r="D170">
            <v>146592.47536605306</v>
          </cell>
          <cell r="E170">
            <v>145510.20463625234</v>
          </cell>
          <cell r="F170">
            <v>144868.06420655956</v>
          </cell>
          <cell r="G170">
            <v>144273.08060004222</v>
          </cell>
          <cell r="H170">
            <v>144054.42828049784</v>
          </cell>
          <cell r="I170">
            <v>143057.48654728133</v>
          </cell>
          <cell r="J170">
            <v>142458.29602614196</v>
          </cell>
          <cell r="K170">
            <v>141862.09034503764</v>
          </cell>
          <cell r="L170">
            <v>141605.70218710791</v>
          </cell>
          <cell r="M170">
            <v>140681.63303368603</v>
          </cell>
          <cell r="N170">
            <v>140097.60879837899</v>
          </cell>
          <cell r="O170">
            <v>139706.55687810137</v>
          </cell>
          <cell r="P170">
            <v>139890.81501866618</v>
          </cell>
          <cell r="Q170">
            <v>139314.9710977237</v>
          </cell>
          <cell r="R170">
            <v>139125.80099866667</v>
          </cell>
          <cell r="S170">
            <v>138941.22313432326</v>
          </cell>
          <cell r="T170">
            <v>139141.54342316437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148131.73062140547</v>
          </cell>
          <cell r="B171">
            <v>147732.250828488</v>
          </cell>
          <cell r="C171">
            <v>146937.34237418612</v>
          </cell>
          <cell r="D171">
            <v>146606.32743135715</v>
          </cell>
          <cell r="E171">
            <v>145523.59736091614</v>
          </cell>
          <cell r="F171">
            <v>144881.0650825327</v>
          </cell>
          <cell r="G171">
            <v>144285.70468262999</v>
          </cell>
          <cell r="H171">
            <v>144066.71118062138</v>
          </cell>
          <cell r="I171">
            <v>143069.36286200749</v>
          </cell>
          <cell r="J171">
            <v>142469.80188718051</v>
          </cell>
          <cell r="K171">
            <v>141873.22759778646</v>
          </cell>
          <cell r="L171">
            <v>141616.50304650347</v>
          </cell>
          <cell r="M171">
            <v>140692.04046053032</v>
          </cell>
          <cell r="N171">
            <v>140107.65514819685</v>
          </cell>
          <cell r="O171">
            <v>139716.36145736242</v>
          </cell>
          <cell r="P171">
            <v>139900.52373606755</v>
          </cell>
          <cell r="Q171">
            <v>139324.53357636521</v>
          </cell>
          <cell r="R171">
            <v>139135.24652158489</v>
          </cell>
          <cell r="S171">
            <v>138950.55454069914</v>
          </cell>
          <cell r="T171">
            <v>139150.78889821493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112426.74013058533</v>
          </cell>
          <cell r="B172">
            <v>112614.62895819929</v>
          </cell>
          <cell r="C172">
            <v>112984.14892106529</v>
          </cell>
          <cell r="D172">
            <v>113643.08760979839</v>
          </cell>
          <cell r="E172">
            <v>113653.43321810184</v>
          </cell>
          <cell r="F172">
            <v>113943.36855972421</v>
          </cell>
          <cell r="G172">
            <v>114244.64923470619</v>
          </cell>
          <cell r="H172">
            <v>114837.55483542537</v>
          </cell>
          <cell r="I172">
            <v>114807.74252451783</v>
          </cell>
          <cell r="J172">
            <v>115089.73628400349</v>
          </cell>
          <cell r="K172">
            <v>115370.32530454014</v>
          </cell>
          <cell r="L172">
            <v>115914.10338858108</v>
          </cell>
          <cell r="M172">
            <v>115925.87747600544</v>
          </cell>
          <cell r="N172">
            <v>116200.73360929637</v>
          </cell>
          <cell r="O172">
            <v>116384.77223684924</v>
          </cell>
          <cell r="P172">
            <v>116797.05338442727</v>
          </cell>
          <cell r="Q172">
            <v>116569.06211206266</v>
          </cell>
          <cell r="R172">
            <v>116658.09020168243</v>
          </cell>
          <cell r="S172">
            <v>116744.95707298251</v>
          </cell>
          <cell r="T172">
            <v>117149.67897952115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137760.65557631003</v>
          </cell>
          <cell r="B173">
            <v>137531.78622072717</v>
          </cell>
          <cell r="C173">
            <v>137075.10428134882</v>
          </cell>
          <cell r="D173">
            <v>137031.63691276542</v>
          </cell>
          <cell r="E173">
            <v>136266.40783415755</v>
          </cell>
          <cell r="F173">
            <v>135894.7254154509</v>
          </cell>
          <cell r="G173">
            <v>135559.80849272927</v>
          </cell>
          <cell r="H173">
            <v>135576.64383166659</v>
          </cell>
          <cell r="I173">
            <v>134860.3315364997</v>
          </cell>
          <cell r="J173">
            <v>134516.83197438379</v>
          </cell>
          <cell r="K173">
            <v>134175.04353954515</v>
          </cell>
          <cell r="L173">
            <v>134150.83754632971</v>
          </cell>
          <cell r="M173">
            <v>133498.31960076393</v>
          </cell>
          <cell r="N173">
            <v>133163.51445613056</v>
          </cell>
          <cell r="O173">
            <v>132939.33506970678</v>
          </cell>
          <cell r="P173">
            <v>133189.75805527001</v>
          </cell>
          <cell r="Q173">
            <v>132714.84963586717</v>
          </cell>
          <cell r="R173">
            <v>132606.40358423744</v>
          </cell>
          <cell r="S173">
            <v>132500.59013535696</v>
          </cell>
          <cell r="T173">
            <v>132760.22111187619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148342.39897157127</v>
          </cell>
          <cell r="B174">
            <v>147939.45355727919</v>
          </cell>
          <cell r="C174">
            <v>147137.67468486039</v>
          </cell>
          <cell r="D174">
            <v>146800.81876867067</v>
          </cell>
          <cell r="E174">
            <v>145711.63927906778</v>
          </cell>
          <cell r="F174">
            <v>145063.60520913111</v>
          </cell>
          <cell r="G174">
            <v>144462.95440322801</v>
          </cell>
          <cell r="H174">
            <v>144239.17049399286</v>
          </cell>
          <cell r="I174">
            <v>143236.1134715908</v>
          </cell>
          <cell r="J174">
            <v>142631.35110393594</v>
          </cell>
          <cell r="K174">
            <v>142029.60133221326</v>
          </cell>
          <cell r="L174">
            <v>141768.1536157041</v>
          </cell>
          <cell r="M174">
            <v>140838.1669998226</v>
          </cell>
          <cell r="N174">
            <v>140248.71194863031</v>
          </cell>
          <cell r="O174">
            <v>139854.02365360621</v>
          </cell>
          <cell r="P174">
            <v>140036.83997408295</v>
          </cell>
          <cell r="Q174">
            <v>139458.7965341403</v>
          </cell>
          <cell r="R174">
            <v>139267.86735058497</v>
          </cell>
          <cell r="S174">
            <v>139081.57310473351</v>
          </cell>
          <cell r="T174">
            <v>139280.60093470261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125310.81222014144</v>
          </cell>
          <cell r="B175">
            <v>125286.75029392404</v>
          </cell>
          <cell r="C175">
            <v>125236.08866694264</v>
          </cell>
          <cell r="D175">
            <v>125537.80463193232</v>
          </cell>
          <cell r="E175">
            <v>125153.71613870859</v>
          </cell>
          <cell r="F175">
            <v>125107.1724651518</v>
          </cell>
          <cell r="G175">
            <v>125084.90205978157</v>
          </cell>
          <cell r="H175">
            <v>125384.83554581329</v>
          </cell>
          <cell r="I175">
            <v>125005.88986443938</v>
          </cell>
          <cell r="J175">
            <v>124969.77641841565</v>
          </cell>
          <cell r="K175">
            <v>124933.84286986309</v>
          </cell>
          <cell r="L175">
            <v>125188.76123094611</v>
          </cell>
          <cell r="M175">
            <v>124862.69624805782</v>
          </cell>
          <cell r="N175">
            <v>124827.49687998669</v>
          </cell>
          <cell r="O175">
            <v>124803.92802848255</v>
          </cell>
          <cell r="P175">
            <v>125133.89295328208</v>
          </cell>
          <cell r="Q175">
            <v>124780.32700102232</v>
          </cell>
          <cell r="R175">
            <v>124768.92564549246</v>
          </cell>
          <cell r="S175">
            <v>124757.801065737</v>
          </cell>
          <cell r="T175">
            <v>125088.73406246753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118222.60293106076</v>
          </cell>
          <cell r="B176">
            <v>118315.14632121327</v>
          </cell>
          <cell r="C176">
            <v>118495.64880349442</v>
          </cell>
          <cell r="D176">
            <v>118993.89187661486</v>
          </cell>
          <cell r="E176">
            <v>118826.80243795569</v>
          </cell>
          <cell r="F176">
            <v>118965.37366164534</v>
          </cell>
          <cell r="G176">
            <v>119121.10581302139</v>
          </cell>
          <cell r="H176">
            <v>119582.21874995457</v>
          </cell>
          <cell r="I176">
            <v>119395.34979575709</v>
          </cell>
          <cell r="J176">
            <v>119534.24394308914</v>
          </cell>
          <cell r="K176">
            <v>119672.4461956115</v>
          </cell>
          <cell r="L176">
            <v>120086.28156346688</v>
          </cell>
          <cell r="M176">
            <v>119946.07971606552</v>
          </cell>
          <cell r="N176">
            <v>120081.45827317282</v>
          </cell>
          <cell r="O176">
            <v>120172.10527293879</v>
          </cell>
          <cell r="P176">
            <v>120547.35670427795</v>
          </cell>
          <cell r="Q176">
            <v>120262.87602306595</v>
          </cell>
          <cell r="R176">
            <v>120306.72621542087</v>
          </cell>
          <cell r="S176">
            <v>120349.51191409248</v>
          </cell>
          <cell r="T176">
            <v>120721.0400916244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142790.97265890063</v>
          </cell>
          <cell r="B177">
            <v>142479.35155447203</v>
          </cell>
          <cell r="C177">
            <v>141858.61848168587</v>
          </cell>
          <cell r="D177">
            <v>141675.68095513951</v>
          </cell>
          <cell r="E177">
            <v>140756.45331263996</v>
          </cell>
          <cell r="F177">
            <v>140253.39968409971</v>
          </cell>
          <cell r="G177">
            <v>139792.15899391743</v>
          </cell>
          <cell r="H177">
            <v>139694.60948441623</v>
          </cell>
          <cell r="I177">
            <v>138841.98535046488</v>
          </cell>
          <cell r="J177">
            <v>138374.28746821804</v>
          </cell>
          <cell r="K177">
            <v>137908.91940147048</v>
          </cell>
          <cell r="L177">
            <v>137771.93415734993</v>
          </cell>
          <cell r="M177">
            <v>136987.5139968053</v>
          </cell>
          <cell r="N177">
            <v>136531.65415190224</v>
          </cell>
          <cell r="O177">
            <v>136226.41875763296</v>
          </cell>
          <cell r="P177">
            <v>136444.70309178697</v>
          </cell>
          <cell r="Q177">
            <v>135920.7666591111</v>
          </cell>
          <cell r="R177">
            <v>135773.11002638403</v>
          </cell>
          <cell r="S177">
            <v>135629.03786032423</v>
          </cell>
          <cell r="T177">
            <v>135859.85949683559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145783.33390446118</v>
          </cell>
          <cell r="B178">
            <v>145422.48665341336</v>
          </cell>
          <cell r="C178">
            <v>144704.16524855196</v>
          </cell>
          <cell r="D178">
            <v>144438.26176006958</v>
          </cell>
          <cell r="E178">
            <v>143427.42571060575</v>
          </cell>
          <cell r="F178">
            <v>142846.22390360385</v>
          </cell>
          <cell r="G178">
            <v>142309.8375834472</v>
          </cell>
          <cell r="H178">
            <v>142144.24449300926</v>
          </cell>
          <cell r="I178">
            <v>141210.53317171105</v>
          </cell>
          <cell r="J178">
            <v>140668.95401442298</v>
          </cell>
          <cell r="K178">
            <v>140130.07270880934</v>
          </cell>
          <cell r="L178">
            <v>139925.99899806312</v>
          </cell>
          <cell r="M178">
            <v>139063.11478250445</v>
          </cell>
          <cell r="N178">
            <v>138535.24369303527</v>
          </cell>
          <cell r="O178">
            <v>138181.79088968132</v>
          </cell>
          <cell r="P178">
            <v>138380.95705426822</v>
          </cell>
          <cell r="Q178">
            <v>137827.85555615881</v>
          </cell>
          <cell r="R178">
            <v>137656.87390805696</v>
          </cell>
          <cell r="S178">
            <v>137490.04295746877</v>
          </cell>
          <cell r="T178">
            <v>137703.72691634783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126071.6419465129</v>
          </cell>
          <cell r="B179">
            <v>126035.06391258353</v>
          </cell>
          <cell r="C179">
            <v>125959.58973862106</v>
          </cell>
          <cell r="D179">
            <v>126240.21100115406</v>
          </cell>
          <cell r="E179">
            <v>125832.830400633</v>
          </cell>
          <cell r="F179">
            <v>125766.41698129485</v>
          </cell>
          <cell r="G179">
            <v>125725.04025005027</v>
          </cell>
          <cell r="H179">
            <v>126007.67315810456</v>
          </cell>
          <cell r="I179">
            <v>125608.11046645057</v>
          </cell>
          <cell r="J179">
            <v>125553.21216603907</v>
          </cell>
          <cell r="K179">
            <v>125498.58733898724</v>
          </cell>
          <cell r="L179">
            <v>125736.44796689009</v>
          </cell>
          <cell r="M179">
            <v>125390.43292429733</v>
          </cell>
          <cell r="N179">
            <v>125336.92417076004</v>
          </cell>
          <cell r="O179">
            <v>125301.09569043778</v>
          </cell>
          <cell r="P179">
            <v>125626.19968083577</v>
          </cell>
          <cell r="Q179">
            <v>125265.21829743906</v>
          </cell>
          <cell r="R179">
            <v>125247.88638620119</v>
          </cell>
          <cell r="S179">
            <v>125230.97521907063</v>
          </cell>
          <cell r="T179">
            <v>125557.55083595507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148362.50211954553</v>
          </cell>
          <cell r="B180">
            <v>147959.22599634883</v>
          </cell>
          <cell r="C180">
            <v>147156.79151034626</v>
          </cell>
          <cell r="D180">
            <v>146819.37821592821</v>
          </cell>
          <cell r="E180">
            <v>145729.58328680787</v>
          </cell>
          <cell r="F180">
            <v>145081.02420526111</v>
          </cell>
          <cell r="G180">
            <v>144479.86855933539</v>
          </cell>
          <cell r="H180">
            <v>144255.62752274689</v>
          </cell>
          <cell r="I180">
            <v>143252.02574401622</v>
          </cell>
          <cell r="J180">
            <v>142646.7670304717</v>
          </cell>
          <cell r="K180">
            <v>142044.5233853836</v>
          </cell>
          <cell r="L180">
            <v>141782.62495812753</v>
          </cell>
          <cell r="M180">
            <v>140852.11120852813</v>
          </cell>
          <cell r="N180">
            <v>140262.17237460159</v>
          </cell>
          <cell r="O180">
            <v>139867.16014752843</v>
          </cell>
          <cell r="P180">
            <v>140049.84802917033</v>
          </cell>
          <cell r="Q180">
            <v>139471.60865378476</v>
          </cell>
          <cell r="R180">
            <v>139280.52276915053</v>
          </cell>
          <cell r="S180">
            <v>139094.07562624704</v>
          </cell>
          <cell r="T180">
            <v>139292.98832263393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118784.25583891457</v>
          </cell>
          <cell r="B181">
            <v>118867.55970010578</v>
          </cell>
          <cell r="C181">
            <v>119029.74528613518</v>
          </cell>
          <cell r="D181">
            <v>119512.41601689777</v>
          </cell>
          <cell r="E181">
            <v>119328.13208735563</v>
          </cell>
          <cell r="F181">
            <v>119452.0352452355</v>
          </cell>
          <cell r="G181">
            <v>119593.66289580966</v>
          </cell>
          <cell r="H181">
            <v>120042.00435498403</v>
          </cell>
          <cell r="I181">
            <v>119839.91569606995</v>
          </cell>
          <cell r="J181">
            <v>119964.94265640226</v>
          </cell>
          <cell r="K181">
            <v>120089.34680067944</v>
          </cell>
          <cell r="L181">
            <v>120490.58996148774</v>
          </cell>
          <cell r="M181">
            <v>120335.66075965148</v>
          </cell>
          <cell r="N181">
            <v>120457.52312616886</v>
          </cell>
          <cell r="O181">
            <v>120539.11993252597</v>
          </cell>
          <cell r="P181">
            <v>120910.78296839781</v>
          </cell>
          <cell r="Q181">
            <v>120620.82813401234</v>
          </cell>
          <cell r="R181">
            <v>120660.30032463688</v>
          </cell>
          <cell r="S181">
            <v>120698.81430059165</v>
          </cell>
          <cell r="T181">
            <v>121067.12581219114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123987.55501246135</v>
          </cell>
          <cell r="B182">
            <v>123985.26146511766</v>
          </cell>
          <cell r="C182">
            <v>123977.75454213313</v>
          </cell>
          <cell r="D182">
            <v>124316.15902769729</v>
          </cell>
          <cell r="E182">
            <v>123972.58084551287</v>
          </cell>
          <cell r="F182">
            <v>123960.59521222267</v>
          </cell>
          <cell r="G182">
            <v>123971.55508499377</v>
          </cell>
          <cell r="H182">
            <v>124301.57823985961</v>
          </cell>
          <cell r="I182">
            <v>123958.49026292106</v>
          </cell>
          <cell r="J182">
            <v>123955.04798247134</v>
          </cell>
          <cell r="K182">
            <v>123951.62284958345</v>
          </cell>
          <cell r="L182">
            <v>124236.20851676006</v>
          </cell>
          <cell r="M182">
            <v>123944.84125845137</v>
          </cell>
          <cell r="N182">
            <v>123941.48610656487</v>
          </cell>
          <cell r="O182">
            <v>123939.23955837608</v>
          </cell>
          <cell r="P182">
            <v>124277.65876178749</v>
          </cell>
          <cell r="Q182">
            <v>123936.98994322261</v>
          </cell>
          <cell r="R182">
            <v>123935.90318281717</v>
          </cell>
          <cell r="S182">
            <v>123934.84280427067</v>
          </cell>
          <cell r="T182">
            <v>124273.35428287185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113168.22135872435</v>
          </cell>
          <cell r="B183">
            <v>113343.9123730877</v>
          </cell>
          <cell r="C183">
            <v>113689.25079155405</v>
          </cell>
          <cell r="D183">
            <v>114327.63123270214</v>
          </cell>
          <cell r="E183">
            <v>114315.27707031295</v>
          </cell>
          <cell r="F183">
            <v>114585.84796941406</v>
          </cell>
          <cell r="G183">
            <v>114868.50820741328</v>
          </cell>
          <cell r="H183">
            <v>115444.55319745757</v>
          </cell>
          <cell r="I183">
            <v>115394.64818305396</v>
          </cell>
          <cell r="J183">
            <v>115658.33480177063</v>
          </cell>
          <cell r="K183">
            <v>115920.70787771842</v>
          </cell>
          <cell r="L183">
            <v>116447.86202014762</v>
          </cell>
          <cell r="M183">
            <v>116440.19339357383</v>
          </cell>
          <cell r="N183">
            <v>116697.20576346893</v>
          </cell>
          <cell r="O183">
            <v>116869.29653420506</v>
          </cell>
          <cell r="P183">
            <v>117276.84036476584</v>
          </cell>
          <cell r="Q183">
            <v>117041.62224150935</v>
          </cell>
          <cell r="R183">
            <v>117124.87059411638</v>
          </cell>
          <cell r="S183">
            <v>117206.09803550866</v>
          </cell>
          <cell r="T183">
            <v>117606.57337379723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116239.79979079585</v>
          </cell>
          <cell r="B184">
            <v>116364.96148806096</v>
          </cell>
          <cell r="C184">
            <v>116610.12810525534</v>
          </cell>
          <cell r="D184">
            <v>117163.34621526548</v>
          </cell>
          <cell r="E184">
            <v>117056.95848408664</v>
          </cell>
          <cell r="F184">
            <v>117247.31237736186</v>
          </cell>
          <cell r="G184">
            <v>117452.8376448971</v>
          </cell>
          <cell r="H184">
            <v>117959.03772702586</v>
          </cell>
          <cell r="I184">
            <v>117825.89889312891</v>
          </cell>
          <cell r="J184">
            <v>118013.74836775502</v>
          </cell>
          <cell r="K184">
            <v>118200.66207885914</v>
          </cell>
          <cell r="L184">
            <v>118658.95171255505</v>
          </cell>
          <cell r="M184">
            <v>118570.74184135989</v>
          </cell>
          <cell r="N184">
            <v>118753.83660321082</v>
          </cell>
          <cell r="O184">
            <v>118876.43349882924</v>
          </cell>
          <cell r="P184">
            <v>119264.35304191796</v>
          </cell>
          <cell r="Q184">
            <v>118999.19776248137</v>
          </cell>
          <cell r="R184">
            <v>119058.5036134071</v>
          </cell>
          <cell r="S184">
            <v>119116.36977387071</v>
          </cell>
          <cell r="T184">
            <v>119499.2537464546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140538.65307499049</v>
          </cell>
          <cell r="B185">
            <v>140264.08398566709</v>
          </cell>
          <cell r="C185">
            <v>139716.80464839513</v>
          </cell>
          <cell r="D185">
            <v>139596.31474950194</v>
          </cell>
          <cell r="E185">
            <v>138746.03981428751</v>
          </cell>
          <cell r="F185">
            <v>138301.80751724829</v>
          </cell>
          <cell r="G185">
            <v>137897.12817115098</v>
          </cell>
          <cell r="H185">
            <v>137850.79436634804</v>
          </cell>
          <cell r="I185">
            <v>137059.20372570778</v>
          </cell>
          <cell r="J185">
            <v>136647.11552057011</v>
          </cell>
          <cell r="K185">
            <v>136237.08011388176</v>
          </cell>
          <cell r="L185">
            <v>136150.59166972467</v>
          </cell>
          <cell r="M185">
            <v>135425.23059771865</v>
          </cell>
          <cell r="N185">
            <v>135023.57287718769</v>
          </cell>
          <cell r="O185">
            <v>134754.63023163911</v>
          </cell>
          <cell r="P185">
            <v>134987.30461572061</v>
          </cell>
          <cell r="Q185">
            <v>134485.32042832911</v>
          </cell>
          <cell r="R185">
            <v>134355.22029517294</v>
          </cell>
          <cell r="S185">
            <v>134228.27843254001</v>
          </cell>
          <cell r="T185">
            <v>134471.99942303519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124669.99579462611</v>
          </cell>
          <cell r="B186">
            <v>124656.47568496421</v>
          </cell>
          <cell r="C186">
            <v>124626.7126731568</v>
          </cell>
          <cell r="D186">
            <v>124946.19586168812</v>
          </cell>
          <cell r="E186">
            <v>124581.72537814995</v>
          </cell>
          <cell r="F186">
            <v>124551.9171961574</v>
          </cell>
          <cell r="G186">
            <v>124545.73928432041</v>
          </cell>
          <cell r="H186">
            <v>124860.24435470876</v>
          </cell>
          <cell r="I186">
            <v>124498.66355587622</v>
          </cell>
          <cell r="J186">
            <v>124478.37184081989</v>
          </cell>
          <cell r="K186">
            <v>124458.18120800925</v>
          </cell>
          <cell r="L186">
            <v>124727.46661499629</v>
          </cell>
          <cell r="M186">
            <v>124418.20476887505</v>
          </cell>
          <cell r="N186">
            <v>124398.42666332971</v>
          </cell>
          <cell r="O186">
            <v>124385.18360647456</v>
          </cell>
          <cell r="P186">
            <v>124719.24270175656</v>
          </cell>
          <cell r="Q186">
            <v>124371.92247033301</v>
          </cell>
          <cell r="R186">
            <v>124365.51618449931</v>
          </cell>
          <cell r="S186">
            <v>124359.26541567568</v>
          </cell>
          <cell r="T186">
            <v>124693.86845904187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135586.6578809692</v>
          </cell>
          <cell r="B187">
            <v>135393.55209820339</v>
          </cell>
          <cell r="C187">
            <v>135007.76962303201</v>
          </cell>
          <cell r="D187">
            <v>135024.57833585693</v>
          </cell>
          <cell r="E187">
            <v>134325.90421143774</v>
          </cell>
          <cell r="F187">
            <v>134010.9976783708</v>
          </cell>
          <cell r="G187">
            <v>133730.67524240154</v>
          </cell>
          <cell r="H187">
            <v>133796.94531732166</v>
          </cell>
          <cell r="I187">
            <v>133139.54414415752</v>
          </cell>
          <cell r="J187">
            <v>132849.72049497056</v>
          </cell>
          <cell r="K187">
            <v>132561.34058896816</v>
          </cell>
          <cell r="L187">
            <v>132585.87542610685</v>
          </cell>
          <cell r="M187">
            <v>131990.36285548392</v>
          </cell>
          <cell r="N187">
            <v>131707.87501711078</v>
          </cell>
          <cell r="O187">
            <v>131518.72633975692</v>
          </cell>
          <cell r="P187">
            <v>131783.03897739336</v>
          </cell>
          <cell r="Q187">
            <v>131329.31943855467</v>
          </cell>
          <cell r="R187">
            <v>131237.81937890497</v>
          </cell>
          <cell r="S187">
            <v>131148.54054635359</v>
          </cell>
          <cell r="T187">
            <v>131420.62231628268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128916.15406516056</v>
          </cell>
          <cell r="B188">
            <v>128832.78209188976</v>
          </cell>
          <cell r="C188">
            <v>128664.54131308012</v>
          </cell>
          <cell r="D188">
            <v>128866.29586641735</v>
          </cell>
          <cell r="E188">
            <v>128371.83312493937</v>
          </cell>
          <cell r="F188">
            <v>128231.1327387405</v>
          </cell>
          <cell r="G188">
            <v>128118.32323665557</v>
          </cell>
          <cell r="H188">
            <v>128336.27451883405</v>
          </cell>
          <cell r="I188">
            <v>127859.63106448231</v>
          </cell>
          <cell r="J188">
            <v>127734.50187784078</v>
          </cell>
          <cell r="K188">
            <v>127609.99601649003</v>
          </cell>
          <cell r="L188">
            <v>127784.08294172876</v>
          </cell>
          <cell r="M188">
            <v>127363.48066281993</v>
          </cell>
          <cell r="N188">
            <v>127241.51865747316</v>
          </cell>
          <cell r="O188">
            <v>127159.85513478273</v>
          </cell>
          <cell r="P188">
            <v>127466.78556237949</v>
          </cell>
          <cell r="Q188">
            <v>127078.08012588261</v>
          </cell>
          <cell r="R188">
            <v>127038.57566144793</v>
          </cell>
          <cell r="S188">
            <v>127000.03019515218</v>
          </cell>
          <cell r="T188">
            <v>127310.31488734204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129744.64800625415</v>
          </cell>
          <cell r="B189">
            <v>129647.64680814365</v>
          </cell>
          <cell r="C189">
            <v>129452.38678425935</v>
          </cell>
          <cell r="D189">
            <v>129631.17058268422</v>
          </cell>
          <cell r="E189">
            <v>129111.34425576484</v>
          </cell>
          <cell r="F189">
            <v>128949.00701256588</v>
          </cell>
          <cell r="G189">
            <v>128815.39196795972</v>
          </cell>
          <cell r="H189">
            <v>129014.50404928296</v>
          </cell>
          <cell r="I189">
            <v>128515.41001563812</v>
          </cell>
          <cell r="J189">
            <v>128369.82534795374</v>
          </cell>
          <cell r="K189">
            <v>128224.96590359858</v>
          </cell>
          <cell r="L189">
            <v>128380.47807012484</v>
          </cell>
          <cell r="M189">
            <v>127938.15147759274</v>
          </cell>
          <cell r="N189">
            <v>127796.25174584275</v>
          </cell>
          <cell r="O189">
            <v>127701.23828709724</v>
          </cell>
          <cell r="P189">
            <v>128002.87547422224</v>
          </cell>
          <cell r="Q189">
            <v>127606.09511694526</v>
          </cell>
          <cell r="R189">
            <v>127560.13266421035</v>
          </cell>
          <cell r="S189">
            <v>127515.28598173741</v>
          </cell>
          <cell r="T189">
            <v>127820.82577151823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114879.91697475627</v>
          </cell>
          <cell r="B190">
            <v>115027.44956423453</v>
          </cell>
          <cell r="C190">
            <v>115316.96533747816</v>
          </cell>
          <cell r="D190">
            <v>115907.88744666966</v>
          </cell>
          <cell r="E190">
            <v>115843.13128608424</v>
          </cell>
          <cell r="F190">
            <v>116068.99973000149</v>
          </cell>
          <cell r="G190">
            <v>116308.6750357563</v>
          </cell>
          <cell r="H190">
            <v>116845.79761983734</v>
          </cell>
          <cell r="I190">
            <v>116749.50897334257</v>
          </cell>
          <cell r="J190">
            <v>116970.93389829398</v>
          </cell>
          <cell r="K190">
            <v>117191.25580516113</v>
          </cell>
          <cell r="L190">
            <v>117680.03388775469</v>
          </cell>
          <cell r="M190">
            <v>117627.48211774928</v>
          </cell>
          <cell r="N190">
            <v>117843.30249192138</v>
          </cell>
          <cell r="O190">
            <v>117987.81185754838</v>
          </cell>
          <cell r="P190">
            <v>118384.4196799373</v>
          </cell>
          <cell r="Q190">
            <v>118132.51850589008</v>
          </cell>
          <cell r="R190">
            <v>118202.42444316535</v>
          </cell>
          <cell r="S190">
            <v>118270.63336556657</v>
          </cell>
          <cell r="T190">
            <v>118661.30558007932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112022.55009743352</v>
          </cell>
          <cell r="B191">
            <v>112217.08809478377</v>
          </cell>
          <cell r="C191">
            <v>112599.78969848111</v>
          </cell>
          <cell r="D191">
            <v>113269.93492685081</v>
          </cell>
          <cell r="E191">
            <v>113292.65444392042</v>
          </cell>
          <cell r="F191">
            <v>113593.14556816762</v>
          </cell>
          <cell r="G191">
            <v>113904.57645971043</v>
          </cell>
          <cell r="H191">
            <v>114506.6729752215</v>
          </cell>
          <cell r="I191">
            <v>114487.81343045826</v>
          </cell>
          <cell r="J191">
            <v>114779.78662509819</v>
          </cell>
          <cell r="K191">
            <v>115070.30536869165</v>
          </cell>
          <cell r="L191">
            <v>115623.14535646825</v>
          </cell>
          <cell r="M191">
            <v>115645.51789320899</v>
          </cell>
          <cell r="N191">
            <v>115930.10086926387</v>
          </cell>
          <cell r="O191">
            <v>116120.65241239648</v>
          </cell>
          <cell r="P191">
            <v>116535.51592652622</v>
          </cell>
          <cell r="Q191">
            <v>116311.46409455567</v>
          </cell>
          <cell r="R191">
            <v>116403.64278597916</v>
          </cell>
          <cell r="S191">
            <v>116493.58377604969</v>
          </cell>
          <cell r="T191">
            <v>116900.62053628481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143995.04406045488</v>
          </cell>
          <cell r="B192">
            <v>143663.6152555219</v>
          </cell>
          <cell r="C192">
            <v>143003.6144238876</v>
          </cell>
          <cell r="D192">
            <v>142787.29291263092</v>
          </cell>
          <cell r="E192">
            <v>141831.20372370834</v>
          </cell>
          <cell r="F192">
            <v>141296.70469835686</v>
          </cell>
          <cell r="G192">
            <v>140805.22678192455</v>
          </cell>
          <cell r="H192">
            <v>140680.29778073035</v>
          </cell>
          <cell r="I192">
            <v>139795.04564657956</v>
          </cell>
          <cell r="J192">
            <v>139297.61929136867</v>
          </cell>
          <cell r="K192">
            <v>138802.67084267834</v>
          </cell>
          <cell r="L192">
            <v>138638.69042738387</v>
          </cell>
          <cell r="M192">
            <v>137822.69776708423</v>
          </cell>
          <cell r="N192">
            <v>137337.86191525657</v>
          </cell>
          <cell r="O192">
            <v>137013.22471800575</v>
          </cell>
          <cell r="P192">
            <v>137223.81625061051</v>
          </cell>
          <cell r="Q192">
            <v>136688.1443293585</v>
          </cell>
          <cell r="R192">
            <v>136531.10213731925</v>
          </cell>
          <cell r="S192">
            <v>136377.87225287722</v>
          </cell>
          <cell r="T192">
            <v>136601.7980015486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116401.51450056623</v>
          </cell>
          <cell r="B193">
            <v>116524.01589335596</v>
          </cell>
          <cell r="C193">
            <v>116763.9085922285</v>
          </cell>
          <cell r="D193">
            <v>117312.64301348772</v>
          </cell>
          <cell r="E193">
            <v>117201.30453414413</v>
          </cell>
          <cell r="F193">
            <v>117387.43510377561</v>
          </cell>
          <cell r="G193">
            <v>117588.89931292098</v>
          </cell>
          <cell r="H193">
            <v>118091.42214920945</v>
          </cell>
          <cell r="I193">
            <v>117953.90116025436</v>
          </cell>
          <cell r="J193">
            <v>118137.75790540353</v>
          </cell>
          <cell r="K193">
            <v>118320.69877662907</v>
          </cell>
          <cell r="L193">
            <v>118775.36278125847</v>
          </cell>
          <cell r="M193">
            <v>118682.91251565819</v>
          </cell>
          <cell r="N193">
            <v>118862.11560917109</v>
          </cell>
          <cell r="O193">
            <v>118982.10671502144</v>
          </cell>
          <cell r="P193">
            <v>119368.99306425784</v>
          </cell>
          <cell r="Q193">
            <v>119102.26163150786</v>
          </cell>
          <cell r="R193">
            <v>119160.30694007849</v>
          </cell>
          <cell r="S193">
            <v>119216.94315872264</v>
          </cell>
          <cell r="T193">
            <v>119598.90096820757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113722.98999790913</v>
          </cell>
          <cell r="B194">
            <v>113889.55473368136</v>
          </cell>
          <cell r="C194">
            <v>114216.8007689951</v>
          </cell>
          <cell r="D194">
            <v>114839.79974045255</v>
          </cell>
          <cell r="E194">
            <v>114810.46184277916</v>
          </cell>
          <cell r="F194">
            <v>115066.54446487686</v>
          </cell>
          <cell r="G194">
            <v>115335.27308317494</v>
          </cell>
          <cell r="H194">
            <v>115898.70313748662</v>
          </cell>
          <cell r="I194">
            <v>115833.76496869815</v>
          </cell>
          <cell r="J194">
            <v>116083.75437272304</v>
          </cell>
          <cell r="K194">
            <v>116332.49846602435</v>
          </cell>
          <cell r="L194">
            <v>116847.2147460831</v>
          </cell>
          <cell r="M194">
            <v>116824.9992805908</v>
          </cell>
          <cell r="N194">
            <v>117068.66112998534</v>
          </cell>
          <cell r="O194">
            <v>117231.81263696695</v>
          </cell>
          <cell r="P194">
            <v>117635.81205559211</v>
          </cell>
          <cell r="Q194">
            <v>117395.18687672479</v>
          </cell>
          <cell r="R194">
            <v>117474.11088946226</v>
          </cell>
          <cell r="S194">
            <v>117551.11896731978</v>
          </cell>
          <cell r="T194">
            <v>117948.41706685987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119784.48982044589</v>
          </cell>
          <cell r="B195">
            <v>119851.33922958809</v>
          </cell>
          <cell r="C195">
            <v>119980.90470128889</v>
          </cell>
          <cell r="D195">
            <v>120435.84302689417</v>
          </cell>
          <cell r="E195">
            <v>120220.9378474025</v>
          </cell>
          <cell r="F195">
            <v>120318.71900420111</v>
          </cell>
          <cell r="G195">
            <v>120435.22829288786</v>
          </cell>
          <cell r="H195">
            <v>120860.82533843938</v>
          </cell>
          <cell r="I195">
            <v>120631.63227815279</v>
          </cell>
          <cell r="J195">
            <v>120731.96350296693</v>
          </cell>
          <cell r="K195">
            <v>120831.79493239713</v>
          </cell>
          <cell r="L195">
            <v>121210.612938426</v>
          </cell>
          <cell r="M195">
            <v>121029.45614984022</v>
          </cell>
          <cell r="N195">
            <v>121127.24786179536</v>
          </cell>
          <cell r="O195">
            <v>121192.72739917653</v>
          </cell>
          <cell r="P195">
            <v>121557.99994897511</v>
          </cell>
          <cell r="Q195">
            <v>121258.29632855543</v>
          </cell>
          <cell r="R195">
            <v>121289.97184254802</v>
          </cell>
          <cell r="S195">
            <v>121320.87841157711</v>
          </cell>
          <cell r="T195">
            <v>121683.46144117671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113020.16084226119</v>
          </cell>
          <cell r="B196">
            <v>113198.28754138779</v>
          </cell>
          <cell r="C196">
            <v>113548.45458102055</v>
          </cell>
          <cell r="D196">
            <v>114190.94013587819</v>
          </cell>
          <cell r="E196">
            <v>114183.11871099444</v>
          </cell>
          <cell r="F196">
            <v>114457.55634232273</v>
          </cell>
          <cell r="G196">
            <v>114743.93474797317</v>
          </cell>
          <cell r="H196">
            <v>115323.34649988502</v>
          </cell>
          <cell r="I196">
            <v>115277.45363837732</v>
          </cell>
          <cell r="J196">
            <v>115544.79586510452</v>
          </cell>
          <cell r="K196">
            <v>115810.8063388196</v>
          </cell>
          <cell r="L196">
            <v>116341.2799845447</v>
          </cell>
          <cell r="M196">
            <v>116337.49371960967</v>
          </cell>
          <cell r="N196">
            <v>116598.06916935599</v>
          </cell>
          <cell r="O196">
            <v>116772.54571303389</v>
          </cell>
          <cell r="P196">
            <v>117181.03550092658</v>
          </cell>
          <cell r="Q196">
            <v>116947.26045031284</v>
          </cell>
          <cell r="R196">
            <v>117031.66291284829</v>
          </cell>
          <cell r="S196">
            <v>117114.01644735392</v>
          </cell>
          <cell r="T196">
            <v>117515.3397492381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114233.84169740127</v>
          </cell>
          <cell r="B197">
            <v>114392.00261471838</v>
          </cell>
          <cell r="C197">
            <v>114702.58850735542</v>
          </cell>
          <cell r="D197">
            <v>115311.42364658247</v>
          </cell>
          <cell r="E197">
            <v>115266.44649062933</v>
          </cell>
          <cell r="F197">
            <v>115509.18776570934</v>
          </cell>
          <cell r="G197">
            <v>115765.08762784077</v>
          </cell>
          <cell r="H197">
            <v>116316.90137779995</v>
          </cell>
          <cell r="I197">
            <v>116238.12011853415</v>
          </cell>
          <cell r="J197">
            <v>116475.49661528674</v>
          </cell>
          <cell r="K197">
            <v>116711.69063193348</v>
          </cell>
          <cell r="L197">
            <v>117214.95366341039</v>
          </cell>
          <cell r="M197">
            <v>117179.34292490003</v>
          </cell>
          <cell r="N197">
            <v>117410.71111599254</v>
          </cell>
          <cell r="O197">
            <v>117565.6310147709</v>
          </cell>
          <cell r="P197">
            <v>117966.3666064002</v>
          </cell>
          <cell r="Q197">
            <v>117720.76240861778</v>
          </cell>
          <cell r="R197">
            <v>117795.70440756509</v>
          </cell>
          <cell r="S197">
            <v>117868.82713776546</v>
          </cell>
          <cell r="T197">
            <v>118263.19951710492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129268.68577043255</v>
          </cell>
          <cell r="B198">
            <v>129179.51443806452</v>
          </cell>
          <cell r="C198">
            <v>128999.77672479481</v>
          </cell>
          <cell r="D198">
            <v>129191.75701304813</v>
          </cell>
          <cell r="E198">
            <v>128686.50183533864</v>
          </cell>
          <cell r="F198">
            <v>128536.59476974647</v>
          </cell>
          <cell r="G198">
            <v>128414.9323201379</v>
          </cell>
          <cell r="H198">
            <v>128624.86735105122</v>
          </cell>
          <cell r="I198">
            <v>128138.67097107145</v>
          </cell>
          <cell r="J198">
            <v>128004.83779124841</v>
          </cell>
          <cell r="K198">
            <v>127871.67129525807</v>
          </cell>
          <cell r="L198">
            <v>128037.85449176794</v>
          </cell>
          <cell r="M198">
            <v>127608.00831987738</v>
          </cell>
          <cell r="N198">
            <v>127477.5626306561</v>
          </cell>
          <cell r="O198">
            <v>127390.21858878585</v>
          </cell>
          <cell r="P198">
            <v>127694.89669443146</v>
          </cell>
          <cell r="Q198">
            <v>127302.75530571894</v>
          </cell>
          <cell r="R198">
            <v>127260.50290854131</v>
          </cell>
          <cell r="S198">
            <v>127219.27621746639</v>
          </cell>
          <cell r="T198">
            <v>127527.54191053667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131921.22126742546</v>
          </cell>
          <cell r="B199">
            <v>131788.41412688713</v>
          </cell>
          <cell r="C199">
            <v>131522.17064319746</v>
          </cell>
          <cell r="D199">
            <v>131640.60695028747</v>
          </cell>
          <cell r="E199">
            <v>131054.1468205835</v>
          </cell>
          <cell r="F199">
            <v>130834.96642854977</v>
          </cell>
          <cell r="G199">
            <v>130646.69221833024</v>
          </cell>
          <cell r="H199">
            <v>130796.31099763958</v>
          </cell>
          <cell r="I199">
            <v>130238.23604915215</v>
          </cell>
          <cell r="J199">
            <v>130038.91187792532</v>
          </cell>
          <cell r="K199">
            <v>129840.58063089411</v>
          </cell>
          <cell r="L199">
            <v>129947.29422311488</v>
          </cell>
          <cell r="M199">
            <v>129447.89472056566</v>
          </cell>
          <cell r="N199">
            <v>129253.61570150239</v>
          </cell>
          <cell r="O199">
            <v>129123.53003231024</v>
          </cell>
          <cell r="P199">
            <v>129411.26111209474</v>
          </cell>
          <cell r="Q199">
            <v>128993.26677148702</v>
          </cell>
          <cell r="R199">
            <v>128930.3382506156</v>
          </cell>
          <cell r="S199">
            <v>128868.93736301961</v>
          </cell>
          <cell r="T199">
            <v>129162.01160875941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120583.78076196137</v>
          </cell>
          <cell r="B200">
            <v>120637.48135321376</v>
          </cell>
          <cell r="C200">
            <v>120740.97996218497</v>
          </cell>
          <cell r="D200">
            <v>121173.75721284386</v>
          </cell>
          <cell r="E200">
            <v>120934.38247107525</v>
          </cell>
          <cell r="F200">
            <v>121011.28943321139</v>
          </cell>
          <cell r="G200">
            <v>121107.72653929578</v>
          </cell>
          <cell r="H200">
            <v>121515.14843371819</v>
          </cell>
          <cell r="I200">
            <v>121264.2961388003</v>
          </cell>
          <cell r="J200">
            <v>121344.89290341995</v>
          </cell>
          <cell r="K200">
            <v>121425.08817896189</v>
          </cell>
          <cell r="L200">
            <v>121785.98615486946</v>
          </cell>
          <cell r="M200">
            <v>121583.870797695</v>
          </cell>
          <cell r="N200">
            <v>121662.42755412651</v>
          </cell>
          <cell r="O200">
            <v>121715.02771794877</v>
          </cell>
          <cell r="P200">
            <v>122075.19360498196</v>
          </cell>
          <cell r="Q200">
            <v>121767.69969097916</v>
          </cell>
          <cell r="R200">
            <v>121793.14484975395</v>
          </cell>
          <cell r="S200">
            <v>121817.97230973812</v>
          </cell>
          <cell r="T200">
            <v>122175.97768665277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137777.56267214322</v>
          </cell>
          <cell r="B201">
            <v>137548.41518464041</v>
          </cell>
          <cell r="C201">
            <v>137091.18186287628</v>
          </cell>
          <cell r="D201">
            <v>137047.24572954356</v>
          </cell>
          <cell r="E201">
            <v>136281.49905563597</v>
          </cell>
          <cell r="F201">
            <v>135909.3750930668</v>
          </cell>
          <cell r="G201">
            <v>135574.03359113721</v>
          </cell>
          <cell r="H201">
            <v>135590.48447804846</v>
          </cell>
          <cell r="I201">
            <v>134873.71403336857</v>
          </cell>
          <cell r="J201">
            <v>134529.7970357578</v>
          </cell>
          <cell r="K201">
            <v>134187.59324486004</v>
          </cell>
          <cell r="L201">
            <v>134163.00819609562</v>
          </cell>
          <cell r="M201">
            <v>133510.04692193793</v>
          </cell>
          <cell r="N201">
            <v>133174.83490764105</v>
          </cell>
          <cell r="O201">
            <v>132950.38308875027</v>
          </cell>
          <cell r="P201">
            <v>133200.69805502758</v>
          </cell>
          <cell r="Q201">
            <v>132725.62485052168</v>
          </cell>
          <cell r="R201">
            <v>132617.04701056896</v>
          </cell>
          <cell r="S201">
            <v>132511.10497261805</v>
          </cell>
          <cell r="T201">
            <v>132770.63911979937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146666.6938912051</v>
          </cell>
          <cell r="B202">
            <v>146291.31483578731</v>
          </cell>
          <cell r="C202">
            <v>145544.18486783668</v>
          </cell>
          <cell r="D202">
            <v>145253.78941296999</v>
          </cell>
          <cell r="E202">
            <v>144215.91010417981</v>
          </cell>
          <cell r="F202">
            <v>143611.63856454048</v>
          </cell>
          <cell r="G202">
            <v>143053.06887905771</v>
          </cell>
          <cell r="H202">
            <v>142867.38898364475</v>
          </cell>
          <cell r="I202">
            <v>141909.7403196056</v>
          </cell>
          <cell r="J202">
            <v>141346.35104088316</v>
          </cell>
          <cell r="K202">
            <v>140785.76825995246</v>
          </cell>
          <cell r="L202">
            <v>140561.88969874676</v>
          </cell>
          <cell r="M202">
            <v>139675.84250221445</v>
          </cell>
          <cell r="N202">
            <v>139126.71333364816</v>
          </cell>
          <cell r="O202">
            <v>138759.02651028303</v>
          </cell>
          <cell r="P202">
            <v>138952.54889571713</v>
          </cell>
          <cell r="Q202">
            <v>138390.83772461023</v>
          </cell>
          <cell r="R202">
            <v>138212.97041545963</v>
          </cell>
          <cell r="S202">
            <v>138039.42095799695</v>
          </cell>
          <cell r="T202">
            <v>138248.04578883504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133842.13332347298</v>
          </cell>
          <cell r="B203">
            <v>133677.72602147228</v>
          </cell>
          <cell r="C203">
            <v>133348.83682483897</v>
          </cell>
          <cell r="D203">
            <v>133414.01408215318</v>
          </cell>
          <cell r="E203">
            <v>132768.74698399441</v>
          </cell>
          <cell r="F203">
            <v>132499.40026315002</v>
          </cell>
          <cell r="G203">
            <v>132262.8871757591</v>
          </cell>
          <cell r="H203">
            <v>132368.82615699864</v>
          </cell>
          <cell r="I203">
            <v>131758.69821658163</v>
          </cell>
          <cell r="J203">
            <v>131511.94680636303</v>
          </cell>
          <cell r="K203">
            <v>131266.42457695078</v>
          </cell>
          <cell r="L203">
            <v>131330.07149580313</v>
          </cell>
          <cell r="M203">
            <v>130780.3028911054</v>
          </cell>
          <cell r="N203">
            <v>130539.79707771262</v>
          </cell>
          <cell r="O203">
            <v>130378.75879457407</v>
          </cell>
          <cell r="P203">
            <v>130654.21718419937</v>
          </cell>
          <cell r="Q203">
            <v>130217.50066361095</v>
          </cell>
          <cell r="R203">
            <v>130139.59891605865</v>
          </cell>
          <cell r="S203">
            <v>130063.58828719343</v>
          </cell>
          <cell r="T203">
            <v>130345.66119690632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131999.35142937576</v>
          </cell>
          <cell r="B204">
            <v>131865.25900056778</v>
          </cell>
          <cell r="C204">
            <v>131596.46749825205</v>
          </cell>
          <cell r="D204">
            <v>131712.73757489375</v>
          </cell>
          <cell r="E204">
            <v>131123.8855616287</v>
          </cell>
          <cell r="F204">
            <v>130902.66473084499</v>
          </cell>
          <cell r="G204">
            <v>130712.42847802499</v>
          </cell>
          <cell r="H204">
            <v>130860.27064830821</v>
          </cell>
          <cell r="I204">
            <v>130300.07852393204</v>
          </cell>
          <cell r="J204">
            <v>130098.82532224721</v>
          </cell>
          <cell r="K204">
            <v>129898.57465413453</v>
          </cell>
          <cell r="L204">
            <v>130003.53657523933</v>
          </cell>
          <cell r="M204">
            <v>129502.08838644453</v>
          </cell>
          <cell r="N204">
            <v>129305.92916317514</v>
          </cell>
          <cell r="O204">
            <v>129174.58454371883</v>
          </cell>
          <cell r="P204">
            <v>129461.8164505887</v>
          </cell>
          <cell r="Q204">
            <v>129043.06061392535</v>
          </cell>
          <cell r="R204">
            <v>128979.52307994386</v>
          </cell>
          <cell r="S204">
            <v>128917.52796345131</v>
          </cell>
          <cell r="T204">
            <v>129210.15474666271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118694.8437789372</v>
          </cell>
          <cell r="B205">
            <v>118779.61852242258</v>
          </cell>
          <cell r="C205">
            <v>118944.7200577925</v>
          </cell>
          <cell r="D205">
            <v>119429.86981998078</v>
          </cell>
          <cell r="E205">
            <v>119248.32315900542</v>
          </cell>
          <cell r="F205">
            <v>119374.56139244813</v>
          </cell>
          <cell r="G205">
            <v>119518.43440212935</v>
          </cell>
          <cell r="H205">
            <v>119968.80901045937</v>
          </cell>
          <cell r="I205">
            <v>119769.14324499413</v>
          </cell>
          <cell r="J205">
            <v>119896.37778537881</v>
          </cell>
          <cell r="K205">
            <v>120022.97851274982</v>
          </cell>
          <cell r="L205">
            <v>120426.2262838005</v>
          </cell>
          <cell r="M205">
            <v>120273.64159595077</v>
          </cell>
          <cell r="N205">
            <v>120397.65566581875</v>
          </cell>
          <cell r="O205">
            <v>120480.69321328937</v>
          </cell>
          <cell r="P205">
            <v>120852.92750202265</v>
          </cell>
          <cell r="Q205">
            <v>120563.84412277439</v>
          </cell>
          <cell r="R205">
            <v>120604.01326724327</v>
          </cell>
          <cell r="S205">
            <v>120643.20727800675</v>
          </cell>
          <cell r="T205">
            <v>121012.03086516616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140881.31923916322</v>
          </cell>
          <cell r="B206">
            <v>140601.11308484169</v>
          </cell>
          <cell r="C206">
            <v>140042.65855290706</v>
          </cell>
          <cell r="D206">
            <v>139912.66792011159</v>
          </cell>
          <cell r="E206">
            <v>139051.90257319738</v>
          </cell>
          <cell r="F206">
            <v>138598.72124415531</v>
          </cell>
          <cell r="G206">
            <v>138185.43669879739</v>
          </cell>
          <cell r="H206">
            <v>138131.31097618685</v>
          </cell>
          <cell r="I206">
            <v>137330.43474695235</v>
          </cell>
          <cell r="J206">
            <v>136909.88612843372</v>
          </cell>
          <cell r="K206">
            <v>136491.43245352473</v>
          </cell>
          <cell r="L206">
            <v>136397.26146517179</v>
          </cell>
          <cell r="M206">
            <v>135662.91518899065</v>
          </cell>
          <cell r="N206">
            <v>135253.01119906644</v>
          </cell>
          <cell r="O206">
            <v>134978.5470027219</v>
          </cell>
          <cell r="P206">
            <v>135209.03209570717</v>
          </cell>
          <cell r="Q206">
            <v>134703.70811065088</v>
          </cell>
          <cell r="R206">
            <v>134570.9369451922</v>
          </cell>
          <cell r="S206">
            <v>134441.38889140938</v>
          </cell>
          <cell r="T206">
            <v>134683.14738413933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128740.15250596515</v>
          </cell>
          <cell r="B207">
            <v>128659.6758644565</v>
          </cell>
          <cell r="C207">
            <v>128497.17493361143</v>
          </cell>
          <cell r="D207">
            <v>128703.80929171239</v>
          </cell>
          <cell r="E207">
            <v>128214.7346772478</v>
          </cell>
          <cell r="F207">
            <v>128078.63072848709</v>
          </cell>
          <cell r="G207">
            <v>127970.24106309866</v>
          </cell>
          <cell r="H207">
            <v>128192.19446111651</v>
          </cell>
          <cell r="I207">
            <v>127720.32030773908</v>
          </cell>
          <cell r="J207">
            <v>127599.53659229419</v>
          </cell>
          <cell r="K207">
            <v>127479.35455537513</v>
          </cell>
          <cell r="L207">
            <v>127657.38741954337</v>
          </cell>
          <cell r="M207">
            <v>127241.40015696779</v>
          </cell>
          <cell r="N207">
            <v>127123.67363333037</v>
          </cell>
          <cell r="O207">
            <v>127044.84611153783</v>
          </cell>
          <cell r="P207">
            <v>127352.90101154172</v>
          </cell>
          <cell r="Q207">
            <v>126965.91097521519</v>
          </cell>
          <cell r="R207">
            <v>126927.77841702358</v>
          </cell>
          <cell r="S207">
            <v>126890.57155299994</v>
          </cell>
          <cell r="T207">
            <v>127201.86423110351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121479.45221241802</v>
          </cell>
          <cell r="B208">
            <v>121518.41846829954</v>
          </cell>
          <cell r="C208">
            <v>121592.70700677304</v>
          </cell>
          <cell r="D208">
            <v>122000.65094441664</v>
          </cell>
          <cell r="E208">
            <v>121733.8560391028</v>
          </cell>
          <cell r="F208">
            <v>121787.37174376393</v>
          </cell>
          <cell r="G208">
            <v>121861.31631306166</v>
          </cell>
          <cell r="H208">
            <v>122248.37145098959</v>
          </cell>
          <cell r="I208">
            <v>121973.24819653694</v>
          </cell>
          <cell r="J208">
            <v>122031.73087019385</v>
          </cell>
          <cell r="K208">
            <v>122089.92221510047</v>
          </cell>
          <cell r="L208">
            <v>122430.7393186533</v>
          </cell>
          <cell r="M208">
            <v>122205.13815605763</v>
          </cell>
          <cell r="N208">
            <v>122262.14055772482</v>
          </cell>
          <cell r="O208">
            <v>122300.30832078123</v>
          </cell>
          <cell r="P208">
            <v>122654.75177082871</v>
          </cell>
          <cell r="Q208">
            <v>122338.52819007917</v>
          </cell>
          <cell r="R208">
            <v>122356.99172175808</v>
          </cell>
          <cell r="S208">
            <v>122375.00703846262</v>
          </cell>
          <cell r="T208">
            <v>122727.88277783597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134227.40502630442</v>
          </cell>
          <cell r="B209">
            <v>134056.65977250732</v>
          </cell>
          <cell r="C209">
            <v>133715.20590878016</v>
          </cell>
          <cell r="D209">
            <v>133769.70115452918</v>
          </cell>
          <cell r="E209">
            <v>133112.63931501118</v>
          </cell>
          <cell r="F209">
            <v>132833.23088058401</v>
          </cell>
          <cell r="G209">
            <v>132587.04266293813</v>
          </cell>
          <cell r="H209">
            <v>132684.22091506008</v>
          </cell>
          <cell r="I209">
            <v>132063.65285856643</v>
          </cell>
          <cell r="J209">
            <v>131807.38910598456</v>
          </cell>
          <cell r="K209">
            <v>131552.40191950515</v>
          </cell>
          <cell r="L209">
            <v>131607.41108186485</v>
          </cell>
          <cell r="M209">
            <v>131047.54009393006</v>
          </cell>
          <cell r="N209">
            <v>130797.7627078426</v>
          </cell>
          <cell r="O209">
            <v>130630.51634961559</v>
          </cell>
          <cell r="P209">
            <v>130903.5132417345</v>
          </cell>
          <cell r="Q209">
            <v>130463.04166836315</v>
          </cell>
          <cell r="R209">
            <v>130382.13678460685</v>
          </cell>
          <cell r="S209">
            <v>130303.19592274165</v>
          </cell>
          <cell r="T209">
            <v>130583.06232672135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145716.83006346607</v>
          </cell>
          <cell r="B210">
            <v>145357.07684069857</v>
          </cell>
          <cell r="C210">
            <v>144640.92429126159</v>
          </cell>
          <cell r="D210">
            <v>144376.86468280834</v>
          </cell>
          <cell r="E210">
            <v>143368.06458770647</v>
          </cell>
          <cell r="F210">
            <v>142788.59958773025</v>
          </cell>
          <cell r="G210">
            <v>142253.88334435146</v>
          </cell>
          <cell r="H210">
            <v>142089.80249094509</v>
          </cell>
          <cell r="I210">
            <v>141157.89329478203</v>
          </cell>
          <cell r="J210">
            <v>140617.9561145698</v>
          </cell>
          <cell r="K210">
            <v>140080.70860659867</v>
          </cell>
          <cell r="L210">
            <v>139878.12590591138</v>
          </cell>
          <cell r="M210">
            <v>139016.98551758824</v>
          </cell>
          <cell r="N210">
            <v>138490.71484463481</v>
          </cell>
          <cell r="O210">
            <v>138138.33365083722</v>
          </cell>
          <cell r="P210">
            <v>138337.92470787684</v>
          </cell>
          <cell r="Q210">
            <v>137785.47138982159</v>
          </cell>
          <cell r="R210">
            <v>137615.00812936964</v>
          </cell>
          <cell r="S210">
            <v>137448.68298221336</v>
          </cell>
          <cell r="T210">
            <v>137662.7478180303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120690.00612332969</v>
          </cell>
          <cell r="B211">
            <v>120741.95924334304</v>
          </cell>
          <cell r="C211">
            <v>120841.9935794577</v>
          </cell>
          <cell r="D211">
            <v>121271.82563447853</v>
          </cell>
          <cell r="E211">
            <v>121029.19890027469</v>
          </cell>
          <cell r="F211">
            <v>121103.33169251081</v>
          </cell>
          <cell r="G211">
            <v>121197.10121569187</v>
          </cell>
          <cell r="H211">
            <v>121602.10764173305</v>
          </cell>
          <cell r="I211">
            <v>121348.37684550087</v>
          </cell>
          <cell r="J211">
            <v>121426.35091035416</v>
          </cell>
          <cell r="K211">
            <v>121503.93655098803</v>
          </cell>
          <cell r="L211">
            <v>121862.4529639672</v>
          </cell>
          <cell r="M211">
            <v>121657.55222364067</v>
          </cell>
          <cell r="N211">
            <v>121733.55266422359</v>
          </cell>
          <cell r="O211">
            <v>121784.44116582193</v>
          </cell>
          <cell r="P211">
            <v>122143.92837995966</v>
          </cell>
          <cell r="Q211">
            <v>121835.39913988461</v>
          </cell>
          <cell r="R211">
            <v>121860.01628760601</v>
          </cell>
          <cell r="S211">
            <v>121884.03583707656</v>
          </cell>
          <cell r="T211">
            <v>122241.4328462675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133495.63000171818</v>
          </cell>
          <cell r="B212">
            <v>133336.92288827125</v>
          </cell>
          <cell r="C212">
            <v>133019.33402553943</v>
          </cell>
          <cell r="D212">
            <v>133094.11840547158</v>
          </cell>
          <cell r="E212">
            <v>132459.45919008798</v>
          </cell>
          <cell r="F212">
            <v>132199.16171203347</v>
          </cell>
          <cell r="G212">
            <v>131971.35018446925</v>
          </cell>
          <cell r="H212">
            <v>132085.16833699986</v>
          </cell>
          <cell r="I212">
            <v>131484.42996470709</v>
          </cell>
          <cell r="J212">
            <v>131246.233707131</v>
          </cell>
          <cell r="K212">
            <v>131009.22401326166</v>
          </cell>
          <cell r="L212">
            <v>131080.63950503335</v>
          </cell>
          <cell r="M212">
            <v>130539.95672035185</v>
          </cell>
          <cell r="N212">
            <v>130307.78951764083</v>
          </cell>
          <cell r="O212">
            <v>130152.33461533203</v>
          </cell>
          <cell r="P212">
            <v>130430.00681161947</v>
          </cell>
          <cell r="Q212">
            <v>129996.66748757337</v>
          </cell>
          <cell r="R212">
            <v>129921.46668240205</v>
          </cell>
          <cell r="S212">
            <v>129848.09142867748</v>
          </cell>
          <cell r="T212">
            <v>130132.14881210166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118994.17734540059</v>
          </cell>
          <cell r="B213">
            <v>119074.02787124597</v>
          </cell>
          <cell r="C213">
            <v>119229.36739558577</v>
          </cell>
          <cell r="D213">
            <v>119706.21785991406</v>
          </cell>
          <cell r="E213">
            <v>119515.50737514727</v>
          </cell>
          <cell r="F213">
            <v>119633.92824596167</v>
          </cell>
          <cell r="G213">
            <v>119770.28424563693</v>
          </cell>
          <cell r="H213">
            <v>120213.85228013265</v>
          </cell>
          <cell r="I213">
            <v>120006.07515544597</v>
          </cell>
          <cell r="J213">
            <v>120125.9191624899</v>
          </cell>
          <cell r="K213">
            <v>120245.16617212222</v>
          </cell>
          <cell r="L213">
            <v>120641.70291187163</v>
          </cell>
          <cell r="M213">
            <v>120481.26926345225</v>
          </cell>
          <cell r="N213">
            <v>120598.0798639218</v>
          </cell>
          <cell r="O213">
            <v>120676.29410035393</v>
          </cell>
          <cell r="P213">
            <v>121046.615949575</v>
          </cell>
          <cell r="Q213">
            <v>120754.61511406529</v>
          </cell>
          <cell r="R213">
            <v>120792.45099745135</v>
          </cell>
          <cell r="S213">
            <v>120829.36838865516</v>
          </cell>
          <cell r="T213">
            <v>121196.4776499877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112805.61952050931</v>
          </cell>
          <cell r="B214">
            <v>112987.27555372819</v>
          </cell>
          <cell r="C214">
            <v>113344.4393187002</v>
          </cell>
          <cell r="D214">
            <v>113992.87322861041</v>
          </cell>
          <cell r="E214">
            <v>113991.61979037696</v>
          </cell>
          <cell r="F214">
            <v>114271.66035936013</v>
          </cell>
          <cell r="G214">
            <v>114563.42643095581</v>
          </cell>
          <cell r="H214">
            <v>115147.71665795572</v>
          </cell>
          <cell r="I214">
            <v>115107.63745025614</v>
          </cell>
          <cell r="J214">
            <v>115380.276693319</v>
          </cell>
          <cell r="K214">
            <v>115651.55779652644</v>
          </cell>
          <cell r="L214">
            <v>116186.841439148</v>
          </cell>
          <cell r="M214">
            <v>116188.68075905764</v>
          </cell>
          <cell r="N214">
            <v>116454.41915081606</v>
          </cell>
          <cell r="O214">
            <v>116632.35270580632</v>
          </cell>
          <cell r="P214">
            <v>117042.2131963087</v>
          </cell>
          <cell r="Q214">
            <v>116810.52917387422</v>
          </cell>
          <cell r="R214">
            <v>116896.60395442805</v>
          </cell>
          <cell r="S214">
            <v>116980.58921027801</v>
          </cell>
          <cell r="T214">
            <v>117383.14122076696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141675.64761148693</v>
          </cell>
          <cell r="B215">
            <v>141382.37427653081</v>
          </cell>
          <cell r="C215">
            <v>140798.01472357297</v>
          </cell>
          <cell r="D215">
            <v>140646.00060761662</v>
          </cell>
          <cell r="E215">
            <v>139760.91762294958</v>
          </cell>
          <cell r="F215">
            <v>139286.99170115835</v>
          </cell>
          <cell r="G215">
            <v>138853.75959564766</v>
          </cell>
          <cell r="H215">
            <v>138781.57156623085</v>
          </cell>
          <cell r="I215">
            <v>137959.17057836731</v>
          </cell>
          <cell r="J215">
            <v>137519.01002528169</v>
          </cell>
          <cell r="K215">
            <v>137081.04211175613</v>
          </cell>
          <cell r="L215">
            <v>136969.06235363137</v>
          </cell>
          <cell r="M215">
            <v>136213.88763462845</v>
          </cell>
          <cell r="N215">
            <v>135784.86811352632</v>
          </cell>
          <cell r="O215">
            <v>135497.60450797513</v>
          </cell>
          <cell r="P215">
            <v>135723.01464400574</v>
          </cell>
          <cell r="Q215">
            <v>135209.94873307439</v>
          </cell>
          <cell r="R215">
            <v>135070.98589489417</v>
          </cell>
          <cell r="S215">
            <v>134935.39647551841</v>
          </cell>
          <cell r="T215">
            <v>135172.60573690166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131381.95637145429</v>
          </cell>
          <cell r="B216">
            <v>131258.02046358379</v>
          </cell>
          <cell r="C216">
            <v>131009.36374747533</v>
          </cell>
          <cell r="D216">
            <v>131142.75166874588</v>
          </cell>
          <cell r="E216">
            <v>130572.80064138543</v>
          </cell>
          <cell r="F216">
            <v>130367.70363229584</v>
          </cell>
          <cell r="G216">
            <v>130192.97170424258</v>
          </cell>
          <cell r="H216">
            <v>130354.85287822428</v>
          </cell>
          <cell r="I216">
            <v>129811.39096274351</v>
          </cell>
          <cell r="J216">
            <v>129625.38121943158</v>
          </cell>
          <cell r="K216">
            <v>129440.2980751047</v>
          </cell>
          <cell r="L216">
            <v>129559.10193718493</v>
          </cell>
          <cell r="M216">
            <v>129073.84274290473</v>
          </cell>
          <cell r="N216">
            <v>128892.54114639274</v>
          </cell>
          <cell r="O216">
            <v>128771.14492140881</v>
          </cell>
          <cell r="P216">
            <v>129062.32135985044</v>
          </cell>
          <cell r="Q216">
            <v>128649.58296753452</v>
          </cell>
          <cell r="R216">
            <v>128590.85793713685</v>
          </cell>
          <cell r="S216">
            <v>128533.5584973822</v>
          </cell>
          <cell r="T216">
            <v>128829.72118973228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112182.55442773514</v>
          </cell>
          <cell r="B217">
            <v>112374.4602573834</v>
          </cell>
          <cell r="C217">
            <v>112751.94372248133</v>
          </cell>
          <cell r="D217">
            <v>113417.65268394072</v>
          </cell>
          <cell r="E217">
            <v>113435.47381455112</v>
          </cell>
          <cell r="F217">
            <v>113731.78628323739</v>
          </cell>
          <cell r="G217">
            <v>114039.19906827084</v>
          </cell>
          <cell r="H217">
            <v>114637.65723041957</v>
          </cell>
          <cell r="I217">
            <v>114614.46187856529</v>
          </cell>
          <cell r="J217">
            <v>114902.48457292645</v>
          </cell>
          <cell r="K217">
            <v>115189.07249547665</v>
          </cell>
          <cell r="L217">
            <v>115738.32520073871</v>
          </cell>
          <cell r="M217">
            <v>115756.50219170637</v>
          </cell>
          <cell r="N217">
            <v>116037.23465974585</v>
          </cell>
          <cell r="O217">
            <v>116225.20797330777</v>
          </cell>
          <cell r="P217">
            <v>116639.04922118451</v>
          </cell>
          <cell r="Q217">
            <v>116413.43790612355</v>
          </cell>
          <cell r="R217">
            <v>116504.36938734812</v>
          </cell>
          <cell r="S217">
            <v>116593.0934441081</v>
          </cell>
          <cell r="T217">
            <v>116999.21383683023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120906.54065086869</v>
          </cell>
          <cell r="B218">
            <v>120954.9316473528</v>
          </cell>
          <cell r="C218">
            <v>121047.90425473715</v>
          </cell>
          <cell r="D218">
            <v>121471.73269124556</v>
          </cell>
          <cell r="E218">
            <v>121222.47695021637</v>
          </cell>
          <cell r="F218">
            <v>121290.95475045375</v>
          </cell>
          <cell r="G218">
            <v>121379.28655333704</v>
          </cell>
          <cell r="H218">
            <v>121779.36918059824</v>
          </cell>
          <cell r="I218">
            <v>121519.77071854606</v>
          </cell>
          <cell r="J218">
            <v>121592.39855489541</v>
          </cell>
          <cell r="K218">
            <v>121664.66459901691</v>
          </cell>
          <cell r="L218">
            <v>122018.32632760738</v>
          </cell>
          <cell r="M218">
            <v>121807.74773768749</v>
          </cell>
          <cell r="N218">
            <v>121878.53726971358</v>
          </cell>
          <cell r="O218">
            <v>121925.93664248072</v>
          </cell>
          <cell r="P218">
            <v>122284.04041943458</v>
          </cell>
          <cell r="Q218">
            <v>121973.40072438899</v>
          </cell>
          <cell r="R218">
            <v>121996.33001734639</v>
          </cell>
          <cell r="S218">
            <v>122018.70268589222</v>
          </cell>
          <cell r="T218">
            <v>122374.85957110589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147699.34792606573</v>
          </cell>
          <cell r="B219">
            <v>147306.98108917521</v>
          </cell>
          <cell r="C219">
            <v>146526.17370843823</v>
          </cell>
          <cell r="D219">
            <v>146207.14697268035</v>
          </cell>
          <cell r="E219">
            <v>145137.65390361333</v>
          </cell>
          <cell r="F219">
            <v>144506.41368433178</v>
          </cell>
          <cell r="G219">
            <v>143921.91148882522</v>
          </cell>
          <cell r="H219">
            <v>143712.74997717864</v>
          </cell>
          <cell r="I219">
            <v>142727.11839118667</v>
          </cell>
          <cell r="J219">
            <v>142138.23292717407</v>
          </cell>
          <cell r="K219">
            <v>141552.2809690281</v>
          </cell>
          <cell r="L219">
            <v>141305.2503983996</v>
          </cell>
          <cell r="M219">
            <v>140392.1255142646</v>
          </cell>
          <cell r="N219">
            <v>139818.14550178137</v>
          </cell>
          <cell r="O219">
            <v>139433.81900895262</v>
          </cell>
          <cell r="P219">
            <v>139620.74377687916</v>
          </cell>
          <cell r="Q219">
            <v>139048.96783750888</v>
          </cell>
          <cell r="R219">
            <v>138863.05114218348</v>
          </cell>
          <cell r="S219">
            <v>138681.64770295075</v>
          </cell>
          <cell r="T219">
            <v>138884.35837754144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137741.24680276128</v>
          </cell>
          <cell r="B220">
            <v>137512.69673320506</v>
          </cell>
          <cell r="C220">
            <v>137056.64776213595</v>
          </cell>
          <cell r="D220">
            <v>137013.71851961259</v>
          </cell>
          <cell r="E220">
            <v>136249.08362288319</v>
          </cell>
          <cell r="F220">
            <v>135877.90808158024</v>
          </cell>
          <cell r="G220">
            <v>135543.47856141321</v>
          </cell>
          <cell r="H220">
            <v>135560.75523825912</v>
          </cell>
          <cell r="I220">
            <v>134844.96888322034</v>
          </cell>
          <cell r="J220">
            <v>134501.94852291842</v>
          </cell>
          <cell r="K220">
            <v>134160.63690277186</v>
          </cell>
          <cell r="L220">
            <v>134136.86605249191</v>
          </cell>
          <cell r="M220">
            <v>133484.85703313877</v>
          </cell>
          <cell r="N220">
            <v>133150.51896110253</v>
          </cell>
          <cell r="O220">
            <v>132926.6523179264</v>
          </cell>
          <cell r="P220">
            <v>133177.1993059724</v>
          </cell>
          <cell r="Q220">
            <v>132702.48005428837</v>
          </cell>
          <cell r="R220">
            <v>132594.18529119113</v>
          </cell>
          <cell r="S220">
            <v>132488.51945820954</v>
          </cell>
          <cell r="T220">
            <v>132748.26159153003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145841.76813757006</v>
          </cell>
          <cell r="B221">
            <v>145479.95960815693</v>
          </cell>
          <cell r="C221">
            <v>144759.73251782602</v>
          </cell>
          <cell r="D221">
            <v>144492.20888659946</v>
          </cell>
          <cell r="E221">
            <v>143479.58392645002</v>
          </cell>
          <cell r="F221">
            <v>142896.85605741807</v>
          </cell>
          <cell r="G221">
            <v>142359.00230839881</v>
          </cell>
          <cell r="H221">
            <v>142192.08047649427</v>
          </cell>
          <cell r="I221">
            <v>141256.78570078712</v>
          </cell>
          <cell r="J221">
            <v>140713.76380470721</v>
          </cell>
          <cell r="K221">
            <v>140173.44694723867</v>
          </cell>
          <cell r="L221">
            <v>139968.06314630748</v>
          </cell>
          <cell r="M221">
            <v>139103.64670034443</v>
          </cell>
          <cell r="N221">
            <v>138574.36938966525</v>
          </cell>
          <cell r="O221">
            <v>138219.97500637115</v>
          </cell>
          <cell r="P221">
            <v>138418.76783515888</v>
          </cell>
          <cell r="Q221">
            <v>137865.09680747325</v>
          </cell>
          <cell r="R221">
            <v>137693.65967312697</v>
          </cell>
          <cell r="S221">
            <v>137526.38429353727</v>
          </cell>
          <cell r="T221">
            <v>137739.73359126833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147618.01997343046</v>
          </cell>
          <cell r="B222">
            <v>147226.99103039436</v>
          </cell>
          <cell r="C222">
            <v>146448.83595617968</v>
          </cell>
          <cell r="D222">
            <v>146132.06411255183</v>
          </cell>
          <cell r="E222">
            <v>145065.06082448765</v>
          </cell>
          <cell r="F222">
            <v>144435.94455710717</v>
          </cell>
          <cell r="G222">
            <v>143853.48470867504</v>
          </cell>
          <cell r="H222">
            <v>143646.17252091458</v>
          </cell>
          <cell r="I222">
            <v>142662.74476473822</v>
          </cell>
          <cell r="J222">
            <v>142075.86728450292</v>
          </cell>
          <cell r="K222">
            <v>141491.91330745548</v>
          </cell>
          <cell r="L222">
            <v>141246.70610211894</v>
          </cell>
          <cell r="M222">
            <v>140335.71375494258</v>
          </cell>
          <cell r="N222">
            <v>139763.69090157436</v>
          </cell>
          <cell r="O222">
            <v>139380.67488660591</v>
          </cell>
          <cell r="P222">
            <v>139568.11925810348</v>
          </cell>
          <cell r="Q222">
            <v>138997.13598207347</v>
          </cell>
          <cell r="R222">
            <v>138811.85322616578</v>
          </cell>
          <cell r="S222">
            <v>138631.06833703394</v>
          </cell>
          <cell r="T222">
            <v>138834.2447883542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131285.90712466391</v>
          </cell>
          <cell r="B223">
            <v>131163.55128481239</v>
          </cell>
          <cell r="C223">
            <v>130918.02697319056</v>
          </cell>
          <cell r="D223">
            <v>131054.07794798282</v>
          </cell>
          <cell r="E223">
            <v>130487.06738060249</v>
          </cell>
          <cell r="F223">
            <v>130284.47878311941</v>
          </cell>
          <cell r="G223">
            <v>130112.15889043434</v>
          </cell>
          <cell r="H223">
            <v>130276.22413718051</v>
          </cell>
          <cell r="I223">
            <v>129735.36497004118</v>
          </cell>
          <cell r="J223">
            <v>129551.72667864877</v>
          </cell>
          <cell r="K223">
            <v>129369.00317296266</v>
          </cell>
          <cell r="L223">
            <v>129489.96045040921</v>
          </cell>
          <cell r="M223">
            <v>129007.21980678708</v>
          </cell>
          <cell r="N223">
            <v>128828.22963768423</v>
          </cell>
          <cell r="O223">
            <v>128708.381102115</v>
          </cell>
          <cell r="P223">
            <v>129000.17119834601</v>
          </cell>
          <cell r="Q223">
            <v>128588.36895054529</v>
          </cell>
          <cell r="R223">
            <v>128530.39260988597</v>
          </cell>
          <cell r="S223">
            <v>128473.82368490961</v>
          </cell>
          <cell r="T223">
            <v>128770.53646493069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140554.56508046333</v>
          </cell>
          <cell r="B224">
            <v>140279.73422905634</v>
          </cell>
          <cell r="C224">
            <v>139731.93596176672</v>
          </cell>
          <cell r="D224">
            <v>139611.00488791769</v>
          </cell>
          <cell r="E224">
            <v>138760.24282118623</v>
          </cell>
          <cell r="F224">
            <v>138315.59496795529</v>
          </cell>
          <cell r="G224">
            <v>137910.51603184282</v>
          </cell>
          <cell r="H224">
            <v>137863.82040246617</v>
          </cell>
          <cell r="I224">
            <v>137071.79857733214</v>
          </cell>
          <cell r="J224">
            <v>136659.31750543928</v>
          </cell>
          <cell r="K224">
            <v>136248.8911890435</v>
          </cell>
          <cell r="L224">
            <v>136162.04599917273</v>
          </cell>
          <cell r="M224">
            <v>135436.26769128826</v>
          </cell>
          <cell r="N224">
            <v>135034.22704796706</v>
          </cell>
          <cell r="O224">
            <v>134765.02800433879</v>
          </cell>
          <cell r="P224">
            <v>134997.60072675784</v>
          </cell>
          <cell r="Q224">
            <v>134495.46145291696</v>
          </cell>
          <cell r="R224">
            <v>134365.2372880207</v>
          </cell>
          <cell r="S224">
            <v>134238.17440460378</v>
          </cell>
          <cell r="T224">
            <v>134481.80426478488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122238.32758945807</v>
          </cell>
          <cell r="B225">
            <v>122264.80988785248</v>
          </cell>
          <cell r="C225">
            <v>122314.34961553042</v>
          </cell>
          <cell r="D225">
            <v>122701.25303684623</v>
          </cell>
          <cell r="E225">
            <v>122411.22585485522</v>
          </cell>
          <cell r="F225">
            <v>122444.92285330794</v>
          </cell>
          <cell r="G225">
            <v>122499.81017530165</v>
          </cell>
          <cell r="H225">
            <v>122869.60917538352</v>
          </cell>
          <cell r="I225">
            <v>122573.92186972809</v>
          </cell>
          <cell r="J225">
            <v>122613.66794180112</v>
          </cell>
          <cell r="K225">
            <v>122653.21602064329</v>
          </cell>
          <cell r="L225">
            <v>122977.01920734998</v>
          </cell>
          <cell r="M225">
            <v>122731.51923092586</v>
          </cell>
          <cell r="N225">
            <v>122770.25927859008</v>
          </cell>
          <cell r="O225">
            <v>122796.19890423382</v>
          </cell>
          <cell r="P225">
            <v>123145.79390620033</v>
          </cell>
          <cell r="Q225">
            <v>122822.17394239042</v>
          </cell>
          <cell r="R225">
            <v>122834.72215222668</v>
          </cell>
          <cell r="S225">
            <v>122846.96574560883</v>
          </cell>
          <cell r="T225">
            <v>123195.49529797211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124553.56806666727</v>
          </cell>
          <cell r="B226">
            <v>124541.96326332592</v>
          </cell>
          <cell r="C226">
            <v>124515.99724888825</v>
          </cell>
          <cell r="D226">
            <v>124838.70850303516</v>
          </cell>
          <cell r="E226">
            <v>124477.80234806881</v>
          </cell>
          <cell r="F226">
            <v>124451.03477986444</v>
          </cell>
          <cell r="G226">
            <v>124447.78065771922</v>
          </cell>
          <cell r="H226">
            <v>124764.93318905248</v>
          </cell>
          <cell r="I226">
            <v>124406.50735588577</v>
          </cell>
          <cell r="J226">
            <v>124389.09023660373</v>
          </cell>
          <cell r="K226">
            <v>124371.75987990072</v>
          </cell>
          <cell r="L226">
            <v>124643.65558594608</v>
          </cell>
          <cell r="M226">
            <v>124337.44664383678</v>
          </cell>
          <cell r="N226">
            <v>124320.47037433473</v>
          </cell>
          <cell r="O226">
            <v>124309.10337552441</v>
          </cell>
          <cell r="P226">
            <v>124643.90632653196</v>
          </cell>
          <cell r="Q226">
            <v>124297.72085860308</v>
          </cell>
          <cell r="R226">
            <v>124292.22210976834</v>
          </cell>
          <cell r="S226">
            <v>124286.85684685667</v>
          </cell>
          <cell r="T226">
            <v>124622.1266883483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144275.24795920396</v>
          </cell>
          <cell r="B227">
            <v>143939.20963119835</v>
          </cell>
          <cell r="C227">
            <v>143270.07065450869</v>
          </cell>
          <cell r="D227">
            <v>143045.98023298683</v>
          </cell>
          <cell r="E227">
            <v>142081.31285758095</v>
          </cell>
          <cell r="F227">
            <v>141539.49605790744</v>
          </cell>
          <cell r="G227">
            <v>141040.9815249824</v>
          </cell>
          <cell r="H227">
            <v>140909.68094124895</v>
          </cell>
          <cell r="I227">
            <v>140016.83582477801</v>
          </cell>
          <cell r="J227">
            <v>139512.49124692869</v>
          </cell>
          <cell r="K227">
            <v>139010.65903840814</v>
          </cell>
          <cell r="L227">
            <v>138840.39647722049</v>
          </cell>
          <cell r="M227">
            <v>138017.05646400378</v>
          </cell>
          <cell r="N227">
            <v>137525.47749868632</v>
          </cell>
          <cell r="O227">
            <v>137196.32523627309</v>
          </cell>
          <cell r="P227">
            <v>137405.12654864372</v>
          </cell>
          <cell r="Q227">
            <v>136866.72361854243</v>
          </cell>
          <cell r="R227">
            <v>136707.49727836403</v>
          </cell>
          <cell r="S227">
            <v>136552.13626748623</v>
          </cell>
          <cell r="T227">
            <v>136774.45724865331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138055.14239537498</v>
          </cell>
          <cell r="B228">
            <v>137821.4285540689</v>
          </cell>
          <cell r="C228">
            <v>137355.14266813055</v>
          </cell>
          <cell r="D228">
            <v>137303.51038220717</v>
          </cell>
          <cell r="E228">
            <v>136529.26585855355</v>
          </cell>
          <cell r="F228">
            <v>136149.89265434266</v>
          </cell>
          <cell r="G228">
            <v>135807.58043549131</v>
          </cell>
          <cell r="H228">
            <v>135817.71941123466</v>
          </cell>
          <cell r="I228">
            <v>135093.42709430266</v>
          </cell>
          <cell r="J228">
            <v>134742.65666483823</v>
          </cell>
          <cell r="K228">
            <v>134393.6335821425</v>
          </cell>
          <cell r="L228">
            <v>134362.82522126113</v>
          </cell>
          <cell r="M228">
            <v>133702.58540387716</v>
          </cell>
          <cell r="N228">
            <v>133360.69342693672</v>
          </cell>
          <cell r="O228">
            <v>133131.76882753242</v>
          </cell>
          <cell r="P228">
            <v>133380.3103394098</v>
          </cell>
          <cell r="Q228">
            <v>132902.53170259582</v>
          </cell>
          <cell r="R228">
            <v>132791.79016956573</v>
          </cell>
          <cell r="S228">
            <v>132683.73696368016</v>
          </cell>
          <cell r="T228">
            <v>132941.68137238285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117760.08045654419</v>
          </cell>
          <cell r="B229">
            <v>117860.23262026273</v>
          </cell>
          <cell r="C229">
            <v>118055.81910916317</v>
          </cell>
          <cell r="D229">
            <v>118566.88604239488</v>
          </cell>
          <cell r="E229">
            <v>118413.95630692611</v>
          </cell>
          <cell r="F229">
            <v>118564.60671688869</v>
          </cell>
          <cell r="G229">
            <v>118731.95395744438</v>
          </cell>
          <cell r="H229">
            <v>119203.58423598413</v>
          </cell>
          <cell r="I229">
            <v>119029.24874398106</v>
          </cell>
          <cell r="J229">
            <v>119179.56255202524</v>
          </cell>
          <cell r="K229">
            <v>119329.12757874494</v>
          </cell>
          <cell r="L229">
            <v>119753.33265835932</v>
          </cell>
          <cell r="M229">
            <v>119625.25882155141</v>
          </cell>
          <cell r="N229">
            <v>119771.76799301186</v>
          </cell>
          <cell r="O229">
            <v>119869.86784807657</v>
          </cell>
          <cell r="P229">
            <v>120248.07433142007</v>
          </cell>
          <cell r="Q229">
            <v>119968.10162806464</v>
          </cell>
          <cell r="R229">
            <v>120015.55711501598</v>
          </cell>
          <cell r="S229">
            <v>120061.86058726946</v>
          </cell>
          <cell r="T229">
            <v>120436.03769667001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114153.12228728017</v>
          </cell>
          <cell r="B230">
            <v>114312.61108756046</v>
          </cell>
          <cell r="C230">
            <v>114625.82944063706</v>
          </cell>
          <cell r="D230">
            <v>115236.90259959435</v>
          </cell>
          <cell r="E230">
            <v>115194.3965946706</v>
          </cell>
          <cell r="F230">
            <v>115439.24592902217</v>
          </cell>
          <cell r="G230">
            <v>115697.17285621255</v>
          </cell>
          <cell r="H230">
            <v>116250.82209235308</v>
          </cell>
          <cell r="I230">
            <v>116174.22817258068</v>
          </cell>
          <cell r="J230">
            <v>116413.59762822122</v>
          </cell>
          <cell r="K230">
            <v>116651.77467592285</v>
          </cell>
          <cell r="L230">
            <v>117156.84742922394</v>
          </cell>
          <cell r="M230">
            <v>117123.35327080428</v>
          </cell>
          <cell r="N230">
            <v>117356.66397642173</v>
          </cell>
          <cell r="O230">
            <v>117512.88454731135</v>
          </cell>
          <cell r="P230">
            <v>117914.13585453897</v>
          </cell>
          <cell r="Q230">
            <v>117669.31838893383</v>
          </cell>
          <cell r="R230">
            <v>117744.88958379954</v>
          </cell>
          <cell r="S230">
            <v>117818.6262357532</v>
          </cell>
          <cell r="T230">
            <v>118213.46090661283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144452.14587685285</v>
          </cell>
          <cell r="B231">
            <v>144113.19747144805</v>
          </cell>
          <cell r="C231">
            <v>143438.28941431854</v>
          </cell>
          <cell r="D231">
            <v>143209.29433567208</v>
          </cell>
          <cell r="E231">
            <v>142239.2113920573</v>
          </cell>
          <cell r="F231">
            <v>141692.77474574649</v>
          </cell>
          <cell r="G231">
            <v>141189.8178663358</v>
          </cell>
          <cell r="H231">
            <v>141054.49478438465</v>
          </cell>
          <cell r="I231">
            <v>140156.85607736345</v>
          </cell>
          <cell r="J231">
            <v>139648.14389726441</v>
          </cell>
          <cell r="K231">
            <v>139141.96584350395</v>
          </cell>
          <cell r="L231">
            <v>138967.73724711189</v>
          </cell>
          <cell r="M231">
            <v>138139.75871374225</v>
          </cell>
          <cell r="N231">
            <v>137643.92269582799</v>
          </cell>
          <cell r="O231">
            <v>137311.91998904603</v>
          </cell>
          <cell r="P231">
            <v>137519.5911021833</v>
          </cell>
          <cell r="Q231">
            <v>136979.46403554911</v>
          </cell>
          <cell r="R231">
            <v>136818.85880214543</v>
          </cell>
          <cell r="S231">
            <v>136662.15237162716</v>
          </cell>
          <cell r="T231">
            <v>136883.4602333084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147784.03966555561</v>
          </cell>
          <cell r="B232">
            <v>147390.27959848888</v>
          </cell>
          <cell r="C232">
            <v>146606.71020978582</v>
          </cell>
          <cell r="D232">
            <v>146285.33531782017</v>
          </cell>
          <cell r="E232">
            <v>145213.24948848761</v>
          </cell>
          <cell r="F232">
            <v>144579.79746901593</v>
          </cell>
          <cell r="G232">
            <v>143993.1684533846</v>
          </cell>
          <cell r="H232">
            <v>143782.08112838943</v>
          </cell>
          <cell r="I232">
            <v>142794.1545604807</v>
          </cell>
          <cell r="J232">
            <v>142203.17806093284</v>
          </cell>
          <cell r="K232">
            <v>141615.14548364887</v>
          </cell>
          <cell r="L232">
            <v>141366.2161319335</v>
          </cell>
          <cell r="M232">
            <v>140450.87050746629</v>
          </cell>
          <cell r="N232">
            <v>139874.85238625729</v>
          </cell>
          <cell r="O232">
            <v>139489.16121319312</v>
          </cell>
          <cell r="P232">
            <v>139675.54488634411</v>
          </cell>
          <cell r="Q232">
            <v>139102.94349846637</v>
          </cell>
          <cell r="R232">
            <v>138916.36664349996</v>
          </cell>
          <cell r="S232">
            <v>138734.31907045713</v>
          </cell>
          <cell r="T232">
            <v>138936.54470343338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140036.73794306105</v>
          </cell>
          <cell r="B233">
            <v>139770.42566026837</v>
          </cell>
          <cell r="C233">
            <v>139239.51502200996</v>
          </cell>
          <cell r="D233">
            <v>139132.94118080952</v>
          </cell>
          <cell r="E233">
            <v>138298.03191901956</v>
          </cell>
          <cell r="F233">
            <v>137866.90758257857</v>
          </cell>
          <cell r="G233">
            <v>137474.83257321984</v>
          </cell>
          <cell r="H233">
            <v>137439.9118633277</v>
          </cell>
          <cell r="I233">
            <v>136661.92214951248</v>
          </cell>
          <cell r="J233">
            <v>136262.22620816465</v>
          </cell>
          <cell r="K233">
            <v>135864.52133377371</v>
          </cell>
          <cell r="L233">
            <v>135789.28578116753</v>
          </cell>
          <cell r="M233">
            <v>135077.0856524074</v>
          </cell>
          <cell r="N233">
            <v>134687.50653146746</v>
          </cell>
          <cell r="O233">
            <v>134426.65149475221</v>
          </cell>
          <cell r="P233">
            <v>134662.53261017828</v>
          </cell>
          <cell r="Q233">
            <v>134165.44034139672</v>
          </cell>
          <cell r="R233">
            <v>134039.2525628022</v>
          </cell>
          <cell r="S233">
            <v>133916.12807962374</v>
          </cell>
          <cell r="T233">
            <v>134162.72360932856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124139.13510669618</v>
          </cell>
          <cell r="B234">
            <v>124134.34797541286</v>
          </cell>
          <cell r="C234">
            <v>124121.8976490896</v>
          </cell>
          <cell r="D234">
            <v>124456.09943742017</v>
          </cell>
          <cell r="E234">
            <v>124107.88076907088</v>
          </cell>
          <cell r="F234">
            <v>124091.93648664598</v>
          </cell>
          <cell r="G234">
            <v>124099.08980641824</v>
          </cell>
          <cell r="H234">
            <v>124425.66616740995</v>
          </cell>
          <cell r="I234">
            <v>124078.47066384254</v>
          </cell>
          <cell r="J234">
            <v>124071.28587715312</v>
          </cell>
          <cell r="K234">
            <v>124064.13688114827</v>
          </cell>
          <cell r="L234">
            <v>124345.32413641582</v>
          </cell>
          <cell r="M234">
            <v>124049.9822280308</v>
          </cell>
          <cell r="N234">
            <v>124042.97929757029</v>
          </cell>
          <cell r="O234">
            <v>124038.29026372785</v>
          </cell>
          <cell r="P234">
            <v>124375.74102325609</v>
          </cell>
          <cell r="Q234">
            <v>124033.59482846416</v>
          </cell>
          <cell r="R234">
            <v>124031.32652353974</v>
          </cell>
          <cell r="S234">
            <v>124029.11328328292</v>
          </cell>
          <cell r="T234">
            <v>124366.75664116692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124472.60364355728</v>
          </cell>
          <cell r="B235">
            <v>124462.33075379049</v>
          </cell>
          <cell r="C235">
            <v>124439.00519027446</v>
          </cell>
          <cell r="D235">
            <v>124763.9612573616</v>
          </cell>
          <cell r="E235">
            <v>124405.53375427358</v>
          </cell>
          <cell r="F235">
            <v>124380.88064407308</v>
          </cell>
          <cell r="G235">
            <v>124379.65973987214</v>
          </cell>
          <cell r="H235">
            <v>124698.65332875989</v>
          </cell>
          <cell r="I235">
            <v>124342.4214744635</v>
          </cell>
          <cell r="J235">
            <v>124327.00336342995</v>
          </cell>
          <cell r="K235">
            <v>124311.66205700775</v>
          </cell>
          <cell r="L235">
            <v>124585.37297804622</v>
          </cell>
          <cell r="M235">
            <v>124281.28704062376</v>
          </cell>
          <cell r="N235">
            <v>124266.25918189005</v>
          </cell>
          <cell r="O235">
            <v>124256.19680320748</v>
          </cell>
          <cell r="P235">
            <v>124591.51703519915</v>
          </cell>
          <cell r="Q235">
            <v>124246.12068746801</v>
          </cell>
          <cell r="R235">
            <v>124241.25304439188</v>
          </cell>
          <cell r="S235">
            <v>124236.50356671092</v>
          </cell>
          <cell r="T235">
            <v>124572.23710294699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130401.7027793139</v>
          </cell>
          <cell r="B236">
            <v>130293.89263404055</v>
          </cell>
          <cell r="C236">
            <v>130077.20442213913</v>
          </cell>
          <cell r="D236">
            <v>130237.77077393301</v>
          </cell>
          <cell r="E236">
            <v>129697.82931514662</v>
          </cell>
          <cell r="F236">
            <v>129518.33250147793</v>
          </cell>
          <cell r="G236">
            <v>129368.21717806264</v>
          </cell>
          <cell r="H236">
            <v>129552.38842973276</v>
          </cell>
          <cell r="I236">
            <v>129035.4894858154</v>
          </cell>
          <cell r="J236">
            <v>128873.68216303628</v>
          </cell>
          <cell r="K236">
            <v>128712.68087599693</v>
          </cell>
          <cell r="L236">
            <v>128853.46193434601</v>
          </cell>
          <cell r="M236">
            <v>128393.9064120057</v>
          </cell>
          <cell r="N236">
            <v>128236.19464150992</v>
          </cell>
          <cell r="O236">
            <v>128130.59373152314</v>
          </cell>
          <cell r="P236">
            <v>128428.03300150664</v>
          </cell>
          <cell r="Q236">
            <v>128024.84865624923</v>
          </cell>
          <cell r="R236">
            <v>127973.76455828971</v>
          </cell>
          <cell r="S236">
            <v>127923.92056206478</v>
          </cell>
          <cell r="T236">
            <v>128225.6973058884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129862.87770017338</v>
          </cell>
          <cell r="B237">
            <v>129763.93155231581</v>
          </cell>
          <cell r="C237">
            <v>129564.8157644764</v>
          </cell>
          <cell r="D237">
            <v>129740.32153612562</v>
          </cell>
          <cell r="E237">
            <v>129216.87571509209</v>
          </cell>
          <cell r="F237">
            <v>129051.45079815933</v>
          </cell>
          <cell r="G237">
            <v>128914.86671201633</v>
          </cell>
          <cell r="H237">
            <v>129111.29035732296</v>
          </cell>
          <cell r="I237">
            <v>128608.99252822896</v>
          </cell>
          <cell r="J237">
            <v>128460.48877430538</v>
          </cell>
          <cell r="K237">
            <v>128312.724785005</v>
          </cell>
          <cell r="L237">
            <v>128465.58625256023</v>
          </cell>
          <cell r="M237">
            <v>128020.15950585328</v>
          </cell>
          <cell r="N237">
            <v>127875.41457370629</v>
          </cell>
          <cell r="O237">
            <v>127778.49602093977</v>
          </cell>
          <cell r="P237">
            <v>128079.37783959464</v>
          </cell>
          <cell r="Q237">
            <v>127681.44515595182</v>
          </cell>
          <cell r="R237">
            <v>127634.56112015857</v>
          </cell>
          <cell r="S237">
            <v>127588.81522669205</v>
          </cell>
          <cell r="T237">
            <v>127893.67789823253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115100.70432833361</v>
          </cell>
          <cell r="B238">
            <v>115244.60483273021</v>
          </cell>
          <cell r="C238">
            <v>115526.92018202411</v>
          </cell>
          <cell r="D238">
            <v>116111.72075919801</v>
          </cell>
          <cell r="E238">
            <v>116040.2053954017</v>
          </cell>
          <cell r="F238">
            <v>116260.30778098124</v>
          </cell>
          <cell r="G238">
            <v>116494.43856740386</v>
          </cell>
          <cell r="H238">
            <v>117026.54064729769</v>
          </cell>
          <cell r="I238">
            <v>116924.26909164382</v>
          </cell>
          <cell r="J238">
            <v>117140.24278599281</v>
          </cell>
          <cell r="K238">
            <v>117355.14061731219</v>
          </cell>
          <cell r="L238">
            <v>117838.96866754457</v>
          </cell>
          <cell r="M238">
            <v>117780.62753267449</v>
          </cell>
          <cell r="N238">
            <v>117991.13465392997</v>
          </cell>
          <cell r="O238">
            <v>118132.08636281885</v>
          </cell>
          <cell r="P238">
            <v>118527.28357675593</v>
          </cell>
          <cell r="Q238">
            <v>118273.23049754568</v>
          </cell>
          <cell r="R238">
            <v>118341.41542990408</v>
          </cell>
          <cell r="S238">
            <v>118407.94512597051</v>
          </cell>
          <cell r="T238">
            <v>118797.35285996759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139288.37816606232</v>
          </cell>
          <cell r="B239">
            <v>139034.37685279615</v>
          </cell>
          <cell r="C239">
            <v>138527.87208549932</v>
          </cell>
          <cell r="D239">
            <v>138442.04720596419</v>
          </cell>
          <cell r="E239">
            <v>137630.04829535887</v>
          </cell>
          <cell r="F239">
            <v>137218.46804086756</v>
          </cell>
          <cell r="G239">
            <v>136845.18620595377</v>
          </cell>
          <cell r="H239">
            <v>136827.28251869933</v>
          </cell>
          <cell r="I239">
            <v>136069.57190371634</v>
          </cell>
          <cell r="J239">
            <v>135688.35293422351</v>
          </cell>
          <cell r="K239">
            <v>135309.03298950172</v>
          </cell>
          <cell r="L239">
            <v>135250.57559494633</v>
          </cell>
          <cell r="M239">
            <v>134557.99854571911</v>
          </cell>
          <cell r="N239">
            <v>134186.428720617</v>
          </cell>
          <cell r="O239">
            <v>133937.63237820665</v>
          </cell>
          <cell r="P239">
            <v>134178.29475763792</v>
          </cell>
          <cell r="Q239">
            <v>133688.49638156273</v>
          </cell>
          <cell r="R239">
            <v>133568.14195725665</v>
          </cell>
          <cell r="S239">
            <v>133450.70921966532</v>
          </cell>
          <cell r="T239">
            <v>133701.59071204602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114722.56069017945</v>
          </cell>
          <cell r="B240">
            <v>114872.68188541097</v>
          </cell>
          <cell r="C240">
            <v>115167.32943790623</v>
          </cell>
          <cell r="D240">
            <v>115762.61439450996</v>
          </cell>
          <cell r="E240">
            <v>115702.67555288199</v>
          </cell>
          <cell r="F240">
            <v>115932.65349628811</v>
          </cell>
          <cell r="G240">
            <v>116176.28040954105</v>
          </cell>
          <cell r="H240">
            <v>116716.98113282613</v>
          </cell>
          <cell r="I240">
            <v>116624.956536518</v>
          </cell>
          <cell r="J240">
            <v>116850.2665816091</v>
          </cell>
          <cell r="K240">
            <v>117074.45425506857</v>
          </cell>
          <cell r="L240">
            <v>117566.76025123263</v>
          </cell>
          <cell r="M240">
            <v>117518.334591398</v>
          </cell>
          <cell r="N240">
            <v>117737.94174830211</v>
          </cell>
          <cell r="O240">
            <v>117884.98667421844</v>
          </cell>
          <cell r="P240">
            <v>118282.5998445196</v>
          </cell>
          <cell r="Q240">
            <v>118032.23234437051</v>
          </cell>
          <cell r="R240">
            <v>118103.36485071814</v>
          </cell>
          <cell r="S240">
            <v>118172.77056638092</v>
          </cell>
          <cell r="T240">
            <v>118564.34398267287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111842.72391555733</v>
          </cell>
          <cell r="B241">
            <v>112040.22016201877</v>
          </cell>
          <cell r="C241">
            <v>112428.78634412517</v>
          </cell>
          <cell r="D241">
            <v>113103.91741843265</v>
          </cell>
          <cell r="E241">
            <v>113132.14214984651</v>
          </cell>
          <cell r="F241">
            <v>113437.32959495875</v>
          </cell>
          <cell r="G241">
            <v>113753.27636898168</v>
          </cell>
          <cell r="H241">
            <v>114359.46196878338</v>
          </cell>
          <cell r="I241">
            <v>114345.47536485283</v>
          </cell>
          <cell r="J241">
            <v>114641.88846046476</v>
          </cell>
          <cell r="K241">
            <v>114936.82498786769</v>
          </cell>
          <cell r="L241">
            <v>115493.69666226604</v>
          </cell>
          <cell r="M241">
            <v>115520.78450249782</v>
          </cell>
          <cell r="N241">
            <v>115809.69499989784</v>
          </cell>
          <cell r="O241">
            <v>116003.14417198095</v>
          </cell>
          <cell r="P241">
            <v>116419.15659399837</v>
          </cell>
          <cell r="Q241">
            <v>116196.85743890432</v>
          </cell>
          <cell r="R241">
            <v>116290.43784894158</v>
          </cell>
          <cell r="S241">
            <v>116381.74652993912</v>
          </cell>
          <cell r="T241">
            <v>116789.81318024494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113287.01206336811</v>
          </cell>
          <cell r="B242">
            <v>113460.74889901972</v>
          </cell>
          <cell r="C242">
            <v>113802.2132575779</v>
          </cell>
          <cell r="D242">
            <v>114437.30011741311</v>
          </cell>
          <cell r="E242">
            <v>114421.30928607871</v>
          </cell>
          <cell r="F242">
            <v>114688.77786015143</v>
          </cell>
          <cell r="G242">
            <v>114968.45496823985</v>
          </cell>
          <cell r="H242">
            <v>115541.79876539242</v>
          </cell>
          <cell r="I242">
            <v>115488.67475323685</v>
          </cell>
          <cell r="J242">
            <v>115749.42843438286</v>
          </cell>
          <cell r="K242">
            <v>116008.88318305368</v>
          </cell>
          <cell r="L242">
            <v>116533.37404870245</v>
          </cell>
          <cell r="M242">
            <v>116522.59055743835</v>
          </cell>
          <cell r="N242">
            <v>116776.74422620003</v>
          </cell>
          <cell r="O242">
            <v>116946.92086306956</v>
          </cell>
          <cell r="P242">
            <v>117353.70574086762</v>
          </cell>
          <cell r="Q242">
            <v>117117.32982335115</v>
          </cell>
          <cell r="R242">
            <v>117199.6522199038</v>
          </cell>
          <cell r="S242">
            <v>117279.97618346402</v>
          </cell>
          <cell r="T242">
            <v>117679.77119052422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118585.990417255</v>
          </cell>
          <cell r="B243">
            <v>118672.55586416903</v>
          </cell>
          <cell r="C243">
            <v>118841.20737801264</v>
          </cell>
          <cell r="D243">
            <v>119329.3751995597</v>
          </cell>
          <cell r="E243">
            <v>119151.16098484937</v>
          </cell>
          <cell r="F243">
            <v>119280.24202076037</v>
          </cell>
          <cell r="G243">
            <v>119426.84860896612</v>
          </cell>
          <cell r="H243">
            <v>119879.69844402111</v>
          </cell>
          <cell r="I243">
            <v>119682.98239358282</v>
          </cell>
          <cell r="J243">
            <v>119812.90451895259</v>
          </cell>
          <cell r="K243">
            <v>119942.17944322769</v>
          </cell>
          <cell r="L243">
            <v>120347.86769673455</v>
          </cell>
          <cell r="M243">
            <v>120198.13730201942</v>
          </cell>
          <cell r="N243">
            <v>120324.77093062599</v>
          </cell>
          <cell r="O243">
            <v>120409.5624866002</v>
          </cell>
          <cell r="P243">
            <v>120782.49223849981</v>
          </cell>
          <cell r="Q243">
            <v>120494.46979914333</v>
          </cell>
          <cell r="R243">
            <v>120535.48743954118</v>
          </cell>
          <cell r="S243">
            <v>120575.50934840931</v>
          </cell>
          <cell r="T243">
            <v>120944.95635422328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147710.60918757701</v>
          </cell>
          <cell r="B244">
            <v>147318.05709614509</v>
          </cell>
          <cell r="C244">
            <v>146536.88245770163</v>
          </cell>
          <cell r="D244">
            <v>146217.54349313275</v>
          </cell>
          <cell r="E244">
            <v>145147.7056708282</v>
          </cell>
          <cell r="F244">
            <v>144516.1713536747</v>
          </cell>
          <cell r="G244">
            <v>143931.38635989573</v>
          </cell>
          <cell r="H244">
            <v>143721.9687773753</v>
          </cell>
          <cell r="I244">
            <v>142736.03203303277</v>
          </cell>
          <cell r="J244">
            <v>142146.86852894054</v>
          </cell>
          <cell r="K244">
            <v>141560.63991575877</v>
          </cell>
          <cell r="L244">
            <v>141313.35686867271</v>
          </cell>
          <cell r="M244">
            <v>140399.93669791613</v>
          </cell>
          <cell r="N244">
            <v>139825.68568290668</v>
          </cell>
          <cell r="O244">
            <v>139441.17773175504</v>
          </cell>
          <cell r="P244">
            <v>139628.03055158127</v>
          </cell>
          <cell r="Q244">
            <v>139056.14485426337</v>
          </cell>
          <cell r="R244">
            <v>138870.14037906239</v>
          </cell>
          <cell r="S244">
            <v>138688.65129087114</v>
          </cell>
          <cell r="T244">
            <v>138891.29747061851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144197.94073699909</v>
          </cell>
          <cell r="B245">
            <v>143863.1741594082</v>
          </cell>
          <cell r="C245">
            <v>143196.55636323564</v>
          </cell>
          <cell r="D245">
            <v>142974.60935540224</v>
          </cell>
          <cell r="E245">
            <v>142012.30867000876</v>
          </cell>
          <cell r="F245">
            <v>141472.51081728094</v>
          </cell>
          <cell r="G245">
            <v>140975.93766089348</v>
          </cell>
          <cell r="H245">
            <v>140846.39497328267</v>
          </cell>
          <cell r="I245">
            <v>139955.64473262909</v>
          </cell>
          <cell r="J245">
            <v>139453.20886688965</v>
          </cell>
          <cell r="K245">
            <v>138953.27586231727</v>
          </cell>
          <cell r="L245">
            <v>138784.7465220115</v>
          </cell>
          <cell r="M245">
            <v>137963.43361636577</v>
          </cell>
          <cell r="N245">
            <v>137473.71505118988</v>
          </cell>
          <cell r="O245">
            <v>137145.80847860232</v>
          </cell>
          <cell r="P245">
            <v>137355.1037061328</v>
          </cell>
          <cell r="Q245">
            <v>136817.45425130043</v>
          </cell>
          <cell r="R245">
            <v>136658.83050953792</v>
          </cell>
          <cell r="S245">
            <v>136504.05746858363</v>
          </cell>
          <cell r="T245">
            <v>136726.82119918638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119187.29619038427</v>
          </cell>
          <cell r="B246">
            <v>119263.96979479599</v>
          </cell>
          <cell r="C246">
            <v>119413.01123396904</v>
          </cell>
          <cell r="D246">
            <v>119884.50730107486</v>
          </cell>
          <cell r="E246">
            <v>119687.88465922141</v>
          </cell>
          <cell r="F246">
            <v>119801.26205943729</v>
          </cell>
          <cell r="G246">
            <v>119932.76836481581</v>
          </cell>
          <cell r="H246">
            <v>120371.94505191708</v>
          </cell>
          <cell r="I246">
            <v>120158.93478100294</v>
          </cell>
          <cell r="J246">
            <v>120274.01069177406</v>
          </cell>
          <cell r="K246">
            <v>120388.51335718592</v>
          </cell>
          <cell r="L246">
            <v>120780.7203900172</v>
          </cell>
          <cell r="M246">
            <v>120615.22288518696</v>
          </cell>
          <cell r="N246">
            <v>120727.38607605742</v>
          </cell>
          <cell r="O246">
            <v>120802.48849222909</v>
          </cell>
          <cell r="P246">
            <v>121171.57650685534</v>
          </cell>
          <cell r="Q246">
            <v>120877.6934374547</v>
          </cell>
          <cell r="R246">
            <v>120914.02398787497</v>
          </cell>
          <cell r="S246">
            <v>120949.47258910972</v>
          </cell>
          <cell r="T246">
            <v>121315.47583140296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113016.91842315481</v>
          </cell>
          <cell r="B247">
            <v>113195.0984620306</v>
          </cell>
          <cell r="C247">
            <v>113545.37124500331</v>
          </cell>
          <cell r="D247">
            <v>114187.94669890657</v>
          </cell>
          <cell r="E247">
            <v>114180.22453772284</v>
          </cell>
          <cell r="F247">
            <v>114454.74684771334</v>
          </cell>
          <cell r="G247">
            <v>114741.20667856828</v>
          </cell>
          <cell r="H247">
            <v>115320.69216015004</v>
          </cell>
          <cell r="I247">
            <v>115274.88716191285</v>
          </cell>
          <cell r="J247">
            <v>115542.30944383328</v>
          </cell>
          <cell r="K247">
            <v>115808.39957395032</v>
          </cell>
          <cell r="L247">
            <v>116338.94591441654</v>
          </cell>
          <cell r="M247">
            <v>116335.24467041661</v>
          </cell>
          <cell r="N247">
            <v>116595.89814905582</v>
          </cell>
          <cell r="O247">
            <v>116770.42693944986</v>
          </cell>
          <cell r="P247">
            <v>117178.93744312957</v>
          </cell>
          <cell r="Q247">
            <v>116945.19399477156</v>
          </cell>
          <cell r="R247">
            <v>117029.62173148661</v>
          </cell>
          <cell r="S247">
            <v>117111.99992662371</v>
          </cell>
          <cell r="T247">
            <v>117513.3417983024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124466.05879080981</v>
          </cell>
          <cell r="B248">
            <v>124455.89356781665</v>
          </cell>
          <cell r="C248">
            <v>124432.78144820358</v>
          </cell>
          <cell r="D248">
            <v>124757.91897734007</v>
          </cell>
          <cell r="E248">
            <v>124399.69183894222</v>
          </cell>
          <cell r="F248">
            <v>124375.2096533991</v>
          </cell>
          <cell r="G248">
            <v>124374.15310672134</v>
          </cell>
          <cell r="H248">
            <v>124693.29551962498</v>
          </cell>
          <cell r="I248">
            <v>124337.24101814708</v>
          </cell>
          <cell r="J248">
            <v>124321.98449925645</v>
          </cell>
          <cell r="K248">
            <v>124306.8039800133</v>
          </cell>
          <cell r="L248">
            <v>124580.66163605434</v>
          </cell>
          <cell r="M248">
            <v>124276.74731417021</v>
          </cell>
          <cell r="N248">
            <v>124261.87695747359</v>
          </cell>
          <cell r="O248">
            <v>124251.92003926735</v>
          </cell>
          <cell r="P248">
            <v>124587.28208626539</v>
          </cell>
          <cell r="Q248">
            <v>124241.94952797778</v>
          </cell>
          <cell r="R248">
            <v>124237.13290106527</v>
          </cell>
          <cell r="S248">
            <v>124232.43320109537</v>
          </cell>
          <cell r="T248">
            <v>124568.20422063221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140402.87020756156</v>
          </cell>
          <cell r="B249">
            <v>140130.53482827247</v>
          </cell>
          <cell r="C249">
            <v>139587.68370753899</v>
          </cell>
          <cell r="D249">
            <v>139470.95851326743</v>
          </cell>
          <cell r="E249">
            <v>138624.84044654496</v>
          </cell>
          <cell r="F249">
            <v>138184.15423999578</v>
          </cell>
          <cell r="G249">
            <v>137782.88473925984</v>
          </cell>
          <cell r="H249">
            <v>137739.63851372013</v>
          </cell>
          <cell r="I249">
            <v>136951.72732549426</v>
          </cell>
          <cell r="J249">
            <v>136542.99159372164</v>
          </cell>
          <cell r="K249">
            <v>136136.29196020638</v>
          </cell>
          <cell r="L249">
            <v>136052.84775557197</v>
          </cell>
          <cell r="M249">
            <v>135331.04710742709</v>
          </cell>
          <cell r="N249">
            <v>134932.65700483124</v>
          </cell>
          <cell r="O249">
            <v>134665.90229634248</v>
          </cell>
          <cell r="P249">
            <v>134899.44419596466</v>
          </cell>
          <cell r="Q249">
            <v>134398.78341704165</v>
          </cell>
          <cell r="R249">
            <v>134269.74169134718</v>
          </cell>
          <cell r="S249">
            <v>134143.83254260439</v>
          </cell>
          <cell r="T249">
            <v>134388.3311808563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114176.02111812557</v>
          </cell>
          <cell r="B250">
            <v>114335.13321883243</v>
          </cell>
          <cell r="C250">
            <v>114647.60478416343</v>
          </cell>
          <cell r="D250">
            <v>115258.04305201885</v>
          </cell>
          <cell r="E250">
            <v>115214.8360202996</v>
          </cell>
          <cell r="F250">
            <v>115459.08733129347</v>
          </cell>
          <cell r="G250">
            <v>115716.43921191416</v>
          </cell>
          <cell r="H250">
            <v>116269.56774940831</v>
          </cell>
          <cell r="I250">
            <v>116192.35331572253</v>
          </cell>
          <cell r="J250">
            <v>116431.15740017926</v>
          </cell>
          <cell r="K250">
            <v>116668.77189306762</v>
          </cell>
          <cell r="L250">
            <v>117173.33125666648</v>
          </cell>
          <cell r="M250">
            <v>117139.23665766632</v>
          </cell>
          <cell r="N250">
            <v>117371.9963023747</v>
          </cell>
          <cell r="O250">
            <v>117527.84789298293</v>
          </cell>
          <cell r="P250">
            <v>117928.95289978254</v>
          </cell>
          <cell r="Q250">
            <v>117683.91225059589</v>
          </cell>
          <cell r="R250">
            <v>117759.3049524463</v>
          </cell>
          <cell r="S250">
            <v>117832.86744442581</v>
          </cell>
          <cell r="T250">
            <v>118227.57097043065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140526.92405824838</v>
          </cell>
          <cell r="B251">
            <v>140252.54791832194</v>
          </cell>
          <cell r="C251">
            <v>139705.65109341627</v>
          </cell>
          <cell r="D251">
            <v>139585.48639227718</v>
          </cell>
          <cell r="E251">
            <v>138735.57053019962</v>
          </cell>
          <cell r="F251">
            <v>138291.6445468766</v>
          </cell>
          <cell r="G251">
            <v>137887.25974554836</v>
          </cell>
          <cell r="H251">
            <v>137841.19264794904</v>
          </cell>
          <cell r="I251">
            <v>137049.91984091909</v>
          </cell>
          <cell r="J251">
            <v>136638.12122471828</v>
          </cell>
          <cell r="K251">
            <v>136228.37396439287</v>
          </cell>
          <cell r="L251">
            <v>136142.14848372302</v>
          </cell>
          <cell r="M251">
            <v>135417.09496355962</v>
          </cell>
          <cell r="N251">
            <v>135015.71950209563</v>
          </cell>
          <cell r="O251">
            <v>134746.96585204327</v>
          </cell>
          <cell r="P251">
            <v>134979.71517270911</v>
          </cell>
          <cell r="Q251">
            <v>134477.84530224415</v>
          </cell>
          <cell r="R251">
            <v>134347.83659504674</v>
          </cell>
          <cell r="S251">
            <v>134220.98393894435</v>
          </cell>
          <cell r="T251">
            <v>134464.77210318344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135418.16724858433</v>
          </cell>
          <cell r="B252">
            <v>135227.83323830625</v>
          </cell>
          <cell r="C252">
            <v>134847.54566112187</v>
          </cell>
          <cell r="D252">
            <v>134869.02593137117</v>
          </cell>
          <cell r="E252">
            <v>134175.50999379993</v>
          </cell>
          <cell r="F252">
            <v>133865.00374362938</v>
          </cell>
          <cell r="G252">
            <v>133588.91252631202</v>
          </cell>
          <cell r="H252">
            <v>133659.01392540749</v>
          </cell>
          <cell r="I252">
            <v>133006.1785216654</v>
          </cell>
          <cell r="J252">
            <v>132720.51489920361</v>
          </cell>
          <cell r="K252">
            <v>132436.27429694458</v>
          </cell>
          <cell r="L252">
            <v>132464.58667871769</v>
          </cell>
          <cell r="M252">
            <v>131873.49217702562</v>
          </cell>
          <cell r="N252">
            <v>131595.05906972938</v>
          </cell>
          <cell r="O252">
            <v>131408.62536596396</v>
          </cell>
          <cell r="P252">
            <v>131674.01448876248</v>
          </cell>
          <cell r="Q252">
            <v>131221.93714480437</v>
          </cell>
          <cell r="R252">
            <v>131131.75044482897</v>
          </cell>
          <cell r="S252">
            <v>131043.7530892394</v>
          </cell>
          <cell r="T252">
            <v>131316.79982893809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114815.39189224863</v>
          </cell>
          <cell r="B253">
            <v>114963.98595823707</v>
          </cell>
          <cell r="C253">
            <v>115255.60605467643</v>
          </cell>
          <cell r="D253">
            <v>115848.31718100185</v>
          </cell>
          <cell r="E253">
            <v>115785.53639689431</v>
          </cell>
          <cell r="F253">
            <v>116013.0899707973</v>
          </cell>
          <cell r="G253">
            <v>116254.38566178514</v>
          </cell>
          <cell r="H253">
            <v>116792.97548772427</v>
          </cell>
          <cell r="I253">
            <v>116698.43534584655</v>
          </cell>
          <cell r="J253">
            <v>116921.45339240883</v>
          </cell>
          <cell r="K253">
            <v>117143.36048482481</v>
          </cell>
          <cell r="L253">
            <v>117633.58521389219</v>
          </cell>
          <cell r="M253">
            <v>117582.72538520276</v>
          </cell>
          <cell r="N253">
            <v>117800.09855702046</v>
          </cell>
          <cell r="O253">
            <v>117945.64764748159</v>
          </cell>
          <cell r="P253">
            <v>118342.6677200527</v>
          </cell>
          <cell r="Q253">
            <v>118091.3954400791</v>
          </cell>
          <cell r="R253">
            <v>118161.80434087315</v>
          </cell>
          <cell r="S253">
            <v>118230.50401700661</v>
          </cell>
          <cell r="T253">
            <v>118621.5457758265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113678.16522537341</v>
          </cell>
          <cell r="B254">
            <v>113845.46735567924</v>
          </cell>
          <cell r="C254">
            <v>114174.17523815263</v>
          </cell>
          <cell r="D254">
            <v>114798.41701756901</v>
          </cell>
          <cell r="E254">
            <v>114770.45138937364</v>
          </cell>
          <cell r="F254">
            <v>115027.70465032014</v>
          </cell>
          <cell r="G254">
            <v>115297.55893009227</v>
          </cell>
          <cell r="H254">
            <v>115862.00825907962</v>
          </cell>
          <cell r="I254">
            <v>115798.28475470834</v>
          </cell>
          <cell r="J254">
            <v>116049.38088050798</v>
          </cell>
          <cell r="K254">
            <v>116299.2261825004</v>
          </cell>
          <cell r="L254">
            <v>116814.94742987741</v>
          </cell>
          <cell r="M254">
            <v>116793.90733498032</v>
          </cell>
          <cell r="N254">
            <v>117038.64789359237</v>
          </cell>
          <cell r="O254">
            <v>117202.5216844886</v>
          </cell>
          <cell r="P254">
            <v>117606.80748818957</v>
          </cell>
          <cell r="Q254">
            <v>117366.61919421575</v>
          </cell>
          <cell r="R254">
            <v>117445.89260945603</v>
          </cell>
          <cell r="S254">
            <v>117523.24160782949</v>
          </cell>
          <cell r="T254">
            <v>117920.79642520499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134243.30804350536</v>
          </cell>
          <cell r="B255">
            <v>134072.3011754872</v>
          </cell>
          <cell r="C255">
            <v>133730.32867487223</v>
          </cell>
          <cell r="D255">
            <v>133784.38299487351</v>
          </cell>
          <cell r="E255">
            <v>133126.83429900624</v>
          </cell>
          <cell r="F255">
            <v>132847.01054312408</v>
          </cell>
          <cell r="G255">
            <v>132600.42296118094</v>
          </cell>
          <cell r="H255">
            <v>132697.23959311427</v>
          </cell>
          <cell r="I255">
            <v>132076.2405956916</v>
          </cell>
          <cell r="J255">
            <v>131819.58419827459</v>
          </cell>
          <cell r="K255">
            <v>131564.20632290226</v>
          </cell>
          <cell r="L255">
            <v>131618.85894106457</v>
          </cell>
          <cell r="M255">
            <v>131058.57095293688</v>
          </cell>
          <cell r="N255">
            <v>130808.41086036211</v>
          </cell>
          <cell r="O255">
            <v>130640.90824888785</v>
          </cell>
          <cell r="P255">
            <v>130913.80353677034</v>
          </cell>
          <cell r="Q255">
            <v>130473.17696455389</v>
          </cell>
          <cell r="R255">
            <v>130392.14811911969</v>
          </cell>
          <cell r="S255">
            <v>130313.08630483194</v>
          </cell>
          <cell r="T255">
            <v>130592.86162997465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115014.7419914347</v>
          </cell>
          <cell r="B256">
            <v>115160.05662810104</v>
          </cell>
          <cell r="C256">
            <v>115445.17542269807</v>
          </cell>
          <cell r="D256">
            <v>116032.35938455912</v>
          </cell>
          <cell r="E256">
            <v>115963.47567920781</v>
          </cell>
          <cell r="F256">
            <v>116185.82304776019</v>
          </cell>
          <cell r="G256">
            <v>116422.11256216723</v>
          </cell>
          <cell r="H256">
            <v>116956.16934764246</v>
          </cell>
          <cell r="I256">
            <v>116856.22720463133</v>
          </cell>
          <cell r="J256">
            <v>117074.32330551294</v>
          </cell>
          <cell r="K256">
            <v>117291.33297069444</v>
          </cell>
          <cell r="L256">
            <v>117777.08828869191</v>
          </cell>
          <cell r="M256">
            <v>117721.00121106226</v>
          </cell>
          <cell r="N256">
            <v>117933.57701800033</v>
          </cell>
          <cell r="O256">
            <v>118075.91388089438</v>
          </cell>
          <cell r="P256">
            <v>118471.66030744262</v>
          </cell>
          <cell r="Q256">
            <v>118218.44506062448</v>
          </cell>
          <cell r="R256">
            <v>118287.30005674362</v>
          </cell>
          <cell r="S256">
            <v>118354.48355031063</v>
          </cell>
          <cell r="T256">
            <v>118744.38360281385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112440.92870012486</v>
          </cell>
          <cell r="B257">
            <v>112628.58411721543</v>
          </cell>
          <cell r="C257">
            <v>112997.64135558982</v>
          </cell>
          <cell r="D257">
            <v>113656.18665321011</v>
          </cell>
          <cell r="E257">
            <v>113666.09789141388</v>
          </cell>
          <cell r="F257">
            <v>113955.6626859086</v>
          </cell>
          <cell r="G257">
            <v>114256.58705063626</v>
          </cell>
          <cell r="H257">
            <v>114849.17001615177</v>
          </cell>
          <cell r="I257">
            <v>114818.97322252239</v>
          </cell>
          <cell r="J257">
            <v>115100.61666681457</v>
          </cell>
          <cell r="K257">
            <v>115380.85711723682</v>
          </cell>
          <cell r="L257">
            <v>115924.31709484081</v>
          </cell>
          <cell r="M257">
            <v>115935.71913737831</v>
          </cell>
          <cell r="N257">
            <v>116210.23382240575</v>
          </cell>
          <cell r="O257">
            <v>116394.04382246158</v>
          </cell>
          <cell r="P257">
            <v>116806.23431939413</v>
          </cell>
          <cell r="Q257">
            <v>116578.10475805802</v>
          </cell>
          <cell r="R257">
            <v>116667.02224986712</v>
          </cell>
          <cell r="S257">
            <v>116753.78120819465</v>
          </cell>
          <cell r="T257">
            <v>117158.42185478142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122470.96562307824</v>
          </cell>
          <cell r="B258">
            <v>122493.62088555937</v>
          </cell>
          <cell r="C258">
            <v>122535.57370917885</v>
          </cell>
          <cell r="D258">
            <v>122916.02702749634</v>
          </cell>
          <cell r="E258">
            <v>122618.87784454673</v>
          </cell>
          <cell r="F258">
            <v>122646.49929360005</v>
          </cell>
          <cell r="G258">
            <v>122695.54449622458</v>
          </cell>
          <cell r="H258">
            <v>123060.05351840248</v>
          </cell>
          <cell r="I258">
            <v>122758.06217313817</v>
          </cell>
          <cell r="J258">
            <v>122792.06442181004</v>
          </cell>
          <cell r="K258">
            <v>122825.8972898433</v>
          </cell>
          <cell r="L258">
            <v>123144.48475302142</v>
          </cell>
          <cell r="M258">
            <v>122892.88466970167</v>
          </cell>
          <cell r="N258">
            <v>122926.02627755208</v>
          </cell>
          <cell r="O258">
            <v>122948.21729054005</v>
          </cell>
          <cell r="P258">
            <v>123296.32597016462</v>
          </cell>
          <cell r="Q258">
            <v>122970.43859847306</v>
          </cell>
          <cell r="R258">
            <v>122981.17342908612</v>
          </cell>
          <cell r="S258">
            <v>122991.64766427725</v>
          </cell>
          <cell r="T258">
            <v>123338.84486559802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146773.31880472793</v>
          </cell>
          <cell r="B259">
            <v>146396.18570519716</v>
          </cell>
          <cell r="C259">
            <v>145645.57843400195</v>
          </cell>
          <cell r="D259">
            <v>145352.22670554699</v>
          </cell>
          <cell r="E259">
            <v>144311.08317239722</v>
          </cell>
          <cell r="F259">
            <v>143704.02702819757</v>
          </cell>
          <cell r="G259">
            <v>143142.77972606354</v>
          </cell>
          <cell r="H259">
            <v>142954.67527681575</v>
          </cell>
          <cell r="I259">
            <v>141994.13728437363</v>
          </cell>
          <cell r="J259">
            <v>141428.11544095873</v>
          </cell>
          <cell r="K259">
            <v>140864.91320933553</v>
          </cell>
          <cell r="L259">
            <v>140638.64412727847</v>
          </cell>
          <cell r="M259">
            <v>139749.80107075674</v>
          </cell>
          <cell r="N259">
            <v>139198.10597110973</v>
          </cell>
          <cell r="O259">
            <v>138828.70104733758</v>
          </cell>
          <cell r="P259">
            <v>139021.542207141</v>
          </cell>
          <cell r="Q259">
            <v>138458.7918157246</v>
          </cell>
          <cell r="R259">
            <v>138280.09338107039</v>
          </cell>
          <cell r="S259">
            <v>138105.7329742492</v>
          </cell>
          <cell r="T259">
            <v>138313.74714907174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129720.23448643911</v>
          </cell>
          <cell r="B260">
            <v>129623.63490544877</v>
          </cell>
          <cell r="C260">
            <v>129429.17106707925</v>
          </cell>
          <cell r="D260">
            <v>129608.6317527479</v>
          </cell>
          <cell r="E260">
            <v>129089.55282344369</v>
          </cell>
          <cell r="F260">
            <v>128927.85316105357</v>
          </cell>
          <cell r="G260">
            <v>128794.85120062271</v>
          </cell>
          <cell r="H260">
            <v>128994.51842324581</v>
          </cell>
          <cell r="I260">
            <v>128496.08594864834</v>
          </cell>
          <cell r="J260">
            <v>128351.10404975557</v>
          </cell>
          <cell r="K260">
            <v>128206.84437152706</v>
          </cell>
          <cell r="L260">
            <v>128362.90388694435</v>
          </cell>
          <cell r="M260">
            <v>127921.21745233594</v>
          </cell>
          <cell r="N260">
            <v>127779.90523252114</v>
          </cell>
          <cell r="O260">
            <v>127685.28516099577</v>
          </cell>
          <cell r="P260">
            <v>127987.07832588325</v>
          </cell>
          <cell r="Q260">
            <v>127590.5359151122</v>
          </cell>
          <cell r="R260">
            <v>127544.76376217011</v>
          </cell>
          <cell r="S260">
            <v>127500.10275983116</v>
          </cell>
          <cell r="T260">
            <v>127805.78236930555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123338.46835109615</v>
          </cell>
          <cell r="B261">
            <v>123346.85267067382</v>
          </cell>
          <cell r="C261">
            <v>123360.51407579443</v>
          </cell>
          <cell r="D261">
            <v>123716.91508477964</v>
          </cell>
          <cell r="E261">
            <v>123393.20809799907</v>
          </cell>
          <cell r="F261">
            <v>123398.17394084655</v>
          </cell>
          <cell r="G261">
            <v>123425.43399333311</v>
          </cell>
          <cell r="H261">
            <v>123770.21679021849</v>
          </cell>
          <cell r="I261">
            <v>123444.71780317627</v>
          </cell>
          <cell r="J261">
            <v>123457.30144547406</v>
          </cell>
          <cell r="K261">
            <v>123469.8224029362</v>
          </cell>
          <cell r="L261">
            <v>123768.96053395144</v>
          </cell>
          <cell r="M261">
            <v>123494.61326999734</v>
          </cell>
          <cell r="N261">
            <v>123506.8784040591</v>
          </cell>
          <cell r="O261">
            <v>123515.09091295407</v>
          </cell>
          <cell r="P261">
            <v>123857.65712531173</v>
          </cell>
          <cell r="Q261">
            <v>123523.31463348256</v>
          </cell>
          <cell r="R261">
            <v>123527.28740804417</v>
          </cell>
          <cell r="S261">
            <v>123531.16374076145</v>
          </cell>
          <cell r="T261">
            <v>123873.39263081297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132311.05033702668</v>
          </cell>
          <cell r="B262">
            <v>132171.83027326086</v>
          </cell>
          <cell r="C262">
            <v>131892.87349542824</v>
          </cell>
          <cell r="D262">
            <v>132000.5014337766</v>
          </cell>
          <cell r="E262">
            <v>131402.10704309144</v>
          </cell>
          <cell r="F262">
            <v>131172.74591778364</v>
          </cell>
          <cell r="G262">
            <v>130974.68213049983</v>
          </cell>
          <cell r="H262">
            <v>131115.43655030438</v>
          </cell>
          <cell r="I262">
            <v>130546.79798993788</v>
          </cell>
          <cell r="J262">
            <v>130337.84895515125</v>
          </cell>
          <cell r="K262">
            <v>130129.94079037553</v>
          </cell>
          <cell r="L262">
            <v>130227.91445035572</v>
          </cell>
          <cell r="M262">
            <v>129718.29306379809</v>
          </cell>
          <cell r="N262">
            <v>129514.63279890038</v>
          </cell>
          <cell r="O262">
            <v>129378.2656194962</v>
          </cell>
          <cell r="P262">
            <v>129663.50608479828</v>
          </cell>
          <cell r="Q262">
            <v>129241.71227300717</v>
          </cell>
          <cell r="R262">
            <v>129175.74509192872</v>
          </cell>
          <cell r="S262">
            <v>129111.3793096994</v>
          </cell>
          <cell r="T262">
            <v>129402.22094901965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141373.86678373136</v>
          </cell>
          <cell r="B263">
            <v>141085.55792533897</v>
          </cell>
          <cell r="C263">
            <v>140511.0401946801</v>
          </cell>
          <cell r="D263">
            <v>140367.39322914911</v>
          </cell>
          <cell r="E263">
            <v>139491.54898894316</v>
          </cell>
          <cell r="F263">
            <v>139025.50434218807</v>
          </cell>
          <cell r="G263">
            <v>138599.85070349838</v>
          </cell>
          <cell r="H263">
            <v>138534.52489641812</v>
          </cell>
          <cell r="I263">
            <v>137720.30158381167</v>
          </cell>
          <cell r="J263">
            <v>137287.59198684662</v>
          </cell>
          <cell r="K263">
            <v>136857.03791284631</v>
          </cell>
          <cell r="L263">
            <v>136751.82405339807</v>
          </cell>
          <cell r="M263">
            <v>136004.56246570786</v>
          </cell>
          <cell r="N263">
            <v>135582.80530740539</v>
          </cell>
          <cell r="O263">
            <v>135300.40444683441</v>
          </cell>
          <cell r="P263">
            <v>135527.74265790798</v>
          </cell>
          <cell r="Q263">
            <v>135017.61805548382</v>
          </cell>
          <cell r="R263">
            <v>134881.00755442787</v>
          </cell>
          <cell r="S263">
            <v>134747.71336756923</v>
          </cell>
          <cell r="T263">
            <v>134986.65097059216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146403.94111344003</v>
          </cell>
          <cell r="B264">
            <v>146032.88449963316</v>
          </cell>
          <cell r="C264">
            <v>145294.32355234085</v>
          </cell>
          <cell r="D264">
            <v>145011.21315939343</v>
          </cell>
          <cell r="E264">
            <v>143981.37778695358</v>
          </cell>
          <cell r="F264">
            <v>143383.96827007257</v>
          </cell>
          <cell r="G264">
            <v>142831.9969600506</v>
          </cell>
          <cell r="H264">
            <v>142652.29182451221</v>
          </cell>
          <cell r="I264">
            <v>141701.76325125361</v>
          </cell>
          <cell r="J264">
            <v>141144.86132771621</v>
          </cell>
          <cell r="K264">
            <v>140590.73358550892</v>
          </cell>
          <cell r="L264">
            <v>140372.74591765311</v>
          </cell>
          <cell r="M264">
            <v>139493.58848031692</v>
          </cell>
          <cell r="N264">
            <v>138950.78246359871</v>
          </cell>
          <cell r="O264">
            <v>138587.32950678043</v>
          </cell>
          <cell r="P264">
            <v>138782.53061739082</v>
          </cell>
          <cell r="Q264">
            <v>138223.38036768592</v>
          </cell>
          <cell r="R264">
            <v>138047.56117775565</v>
          </cell>
          <cell r="S264">
            <v>137876.01012000558</v>
          </cell>
          <cell r="T264">
            <v>138086.13977330091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120741.05345734845</v>
          </cell>
          <cell r="B265">
            <v>120792.16681794015</v>
          </cell>
          <cell r="C265">
            <v>120890.5363737108</v>
          </cell>
          <cell r="D265">
            <v>121318.9530945445</v>
          </cell>
          <cell r="E265">
            <v>121074.76359282511</v>
          </cell>
          <cell r="F265">
            <v>121147.56323847851</v>
          </cell>
          <cell r="G265">
            <v>121240.05083619716</v>
          </cell>
          <cell r="H265">
            <v>121643.89649215786</v>
          </cell>
          <cell r="I265">
            <v>121388.78241215827</v>
          </cell>
          <cell r="J265">
            <v>121465.49612045188</v>
          </cell>
          <cell r="K265">
            <v>121541.82768293434</v>
          </cell>
          <cell r="L265">
            <v>121899.19961933343</v>
          </cell>
          <cell r="M265">
            <v>121692.96034381806</v>
          </cell>
          <cell r="N265">
            <v>121767.7323290934</v>
          </cell>
          <cell r="O265">
            <v>121817.79827954064</v>
          </cell>
          <cell r="P265">
            <v>122176.95935271218</v>
          </cell>
          <cell r="Q265">
            <v>121867.93257951374</v>
          </cell>
          <cell r="R265">
            <v>121892.1518207816</v>
          </cell>
          <cell r="S265">
            <v>121915.78312325245</v>
          </cell>
          <cell r="T265">
            <v>122272.88777711504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126282.5275625073</v>
          </cell>
          <cell r="B266">
            <v>126242.48033304946</v>
          </cell>
          <cell r="C266">
            <v>126160.1286553918</v>
          </cell>
          <cell r="D266">
            <v>126434.90292066959</v>
          </cell>
          <cell r="E266">
            <v>126021.06624959168</v>
          </cell>
          <cell r="F266">
            <v>125949.14536460971</v>
          </cell>
          <cell r="G266">
            <v>125902.47277127969</v>
          </cell>
          <cell r="H266">
            <v>126180.31033167944</v>
          </cell>
          <cell r="I266">
            <v>125775.03304875473</v>
          </cell>
          <cell r="J266">
            <v>125714.92799123104</v>
          </cell>
          <cell r="K266">
            <v>125655.12234428819</v>
          </cell>
          <cell r="L266">
            <v>125888.25493588476</v>
          </cell>
          <cell r="M266">
            <v>125536.71016635829</v>
          </cell>
          <cell r="N266">
            <v>125478.12644545488</v>
          </cell>
          <cell r="O266">
            <v>125438.89986003033</v>
          </cell>
          <cell r="P266">
            <v>125762.65650409044</v>
          </cell>
          <cell r="Q266">
            <v>125399.61972287076</v>
          </cell>
          <cell r="R266">
            <v>125380.64398930273</v>
          </cell>
          <cell r="S266">
            <v>125362.12890476361</v>
          </cell>
          <cell r="T266">
            <v>125687.49674978908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135022.71054721568</v>
          </cell>
          <cell r="B267">
            <v>134838.88203810056</v>
          </cell>
          <cell r="C267">
            <v>134471.49128610798</v>
          </cell>
          <cell r="D267">
            <v>134503.93595635469</v>
          </cell>
          <cell r="E267">
            <v>133822.52656457212</v>
          </cell>
          <cell r="F267">
            <v>133522.34801829039</v>
          </cell>
          <cell r="G267">
            <v>133256.18770186143</v>
          </cell>
          <cell r="H267">
            <v>133335.28142770438</v>
          </cell>
          <cell r="I267">
            <v>132693.16213374978</v>
          </cell>
          <cell r="J267">
            <v>132417.26232084283</v>
          </cell>
          <cell r="K267">
            <v>132142.73689017005</v>
          </cell>
          <cell r="L267">
            <v>132179.91537517557</v>
          </cell>
          <cell r="M267">
            <v>131599.19032216482</v>
          </cell>
          <cell r="N267">
            <v>131330.27388979538</v>
          </cell>
          <cell r="O267">
            <v>131150.21237707927</v>
          </cell>
          <cell r="P267">
            <v>131418.12806924983</v>
          </cell>
          <cell r="Q267">
            <v>130969.90504621931</v>
          </cell>
          <cell r="R267">
            <v>130882.80087301205</v>
          </cell>
          <cell r="S267">
            <v>130797.81121372594</v>
          </cell>
          <cell r="T267">
            <v>131073.12279009022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114491.92827554974</v>
          </cell>
          <cell r="B268">
            <v>114645.8435130529</v>
          </cell>
          <cell r="C268">
            <v>114948.01256139018</v>
          </cell>
          <cell r="D268">
            <v>115549.69201336498</v>
          </cell>
          <cell r="E268">
            <v>115496.8137725017</v>
          </cell>
          <cell r="F268">
            <v>115732.81488678142</v>
          </cell>
          <cell r="G268">
            <v>115982.23355332468</v>
          </cell>
          <cell r="H268">
            <v>116528.17864855676</v>
          </cell>
          <cell r="I268">
            <v>116442.40374347192</v>
          </cell>
          <cell r="J268">
            <v>116673.40809331447</v>
          </cell>
          <cell r="K268">
            <v>116903.26170560806</v>
          </cell>
          <cell r="L268">
            <v>117400.73845950558</v>
          </cell>
          <cell r="M268">
            <v>117358.36031632569</v>
          </cell>
          <cell r="N268">
            <v>117583.51764777485</v>
          </cell>
          <cell r="O268">
            <v>117734.27886880789</v>
          </cell>
          <cell r="P268">
            <v>118133.365547569</v>
          </cell>
          <cell r="Q268">
            <v>117885.24590752498</v>
          </cell>
          <cell r="R268">
            <v>117958.17615959101</v>
          </cell>
          <cell r="S268">
            <v>118029.33597945412</v>
          </cell>
          <cell r="T268">
            <v>118422.23026032397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115716.97086265196</v>
          </cell>
          <cell r="B269">
            <v>115850.73341100468</v>
          </cell>
          <cell r="C269">
            <v>116112.95077804888</v>
          </cell>
          <cell r="D269">
            <v>116680.66479994656</v>
          </cell>
          <cell r="E269">
            <v>116590.28299896522</v>
          </cell>
          <cell r="F269">
            <v>116794.29103524944</v>
          </cell>
          <cell r="G269">
            <v>117012.94583693854</v>
          </cell>
          <cell r="H269">
            <v>117531.03457473713</v>
          </cell>
          <cell r="I269">
            <v>117412.06339098925</v>
          </cell>
          <cell r="J269">
            <v>117612.82149016627</v>
          </cell>
          <cell r="K269">
            <v>117812.57952210159</v>
          </cell>
          <cell r="L269">
            <v>118282.59093275495</v>
          </cell>
          <cell r="M269">
            <v>118208.09039489707</v>
          </cell>
          <cell r="N269">
            <v>118403.76704734244</v>
          </cell>
          <cell r="O269">
            <v>118534.78854622263</v>
          </cell>
          <cell r="P269">
            <v>118926.04843871525</v>
          </cell>
          <cell r="Q269">
            <v>118665.9889143191</v>
          </cell>
          <cell r="R269">
            <v>118729.370139769</v>
          </cell>
          <cell r="S269">
            <v>118791.21274222752</v>
          </cell>
          <cell r="T269">
            <v>119177.09103030077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112360.95296953371</v>
          </cell>
          <cell r="B270">
            <v>112549.92403561086</v>
          </cell>
          <cell r="C270">
            <v>112921.58948118835</v>
          </cell>
          <cell r="D270">
            <v>113582.35217934134</v>
          </cell>
          <cell r="E270">
            <v>113594.7118015048</v>
          </cell>
          <cell r="F270">
            <v>113886.36523341791</v>
          </cell>
          <cell r="G270">
            <v>114189.29798756275</v>
          </cell>
          <cell r="H270">
            <v>114783.6995286615</v>
          </cell>
          <cell r="I270">
            <v>114755.66992225233</v>
          </cell>
          <cell r="J270">
            <v>115039.28796401578</v>
          </cell>
          <cell r="K270">
            <v>115321.4931755427</v>
          </cell>
          <cell r="L270">
            <v>115866.74620174349</v>
          </cell>
          <cell r="M270">
            <v>115880.24532401501</v>
          </cell>
          <cell r="N270">
            <v>116156.68462690181</v>
          </cell>
          <cell r="O270">
            <v>116341.78331578973</v>
          </cell>
          <cell r="P270">
            <v>116754.48477695862</v>
          </cell>
          <cell r="Q270">
            <v>116527.13469952316</v>
          </cell>
          <cell r="R270">
            <v>116616.67559037819</v>
          </cell>
          <cell r="S270">
            <v>116704.04281430958</v>
          </cell>
          <cell r="T270">
            <v>117109.14149325836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145918.98843258093</v>
          </cell>
          <cell r="B271">
            <v>145555.90958275789</v>
          </cell>
          <cell r="C271">
            <v>144833.16414682157</v>
          </cell>
          <cell r="D271">
            <v>144563.4995120427</v>
          </cell>
          <cell r="E271">
            <v>143548.51052307765</v>
          </cell>
          <cell r="F271">
            <v>142963.765977281</v>
          </cell>
          <cell r="G271">
            <v>142423.97303468213</v>
          </cell>
          <cell r="H271">
            <v>142255.29528330048</v>
          </cell>
          <cell r="I271">
            <v>141317.90798733436</v>
          </cell>
          <cell r="J271">
            <v>140772.9795253734</v>
          </cell>
          <cell r="K271">
            <v>140230.76559949419</v>
          </cell>
          <cell r="L271">
            <v>140023.65052658092</v>
          </cell>
          <cell r="M271">
            <v>139157.20925240402</v>
          </cell>
          <cell r="N271">
            <v>138626.0736334883</v>
          </cell>
          <cell r="O271">
            <v>138270.43496106975</v>
          </cell>
          <cell r="P271">
            <v>138468.73443007472</v>
          </cell>
          <cell r="Q271">
            <v>137914.31077435659</v>
          </cell>
          <cell r="R271">
            <v>137742.27171917903</v>
          </cell>
          <cell r="S271">
            <v>137574.40903080165</v>
          </cell>
          <cell r="T271">
            <v>137787.31607694147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141423.54176336789</v>
          </cell>
          <cell r="B272">
            <v>141134.41572161089</v>
          </cell>
          <cell r="C272">
            <v>140558.27796649275</v>
          </cell>
          <cell r="D272">
            <v>140413.25371655938</v>
          </cell>
          <cell r="E272">
            <v>139535.88872221418</v>
          </cell>
          <cell r="F272">
            <v>139068.54676913304</v>
          </cell>
          <cell r="G272">
            <v>138641.64566821116</v>
          </cell>
          <cell r="H272">
            <v>138575.19029714449</v>
          </cell>
          <cell r="I272">
            <v>137759.62088891331</v>
          </cell>
          <cell r="J272">
            <v>137325.68481876137</v>
          </cell>
          <cell r="K272">
            <v>136893.91038119391</v>
          </cell>
          <cell r="L272">
            <v>136787.58281322589</v>
          </cell>
          <cell r="M272">
            <v>136039.01867547067</v>
          </cell>
          <cell r="N272">
            <v>135616.06608760142</v>
          </cell>
          <cell r="O272">
            <v>135332.86478930988</v>
          </cell>
          <cell r="P272">
            <v>135559.88562737734</v>
          </cell>
          <cell r="Q272">
            <v>135049.27686748933</v>
          </cell>
          <cell r="R272">
            <v>134912.27915728028</v>
          </cell>
          <cell r="S272">
            <v>134778.60716103794</v>
          </cell>
          <cell r="T272">
            <v>135017.26026840089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112547.96662213163</v>
          </cell>
          <cell r="B273">
            <v>112733.86120087079</v>
          </cell>
          <cell r="C273">
            <v>113099.42766676813</v>
          </cell>
          <cell r="D273">
            <v>113755.00523976085</v>
          </cell>
          <cell r="E273">
            <v>113761.63960972744</v>
          </cell>
          <cell r="F273">
            <v>114048.40901357753</v>
          </cell>
          <cell r="G273">
            <v>114346.64538998416</v>
          </cell>
          <cell r="H273">
            <v>114936.79441022646</v>
          </cell>
          <cell r="I273">
            <v>114903.69709646508</v>
          </cell>
          <cell r="J273">
            <v>115182.69777890247</v>
          </cell>
          <cell r="K273">
            <v>115460.30863226658</v>
          </cell>
          <cell r="L273">
            <v>116001.36882940657</v>
          </cell>
          <cell r="M273">
            <v>116009.96418227271</v>
          </cell>
          <cell r="N273">
            <v>116281.90299716046</v>
          </cell>
          <cell r="O273">
            <v>116463.98824179758</v>
          </cell>
          <cell r="P273">
            <v>116875.49487439188</v>
          </cell>
          <cell r="Q273">
            <v>116646.32206735681</v>
          </cell>
          <cell r="R273">
            <v>116734.4052143219</v>
          </cell>
          <cell r="S273">
            <v>116820.35008210238</v>
          </cell>
          <cell r="T273">
            <v>117224.37770731535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125808.62944767767</v>
          </cell>
          <cell r="B274">
            <v>125776.37812792747</v>
          </cell>
          <cell r="C274">
            <v>125709.48144477239</v>
          </cell>
          <cell r="D274">
            <v>125997.39497022965</v>
          </cell>
          <cell r="E274">
            <v>125598.06625718235</v>
          </cell>
          <cell r="F274">
            <v>125538.52164344949</v>
          </cell>
          <cell r="G274">
            <v>125503.74980990749</v>
          </cell>
          <cell r="H274">
            <v>125792.36338365797</v>
          </cell>
          <cell r="I274">
            <v>125399.92782072193</v>
          </cell>
          <cell r="J274">
            <v>125351.52328799787</v>
          </cell>
          <cell r="K274">
            <v>125303.35988022832</v>
          </cell>
          <cell r="L274">
            <v>125547.11722440377</v>
          </cell>
          <cell r="M274">
            <v>125207.99875127057</v>
          </cell>
          <cell r="N274">
            <v>125160.81939977512</v>
          </cell>
          <cell r="O274">
            <v>125129.22897101485</v>
          </cell>
          <cell r="P274">
            <v>125456.01334594475</v>
          </cell>
          <cell r="Q274">
            <v>125097.5954153229</v>
          </cell>
          <cell r="R274">
            <v>125082.31364779289</v>
          </cell>
          <cell r="S274">
            <v>125067.40285571665</v>
          </cell>
          <cell r="T274">
            <v>125395.48478251774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131219.53497836768</v>
          </cell>
          <cell r="B275">
            <v>131098.27100033924</v>
          </cell>
          <cell r="C275">
            <v>130854.91124925068</v>
          </cell>
          <cell r="D275">
            <v>130992.80245271567</v>
          </cell>
          <cell r="E275">
            <v>130427.82380798436</v>
          </cell>
          <cell r="F275">
            <v>130226.96857820258</v>
          </cell>
          <cell r="G275">
            <v>130056.31545511409</v>
          </cell>
          <cell r="H275">
            <v>130221.88994427383</v>
          </cell>
          <cell r="I275">
            <v>129682.82933359867</v>
          </cell>
          <cell r="J275">
            <v>129500.82976774547</v>
          </cell>
          <cell r="K275">
            <v>129319.73682436263</v>
          </cell>
          <cell r="L275">
            <v>129442.18215928492</v>
          </cell>
          <cell r="M275">
            <v>128961.18188967218</v>
          </cell>
          <cell r="N275">
            <v>128783.78896784902</v>
          </cell>
          <cell r="O275">
            <v>128665.00991977382</v>
          </cell>
          <cell r="P275">
            <v>128957.22406706127</v>
          </cell>
          <cell r="Q275">
            <v>128546.06871575156</v>
          </cell>
          <cell r="R275">
            <v>128488.60973620137</v>
          </cell>
          <cell r="S275">
            <v>128432.54561303613</v>
          </cell>
          <cell r="T275">
            <v>128729.63851576086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117326.60720739972</v>
          </cell>
          <cell r="B276">
            <v>117433.89026741277</v>
          </cell>
          <cell r="C276">
            <v>117643.6133955462</v>
          </cell>
          <cell r="D276">
            <v>118166.69877245411</v>
          </cell>
          <cell r="E276">
            <v>118027.03942466824</v>
          </cell>
          <cell r="F276">
            <v>118189.01037451638</v>
          </cell>
          <cell r="G276">
            <v>118367.2432059854</v>
          </cell>
          <cell r="H276">
            <v>118848.73027309164</v>
          </cell>
          <cell r="I276">
            <v>118686.14106560401</v>
          </cell>
          <cell r="J276">
            <v>118847.15731019074</v>
          </cell>
          <cell r="K276">
            <v>119007.37145975737</v>
          </cell>
          <cell r="L276">
            <v>119441.29497014327</v>
          </cell>
          <cell r="M276">
            <v>119324.58743107716</v>
          </cell>
          <cell r="N276">
            <v>119481.52814659108</v>
          </cell>
          <cell r="O276">
            <v>119586.61277229877</v>
          </cell>
          <cell r="P276">
            <v>119967.58871240233</v>
          </cell>
          <cell r="Q276">
            <v>119691.84085846764</v>
          </cell>
          <cell r="R276">
            <v>119742.67520558031</v>
          </cell>
          <cell r="S276">
            <v>119792.27551383268</v>
          </cell>
          <cell r="T276">
            <v>120168.93518606454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146305.47090952648</v>
          </cell>
          <cell r="B277">
            <v>145936.03418994282</v>
          </cell>
          <cell r="C277">
            <v>145200.68460056171</v>
          </cell>
          <cell r="D277">
            <v>144920.30438439414</v>
          </cell>
          <cell r="E277">
            <v>143893.48358732596</v>
          </cell>
          <cell r="F277">
            <v>143298.64570750247</v>
          </cell>
          <cell r="G277">
            <v>142749.14722910064</v>
          </cell>
          <cell r="H277">
            <v>142571.68121669613</v>
          </cell>
          <cell r="I277">
            <v>141623.82099502263</v>
          </cell>
          <cell r="J277">
            <v>141069.35029673571</v>
          </cell>
          <cell r="K277">
            <v>140517.64166874206</v>
          </cell>
          <cell r="L277">
            <v>140301.86169389077</v>
          </cell>
          <cell r="M277">
            <v>139425.28628822224</v>
          </cell>
          <cell r="N277">
            <v>138884.84995930395</v>
          </cell>
          <cell r="O277">
            <v>138522.98370198987</v>
          </cell>
          <cell r="P277">
            <v>138718.81393786331</v>
          </cell>
          <cell r="Q277">
            <v>138160.6234285456</v>
          </cell>
          <cell r="R277">
            <v>137985.57179935806</v>
          </cell>
          <cell r="S277">
            <v>137814.76966928403</v>
          </cell>
          <cell r="T277">
            <v>138025.46327541544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140439.87017657477</v>
          </cell>
          <cell r="B278">
            <v>140166.92612548757</v>
          </cell>
          <cell r="C278">
            <v>139622.86834387117</v>
          </cell>
          <cell r="D278">
            <v>139505.11729149995</v>
          </cell>
          <cell r="E278">
            <v>138657.86650451383</v>
          </cell>
          <cell r="F278">
            <v>138216.21401082748</v>
          </cell>
          <cell r="G278">
            <v>137814.01534888658</v>
          </cell>
          <cell r="H278">
            <v>137769.92777760694</v>
          </cell>
          <cell r="I278">
            <v>136981.01396196647</v>
          </cell>
          <cell r="J278">
            <v>136571.36470249356</v>
          </cell>
          <cell r="K278">
            <v>136163.75609197421</v>
          </cell>
          <cell r="L278">
            <v>136079.48235140392</v>
          </cell>
          <cell r="M278">
            <v>135356.71151036926</v>
          </cell>
          <cell r="N278">
            <v>134957.43100263883</v>
          </cell>
          <cell r="O278">
            <v>134690.08009519696</v>
          </cell>
          <cell r="P278">
            <v>134923.38560234391</v>
          </cell>
          <cell r="Q278">
            <v>134422.36420301825</v>
          </cell>
          <cell r="R278">
            <v>134293.03406801244</v>
          </cell>
          <cell r="S278">
            <v>134166.84351129338</v>
          </cell>
          <cell r="T278">
            <v>134411.13024547044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125434.76118447604</v>
          </cell>
          <cell r="B279">
            <v>125408.66022306508</v>
          </cell>
          <cell r="C279">
            <v>125353.95631251583</v>
          </cell>
          <cell r="D279">
            <v>125652.23567870841</v>
          </cell>
          <cell r="E279">
            <v>125264.35260112946</v>
          </cell>
          <cell r="F279">
            <v>125214.57188999932</v>
          </cell>
          <cell r="G279">
            <v>125189.18881799383</v>
          </cell>
          <cell r="H279">
            <v>125486.30381698653</v>
          </cell>
          <cell r="I279">
            <v>125103.99935902527</v>
          </cell>
          <cell r="J279">
            <v>125064.82561821309</v>
          </cell>
          <cell r="K279">
            <v>125025.84701958983</v>
          </cell>
          <cell r="L279">
            <v>125277.98645617987</v>
          </cell>
          <cell r="M279">
            <v>124948.67135154549</v>
          </cell>
          <cell r="N279">
            <v>124910.48914869875</v>
          </cell>
          <cell r="O279">
            <v>124884.92304571709</v>
          </cell>
          <cell r="P279">
            <v>125214.09606167831</v>
          </cell>
          <cell r="Q279">
            <v>124859.32204015198</v>
          </cell>
          <cell r="R279">
            <v>124846.95452069289</v>
          </cell>
          <cell r="S279">
            <v>124834.88723130431</v>
          </cell>
          <cell r="T279">
            <v>125165.11035472102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143490.56141215313</v>
          </cell>
          <cell r="B280">
            <v>143167.43165094321</v>
          </cell>
          <cell r="C280">
            <v>142523.88325140803</v>
          </cell>
          <cell r="D280">
            <v>142321.54898459208</v>
          </cell>
          <cell r="E280">
            <v>141380.90407126304</v>
          </cell>
          <cell r="F280">
            <v>140859.58005948615</v>
          </cell>
          <cell r="G280">
            <v>140380.77095651141</v>
          </cell>
          <cell r="H280">
            <v>140267.3134332218</v>
          </cell>
          <cell r="I280">
            <v>139395.73180061116</v>
          </cell>
          <cell r="J280">
            <v>138910.76110106276</v>
          </cell>
          <cell r="K280">
            <v>138428.20626075898</v>
          </cell>
          <cell r="L280">
            <v>138275.5363004987</v>
          </cell>
          <cell r="M280">
            <v>137472.77190745072</v>
          </cell>
          <cell r="N280">
            <v>137000.07644255666</v>
          </cell>
          <cell r="O280">
            <v>136683.56822581086</v>
          </cell>
          <cell r="P280">
            <v>136897.38289359969</v>
          </cell>
          <cell r="Q280">
            <v>136366.6279152701</v>
          </cell>
          <cell r="R280">
            <v>136213.51809120466</v>
          </cell>
          <cell r="S280">
            <v>136064.12511378981</v>
          </cell>
          <cell r="T280">
            <v>136290.9401062016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126097.02166208909</v>
          </cell>
          <cell r="B281">
            <v>126060.02611653677</v>
          </cell>
          <cell r="C281">
            <v>125983.72424701603</v>
          </cell>
          <cell r="D281">
            <v>126263.64183364107</v>
          </cell>
          <cell r="E281">
            <v>125855.48425630391</v>
          </cell>
          <cell r="F281">
            <v>125788.40802309423</v>
          </cell>
          <cell r="G281">
            <v>125746.3939440968</v>
          </cell>
          <cell r="H281">
            <v>126028.4497404359</v>
          </cell>
          <cell r="I281">
            <v>125628.19930770296</v>
          </cell>
          <cell r="J281">
            <v>125572.67438316649</v>
          </cell>
          <cell r="K281">
            <v>125517.42605348899</v>
          </cell>
          <cell r="L281">
            <v>125754.71767047985</v>
          </cell>
          <cell r="M281">
            <v>125408.0371349082</v>
          </cell>
          <cell r="N281">
            <v>125353.91761791178</v>
          </cell>
          <cell r="O281">
            <v>125317.6801815752</v>
          </cell>
          <cell r="P281">
            <v>125642.62202119452</v>
          </cell>
          <cell r="Q281">
            <v>125281.39327425952</v>
          </cell>
          <cell r="R281">
            <v>125263.86353187516</v>
          </cell>
          <cell r="S281">
            <v>125246.75933608568</v>
          </cell>
          <cell r="T281">
            <v>125573.18959973627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146113.25911504112</v>
          </cell>
          <cell r="B282">
            <v>145746.98439536348</v>
          </cell>
          <cell r="C282">
            <v>145017.90330997962</v>
          </cell>
          <cell r="D282">
            <v>144742.85234222701</v>
          </cell>
          <cell r="E282">
            <v>143721.91593372278</v>
          </cell>
          <cell r="F282">
            <v>143132.09783606636</v>
          </cell>
          <cell r="G282">
            <v>142587.42627366821</v>
          </cell>
          <cell r="H282">
            <v>142414.33098315253</v>
          </cell>
          <cell r="I282">
            <v>141471.67932839677</v>
          </cell>
          <cell r="J282">
            <v>140921.9543313435</v>
          </cell>
          <cell r="K282">
            <v>140374.96776409095</v>
          </cell>
          <cell r="L282">
            <v>140163.49716016822</v>
          </cell>
          <cell r="M282">
            <v>139291.96182673002</v>
          </cell>
          <cell r="N282">
            <v>138756.15107921895</v>
          </cell>
          <cell r="O282">
            <v>138397.38202640825</v>
          </cell>
          <cell r="P282">
            <v>138594.44030173897</v>
          </cell>
          <cell r="Q282">
            <v>138038.12318573947</v>
          </cell>
          <cell r="R282">
            <v>137864.56981919263</v>
          </cell>
          <cell r="S282">
            <v>137695.22958039958</v>
          </cell>
          <cell r="T282">
            <v>137907.02401076333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123904.70411277303</v>
          </cell>
          <cell r="B283">
            <v>123903.77351268094</v>
          </cell>
          <cell r="C283">
            <v>123898.9685633046</v>
          </cell>
          <cell r="D283">
            <v>124239.67016610355</v>
          </cell>
          <cell r="E283">
            <v>123898.62838855517</v>
          </cell>
          <cell r="F283">
            <v>123888.80648028455</v>
          </cell>
          <cell r="G283">
            <v>123901.84694511659</v>
          </cell>
          <cell r="H283">
            <v>124233.75405430346</v>
          </cell>
          <cell r="I283">
            <v>123892.91117609247</v>
          </cell>
          <cell r="J283">
            <v>123891.51448091972</v>
          </cell>
          <cell r="K283">
            <v>123890.12474331976</v>
          </cell>
          <cell r="L283">
            <v>124176.56792012253</v>
          </cell>
          <cell r="M283">
            <v>123887.37313265465</v>
          </cell>
          <cell r="N283">
            <v>123886.01178964028</v>
          </cell>
          <cell r="O283">
            <v>123885.10025931716</v>
          </cell>
          <cell r="P283">
            <v>124224.04879639487</v>
          </cell>
          <cell r="Q283">
            <v>123884.1874845821</v>
          </cell>
          <cell r="R283">
            <v>123883.7465347425</v>
          </cell>
          <cell r="S283">
            <v>123883.31628926459</v>
          </cell>
          <cell r="T283">
            <v>124222.3022667293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132572.98081830755</v>
          </cell>
          <cell r="B284">
            <v>132429.45184020375</v>
          </cell>
          <cell r="C284">
            <v>132141.95285884346</v>
          </cell>
          <cell r="D284">
            <v>132242.31853419731</v>
          </cell>
          <cell r="E284">
            <v>131635.90538101777</v>
          </cell>
          <cell r="F284">
            <v>131399.70370795656</v>
          </cell>
          <cell r="G284">
            <v>131195.0621951209</v>
          </cell>
          <cell r="H284">
            <v>131329.86055332713</v>
          </cell>
          <cell r="I284">
            <v>130754.12418482038</v>
          </cell>
          <cell r="J284">
            <v>130538.7080973148</v>
          </cell>
          <cell r="K284">
            <v>130324.36509514593</v>
          </cell>
          <cell r="L284">
            <v>130416.46629758851</v>
          </cell>
          <cell r="M284">
            <v>129899.97671364211</v>
          </cell>
          <cell r="N284">
            <v>129690.01308548074</v>
          </cell>
          <cell r="O284">
            <v>129549.42528960311</v>
          </cell>
          <cell r="P284">
            <v>129832.99228337381</v>
          </cell>
          <cell r="Q284">
            <v>129408.64556469787</v>
          </cell>
          <cell r="R284">
            <v>129340.63667407917</v>
          </cell>
          <cell r="S284">
            <v>129274.27874621779</v>
          </cell>
          <cell r="T284">
            <v>129563.62027248956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132698.54638505401</v>
          </cell>
          <cell r="B285">
            <v>132552.95177767225</v>
          </cell>
          <cell r="C285">
            <v>132261.3577913245</v>
          </cell>
          <cell r="D285">
            <v>132358.24204609566</v>
          </cell>
          <cell r="E285">
            <v>131747.98481775433</v>
          </cell>
          <cell r="F285">
            <v>131508.50388810827</v>
          </cell>
          <cell r="G285">
            <v>131300.70911173191</v>
          </cell>
          <cell r="H285">
            <v>131432.65222282638</v>
          </cell>
          <cell r="I285">
            <v>130853.51327094162</v>
          </cell>
          <cell r="J285">
            <v>130634.99697480102</v>
          </cell>
          <cell r="K285">
            <v>130417.56920754397</v>
          </cell>
          <cell r="L285">
            <v>130506.85524141474</v>
          </cell>
          <cell r="M285">
            <v>129987.0731460606</v>
          </cell>
          <cell r="N285">
            <v>129774.08777954816</v>
          </cell>
          <cell r="O285">
            <v>129631.47668307209</v>
          </cell>
          <cell r="P285">
            <v>129914.24143954593</v>
          </cell>
          <cell r="Q285">
            <v>129488.67089537914</v>
          </cell>
          <cell r="R285">
            <v>129419.68323965336</v>
          </cell>
          <cell r="S285">
            <v>129352.37030688336</v>
          </cell>
          <cell r="T285">
            <v>129640.99270132976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142151.02180222672</v>
          </cell>
          <cell r="B286">
            <v>141849.92827522423</v>
          </cell>
          <cell r="C286">
            <v>141250.06558926243</v>
          </cell>
          <cell r="D286">
            <v>141084.87128756719</v>
          </cell>
          <cell r="E286">
            <v>140185.2351561535</v>
          </cell>
          <cell r="F286">
            <v>139698.89441407644</v>
          </cell>
          <cell r="G286">
            <v>139253.72448084198</v>
          </cell>
          <cell r="H286">
            <v>139170.72687344698</v>
          </cell>
          <cell r="I286">
            <v>138335.4441667998</v>
          </cell>
          <cell r="J286">
            <v>137883.54664466152</v>
          </cell>
          <cell r="K286">
            <v>137433.90022925506</v>
          </cell>
          <cell r="L286">
            <v>137311.26262506394</v>
          </cell>
          <cell r="M286">
            <v>136543.62290481501</v>
          </cell>
          <cell r="N286">
            <v>136103.16349250299</v>
          </cell>
          <cell r="O286">
            <v>135808.23994554026</v>
          </cell>
          <cell r="P286">
            <v>136030.61292006509</v>
          </cell>
          <cell r="Q286">
            <v>135512.91377195396</v>
          </cell>
          <cell r="R286">
            <v>135370.24546194138</v>
          </cell>
          <cell r="S286">
            <v>135231.04052361933</v>
          </cell>
          <cell r="T286">
            <v>135465.52724953074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132907.42933758261</v>
          </cell>
          <cell r="B287">
            <v>132758.3984796938</v>
          </cell>
          <cell r="C287">
            <v>132459.99230148032</v>
          </cell>
          <cell r="D287">
            <v>132551.08508467893</v>
          </cell>
          <cell r="E287">
            <v>131934.43309549394</v>
          </cell>
          <cell r="F287">
            <v>131689.49700154379</v>
          </cell>
          <cell r="G287">
            <v>131476.45665494021</v>
          </cell>
          <cell r="H287">
            <v>131603.64995713122</v>
          </cell>
          <cell r="I287">
            <v>131018.85068227228</v>
          </cell>
          <cell r="J287">
            <v>130795.17707469739</v>
          </cell>
          <cell r="K287">
            <v>130572.6176869159</v>
          </cell>
          <cell r="L287">
            <v>130657.22058401292</v>
          </cell>
          <cell r="M287">
            <v>130131.96127446783</v>
          </cell>
          <cell r="N287">
            <v>129913.94913473322</v>
          </cell>
          <cell r="O287">
            <v>129767.97220307005</v>
          </cell>
          <cell r="P287">
            <v>130049.40240820521</v>
          </cell>
          <cell r="Q287">
            <v>129621.79598518602</v>
          </cell>
          <cell r="R287">
            <v>129551.18011759696</v>
          </cell>
          <cell r="S287">
            <v>129482.27849893041</v>
          </cell>
          <cell r="T287">
            <v>129769.70459105584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136349.43373335953</v>
          </cell>
          <cell r="B288">
            <v>136143.77982793545</v>
          </cell>
          <cell r="C288">
            <v>135733.12133778003</v>
          </cell>
          <cell r="D288">
            <v>135728.7813900183</v>
          </cell>
          <cell r="E288">
            <v>135006.75557943087</v>
          </cell>
          <cell r="F288">
            <v>134671.92847576863</v>
          </cell>
          <cell r="G288">
            <v>134372.45084186262</v>
          </cell>
          <cell r="H288">
            <v>134421.37608566449</v>
          </cell>
          <cell r="I288">
            <v>133743.30516597896</v>
          </cell>
          <cell r="J288">
            <v>133434.64861263346</v>
          </cell>
          <cell r="K288">
            <v>133127.52961771886</v>
          </cell>
          <cell r="L288">
            <v>133134.9630897092</v>
          </cell>
          <cell r="M288">
            <v>132519.44942913298</v>
          </cell>
          <cell r="N288">
            <v>132218.6053717247</v>
          </cell>
          <cell r="O288">
            <v>132017.1657066537</v>
          </cell>
          <cell r="P288">
            <v>132276.60497610658</v>
          </cell>
          <cell r="Q288">
            <v>131815.45103820294</v>
          </cell>
          <cell r="R288">
            <v>131718.00525307941</v>
          </cell>
          <cell r="S288">
            <v>131622.92503164371</v>
          </cell>
          <cell r="T288">
            <v>131890.63827598668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130109.89340475076</v>
          </cell>
          <cell r="B289">
            <v>130006.88369962432</v>
          </cell>
          <cell r="C289">
            <v>129799.712116168</v>
          </cell>
          <cell r="D289">
            <v>129968.36915069565</v>
          </cell>
          <cell r="E289">
            <v>129437.36116943658</v>
          </cell>
          <cell r="F289">
            <v>129265.48521742484</v>
          </cell>
          <cell r="G289">
            <v>129122.69795285164</v>
          </cell>
          <cell r="H289">
            <v>129313.50468505593</v>
          </cell>
          <cell r="I289">
            <v>128804.51320934943</v>
          </cell>
          <cell r="J289">
            <v>128649.91064792512</v>
          </cell>
          <cell r="K289">
            <v>128496.07823205316</v>
          </cell>
          <cell r="L289">
            <v>128643.40163000626</v>
          </cell>
          <cell r="M289">
            <v>128191.49777300326</v>
          </cell>
          <cell r="N289">
            <v>128040.80840204882</v>
          </cell>
          <cell r="O289">
            <v>127939.90956204403</v>
          </cell>
          <cell r="P289">
            <v>128239.21319954415</v>
          </cell>
          <cell r="Q289">
            <v>127838.8729759702</v>
          </cell>
          <cell r="R289">
            <v>127790.06348912536</v>
          </cell>
          <cell r="S289">
            <v>127742.43888626035</v>
          </cell>
          <cell r="T289">
            <v>128045.88686379575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113522.49063429136</v>
          </cell>
          <cell r="B290">
            <v>113692.35370547854</v>
          </cell>
          <cell r="C290">
            <v>114026.13852300207</v>
          </cell>
          <cell r="D290">
            <v>114654.69652333506</v>
          </cell>
          <cell r="E290">
            <v>114631.4967305865</v>
          </cell>
          <cell r="F290">
            <v>114892.81557209877</v>
          </cell>
          <cell r="G290">
            <v>115166.57922786461</v>
          </cell>
          <cell r="H290">
            <v>115734.56845587111</v>
          </cell>
          <cell r="I290">
            <v>115675.06343105371</v>
          </cell>
          <cell r="J290">
            <v>115930.00315605037</v>
          </cell>
          <cell r="K290">
            <v>116183.67291052712</v>
          </cell>
          <cell r="L290">
            <v>116702.88436805969</v>
          </cell>
          <cell r="M290">
            <v>116685.92628688907</v>
          </cell>
          <cell r="N290">
            <v>116934.41315823916</v>
          </cell>
          <cell r="O290">
            <v>117100.79541145873</v>
          </cell>
          <cell r="P290">
            <v>117506.07581874711</v>
          </cell>
          <cell r="Q290">
            <v>117267.40480803647</v>
          </cell>
          <cell r="R290">
            <v>117347.89168379585</v>
          </cell>
          <cell r="S290">
            <v>117426.42468509683</v>
          </cell>
          <cell r="T290">
            <v>117824.87107295415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117958.91113097542</v>
          </cell>
          <cell r="B291">
            <v>118055.7924102222</v>
          </cell>
          <cell r="C291">
            <v>118244.89453701164</v>
          </cell>
          <cell r="D291">
            <v>118750.44870730699</v>
          </cell>
          <cell r="E291">
            <v>118591.43195230901</v>
          </cell>
          <cell r="F291">
            <v>118736.88972216097</v>
          </cell>
          <cell r="G291">
            <v>118899.24383018281</v>
          </cell>
          <cell r="H291">
            <v>119366.35287950651</v>
          </cell>
          <cell r="I291">
            <v>119186.62946177364</v>
          </cell>
          <cell r="J291">
            <v>119332.03414871282</v>
          </cell>
          <cell r="K291">
            <v>119476.71450888863</v>
          </cell>
          <cell r="L291">
            <v>119896.46182288881</v>
          </cell>
          <cell r="M291">
            <v>119763.1743572117</v>
          </cell>
          <cell r="N291">
            <v>119904.89866376155</v>
          </cell>
          <cell r="O291">
            <v>119999.79466100932</v>
          </cell>
          <cell r="P291">
            <v>120376.73081693007</v>
          </cell>
          <cell r="Q291">
            <v>120094.8202093064</v>
          </cell>
          <cell r="R291">
            <v>120140.72584042235</v>
          </cell>
          <cell r="S291">
            <v>120185.51708066047</v>
          </cell>
          <cell r="T291">
            <v>120558.55545856364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115791.19668968453</v>
          </cell>
          <cell r="B292">
            <v>115923.73817843098</v>
          </cell>
          <cell r="C292">
            <v>116183.53485690766</v>
          </cell>
          <cell r="D292">
            <v>116749.19089962603</v>
          </cell>
          <cell r="E292">
            <v>116656.53674273174</v>
          </cell>
          <cell r="F292">
            <v>116858.60630544899</v>
          </cell>
          <cell r="G292">
            <v>117075.39711209369</v>
          </cell>
          <cell r="H292">
            <v>117591.79802190137</v>
          </cell>
          <cell r="I292">
            <v>117470.8154621702</v>
          </cell>
          <cell r="J292">
            <v>117669.74092875639</v>
          </cell>
          <cell r="K292">
            <v>117867.67545727585</v>
          </cell>
          <cell r="L292">
            <v>118336.02273164655</v>
          </cell>
          <cell r="M292">
            <v>118259.57588487146</v>
          </cell>
          <cell r="N292">
            <v>118453.46629102336</v>
          </cell>
          <cell r="O292">
            <v>118583.29175213506</v>
          </cell>
          <cell r="P292">
            <v>118974.07741647435</v>
          </cell>
          <cell r="Q292">
            <v>118713.29444964445</v>
          </cell>
          <cell r="R292">
            <v>118776.09709570014</v>
          </cell>
          <cell r="S292">
            <v>118837.37516417852</v>
          </cell>
          <cell r="T292">
            <v>119222.82835040372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130793.86733922124</v>
          </cell>
          <cell r="B293">
            <v>130679.60585049677</v>
          </cell>
          <cell r="C293">
            <v>130450.12817831305</v>
          </cell>
          <cell r="D293">
            <v>130599.82140775313</v>
          </cell>
          <cell r="E293">
            <v>130047.8741890825</v>
          </cell>
          <cell r="F293">
            <v>129858.13564873078</v>
          </cell>
          <cell r="G293">
            <v>129698.17209828357</v>
          </cell>
          <cell r="H293">
            <v>129873.4258835174</v>
          </cell>
          <cell r="I293">
            <v>129345.90004046232</v>
          </cell>
          <cell r="J293">
            <v>129174.4101909646</v>
          </cell>
          <cell r="K293">
            <v>129003.77461026833</v>
          </cell>
          <cell r="L293">
            <v>129135.76337489684</v>
          </cell>
          <cell r="M293">
            <v>128665.92472860255</v>
          </cell>
          <cell r="N293">
            <v>128498.77550864253</v>
          </cell>
          <cell r="O293">
            <v>128386.85545552371</v>
          </cell>
          <cell r="P293">
            <v>128681.78918959785</v>
          </cell>
          <cell r="Q293">
            <v>128274.78261028788</v>
          </cell>
          <cell r="R293">
            <v>128220.64164731817</v>
          </cell>
          <cell r="S293">
            <v>128167.81499359096</v>
          </cell>
          <cell r="T293">
            <v>128467.34575531053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121453.3756015277</v>
          </cell>
          <cell r="B294">
            <v>121492.7708333803</v>
          </cell>
          <cell r="C294">
            <v>121567.90979489904</v>
          </cell>
          <cell r="D294">
            <v>121976.57673051281</v>
          </cell>
          <cell r="E294">
            <v>121710.58013682871</v>
          </cell>
          <cell r="F294">
            <v>121764.77685540302</v>
          </cell>
          <cell r="G294">
            <v>121839.37627322745</v>
          </cell>
          <cell r="H294">
            <v>122227.02436963798</v>
          </cell>
          <cell r="I294">
            <v>121952.607740776</v>
          </cell>
          <cell r="J294">
            <v>122011.73424487423</v>
          </cell>
          <cell r="K294">
            <v>122070.56621301048</v>
          </cell>
          <cell r="L294">
            <v>122411.96795180475</v>
          </cell>
          <cell r="M294">
            <v>122187.05055579463</v>
          </cell>
          <cell r="N294">
            <v>122244.68049172328</v>
          </cell>
          <cell r="O294">
            <v>122283.26844021576</v>
          </cell>
          <cell r="P294">
            <v>122637.87849349988</v>
          </cell>
          <cell r="Q294">
            <v>122321.90906858268</v>
          </cell>
          <cell r="R294">
            <v>122340.57586360445</v>
          </cell>
          <cell r="S294">
            <v>122358.78950929396</v>
          </cell>
          <cell r="T294">
            <v>122711.81459311958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124504.1524256213</v>
          </cell>
          <cell r="B295">
            <v>124493.36053936843</v>
          </cell>
          <cell r="C295">
            <v>124469.00609171443</v>
          </cell>
          <cell r="D295">
            <v>124793.08743986321</v>
          </cell>
          <cell r="E295">
            <v>124433.69409962207</v>
          </cell>
          <cell r="F295">
            <v>124408.21706488552</v>
          </cell>
          <cell r="G295">
            <v>124406.20389233576</v>
          </cell>
          <cell r="H295">
            <v>124724.48009053108</v>
          </cell>
          <cell r="I295">
            <v>124367.39332541615</v>
          </cell>
          <cell r="J295">
            <v>124351.196276262</v>
          </cell>
          <cell r="K295">
            <v>124335.07991196361</v>
          </cell>
          <cell r="L295">
            <v>124608.08351218115</v>
          </cell>
          <cell r="M295">
            <v>124303.17031990265</v>
          </cell>
          <cell r="N295">
            <v>124287.38323897799</v>
          </cell>
          <cell r="O295">
            <v>124276.81249903615</v>
          </cell>
          <cell r="P295">
            <v>124611.93116613786</v>
          </cell>
          <cell r="Q295">
            <v>124266.22732802785</v>
          </cell>
          <cell r="R295">
            <v>124261.11376684011</v>
          </cell>
          <cell r="S295">
            <v>124256.12434087947</v>
          </cell>
          <cell r="T295">
            <v>124591.67719276214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127747.95676898849</v>
          </cell>
          <cell r="B296">
            <v>127683.8023455596</v>
          </cell>
          <cell r="C296">
            <v>127553.6593819243</v>
          </cell>
          <cell r="D296">
            <v>127787.80327747474</v>
          </cell>
          <cell r="E296">
            <v>127329.10382944309</v>
          </cell>
          <cell r="F296">
            <v>127218.91195584944</v>
          </cell>
          <cell r="G296">
            <v>127135.43879204436</v>
          </cell>
          <cell r="H296">
            <v>127379.95382129386</v>
          </cell>
          <cell r="I296">
            <v>126934.96624844815</v>
          </cell>
          <cell r="J296">
            <v>126838.67980459676</v>
          </cell>
          <cell r="K296">
            <v>126742.87300723894</v>
          </cell>
          <cell r="L296">
            <v>126943.15080947574</v>
          </cell>
          <cell r="M296">
            <v>126553.18035921064</v>
          </cell>
          <cell r="N296">
            <v>126459.33104958902</v>
          </cell>
          <cell r="O296">
            <v>126396.49127252915</v>
          </cell>
          <cell r="P296">
            <v>126710.88530233278</v>
          </cell>
          <cell r="Q296">
            <v>126333.56570724546</v>
          </cell>
          <cell r="R296">
            <v>126303.16716875292</v>
          </cell>
          <cell r="S296">
            <v>126273.50657576232</v>
          </cell>
          <cell r="T296">
            <v>126590.48169969814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133613.0230387807</v>
          </cell>
          <cell r="B297">
            <v>133452.38473909651</v>
          </cell>
          <cell r="C297">
            <v>133130.96739786756</v>
          </cell>
          <cell r="D297">
            <v>133202.49694810327</v>
          </cell>
          <cell r="E297">
            <v>132564.24385209117</v>
          </cell>
          <cell r="F297">
            <v>132300.88055034168</v>
          </cell>
          <cell r="G297">
            <v>132070.12099177425</v>
          </cell>
          <cell r="H297">
            <v>132181.26973310643</v>
          </cell>
          <cell r="I297">
            <v>131577.35023714293</v>
          </cell>
          <cell r="J297">
            <v>131336.25555035082</v>
          </cell>
          <cell r="K297">
            <v>131096.36186565724</v>
          </cell>
          <cell r="L297">
            <v>131165.14541622848</v>
          </cell>
          <cell r="M297">
            <v>130621.38441572925</v>
          </cell>
          <cell r="N297">
            <v>130386.39214678842</v>
          </cell>
          <cell r="O297">
            <v>130229.04563192776</v>
          </cell>
          <cell r="P297">
            <v>130505.96780513829</v>
          </cell>
          <cell r="Q297">
            <v>130071.48430920708</v>
          </cell>
          <cell r="R297">
            <v>129995.36844259441</v>
          </cell>
          <cell r="S297">
            <v>129921.10034117648</v>
          </cell>
          <cell r="T297">
            <v>130204.48539801297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117625.71893566409</v>
          </cell>
          <cell r="B298">
            <v>117728.08142740921</v>
          </cell>
          <cell r="C298">
            <v>117928.04977920717</v>
          </cell>
          <cell r="D298">
            <v>118442.84200892283</v>
          </cell>
          <cell r="E298">
            <v>118294.02562871941</v>
          </cell>
          <cell r="F298">
            <v>118448.18500944134</v>
          </cell>
          <cell r="G298">
            <v>118618.90640181303</v>
          </cell>
          <cell r="H298">
            <v>119093.59193948447</v>
          </cell>
          <cell r="I298">
            <v>118922.89738416043</v>
          </cell>
          <cell r="J298">
            <v>119076.52857258232</v>
          </cell>
          <cell r="K298">
            <v>119229.39445430189</v>
          </cell>
          <cell r="L298">
            <v>119656.61190697874</v>
          </cell>
          <cell r="M298">
            <v>119532.06122426254</v>
          </cell>
          <cell r="N298">
            <v>119681.80380891959</v>
          </cell>
          <cell r="O298">
            <v>119782.06869817829</v>
          </cell>
          <cell r="P298">
            <v>120161.13361609195</v>
          </cell>
          <cell r="Q298">
            <v>119882.47046804303</v>
          </cell>
          <cell r="R298">
            <v>119930.97328326901</v>
          </cell>
          <cell r="S298">
            <v>119978.29865918039</v>
          </cell>
          <cell r="T298">
            <v>120353.24527608426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137004.95853564891</v>
          </cell>
          <cell r="B299">
            <v>136788.52085200351</v>
          </cell>
          <cell r="C299">
            <v>136356.48406997771</v>
          </cell>
          <cell r="D299">
            <v>136333.96909542882</v>
          </cell>
          <cell r="E299">
            <v>135591.8749916323</v>
          </cell>
          <cell r="F299">
            <v>135239.92827404937</v>
          </cell>
          <cell r="G299">
            <v>134923.98878270388</v>
          </cell>
          <cell r="H299">
            <v>134958.0079870004</v>
          </cell>
          <cell r="I299">
            <v>134262.17361628352</v>
          </cell>
          <cell r="J299">
            <v>133937.33218275811</v>
          </cell>
          <cell r="K299">
            <v>133614.10893190015</v>
          </cell>
          <cell r="L299">
            <v>133606.84559751867</v>
          </cell>
          <cell r="M299">
            <v>132974.14312518842</v>
          </cell>
          <cell r="N299">
            <v>132657.52384781741</v>
          </cell>
          <cell r="O299">
            <v>132445.52138468713</v>
          </cell>
          <cell r="P299">
            <v>132700.7725119683</v>
          </cell>
          <cell r="Q299">
            <v>132233.22949795274</v>
          </cell>
          <cell r="R299">
            <v>132130.67399350149</v>
          </cell>
          <cell r="S299">
            <v>132030.60809470131</v>
          </cell>
          <cell r="T299">
            <v>132294.56705544694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111671.04501970795</v>
          </cell>
          <cell r="B300">
            <v>111871.36548751326</v>
          </cell>
          <cell r="C300">
            <v>112265.53054479671</v>
          </cell>
          <cell r="D300">
            <v>112945.42157405929</v>
          </cell>
          <cell r="E300">
            <v>112978.90209809561</v>
          </cell>
          <cell r="F300">
            <v>113288.57309044364</v>
          </cell>
          <cell r="G300">
            <v>113608.8311483401</v>
          </cell>
          <cell r="H300">
            <v>114218.92057053698</v>
          </cell>
          <cell r="I300">
            <v>114209.58613178597</v>
          </cell>
          <cell r="J300">
            <v>114510.23797221585</v>
          </cell>
          <cell r="K300">
            <v>114809.39212932427</v>
          </cell>
          <cell r="L300">
            <v>115370.11282893363</v>
          </cell>
          <cell r="M300">
            <v>115401.70233899173</v>
          </cell>
          <cell r="N300">
            <v>115694.74429310481</v>
          </cell>
          <cell r="O300">
            <v>115890.95981285561</v>
          </cell>
          <cell r="P300">
            <v>116308.06908982218</v>
          </cell>
          <cell r="Q300">
            <v>116087.44320403622</v>
          </cell>
          <cell r="R300">
            <v>116182.36182579213</v>
          </cell>
          <cell r="S300">
            <v>116274.97623249526</v>
          </cell>
          <cell r="T300">
            <v>116684.0261122082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122829.5333093041</v>
          </cell>
          <cell r="B301">
            <v>122846.28991716215</v>
          </cell>
          <cell r="C301">
            <v>122876.54895799162</v>
          </cell>
          <cell r="D301">
            <v>123247.06065811342</v>
          </cell>
          <cell r="E301">
            <v>122938.93425288734</v>
          </cell>
          <cell r="F301">
            <v>122957.19138752998</v>
          </cell>
          <cell r="G301">
            <v>122997.23206414348</v>
          </cell>
          <cell r="H301">
            <v>123353.5875823235</v>
          </cell>
          <cell r="I301">
            <v>123041.87974805149</v>
          </cell>
          <cell r="J301">
            <v>123067.02897542242</v>
          </cell>
          <cell r="K301">
            <v>123092.0529230734</v>
          </cell>
          <cell r="L301">
            <v>123402.60133137938</v>
          </cell>
          <cell r="M301">
            <v>123141.59908289654</v>
          </cell>
          <cell r="N301">
            <v>123166.11175084719</v>
          </cell>
          <cell r="O301">
            <v>123182.52498388397</v>
          </cell>
          <cell r="P301">
            <v>123528.34277772837</v>
          </cell>
          <cell r="Q301">
            <v>123198.96062409943</v>
          </cell>
          <cell r="R301">
            <v>123206.90047238655</v>
          </cell>
          <cell r="S301">
            <v>123214.64757537674</v>
          </cell>
          <cell r="T301">
            <v>123559.79120865825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148368.6196382074</v>
          </cell>
          <cell r="B302">
            <v>147965.24287814042</v>
          </cell>
          <cell r="C302">
            <v>147162.6088846607</v>
          </cell>
          <cell r="D302">
            <v>146825.02597642309</v>
          </cell>
          <cell r="E302">
            <v>145735.04376505534</v>
          </cell>
          <cell r="F302">
            <v>145086.32491906139</v>
          </cell>
          <cell r="G302">
            <v>144485.01564703375</v>
          </cell>
          <cell r="H302">
            <v>144260.63550361889</v>
          </cell>
          <cell r="I302">
            <v>143256.86795199479</v>
          </cell>
          <cell r="J302">
            <v>142651.45819716822</v>
          </cell>
          <cell r="K302">
            <v>142049.0642632033</v>
          </cell>
          <cell r="L302">
            <v>141787.02868173592</v>
          </cell>
          <cell r="M302">
            <v>140856.35452191814</v>
          </cell>
          <cell r="N302">
            <v>140266.2684697595</v>
          </cell>
          <cell r="O302">
            <v>139871.15766805728</v>
          </cell>
          <cell r="P302">
            <v>140053.80646492643</v>
          </cell>
          <cell r="Q302">
            <v>139475.50746511132</v>
          </cell>
          <cell r="R302">
            <v>139284.37389531976</v>
          </cell>
          <cell r="S302">
            <v>139097.88022484904</v>
          </cell>
          <cell r="T302">
            <v>139296.75788533816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143428.851206041</v>
          </cell>
          <cell r="B303">
            <v>143106.73661492742</v>
          </cell>
          <cell r="C303">
            <v>142465.20073847767</v>
          </cell>
          <cell r="D303">
            <v>142264.57744376402</v>
          </cell>
          <cell r="E303">
            <v>141325.82173204253</v>
          </cell>
          <cell r="F303">
            <v>140806.10933724782</v>
          </cell>
          <cell r="G303">
            <v>140328.84993096194</v>
          </cell>
          <cell r="H303">
            <v>140216.79564179404</v>
          </cell>
          <cell r="I303">
            <v>139346.88623610843</v>
          </cell>
          <cell r="J303">
            <v>138863.43915898947</v>
          </cell>
          <cell r="K303">
            <v>138382.40035126</v>
          </cell>
          <cell r="L303">
            <v>138231.11392820106</v>
          </cell>
          <cell r="M303">
            <v>137429.96766632446</v>
          </cell>
          <cell r="N303">
            <v>136958.75725900859</v>
          </cell>
          <cell r="O303">
            <v>136643.24340958972</v>
          </cell>
          <cell r="P303">
            <v>136857.45234334029</v>
          </cell>
          <cell r="Q303">
            <v>136327.29882387599</v>
          </cell>
          <cell r="R303">
            <v>136174.67002178219</v>
          </cell>
          <cell r="S303">
            <v>136025.7463891987</v>
          </cell>
          <cell r="T303">
            <v>136252.91480472096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132661.99329135963</v>
          </cell>
          <cell r="B304">
            <v>132517.00000440751</v>
          </cell>
          <cell r="C304">
            <v>132226.59810522874</v>
          </cell>
          <cell r="D304">
            <v>132324.49582807117</v>
          </cell>
          <cell r="E304">
            <v>131715.35763931365</v>
          </cell>
          <cell r="F304">
            <v>131476.83132625799</v>
          </cell>
          <cell r="G304">
            <v>131269.95448893635</v>
          </cell>
          <cell r="H304">
            <v>131402.72878423124</v>
          </cell>
          <cell r="I304">
            <v>130824.58035030648</v>
          </cell>
          <cell r="J304">
            <v>130606.96654853312</v>
          </cell>
          <cell r="K304">
            <v>130390.4367799091</v>
          </cell>
          <cell r="L304">
            <v>130480.54233081176</v>
          </cell>
          <cell r="M304">
            <v>129961.718710628</v>
          </cell>
          <cell r="N304">
            <v>129749.61299518494</v>
          </cell>
          <cell r="O304">
            <v>129607.59089693714</v>
          </cell>
          <cell r="P304">
            <v>129890.58919080376</v>
          </cell>
          <cell r="Q304">
            <v>129465.37491156685</v>
          </cell>
          <cell r="R304">
            <v>129396.67218182505</v>
          </cell>
          <cell r="S304">
            <v>129329.63725826421</v>
          </cell>
          <cell r="T304">
            <v>129618.46899746708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131061.52288026859</v>
          </cell>
          <cell r="B305">
            <v>130942.85829652131</v>
          </cell>
          <cell r="C305">
            <v>130704.65171239208</v>
          </cell>
          <cell r="D305">
            <v>130846.9239463011</v>
          </cell>
          <cell r="E305">
            <v>130286.78269765944</v>
          </cell>
          <cell r="F305">
            <v>130090.05409452057</v>
          </cell>
          <cell r="G305">
            <v>129923.36904803812</v>
          </cell>
          <cell r="H305">
            <v>130092.53658900666</v>
          </cell>
          <cell r="I305">
            <v>129557.75779979298</v>
          </cell>
          <cell r="J305">
            <v>129379.65954608809</v>
          </cell>
          <cell r="K305">
            <v>129202.44848064648</v>
          </cell>
          <cell r="L305">
            <v>129328.43643241876</v>
          </cell>
          <cell r="M305">
            <v>128851.57946935915</v>
          </cell>
          <cell r="N305">
            <v>128677.98911243604</v>
          </cell>
          <cell r="O305">
            <v>128561.75619210051</v>
          </cell>
          <cell r="P305">
            <v>128854.97987728706</v>
          </cell>
          <cell r="Q305">
            <v>128445.36459176561</v>
          </cell>
          <cell r="R305">
            <v>128389.13729325758</v>
          </cell>
          <cell r="S305">
            <v>128334.27495122718</v>
          </cell>
          <cell r="T305">
            <v>128632.27281166823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128376.03036328369</v>
          </cell>
          <cell r="B306">
            <v>128301.54375055569</v>
          </cell>
          <cell r="C306">
            <v>128150.91774712075</v>
          </cell>
          <cell r="D306">
            <v>128367.64772582051</v>
          </cell>
          <cell r="E306">
            <v>127889.7203782446</v>
          </cell>
          <cell r="F306">
            <v>127763.12580347079</v>
          </cell>
          <cell r="G306">
            <v>127663.88015030349</v>
          </cell>
          <cell r="H306">
            <v>127894.11335562172</v>
          </cell>
          <cell r="I306">
            <v>127432.10620625141</v>
          </cell>
          <cell r="J306">
            <v>127320.312651407</v>
          </cell>
          <cell r="K306">
            <v>127209.07599101662</v>
          </cell>
          <cell r="L306">
            <v>127395.27244046493</v>
          </cell>
          <cell r="M306">
            <v>126988.83298896249</v>
          </cell>
          <cell r="N306">
            <v>126879.86907335155</v>
          </cell>
          <cell r="O306">
            <v>126806.90883323719</v>
          </cell>
          <cell r="P306">
            <v>127117.2901063945</v>
          </cell>
          <cell r="Q306">
            <v>126733.84898854587</v>
          </cell>
          <cell r="R306">
            <v>126698.55470885053</v>
          </cell>
          <cell r="S306">
            <v>126664.11722215383</v>
          </cell>
          <cell r="T306">
            <v>126977.49527945725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121148.89829221489</v>
          </cell>
          <cell r="B307">
            <v>121193.30235937859</v>
          </cell>
          <cell r="C307">
            <v>121278.37108215684</v>
          </cell>
          <cell r="D307">
            <v>121695.47993062198</v>
          </cell>
          <cell r="E307">
            <v>121438.8046317195</v>
          </cell>
          <cell r="F307">
            <v>121500.95304634687</v>
          </cell>
          <cell r="G307">
            <v>121583.19864634772</v>
          </cell>
          <cell r="H307">
            <v>121977.77028064005</v>
          </cell>
          <cell r="I307">
            <v>121711.60439645662</v>
          </cell>
          <cell r="J307">
            <v>121778.24843269323</v>
          </cell>
          <cell r="K307">
            <v>121844.5604847271</v>
          </cell>
          <cell r="L307">
            <v>122192.78857706895</v>
          </cell>
          <cell r="M307">
            <v>121975.85501803162</v>
          </cell>
          <cell r="N307">
            <v>122040.81220765279</v>
          </cell>
          <cell r="O307">
            <v>122084.30635087757</v>
          </cell>
          <cell r="P307">
            <v>122440.86170700152</v>
          </cell>
          <cell r="Q307">
            <v>122127.85987186387</v>
          </cell>
          <cell r="R307">
            <v>122148.90002268672</v>
          </cell>
          <cell r="S307">
            <v>122169.4294093272</v>
          </cell>
          <cell r="T307">
            <v>122524.19827792514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133432.80806633673</v>
          </cell>
          <cell r="B308">
            <v>133275.13441160292</v>
          </cell>
          <cell r="C308">
            <v>132959.59432820906</v>
          </cell>
          <cell r="D308">
            <v>133036.12050395791</v>
          </cell>
          <cell r="E308">
            <v>132403.38452475818</v>
          </cell>
          <cell r="F308">
            <v>132144.72769748565</v>
          </cell>
          <cell r="G308">
            <v>131918.49378489604</v>
          </cell>
          <cell r="H308">
            <v>132033.74045126376</v>
          </cell>
          <cell r="I308">
            <v>131434.70443160346</v>
          </cell>
          <cell r="J308">
            <v>131198.05924500633</v>
          </cell>
          <cell r="K308">
            <v>130962.59289552715</v>
          </cell>
          <cell r="L308">
            <v>131035.41684936924</v>
          </cell>
          <cell r="M308">
            <v>130496.38134701409</v>
          </cell>
          <cell r="N308">
            <v>130265.72595567261</v>
          </cell>
          <cell r="O308">
            <v>130111.28333453885</v>
          </cell>
          <cell r="P308">
            <v>130389.35689961654</v>
          </cell>
          <cell r="Q308">
            <v>129956.62986991119</v>
          </cell>
          <cell r="R308">
            <v>129881.91875247755</v>
          </cell>
          <cell r="S308">
            <v>129809.02129898283</v>
          </cell>
          <cell r="T308">
            <v>130093.43847254882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112806.42637872386</v>
          </cell>
          <cell r="B309">
            <v>112988.06913863866</v>
          </cell>
          <cell r="C309">
            <v>113345.20658996036</v>
          </cell>
          <cell r="D309">
            <v>113993.61812898601</v>
          </cell>
          <cell r="E309">
            <v>113992.33998952514</v>
          </cell>
          <cell r="F309">
            <v>114272.35948668756</v>
          </cell>
          <cell r="G309">
            <v>114564.10529606759</v>
          </cell>
          <cell r="H309">
            <v>115148.37717584346</v>
          </cell>
          <cell r="I309">
            <v>115108.27610385083</v>
          </cell>
          <cell r="J309">
            <v>115380.89542561787</v>
          </cell>
          <cell r="K309">
            <v>115652.15670676643</v>
          </cell>
          <cell r="L309">
            <v>116187.42225970031</v>
          </cell>
          <cell r="M309">
            <v>116189.24042261648</v>
          </cell>
          <cell r="N309">
            <v>116454.95939731278</v>
          </cell>
          <cell r="O309">
            <v>116632.8799509942</v>
          </cell>
          <cell r="P309">
            <v>117042.73528648657</v>
          </cell>
          <cell r="Q309">
            <v>116811.04340000406</v>
          </cell>
          <cell r="R309">
            <v>116897.1118912169</v>
          </cell>
          <cell r="S309">
            <v>116981.09101040391</v>
          </cell>
          <cell r="T309">
            <v>117383.63839990136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138869.97644073746</v>
          </cell>
          <cell r="B310">
            <v>138622.8580881122</v>
          </cell>
          <cell r="C310">
            <v>138129.99844022476</v>
          </cell>
          <cell r="D310">
            <v>138055.77413253533</v>
          </cell>
          <cell r="E310">
            <v>137256.58420867415</v>
          </cell>
          <cell r="F310">
            <v>136855.93088780352</v>
          </cell>
          <cell r="G310">
            <v>136493.15616037167</v>
          </cell>
          <cell r="H310">
            <v>136484.76654890054</v>
          </cell>
          <cell r="I310">
            <v>135738.39380936217</v>
          </cell>
          <cell r="J310">
            <v>135367.50516111392</v>
          </cell>
          <cell r="K310">
            <v>134998.46407761637</v>
          </cell>
          <cell r="L310">
            <v>134949.38721164095</v>
          </cell>
          <cell r="M310">
            <v>134267.78126292591</v>
          </cell>
          <cell r="N310">
            <v>133906.28028529801</v>
          </cell>
          <cell r="O310">
            <v>133664.22585855093</v>
          </cell>
          <cell r="P310">
            <v>133907.56140290972</v>
          </cell>
          <cell r="Q310">
            <v>133421.84098156498</v>
          </cell>
          <cell r="R310">
            <v>133304.74793711086</v>
          </cell>
          <cell r="S310">
            <v>133190.49740712467</v>
          </cell>
          <cell r="T310">
            <v>133443.77514558026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121291.70292974831</v>
          </cell>
          <cell r="B311">
            <v>121333.75777452605</v>
          </cell>
          <cell r="C311">
            <v>121414.16928340335</v>
          </cell>
          <cell r="D311">
            <v>121827.31874222614</v>
          </cell>
          <cell r="E311">
            <v>121566.27160975205</v>
          </cell>
          <cell r="F311">
            <v>121624.69055411052</v>
          </cell>
          <cell r="G311">
            <v>121703.34997464639</v>
          </cell>
          <cell r="H311">
            <v>122094.67436099148</v>
          </cell>
          <cell r="I311">
            <v>121824.63874803954</v>
          </cell>
          <cell r="J311">
            <v>121887.75694369842</v>
          </cell>
          <cell r="K311">
            <v>121950.56071896733</v>
          </cell>
          <cell r="L311">
            <v>122295.58714434021</v>
          </cell>
          <cell r="M311">
            <v>122074.90904043808</v>
          </cell>
          <cell r="N311">
            <v>122136.42963305951</v>
          </cell>
          <cell r="O311">
            <v>122177.6226939409</v>
          </cell>
          <cell r="P311">
            <v>122533.26567249704</v>
          </cell>
          <cell r="Q311">
            <v>122218.8719911697</v>
          </cell>
          <cell r="R311">
            <v>122238.79900086661</v>
          </cell>
          <cell r="S311">
            <v>122258.24226865027</v>
          </cell>
          <cell r="T311">
            <v>122612.19327481731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142577.18803837243</v>
          </cell>
          <cell r="B312">
            <v>142269.0838198447</v>
          </cell>
          <cell r="C312">
            <v>141655.32279449157</v>
          </cell>
          <cell r="D312">
            <v>141478.31264276191</v>
          </cell>
          <cell r="E312">
            <v>140565.62982119565</v>
          </cell>
          <cell r="F312">
            <v>140068.15936838399</v>
          </cell>
          <cell r="G312">
            <v>139612.28734149804</v>
          </cell>
          <cell r="H312">
            <v>139519.59910038536</v>
          </cell>
          <cell r="I312">
            <v>138672.76811510624</v>
          </cell>
          <cell r="J312">
            <v>138210.34856627326</v>
          </cell>
          <cell r="K312">
            <v>137750.23253916437</v>
          </cell>
          <cell r="L312">
            <v>137618.04032676775</v>
          </cell>
          <cell r="M312">
            <v>136839.22590926336</v>
          </cell>
          <cell r="N312">
            <v>136388.51079633951</v>
          </cell>
          <cell r="O312">
            <v>136086.72022027834</v>
          </cell>
          <cell r="P312">
            <v>136306.37042248464</v>
          </cell>
          <cell r="Q312">
            <v>135784.5176427954</v>
          </cell>
          <cell r="R312">
            <v>135638.52742971206</v>
          </cell>
          <cell r="S312">
            <v>135496.08122980903</v>
          </cell>
          <cell r="T312">
            <v>135728.12724118982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138821.76747084194</v>
          </cell>
          <cell r="B313">
            <v>138575.44218483724</v>
          </cell>
          <cell r="C313">
            <v>138084.15475119039</v>
          </cell>
          <cell r="D313">
            <v>138011.26708143772</v>
          </cell>
          <cell r="E313">
            <v>137213.55303116638</v>
          </cell>
          <cell r="F313">
            <v>136814.158730472</v>
          </cell>
          <cell r="G313">
            <v>136452.59465012315</v>
          </cell>
          <cell r="H313">
            <v>136445.30126690646</v>
          </cell>
          <cell r="I313">
            <v>135700.23489697155</v>
          </cell>
          <cell r="J313">
            <v>135330.5365261905</v>
          </cell>
          <cell r="K313">
            <v>134962.67979084767</v>
          </cell>
          <cell r="L313">
            <v>134914.68376558711</v>
          </cell>
          <cell r="M313">
            <v>134234.34192603393</v>
          </cell>
          <cell r="N313">
            <v>133874.00109841352</v>
          </cell>
          <cell r="O313">
            <v>133632.72348684093</v>
          </cell>
          <cell r="P313">
            <v>133876.3670378825</v>
          </cell>
          <cell r="Q313">
            <v>133391.11648552958</v>
          </cell>
          <cell r="R313">
            <v>133274.39922289847</v>
          </cell>
          <cell r="S313">
            <v>133160.5153523722</v>
          </cell>
          <cell r="T313">
            <v>133414.06919044189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117165.2745252614</v>
          </cell>
          <cell r="B314">
            <v>117275.21160516498</v>
          </cell>
          <cell r="C314">
            <v>117490.1961927504</v>
          </cell>
          <cell r="D314">
            <v>118017.75466634246</v>
          </cell>
          <cell r="E314">
            <v>117883.03437129428</v>
          </cell>
          <cell r="F314">
            <v>118049.21866779438</v>
          </cell>
          <cell r="G314">
            <v>118231.5029639897</v>
          </cell>
          <cell r="H314">
            <v>118716.65858997434</v>
          </cell>
          <cell r="I314">
            <v>118558.44118533675</v>
          </cell>
          <cell r="J314">
            <v>118723.44072715407</v>
          </cell>
          <cell r="K314">
            <v>118887.61833133917</v>
          </cell>
          <cell r="L314">
            <v>119325.15890576682</v>
          </cell>
          <cell r="M314">
            <v>119212.68174378689</v>
          </cell>
          <cell r="N314">
            <v>119373.50493413476</v>
          </cell>
          <cell r="O314">
            <v>119481.18919380878</v>
          </cell>
          <cell r="P314">
            <v>119863.19588699346</v>
          </cell>
          <cell r="Q314">
            <v>119589.02046293774</v>
          </cell>
          <cell r="R314">
            <v>119641.11237455634</v>
          </cell>
          <cell r="S314">
            <v>119691.93971906834</v>
          </cell>
          <cell r="T314">
            <v>120069.52336647271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140331.93193223447</v>
          </cell>
          <cell r="B315">
            <v>140060.76353034397</v>
          </cell>
          <cell r="C315">
            <v>139520.22588295193</v>
          </cell>
          <cell r="D315">
            <v>139405.46751747126</v>
          </cell>
          <cell r="E315">
            <v>138561.52116126844</v>
          </cell>
          <cell r="F315">
            <v>138122.68757094609</v>
          </cell>
          <cell r="G315">
            <v>137723.19950665825</v>
          </cell>
          <cell r="H315">
            <v>137681.5663531652</v>
          </cell>
          <cell r="I315">
            <v>136895.57745464615</v>
          </cell>
          <cell r="J315">
            <v>136488.59318594914</v>
          </cell>
          <cell r="K315">
            <v>136083.63629067666</v>
          </cell>
          <cell r="L315">
            <v>136001.78251571508</v>
          </cell>
          <cell r="M315">
            <v>135281.84197211007</v>
          </cell>
          <cell r="N315">
            <v>134885.15900079772</v>
          </cell>
          <cell r="O315">
            <v>134619.54735611725</v>
          </cell>
          <cell r="P315">
            <v>134853.5424797539</v>
          </cell>
          <cell r="Q315">
            <v>134353.57310112382</v>
          </cell>
          <cell r="R315">
            <v>134225.08432884203</v>
          </cell>
          <cell r="S315">
            <v>134099.71471018621</v>
          </cell>
          <cell r="T315">
            <v>134344.61962201091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123403.25617974029</v>
          </cell>
          <cell r="B316">
            <v>123410.57470047544</v>
          </cell>
          <cell r="C316">
            <v>123422.12321359626</v>
          </cell>
          <cell r="D316">
            <v>123776.72792056977</v>
          </cell>
          <cell r="E316">
            <v>123451.03751357828</v>
          </cell>
          <cell r="F316">
            <v>123454.31136459073</v>
          </cell>
          <cell r="G316">
            <v>123479.94443363557</v>
          </cell>
          <cell r="H316">
            <v>123823.25401405396</v>
          </cell>
          <cell r="I316">
            <v>123495.99940248385</v>
          </cell>
          <cell r="J316">
            <v>123506.98343597955</v>
          </cell>
          <cell r="K316">
            <v>123517.91275301736</v>
          </cell>
          <cell r="L316">
            <v>123815.59834681431</v>
          </cell>
          <cell r="M316">
            <v>123539.55225195916</v>
          </cell>
          <cell r="N316">
            <v>123550.25826538324</v>
          </cell>
          <cell r="O316">
            <v>123557.42681568461</v>
          </cell>
          <cell r="P316">
            <v>123899.5790991773</v>
          </cell>
          <cell r="Q316">
            <v>123564.60515241783</v>
          </cell>
          <cell r="R316">
            <v>123568.07291539322</v>
          </cell>
          <cell r="S316">
            <v>123571.45649602906</v>
          </cell>
          <cell r="T316">
            <v>123913.31433698902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137495.97456214263</v>
          </cell>
          <cell r="B317">
            <v>137271.45936882208</v>
          </cell>
          <cell r="C317">
            <v>136823.40933468007</v>
          </cell>
          <cell r="D317">
            <v>136787.28049013994</v>
          </cell>
          <cell r="E317">
            <v>136030.154379079</v>
          </cell>
          <cell r="F317">
            <v>135665.38434074132</v>
          </cell>
          <cell r="G317">
            <v>135337.11421629015</v>
          </cell>
          <cell r="H317">
            <v>135359.96816144919</v>
          </cell>
          <cell r="I317">
            <v>134650.82820853035</v>
          </cell>
          <cell r="J317">
            <v>134313.86360967625</v>
          </cell>
          <cell r="K317">
            <v>133978.57758448043</v>
          </cell>
          <cell r="L317">
            <v>133960.30571549939</v>
          </cell>
          <cell r="M317">
            <v>133314.72809028687</v>
          </cell>
          <cell r="N317">
            <v>132986.29250055645</v>
          </cell>
          <cell r="O317">
            <v>132766.37805131433</v>
          </cell>
          <cell r="P317">
            <v>133018.49208153921</v>
          </cell>
          <cell r="Q317">
            <v>132546.16337710517</v>
          </cell>
          <cell r="R317">
            <v>132439.78047501462</v>
          </cell>
          <cell r="S317">
            <v>132335.98009129433</v>
          </cell>
          <cell r="T317">
            <v>132597.12693355439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128597.94578844277</v>
          </cell>
          <cell r="B318">
            <v>128519.80853317547</v>
          </cell>
          <cell r="C318">
            <v>128361.94531657478</v>
          </cell>
          <cell r="D318">
            <v>128572.52248643705</v>
          </cell>
          <cell r="E318">
            <v>128087.80140076891</v>
          </cell>
          <cell r="F318">
            <v>127955.41130706354</v>
          </cell>
          <cell r="G318">
            <v>127850.59280588219</v>
          </cell>
          <cell r="H318">
            <v>128075.77985568854</v>
          </cell>
          <cell r="I318">
            <v>127607.75922860666</v>
          </cell>
          <cell r="J318">
            <v>127490.48659111926</v>
          </cell>
          <cell r="K318">
            <v>127373.79814188422</v>
          </cell>
          <cell r="L318">
            <v>127555.01926770923</v>
          </cell>
          <cell r="M318">
            <v>127142.76087166791</v>
          </cell>
          <cell r="N318">
            <v>127028.45655607093</v>
          </cell>
          <cell r="O318">
            <v>126951.92048203842</v>
          </cell>
          <cell r="P318">
            <v>127260.88393950451</v>
          </cell>
          <cell r="Q318">
            <v>126875.27992173693</v>
          </cell>
          <cell r="R318">
            <v>126838.2558439728</v>
          </cell>
          <cell r="S318">
            <v>126802.13055124923</v>
          </cell>
          <cell r="T318">
            <v>127114.23766741093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120927.89155178533</v>
          </cell>
          <cell r="B319">
            <v>120975.93131307671</v>
          </cell>
          <cell r="C319">
            <v>121068.20761455486</v>
          </cell>
          <cell r="D319">
            <v>121491.4440777394</v>
          </cell>
          <cell r="E319">
            <v>121241.53469837592</v>
          </cell>
          <cell r="F319">
            <v>121309.45490082404</v>
          </cell>
          <cell r="G319">
            <v>121397.25052950633</v>
          </cell>
          <cell r="H319">
            <v>121796.84765664392</v>
          </cell>
          <cell r="I319">
            <v>121536.67062657786</v>
          </cell>
          <cell r="J319">
            <v>121608.77131006913</v>
          </cell>
          <cell r="K319">
            <v>121680.51282732026</v>
          </cell>
          <cell r="L319">
            <v>122033.69587065655</v>
          </cell>
          <cell r="M319">
            <v>121822.55742912559</v>
          </cell>
          <cell r="N319">
            <v>121892.8331512132</v>
          </cell>
          <cell r="O319">
            <v>121939.88848626587</v>
          </cell>
          <cell r="P319">
            <v>122297.85585250234</v>
          </cell>
          <cell r="Q319">
            <v>121987.00806078287</v>
          </cell>
          <cell r="R319">
            <v>122009.77092661083</v>
          </cell>
          <cell r="S319">
            <v>122031.98120816072</v>
          </cell>
          <cell r="T319">
            <v>122388.015813734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139440.4537626883</v>
          </cell>
          <cell r="B320">
            <v>139183.95071416948</v>
          </cell>
          <cell r="C320">
            <v>138672.48638397016</v>
          </cell>
          <cell r="D320">
            <v>138582.44506894299</v>
          </cell>
          <cell r="E320">
            <v>137765.79050281949</v>
          </cell>
          <cell r="F320">
            <v>137350.23865870736</v>
          </cell>
          <cell r="G320">
            <v>136973.13782749785</v>
          </cell>
          <cell r="H320">
            <v>136951.7760790943</v>
          </cell>
          <cell r="I320">
            <v>136189.94451032841</v>
          </cell>
          <cell r="J320">
            <v>135804.97080066241</v>
          </cell>
          <cell r="K320">
            <v>135421.91481983304</v>
          </cell>
          <cell r="L320">
            <v>135360.04790425007</v>
          </cell>
          <cell r="M320">
            <v>134663.48321215462</v>
          </cell>
          <cell r="N320">
            <v>134288.25368420166</v>
          </cell>
          <cell r="O320">
            <v>134037.00687186045</v>
          </cell>
          <cell r="P320">
            <v>134276.69764164815</v>
          </cell>
          <cell r="Q320">
            <v>133785.41705992917</v>
          </cell>
          <cell r="R320">
            <v>133663.87722873589</v>
          </cell>
          <cell r="S320">
            <v>133545.28786082775</v>
          </cell>
          <cell r="T320">
            <v>133795.29839467874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126768.00102418565</v>
          </cell>
          <cell r="B321">
            <v>126719.96746358552</v>
          </cell>
          <cell r="C321">
            <v>126621.7832906159</v>
          </cell>
          <cell r="D321">
            <v>126883.0973585989</v>
          </cell>
          <cell r="E321">
            <v>126454.39836081701</v>
          </cell>
          <cell r="F321">
            <v>126369.79890409582</v>
          </cell>
          <cell r="G321">
            <v>126310.93486524164</v>
          </cell>
          <cell r="H321">
            <v>126577.73319940118</v>
          </cell>
          <cell r="I321">
            <v>126159.3005270336</v>
          </cell>
          <cell r="J321">
            <v>126087.20914987662</v>
          </cell>
          <cell r="K321">
            <v>126015.47689260077</v>
          </cell>
          <cell r="L321">
            <v>126237.72521339625</v>
          </cell>
          <cell r="M321">
            <v>125873.45062508147</v>
          </cell>
          <cell r="N321">
            <v>125803.18397377279</v>
          </cell>
          <cell r="O321">
            <v>125756.1347123474</v>
          </cell>
          <cell r="P321">
            <v>126076.78967074887</v>
          </cell>
          <cell r="Q321">
            <v>125709.02121974937</v>
          </cell>
          <cell r="R321">
            <v>125686.2612920188</v>
          </cell>
          <cell r="S321">
            <v>125664.05387724208</v>
          </cell>
          <cell r="T321">
            <v>125986.64134683745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144904.77734060219</v>
          </cell>
          <cell r="B322">
            <v>144558.38287472195</v>
          </cell>
          <cell r="C322">
            <v>143868.7133813996</v>
          </cell>
          <cell r="D322">
            <v>143627.16867999351</v>
          </cell>
          <cell r="E322">
            <v>142643.22883745068</v>
          </cell>
          <cell r="F322">
            <v>142084.97131742045</v>
          </cell>
          <cell r="G322">
            <v>141570.64773669987</v>
          </cell>
          <cell r="H322">
            <v>141425.03222575679</v>
          </cell>
          <cell r="I322">
            <v>140515.12808375355</v>
          </cell>
          <cell r="J322">
            <v>139995.240451588</v>
          </cell>
          <cell r="K322">
            <v>139477.94261576165</v>
          </cell>
          <cell r="L322">
            <v>139293.56606317131</v>
          </cell>
          <cell r="M322">
            <v>138453.71887586644</v>
          </cell>
          <cell r="N322">
            <v>137946.9902710084</v>
          </cell>
          <cell r="O322">
            <v>137607.6940877171</v>
          </cell>
          <cell r="P322">
            <v>137812.47334243046</v>
          </cell>
          <cell r="Q322">
            <v>137267.93470073084</v>
          </cell>
          <cell r="R322">
            <v>137103.80127170347</v>
          </cell>
          <cell r="S322">
            <v>136943.65229494532</v>
          </cell>
          <cell r="T322">
            <v>137162.36787198059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139946.87271423594</v>
          </cell>
          <cell r="B323">
            <v>139682.03876863825</v>
          </cell>
          <cell r="C323">
            <v>139154.05885868199</v>
          </cell>
          <cell r="D323">
            <v>139049.97661342946</v>
          </cell>
          <cell r="E323">
            <v>138217.81849355673</v>
          </cell>
          <cell r="F323">
            <v>137789.04106758657</v>
          </cell>
          <cell r="G323">
            <v>137399.22279753126</v>
          </cell>
          <cell r="H323">
            <v>137366.34554144336</v>
          </cell>
          <cell r="I323">
            <v>136590.79100107405</v>
          </cell>
          <cell r="J323">
            <v>136193.31382849865</v>
          </cell>
          <cell r="K323">
            <v>135797.81667018554</v>
          </cell>
          <cell r="L323">
            <v>135724.59588782594</v>
          </cell>
          <cell r="M323">
            <v>135014.75215579732</v>
          </cell>
          <cell r="N323">
            <v>134627.33564372707</v>
          </cell>
          <cell r="O323">
            <v>134367.92865026099</v>
          </cell>
          <cell r="P323">
            <v>134604.38391384031</v>
          </cell>
          <cell r="Q323">
            <v>134108.16751700858</v>
          </cell>
          <cell r="R323">
            <v>133982.6802246428</v>
          </cell>
          <cell r="S323">
            <v>133860.2392229065</v>
          </cell>
          <cell r="T323">
            <v>134107.34942353357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131178.93938767357</v>
          </cell>
          <cell r="B324">
            <v>131058.34323158764</v>
          </cell>
          <cell r="C324">
            <v>130816.30740353516</v>
          </cell>
          <cell r="D324">
            <v>130955.324157011</v>
          </cell>
          <cell r="E324">
            <v>130391.58830921767</v>
          </cell>
          <cell r="F324">
            <v>130191.793269435</v>
          </cell>
          <cell r="G324">
            <v>130022.15960255073</v>
          </cell>
          <cell r="H324">
            <v>130188.65719862646</v>
          </cell>
          <cell r="I324">
            <v>129650.69664974128</v>
          </cell>
          <cell r="J324">
            <v>129469.69938733859</v>
          </cell>
          <cell r="K324">
            <v>129289.60375447765</v>
          </cell>
          <cell r="L324">
            <v>129412.95923884647</v>
          </cell>
          <cell r="M324">
            <v>128933.02344454275</v>
          </cell>
          <cell r="N324">
            <v>128756.60745657544</v>
          </cell>
          <cell r="O324">
            <v>128638.48254549874</v>
          </cell>
          <cell r="P324">
            <v>128930.95605765656</v>
          </cell>
          <cell r="Q324">
            <v>128520.19637149613</v>
          </cell>
          <cell r="R324">
            <v>128463.05382859892</v>
          </cell>
          <cell r="S324">
            <v>128407.2984603685</v>
          </cell>
          <cell r="T324">
            <v>128704.62385980389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137134.54464158599</v>
          </cell>
          <cell r="B325">
            <v>136915.97518836896</v>
          </cell>
          <cell r="C325">
            <v>136479.71228158718</v>
          </cell>
          <cell r="D325">
            <v>136453.60441331647</v>
          </cell>
          <cell r="E325">
            <v>135707.54314922233</v>
          </cell>
          <cell r="F325">
            <v>135352.21217509353</v>
          </cell>
          <cell r="G325">
            <v>135033.01845447303</v>
          </cell>
          <cell r="H325">
            <v>135064.09098824288</v>
          </cell>
          <cell r="I325">
            <v>134364.74508533199</v>
          </cell>
          <cell r="J325">
            <v>134036.70417622576</v>
          </cell>
          <cell r="K325">
            <v>133710.29738782751</v>
          </cell>
          <cell r="L325">
            <v>133700.12874475168</v>
          </cell>
          <cell r="M325">
            <v>133064.02833664065</v>
          </cell>
          <cell r="N325">
            <v>132744.29056654722</v>
          </cell>
          <cell r="O325">
            <v>132530.20001786551</v>
          </cell>
          <cell r="P325">
            <v>132784.62322066043</v>
          </cell>
          <cell r="Q325">
            <v>132315.81719494652</v>
          </cell>
          <cell r="R325">
            <v>132212.25158587712</v>
          </cell>
          <cell r="S325">
            <v>132111.20010344553</v>
          </cell>
          <cell r="T325">
            <v>132374.41690616708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137500.85569793911</v>
          </cell>
          <cell r="B326">
            <v>137276.26020699181</v>
          </cell>
          <cell r="C326">
            <v>136828.05098688864</v>
          </cell>
          <cell r="D326">
            <v>136791.78680837862</v>
          </cell>
          <cell r="E326">
            <v>136034.5112658026</v>
          </cell>
          <cell r="F326">
            <v>135669.61375225722</v>
          </cell>
          <cell r="G326">
            <v>135341.22105035165</v>
          </cell>
          <cell r="H326">
            <v>135363.96400290931</v>
          </cell>
          <cell r="I326">
            <v>134654.69178067526</v>
          </cell>
          <cell r="J326">
            <v>134317.60666678083</v>
          </cell>
          <cell r="K326">
            <v>133982.20072688477</v>
          </cell>
          <cell r="L326">
            <v>133963.81942328368</v>
          </cell>
          <cell r="M326">
            <v>133318.11380760602</v>
          </cell>
          <cell r="N326">
            <v>132989.56075322651</v>
          </cell>
          <cell r="O326">
            <v>132769.56765180902</v>
          </cell>
          <cell r="P326">
            <v>133021.6504965004</v>
          </cell>
          <cell r="Q326">
            <v>132549.27421804931</v>
          </cell>
          <cell r="R326">
            <v>132442.85326822384</v>
          </cell>
          <cell r="S326">
            <v>132339.01576040368</v>
          </cell>
          <cell r="T326">
            <v>132600.13464770606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116572.2978029215</v>
          </cell>
          <cell r="B327">
            <v>116691.98970742022</v>
          </cell>
          <cell r="C327">
            <v>116926.31273864389</v>
          </cell>
          <cell r="D327">
            <v>117470.31203609961</v>
          </cell>
          <cell r="E327">
            <v>117353.74518191053</v>
          </cell>
          <cell r="F327">
            <v>117535.41559352784</v>
          </cell>
          <cell r="G327">
            <v>117732.59100937875</v>
          </cell>
          <cell r="H327">
            <v>118231.23038825588</v>
          </cell>
          <cell r="I327">
            <v>118089.08150296834</v>
          </cell>
          <cell r="J327">
            <v>118268.72161546579</v>
          </cell>
          <cell r="K327">
            <v>118447.4668590013</v>
          </cell>
          <cell r="L327">
            <v>118898.30191754433</v>
          </cell>
          <cell r="M327">
            <v>118801.37346587896</v>
          </cell>
          <cell r="N327">
            <v>118976.46665515754</v>
          </cell>
          <cell r="O327">
            <v>119093.70584448492</v>
          </cell>
          <cell r="P327">
            <v>119479.50106071102</v>
          </cell>
          <cell r="Q327">
            <v>119211.1050875599</v>
          </cell>
          <cell r="R327">
            <v>119267.81916543134</v>
          </cell>
          <cell r="S327">
            <v>119323.15646992032</v>
          </cell>
          <cell r="T327">
            <v>119704.1361791892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136897.1821671293</v>
          </cell>
          <cell r="B328">
            <v>136682.51746972569</v>
          </cell>
          <cell r="C328">
            <v>136253.99554275168</v>
          </cell>
          <cell r="D328">
            <v>136234.46876693767</v>
          </cell>
          <cell r="E328">
            <v>135495.67413824404</v>
          </cell>
          <cell r="F328">
            <v>135146.54209649397</v>
          </cell>
          <cell r="G328">
            <v>134833.30913769719</v>
          </cell>
          <cell r="H328">
            <v>134869.77907887095</v>
          </cell>
          <cell r="I328">
            <v>134176.8652387546</v>
          </cell>
          <cell r="J328">
            <v>133854.68479929783</v>
          </cell>
          <cell r="K328">
            <v>133534.10928688885</v>
          </cell>
          <cell r="L328">
            <v>133529.26228887492</v>
          </cell>
          <cell r="M328">
            <v>132899.38586935541</v>
          </cell>
          <cell r="N328">
            <v>132585.36023285694</v>
          </cell>
          <cell r="O328">
            <v>132375.09442410231</v>
          </cell>
          <cell r="P328">
            <v>132631.03413364996</v>
          </cell>
          <cell r="Q328">
            <v>132164.54156260644</v>
          </cell>
          <cell r="R328">
            <v>132062.82615908099</v>
          </cell>
          <cell r="S328">
            <v>131963.57996717683</v>
          </cell>
          <cell r="T328">
            <v>132228.15617848432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113278.34234490553</v>
          </cell>
          <cell r="B329">
            <v>113452.22180265293</v>
          </cell>
          <cell r="C329">
            <v>113793.96890226239</v>
          </cell>
          <cell r="D329">
            <v>114429.29613799902</v>
          </cell>
          <cell r="E329">
            <v>114413.57072217835</v>
          </cell>
          <cell r="F329">
            <v>114681.26571366866</v>
          </cell>
          <cell r="G329">
            <v>114961.1605399408</v>
          </cell>
          <cell r="H329">
            <v>115534.70147862865</v>
          </cell>
          <cell r="I329">
            <v>115481.81239903215</v>
          </cell>
          <cell r="J329">
            <v>115742.78013516743</v>
          </cell>
          <cell r="K329">
            <v>116002.4478725224</v>
          </cell>
          <cell r="L329">
            <v>116527.1331124696</v>
          </cell>
          <cell r="M329">
            <v>116516.57695380694</v>
          </cell>
          <cell r="N329">
            <v>116770.9392595497</v>
          </cell>
          <cell r="O329">
            <v>116941.25559591655</v>
          </cell>
          <cell r="P329">
            <v>117348.09586446924</v>
          </cell>
          <cell r="Q329">
            <v>117111.80444641173</v>
          </cell>
          <cell r="R329">
            <v>117194.19442214347</v>
          </cell>
          <cell r="S329">
            <v>117274.5843243515</v>
          </cell>
          <cell r="T329">
            <v>117674.42898412005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126706.12701246914</v>
          </cell>
          <cell r="B330">
            <v>126659.11131666634</v>
          </cell>
          <cell r="C330">
            <v>126562.94500888964</v>
          </cell>
          <cell r="D330">
            <v>126825.97459063577</v>
          </cell>
          <cell r="E330">
            <v>126399.1698092204</v>
          </cell>
          <cell r="F330">
            <v>126316.18624741057</v>
          </cell>
          <cell r="G330">
            <v>126258.87601881125</v>
          </cell>
          <cell r="H330">
            <v>126527.08131188338</v>
          </cell>
          <cell r="I330">
            <v>126110.32530525507</v>
          </cell>
          <cell r="J330">
            <v>126039.76159488106</v>
          </cell>
          <cell r="K330">
            <v>125969.54939438634</v>
          </cell>
          <cell r="L330">
            <v>126193.18492488991</v>
          </cell>
          <cell r="M330">
            <v>125830.5327629672</v>
          </cell>
          <cell r="N330">
            <v>125761.75511122253</v>
          </cell>
          <cell r="O330">
            <v>125715.70285660541</v>
          </cell>
          <cell r="P330">
            <v>126036.75312752122</v>
          </cell>
          <cell r="Q330">
            <v>125669.58773191919</v>
          </cell>
          <cell r="R330">
            <v>125647.31010300088</v>
          </cell>
          <cell r="S330">
            <v>125625.57327889989</v>
          </cell>
          <cell r="T330">
            <v>125948.51510974363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126090.71495508221</v>
          </cell>
          <cell r="B331">
            <v>126053.82315866255</v>
          </cell>
          <cell r="C331">
            <v>125977.72696652071</v>
          </cell>
          <cell r="D331">
            <v>126257.81941238584</v>
          </cell>
          <cell r="E331">
            <v>125849.85490912455</v>
          </cell>
          <cell r="F331">
            <v>125782.94338118412</v>
          </cell>
          <cell r="G331">
            <v>125741.08767927829</v>
          </cell>
          <cell r="H331">
            <v>126023.28688441514</v>
          </cell>
          <cell r="I331">
            <v>125623.2073512129</v>
          </cell>
          <cell r="J331">
            <v>125567.83813901086</v>
          </cell>
          <cell r="K331">
            <v>125512.74474599399</v>
          </cell>
          <cell r="L331">
            <v>125750.17775878159</v>
          </cell>
          <cell r="M331">
            <v>125403.66259422133</v>
          </cell>
          <cell r="N331">
            <v>125349.69484827905</v>
          </cell>
          <cell r="O331">
            <v>125313.55903505773</v>
          </cell>
          <cell r="P331">
            <v>125638.54116817244</v>
          </cell>
          <cell r="Q331">
            <v>125277.37388959217</v>
          </cell>
          <cell r="R331">
            <v>125259.89330706045</v>
          </cell>
          <cell r="S331">
            <v>125242.83707773426</v>
          </cell>
          <cell r="T331">
            <v>125569.30346079115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112516.45634881452</v>
          </cell>
          <cell r="B332">
            <v>112702.86929054759</v>
          </cell>
          <cell r="C332">
            <v>113069.46338471703</v>
          </cell>
          <cell r="D332">
            <v>113725.9146089578</v>
          </cell>
          <cell r="E332">
            <v>113733.51363716737</v>
          </cell>
          <cell r="F332">
            <v>114021.10595986329</v>
          </cell>
          <cell r="G332">
            <v>114320.13363756839</v>
          </cell>
          <cell r="H332">
            <v>114910.99917284914</v>
          </cell>
          <cell r="I332">
            <v>114878.75572639389</v>
          </cell>
          <cell r="J332">
            <v>115158.53439617257</v>
          </cell>
          <cell r="K332">
            <v>115436.91936136976</v>
          </cell>
          <cell r="L332">
            <v>115978.68601596804</v>
          </cell>
          <cell r="M332">
            <v>115988.10761393503</v>
          </cell>
          <cell r="N332">
            <v>116260.80472429984</v>
          </cell>
          <cell r="O332">
            <v>116443.39770968557</v>
          </cell>
          <cell r="P332">
            <v>116855.10566113776</v>
          </cell>
          <cell r="Q332">
            <v>116626.23996915585</v>
          </cell>
          <cell r="R332">
            <v>116714.56873406254</v>
          </cell>
          <cell r="S332">
            <v>116800.75325723954</v>
          </cell>
          <cell r="T332">
            <v>117204.9613462608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135122.12665808332</v>
          </cell>
          <cell r="B333">
            <v>134936.6626940053</v>
          </cell>
          <cell r="C333">
            <v>134566.02973572645</v>
          </cell>
          <cell r="D333">
            <v>134595.71800305482</v>
          </cell>
          <cell r="E333">
            <v>133911.26507782305</v>
          </cell>
          <cell r="F333">
            <v>133608.49019128137</v>
          </cell>
          <cell r="G333">
            <v>133339.8332891571</v>
          </cell>
          <cell r="H333">
            <v>133416.66638279991</v>
          </cell>
          <cell r="I333">
            <v>132771.85310501591</v>
          </cell>
          <cell r="J333">
            <v>132493.49871245501</v>
          </cell>
          <cell r="K333">
            <v>132216.53092950408</v>
          </cell>
          <cell r="L333">
            <v>132251.48051435727</v>
          </cell>
          <cell r="M333">
            <v>131668.1486266256</v>
          </cell>
          <cell r="N333">
            <v>131396.83974318294</v>
          </cell>
          <cell r="O333">
            <v>131215.17628909211</v>
          </cell>
          <cell r="P333">
            <v>131482.45681260841</v>
          </cell>
          <cell r="Q333">
            <v>131033.26482990335</v>
          </cell>
          <cell r="R333">
            <v>130945.3857227479</v>
          </cell>
          <cell r="S333">
            <v>130859.63994156999</v>
          </cell>
          <cell r="T333">
            <v>131134.38214775478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117635.97759630547</v>
          </cell>
          <cell r="B334">
            <v>117738.17132689797</v>
          </cell>
          <cell r="C334">
            <v>117937.80511829388</v>
          </cell>
          <cell r="D334">
            <v>118452.31291722783</v>
          </cell>
          <cell r="E334">
            <v>118303.18247749688</v>
          </cell>
          <cell r="F334">
            <v>118457.07394416137</v>
          </cell>
          <cell r="G334">
            <v>118627.53771606104</v>
          </cell>
          <cell r="H334">
            <v>119101.98998109312</v>
          </cell>
          <cell r="I334">
            <v>118931.017435958</v>
          </cell>
          <cell r="J334">
            <v>119084.39533847416</v>
          </cell>
          <cell r="K334">
            <v>119237.00919602005</v>
          </cell>
          <cell r="L334">
            <v>119663.99665045956</v>
          </cell>
          <cell r="M334">
            <v>119539.17697077176</v>
          </cell>
          <cell r="N334">
            <v>119688.67268051641</v>
          </cell>
          <cell r="O334">
            <v>119788.77226686006</v>
          </cell>
          <cell r="P334">
            <v>120167.77164228147</v>
          </cell>
          <cell r="Q334">
            <v>119889.00850813986</v>
          </cell>
          <cell r="R334">
            <v>119937.43135861642</v>
          </cell>
          <cell r="S334">
            <v>119984.67871097785</v>
          </cell>
          <cell r="T334">
            <v>120359.56657507597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112583.89731711704</v>
          </cell>
          <cell r="B335">
            <v>112769.20081426064</v>
          </cell>
          <cell r="C335">
            <v>113133.59549095671</v>
          </cell>
          <cell r="D335">
            <v>113788.17685245362</v>
          </cell>
          <cell r="E335">
            <v>113793.71123700443</v>
          </cell>
          <cell r="F335">
            <v>114079.54227876067</v>
          </cell>
          <cell r="G335">
            <v>114376.87634609145</v>
          </cell>
          <cell r="H335">
            <v>114966.20833491551</v>
          </cell>
          <cell r="I335">
            <v>114932.13736899225</v>
          </cell>
          <cell r="J335">
            <v>115210.25092406073</v>
          </cell>
          <cell r="K335">
            <v>115486.97906924013</v>
          </cell>
          <cell r="L335">
            <v>116027.23370347059</v>
          </cell>
          <cell r="M335">
            <v>116034.88690136389</v>
          </cell>
          <cell r="N335">
            <v>116305.96104322202</v>
          </cell>
          <cell r="O335">
            <v>116487.46731865163</v>
          </cell>
          <cell r="P335">
            <v>116898.74439035307</v>
          </cell>
          <cell r="Q335">
            <v>116669.22138460053</v>
          </cell>
          <cell r="R335">
            <v>116757.02445708796</v>
          </cell>
          <cell r="S335">
            <v>116842.69604939196</v>
          </cell>
          <cell r="T335">
            <v>117246.5178944142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117245.45234419307</v>
          </cell>
          <cell r="B336">
            <v>117354.0704506351</v>
          </cell>
          <cell r="C336">
            <v>117566.44024041473</v>
          </cell>
          <cell r="D336">
            <v>118091.7757103894</v>
          </cell>
          <cell r="E336">
            <v>117954.60084463145</v>
          </cell>
          <cell r="F336">
            <v>118118.69122599621</v>
          </cell>
          <cell r="G336">
            <v>118298.96205783371</v>
          </cell>
          <cell r="H336">
            <v>118782.29451292954</v>
          </cell>
          <cell r="I336">
            <v>118621.90444486955</v>
          </cell>
          <cell r="J336">
            <v>118784.92439966289</v>
          </cell>
          <cell r="K336">
            <v>118947.1322780458</v>
          </cell>
          <cell r="L336">
            <v>119382.8752730744</v>
          </cell>
          <cell r="M336">
            <v>119268.2957323109</v>
          </cell>
          <cell r="N336">
            <v>119427.18944153866</v>
          </cell>
          <cell r="O336">
            <v>119533.58175603034</v>
          </cell>
          <cell r="P336">
            <v>119915.07619383809</v>
          </cell>
          <cell r="Q336">
            <v>119640.11931622658</v>
          </cell>
          <cell r="R336">
            <v>119691.58625355035</v>
          </cell>
          <cell r="S336">
            <v>119741.80379544989</v>
          </cell>
          <cell r="T336">
            <v>120118.92825310363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118459.41965920823</v>
          </cell>
          <cell r="B337">
            <v>118548.06727140308</v>
          </cell>
          <cell r="C337">
            <v>118720.84657201903</v>
          </cell>
          <cell r="D337">
            <v>119212.5236840001</v>
          </cell>
          <cell r="E337">
            <v>119038.18431746536</v>
          </cell>
          <cell r="F337">
            <v>119170.57086142707</v>
          </cell>
          <cell r="G337">
            <v>119320.35595602599</v>
          </cell>
          <cell r="H337">
            <v>119776.08389533134</v>
          </cell>
          <cell r="I337">
            <v>119582.7976670061</v>
          </cell>
          <cell r="J337">
            <v>119715.8448191424</v>
          </cell>
          <cell r="K337">
            <v>119848.22920300685</v>
          </cell>
          <cell r="L337">
            <v>120256.7551613829</v>
          </cell>
          <cell r="M337">
            <v>120110.34363565037</v>
          </cell>
          <cell r="N337">
            <v>120240.02319256061</v>
          </cell>
          <cell r="O337">
            <v>120326.85424628195</v>
          </cell>
          <cell r="P337">
            <v>120700.59265763671</v>
          </cell>
          <cell r="Q337">
            <v>120413.80384087375</v>
          </cell>
          <cell r="R337">
            <v>120455.80808169686</v>
          </cell>
          <cell r="S337">
            <v>120496.79264058404</v>
          </cell>
          <cell r="T337">
            <v>120866.96453509663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117214.24490783435</v>
          </cell>
          <cell r="B338">
            <v>117323.37639541982</v>
          </cell>
          <cell r="C338">
            <v>117536.76393720618</v>
          </cell>
          <cell r="D338">
            <v>118062.96466199623</v>
          </cell>
          <cell r="E338">
            <v>117926.74518340437</v>
          </cell>
          <cell r="F338">
            <v>118091.65057475813</v>
          </cell>
          <cell r="G338">
            <v>118272.70510290524</v>
          </cell>
          <cell r="H338">
            <v>118756.74718680166</v>
          </cell>
          <cell r="I338">
            <v>118597.20277975351</v>
          </cell>
          <cell r="J338">
            <v>118760.99324485614</v>
          </cell>
          <cell r="K338">
            <v>118923.96779528672</v>
          </cell>
          <cell r="L338">
            <v>119360.41045819657</v>
          </cell>
          <cell r="M338">
            <v>119246.64922170932</v>
          </cell>
          <cell r="N338">
            <v>119406.2939386355</v>
          </cell>
          <cell r="O338">
            <v>119513.18911411286</v>
          </cell>
          <cell r="P338">
            <v>119894.88293595586</v>
          </cell>
          <cell r="Q338">
            <v>119620.23022179546</v>
          </cell>
          <cell r="R338">
            <v>119671.94041649128</v>
          </cell>
          <cell r="S338">
            <v>119722.39531052229</v>
          </cell>
          <cell r="T338">
            <v>120099.6984975941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130506.45710654938</v>
          </cell>
          <cell r="B339">
            <v>130396.92368943538</v>
          </cell>
          <cell r="C339">
            <v>130176.81917875393</v>
          </cell>
          <cell r="D339">
            <v>130334.48112068124</v>
          </cell>
          <cell r="E339">
            <v>129791.33270382622</v>
          </cell>
          <cell r="F339">
            <v>129609.10013762375</v>
          </cell>
          <cell r="G339">
            <v>129456.35417262928</v>
          </cell>
          <cell r="H339">
            <v>129638.14340590028</v>
          </cell>
          <cell r="I339">
            <v>129118.40582284114</v>
          </cell>
          <cell r="J339">
            <v>128954.01212006739</v>
          </cell>
          <cell r="K339">
            <v>128790.43733696644</v>
          </cell>
          <cell r="L339">
            <v>128928.86981283835</v>
          </cell>
          <cell r="M339">
            <v>128466.56747999603</v>
          </cell>
          <cell r="N339">
            <v>128306.3347941231</v>
          </cell>
          <cell r="O339">
            <v>128199.04592541906</v>
          </cell>
          <cell r="P339">
            <v>128495.81592093111</v>
          </cell>
          <cell r="Q339">
            <v>128091.61058704383</v>
          </cell>
          <cell r="R339">
            <v>128039.70994452541</v>
          </cell>
          <cell r="S339">
            <v>127989.06922592426</v>
          </cell>
          <cell r="T339">
            <v>128290.2460268455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132523.06776247214</v>
          </cell>
          <cell r="B340">
            <v>132380.35988423001</v>
          </cell>
          <cell r="C340">
            <v>132094.48869158502</v>
          </cell>
          <cell r="D340">
            <v>132196.23825222242</v>
          </cell>
          <cell r="E340">
            <v>131591.35314166755</v>
          </cell>
          <cell r="F340">
            <v>131356.45499250435</v>
          </cell>
          <cell r="G340">
            <v>131153.06692058605</v>
          </cell>
          <cell r="H340">
            <v>131289.0002564156</v>
          </cell>
          <cell r="I340">
            <v>130714.61643493689</v>
          </cell>
          <cell r="J340">
            <v>130500.43269870964</v>
          </cell>
          <cell r="K340">
            <v>130287.31590891792</v>
          </cell>
          <cell r="L340">
            <v>130380.53615752701</v>
          </cell>
          <cell r="M340">
            <v>129865.35536634912</v>
          </cell>
          <cell r="N340">
            <v>129656.59289706392</v>
          </cell>
          <cell r="O340">
            <v>129516.80937514732</v>
          </cell>
          <cell r="P340">
            <v>129800.69526299092</v>
          </cell>
          <cell r="Q340">
            <v>129376.83502218984</v>
          </cell>
          <cell r="R340">
            <v>129309.21519649317</v>
          </cell>
          <cell r="S340">
            <v>129243.23688873433</v>
          </cell>
          <cell r="T340">
            <v>129532.86427416225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141983.99644939441</v>
          </cell>
          <cell r="B341">
            <v>141685.65059014759</v>
          </cell>
          <cell r="C341">
            <v>141091.23501576742</v>
          </cell>
          <cell r="D341">
            <v>140930.67164527613</v>
          </cell>
          <cell r="E341">
            <v>140036.14884251493</v>
          </cell>
          <cell r="F341">
            <v>139554.17011625404</v>
          </cell>
          <cell r="G341">
            <v>139113.19460485913</v>
          </cell>
          <cell r="H341">
            <v>139033.99500251139</v>
          </cell>
          <cell r="I341">
            <v>138203.23835905155</v>
          </cell>
          <cell r="J341">
            <v>137755.46468594714</v>
          </cell>
          <cell r="K341">
            <v>137309.92157681019</v>
          </cell>
          <cell r="L341">
            <v>137191.02866581938</v>
          </cell>
          <cell r="M341">
            <v>136427.76859274463</v>
          </cell>
          <cell r="N341">
            <v>135991.32864952233</v>
          </cell>
          <cell r="O341">
            <v>135699.09646536774</v>
          </cell>
          <cell r="P341">
            <v>135922.53656339654</v>
          </cell>
          <cell r="Q341">
            <v>135406.46532881077</v>
          </cell>
          <cell r="R341">
            <v>135265.09895683409</v>
          </cell>
          <cell r="S341">
            <v>135127.16435110357</v>
          </cell>
          <cell r="T341">
            <v>135362.6076549206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143231.9113545478</v>
          </cell>
          <cell r="B342">
            <v>142913.03654272866</v>
          </cell>
          <cell r="C342">
            <v>142277.92336395785</v>
          </cell>
          <cell r="D342">
            <v>142082.76040737913</v>
          </cell>
          <cell r="E342">
            <v>141150.03382936929</v>
          </cell>
          <cell r="F342">
            <v>140635.4646941605</v>
          </cell>
          <cell r="G342">
            <v>140163.15093714392</v>
          </cell>
          <cell r="H342">
            <v>140055.57488159317</v>
          </cell>
          <cell r="I342">
            <v>139191.00216400228</v>
          </cell>
          <cell r="J342">
            <v>138712.41752364833</v>
          </cell>
          <cell r="K342">
            <v>138236.21693067873</v>
          </cell>
          <cell r="L342">
            <v>138089.34588115587</v>
          </cell>
          <cell r="M342">
            <v>137293.36366802672</v>
          </cell>
          <cell r="N342">
            <v>136826.89262292252</v>
          </cell>
          <cell r="O342">
            <v>136514.55216354752</v>
          </cell>
          <cell r="P342">
            <v>136730.01934426979</v>
          </cell>
          <cell r="Q342">
            <v>136201.78530015753</v>
          </cell>
          <cell r="R342">
            <v>136050.69161521277</v>
          </cell>
          <cell r="S342">
            <v>135903.2658337499</v>
          </cell>
          <cell r="T342">
            <v>136131.56215175815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112065.96139902421</v>
          </cell>
          <cell r="B343">
            <v>112259.78525429009</v>
          </cell>
          <cell r="C343">
            <v>112641.07110762584</v>
          </cell>
          <cell r="D343">
            <v>113310.01271781584</v>
          </cell>
          <cell r="E343">
            <v>113331.40323752965</v>
          </cell>
          <cell r="F343">
            <v>113630.76063698041</v>
          </cell>
          <cell r="G343">
            <v>113941.10136281852</v>
          </cell>
          <cell r="H343">
            <v>114542.21074470135</v>
          </cell>
          <cell r="I343">
            <v>114522.17483784273</v>
          </cell>
          <cell r="J343">
            <v>114813.07620924686</v>
          </cell>
          <cell r="K343">
            <v>115102.52846884281</v>
          </cell>
          <cell r="L343">
            <v>115654.39517919099</v>
          </cell>
          <cell r="M343">
            <v>115675.62940859621</v>
          </cell>
          <cell r="N343">
            <v>115959.16769064552</v>
          </cell>
          <cell r="O343">
            <v>116149.01972582572</v>
          </cell>
          <cell r="P343">
            <v>116563.60588553306</v>
          </cell>
          <cell r="Q343">
            <v>116339.13094507142</v>
          </cell>
          <cell r="R343">
            <v>116430.97125179</v>
          </cell>
          <cell r="S343">
            <v>116520.58207167787</v>
          </cell>
          <cell r="T343">
            <v>116927.37020922636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132443.32890848463</v>
          </cell>
          <cell r="B344">
            <v>132301.93278246609</v>
          </cell>
          <cell r="C344">
            <v>132018.66207188985</v>
          </cell>
          <cell r="D344">
            <v>132122.6224654387</v>
          </cell>
          <cell r="E344">
            <v>131520.17848708268</v>
          </cell>
          <cell r="F344">
            <v>131287.36278909442</v>
          </cell>
          <cell r="G344">
            <v>131085.97715803285</v>
          </cell>
          <cell r="H344">
            <v>131223.72368308654</v>
          </cell>
          <cell r="I344">
            <v>130651.5006299314</v>
          </cell>
          <cell r="J344">
            <v>130439.28564270187</v>
          </cell>
          <cell r="K344">
            <v>130228.12779467522</v>
          </cell>
          <cell r="L344">
            <v>130323.13578112927</v>
          </cell>
          <cell r="M344">
            <v>129810.04585843705</v>
          </cell>
          <cell r="N344">
            <v>129603.20230657015</v>
          </cell>
          <cell r="O344">
            <v>129464.7036565748</v>
          </cell>
          <cell r="P344">
            <v>129749.09899525219</v>
          </cell>
          <cell r="Q344">
            <v>129326.0159296326</v>
          </cell>
          <cell r="R344">
            <v>129259.01765656364</v>
          </cell>
          <cell r="S344">
            <v>129193.6458128135</v>
          </cell>
          <cell r="T344">
            <v>129483.72987397746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143189.61042616217</v>
          </cell>
          <cell r="B345">
            <v>142871.4314901187</v>
          </cell>
          <cell r="C345">
            <v>142237.69784968154</v>
          </cell>
          <cell r="D345">
            <v>142043.70772516631</v>
          </cell>
          <cell r="E345">
            <v>141112.27615145061</v>
          </cell>
          <cell r="F345">
            <v>140598.8117426532</v>
          </cell>
          <cell r="G345">
            <v>140127.56026710974</v>
          </cell>
          <cell r="H345">
            <v>140020.94609630763</v>
          </cell>
          <cell r="I345">
            <v>139157.5196518513</v>
          </cell>
          <cell r="J345">
            <v>138679.97941966471</v>
          </cell>
          <cell r="K345">
            <v>138204.81803219125</v>
          </cell>
          <cell r="L345">
            <v>138058.89536563065</v>
          </cell>
          <cell r="M345">
            <v>137264.02234423993</v>
          </cell>
          <cell r="N345">
            <v>136798.56927198372</v>
          </cell>
          <cell r="O345">
            <v>136486.91042856398</v>
          </cell>
          <cell r="P345">
            <v>136702.64786954402</v>
          </cell>
          <cell r="Q345">
            <v>136174.8261116643</v>
          </cell>
          <cell r="R345">
            <v>136024.06215622873</v>
          </cell>
          <cell r="S345">
            <v>135876.95809986378</v>
          </cell>
          <cell r="T345">
            <v>136105.49668129365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140265.47863070996</v>
          </cell>
          <cell r="B346">
            <v>139995.40342569503</v>
          </cell>
          <cell r="C346">
            <v>139457.03298550978</v>
          </cell>
          <cell r="D346">
            <v>139344.117098805</v>
          </cell>
          <cell r="E346">
            <v>138502.2051497444</v>
          </cell>
          <cell r="F346">
            <v>138065.1070465644</v>
          </cell>
          <cell r="G346">
            <v>137667.28778988271</v>
          </cell>
          <cell r="H346">
            <v>137627.1657241995</v>
          </cell>
          <cell r="I346">
            <v>136842.97758129396</v>
          </cell>
          <cell r="J346">
            <v>136437.63404185534</v>
          </cell>
          <cell r="K346">
            <v>136034.30970262393</v>
          </cell>
          <cell r="L346">
            <v>135953.94580463096</v>
          </cell>
          <cell r="M346">
            <v>135235.74776304321</v>
          </cell>
          <cell r="N346">
            <v>134840.663992013</v>
          </cell>
          <cell r="O346">
            <v>134576.12314252128</v>
          </cell>
          <cell r="P346">
            <v>134810.54283571438</v>
          </cell>
          <cell r="Q346">
            <v>134311.22114455525</v>
          </cell>
          <cell r="R346">
            <v>134183.25036597566</v>
          </cell>
          <cell r="S346">
            <v>134058.3861663673</v>
          </cell>
          <cell r="T346">
            <v>134303.67166568321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129374.58346843587</v>
          </cell>
          <cell r="B347">
            <v>129283.6700550887</v>
          </cell>
          <cell r="C347">
            <v>129100.47875487854</v>
          </cell>
          <cell r="D347">
            <v>129289.52293226137</v>
          </cell>
          <cell r="E347">
            <v>128781.02579323128</v>
          </cell>
          <cell r="F347">
            <v>128628.35311495961</v>
          </cell>
          <cell r="G347">
            <v>128504.03131088943</v>
          </cell>
          <cell r="H347">
            <v>128711.55832418927</v>
          </cell>
          <cell r="I347">
            <v>128222.49232193707</v>
          </cell>
          <cell r="J347">
            <v>128086.04453234252</v>
          </cell>
          <cell r="K347">
            <v>127950.27645113911</v>
          </cell>
          <cell r="L347">
            <v>128114.0854309033</v>
          </cell>
          <cell r="M347">
            <v>127681.46246766968</v>
          </cell>
          <cell r="N347">
            <v>127548.46834782654</v>
          </cell>
          <cell r="O347">
            <v>127459.41792353558</v>
          </cell>
          <cell r="P347">
            <v>127763.41944972402</v>
          </cell>
          <cell r="Q347">
            <v>127370.24592851209</v>
          </cell>
          <cell r="R347">
            <v>127327.1680743687</v>
          </cell>
          <cell r="S347">
            <v>127285.13596486565</v>
          </cell>
          <cell r="T347">
            <v>127592.79516678682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118673.85515579415</v>
          </cell>
          <cell r="B348">
            <v>118758.9751747845</v>
          </cell>
          <cell r="C348">
            <v>118924.76120128266</v>
          </cell>
          <cell r="D348">
            <v>119410.49289231104</v>
          </cell>
          <cell r="E348">
            <v>119229.58877886678</v>
          </cell>
          <cell r="F348">
            <v>119356.37514889211</v>
          </cell>
          <cell r="G348">
            <v>119500.77523507879</v>
          </cell>
          <cell r="H348">
            <v>119951.62710566443</v>
          </cell>
          <cell r="I348">
            <v>119752.53009118787</v>
          </cell>
          <cell r="J348">
            <v>119880.28283980739</v>
          </cell>
          <cell r="K348">
            <v>120007.39919398278</v>
          </cell>
          <cell r="L348">
            <v>120411.11752805303</v>
          </cell>
          <cell r="M348">
            <v>120259.08319236529</v>
          </cell>
          <cell r="N348">
            <v>120383.60235394853</v>
          </cell>
          <cell r="O348">
            <v>120466.97810157119</v>
          </cell>
          <cell r="P348">
            <v>120839.34648643233</v>
          </cell>
          <cell r="Q348">
            <v>120550.46767291569</v>
          </cell>
          <cell r="R348">
            <v>120590.80042061198</v>
          </cell>
          <cell r="S348">
            <v>120630.15406302168</v>
          </cell>
          <cell r="T348">
            <v>120999.09785500524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136701.70922942003</v>
          </cell>
          <cell r="B349">
            <v>136490.26017969463</v>
          </cell>
          <cell r="C349">
            <v>136068.11311069783</v>
          </cell>
          <cell r="D349">
            <v>136054.00600148775</v>
          </cell>
          <cell r="E349">
            <v>135321.19559827985</v>
          </cell>
          <cell r="F349">
            <v>134977.16850635599</v>
          </cell>
          <cell r="G349">
            <v>134668.84435897658</v>
          </cell>
          <cell r="H349">
            <v>134709.75917747847</v>
          </cell>
          <cell r="I349">
            <v>134022.14227493771</v>
          </cell>
          <cell r="J349">
            <v>133704.78805420551</v>
          </cell>
          <cell r="K349">
            <v>133389.0147189344</v>
          </cell>
          <cell r="L349">
            <v>133388.55020638314</v>
          </cell>
          <cell r="M349">
            <v>132763.79937100253</v>
          </cell>
          <cell r="N349">
            <v>132454.47779540057</v>
          </cell>
          <cell r="O349">
            <v>132247.3617395765</v>
          </cell>
          <cell r="P349">
            <v>132504.55032399666</v>
          </cell>
          <cell r="Q349">
            <v>132039.96293102184</v>
          </cell>
          <cell r="R349">
            <v>131939.7712102684</v>
          </cell>
          <cell r="S349">
            <v>131842.01171268534</v>
          </cell>
          <cell r="T349">
            <v>132107.70742525533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139218.06075952551</v>
          </cell>
          <cell r="B350">
            <v>138965.2162099921</v>
          </cell>
          <cell r="C350">
            <v>138461.00466796337</v>
          </cell>
          <cell r="D350">
            <v>138377.12940306211</v>
          </cell>
          <cell r="E350">
            <v>137567.28319564534</v>
          </cell>
          <cell r="F350">
            <v>137157.53934283959</v>
          </cell>
          <cell r="G350">
            <v>136786.0233528151</v>
          </cell>
          <cell r="H350">
            <v>136769.71861961411</v>
          </cell>
          <cell r="I350">
            <v>136013.91346999761</v>
          </cell>
          <cell r="J350">
            <v>135634.4306343557</v>
          </cell>
          <cell r="K350">
            <v>135256.83817501387</v>
          </cell>
          <cell r="L350">
            <v>135199.95729030957</v>
          </cell>
          <cell r="M350">
            <v>134509.22406554141</v>
          </cell>
          <cell r="N350">
            <v>134139.34643050053</v>
          </cell>
          <cell r="O350">
            <v>133891.68314753004</v>
          </cell>
          <cell r="P350">
            <v>134132.79478425058</v>
          </cell>
          <cell r="Q350">
            <v>133643.68175716724</v>
          </cell>
          <cell r="R350">
            <v>133523.87544669295</v>
          </cell>
          <cell r="S350">
            <v>133406.97751709196</v>
          </cell>
          <cell r="T350">
            <v>133658.26172724174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112576.58750506253</v>
          </cell>
          <cell r="B351">
            <v>112762.0112530216</v>
          </cell>
          <cell r="C351">
            <v>113126.64432084345</v>
          </cell>
          <cell r="D351">
            <v>113781.42835358859</v>
          </cell>
          <cell r="E351">
            <v>113787.18652136029</v>
          </cell>
          <cell r="F351">
            <v>114073.20846536728</v>
          </cell>
          <cell r="G351">
            <v>114370.72610025117</v>
          </cell>
          <cell r="H351">
            <v>114960.22430757206</v>
          </cell>
          <cell r="I351">
            <v>114926.35142338125</v>
          </cell>
          <cell r="J351">
            <v>115204.64545740614</v>
          </cell>
          <cell r="K351">
            <v>115481.55318249433</v>
          </cell>
          <cell r="L351">
            <v>116021.97170204538</v>
          </cell>
          <cell r="M351">
            <v>116029.81657382034</v>
          </cell>
          <cell r="N351">
            <v>116301.06662647943</v>
          </cell>
          <cell r="O351">
            <v>116482.69068855623</v>
          </cell>
          <cell r="P351">
            <v>116894.0144625823</v>
          </cell>
          <cell r="Q351">
            <v>116664.5627019534</v>
          </cell>
          <cell r="R351">
            <v>116752.42275334965</v>
          </cell>
          <cell r="S351">
            <v>116838.14994136008</v>
          </cell>
          <cell r="T351">
            <v>117242.01365071366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145641.81618926369</v>
          </cell>
          <cell r="B352">
            <v>145283.29698995355</v>
          </cell>
          <cell r="C352">
            <v>144569.59082925957</v>
          </cell>
          <cell r="D352">
            <v>144307.61104931662</v>
          </cell>
          <cell r="E352">
            <v>143301.10743547222</v>
          </cell>
          <cell r="F352">
            <v>142723.60148961653</v>
          </cell>
          <cell r="G352">
            <v>142190.76903110568</v>
          </cell>
          <cell r="H352">
            <v>142028.3939251682</v>
          </cell>
          <cell r="I352">
            <v>141098.51745953865</v>
          </cell>
          <cell r="J352">
            <v>140560.43236876916</v>
          </cell>
          <cell r="K352">
            <v>140025.02772414239</v>
          </cell>
          <cell r="L352">
            <v>139824.12682768359</v>
          </cell>
          <cell r="M352">
            <v>138964.95341201822</v>
          </cell>
          <cell r="N352">
            <v>138440.48794973217</v>
          </cell>
          <cell r="O352">
            <v>138089.31549190011</v>
          </cell>
          <cell r="P352">
            <v>138289.38581191946</v>
          </cell>
          <cell r="Q352">
            <v>137737.66361700406</v>
          </cell>
          <cell r="R352">
            <v>137567.78507865805</v>
          </cell>
          <cell r="S352">
            <v>137402.03045907491</v>
          </cell>
          <cell r="T352">
            <v>137616.52490999803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127615.52292817664</v>
          </cell>
          <cell r="B353">
            <v>127553.54712127497</v>
          </cell>
          <cell r="C353">
            <v>127427.72315410254</v>
          </cell>
          <cell r="D353">
            <v>127665.53889943793</v>
          </cell>
          <cell r="E353">
            <v>127210.89379250651</v>
          </cell>
          <cell r="F353">
            <v>127104.16054659081</v>
          </cell>
          <cell r="G353">
            <v>127024.01312576293</v>
          </cell>
          <cell r="H353">
            <v>127271.53958044754</v>
          </cell>
          <cell r="I353">
            <v>126830.14070788895</v>
          </cell>
          <cell r="J353">
            <v>126737.12405007439</v>
          </cell>
          <cell r="K353">
            <v>126644.57075046451</v>
          </cell>
          <cell r="L353">
            <v>126847.81770735219</v>
          </cell>
          <cell r="M353">
            <v>126461.31986460957</v>
          </cell>
          <cell r="N353">
            <v>126370.65757851783</v>
          </cell>
          <cell r="O353">
            <v>126309.95177398169</v>
          </cell>
          <cell r="P353">
            <v>126625.19192242451</v>
          </cell>
          <cell r="Q353">
            <v>126249.16309449926</v>
          </cell>
          <cell r="R353">
            <v>126219.79685829897</v>
          </cell>
          <cell r="S353">
            <v>126191.14350775009</v>
          </cell>
          <cell r="T353">
            <v>126508.87709909177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148432.00691328759</v>
          </cell>
          <cell r="B354">
            <v>148027.58739432858</v>
          </cell>
          <cell r="C354">
            <v>147222.88618437925</v>
          </cell>
          <cell r="D354">
            <v>146883.54580576293</v>
          </cell>
          <cell r="E354">
            <v>145791.62305085265</v>
          </cell>
          <cell r="F354">
            <v>145141.24878972711</v>
          </cell>
          <cell r="G354">
            <v>144538.34770563958</v>
          </cell>
          <cell r="H354">
            <v>144312.52619307561</v>
          </cell>
          <cell r="I354">
            <v>143307.0409692094</v>
          </cell>
          <cell r="J354">
            <v>142700.0661851902</v>
          </cell>
          <cell r="K354">
            <v>142096.11501815356</v>
          </cell>
          <cell r="L354">
            <v>141832.65829975129</v>
          </cell>
          <cell r="M354">
            <v>140900.32203357969</v>
          </cell>
          <cell r="N354">
            <v>140308.71056513814</v>
          </cell>
          <cell r="O354">
            <v>139912.57837266035</v>
          </cell>
          <cell r="P354">
            <v>140094.82218878894</v>
          </cell>
          <cell r="Q354">
            <v>139515.90538454667</v>
          </cell>
          <cell r="R354">
            <v>139324.27772027766</v>
          </cell>
          <cell r="S354">
            <v>139137.30194981399</v>
          </cell>
          <cell r="T354">
            <v>139335.81658238062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117768.32160655504</v>
          </cell>
          <cell r="B355">
            <v>117868.3381983872</v>
          </cell>
          <cell r="C355">
            <v>118063.65592291803</v>
          </cell>
          <cell r="D355">
            <v>118574.49436270187</v>
          </cell>
          <cell r="E355">
            <v>118421.31233195119</v>
          </cell>
          <cell r="F355">
            <v>118571.74751694291</v>
          </cell>
          <cell r="G355">
            <v>118738.88780173412</v>
          </cell>
          <cell r="H355">
            <v>119210.33068399655</v>
          </cell>
          <cell r="I355">
            <v>119035.77187280843</v>
          </cell>
          <cell r="J355">
            <v>119185.88220720063</v>
          </cell>
          <cell r="K355">
            <v>119335.24477386297</v>
          </cell>
          <cell r="L355">
            <v>119759.2650876446</v>
          </cell>
          <cell r="M355">
            <v>119630.97515592212</v>
          </cell>
          <cell r="N355">
            <v>119777.28600391149</v>
          </cell>
          <cell r="O355">
            <v>119875.25306521608</v>
          </cell>
          <cell r="P355">
            <v>120253.40689592497</v>
          </cell>
          <cell r="Q355">
            <v>119973.35387015535</v>
          </cell>
          <cell r="R355">
            <v>120020.74511855564</v>
          </cell>
          <cell r="S355">
            <v>120066.98591169318</v>
          </cell>
          <cell r="T355">
            <v>120441.11582285777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146617.53529387174</v>
          </cell>
          <cell r="B356">
            <v>146242.96492701836</v>
          </cell>
          <cell r="C356">
            <v>145497.43814301759</v>
          </cell>
          <cell r="D356">
            <v>145208.4056553799</v>
          </cell>
          <cell r="E356">
            <v>144172.0312921564</v>
          </cell>
          <cell r="F356">
            <v>143569.04357305946</v>
          </cell>
          <cell r="G356">
            <v>143011.70838216544</v>
          </cell>
          <cell r="H356">
            <v>142827.14630867372</v>
          </cell>
          <cell r="I356">
            <v>141870.82974730016</v>
          </cell>
          <cell r="J356">
            <v>141308.65419230695</v>
          </cell>
          <cell r="K356">
            <v>140749.27908899655</v>
          </cell>
          <cell r="L356">
            <v>140526.50265906641</v>
          </cell>
          <cell r="M356">
            <v>139641.74447230573</v>
          </cell>
          <cell r="N356">
            <v>139093.79830655377</v>
          </cell>
          <cell r="O356">
            <v>138726.90360018358</v>
          </cell>
          <cell r="P356">
            <v>138920.74005946185</v>
          </cell>
          <cell r="Q356">
            <v>138359.50801289576</v>
          </cell>
          <cell r="R356">
            <v>138182.02388777427</v>
          </cell>
          <cell r="S356">
            <v>138008.8483122839</v>
          </cell>
          <cell r="T356">
            <v>138217.75468138722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113730.11382053941</v>
          </cell>
          <cell r="B357">
            <v>113896.56136513434</v>
          </cell>
          <cell r="C357">
            <v>114223.57507489932</v>
          </cell>
          <cell r="D357">
            <v>114846.37653183608</v>
          </cell>
          <cell r="E357">
            <v>114816.82054483819</v>
          </cell>
          <cell r="F357">
            <v>115072.71712196451</v>
          </cell>
          <cell r="G357">
            <v>115341.26684336632</v>
          </cell>
          <cell r="H357">
            <v>115904.53490841202</v>
          </cell>
          <cell r="I357">
            <v>115839.4036978439</v>
          </cell>
          <cell r="J357">
            <v>116089.21721498348</v>
          </cell>
          <cell r="K357">
            <v>116337.78629757196</v>
          </cell>
          <cell r="L357">
            <v>116852.34286217604</v>
          </cell>
          <cell r="M357">
            <v>116829.94059971477</v>
          </cell>
          <cell r="N357">
            <v>117073.43101414824</v>
          </cell>
          <cell r="O357">
            <v>117236.46773142302</v>
          </cell>
          <cell r="P357">
            <v>117640.42163600834</v>
          </cell>
          <cell r="Q357">
            <v>117399.72702476438</v>
          </cell>
          <cell r="R357">
            <v>117478.59550835317</v>
          </cell>
          <cell r="S357">
            <v>117555.54940507047</v>
          </cell>
          <cell r="T357">
            <v>117952.80670546708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120155.53441022003</v>
          </cell>
          <cell r="B358">
            <v>120216.27991215332</v>
          </cell>
          <cell r="C358">
            <v>120333.74469825161</v>
          </cell>
          <cell r="D358">
            <v>120778.395472059</v>
          </cell>
          <cell r="E358">
            <v>120552.13110128236</v>
          </cell>
          <cell r="F358">
            <v>120640.22209822419</v>
          </cell>
          <cell r="G358">
            <v>120747.41353483386</v>
          </cell>
          <cell r="H358">
            <v>121164.5733629161</v>
          </cell>
          <cell r="I358">
            <v>120925.32571372935</v>
          </cell>
          <cell r="J358">
            <v>121016.4958630115</v>
          </cell>
          <cell r="K358">
            <v>121107.21185238627</v>
          </cell>
          <cell r="L358">
            <v>121477.71107250161</v>
          </cell>
          <cell r="M358">
            <v>121286.82495623259</v>
          </cell>
          <cell r="N358">
            <v>121375.68747130719</v>
          </cell>
          <cell r="O358">
            <v>121435.18818216788</v>
          </cell>
          <cell r="P358">
            <v>121798.09013135979</v>
          </cell>
          <cell r="Q358">
            <v>121494.77012279326</v>
          </cell>
          <cell r="R358">
            <v>121523.55339883358</v>
          </cell>
          <cell r="S358">
            <v>121551.63794098284</v>
          </cell>
          <cell r="T358">
            <v>121912.09594554536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113449.40727398382</v>
          </cell>
          <cell r="B359">
            <v>113620.47261051086</v>
          </cell>
          <cell r="C359">
            <v>113956.64085792459</v>
          </cell>
          <cell r="D359">
            <v>114587.2251614983</v>
          </cell>
          <cell r="E359">
            <v>114566.26274908724</v>
          </cell>
          <cell r="F359">
            <v>114829.49022763068</v>
          </cell>
          <cell r="G359">
            <v>115105.08918826123</v>
          </cell>
          <cell r="H359">
            <v>115674.74026560146</v>
          </cell>
          <cell r="I359">
            <v>115617.2156581344</v>
          </cell>
          <cell r="J359">
            <v>115873.95980826585</v>
          </cell>
          <cell r="K359">
            <v>116129.42499921648</v>
          </cell>
          <cell r="L359">
            <v>116650.27497903179</v>
          </cell>
          <cell r="M359">
            <v>116635.23324964267</v>
          </cell>
          <cell r="N359">
            <v>116885.4788737973</v>
          </cell>
          <cell r="O359">
            <v>117053.03875564929</v>
          </cell>
          <cell r="P359">
            <v>117458.78609188113</v>
          </cell>
          <cell r="Q359">
            <v>117220.82738854602</v>
          </cell>
          <cell r="R359">
            <v>117301.88393833967</v>
          </cell>
          <cell r="S359">
            <v>117380.97278444462</v>
          </cell>
          <cell r="T359">
            <v>117779.83773108092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148440.06942791477</v>
          </cell>
          <cell r="B360">
            <v>148035.51727572919</v>
          </cell>
          <cell r="C360">
            <v>147230.55312715372</v>
          </cell>
          <cell r="D360">
            <v>146890.98920791957</v>
          </cell>
          <cell r="E360">
            <v>145798.81962648648</v>
          </cell>
          <cell r="F360">
            <v>145148.23480561221</v>
          </cell>
          <cell r="G360">
            <v>144545.13125173876</v>
          </cell>
          <cell r="H360">
            <v>144319.12640490409</v>
          </cell>
          <cell r="I360">
            <v>143313.42270252533</v>
          </cell>
          <cell r="J360">
            <v>142706.24885535435</v>
          </cell>
          <cell r="K360">
            <v>142102.0996167899</v>
          </cell>
          <cell r="L360">
            <v>141838.46213754389</v>
          </cell>
          <cell r="M360">
            <v>140905.91446053676</v>
          </cell>
          <cell r="N360">
            <v>140314.10896748886</v>
          </cell>
          <cell r="O360">
            <v>139917.84685969204</v>
          </cell>
          <cell r="P360">
            <v>140100.03916448585</v>
          </cell>
          <cell r="Q360">
            <v>139521.04377890014</v>
          </cell>
          <cell r="R360">
            <v>139329.35326851663</v>
          </cell>
          <cell r="S360">
            <v>139142.31617757119</v>
          </cell>
          <cell r="T360">
            <v>139340.78463497205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147825.1112869494</v>
          </cell>
          <cell r="B361">
            <v>147430.67556694814</v>
          </cell>
          <cell r="C361">
            <v>146645.76673066561</v>
          </cell>
          <cell r="D361">
            <v>146323.25309030106</v>
          </cell>
          <cell r="E361">
            <v>145249.90989078541</v>
          </cell>
          <cell r="F361">
            <v>144615.38524934894</v>
          </cell>
          <cell r="G361">
            <v>144027.72482319915</v>
          </cell>
          <cell r="H361">
            <v>143815.70356678154</v>
          </cell>
          <cell r="I361">
            <v>142826.66403757397</v>
          </cell>
          <cell r="J361">
            <v>142234.67348139733</v>
          </cell>
          <cell r="K361">
            <v>141645.63189896115</v>
          </cell>
          <cell r="L361">
            <v>141395.78172523432</v>
          </cell>
          <cell r="M361">
            <v>140479.35914324224</v>
          </cell>
          <cell r="N361">
            <v>139902.35263248725</v>
          </cell>
          <cell r="O361">
            <v>139515.99965190454</v>
          </cell>
          <cell r="P361">
            <v>139702.12091882926</v>
          </cell>
          <cell r="Q361">
            <v>139129.11922616637</v>
          </cell>
          <cell r="R361">
            <v>138942.22222395774</v>
          </cell>
          <cell r="S361">
            <v>138759.86227546795</v>
          </cell>
          <cell r="T361">
            <v>138961.85268543815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129991.1965293203</v>
          </cell>
          <cell r="B362">
            <v>129890.13945935834</v>
          </cell>
          <cell r="C362">
            <v>129686.83887580653</v>
          </cell>
          <cell r="D362">
            <v>129858.78689014603</v>
          </cell>
          <cell r="E362">
            <v>129331.41270533654</v>
          </cell>
          <cell r="F362">
            <v>129162.6366279197</v>
          </cell>
          <cell r="G362">
            <v>129022.83013697246</v>
          </cell>
          <cell r="H362">
            <v>129216.33592847726</v>
          </cell>
          <cell r="I362">
            <v>128710.56090793296</v>
          </cell>
          <cell r="J362">
            <v>128558.88896743997</v>
          </cell>
          <cell r="K362">
            <v>128407.97257374585</v>
          </cell>
          <cell r="L362">
            <v>128557.95714483698</v>
          </cell>
          <cell r="M362">
            <v>128109.16569218606</v>
          </cell>
          <cell r="N362">
            <v>127961.3327643628</v>
          </cell>
          <cell r="O362">
            <v>127862.34654630773</v>
          </cell>
          <cell r="P362">
            <v>128162.40853709658</v>
          </cell>
          <cell r="Q362">
            <v>127763.22519327562</v>
          </cell>
          <cell r="R362">
            <v>127715.3409311002</v>
          </cell>
          <cell r="S362">
            <v>127668.61909243728</v>
          </cell>
          <cell r="T362">
            <v>127972.74686382784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118806.93432670864</v>
          </cell>
          <cell r="B363">
            <v>118889.86511310251</v>
          </cell>
          <cell r="C363">
            <v>119051.31109732043</v>
          </cell>
          <cell r="D363">
            <v>119533.3530461945</v>
          </cell>
          <cell r="E363">
            <v>119348.37483545809</v>
          </cell>
          <cell r="F363">
            <v>119471.68572443532</v>
          </cell>
          <cell r="G363">
            <v>119612.74386180154</v>
          </cell>
          <cell r="H363">
            <v>120060.56963273074</v>
          </cell>
          <cell r="I363">
            <v>119857.86643077269</v>
          </cell>
          <cell r="J363">
            <v>119982.33346018195</v>
          </cell>
          <cell r="K363">
            <v>120106.18046280628</v>
          </cell>
          <cell r="L363">
            <v>120506.91517398346</v>
          </cell>
          <cell r="M363">
            <v>120351.39130928135</v>
          </cell>
          <cell r="N363">
            <v>120472.70791745045</v>
          </cell>
          <cell r="O363">
            <v>120553.93929402364</v>
          </cell>
          <cell r="P363">
            <v>120925.45743723726</v>
          </cell>
          <cell r="Q363">
            <v>120635.28156684506</v>
          </cell>
          <cell r="R363">
            <v>120674.57698199598</v>
          </cell>
          <cell r="S363">
            <v>120712.91847382372</v>
          </cell>
          <cell r="T363">
            <v>121081.10010250431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147945.23385528845</v>
          </cell>
          <cell r="B364">
            <v>147548.82204661466</v>
          </cell>
          <cell r="C364">
            <v>146759.99571504103</v>
          </cell>
          <cell r="D364">
            <v>146434.1515662203</v>
          </cell>
          <cell r="E364">
            <v>145357.13092396857</v>
          </cell>
          <cell r="F364">
            <v>144719.46917469741</v>
          </cell>
          <cell r="G364">
            <v>144128.79217222839</v>
          </cell>
          <cell r="H364">
            <v>143914.03943754645</v>
          </cell>
          <cell r="I364">
            <v>142921.74481966338</v>
          </cell>
          <cell r="J364">
            <v>142326.78844225669</v>
          </cell>
          <cell r="K364">
            <v>141734.79581269255</v>
          </cell>
          <cell r="L364">
            <v>141482.25250192251</v>
          </cell>
          <cell r="M364">
            <v>140562.68013184101</v>
          </cell>
          <cell r="N364">
            <v>139982.78286862109</v>
          </cell>
          <cell r="O364">
            <v>139594.49429318783</v>
          </cell>
          <cell r="P364">
            <v>139779.84809808439</v>
          </cell>
          <cell r="Q364">
            <v>139205.67563014472</v>
          </cell>
          <cell r="R364">
            <v>139017.84229020029</v>
          </cell>
          <cell r="S364">
            <v>138834.56873421944</v>
          </cell>
          <cell r="T364">
            <v>139035.87118518885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135037.96540048745</v>
          </cell>
          <cell r="B365">
            <v>134853.88593983866</v>
          </cell>
          <cell r="C365">
            <v>134485.99768919375</v>
          </cell>
          <cell r="D365">
            <v>134518.01940463253</v>
          </cell>
          <cell r="E365">
            <v>133836.14299944753</v>
          </cell>
          <cell r="F365">
            <v>133535.56605908897</v>
          </cell>
          <cell r="G365">
            <v>133269.02265537033</v>
          </cell>
          <cell r="H365">
            <v>133347.7694996846</v>
          </cell>
          <cell r="I365">
            <v>132705.23682878661</v>
          </cell>
          <cell r="J365">
            <v>132428.96037418506</v>
          </cell>
          <cell r="K365">
            <v>132154.06017804105</v>
          </cell>
          <cell r="L365">
            <v>132190.89665062539</v>
          </cell>
          <cell r="M365">
            <v>131609.77159322074</v>
          </cell>
          <cell r="N365">
            <v>131340.48805244442</v>
          </cell>
          <cell r="O365">
            <v>131160.18073066967</v>
          </cell>
          <cell r="P365">
            <v>131427.99895971743</v>
          </cell>
          <cell r="Q365">
            <v>130979.62725517507</v>
          </cell>
          <cell r="R365">
            <v>130892.40417263242</v>
          </cell>
          <cell r="S365">
            <v>130807.29849061703</v>
          </cell>
          <cell r="T365">
            <v>131082.52270027113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138143.67436966964</v>
          </cell>
          <cell r="B366">
            <v>137908.50412400946</v>
          </cell>
          <cell r="C366">
            <v>137439.3309905105</v>
          </cell>
          <cell r="D366">
            <v>137385.24407434478</v>
          </cell>
          <cell r="E366">
            <v>136608.28922514382</v>
          </cell>
          <cell r="F366">
            <v>136226.60392959137</v>
          </cell>
          <cell r="G366">
            <v>135882.06845277236</v>
          </cell>
          <cell r="H366">
            <v>135890.19429171039</v>
          </cell>
          <cell r="I366">
            <v>135163.50292994501</v>
          </cell>
          <cell r="J366">
            <v>134810.54664970719</v>
          </cell>
          <cell r="K366">
            <v>134459.34860495321</v>
          </cell>
          <cell r="L366">
            <v>134426.55536527029</v>
          </cell>
          <cell r="M366">
            <v>133763.99411102376</v>
          </cell>
          <cell r="N366">
            <v>133419.97161001569</v>
          </cell>
          <cell r="O366">
            <v>133189.62045075736</v>
          </cell>
          <cell r="P366">
            <v>133437.59633263294</v>
          </cell>
          <cell r="Q366">
            <v>132958.95481844174</v>
          </cell>
          <cell r="R366">
            <v>132847.52319170567</v>
          </cell>
          <cell r="S366">
            <v>132738.79664461513</v>
          </cell>
          <cell r="T366">
            <v>132996.23401813355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127331.55196993462</v>
          </cell>
          <cell r="B367">
            <v>127274.24765650544</v>
          </cell>
          <cell r="C367">
            <v>127157.68468755434</v>
          </cell>
          <cell r="D367">
            <v>127403.37378833679</v>
          </cell>
          <cell r="E367">
            <v>126957.42219297503</v>
          </cell>
          <cell r="F367">
            <v>126858.10510149434</v>
          </cell>
          <cell r="G367">
            <v>126785.08889738815</v>
          </cell>
          <cell r="H367">
            <v>127039.07259412846</v>
          </cell>
          <cell r="I367">
            <v>126605.36878389776</v>
          </cell>
          <cell r="J367">
            <v>126519.36335726417</v>
          </cell>
          <cell r="K367">
            <v>126433.78636270946</v>
          </cell>
          <cell r="L367">
            <v>126643.39992262109</v>
          </cell>
          <cell r="M367">
            <v>126264.34821056298</v>
          </cell>
          <cell r="N367">
            <v>126180.51969233737</v>
          </cell>
          <cell r="O367">
            <v>126124.38965347187</v>
          </cell>
          <cell r="P367">
            <v>126441.44408985865</v>
          </cell>
          <cell r="Q367">
            <v>126068.18298644887</v>
          </cell>
          <cell r="R367">
            <v>126041.03026206195</v>
          </cell>
          <cell r="S367">
            <v>126014.53668879949</v>
          </cell>
          <cell r="T367">
            <v>126333.89662213001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137635.46866442056</v>
          </cell>
          <cell r="B368">
            <v>137408.65870901491</v>
          </cell>
          <cell r="C368">
            <v>136956.05942574871</v>
          </cell>
          <cell r="D368">
            <v>136916.06297919457</v>
          </cell>
          <cell r="E368">
            <v>136154.66638357582</v>
          </cell>
          <cell r="F368">
            <v>135786.25333254528</v>
          </cell>
          <cell r="G368">
            <v>135454.48016439952</v>
          </cell>
          <cell r="H368">
            <v>135474.16214018056</v>
          </cell>
          <cell r="I368">
            <v>134761.2421675793</v>
          </cell>
          <cell r="J368">
            <v>134420.83346512567</v>
          </cell>
          <cell r="K368">
            <v>134082.12049297403</v>
          </cell>
          <cell r="L368">
            <v>134060.72117892298</v>
          </cell>
          <cell r="M368">
            <v>133411.48581588504</v>
          </cell>
          <cell r="N368">
            <v>133079.69329726454</v>
          </cell>
          <cell r="O368">
            <v>132857.53110998461</v>
          </cell>
          <cell r="P368">
            <v>133108.7539136222</v>
          </cell>
          <cell r="Q368">
            <v>132635.06562914862</v>
          </cell>
          <cell r="R368">
            <v>132527.59539106707</v>
          </cell>
          <cell r="S368">
            <v>132422.73406718747</v>
          </cell>
          <cell r="T368">
            <v>132683.0820069219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145464.97844261851</v>
          </cell>
          <cell r="B369">
            <v>145109.36833085824</v>
          </cell>
          <cell r="C369">
            <v>144401.42928827825</v>
          </cell>
          <cell r="D369">
            <v>144144.35249716355</v>
          </cell>
          <cell r="E369">
            <v>143143.26260944776</v>
          </cell>
          <cell r="F369">
            <v>142570.37493881001</v>
          </cell>
          <cell r="G369">
            <v>142041.98331574135</v>
          </cell>
          <cell r="H369">
            <v>141883.62933978753</v>
          </cell>
          <cell r="I369">
            <v>140958.54483419069</v>
          </cell>
          <cell r="J369">
            <v>140424.82586005135</v>
          </cell>
          <cell r="K369">
            <v>139893.7655824454</v>
          </cell>
          <cell r="L369">
            <v>139696.82937216264</v>
          </cell>
          <cell r="M369">
            <v>138842.2928988791</v>
          </cell>
          <cell r="N369">
            <v>138322.0830411732</v>
          </cell>
          <cell r="O369">
            <v>137973.76005814446</v>
          </cell>
          <cell r="P369">
            <v>138174.96019296514</v>
          </cell>
          <cell r="Q369">
            <v>137624.96154812578</v>
          </cell>
          <cell r="R369">
            <v>137456.46143398076</v>
          </cell>
          <cell r="S369">
            <v>137292.05177639998</v>
          </cell>
          <cell r="T369">
            <v>137507.55900220101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114976.82518392122</v>
          </cell>
          <cell r="B370">
            <v>115122.76357493163</v>
          </cell>
          <cell r="C370">
            <v>115409.11893079223</v>
          </cell>
          <cell r="D370">
            <v>115997.35417094184</v>
          </cell>
          <cell r="E370">
            <v>115929.63125402758</v>
          </cell>
          <cell r="F370">
            <v>116152.96885377103</v>
          </cell>
          <cell r="G370">
            <v>116390.21055347707</v>
          </cell>
          <cell r="H370">
            <v>116925.12953276819</v>
          </cell>
          <cell r="I370">
            <v>116826.21486171718</v>
          </cell>
          <cell r="J370">
            <v>117045.24712700366</v>
          </cell>
          <cell r="K370">
            <v>117263.18829313006</v>
          </cell>
          <cell r="L370">
            <v>117749.7937024991</v>
          </cell>
          <cell r="M370">
            <v>117694.70085859548</v>
          </cell>
          <cell r="N370">
            <v>117908.18913440843</v>
          </cell>
          <cell r="O370">
            <v>118051.13696973161</v>
          </cell>
          <cell r="P370">
            <v>118447.12564642815</v>
          </cell>
          <cell r="Q370">
            <v>118194.2799559842</v>
          </cell>
          <cell r="R370">
            <v>118263.43050803585</v>
          </cell>
          <cell r="S370">
            <v>118330.90238271104</v>
          </cell>
          <cell r="T370">
            <v>118721.01959015339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145141.88661352827</v>
          </cell>
          <cell r="B371">
            <v>144791.59155715242</v>
          </cell>
          <cell r="C371">
            <v>144094.18934155308</v>
          </cell>
          <cell r="D371">
            <v>143846.07056793506</v>
          </cell>
          <cell r="E371">
            <v>142854.87184152543</v>
          </cell>
          <cell r="F371">
            <v>142290.42200169995</v>
          </cell>
          <cell r="G371">
            <v>141770.14401767551</v>
          </cell>
          <cell r="H371">
            <v>141619.13685690163</v>
          </cell>
          <cell r="I371">
            <v>140702.80751337443</v>
          </cell>
          <cell r="J371">
            <v>140177.06566309469</v>
          </cell>
          <cell r="K371">
            <v>139653.94277167262</v>
          </cell>
          <cell r="L371">
            <v>139464.25025077563</v>
          </cell>
          <cell r="M371">
            <v>138618.18571419091</v>
          </cell>
          <cell r="N371">
            <v>138105.75106903882</v>
          </cell>
          <cell r="O371">
            <v>137762.63422578285</v>
          </cell>
          <cell r="P371">
            <v>137965.89859144582</v>
          </cell>
          <cell r="Q371">
            <v>137419.048962906</v>
          </cell>
          <cell r="R371">
            <v>137253.06730200333</v>
          </cell>
          <cell r="S371">
            <v>137091.11496047419</v>
          </cell>
          <cell r="T371">
            <v>137308.47257904473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125605.60125028891</v>
          </cell>
          <cell r="B372">
            <v>125576.68986679385</v>
          </cell>
          <cell r="C372">
            <v>125516.41443739843</v>
          </cell>
          <cell r="D372">
            <v>125809.95710596853</v>
          </cell>
          <cell r="E372">
            <v>125416.84391578271</v>
          </cell>
          <cell r="F372">
            <v>125362.60156421011</v>
          </cell>
          <cell r="G372">
            <v>125332.92827343867</v>
          </cell>
          <cell r="H372">
            <v>125626.15852427046</v>
          </cell>
          <cell r="I372">
            <v>125239.2246317971</v>
          </cell>
          <cell r="J372">
            <v>125195.83285684575</v>
          </cell>
          <cell r="K372">
            <v>125152.65723602651</v>
          </cell>
          <cell r="L372">
            <v>125400.96645389864</v>
          </cell>
          <cell r="M372">
            <v>125067.17167477893</v>
          </cell>
          <cell r="N372">
            <v>125024.87820168391</v>
          </cell>
          <cell r="O372">
            <v>124996.55926752136</v>
          </cell>
          <cell r="P372">
            <v>125324.64078781108</v>
          </cell>
          <cell r="Q372">
            <v>124968.20167263818</v>
          </cell>
          <cell r="R372">
            <v>124954.50248001709</v>
          </cell>
          <cell r="S372">
            <v>124941.13584475162</v>
          </cell>
          <cell r="T372">
            <v>125270.3805428599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143866.09358354565</v>
          </cell>
          <cell r="B373">
            <v>143536.78609170363</v>
          </cell>
          <cell r="C373">
            <v>142880.990655384</v>
          </cell>
          <cell r="D373">
            <v>142668.24441445095</v>
          </cell>
          <cell r="E373">
            <v>141716.10292662377</v>
          </cell>
          <cell r="F373">
            <v>141184.97155780008</v>
          </cell>
          <cell r="G373">
            <v>140696.73190841769</v>
          </cell>
          <cell r="H373">
            <v>140574.73512412256</v>
          </cell>
          <cell r="I373">
            <v>139692.97729785161</v>
          </cell>
          <cell r="J373">
            <v>139198.73472456716</v>
          </cell>
          <cell r="K373">
            <v>138706.95419794013</v>
          </cell>
          <cell r="L373">
            <v>138545.86484059505</v>
          </cell>
          <cell r="M373">
            <v>137733.25344896052</v>
          </cell>
          <cell r="N373">
            <v>137251.52079342751</v>
          </cell>
          <cell r="O373">
            <v>136928.96143952064</v>
          </cell>
          <cell r="P373">
            <v>137140.37683558342</v>
          </cell>
          <cell r="Q373">
            <v>136605.96173086792</v>
          </cell>
          <cell r="R373">
            <v>136449.92468881217</v>
          </cell>
          <cell r="S373">
            <v>136297.67555364405</v>
          </cell>
          <cell r="T373">
            <v>136522.3398200018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124395.57950845231</v>
          </cell>
          <cell r="B374">
            <v>124386.57371214675</v>
          </cell>
          <cell r="C374">
            <v>124365.76009697441</v>
          </cell>
          <cell r="D374">
            <v>124692.85172890042</v>
          </cell>
          <cell r="E374">
            <v>124336.78224937164</v>
          </cell>
          <cell r="F374">
            <v>124314.14069304519</v>
          </cell>
          <cell r="G374">
            <v>124314.854056361</v>
          </cell>
          <cell r="H374">
            <v>124635.59910422744</v>
          </cell>
          <cell r="I374">
            <v>124281.45445463696</v>
          </cell>
          <cell r="J374">
            <v>124267.93806630449</v>
          </cell>
          <cell r="K374">
            <v>124254.48900923916</v>
          </cell>
          <cell r="L374">
            <v>124529.92680437246</v>
          </cell>
          <cell r="M374">
            <v>124227.86055156637</v>
          </cell>
          <cell r="N374">
            <v>124214.68628047647</v>
          </cell>
          <cell r="O374">
            <v>124205.86503009591</v>
          </cell>
          <cell r="P374">
            <v>124541.67736860644</v>
          </cell>
          <cell r="Q374">
            <v>124197.03173703417</v>
          </cell>
          <cell r="R374">
            <v>124192.76448575172</v>
          </cell>
          <cell r="S374">
            <v>124188.60082493929</v>
          </cell>
          <cell r="T374">
            <v>124524.77548933102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134618.09469251145</v>
          </cell>
          <cell r="B375">
            <v>134440.92235815388</v>
          </cell>
          <cell r="C375">
            <v>134086.72713409099</v>
          </cell>
          <cell r="D375">
            <v>134130.39015026772</v>
          </cell>
          <cell r="E375">
            <v>133461.36770338932</v>
          </cell>
          <cell r="F375">
            <v>133171.75606044137</v>
          </cell>
          <cell r="G375">
            <v>132915.75665401097</v>
          </cell>
          <cell r="H375">
            <v>133004.05097744183</v>
          </cell>
          <cell r="I375">
            <v>132372.89598856989</v>
          </cell>
          <cell r="J375">
            <v>132106.98612433363</v>
          </cell>
          <cell r="K375">
            <v>131842.40087786163</v>
          </cell>
          <cell r="L375">
            <v>131888.65081348314</v>
          </cell>
          <cell r="M375">
            <v>131318.53537544791</v>
          </cell>
          <cell r="N375">
            <v>131059.35603324826</v>
          </cell>
          <cell r="O375">
            <v>130885.81429758693</v>
          </cell>
          <cell r="P375">
            <v>131156.31507687928</v>
          </cell>
          <cell r="Q375">
            <v>130712.03564451498</v>
          </cell>
          <cell r="R375">
            <v>130628.08539232776</v>
          </cell>
          <cell r="S375">
            <v>130546.17309045215</v>
          </cell>
          <cell r="T375">
            <v>130823.80195925335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138103.93283865642</v>
          </cell>
          <cell r="B376">
            <v>137869.41636514204</v>
          </cell>
          <cell r="C376">
            <v>137401.53930167182</v>
          </cell>
          <cell r="D376">
            <v>137348.55425592844</v>
          </cell>
          <cell r="E376">
            <v>136572.8160574082</v>
          </cell>
          <cell r="F376">
            <v>136192.1686473258</v>
          </cell>
          <cell r="G376">
            <v>135848.6311791492</v>
          </cell>
          <cell r="H376">
            <v>135857.66070446064</v>
          </cell>
          <cell r="I376">
            <v>135132.04626112399</v>
          </cell>
          <cell r="J376">
            <v>134780.07119763858</v>
          </cell>
          <cell r="K376">
            <v>134429.84948175083</v>
          </cell>
          <cell r="L376">
            <v>134397.94724357422</v>
          </cell>
          <cell r="M376">
            <v>133736.42806995224</v>
          </cell>
          <cell r="N376">
            <v>133393.36194983349</v>
          </cell>
          <cell r="O376">
            <v>133163.65116568407</v>
          </cell>
          <cell r="P376">
            <v>133411.88095585027</v>
          </cell>
          <cell r="Q376">
            <v>132933.62678271096</v>
          </cell>
          <cell r="R376">
            <v>132822.50493535839</v>
          </cell>
          <cell r="S376">
            <v>132714.08064754299</v>
          </cell>
          <cell r="T376">
            <v>132971.74562645101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142299.31822170893</v>
          </cell>
          <cell r="B377">
            <v>141995.7851291963</v>
          </cell>
          <cell r="C377">
            <v>141391.08612868475</v>
          </cell>
          <cell r="D377">
            <v>141221.78017265222</v>
          </cell>
          <cell r="E377">
            <v>140317.60408177765</v>
          </cell>
          <cell r="F377">
            <v>139827.39044665595</v>
          </cell>
          <cell r="G377">
            <v>139378.49642165902</v>
          </cell>
          <cell r="H377">
            <v>139292.12668817575</v>
          </cell>
          <cell r="I377">
            <v>138452.82543611823</v>
          </cell>
          <cell r="J377">
            <v>137997.2664815337</v>
          </cell>
          <cell r="K377">
            <v>137543.97687293842</v>
          </cell>
          <cell r="L377">
            <v>137418.01447652711</v>
          </cell>
          <cell r="M377">
            <v>136646.48620891984</v>
          </cell>
          <cell r="N377">
            <v>136202.45803974484</v>
          </cell>
          <cell r="O377">
            <v>135905.14491861736</v>
          </cell>
          <cell r="P377">
            <v>136126.57042862798</v>
          </cell>
          <cell r="Q377">
            <v>135607.42590864401</v>
          </cell>
          <cell r="R377">
            <v>135463.60164987369</v>
          </cell>
          <cell r="S377">
            <v>135323.26882424782</v>
          </cell>
          <cell r="T377">
            <v>135556.90623551354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133656.26552776073</v>
          </cell>
          <cell r="B378">
            <v>133494.91586306135</v>
          </cell>
          <cell r="C378">
            <v>133172.0882768693</v>
          </cell>
          <cell r="D378">
            <v>133242.41888940992</v>
          </cell>
          <cell r="E378">
            <v>132602.84196408588</v>
          </cell>
          <cell r="F378">
            <v>132338.34934623161</v>
          </cell>
          <cell r="G378">
            <v>132106.50386126383</v>
          </cell>
          <cell r="H378">
            <v>132216.6693076134</v>
          </cell>
          <cell r="I378">
            <v>131611.57802404894</v>
          </cell>
          <cell r="J378">
            <v>131369.4156819974</v>
          </cell>
          <cell r="K378">
            <v>131128.45966052008</v>
          </cell>
          <cell r="L378">
            <v>131196.27371842624</v>
          </cell>
          <cell r="M378">
            <v>130651.3788371032</v>
          </cell>
          <cell r="N378">
            <v>130415.34593663627</v>
          </cell>
          <cell r="O378">
            <v>130257.30263398505</v>
          </cell>
          <cell r="P378">
            <v>130533.94853131543</v>
          </cell>
          <cell r="Q378">
            <v>130099.04357222616</v>
          </cell>
          <cell r="R378">
            <v>130022.59063677801</v>
          </cell>
          <cell r="S378">
            <v>129947.99364910329</v>
          </cell>
          <cell r="T378">
            <v>130231.13105006691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135283.66610524521</v>
          </cell>
          <cell r="B379">
            <v>135095.54471986735</v>
          </cell>
          <cell r="C379">
            <v>134719.64355901562</v>
          </cell>
          <cell r="D379">
            <v>134744.85299690979</v>
          </cell>
          <cell r="E379">
            <v>134055.45468901793</v>
          </cell>
          <cell r="F379">
            <v>133748.46105597157</v>
          </cell>
          <cell r="G379">
            <v>133475.74749673731</v>
          </cell>
          <cell r="H379">
            <v>133548.90732985255</v>
          </cell>
          <cell r="I379">
            <v>132899.71664628733</v>
          </cell>
          <cell r="J379">
            <v>132617.373851476</v>
          </cell>
          <cell r="K379">
            <v>132336.43753431714</v>
          </cell>
          <cell r="L379">
            <v>132367.76541947559</v>
          </cell>
          <cell r="M379">
            <v>131780.19773297868</v>
          </cell>
          <cell r="N379">
            <v>131505.00139889686</v>
          </cell>
          <cell r="O379">
            <v>131320.73497913181</v>
          </cell>
          <cell r="P379">
            <v>131586.98342854707</v>
          </cell>
          <cell r="Q379">
            <v>131136.21700072655</v>
          </cell>
          <cell r="R379">
            <v>131047.0787173623</v>
          </cell>
          <cell r="S379">
            <v>130960.10432734707</v>
          </cell>
          <cell r="T379">
            <v>131233.9213741867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123718.32527208733</v>
          </cell>
          <cell r="B380">
            <v>123720.46071629449</v>
          </cell>
          <cell r="C380">
            <v>123721.73404380521</v>
          </cell>
          <cell r="D380">
            <v>124067.60317102153</v>
          </cell>
          <cell r="E380">
            <v>123732.26721148308</v>
          </cell>
          <cell r="F380">
            <v>123727.31275259712</v>
          </cell>
          <cell r="G380">
            <v>123745.03365346204</v>
          </cell>
          <cell r="H380">
            <v>124081.17884845822</v>
          </cell>
          <cell r="I380">
            <v>123745.38647542756</v>
          </cell>
          <cell r="J380">
            <v>123748.59146610108</v>
          </cell>
          <cell r="K380">
            <v>123751.78049126087</v>
          </cell>
          <cell r="L380">
            <v>124042.40226469919</v>
          </cell>
          <cell r="M380">
            <v>123758.09460094701</v>
          </cell>
          <cell r="N380">
            <v>123761.2184691679</v>
          </cell>
          <cell r="O380">
            <v>123763.31015405463</v>
          </cell>
          <cell r="P380">
            <v>124103.44946389928</v>
          </cell>
          <cell r="Q380">
            <v>123765.4046944883</v>
          </cell>
          <cell r="R380">
            <v>123766.41654027317</v>
          </cell>
          <cell r="S380">
            <v>123767.40382280335</v>
          </cell>
          <cell r="T380">
            <v>124107.45721834595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119449.54416454842</v>
          </cell>
          <cell r="B381">
            <v>119521.90363167279</v>
          </cell>
          <cell r="C381">
            <v>119662.39251308673</v>
          </cell>
          <cell r="D381">
            <v>120126.61751441643</v>
          </cell>
          <cell r="E381">
            <v>119921.9663903139</v>
          </cell>
          <cell r="F381">
            <v>120028.49495116701</v>
          </cell>
          <cell r="G381">
            <v>120153.41555795811</v>
          </cell>
          <cell r="H381">
            <v>120586.62896396089</v>
          </cell>
          <cell r="I381">
            <v>120366.51228146494</v>
          </cell>
          <cell r="J381">
            <v>120475.11330063095</v>
          </cell>
          <cell r="K381">
            <v>120583.17332881261</v>
          </cell>
          <cell r="L381">
            <v>120969.50078594478</v>
          </cell>
          <cell r="M381">
            <v>120797.12675860153</v>
          </cell>
          <cell r="N381">
            <v>120902.97894573458</v>
          </cell>
          <cell r="O381">
            <v>120973.85562951157</v>
          </cell>
          <cell r="P381">
            <v>121341.26814414724</v>
          </cell>
          <cell r="Q381">
            <v>121044.82907341565</v>
          </cell>
          <cell r="R381">
            <v>121079.11543948538</v>
          </cell>
          <cell r="S381">
            <v>121112.56948035549</v>
          </cell>
          <cell r="T381">
            <v>121477.07079127344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123852.65483853099</v>
          </cell>
          <cell r="B382">
            <v>123852.58048038132</v>
          </cell>
          <cell r="C382">
            <v>123849.47298710809</v>
          </cell>
          <cell r="D382">
            <v>124191.61770380646</v>
          </cell>
          <cell r="E382">
            <v>123852.16936725858</v>
          </cell>
          <cell r="F382">
            <v>123843.70677213182</v>
          </cell>
          <cell r="G382">
            <v>123858.05432363607</v>
          </cell>
          <cell r="H382">
            <v>124191.14498611545</v>
          </cell>
          <cell r="I382">
            <v>123851.71254230909</v>
          </cell>
          <cell r="J382">
            <v>123851.60094155857</v>
          </cell>
          <cell r="K382">
            <v>123851.48989674206</v>
          </cell>
          <cell r="L382">
            <v>124139.10001353349</v>
          </cell>
          <cell r="M382">
            <v>123851.27003358127</v>
          </cell>
          <cell r="N382">
            <v>123851.16125758983</v>
          </cell>
          <cell r="O382">
            <v>123851.08842318032</v>
          </cell>
          <cell r="P382">
            <v>124190.36950261143</v>
          </cell>
          <cell r="Q382">
            <v>123851.01548933802</v>
          </cell>
          <cell r="R382">
            <v>123850.98025592841</v>
          </cell>
          <cell r="S382">
            <v>123850.94587783417</v>
          </cell>
          <cell r="T382">
            <v>124190.22994888114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114669.17564051838</v>
          </cell>
          <cell r="B383">
            <v>114820.17505200329</v>
          </cell>
          <cell r="C383">
            <v>115116.56362355566</v>
          </cell>
          <cell r="D383">
            <v>115713.32872965827</v>
          </cell>
          <cell r="E383">
            <v>115655.02422257548</v>
          </cell>
          <cell r="F383">
            <v>115886.39636408997</v>
          </cell>
          <cell r="G383">
            <v>116131.36390865667</v>
          </cell>
          <cell r="H383">
            <v>116673.27855955591</v>
          </cell>
          <cell r="I383">
            <v>116582.70059457603</v>
          </cell>
          <cell r="J383">
            <v>116809.32871432905</v>
          </cell>
          <cell r="K383">
            <v>117034.8278965221</v>
          </cell>
          <cell r="L383">
            <v>117528.33078063809</v>
          </cell>
          <cell r="M383">
            <v>117481.30495428939</v>
          </cell>
          <cell r="N383">
            <v>117702.19682368364</v>
          </cell>
          <cell r="O383">
            <v>117850.10196952907</v>
          </cell>
          <cell r="P383">
            <v>118248.05621644101</v>
          </cell>
          <cell r="Q383">
            <v>117998.20903397373</v>
          </cell>
          <cell r="R383">
            <v>118069.75766892414</v>
          </cell>
          <cell r="S383">
            <v>118139.56941138067</v>
          </cell>
          <cell r="T383">
            <v>118531.44857143029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126885.45722254737</v>
          </cell>
          <cell r="B384">
            <v>126835.49143666847</v>
          </cell>
          <cell r="C384">
            <v>126733.47672535494</v>
          </cell>
          <cell r="D384">
            <v>126991.53421243647</v>
          </cell>
          <cell r="E384">
            <v>126559.23940040061</v>
          </cell>
          <cell r="F384">
            <v>126471.57247047086</v>
          </cell>
          <cell r="G384">
            <v>126409.75881447627</v>
          </cell>
          <cell r="H384">
            <v>126673.88630120666</v>
          </cell>
          <cell r="I384">
            <v>126252.27079361967</v>
          </cell>
          <cell r="J384">
            <v>126177.27942779676</v>
          </cell>
          <cell r="K384">
            <v>126102.66162801518</v>
          </cell>
          <cell r="L384">
            <v>126322.27659153956</v>
          </cell>
          <cell r="M384">
            <v>125954.92213122618</v>
          </cell>
          <cell r="N384">
            <v>125881.82889370952</v>
          </cell>
          <cell r="O384">
            <v>125832.88700198276</v>
          </cell>
          <cell r="P384">
            <v>126152.79153377036</v>
          </cell>
          <cell r="Q384">
            <v>125783.87829528375</v>
          </cell>
          <cell r="R384">
            <v>125760.20281377884</v>
          </cell>
          <cell r="S384">
            <v>125737.10207092752</v>
          </cell>
          <cell r="T384">
            <v>126059.01685220143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121506.99957927415</v>
          </cell>
          <cell r="B385">
            <v>121545.51266436228</v>
          </cell>
          <cell r="C385">
            <v>121618.9028147857</v>
          </cell>
          <cell r="D385">
            <v>122026.0829764001</v>
          </cell>
          <cell r="E385">
            <v>121758.44473360571</v>
          </cell>
          <cell r="F385">
            <v>121811.24101425192</v>
          </cell>
          <cell r="G385">
            <v>121884.49380068437</v>
          </cell>
          <cell r="H385">
            <v>122270.92253647285</v>
          </cell>
          <cell r="I385">
            <v>121995.05280179477</v>
          </cell>
          <cell r="J385">
            <v>122052.85533210651</v>
          </cell>
          <cell r="K385">
            <v>122110.36992177086</v>
          </cell>
          <cell r="L385">
            <v>122450.56941586739</v>
          </cell>
          <cell r="M385">
            <v>122224.24592133012</v>
          </cell>
          <cell r="N385">
            <v>122280.58539495854</v>
          </cell>
          <cell r="O385">
            <v>122318.30927355451</v>
          </cell>
          <cell r="P385">
            <v>122672.57672371846</v>
          </cell>
          <cell r="Q385">
            <v>122356.08465240549</v>
          </cell>
          <cell r="R385">
            <v>122374.33345641526</v>
          </cell>
          <cell r="S385">
            <v>122392.13925811305</v>
          </cell>
          <cell r="T385">
            <v>122744.85722980593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148337.89480424428</v>
          </cell>
          <cell r="B386">
            <v>147935.02348622031</v>
          </cell>
          <cell r="C386">
            <v>147133.39150588462</v>
          </cell>
          <cell r="D386">
            <v>146796.66047186803</v>
          </cell>
          <cell r="E386">
            <v>145707.61887323472</v>
          </cell>
          <cell r="F386">
            <v>145059.70243363851</v>
          </cell>
          <cell r="G386">
            <v>144459.16473857447</v>
          </cell>
          <cell r="H386">
            <v>144235.48325001949</v>
          </cell>
          <cell r="I386">
            <v>143232.5482818181</v>
          </cell>
          <cell r="J386">
            <v>142627.89712186775</v>
          </cell>
          <cell r="K386">
            <v>142026.25800387349</v>
          </cell>
          <cell r="L386">
            <v>141764.91127038564</v>
          </cell>
          <cell r="M386">
            <v>140835.0427603088</v>
          </cell>
          <cell r="N386">
            <v>140245.69610201038</v>
          </cell>
          <cell r="O386">
            <v>139851.08038488074</v>
          </cell>
          <cell r="P386">
            <v>140033.92548244275</v>
          </cell>
          <cell r="Q386">
            <v>139455.92594239186</v>
          </cell>
          <cell r="R386">
            <v>139265.0318681577</v>
          </cell>
          <cell r="S386">
            <v>139078.77187932449</v>
          </cell>
          <cell r="T386">
            <v>139277.82550529923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126258.69805435232</v>
          </cell>
          <cell r="B387">
            <v>126219.04283467073</v>
          </cell>
          <cell r="C387">
            <v>126137.4682964572</v>
          </cell>
          <cell r="D387">
            <v>126412.90325671941</v>
          </cell>
          <cell r="E387">
            <v>125999.79610427299</v>
          </cell>
          <cell r="F387">
            <v>125928.4975481154</v>
          </cell>
          <cell r="G387">
            <v>125882.42337297596</v>
          </cell>
          <cell r="H387">
            <v>126160.80279478009</v>
          </cell>
          <cell r="I387">
            <v>125756.1712453192</v>
          </cell>
          <cell r="J387">
            <v>125696.65453736347</v>
          </cell>
          <cell r="K387">
            <v>125637.43430915233</v>
          </cell>
          <cell r="L387">
            <v>125871.10115615171</v>
          </cell>
          <cell r="M387">
            <v>125520.18123091551</v>
          </cell>
          <cell r="N387">
            <v>125462.17096769281</v>
          </cell>
          <cell r="O387">
            <v>125423.32835901728</v>
          </cell>
          <cell r="P387">
            <v>125747.2372495945</v>
          </cell>
          <cell r="Q387">
            <v>125384.43272280789</v>
          </cell>
          <cell r="R387">
            <v>125365.64273674776</v>
          </cell>
          <cell r="S387">
            <v>125347.30889056757</v>
          </cell>
          <cell r="T387">
            <v>125672.81321056897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121182.94856075462</v>
          </cell>
          <cell r="B388">
            <v>121226.79248047162</v>
          </cell>
          <cell r="C388">
            <v>121310.75073942517</v>
          </cell>
          <cell r="D388">
            <v>121726.91551294358</v>
          </cell>
          <cell r="E388">
            <v>121469.19779616377</v>
          </cell>
          <cell r="F388">
            <v>121530.45695770833</v>
          </cell>
          <cell r="G388">
            <v>121611.84747081621</v>
          </cell>
          <cell r="H388">
            <v>122005.64483288233</v>
          </cell>
          <cell r="I388">
            <v>121738.55625244742</v>
          </cell>
          <cell r="J388">
            <v>121804.35958896604</v>
          </cell>
          <cell r="K388">
            <v>121869.83512918894</v>
          </cell>
          <cell r="L388">
            <v>122217.29981761091</v>
          </cell>
          <cell r="M388">
            <v>121999.47341111145</v>
          </cell>
          <cell r="N388">
            <v>122063.61118021009</v>
          </cell>
          <cell r="O388">
            <v>122106.55665447652</v>
          </cell>
          <cell r="P388">
            <v>122462.89446373555</v>
          </cell>
          <cell r="Q388">
            <v>122149.56075746719</v>
          </cell>
          <cell r="R388">
            <v>122170.33549145967</v>
          </cell>
          <cell r="S388">
            <v>122190.60590444648</v>
          </cell>
          <cell r="T388">
            <v>122545.17976232292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126410.29424750348</v>
          </cell>
          <cell r="B389">
            <v>126368.1451790454</v>
          </cell>
          <cell r="C389">
            <v>126281.62671246743</v>
          </cell>
          <cell r="D389">
            <v>126552.85852913884</v>
          </cell>
          <cell r="E389">
            <v>126135.11039767394</v>
          </cell>
          <cell r="F389">
            <v>126059.85277194409</v>
          </cell>
          <cell r="G389">
            <v>126009.97163952199</v>
          </cell>
          <cell r="H389">
            <v>126284.90390137723</v>
          </cell>
          <cell r="I389">
            <v>125876.16438903807</v>
          </cell>
          <cell r="J389">
            <v>125812.90477736107</v>
          </cell>
          <cell r="K389">
            <v>125749.96029053144</v>
          </cell>
          <cell r="L389">
            <v>125980.22836468549</v>
          </cell>
          <cell r="M389">
            <v>125625.33336723603</v>
          </cell>
          <cell r="N389">
            <v>125563.67493801849</v>
          </cell>
          <cell r="O389">
            <v>125522.38958427944</v>
          </cell>
          <cell r="P389">
            <v>125845.32992811763</v>
          </cell>
          <cell r="Q389">
            <v>125481.04786819586</v>
          </cell>
          <cell r="R389">
            <v>125461.07621212807</v>
          </cell>
          <cell r="S389">
            <v>125441.58938179516</v>
          </cell>
          <cell r="T389">
            <v>125766.22548887864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125495.30430608173</v>
          </cell>
          <cell r="B390">
            <v>125468.20737381821</v>
          </cell>
          <cell r="C390">
            <v>125411.52900170792</v>
          </cell>
          <cell r="D390">
            <v>125708.12975428725</v>
          </cell>
          <cell r="E390">
            <v>125318.39320432718</v>
          </cell>
          <cell r="F390">
            <v>125267.03135566594</v>
          </cell>
          <cell r="G390">
            <v>125240.12789536499</v>
          </cell>
          <cell r="H390">
            <v>125535.8661986792</v>
          </cell>
          <cell r="I390">
            <v>125151.92113952</v>
          </cell>
          <cell r="J390">
            <v>125111.25259154644</v>
          </cell>
          <cell r="K390">
            <v>125070.78663207497</v>
          </cell>
          <cell r="L390">
            <v>125321.56869739201</v>
          </cell>
          <cell r="M390">
            <v>124990.66606423596</v>
          </cell>
          <cell r="N390">
            <v>124951.02688972739</v>
          </cell>
          <cell r="O390">
            <v>124924.48522523357</v>
          </cell>
          <cell r="P390">
            <v>125253.27143172562</v>
          </cell>
          <cell r="Q390">
            <v>124897.9073263296</v>
          </cell>
          <cell r="R390">
            <v>124885.0678821507</v>
          </cell>
          <cell r="S390">
            <v>124872.54012434068</v>
          </cell>
          <cell r="T390">
            <v>125202.41650870556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138618.75862344672</v>
          </cell>
          <cell r="B391">
            <v>138375.77295537799</v>
          </cell>
          <cell r="C391">
            <v>137891.10614443943</v>
          </cell>
          <cell r="D391">
            <v>137823.84708130325</v>
          </cell>
          <cell r="E391">
            <v>137032.34796151097</v>
          </cell>
          <cell r="F391">
            <v>136638.25541763462</v>
          </cell>
          <cell r="G391">
            <v>136281.78939412988</v>
          </cell>
          <cell r="H391">
            <v>136279.11224799327</v>
          </cell>
          <cell r="I391">
            <v>135539.54702417369</v>
          </cell>
          <cell r="J391">
            <v>135174.86093341481</v>
          </cell>
          <cell r="K391">
            <v>134811.99150965162</v>
          </cell>
          <cell r="L391">
            <v>134768.54692426266</v>
          </cell>
          <cell r="M391">
            <v>134093.52827133806</v>
          </cell>
          <cell r="N391">
            <v>133738.07285646003</v>
          </cell>
          <cell r="O391">
            <v>133500.06642768905</v>
          </cell>
          <cell r="P391">
            <v>133745.00700046349</v>
          </cell>
          <cell r="Q391">
            <v>133261.73507496473</v>
          </cell>
          <cell r="R391">
            <v>133146.6002364122</v>
          </cell>
          <cell r="S391">
            <v>133034.26037552787</v>
          </cell>
          <cell r="T391">
            <v>133288.97687408459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118746.78783650359</v>
          </cell>
          <cell r="B392">
            <v>118830.70806892436</v>
          </cell>
          <cell r="C392">
            <v>118994.11557956827</v>
          </cell>
          <cell r="D392">
            <v>119477.82514508598</v>
          </cell>
          <cell r="E392">
            <v>119294.6882642226</v>
          </cell>
          <cell r="F392">
            <v>119419.56993234866</v>
          </cell>
          <cell r="G392">
            <v>119562.13849760992</v>
          </cell>
          <cell r="H392">
            <v>120011.3319451792</v>
          </cell>
          <cell r="I392">
            <v>119810.25859647723</v>
          </cell>
          <cell r="J392">
            <v>119936.21064023503</v>
          </cell>
          <cell r="K392">
            <v>120061.53525967717</v>
          </cell>
          <cell r="L392">
            <v>120463.61844968749</v>
          </cell>
          <cell r="M392">
            <v>120309.67171325602</v>
          </cell>
          <cell r="N392">
            <v>120432.43574814286</v>
          </cell>
          <cell r="O392">
            <v>120514.63629510862</v>
          </cell>
          <cell r="P392">
            <v>120886.5387137169</v>
          </cell>
          <cell r="Q392">
            <v>120596.94906142424</v>
          </cell>
          <cell r="R392">
            <v>120636.71330961154</v>
          </cell>
          <cell r="S392">
            <v>120675.51225323018</v>
          </cell>
          <cell r="T392">
            <v>121044.03834939821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141263.04024428749</v>
          </cell>
          <cell r="B393">
            <v>140976.55454928763</v>
          </cell>
          <cell r="C393">
            <v>140405.65114732989</v>
          </cell>
          <cell r="D393">
            <v>140265.07694932207</v>
          </cell>
          <cell r="E393">
            <v>139392.62556241645</v>
          </cell>
          <cell r="F393">
            <v>138929.47524942391</v>
          </cell>
          <cell r="G393">
            <v>138506.60474065767</v>
          </cell>
          <cell r="H393">
            <v>138443.7990285753</v>
          </cell>
          <cell r="I393">
            <v>137632.5789002869</v>
          </cell>
          <cell r="J393">
            <v>137202.60560598411</v>
          </cell>
          <cell r="K393">
            <v>136774.77420388005</v>
          </cell>
          <cell r="L393">
            <v>136672.04506535374</v>
          </cell>
          <cell r="M393">
            <v>135927.68951038294</v>
          </cell>
          <cell r="N393">
            <v>135508.59939538891</v>
          </cell>
          <cell r="O393">
            <v>135227.98433811881</v>
          </cell>
          <cell r="P393">
            <v>135456.03061897401</v>
          </cell>
          <cell r="Q393">
            <v>134946.98618802961</v>
          </cell>
          <cell r="R393">
            <v>134811.23956353281</v>
          </cell>
          <cell r="S393">
            <v>134678.78828203358</v>
          </cell>
          <cell r="T393">
            <v>134918.3606043802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117242.59494301428</v>
          </cell>
          <cell r="B394">
            <v>117351.26005542846</v>
          </cell>
          <cell r="C394">
            <v>117563.7230321572</v>
          </cell>
          <cell r="D394">
            <v>118089.13772620208</v>
          </cell>
          <cell r="E394">
            <v>117952.05033717191</v>
          </cell>
          <cell r="F394">
            <v>118116.21534211279</v>
          </cell>
          <cell r="G394">
            <v>118296.55793039748</v>
          </cell>
          <cell r="H394">
            <v>118779.95536020474</v>
          </cell>
          <cell r="I394">
            <v>118619.64272217598</v>
          </cell>
          <cell r="J394">
            <v>118782.73322608591</v>
          </cell>
          <cell r="K394">
            <v>118945.01130214821</v>
          </cell>
          <cell r="L394">
            <v>119380.81835985105</v>
          </cell>
          <cell r="M394">
            <v>119266.31374429373</v>
          </cell>
          <cell r="N394">
            <v>119425.27621694883</v>
          </cell>
          <cell r="O394">
            <v>119531.71457417078</v>
          </cell>
          <cell r="P394">
            <v>119913.22726788939</v>
          </cell>
          <cell r="Q394">
            <v>119638.29823995427</v>
          </cell>
          <cell r="R394">
            <v>119689.78745029957</v>
          </cell>
          <cell r="S394">
            <v>119740.02672452765</v>
          </cell>
          <cell r="T394">
            <v>120117.16754692359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114117.8613315535</v>
          </cell>
          <cell r="B395">
            <v>114277.93019581473</v>
          </cell>
          <cell r="C395">
            <v>114592.29849623206</v>
          </cell>
          <cell r="D395">
            <v>115204.34929754949</v>
          </cell>
          <cell r="E395">
            <v>115162.92277458571</v>
          </cell>
          <cell r="F395">
            <v>115408.69298019398</v>
          </cell>
          <cell r="G395">
            <v>115667.50539764245</v>
          </cell>
          <cell r="H395">
            <v>116221.95643593787</v>
          </cell>
          <cell r="I395">
            <v>116146.31801969212</v>
          </cell>
          <cell r="J395">
            <v>116386.55806686704</v>
          </cell>
          <cell r="K395">
            <v>116625.60136929137</v>
          </cell>
          <cell r="L395">
            <v>117131.46467000883</v>
          </cell>
          <cell r="M395">
            <v>117098.89510502655</v>
          </cell>
          <cell r="N395">
            <v>117333.05436638248</v>
          </cell>
          <cell r="O395">
            <v>117489.84311463688</v>
          </cell>
          <cell r="P395">
            <v>117891.31970379915</v>
          </cell>
          <cell r="Q395">
            <v>117646.84590929408</v>
          </cell>
          <cell r="R395">
            <v>117722.69195811856</v>
          </cell>
          <cell r="S395">
            <v>117796.69679176145</v>
          </cell>
          <cell r="T395">
            <v>118191.73340712005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146301.34628371382</v>
          </cell>
          <cell r="B396">
            <v>145931.9774167116</v>
          </cell>
          <cell r="C396">
            <v>145196.76234162218</v>
          </cell>
          <cell r="D396">
            <v>144916.49648449081</v>
          </cell>
          <cell r="E396">
            <v>143889.80195907541</v>
          </cell>
          <cell r="F396">
            <v>143295.07179752772</v>
          </cell>
          <cell r="G396">
            <v>142745.67689873397</v>
          </cell>
          <cell r="H396">
            <v>142568.30467657984</v>
          </cell>
          <cell r="I396">
            <v>141620.5562242679</v>
          </cell>
          <cell r="J396">
            <v>141066.18736282122</v>
          </cell>
          <cell r="K396">
            <v>140514.58006437228</v>
          </cell>
          <cell r="L396">
            <v>140298.89256325609</v>
          </cell>
          <cell r="M396">
            <v>139422.42531126295</v>
          </cell>
          <cell r="N396">
            <v>138882.08824156295</v>
          </cell>
          <cell r="O396">
            <v>138520.2884464016</v>
          </cell>
          <cell r="P396">
            <v>138716.14503447289</v>
          </cell>
          <cell r="Q396">
            <v>138157.99472584354</v>
          </cell>
          <cell r="R396">
            <v>137982.97524750698</v>
          </cell>
          <cell r="S396">
            <v>137812.20448779978</v>
          </cell>
          <cell r="T396">
            <v>138022.92171624873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146851.98760234291</v>
          </cell>
          <cell r="B397">
            <v>146473.5603536611</v>
          </cell>
          <cell r="C397">
            <v>145720.38749759307</v>
          </cell>
          <cell r="D397">
            <v>145424.85460452162</v>
          </cell>
          <cell r="E397">
            <v>144381.30269797175</v>
          </cell>
          <cell r="F397">
            <v>143772.19204807212</v>
          </cell>
          <cell r="G397">
            <v>143208.96917685703</v>
          </cell>
          <cell r="H397">
            <v>143019.0758704966</v>
          </cell>
          <cell r="I397">
            <v>142056.40610618371</v>
          </cell>
          <cell r="J397">
            <v>141488.44193341857</v>
          </cell>
          <cell r="K397">
            <v>140923.30704806949</v>
          </cell>
          <cell r="L397">
            <v>140695.27421873389</v>
          </cell>
          <cell r="M397">
            <v>139804.36835215767</v>
          </cell>
          <cell r="N397">
            <v>139250.78008602449</v>
          </cell>
          <cell r="O397">
            <v>138880.10753268306</v>
          </cell>
          <cell r="P397">
            <v>139072.44607823333</v>
          </cell>
          <cell r="Q397">
            <v>138508.9289409458</v>
          </cell>
          <cell r="R397">
            <v>138329.61729459578</v>
          </cell>
          <cell r="S397">
            <v>138154.65856221592</v>
          </cell>
          <cell r="T397">
            <v>138362.22218966708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138223.09399223002</v>
          </cell>
          <cell r="B398">
            <v>137986.61724589567</v>
          </cell>
          <cell r="C398">
            <v>137514.85404125764</v>
          </cell>
          <cell r="D398">
            <v>137458.56514316474</v>
          </cell>
          <cell r="E398">
            <v>136679.17893474363</v>
          </cell>
          <cell r="F398">
            <v>136295.4195250292</v>
          </cell>
          <cell r="G398">
            <v>135948.8896240482</v>
          </cell>
          <cell r="H398">
            <v>135955.20953279518</v>
          </cell>
          <cell r="I398">
            <v>135226.36605325891</v>
          </cell>
          <cell r="J398">
            <v>134871.44890583414</v>
          </cell>
          <cell r="K398">
            <v>134518.2997618629</v>
          </cell>
          <cell r="L398">
            <v>134483.72594147455</v>
          </cell>
          <cell r="M398">
            <v>133819.08218945377</v>
          </cell>
          <cell r="N398">
            <v>133473.14845333924</v>
          </cell>
          <cell r="O398">
            <v>133241.51756609484</v>
          </cell>
          <cell r="P398">
            <v>133488.9860367034</v>
          </cell>
          <cell r="Q398">
            <v>133009.5704587216</v>
          </cell>
          <cell r="R398">
            <v>132897.51976771979</v>
          </cell>
          <cell r="S398">
            <v>132788.18918457578</v>
          </cell>
          <cell r="T398">
            <v>133045.17171064185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130754.69872795808</v>
          </cell>
          <cell r="B399">
            <v>130641.08158650412</v>
          </cell>
          <cell r="C399">
            <v>130412.88130001324</v>
          </cell>
          <cell r="D399">
            <v>130563.66051514968</v>
          </cell>
          <cell r="E399">
            <v>130012.91240774488</v>
          </cell>
          <cell r="F399">
            <v>129824.19679055375</v>
          </cell>
          <cell r="G399">
            <v>129665.21686130967</v>
          </cell>
          <cell r="H399">
            <v>129841.36130524144</v>
          </cell>
          <cell r="I399">
            <v>129314.89685560082</v>
          </cell>
          <cell r="J399">
            <v>129144.37407749059</v>
          </cell>
          <cell r="K399">
            <v>128974.70075076021</v>
          </cell>
          <cell r="L399">
            <v>129107.5676720863</v>
          </cell>
          <cell r="M399">
            <v>128638.75608362921</v>
          </cell>
          <cell r="N399">
            <v>128472.54945723114</v>
          </cell>
          <cell r="O399">
            <v>128361.26054747956</v>
          </cell>
          <cell r="P399">
            <v>128656.44452946511</v>
          </cell>
          <cell r="Q399">
            <v>128249.81970724146</v>
          </cell>
          <cell r="R399">
            <v>128195.9840578302</v>
          </cell>
          <cell r="S399">
            <v>128143.455305964</v>
          </cell>
          <cell r="T399">
            <v>128443.21039188042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141196.04971531875</v>
          </cell>
          <cell r="B400">
            <v>140910.66605490976</v>
          </cell>
          <cell r="C400">
            <v>140341.94738048001</v>
          </cell>
          <cell r="D400">
            <v>140203.23055637206</v>
          </cell>
          <cell r="E400">
            <v>139332.83002333634</v>
          </cell>
          <cell r="F400">
            <v>138871.42922765928</v>
          </cell>
          <cell r="G400">
            <v>138450.2410176158</v>
          </cell>
          <cell r="H400">
            <v>138388.95860940818</v>
          </cell>
          <cell r="I400">
            <v>137579.55379455528</v>
          </cell>
          <cell r="J400">
            <v>137151.23449363426</v>
          </cell>
          <cell r="K400">
            <v>136725.04884561987</v>
          </cell>
          <cell r="L400">
            <v>136623.82162865257</v>
          </cell>
          <cell r="M400">
            <v>135881.22266258232</v>
          </cell>
          <cell r="N400">
            <v>135463.74467626167</v>
          </cell>
          <cell r="O400">
            <v>135184.20907079402</v>
          </cell>
          <cell r="P400">
            <v>135412.68335354712</v>
          </cell>
          <cell r="Q400">
            <v>134904.29184616392</v>
          </cell>
          <cell r="R400">
            <v>134769.06740297808</v>
          </cell>
          <cell r="S400">
            <v>134637.12562647808</v>
          </cell>
          <cell r="T400">
            <v>134877.08161309376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141804.30269240556</v>
          </cell>
          <cell r="B401">
            <v>141508.91290380069</v>
          </cell>
          <cell r="C401">
            <v>140920.35758912511</v>
          </cell>
          <cell r="D401">
            <v>140764.77639297006</v>
          </cell>
          <cell r="E401">
            <v>139875.75475048608</v>
          </cell>
          <cell r="F401">
            <v>139398.46888669641</v>
          </cell>
          <cell r="G401">
            <v>138962.00593226348</v>
          </cell>
          <cell r="H401">
            <v>138886.89240298446</v>
          </cell>
          <cell r="I401">
            <v>138061.00511189972</v>
          </cell>
          <cell r="J401">
            <v>137617.66807020234</v>
          </cell>
          <cell r="K401">
            <v>137176.53949159701</v>
          </cell>
          <cell r="L401">
            <v>137061.67529827403</v>
          </cell>
          <cell r="M401">
            <v>136303.12705631764</v>
          </cell>
          <cell r="N401">
            <v>135871.01144763234</v>
          </cell>
          <cell r="O401">
            <v>135581.6747586001</v>
          </cell>
          <cell r="P401">
            <v>135806.26291845512</v>
          </cell>
          <cell r="Q401">
            <v>135291.94307006593</v>
          </cell>
          <cell r="R401">
            <v>135151.97738447046</v>
          </cell>
          <cell r="S401">
            <v>135015.40946249265</v>
          </cell>
          <cell r="T401">
            <v>135251.88189796428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144274.74675438891</v>
          </cell>
          <cell r="B402">
            <v>143938.71667150469</v>
          </cell>
          <cell r="C402">
            <v>143269.59404034889</v>
          </cell>
          <cell r="D402">
            <v>143045.51751519047</v>
          </cell>
          <cell r="E402">
            <v>142080.86548371243</v>
          </cell>
          <cell r="F402">
            <v>141539.06177344892</v>
          </cell>
          <cell r="G402">
            <v>141040.55982702272</v>
          </cell>
          <cell r="H402">
            <v>140909.27064023225</v>
          </cell>
          <cell r="I402">
            <v>140016.4391054399</v>
          </cell>
          <cell r="J402">
            <v>139512.10690231674</v>
          </cell>
          <cell r="K402">
            <v>139010.28700687809</v>
          </cell>
          <cell r="L402">
            <v>138840.03568265677</v>
          </cell>
          <cell r="M402">
            <v>138016.70881175774</v>
          </cell>
          <cell r="N402">
            <v>137525.14190794609</v>
          </cell>
          <cell r="O402">
            <v>137195.99772169598</v>
          </cell>
          <cell r="P402">
            <v>137404.80223625977</v>
          </cell>
          <cell r="Q402">
            <v>136866.40419115403</v>
          </cell>
          <cell r="R402">
            <v>136707.18175779333</v>
          </cell>
          <cell r="S402">
            <v>136551.82455889258</v>
          </cell>
          <cell r="T402">
            <v>136774.14841053079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126888.81668042771</v>
          </cell>
          <cell r="B403">
            <v>126838.79562944124</v>
          </cell>
          <cell r="C403">
            <v>126736.67135786264</v>
          </cell>
          <cell r="D403">
            <v>126994.63570089114</v>
          </cell>
          <cell r="E403">
            <v>126562.23804212005</v>
          </cell>
          <cell r="F403">
            <v>126474.48337695634</v>
          </cell>
          <cell r="G403">
            <v>126412.58535662264</v>
          </cell>
          <cell r="H403">
            <v>126676.63645232754</v>
          </cell>
          <cell r="I403">
            <v>126254.92990994622</v>
          </cell>
          <cell r="J403">
            <v>126179.85559924759</v>
          </cell>
          <cell r="K403">
            <v>126105.15526777641</v>
          </cell>
          <cell r="L403">
            <v>126324.69491256101</v>
          </cell>
          <cell r="M403">
            <v>125957.25236238603</v>
          </cell>
          <cell r="N403">
            <v>125884.07827943559</v>
          </cell>
          <cell r="O403">
            <v>125835.08225508861</v>
          </cell>
          <cell r="P403">
            <v>126154.9653233295</v>
          </cell>
          <cell r="Q403">
            <v>125786.01934186804</v>
          </cell>
          <cell r="R403">
            <v>125762.31767388353</v>
          </cell>
          <cell r="S403">
            <v>125739.19138024749</v>
          </cell>
          <cell r="T403">
            <v>126061.08692142923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113985.88936969412</v>
          </cell>
          <cell r="B404">
            <v>114148.12925229536</v>
          </cell>
          <cell r="C404">
            <v>114466.80148615576</v>
          </cell>
          <cell r="D404">
            <v>115082.51133124024</v>
          </cell>
          <cell r="E404">
            <v>115045.12500937442</v>
          </cell>
          <cell r="F404">
            <v>115294.34178028049</v>
          </cell>
          <cell r="G404">
            <v>115556.46834177748</v>
          </cell>
          <cell r="H404">
            <v>116113.92030279947</v>
          </cell>
          <cell r="I404">
            <v>116041.8580708168</v>
          </cell>
          <cell r="J404">
            <v>116285.35650025638</v>
          </cell>
          <cell r="K404">
            <v>116527.64195346386</v>
          </cell>
          <cell r="L404">
            <v>117036.46405354814</v>
          </cell>
          <cell r="M404">
            <v>117007.35498495179</v>
          </cell>
          <cell r="N404">
            <v>117244.69015470963</v>
          </cell>
          <cell r="O404">
            <v>117403.60543300185</v>
          </cell>
          <cell r="P404">
            <v>117805.92518986281</v>
          </cell>
          <cell r="Q404">
            <v>117562.73766081405</v>
          </cell>
          <cell r="R404">
            <v>117639.61241165236</v>
          </cell>
          <cell r="S404">
            <v>117714.62097485774</v>
          </cell>
          <cell r="T404">
            <v>118110.41341237587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135904.17885913508</v>
          </cell>
          <cell r="B405">
            <v>135705.84966484137</v>
          </cell>
          <cell r="C405">
            <v>135309.71204197372</v>
          </cell>
          <cell r="D405">
            <v>135317.71719425684</v>
          </cell>
          <cell r="E405">
            <v>134609.32245504533</v>
          </cell>
          <cell r="F405">
            <v>134286.12357889855</v>
          </cell>
          <cell r="G405">
            <v>133997.82740180107</v>
          </cell>
          <cell r="H405">
            <v>134056.87733763899</v>
          </cell>
          <cell r="I405">
            <v>133390.87196166307</v>
          </cell>
          <cell r="J405">
            <v>133093.20873269468</v>
          </cell>
          <cell r="K405">
            <v>132797.02829941723</v>
          </cell>
          <cell r="L405">
            <v>132814.44434514051</v>
          </cell>
          <cell r="M405">
            <v>132210.60591361567</v>
          </cell>
          <cell r="N405">
            <v>131920.47692534872</v>
          </cell>
          <cell r="O405">
            <v>131726.21187412131</v>
          </cell>
          <cell r="P405">
            <v>131988.49587303281</v>
          </cell>
          <cell r="Q405">
            <v>131531.6816142239</v>
          </cell>
          <cell r="R405">
            <v>131437.70652529469</v>
          </cell>
          <cell r="S405">
            <v>131346.01274650783</v>
          </cell>
          <cell r="T405">
            <v>131616.27602872142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126914.42588379598</v>
          </cell>
          <cell r="B406">
            <v>126863.98354597401</v>
          </cell>
          <cell r="C406">
            <v>126761.02409467025</v>
          </cell>
          <cell r="D406">
            <v>127018.27839903114</v>
          </cell>
          <cell r="E406">
            <v>126585.09673788476</v>
          </cell>
          <cell r="F406">
            <v>126496.67326557149</v>
          </cell>
          <cell r="G406">
            <v>126434.13213447601</v>
          </cell>
          <cell r="H406">
            <v>126697.60090012144</v>
          </cell>
          <cell r="I406">
            <v>126275.20039798696</v>
          </cell>
          <cell r="J406">
            <v>126199.49379711937</v>
          </cell>
          <cell r="K406">
            <v>126124.16432520356</v>
          </cell>
          <cell r="L406">
            <v>126343.12981398075</v>
          </cell>
          <cell r="M406">
            <v>125975.01575332391</v>
          </cell>
          <cell r="N406">
            <v>125901.22538428512</v>
          </cell>
          <cell r="O406">
            <v>125851.81670607255</v>
          </cell>
          <cell r="P406">
            <v>126171.53615733932</v>
          </cell>
          <cell r="Q406">
            <v>125802.34057563559</v>
          </cell>
          <cell r="R406">
            <v>125778.43928768097</v>
          </cell>
          <cell r="S406">
            <v>125755.11821998739</v>
          </cell>
          <cell r="T406">
            <v>126076.86709362609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136086.0438488044</v>
          </cell>
          <cell r="B407">
            <v>135884.72286578195</v>
          </cell>
          <cell r="C407">
            <v>135482.65417391964</v>
          </cell>
          <cell r="D407">
            <v>135485.6169524476</v>
          </cell>
          <cell r="E407">
            <v>134771.65458265314</v>
          </cell>
          <cell r="F407">
            <v>134443.70614036033</v>
          </cell>
          <cell r="G407">
            <v>134150.84288125052</v>
          </cell>
          <cell r="H407">
            <v>134205.75737215759</v>
          </cell>
          <cell r="I407">
            <v>133534.82380761119</v>
          </cell>
          <cell r="J407">
            <v>133232.67033959096</v>
          </cell>
          <cell r="K407">
            <v>132932.02203518097</v>
          </cell>
          <cell r="L407">
            <v>132945.36068439743</v>
          </cell>
          <cell r="M407">
            <v>132336.75348888204</v>
          </cell>
          <cell r="N407">
            <v>132042.24791531195</v>
          </cell>
          <cell r="O407">
            <v>131845.05238280725</v>
          </cell>
          <cell r="P407">
            <v>132106.17444790609</v>
          </cell>
          <cell r="Q407">
            <v>131647.58764096929</v>
          </cell>
          <cell r="R407">
            <v>131552.19494121973</v>
          </cell>
          <cell r="S407">
            <v>131459.11796509355</v>
          </cell>
          <cell r="T407">
            <v>131728.33968069477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122371.25552444052</v>
          </cell>
          <cell r="B408">
            <v>122395.55107816066</v>
          </cell>
          <cell r="C408">
            <v>122440.75569573767</v>
          </cell>
          <cell r="D408">
            <v>122823.97356805432</v>
          </cell>
          <cell r="E408">
            <v>122529.87691872107</v>
          </cell>
          <cell r="F408">
            <v>122560.10238578671</v>
          </cell>
          <cell r="G408">
            <v>122611.65155687022</v>
          </cell>
          <cell r="H408">
            <v>122978.4278962636</v>
          </cell>
          <cell r="I408">
            <v>122679.13850132718</v>
          </cell>
          <cell r="J408">
            <v>122715.60258819882</v>
          </cell>
          <cell r="K408">
            <v>122751.885030898</v>
          </cell>
          <cell r="L408">
            <v>123072.7079854075</v>
          </cell>
          <cell r="M408">
            <v>122823.72244559464</v>
          </cell>
          <cell r="N408">
            <v>122859.26357934099</v>
          </cell>
          <cell r="O408">
            <v>122883.0612708752</v>
          </cell>
          <cell r="P408">
            <v>123231.80699743924</v>
          </cell>
          <cell r="Q408">
            <v>122906.89145077566</v>
          </cell>
          <cell r="R408">
            <v>122918.4035069283</v>
          </cell>
          <cell r="S408">
            <v>122929.63609997269</v>
          </cell>
          <cell r="T408">
            <v>123277.4043551826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118828.4108026498</v>
          </cell>
          <cell r="B409">
            <v>118910.988288066</v>
          </cell>
          <cell r="C409">
            <v>119071.73387106428</v>
          </cell>
          <cell r="D409">
            <v>119553.1803649317</v>
          </cell>
          <cell r="E409">
            <v>119367.54467149629</v>
          </cell>
          <cell r="F409">
            <v>119490.29468318063</v>
          </cell>
          <cell r="G409">
            <v>119630.81349284487</v>
          </cell>
          <cell r="H409">
            <v>120078.15090818825</v>
          </cell>
          <cell r="I409">
            <v>119874.86573537665</v>
          </cell>
          <cell r="J409">
            <v>119998.80251148569</v>
          </cell>
          <cell r="K409">
            <v>120122.12190224223</v>
          </cell>
          <cell r="L409">
            <v>120522.37511278459</v>
          </cell>
          <cell r="M409">
            <v>120366.28810371205</v>
          </cell>
          <cell r="N409">
            <v>120487.08787997664</v>
          </cell>
          <cell r="O409">
            <v>120567.97319538236</v>
          </cell>
          <cell r="P409">
            <v>120939.35412558087</v>
          </cell>
          <cell r="Q409">
            <v>120648.96893459713</v>
          </cell>
          <cell r="R409">
            <v>120688.09694377983</v>
          </cell>
          <cell r="S409">
            <v>120726.2750935348</v>
          </cell>
          <cell r="T409">
            <v>121094.33372338902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147076.26259664082</v>
          </cell>
          <cell r="B410">
            <v>146694.14588908484</v>
          </cell>
          <cell r="C410">
            <v>145933.65886844113</v>
          </cell>
          <cell r="D410">
            <v>145631.90774531217</v>
          </cell>
          <cell r="E410">
            <v>144581.48986461561</v>
          </cell>
          <cell r="F410">
            <v>143966.52207353534</v>
          </cell>
          <cell r="G410">
            <v>143397.66709965916</v>
          </cell>
          <cell r="H410">
            <v>143202.67398332449</v>
          </cell>
          <cell r="I410">
            <v>142233.9268015518</v>
          </cell>
          <cell r="J410">
            <v>141660.42528847948</v>
          </cell>
          <cell r="K410">
            <v>141089.78064682943</v>
          </cell>
          <cell r="L410">
            <v>140856.71959254533</v>
          </cell>
          <cell r="M410">
            <v>139959.93291010271</v>
          </cell>
          <cell r="N410">
            <v>139400.94746089599</v>
          </cell>
          <cell r="O410">
            <v>139026.66105272216</v>
          </cell>
          <cell r="P410">
            <v>139217.56670731484</v>
          </cell>
          <cell r="Q410">
            <v>138651.8636725547</v>
          </cell>
          <cell r="R410">
            <v>138470.80383564177</v>
          </cell>
          <cell r="S410">
            <v>138294.13935123151</v>
          </cell>
          <cell r="T410">
            <v>138500.4185239535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129148.0084327415</v>
          </cell>
          <cell r="B411">
            <v>129060.82231533628</v>
          </cell>
          <cell r="C411">
            <v>128885.02018976407</v>
          </cell>
          <cell r="D411">
            <v>129080.34636796312</v>
          </cell>
          <cell r="E411">
            <v>128578.78561674673</v>
          </cell>
          <cell r="F411">
            <v>128432.0301472849</v>
          </cell>
          <cell r="G411">
            <v>128313.39820563322</v>
          </cell>
          <cell r="H411">
            <v>128526.07732976275</v>
          </cell>
          <cell r="I411">
            <v>128043.15107163219</v>
          </cell>
          <cell r="J411">
            <v>127912.29741027154</v>
          </cell>
          <cell r="K411">
            <v>127782.0955904093</v>
          </cell>
          <cell r="L411">
            <v>127950.98436184064</v>
          </cell>
          <cell r="M411">
            <v>127524.30252489714</v>
          </cell>
          <cell r="N411">
            <v>127396.7609386785</v>
          </cell>
          <cell r="O411">
            <v>127311.36143093402</v>
          </cell>
          <cell r="P411">
            <v>127616.81054302421</v>
          </cell>
          <cell r="Q411">
            <v>127225.84533665111</v>
          </cell>
          <cell r="R411">
            <v>127184.53360155466</v>
          </cell>
          <cell r="S411">
            <v>127144.22473733974</v>
          </cell>
          <cell r="T411">
            <v>127453.18156665369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138891.45700225671</v>
          </cell>
          <cell r="B412">
            <v>138643.98528144354</v>
          </cell>
          <cell r="C412">
            <v>138150.42509909565</v>
          </cell>
          <cell r="D412">
            <v>138075.6052231231</v>
          </cell>
          <cell r="E412">
            <v>137275.75769148671</v>
          </cell>
          <cell r="F412">
            <v>136874.54338662478</v>
          </cell>
          <cell r="G412">
            <v>136511.22922889184</v>
          </cell>
          <cell r="H412">
            <v>136502.35116893257</v>
          </cell>
          <cell r="I412">
            <v>135755.39634782943</v>
          </cell>
          <cell r="J412">
            <v>135383.97734540823</v>
          </cell>
          <cell r="K412">
            <v>135014.40854967263</v>
          </cell>
          <cell r="L412">
            <v>134964.85009146403</v>
          </cell>
          <cell r="M412">
            <v>134282.68089124878</v>
          </cell>
          <cell r="N412">
            <v>133920.66298339688</v>
          </cell>
          <cell r="O412">
            <v>133678.26242964936</v>
          </cell>
          <cell r="P412">
            <v>133921.46073489031</v>
          </cell>
          <cell r="Q412">
            <v>133435.53095313394</v>
          </cell>
          <cell r="R412">
            <v>133318.2704708651</v>
          </cell>
          <cell r="S412">
            <v>133203.85656773273</v>
          </cell>
          <cell r="T412">
            <v>133457.01128396328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119696.57869755608</v>
          </cell>
          <cell r="B413">
            <v>119764.87429767245</v>
          </cell>
          <cell r="C413">
            <v>119897.3067694276</v>
          </cell>
          <cell r="D413">
            <v>120354.68251160023</v>
          </cell>
          <cell r="E413">
            <v>120142.46865085702</v>
          </cell>
          <cell r="F413">
            <v>120242.54568490996</v>
          </cell>
          <cell r="G413">
            <v>120361.26264044207</v>
          </cell>
          <cell r="H413">
            <v>120788.8587052011</v>
          </cell>
          <cell r="I413">
            <v>120562.04786587872</v>
          </cell>
          <cell r="J413">
            <v>120664.54961267085</v>
          </cell>
          <cell r="K413">
            <v>120766.5407517235</v>
          </cell>
          <cell r="L413">
            <v>121147.3297171219</v>
          </cell>
          <cell r="M413">
            <v>120968.47808577375</v>
          </cell>
          <cell r="N413">
            <v>121068.38538099272</v>
          </cell>
          <cell r="O413">
            <v>121135.28147413959</v>
          </cell>
          <cell r="P413">
            <v>121501.11568732583</v>
          </cell>
          <cell r="Q413">
            <v>121202.26889315172</v>
          </cell>
          <cell r="R413">
            <v>121234.62966140498</v>
          </cell>
          <cell r="S413">
            <v>121266.20484967463</v>
          </cell>
          <cell r="T413">
            <v>121629.29135875436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118451.34111520645</v>
          </cell>
          <cell r="B414">
            <v>118540.12162432079</v>
          </cell>
          <cell r="C414">
            <v>118713.16438632058</v>
          </cell>
          <cell r="D414">
            <v>119205.06548334862</v>
          </cell>
          <cell r="E414">
            <v>119030.97343406129</v>
          </cell>
          <cell r="F414">
            <v>119163.57095639315</v>
          </cell>
          <cell r="G414">
            <v>119313.55892331545</v>
          </cell>
          <cell r="H414">
            <v>119769.47056138492</v>
          </cell>
          <cell r="I414">
            <v>119576.40324593727</v>
          </cell>
          <cell r="J414">
            <v>119709.6498569899</v>
          </cell>
          <cell r="K414">
            <v>119842.23270617523</v>
          </cell>
          <cell r="L414">
            <v>120250.93978477214</v>
          </cell>
          <cell r="M414">
            <v>120104.74009018863</v>
          </cell>
          <cell r="N414">
            <v>120234.61405745251</v>
          </cell>
          <cell r="O414">
            <v>120321.5752847822</v>
          </cell>
          <cell r="P414">
            <v>120695.36530988323</v>
          </cell>
          <cell r="Q414">
            <v>120408.65523069413</v>
          </cell>
          <cell r="R414">
            <v>120450.72244257836</v>
          </cell>
          <cell r="S414">
            <v>120491.76844386077</v>
          </cell>
          <cell r="T414">
            <v>120861.98660534169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137985.82367798433</v>
          </cell>
          <cell r="B415">
            <v>137753.25017137243</v>
          </cell>
          <cell r="C415">
            <v>137289.22494096879</v>
          </cell>
          <cell r="D415">
            <v>137239.51458010616</v>
          </cell>
          <cell r="E415">
            <v>136467.39218568485</v>
          </cell>
          <cell r="F415">
            <v>136089.82930150314</v>
          </cell>
          <cell r="G415">
            <v>135749.25784797387</v>
          </cell>
          <cell r="H415">
            <v>135760.97306848518</v>
          </cell>
          <cell r="I415">
            <v>135038.5591543804</v>
          </cell>
          <cell r="J415">
            <v>134689.5002011733</v>
          </cell>
          <cell r="K415">
            <v>134342.18006909455</v>
          </cell>
          <cell r="L415">
            <v>134312.92582754453</v>
          </cell>
          <cell r="M415">
            <v>133654.50364754073</v>
          </cell>
          <cell r="N415">
            <v>133314.27982718349</v>
          </cell>
          <cell r="O415">
            <v>133086.47219484276</v>
          </cell>
          <cell r="P415">
            <v>133335.45658339327</v>
          </cell>
          <cell r="Q415">
            <v>132858.35356184182</v>
          </cell>
          <cell r="R415">
            <v>132748.15235800869</v>
          </cell>
          <cell r="S415">
            <v>132640.62636445594</v>
          </cell>
          <cell r="T415">
            <v>132898.96777129325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144804.03364285719</v>
          </cell>
          <cell r="B416">
            <v>144459.2964715444</v>
          </cell>
          <cell r="C416">
            <v>143772.91248041359</v>
          </cell>
          <cell r="D416">
            <v>143534.16099049046</v>
          </cell>
          <cell r="E416">
            <v>142553.3053242568</v>
          </cell>
          <cell r="F416">
            <v>141997.6788156</v>
          </cell>
          <cell r="G416">
            <v>141485.88515958152</v>
          </cell>
          <cell r="H416">
            <v>141342.56046896023</v>
          </cell>
          <cell r="I416">
            <v>140435.38628581649</v>
          </cell>
          <cell r="J416">
            <v>139917.98601136979</v>
          </cell>
          <cell r="K416">
            <v>139403.1631426042</v>
          </cell>
          <cell r="L416">
            <v>139221.04525454302</v>
          </cell>
          <cell r="M416">
            <v>138383.83971321388</v>
          </cell>
          <cell r="N416">
            <v>137879.53550783885</v>
          </cell>
          <cell r="O416">
            <v>137541.86265799167</v>
          </cell>
          <cell r="P416">
            <v>137747.2855633001</v>
          </cell>
          <cell r="Q416">
            <v>137203.72882060788</v>
          </cell>
          <cell r="R416">
            <v>137040.38067387301</v>
          </cell>
          <cell r="S416">
            <v>136880.99791613765</v>
          </cell>
          <cell r="T416">
            <v>137100.29046663098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141921.19589810271</v>
          </cell>
          <cell r="B417">
            <v>141623.88314578784</v>
          </cell>
          <cell r="C417">
            <v>141031.51565335735</v>
          </cell>
          <cell r="D417">
            <v>140872.69348578923</v>
          </cell>
          <cell r="E417">
            <v>139980.09326455757</v>
          </cell>
          <cell r="F417">
            <v>139499.7546306141</v>
          </cell>
          <cell r="G417">
            <v>139060.35619718616</v>
          </cell>
          <cell r="H417">
            <v>138982.58462242066</v>
          </cell>
          <cell r="I417">
            <v>138153.52975212596</v>
          </cell>
          <cell r="J417">
            <v>137707.30662202823</v>
          </cell>
          <cell r="K417">
            <v>137263.30633193921</v>
          </cell>
          <cell r="L417">
            <v>137145.82140358939</v>
          </cell>
          <cell r="M417">
            <v>136384.20805211918</v>
          </cell>
          <cell r="N417">
            <v>135949.27940565775</v>
          </cell>
          <cell r="O417">
            <v>135658.05915810572</v>
          </cell>
          <cell r="P417">
            <v>135881.90048830202</v>
          </cell>
          <cell r="Q417">
            <v>135366.4413396368</v>
          </cell>
          <cell r="R417">
            <v>135225.56448871197</v>
          </cell>
          <cell r="S417">
            <v>135088.10752057191</v>
          </cell>
          <cell r="T417">
            <v>135323.91049206103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138803.96862369662</v>
          </cell>
          <cell r="B418">
            <v>138557.93613945859</v>
          </cell>
          <cell r="C418">
            <v>138067.22917042256</v>
          </cell>
          <cell r="D418">
            <v>137994.83499004279</v>
          </cell>
          <cell r="E418">
            <v>137197.66583522322</v>
          </cell>
          <cell r="F418">
            <v>136798.73636727096</v>
          </cell>
          <cell r="G418">
            <v>136437.61926022239</v>
          </cell>
          <cell r="H418">
            <v>136430.73060664794</v>
          </cell>
          <cell r="I418">
            <v>135686.1465509574</v>
          </cell>
          <cell r="J418">
            <v>135316.88763297413</v>
          </cell>
          <cell r="K418">
            <v>134949.46816131519</v>
          </cell>
          <cell r="L418">
            <v>134901.87118458678</v>
          </cell>
          <cell r="M418">
            <v>134221.99605663924</v>
          </cell>
          <cell r="N418">
            <v>133862.08355869883</v>
          </cell>
          <cell r="O418">
            <v>133621.09274882684</v>
          </cell>
          <cell r="P418">
            <v>133864.85001654562</v>
          </cell>
          <cell r="Q418">
            <v>133379.77294075486</v>
          </cell>
          <cell r="R418">
            <v>133263.19441751693</v>
          </cell>
          <cell r="S418">
            <v>133149.44591838933</v>
          </cell>
          <cell r="T418">
            <v>133403.10169298321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146744.12540191194</v>
          </cell>
          <cell r="B419">
            <v>146367.47255145857</v>
          </cell>
          <cell r="C419">
            <v>145617.81734963419</v>
          </cell>
          <cell r="D419">
            <v>145325.27503506615</v>
          </cell>
          <cell r="E419">
            <v>144285.0252312847</v>
          </cell>
          <cell r="F419">
            <v>143678.73149879475</v>
          </cell>
          <cell r="G419">
            <v>143118.21731558107</v>
          </cell>
          <cell r="H419">
            <v>142930.77669783772</v>
          </cell>
          <cell r="I419">
            <v>141971.02979000378</v>
          </cell>
          <cell r="J419">
            <v>141405.72873049355</v>
          </cell>
          <cell r="K419">
            <v>140843.24369222319</v>
          </cell>
          <cell r="L419">
            <v>140617.62912359874</v>
          </cell>
          <cell r="M419">
            <v>139729.55156047051</v>
          </cell>
          <cell r="N419">
            <v>139178.55900075691</v>
          </cell>
          <cell r="O419">
            <v>138809.62448484349</v>
          </cell>
          <cell r="P419">
            <v>139002.65216103964</v>
          </cell>
          <cell r="Q419">
            <v>138440.18630328527</v>
          </cell>
          <cell r="R419">
            <v>138261.71542690814</v>
          </cell>
          <cell r="S419">
            <v>138087.57705422989</v>
          </cell>
          <cell r="T419">
            <v>138295.7584238144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133161.43280634627</v>
          </cell>
          <cell r="B420">
            <v>133008.22343825467</v>
          </cell>
          <cell r="C420">
            <v>132701.5335760793</v>
          </cell>
          <cell r="D420">
            <v>132785.58387998087</v>
          </cell>
          <cell r="E420">
            <v>132161.15580655093</v>
          </cell>
          <cell r="F420">
            <v>131909.58618583783</v>
          </cell>
          <cell r="G420">
            <v>131690.16718067351</v>
          </cell>
          <cell r="H420">
            <v>131811.58467434178</v>
          </cell>
          <cell r="I420">
            <v>131219.90239801074</v>
          </cell>
          <cell r="J420">
            <v>130989.95745532717</v>
          </cell>
          <cell r="K420">
            <v>130761.1579728045</v>
          </cell>
          <cell r="L420">
            <v>130840.06613526275</v>
          </cell>
          <cell r="M420">
            <v>130308.14648610241</v>
          </cell>
          <cell r="N420">
            <v>130084.02174684894</v>
          </cell>
          <cell r="O420">
            <v>129933.95193061828</v>
          </cell>
          <cell r="P420">
            <v>130213.75930983503</v>
          </cell>
          <cell r="Q420">
            <v>129783.67724060245</v>
          </cell>
          <cell r="R420">
            <v>129711.08145336866</v>
          </cell>
          <cell r="S420">
            <v>129640.24797897328</v>
          </cell>
          <cell r="T420">
            <v>129926.21935717616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127709.15405167025</v>
          </cell>
          <cell r="B421">
            <v>127645.63795633579</v>
          </cell>
          <cell r="C421">
            <v>127516.76044568309</v>
          </cell>
          <cell r="D421">
            <v>127751.98018218449</v>
          </cell>
          <cell r="E421">
            <v>127294.46864390961</v>
          </cell>
          <cell r="F421">
            <v>127185.29013783041</v>
          </cell>
          <cell r="G421">
            <v>127102.79140672192</v>
          </cell>
          <cell r="H421">
            <v>127348.18877457283</v>
          </cell>
          <cell r="I421">
            <v>126904.25268012514</v>
          </cell>
          <cell r="J421">
            <v>126808.92427375498</v>
          </cell>
          <cell r="K421">
            <v>126714.07074145868</v>
          </cell>
          <cell r="L421">
            <v>126915.21849708419</v>
          </cell>
          <cell r="M421">
            <v>126526.26551038597</v>
          </cell>
          <cell r="N421">
            <v>126433.34998907977</v>
          </cell>
          <cell r="O421">
            <v>126371.13545955553</v>
          </cell>
          <cell r="P421">
            <v>126685.77739957738</v>
          </cell>
          <cell r="Q421">
            <v>126308.83599538905</v>
          </cell>
          <cell r="R421">
            <v>126278.73991836543</v>
          </cell>
          <cell r="S421">
            <v>126249.37444438296</v>
          </cell>
          <cell r="T421">
            <v>126566.57179698907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142975.29619301189</v>
          </cell>
          <cell r="B422">
            <v>142660.64285531628</v>
          </cell>
          <cell r="C422">
            <v>142033.89853429506</v>
          </cell>
          <cell r="D422">
            <v>141845.85046859249</v>
          </cell>
          <cell r="E422">
            <v>140920.97992941694</v>
          </cell>
          <cell r="F422">
            <v>140413.11252765334</v>
          </cell>
          <cell r="G422">
            <v>139947.2430152958</v>
          </cell>
          <cell r="H422">
            <v>139845.50215579284</v>
          </cell>
          <cell r="I422">
            <v>138987.88321148392</v>
          </cell>
          <cell r="J422">
            <v>138515.6343888249</v>
          </cell>
          <cell r="K422">
            <v>138045.7380519656</v>
          </cell>
          <cell r="L422">
            <v>137904.62029099575</v>
          </cell>
          <cell r="M422">
            <v>137115.36689985689</v>
          </cell>
          <cell r="N422">
            <v>136655.07130472022</v>
          </cell>
          <cell r="O422">
            <v>136346.86581342088</v>
          </cell>
          <cell r="P422">
            <v>136563.97250614359</v>
          </cell>
          <cell r="Q422">
            <v>136038.23956312283</v>
          </cell>
          <cell r="R422">
            <v>135889.14615558344</v>
          </cell>
          <cell r="S422">
            <v>135743.67209341147</v>
          </cell>
          <cell r="T422">
            <v>135973.4380828774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135765.76101983132</v>
          </cell>
          <cell r="B423">
            <v>135569.70888244786</v>
          </cell>
          <cell r="C423">
            <v>135178.08540909586</v>
          </cell>
          <cell r="D423">
            <v>135189.92832301417</v>
          </cell>
          <cell r="E423">
            <v>134485.77111955237</v>
          </cell>
          <cell r="F423">
            <v>134166.18714853248</v>
          </cell>
          <cell r="G423">
            <v>133881.36698749074</v>
          </cell>
          <cell r="H423">
            <v>133943.56441946261</v>
          </cell>
          <cell r="I423">
            <v>133281.30989852946</v>
          </cell>
          <cell r="J423">
            <v>132987.06420027249</v>
          </cell>
          <cell r="K423">
            <v>132694.28427343426</v>
          </cell>
          <cell r="L423">
            <v>132714.80363450968</v>
          </cell>
          <cell r="M423">
            <v>132114.59471963297</v>
          </cell>
          <cell r="N423">
            <v>131827.79675996202</v>
          </cell>
          <cell r="O423">
            <v>131635.76210441036</v>
          </cell>
          <cell r="P423">
            <v>131898.93045367455</v>
          </cell>
          <cell r="Q423">
            <v>131443.46528510214</v>
          </cell>
          <cell r="R423">
            <v>131350.56914285247</v>
          </cell>
          <cell r="S423">
            <v>131259.92811856983</v>
          </cell>
          <cell r="T423">
            <v>131530.98413939815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129898.10218124952</v>
          </cell>
          <cell r="B424">
            <v>129798.57656944101</v>
          </cell>
          <cell r="C424">
            <v>129598.31202378984</v>
          </cell>
          <cell r="D424">
            <v>129772.84116437199</v>
          </cell>
          <cell r="E424">
            <v>129248.31697801668</v>
          </cell>
          <cell r="F424">
            <v>129081.97214239513</v>
          </cell>
          <cell r="G424">
            <v>128944.50348196324</v>
          </cell>
          <cell r="H424">
            <v>129140.12615451543</v>
          </cell>
          <cell r="I424">
            <v>128636.87381028713</v>
          </cell>
          <cell r="J424">
            <v>128487.50036538676</v>
          </cell>
          <cell r="K424">
            <v>128338.87101743523</v>
          </cell>
          <cell r="L424">
            <v>128490.94275533239</v>
          </cell>
          <cell r="M424">
            <v>128044.59237160637</v>
          </cell>
          <cell r="N424">
            <v>127898.99976148426</v>
          </cell>
          <cell r="O424">
            <v>127801.5136190872</v>
          </cell>
          <cell r="P424">
            <v>128102.17038884354</v>
          </cell>
          <cell r="Q424">
            <v>127703.8943896011</v>
          </cell>
          <cell r="R424">
            <v>127656.73578416358</v>
          </cell>
          <cell r="S424">
            <v>127610.72198642044</v>
          </cell>
          <cell r="T424">
            <v>127915.38292235756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119416.60625115369</v>
          </cell>
          <cell r="B425">
            <v>119489.50756681204</v>
          </cell>
          <cell r="C425">
            <v>119631.07063538668</v>
          </cell>
          <cell r="D425">
            <v>120096.20887059584</v>
          </cell>
          <cell r="E425">
            <v>119892.56611063363</v>
          </cell>
          <cell r="F425">
            <v>119999.95487442447</v>
          </cell>
          <cell r="G425">
            <v>120125.70263410552</v>
          </cell>
          <cell r="H425">
            <v>120559.66501838731</v>
          </cell>
          <cell r="I425">
            <v>120340.44088947537</v>
          </cell>
          <cell r="J425">
            <v>120449.85514435696</v>
          </cell>
          <cell r="K425">
            <v>120558.72435715787</v>
          </cell>
          <cell r="L425">
            <v>120945.79027930886</v>
          </cell>
          <cell r="M425">
            <v>120774.27993186134</v>
          </cell>
          <cell r="N425">
            <v>120880.92477066386</v>
          </cell>
          <cell r="O425">
            <v>120952.33219946601</v>
          </cell>
          <cell r="P425">
            <v>121319.95515413943</v>
          </cell>
          <cell r="Q425">
            <v>121023.83711296295</v>
          </cell>
          <cell r="R425">
            <v>121058.38022521847</v>
          </cell>
          <cell r="S425">
            <v>121092.08477958353</v>
          </cell>
          <cell r="T425">
            <v>121456.77473060717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127470.56783356211</v>
          </cell>
          <cell r="B426">
            <v>127410.97662536196</v>
          </cell>
          <cell r="C426">
            <v>127289.88000383684</v>
          </cell>
          <cell r="D426">
            <v>127531.71476221079</v>
          </cell>
          <cell r="E426">
            <v>127081.50732313081</v>
          </cell>
          <cell r="F426">
            <v>126978.55970858547</v>
          </cell>
          <cell r="G426">
            <v>126902.05247054607</v>
          </cell>
          <cell r="H426">
            <v>127152.87507262168</v>
          </cell>
          <cell r="I426">
            <v>126715.40420204859</v>
          </cell>
          <cell r="J426">
            <v>126625.96647950786</v>
          </cell>
          <cell r="K426">
            <v>126536.97428687035</v>
          </cell>
          <cell r="L426">
            <v>126743.47112377893</v>
          </cell>
          <cell r="M426">
            <v>126360.77421400692</v>
          </cell>
          <cell r="N426">
            <v>126273.60027571575</v>
          </cell>
          <cell r="O426">
            <v>126215.23020491036</v>
          </cell>
          <cell r="P426">
            <v>126531.39647017236</v>
          </cell>
          <cell r="Q426">
            <v>126156.78044787866</v>
          </cell>
          <cell r="R426">
            <v>126128.54411530064</v>
          </cell>
          <cell r="S426">
            <v>126100.99323918378</v>
          </cell>
          <cell r="T426">
            <v>126419.55700892935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134329.23352327396</v>
          </cell>
          <cell r="B427">
            <v>134156.81312930814</v>
          </cell>
          <cell r="C427">
            <v>133812.03838539255</v>
          </cell>
          <cell r="D427">
            <v>133863.71034260443</v>
          </cell>
          <cell r="E427">
            <v>133203.53111663958</v>
          </cell>
          <cell r="F427">
            <v>132921.46334034138</v>
          </cell>
          <cell r="G427">
            <v>132672.71795598793</v>
          </cell>
          <cell r="H427">
            <v>132767.5807204376</v>
          </cell>
          <cell r="I427">
            <v>132144.25330912901</v>
          </cell>
          <cell r="J427">
            <v>131885.47541518035</v>
          </cell>
          <cell r="K427">
            <v>131627.98661141386</v>
          </cell>
          <cell r="L427">
            <v>131680.71278814453</v>
          </cell>
          <cell r="M427">
            <v>131118.17170922385</v>
          </cell>
          <cell r="N427">
            <v>130865.94381793425</v>
          </cell>
          <cell r="O427">
            <v>130697.05664635215</v>
          </cell>
          <cell r="P427">
            <v>130969.40295710336</v>
          </cell>
          <cell r="Q427">
            <v>130527.93891172296</v>
          </cell>
          <cell r="R427">
            <v>130446.24028982394</v>
          </cell>
          <cell r="S427">
            <v>130366.52495835726</v>
          </cell>
          <cell r="T427">
            <v>130645.80817607979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130937.08634130302</v>
          </cell>
          <cell r="B428">
            <v>130820.46881364587</v>
          </cell>
          <cell r="C428">
            <v>130586.32041410416</v>
          </cell>
          <cell r="D428">
            <v>130732.04276526446</v>
          </cell>
          <cell r="E428">
            <v>130175.71102763002</v>
          </cell>
          <cell r="F428">
            <v>129982.23219551019</v>
          </cell>
          <cell r="G428">
            <v>129818.67205987411</v>
          </cell>
          <cell r="H428">
            <v>129990.6691748866</v>
          </cell>
          <cell r="I428">
            <v>129459.26237458728</v>
          </cell>
          <cell r="J428">
            <v>129284.2364538683</v>
          </cell>
          <cell r="K428">
            <v>129110.08241672706</v>
          </cell>
          <cell r="L428">
            <v>129238.86022437114</v>
          </cell>
          <cell r="M428">
            <v>128765.26616797216</v>
          </cell>
          <cell r="N428">
            <v>128594.67037931974</v>
          </cell>
          <cell r="O428">
            <v>128480.44256699491</v>
          </cell>
          <cell r="P428">
            <v>128774.46127612976</v>
          </cell>
          <cell r="Q428">
            <v>128366.05881202369</v>
          </cell>
          <cell r="R428">
            <v>128310.80147801744</v>
          </cell>
          <cell r="S428">
            <v>128256.88555393105</v>
          </cell>
          <cell r="T428">
            <v>128555.5960800951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134162.23875142852</v>
          </cell>
          <cell r="B429">
            <v>133992.56552214269</v>
          </cell>
          <cell r="C429">
            <v>133653.23689248678</v>
          </cell>
          <cell r="D429">
            <v>133709.53893301665</v>
          </cell>
          <cell r="E429">
            <v>133054.47209949535</v>
          </cell>
          <cell r="F429">
            <v>132776.76554036356</v>
          </cell>
          <cell r="G429">
            <v>132532.21380988511</v>
          </cell>
          <cell r="H429">
            <v>132630.87388399811</v>
          </cell>
          <cell r="I429">
            <v>132012.07170719144</v>
          </cell>
          <cell r="J429">
            <v>131757.41690723336</v>
          </cell>
          <cell r="K429">
            <v>131504.03065845426</v>
          </cell>
          <cell r="L429">
            <v>131560.5008427623</v>
          </cell>
          <cell r="M429">
            <v>131002.33860913799</v>
          </cell>
          <cell r="N429">
            <v>130754.12945100582</v>
          </cell>
          <cell r="O429">
            <v>130587.93314946527</v>
          </cell>
          <cell r="P429">
            <v>130861.34638833874</v>
          </cell>
          <cell r="Q429">
            <v>130421.50995842596</v>
          </cell>
          <cell r="R429">
            <v>130341.11303618856</v>
          </cell>
          <cell r="S429">
            <v>130262.66780472583</v>
          </cell>
          <cell r="T429">
            <v>130542.90742521238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116126.09463993795</v>
          </cell>
          <cell r="B430">
            <v>116253.12685548879</v>
          </cell>
          <cell r="C430">
            <v>116502.00168005189</v>
          </cell>
          <cell r="D430">
            <v>117058.37236972866</v>
          </cell>
          <cell r="E430">
            <v>116955.46561790994</v>
          </cell>
          <cell r="F430">
            <v>117148.78902244799</v>
          </cell>
          <cell r="G430">
            <v>117357.16970899566</v>
          </cell>
          <cell r="H430">
            <v>117865.95534313514</v>
          </cell>
          <cell r="I430">
            <v>117735.89769834383</v>
          </cell>
          <cell r="J430">
            <v>117926.55454842857</v>
          </cell>
          <cell r="K430">
            <v>118116.26165017953</v>
          </cell>
          <cell r="L430">
            <v>118577.10054300306</v>
          </cell>
          <cell r="M430">
            <v>118491.87218589673</v>
          </cell>
          <cell r="N430">
            <v>118677.70326490818</v>
          </cell>
          <cell r="O430">
            <v>118802.13234832881</v>
          </cell>
          <cell r="P430">
            <v>119190.77835262203</v>
          </cell>
          <cell r="Q430">
            <v>118926.73130106732</v>
          </cell>
          <cell r="R430">
            <v>118986.92346690435</v>
          </cell>
          <cell r="S430">
            <v>119045.65442637306</v>
          </cell>
          <cell r="T430">
            <v>119429.18960449687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140196.904097027</v>
          </cell>
          <cell r="B431">
            <v>139927.95698443553</v>
          </cell>
          <cell r="C431">
            <v>139391.82293010605</v>
          </cell>
          <cell r="D431">
            <v>139280.80833528569</v>
          </cell>
          <cell r="E431">
            <v>138440.99573295281</v>
          </cell>
          <cell r="F431">
            <v>138005.68851478182</v>
          </cell>
          <cell r="G431">
            <v>137609.59133511921</v>
          </cell>
          <cell r="H431">
            <v>137571.02859214135</v>
          </cell>
          <cell r="I431">
            <v>136788.69868612758</v>
          </cell>
          <cell r="J431">
            <v>136385.04824908142</v>
          </cell>
          <cell r="K431">
            <v>135983.40857813065</v>
          </cell>
          <cell r="L431">
            <v>135904.58211493809</v>
          </cell>
          <cell r="M431">
            <v>135188.18219715363</v>
          </cell>
          <cell r="N431">
            <v>134794.74867390795</v>
          </cell>
          <cell r="O431">
            <v>134531.31280007659</v>
          </cell>
          <cell r="P431">
            <v>134766.1706153597</v>
          </cell>
          <cell r="Q431">
            <v>134267.51728627243</v>
          </cell>
          <cell r="R431">
            <v>134140.08103608733</v>
          </cell>
          <cell r="S431">
            <v>134015.73838882786</v>
          </cell>
          <cell r="T431">
            <v>134261.41662423266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146482.06861541822</v>
          </cell>
          <cell r="B432">
            <v>146109.72675709979</v>
          </cell>
          <cell r="C432">
            <v>145368.61787792973</v>
          </cell>
          <cell r="D432">
            <v>145083.34132828415</v>
          </cell>
          <cell r="E432">
            <v>144051.11415371584</v>
          </cell>
          <cell r="F432">
            <v>143451.66426755241</v>
          </cell>
          <cell r="G432">
            <v>142897.73098172847</v>
          </cell>
          <cell r="H432">
            <v>142716.24929764937</v>
          </cell>
          <cell r="I432">
            <v>141763.60362058209</v>
          </cell>
          <cell r="J432">
            <v>141204.77273226131</v>
          </cell>
          <cell r="K432">
            <v>140648.72563432</v>
          </cell>
          <cell r="L432">
            <v>140428.98635498452</v>
          </cell>
          <cell r="M432">
            <v>139547.7803011511</v>
          </cell>
          <cell r="N432">
            <v>139003.09414423906</v>
          </cell>
          <cell r="O432">
            <v>138638.38228001801</v>
          </cell>
          <cell r="P432">
            <v>138833.0842347084</v>
          </cell>
          <cell r="Q432">
            <v>138273.17251487329</v>
          </cell>
          <cell r="R432">
            <v>138096.744332567</v>
          </cell>
          <cell r="S432">
            <v>137924.59906615116</v>
          </cell>
          <cell r="T432">
            <v>138134.28127215209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122184.58636431242</v>
          </cell>
          <cell r="B433">
            <v>122211.95273826167</v>
          </cell>
          <cell r="C433">
            <v>122263.2451007638</v>
          </cell>
          <cell r="D433">
            <v>122651.63854687079</v>
          </cell>
          <cell r="E433">
            <v>122363.25660341208</v>
          </cell>
          <cell r="F433">
            <v>122398.3571018131</v>
          </cell>
          <cell r="G433">
            <v>122454.59399957249</v>
          </cell>
          <cell r="H433">
            <v>122825.61502637601</v>
          </cell>
          <cell r="I433">
            <v>122531.38400371386</v>
          </cell>
          <cell r="J433">
            <v>122572.45694440673</v>
          </cell>
          <cell r="K433">
            <v>122613.32528213375</v>
          </cell>
          <cell r="L433">
            <v>122938.33334221423</v>
          </cell>
          <cell r="M433">
            <v>122694.2425387142</v>
          </cell>
          <cell r="N433">
            <v>122734.27587024013</v>
          </cell>
          <cell r="O433">
            <v>122761.08145504619</v>
          </cell>
          <cell r="P433">
            <v>123111.01980922546</v>
          </cell>
          <cell r="Q433">
            <v>122787.92363456372</v>
          </cell>
          <cell r="R433">
            <v>122800.89074933821</v>
          </cell>
          <cell r="S433">
            <v>122813.5430784521</v>
          </cell>
          <cell r="T433">
            <v>123162.38041444065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115839.47511440796</v>
          </cell>
          <cell r="B434">
            <v>115971.22239396008</v>
          </cell>
          <cell r="C434">
            <v>116229.44459310175</v>
          </cell>
          <cell r="D434">
            <v>116793.76207218453</v>
          </cell>
          <cell r="E434">
            <v>116699.62991540428</v>
          </cell>
          <cell r="F434">
            <v>116900.43864407054</v>
          </cell>
          <cell r="G434">
            <v>117116.01705944892</v>
          </cell>
          <cell r="H434">
            <v>117631.3201616623</v>
          </cell>
          <cell r="I434">
            <v>117509.02935023651</v>
          </cell>
          <cell r="J434">
            <v>117706.76282451872</v>
          </cell>
          <cell r="K434">
            <v>117903.51129858903</v>
          </cell>
          <cell r="L434">
            <v>118370.7761750739</v>
          </cell>
          <cell r="M434">
            <v>118293.06339793057</v>
          </cell>
          <cell r="N434">
            <v>118485.79198264294</v>
          </cell>
          <cell r="O434">
            <v>118614.83950941985</v>
          </cell>
          <cell r="P434">
            <v>119005.31672333006</v>
          </cell>
          <cell r="Q434">
            <v>118744.06321056648</v>
          </cell>
          <cell r="R434">
            <v>118806.48953340897</v>
          </cell>
          <cell r="S434">
            <v>118867.40041417992</v>
          </cell>
          <cell r="T434">
            <v>119252.57710301335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122575.69519344882</v>
          </cell>
          <cell r="B435">
            <v>122596.6275913547</v>
          </cell>
          <cell r="C435">
            <v>122635.16492357699</v>
          </cell>
          <cell r="D435">
            <v>123012.71451843469</v>
          </cell>
          <cell r="E435">
            <v>122712.35913532526</v>
          </cell>
          <cell r="F435">
            <v>122737.24547839243</v>
          </cell>
          <cell r="G435">
            <v>122783.66066114408</v>
          </cell>
          <cell r="H435">
            <v>123145.78822787156</v>
          </cell>
          <cell r="I435">
            <v>122840.95891432854</v>
          </cell>
          <cell r="J435">
            <v>122872.37539425172</v>
          </cell>
          <cell r="K435">
            <v>122903.63537442446</v>
          </cell>
          <cell r="L435">
            <v>123219.87481017207</v>
          </cell>
          <cell r="M435">
            <v>122965.52856551122</v>
          </cell>
          <cell r="N435">
            <v>122996.14985375902</v>
          </cell>
          <cell r="O435">
            <v>123016.65330694942</v>
          </cell>
          <cell r="P435">
            <v>123364.09287027395</v>
          </cell>
          <cell r="Q435">
            <v>123037.18475124541</v>
          </cell>
          <cell r="R435">
            <v>123047.10323027569</v>
          </cell>
          <cell r="S435">
            <v>123056.78093138213</v>
          </cell>
          <cell r="T435">
            <v>123403.37833158654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112368.06655214055</v>
          </cell>
          <cell r="B436">
            <v>112556.9205954949</v>
          </cell>
          <cell r="C436">
            <v>112928.35404947624</v>
          </cell>
          <cell r="D436">
            <v>113588.91951702259</v>
          </cell>
          <cell r="E436">
            <v>113601.06136335054</v>
          </cell>
          <cell r="F436">
            <v>113892.5290177196</v>
          </cell>
          <cell r="G436">
            <v>114195.28313212062</v>
          </cell>
          <cell r="H436">
            <v>114789.52291680223</v>
          </cell>
          <cell r="I436">
            <v>114761.30054609818</v>
          </cell>
          <cell r="J436">
            <v>115044.74295380208</v>
          </cell>
          <cell r="K436">
            <v>115326.77340618249</v>
          </cell>
          <cell r="L436">
            <v>115871.86694650908</v>
          </cell>
          <cell r="M436">
            <v>115885.17954031988</v>
          </cell>
          <cell r="N436">
            <v>116161.44765467203</v>
          </cell>
          <cell r="O436">
            <v>116346.43171885573</v>
          </cell>
          <cell r="P436">
            <v>116759.08773140822</v>
          </cell>
          <cell r="Q436">
            <v>116531.66832140047</v>
          </cell>
          <cell r="R436">
            <v>116621.15376292635</v>
          </cell>
          <cell r="S436">
            <v>116708.46688359931</v>
          </cell>
          <cell r="T436">
            <v>117113.52482205071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112999.3144841638</v>
          </cell>
          <cell r="B437">
            <v>113177.78411844959</v>
          </cell>
          <cell r="C437">
            <v>113528.63100959416</v>
          </cell>
          <cell r="D437">
            <v>114171.6945488629</v>
          </cell>
          <cell r="E437">
            <v>114164.51131619581</v>
          </cell>
          <cell r="F437">
            <v>114439.49336872836</v>
          </cell>
          <cell r="G437">
            <v>114726.39527825528</v>
          </cell>
          <cell r="H437">
            <v>115306.2810574446</v>
          </cell>
          <cell r="I437">
            <v>115260.95309181874</v>
          </cell>
          <cell r="J437">
            <v>115528.81001426274</v>
          </cell>
          <cell r="K437">
            <v>115795.33261976154</v>
          </cell>
          <cell r="L437">
            <v>116326.27363893687</v>
          </cell>
          <cell r="M437">
            <v>116323.03399576782</v>
          </cell>
          <cell r="N437">
            <v>116584.11111361772</v>
          </cell>
          <cell r="O437">
            <v>116758.92356506005</v>
          </cell>
          <cell r="P437">
            <v>117167.54654015048</v>
          </cell>
          <cell r="Q437">
            <v>116933.97466868124</v>
          </cell>
          <cell r="R437">
            <v>117018.53962550907</v>
          </cell>
          <cell r="S437">
            <v>117101.05170964602</v>
          </cell>
          <cell r="T437">
            <v>117502.49440158228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147046.52469926723</v>
          </cell>
          <cell r="B438">
            <v>146664.89719805232</v>
          </cell>
          <cell r="C438">
            <v>145905.38000409937</v>
          </cell>
          <cell r="D438">
            <v>145604.45339146868</v>
          </cell>
          <cell r="E438">
            <v>144554.9459093441</v>
          </cell>
          <cell r="F438">
            <v>143940.75474993369</v>
          </cell>
          <cell r="G438">
            <v>143372.64656858984</v>
          </cell>
          <cell r="H438">
            <v>143178.32966507206</v>
          </cell>
          <cell r="I438">
            <v>142210.38832265421</v>
          </cell>
          <cell r="J438">
            <v>141637.62103703461</v>
          </cell>
          <cell r="K438">
            <v>141067.70696531696</v>
          </cell>
          <cell r="L438">
            <v>140835.31263198392</v>
          </cell>
          <cell r="M438">
            <v>139939.30572037242</v>
          </cell>
          <cell r="N438">
            <v>139381.03591437347</v>
          </cell>
          <cell r="O438">
            <v>139007.22868777078</v>
          </cell>
          <cell r="P438">
            <v>139198.32433752713</v>
          </cell>
          <cell r="Q438">
            <v>138632.9111433482</v>
          </cell>
          <cell r="R438">
            <v>138452.08310896734</v>
          </cell>
          <cell r="S438">
            <v>138275.64479992268</v>
          </cell>
          <cell r="T438">
            <v>138482.09428580437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125145.20983070374</v>
          </cell>
          <cell r="B439">
            <v>125123.87216363623</v>
          </cell>
          <cell r="C439">
            <v>125078.61124186606</v>
          </cell>
          <cell r="D439">
            <v>125384.91868509355</v>
          </cell>
          <cell r="E439">
            <v>125005.89995779743</v>
          </cell>
          <cell r="F439">
            <v>124963.6811381007</v>
          </cell>
          <cell r="G439">
            <v>124945.56942042164</v>
          </cell>
          <cell r="H439">
            <v>125249.26855460356</v>
          </cell>
          <cell r="I439">
            <v>124874.8103768682</v>
          </cell>
          <cell r="J439">
            <v>124842.78564697116</v>
          </cell>
          <cell r="K439">
            <v>124810.92044679385</v>
          </cell>
          <cell r="L439">
            <v>125069.55159836748</v>
          </cell>
          <cell r="M439">
            <v>124747.82895048791</v>
          </cell>
          <cell r="N439">
            <v>124716.61480785847</v>
          </cell>
          <cell r="O439">
            <v>124695.71439024369</v>
          </cell>
          <cell r="P439">
            <v>125026.73734724664</v>
          </cell>
          <cell r="Q439">
            <v>124674.78543959164</v>
          </cell>
          <cell r="R439">
            <v>124664.67493030753</v>
          </cell>
          <cell r="S439">
            <v>124654.8098606143</v>
          </cell>
          <cell r="T439">
            <v>124986.69128573712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135709.37100138699</v>
          </cell>
          <cell r="B440">
            <v>135514.24651380509</v>
          </cell>
          <cell r="C440">
            <v>135124.46205900537</v>
          </cell>
          <cell r="D440">
            <v>135137.86843794005</v>
          </cell>
          <cell r="E440">
            <v>134435.43756339859</v>
          </cell>
          <cell r="F440">
            <v>134117.32626792265</v>
          </cell>
          <cell r="G440">
            <v>133833.92220043129</v>
          </cell>
          <cell r="H440">
            <v>133897.4018902822</v>
          </cell>
          <cell r="I440">
            <v>133236.67542950448</v>
          </cell>
          <cell r="J440">
            <v>132943.82199846409</v>
          </cell>
          <cell r="K440">
            <v>132652.42740332725</v>
          </cell>
          <cell r="L440">
            <v>132674.21102348104</v>
          </cell>
          <cell r="M440">
            <v>132075.48073673324</v>
          </cell>
          <cell r="N440">
            <v>131790.03980419773</v>
          </cell>
          <cell r="O440">
            <v>131598.91378913575</v>
          </cell>
          <cell r="P440">
            <v>131862.44241372973</v>
          </cell>
          <cell r="Q440">
            <v>131407.52685078402</v>
          </cell>
          <cell r="R440">
            <v>131315.07026042641</v>
          </cell>
          <cell r="S440">
            <v>131224.85811761036</v>
          </cell>
          <cell r="T440">
            <v>131496.2370920791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121231.0094067116</v>
          </cell>
          <cell r="B441">
            <v>121274.0626965361</v>
          </cell>
          <cell r="C441">
            <v>121356.45357193862</v>
          </cell>
          <cell r="D441">
            <v>121771.28581439241</v>
          </cell>
          <cell r="E441">
            <v>121512.09675870191</v>
          </cell>
          <cell r="F441">
            <v>121572.10076845875</v>
          </cell>
          <cell r="G441">
            <v>121652.28435424395</v>
          </cell>
          <cell r="H441">
            <v>122044.98885625962</v>
          </cell>
          <cell r="I441">
            <v>121776.59792009281</v>
          </cell>
          <cell r="J441">
            <v>121841.21463631814</v>
          </cell>
          <cell r="K441">
            <v>121905.50946734216</v>
          </cell>
          <cell r="L441">
            <v>122251.89663597444</v>
          </cell>
          <cell r="M441">
            <v>122032.81000433782</v>
          </cell>
          <cell r="N441">
            <v>122095.79118803506</v>
          </cell>
          <cell r="O441">
            <v>122137.96223392192</v>
          </cell>
          <cell r="P441">
            <v>122493.99298286063</v>
          </cell>
          <cell r="Q441">
            <v>122180.19085129132</v>
          </cell>
          <cell r="R441">
            <v>122200.59095806505</v>
          </cell>
          <cell r="S441">
            <v>122220.49583816741</v>
          </cell>
          <cell r="T441">
            <v>122574.79444475661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133827.17471807834</v>
          </cell>
          <cell r="B442">
            <v>133663.01349415505</v>
          </cell>
          <cell r="C442">
            <v>133334.61213479505</v>
          </cell>
          <cell r="D442">
            <v>133400.2041331729</v>
          </cell>
          <cell r="E442">
            <v>132755.39497905836</v>
          </cell>
          <cell r="F442">
            <v>132486.43891551369</v>
          </cell>
          <cell r="G442">
            <v>132250.30147589173</v>
          </cell>
          <cell r="H442">
            <v>132356.58060225187</v>
          </cell>
          <cell r="I442">
            <v>131746.85801103528</v>
          </cell>
          <cell r="J442">
            <v>131500.47592816345</v>
          </cell>
          <cell r="K442">
            <v>131255.32118631073</v>
          </cell>
          <cell r="L442">
            <v>131319.30347573382</v>
          </cell>
          <cell r="M442">
            <v>130769.92710738066</v>
          </cell>
          <cell r="N442">
            <v>130529.78127318258</v>
          </cell>
          <cell r="O442">
            <v>130368.98402551281</v>
          </cell>
          <cell r="P442">
            <v>130644.53798553589</v>
          </cell>
          <cell r="Q442">
            <v>130207.96725907769</v>
          </cell>
          <cell r="R442">
            <v>130130.18211165223</v>
          </cell>
          <cell r="S442">
            <v>130054.28525236533</v>
          </cell>
          <cell r="T442">
            <v>130336.44383213471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139101.64671390699</v>
          </cell>
          <cell r="B443">
            <v>138850.71724561136</v>
          </cell>
          <cell r="C443">
            <v>138350.30225473735</v>
          </cell>
          <cell r="D443">
            <v>138269.65467609622</v>
          </cell>
          <cell r="E443">
            <v>137463.37237837893</v>
          </cell>
          <cell r="F443">
            <v>137056.6687820348</v>
          </cell>
          <cell r="G443">
            <v>136688.07623810455</v>
          </cell>
          <cell r="H443">
            <v>136674.41865472443</v>
          </cell>
          <cell r="I443">
            <v>135921.76810000886</v>
          </cell>
          <cell r="J443">
            <v>135545.15952232483</v>
          </cell>
          <cell r="K443">
            <v>135170.42700295703</v>
          </cell>
          <cell r="L443">
            <v>135116.15611055424</v>
          </cell>
          <cell r="M443">
            <v>134428.47543102721</v>
          </cell>
          <cell r="N443">
            <v>134061.39930276375</v>
          </cell>
          <cell r="O443">
            <v>133815.61185736774</v>
          </cell>
          <cell r="P443">
            <v>134057.46726239746</v>
          </cell>
          <cell r="Q443">
            <v>133569.48886545372</v>
          </cell>
          <cell r="R443">
            <v>133450.58998532666</v>
          </cell>
          <cell r="S443">
            <v>133334.57745757487</v>
          </cell>
          <cell r="T443">
            <v>133586.52838748938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121693.03557910676</v>
          </cell>
          <cell r="B444">
            <v>121728.48825983438</v>
          </cell>
          <cell r="C444">
            <v>121795.81131426242</v>
          </cell>
          <cell r="D444">
            <v>122197.83345703679</v>
          </cell>
          <cell r="E444">
            <v>121924.49989199211</v>
          </cell>
          <cell r="F444">
            <v>121972.43767684787</v>
          </cell>
          <cell r="G444">
            <v>122041.01863683353</v>
          </cell>
          <cell r="H444">
            <v>122423.21708270273</v>
          </cell>
          <cell r="I444">
            <v>122142.30613316665</v>
          </cell>
          <cell r="J444">
            <v>122195.51544235861</v>
          </cell>
          <cell r="K444">
            <v>122248.45969182299</v>
          </cell>
          <cell r="L444">
            <v>122584.48827574466</v>
          </cell>
          <cell r="M444">
            <v>122353.28664727649</v>
          </cell>
          <cell r="N444">
            <v>122405.14916014294</v>
          </cell>
          <cell r="O444">
            <v>122439.87534789466</v>
          </cell>
          <cell r="P444">
            <v>122792.95421569888</v>
          </cell>
          <cell r="Q444">
            <v>122474.64894348441</v>
          </cell>
          <cell r="R444">
            <v>122491.44762426363</v>
          </cell>
          <cell r="S444">
            <v>122507.83850547313</v>
          </cell>
          <cell r="T444">
            <v>122859.49102258633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142960.32670433249</v>
          </cell>
          <cell r="B445">
            <v>142645.91962375096</v>
          </cell>
          <cell r="C445">
            <v>142019.66349493395</v>
          </cell>
          <cell r="D445">
            <v>141832.03047204408</v>
          </cell>
          <cell r="E445">
            <v>140907.61821009463</v>
          </cell>
          <cell r="F445">
            <v>140400.14174985737</v>
          </cell>
          <cell r="G445">
            <v>139934.64815857518</v>
          </cell>
          <cell r="H445">
            <v>139833.24769166889</v>
          </cell>
          <cell r="I445">
            <v>138976.03439147622</v>
          </cell>
          <cell r="J445">
            <v>138504.1551648718</v>
          </cell>
          <cell r="K445">
            <v>138034.62658294139</v>
          </cell>
          <cell r="L445">
            <v>137893.84443654452</v>
          </cell>
          <cell r="M445">
            <v>137104.98356712578</v>
          </cell>
          <cell r="N445">
            <v>136645.04821309031</v>
          </cell>
          <cell r="O445">
            <v>136337.08393262757</v>
          </cell>
          <cell r="P445">
            <v>136554.28626528123</v>
          </cell>
          <cell r="Q445">
            <v>136028.69922246467</v>
          </cell>
          <cell r="R445">
            <v>135879.72249988568</v>
          </cell>
          <cell r="S445">
            <v>135734.36229006626</v>
          </cell>
          <cell r="T445">
            <v>135964.21401191887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114775.57570816118</v>
          </cell>
          <cell r="B446">
            <v>114924.82477438348</v>
          </cell>
          <cell r="C446">
            <v>115217.74337547379</v>
          </cell>
          <cell r="D446">
            <v>115811.55844204655</v>
          </cell>
          <cell r="E446">
            <v>115749.99659405541</v>
          </cell>
          <cell r="F446">
            <v>115978.59000305997</v>
          </cell>
          <cell r="G446">
            <v>116220.88557741448</v>
          </cell>
          <cell r="H446">
            <v>116760.38078727023</v>
          </cell>
          <cell r="I446">
            <v>116666.91958677482</v>
          </cell>
          <cell r="J446">
            <v>116890.9206932708</v>
          </cell>
          <cell r="K446">
            <v>117113.8059485526</v>
          </cell>
          <cell r="L446">
            <v>117604.92335284135</v>
          </cell>
          <cell r="M446">
            <v>117555.10756228848</v>
          </cell>
          <cell r="N446">
            <v>117773.43891152354</v>
          </cell>
          <cell r="O446">
            <v>117919.62958001577</v>
          </cell>
          <cell r="P446">
            <v>118316.90403783534</v>
          </cell>
          <cell r="Q446">
            <v>118066.01982652016</v>
          </cell>
          <cell r="R446">
            <v>118136.73908860752</v>
          </cell>
          <cell r="S446">
            <v>118205.74159179958</v>
          </cell>
          <cell r="T446">
            <v>118597.01138355784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112364.23361922</v>
          </cell>
          <cell r="B447">
            <v>112553.15071663182</v>
          </cell>
          <cell r="C447">
            <v>112924.70917207522</v>
          </cell>
          <cell r="D447">
            <v>113585.38091120464</v>
          </cell>
          <cell r="E447">
            <v>113597.64009927382</v>
          </cell>
          <cell r="F447">
            <v>113889.20785409911</v>
          </cell>
          <cell r="G447">
            <v>114192.05822297453</v>
          </cell>
          <cell r="H447">
            <v>114786.38516507469</v>
          </cell>
          <cell r="I447">
            <v>114758.26665942042</v>
          </cell>
          <cell r="J447">
            <v>115041.80370207915</v>
          </cell>
          <cell r="K447">
            <v>115323.92831799472</v>
          </cell>
          <cell r="L447">
            <v>115869.10779232834</v>
          </cell>
          <cell r="M447">
            <v>115882.52089120352</v>
          </cell>
          <cell r="N447">
            <v>116158.88124517754</v>
          </cell>
          <cell r="O447">
            <v>116343.92707132096</v>
          </cell>
          <cell r="P447">
            <v>116756.607572448</v>
          </cell>
          <cell r="Q447">
            <v>116529.22552014219</v>
          </cell>
          <cell r="R447">
            <v>116618.74083881591</v>
          </cell>
          <cell r="S447">
            <v>116706.08311134834</v>
          </cell>
          <cell r="T447">
            <v>117111.16300155065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116340.93693840624</v>
          </cell>
          <cell r="B448">
            <v>116464.43486861639</v>
          </cell>
          <cell r="C448">
            <v>116706.30315224201</v>
          </cell>
          <cell r="D448">
            <v>117256.71714201046</v>
          </cell>
          <cell r="E448">
            <v>117147.2331894141</v>
          </cell>
          <cell r="F448">
            <v>117334.94579602238</v>
          </cell>
          <cell r="G448">
            <v>117537.93125835121</v>
          </cell>
          <cell r="H448">
            <v>118041.83157346511</v>
          </cell>
          <cell r="I448">
            <v>117905.95211898022</v>
          </cell>
          <cell r="J448">
            <v>118091.30452162662</v>
          </cell>
          <cell r="K448">
            <v>118275.73359980031</v>
          </cell>
          <cell r="L448">
            <v>118731.75574785681</v>
          </cell>
          <cell r="M448">
            <v>118640.89391385947</v>
          </cell>
          <cell r="N448">
            <v>118821.55480784694</v>
          </cell>
          <cell r="O448">
            <v>118942.52203016733</v>
          </cell>
          <cell r="P448">
            <v>119329.79540891328</v>
          </cell>
          <cell r="Q448">
            <v>119063.65439570803</v>
          </cell>
          <cell r="R448">
            <v>119122.17189745751</v>
          </cell>
          <cell r="S448">
            <v>119179.26884646517</v>
          </cell>
          <cell r="T448">
            <v>119561.57359224785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137584.74864605797</v>
          </cell>
          <cell r="B449">
            <v>137358.77306553416</v>
          </cell>
          <cell r="C449">
            <v>136907.82788803548</v>
          </cell>
          <cell r="D449">
            <v>136869.23770054147</v>
          </cell>
          <cell r="E449">
            <v>136109.39385196831</v>
          </cell>
          <cell r="F449">
            <v>135742.30539938071</v>
          </cell>
          <cell r="G449">
            <v>135411.80593698751</v>
          </cell>
          <cell r="H449">
            <v>135432.64123998792</v>
          </cell>
          <cell r="I449">
            <v>134721.09568153441</v>
          </cell>
          <cell r="J449">
            <v>134381.9392542305</v>
          </cell>
          <cell r="K449">
            <v>134044.47231907741</v>
          </cell>
          <cell r="L449">
            <v>134024.21014321927</v>
          </cell>
          <cell r="M449">
            <v>133376.30473267855</v>
          </cell>
          <cell r="N449">
            <v>133045.73279250663</v>
          </cell>
          <cell r="O449">
            <v>132824.38788217743</v>
          </cell>
          <cell r="P449">
            <v>133075.93473556431</v>
          </cell>
          <cell r="Q449">
            <v>132602.74079403028</v>
          </cell>
          <cell r="R449">
            <v>132495.6659110249</v>
          </cell>
          <cell r="S449">
            <v>132391.19034470411</v>
          </cell>
          <cell r="T449">
            <v>132651.82876518363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129136.53232197752</v>
          </cell>
          <cell r="B450">
            <v>129049.53499351347</v>
          </cell>
          <cell r="C450">
            <v>128874.10713241546</v>
          </cell>
          <cell r="D450">
            <v>129069.75149631826</v>
          </cell>
          <cell r="E450">
            <v>128568.54207575314</v>
          </cell>
          <cell r="F450">
            <v>128422.08631514272</v>
          </cell>
          <cell r="G450">
            <v>128303.74256716229</v>
          </cell>
          <cell r="H450">
            <v>128516.68264764285</v>
          </cell>
          <cell r="I450">
            <v>128034.067369861</v>
          </cell>
          <cell r="J450">
            <v>127903.49705319914</v>
          </cell>
          <cell r="K450">
            <v>127773.57716656709</v>
          </cell>
          <cell r="L450">
            <v>127942.72323135671</v>
          </cell>
          <cell r="M450">
            <v>127516.34231469399</v>
          </cell>
          <cell r="N450">
            <v>127389.07690135392</v>
          </cell>
          <cell r="O450">
            <v>127303.86231390548</v>
          </cell>
          <cell r="P450">
            <v>127609.38474676598</v>
          </cell>
          <cell r="Q450">
            <v>127218.53139236988</v>
          </cell>
          <cell r="R450">
            <v>127177.30911186738</v>
          </cell>
          <cell r="S450">
            <v>127137.08753067435</v>
          </cell>
          <cell r="T450">
            <v>127446.11008530372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113903.79668376254</v>
          </cell>
          <cell r="B451">
            <v>114067.38704054203</v>
          </cell>
          <cell r="C451">
            <v>114388.73652077685</v>
          </cell>
          <cell r="D451">
            <v>115006.7224609238</v>
          </cell>
          <cell r="E451">
            <v>114971.8493316723</v>
          </cell>
          <cell r="F451">
            <v>115223.21002617052</v>
          </cell>
          <cell r="G451">
            <v>115487.39813909603</v>
          </cell>
          <cell r="H451">
            <v>116046.71681334588</v>
          </cell>
          <cell r="I451">
            <v>115976.87913396822</v>
          </cell>
          <cell r="J451">
            <v>116222.40442841854</v>
          </cell>
          <cell r="K451">
            <v>116466.70664990193</v>
          </cell>
          <cell r="L451">
            <v>116977.369260529</v>
          </cell>
          <cell r="M451">
            <v>116950.41278130827</v>
          </cell>
          <cell r="N451">
            <v>117189.72351350616</v>
          </cell>
          <cell r="O451">
            <v>117349.96159218765</v>
          </cell>
          <cell r="P451">
            <v>117752.80583849389</v>
          </cell>
          <cell r="Q451">
            <v>117510.41842626271</v>
          </cell>
          <cell r="R451">
            <v>117587.93307750221</v>
          </cell>
          <cell r="S451">
            <v>117663.56600708487</v>
          </cell>
          <cell r="T451">
            <v>118059.82860106876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140972.36476542818</v>
          </cell>
          <cell r="B452">
            <v>140690.66085730717</v>
          </cell>
          <cell r="C452">
            <v>140129.2371046395</v>
          </cell>
          <cell r="D452">
            <v>139996.72215106632</v>
          </cell>
          <cell r="E452">
            <v>139133.16952850658</v>
          </cell>
          <cell r="F452">
            <v>138677.61046447506</v>
          </cell>
          <cell r="G452">
            <v>138262.03953961079</v>
          </cell>
          <cell r="H452">
            <v>138205.84352430259</v>
          </cell>
          <cell r="I452">
            <v>137402.50013785026</v>
          </cell>
          <cell r="J452">
            <v>136979.7036090644</v>
          </cell>
          <cell r="K452">
            <v>136559.0132217498</v>
          </cell>
          <cell r="L452">
            <v>136462.8010009891</v>
          </cell>
          <cell r="M452">
            <v>135726.06737896451</v>
          </cell>
          <cell r="N452">
            <v>135313.97237628468</v>
          </cell>
          <cell r="O452">
            <v>135038.04111796967</v>
          </cell>
          <cell r="P452">
            <v>135267.9445218918</v>
          </cell>
          <cell r="Q452">
            <v>134761.73316111014</v>
          </cell>
          <cell r="R452">
            <v>134628.25230917789</v>
          </cell>
          <cell r="S452">
            <v>134498.01179705045</v>
          </cell>
          <cell r="T452">
            <v>134739.24885912717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123219.29356733857</v>
          </cell>
          <cell r="B453">
            <v>123229.63838396092</v>
          </cell>
          <cell r="C453">
            <v>123247.18637476349</v>
          </cell>
          <cell r="D453">
            <v>123606.89161400756</v>
          </cell>
          <cell r="E453">
            <v>123286.83305440354</v>
          </cell>
          <cell r="F453">
            <v>123294.91125284749</v>
          </cell>
          <cell r="G453">
            <v>123325.16408042623</v>
          </cell>
          <cell r="H453">
            <v>123672.656803814</v>
          </cell>
          <cell r="I453">
            <v>123350.38722232298</v>
          </cell>
          <cell r="J453">
            <v>123365.91328508883</v>
          </cell>
          <cell r="K453">
            <v>123381.36200548675</v>
          </cell>
          <cell r="L453">
            <v>123683.1720243012</v>
          </cell>
          <cell r="M453">
            <v>123411.94969614914</v>
          </cell>
          <cell r="N453">
            <v>123427.08277421737</v>
          </cell>
          <cell r="O453">
            <v>123437.21560583719</v>
          </cell>
          <cell r="P453">
            <v>123780.54322483565</v>
          </cell>
          <cell r="Q453">
            <v>123447.36227069565</v>
          </cell>
          <cell r="R453">
            <v>123452.26399515181</v>
          </cell>
          <cell r="S453">
            <v>123457.04672686377</v>
          </cell>
          <cell r="T453">
            <v>123799.95814781927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138970.12275741994</v>
          </cell>
          <cell r="B454">
            <v>138721.35693750589</v>
          </cell>
          <cell r="C454">
            <v>138225.23126950709</v>
          </cell>
          <cell r="D454">
            <v>138148.23031327283</v>
          </cell>
          <cell r="E454">
            <v>137345.97450137816</v>
          </cell>
          <cell r="F454">
            <v>136942.70577027259</v>
          </cell>
          <cell r="G454">
            <v>136577.41611986214</v>
          </cell>
          <cell r="H454">
            <v>136566.74927197286</v>
          </cell>
          <cell r="I454">
            <v>135817.66276144344</v>
          </cell>
          <cell r="J454">
            <v>135444.30150478997</v>
          </cell>
          <cell r="K454">
            <v>135072.80013007231</v>
          </cell>
          <cell r="L454">
            <v>135021.47799279669</v>
          </cell>
          <cell r="M454">
            <v>134337.2460623045</v>
          </cell>
          <cell r="N454">
            <v>133973.335061183</v>
          </cell>
          <cell r="O454">
            <v>133729.66692689082</v>
          </cell>
          <cell r="P454">
            <v>133972.36263731684</v>
          </cell>
          <cell r="Q454">
            <v>133485.66613934259</v>
          </cell>
          <cell r="R454">
            <v>133367.7924690934</v>
          </cell>
          <cell r="S454">
            <v>133252.78026354214</v>
          </cell>
          <cell r="T454">
            <v>133505.48444982589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114441.70064758474</v>
          </cell>
          <cell r="B455">
            <v>114596.44215985073</v>
          </cell>
          <cell r="C455">
            <v>114900.24925588179</v>
          </cell>
          <cell r="D455">
            <v>115503.3213149411</v>
          </cell>
          <cell r="E455">
            <v>115451.98074704105</v>
          </cell>
          <cell r="F455">
            <v>115689.29360054999</v>
          </cell>
          <cell r="G455">
            <v>115939.97360769882</v>
          </cell>
          <cell r="H455">
            <v>116487.06083363915</v>
          </cell>
          <cell r="I455">
            <v>116402.64699987714</v>
          </cell>
          <cell r="J455">
            <v>116634.89146777087</v>
          </cell>
          <cell r="K455">
            <v>116865.9790205246</v>
          </cell>
          <cell r="L455">
            <v>117364.58187326713</v>
          </cell>
          <cell r="M455">
            <v>117323.52077139352</v>
          </cell>
          <cell r="N455">
            <v>117549.88683190469</v>
          </cell>
          <cell r="O455">
            <v>117701.45739575638</v>
          </cell>
          <cell r="P455">
            <v>118100.86497838894</v>
          </cell>
          <cell r="Q455">
            <v>117853.2348821987</v>
          </cell>
          <cell r="R455">
            <v>117926.55665123022</v>
          </cell>
          <cell r="S455">
            <v>117998.09848371432</v>
          </cell>
          <cell r="T455">
            <v>118391.28042533953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117205.39434603743</v>
          </cell>
          <cell r="B456">
            <v>117314.67143070053</v>
          </cell>
          <cell r="C456">
            <v>117528.34761128842</v>
          </cell>
          <cell r="D456">
            <v>118054.79372602736</v>
          </cell>
          <cell r="E456">
            <v>117918.84519930277</v>
          </cell>
          <cell r="F456">
            <v>118083.98173095881</v>
          </cell>
          <cell r="G456">
            <v>118265.25851871536</v>
          </cell>
          <cell r="H456">
            <v>118749.50185636047</v>
          </cell>
          <cell r="I456">
            <v>118590.1972823751</v>
          </cell>
          <cell r="J456">
            <v>118754.20626748142</v>
          </cell>
          <cell r="K456">
            <v>118917.39824936831</v>
          </cell>
          <cell r="L456">
            <v>119354.03934106769</v>
          </cell>
          <cell r="M456">
            <v>119240.51017915654</v>
          </cell>
          <cell r="N456">
            <v>119400.36788506297</v>
          </cell>
          <cell r="O456">
            <v>119507.40567405646</v>
          </cell>
          <cell r="P456">
            <v>119889.15604206058</v>
          </cell>
          <cell r="Q456">
            <v>119614.58958994968</v>
          </cell>
          <cell r="R456">
            <v>119666.36877347178</v>
          </cell>
          <cell r="S456">
            <v>119716.89098157763</v>
          </cell>
          <cell r="T456">
            <v>120094.24485707321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125808.09860068945</v>
          </cell>
          <cell r="B457">
            <v>125775.85601369226</v>
          </cell>
          <cell r="C457">
            <v>125708.97664277589</v>
          </cell>
          <cell r="D457">
            <v>125996.90488645315</v>
          </cell>
          <cell r="E457">
            <v>125597.59242480161</v>
          </cell>
          <cell r="F457">
            <v>125538.06167461052</v>
          </cell>
          <cell r="G457">
            <v>125503.3031719561</v>
          </cell>
          <cell r="H457">
            <v>125791.92881668566</v>
          </cell>
          <cell r="I457">
            <v>125399.50763867366</v>
          </cell>
          <cell r="J457">
            <v>125351.11621253971</v>
          </cell>
          <cell r="K457">
            <v>125302.96584607041</v>
          </cell>
          <cell r="L457">
            <v>125546.73509178704</v>
          </cell>
          <cell r="M457">
            <v>125207.6305382323</v>
          </cell>
          <cell r="N457">
            <v>125160.46396158227</v>
          </cell>
          <cell r="O457">
            <v>125128.88208662426</v>
          </cell>
          <cell r="P457">
            <v>125455.66985313088</v>
          </cell>
          <cell r="Q457">
            <v>125097.25709641214</v>
          </cell>
          <cell r="R457">
            <v>125081.97946675625</v>
          </cell>
          <cell r="S457">
            <v>125067.0727121044</v>
          </cell>
          <cell r="T457">
            <v>125395.15767914156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139620.17060753988</v>
          </cell>
          <cell r="B458">
            <v>139360.71110856987</v>
          </cell>
          <cell r="C458">
            <v>138843.38576571349</v>
          </cell>
          <cell r="D458">
            <v>138748.3616362178</v>
          </cell>
          <cell r="E458">
            <v>137926.20520300328</v>
          </cell>
          <cell r="F458">
            <v>137505.95989345983</v>
          </cell>
          <cell r="G458">
            <v>137124.34592549474</v>
          </cell>
          <cell r="H458">
            <v>137098.89757902533</v>
          </cell>
          <cell r="I458">
            <v>136332.19603224809</v>
          </cell>
          <cell r="J458">
            <v>135942.78512113669</v>
          </cell>
          <cell r="K458">
            <v>135555.31404257685</v>
          </cell>
          <cell r="L458">
            <v>135489.41789169828</v>
          </cell>
          <cell r="M458">
            <v>134788.14076308723</v>
          </cell>
          <cell r="N458">
            <v>134408.58634498724</v>
          </cell>
          <cell r="O458">
            <v>134154.44366549756</v>
          </cell>
          <cell r="P458">
            <v>134392.98622595088</v>
          </cell>
          <cell r="Q458">
            <v>133899.95403300936</v>
          </cell>
          <cell r="R458">
            <v>133777.01333546831</v>
          </cell>
          <cell r="S458">
            <v>133657.05710820979</v>
          </cell>
          <cell r="T458">
            <v>133906.03837817872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118761.93086663303</v>
          </cell>
          <cell r="B459">
            <v>118845.60198707823</v>
          </cell>
          <cell r="C459">
            <v>119008.51564590025</v>
          </cell>
          <cell r="D459">
            <v>119491.80535700929</v>
          </cell>
          <cell r="E459">
            <v>119308.2048861068</v>
          </cell>
          <cell r="F459">
            <v>119432.69108051699</v>
          </cell>
          <cell r="G459">
            <v>119574.87936664566</v>
          </cell>
          <cell r="H459">
            <v>120023.72847544312</v>
          </cell>
          <cell r="I459">
            <v>119822.24477998808</v>
          </cell>
          <cell r="J459">
            <v>119947.82294296006</v>
          </cell>
          <cell r="K459">
            <v>120072.77554408633</v>
          </cell>
          <cell r="L459">
            <v>120474.51922874016</v>
          </cell>
          <cell r="M459">
            <v>120320.17542007992</v>
          </cell>
          <cell r="N459">
            <v>120442.57503758639</v>
          </cell>
          <cell r="O459">
            <v>120524.53157735565</v>
          </cell>
          <cell r="P459">
            <v>120896.33724727819</v>
          </cell>
          <cell r="Q459">
            <v>120606.6000033586</v>
          </cell>
          <cell r="R459">
            <v>120646.24621385541</v>
          </cell>
          <cell r="S459">
            <v>120684.92998522992</v>
          </cell>
          <cell r="T459">
            <v>121053.36935511482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127119.17231887182</v>
          </cell>
          <cell r="B460">
            <v>127065.36177874882</v>
          </cell>
          <cell r="C460">
            <v>126955.72503768705</v>
          </cell>
          <cell r="D460">
            <v>127207.30255921822</v>
          </cell>
          <cell r="E460">
            <v>126767.85277293263</v>
          </cell>
          <cell r="F460">
            <v>126674.08216515188</v>
          </cell>
          <cell r="G460">
            <v>126606.39934206597</v>
          </cell>
          <cell r="H460">
            <v>126865.21235946333</v>
          </cell>
          <cell r="I460">
            <v>126437.26362595665</v>
          </cell>
          <cell r="J460">
            <v>126356.5018440991</v>
          </cell>
          <cell r="K460">
            <v>126276.14237334506</v>
          </cell>
          <cell r="L460">
            <v>126490.51746569315</v>
          </cell>
          <cell r="M460">
            <v>126117.03465633671</v>
          </cell>
          <cell r="N460">
            <v>126038.31705946667</v>
          </cell>
          <cell r="O460">
            <v>125985.60919983567</v>
          </cell>
          <cell r="P460">
            <v>126304.02052793716</v>
          </cell>
          <cell r="Q460">
            <v>125932.82938397136</v>
          </cell>
          <cell r="R460">
            <v>125907.33212769801</v>
          </cell>
          <cell r="S460">
            <v>125882.45383491812</v>
          </cell>
          <cell r="T460">
            <v>126203.03009665851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145006.15409433004</v>
          </cell>
          <cell r="B461">
            <v>144658.09191972978</v>
          </cell>
          <cell r="C461">
            <v>143965.1162786881</v>
          </cell>
          <cell r="D461">
            <v>143720.76081374078</v>
          </cell>
          <cell r="E461">
            <v>142733.71741445796</v>
          </cell>
          <cell r="F461">
            <v>142172.81235023373</v>
          </cell>
          <cell r="G461">
            <v>141655.9429472014</v>
          </cell>
          <cell r="H461">
            <v>141508.02222081763</v>
          </cell>
          <cell r="I461">
            <v>140595.37096536532</v>
          </cell>
          <cell r="J461">
            <v>140072.98034535497</v>
          </cell>
          <cell r="K461">
            <v>139553.1919902027</v>
          </cell>
          <cell r="L461">
            <v>139366.54258002565</v>
          </cell>
          <cell r="M461">
            <v>138524.03714709837</v>
          </cell>
          <cell r="N461">
            <v>138014.86890825004</v>
          </cell>
          <cell r="O461">
            <v>137673.93919076779</v>
          </cell>
          <cell r="P461">
            <v>137878.07075029705</v>
          </cell>
          <cell r="Q461">
            <v>137332.54403950638</v>
          </cell>
          <cell r="R461">
            <v>137167.62039360838</v>
          </cell>
          <cell r="S461">
            <v>137006.70038303942</v>
          </cell>
          <cell r="T461">
            <v>137224.83536101526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117919.48596279194</v>
          </cell>
          <cell r="B462">
            <v>118017.01580982523</v>
          </cell>
          <cell r="C462">
            <v>118207.40368926586</v>
          </cell>
          <cell r="D462">
            <v>118714.05095853371</v>
          </cell>
          <cell r="E462">
            <v>118556.24116905734</v>
          </cell>
          <cell r="F462">
            <v>118702.72856228237</v>
          </cell>
          <cell r="G462">
            <v>118866.0727342894</v>
          </cell>
          <cell r="H462">
            <v>119334.0782761827</v>
          </cell>
          <cell r="I462">
            <v>119155.42320405932</v>
          </cell>
          <cell r="J462">
            <v>119301.80129676576</v>
          </cell>
          <cell r="K462">
            <v>119447.45021373271</v>
          </cell>
          <cell r="L462">
            <v>119868.08143641331</v>
          </cell>
          <cell r="M462">
            <v>119735.82775586822</v>
          </cell>
          <cell r="N462">
            <v>119878.50083002835</v>
          </cell>
          <cell r="O462">
            <v>119974.032104673</v>
          </cell>
          <cell r="P462">
            <v>120351.22014764507</v>
          </cell>
          <cell r="Q462">
            <v>120069.69379764116</v>
          </cell>
          <cell r="R462">
            <v>120115.90674213896</v>
          </cell>
          <cell r="S462">
            <v>120160.99783551448</v>
          </cell>
          <cell r="T462">
            <v>120534.26200695246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147293.42840684793</v>
          </cell>
          <cell r="B463">
            <v>146907.73919078219</v>
          </cell>
          <cell r="C463">
            <v>146140.16985371252</v>
          </cell>
          <cell r="D463">
            <v>145832.39760917981</v>
          </cell>
          <cell r="E463">
            <v>144775.33139551553</v>
          </cell>
          <cell r="F463">
            <v>144154.69212592739</v>
          </cell>
          <cell r="G463">
            <v>143580.38357867632</v>
          </cell>
          <cell r="H463">
            <v>143380.45230876634</v>
          </cell>
          <cell r="I463">
            <v>142405.82035463743</v>
          </cell>
          <cell r="J463">
            <v>141826.95702671836</v>
          </cell>
          <cell r="K463">
            <v>141250.97727985564</v>
          </cell>
          <cell r="L463">
            <v>141013.04738788289</v>
          </cell>
          <cell r="M463">
            <v>140110.56630269915</v>
          </cell>
          <cell r="N463">
            <v>139546.35475310311</v>
          </cell>
          <cell r="O463">
            <v>139168.56904392561</v>
          </cell>
          <cell r="P463">
            <v>139358.08722807505</v>
          </cell>
          <cell r="Q463">
            <v>138790.26758554438</v>
          </cell>
          <cell r="R463">
            <v>138607.51497311195</v>
          </cell>
          <cell r="S463">
            <v>138429.19880647626</v>
          </cell>
          <cell r="T463">
            <v>138634.23423977554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125520.30938283727</v>
          </cell>
          <cell r="B464">
            <v>125492.80110198524</v>
          </cell>
          <cell r="C464">
            <v>125435.30725221915</v>
          </cell>
          <cell r="D464">
            <v>125731.21471609562</v>
          </cell>
          <cell r="E464">
            <v>125340.71265854489</v>
          </cell>
          <cell r="F464">
            <v>125288.69778003854</v>
          </cell>
          <cell r="G464">
            <v>125261.16638009687</v>
          </cell>
          <cell r="H464">
            <v>125556.3360906429</v>
          </cell>
          <cell r="I464">
            <v>125171.71344239029</v>
          </cell>
          <cell r="J464">
            <v>125130.42752010874</v>
          </cell>
          <cell r="K464">
            <v>125089.34726175103</v>
          </cell>
          <cell r="L464">
            <v>125339.56871552431</v>
          </cell>
          <cell r="M464">
            <v>125008.01041296301</v>
          </cell>
          <cell r="N464">
            <v>124967.76949068741</v>
          </cell>
          <cell r="O464">
            <v>124940.82490692139</v>
          </cell>
          <cell r="P464">
            <v>125269.4513561989</v>
          </cell>
          <cell r="Q464">
            <v>124913.843538684</v>
          </cell>
          <cell r="R464">
            <v>124900.80918361303</v>
          </cell>
          <cell r="S464">
            <v>124888.09124650732</v>
          </cell>
          <cell r="T464">
            <v>125217.82442324806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122566.91135696598</v>
          </cell>
          <cell r="B465">
            <v>122587.98825427788</v>
          </cell>
          <cell r="C465">
            <v>122626.81204922353</v>
          </cell>
          <cell r="D465">
            <v>123004.60518400953</v>
          </cell>
          <cell r="E465">
            <v>122704.51871003282</v>
          </cell>
          <cell r="F465">
            <v>122729.63445081125</v>
          </cell>
          <cell r="G465">
            <v>122776.27021753386</v>
          </cell>
          <cell r="H465">
            <v>123138.59752073686</v>
          </cell>
          <cell r="I465">
            <v>122834.00623213001</v>
          </cell>
          <cell r="J465">
            <v>122865.63958461162</v>
          </cell>
          <cell r="K465">
            <v>122897.11535700214</v>
          </cell>
          <cell r="L465">
            <v>123213.55172556383</v>
          </cell>
          <cell r="M465">
            <v>122959.43580584451</v>
          </cell>
          <cell r="N465">
            <v>122990.26847732626</v>
          </cell>
          <cell r="O465">
            <v>123010.91346885456</v>
          </cell>
          <cell r="P465">
            <v>123358.40915203275</v>
          </cell>
          <cell r="Q465">
            <v>123031.58664471511</v>
          </cell>
          <cell r="R465">
            <v>123041.5735924576</v>
          </cell>
          <cell r="S465">
            <v>123051.31810015107</v>
          </cell>
          <cell r="T465">
            <v>123397.9658066339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129491.12649662483</v>
          </cell>
          <cell r="B466">
            <v>129398.29588019881</v>
          </cell>
          <cell r="C466">
            <v>129211.30382239197</v>
          </cell>
          <cell r="D466">
            <v>129397.11673735455</v>
          </cell>
          <cell r="E466">
            <v>128885.05173994139</v>
          </cell>
          <cell r="F466">
            <v>128729.3354367134</v>
          </cell>
          <cell r="G466">
            <v>128602.08694747595</v>
          </cell>
          <cell r="H466">
            <v>128806.9638780083</v>
          </cell>
          <cell r="I466">
            <v>128314.73978567758</v>
          </cell>
          <cell r="J466">
            <v>128175.41455355083</v>
          </cell>
          <cell r="K466">
            <v>128036.78336366288</v>
          </cell>
          <cell r="L466">
            <v>128197.97945934808</v>
          </cell>
          <cell r="M466">
            <v>127762.30056876314</v>
          </cell>
          <cell r="N466">
            <v>127626.50183817395</v>
          </cell>
          <cell r="O466">
            <v>127535.57349794802</v>
          </cell>
          <cell r="P466">
            <v>127838.83043175878</v>
          </cell>
          <cell r="Q466">
            <v>127444.52102327788</v>
          </cell>
          <cell r="R466">
            <v>127400.53473338719</v>
          </cell>
          <cell r="S466">
            <v>127357.61624104157</v>
          </cell>
          <cell r="T466">
            <v>127664.60798449648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136836.18951023259</v>
          </cell>
          <cell r="B467">
            <v>136622.5281788081</v>
          </cell>
          <cell r="C467">
            <v>136195.99537385747</v>
          </cell>
          <cell r="D467">
            <v>136178.15967543525</v>
          </cell>
          <cell r="E467">
            <v>135441.23228123516</v>
          </cell>
          <cell r="F467">
            <v>135093.69311703055</v>
          </cell>
          <cell r="G467">
            <v>134781.99183547802</v>
          </cell>
          <cell r="H467">
            <v>134819.84869435508</v>
          </cell>
          <cell r="I467">
            <v>134128.58763697138</v>
          </cell>
          <cell r="J467">
            <v>133807.91310368365</v>
          </cell>
          <cell r="K467">
            <v>133488.83599584139</v>
          </cell>
          <cell r="L467">
            <v>133485.35644764075</v>
          </cell>
          <cell r="M467">
            <v>132857.07934411068</v>
          </cell>
          <cell r="N467">
            <v>132544.5214973515</v>
          </cell>
          <cell r="O467">
            <v>132335.23849369539</v>
          </cell>
          <cell r="P467">
            <v>132591.56788478923</v>
          </cell>
          <cell r="Q467">
            <v>132125.66977901352</v>
          </cell>
          <cell r="R467">
            <v>132024.42980426931</v>
          </cell>
          <cell r="S467">
            <v>131925.64749978454</v>
          </cell>
          <cell r="T467">
            <v>132190.57302469623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121313.37387920785</v>
          </cell>
          <cell r="B468">
            <v>121355.07222380127</v>
          </cell>
          <cell r="C468">
            <v>121434.77698919451</v>
          </cell>
          <cell r="D468">
            <v>121847.32560105383</v>
          </cell>
          <cell r="E468">
            <v>121585.61503225158</v>
          </cell>
          <cell r="F468">
            <v>121643.46802046812</v>
          </cell>
          <cell r="G468">
            <v>121721.58322958842</v>
          </cell>
          <cell r="H468">
            <v>122112.41483819627</v>
          </cell>
          <cell r="I468">
            <v>121841.79198453559</v>
          </cell>
          <cell r="J468">
            <v>121904.37512535114</v>
          </cell>
          <cell r="K468">
            <v>121966.64651112779</v>
          </cell>
          <cell r="L468">
            <v>122311.18707578725</v>
          </cell>
          <cell r="M468">
            <v>122089.9407281368</v>
          </cell>
          <cell r="N468">
            <v>122150.93980884392</v>
          </cell>
          <cell r="O468">
            <v>122191.78367490908</v>
          </cell>
          <cell r="P468">
            <v>122547.28819796053</v>
          </cell>
          <cell r="Q468">
            <v>122232.68330060436</v>
          </cell>
          <cell r="R468">
            <v>122252.44138844064</v>
          </cell>
          <cell r="S468">
            <v>122271.71983505839</v>
          </cell>
          <cell r="T468">
            <v>122625.54672862159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122077.31344332946</v>
          </cell>
          <cell r="B469">
            <v>122106.44452150495</v>
          </cell>
          <cell r="C469">
            <v>122161.23532038442</v>
          </cell>
          <cell r="D469">
            <v>122552.60300668122</v>
          </cell>
          <cell r="E469">
            <v>122267.5051257388</v>
          </cell>
          <cell r="F469">
            <v>122305.40715199197</v>
          </cell>
          <cell r="G469">
            <v>122364.33793948087</v>
          </cell>
          <cell r="H469">
            <v>122737.79825522119</v>
          </cell>
          <cell r="I469">
            <v>122446.47412070763</v>
          </cell>
          <cell r="J469">
            <v>122490.1956253703</v>
          </cell>
          <cell r="K469">
            <v>122533.69933336746</v>
          </cell>
          <cell r="L469">
            <v>122861.1124425676</v>
          </cell>
          <cell r="M469">
            <v>122619.83449075316</v>
          </cell>
          <cell r="N469">
            <v>122662.44934767466</v>
          </cell>
          <cell r="O469">
            <v>122690.98347455512</v>
          </cell>
          <cell r="P469">
            <v>123041.60719447906</v>
          </cell>
          <cell r="Q469">
            <v>122719.55655593509</v>
          </cell>
          <cell r="R469">
            <v>122733.35984733596</v>
          </cell>
          <cell r="S469">
            <v>122746.82805431155</v>
          </cell>
          <cell r="T469">
            <v>123096.27975754641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123607.19537412201</v>
          </cell>
          <cell r="B470">
            <v>123611.15897215222</v>
          </cell>
          <cell r="C470">
            <v>123616.05652163891</v>
          </cell>
          <cell r="D470">
            <v>123965.00682727181</v>
          </cell>
          <cell r="E470">
            <v>123633.07300807783</v>
          </cell>
          <cell r="F470">
            <v>123631.0208054323</v>
          </cell>
          <cell r="G470">
            <v>123651.53245430738</v>
          </cell>
          <cell r="H470">
            <v>123990.20464239901</v>
          </cell>
          <cell r="I470">
            <v>123657.42367411419</v>
          </cell>
          <cell r="J470">
            <v>123663.37245735922</v>
          </cell>
          <cell r="K470">
            <v>123669.29160701402</v>
          </cell>
          <cell r="L470">
            <v>123962.40490264466</v>
          </cell>
          <cell r="M470">
            <v>123681.01122611259</v>
          </cell>
          <cell r="N470">
            <v>123686.80943797196</v>
          </cell>
          <cell r="O470">
            <v>123690.69181432671</v>
          </cell>
          <cell r="P470">
            <v>124031.54113210784</v>
          </cell>
          <cell r="Q470">
            <v>123694.57949086218</v>
          </cell>
          <cell r="R470">
            <v>123696.4575778412</v>
          </cell>
          <cell r="S470">
            <v>123698.2900729626</v>
          </cell>
          <cell r="T470">
            <v>124038.97992520628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132131.54853266751</v>
          </cell>
          <cell r="B471">
            <v>131995.28138180717</v>
          </cell>
          <cell r="C471">
            <v>131722.17860362711</v>
          </cell>
          <cell r="D471">
            <v>131834.78339424895</v>
          </cell>
          <cell r="E471">
            <v>131241.88428738655</v>
          </cell>
          <cell r="F471">
            <v>131017.2110115361</v>
          </cell>
          <cell r="G471">
            <v>130823.65496080655</v>
          </cell>
          <cell r="H471">
            <v>130968.49108885112</v>
          </cell>
          <cell r="I471">
            <v>130404.71667931562</v>
          </cell>
          <cell r="J471">
            <v>130200.19953663355</v>
          </cell>
          <cell r="K471">
            <v>129996.70118669567</v>
          </cell>
          <cell r="L471">
            <v>130098.69926078324</v>
          </cell>
          <cell r="M471">
            <v>129593.78467206736</v>
          </cell>
          <cell r="N471">
            <v>129394.4441223621</v>
          </cell>
          <cell r="O471">
            <v>129260.9693450518</v>
          </cell>
          <cell r="P471">
            <v>129547.35664579639</v>
          </cell>
          <cell r="Q471">
            <v>129127.31234933449</v>
          </cell>
          <cell r="R471">
            <v>129062.74435839485</v>
          </cell>
          <cell r="S471">
            <v>128999.74379999799</v>
          </cell>
          <cell r="T471">
            <v>129291.61347163288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139121.06153758848</v>
          </cell>
          <cell r="B472">
            <v>138869.81268373784</v>
          </cell>
          <cell r="C472">
            <v>138368.7645272447</v>
          </cell>
          <cell r="D472">
            <v>138287.57865479807</v>
          </cell>
          <cell r="E472">
            <v>137480.70198998298</v>
          </cell>
          <cell r="F472">
            <v>137073.49135823062</v>
          </cell>
          <cell r="G472">
            <v>136704.41125981187</v>
          </cell>
          <cell r="H472">
            <v>136690.31220094868</v>
          </cell>
          <cell r="I472">
            <v>135937.13554215807</v>
          </cell>
          <cell r="J472">
            <v>135560.0476132826</v>
          </cell>
          <cell r="K472">
            <v>135184.83813058928</v>
          </cell>
          <cell r="L472">
            <v>135130.13195960753</v>
          </cell>
          <cell r="M472">
            <v>134441.9421952246</v>
          </cell>
          <cell r="N472">
            <v>134074.39884876736</v>
          </cell>
          <cell r="O472">
            <v>133828.29856263488</v>
          </cell>
          <cell r="P472">
            <v>134070.02992652764</v>
          </cell>
          <cell r="Q472">
            <v>133581.8623028975</v>
          </cell>
          <cell r="R472">
            <v>133462.81208707808</v>
          </cell>
          <cell r="S472">
            <v>133346.65189741226</v>
          </cell>
          <cell r="T472">
            <v>133598.49163587557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129790.97056911304</v>
          </cell>
          <cell r="B473">
            <v>129693.20733691509</v>
          </cell>
          <cell r="C473">
            <v>129496.43661920879</v>
          </cell>
          <cell r="D473">
            <v>129673.93608206336</v>
          </cell>
          <cell r="E473">
            <v>129152.69163218299</v>
          </cell>
          <cell r="F473">
            <v>128989.14463400723</v>
          </cell>
          <cell r="G473">
            <v>128854.36631468839</v>
          </cell>
          <cell r="H473">
            <v>129052.42506294244</v>
          </cell>
          <cell r="I473">
            <v>128552.07577766693</v>
          </cell>
          <cell r="J473">
            <v>128405.34740782685</v>
          </cell>
          <cell r="K473">
            <v>128259.3499586157</v>
          </cell>
          <cell r="L473">
            <v>128413.82357750108</v>
          </cell>
          <cell r="M473">
            <v>127970.28234013755</v>
          </cell>
          <cell r="N473">
            <v>127827.26785481028</v>
          </cell>
          <cell r="O473">
            <v>127731.50797750769</v>
          </cell>
          <cell r="P473">
            <v>128032.84921018773</v>
          </cell>
          <cell r="Q473">
            <v>127635.61736979561</v>
          </cell>
          <cell r="R473">
            <v>127589.2938395028</v>
          </cell>
          <cell r="S473">
            <v>127544.09484487891</v>
          </cell>
          <cell r="T473">
            <v>127849.36933876653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121451.10090810104</v>
          </cell>
          <cell r="B474">
            <v>121490.53356003195</v>
          </cell>
          <cell r="C474">
            <v>121565.74670495282</v>
          </cell>
          <cell r="D474">
            <v>121974.47670852952</v>
          </cell>
          <cell r="E474">
            <v>121708.54975250752</v>
          </cell>
          <cell r="F474">
            <v>121762.80587672614</v>
          </cell>
          <cell r="G474">
            <v>121837.46241775746</v>
          </cell>
          <cell r="H474">
            <v>122225.16223863361</v>
          </cell>
          <cell r="I474">
            <v>121950.8072495527</v>
          </cell>
          <cell r="J474">
            <v>122009.98991573729</v>
          </cell>
          <cell r="K474">
            <v>122068.87776619098</v>
          </cell>
          <cell r="L474">
            <v>122410.33050340481</v>
          </cell>
          <cell r="M474">
            <v>122185.47275315781</v>
          </cell>
          <cell r="N474">
            <v>122243.1574296379</v>
          </cell>
          <cell r="O474">
            <v>122281.7820314</v>
          </cell>
          <cell r="P474">
            <v>122636.40661768033</v>
          </cell>
          <cell r="Q474">
            <v>122320.45936307513</v>
          </cell>
          <cell r="R474">
            <v>122339.14388899735</v>
          </cell>
          <cell r="S474">
            <v>122357.37483515743</v>
          </cell>
          <cell r="T474">
            <v>122710.41294647515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134636.61665221263</v>
          </cell>
          <cell r="B475">
            <v>134459.13962045088</v>
          </cell>
          <cell r="C475">
            <v>134104.34034928086</v>
          </cell>
          <cell r="D475">
            <v>134147.4898271253</v>
          </cell>
          <cell r="E475">
            <v>133477.90034736454</v>
          </cell>
          <cell r="F475">
            <v>133187.80498694626</v>
          </cell>
          <cell r="G475">
            <v>132931.34044806164</v>
          </cell>
          <cell r="H475">
            <v>133019.21359892649</v>
          </cell>
          <cell r="I475">
            <v>132387.55670086213</v>
          </cell>
          <cell r="J475">
            <v>132121.18953020906</v>
          </cell>
          <cell r="K475">
            <v>131856.14925537113</v>
          </cell>
          <cell r="L475">
            <v>131901.98393034289</v>
          </cell>
          <cell r="M475">
            <v>131331.38281964124</v>
          </cell>
          <cell r="N475">
            <v>131071.75774604069</v>
          </cell>
          <cell r="O475">
            <v>130897.91755680554</v>
          </cell>
          <cell r="P475">
            <v>131168.29999946099</v>
          </cell>
          <cell r="Q475">
            <v>130723.84004271396</v>
          </cell>
          <cell r="R475">
            <v>130639.74541457767</v>
          </cell>
          <cell r="S475">
            <v>130557.6922415788</v>
          </cell>
          <cell r="T475">
            <v>130835.21503248747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144752.56224321533</v>
          </cell>
          <cell r="B476">
            <v>144408.67180745935</v>
          </cell>
          <cell r="C476">
            <v>143723.96642650571</v>
          </cell>
          <cell r="D476">
            <v>143486.64202837832</v>
          </cell>
          <cell r="E476">
            <v>142507.36211204206</v>
          </cell>
          <cell r="F476">
            <v>141953.07982481932</v>
          </cell>
          <cell r="G476">
            <v>141442.57874360532</v>
          </cell>
          <cell r="H476">
            <v>141300.42446593213</v>
          </cell>
          <cell r="I476">
            <v>140394.64505791187</v>
          </cell>
          <cell r="J476">
            <v>139878.51561018755</v>
          </cell>
          <cell r="K476">
            <v>139364.95723757939</v>
          </cell>
          <cell r="L476">
            <v>139183.99333361094</v>
          </cell>
          <cell r="M476">
            <v>138348.13744708672</v>
          </cell>
          <cell r="N476">
            <v>137845.07190216871</v>
          </cell>
          <cell r="O476">
            <v>137508.22843665347</v>
          </cell>
          <cell r="P476">
            <v>137713.98019227956</v>
          </cell>
          <cell r="Q476">
            <v>137170.92511586865</v>
          </cell>
          <cell r="R476">
            <v>137007.9781811164</v>
          </cell>
          <cell r="S476">
            <v>136848.9868956659</v>
          </cell>
          <cell r="T476">
            <v>137068.57423017154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115996.23683436337</v>
          </cell>
          <cell r="B477">
            <v>116125.40528910875</v>
          </cell>
          <cell r="C477">
            <v>116378.51509922775</v>
          </cell>
          <cell r="D477">
            <v>116938.48621574815</v>
          </cell>
          <cell r="E477">
            <v>116839.55494206333</v>
          </cell>
          <cell r="F477">
            <v>117036.26969882527</v>
          </cell>
          <cell r="G477">
            <v>117247.91143770123</v>
          </cell>
          <cell r="H477">
            <v>117759.64992057081</v>
          </cell>
          <cell r="I477">
            <v>117633.11117050675</v>
          </cell>
          <cell r="J477">
            <v>117826.97420442509</v>
          </cell>
          <cell r="K477">
            <v>118019.87151855233</v>
          </cell>
          <cell r="L477">
            <v>118483.62181155133</v>
          </cell>
          <cell r="M477">
            <v>118401.79851458459</v>
          </cell>
          <cell r="N477">
            <v>118590.75462477667</v>
          </cell>
          <cell r="O477">
            <v>118717.27617178057</v>
          </cell>
          <cell r="P477">
            <v>119106.75183644664</v>
          </cell>
          <cell r="Q477">
            <v>118843.97044471228</v>
          </cell>
          <cell r="R477">
            <v>118905.17483302618</v>
          </cell>
          <cell r="S477">
            <v>118964.8934425725</v>
          </cell>
          <cell r="T477">
            <v>119349.17233478272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138509.25066522288</v>
          </cell>
          <cell r="B478">
            <v>138268.06646909061</v>
          </cell>
          <cell r="C478">
            <v>137786.97098464481</v>
          </cell>
          <cell r="D478">
            <v>137722.74813015727</v>
          </cell>
          <cell r="E478">
            <v>136934.60149650541</v>
          </cell>
          <cell r="F478">
            <v>136543.36885046892</v>
          </cell>
          <cell r="G478">
            <v>136189.65284403512</v>
          </cell>
          <cell r="H478">
            <v>136189.46580955523</v>
          </cell>
          <cell r="I478">
            <v>135452.8680390596</v>
          </cell>
          <cell r="J478">
            <v>135090.88569524727</v>
          </cell>
          <cell r="K478">
            <v>134730.70654983952</v>
          </cell>
          <cell r="L478">
            <v>134689.71712290155</v>
          </cell>
          <cell r="M478">
            <v>134017.56992758304</v>
          </cell>
          <cell r="N478">
            <v>133664.74982432497</v>
          </cell>
          <cell r="O478">
            <v>133428.50795189806</v>
          </cell>
          <cell r="P478">
            <v>133674.14817005035</v>
          </cell>
          <cell r="Q478">
            <v>133191.94356447228</v>
          </cell>
          <cell r="R478">
            <v>133077.66232433237</v>
          </cell>
          <cell r="S478">
            <v>132966.15534017002</v>
          </cell>
          <cell r="T478">
            <v>133221.49900634866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119907.45483848634</v>
          </cell>
          <cell r="B479">
            <v>119972.28139894475</v>
          </cell>
          <cell r="C479">
            <v>120097.83667601011</v>
          </cell>
          <cell r="D479">
            <v>120549.36568363238</v>
          </cell>
          <cell r="E479">
            <v>120330.69604240273</v>
          </cell>
          <cell r="F479">
            <v>120425.26585826164</v>
          </cell>
          <cell r="G479">
            <v>120538.68718965069</v>
          </cell>
          <cell r="H479">
            <v>120961.48812220956</v>
          </cell>
          <cell r="I479">
            <v>120728.96294837228</v>
          </cell>
          <cell r="J479">
            <v>120826.25817199114</v>
          </cell>
          <cell r="K479">
            <v>120923.06872392641</v>
          </cell>
          <cell r="L479">
            <v>121299.1298654486</v>
          </cell>
          <cell r="M479">
            <v>121114.74875561666</v>
          </cell>
          <cell r="N479">
            <v>121209.58131148717</v>
          </cell>
          <cell r="O479">
            <v>121273.07945220816</v>
          </cell>
          <cell r="P479">
            <v>121637.56637959264</v>
          </cell>
          <cell r="Q479">
            <v>121336.66427994439</v>
          </cell>
          <cell r="R479">
            <v>121367.38129972421</v>
          </cell>
          <cell r="S479">
            <v>121397.35264264904</v>
          </cell>
          <cell r="T479">
            <v>121759.23143413488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143336.19140701293</v>
          </cell>
          <cell r="B480">
            <v>143015.60112545904</v>
          </cell>
          <cell r="C480">
            <v>142377.08711518638</v>
          </cell>
          <cell r="D480">
            <v>142179.03289844436</v>
          </cell>
          <cell r="E480">
            <v>141243.11388185498</v>
          </cell>
          <cell r="F480">
            <v>140725.82138022027</v>
          </cell>
          <cell r="G480">
            <v>140250.888891843</v>
          </cell>
          <cell r="H480">
            <v>140140.94160247137</v>
          </cell>
          <cell r="I480">
            <v>139273.54309766521</v>
          </cell>
          <cell r="J480">
            <v>138792.38378714109</v>
          </cell>
          <cell r="K480">
            <v>138313.62134960238</v>
          </cell>
          <cell r="L480">
            <v>138164.41235079954</v>
          </cell>
          <cell r="M480">
            <v>137365.69576334121</v>
          </cell>
          <cell r="N480">
            <v>136896.71521629347</v>
          </cell>
          <cell r="O480">
            <v>136582.69444042715</v>
          </cell>
          <cell r="P480">
            <v>136797.49537681529</v>
          </cell>
          <cell r="Q480">
            <v>136268.24496659482</v>
          </cell>
          <cell r="R480">
            <v>136116.33843399311</v>
          </cell>
          <cell r="S480">
            <v>135968.11953731132</v>
          </cell>
          <cell r="T480">
            <v>136195.81862865598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129117.9688806194</v>
          </cell>
          <cell r="B481">
            <v>129031.27693195779</v>
          </cell>
          <cell r="C481">
            <v>128856.45447078679</v>
          </cell>
          <cell r="D481">
            <v>129052.61352313886</v>
          </cell>
          <cell r="E481">
            <v>128551.97240537914</v>
          </cell>
          <cell r="F481">
            <v>128406.00144556952</v>
          </cell>
          <cell r="G481">
            <v>128288.12387175082</v>
          </cell>
          <cell r="H481">
            <v>128501.48606805262</v>
          </cell>
          <cell r="I481">
            <v>128019.37382353566</v>
          </cell>
          <cell r="J481">
            <v>127889.26183747099</v>
          </cell>
          <cell r="K481">
            <v>127759.79799828335</v>
          </cell>
          <cell r="L481">
            <v>127929.36025373772</v>
          </cell>
          <cell r="M481">
            <v>127503.46609745068</v>
          </cell>
          <cell r="N481">
            <v>127376.6474137685</v>
          </cell>
          <cell r="O481">
            <v>127291.73194830856</v>
          </cell>
          <cell r="P481">
            <v>127597.37298283193</v>
          </cell>
          <cell r="Q481">
            <v>127206.70055711971</v>
          </cell>
          <cell r="R481">
            <v>127165.62297590968</v>
          </cell>
          <cell r="S481">
            <v>127125.54258133392</v>
          </cell>
          <cell r="T481">
            <v>127434.67145142716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130674.02043439979</v>
          </cell>
          <cell r="B482">
            <v>130561.73049951672</v>
          </cell>
          <cell r="C482">
            <v>130336.16133255215</v>
          </cell>
          <cell r="D482">
            <v>130489.17742742444</v>
          </cell>
          <cell r="E482">
            <v>129940.899212303</v>
          </cell>
          <cell r="F482">
            <v>129754.29058058777</v>
          </cell>
          <cell r="G482">
            <v>129597.33668386356</v>
          </cell>
          <cell r="H482">
            <v>129775.31567902325</v>
          </cell>
          <cell r="I482">
            <v>129251.03745469695</v>
          </cell>
          <cell r="J482">
            <v>129082.50662030847</v>
          </cell>
          <cell r="K482">
            <v>128914.81531452376</v>
          </cell>
          <cell r="L482">
            <v>129049.49103584443</v>
          </cell>
          <cell r="M482">
            <v>128582.79494934206</v>
          </cell>
          <cell r="N482">
            <v>128418.52984799788</v>
          </cell>
          <cell r="O482">
            <v>128308.54094782585</v>
          </cell>
          <cell r="P482">
            <v>128604.24038271635</v>
          </cell>
          <cell r="Q482">
            <v>128198.40189192719</v>
          </cell>
          <cell r="R482">
            <v>128145.19511793678</v>
          </cell>
          <cell r="S482">
            <v>128093.27997510659</v>
          </cell>
          <cell r="T482">
            <v>128393.49711706286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126829.53469855226</v>
          </cell>
          <cell r="B483">
            <v>126780.48887190942</v>
          </cell>
          <cell r="C483">
            <v>126680.2979329931</v>
          </cell>
          <cell r="D483">
            <v>126939.90592337839</v>
          </cell>
          <cell r="E483">
            <v>126509.32312834714</v>
          </cell>
          <cell r="F483">
            <v>126423.11666492751</v>
          </cell>
          <cell r="G483">
            <v>126362.70736253548</v>
          </cell>
          <cell r="H483">
            <v>126628.1064767451</v>
          </cell>
          <cell r="I483">
            <v>126208.00636112048</v>
          </cell>
          <cell r="J483">
            <v>126134.39572009558</v>
          </cell>
          <cell r="K483">
            <v>126061.1517670949</v>
          </cell>
          <cell r="L483">
            <v>126282.02050851463</v>
          </cell>
          <cell r="M483">
            <v>125916.13241794713</v>
          </cell>
          <cell r="N483">
            <v>125844.38495730086</v>
          </cell>
          <cell r="O483">
            <v>125796.34417309266</v>
          </cell>
          <cell r="P483">
            <v>126116.60599339209</v>
          </cell>
          <cell r="Q483">
            <v>125748.23780409498</v>
          </cell>
          <cell r="R483">
            <v>125724.99823043169</v>
          </cell>
          <cell r="S483">
            <v>125702.32281345832</v>
          </cell>
          <cell r="T483">
            <v>126024.55787096563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117923.48680428039</v>
          </cell>
          <cell r="B484">
            <v>118020.95083505902</v>
          </cell>
          <cell r="C484">
            <v>118211.20823712222</v>
          </cell>
          <cell r="D484">
            <v>118717.7445793878</v>
          </cell>
          <cell r="E484">
            <v>118559.81230780273</v>
          </cell>
          <cell r="F484">
            <v>118706.19521548976</v>
          </cell>
          <cell r="G484">
            <v>118869.43891642083</v>
          </cell>
          <cell r="H484">
            <v>119337.35348280708</v>
          </cell>
          <cell r="I484">
            <v>119158.58999563727</v>
          </cell>
          <cell r="J484">
            <v>119304.8693077333</v>
          </cell>
          <cell r="K484">
            <v>119450.41993616091</v>
          </cell>
          <cell r="L484">
            <v>119870.96146033972</v>
          </cell>
          <cell r="M484">
            <v>119738.60287192388</v>
          </cell>
          <cell r="N484">
            <v>119881.17966573844</v>
          </cell>
          <cell r="O484">
            <v>119976.64647282888</v>
          </cell>
          <cell r="P484">
            <v>120353.80895446005</v>
          </cell>
          <cell r="Q484">
            <v>120072.24361023243</v>
          </cell>
          <cell r="R484">
            <v>120118.42536875984</v>
          </cell>
          <cell r="S484">
            <v>120163.4860332259</v>
          </cell>
          <cell r="T484">
            <v>120536.72729127671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142228.82696078412</v>
          </cell>
          <cell r="B485">
            <v>141926.45349201371</v>
          </cell>
          <cell r="C485">
            <v>141324.05338659367</v>
          </cell>
          <cell r="D485">
            <v>141156.70186546759</v>
          </cell>
          <cell r="E485">
            <v>140254.68380017485</v>
          </cell>
          <cell r="F485">
            <v>139766.31110710083</v>
          </cell>
          <cell r="G485">
            <v>139319.18729290908</v>
          </cell>
          <cell r="H485">
            <v>139234.42046677033</v>
          </cell>
          <cell r="I485">
            <v>138397.02939119621</v>
          </cell>
          <cell r="J485">
            <v>137943.21086292018</v>
          </cell>
          <cell r="K485">
            <v>137491.65301077976</v>
          </cell>
          <cell r="L485">
            <v>137367.27102201909</v>
          </cell>
          <cell r="M485">
            <v>136597.59113758529</v>
          </cell>
          <cell r="N485">
            <v>136155.25934228153</v>
          </cell>
          <cell r="O485">
            <v>135859.08208199637</v>
          </cell>
          <cell r="P485">
            <v>136080.95796005038</v>
          </cell>
          <cell r="Q485">
            <v>135562.50048353098</v>
          </cell>
          <cell r="R485">
            <v>135419.22569376184</v>
          </cell>
          <cell r="S485">
            <v>135279.42899839798</v>
          </cell>
          <cell r="T485">
            <v>135513.47012312151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118720.58902336401</v>
          </cell>
          <cell r="B486">
            <v>118804.94024205647</v>
          </cell>
          <cell r="C486">
            <v>118969.20216106449</v>
          </cell>
          <cell r="D486">
            <v>119453.63811272194</v>
          </cell>
          <cell r="E486">
            <v>119271.30328459851</v>
          </cell>
          <cell r="F486">
            <v>119396.86915805831</v>
          </cell>
          <cell r="G486">
            <v>119540.09564064855</v>
          </cell>
          <cell r="H486">
            <v>119989.88482546882</v>
          </cell>
          <cell r="I486">
            <v>119789.52141380149</v>
          </cell>
          <cell r="J486">
            <v>119916.12030516907</v>
          </cell>
          <cell r="K486">
            <v>120042.08854997935</v>
          </cell>
          <cell r="L486">
            <v>120444.75911499449</v>
          </cell>
          <cell r="M486">
            <v>120291.49934946888</v>
          </cell>
          <cell r="N486">
            <v>120414.89385941718</v>
          </cell>
          <cell r="O486">
            <v>120497.51656092484</v>
          </cell>
          <cell r="P486">
            <v>120869.58636351887</v>
          </cell>
          <cell r="Q486">
            <v>120580.25205810338</v>
          </cell>
          <cell r="R486">
            <v>120620.22052218214</v>
          </cell>
          <cell r="S486">
            <v>120659.2187242105</v>
          </cell>
          <cell r="T486">
            <v>121027.89486470041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122120.55330710814</v>
          </cell>
          <cell r="B487">
            <v>122148.97306345469</v>
          </cell>
          <cell r="C487">
            <v>122202.35370298541</v>
          </cell>
          <cell r="D487">
            <v>122592.52252437323</v>
          </cell>
          <cell r="E487">
            <v>122306.10089448697</v>
          </cell>
          <cell r="F487">
            <v>122342.87367319486</v>
          </cell>
          <cell r="G487">
            <v>122400.7186002087</v>
          </cell>
          <cell r="H487">
            <v>122773.19568066116</v>
          </cell>
          <cell r="I487">
            <v>122480.69982968442</v>
          </cell>
          <cell r="J487">
            <v>122523.35374390383</v>
          </cell>
          <cell r="K487">
            <v>122565.79517961045</v>
          </cell>
          <cell r="L487">
            <v>122892.23885500227</v>
          </cell>
          <cell r="M487">
            <v>122649.82709120067</v>
          </cell>
          <cell r="N487">
            <v>122691.40137977159</v>
          </cell>
          <cell r="O487">
            <v>122719.23876116263</v>
          </cell>
          <cell r="P487">
            <v>123069.5862219788</v>
          </cell>
          <cell r="Q487">
            <v>122747.11414586335</v>
          </cell>
          <cell r="R487">
            <v>122760.58038889182</v>
          </cell>
          <cell r="S487">
            <v>122773.71972957689</v>
          </cell>
          <cell r="T487">
            <v>123122.92379197376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129180.83787838357</v>
          </cell>
          <cell r="B488">
            <v>129093.11169680429</v>
          </cell>
          <cell r="C488">
            <v>128916.23892147417</v>
          </cell>
          <cell r="D488">
            <v>129110.65487316178</v>
          </cell>
          <cell r="E488">
            <v>128608.08907844627</v>
          </cell>
          <cell r="F488">
            <v>128460.47623877866</v>
          </cell>
          <cell r="G488">
            <v>128341.01986813196</v>
          </cell>
          <cell r="H488">
            <v>128552.95248044078</v>
          </cell>
          <cell r="I488">
            <v>128069.13660799203</v>
          </cell>
          <cell r="J488">
            <v>127937.47238898011</v>
          </cell>
          <cell r="K488">
            <v>127806.46404922227</v>
          </cell>
          <cell r="L488">
            <v>127974.61678747198</v>
          </cell>
          <cell r="M488">
            <v>127547.07411481463</v>
          </cell>
          <cell r="N488">
            <v>127418.7424872055</v>
          </cell>
          <cell r="O488">
            <v>127332.81398223089</v>
          </cell>
          <cell r="P488">
            <v>127638.05334728287</v>
          </cell>
          <cell r="Q488">
            <v>127246.76816853615</v>
          </cell>
          <cell r="R488">
            <v>127205.20053274409</v>
          </cell>
          <cell r="S488">
            <v>127164.64197999956</v>
          </cell>
          <cell r="T488">
            <v>127473.41079041801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121824.47858899078</v>
          </cell>
          <cell r="B489">
            <v>121857.76895295725</v>
          </cell>
          <cell r="C489">
            <v>121920.80532437983</v>
          </cell>
          <cell r="D489">
            <v>122319.18308906615</v>
          </cell>
          <cell r="E489">
            <v>122041.82551630519</v>
          </cell>
          <cell r="F489">
            <v>122086.33054991503</v>
          </cell>
          <cell r="G489">
            <v>122151.61064915128</v>
          </cell>
          <cell r="H489">
            <v>122530.82020018209</v>
          </cell>
          <cell r="I489">
            <v>122246.34739995576</v>
          </cell>
          <cell r="J489">
            <v>122296.31138668545</v>
          </cell>
          <cell r="K489">
            <v>122346.0264801122</v>
          </cell>
          <cell r="L489">
            <v>122679.10812372214</v>
          </cell>
          <cell r="M489">
            <v>122444.45986875656</v>
          </cell>
          <cell r="N489">
            <v>122493.15920246298</v>
          </cell>
          <cell r="O489">
            <v>122525.76738344388</v>
          </cell>
          <cell r="P489">
            <v>122878.00646301897</v>
          </cell>
          <cell r="Q489">
            <v>122558.42008078148</v>
          </cell>
          <cell r="R489">
            <v>122574.19418264965</v>
          </cell>
          <cell r="S489">
            <v>122589.5853573083</v>
          </cell>
          <cell r="T489">
            <v>122940.48508164496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124245.24497659461</v>
          </cell>
          <cell r="B490">
            <v>124238.71227397656</v>
          </cell>
          <cell r="C490">
            <v>124222.80144126038</v>
          </cell>
          <cell r="D490">
            <v>124554.06123605993</v>
          </cell>
          <cell r="E490">
            <v>124202.59411094124</v>
          </cell>
          <cell r="F490">
            <v>124183.87867477893</v>
          </cell>
          <cell r="G490">
            <v>124188.36731192579</v>
          </cell>
          <cell r="H490">
            <v>124512.53083070752</v>
          </cell>
          <cell r="I490">
            <v>124162.45995542068</v>
          </cell>
          <cell r="J490">
            <v>124152.65532044449</v>
          </cell>
          <cell r="K490">
            <v>124142.89952680671</v>
          </cell>
          <cell r="L490">
            <v>124421.70780845403</v>
          </cell>
          <cell r="M490">
            <v>124123.58354527091</v>
          </cell>
          <cell r="N490">
            <v>124114.02707826682</v>
          </cell>
          <cell r="O490">
            <v>124107.62824317215</v>
          </cell>
          <cell r="P490">
            <v>124444.40106767885</v>
          </cell>
          <cell r="Q490">
            <v>124101.22067245298</v>
          </cell>
          <cell r="R490">
            <v>124098.12525671415</v>
          </cell>
          <cell r="S490">
            <v>124095.10498432879</v>
          </cell>
          <cell r="T490">
            <v>124432.14063592508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122129.58832841073</v>
          </cell>
          <cell r="B491">
            <v>122157.85945320953</v>
          </cell>
          <cell r="C491">
            <v>122210.94543825609</v>
          </cell>
          <cell r="D491">
            <v>122600.86375538589</v>
          </cell>
          <cell r="E491">
            <v>122314.16552657311</v>
          </cell>
          <cell r="F491">
            <v>122350.70234765449</v>
          </cell>
          <cell r="G491">
            <v>122408.32038282207</v>
          </cell>
          <cell r="H491">
            <v>122780.592015084</v>
          </cell>
          <cell r="I491">
            <v>122487.85133254957</v>
          </cell>
          <cell r="J491">
            <v>122530.28217246775</v>
          </cell>
          <cell r="K491">
            <v>122572.50164510752</v>
          </cell>
          <cell r="L491">
            <v>122898.74275614449</v>
          </cell>
          <cell r="M491">
            <v>122656.09408097075</v>
          </cell>
          <cell r="N491">
            <v>122697.45094153911</v>
          </cell>
          <cell r="O491">
            <v>122725.14273712598</v>
          </cell>
          <cell r="P491">
            <v>123075.43247327086</v>
          </cell>
          <cell r="Q491">
            <v>122752.87233727028</v>
          </cell>
          <cell r="R491">
            <v>122766.26815363784</v>
          </cell>
          <cell r="S491">
            <v>122779.33877731775</v>
          </cell>
          <cell r="T491">
            <v>123128.49109486511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111420.84918805133</v>
          </cell>
          <cell r="B492">
            <v>111625.28552813342</v>
          </cell>
          <cell r="C492">
            <v>112027.61009287598</v>
          </cell>
          <cell r="D492">
            <v>112714.43803120212</v>
          </cell>
          <cell r="E492">
            <v>112755.57807215044</v>
          </cell>
          <cell r="F492">
            <v>113071.78315142785</v>
          </cell>
          <cell r="G492">
            <v>113398.32424865145</v>
          </cell>
          <cell r="H492">
            <v>114014.10289715638</v>
          </cell>
          <cell r="I492">
            <v>114011.54828029517</v>
          </cell>
          <cell r="J492">
            <v>114318.3774454315</v>
          </cell>
          <cell r="K492">
            <v>114623.67815518734</v>
          </cell>
          <cell r="L492">
            <v>115190.0082225583</v>
          </cell>
          <cell r="M492">
            <v>115228.15823046022</v>
          </cell>
          <cell r="N492">
            <v>115527.22115321454</v>
          </cell>
          <cell r="O492">
            <v>115727.46820317718</v>
          </cell>
          <cell r="P492">
            <v>116146.17597910235</v>
          </cell>
          <cell r="Q492">
            <v>115927.98862837367</v>
          </cell>
          <cell r="R492">
            <v>116024.85748980362</v>
          </cell>
          <cell r="S492">
            <v>116119.3747927667</v>
          </cell>
          <cell r="T492">
            <v>116529.85757952393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124680.55351958564</v>
          </cell>
          <cell r="B493">
            <v>124666.85972898279</v>
          </cell>
          <cell r="C493">
            <v>124636.75240354313</v>
          </cell>
          <cell r="D493">
            <v>124955.94286946006</v>
          </cell>
          <cell r="E493">
            <v>124591.14917081334</v>
          </cell>
          <cell r="F493">
            <v>124561.0652644324</v>
          </cell>
          <cell r="G493">
            <v>124554.62222187486</v>
          </cell>
          <cell r="H493">
            <v>124868.88721917249</v>
          </cell>
          <cell r="I493">
            <v>124507.02032646579</v>
          </cell>
          <cell r="J493">
            <v>124486.46794161804</v>
          </cell>
          <cell r="K493">
            <v>124466.01793753068</v>
          </cell>
          <cell r="L493">
            <v>124735.06664128552</v>
          </cell>
          <cell r="M493">
            <v>124425.52795629224</v>
          </cell>
          <cell r="N493">
            <v>124405.49577884456</v>
          </cell>
          <cell r="O493">
            <v>124392.08260010184</v>
          </cell>
          <cell r="P493">
            <v>124726.07424217233</v>
          </cell>
          <cell r="Q493">
            <v>124378.65110982412</v>
          </cell>
          <cell r="R493">
            <v>124372.16252807862</v>
          </cell>
          <cell r="S493">
            <v>124365.83146113328</v>
          </cell>
          <cell r="T493">
            <v>124700.37403890991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125214.10091845629</v>
          </cell>
          <cell r="B494">
            <v>125191.62995146</v>
          </cell>
          <cell r="C494">
            <v>125144.12232021966</v>
          </cell>
          <cell r="D494">
            <v>125448.51969481062</v>
          </cell>
          <cell r="E494">
            <v>125067.39192977305</v>
          </cell>
          <cell r="F494">
            <v>125023.3739579759</v>
          </cell>
          <cell r="G494">
            <v>125003.53221381811</v>
          </cell>
          <cell r="H494">
            <v>125305.6648271422</v>
          </cell>
          <cell r="I494">
            <v>124929.33983451361</v>
          </cell>
          <cell r="J494">
            <v>124895.61418651733</v>
          </cell>
          <cell r="K494">
            <v>124862.05654128606</v>
          </cell>
          <cell r="L494">
            <v>125119.14316094582</v>
          </cell>
          <cell r="M494">
            <v>124795.61408875592</v>
          </cell>
          <cell r="N494">
            <v>124762.74208046071</v>
          </cell>
          <cell r="O494">
            <v>124740.73158639196</v>
          </cell>
          <cell r="P494">
            <v>125071.31439884374</v>
          </cell>
          <cell r="Q494">
            <v>124718.69104382084</v>
          </cell>
          <cell r="R494">
            <v>124708.04353864983</v>
          </cell>
          <cell r="S494">
            <v>124697.65450901547</v>
          </cell>
          <cell r="T494">
            <v>125029.14138509936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143681.45504266888</v>
          </cell>
          <cell r="B495">
            <v>143355.18496614505</v>
          </cell>
          <cell r="C495">
            <v>142705.41105121348</v>
          </cell>
          <cell r="D495">
            <v>142497.78408328831</v>
          </cell>
          <cell r="E495">
            <v>141551.29513578163</v>
          </cell>
          <cell r="F495">
            <v>141024.98576686345</v>
          </cell>
          <cell r="G495">
            <v>140541.38285025934</v>
          </cell>
          <cell r="H495">
            <v>140423.58457893413</v>
          </cell>
          <cell r="I495">
            <v>139546.83009909326</v>
          </cell>
          <cell r="J495">
            <v>139057.14624372497</v>
          </cell>
          <cell r="K495">
            <v>138569.90172597033</v>
          </cell>
          <cell r="L495">
            <v>138412.95194789761</v>
          </cell>
          <cell r="M495">
            <v>137605.18204679186</v>
          </cell>
          <cell r="N495">
            <v>137127.89272213783</v>
          </cell>
          <cell r="O495">
            <v>136808.30854112207</v>
          </cell>
          <cell r="P495">
            <v>137020.90359119166</v>
          </cell>
          <cell r="Q495">
            <v>136488.28806703625</v>
          </cell>
          <cell r="R495">
            <v>136333.69025522421</v>
          </cell>
          <cell r="S495">
            <v>136182.84541199228</v>
          </cell>
          <cell r="T495">
            <v>136408.56712948391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113983.60744392492</v>
          </cell>
          <cell r="B496">
            <v>114145.8848655809</v>
          </cell>
          <cell r="C496">
            <v>114464.63151870802</v>
          </cell>
          <cell r="D496">
            <v>115080.40463227883</v>
          </cell>
          <cell r="E496">
            <v>115043.0881694866</v>
          </cell>
          <cell r="F496">
            <v>115292.36453491605</v>
          </cell>
          <cell r="G496">
            <v>115554.54840124205</v>
          </cell>
          <cell r="H496">
            <v>116112.05225118654</v>
          </cell>
          <cell r="I496">
            <v>116040.0518549674</v>
          </cell>
          <cell r="J496">
            <v>116283.60662505958</v>
          </cell>
          <cell r="K496">
            <v>116525.94813826127</v>
          </cell>
          <cell r="L496">
            <v>117034.82139891351</v>
          </cell>
          <cell r="M496">
            <v>117005.77216572284</v>
          </cell>
          <cell r="N496">
            <v>117243.1622500786</v>
          </cell>
          <cell r="O496">
            <v>117402.1142981788</v>
          </cell>
          <cell r="P496">
            <v>117804.44863424331</v>
          </cell>
          <cell r="Q496">
            <v>117561.28334599668</v>
          </cell>
          <cell r="R496">
            <v>117638.17588411043</v>
          </cell>
          <cell r="S496">
            <v>117713.20180279283</v>
          </cell>
          <cell r="T496">
            <v>118109.00730922379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141920.43665860509</v>
          </cell>
          <cell r="B497">
            <v>141623.13639623768</v>
          </cell>
          <cell r="C497">
            <v>141030.79366449287</v>
          </cell>
          <cell r="D497">
            <v>140871.99254753665</v>
          </cell>
          <cell r="E497">
            <v>139979.41556972891</v>
          </cell>
          <cell r="F497">
            <v>139499.09676400092</v>
          </cell>
          <cell r="G497">
            <v>139059.71739696429</v>
          </cell>
          <cell r="H497">
            <v>138981.96308661642</v>
          </cell>
          <cell r="I497">
            <v>138152.92879023988</v>
          </cell>
          <cell r="J497">
            <v>137706.72440573387</v>
          </cell>
          <cell r="K497">
            <v>137262.74276785625</v>
          </cell>
          <cell r="L497">
            <v>137145.27486158683</v>
          </cell>
          <cell r="M497">
            <v>136383.6814184782</v>
          </cell>
          <cell r="N497">
            <v>135948.77104313337</v>
          </cell>
          <cell r="O497">
            <v>135657.56302958605</v>
          </cell>
          <cell r="P497">
            <v>135881.40921055677</v>
          </cell>
          <cell r="Q497">
            <v>135365.95746182353</v>
          </cell>
          <cell r="R497">
            <v>135225.08652905878</v>
          </cell>
          <cell r="S497">
            <v>135087.63533541144</v>
          </cell>
          <cell r="T497">
            <v>135323.44265517296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141248.57267322624</v>
          </cell>
          <cell r="B498">
            <v>140962.32497849298</v>
          </cell>
          <cell r="C498">
            <v>140391.89339995934</v>
          </cell>
          <cell r="D498">
            <v>140251.7203286376</v>
          </cell>
          <cell r="E498">
            <v>139379.71185320852</v>
          </cell>
          <cell r="F498">
            <v>138916.93937371686</v>
          </cell>
          <cell r="G498">
            <v>138494.43218162673</v>
          </cell>
          <cell r="H498">
            <v>138431.95544898958</v>
          </cell>
          <cell r="I498">
            <v>137621.12736382327</v>
          </cell>
          <cell r="J498">
            <v>137191.51127324993</v>
          </cell>
          <cell r="K498">
            <v>136764.03529548136</v>
          </cell>
          <cell r="L498">
            <v>136661.63051858076</v>
          </cell>
          <cell r="M498">
            <v>135917.65432432163</v>
          </cell>
          <cell r="N498">
            <v>135498.91237176934</v>
          </cell>
          <cell r="O498">
            <v>135218.53043768695</v>
          </cell>
          <cell r="P498">
            <v>135446.66915172589</v>
          </cell>
          <cell r="Q498">
            <v>134937.76572904291</v>
          </cell>
          <cell r="R498">
            <v>134802.13187713258</v>
          </cell>
          <cell r="S498">
            <v>134669.79063058749</v>
          </cell>
          <cell r="T498">
            <v>134909.44581076736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146056.8393153401</v>
          </cell>
          <cell r="B499">
            <v>145691.49273538374</v>
          </cell>
          <cell r="C499">
            <v>144964.25163979287</v>
          </cell>
          <cell r="D499">
            <v>144690.76496276935</v>
          </cell>
          <cell r="E499">
            <v>143671.55579491146</v>
          </cell>
          <cell r="F499">
            <v>143083.21115056291</v>
          </cell>
          <cell r="G499">
            <v>142539.95642959658</v>
          </cell>
          <cell r="H499">
            <v>142368.14407415866</v>
          </cell>
          <cell r="I499">
            <v>141427.02128657274</v>
          </cell>
          <cell r="J499">
            <v>140878.68929203396</v>
          </cell>
          <cell r="K499">
            <v>140333.08878811798</v>
          </cell>
          <cell r="L499">
            <v>140122.88311096668</v>
          </cell>
          <cell r="M499">
            <v>139252.82718656512</v>
          </cell>
          <cell r="N499">
            <v>138718.37418287614</v>
          </cell>
          <cell r="O499">
            <v>138360.51425043546</v>
          </cell>
          <cell r="P499">
            <v>138557.93299136808</v>
          </cell>
          <cell r="Q499">
            <v>138002.16577125853</v>
          </cell>
          <cell r="R499">
            <v>137829.05218874422</v>
          </cell>
          <cell r="S499">
            <v>137660.14105792285</v>
          </cell>
          <cell r="T499">
            <v>137872.25861248854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121801.7798819314</v>
          </cell>
          <cell r="B500">
            <v>121835.44365331432</v>
          </cell>
          <cell r="C500">
            <v>121899.22028594885</v>
          </cell>
          <cell r="D500">
            <v>122298.22739312137</v>
          </cell>
          <cell r="E500">
            <v>122021.56472054897</v>
          </cell>
          <cell r="F500">
            <v>122066.66255110562</v>
          </cell>
          <cell r="G500">
            <v>122132.51267130578</v>
          </cell>
          <cell r="H500">
            <v>122512.23837034954</v>
          </cell>
          <cell r="I500">
            <v>122228.38066107007</v>
          </cell>
          <cell r="J500">
            <v>122278.9050779356</v>
          </cell>
          <cell r="K500">
            <v>122329.17780974123</v>
          </cell>
          <cell r="L500">
            <v>122662.76835629641</v>
          </cell>
          <cell r="M500">
            <v>122428.71529437516</v>
          </cell>
          <cell r="N500">
            <v>122477.96087300696</v>
          </cell>
          <cell r="O500">
            <v>122510.9348095749</v>
          </cell>
          <cell r="P500">
            <v>122863.31891098889</v>
          </cell>
          <cell r="Q500">
            <v>122543.95376182535</v>
          </cell>
          <cell r="R500">
            <v>122559.90479677336</v>
          </cell>
          <cell r="S500">
            <v>122575.46860933919</v>
          </cell>
          <cell r="T500">
            <v>122926.49833239338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123422.52020212568</v>
          </cell>
          <cell r="B501">
            <v>123429.52181807808</v>
          </cell>
          <cell r="C501">
            <v>123440.44208358461</v>
          </cell>
          <cell r="D501">
            <v>123794.51267785684</v>
          </cell>
          <cell r="E501">
            <v>123468.23252041159</v>
          </cell>
          <cell r="F501">
            <v>123471.00327432588</v>
          </cell>
          <cell r="G501">
            <v>123496.15257587768</v>
          </cell>
          <cell r="H501">
            <v>123839.0241098977</v>
          </cell>
          <cell r="I501">
            <v>123511.24748067532</v>
          </cell>
          <cell r="J501">
            <v>123521.75588625729</v>
          </cell>
          <cell r="K501">
            <v>123532.2119447</v>
          </cell>
          <cell r="L501">
            <v>123829.46564086934</v>
          </cell>
          <cell r="M501">
            <v>123552.91441538717</v>
          </cell>
          <cell r="N501">
            <v>123563.15683965426</v>
          </cell>
          <cell r="O501">
            <v>123570.01497915566</v>
          </cell>
          <cell r="P501">
            <v>123912.04418497952</v>
          </cell>
          <cell r="Q501">
            <v>123576.88248131929</v>
          </cell>
          <cell r="R501">
            <v>123580.2000840762</v>
          </cell>
          <cell r="S501">
            <v>123583.43714973654</v>
          </cell>
          <cell r="T501">
            <v>123925.1846629057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144699.85322634189</v>
          </cell>
          <cell r="B502">
            <v>144356.82988569236</v>
          </cell>
          <cell r="C502">
            <v>143673.84347668756</v>
          </cell>
          <cell r="D502">
            <v>143437.9804844296</v>
          </cell>
          <cell r="E502">
            <v>142460.31420651198</v>
          </cell>
          <cell r="F502">
            <v>141907.40846219938</v>
          </cell>
          <cell r="G502">
            <v>141398.23103543522</v>
          </cell>
          <cell r="H502">
            <v>141257.27531300375</v>
          </cell>
          <cell r="I502">
            <v>140352.9242171341</v>
          </cell>
          <cell r="J502">
            <v>139838.09615285019</v>
          </cell>
          <cell r="K502">
            <v>139325.83268090067</v>
          </cell>
          <cell r="L502">
            <v>139146.05050829059</v>
          </cell>
          <cell r="M502">
            <v>138311.57672869138</v>
          </cell>
          <cell r="N502">
            <v>137809.77962751841</v>
          </cell>
          <cell r="O502">
            <v>137473.78548867887</v>
          </cell>
          <cell r="P502">
            <v>137679.87400174819</v>
          </cell>
          <cell r="Q502">
            <v>137137.33265406187</v>
          </cell>
          <cell r="R502">
            <v>136974.7965783363</v>
          </cell>
          <cell r="S502">
            <v>136816.20617802607</v>
          </cell>
          <cell r="T502">
            <v>137036.09538455366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134009.71224606191</v>
          </cell>
          <cell r="B503">
            <v>133842.54816974935</v>
          </cell>
          <cell r="C503">
            <v>133508.19380824984</v>
          </cell>
          <cell r="D503">
            <v>133568.72478613048</v>
          </cell>
          <cell r="E503">
            <v>132918.32741228663</v>
          </cell>
          <cell r="F503">
            <v>132644.60421865899</v>
          </cell>
          <cell r="G503">
            <v>132403.88280791568</v>
          </cell>
          <cell r="H503">
            <v>132506.01119643368</v>
          </cell>
          <cell r="I503">
            <v>131891.34219216238</v>
          </cell>
          <cell r="J503">
            <v>131640.4532652956</v>
          </cell>
          <cell r="K503">
            <v>131390.81413008407</v>
          </cell>
          <cell r="L503">
            <v>131450.70394475257</v>
          </cell>
          <cell r="M503">
            <v>130896.54117747814</v>
          </cell>
          <cell r="N503">
            <v>130652.0025733264</v>
          </cell>
          <cell r="O503">
            <v>130488.26400743405</v>
          </cell>
          <cell r="P503">
            <v>130762.65173680312</v>
          </cell>
          <cell r="Q503">
            <v>130324.30190731862</v>
          </cell>
          <cell r="R503">
            <v>130245.09390673564</v>
          </cell>
          <cell r="S503">
            <v>130167.80873503364</v>
          </cell>
          <cell r="T503">
            <v>130448.92189646824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137514.82256836302</v>
          </cell>
          <cell r="B504">
            <v>137289.99731397652</v>
          </cell>
          <cell r="C504">
            <v>136841.33259954056</v>
          </cell>
          <cell r="D504">
            <v>136804.68117672918</v>
          </cell>
          <cell r="E504">
            <v>136046.97805116943</v>
          </cell>
          <cell r="F504">
            <v>135681.71578036618</v>
          </cell>
          <cell r="G504">
            <v>135352.97233562218</v>
          </cell>
          <cell r="H504">
            <v>135375.39769421305</v>
          </cell>
          <cell r="I504">
            <v>134665.74699687329</v>
          </cell>
          <cell r="J504">
            <v>134328.31704152739</v>
          </cell>
          <cell r="K504">
            <v>133992.56797799168</v>
          </cell>
          <cell r="L504">
            <v>133973.87353842755</v>
          </cell>
          <cell r="M504">
            <v>133327.80169113571</v>
          </cell>
          <cell r="N504">
            <v>132998.91252368718</v>
          </cell>
          <cell r="O504">
            <v>132778.69436712103</v>
          </cell>
          <cell r="P504">
            <v>133030.68797760064</v>
          </cell>
          <cell r="Q504">
            <v>132558.1755709697</v>
          </cell>
          <cell r="R504">
            <v>132451.64575144547</v>
          </cell>
          <cell r="S504">
            <v>132347.70201681362</v>
          </cell>
          <cell r="T504">
            <v>132608.74091386644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133060.58799488927</v>
          </cell>
          <cell r="B505">
            <v>132909.03758474663</v>
          </cell>
          <cell r="C505">
            <v>132605.63652233206</v>
          </cell>
          <cell r="D505">
            <v>132692.4828411871</v>
          </cell>
          <cell r="E505">
            <v>132071.14203957026</v>
          </cell>
          <cell r="F505">
            <v>131822.20607090517</v>
          </cell>
          <cell r="G505">
            <v>131605.31952965973</v>
          </cell>
          <cell r="H505">
            <v>131729.03014288386</v>
          </cell>
          <cell r="I505">
            <v>131140.0805653978</v>
          </cell>
          <cell r="J505">
            <v>130912.62547692645</v>
          </cell>
          <cell r="K505">
            <v>130686.30344552176</v>
          </cell>
          <cell r="L505">
            <v>130767.47253946934</v>
          </cell>
          <cell r="M505">
            <v>130238.19718763301</v>
          </cell>
          <cell r="N505">
            <v>130016.49928116649</v>
          </cell>
          <cell r="O505">
            <v>129868.05442767563</v>
          </cell>
          <cell r="P505">
            <v>130148.50610350209</v>
          </cell>
          <cell r="Q505">
            <v>129719.40691878219</v>
          </cell>
          <cell r="R505">
            <v>129647.5972020074</v>
          </cell>
          <cell r="S505">
            <v>129577.53071566804</v>
          </cell>
          <cell r="T505">
            <v>129864.07964642151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122394.32556708719</v>
          </cell>
          <cell r="B506">
            <v>122418.24160469661</v>
          </cell>
          <cell r="C506">
            <v>122462.6938508859</v>
          </cell>
          <cell r="D506">
            <v>122845.27208509637</v>
          </cell>
          <cell r="E506">
            <v>122550.46916747463</v>
          </cell>
          <cell r="F506">
            <v>122580.09213983394</v>
          </cell>
          <cell r="G506">
            <v>122631.0619647938</v>
          </cell>
          <cell r="H506">
            <v>122997.3137123397</v>
          </cell>
          <cell r="I506">
            <v>122697.3991639821</v>
          </cell>
          <cell r="J506">
            <v>122733.29365245762</v>
          </cell>
          <cell r="K506">
            <v>122769.00933418899</v>
          </cell>
          <cell r="L506">
            <v>123089.31506044322</v>
          </cell>
          <cell r="M506">
            <v>122839.72459062799</v>
          </cell>
          <cell r="N506">
            <v>122874.71054324918</v>
          </cell>
          <cell r="O506">
            <v>122898.1364956809</v>
          </cell>
          <cell r="P506">
            <v>123246.73482794623</v>
          </cell>
          <cell r="Q506">
            <v>122921.59442898436</v>
          </cell>
          <cell r="R506">
            <v>122932.92665755095</v>
          </cell>
          <cell r="S506">
            <v>122943.98378844799</v>
          </cell>
          <cell r="T506">
            <v>123291.61991824882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141984.44767107294</v>
          </cell>
          <cell r="B507">
            <v>141686.09438895743</v>
          </cell>
          <cell r="C507">
            <v>141091.66409911768</v>
          </cell>
          <cell r="D507">
            <v>140931.08821809126</v>
          </cell>
          <cell r="E507">
            <v>140036.55160159044</v>
          </cell>
          <cell r="F507">
            <v>139554.56109127356</v>
          </cell>
          <cell r="G507">
            <v>139113.57424858058</v>
          </cell>
          <cell r="H507">
            <v>139034.36438586106</v>
          </cell>
          <cell r="I507">
            <v>138203.59551516874</v>
          </cell>
          <cell r="J507">
            <v>137755.8107014198</v>
          </cell>
          <cell r="K507">
            <v>137310.25650713491</v>
          </cell>
          <cell r="L507">
            <v>137191.35347979513</v>
          </cell>
          <cell r="M507">
            <v>136428.08157503311</v>
          </cell>
          <cell r="N507">
            <v>135991.6307731503</v>
          </cell>
          <cell r="O507">
            <v>135699.39131823587</v>
          </cell>
          <cell r="P507">
            <v>135922.82853341333</v>
          </cell>
          <cell r="Q507">
            <v>135406.75290099296</v>
          </cell>
          <cell r="R507">
            <v>135265.38301180972</v>
          </cell>
          <cell r="S507">
            <v>135127.44497425525</v>
          </cell>
          <cell r="T507">
            <v>135362.8856938617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120386.55413765529</v>
          </cell>
          <cell r="B508">
            <v>120443.49922578775</v>
          </cell>
          <cell r="C508">
            <v>120553.42988481151</v>
          </cell>
          <cell r="D508">
            <v>120991.67542464481</v>
          </cell>
          <cell r="E508">
            <v>120758.33859587567</v>
          </cell>
          <cell r="F508">
            <v>120840.39630692507</v>
          </cell>
          <cell r="G508">
            <v>120941.78626385701</v>
          </cell>
          <cell r="H508">
            <v>121353.69291285033</v>
          </cell>
          <cell r="I508">
            <v>121108.18507701422</v>
          </cell>
          <cell r="J508">
            <v>121193.65135880781</v>
          </cell>
          <cell r="K508">
            <v>121278.69189424769</v>
          </cell>
          <cell r="L508">
            <v>121644.01167311176</v>
          </cell>
          <cell r="M508">
            <v>121447.06788428413</v>
          </cell>
          <cell r="N508">
            <v>121530.3709041218</v>
          </cell>
          <cell r="O508">
            <v>121586.1490789013</v>
          </cell>
          <cell r="P508">
            <v>121947.57504509515</v>
          </cell>
          <cell r="Q508">
            <v>121642.00340147721</v>
          </cell>
          <cell r="R508">
            <v>121668.98591275283</v>
          </cell>
          <cell r="S508">
            <v>121695.31340494484</v>
          </cell>
          <cell r="T508">
            <v>122054.4483267341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122872.73855867419</v>
          </cell>
          <cell r="B509">
            <v>122888.78441413114</v>
          </cell>
          <cell r="C509">
            <v>122917.63442447367</v>
          </cell>
          <cell r="D509">
            <v>123286.94821940272</v>
          </cell>
          <cell r="E509">
            <v>122977.49912492138</v>
          </cell>
          <cell r="F509">
            <v>122994.62791600483</v>
          </cell>
          <cell r="G509">
            <v>123033.58360139713</v>
          </cell>
          <cell r="H509">
            <v>123388.95667138949</v>
          </cell>
          <cell r="I509">
            <v>123076.07805863771</v>
          </cell>
          <cell r="J509">
            <v>123100.16055019367</v>
          </cell>
          <cell r="K509">
            <v>123124.1230759251</v>
          </cell>
          <cell r="L509">
            <v>123433.70282647471</v>
          </cell>
          <cell r="M509">
            <v>123171.56767364466</v>
          </cell>
          <cell r="N509">
            <v>123195.04060624134</v>
          </cell>
          <cell r="O509">
            <v>123210.75765154794</v>
          </cell>
          <cell r="P509">
            <v>123556.29940743573</v>
          </cell>
          <cell r="Q509">
            <v>123226.49615360478</v>
          </cell>
          <cell r="R509">
            <v>123234.09922333375</v>
          </cell>
          <cell r="S509">
            <v>123241.5177232977</v>
          </cell>
          <cell r="T509">
            <v>123586.41391398286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138011.254245969</v>
          </cell>
          <cell r="B510">
            <v>137778.26239118134</v>
          </cell>
          <cell r="C510">
            <v>137313.40780679611</v>
          </cell>
          <cell r="D510">
            <v>137262.99236009581</v>
          </cell>
          <cell r="E510">
            <v>136490.09143205837</v>
          </cell>
          <cell r="F510">
            <v>136111.86440594922</v>
          </cell>
          <cell r="G510">
            <v>135770.6543276367</v>
          </cell>
          <cell r="H510">
            <v>135781.7912800952</v>
          </cell>
          <cell r="I510">
            <v>135058.68824690973</v>
          </cell>
          <cell r="J510">
            <v>134709.00141403385</v>
          </cell>
          <cell r="K510">
            <v>134361.05653004005</v>
          </cell>
          <cell r="L510">
            <v>134331.23213747164</v>
          </cell>
          <cell r="M510">
            <v>133672.14313106501</v>
          </cell>
          <cell r="N510">
            <v>133331.30732348416</v>
          </cell>
          <cell r="O510">
            <v>133103.08991571894</v>
          </cell>
          <cell r="P510">
            <v>133351.91182859518</v>
          </cell>
          <cell r="Q510">
            <v>132874.56094787223</v>
          </cell>
          <cell r="R510">
            <v>132764.16151650553</v>
          </cell>
          <cell r="S510">
            <v>132656.44210752938</v>
          </cell>
          <cell r="T510">
            <v>132914.63786989386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127161.61928494333</v>
          </cell>
          <cell r="B511">
            <v>127107.11046663666</v>
          </cell>
          <cell r="C511">
            <v>126996.08942458962</v>
          </cell>
          <cell r="D511">
            <v>127246.49006502843</v>
          </cell>
          <cell r="E511">
            <v>126805.74080363836</v>
          </cell>
          <cell r="F511">
            <v>126710.86165554194</v>
          </cell>
          <cell r="G511">
            <v>126642.11288361355</v>
          </cell>
          <cell r="H511">
            <v>126899.96069549784</v>
          </cell>
          <cell r="I511">
            <v>126470.86173151838</v>
          </cell>
          <cell r="J511">
            <v>126389.05193582906</v>
          </cell>
          <cell r="K511">
            <v>126307.64967187599</v>
          </cell>
          <cell r="L511">
            <v>126521.07310711019</v>
          </cell>
          <cell r="M511">
            <v>126146.47727669527</v>
          </cell>
          <cell r="N511">
            <v>126066.73819257683</v>
          </cell>
          <cell r="O511">
            <v>126013.3463638126</v>
          </cell>
          <cell r="P511">
            <v>126331.48649862281</v>
          </cell>
          <cell r="Q511">
            <v>125959.88164506738</v>
          </cell>
          <cell r="R511">
            <v>125934.05352094253</v>
          </cell>
          <cell r="S511">
            <v>125908.85239235661</v>
          </cell>
          <cell r="T511">
            <v>126229.18555429671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142483.96585517016</v>
          </cell>
          <cell r="B512">
            <v>142177.39519776081</v>
          </cell>
          <cell r="C512">
            <v>141566.67437932949</v>
          </cell>
          <cell r="D512">
            <v>141392.24889818882</v>
          </cell>
          <cell r="E512">
            <v>140482.41998863258</v>
          </cell>
          <cell r="F512">
            <v>139987.38411614444</v>
          </cell>
          <cell r="G512">
            <v>139533.85313003184</v>
          </cell>
          <cell r="H512">
            <v>139443.28467682149</v>
          </cell>
          <cell r="I512">
            <v>138598.9798319425</v>
          </cell>
          <cell r="J512">
            <v>138138.8619349463</v>
          </cell>
          <cell r="K512">
            <v>137681.03609410138</v>
          </cell>
          <cell r="L512">
            <v>137550.93391456283</v>
          </cell>
          <cell r="M512">
            <v>136774.563918006</v>
          </cell>
          <cell r="N512">
            <v>136326.09219913877</v>
          </cell>
          <cell r="O512">
            <v>136025.80375860681</v>
          </cell>
          <cell r="P512">
            <v>136246.04955651818</v>
          </cell>
          <cell r="Q512">
            <v>135725.10536735324</v>
          </cell>
          <cell r="R512">
            <v>135579.84180746379</v>
          </cell>
          <cell r="S512">
            <v>135438.10462074689</v>
          </cell>
          <cell r="T512">
            <v>135670.68452880421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126088.33379322836</v>
          </cell>
          <cell r="B513">
            <v>126051.48116835684</v>
          </cell>
          <cell r="C513">
            <v>125975.46263181687</v>
          </cell>
          <cell r="D513">
            <v>126255.62109757989</v>
          </cell>
          <cell r="E513">
            <v>125847.7294914143</v>
          </cell>
          <cell r="F513">
            <v>125780.88014963598</v>
          </cell>
          <cell r="G513">
            <v>125739.08424462395</v>
          </cell>
          <cell r="H513">
            <v>126021.33759522185</v>
          </cell>
          <cell r="I513">
            <v>125621.32258688862</v>
          </cell>
          <cell r="J513">
            <v>125566.01216547404</v>
          </cell>
          <cell r="K513">
            <v>125510.97727038093</v>
          </cell>
          <cell r="L513">
            <v>125748.46366860045</v>
          </cell>
          <cell r="M513">
            <v>125402.01094156002</v>
          </cell>
          <cell r="N513">
            <v>125348.10049833442</v>
          </cell>
          <cell r="O513">
            <v>125312.00305396157</v>
          </cell>
          <cell r="P513">
            <v>125637.0004002983</v>
          </cell>
          <cell r="Q513">
            <v>125275.8563297252</v>
          </cell>
          <cell r="R513">
            <v>125258.39430799961</v>
          </cell>
          <cell r="S513">
            <v>125241.35618890316</v>
          </cell>
          <cell r="T513">
            <v>125567.83620921196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137441.48324224009</v>
          </cell>
          <cell r="B514">
            <v>137217.8644639854</v>
          </cell>
          <cell r="C514">
            <v>136771.59152712062</v>
          </cell>
          <cell r="D514">
            <v>136736.97350443713</v>
          </cell>
          <cell r="E514">
            <v>135981.51559537454</v>
          </cell>
          <cell r="F514">
            <v>135618.16864637766</v>
          </cell>
          <cell r="G514">
            <v>135291.26693443631</v>
          </cell>
          <cell r="H514">
            <v>135315.35996279144</v>
          </cell>
          <cell r="I514">
            <v>134607.6966189793</v>
          </cell>
          <cell r="J514">
            <v>134272.07740855357</v>
          </cell>
          <cell r="K514">
            <v>133938.13006979536</v>
          </cell>
          <cell r="L514">
            <v>133921.0798912443</v>
          </cell>
          <cell r="M514">
            <v>133276.93110752912</v>
          </cell>
          <cell r="N514">
            <v>132949.80685270851</v>
          </cell>
          <cell r="O514">
            <v>132730.77044927963</v>
          </cell>
          <cell r="P514">
            <v>132983.23262406609</v>
          </cell>
          <cell r="Q514">
            <v>132511.43501958292</v>
          </cell>
          <cell r="R514">
            <v>132405.47686930883</v>
          </cell>
          <cell r="S514">
            <v>132302.09092626147</v>
          </cell>
          <cell r="T514">
            <v>132563.54984804583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137225.8095199322</v>
          </cell>
          <cell r="B515">
            <v>137005.73870444173</v>
          </cell>
          <cell r="C515">
            <v>136566.49942331077</v>
          </cell>
          <cell r="D515">
            <v>136537.86115252457</v>
          </cell>
          <cell r="E515">
            <v>135789.00589752122</v>
          </cell>
          <cell r="F515">
            <v>135431.29145982803</v>
          </cell>
          <cell r="G515">
            <v>135109.8058512251</v>
          </cell>
          <cell r="H515">
            <v>135138.80310442988</v>
          </cell>
          <cell r="I515">
            <v>134436.98410028516</v>
          </cell>
          <cell r="J515">
            <v>134106.68986511789</v>
          </cell>
          <cell r="K515">
            <v>133778.0409754987</v>
          </cell>
          <cell r="L515">
            <v>133765.82618216143</v>
          </cell>
          <cell r="M515">
            <v>133127.33267647703</v>
          </cell>
          <cell r="N515">
            <v>132805.39861491491</v>
          </cell>
          <cell r="O515">
            <v>132589.83746973326</v>
          </cell>
          <cell r="P515">
            <v>132843.67758202652</v>
          </cell>
          <cell r="Q515">
            <v>132373.98204267092</v>
          </cell>
          <cell r="R515">
            <v>132269.70503731084</v>
          </cell>
          <cell r="S515">
            <v>132167.95942822445</v>
          </cell>
          <cell r="T515">
            <v>132430.65354403228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114123.29754963981</v>
          </cell>
          <cell r="B516">
            <v>114283.27698483597</v>
          </cell>
          <cell r="C516">
            <v>114597.46799668005</v>
          </cell>
          <cell r="D516">
            <v>115209.36807386164</v>
          </cell>
          <cell r="E516">
            <v>115167.77512604541</v>
          </cell>
          <cell r="F516">
            <v>115413.40335997772</v>
          </cell>
          <cell r="G516">
            <v>115672.07926047545</v>
          </cell>
          <cell r="H516">
            <v>116226.40668410168</v>
          </cell>
          <cell r="I516">
            <v>116150.62095688703</v>
          </cell>
          <cell r="J516">
            <v>116390.72678406288</v>
          </cell>
          <cell r="K516">
            <v>116629.63653509886</v>
          </cell>
          <cell r="L516">
            <v>117135.37795630188</v>
          </cell>
          <cell r="M516">
            <v>117102.66584579118</v>
          </cell>
          <cell r="N516">
            <v>117336.69428442953</v>
          </cell>
          <cell r="O516">
            <v>117493.39543619077</v>
          </cell>
          <cell r="P516">
            <v>117894.83729340375</v>
          </cell>
          <cell r="Q516">
            <v>117650.31051476901</v>
          </cell>
          <cell r="R516">
            <v>117726.11418907385</v>
          </cell>
          <cell r="S516">
            <v>117800.07767686775</v>
          </cell>
          <cell r="T516">
            <v>118195.08315823367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132847.50473773287</v>
          </cell>
          <cell r="B517">
            <v>132699.45967564089</v>
          </cell>
          <cell r="C517">
            <v>132403.00778745784</v>
          </cell>
          <cell r="D517">
            <v>132495.76203518632</v>
          </cell>
          <cell r="E517">
            <v>131880.9445829037</v>
          </cell>
          <cell r="F517">
            <v>131637.57347323818</v>
          </cell>
          <cell r="G517">
            <v>131426.03798231122</v>
          </cell>
          <cell r="H517">
            <v>131554.59391555682</v>
          </cell>
          <cell r="I517">
            <v>130971.41848115563</v>
          </cell>
          <cell r="J517">
            <v>130749.22440946563</v>
          </cell>
          <cell r="K517">
            <v>130528.13718732896</v>
          </cell>
          <cell r="L517">
            <v>130614.0835884976</v>
          </cell>
          <cell r="M517">
            <v>130090.39558893596</v>
          </cell>
          <cell r="N517">
            <v>129873.82553612239</v>
          </cell>
          <cell r="O517">
            <v>129728.81419942189</v>
          </cell>
          <cell r="P517">
            <v>130010.62726229618</v>
          </cell>
          <cell r="Q517">
            <v>129583.60489472096</v>
          </cell>
          <cell r="R517">
            <v>129513.45613056564</v>
          </cell>
          <cell r="S517">
            <v>129445.01027607461</v>
          </cell>
          <cell r="T517">
            <v>129732.77956488993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143769.30921086128</v>
          </cell>
          <cell r="B518">
            <v>143441.59388030227</v>
          </cell>
          <cell r="C518">
            <v>142788.95482275053</v>
          </cell>
          <cell r="D518">
            <v>142578.89201737934</v>
          </cell>
          <cell r="E518">
            <v>141629.71349474016</v>
          </cell>
          <cell r="F518">
            <v>141101.10973599035</v>
          </cell>
          <cell r="G518">
            <v>140615.30058281485</v>
          </cell>
          <cell r="H518">
            <v>140495.50458738033</v>
          </cell>
          <cell r="I518">
            <v>139616.36942993713</v>
          </cell>
          <cell r="J518">
            <v>139124.5164588</v>
          </cell>
          <cell r="K518">
            <v>138635.11363062705</v>
          </cell>
          <cell r="L518">
            <v>138476.1941701039</v>
          </cell>
          <cell r="M518">
            <v>137666.12060519535</v>
          </cell>
          <cell r="N518">
            <v>137186.71706789362</v>
          </cell>
          <cell r="O518">
            <v>136865.71724885161</v>
          </cell>
          <cell r="P518">
            <v>137077.7509994166</v>
          </cell>
          <cell r="Q518">
            <v>136544.2792041249</v>
          </cell>
          <cell r="R518">
            <v>136388.9965820057</v>
          </cell>
          <cell r="S518">
            <v>136237.4835527094</v>
          </cell>
          <cell r="T518">
            <v>136462.70211690845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122805.98344593219</v>
          </cell>
          <cell r="B519">
            <v>122823.12746324121</v>
          </cell>
          <cell r="C519">
            <v>122854.15452360387</v>
          </cell>
          <cell r="D519">
            <v>123225.31916530183</v>
          </cell>
          <cell r="E519">
            <v>122917.91371763758</v>
          </cell>
          <cell r="F519">
            <v>122936.78587793207</v>
          </cell>
          <cell r="G519">
            <v>122977.41795016047</v>
          </cell>
          <cell r="H519">
            <v>123334.30897087607</v>
          </cell>
          <cell r="I519">
            <v>123023.23929223653</v>
          </cell>
          <cell r="J519">
            <v>123048.96996475737</v>
          </cell>
          <cell r="K519">
            <v>123074.57246111595</v>
          </cell>
          <cell r="L519">
            <v>123385.64885521415</v>
          </cell>
          <cell r="M519">
            <v>123125.26411832956</v>
          </cell>
          <cell r="N519">
            <v>123150.34351430253</v>
          </cell>
          <cell r="O519">
            <v>123167.13621803251</v>
          </cell>
          <cell r="P519">
            <v>123513.10447174599</v>
          </cell>
          <cell r="Q519">
            <v>123183.95184699066</v>
          </cell>
          <cell r="R519">
            <v>123192.0752629958</v>
          </cell>
          <cell r="S519">
            <v>123200.00147747093</v>
          </cell>
          <cell r="T519">
            <v>123545.27998416292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115806.06529066253</v>
          </cell>
          <cell r="B520">
            <v>115938.36218195845</v>
          </cell>
          <cell r="C520">
            <v>116197.67395842941</v>
          </cell>
          <cell r="D520">
            <v>116762.91775553924</v>
          </cell>
          <cell r="E520">
            <v>116669.80841000374</v>
          </cell>
          <cell r="F520">
            <v>116871.48966596673</v>
          </cell>
          <cell r="G520">
            <v>117087.90708507711</v>
          </cell>
          <cell r="H520">
            <v>117603.96989638291</v>
          </cell>
          <cell r="I520">
            <v>117482.5844263966</v>
          </cell>
          <cell r="J520">
            <v>117681.14278784134</v>
          </cell>
          <cell r="K520">
            <v>117878.71203993676</v>
          </cell>
          <cell r="L520">
            <v>118346.72596162753</v>
          </cell>
          <cell r="M520">
            <v>118269.88923855431</v>
          </cell>
          <cell r="N520">
            <v>118463.42183146997</v>
          </cell>
          <cell r="O520">
            <v>118593.00770739889</v>
          </cell>
          <cell r="P520">
            <v>118983.6983763779</v>
          </cell>
          <cell r="Q520">
            <v>118722.77049264626</v>
          </cell>
          <cell r="R520">
            <v>118785.45724014628</v>
          </cell>
          <cell r="S520">
            <v>118846.62222358647</v>
          </cell>
          <cell r="T520">
            <v>119231.99025522315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137623.2301500091</v>
          </cell>
          <cell r="B521">
            <v>137396.62152554424</v>
          </cell>
          <cell r="C521">
            <v>136944.4213706287</v>
          </cell>
          <cell r="D521">
            <v>136904.76424811917</v>
          </cell>
          <cell r="E521">
            <v>136143.74232344318</v>
          </cell>
          <cell r="F521">
            <v>135775.6488921142</v>
          </cell>
          <cell r="G521">
            <v>135444.18306349061</v>
          </cell>
          <cell r="H521">
            <v>135464.14333199023</v>
          </cell>
          <cell r="I521">
            <v>134751.5549993981</v>
          </cell>
          <cell r="J521">
            <v>134411.44846535774</v>
          </cell>
          <cell r="K521">
            <v>134073.03615638119</v>
          </cell>
          <cell r="L521">
            <v>134051.91122870875</v>
          </cell>
          <cell r="M521">
            <v>133402.99677728181</v>
          </cell>
          <cell r="N521">
            <v>133071.49877880182</v>
          </cell>
          <cell r="O521">
            <v>132849.53379680816</v>
          </cell>
          <cell r="P521">
            <v>133100.83479220618</v>
          </cell>
          <cell r="Q521">
            <v>132627.26579048097</v>
          </cell>
          <cell r="R521">
            <v>132519.89094981758</v>
          </cell>
          <cell r="S521">
            <v>132415.12270751785</v>
          </cell>
          <cell r="T521">
            <v>132675.54073896169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144455.42280605514</v>
          </cell>
          <cell r="B522">
            <v>144116.42049318933</v>
          </cell>
          <cell r="C522">
            <v>143441.40556725991</v>
          </cell>
          <cell r="D522">
            <v>143212.31963274372</v>
          </cell>
          <cell r="E522">
            <v>142242.13636893389</v>
          </cell>
          <cell r="F522">
            <v>141695.61414269899</v>
          </cell>
          <cell r="G522">
            <v>141192.57497144947</v>
          </cell>
          <cell r="H522">
            <v>141057.17737510012</v>
          </cell>
          <cell r="I522">
            <v>140159.44986965175</v>
          </cell>
          <cell r="J522">
            <v>139650.65678230664</v>
          </cell>
          <cell r="K522">
            <v>139144.3982243358</v>
          </cell>
          <cell r="L522">
            <v>138970.09615948945</v>
          </cell>
          <cell r="M522">
            <v>138142.03170027991</v>
          </cell>
          <cell r="N522">
            <v>137646.11682298646</v>
          </cell>
          <cell r="O522">
            <v>137314.06131341003</v>
          </cell>
          <cell r="P522">
            <v>137521.71149027554</v>
          </cell>
          <cell r="Q522">
            <v>136981.55248503276</v>
          </cell>
          <cell r="R522">
            <v>136820.92170844838</v>
          </cell>
          <cell r="S522">
            <v>136664.1903548277</v>
          </cell>
          <cell r="T522">
            <v>136885.47944907023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125063.26311291628</v>
          </cell>
          <cell r="B523">
            <v>125043.27351876303</v>
          </cell>
          <cell r="C523">
            <v>125000.68508298356</v>
          </cell>
          <cell r="D523">
            <v>125309.26457417279</v>
          </cell>
          <cell r="E523">
            <v>124932.75457080953</v>
          </cell>
          <cell r="F523">
            <v>124892.67586261684</v>
          </cell>
          <cell r="G523">
            <v>124876.62203074346</v>
          </cell>
          <cell r="H523">
            <v>125182.18455896995</v>
          </cell>
          <cell r="I523">
            <v>124809.94697838594</v>
          </cell>
          <cell r="J523">
            <v>124779.94550955224</v>
          </cell>
          <cell r="K523">
            <v>124750.09349165627</v>
          </cell>
          <cell r="L523">
            <v>125010.56188118018</v>
          </cell>
          <cell r="M523">
            <v>124690.98799517965</v>
          </cell>
          <cell r="N523">
            <v>124661.74590226337</v>
          </cell>
          <cell r="O523">
            <v>124642.16593298034</v>
          </cell>
          <cell r="P523">
            <v>124973.71244683943</v>
          </cell>
          <cell r="Q523">
            <v>124622.55923332267</v>
          </cell>
          <cell r="R523">
            <v>124613.08748663953</v>
          </cell>
          <cell r="S523">
            <v>124603.84567314427</v>
          </cell>
          <cell r="T523">
            <v>124936.19641875257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122618.54398916726</v>
          </cell>
          <cell r="B524">
            <v>122638.77149854951</v>
          </cell>
          <cell r="C524">
            <v>122675.91142512378</v>
          </cell>
          <cell r="D524">
            <v>123052.27299779336</v>
          </cell>
          <cell r="E524">
            <v>122750.60583793171</v>
          </cell>
          <cell r="F524">
            <v>122774.37314654417</v>
          </cell>
          <cell r="G524">
            <v>122819.71228951198</v>
          </cell>
          <cell r="H524">
            <v>123180.8655134846</v>
          </cell>
          <cell r="I524">
            <v>122874.87508066455</v>
          </cell>
          <cell r="J524">
            <v>122905.23362559867</v>
          </cell>
          <cell r="K524">
            <v>122935.44094083684</v>
          </cell>
          <cell r="L524">
            <v>123250.71971048648</v>
          </cell>
          <cell r="M524">
            <v>122995.24990821055</v>
          </cell>
          <cell r="N524">
            <v>123024.84003916998</v>
          </cell>
          <cell r="O524">
            <v>123044.65304834562</v>
          </cell>
          <cell r="P524">
            <v>123391.81885109274</v>
          </cell>
          <cell r="Q524">
            <v>123064.49310603974</v>
          </cell>
          <cell r="R524">
            <v>123074.07758501553</v>
          </cell>
          <cell r="S524">
            <v>123083.42939414938</v>
          </cell>
          <cell r="T524">
            <v>123429.78139321817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126918.18032146028</v>
          </cell>
          <cell r="B525">
            <v>126867.67622087516</v>
          </cell>
          <cell r="C525">
            <v>126764.59432803464</v>
          </cell>
          <cell r="D525">
            <v>127021.74453716548</v>
          </cell>
          <cell r="E525">
            <v>126588.44793733845</v>
          </cell>
          <cell r="F525">
            <v>126499.92641454248</v>
          </cell>
          <cell r="G525">
            <v>126437.2910001836</v>
          </cell>
          <cell r="H525">
            <v>126700.67439332147</v>
          </cell>
          <cell r="I525">
            <v>126278.1721532064</v>
          </cell>
          <cell r="J525">
            <v>126202.37285542856</v>
          </cell>
          <cell r="K525">
            <v>126126.95114836798</v>
          </cell>
          <cell r="L525">
            <v>126345.83246299464</v>
          </cell>
          <cell r="M525">
            <v>125977.61995553298</v>
          </cell>
          <cell r="N525">
            <v>125903.73923586249</v>
          </cell>
          <cell r="O525">
            <v>125854.27006052347</v>
          </cell>
          <cell r="P525">
            <v>126173.96552472113</v>
          </cell>
          <cell r="Q525">
            <v>125804.73335036996</v>
          </cell>
          <cell r="R525">
            <v>125780.80279712647</v>
          </cell>
          <cell r="S525">
            <v>125757.45317457912</v>
          </cell>
          <cell r="T525">
            <v>126079.18054602036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121276.29115550604</v>
          </cell>
          <cell r="B526">
            <v>121318.59953326195</v>
          </cell>
          <cell r="C526">
            <v>121399.51365837414</v>
          </cell>
          <cell r="D526">
            <v>121813.09042278276</v>
          </cell>
          <cell r="E526">
            <v>121552.5151077034</v>
          </cell>
          <cell r="F526">
            <v>121611.33654426955</v>
          </cell>
          <cell r="G526">
            <v>121690.38299277076</v>
          </cell>
          <cell r="H526">
            <v>122082.05782888507</v>
          </cell>
          <cell r="I526">
            <v>121812.43984513058</v>
          </cell>
          <cell r="J526">
            <v>121875.93855685627</v>
          </cell>
          <cell r="K526">
            <v>121939.1209526687</v>
          </cell>
          <cell r="L526">
            <v>122284.49290861661</v>
          </cell>
          <cell r="M526">
            <v>122064.21892380399</v>
          </cell>
          <cell r="N526">
            <v>122126.11040113922</v>
          </cell>
          <cell r="O526">
            <v>122167.55179962509</v>
          </cell>
          <cell r="P526">
            <v>122523.29324387072</v>
          </cell>
          <cell r="Q526">
            <v>122209.04977348627</v>
          </cell>
          <cell r="R526">
            <v>122229.09691569446</v>
          </cell>
          <cell r="S526">
            <v>122248.65739968979</v>
          </cell>
          <cell r="T526">
            <v>122602.69667127568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139825.52337717914</v>
          </cell>
          <cell r="B527">
            <v>139562.68570133898</v>
          </cell>
          <cell r="C527">
            <v>139038.66329464855</v>
          </cell>
          <cell r="D527">
            <v>138937.94557114085</v>
          </cell>
          <cell r="E527">
            <v>138109.50245040815</v>
          </cell>
          <cell r="F527">
            <v>137683.89417043017</v>
          </cell>
          <cell r="G527">
            <v>137297.12328390637</v>
          </cell>
          <cell r="H527">
            <v>137267.00540169084</v>
          </cell>
          <cell r="I527">
            <v>136494.73919305054</v>
          </cell>
          <cell r="J527">
            <v>136100.25813057396</v>
          </cell>
          <cell r="K527">
            <v>135707.74215737492</v>
          </cell>
          <cell r="L527">
            <v>135637.24201610149</v>
          </cell>
          <cell r="M527">
            <v>134930.58023981861</v>
          </cell>
          <cell r="N527">
            <v>134546.08400243166</v>
          </cell>
          <cell r="O527">
            <v>134288.63237135229</v>
          </cell>
          <cell r="P527">
            <v>134525.86293477422</v>
          </cell>
          <cell r="Q527">
            <v>134030.82926992743</v>
          </cell>
          <cell r="R527">
            <v>133906.28787777902</v>
          </cell>
          <cell r="S527">
            <v>133784.76981387942</v>
          </cell>
          <cell r="T527">
            <v>134032.57499938592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138909.96912179954</v>
          </cell>
          <cell r="B528">
            <v>138662.19286545875</v>
          </cell>
          <cell r="C528">
            <v>138168.02895691569</v>
          </cell>
          <cell r="D528">
            <v>138092.69581543832</v>
          </cell>
          <cell r="E528">
            <v>137292.281552167</v>
          </cell>
          <cell r="F528">
            <v>136890.58378681913</v>
          </cell>
          <cell r="G528">
            <v>136526.80474374286</v>
          </cell>
          <cell r="H528">
            <v>136517.50573497397</v>
          </cell>
          <cell r="I528">
            <v>135770.04927132753</v>
          </cell>
          <cell r="J528">
            <v>135398.17320544261</v>
          </cell>
          <cell r="K528">
            <v>135028.14962308394</v>
          </cell>
          <cell r="L528">
            <v>134978.17612484097</v>
          </cell>
          <cell r="M528">
            <v>134295.52150998262</v>
          </cell>
          <cell r="N528">
            <v>133933.05810753346</v>
          </cell>
          <cell r="O528">
            <v>133690.35925877152</v>
          </cell>
          <cell r="P528">
            <v>133933.43929024419</v>
          </cell>
          <cell r="Q528">
            <v>133447.32908001228</v>
          </cell>
          <cell r="R528">
            <v>133329.92429849695</v>
          </cell>
          <cell r="S528">
            <v>133215.3695990819</v>
          </cell>
          <cell r="T528">
            <v>133468.41829377596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121103.78248743372</v>
          </cell>
          <cell r="B529">
            <v>121148.92873678695</v>
          </cell>
          <cell r="C529">
            <v>121235.46879800917</v>
          </cell>
          <cell r="D529">
            <v>121653.82852356936</v>
          </cell>
          <cell r="E529">
            <v>121398.53440383129</v>
          </cell>
          <cell r="F529">
            <v>121461.86105787368</v>
          </cell>
          <cell r="G529">
            <v>121545.23962789182</v>
          </cell>
          <cell r="H529">
            <v>121940.83715466913</v>
          </cell>
          <cell r="I529">
            <v>121675.89382131243</v>
          </cell>
          <cell r="J529">
            <v>121743.65176489786</v>
          </cell>
          <cell r="K529">
            <v>121811.07217540228</v>
          </cell>
          <cell r="L529">
            <v>122160.31175997882</v>
          </cell>
          <cell r="M529">
            <v>121944.56120282464</v>
          </cell>
          <cell r="N529">
            <v>122010.60410536117</v>
          </cell>
          <cell r="O529">
            <v>122054.8252220483</v>
          </cell>
          <cell r="P529">
            <v>122411.66882265051</v>
          </cell>
          <cell r="Q529">
            <v>122099.10670895374</v>
          </cell>
          <cell r="R529">
            <v>122120.49853083298</v>
          </cell>
          <cell r="S529">
            <v>122141.37105147218</v>
          </cell>
          <cell r="T529">
            <v>122496.39830468848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119388.02328586478</v>
          </cell>
          <cell r="B530">
            <v>119461.39480853513</v>
          </cell>
          <cell r="C530">
            <v>119603.89003859682</v>
          </cell>
          <cell r="D530">
            <v>120069.82076275215</v>
          </cell>
          <cell r="E530">
            <v>119867.05304417083</v>
          </cell>
          <cell r="F530">
            <v>119975.18827755176</v>
          </cell>
          <cell r="G530">
            <v>120101.6538265493</v>
          </cell>
          <cell r="H530">
            <v>120536.26616153974</v>
          </cell>
          <cell r="I530">
            <v>120317.81657556265</v>
          </cell>
          <cell r="J530">
            <v>120427.93654267173</v>
          </cell>
          <cell r="K530">
            <v>120537.50795222707</v>
          </cell>
          <cell r="L530">
            <v>120925.21470185692</v>
          </cell>
          <cell r="M530">
            <v>120754.45384124502</v>
          </cell>
          <cell r="N530">
            <v>120861.78652978723</v>
          </cell>
          <cell r="O530">
            <v>120933.65453016381</v>
          </cell>
          <cell r="P530">
            <v>121301.46010115001</v>
          </cell>
          <cell r="Q530">
            <v>121005.62064400286</v>
          </cell>
          <cell r="R530">
            <v>121040.38655626486</v>
          </cell>
          <cell r="S530">
            <v>121074.30850201243</v>
          </cell>
          <cell r="T530">
            <v>121439.16215173577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115037.6811564981</v>
          </cell>
          <cell r="B531">
            <v>115182.61843006885</v>
          </cell>
          <cell r="C531">
            <v>115466.98912152126</v>
          </cell>
          <cell r="D531">
            <v>116053.53707397726</v>
          </cell>
          <cell r="E531">
            <v>115983.95110703511</v>
          </cell>
          <cell r="F531">
            <v>116205.69939886581</v>
          </cell>
          <cell r="G531">
            <v>116441.41285381067</v>
          </cell>
          <cell r="H531">
            <v>116974.948023476</v>
          </cell>
          <cell r="I531">
            <v>116874.38427357233</v>
          </cell>
          <cell r="J531">
            <v>117091.91400741998</v>
          </cell>
          <cell r="K531">
            <v>117308.36012689883</v>
          </cell>
          <cell r="L531">
            <v>117793.60115090452</v>
          </cell>
          <cell r="M531">
            <v>117736.91257507271</v>
          </cell>
          <cell r="N531">
            <v>117948.93635045778</v>
          </cell>
          <cell r="O531">
            <v>118090.90358314505</v>
          </cell>
          <cell r="P531">
            <v>118486.50345157032</v>
          </cell>
          <cell r="Q531">
            <v>118233.06462805301</v>
          </cell>
          <cell r="R531">
            <v>118301.74081675758</v>
          </cell>
          <cell r="S531">
            <v>118368.74984358341</v>
          </cell>
          <cell r="T531">
            <v>118758.518520232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145831.06792155415</v>
          </cell>
          <cell r="B532">
            <v>145469.43541714578</v>
          </cell>
          <cell r="C532">
            <v>144749.55728743426</v>
          </cell>
          <cell r="D532">
            <v>144482.33032951751</v>
          </cell>
          <cell r="E532">
            <v>143470.03294671018</v>
          </cell>
          <cell r="F532">
            <v>142887.58452334744</v>
          </cell>
          <cell r="G532">
            <v>142349.99948335334</v>
          </cell>
          <cell r="H532">
            <v>142183.32096465694</v>
          </cell>
          <cell r="I532">
            <v>141248.31614405531</v>
          </cell>
          <cell r="J532">
            <v>140705.55843586501</v>
          </cell>
          <cell r="K532">
            <v>140165.50445024628</v>
          </cell>
          <cell r="L532">
            <v>139960.36054718375</v>
          </cell>
          <cell r="M532">
            <v>139096.22467641509</v>
          </cell>
          <cell r="N532">
            <v>138567.20486668893</v>
          </cell>
          <cell r="O532">
            <v>138212.98290131186</v>
          </cell>
          <cell r="P532">
            <v>138411.84409368518</v>
          </cell>
          <cell r="Q532">
            <v>137858.27735571412</v>
          </cell>
          <cell r="R532">
            <v>137686.92362797642</v>
          </cell>
          <cell r="S532">
            <v>137519.72963024231</v>
          </cell>
          <cell r="T532">
            <v>137733.14020962943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127869.95475676679</v>
          </cell>
          <cell r="B533">
            <v>127803.79339288491</v>
          </cell>
          <cell r="C533">
            <v>127669.67177187277</v>
          </cell>
          <cell r="D533">
            <v>127900.43316124176</v>
          </cell>
          <cell r="E533">
            <v>127437.99885622053</v>
          </cell>
          <cell r="F533">
            <v>127324.62089654355</v>
          </cell>
          <cell r="G533">
            <v>127238.08405997475</v>
          </cell>
          <cell r="H533">
            <v>127479.82496562271</v>
          </cell>
          <cell r="I533">
            <v>127031.53148387131</v>
          </cell>
          <cell r="J533">
            <v>126932.23291476167</v>
          </cell>
          <cell r="K533">
            <v>126833.42899690913</v>
          </cell>
          <cell r="L533">
            <v>127030.97161536969</v>
          </cell>
          <cell r="M533">
            <v>126637.80220079544</v>
          </cell>
          <cell r="N533">
            <v>126541.01700669545</v>
          </cell>
          <cell r="O533">
            <v>126476.21141521628</v>
          </cell>
          <cell r="P533">
            <v>126789.82600095356</v>
          </cell>
          <cell r="Q533">
            <v>126411.31735180349</v>
          </cell>
          <cell r="R533">
            <v>126379.96785695667</v>
          </cell>
          <cell r="S533">
            <v>126349.37939273371</v>
          </cell>
          <cell r="T533">
            <v>126665.65581687534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117037.93393998471</v>
          </cell>
          <cell r="B534">
            <v>117149.96584929121</v>
          </cell>
          <cell r="C534">
            <v>117369.10332962683</v>
          </cell>
          <cell r="D534">
            <v>117900.1924378195</v>
          </cell>
          <cell r="E534">
            <v>117769.37055850447</v>
          </cell>
          <cell r="F534">
            <v>117938.88046777887</v>
          </cell>
          <cell r="G534">
            <v>118124.36260264296</v>
          </cell>
          <cell r="H534">
            <v>118612.413838051</v>
          </cell>
          <cell r="I534">
            <v>118457.64711635167</v>
          </cell>
          <cell r="J534">
            <v>118625.79069193783</v>
          </cell>
          <cell r="K534">
            <v>118793.09666803216</v>
          </cell>
          <cell r="L534">
            <v>119233.49220678542</v>
          </cell>
          <cell r="M534">
            <v>119124.35409977539</v>
          </cell>
          <cell r="N534">
            <v>119288.24174433753</v>
          </cell>
          <cell r="O534">
            <v>119397.97790636876</v>
          </cell>
          <cell r="P534">
            <v>119780.79817742802</v>
          </cell>
          <cell r="Q534">
            <v>119507.86387909114</v>
          </cell>
          <cell r="R534">
            <v>119560.94839182492</v>
          </cell>
          <cell r="S534">
            <v>119612.74424137498</v>
          </cell>
          <cell r="T534">
            <v>119991.05718638777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121152.36218442608</v>
          </cell>
          <cell r="B535">
            <v>121196.70926847447</v>
          </cell>
          <cell r="C535">
            <v>121281.66502512476</v>
          </cell>
          <cell r="D535">
            <v>121698.67783399916</v>
          </cell>
          <cell r="E535">
            <v>121441.8964911998</v>
          </cell>
          <cell r="F535">
            <v>121503.9544431977</v>
          </cell>
          <cell r="G535">
            <v>121586.11305625377</v>
          </cell>
          <cell r="H535">
            <v>121980.60592477865</v>
          </cell>
          <cell r="I535">
            <v>121714.34617583304</v>
          </cell>
          <cell r="J535">
            <v>121780.90468871464</v>
          </cell>
          <cell r="K535">
            <v>121847.13164342412</v>
          </cell>
          <cell r="L535">
            <v>122195.28207561802</v>
          </cell>
          <cell r="M535">
            <v>121978.25768829939</v>
          </cell>
          <cell r="N535">
            <v>122043.13151927205</v>
          </cell>
          <cell r="O535">
            <v>122086.56984707415</v>
          </cell>
          <cell r="P535">
            <v>122443.10307242139</v>
          </cell>
          <cell r="Q535">
            <v>122130.06747643912</v>
          </cell>
          <cell r="R535">
            <v>122151.08062673212</v>
          </cell>
          <cell r="S535">
            <v>122171.58366829927</v>
          </cell>
          <cell r="T535">
            <v>122526.33269869481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135629.22717098813</v>
          </cell>
          <cell r="B536">
            <v>135435.42109773596</v>
          </cell>
          <cell r="C536">
            <v>135048.25033229156</v>
          </cell>
          <cell r="D536">
            <v>135063.87877248044</v>
          </cell>
          <cell r="E536">
            <v>134363.90142812079</v>
          </cell>
          <cell r="F536">
            <v>134047.88316013938</v>
          </cell>
          <cell r="G536">
            <v>133766.49170346928</v>
          </cell>
          <cell r="H536">
            <v>133831.79379134061</v>
          </cell>
          <cell r="I536">
            <v>133173.23907296199</v>
          </cell>
          <cell r="J536">
            <v>132882.36438977005</v>
          </cell>
          <cell r="K536">
            <v>132592.93868544025</v>
          </cell>
          <cell r="L536">
            <v>132616.51912297326</v>
          </cell>
          <cell r="M536">
            <v>132019.89032378042</v>
          </cell>
          <cell r="N536">
            <v>131736.37805443018</v>
          </cell>
          <cell r="O536">
            <v>131546.54343687635</v>
          </cell>
          <cell r="P536">
            <v>131810.58409969482</v>
          </cell>
          <cell r="Q536">
            <v>131356.44965903545</v>
          </cell>
          <cell r="R536">
            <v>131264.61777803709</v>
          </cell>
          <cell r="S536">
            <v>131175.01517932935</v>
          </cell>
          <cell r="T536">
            <v>131446.85314889153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137856.90748516045</v>
          </cell>
          <cell r="B537">
            <v>137626.45472764559</v>
          </cell>
          <cell r="C537">
            <v>137166.63377446742</v>
          </cell>
          <cell r="D537">
            <v>137120.49773337072</v>
          </cell>
          <cell r="E537">
            <v>136352.3219904688</v>
          </cell>
          <cell r="F537">
            <v>135978.1258674555</v>
          </cell>
          <cell r="G537">
            <v>135640.79182001753</v>
          </cell>
          <cell r="H537">
            <v>135655.43847783896</v>
          </cell>
          <cell r="I537">
            <v>134936.51794258173</v>
          </cell>
          <cell r="J537">
            <v>134590.64192482849</v>
          </cell>
          <cell r="K537">
            <v>134246.48887255698</v>
          </cell>
          <cell r="L537">
            <v>134220.12492031031</v>
          </cell>
          <cell r="M537">
            <v>133565.08310999311</v>
          </cell>
          <cell r="N537">
            <v>133227.96166088321</v>
          </cell>
          <cell r="O537">
            <v>133002.23131944993</v>
          </cell>
          <cell r="P537">
            <v>133252.03935241769</v>
          </cell>
          <cell r="Q537">
            <v>132776.19281325277</v>
          </cell>
          <cell r="R537">
            <v>132666.99649216369</v>
          </cell>
          <cell r="S537">
            <v>132560.45098713285</v>
          </cell>
          <cell r="T537">
            <v>132819.5307153067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147181.21002394499</v>
          </cell>
          <cell r="B538">
            <v>146797.36686793575</v>
          </cell>
          <cell r="C538">
            <v>146033.45725103928</v>
          </cell>
          <cell r="D538">
            <v>145728.79636416709</v>
          </cell>
          <cell r="E538">
            <v>144675.16561381961</v>
          </cell>
          <cell r="F538">
            <v>144057.45702722538</v>
          </cell>
          <cell r="G538">
            <v>143485.96656254717</v>
          </cell>
          <cell r="H538">
            <v>143288.58703689298</v>
          </cell>
          <cell r="I538">
            <v>142316.99598334113</v>
          </cell>
          <cell r="J538">
            <v>141740.90332264142</v>
          </cell>
          <cell r="K538">
            <v>141167.68044104683</v>
          </cell>
          <cell r="L538">
            <v>140932.2664749996</v>
          </cell>
          <cell r="M538">
            <v>140032.72791869091</v>
          </cell>
          <cell r="N538">
            <v>139471.21690714927</v>
          </cell>
          <cell r="O538">
            <v>139095.23942874046</v>
          </cell>
          <cell r="P538">
            <v>139285.47457514712</v>
          </cell>
          <cell r="Q538">
            <v>138718.74866970617</v>
          </cell>
          <cell r="R538">
            <v>138536.87078304775</v>
          </cell>
          <cell r="S538">
            <v>138359.40810761414</v>
          </cell>
          <cell r="T538">
            <v>138565.08623152223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142448.23467548029</v>
          </cell>
          <cell r="B539">
            <v>142142.25181751969</v>
          </cell>
          <cell r="C539">
            <v>141532.69628160031</v>
          </cell>
          <cell r="D539">
            <v>141359.26148021079</v>
          </cell>
          <cell r="E539">
            <v>140450.52644809167</v>
          </cell>
          <cell r="F539">
            <v>139956.42372717784</v>
          </cell>
          <cell r="G539">
            <v>139503.79003981603</v>
          </cell>
          <cell r="H539">
            <v>139414.03408122703</v>
          </cell>
          <cell r="I539">
            <v>138570.69748203224</v>
          </cell>
          <cell r="J539">
            <v>138111.46178638056</v>
          </cell>
          <cell r="K539">
            <v>137654.51375223475</v>
          </cell>
          <cell r="L539">
            <v>137525.21266249099</v>
          </cell>
          <cell r="M539">
            <v>136749.77958932638</v>
          </cell>
          <cell r="N539">
            <v>136302.16774214851</v>
          </cell>
          <cell r="O539">
            <v>136002.45505593455</v>
          </cell>
          <cell r="P539">
            <v>136222.92914003736</v>
          </cell>
          <cell r="Q539">
            <v>135702.33320501292</v>
          </cell>
          <cell r="R539">
            <v>135557.34816440885</v>
          </cell>
          <cell r="S539">
            <v>135415.88273572936</v>
          </cell>
          <cell r="T539">
            <v>135648.667281325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119685.02769032177</v>
          </cell>
          <cell r="B540">
            <v>119753.51331147141</v>
          </cell>
          <cell r="C540">
            <v>119886.32249026065</v>
          </cell>
          <cell r="D540">
            <v>120344.01849471047</v>
          </cell>
          <cell r="E540">
            <v>120132.15825750554</v>
          </cell>
          <cell r="F540">
            <v>120232.53695639795</v>
          </cell>
          <cell r="G540">
            <v>120351.54398643786</v>
          </cell>
          <cell r="H540">
            <v>120779.4027106257</v>
          </cell>
          <cell r="I540">
            <v>120552.90488120116</v>
          </cell>
          <cell r="J540">
            <v>120655.69182188278</v>
          </cell>
          <cell r="K540">
            <v>120757.96673414471</v>
          </cell>
          <cell r="L540">
            <v>121139.01467207342</v>
          </cell>
          <cell r="M540">
            <v>120960.46592490024</v>
          </cell>
          <cell r="N540">
            <v>121060.65119538314</v>
          </cell>
          <cell r="O540">
            <v>121127.7334156702</v>
          </cell>
          <cell r="P540">
            <v>121493.64142813967</v>
          </cell>
          <cell r="Q540">
            <v>121194.90721592146</v>
          </cell>
          <cell r="R540">
            <v>121227.35802257559</v>
          </cell>
          <cell r="S540">
            <v>121259.02106350174</v>
          </cell>
          <cell r="T540">
            <v>121622.17372683965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147764.45931511131</v>
          </cell>
          <cell r="B541">
            <v>147371.0213566146</v>
          </cell>
          <cell r="C541">
            <v>146588.0905317695</v>
          </cell>
          <cell r="D541">
            <v>146267.25852299089</v>
          </cell>
          <cell r="E541">
            <v>145195.77212820677</v>
          </cell>
          <cell r="F541">
            <v>144562.8314670221</v>
          </cell>
          <cell r="G541">
            <v>143976.69416266779</v>
          </cell>
          <cell r="H541">
            <v>143766.05207708417</v>
          </cell>
          <cell r="I541">
            <v>142778.65609870481</v>
          </cell>
          <cell r="J541">
            <v>142188.16303719723</v>
          </cell>
          <cell r="K541">
            <v>141600.61148972923</v>
          </cell>
          <cell r="L541">
            <v>141352.12112768777</v>
          </cell>
          <cell r="M541">
            <v>140437.2889284284</v>
          </cell>
          <cell r="N541">
            <v>139861.74200881869</v>
          </cell>
          <cell r="O541">
            <v>139476.36634370626</v>
          </cell>
          <cell r="P541">
            <v>139662.87511554331</v>
          </cell>
          <cell r="Q541">
            <v>139090.46456765945</v>
          </cell>
          <cell r="R541">
            <v>138904.04033864217</v>
          </cell>
          <cell r="S541">
            <v>138722.14168644819</v>
          </cell>
          <cell r="T541">
            <v>138924.47945887092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141658.67196486858</v>
          </cell>
          <cell r="B542">
            <v>141365.67788953413</v>
          </cell>
          <cell r="C542">
            <v>140781.87195457343</v>
          </cell>
          <cell r="D542">
            <v>140630.32850399989</v>
          </cell>
          <cell r="E542">
            <v>139745.76521325222</v>
          </cell>
          <cell r="F542">
            <v>139272.28262558833</v>
          </cell>
          <cell r="G542">
            <v>138839.4768207662</v>
          </cell>
          <cell r="H542">
            <v>138767.67480215814</v>
          </cell>
          <cell r="I542">
            <v>137945.73382140094</v>
          </cell>
          <cell r="J542">
            <v>137505.99239632627</v>
          </cell>
          <cell r="K542">
            <v>137068.44152294475</v>
          </cell>
          <cell r="L542">
            <v>136956.84235727123</v>
          </cell>
          <cell r="M542">
            <v>136202.11276436137</v>
          </cell>
          <cell r="N542">
            <v>135773.50176259896</v>
          </cell>
          <cell r="O542">
            <v>135486.51169410776</v>
          </cell>
          <cell r="P542">
            <v>135712.03028739465</v>
          </cell>
          <cell r="Q542">
            <v>135199.12982969702</v>
          </cell>
          <cell r="R542">
            <v>135060.29931418304</v>
          </cell>
          <cell r="S542">
            <v>134924.83900524944</v>
          </cell>
          <cell r="T542">
            <v>135162.14548857065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117915.57867234966</v>
          </cell>
          <cell r="B543">
            <v>118013.17279666648</v>
          </cell>
          <cell r="C543">
            <v>118203.68810255265</v>
          </cell>
          <cell r="D543">
            <v>118710.44370503415</v>
          </cell>
          <cell r="E543">
            <v>118552.75353368657</v>
          </cell>
          <cell r="F543">
            <v>118699.34296928075</v>
          </cell>
          <cell r="G543">
            <v>118862.78526306442</v>
          </cell>
          <cell r="H543">
            <v>119330.87965319885</v>
          </cell>
          <cell r="I543">
            <v>119152.33046106991</v>
          </cell>
          <cell r="J543">
            <v>119298.80502461537</v>
          </cell>
          <cell r="K543">
            <v>119444.54993185621</v>
          </cell>
          <cell r="L543">
            <v>119865.26875563266</v>
          </cell>
          <cell r="M543">
            <v>119733.11752991409</v>
          </cell>
          <cell r="N543">
            <v>119875.88463311168</v>
          </cell>
          <cell r="O543">
            <v>119971.47886787583</v>
          </cell>
          <cell r="P543">
            <v>120348.69187449201</v>
          </cell>
          <cell r="Q543">
            <v>120067.20360691602</v>
          </cell>
          <cell r="R543">
            <v>120113.44700816761</v>
          </cell>
          <cell r="S543">
            <v>120158.56781893814</v>
          </cell>
          <cell r="T543">
            <v>120531.85436798315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133983.0785709417</v>
          </cell>
          <cell r="B544">
            <v>133816.35263464265</v>
          </cell>
          <cell r="C544">
            <v>133482.86686343639</v>
          </cell>
          <cell r="D544">
            <v>133544.13628440432</v>
          </cell>
          <cell r="E544">
            <v>132894.55427620286</v>
          </cell>
          <cell r="F544">
            <v>132621.52664471683</v>
          </cell>
          <cell r="G544">
            <v>132381.47407176788</v>
          </cell>
          <cell r="H544">
            <v>132484.2080859039</v>
          </cell>
          <cell r="I544">
            <v>131870.26080258368</v>
          </cell>
          <cell r="J544">
            <v>131620.02946005098</v>
          </cell>
          <cell r="K544">
            <v>131371.0446334474</v>
          </cell>
          <cell r="L544">
            <v>131431.53157268671</v>
          </cell>
          <cell r="M544">
            <v>130878.06717903042</v>
          </cell>
          <cell r="N544">
            <v>130634.16951490406</v>
          </cell>
          <cell r="O544">
            <v>130470.86011070156</v>
          </cell>
          <cell r="P544">
            <v>130745.4180023857</v>
          </cell>
          <cell r="Q544">
            <v>130307.32775816313</v>
          </cell>
          <cell r="R544">
            <v>130228.32736315671</v>
          </cell>
          <cell r="S544">
            <v>130151.24475726263</v>
          </cell>
          <cell r="T544">
            <v>130432.51045353539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111937.22092083022</v>
          </cell>
          <cell r="B545">
            <v>112133.16263458156</v>
          </cell>
          <cell r="C545">
            <v>112518.6470346523</v>
          </cell>
          <cell r="D545">
            <v>113191.15809275882</v>
          </cell>
          <cell r="E545">
            <v>113216.48988464916</v>
          </cell>
          <cell r="F545">
            <v>113519.20945632433</v>
          </cell>
          <cell r="G545">
            <v>113832.78317562245</v>
          </cell>
          <cell r="H545">
            <v>114436.81999922407</v>
          </cell>
          <cell r="I545">
            <v>114420.27270968723</v>
          </cell>
          <cell r="J545">
            <v>114714.35267815835</v>
          </cell>
          <cell r="K545">
            <v>115006.96770078609</v>
          </cell>
          <cell r="L545">
            <v>115561.72076093158</v>
          </cell>
          <cell r="M545">
            <v>115586.33075253079</v>
          </cell>
          <cell r="N545">
            <v>115872.96717725076</v>
          </cell>
          <cell r="O545">
            <v>116064.89367196085</v>
          </cell>
          <cell r="P545">
            <v>116480.30235344623</v>
          </cell>
          <cell r="Q545">
            <v>116257.0821827675</v>
          </cell>
          <cell r="R545">
            <v>116349.92600256047</v>
          </cell>
          <cell r="S545">
            <v>116440.51597455028</v>
          </cell>
          <cell r="T545">
            <v>116848.04142709266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125514.09838267101</v>
          </cell>
          <cell r="B546">
            <v>125486.69227651641</v>
          </cell>
          <cell r="C546">
            <v>125429.40098289137</v>
          </cell>
          <cell r="D546">
            <v>125725.48065244796</v>
          </cell>
          <cell r="E546">
            <v>125335.16873899553</v>
          </cell>
          <cell r="F546">
            <v>125283.3160662891</v>
          </cell>
          <cell r="G546">
            <v>125255.94064000236</v>
          </cell>
          <cell r="H546">
            <v>125551.25158305938</v>
          </cell>
          <cell r="I546">
            <v>125166.79724086772</v>
          </cell>
          <cell r="J546">
            <v>125125.66466792264</v>
          </cell>
          <cell r="K546">
            <v>125084.73699499876</v>
          </cell>
          <cell r="L546">
            <v>125335.09769883016</v>
          </cell>
          <cell r="M546">
            <v>125003.70225770796</v>
          </cell>
          <cell r="N546">
            <v>124963.61080329913</v>
          </cell>
          <cell r="O546">
            <v>124936.7663004763</v>
          </cell>
          <cell r="P546">
            <v>125265.43243177902</v>
          </cell>
          <cell r="Q546">
            <v>124909.88514981158</v>
          </cell>
          <cell r="R546">
            <v>124896.8992085725</v>
          </cell>
          <cell r="S546">
            <v>124884.22851001956</v>
          </cell>
          <cell r="T546">
            <v>125213.99725803995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122798.6636720212</v>
          </cell>
          <cell r="B547">
            <v>122815.92810402423</v>
          </cell>
          <cell r="C547">
            <v>122847.19388039362</v>
          </cell>
          <cell r="D547">
            <v>123218.5614695414</v>
          </cell>
          <cell r="E547">
            <v>122911.38011007113</v>
          </cell>
          <cell r="F547">
            <v>122930.44343277917</v>
          </cell>
          <cell r="G547">
            <v>122971.25932272765</v>
          </cell>
          <cell r="H547">
            <v>123328.31678846362</v>
          </cell>
          <cell r="I547">
            <v>123017.44546150351</v>
          </cell>
          <cell r="J547">
            <v>123043.3568589386</v>
          </cell>
          <cell r="K547">
            <v>123069.13917993859</v>
          </cell>
          <cell r="L547">
            <v>123380.37968270131</v>
          </cell>
          <cell r="M547">
            <v>123120.18688091268</v>
          </cell>
          <cell r="N547">
            <v>123145.44242741898</v>
          </cell>
          <cell r="O547">
            <v>123162.35307831646</v>
          </cell>
          <cell r="P547">
            <v>123508.36809800076</v>
          </cell>
          <cell r="Q547">
            <v>123179.28681546242</v>
          </cell>
          <cell r="R547">
            <v>123187.46728802756</v>
          </cell>
          <cell r="S547">
            <v>123195.44917397533</v>
          </cell>
          <cell r="T547">
            <v>123540.76960205159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136917.29619838827</v>
          </cell>
          <cell r="B548">
            <v>136702.30061304351</v>
          </cell>
          <cell r="C548">
            <v>136273.12271755474</v>
          </cell>
          <cell r="D548">
            <v>136253.03826176331</v>
          </cell>
          <cell r="E548">
            <v>135513.62786037041</v>
          </cell>
          <cell r="F548">
            <v>135163.97052278358</v>
          </cell>
          <cell r="G548">
            <v>134850.23245065784</v>
          </cell>
          <cell r="H548">
            <v>134886.24501700228</v>
          </cell>
          <cell r="I548">
            <v>134192.7861256414</v>
          </cell>
          <cell r="J548">
            <v>133870.1090715871</v>
          </cell>
          <cell r="K548">
            <v>133549.03941844334</v>
          </cell>
          <cell r="L548">
            <v>133543.74146568027</v>
          </cell>
          <cell r="M548">
            <v>132913.33762706738</v>
          </cell>
          <cell r="N548">
            <v>132598.82794592812</v>
          </cell>
          <cell r="O548">
            <v>132388.23802975661</v>
          </cell>
          <cell r="P548">
            <v>132644.04923093625</v>
          </cell>
          <cell r="Q548">
            <v>132177.36061837579</v>
          </cell>
          <cell r="R548">
            <v>132075.48842893788</v>
          </cell>
          <cell r="S548">
            <v>131976.08925720747</v>
          </cell>
          <cell r="T548">
            <v>132240.55027260265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134844.26655988014</v>
          </cell>
          <cell r="B549">
            <v>134663.37356194263</v>
          </cell>
          <cell r="C549">
            <v>134301.80231156226</v>
          </cell>
          <cell r="D549">
            <v>134339.1945051346</v>
          </cell>
          <cell r="E549">
            <v>133663.24801307262</v>
          </cell>
          <cell r="F549">
            <v>133367.72969041471</v>
          </cell>
          <cell r="G549">
            <v>133106.05054612481</v>
          </cell>
          <cell r="H549">
            <v>133189.20192640799</v>
          </cell>
          <cell r="I549">
            <v>132551.91811849418</v>
          </cell>
          <cell r="J549">
            <v>132280.42408023338</v>
          </cell>
          <cell r="K549">
            <v>132010.28247704296</v>
          </cell>
          <cell r="L549">
            <v>132051.46165999447</v>
          </cell>
          <cell r="M549">
            <v>131475.41566732779</v>
          </cell>
          <cell r="N549">
            <v>131210.79349375897</v>
          </cell>
          <cell r="O549">
            <v>131033.60733800344</v>
          </cell>
          <cell r="P549">
            <v>131302.66310723292</v>
          </cell>
          <cell r="Q549">
            <v>130856.1792895121</v>
          </cell>
          <cell r="R549">
            <v>130770.46606091571</v>
          </cell>
          <cell r="S549">
            <v>130686.83358010001</v>
          </cell>
          <cell r="T549">
            <v>130963.16713051067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115668.19394524187</v>
          </cell>
          <cell r="B550">
            <v>115802.75890329422</v>
          </cell>
          <cell r="C550">
            <v>116066.56700675795</v>
          </cell>
          <cell r="D550">
            <v>116635.6334134585</v>
          </cell>
          <cell r="E550">
            <v>116546.74487326152</v>
          </cell>
          <cell r="F550">
            <v>116752.02676217708</v>
          </cell>
          <cell r="G550">
            <v>116971.90647352317</v>
          </cell>
          <cell r="H550">
            <v>117491.10435418767</v>
          </cell>
          <cell r="I550">
            <v>117373.45493031958</v>
          </cell>
          <cell r="J550">
            <v>117575.41732956438</v>
          </cell>
          <cell r="K550">
            <v>117776.37366240205</v>
          </cell>
          <cell r="L550">
            <v>118247.47864710187</v>
          </cell>
          <cell r="M550">
            <v>118174.257110814</v>
          </cell>
          <cell r="N550">
            <v>118371.10758093734</v>
          </cell>
          <cell r="O550">
            <v>118502.9150466135</v>
          </cell>
          <cell r="P550">
            <v>118894.48657440062</v>
          </cell>
          <cell r="Q550">
            <v>118634.90245449982</v>
          </cell>
          <cell r="R550">
            <v>118698.66388884</v>
          </cell>
          <cell r="S550">
            <v>118760.87747035563</v>
          </cell>
          <cell r="T550">
            <v>119147.03511075902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138957.58594364958</v>
          </cell>
          <cell r="B551">
            <v>138709.02636188065</v>
          </cell>
          <cell r="C551">
            <v>138213.30955051541</v>
          </cell>
          <cell r="D551">
            <v>138136.65618894933</v>
          </cell>
          <cell r="E551">
            <v>137334.78418015986</v>
          </cell>
          <cell r="F551">
            <v>136931.84285910922</v>
          </cell>
          <cell r="G551">
            <v>136566.86803925945</v>
          </cell>
          <cell r="H551">
            <v>136556.48626714561</v>
          </cell>
          <cell r="I551">
            <v>135807.73947995956</v>
          </cell>
          <cell r="J551">
            <v>135434.68775671811</v>
          </cell>
          <cell r="K551">
            <v>135063.49437348603</v>
          </cell>
          <cell r="L551">
            <v>135012.45331043348</v>
          </cell>
          <cell r="M551">
            <v>134328.55011339439</v>
          </cell>
          <cell r="N551">
            <v>133964.94081099457</v>
          </cell>
          <cell r="O551">
            <v>133721.47468863495</v>
          </cell>
          <cell r="P551">
            <v>133964.2504966534</v>
          </cell>
          <cell r="Q551">
            <v>133477.67618880395</v>
          </cell>
          <cell r="R551">
            <v>133359.90024117244</v>
          </cell>
          <cell r="S551">
            <v>133244.98338595484</v>
          </cell>
          <cell r="T551">
            <v>133497.7593723507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133564.05564650326</v>
          </cell>
          <cell r="B552">
            <v>133404.222889945</v>
          </cell>
          <cell r="C552">
            <v>133084.40249699412</v>
          </cell>
          <cell r="D552">
            <v>133157.28971312326</v>
          </cell>
          <cell r="E552">
            <v>132520.53570910956</v>
          </cell>
          <cell r="F552">
            <v>132258.45123441218</v>
          </cell>
          <cell r="G552">
            <v>132028.92136879926</v>
          </cell>
          <cell r="H552">
            <v>132141.18358422301</v>
          </cell>
          <cell r="I552">
            <v>131538.59100963891</v>
          </cell>
          <cell r="J552">
            <v>131298.70532573113</v>
          </cell>
          <cell r="K552">
            <v>131060.01462132962</v>
          </cell>
          <cell r="L552">
            <v>131129.8960163765</v>
          </cell>
          <cell r="M552">
            <v>130587.41901197477</v>
          </cell>
          <cell r="N552">
            <v>130353.60514449407</v>
          </cell>
          <cell r="O552">
            <v>130197.04766564597</v>
          </cell>
          <cell r="P552">
            <v>130474.28269109325</v>
          </cell>
          <cell r="Q552">
            <v>130040.27645612172</v>
          </cell>
          <cell r="R552">
            <v>129964.54228312291</v>
          </cell>
          <cell r="S552">
            <v>129890.64660944293</v>
          </cell>
          <cell r="T552">
            <v>130174.31210948614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145666.62039465937</v>
          </cell>
          <cell r="B553">
            <v>145307.6931512157</v>
          </cell>
          <cell r="C553">
            <v>144593.17806377978</v>
          </cell>
          <cell r="D553">
            <v>144330.51056447683</v>
          </cell>
          <cell r="E553">
            <v>143323.24759253499</v>
          </cell>
          <cell r="F553">
            <v>142745.09386276858</v>
          </cell>
          <cell r="G553">
            <v>142211.63850899626</v>
          </cell>
          <cell r="H553">
            <v>142048.69937792319</v>
          </cell>
          <cell r="I553">
            <v>141118.15076642451</v>
          </cell>
          <cell r="J553">
            <v>140579.45326085264</v>
          </cell>
          <cell r="K553">
            <v>140043.43925213962</v>
          </cell>
          <cell r="L553">
            <v>139841.98224765464</v>
          </cell>
          <cell r="M553">
            <v>138982.15842972262</v>
          </cell>
          <cell r="N553">
            <v>138457.09605364359</v>
          </cell>
          <cell r="O553">
            <v>138105.52391327979</v>
          </cell>
          <cell r="P553">
            <v>138305.43575944996</v>
          </cell>
          <cell r="Q553">
            <v>137753.47181020951</v>
          </cell>
          <cell r="R553">
            <v>137583.39992673401</v>
          </cell>
          <cell r="S553">
            <v>137417.45665560797</v>
          </cell>
          <cell r="T553">
            <v>137631.80904932568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130425.23835185519</v>
          </cell>
          <cell r="B554">
            <v>130317.04103222364</v>
          </cell>
          <cell r="C554">
            <v>130099.58526684849</v>
          </cell>
          <cell r="D554">
            <v>130259.49907329262</v>
          </cell>
          <cell r="E554">
            <v>129718.83709444513</v>
          </cell>
          <cell r="F554">
            <v>129538.72562834233</v>
          </cell>
          <cell r="G554">
            <v>129388.01926819046</v>
          </cell>
          <cell r="H554">
            <v>129571.65534228552</v>
          </cell>
          <cell r="I554">
            <v>129054.11862998945</v>
          </cell>
          <cell r="J554">
            <v>128891.73021490045</v>
          </cell>
          <cell r="K554">
            <v>128730.1507302359</v>
          </cell>
          <cell r="L554">
            <v>128870.40412319184</v>
          </cell>
          <cell r="M554">
            <v>128410.23146397959</v>
          </cell>
          <cell r="N554">
            <v>128251.95330937071</v>
          </cell>
          <cell r="O554">
            <v>128145.97315896604</v>
          </cell>
          <cell r="P554">
            <v>128443.26206038444</v>
          </cell>
          <cell r="Q554">
            <v>128039.8483255391</v>
          </cell>
          <cell r="R554">
            <v>127988.5807712565</v>
          </cell>
          <cell r="S554">
            <v>127938.55777223734</v>
          </cell>
          <cell r="T554">
            <v>128240.19972449608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114444.09192776399</v>
          </cell>
          <cell r="B555">
            <v>114598.79410202935</v>
          </cell>
          <cell r="C555">
            <v>114902.52321247471</v>
          </cell>
          <cell r="D555">
            <v>115505.52897109627</v>
          </cell>
          <cell r="E555">
            <v>115454.1151963372</v>
          </cell>
          <cell r="F555">
            <v>115691.36559943501</v>
          </cell>
          <cell r="G555">
            <v>115941.98555559374</v>
          </cell>
          <cell r="H555">
            <v>116489.01840599146</v>
          </cell>
          <cell r="I555">
            <v>116404.53977317341</v>
          </cell>
          <cell r="J555">
            <v>116636.72520045875</v>
          </cell>
          <cell r="K555">
            <v>116867.7540067121</v>
          </cell>
          <cell r="L555">
            <v>117366.30324717073</v>
          </cell>
          <cell r="M555">
            <v>117325.1794424601</v>
          </cell>
          <cell r="N555">
            <v>117551.48795675686</v>
          </cell>
          <cell r="O555">
            <v>117703.01998871847</v>
          </cell>
          <cell r="P555">
            <v>118102.41229348307</v>
          </cell>
          <cell r="Q555">
            <v>117854.75889066732</v>
          </cell>
          <cell r="R555">
            <v>117928.06202002193</v>
          </cell>
          <cell r="S555">
            <v>117999.58566532005</v>
          </cell>
          <cell r="T555">
            <v>118392.75391174422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123527.3786681395</v>
          </cell>
          <cell r="B556">
            <v>123532.65529910555</v>
          </cell>
          <cell r="C556">
            <v>123540.15586960789</v>
          </cell>
          <cell r="D556">
            <v>123891.31916667035</v>
          </cell>
          <cell r="E556">
            <v>123561.82886304284</v>
          </cell>
          <cell r="F556">
            <v>123561.86114474648</v>
          </cell>
          <cell r="G556">
            <v>123584.37718953546</v>
          </cell>
          <cell r="H556">
            <v>123924.86433713493</v>
          </cell>
          <cell r="I556">
            <v>123594.24624681182</v>
          </cell>
          <cell r="J556">
            <v>123602.16570121708</v>
          </cell>
          <cell r="K556">
            <v>123610.04570522424</v>
          </cell>
          <cell r="L556">
            <v>123904.94848413454</v>
          </cell>
          <cell r="M556">
            <v>123625.64771748045</v>
          </cell>
          <cell r="N556">
            <v>123633.36672026817</v>
          </cell>
          <cell r="O556">
            <v>123638.53522301224</v>
          </cell>
          <cell r="P556">
            <v>123979.89448902287</v>
          </cell>
          <cell r="Q556">
            <v>123643.71078174362</v>
          </cell>
          <cell r="R556">
            <v>123646.2110281952</v>
          </cell>
          <cell r="S556">
            <v>123648.65057943857</v>
          </cell>
          <cell r="T556">
            <v>123989.79755328773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116670.79432838946</v>
          </cell>
          <cell r="B557">
            <v>116788.86590565952</v>
          </cell>
          <cell r="C557">
            <v>117019.97672056072</v>
          </cell>
          <cell r="D557">
            <v>117561.24511144729</v>
          </cell>
          <cell r="E557">
            <v>117441.6628760762</v>
          </cell>
          <cell r="F557">
            <v>117620.76096322513</v>
          </cell>
          <cell r="G557">
            <v>117815.46288645627</v>
          </cell>
          <cell r="H557">
            <v>118311.86254367125</v>
          </cell>
          <cell r="I557">
            <v>118167.04459353552</v>
          </cell>
          <cell r="J557">
            <v>118344.25283090444</v>
          </cell>
          <cell r="K557">
            <v>118520.57831358559</v>
          </cell>
          <cell r="L557">
            <v>118969.2050889972</v>
          </cell>
          <cell r="M557">
            <v>118869.69391547483</v>
          </cell>
          <cell r="N557">
            <v>119042.41678352468</v>
          </cell>
          <cell r="O557">
            <v>119158.06884921549</v>
          </cell>
          <cell r="P557">
            <v>119543.23477201039</v>
          </cell>
          <cell r="Q557">
            <v>119273.87880192888</v>
          </cell>
          <cell r="R557">
            <v>119329.82511388493</v>
          </cell>
          <cell r="S557">
            <v>119384.41329050597</v>
          </cell>
          <cell r="T557">
            <v>119764.8288961915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132537.97196882882</v>
          </cell>
          <cell r="B558">
            <v>132395.01890740619</v>
          </cell>
          <cell r="C558">
            <v>132108.66165157571</v>
          </cell>
          <cell r="D558">
            <v>132209.99797941264</v>
          </cell>
          <cell r="E558">
            <v>131604.65659019045</v>
          </cell>
          <cell r="F558">
            <v>131369.36920440689</v>
          </cell>
          <cell r="G558">
            <v>131165.60685081463</v>
          </cell>
          <cell r="H558">
            <v>131301.20127850835</v>
          </cell>
          <cell r="I558">
            <v>130726.41358193774</v>
          </cell>
          <cell r="J558">
            <v>130511.86186147372</v>
          </cell>
          <cell r="K558">
            <v>130298.37892054179</v>
          </cell>
          <cell r="L558">
            <v>130391.26501820161</v>
          </cell>
          <cell r="M558">
            <v>129875.69341710089</v>
          </cell>
          <cell r="N558">
            <v>129666.57227773516</v>
          </cell>
          <cell r="O558">
            <v>129526.54859690856</v>
          </cell>
          <cell r="P558">
            <v>129810.33926190936</v>
          </cell>
          <cell r="Q558">
            <v>129386.3337571786</v>
          </cell>
          <cell r="R558">
            <v>129318.59775538759</v>
          </cell>
          <cell r="S558">
            <v>129252.50609178924</v>
          </cell>
          <cell r="T558">
            <v>129542.04811871159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117383.22019409659</v>
          </cell>
          <cell r="B559">
            <v>117489.57193634585</v>
          </cell>
          <cell r="C559">
            <v>117697.44877437857</v>
          </cell>
          <cell r="D559">
            <v>118218.96450427061</v>
          </cell>
          <cell r="E559">
            <v>118077.57200159496</v>
          </cell>
          <cell r="F559">
            <v>118238.06445288476</v>
          </cell>
          <cell r="G559">
            <v>118414.87559151625</v>
          </cell>
          <cell r="H559">
            <v>118895.07533064761</v>
          </cell>
          <cell r="I559">
            <v>118730.95202099723</v>
          </cell>
          <cell r="J559">
            <v>118890.57049329051</v>
          </cell>
          <cell r="K559">
            <v>119049.39383350209</v>
          </cell>
          <cell r="L559">
            <v>119482.04808588169</v>
          </cell>
          <cell r="M559">
            <v>119363.85607213552</v>
          </cell>
          <cell r="N559">
            <v>119519.43439477771</v>
          </cell>
          <cell r="O559">
            <v>119623.60678719702</v>
          </cell>
          <cell r="P559">
            <v>120004.2210274286</v>
          </cell>
          <cell r="Q559">
            <v>119727.92139470587</v>
          </cell>
          <cell r="R559">
            <v>119778.31445192179</v>
          </cell>
          <cell r="S559">
            <v>119827.48418289423</v>
          </cell>
          <cell r="T559">
            <v>120203.81962451478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139173.96768795245</v>
          </cell>
          <cell r="B560">
            <v>138921.84849603058</v>
          </cell>
          <cell r="C560">
            <v>138419.07493857588</v>
          </cell>
          <cell r="D560">
            <v>138336.42219455281</v>
          </cell>
          <cell r="E560">
            <v>137527.92585625729</v>
          </cell>
          <cell r="F560">
            <v>137119.33353327811</v>
          </cell>
          <cell r="G560">
            <v>136748.9248298975</v>
          </cell>
          <cell r="H560">
            <v>136733.62273315585</v>
          </cell>
          <cell r="I560">
            <v>135979.01242027929</v>
          </cell>
          <cell r="J560">
            <v>135600.61824074571</v>
          </cell>
          <cell r="K560">
            <v>135224.10901442185</v>
          </cell>
          <cell r="L560">
            <v>135168.21669236684</v>
          </cell>
          <cell r="M560">
            <v>134478.63965193264</v>
          </cell>
          <cell r="N560">
            <v>134109.82311770821</v>
          </cell>
          <cell r="O560">
            <v>133862.87032838981</v>
          </cell>
          <cell r="P560">
            <v>134104.26367535518</v>
          </cell>
          <cell r="Q560">
            <v>133615.5804016378</v>
          </cell>
          <cell r="R560">
            <v>133496.11779016512</v>
          </cell>
          <cell r="S560">
            <v>133379.55521603517</v>
          </cell>
          <cell r="T560">
            <v>133631.0919534651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126149.0674418579</v>
          </cell>
          <cell r="B561">
            <v>126111.21571184939</v>
          </cell>
          <cell r="C561">
            <v>126033.21650018895</v>
          </cell>
          <cell r="D561">
            <v>126311.69106980204</v>
          </cell>
          <cell r="E561">
            <v>125901.94015844453</v>
          </cell>
          <cell r="F561">
            <v>125833.50470335224</v>
          </cell>
          <cell r="G561">
            <v>125790.18362543751</v>
          </cell>
          <cell r="H561">
            <v>126071.05594794522</v>
          </cell>
          <cell r="I561">
            <v>125669.39517550112</v>
          </cell>
          <cell r="J561">
            <v>125612.58524282082</v>
          </cell>
          <cell r="K561">
            <v>125556.05830620851</v>
          </cell>
          <cell r="L561">
            <v>125792.18306155648</v>
          </cell>
          <cell r="M561">
            <v>125444.13781009935</v>
          </cell>
          <cell r="N561">
            <v>125388.76581017453</v>
          </cell>
          <cell r="O561">
            <v>125351.68973423255</v>
          </cell>
          <cell r="P561">
            <v>125676.29905382465</v>
          </cell>
          <cell r="Q561">
            <v>125314.56304240919</v>
          </cell>
          <cell r="R561">
            <v>125296.6276108337</v>
          </cell>
          <cell r="S561">
            <v>125279.1275742382</v>
          </cell>
          <cell r="T561">
            <v>125605.25976431993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126667.72289110617</v>
          </cell>
          <cell r="B562">
            <v>126621.33896625406</v>
          </cell>
          <cell r="C562">
            <v>126526.42511225591</v>
          </cell>
          <cell r="D562">
            <v>126790.51948351425</v>
          </cell>
          <cell r="E562">
            <v>126364.89040920447</v>
          </cell>
          <cell r="F562">
            <v>126282.90980522084</v>
          </cell>
          <cell r="G562">
            <v>126226.56399958269</v>
          </cell>
          <cell r="H562">
            <v>126495.64256754576</v>
          </cell>
          <cell r="I562">
            <v>126079.92723813796</v>
          </cell>
          <cell r="J562">
            <v>126010.31172392755</v>
          </cell>
          <cell r="K562">
            <v>125941.04299620083</v>
          </cell>
          <cell r="L562">
            <v>126165.53954360809</v>
          </cell>
          <cell r="M562">
            <v>125803.89439348776</v>
          </cell>
          <cell r="N562">
            <v>125736.0409378374</v>
          </cell>
          <cell r="O562">
            <v>125690.60750798053</v>
          </cell>
          <cell r="P562">
            <v>126011.90314248853</v>
          </cell>
          <cell r="Q562">
            <v>125645.11205286777</v>
          </cell>
          <cell r="R562">
            <v>125623.13377842166</v>
          </cell>
          <cell r="S562">
            <v>125601.68904175649</v>
          </cell>
          <cell r="T562">
            <v>125924.8508184549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130222.44883915571</v>
          </cell>
          <cell r="B563">
            <v>130117.58752927223</v>
          </cell>
          <cell r="C563">
            <v>129906.7452335562</v>
          </cell>
          <cell r="D563">
            <v>130072.2815653611</v>
          </cell>
          <cell r="E563">
            <v>129537.82780226128</v>
          </cell>
          <cell r="F563">
            <v>129363.0123648556</v>
          </cell>
          <cell r="G563">
            <v>129217.3985535083</v>
          </cell>
          <cell r="H563">
            <v>129405.64587721133</v>
          </cell>
          <cell r="I563">
            <v>128893.60436748572</v>
          </cell>
          <cell r="J563">
            <v>128736.22281705428</v>
          </cell>
          <cell r="K563">
            <v>128579.62525558124</v>
          </cell>
          <cell r="L563">
            <v>128724.42517094486</v>
          </cell>
          <cell r="M563">
            <v>128269.56994708718</v>
          </cell>
          <cell r="N563">
            <v>128116.17192692596</v>
          </cell>
          <cell r="O563">
            <v>128013.45942507357</v>
          </cell>
          <cell r="P563">
            <v>128312.04394689744</v>
          </cell>
          <cell r="Q563">
            <v>127910.60670115943</v>
          </cell>
          <cell r="R563">
            <v>127860.91986127374</v>
          </cell>
          <cell r="S563">
            <v>127812.43920371855</v>
          </cell>
          <cell r="T563">
            <v>128115.24256030336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124544.76606240089</v>
          </cell>
          <cell r="B564">
            <v>124533.30605733657</v>
          </cell>
          <cell r="C564">
            <v>124507.62709811874</v>
          </cell>
          <cell r="D564">
            <v>124830.58239591247</v>
          </cell>
          <cell r="E564">
            <v>124469.94570626886</v>
          </cell>
          <cell r="F564">
            <v>124443.40801024361</v>
          </cell>
          <cell r="G564">
            <v>124440.37492830759</v>
          </cell>
          <cell r="H564">
            <v>124757.72760923527</v>
          </cell>
          <cell r="I564">
            <v>124399.54029331646</v>
          </cell>
          <cell r="J564">
            <v>124382.34049515471</v>
          </cell>
          <cell r="K564">
            <v>124365.2263769968</v>
          </cell>
          <cell r="L564">
            <v>124637.31942317623</v>
          </cell>
          <cell r="M564">
            <v>124331.34128239416</v>
          </cell>
          <cell r="N564">
            <v>124314.57683333418</v>
          </cell>
          <cell r="O564">
            <v>124303.35166560828</v>
          </cell>
          <cell r="P564">
            <v>124638.21085254333</v>
          </cell>
          <cell r="Q564">
            <v>124292.11117339775</v>
          </cell>
          <cell r="R564">
            <v>124286.68103489044</v>
          </cell>
          <cell r="S564">
            <v>124281.38271674313</v>
          </cell>
          <cell r="T564">
            <v>124616.70296856272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133647.30995791344</v>
          </cell>
          <cell r="B565">
            <v>133486.10761773749</v>
          </cell>
          <cell r="C565">
            <v>133163.57209492035</v>
          </cell>
          <cell r="D565">
            <v>133234.15100885439</v>
          </cell>
          <cell r="E565">
            <v>132594.84825012318</v>
          </cell>
          <cell r="F565">
            <v>132330.58951494994</v>
          </cell>
          <cell r="G565">
            <v>132098.96892660478</v>
          </cell>
          <cell r="H565">
            <v>132209.33801449087</v>
          </cell>
          <cell r="I565">
            <v>131604.48940950373</v>
          </cell>
          <cell r="J565">
            <v>131362.54818010028</v>
          </cell>
          <cell r="K565">
            <v>131121.81216980857</v>
          </cell>
          <cell r="L565">
            <v>131189.82701077513</v>
          </cell>
          <cell r="M565">
            <v>130645.16695749176</v>
          </cell>
          <cell r="N565">
            <v>130409.34957302627</v>
          </cell>
          <cell r="O565">
            <v>130251.45057593827</v>
          </cell>
          <cell r="P565">
            <v>130528.1536903253</v>
          </cell>
          <cell r="Q565">
            <v>130093.33601674707</v>
          </cell>
          <cell r="R565">
            <v>130016.95288864747</v>
          </cell>
          <cell r="S565">
            <v>129942.42401369967</v>
          </cell>
          <cell r="T565">
            <v>130225.61270448312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132567.41262735534</v>
          </cell>
          <cell r="B566">
            <v>132423.97524934984</v>
          </cell>
          <cell r="C566">
            <v>132136.65786052571</v>
          </cell>
          <cell r="D566">
            <v>132237.17791908421</v>
          </cell>
          <cell r="E566">
            <v>131630.9352309859</v>
          </cell>
          <cell r="F566">
            <v>131394.87897618959</v>
          </cell>
          <cell r="G566">
            <v>131190.37729447143</v>
          </cell>
          <cell r="H566">
            <v>131325.30226829011</v>
          </cell>
          <cell r="I566">
            <v>130749.71678696101</v>
          </cell>
          <cell r="J566">
            <v>130534.43817785908</v>
          </cell>
          <cell r="K566">
            <v>130320.23196925156</v>
          </cell>
          <cell r="L566">
            <v>130412.4580100282</v>
          </cell>
          <cell r="M566">
            <v>129896.11443213033</v>
          </cell>
          <cell r="N566">
            <v>129686.28480261672</v>
          </cell>
          <cell r="O566">
            <v>129545.78672977681</v>
          </cell>
          <cell r="P566">
            <v>129829.38929867034</v>
          </cell>
          <cell r="Q566">
            <v>129405.09685039835</v>
          </cell>
          <cell r="R566">
            <v>129337.13136300838</v>
          </cell>
          <cell r="S566">
            <v>129270.81578473236</v>
          </cell>
          <cell r="T566">
            <v>129560.18920082413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137993.12438006894</v>
          </cell>
          <cell r="B567">
            <v>137760.43077250605</v>
          </cell>
          <cell r="C567">
            <v>137296.16744807534</v>
          </cell>
          <cell r="D567">
            <v>137246.25466854675</v>
          </cell>
          <cell r="E567">
            <v>136473.908769798</v>
          </cell>
          <cell r="F567">
            <v>136096.15522128047</v>
          </cell>
          <cell r="G567">
            <v>135755.40042897215</v>
          </cell>
          <cell r="H567">
            <v>135766.94963813908</v>
          </cell>
          <cell r="I567">
            <v>135044.33788916437</v>
          </cell>
          <cell r="J567">
            <v>134695.09868192562</v>
          </cell>
          <cell r="K567">
            <v>134347.59919374241</v>
          </cell>
          <cell r="L567">
            <v>134318.18127111648</v>
          </cell>
          <cell r="M567">
            <v>133659.56765610765</v>
          </cell>
          <cell r="N567">
            <v>133319.16814418105</v>
          </cell>
          <cell r="O567">
            <v>133091.24287198667</v>
          </cell>
          <cell r="P567">
            <v>133340.18061641604</v>
          </cell>
          <cell r="Q567">
            <v>132863.00643853136</v>
          </cell>
          <cell r="R567">
            <v>132752.7483268003</v>
          </cell>
          <cell r="S567">
            <v>132645.16680682809</v>
          </cell>
          <cell r="T567">
            <v>132903.46640150819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123428.48811908675</v>
          </cell>
          <cell r="B568">
            <v>123435.39155920692</v>
          </cell>
          <cell r="C568">
            <v>123446.11719611942</v>
          </cell>
          <cell r="D568">
            <v>123800.02232441652</v>
          </cell>
          <cell r="E568">
            <v>123473.55946464332</v>
          </cell>
          <cell r="F568">
            <v>123476.17436109205</v>
          </cell>
          <cell r="G568">
            <v>123501.17379341258</v>
          </cell>
          <cell r="H568">
            <v>123843.90962241319</v>
          </cell>
          <cell r="I568">
            <v>123515.97127421339</v>
          </cell>
          <cell r="J568">
            <v>123526.33233217317</v>
          </cell>
          <cell r="K568">
            <v>123536.64177699902</v>
          </cell>
          <cell r="L568">
            <v>123833.76167301353</v>
          </cell>
          <cell r="M568">
            <v>123557.05396008676</v>
          </cell>
          <cell r="N568">
            <v>123567.15276629015</v>
          </cell>
          <cell r="O568">
            <v>123573.9147417693</v>
          </cell>
          <cell r="P568">
            <v>123915.90581862439</v>
          </cell>
          <cell r="Q568">
            <v>123580.68594862851</v>
          </cell>
          <cell r="R568">
            <v>123583.9570323513</v>
          </cell>
          <cell r="S568">
            <v>123587.14870825919</v>
          </cell>
          <cell r="T568">
            <v>123928.86204232075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133709.22011395713</v>
          </cell>
          <cell r="B569">
            <v>133546.99931438794</v>
          </cell>
          <cell r="C569">
            <v>133222.44474762151</v>
          </cell>
          <cell r="D569">
            <v>133291.30714565783</v>
          </cell>
          <cell r="E569">
            <v>132650.10906403454</v>
          </cell>
          <cell r="F569">
            <v>132384.23349000857</v>
          </cell>
          <cell r="G569">
            <v>132151.05818373474</v>
          </cell>
          <cell r="H569">
            <v>132260.01949081899</v>
          </cell>
          <cell r="I569">
            <v>131653.49324065144</v>
          </cell>
          <cell r="J569">
            <v>131410.02345206309</v>
          </cell>
          <cell r="K569">
            <v>131167.76649703374</v>
          </cell>
          <cell r="L569">
            <v>131234.39331793968</v>
          </cell>
          <cell r="M569">
            <v>130688.10989050756</v>
          </cell>
          <cell r="N569">
            <v>130450.80263666394</v>
          </cell>
          <cell r="O569">
            <v>130291.90605035609</v>
          </cell>
          <cell r="P569">
            <v>130568.213621303</v>
          </cell>
          <cell r="Q569">
            <v>130132.79254004642</v>
          </cell>
          <cell r="R569">
            <v>130055.92683139486</v>
          </cell>
          <cell r="S569">
            <v>129980.92709087105</v>
          </cell>
          <cell r="T569">
            <v>130263.76121340238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123668.47615989581</v>
          </cell>
          <cell r="B570">
            <v>123671.43165205317</v>
          </cell>
          <cell r="C570">
            <v>123674.33068291823</v>
          </cell>
          <cell r="D570">
            <v>124021.58192252179</v>
          </cell>
          <cell r="E570">
            <v>123687.77204803178</v>
          </cell>
          <cell r="F570">
            <v>123684.11944309864</v>
          </cell>
          <cell r="G570">
            <v>123703.09217909708</v>
          </cell>
          <cell r="H570">
            <v>124040.37089769603</v>
          </cell>
          <cell r="I570">
            <v>123705.92933894468</v>
          </cell>
          <cell r="J570">
            <v>123710.36510213064</v>
          </cell>
          <cell r="K570">
            <v>123714.77876876621</v>
          </cell>
          <cell r="L570">
            <v>124006.51815476036</v>
          </cell>
          <cell r="M570">
            <v>123723.51760708151</v>
          </cell>
          <cell r="N570">
            <v>123727.8410953733</v>
          </cell>
          <cell r="O570">
            <v>123730.73602386523</v>
          </cell>
          <cell r="P570">
            <v>124071.19381924733</v>
          </cell>
          <cell r="Q570">
            <v>123733.6349044841</v>
          </cell>
          <cell r="R570">
            <v>123735.03531675973</v>
          </cell>
          <cell r="S570">
            <v>123736.40173306095</v>
          </cell>
          <cell r="T570">
            <v>124076.74062154538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114510.22973573073</v>
          </cell>
          <cell r="B571">
            <v>114663.84390317973</v>
          </cell>
          <cell r="C571">
            <v>114965.41609544684</v>
          </cell>
          <cell r="D571">
            <v>115566.58812264097</v>
          </cell>
          <cell r="E571">
            <v>115513.14959928679</v>
          </cell>
          <cell r="F571">
            <v>115748.67275463742</v>
          </cell>
          <cell r="G571">
            <v>115997.63182601756</v>
          </cell>
          <cell r="H571">
            <v>116543.16076264283</v>
          </cell>
          <cell r="I571">
            <v>116456.88992347496</v>
          </cell>
          <cell r="J571">
            <v>116687.44241102473</v>
          </cell>
          <cell r="K571">
            <v>116916.84641195675</v>
          </cell>
          <cell r="L571">
            <v>117413.91284878363</v>
          </cell>
          <cell r="M571">
            <v>117371.05481475475</v>
          </cell>
          <cell r="N571">
            <v>117595.77172112929</v>
          </cell>
          <cell r="O571">
            <v>117746.23804160723</v>
          </cell>
          <cell r="P571">
            <v>118145.20779250097</v>
          </cell>
          <cell r="Q571">
            <v>117896.90977717398</v>
          </cell>
          <cell r="R571">
            <v>117969.69737205224</v>
          </cell>
          <cell r="S571">
            <v>118040.71799782931</v>
          </cell>
          <cell r="T571">
            <v>118433.5074636387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126286.62265045947</v>
          </cell>
          <cell r="B572">
            <v>126246.50805433585</v>
          </cell>
          <cell r="C572">
            <v>126164.02282568945</v>
          </cell>
          <cell r="D572">
            <v>126438.68355089528</v>
          </cell>
          <cell r="E572">
            <v>126024.72151243927</v>
          </cell>
          <cell r="F572">
            <v>125952.69368058899</v>
          </cell>
          <cell r="G572">
            <v>125905.91824941995</v>
          </cell>
          <cell r="H572">
            <v>126183.66269123359</v>
          </cell>
          <cell r="I572">
            <v>125778.27443936598</v>
          </cell>
          <cell r="J572">
            <v>125718.06827429059</v>
          </cell>
          <cell r="K572">
            <v>125658.1620234587</v>
          </cell>
          <cell r="L572">
            <v>125891.20280355631</v>
          </cell>
          <cell r="M572">
            <v>125539.55065488002</v>
          </cell>
          <cell r="N572">
            <v>125480.86838558764</v>
          </cell>
          <cell r="O572">
            <v>125441.57581396862</v>
          </cell>
          <cell r="P572">
            <v>125765.30629454795</v>
          </cell>
          <cell r="Q572">
            <v>125402.22960053093</v>
          </cell>
          <cell r="R572">
            <v>125383.22194635522</v>
          </cell>
          <cell r="S572">
            <v>125364.67571610311</v>
          </cell>
          <cell r="T572">
            <v>125690.02010797858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139262.17631047094</v>
          </cell>
          <cell r="B573">
            <v>139008.60603352668</v>
          </cell>
          <cell r="C573">
            <v>138502.95577381577</v>
          </cell>
          <cell r="D573">
            <v>138417.85736477515</v>
          </cell>
          <cell r="E573">
            <v>137606.66060005172</v>
          </cell>
          <cell r="F573">
            <v>137195.76463035052</v>
          </cell>
          <cell r="G573">
            <v>136823.14078916921</v>
          </cell>
          <cell r="H573">
            <v>136805.83290834833</v>
          </cell>
          <cell r="I573">
            <v>136048.83231284449</v>
          </cell>
          <cell r="J573">
            <v>135668.26026607951</v>
          </cell>
          <cell r="K573">
            <v>135289.58402146969</v>
          </cell>
          <cell r="L573">
            <v>135231.71407013061</v>
          </cell>
          <cell r="M573">
            <v>134539.82407158669</v>
          </cell>
          <cell r="N573">
            <v>134168.88479476277</v>
          </cell>
          <cell r="O573">
            <v>133920.5106559188</v>
          </cell>
          <cell r="P573">
            <v>134161.34043877403</v>
          </cell>
          <cell r="Q573">
            <v>133671.79743922933</v>
          </cell>
          <cell r="R573">
            <v>133551.64725453011</v>
          </cell>
          <cell r="S573">
            <v>133434.41379848827</v>
          </cell>
          <cell r="T573">
            <v>133685.44535261541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119157.28170806482</v>
          </cell>
          <cell r="B574">
            <v>119234.44906880682</v>
          </cell>
          <cell r="C574">
            <v>119384.46935479256</v>
          </cell>
          <cell r="D574">
            <v>119856.79760096807</v>
          </cell>
          <cell r="E574">
            <v>119661.09382508218</v>
          </cell>
          <cell r="F574">
            <v>119775.25508023011</v>
          </cell>
          <cell r="G574">
            <v>119907.51512387658</v>
          </cell>
          <cell r="H574">
            <v>120347.37431308549</v>
          </cell>
          <cell r="I574">
            <v>120135.17737644193</v>
          </cell>
          <cell r="J574">
            <v>120250.99434353661</v>
          </cell>
          <cell r="K574">
            <v>120366.23437373407</v>
          </cell>
          <cell r="L574">
            <v>120759.11432852567</v>
          </cell>
          <cell r="M574">
            <v>120594.40384698528</v>
          </cell>
          <cell r="N574">
            <v>120707.28933708687</v>
          </cell>
          <cell r="O574">
            <v>120782.87539158078</v>
          </cell>
          <cell r="P574">
            <v>121152.15516846944</v>
          </cell>
          <cell r="Q574">
            <v>120858.56463538676</v>
          </cell>
          <cell r="R574">
            <v>120895.12914427801</v>
          </cell>
          <cell r="S574">
            <v>120930.80602448032</v>
          </cell>
          <cell r="T574">
            <v>121296.98116397453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115118.78970489572</v>
          </cell>
          <cell r="B575">
            <v>115262.39269394404</v>
          </cell>
          <cell r="C575">
            <v>115544.11823419119</v>
          </cell>
          <cell r="D575">
            <v>116128.41737770109</v>
          </cell>
          <cell r="E575">
            <v>116056.34834661655</v>
          </cell>
          <cell r="F575">
            <v>116275.97841648314</v>
          </cell>
          <cell r="G575">
            <v>116509.65503413952</v>
          </cell>
          <cell r="H575">
            <v>117041.34586897201</v>
          </cell>
          <cell r="I575">
            <v>116938.5842346822</v>
          </cell>
          <cell r="J575">
            <v>117154.11140183399</v>
          </cell>
          <cell r="K575">
            <v>117368.56493031088</v>
          </cell>
          <cell r="L575">
            <v>117851.98750804769</v>
          </cell>
          <cell r="M575">
            <v>117793.17214835476</v>
          </cell>
          <cell r="N575">
            <v>118003.24404459297</v>
          </cell>
          <cell r="O575">
            <v>118143.90433478987</v>
          </cell>
          <cell r="P575">
            <v>118538.98600141579</v>
          </cell>
          <cell r="Q575">
            <v>118284.75665298285</v>
          </cell>
          <cell r="R575">
            <v>118352.80061249345</v>
          </cell>
          <cell r="S575">
            <v>118419.19275792527</v>
          </cell>
          <cell r="T575">
            <v>118808.49691440348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137265.85037604524</v>
          </cell>
          <cell r="B576">
            <v>137045.12086433059</v>
          </cell>
          <cell r="C576">
            <v>136604.57575143591</v>
          </cell>
          <cell r="D576">
            <v>136574.82731116432</v>
          </cell>
          <cell r="E576">
            <v>135824.74624191565</v>
          </cell>
          <cell r="F576">
            <v>135465.98610161085</v>
          </cell>
          <cell r="G576">
            <v>135143.49496756817</v>
          </cell>
          <cell r="H576">
            <v>135171.58172801821</v>
          </cell>
          <cell r="I576">
            <v>134468.67769431497</v>
          </cell>
          <cell r="J576">
            <v>134137.39485207095</v>
          </cell>
          <cell r="K576">
            <v>133807.76228007584</v>
          </cell>
          <cell r="L576">
            <v>133794.6497743908</v>
          </cell>
          <cell r="M576">
            <v>133155.1063393433</v>
          </cell>
          <cell r="N576">
            <v>132832.20869362619</v>
          </cell>
          <cell r="O576">
            <v>132616.002350161</v>
          </cell>
          <cell r="P576">
            <v>132869.58664177824</v>
          </cell>
          <cell r="Q576">
            <v>132399.50084399703</v>
          </cell>
          <cell r="R576">
            <v>132294.91172605832</v>
          </cell>
          <cell r="S576">
            <v>132192.86158114157</v>
          </cell>
          <cell r="T576">
            <v>132455.32637728253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128250.53567697119</v>
          </cell>
          <cell r="B577">
            <v>128178.11352749521</v>
          </cell>
          <cell r="C577">
            <v>128031.58021746077</v>
          </cell>
          <cell r="D577">
            <v>128251.78965151816</v>
          </cell>
          <cell r="E577">
            <v>127777.70420916429</v>
          </cell>
          <cell r="F577">
            <v>127654.38703986972</v>
          </cell>
          <cell r="G577">
            <v>127558.29287025917</v>
          </cell>
          <cell r="H577">
            <v>127791.37971093244</v>
          </cell>
          <cell r="I577">
            <v>127332.77322421779</v>
          </cell>
          <cell r="J577">
            <v>127224.07812797338</v>
          </cell>
          <cell r="K577">
            <v>127115.92449135393</v>
          </cell>
          <cell r="L577">
            <v>127304.93452024116</v>
          </cell>
          <cell r="M577">
            <v>126901.78572155863</v>
          </cell>
          <cell r="N577">
            <v>126795.84183855949</v>
          </cell>
          <cell r="O577">
            <v>126724.90375691172</v>
          </cell>
          <cell r="P577">
            <v>127036.08681451142</v>
          </cell>
          <cell r="Q577">
            <v>126653.8688313172</v>
          </cell>
          <cell r="R577">
            <v>126619.55276422639</v>
          </cell>
          <cell r="S577">
            <v>126586.06974334807</v>
          </cell>
          <cell r="T577">
            <v>126900.16652653454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139293.08475205326</v>
          </cell>
          <cell r="B578">
            <v>139039.00601260987</v>
          </cell>
          <cell r="C578">
            <v>138532.34775185454</v>
          </cell>
          <cell r="D578">
            <v>138446.3923779031</v>
          </cell>
          <cell r="E578">
            <v>137634.24937946562</v>
          </cell>
          <cell r="F578">
            <v>137222.54620829021</v>
          </cell>
          <cell r="G578">
            <v>136849.14617930146</v>
          </cell>
          <cell r="H578">
            <v>136831.13546855008</v>
          </cell>
          <cell r="I578">
            <v>136073.29731421309</v>
          </cell>
          <cell r="J578">
            <v>135691.96213930735</v>
          </cell>
          <cell r="K578">
            <v>135312.52656804459</v>
          </cell>
          <cell r="L578">
            <v>135253.9636522599</v>
          </cell>
          <cell r="M578">
            <v>134561.26318951676</v>
          </cell>
          <cell r="N578">
            <v>134189.58010031079</v>
          </cell>
          <cell r="O578">
            <v>133940.70791833309</v>
          </cell>
          <cell r="P578">
            <v>134181.3402274281</v>
          </cell>
          <cell r="Q578">
            <v>133691.49597858652</v>
          </cell>
          <cell r="R578">
            <v>133571.10486713552</v>
          </cell>
          <cell r="S578">
            <v>133453.63633300504</v>
          </cell>
          <cell r="T578">
            <v>133704.49087009963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136898.08191574333</v>
          </cell>
          <cell r="B579">
            <v>136683.40241693254</v>
          </cell>
          <cell r="C579">
            <v>136254.85114692163</v>
          </cell>
          <cell r="D579">
            <v>136235.29942475149</v>
          </cell>
          <cell r="E579">
            <v>135496.47725107567</v>
          </cell>
          <cell r="F579">
            <v>135147.32171158938</v>
          </cell>
          <cell r="G579">
            <v>134834.06615786807</v>
          </cell>
          <cell r="H579">
            <v>134870.51563957435</v>
          </cell>
          <cell r="I579">
            <v>134177.57741801525</v>
          </cell>
          <cell r="J579">
            <v>133855.37476380251</v>
          </cell>
          <cell r="K579">
            <v>133534.77714729938</v>
          </cell>
          <cell r="L579">
            <v>133529.90997700341</v>
          </cell>
          <cell r="M579">
            <v>132900.00996476936</v>
          </cell>
          <cell r="N579">
            <v>132585.96267579906</v>
          </cell>
          <cell r="O579">
            <v>132375.68236894635</v>
          </cell>
          <cell r="P579">
            <v>132631.61633000802</v>
          </cell>
          <cell r="Q579">
            <v>132165.11498955963</v>
          </cell>
          <cell r="R579">
            <v>132063.39257262624</v>
          </cell>
          <cell r="S579">
            <v>131964.1395375694</v>
          </cell>
          <cell r="T579">
            <v>132228.71059588887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123671.8178672432</v>
          </cell>
          <cell r="B580">
            <v>123674.71838629991</v>
          </cell>
          <cell r="C580">
            <v>123677.50843578886</v>
          </cell>
          <cell r="D580">
            <v>124024.66702348916</v>
          </cell>
          <cell r="E580">
            <v>123690.75484568033</v>
          </cell>
          <cell r="F580">
            <v>123687.01496908418</v>
          </cell>
          <cell r="G580">
            <v>123705.90378650355</v>
          </cell>
          <cell r="H580">
            <v>124043.10651770802</v>
          </cell>
          <cell r="I580">
            <v>123708.57440516743</v>
          </cell>
          <cell r="J580">
            <v>123712.92766173759</v>
          </cell>
          <cell r="K580">
            <v>123717.25923276025</v>
          </cell>
          <cell r="L580">
            <v>124008.92369798</v>
          </cell>
          <cell r="M580">
            <v>123725.83552588429</v>
          </cell>
          <cell r="N580">
            <v>123730.07859590923</v>
          </cell>
          <cell r="O580">
            <v>123732.91967780414</v>
          </cell>
          <cell r="P580">
            <v>124073.35612304753</v>
          </cell>
          <cell r="Q580">
            <v>123735.76463831514</v>
          </cell>
          <cell r="R580">
            <v>123737.13900247395</v>
          </cell>
          <cell r="S580">
            <v>123738.48000299436</v>
          </cell>
          <cell r="T580">
            <v>124078.79975304648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118246.49998164545</v>
          </cell>
          <cell r="B581">
            <v>118338.65025090802</v>
          </cell>
          <cell r="C581">
            <v>118518.37339101866</v>
          </cell>
          <cell r="D581">
            <v>119015.95389647884</v>
          </cell>
          <cell r="E581">
            <v>118848.13287143834</v>
          </cell>
          <cell r="F581">
            <v>118986.08000237294</v>
          </cell>
          <cell r="G581">
            <v>119141.21203940008</v>
          </cell>
          <cell r="H581">
            <v>119601.78157907529</v>
          </cell>
          <cell r="I581">
            <v>119414.26506114514</v>
          </cell>
          <cell r="J581">
            <v>119552.56919128937</v>
          </cell>
          <cell r="K581">
            <v>119690.18436576745</v>
          </cell>
          <cell r="L581">
            <v>120103.48396392493</v>
          </cell>
          <cell r="M581">
            <v>119962.65550117269</v>
          </cell>
          <cell r="N581">
            <v>120097.45897518909</v>
          </cell>
          <cell r="O581">
            <v>120187.72090986121</v>
          </cell>
          <cell r="P581">
            <v>120562.81966315524</v>
          </cell>
          <cell r="Q581">
            <v>120278.10606920756</v>
          </cell>
          <cell r="R581">
            <v>120321.76998757124</v>
          </cell>
          <cell r="S581">
            <v>120364.37393418135</v>
          </cell>
          <cell r="T581">
            <v>120735.76524991225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133504.98788800463</v>
          </cell>
          <cell r="B582">
            <v>133346.12683168633</v>
          </cell>
          <cell r="C582">
            <v>133028.23278504136</v>
          </cell>
          <cell r="D582">
            <v>133102.75770898751</v>
          </cell>
          <cell r="E582">
            <v>132467.81201046068</v>
          </cell>
          <cell r="F582">
            <v>132207.27014287311</v>
          </cell>
          <cell r="G582">
            <v>131979.22361552023</v>
          </cell>
          <cell r="H582">
            <v>132092.82897820347</v>
          </cell>
          <cell r="I582">
            <v>131491.83702533794</v>
          </cell>
          <cell r="J582">
            <v>131253.40972193761</v>
          </cell>
          <cell r="K582">
            <v>131016.1701331881</v>
          </cell>
          <cell r="L582">
            <v>131087.37582200143</v>
          </cell>
          <cell r="M582">
            <v>130546.44765995933</v>
          </cell>
          <cell r="N582">
            <v>130314.05525949219</v>
          </cell>
          <cell r="O582">
            <v>130158.44956889474</v>
          </cell>
          <cell r="P582">
            <v>130436.06197772932</v>
          </cell>
          <cell r="Q582">
            <v>130002.63144699279</v>
          </cell>
          <cell r="R582">
            <v>129927.35769847551</v>
          </cell>
          <cell r="S582">
            <v>129853.91127215506</v>
          </cell>
          <cell r="T582">
            <v>130137.9150616361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146957.56212242445</v>
          </cell>
          <cell r="B583">
            <v>146577.39810923519</v>
          </cell>
          <cell r="C583">
            <v>145820.78220586138</v>
          </cell>
          <cell r="D583">
            <v>145522.32216232389</v>
          </cell>
          <cell r="E583">
            <v>144475.53818825042</v>
          </cell>
          <cell r="F583">
            <v>143863.67036575056</v>
          </cell>
          <cell r="G583">
            <v>143297.7962558748</v>
          </cell>
          <cell r="H583">
            <v>143105.50228067383</v>
          </cell>
          <cell r="I583">
            <v>142139.97165158342</v>
          </cell>
          <cell r="J583">
            <v>141569.4008482963</v>
          </cell>
          <cell r="K583">
            <v>141001.67231723535</v>
          </cell>
          <cell r="L583">
            <v>140771.27251677366</v>
          </cell>
          <cell r="M583">
            <v>139877.59833304861</v>
          </cell>
          <cell r="N583">
            <v>139321.46941357787</v>
          </cell>
          <cell r="O583">
            <v>138949.09568534279</v>
          </cell>
          <cell r="P583">
            <v>139140.75971621679</v>
          </cell>
          <cell r="Q583">
            <v>138576.21359628523</v>
          </cell>
          <cell r="R583">
            <v>138396.07901209383</v>
          </cell>
          <cell r="S583">
            <v>138220.31731925666</v>
          </cell>
          <cell r="T583">
            <v>138427.27630644455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143333.43438935769</v>
          </cell>
          <cell r="B584">
            <v>143012.88946240651</v>
          </cell>
          <cell r="C584">
            <v>142374.46536532691</v>
          </cell>
          <cell r="D584">
            <v>142176.48758942983</v>
          </cell>
          <cell r="E584">
            <v>141240.65297641826</v>
          </cell>
          <cell r="F584">
            <v>140723.43247675462</v>
          </cell>
          <cell r="G584">
            <v>140248.56922394471</v>
          </cell>
          <cell r="H584">
            <v>140138.68462665417</v>
          </cell>
          <cell r="I584">
            <v>139271.36083168047</v>
          </cell>
          <cell r="J584">
            <v>138790.26959180788</v>
          </cell>
          <cell r="K584">
            <v>138311.57488582988</v>
          </cell>
          <cell r="L584">
            <v>138162.42769911184</v>
          </cell>
          <cell r="M584">
            <v>137363.78340465797</v>
          </cell>
          <cell r="N584">
            <v>136894.86920530573</v>
          </cell>
          <cell r="O584">
            <v>136580.89285463982</v>
          </cell>
          <cell r="P584">
            <v>136795.71140558945</v>
          </cell>
          <cell r="Q584">
            <v>136266.48786665674</v>
          </cell>
          <cell r="R584">
            <v>136114.60282460181</v>
          </cell>
          <cell r="S584">
            <v>135966.40489676886</v>
          </cell>
          <cell r="T584">
            <v>136194.11977794507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119803.31828543307</v>
          </cell>
          <cell r="B585">
            <v>119869.85795497433</v>
          </cell>
          <cell r="C585">
            <v>119998.80938366934</v>
          </cell>
          <cell r="D585">
            <v>120453.22567280201</v>
          </cell>
          <cell r="E585">
            <v>120237.74407704856</v>
          </cell>
          <cell r="F585">
            <v>120335.03351171831</v>
          </cell>
          <cell r="G585">
            <v>120451.06997084107</v>
          </cell>
          <cell r="H585">
            <v>120876.23887417445</v>
          </cell>
          <cell r="I585">
            <v>120646.53559899647</v>
          </cell>
          <cell r="J585">
            <v>120746.40194979106</v>
          </cell>
          <cell r="K585">
            <v>120845.7708209502</v>
          </cell>
          <cell r="L585">
            <v>121224.16669450866</v>
          </cell>
          <cell r="M585">
            <v>121042.51619624303</v>
          </cell>
          <cell r="N585">
            <v>121139.85480074027</v>
          </cell>
          <cell r="O585">
            <v>121205.03094567504</v>
          </cell>
          <cell r="P585">
            <v>121570.18320057719</v>
          </cell>
          <cell r="Q585">
            <v>121270.29606841932</v>
          </cell>
          <cell r="R585">
            <v>121301.82481729925</v>
          </cell>
          <cell r="S585">
            <v>121332.58818404008</v>
          </cell>
          <cell r="T585">
            <v>121695.06338034791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120002.74461976835</v>
          </cell>
          <cell r="B586">
            <v>120066.00360587328</v>
          </cell>
          <cell r="C586">
            <v>120188.45124650846</v>
          </cell>
          <cell r="D586">
            <v>120637.33825748728</v>
          </cell>
          <cell r="E586">
            <v>120415.75140662055</v>
          </cell>
          <cell r="F586">
            <v>120507.83264499091</v>
          </cell>
          <cell r="G586">
            <v>120618.86101307877</v>
          </cell>
          <cell r="H586">
            <v>121039.49514243004</v>
          </cell>
          <cell r="I586">
            <v>120804.38780029393</v>
          </cell>
          <cell r="J586">
            <v>120899.3303231652</v>
          </cell>
          <cell r="K586">
            <v>120993.79989422348</v>
          </cell>
          <cell r="L586">
            <v>121367.72464752692</v>
          </cell>
          <cell r="M586">
            <v>121180.84490132485</v>
          </cell>
          <cell r="N586">
            <v>121273.3843063417</v>
          </cell>
          <cell r="O586">
            <v>121335.34699529447</v>
          </cell>
          <cell r="P586">
            <v>121699.22511710803</v>
          </cell>
          <cell r="Q586">
            <v>121397.39427507934</v>
          </cell>
          <cell r="R586">
            <v>121427.36852504259</v>
          </cell>
          <cell r="S586">
            <v>121456.6151294008</v>
          </cell>
          <cell r="T586">
            <v>121817.94818278242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124280.45563624689</v>
          </cell>
          <cell r="B587">
            <v>124273.34369704865</v>
          </cell>
          <cell r="C587">
            <v>124256.28455727166</v>
          </cell>
          <cell r="D587">
            <v>124586.56810421584</v>
          </cell>
          <cell r="E587">
            <v>124234.02303690561</v>
          </cell>
          <cell r="F587">
            <v>124214.3880430133</v>
          </cell>
          <cell r="G587">
            <v>124217.99245296155</v>
          </cell>
          <cell r="H587">
            <v>124541.35531327553</v>
          </cell>
          <cell r="I587">
            <v>124190.33029738817</v>
          </cell>
          <cell r="J587">
            <v>124179.65631268559</v>
          </cell>
          <cell r="K587">
            <v>124169.03549994709</v>
          </cell>
          <cell r="L587">
            <v>124447.05436181143</v>
          </cell>
          <cell r="M587">
            <v>124148.00682402702</v>
          </cell>
          <cell r="N587">
            <v>124137.60301166069</v>
          </cell>
          <cell r="O587">
            <v>124130.63680964692</v>
          </cell>
          <cell r="P587">
            <v>124467.18467356008</v>
          </cell>
          <cell r="Q587">
            <v>124123.66109744518</v>
          </cell>
          <cell r="R587">
            <v>124120.29121979805</v>
          </cell>
          <cell r="S587">
            <v>124117.00314825663</v>
          </cell>
          <cell r="T587">
            <v>124453.83714340682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113014.83945499812</v>
          </cell>
          <cell r="B588">
            <v>113193.05369415352</v>
          </cell>
          <cell r="C588">
            <v>113543.3942774412</v>
          </cell>
          <cell r="D588">
            <v>114186.02737264466</v>
          </cell>
          <cell r="E588">
            <v>114178.36885717261</v>
          </cell>
          <cell r="F588">
            <v>114452.94546126768</v>
          </cell>
          <cell r="G588">
            <v>114739.45750018142</v>
          </cell>
          <cell r="H588">
            <v>115318.99025561364</v>
          </cell>
          <cell r="I588">
            <v>115273.24159338223</v>
          </cell>
          <cell r="J588">
            <v>115540.71520494021</v>
          </cell>
          <cell r="K588">
            <v>115806.8564089986</v>
          </cell>
          <cell r="L588">
            <v>116337.44935974156</v>
          </cell>
          <cell r="M588">
            <v>116333.80262930412</v>
          </cell>
          <cell r="N588">
            <v>116594.50613836152</v>
          </cell>
          <cell r="O588">
            <v>116769.06842820623</v>
          </cell>
          <cell r="P588">
            <v>117177.59221439518</v>
          </cell>
          <cell r="Q588">
            <v>116943.86902871178</v>
          </cell>
          <cell r="R588">
            <v>117028.31297067755</v>
          </cell>
          <cell r="S588">
            <v>117110.7069776717</v>
          </cell>
          <cell r="T588">
            <v>117512.06075589615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119987.91835233377</v>
          </cell>
          <cell r="B589">
            <v>120051.42123947699</v>
          </cell>
          <cell r="C589">
            <v>120174.3524015158</v>
          </cell>
          <cell r="D589">
            <v>120623.6504843669</v>
          </cell>
          <cell r="E589">
            <v>120402.5175261386</v>
          </cell>
          <cell r="F589">
            <v>120494.98596568499</v>
          </cell>
          <cell r="G589">
            <v>120606.38665820665</v>
          </cell>
          <cell r="H589">
            <v>121027.35792343345</v>
          </cell>
          <cell r="I589">
            <v>120792.65234439555</v>
          </cell>
          <cell r="J589">
            <v>120887.96092719481</v>
          </cell>
          <cell r="K589">
            <v>120982.79473467043</v>
          </cell>
          <cell r="L589">
            <v>121357.0518915396</v>
          </cell>
          <cell r="M589">
            <v>121170.56091158871</v>
          </cell>
          <cell r="N589">
            <v>121263.45711108415</v>
          </cell>
          <cell r="O589">
            <v>121325.65870307815</v>
          </cell>
          <cell r="P589">
            <v>121689.6315497834</v>
          </cell>
          <cell r="Q589">
            <v>121387.94521205228</v>
          </cell>
          <cell r="R589">
            <v>121418.03503058747</v>
          </cell>
          <cell r="S589">
            <v>121447.39439801076</v>
          </cell>
          <cell r="T589">
            <v>121808.81236353068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145673.13643973472</v>
          </cell>
          <cell r="B590">
            <v>145314.10200342105</v>
          </cell>
          <cell r="C590">
            <v>144599.37441157189</v>
          </cell>
          <cell r="D590">
            <v>144336.52624893875</v>
          </cell>
          <cell r="E590">
            <v>143329.06379422723</v>
          </cell>
          <cell r="F590">
            <v>142750.73989214152</v>
          </cell>
          <cell r="G590">
            <v>142217.12090427827</v>
          </cell>
          <cell r="H590">
            <v>142054.03360424959</v>
          </cell>
          <cell r="I590">
            <v>141123.30842056451</v>
          </cell>
          <cell r="J590">
            <v>140584.45003410999</v>
          </cell>
          <cell r="K590">
            <v>140048.27594593502</v>
          </cell>
          <cell r="L590">
            <v>139846.67285231283</v>
          </cell>
          <cell r="M590">
            <v>138986.67817422145</v>
          </cell>
          <cell r="N590">
            <v>138461.4589893627</v>
          </cell>
          <cell r="O590">
            <v>138109.78185271492</v>
          </cell>
          <cell r="P590">
            <v>138309.65206793067</v>
          </cell>
          <cell r="Q590">
            <v>137757.62461002078</v>
          </cell>
          <cell r="R590">
            <v>137587.50193493324</v>
          </cell>
          <cell r="S590">
            <v>137421.5091051966</v>
          </cell>
          <cell r="T590">
            <v>137635.82418059916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143337.89804861238</v>
          </cell>
          <cell r="B591">
            <v>143017.27969177521</v>
          </cell>
          <cell r="C591">
            <v>142378.71002368137</v>
          </cell>
          <cell r="D591">
            <v>142180.60848873461</v>
          </cell>
          <cell r="E591">
            <v>141244.63722487111</v>
          </cell>
          <cell r="F591">
            <v>140727.30015277141</v>
          </cell>
          <cell r="G591">
            <v>140252.32480638084</v>
          </cell>
          <cell r="H591">
            <v>140142.33870952696</v>
          </cell>
          <cell r="I591">
            <v>139274.89395804284</v>
          </cell>
          <cell r="J591">
            <v>138793.69251060838</v>
          </cell>
          <cell r="K591">
            <v>138314.88814606241</v>
          </cell>
          <cell r="L591">
            <v>138165.64088451036</v>
          </cell>
          <cell r="M591">
            <v>137366.87954643223</v>
          </cell>
          <cell r="N591">
            <v>136897.85792901379</v>
          </cell>
          <cell r="O591">
            <v>136583.80965318024</v>
          </cell>
          <cell r="P591">
            <v>136798.59968585026</v>
          </cell>
          <cell r="Q591">
            <v>136269.332641838</v>
          </cell>
          <cell r="R591">
            <v>136117.41280621631</v>
          </cell>
          <cell r="S591">
            <v>135969.18092945445</v>
          </cell>
          <cell r="T591">
            <v>136196.8702466205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121288.99867689991</v>
          </cell>
          <cell r="B592">
            <v>121331.09800826739</v>
          </cell>
          <cell r="C592">
            <v>121411.59770954636</v>
          </cell>
          <cell r="D592">
            <v>121824.82214626134</v>
          </cell>
          <cell r="E592">
            <v>121563.8578020188</v>
          </cell>
          <cell r="F592">
            <v>121622.34737034842</v>
          </cell>
          <cell r="G592">
            <v>121701.07470139612</v>
          </cell>
          <cell r="H592">
            <v>122092.46057999844</v>
          </cell>
          <cell r="I592">
            <v>121822.49824705497</v>
          </cell>
          <cell r="J592">
            <v>121885.68321060455</v>
          </cell>
          <cell r="K592">
            <v>121948.55342116296</v>
          </cell>
          <cell r="L592">
            <v>122293.64047563839</v>
          </cell>
          <cell r="M592">
            <v>122073.033281171</v>
          </cell>
          <cell r="N592">
            <v>122134.61895170152</v>
          </cell>
          <cell r="O592">
            <v>122175.85558755776</v>
          </cell>
          <cell r="P592">
            <v>122531.51584356141</v>
          </cell>
          <cell r="Q592">
            <v>122217.14851924939</v>
          </cell>
          <cell r="R592">
            <v>122237.09660819915</v>
          </cell>
          <cell r="S592">
            <v>122256.56044352223</v>
          </cell>
          <cell r="T592">
            <v>122610.52693732918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128650.5122968744</v>
          </cell>
          <cell r="B593">
            <v>128571.51029085046</v>
          </cell>
          <cell r="C593">
            <v>128411.93274985508</v>
          </cell>
          <cell r="D593">
            <v>128621.05246502531</v>
          </cell>
          <cell r="E593">
            <v>128134.72210370431</v>
          </cell>
          <cell r="F593">
            <v>128000.95918882363</v>
          </cell>
          <cell r="G593">
            <v>127894.82061193371</v>
          </cell>
          <cell r="H593">
            <v>128118.81234701112</v>
          </cell>
          <cell r="I593">
            <v>127649.36726948108</v>
          </cell>
          <cell r="J593">
            <v>127530.79676708074</v>
          </cell>
          <cell r="K593">
            <v>127412.81691818716</v>
          </cell>
          <cell r="L593">
            <v>127592.85950768014</v>
          </cell>
          <cell r="M593">
            <v>127179.22274149201</v>
          </cell>
          <cell r="N593">
            <v>127063.65341161899</v>
          </cell>
          <cell r="O593">
            <v>126986.27030722043</v>
          </cell>
          <cell r="P593">
            <v>127294.89791772843</v>
          </cell>
          <cell r="Q593">
            <v>126908.78156019567</v>
          </cell>
          <cell r="R593">
            <v>126871.34773423715</v>
          </cell>
          <cell r="S593">
            <v>126834.82264023938</v>
          </cell>
          <cell r="T593">
            <v>127146.6287005452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136504.59950480438</v>
          </cell>
          <cell r="B594">
            <v>136296.39302888871</v>
          </cell>
          <cell r="C594">
            <v>135880.67419755526</v>
          </cell>
          <cell r="D594">
            <v>135872.03213636836</v>
          </cell>
          <cell r="E594">
            <v>135145.25606738264</v>
          </cell>
          <cell r="F594">
            <v>134806.37667143249</v>
          </cell>
          <cell r="G594">
            <v>134503.00243925879</v>
          </cell>
          <cell r="H594">
            <v>134548.39935413864</v>
          </cell>
          <cell r="I594">
            <v>133866.12374292477</v>
          </cell>
          <cell r="J594">
            <v>133553.63615311799</v>
          </cell>
          <cell r="K594">
            <v>133242.70520587408</v>
          </cell>
          <cell r="L594">
            <v>133246.65987539885</v>
          </cell>
          <cell r="M594">
            <v>132627.07754308553</v>
          </cell>
          <cell r="N594">
            <v>132322.49941769586</v>
          </cell>
          <cell r="O594">
            <v>132118.55948916607</v>
          </cell>
          <cell r="P594">
            <v>132377.00740587575</v>
          </cell>
          <cell r="Q594">
            <v>131914.34114392233</v>
          </cell>
          <cell r="R594">
            <v>131815.68586445387</v>
          </cell>
          <cell r="S594">
            <v>131719.42550998315</v>
          </cell>
          <cell r="T594">
            <v>131986.25009792665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114021.55072946174</v>
          </cell>
          <cell r="B595">
            <v>114183.20396119416</v>
          </cell>
          <cell r="C595">
            <v>114500.71318954363</v>
          </cell>
          <cell r="D595">
            <v>115115.43429069841</v>
          </cell>
          <cell r="E595">
            <v>115076.9562288686</v>
          </cell>
          <cell r="F595">
            <v>115325.24167160982</v>
          </cell>
          <cell r="G595">
            <v>115586.47268770782</v>
          </cell>
          <cell r="H595">
            <v>116143.11374175022</v>
          </cell>
          <cell r="I595">
            <v>116070.0851560678</v>
          </cell>
          <cell r="J595">
            <v>116312.70310801381</v>
          </cell>
          <cell r="K595">
            <v>116554.11246978592</v>
          </cell>
          <cell r="L595">
            <v>117062.1350454317</v>
          </cell>
          <cell r="M595">
            <v>117032.09088422284</v>
          </cell>
          <cell r="N595">
            <v>117268.56786250947</v>
          </cell>
          <cell r="O595">
            <v>117426.90851152688</v>
          </cell>
          <cell r="P595">
            <v>117829.00042827526</v>
          </cell>
          <cell r="Q595">
            <v>117585.46532558625</v>
          </cell>
          <cell r="R595">
            <v>117662.06210137525</v>
          </cell>
          <cell r="S595">
            <v>117736.79943756745</v>
          </cell>
          <cell r="T595">
            <v>118132.3876374159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148520.96354431027</v>
          </cell>
          <cell r="B596">
            <v>148115.08063513797</v>
          </cell>
          <cell r="C596">
            <v>147307.47832851743</v>
          </cell>
          <cell r="D596">
            <v>146965.6715456612</v>
          </cell>
          <cell r="E596">
            <v>145871.02546472574</v>
          </cell>
          <cell r="F596">
            <v>145218.32802197002</v>
          </cell>
          <cell r="G596">
            <v>144613.19301572864</v>
          </cell>
          <cell r="H596">
            <v>144385.34871005046</v>
          </cell>
          <cell r="I596">
            <v>143377.45293397701</v>
          </cell>
          <cell r="J596">
            <v>142768.28181442738</v>
          </cell>
          <cell r="K596">
            <v>142162.14525280485</v>
          </cell>
          <cell r="L596">
            <v>141896.69413483585</v>
          </cell>
          <cell r="M596">
            <v>140962.02529668601</v>
          </cell>
          <cell r="N596">
            <v>140368.27308480252</v>
          </cell>
          <cell r="O596">
            <v>139970.70748976507</v>
          </cell>
          <cell r="P596">
            <v>140152.3829627638</v>
          </cell>
          <cell r="Q596">
            <v>139572.59914222511</v>
          </cell>
          <cell r="R596">
            <v>139380.27807411351</v>
          </cell>
          <cell r="S596">
            <v>139192.62573266402</v>
          </cell>
          <cell r="T596">
            <v>139390.63089797698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122402.36024762687</v>
          </cell>
          <cell r="B597">
            <v>122426.14410989713</v>
          </cell>
          <cell r="C597">
            <v>122470.3343251991</v>
          </cell>
          <cell r="D597">
            <v>122852.6897905173</v>
          </cell>
          <cell r="E597">
            <v>122557.64089848797</v>
          </cell>
          <cell r="F597">
            <v>122587.05403801057</v>
          </cell>
          <cell r="G597">
            <v>122637.82209216758</v>
          </cell>
          <cell r="H597">
            <v>123003.89113836476</v>
          </cell>
          <cell r="I597">
            <v>122703.75886574431</v>
          </cell>
          <cell r="J597">
            <v>122739.45497829055</v>
          </cell>
          <cell r="K597">
            <v>122774.97327229321</v>
          </cell>
          <cell r="L597">
            <v>123095.0988617414</v>
          </cell>
          <cell r="M597">
            <v>122845.29771094079</v>
          </cell>
          <cell r="N597">
            <v>122880.09030878363</v>
          </cell>
          <cell r="O597">
            <v>122903.38679440079</v>
          </cell>
          <cell r="P597">
            <v>123251.9337931631</v>
          </cell>
          <cell r="Q597">
            <v>122926.71508414294</v>
          </cell>
          <cell r="R597">
            <v>122937.98468355759</v>
          </cell>
          <cell r="S597">
            <v>122948.98070566857</v>
          </cell>
          <cell r="T597">
            <v>123296.57081971338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136634.83203612673</v>
          </cell>
          <cell r="B598">
            <v>136424.48315655207</v>
          </cell>
          <cell r="C598">
            <v>136004.51711892543</v>
          </cell>
          <cell r="D598">
            <v>135992.26424127957</v>
          </cell>
          <cell r="E598">
            <v>135261.50122227336</v>
          </cell>
          <cell r="F598">
            <v>134919.22068780282</v>
          </cell>
          <cell r="G598">
            <v>134612.57599300574</v>
          </cell>
          <cell r="H598">
            <v>134655.01153823183</v>
          </cell>
          <cell r="I598">
            <v>133969.20687794953</v>
          </cell>
          <cell r="J598">
            <v>133653.50385234592</v>
          </cell>
          <cell r="K598">
            <v>133339.37348685082</v>
          </cell>
          <cell r="L598">
            <v>133340.40835488299</v>
          </cell>
          <cell r="M598">
            <v>132717.41113657705</v>
          </cell>
          <cell r="N598">
            <v>132409.69896222276</v>
          </cell>
          <cell r="O598">
            <v>132203.66053196686</v>
          </cell>
          <cell r="P598">
            <v>132461.27639418424</v>
          </cell>
          <cell r="Q598">
            <v>131997.34082014381</v>
          </cell>
          <cell r="R598">
            <v>131897.67039726645</v>
          </cell>
          <cell r="S598">
            <v>131800.41954269377</v>
          </cell>
          <cell r="T598">
            <v>132066.49827044326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146972.29030121327</v>
          </cell>
          <cell r="B599">
            <v>146591.88400060317</v>
          </cell>
          <cell r="C599">
            <v>145834.78777473999</v>
          </cell>
          <cell r="D599">
            <v>145535.919378928</v>
          </cell>
          <cell r="E599">
            <v>144488.68451511039</v>
          </cell>
          <cell r="F599">
            <v>143876.43205310681</v>
          </cell>
          <cell r="G599">
            <v>143310.18808204701</v>
          </cell>
          <cell r="H599">
            <v>143117.5592014174</v>
          </cell>
          <cell r="I599">
            <v>142151.62946724088</v>
          </cell>
          <cell r="J599">
            <v>141580.69502583033</v>
          </cell>
          <cell r="K599">
            <v>141012.60466809254</v>
          </cell>
          <cell r="L599">
            <v>140781.87466320363</v>
          </cell>
          <cell r="M599">
            <v>139887.81428525399</v>
          </cell>
          <cell r="N599">
            <v>139331.33093181034</v>
          </cell>
          <cell r="O599">
            <v>138958.71988108527</v>
          </cell>
          <cell r="P599">
            <v>139150.28981375511</v>
          </cell>
          <cell r="Q599">
            <v>138585.60014554751</v>
          </cell>
          <cell r="R599">
            <v>138405.35075737067</v>
          </cell>
          <cell r="S599">
            <v>138229.47704749412</v>
          </cell>
          <cell r="T599">
            <v>138436.35168431135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117450.25399542252</v>
          </cell>
          <cell r="B600">
            <v>117555.50299122451</v>
          </cell>
          <cell r="C600">
            <v>117761.19369051015</v>
          </cell>
          <cell r="D600">
            <v>118280.8508467366</v>
          </cell>
          <cell r="E600">
            <v>118137.40616544732</v>
          </cell>
          <cell r="F600">
            <v>118296.14796932558</v>
          </cell>
          <cell r="G600">
            <v>118471.27572255777</v>
          </cell>
          <cell r="H600">
            <v>118949.95117384024</v>
          </cell>
          <cell r="I600">
            <v>118784.01137815737</v>
          </cell>
          <cell r="J600">
            <v>118941.97478867623</v>
          </cell>
          <cell r="K600">
            <v>119099.15131172755</v>
          </cell>
          <cell r="L600">
            <v>119530.30267238585</v>
          </cell>
          <cell r="M600">
            <v>119410.35293507509</v>
          </cell>
          <cell r="N600">
            <v>119564.31808769355</v>
          </cell>
          <cell r="O600">
            <v>119667.41033104133</v>
          </cell>
          <cell r="P600">
            <v>120047.59629290833</v>
          </cell>
          <cell r="Q600">
            <v>119770.64331487018</v>
          </cell>
          <cell r="R600">
            <v>119820.51385347343</v>
          </cell>
          <cell r="S600">
            <v>119869.17375033317</v>
          </cell>
          <cell r="T600">
            <v>120245.12527985784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137265.79117862615</v>
          </cell>
          <cell r="B601">
            <v>137045.06264074473</v>
          </cell>
          <cell r="C601">
            <v>136604.51945842488</v>
          </cell>
          <cell r="D601">
            <v>136574.77265945612</v>
          </cell>
          <cell r="E601">
            <v>135824.69340248237</v>
          </cell>
          <cell r="F601">
            <v>135465.93480817089</v>
          </cell>
          <cell r="G601">
            <v>135143.44516072256</v>
          </cell>
          <cell r="H601">
            <v>135171.53326726824</v>
          </cell>
          <cell r="I601">
            <v>134468.63083770024</v>
          </cell>
          <cell r="J601">
            <v>134137.3494570381</v>
          </cell>
          <cell r="K601">
            <v>133807.71833934396</v>
          </cell>
          <cell r="L601">
            <v>133794.60716085968</v>
          </cell>
          <cell r="M601">
            <v>133155.06527805439</v>
          </cell>
          <cell r="N601">
            <v>132832.16905692461</v>
          </cell>
          <cell r="O601">
            <v>132615.96366733694</v>
          </cell>
          <cell r="P601">
            <v>132869.54833716596</v>
          </cell>
          <cell r="Q601">
            <v>132399.46311635274</v>
          </cell>
          <cell r="R601">
            <v>132294.87445984918</v>
          </cell>
          <cell r="S601">
            <v>132192.82476516598</v>
          </cell>
          <cell r="T601">
            <v>132455.28990033892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147509.99473235445</v>
          </cell>
          <cell r="B602">
            <v>147120.74286966381</v>
          </cell>
          <cell r="C602">
            <v>146346.11076685312</v>
          </cell>
          <cell r="D602">
            <v>146032.33402218018</v>
          </cell>
          <cell r="E602">
            <v>144968.63782822483</v>
          </cell>
          <cell r="F602">
            <v>144342.34273620567</v>
          </cell>
          <cell r="G602">
            <v>143762.59567013083</v>
          </cell>
          <cell r="H602">
            <v>143557.73987838387</v>
          </cell>
          <cell r="I602">
            <v>142577.23939677179</v>
          </cell>
          <cell r="J602">
            <v>141993.0290552582</v>
          </cell>
          <cell r="K602">
            <v>141411.72893070351</v>
          </cell>
          <cell r="L602">
            <v>141168.9436414346</v>
          </cell>
          <cell r="M602">
            <v>140260.7838728686</v>
          </cell>
          <cell r="N602">
            <v>139691.36064949693</v>
          </cell>
          <cell r="O602">
            <v>139310.08529911173</v>
          </cell>
          <cell r="P602">
            <v>139498.21984292037</v>
          </cell>
          <cell r="Q602">
            <v>138928.2894355001</v>
          </cell>
          <cell r="R602">
            <v>138743.8487204432</v>
          </cell>
          <cell r="S602">
            <v>138563.88543103923</v>
          </cell>
          <cell r="T602">
            <v>138767.68055824982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135025.62681549028</v>
          </cell>
          <cell r="B603">
            <v>134841.75033200378</v>
          </cell>
          <cell r="C603">
            <v>134474.26447325986</v>
          </cell>
          <cell r="D603">
            <v>134506.62828729206</v>
          </cell>
          <cell r="E603">
            <v>133825.12961661941</v>
          </cell>
          <cell r="F603">
            <v>133524.87490939489</v>
          </cell>
          <cell r="G603">
            <v>133258.64135821961</v>
          </cell>
          <cell r="H603">
            <v>133337.66877076676</v>
          </cell>
          <cell r="I603">
            <v>132695.4704515968</v>
          </cell>
          <cell r="J603">
            <v>132419.49863614707</v>
          </cell>
          <cell r="K603">
            <v>132144.90156160897</v>
          </cell>
          <cell r="L603">
            <v>132182.0146641453</v>
          </cell>
          <cell r="M603">
            <v>131601.21314234767</v>
          </cell>
          <cell r="N603">
            <v>131332.22652991285</v>
          </cell>
          <cell r="O603">
            <v>131152.11802591162</v>
          </cell>
          <cell r="P603">
            <v>131420.01508606994</v>
          </cell>
          <cell r="Q603">
            <v>130971.76363961452</v>
          </cell>
          <cell r="R603">
            <v>130884.63673452544</v>
          </cell>
          <cell r="S603">
            <v>130799.62489518958</v>
          </cell>
          <cell r="T603">
            <v>131074.91976967145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115361.07653534968</v>
          </cell>
          <cell r="B604">
            <v>115500.69375995947</v>
          </cell>
          <cell r="C604">
            <v>115774.51772491961</v>
          </cell>
          <cell r="D604">
            <v>116352.09924368322</v>
          </cell>
          <cell r="E604">
            <v>116272.61282253615</v>
          </cell>
          <cell r="F604">
            <v>116485.91535608225</v>
          </cell>
          <cell r="G604">
            <v>116713.5075490937</v>
          </cell>
          <cell r="H604">
            <v>117239.68900113282</v>
          </cell>
          <cell r="I604">
            <v>117130.36186354964</v>
          </cell>
          <cell r="J604">
            <v>117339.90697890663</v>
          </cell>
          <cell r="K604">
            <v>117548.40825490479</v>
          </cell>
          <cell r="L604">
            <v>118026.39878396667</v>
          </cell>
          <cell r="M604">
            <v>117961.23031192071</v>
          </cell>
          <cell r="N604">
            <v>118165.47156981977</v>
          </cell>
          <cell r="O604">
            <v>118302.22777148557</v>
          </cell>
          <cell r="P604">
            <v>118695.76146969182</v>
          </cell>
          <cell r="Q604">
            <v>118439.17067132547</v>
          </cell>
          <cell r="R604">
            <v>118505.32604066205</v>
          </cell>
          <cell r="S604">
            <v>118569.87544274985</v>
          </cell>
          <cell r="T604">
            <v>118957.79198815636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139238.99055034367</v>
          </cell>
          <cell r="B605">
            <v>138985.8016931325</v>
          </cell>
          <cell r="C605">
            <v>138480.90757864376</v>
          </cell>
          <cell r="D605">
            <v>138396.45201608262</v>
          </cell>
          <cell r="E605">
            <v>137585.96506223266</v>
          </cell>
          <cell r="F605">
            <v>137175.67460930283</v>
          </cell>
          <cell r="G605">
            <v>136803.63302019879</v>
          </cell>
          <cell r="H605">
            <v>136786.85236253592</v>
          </cell>
          <cell r="I605">
            <v>136030.48005617267</v>
          </cell>
          <cell r="J605">
            <v>135650.48046486353</v>
          </cell>
          <cell r="K605">
            <v>135272.37382404911</v>
          </cell>
          <cell r="L605">
            <v>135215.02369534058</v>
          </cell>
          <cell r="M605">
            <v>134523.7416610794</v>
          </cell>
          <cell r="N605">
            <v>134153.36035012454</v>
          </cell>
          <cell r="O605">
            <v>133905.3598149966</v>
          </cell>
          <cell r="P605">
            <v>134146.33773146852</v>
          </cell>
          <cell r="Q605">
            <v>133657.02071206312</v>
          </cell>
          <cell r="R605">
            <v>133537.05125695074</v>
          </cell>
          <cell r="S605">
            <v>133419.99414316023</v>
          </cell>
          <cell r="T605">
            <v>133671.15848542695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142146.7785381797</v>
          </cell>
          <cell r="B606">
            <v>141845.75481542916</v>
          </cell>
          <cell r="C606">
            <v>141246.03051284651</v>
          </cell>
          <cell r="D606">
            <v>141080.95385954148</v>
          </cell>
          <cell r="E606">
            <v>140181.44763178175</v>
          </cell>
          <cell r="F606">
            <v>139695.21770632366</v>
          </cell>
          <cell r="G606">
            <v>139250.15433199829</v>
          </cell>
          <cell r="H606">
            <v>139167.25321257944</v>
          </cell>
          <cell r="I606">
            <v>138332.08549015995</v>
          </cell>
          <cell r="J606">
            <v>137880.292734035</v>
          </cell>
          <cell r="K606">
            <v>137430.75056275478</v>
          </cell>
          <cell r="L606">
            <v>137308.20809215715</v>
          </cell>
          <cell r="M606">
            <v>136540.67963645031</v>
          </cell>
          <cell r="N606">
            <v>136100.32233838853</v>
          </cell>
          <cell r="O606">
            <v>135805.46716525557</v>
          </cell>
          <cell r="P606">
            <v>136027.86724995688</v>
          </cell>
          <cell r="Q606">
            <v>135510.20945884229</v>
          </cell>
          <cell r="R606">
            <v>135367.57422444824</v>
          </cell>
          <cell r="S606">
            <v>135228.40155881125</v>
          </cell>
          <cell r="T606">
            <v>135462.91258649822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136416.10471796326</v>
          </cell>
          <cell r="B607">
            <v>136209.35403464569</v>
          </cell>
          <cell r="C607">
            <v>135796.52123809766</v>
          </cell>
          <cell r="D607">
            <v>135790.33277609682</v>
          </cell>
          <cell r="E607">
            <v>135066.2658941985</v>
          </cell>
          <cell r="F607">
            <v>134729.69761840641</v>
          </cell>
          <cell r="G607">
            <v>134428.54571033095</v>
          </cell>
          <cell r="H607">
            <v>134475.95491640724</v>
          </cell>
          <cell r="I607">
            <v>133796.07734231884</v>
          </cell>
          <cell r="J607">
            <v>133485.77468512874</v>
          </cell>
          <cell r="K607">
            <v>133177.01778636011</v>
          </cell>
          <cell r="L607">
            <v>133182.9565009471</v>
          </cell>
          <cell r="M607">
            <v>132565.6946303873</v>
          </cell>
          <cell r="N607">
            <v>132263.24613414842</v>
          </cell>
          <cell r="O607">
            <v>132060.73216625268</v>
          </cell>
          <cell r="P607">
            <v>132319.74547537381</v>
          </cell>
          <cell r="Q607">
            <v>131857.94172834989</v>
          </cell>
          <cell r="R607">
            <v>131759.97625271665</v>
          </cell>
          <cell r="S607">
            <v>131664.38895661701</v>
          </cell>
          <cell r="T607">
            <v>131931.72036676694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136923.08085543892</v>
          </cell>
          <cell r="B608">
            <v>136707.99010899803</v>
          </cell>
          <cell r="C608">
            <v>136278.62356147601</v>
          </cell>
          <cell r="D608">
            <v>136258.37872075869</v>
          </cell>
          <cell r="E608">
            <v>135518.79122737263</v>
          </cell>
          <cell r="F608">
            <v>135168.98281831597</v>
          </cell>
          <cell r="G608">
            <v>134855.09947907086</v>
          </cell>
          <cell r="H608">
            <v>134890.98050756007</v>
          </cell>
          <cell r="I608">
            <v>134197.36486321004</v>
          </cell>
          <cell r="J608">
            <v>133874.54498621309</v>
          </cell>
          <cell r="K608">
            <v>133553.33322159265</v>
          </cell>
          <cell r="L608">
            <v>133547.90557734526</v>
          </cell>
          <cell r="M608">
            <v>132917.35005662852</v>
          </cell>
          <cell r="N608">
            <v>132602.70116757974</v>
          </cell>
          <cell r="O608">
            <v>132392.01804034432</v>
          </cell>
          <cell r="P608">
            <v>132647.79228340113</v>
          </cell>
          <cell r="Q608">
            <v>132181.04729064868</v>
          </cell>
          <cell r="R608">
            <v>132079.13001066068</v>
          </cell>
          <cell r="S608">
            <v>131979.68684298437</v>
          </cell>
          <cell r="T608">
            <v>132244.11472882747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121897.13007761321</v>
          </cell>
          <cell r="B609">
            <v>121929.22528078937</v>
          </cell>
          <cell r="C609">
            <v>121989.89230673005</v>
          </cell>
          <cell r="D609">
            <v>122386.25574221445</v>
          </cell>
          <cell r="E609">
            <v>122106.67401047333</v>
          </cell>
          <cell r="F609">
            <v>122149.28168576559</v>
          </cell>
          <cell r="G609">
            <v>122212.73732550879</v>
          </cell>
          <cell r="H609">
            <v>122590.2948475763</v>
          </cell>
          <cell r="I609">
            <v>122303.85333288489</v>
          </cell>
          <cell r="J609">
            <v>122352.02355737377</v>
          </cell>
          <cell r="K609">
            <v>122399.95382410388</v>
          </cell>
          <cell r="L609">
            <v>122731.40662795494</v>
          </cell>
          <cell r="M609">
            <v>122494.85334551027</v>
          </cell>
          <cell r="N609">
            <v>122541.80431941456</v>
          </cell>
          <cell r="O609">
            <v>122573.24183072688</v>
          </cell>
          <cell r="P609">
            <v>122925.01674058291</v>
          </cell>
          <cell r="Q609">
            <v>122604.72226020964</v>
          </cell>
          <cell r="R609">
            <v>122619.93005441975</v>
          </cell>
          <cell r="S609">
            <v>122634.76866892952</v>
          </cell>
          <cell r="T609">
            <v>122985.25230787767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142879.34411343894</v>
          </cell>
          <cell r="B610">
            <v>142566.26924530292</v>
          </cell>
          <cell r="C610">
            <v>141942.65415990411</v>
          </cell>
          <cell r="D610">
            <v>141757.26645367296</v>
          </cell>
          <cell r="E610">
            <v>140835.33339979188</v>
          </cell>
          <cell r="F610">
            <v>140329.97187202642</v>
          </cell>
          <cell r="G610">
            <v>139866.51195492665</v>
          </cell>
          <cell r="H610">
            <v>139766.95295869376</v>
          </cell>
          <cell r="I610">
            <v>138911.93412968313</v>
          </cell>
          <cell r="J610">
            <v>138442.05435988904</v>
          </cell>
          <cell r="K610">
            <v>137974.51527456677</v>
          </cell>
          <cell r="L610">
            <v>137835.54875048305</v>
          </cell>
          <cell r="M610">
            <v>137048.81136213682</v>
          </cell>
          <cell r="N610">
            <v>136590.82485607787</v>
          </cell>
          <cell r="O610">
            <v>136284.16548848941</v>
          </cell>
          <cell r="P610">
            <v>136501.885218201</v>
          </cell>
          <cell r="Q610">
            <v>135977.08747265462</v>
          </cell>
          <cell r="R610">
            <v>135828.74199744943</v>
          </cell>
          <cell r="S610">
            <v>135683.99771103807</v>
          </cell>
          <cell r="T610">
            <v>135914.31323168462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147820.92360415027</v>
          </cell>
          <cell r="B611">
            <v>147426.55677405588</v>
          </cell>
          <cell r="C611">
            <v>146641.78450850994</v>
          </cell>
          <cell r="D611">
            <v>146319.3869754945</v>
          </cell>
          <cell r="E611">
            <v>145246.17197806356</v>
          </cell>
          <cell r="F611">
            <v>144611.75670169239</v>
          </cell>
          <cell r="G611">
            <v>144024.20143866836</v>
          </cell>
          <cell r="H611">
            <v>143812.27540635975</v>
          </cell>
          <cell r="I611">
            <v>142823.34935523581</v>
          </cell>
          <cell r="J611">
            <v>142231.46219277382</v>
          </cell>
          <cell r="K611">
            <v>141642.52348900121</v>
          </cell>
          <cell r="L611">
            <v>141392.76720274138</v>
          </cell>
          <cell r="M611">
            <v>140476.45442787037</v>
          </cell>
          <cell r="N611">
            <v>139899.54869380157</v>
          </cell>
          <cell r="O611">
            <v>139513.26319144026</v>
          </cell>
          <cell r="P611">
            <v>139699.41121343337</v>
          </cell>
          <cell r="Q611">
            <v>139126.45033604407</v>
          </cell>
          <cell r="R611">
            <v>138939.58597620635</v>
          </cell>
          <cell r="S611">
            <v>138757.25787767139</v>
          </cell>
          <cell r="T611">
            <v>138959.27227109545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112182.30964075688</v>
          </cell>
          <cell r="B612">
            <v>112374.21949729855</v>
          </cell>
          <cell r="C612">
            <v>112751.71094550779</v>
          </cell>
          <cell r="D612">
            <v>113417.42669391082</v>
          </cell>
          <cell r="E612">
            <v>113435.255318451</v>
          </cell>
          <cell r="F612">
            <v>113731.5741799672</v>
          </cell>
          <cell r="G612">
            <v>114038.99311221018</v>
          </cell>
          <cell r="H612">
            <v>114637.45684059284</v>
          </cell>
          <cell r="I612">
            <v>114614.26812199102</v>
          </cell>
          <cell r="J612">
            <v>114902.2968601325</v>
          </cell>
          <cell r="K612">
            <v>115188.89079635624</v>
          </cell>
          <cell r="L612">
            <v>115738.14898972007</v>
          </cell>
          <cell r="M612">
            <v>115756.33239935756</v>
          </cell>
          <cell r="N612">
            <v>116037.07075820153</v>
          </cell>
          <cell r="O612">
            <v>116225.04801613808</v>
          </cell>
          <cell r="P612">
            <v>116638.89082795664</v>
          </cell>
          <cell r="Q612">
            <v>116413.28189871337</v>
          </cell>
          <cell r="R612">
            <v>116504.21528801641</v>
          </cell>
          <cell r="S612">
            <v>116592.94120653489</v>
          </cell>
          <cell r="T612">
            <v>116999.06300118682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122312.81004295277</v>
          </cell>
          <cell r="B613">
            <v>122338.06706008081</v>
          </cell>
          <cell r="C613">
            <v>122385.17772996491</v>
          </cell>
          <cell r="D613">
            <v>122770.01605689732</v>
          </cell>
          <cell r="E613">
            <v>122477.70866260851</v>
          </cell>
          <cell r="F613">
            <v>122509.46048546568</v>
          </cell>
          <cell r="G613">
            <v>122562.47736788653</v>
          </cell>
          <cell r="H613">
            <v>122930.58270452448</v>
          </cell>
          <cell r="I613">
            <v>122632.87706880628</v>
          </cell>
          <cell r="J613">
            <v>122670.78417219175</v>
          </cell>
          <cell r="K613">
            <v>122708.50244308439</v>
          </cell>
          <cell r="L613">
            <v>123030.6357399665</v>
          </cell>
          <cell r="M613">
            <v>122783.18272550685</v>
          </cell>
          <cell r="N613">
            <v>122820.13035115571</v>
          </cell>
          <cell r="O613">
            <v>122844.86980388079</v>
          </cell>
          <cell r="P613">
            <v>123193.98893810983</v>
          </cell>
          <cell r="Q613">
            <v>122869.64303065487</v>
          </cell>
          <cell r="R613">
            <v>122881.6106607314</v>
          </cell>
          <cell r="S613">
            <v>122893.28776832821</v>
          </cell>
          <cell r="T613">
            <v>123241.39074910726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137728.32123319397</v>
          </cell>
          <cell r="B614">
            <v>137499.98379705008</v>
          </cell>
          <cell r="C614">
            <v>137044.35636090668</v>
          </cell>
          <cell r="D614">
            <v>137001.78549166277</v>
          </cell>
          <cell r="E614">
            <v>136237.54629944227</v>
          </cell>
          <cell r="F614">
            <v>135866.70832089809</v>
          </cell>
          <cell r="G614">
            <v>135532.60339391619</v>
          </cell>
          <cell r="H614">
            <v>135550.17398649181</v>
          </cell>
          <cell r="I614">
            <v>134834.73788932472</v>
          </cell>
          <cell r="J614">
            <v>134492.03666079923</v>
          </cell>
          <cell r="K614">
            <v>134151.04258268897</v>
          </cell>
          <cell r="L614">
            <v>134127.56152250164</v>
          </cell>
          <cell r="M614">
            <v>133475.89143034295</v>
          </cell>
          <cell r="N614">
            <v>133141.86441244584</v>
          </cell>
          <cell r="O614">
            <v>132918.20604541837</v>
          </cell>
          <cell r="P614">
            <v>133168.83561481413</v>
          </cell>
          <cell r="Q614">
            <v>132694.24234226538</v>
          </cell>
          <cell r="R614">
            <v>132586.04833207998</v>
          </cell>
          <cell r="S614">
            <v>132480.48080616383</v>
          </cell>
          <cell r="T614">
            <v>132740.29696605608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138101.14251050053</v>
          </cell>
          <cell r="B615">
            <v>137866.67193956664</v>
          </cell>
          <cell r="C615">
            <v>137398.88587562769</v>
          </cell>
          <cell r="D615">
            <v>137345.97819429336</v>
          </cell>
          <cell r="E615">
            <v>136570.32541912154</v>
          </cell>
          <cell r="F615">
            <v>136189.75088094361</v>
          </cell>
          <cell r="G615">
            <v>135846.28348484382</v>
          </cell>
          <cell r="H615">
            <v>135855.37645968696</v>
          </cell>
          <cell r="I615">
            <v>135129.83762883264</v>
          </cell>
          <cell r="J615">
            <v>134777.93145843368</v>
          </cell>
          <cell r="K615">
            <v>134427.77829244468</v>
          </cell>
          <cell r="L615">
            <v>134395.93861317117</v>
          </cell>
          <cell r="M615">
            <v>133734.49260600336</v>
          </cell>
          <cell r="N615">
            <v>133391.49363519807</v>
          </cell>
          <cell r="O615">
            <v>133161.82781299783</v>
          </cell>
          <cell r="P615">
            <v>133410.07543054596</v>
          </cell>
          <cell r="Q615">
            <v>132931.84845335546</v>
          </cell>
          <cell r="R615">
            <v>132820.74835620006</v>
          </cell>
          <cell r="S615">
            <v>132712.34529058085</v>
          </cell>
          <cell r="T615">
            <v>132970.02625009429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117616.26932380249</v>
          </cell>
          <cell r="B616">
            <v>117718.78726736002</v>
          </cell>
          <cell r="C616">
            <v>117919.06379446994</v>
          </cell>
          <cell r="D616">
            <v>118434.11802334737</v>
          </cell>
          <cell r="E616">
            <v>118285.59093438186</v>
          </cell>
          <cell r="F616">
            <v>118439.99710013189</v>
          </cell>
          <cell r="G616">
            <v>118610.95579574948</v>
          </cell>
          <cell r="H616">
            <v>119085.85620902476</v>
          </cell>
          <cell r="I616">
            <v>118915.41771985864</v>
          </cell>
          <cell r="J616">
            <v>119069.2822188055</v>
          </cell>
          <cell r="K616">
            <v>119222.38024882434</v>
          </cell>
          <cell r="L616">
            <v>119649.80956093862</v>
          </cell>
          <cell r="M616">
            <v>119525.50666076072</v>
          </cell>
          <cell r="N616">
            <v>119675.47665055201</v>
          </cell>
          <cell r="O616">
            <v>119775.8938061193</v>
          </cell>
          <cell r="P616">
            <v>120155.01909751966</v>
          </cell>
          <cell r="Q616">
            <v>119876.44805016505</v>
          </cell>
          <cell r="R616">
            <v>119925.02452372434</v>
          </cell>
          <cell r="S616">
            <v>119972.42176986212</v>
          </cell>
          <cell r="T616">
            <v>120347.42250603455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120737.18936972159</v>
          </cell>
          <cell r="B617">
            <v>120788.36629688449</v>
          </cell>
          <cell r="C617">
            <v>120886.86187014953</v>
          </cell>
          <cell r="D617">
            <v>121315.38572635912</v>
          </cell>
          <cell r="E617">
            <v>121071.31452015383</v>
          </cell>
          <cell r="F617">
            <v>121144.21507989636</v>
          </cell>
          <cell r="G617">
            <v>121236.79971446157</v>
          </cell>
          <cell r="H617">
            <v>121640.73323627052</v>
          </cell>
          <cell r="I617">
            <v>121385.72386555288</v>
          </cell>
          <cell r="J617">
            <v>121462.53297800977</v>
          </cell>
          <cell r="K617">
            <v>121538.959469404</v>
          </cell>
          <cell r="L617">
            <v>121896.41803829579</v>
          </cell>
          <cell r="M617">
            <v>121690.28008476639</v>
          </cell>
          <cell r="N617">
            <v>121765.14505940236</v>
          </cell>
          <cell r="O617">
            <v>121815.27327382063</v>
          </cell>
          <cell r="P617">
            <v>122174.45903461389</v>
          </cell>
          <cell r="Q617">
            <v>121865.46992276685</v>
          </cell>
          <cell r="R617">
            <v>121889.71928402891</v>
          </cell>
          <cell r="S617">
            <v>121913.37997531029</v>
          </cell>
          <cell r="T617">
            <v>122270.50675935126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129124.31256645449</v>
          </cell>
          <cell r="B618">
            <v>129037.51626033623</v>
          </cell>
          <cell r="C618">
            <v>128862.48691581494</v>
          </cell>
          <cell r="D618">
            <v>129058.47008365497</v>
          </cell>
          <cell r="E618">
            <v>128557.63475974633</v>
          </cell>
          <cell r="F618">
            <v>128411.49812893242</v>
          </cell>
          <cell r="G618">
            <v>128293.46124939184</v>
          </cell>
          <cell r="H618">
            <v>128506.67919603083</v>
          </cell>
          <cell r="I618">
            <v>128024.39504992866</v>
          </cell>
          <cell r="J618">
            <v>127894.1264385238</v>
          </cell>
          <cell r="K618">
            <v>127764.50675421793</v>
          </cell>
          <cell r="L618">
            <v>127933.92678481358</v>
          </cell>
          <cell r="M618">
            <v>127507.86628787665</v>
          </cell>
          <cell r="N618">
            <v>127380.8949432439</v>
          </cell>
          <cell r="O618">
            <v>127295.8772588104</v>
          </cell>
          <cell r="P618">
            <v>127601.477763581</v>
          </cell>
          <cell r="Q618">
            <v>127210.74350909973</v>
          </cell>
          <cell r="R618">
            <v>127169.61647979247</v>
          </cell>
          <cell r="S618">
            <v>127129.48783750628</v>
          </cell>
          <cell r="T618">
            <v>127438.58037641019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139904.69012853224</v>
          </cell>
          <cell r="B619">
            <v>139640.55011190174</v>
          </cell>
          <cell r="C619">
            <v>139113.94588083032</v>
          </cell>
          <cell r="D619">
            <v>139011.03318648174</v>
          </cell>
          <cell r="E619">
            <v>138180.16644795003</v>
          </cell>
          <cell r="F619">
            <v>137752.49065776682</v>
          </cell>
          <cell r="G619">
            <v>137363.73169730566</v>
          </cell>
          <cell r="H619">
            <v>137331.81363496103</v>
          </cell>
          <cell r="I619">
            <v>136557.40216086918</v>
          </cell>
          <cell r="J619">
            <v>136160.96647458524</v>
          </cell>
          <cell r="K619">
            <v>135766.50561444749</v>
          </cell>
          <cell r="L619">
            <v>135694.23056181803</v>
          </cell>
          <cell r="M619">
            <v>134985.49291841098</v>
          </cell>
          <cell r="N619">
            <v>134599.09153126925</v>
          </cell>
          <cell r="O619">
            <v>134340.36424684367</v>
          </cell>
          <cell r="P619">
            <v>134577.08901459051</v>
          </cell>
          <cell r="Q619">
            <v>134081.28375056366</v>
          </cell>
          <cell r="R619">
            <v>133956.12526524335</v>
          </cell>
          <cell r="S619">
            <v>133834.00508853453</v>
          </cell>
          <cell r="T619">
            <v>134081.35687481795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125317.22758614074</v>
          </cell>
          <cell r="B620">
            <v>125293.06012328477</v>
          </cell>
          <cell r="C620">
            <v>125242.18927528487</v>
          </cell>
          <cell r="D620">
            <v>125543.72736836414</v>
          </cell>
          <cell r="E620">
            <v>125159.44247456876</v>
          </cell>
          <cell r="F620">
            <v>125112.73125801633</v>
          </cell>
          <cell r="G620">
            <v>125090.2997468571</v>
          </cell>
          <cell r="H620">
            <v>125390.08735328412</v>
          </cell>
          <cell r="I620">
            <v>125010.96782793148</v>
          </cell>
          <cell r="J620">
            <v>124974.69598678734</v>
          </cell>
          <cell r="K620">
            <v>124938.60483215234</v>
          </cell>
          <cell r="L620">
            <v>125193.37936131386</v>
          </cell>
          <cell r="M620">
            <v>124867.14615821773</v>
          </cell>
          <cell r="N620">
            <v>124831.79240421118</v>
          </cell>
          <cell r="O620">
            <v>124808.12017871524</v>
          </cell>
          <cell r="P620">
            <v>125138.04411579808</v>
          </cell>
          <cell r="Q620">
            <v>124784.41563613813</v>
          </cell>
          <cell r="R620">
            <v>124772.96427377478</v>
          </cell>
          <cell r="S620">
            <v>124761.79090113621</v>
          </cell>
          <cell r="T620">
            <v>125092.68715615495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136478.62932757041</v>
          </cell>
          <cell r="B621">
            <v>136270.85007672792</v>
          </cell>
          <cell r="C621">
            <v>135855.97819737389</v>
          </cell>
          <cell r="D621">
            <v>135848.05618318633</v>
          </cell>
          <cell r="E621">
            <v>135122.07516746115</v>
          </cell>
          <cell r="F621">
            <v>134783.87400581452</v>
          </cell>
          <cell r="G621">
            <v>134481.15194935381</v>
          </cell>
          <cell r="H621">
            <v>134527.13940251147</v>
          </cell>
          <cell r="I621">
            <v>133845.56753274251</v>
          </cell>
          <cell r="J621">
            <v>133533.72114553451</v>
          </cell>
          <cell r="K621">
            <v>133223.42820676809</v>
          </cell>
          <cell r="L621">
            <v>133227.96512530145</v>
          </cell>
          <cell r="M621">
            <v>132609.06376872869</v>
          </cell>
          <cell r="N621">
            <v>132305.11061627202</v>
          </cell>
          <cell r="O621">
            <v>132101.58915815977</v>
          </cell>
          <cell r="P621">
            <v>132360.20299810238</v>
          </cell>
          <cell r="Q621">
            <v>131897.78985462501</v>
          </cell>
          <cell r="R621">
            <v>131799.33700886474</v>
          </cell>
          <cell r="S621">
            <v>131703.27417388427</v>
          </cell>
          <cell r="T621">
            <v>131970.24749671938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142257.45552807901</v>
          </cell>
          <cell r="B622">
            <v>141954.61110211609</v>
          </cell>
          <cell r="C622">
            <v>141351.27734801444</v>
          </cell>
          <cell r="D622">
            <v>141183.13207358459</v>
          </cell>
          <cell r="E622">
            <v>140280.23757084721</v>
          </cell>
          <cell r="F622">
            <v>139791.11721724612</v>
          </cell>
          <cell r="G622">
            <v>139343.27446855814</v>
          </cell>
          <cell r="H622">
            <v>139257.85665476249</v>
          </cell>
          <cell r="I622">
            <v>138419.68980052753</v>
          </cell>
          <cell r="J622">
            <v>137965.16443411243</v>
          </cell>
          <cell r="K622">
            <v>137512.90326491461</v>
          </cell>
          <cell r="L622">
            <v>137387.87942628225</v>
          </cell>
          <cell r="M622">
            <v>136617.44885926208</v>
          </cell>
          <cell r="N622">
            <v>136174.42811680524</v>
          </cell>
          <cell r="O622">
            <v>135877.78955013776</v>
          </cell>
          <cell r="P622">
            <v>136099.48252052822</v>
          </cell>
          <cell r="Q622">
            <v>135580.74601551931</v>
          </cell>
          <cell r="R622">
            <v>135437.2480702828</v>
          </cell>
          <cell r="S622">
            <v>135297.23363670454</v>
          </cell>
          <cell r="T622">
            <v>135531.11080155923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128926.64052720643</v>
          </cell>
          <cell r="B623">
            <v>128843.09604531257</v>
          </cell>
          <cell r="C623">
            <v>128674.51327693139</v>
          </cell>
          <cell r="D623">
            <v>128875.97708348389</v>
          </cell>
          <cell r="E623">
            <v>128381.19330854638</v>
          </cell>
          <cell r="F623">
            <v>128240.21905905356</v>
          </cell>
          <cell r="G623">
            <v>128127.14621583703</v>
          </cell>
          <cell r="H623">
            <v>128344.85904537878</v>
          </cell>
          <cell r="I623">
            <v>127867.93142823962</v>
          </cell>
          <cell r="J623">
            <v>127742.54333128512</v>
          </cell>
          <cell r="K623">
            <v>127617.77984937125</v>
          </cell>
          <cell r="L623">
            <v>127791.63166908579</v>
          </cell>
          <cell r="M623">
            <v>127370.75441992193</v>
          </cell>
          <cell r="N623">
            <v>127248.54005761656</v>
          </cell>
          <cell r="O623">
            <v>127166.70756133346</v>
          </cell>
          <cell r="P623">
            <v>127473.57099101684</v>
          </cell>
          <cell r="Q623">
            <v>127084.76334815955</v>
          </cell>
          <cell r="R623">
            <v>127045.1771432971</v>
          </cell>
          <cell r="S623">
            <v>127006.5519208788</v>
          </cell>
          <cell r="T623">
            <v>127316.77655561187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112020.16723180666</v>
          </cell>
          <cell r="B624">
            <v>112214.74442873315</v>
          </cell>
          <cell r="C624">
            <v>112597.52374359667</v>
          </cell>
          <cell r="D624">
            <v>113267.7350391029</v>
          </cell>
          <cell r="E624">
            <v>113290.52750542767</v>
          </cell>
          <cell r="F624">
            <v>113591.08086033253</v>
          </cell>
          <cell r="G624">
            <v>113902.5715915551</v>
          </cell>
          <cell r="H624">
            <v>114504.72229126951</v>
          </cell>
          <cell r="I624">
            <v>114485.92731754421</v>
          </cell>
          <cell r="J624">
            <v>114777.95934503763</v>
          </cell>
          <cell r="K624">
            <v>115068.53662841144</v>
          </cell>
          <cell r="L624">
            <v>115621.43003981837</v>
          </cell>
          <cell r="M624">
            <v>115643.86505875437</v>
          </cell>
          <cell r="N624">
            <v>115928.50537852728</v>
          </cell>
          <cell r="O624">
            <v>116119.09531796208</v>
          </cell>
          <cell r="P624">
            <v>116533.97405619928</v>
          </cell>
          <cell r="Q624">
            <v>116309.94544884173</v>
          </cell>
          <cell r="R624">
            <v>116402.14271435198</v>
          </cell>
          <cell r="S624">
            <v>116492.10182761052</v>
          </cell>
          <cell r="T624">
            <v>116899.15223485534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140308.16843659058</v>
          </cell>
          <cell r="B625">
            <v>140037.39095853074</v>
          </cell>
          <cell r="C625">
            <v>139497.62829775087</v>
          </cell>
          <cell r="D625">
            <v>139383.52879699718</v>
          </cell>
          <cell r="E625">
            <v>138540.30993851309</v>
          </cell>
          <cell r="F625">
            <v>138102.09695303958</v>
          </cell>
          <cell r="G625">
            <v>137703.20564920414</v>
          </cell>
          <cell r="H625">
            <v>137662.11285605078</v>
          </cell>
          <cell r="I625">
            <v>136876.76790218454</v>
          </cell>
          <cell r="J625">
            <v>136470.37035320938</v>
          </cell>
          <cell r="K625">
            <v>136065.99725494138</v>
          </cell>
          <cell r="L625">
            <v>135984.67625538813</v>
          </cell>
          <cell r="M625">
            <v>135265.35882512963</v>
          </cell>
          <cell r="N625">
            <v>134869.24772290525</v>
          </cell>
          <cell r="O625">
            <v>134604.01899128134</v>
          </cell>
          <cell r="P625">
            <v>134838.16593968173</v>
          </cell>
          <cell r="Q625">
            <v>134338.42817209341</v>
          </cell>
          <cell r="R625">
            <v>134210.12463276173</v>
          </cell>
          <cell r="S625">
            <v>134084.9357503982</v>
          </cell>
          <cell r="T625">
            <v>134329.97675913584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130081.75418540169</v>
          </cell>
          <cell r="B626">
            <v>129979.20738739899</v>
          </cell>
          <cell r="C626">
            <v>129772.9534937725</v>
          </cell>
          <cell r="D626">
            <v>129942.3907139829</v>
          </cell>
          <cell r="E626">
            <v>129412.24418922802</v>
          </cell>
          <cell r="F626">
            <v>129241.10311798603</v>
          </cell>
          <cell r="G626">
            <v>129099.02249916554</v>
          </cell>
          <cell r="H626">
            <v>129290.46909169824</v>
          </cell>
          <cell r="I626">
            <v>128782.24013427208</v>
          </cell>
          <cell r="J626">
            <v>128628.33232900641</v>
          </cell>
          <cell r="K626">
            <v>128475.19120839723</v>
          </cell>
          <cell r="L626">
            <v>128623.14548508561</v>
          </cell>
          <cell r="M626">
            <v>128171.97947925561</v>
          </cell>
          <cell r="N626">
            <v>128021.96727928428</v>
          </cell>
          <cell r="O626">
            <v>127921.52186055431</v>
          </cell>
          <cell r="P626">
            <v>128221.0052792783</v>
          </cell>
          <cell r="Q626">
            <v>127820.9393147614</v>
          </cell>
          <cell r="R626">
            <v>127772.3491689887</v>
          </cell>
          <cell r="S626">
            <v>127724.93858254002</v>
          </cell>
          <cell r="T626">
            <v>128028.54771737912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144710.51668954021</v>
          </cell>
          <cell r="B627">
            <v>144367.31792849189</v>
          </cell>
          <cell r="C627">
            <v>143683.98375746832</v>
          </cell>
          <cell r="D627">
            <v>143447.82511090618</v>
          </cell>
          <cell r="E627">
            <v>142469.83238080048</v>
          </cell>
          <cell r="F627">
            <v>141916.64815065125</v>
          </cell>
          <cell r="G627">
            <v>141407.20293781653</v>
          </cell>
          <cell r="H627">
            <v>141266.00473790261</v>
          </cell>
          <cell r="I627">
            <v>140361.36468285753</v>
          </cell>
          <cell r="J627">
            <v>139846.27333810952</v>
          </cell>
          <cell r="K627">
            <v>139333.74789721548</v>
          </cell>
          <cell r="L627">
            <v>139153.72665073149</v>
          </cell>
          <cell r="M627">
            <v>138318.97325965017</v>
          </cell>
          <cell r="N627">
            <v>137816.9195419816</v>
          </cell>
          <cell r="O627">
            <v>137480.7535774415</v>
          </cell>
          <cell r="P627">
            <v>137686.77396173865</v>
          </cell>
          <cell r="Q627">
            <v>137144.12868254929</v>
          </cell>
          <cell r="R627">
            <v>136981.50948669796</v>
          </cell>
          <cell r="S627">
            <v>136822.83798406043</v>
          </cell>
          <cell r="T627">
            <v>137042.66611942055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133917.29419156033</v>
          </cell>
          <cell r="B628">
            <v>133751.65044796426</v>
          </cell>
          <cell r="C628">
            <v>133420.31006875238</v>
          </cell>
          <cell r="D628">
            <v>133483.40342201584</v>
          </cell>
          <cell r="E628">
            <v>132835.83534251607</v>
          </cell>
          <cell r="F628">
            <v>132564.52572867498</v>
          </cell>
          <cell r="G628">
            <v>132326.1251650342</v>
          </cell>
          <cell r="H628">
            <v>132430.35505629718</v>
          </cell>
          <cell r="I628">
            <v>131818.19040209745</v>
          </cell>
          <cell r="J628">
            <v>131569.58327316318</v>
          </cell>
          <cell r="K628">
            <v>131322.21456921269</v>
          </cell>
          <cell r="L628">
            <v>131384.17638824706</v>
          </cell>
          <cell r="M628">
            <v>130832.43695649851</v>
          </cell>
          <cell r="N628">
            <v>130590.12239502707</v>
          </cell>
          <cell r="O628">
            <v>130427.87300733716</v>
          </cell>
          <cell r="P628">
            <v>130702.85119484013</v>
          </cell>
          <cell r="Q628">
            <v>130265.40211843507</v>
          </cell>
          <cell r="R628">
            <v>130186.91450298122</v>
          </cell>
          <cell r="S628">
            <v>130110.33222856208</v>
          </cell>
          <cell r="T628">
            <v>130391.97468131396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118806.79120977651</v>
          </cell>
          <cell r="B629">
            <v>118889.72435053017</v>
          </cell>
          <cell r="C629">
            <v>119051.17500214669</v>
          </cell>
          <cell r="D629">
            <v>119533.22091906908</v>
          </cell>
          <cell r="E629">
            <v>119348.24708972685</v>
          </cell>
          <cell r="F629">
            <v>119471.56171633016</v>
          </cell>
          <cell r="G629">
            <v>119612.62344771836</v>
          </cell>
          <cell r="H629">
            <v>120060.45247299681</v>
          </cell>
          <cell r="I629">
            <v>119857.75314923008</v>
          </cell>
          <cell r="J629">
            <v>119982.22371219051</v>
          </cell>
          <cell r="K629">
            <v>120106.0742307637</v>
          </cell>
          <cell r="L629">
            <v>120506.81215060948</v>
          </cell>
          <cell r="M629">
            <v>120351.29203864107</v>
          </cell>
          <cell r="N629">
            <v>120472.61209092251</v>
          </cell>
          <cell r="O629">
            <v>120553.8457736102</v>
          </cell>
          <cell r="P629">
            <v>120925.36483119664</v>
          </cell>
          <cell r="Q629">
            <v>120635.19035569442</v>
          </cell>
          <cell r="R629">
            <v>120674.48688642075</v>
          </cell>
          <cell r="S629">
            <v>120712.82946674254</v>
          </cell>
          <cell r="T629">
            <v>121081.01191507411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133981.93509586123</v>
          </cell>
          <cell r="B630">
            <v>133815.22797041663</v>
          </cell>
          <cell r="C630">
            <v>133481.77949077275</v>
          </cell>
          <cell r="D630">
            <v>133543.08061563675</v>
          </cell>
          <cell r="E630">
            <v>132893.53361388072</v>
          </cell>
          <cell r="F630">
            <v>132620.53584526456</v>
          </cell>
          <cell r="G630">
            <v>132380.51198781762</v>
          </cell>
          <cell r="H630">
            <v>132483.27200353995</v>
          </cell>
          <cell r="I630">
            <v>131869.3557061771</v>
          </cell>
          <cell r="J630">
            <v>131619.15259599671</v>
          </cell>
          <cell r="K630">
            <v>131370.19586110732</v>
          </cell>
          <cell r="L630">
            <v>131430.70843695375</v>
          </cell>
          <cell r="M630">
            <v>130877.27402687374</v>
          </cell>
          <cell r="N630">
            <v>130633.4038805024</v>
          </cell>
          <cell r="O630">
            <v>130470.11290168412</v>
          </cell>
          <cell r="P630">
            <v>130744.67809902047</v>
          </cell>
          <cell r="Q630">
            <v>130306.59899968411</v>
          </cell>
          <cell r="R630">
            <v>130227.60751789757</v>
          </cell>
          <cell r="S630">
            <v>130150.53360884884</v>
          </cell>
          <cell r="T630">
            <v>130431.80585396569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136760.15524985635</v>
          </cell>
          <cell r="B631">
            <v>136547.74472785703</v>
          </cell>
          <cell r="C631">
            <v>136123.69158897671</v>
          </cell>
          <cell r="D631">
            <v>136107.96401020803</v>
          </cell>
          <cell r="E631">
            <v>135373.36433545625</v>
          </cell>
          <cell r="F631">
            <v>135027.81087366573</v>
          </cell>
          <cell r="G631">
            <v>134718.01900141462</v>
          </cell>
          <cell r="H631">
            <v>134757.60481041676</v>
          </cell>
          <cell r="I631">
            <v>134068.40413405336</v>
          </cell>
          <cell r="J631">
            <v>133749.60688350067</v>
          </cell>
          <cell r="K631">
            <v>133432.39770679583</v>
          </cell>
          <cell r="L631">
            <v>133430.62283978873</v>
          </cell>
          <cell r="M631">
            <v>132804.33946492296</v>
          </cell>
          <cell r="N631">
            <v>132493.61138444868</v>
          </cell>
          <cell r="O631">
            <v>132285.55355874941</v>
          </cell>
          <cell r="P631">
            <v>132542.36873206118</v>
          </cell>
          <cell r="Q631">
            <v>132077.21169462489</v>
          </cell>
          <cell r="R631">
            <v>131976.56439574657</v>
          </cell>
          <cell r="S631">
            <v>131878.36037951201</v>
          </cell>
          <cell r="T631">
            <v>132143.72136342627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124035.29054208753</v>
          </cell>
          <cell r="B632">
            <v>124032.21171650113</v>
          </cell>
          <cell r="C632">
            <v>124023.14801933913</v>
          </cell>
          <cell r="D632">
            <v>124360.22899353251</v>
          </cell>
          <cell r="E632">
            <v>124015.18943169975</v>
          </cell>
          <cell r="F632">
            <v>124001.95714254754</v>
          </cell>
          <cell r="G632">
            <v>124011.71825749776</v>
          </cell>
          <cell r="H632">
            <v>124340.65594971145</v>
          </cell>
          <cell r="I632">
            <v>123996.27443248274</v>
          </cell>
          <cell r="J632">
            <v>123991.65356378641</v>
          </cell>
          <cell r="K632">
            <v>123987.05571373513</v>
          </cell>
          <cell r="L632">
            <v>124270.57115468456</v>
          </cell>
          <cell r="M632">
            <v>123977.95220150506</v>
          </cell>
          <cell r="N632">
            <v>123973.44829296242</v>
          </cell>
          <cell r="O632">
            <v>123970.43255837835</v>
          </cell>
          <cell r="P632">
            <v>124308.54677991261</v>
          </cell>
          <cell r="Q632">
            <v>123967.41270674414</v>
          </cell>
          <cell r="R632">
            <v>123965.95385491291</v>
          </cell>
          <cell r="S632">
            <v>123964.53041771673</v>
          </cell>
          <cell r="T632">
            <v>124302.76850816346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135033.33296339301</v>
          </cell>
          <cell r="B633">
            <v>134849.32970912737</v>
          </cell>
          <cell r="C633">
            <v>134481.59253376129</v>
          </cell>
          <cell r="D633">
            <v>134513.74268777017</v>
          </cell>
          <cell r="E633">
            <v>133832.00810041657</v>
          </cell>
          <cell r="F633">
            <v>133531.55214027769</v>
          </cell>
          <cell r="G633">
            <v>133265.12506857087</v>
          </cell>
          <cell r="H633">
            <v>133343.97725030346</v>
          </cell>
          <cell r="I633">
            <v>132701.5701094681</v>
          </cell>
          <cell r="J633">
            <v>132425.40802954626</v>
          </cell>
          <cell r="K633">
            <v>132150.62163832979</v>
          </cell>
          <cell r="L633">
            <v>132187.56196973191</v>
          </cell>
          <cell r="M633">
            <v>131606.55838155147</v>
          </cell>
          <cell r="N633">
            <v>131337.38632048399</v>
          </cell>
          <cell r="O633">
            <v>131157.15364347846</v>
          </cell>
          <cell r="P633">
            <v>131425.00146912588</v>
          </cell>
          <cell r="Q633">
            <v>130976.67491465733</v>
          </cell>
          <cell r="R633">
            <v>130889.4879412798</v>
          </cell>
          <cell r="S633">
            <v>130804.41749185468</v>
          </cell>
          <cell r="T633">
            <v>131079.66823213364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113115.93623361961</v>
          </cell>
          <cell r="B634">
            <v>113292.48736981425</v>
          </cell>
          <cell r="C634">
            <v>113639.53093606615</v>
          </cell>
          <cell r="D634">
            <v>114279.36103029526</v>
          </cell>
          <cell r="E634">
            <v>114268.60752926537</v>
          </cell>
          <cell r="F634">
            <v>114540.54390096563</v>
          </cell>
          <cell r="G634">
            <v>114824.51714843858</v>
          </cell>
          <cell r="H634">
            <v>115401.75105481013</v>
          </cell>
          <cell r="I634">
            <v>115353.26286591214</v>
          </cell>
          <cell r="J634">
            <v>115618.24040219907</v>
          </cell>
          <cell r="K634">
            <v>115881.8979650706</v>
          </cell>
          <cell r="L634">
            <v>116410.22433524326</v>
          </cell>
          <cell r="M634">
            <v>116403.92670053708</v>
          </cell>
          <cell r="N634">
            <v>116662.19731321176</v>
          </cell>
          <cell r="O634">
            <v>116835.13058024409</v>
          </cell>
          <cell r="P634">
            <v>117243.00846000735</v>
          </cell>
          <cell r="Q634">
            <v>117008.29993401188</v>
          </cell>
          <cell r="R634">
            <v>117091.95584147173</v>
          </cell>
          <cell r="S634">
            <v>117173.58094404147</v>
          </cell>
          <cell r="T634">
            <v>117574.35572666366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132470.37294950217</v>
          </cell>
          <cell r="B635">
            <v>132328.53193270371</v>
          </cell>
          <cell r="C635">
            <v>132044.37924878305</v>
          </cell>
          <cell r="D635">
            <v>132147.58982147352</v>
          </cell>
          <cell r="E635">
            <v>131544.31791449786</v>
          </cell>
          <cell r="F635">
            <v>131310.79593729723</v>
          </cell>
          <cell r="G635">
            <v>131108.73116313343</v>
          </cell>
          <cell r="H635">
            <v>131245.86273122072</v>
          </cell>
          <cell r="I635">
            <v>130672.90683699441</v>
          </cell>
          <cell r="J635">
            <v>130460.02413351381</v>
          </cell>
          <cell r="K635">
            <v>130248.20189543393</v>
          </cell>
          <cell r="L635">
            <v>130342.60355695116</v>
          </cell>
          <cell r="M635">
            <v>129828.80450025131</v>
          </cell>
          <cell r="N635">
            <v>129621.31013289392</v>
          </cell>
          <cell r="O635">
            <v>129482.3757087784</v>
          </cell>
          <cell r="P635">
            <v>129766.59826331661</v>
          </cell>
          <cell r="Q635">
            <v>129343.25161280163</v>
          </cell>
          <cell r="R635">
            <v>129276.04253541437</v>
          </cell>
          <cell r="S635">
            <v>129210.46500476623</v>
          </cell>
          <cell r="T635">
            <v>129500.39418086829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115848.43908142221</v>
          </cell>
          <cell r="B636">
            <v>115980.03889831246</v>
          </cell>
          <cell r="C636">
            <v>116237.96876022677</v>
          </cell>
          <cell r="D636">
            <v>116802.03770509694</v>
          </cell>
          <cell r="E636">
            <v>116707.63112465227</v>
          </cell>
          <cell r="F636">
            <v>116908.20575133804</v>
          </cell>
          <cell r="G636">
            <v>117123.55905921999</v>
          </cell>
          <cell r="H636">
            <v>117638.65832895291</v>
          </cell>
          <cell r="I636">
            <v>117516.12461140286</v>
          </cell>
          <cell r="J636">
            <v>117713.63676571127</v>
          </cell>
          <cell r="K636">
            <v>117910.16502230307</v>
          </cell>
          <cell r="L636">
            <v>118377.22892746379</v>
          </cell>
          <cell r="M636">
            <v>118299.28110209494</v>
          </cell>
          <cell r="N636">
            <v>118491.79396872784</v>
          </cell>
          <cell r="O636">
            <v>118620.69705463381</v>
          </cell>
          <cell r="P636">
            <v>119011.11699783793</v>
          </cell>
          <cell r="Q636">
            <v>118749.77611772025</v>
          </cell>
          <cell r="R636">
            <v>118812.13256775957</v>
          </cell>
          <cell r="S636">
            <v>118872.97527193783</v>
          </cell>
          <cell r="T636">
            <v>119258.10062285973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116967.97189181688</v>
          </cell>
          <cell r="B637">
            <v>117081.15471899671</v>
          </cell>
          <cell r="C637">
            <v>117302.57383548148</v>
          </cell>
          <cell r="D637">
            <v>117835.6027056711</v>
          </cell>
          <cell r="E637">
            <v>117706.9226505727</v>
          </cell>
          <cell r="F637">
            <v>117878.25968103239</v>
          </cell>
          <cell r="G637">
            <v>118065.49873685367</v>
          </cell>
          <cell r="H637">
            <v>118555.14084578812</v>
          </cell>
          <cell r="I637">
            <v>118402.2699599326</v>
          </cell>
          <cell r="J637">
            <v>118572.14089558627</v>
          </cell>
          <cell r="K637">
            <v>118741.16562698333</v>
          </cell>
          <cell r="L637">
            <v>119183.12970848542</v>
          </cell>
          <cell r="M637">
            <v>119075.82610792224</v>
          </cell>
          <cell r="N637">
            <v>119241.39739083803</v>
          </cell>
          <cell r="O637">
            <v>119352.26088624248</v>
          </cell>
          <cell r="P637">
            <v>119735.52814420956</v>
          </cell>
          <cell r="Q637">
            <v>119463.27573136214</v>
          </cell>
          <cell r="R637">
            <v>119516.90558796164</v>
          </cell>
          <cell r="S637">
            <v>119569.23354277866</v>
          </cell>
          <cell r="T637">
            <v>119947.94717037273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113040.48944460577</v>
          </cell>
          <cell r="B638">
            <v>113218.28172596745</v>
          </cell>
          <cell r="C638">
            <v>113567.78579938943</v>
          </cell>
          <cell r="D638">
            <v>114209.70772508939</v>
          </cell>
          <cell r="E638">
            <v>114201.26395860854</v>
          </cell>
          <cell r="F638">
            <v>114475.17069038514</v>
          </cell>
          <cell r="G638">
            <v>114761.0385942932</v>
          </cell>
          <cell r="H638">
            <v>115339.98809222385</v>
          </cell>
          <cell r="I638">
            <v>115293.54436501126</v>
          </cell>
          <cell r="J638">
            <v>115560.38467938971</v>
          </cell>
          <cell r="K638">
            <v>115825.8957410093</v>
          </cell>
          <cell r="L638">
            <v>116355.91362132112</v>
          </cell>
          <cell r="M638">
            <v>116351.59431092741</v>
          </cell>
          <cell r="N638">
            <v>116611.68055237467</v>
          </cell>
          <cell r="O638">
            <v>116785.8295311448</v>
          </cell>
          <cell r="P638">
            <v>117194.18943977664</v>
          </cell>
          <cell r="Q638">
            <v>116960.21625632769</v>
          </cell>
          <cell r="R638">
            <v>117044.46026040066</v>
          </cell>
          <cell r="S638">
            <v>117126.65918313235</v>
          </cell>
          <cell r="T638">
            <v>117527.86606022521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128325.14669578576</v>
          </cell>
          <cell r="B639">
            <v>128251.49715006645</v>
          </cell>
          <cell r="C639">
            <v>128102.53058940377</v>
          </cell>
          <cell r="D639">
            <v>128320.67136448622</v>
          </cell>
          <cell r="E639">
            <v>127844.30177392472</v>
          </cell>
          <cell r="F639">
            <v>127719.03607143677</v>
          </cell>
          <cell r="G639">
            <v>127621.06823365862</v>
          </cell>
          <cell r="H639">
            <v>127852.45848742913</v>
          </cell>
          <cell r="I639">
            <v>127391.83018678082</v>
          </cell>
          <cell r="J639">
            <v>127281.29294757645</v>
          </cell>
          <cell r="K639">
            <v>127171.30634454754</v>
          </cell>
          <cell r="L639">
            <v>127358.64360118742</v>
          </cell>
          <cell r="M639">
            <v>126953.53839330008</v>
          </cell>
          <cell r="N639">
            <v>126845.79899435809</v>
          </cell>
          <cell r="O639">
            <v>126773.65866815455</v>
          </cell>
          <cell r="P639">
            <v>127084.36503661404</v>
          </cell>
          <cell r="Q639">
            <v>126701.41985671218</v>
          </cell>
          <cell r="R639">
            <v>126666.52220771393</v>
          </cell>
          <cell r="S639">
            <v>126632.47172323034</v>
          </cell>
          <cell r="T639">
            <v>126946.14119852069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140738.2419457931</v>
          </cell>
          <cell r="B640">
            <v>140460.38949921049</v>
          </cell>
          <cell r="C640">
            <v>139906.6010731608</v>
          </cell>
          <cell r="D640">
            <v>139780.57738964105</v>
          </cell>
          <cell r="E640">
            <v>138924.19222340776</v>
          </cell>
          <cell r="F640">
            <v>138474.74748528458</v>
          </cell>
          <cell r="G640">
            <v>138065.05596645758</v>
          </cell>
          <cell r="H640">
            <v>138014.18369174076</v>
          </cell>
          <cell r="I640">
            <v>137217.18457971921</v>
          </cell>
          <cell r="J640">
            <v>136800.16853363963</v>
          </cell>
          <cell r="K640">
            <v>136385.22983382241</v>
          </cell>
          <cell r="L640">
            <v>136294.26662535756</v>
          </cell>
          <cell r="M640">
            <v>135563.67204347294</v>
          </cell>
          <cell r="N640">
            <v>135157.21121201769</v>
          </cell>
          <cell r="O640">
            <v>134885.05249145598</v>
          </cell>
          <cell r="P640">
            <v>135116.45170400478</v>
          </cell>
          <cell r="Q640">
            <v>134612.52222257989</v>
          </cell>
          <cell r="R640">
            <v>134480.86632355922</v>
          </cell>
          <cell r="S640">
            <v>134352.40646235188</v>
          </cell>
          <cell r="T640">
            <v>134594.98437905146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138347.35667680763</v>
          </cell>
          <cell r="B641">
            <v>138108.83573439257</v>
          </cell>
          <cell r="C641">
            <v>137633.02001499044</v>
          </cell>
          <cell r="D641">
            <v>137573.28581991879</v>
          </cell>
          <cell r="E641">
            <v>136790.09542288372</v>
          </cell>
          <cell r="F641">
            <v>136403.09078251239</v>
          </cell>
          <cell r="G641">
            <v>136053.44033660094</v>
          </cell>
          <cell r="H641">
            <v>136056.93462459513</v>
          </cell>
          <cell r="I641">
            <v>135324.72386726123</v>
          </cell>
          <cell r="J641">
            <v>134966.73867930815</v>
          </cell>
          <cell r="K641">
            <v>134610.53677811151</v>
          </cell>
          <cell r="L641">
            <v>134573.17699965092</v>
          </cell>
          <cell r="M641">
            <v>133905.27489968386</v>
          </cell>
          <cell r="N641">
            <v>133556.35077910862</v>
          </cell>
          <cell r="O641">
            <v>133322.71758525603</v>
          </cell>
          <cell r="P641">
            <v>133569.39214267035</v>
          </cell>
          <cell r="Q641">
            <v>133088.76543774587</v>
          </cell>
          <cell r="R641">
            <v>132975.74613741168</v>
          </cell>
          <cell r="S641">
            <v>132865.47045859537</v>
          </cell>
          <cell r="T641">
            <v>133121.74131462723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112178.78702053345</v>
          </cell>
          <cell r="B642">
            <v>112370.75482630161</v>
          </cell>
          <cell r="C642">
            <v>112748.36115590514</v>
          </cell>
          <cell r="D642">
            <v>113414.17457218692</v>
          </cell>
          <cell r="E642">
            <v>113432.11103852847</v>
          </cell>
          <cell r="F642">
            <v>113728.52189640852</v>
          </cell>
          <cell r="G642">
            <v>114036.02929040266</v>
          </cell>
          <cell r="H642">
            <v>114634.57311997449</v>
          </cell>
          <cell r="I642">
            <v>114611.47985755012</v>
          </cell>
          <cell r="J642">
            <v>114899.59556903879</v>
          </cell>
          <cell r="K642">
            <v>115186.27604535602</v>
          </cell>
          <cell r="L642">
            <v>115735.61321554444</v>
          </cell>
          <cell r="M642">
            <v>115753.88899339701</v>
          </cell>
          <cell r="N642">
            <v>116034.71212418044</v>
          </cell>
          <cell r="O642">
            <v>116222.74614385345</v>
          </cell>
          <cell r="P642">
            <v>116636.61146166149</v>
          </cell>
          <cell r="Q642">
            <v>116411.03686565567</v>
          </cell>
          <cell r="R642">
            <v>116501.99771326475</v>
          </cell>
          <cell r="S642">
            <v>116590.75042351999</v>
          </cell>
          <cell r="T642">
            <v>116996.89239271797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136591.5938065793</v>
          </cell>
          <cell r="B643">
            <v>136381.95622194951</v>
          </cell>
          <cell r="C643">
            <v>135963.40029037531</v>
          </cell>
          <cell r="D643">
            <v>135952.34623232795</v>
          </cell>
          <cell r="E643">
            <v>135222.90691223496</v>
          </cell>
          <cell r="F643">
            <v>134881.75558263029</v>
          </cell>
          <cell r="G643">
            <v>134576.19670726862</v>
          </cell>
          <cell r="H643">
            <v>134619.6154506217</v>
          </cell>
          <cell r="I643">
            <v>133934.98246251806</v>
          </cell>
          <cell r="J643">
            <v>133620.34698700861</v>
          </cell>
          <cell r="K643">
            <v>133307.27885365591</v>
          </cell>
          <cell r="L643">
            <v>133309.28311885704</v>
          </cell>
          <cell r="M643">
            <v>132687.41966968647</v>
          </cell>
          <cell r="N643">
            <v>132380.74802435489</v>
          </cell>
          <cell r="O643">
            <v>132175.40631325525</v>
          </cell>
          <cell r="P643">
            <v>132433.29842413927</v>
          </cell>
          <cell r="Q643">
            <v>131969.78427174233</v>
          </cell>
          <cell r="R643">
            <v>131870.4508844988</v>
          </cell>
          <cell r="S643">
            <v>131773.52888378728</v>
          </cell>
          <cell r="T643">
            <v>132039.85524301528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126174.20840320305</v>
          </cell>
          <cell r="B644">
            <v>126135.94308922261</v>
          </cell>
          <cell r="C644">
            <v>126057.12396837237</v>
          </cell>
          <cell r="D644">
            <v>126334.90148175773</v>
          </cell>
          <cell r="E644">
            <v>125924.38090282686</v>
          </cell>
          <cell r="F644">
            <v>125855.28886914242</v>
          </cell>
          <cell r="G644">
            <v>125811.3364391871</v>
          </cell>
          <cell r="H644">
            <v>126091.63707903429</v>
          </cell>
          <cell r="I644">
            <v>125689.29503528793</v>
          </cell>
          <cell r="J644">
            <v>125631.86437331478</v>
          </cell>
          <cell r="K644">
            <v>125574.71979954402</v>
          </cell>
          <cell r="L644">
            <v>125810.2808968281</v>
          </cell>
          <cell r="M644">
            <v>125461.57641287454</v>
          </cell>
          <cell r="N644">
            <v>125405.59939511682</v>
          </cell>
          <cell r="O644">
            <v>125368.11821032652</v>
          </cell>
          <cell r="P644">
            <v>125692.56690453863</v>
          </cell>
          <cell r="Q644">
            <v>125330.58585660436</v>
          </cell>
          <cell r="R644">
            <v>125312.45445493639</v>
          </cell>
          <cell r="S644">
            <v>125294.7632055577</v>
          </cell>
          <cell r="T644">
            <v>125620.75140978492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120462.96795693126</v>
          </cell>
          <cell r="B645">
            <v>120518.65599166586</v>
          </cell>
          <cell r="C645">
            <v>120626.09460626094</v>
          </cell>
          <cell r="D645">
            <v>121062.22150282183</v>
          </cell>
          <cell r="E645">
            <v>120826.54533475522</v>
          </cell>
          <cell r="F645">
            <v>120906.60743087197</v>
          </cell>
          <cell r="G645">
            <v>121006.07844683484</v>
          </cell>
          <cell r="H645">
            <v>121416.2475148779</v>
          </cell>
          <cell r="I645">
            <v>121168.66901271143</v>
          </cell>
          <cell r="J645">
            <v>121252.24864047643</v>
          </cell>
          <cell r="K645">
            <v>121335.41192016807</v>
          </cell>
          <cell r="L645">
            <v>121699.01850816261</v>
          </cell>
          <cell r="M645">
            <v>121500.07103808544</v>
          </cell>
          <cell r="N645">
            <v>121581.53515754425</v>
          </cell>
          <cell r="O645">
            <v>121636.08203834508</v>
          </cell>
          <cell r="P645">
            <v>121997.01979732254</v>
          </cell>
          <cell r="Q645">
            <v>121690.70338599228</v>
          </cell>
          <cell r="R645">
            <v>121717.09026279625</v>
          </cell>
          <cell r="S645">
            <v>121742.83657995456</v>
          </cell>
          <cell r="T645">
            <v>122101.53386895347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136574.13896511137</v>
          </cell>
          <cell r="B646">
            <v>136364.78852314746</v>
          </cell>
          <cell r="C646">
            <v>135946.80183730455</v>
          </cell>
          <cell r="D646">
            <v>135936.23173075702</v>
          </cell>
          <cell r="E646">
            <v>135207.32677469612</v>
          </cell>
          <cell r="F646">
            <v>134866.63129381899</v>
          </cell>
          <cell r="G646">
            <v>134561.51075291983</v>
          </cell>
          <cell r="H646">
            <v>134605.32640353803</v>
          </cell>
          <cell r="I646">
            <v>133921.1664077919</v>
          </cell>
          <cell r="J646">
            <v>133606.96189159434</v>
          </cell>
          <cell r="K646">
            <v>133294.32257074959</v>
          </cell>
          <cell r="L646">
            <v>133296.71817190689</v>
          </cell>
          <cell r="M646">
            <v>132675.31241401375</v>
          </cell>
          <cell r="N646">
            <v>132369.0608198574</v>
          </cell>
          <cell r="O646">
            <v>132164.00036732334</v>
          </cell>
          <cell r="P646">
            <v>132422.00399703532</v>
          </cell>
          <cell r="Q646">
            <v>131958.65996834729</v>
          </cell>
          <cell r="R646">
            <v>131859.46263902332</v>
          </cell>
          <cell r="S646">
            <v>131762.67339333144</v>
          </cell>
          <cell r="T646">
            <v>132029.09971891428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124478.93531605419</v>
          </cell>
          <cell r="B647">
            <v>124468.5582664574</v>
          </cell>
          <cell r="C647">
            <v>124445.02621137585</v>
          </cell>
          <cell r="D647">
            <v>124769.80672703177</v>
          </cell>
          <cell r="E647">
            <v>124411.1853855722</v>
          </cell>
          <cell r="F647">
            <v>124386.36691810648</v>
          </cell>
          <cell r="G647">
            <v>124384.9870098684</v>
          </cell>
          <cell r="H647">
            <v>124703.83662226578</v>
          </cell>
          <cell r="I647">
            <v>124347.4331919223</v>
          </cell>
          <cell r="J647">
            <v>124331.85875215745</v>
          </cell>
          <cell r="K647">
            <v>124316.36189574825</v>
          </cell>
          <cell r="L647">
            <v>124589.93086126595</v>
          </cell>
          <cell r="M647">
            <v>124285.67889820073</v>
          </cell>
          <cell r="N647">
            <v>124270.49866761778</v>
          </cell>
          <cell r="O647">
            <v>124260.33426353853</v>
          </cell>
          <cell r="P647">
            <v>124595.61404253053</v>
          </cell>
          <cell r="Q647">
            <v>124250.15598311838</v>
          </cell>
          <cell r="R647">
            <v>124245.23898558725</v>
          </cell>
          <cell r="S647">
            <v>124240.44135156483</v>
          </cell>
          <cell r="T647">
            <v>124576.1386254137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145898.2460394075</v>
          </cell>
          <cell r="B648">
            <v>145535.50841445796</v>
          </cell>
          <cell r="C648">
            <v>144813.43943947906</v>
          </cell>
          <cell r="D648">
            <v>144544.34990658838</v>
          </cell>
          <cell r="E648">
            <v>143529.99592704879</v>
          </cell>
          <cell r="F648">
            <v>142945.79308731985</v>
          </cell>
          <cell r="G648">
            <v>142406.52103777969</v>
          </cell>
          <cell r="H648">
            <v>142238.31494960751</v>
          </cell>
          <cell r="I648">
            <v>141301.48973227528</v>
          </cell>
          <cell r="J648">
            <v>140757.07339914152</v>
          </cell>
          <cell r="K648">
            <v>140215.36905094318</v>
          </cell>
          <cell r="L648">
            <v>140008.71902059598</v>
          </cell>
          <cell r="M648">
            <v>139142.82164207389</v>
          </cell>
          <cell r="N648">
            <v>138612.18518934335</v>
          </cell>
          <cell r="O648">
            <v>138256.88074945059</v>
          </cell>
          <cell r="P648">
            <v>138455.31274142233</v>
          </cell>
          <cell r="Q648">
            <v>137901.09125155397</v>
          </cell>
          <cell r="R648">
            <v>137729.21388027753</v>
          </cell>
          <cell r="S648">
            <v>137561.508950813</v>
          </cell>
          <cell r="T648">
            <v>137774.53479158296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112068.11924491674</v>
          </cell>
          <cell r="B649">
            <v>112261.90760231673</v>
          </cell>
          <cell r="C649">
            <v>112643.12308293865</v>
          </cell>
          <cell r="D649">
            <v>113312.00486487077</v>
          </cell>
          <cell r="E649">
            <v>113333.32932410309</v>
          </cell>
          <cell r="F649">
            <v>113632.63036948697</v>
          </cell>
          <cell r="G649">
            <v>113942.91690645019</v>
          </cell>
          <cell r="H649">
            <v>114543.9772208744</v>
          </cell>
          <cell r="I649">
            <v>114523.88284057629</v>
          </cell>
          <cell r="J649">
            <v>114814.73093485489</v>
          </cell>
          <cell r="K649">
            <v>115104.13018272277</v>
          </cell>
          <cell r="L649">
            <v>115655.94851436256</v>
          </cell>
          <cell r="M649">
            <v>115677.12616191652</v>
          </cell>
          <cell r="N649">
            <v>115960.61251535312</v>
          </cell>
          <cell r="O649">
            <v>116150.42978008627</v>
          </cell>
          <cell r="P649">
            <v>116565.00215333526</v>
          </cell>
          <cell r="Q649">
            <v>116340.50618141668</v>
          </cell>
          <cell r="R649">
            <v>116432.32966804421</v>
          </cell>
          <cell r="S649">
            <v>116521.9240761604</v>
          </cell>
          <cell r="T649">
            <v>116928.69985541911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128144.86152093994</v>
          </cell>
          <cell r="B650">
            <v>128074.17777504287</v>
          </cell>
          <cell r="C650">
            <v>127931.09076168995</v>
          </cell>
          <cell r="D650">
            <v>128154.23010871152</v>
          </cell>
          <cell r="E650">
            <v>127683.3797841449</v>
          </cell>
          <cell r="F650">
            <v>127562.82238953211</v>
          </cell>
          <cell r="G650">
            <v>127469.38196068861</v>
          </cell>
          <cell r="H650">
            <v>127704.87173583359</v>
          </cell>
          <cell r="I650">
            <v>127249.12881383744</v>
          </cell>
          <cell r="J650">
            <v>127143.04280812248</v>
          </cell>
          <cell r="K650">
            <v>127037.48526496798</v>
          </cell>
          <cell r="L650">
            <v>127228.86449881023</v>
          </cell>
          <cell r="M650">
            <v>126828.4866298758</v>
          </cell>
          <cell r="N650">
            <v>126725.08579795565</v>
          </cell>
          <cell r="O650">
            <v>126655.85049668525</v>
          </cell>
          <cell r="P650">
            <v>126967.70870553443</v>
          </cell>
          <cell r="Q650">
            <v>126586.52067608657</v>
          </cell>
          <cell r="R650">
            <v>126553.02832348473</v>
          </cell>
          <cell r="S650">
            <v>126520.34902085761</v>
          </cell>
          <cell r="T650">
            <v>126835.05101493659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125042.2205253712</v>
          </cell>
          <cell r="B651">
            <v>125022.57709446989</v>
          </cell>
          <cell r="C651">
            <v>124980.67490973187</v>
          </cell>
          <cell r="D651">
            <v>125289.83782597375</v>
          </cell>
          <cell r="E651">
            <v>124913.97202221249</v>
          </cell>
          <cell r="F651">
            <v>124874.44285993082</v>
          </cell>
          <cell r="G651">
            <v>124858.91745974316</v>
          </cell>
          <cell r="H651">
            <v>125164.95847732679</v>
          </cell>
          <cell r="I651">
            <v>124793.29111006214</v>
          </cell>
          <cell r="J651">
            <v>124763.80918184214</v>
          </cell>
          <cell r="K651">
            <v>124734.47411649223</v>
          </cell>
          <cell r="L651">
            <v>124995.41427891268</v>
          </cell>
          <cell r="M651">
            <v>124676.39216009907</v>
          </cell>
          <cell r="N651">
            <v>124647.6564575527</v>
          </cell>
          <cell r="O651">
            <v>124628.41555797704</v>
          </cell>
          <cell r="P651">
            <v>124960.09651274208</v>
          </cell>
          <cell r="Q651">
            <v>124609.14839092121</v>
          </cell>
          <cell r="R651">
            <v>124599.84066811015</v>
          </cell>
          <cell r="S651">
            <v>124590.75889669421</v>
          </cell>
          <cell r="T651">
            <v>124923.23015618851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113572.97137685979</v>
          </cell>
          <cell r="B652">
            <v>113742.00400939627</v>
          </cell>
          <cell r="C652">
            <v>114074.14252453017</v>
          </cell>
          <cell r="D652">
            <v>114701.30089994398</v>
          </cell>
          <cell r="E652">
            <v>114676.55568535977</v>
          </cell>
          <cell r="F652">
            <v>114936.55617732958</v>
          </cell>
          <cell r="G652">
            <v>115209.0521361529</v>
          </cell>
          <cell r="H652">
            <v>115775.89347785461</v>
          </cell>
          <cell r="I652">
            <v>115715.02052279947</v>
          </cell>
          <cell r="J652">
            <v>115968.71388035588</v>
          </cell>
          <cell r="K652">
            <v>116221.14347611448</v>
          </cell>
          <cell r="L652">
            <v>116739.22315999566</v>
          </cell>
          <cell r="M652">
            <v>116720.94140048644</v>
          </cell>
          <cell r="N652">
            <v>116968.21345156562</v>
          </cell>
          <cell r="O652">
            <v>117133.78228340471</v>
          </cell>
          <cell r="P652">
            <v>117538.74016967465</v>
          </cell>
          <cell r="Q652">
            <v>117299.57714812731</v>
          </cell>
          <cell r="R652">
            <v>117379.67053393016</v>
          </cell>
          <cell r="S652">
            <v>117457.81959751484</v>
          </cell>
          <cell r="T652">
            <v>117855.9768749935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137573.79058659929</v>
          </cell>
          <cell r="B653">
            <v>137347.99527276025</v>
          </cell>
          <cell r="C653">
            <v>136897.40746479607</v>
          </cell>
          <cell r="D653">
            <v>136859.12109955793</v>
          </cell>
          <cell r="E653">
            <v>136099.61272196844</v>
          </cell>
          <cell r="F653">
            <v>135732.81044886113</v>
          </cell>
          <cell r="G653">
            <v>135402.586170583</v>
          </cell>
          <cell r="H653">
            <v>135423.67064991756</v>
          </cell>
          <cell r="I653">
            <v>134712.42203362694</v>
          </cell>
          <cell r="J653">
            <v>134373.53616035657</v>
          </cell>
          <cell r="K653">
            <v>134036.3384314845</v>
          </cell>
          <cell r="L653">
            <v>134016.32193432152</v>
          </cell>
          <cell r="M653">
            <v>133368.70386000452</v>
          </cell>
          <cell r="N653">
            <v>133038.39562579419</v>
          </cell>
          <cell r="O653">
            <v>132817.22728814196</v>
          </cell>
          <cell r="P653">
            <v>133068.84415247393</v>
          </cell>
          <cell r="Q653">
            <v>132595.75701372704</v>
          </cell>
          <cell r="R653">
            <v>132488.76754718189</v>
          </cell>
          <cell r="S653">
            <v>132384.37532377784</v>
          </cell>
          <cell r="T653">
            <v>132645.07650261946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131544.50059266595</v>
          </cell>
          <cell r="B654">
            <v>131417.89073435674</v>
          </cell>
          <cell r="C654">
            <v>131163.93304749811</v>
          </cell>
          <cell r="D654">
            <v>131292.81428105175</v>
          </cell>
          <cell r="E654">
            <v>130717.88711079124</v>
          </cell>
          <cell r="F654">
            <v>130508.545114628</v>
          </cell>
          <cell r="G654">
            <v>130329.73129709037</v>
          </cell>
          <cell r="H654">
            <v>130487.91636289388</v>
          </cell>
          <cell r="I654">
            <v>129940.04981420345</v>
          </cell>
          <cell r="J654">
            <v>129750.02686081151</v>
          </cell>
          <cell r="K654">
            <v>129560.95049802614</v>
          </cell>
          <cell r="L654">
            <v>129676.11013346893</v>
          </cell>
          <cell r="M654">
            <v>129186.58879378957</v>
          </cell>
          <cell r="N654">
            <v>129001.37556672705</v>
          </cell>
          <cell r="O654">
            <v>128877.3601856435</v>
          </cell>
          <cell r="P654">
            <v>129167.49813049153</v>
          </cell>
          <cell r="Q654">
            <v>128753.17550002436</v>
          </cell>
          <cell r="R654">
            <v>128693.18346135203</v>
          </cell>
          <cell r="S654">
            <v>128634.64777082305</v>
          </cell>
          <cell r="T654">
            <v>128929.87954934445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137635.35807564438</v>
          </cell>
          <cell r="B655">
            <v>137408.54993949077</v>
          </cell>
          <cell r="C655">
            <v>136955.95426279923</v>
          </cell>
          <cell r="D655">
            <v>136915.96088242042</v>
          </cell>
          <cell r="E655">
            <v>136154.56767237606</v>
          </cell>
          <cell r="F655">
            <v>135786.15750946986</v>
          </cell>
          <cell r="G655">
            <v>135454.3871184832</v>
          </cell>
          <cell r="H655">
            <v>135474.07160895271</v>
          </cell>
          <cell r="I655">
            <v>134761.15463309287</v>
          </cell>
          <cell r="J655">
            <v>134420.74866107156</v>
          </cell>
          <cell r="K655">
            <v>134082.03840575065</v>
          </cell>
          <cell r="L655">
            <v>134060.64157108986</v>
          </cell>
          <cell r="M655">
            <v>133411.40910785014</v>
          </cell>
          <cell r="N655">
            <v>133079.61925055119</v>
          </cell>
          <cell r="O655">
            <v>132857.45884524338</v>
          </cell>
          <cell r="P655">
            <v>133108.68235543164</v>
          </cell>
          <cell r="Q655">
            <v>132634.99514881219</v>
          </cell>
          <cell r="R655">
            <v>132527.52577275387</v>
          </cell>
          <cell r="S655">
            <v>132422.66528997128</v>
          </cell>
          <cell r="T655">
            <v>132683.01386306333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139065.52312747811</v>
          </cell>
          <cell r="B656">
            <v>138815.18791395857</v>
          </cell>
          <cell r="C656">
            <v>138315.95100295488</v>
          </cell>
          <cell r="D656">
            <v>138236.30498390191</v>
          </cell>
          <cell r="E656">
            <v>137431.12857679572</v>
          </cell>
          <cell r="F656">
            <v>137025.3683800773</v>
          </cell>
          <cell r="G656">
            <v>136657.68298920654</v>
          </cell>
          <cell r="H656">
            <v>136644.84682342119</v>
          </cell>
          <cell r="I656">
            <v>135893.17514785152</v>
          </cell>
          <cell r="J656">
            <v>135517.45846001821</v>
          </cell>
          <cell r="K656">
            <v>135143.61338759278</v>
          </cell>
          <cell r="L656">
            <v>135090.15238270813</v>
          </cell>
          <cell r="M656">
            <v>134403.41891604752</v>
          </cell>
          <cell r="N656">
            <v>134037.2121027509</v>
          </cell>
          <cell r="O656">
            <v>133792.00673471836</v>
          </cell>
          <cell r="P656">
            <v>134034.09293302274</v>
          </cell>
          <cell r="Q656">
            <v>133546.46661481395</v>
          </cell>
          <cell r="R656">
            <v>133427.84931272501</v>
          </cell>
          <cell r="S656">
            <v>133312.11152751007</v>
          </cell>
          <cell r="T656">
            <v>133564.26934233197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139120.3657027861</v>
          </cell>
          <cell r="B657">
            <v>138869.12829583749</v>
          </cell>
          <cell r="C657">
            <v>138368.10283224544</v>
          </cell>
          <cell r="D657">
            <v>138286.93625245732</v>
          </cell>
          <cell r="E657">
            <v>137480.08088998927</v>
          </cell>
          <cell r="F657">
            <v>137072.88843058239</v>
          </cell>
          <cell r="G657">
            <v>136703.82580630537</v>
          </cell>
          <cell r="H657">
            <v>136689.7425700945</v>
          </cell>
          <cell r="I657">
            <v>135936.58476707779</v>
          </cell>
          <cell r="J657">
            <v>135559.51401833477</v>
          </cell>
          <cell r="K657">
            <v>135184.32163019181</v>
          </cell>
          <cell r="L657">
            <v>135129.63105976296</v>
          </cell>
          <cell r="M657">
            <v>134441.45954117851</v>
          </cell>
          <cell r="N657">
            <v>134073.93294000236</v>
          </cell>
          <cell r="O657">
            <v>133827.84386620307</v>
          </cell>
          <cell r="P657">
            <v>134069.57967577819</v>
          </cell>
          <cell r="Q657">
            <v>133581.4188341058</v>
          </cell>
          <cell r="R657">
            <v>133462.37404221622</v>
          </cell>
          <cell r="S657">
            <v>133346.2191448106</v>
          </cell>
          <cell r="T657">
            <v>133598.06286841858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114293.66991237825</v>
          </cell>
          <cell r="B658">
            <v>114450.84661948789</v>
          </cell>
          <cell r="C658">
            <v>114759.48136544459</v>
          </cell>
          <cell r="D658">
            <v>115366.65771250075</v>
          </cell>
          <cell r="E658">
            <v>115319.84897038015</v>
          </cell>
          <cell r="F658">
            <v>115561.02777835228</v>
          </cell>
          <cell r="G658">
            <v>115815.42520527091</v>
          </cell>
          <cell r="H658">
            <v>116365.87851588003</v>
          </cell>
          <cell r="I658">
            <v>116285.47602799964</v>
          </cell>
          <cell r="J658">
            <v>116521.37536860586</v>
          </cell>
          <cell r="K658">
            <v>116756.09958749174</v>
          </cell>
          <cell r="L658">
            <v>117258.02127583712</v>
          </cell>
          <cell r="M658">
            <v>117220.84175469459</v>
          </cell>
          <cell r="N658">
            <v>117450.77017837027</v>
          </cell>
          <cell r="O658">
            <v>117604.72603528347</v>
          </cell>
          <cell r="P658">
            <v>118005.07938497575</v>
          </cell>
          <cell r="Q658">
            <v>117758.8920711651</v>
          </cell>
          <cell r="R658">
            <v>117833.36771798455</v>
          </cell>
          <cell r="S658">
            <v>117906.03541707686</v>
          </cell>
          <cell r="T658">
            <v>118300.06515173626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145970.21321977346</v>
          </cell>
          <cell r="B659">
            <v>145606.29169131705</v>
          </cell>
          <cell r="C659">
            <v>144881.87568784802</v>
          </cell>
          <cell r="D659">
            <v>144610.7907988299</v>
          </cell>
          <cell r="E659">
            <v>143594.23360978247</v>
          </cell>
          <cell r="F659">
            <v>143008.1512830554</v>
          </cell>
          <cell r="G659">
            <v>142467.0719587038</v>
          </cell>
          <cell r="H659">
            <v>142297.2294021174</v>
          </cell>
          <cell r="I659">
            <v>141358.45401374699</v>
          </cell>
          <cell r="J659">
            <v>140812.26081391485</v>
          </cell>
          <cell r="K659">
            <v>140268.78845039799</v>
          </cell>
          <cell r="L659">
            <v>140060.52492242071</v>
          </cell>
          <cell r="M659">
            <v>139192.74045997526</v>
          </cell>
          <cell r="N659">
            <v>138660.372115337</v>
          </cell>
          <cell r="O659">
            <v>138303.90803237588</v>
          </cell>
          <cell r="P659">
            <v>138501.88022666794</v>
          </cell>
          <cell r="Q659">
            <v>137946.9573082781</v>
          </cell>
          <cell r="R659">
            <v>137774.51896342562</v>
          </cell>
          <cell r="S659">
            <v>137606.26667840584</v>
          </cell>
          <cell r="T659">
            <v>137818.8803529178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138099.1603792379</v>
          </cell>
          <cell r="B660">
            <v>137864.72241555835</v>
          </cell>
          <cell r="C660">
            <v>137397.0009938427</v>
          </cell>
          <cell r="D660">
            <v>137344.14826891688</v>
          </cell>
          <cell r="E660">
            <v>136568.55617488359</v>
          </cell>
          <cell r="F660">
            <v>136188.03340182855</v>
          </cell>
          <cell r="G660">
            <v>135844.61578197242</v>
          </cell>
          <cell r="H660">
            <v>135853.75382868285</v>
          </cell>
          <cell r="I660">
            <v>135128.26870974226</v>
          </cell>
          <cell r="J660">
            <v>134776.41147808195</v>
          </cell>
          <cell r="K660">
            <v>134426.30700704554</v>
          </cell>
          <cell r="L660">
            <v>134394.51176697444</v>
          </cell>
          <cell r="M660">
            <v>133733.11773416528</v>
          </cell>
          <cell r="N660">
            <v>133390.16646339593</v>
          </cell>
          <cell r="O660">
            <v>133160.53258026525</v>
          </cell>
          <cell r="P660">
            <v>133408.79286163248</v>
          </cell>
          <cell r="Q660">
            <v>132930.58520329534</v>
          </cell>
          <cell r="R660">
            <v>132819.50055656131</v>
          </cell>
          <cell r="S660">
            <v>132711.11256629383</v>
          </cell>
          <cell r="T660">
            <v>132968.80487775439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112608.32980444584</v>
          </cell>
          <cell r="B661">
            <v>112793.23137244221</v>
          </cell>
          <cell r="C661">
            <v>113156.82924504574</v>
          </cell>
          <cell r="D661">
            <v>113810.73319340721</v>
          </cell>
          <cell r="E661">
            <v>113815.51959966976</v>
          </cell>
          <cell r="F661">
            <v>114100.71256526359</v>
          </cell>
          <cell r="G661">
            <v>114397.43307209769</v>
          </cell>
          <cell r="H661">
            <v>114986.20948831784</v>
          </cell>
          <cell r="I661">
            <v>114951.47644936439</v>
          </cell>
          <cell r="J661">
            <v>115228.98676733403</v>
          </cell>
          <cell r="K661">
            <v>115505.11468041253</v>
          </cell>
          <cell r="L661">
            <v>116044.82154050202</v>
          </cell>
          <cell r="M661">
            <v>116051.83408311593</v>
          </cell>
          <cell r="N661">
            <v>116322.3202565852</v>
          </cell>
          <cell r="O661">
            <v>116503.43283916166</v>
          </cell>
          <cell r="P661">
            <v>116914.55381191734</v>
          </cell>
          <cell r="Q661">
            <v>116684.7926747919</v>
          </cell>
          <cell r="R661">
            <v>116772.40529963752</v>
          </cell>
          <cell r="S661">
            <v>116857.89106754771</v>
          </cell>
          <cell r="T661">
            <v>117261.57298424674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117966.59373899407</v>
          </cell>
          <cell r="B662">
            <v>118063.34863470698</v>
          </cell>
          <cell r="C662">
            <v>118252.20021256835</v>
          </cell>
          <cell r="D662">
            <v>118757.54137550524</v>
          </cell>
          <cell r="E662">
            <v>118598.2894244784</v>
          </cell>
          <cell r="F662">
            <v>118743.54655618103</v>
          </cell>
          <cell r="G662">
            <v>118905.70773481627</v>
          </cell>
          <cell r="H662">
            <v>119372.64208860102</v>
          </cell>
          <cell r="I662">
            <v>119192.71048708798</v>
          </cell>
          <cell r="J662">
            <v>119337.92549075387</v>
          </cell>
          <cell r="K662">
            <v>119482.41711255483</v>
          </cell>
          <cell r="L662">
            <v>119901.99218318285</v>
          </cell>
          <cell r="M662">
            <v>119768.50326837282</v>
          </cell>
          <cell r="N662">
            <v>119910.0426927779</v>
          </cell>
          <cell r="O662">
            <v>120004.81489633126</v>
          </cell>
          <cell r="P662">
            <v>120381.70196813726</v>
          </cell>
          <cell r="Q662">
            <v>120099.716481932</v>
          </cell>
          <cell r="R662">
            <v>120145.5622282495</v>
          </cell>
          <cell r="S662">
            <v>120190.29503743396</v>
          </cell>
          <cell r="T662">
            <v>120563.28941595042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134252.63281053098</v>
          </cell>
          <cell r="B663">
            <v>134081.47254447319</v>
          </cell>
          <cell r="C663">
            <v>133739.19594004645</v>
          </cell>
          <cell r="D663">
            <v>133792.99172232361</v>
          </cell>
          <cell r="E663">
            <v>133135.15755722905</v>
          </cell>
          <cell r="F663">
            <v>132855.09027675283</v>
          </cell>
          <cell r="G663">
            <v>132608.26852672803</v>
          </cell>
          <cell r="H663">
            <v>132704.87312191585</v>
          </cell>
          <cell r="I663">
            <v>132083.62144138821</v>
          </cell>
          <cell r="J663">
            <v>131826.73481586011</v>
          </cell>
          <cell r="K663">
            <v>131571.12785924744</v>
          </cell>
          <cell r="L663">
            <v>131625.57141698216</v>
          </cell>
          <cell r="M663">
            <v>131065.03891992901</v>
          </cell>
          <cell r="N663">
            <v>130814.65442661394</v>
          </cell>
          <cell r="O663">
            <v>130647.00156051823</v>
          </cell>
          <cell r="P663">
            <v>130919.83727254655</v>
          </cell>
          <cell r="Q663">
            <v>130479.11981643665</v>
          </cell>
          <cell r="R663">
            <v>130398.01828581633</v>
          </cell>
          <cell r="S663">
            <v>130318.88555082546</v>
          </cell>
          <cell r="T663">
            <v>130598.6074717037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136154.83218861365</v>
          </cell>
          <cell r="B664">
            <v>135952.3795959281</v>
          </cell>
          <cell r="C664">
            <v>135548.06754546115</v>
          </cell>
          <cell r="D664">
            <v>135549.1231041337</v>
          </cell>
          <cell r="E664">
            <v>134833.05484213214</v>
          </cell>
          <cell r="F664">
            <v>134503.30993109298</v>
          </cell>
          <cell r="G664">
            <v>134208.71922576069</v>
          </cell>
          <cell r="H664">
            <v>134262.06953220506</v>
          </cell>
          <cell r="I664">
            <v>133589.2719370354</v>
          </cell>
          <cell r="J664">
            <v>133285.42008775839</v>
          </cell>
          <cell r="K664">
            <v>132983.08186249979</v>
          </cell>
          <cell r="L664">
            <v>132994.87828340195</v>
          </cell>
          <cell r="M664">
            <v>132384.46735777639</v>
          </cell>
          <cell r="N664">
            <v>132088.3063911722</v>
          </cell>
          <cell r="O664">
            <v>131890.00243784237</v>
          </cell>
          <cell r="P664">
            <v>132150.6850148458</v>
          </cell>
          <cell r="Q664">
            <v>131691.42776197448</v>
          </cell>
          <cell r="R664">
            <v>131595.49886724312</v>
          </cell>
          <cell r="S664">
            <v>131501.89871263836</v>
          </cell>
          <cell r="T664">
            <v>131770.72646765268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138278.62729102134</v>
          </cell>
          <cell r="B665">
            <v>138041.23698844021</v>
          </cell>
          <cell r="C665">
            <v>137567.66270500555</v>
          </cell>
          <cell r="D665">
            <v>137509.83409523495</v>
          </cell>
          <cell r="E665">
            <v>136728.74778558334</v>
          </cell>
          <cell r="F665">
            <v>136343.53807432158</v>
          </cell>
          <cell r="G665">
            <v>135995.61359415052</v>
          </cell>
          <cell r="H665">
            <v>136000.67072604643</v>
          </cell>
          <cell r="I665">
            <v>135270.32240179606</v>
          </cell>
          <cell r="J665">
            <v>134914.03413952742</v>
          </cell>
          <cell r="K665">
            <v>134559.52071085791</v>
          </cell>
          <cell r="L665">
            <v>134523.7018389678</v>
          </cell>
          <cell r="M665">
            <v>133857.60192325086</v>
          </cell>
          <cell r="N665">
            <v>133510.33177697973</v>
          </cell>
          <cell r="O665">
            <v>133277.80605399664</v>
          </cell>
          <cell r="P665">
            <v>133524.91972284971</v>
          </cell>
          <cell r="Q665">
            <v>133044.96288926408</v>
          </cell>
          <cell r="R665">
            <v>132932.47932437374</v>
          </cell>
          <cell r="S665">
            <v>132822.7263756537</v>
          </cell>
          <cell r="T665">
            <v>133079.39085463434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147594.43257489614</v>
          </cell>
          <cell r="B666">
            <v>147203.79165878706</v>
          </cell>
          <cell r="C666">
            <v>146426.40582822045</v>
          </cell>
          <cell r="D666">
            <v>146110.28796686561</v>
          </cell>
          <cell r="E666">
            <v>145044.00678546794</v>
          </cell>
          <cell r="F666">
            <v>144415.50652400352</v>
          </cell>
          <cell r="G666">
            <v>143833.63901378747</v>
          </cell>
          <cell r="H666">
            <v>143626.86318207823</v>
          </cell>
          <cell r="I666">
            <v>142644.07459866445</v>
          </cell>
          <cell r="J666">
            <v>142057.77949032071</v>
          </cell>
          <cell r="K666">
            <v>141474.4049841059</v>
          </cell>
          <cell r="L666">
            <v>141229.72660609649</v>
          </cell>
          <cell r="M666">
            <v>140319.35275474485</v>
          </cell>
          <cell r="N666">
            <v>139747.89753268354</v>
          </cell>
          <cell r="O666">
            <v>139365.26159323103</v>
          </cell>
          <cell r="P666">
            <v>139552.85666440951</v>
          </cell>
          <cell r="Q666">
            <v>138982.10328308976</v>
          </cell>
          <cell r="R666">
            <v>138797.00438748117</v>
          </cell>
          <cell r="S666">
            <v>138616.39889531268</v>
          </cell>
          <cell r="T666">
            <v>138819.7104350127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145748.2056691742</v>
          </cell>
          <cell r="B667">
            <v>145387.93629877616</v>
          </cell>
          <cell r="C667">
            <v>144670.7605129123</v>
          </cell>
          <cell r="D667">
            <v>144405.83098699406</v>
          </cell>
          <cell r="E667">
            <v>143396.07035637507</v>
          </cell>
          <cell r="F667">
            <v>142815.78595451749</v>
          </cell>
          <cell r="G667">
            <v>142280.28179167875</v>
          </cell>
          <cell r="H667">
            <v>142115.4874854532</v>
          </cell>
          <cell r="I667">
            <v>141182.72807121513</v>
          </cell>
          <cell r="J667">
            <v>140642.01622859927</v>
          </cell>
          <cell r="K667">
            <v>140103.99791716971</v>
          </cell>
          <cell r="L667">
            <v>139900.71177825966</v>
          </cell>
          <cell r="M667">
            <v>139038.74867601585</v>
          </cell>
          <cell r="N667">
            <v>138511.72294836462</v>
          </cell>
          <cell r="O667">
            <v>138158.83618378473</v>
          </cell>
          <cell r="P667">
            <v>138358.22678235668</v>
          </cell>
          <cell r="Q667">
            <v>137805.46766178682</v>
          </cell>
          <cell r="R667">
            <v>137634.75983310741</v>
          </cell>
          <cell r="S667">
            <v>137468.19605478621</v>
          </cell>
          <cell r="T667">
            <v>137682.08119805538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121966.48980725389</v>
          </cell>
          <cell r="B668">
            <v>121997.44400105976</v>
          </cell>
          <cell r="C668">
            <v>122055.84903395428</v>
          </cell>
          <cell r="D668">
            <v>122450.28940727576</v>
          </cell>
          <cell r="E668">
            <v>122168.58429074967</v>
          </cell>
          <cell r="F668">
            <v>122209.38057494136</v>
          </cell>
          <cell r="G668">
            <v>122271.09441944296</v>
          </cell>
          <cell r="H668">
            <v>122647.07476416108</v>
          </cell>
          <cell r="I668">
            <v>122358.75373529001</v>
          </cell>
          <cell r="J668">
            <v>122405.21147093087</v>
          </cell>
          <cell r="K668">
            <v>122451.43777949738</v>
          </cell>
          <cell r="L668">
            <v>122781.33554452614</v>
          </cell>
          <cell r="M668">
            <v>122542.96354930062</v>
          </cell>
          <cell r="N668">
            <v>122588.24537966092</v>
          </cell>
          <cell r="O668">
            <v>122618.56526305884</v>
          </cell>
          <cell r="P668">
            <v>122969.89703421478</v>
          </cell>
          <cell r="Q668">
            <v>122648.92653885292</v>
          </cell>
          <cell r="R668">
            <v>122663.59368418159</v>
          </cell>
          <cell r="S668">
            <v>122677.90477443468</v>
          </cell>
          <cell r="T668">
            <v>123027.99118036521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132535.73946986211</v>
          </cell>
          <cell r="B669">
            <v>132392.82313439349</v>
          </cell>
          <cell r="C669">
            <v>132106.53868589897</v>
          </cell>
          <cell r="D669">
            <v>132207.93691181878</v>
          </cell>
          <cell r="E669">
            <v>131602.6638685138</v>
          </cell>
          <cell r="F669">
            <v>131367.43478642861</v>
          </cell>
          <cell r="G669">
            <v>131163.72849643551</v>
          </cell>
          <cell r="H669">
            <v>131299.37368913105</v>
          </cell>
          <cell r="I669">
            <v>130724.64648895344</v>
          </cell>
          <cell r="J669">
            <v>130510.14988879632</v>
          </cell>
          <cell r="K669">
            <v>130296.72179359201</v>
          </cell>
          <cell r="L669">
            <v>130389.65794367535</v>
          </cell>
          <cell r="M669">
            <v>129874.14488193784</v>
          </cell>
          <cell r="N669">
            <v>129665.07746771281</v>
          </cell>
          <cell r="O669">
            <v>129525.08976025548</v>
          </cell>
          <cell r="P669">
            <v>129808.8946886725</v>
          </cell>
          <cell r="Q669">
            <v>129384.91094300522</v>
          </cell>
          <cell r="R669">
            <v>129317.19234321498</v>
          </cell>
          <cell r="S669">
            <v>129251.11765917185</v>
          </cell>
          <cell r="T669">
            <v>129540.67247193272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142734.93523454052</v>
          </cell>
          <cell r="B670">
            <v>142424.23597952822</v>
          </cell>
          <cell r="C670">
            <v>141805.33042632556</v>
          </cell>
          <cell r="D670">
            <v>141623.94658880096</v>
          </cell>
          <cell r="E670">
            <v>140706.43448087588</v>
          </cell>
          <cell r="F670">
            <v>140204.84431957101</v>
          </cell>
          <cell r="G670">
            <v>139745.01086842519</v>
          </cell>
          <cell r="H670">
            <v>139648.7355991333</v>
          </cell>
          <cell r="I670">
            <v>138797.62997072141</v>
          </cell>
          <cell r="J670">
            <v>138331.31565015781</v>
          </cell>
          <cell r="K670">
            <v>137867.32425294456</v>
          </cell>
          <cell r="L670">
            <v>137731.59536277512</v>
          </cell>
          <cell r="M670">
            <v>136948.6445848307</v>
          </cell>
          <cell r="N670">
            <v>136494.13328187805</v>
          </cell>
          <cell r="O670">
            <v>136189.80084657416</v>
          </cell>
          <cell r="P670">
            <v>136408.44320333749</v>
          </cell>
          <cell r="Q670">
            <v>135885.05293972814</v>
          </cell>
          <cell r="R670">
            <v>135737.83311047417</v>
          </cell>
          <cell r="S670">
            <v>135594.18714418166</v>
          </cell>
          <cell r="T670">
            <v>135825.3297149771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143398.18962030418</v>
          </cell>
          <cell r="B671">
            <v>143076.57943076227</v>
          </cell>
          <cell r="C671">
            <v>142436.04350477475</v>
          </cell>
          <cell r="D671">
            <v>142236.27033066697</v>
          </cell>
          <cell r="E671">
            <v>141298.45329539329</v>
          </cell>
          <cell r="F671">
            <v>140779.54165521252</v>
          </cell>
          <cell r="G671">
            <v>140303.05223757008</v>
          </cell>
          <cell r="H671">
            <v>140191.69516505467</v>
          </cell>
          <cell r="I671">
            <v>139322.61662888751</v>
          </cell>
          <cell r="J671">
            <v>138839.92658504861</v>
          </cell>
          <cell r="K671">
            <v>138359.6410394728</v>
          </cell>
          <cell r="L671">
            <v>138209.04204637388</v>
          </cell>
          <cell r="M671">
            <v>137408.69977577793</v>
          </cell>
          <cell r="N671">
            <v>136938.22724025237</v>
          </cell>
          <cell r="O671">
            <v>136623.2074562558</v>
          </cell>
          <cell r="P671">
            <v>136837.61228660692</v>
          </cell>
          <cell r="Q671">
            <v>136307.75761045754</v>
          </cell>
          <cell r="R671">
            <v>136155.36781091063</v>
          </cell>
          <cell r="S671">
            <v>136006.67737892218</v>
          </cell>
          <cell r="T671">
            <v>136234.02139769844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148257.94817687766</v>
          </cell>
          <cell r="B672">
            <v>147856.39202907466</v>
          </cell>
          <cell r="C672">
            <v>147057.36730681366</v>
          </cell>
          <cell r="D672">
            <v>146722.85286641619</v>
          </cell>
          <cell r="E672">
            <v>145636.25876077393</v>
          </cell>
          <cell r="F672">
            <v>144990.43019853946</v>
          </cell>
          <cell r="G672">
            <v>144391.90016203831</v>
          </cell>
          <cell r="H672">
            <v>144170.03658728561</v>
          </cell>
          <cell r="I672">
            <v>143169.26801766347</v>
          </cell>
          <cell r="J672">
            <v>142566.59073662688</v>
          </cell>
          <cell r="K672">
            <v>141966.91566475944</v>
          </cell>
          <cell r="L672">
            <v>141707.36132737674</v>
          </cell>
          <cell r="M672">
            <v>140779.58913390516</v>
          </cell>
          <cell r="N672">
            <v>140192.16639309638</v>
          </cell>
          <cell r="O672">
            <v>139798.83889584406</v>
          </cell>
          <cell r="P672">
            <v>139982.19477170217</v>
          </cell>
          <cell r="Q672">
            <v>139404.97443189719</v>
          </cell>
          <cell r="R672">
            <v>139214.70352985364</v>
          </cell>
          <cell r="S672">
            <v>139029.051585276</v>
          </cell>
          <cell r="T672">
            <v>139228.56307693449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126422.61930662929</v>
          </cell>
          <cell r="B673">
            <v>126380.26748351769</v>
          </cell>
          <cell r="C673">
            <v>126293.34706615098</v>
          </cell>
          <cell r="D673">
            <v>126564.23715924614</v>
          </cell>
          <cell r="E673">
            <v>126146.1117073511</v>
          </cell>
          <cell r="F673">
            <v>126070.53220172739</v>
          </cell>
          <cell r="G673">
            <v>126020.34155643021</v>
          </cell>
          <cell r="H673">
            <v>126294.99355761858</v>
          </cell>
          <cell r="I673">
            <v>125885.92006007631</v>
          </cell>
          <cell r="J673">
            <v>125822.3561432007</v>
          </cell>
          <cell r="K673">
            <v>125759.10886705479</v>
          </cell>
          <cell r="L673">
            <v>125989.10061450567</v>
          </cell>
          <cell r="M673">
            <v>125633.88243611714</v>
          </cell>
          <cell r="N673">
            <v>125571.92740405853</v>
          </cell>
          <cell r="O673">
            <v>125530.44345049511</v>
          </cell>
          <cell r="P673">
            <v>125853.30504963937</v>
          </cell>
          <cell r="Q673">
            <v>125488.90286346067</v>
          </cell>
          <cell r="R673">
            <v>125468.83513537148</v>
          </cell>
          <cell r="S673">
            <v>125449.25456523182</v>
          </cell>
          <cell r="T673">
            <v>125773.82008495208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134476.97691194806</v>
          </cell>
          <cell r="B674">
            <v>134302.1260501623</v>
          </cell>
          <cell r="C674">
            <v>133952.53302740512</v>
          </cell>
          <cell r="D674">
            <v>134000.10866356647</v>
          </cell>
          <cell r="E674">
            <v>133335.40640867391</v>
          </cell>
          <cell r="F674">
            <v>133049.48018222305</v>
          </cell>
          <cell r="G674">
            <v>132797.02459408558</v>
          </cell>
          <cell r="H674">
            <v>132888.52780786599</v>
          </cell>
          <cell r="I674">
            <v>132261.1968372096</v>
          </cell>
          <cell r="J674">
            <v>131998.77116512245</v>
          </cell>
          <cell r="K674">
            <v>131737.6527544565</v>
          </cell>
          <cell r="L674">
            <v>131787.06653786736</v>
          </cell>
          <cell r="M674">
            <v>131220.65141285883</v>
          </cell>
          <cell r="N674">
            <v>130964.86807340576</v>
          </cell>
          <cell r="O674">
            <v>130793.60023892015</v>
          </cell>
          <cell r="P674">
            <v>131065.00261846613</v>
          </cell>
          <cell r="Q674">
            <v>130622.09859133071</v>
          </cell>
          <cell r="R674">
            <v>130539.24833146766</v>
          </cell>
          <cell r="S674">
            <v>130458.40931884339</v>
          </cell>
          <cell r="T674">
            <v>130736.84638920616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119563.10958863475</v>
          </cell>
          <cell r="B675">
            <v>119633.60083606299</v>
          </cell>
          <cell r="C675">
            <v>119770.38606694524</v>
          </cell>
          <cell r="D675">
            <v>120231.46236266126</v>
          </cell>
          <cell r="E675">
            <v>120023.3345368062</v>
          </cell>
          <cell r="F675">
            <v>120126.89723548554</v>
          </cell>
          <cell r="G675">
            <v>120248.96593215082</v>
          </cell>
          <cell r="H675">
            <v>120679.5969634029</v>
          </cell>
          <cell r="I675">
            <v>120456.40287812593</v>
          </cell>
          <cell r="J675">
            <v>120562.1999716815</v>
          </cell>
          <cell r="K675">
            <v>120667.47004187926</v>
          </cell>
          <cell r="L675">
            <v>121051.25137254526</v>
          </cell>
          <cell r="M675">
            <v>120875.89949495198</v>
          </cell>
          <cell r="N675">
            <v>120979.01872745255</v>
          </cell>
          <cell r="O675">
            <v>121048.06547491446</v>
          </cell>
          <cell r="P675">
            <v>121414.75242105874</v>
          </cell>
          <cell r="Q675">
            <v>121117.20648429308</v>
          </cell>
          <cell r="R675">
            <v>121150.60762460109</v>
          </cell>
          <cell r="S675">
            <v>121183.19792917583</v>
          </cell>
          <cell r="T675">
            <v>121547.04883478893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119160.87910306056</v>
          </cell>
          <cell r="B676">
            <v>119237.98728448596</v>
          </cell>
          <cell r="C676">
            <v>119387.89025048635</v>
          </cell>
          <cell r="D676">
            <v>119860.11875558394</v>
          </cell>
          <cell r="E676">
            <v>119664.30484873531</v>
          </cell>
          <cell r="F676">
            <v>119778.37215470962</v>
          </cell>
          <cell r="G676">
            <v>119910.54185882454</v>
          </cell>
          <cell r="H676">
            <v>120350.31924653376</v>
          </cell>
          <cell r="I676">
            <v>120138.02482746138</v>
          </cell>
          <cell r="J676">
            <v>120253.75297502283</v>
          </cell>
          <cell r="K676">
            <v>120368.90462813746</v>
          </cell>
          <cell r="L676">
            <v>120761.70392966087</v>
          </cell>
          <cell r="M676">
            <v>120596.89911920238</v>
          </cell>
          <cell r="N676">
            <v>120709.6980379078</v>
          </cell>
          <cell r="O676">
            <v>120785.22612578211</v>
          </cell>
          <cell r="P676">
            <v>121154.48291894593</v>
          </cell>
          <cell r="Q676">
            <v>120860.85732383298</v>
          </cell>
          <cell r="R676">
            <v>120897.39379155988</v>
          </cell>
          <cell r="S676">
            <v>120933.04331131645</v>
          </cell>
          <cell r="T676">
            <v>121299.19784801884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119165.41112186054</v>
          </cell>
          <cell r="B677">
            <v>119242.44474884427</v>
          </cell>
          <cell r="C677">
            <v>119392.19991445581</v>
          </cell>
          <cell r="D677">
            <v>119864.30276517267</v>
          </cell>
          <cell r="E677">
            <v>119668.35011470703</v>
          </cell>
          <cell r="F677">
            <v>119782.29906297485</v>
          </cell>
          <cell r="G677">
            <v>119914.35495683097</v>
          </cell>
          <cell r="H677">
            <v>120354.02929054279</v>
          </cell>
          <cell r="I677">
            <v>120141.61206254888</v>
          </cell>
          <cell r="J677">
            <v>120257.22831475413</v>
          </cell>
          <cell r="K677">
            <v>120372.26862991414</v>
          </cell>
          <cell r="L677">
            <v>120764.96632398877</v>
          </cell>
          <cell r="M677">
            <v>120600.04267741949</v>
          </cell>
          <cell r="N677">
            <v>120712.73253298468</v>
          </cell>
          <cell r="O677">
            <v>120788.18759417988</v>
          </cell>
          <cell r="P677">
            <v>121157.41543231561</v>
          </cell>
          <cell r="Q677">
            <v>120863.74566585639</v>
          </cell>
          <cell r="R677">
            <v>120900.24680716392</v>
          </cell>
          <cell r="S677">
            <v>120935.86185807434</v>
          </cell>
          <cell r="T677">
            <v>121301.99043926172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127248.0705699229</v>
          </cell>
          <cell r="B678">
            <v>127192.13957585584</v>
          </cell>
          <cell r="C678">
            <v>127078.29914269435</v>
          </cell>
          <cell r="D678">
            <v>127326.30284191173</v>
          </cell>
          <cell r="E678">
            <v>126882.90695337766</v>
          </cell>
          <cell r="F678">
            <v>126785.7700529939</v>
          </cell>
          <cell r="G678">
            <v>126714.85027437921</v>
          </cell>
          <cell r="H678">
            <v>126970.73226244617</v>
          </cell>
          <cell r="I678">
            <v>126539.29063627915</v>
          </cell>
          <cell r="J678">
            <v>126455.34636194934</v>
          </cell>
          <cell r="K678">
            <v>126371.820252163</v>
          </cell>
          <cell r="L678">
            <v>126583.30545746066</v>
          </cell>
          <cell r="M678">
            <v>126206.44274887696</v>
          </cell>
          <cell r="N678">
            <v>126124.62321252872</v>
          </cell>
          <cell r="O678">
            <v>126069.83835109505</v>
          </cell>
          <cell r="P678">
            <v>126387.42614940912</v>
          </cell>
          <cell r="Q678">
            <v>126014.97869792636</v>
          </cell>
          <cell r="R678">
            <v>125988.47669876245</v>
          </cell>
          <cell r="S678">
            <v>125962.61805391907</v>
          </cell>
          <cell r="T678">
            <v>126282.45609707799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145341.25444586191</v>
          </cell>
          <cell r="B679">
            <v>144987.67966844299</v>
          </cell>
          <cell r="C679">
            <v>144283.77557267938</v>
          </cell>
          <cell r="D679">
            <v>144030.12914292919</v>
          </cell>
          <cell r="E679">
            <v>143032.82695239162</v>
          </cell>
          <cell r="F679">
            <v>142463.17044409865</v>
          </cell>
          <cell r="G679">
            <v>141937.88583817001</v>
          </cell>
          <cell r="H679">
            <v>141782.34523369654</v>
          </cell>
          <cell r="I679">
            <v>140860.6134085019</v>
          </cell>
          <cell r="J679">
            <v>140329.94917471087</v>
          </cell>
          <cell r="K679">
            <v>139801.92842040464</v>
          </cell>
          <cell r="L679">
            <v>139607.76609086222</v>
          </cell>
          <cell r="M679">
            <v>138756.47384034839</v>
          </cell>
          <cell r="N679">
            <v>138239.24140356798</v>
          </cell>
          <cell r="O679">
            <v>137892.91204700197</v>
          </cell>
          <cell r="P679">
            <v>138094.90265334511</v>
          </cell>
          <cell r="Q679">
            <v>137546.10988512455</v>
          </cell>
          <cell r="R679">
            <v>137378.57418131965</v>
          </cell>
          <cell r="S679">
            <v>137215.10552235239</v>
          </cell>
          <cell r="T679">
            <v>137431.32133304601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139486.84430261288</v>
          </cell>
          <cell r="B680">
            <v>139229.5781017429</v>
          </cell>
          <cell r="C680">
            <v>138716.60086082068</v>
          </cell>
          <cell r="D680">
            <v>138625.27332549656</v>
          </cell>
          <cell r="E680">
            <v>137807.19855535633</v>
          </cell>
          <cell r="F680">
            <v>137390.43518098583</v>
          </cell>
          <cell r="G680">
            <v>137012.16936799054</v>
          </cell>
          <cell r="H680">
            <v>136989.75274078091</v>
          </cell>
          <cell r="I680">
            <v>136226.66407833772</v>
          </cell>
          <cell r="J680">
            <v>135840.54498816509</v>
          </cell>
          <cell r="K680">
            <v>135456.34933248939</v>
          </cell>
          <cell r="L680">
            <v>135393.44234522589</v>
          </cell>
          <cell r="M680">
            <v>134695.66122584173</v>
          </cell>
          <cell r="N680">
            <v>134319.31530844179</v>
          </cell>
          <cell r="O680">
            <v>134067.3209821952</v>
          </cell>
          <cell r="P680">
            <v>134306.71536323306</v>
          </cell>
          <cell r="Q680">
            <v>133814.98263586013</v>
          </cell>
          <cell r="R680">
            <v>133693.08119723774</v>
          </cell>
          <cell r="S680">
            <v>133574.13900017028</v>
          </cell>
          <cell r="T680">
            <v>133823.88384881383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122845.95656837559</v>
          </cell>
          <cell r="B681">
            <v>122862.44300372018</v>
          </cell>
          <cell r="C681">
            <v>122892.16644128233</v>
          </cell>
          <cell r="D681">
            <v>123262.22279147303</v>
          </cell>
          <cell r="E681">
            <v>122953.59360316786</v>
          </cell>
          <cell r="F681">
            <v>122971.42182977589</v>
          </cell>
          <cell r="G681">
            <v>123011.05007752539</v>
          </cell>
          <cell r="H681">
            <v>123367.03214568843</v>
          </cell>
          <cell r="I681">
            <v>123054.87927294147</v>
          </cell>
          <cell r="J681">
            <v>123079.62301072714</v>
          </cell>
          <cell r="K681">
            <v>123104.24348872053</v>
          </cell>
          <cell r="L681">
            <v>123414.42368905368</v>
          </cell>
          <cell r="M681">
            <v>123152.9907988811</v>
          </cell>
          <cell r="N681">
            <v>123177.10824071143</v>
          </cell>
          <cell r="O681">
            <v>123193.25683758433</v>
          </cell>
          <cell r="P681">
            <v>123538.96970337155</v>
          </cell>
          <cell r="Q681">
            <v>123209.42748035725</v>
          </cell>
          <cell r="R681">
            <v>123217.23931175774</v>
          </cell>
          <cell r="S681">
            <v>123224.86150555957</v>
          </cell>
          <cell r="T681">
            <v>123569.91108050497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144513.94645247576</v>
          </cell>
          <cell r="B682">
            <v>144173.98139034177</v>
          </cell>
          <cell r="C682">
            <v>143497.05786295264</v>
          </cell>
          <cell r="D682">
            <v>143266.34930662616</v>
          </cell>
          <cell r="E682">
            <v>142294.37439482386</v>
          </cell>
          <cell r="F682">
            <v>141746.32377145058</v>
          </cell>
          <cell r="G682">
            <v>141241.81492594795</v>
          </cell>
          <cell r="H682">
            <v>141105.08655495438</v>
          </cell>
          <cell r="I682">
            <v>140205.77317216963</v>
          </cell>
          <cell r="J682">
            <v>139695.53513842178</v>
          </cell>
          <cell r="K682">
            <v>139187.83883198223</v>
          </cell>
          <cell r="L682">
            <v>139012.22467231256</v>
          </cell>
          <cell r="M682">
            <v>138182.62563815186</v>
          </cell>
          <cell r="N682">
            <v>137685.30238791491</v>
          </cell>
          <cell r="O682">
            <v>137352.30385763713</v>
          </cell>
          <cell r="P682">
            <v>137559.5801274426</v>
          </cell>
          <cell r="Q682">
            <v>137018.85072115622</v>
          </cell>
          <cell r="R682">
            <v>136857.76376136381</v>
          </cell>
          <cell r="S682">
            <v>136700.58729869736</v>
          </cell>
          <cell r="T682">
            <v>136921.54121970915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133418.53190895659</v>
          </cell>
          <cell r="B683">
            <v>133261.09310561893</v>
          </cell>
          <cell r="C683">
            <v>132946.01860317367</v>
          </cell>
          <cell r="D683">
            <v>133022.94059848867</v>
          </cell>
          <cell r="E683">
            <v>132390.64167081035</v>
          </cell>
          <cell r="F683">
            <v>132132.35767809994</v>
          </cell>
          <cell r="G683">
            <v>131906.48227531309</v>
          </cell>
          <cell r="H683">
            <v>132022.05356855248</v>
          </cell>
          <cell r="I683">
            <v>131423.40440507469</v>
          </cell>
          <cell r="J683">
            <v>131187.11169621116</v>
          </cell>
          <cell r="K683">
            <v>130951.99606861395</v>
          </cell>
          <cell r="L683">
            <v>131025.14009260439</v>
          </cell>
          <cell r="M683">
            <v>130486.47893181641</v>
          </cell>
          <cell r="N683">
            <v>130256.16709654195</v>
          </cell>
          <cell r="O683">
            <v>130101.95451425176</v>
          </cell>
          <cell r="P683">
            <v>130380.11928957287</v>
          </cell>
          <cell r="Q683">
            <v>129947.5314025144</v>
          </cell>
          <cell r="R683">
            <v>129872.9315656258</v>
          </cell>
          <cell r="S683">
            <v>129800.14269126406</v>
          </cell>
          <cell r="T683">
            <v>130084.64162640995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134607.88989195949</v>
          </cell>
          <cell r="B684">
            <v>134430.88543272359</v>
          </cell>
          <cell r="C684">
            <v>134077.02301255151</v>
          </cell>
          <cell r="D684">
            <v>134120.96896618948</v>
          </cell>
          <cell r="E684">
            <v>133452.25892996113</v>
          </cell>
          <cell r="F684">
            <v>133162.91379446647</v>
          </cell>
          <cell r="G684">
            <v>132907.17065594735</v>
          </cell>
          <cell r="H684">
            <v>132995.69702728797</v>
          </cell>
          <cell r="I684">
            <v>132364.8185687231</v>
          </cell>
          <cell r="J684">
            <v>132099.16066058926</v>
          </cell>
          <cell r="K684">
            <v>131834.82611511188</v>
          </cell>
          <cell r="L684">
            <v>131881.30484143249</v>
          </cell>
          <cell r="M684">
            <v>131311.4569880791</v>
          </cell>
          <cell r="N684">
            <v>131052.52322464751</v>
          </cell>
          <cell r="O684">
            <v>130879.14592402674</v>
          </cell>
          <cell r="P684">
            <v>131149.71190169969</v>
          </cell>
          <cell r="Q684">
            <v>130705.5319304804</v>
          </cell>
          <cell r="R684">
            <v>130621.66122321115</v>
          </cell>
          <cell r="S684">
            <v>130539.82653524572</v>
          </cell>
          <cell r="T684">
            <v>130817.51384838828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138971.38930402166</v>
          </cell>
          <cell r="B685">
            <v>138722.60264865236</v>
          </cell>
          <cell r="C685">
            <v>138226.43567542327</v>
          </cell>
          <cell r="D685">
            <v>138149.39960302212</v>
          </cell>
          <cell r="E685">
            <v>137347.1050169598</v>
          </cell>
          <cell r="F685">
            <v>136943.80320886194</v>
          </cell>
          <cell r="G685">
            <v>136578.48175231763</v>
          </cell>
          <cell r="H685">
            <v>136567.78610430728</v>
          </cell>
          <cell r="I685">
            <v>135818.66527282092</v>
          </cell>
          <cell r="J685">
            <v>135445.27274518434</v>
          </cell>
          <cell r="K685">
            <v>135073.7402552586</v>
          </cell>
          <cell r="L685">
            <v>135022.38972212351</v>
          </cell>
          <cell r="M685">
            <v>134338.1245809411</v>
          </cell>
          <cell r="N685">
            <v>133974.18310034552</v>
          </cell>
          <cell r="O685">
            <v>133730.49455755626</v>
          </cell>
          <cell r="P685">
            <v>133973.18217602724</v>
          </cell>
          <cell r="Q685">
            <v>133486.47333364954</v>
          </cell>
          <cell r="R685">
            <v>133368.58979085606</v>
          </cell>
          <cell r="S685">
            <v>133253.5679524233</v>
          </cell>
          <cell r="T685">
            <v>133506.26488501485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124303.03739145947</v>
          </cell>
          <cell r="B686">
            <v>124295.55396877318</v>
          </cell>
          <cell r="C686">
            <v>124277.75838187445</v>
          </cell>
          <cell r="D686">
            <v>124607.41582892969</v>
          </cell>
          <cell r="E686">
            <v>124254.17944180491</v>
          </cell>
          <cell r="F686">
            <v>124233.9547052674</v>
          </cell>
          <cell r="G686">
            <v>124236.99203120336</v>
          </cell>
          <cell r="H686">
            <v>124559.84140288332</v>
          </cell>
          <cell r="I686">
            <v>124208.20446521735</v>
          </cell>
          <cell r="J686">
            <v>124196.97293791518</v>
          </cell>
          <cell r="K686">
            <v>124185.79735994994</v>
          </cell>
          <cell r="L686">
            <v>124463.30994091884</v>
          </cell>
          <cell r="M686">
            <v>124163.67027673722</v>
          </cell>
          <cell r="N686">
            <v>124152.72303389445</v>
          </cell>
          <cell r="O686">
            <v>124145.39296079715</v>
          </cell>
          <cell r="P686">
            <v>124481.79655007567</v>
          </cell>
          <cell r="Q686">
            <v>124138.05288075867</v>
          </cell>
          <cell r="R686">
            <v>124134.50698165414</v>
          </cell>
          <cell r="S686">
            <v>124131.0471616977</v>
          </cell>
          <cell r="T686">
            <v>124467.75182793022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128586.93922360982</v>
          </cell>
          <cell r="B687">
            <v>128508.98303297001</v>
          </cell>
          <cell r="C687">
            <v>128351.47876778455</v>
          </cell>
          <cell r="D687">
            <v>128562.36110475866</v>
          </cell>
          <cell r="E687">
            <v>128077.9769750219</v>
          </cell>
          <cell r="F687">
            <v>127945.87432755793</v>
          </cell>
          <cell r="G687">
            <v>127841.33222858212</v>
          </cell>
          <cell r="H687">
            <v>128066.76955769089</v>
          </cell>
          <cell r="I687">
            <v>127599.04718717348</v>
          </cell>
          <cell r="J687">
            <v>127482.04630131528</v>
          </cell>
          <cell r="K687">
            <v>127365.62824999118</v>
          </cell>
          <cell r="L687">
            <v>127547.09614199746</v>
          </cell>
          <cell r="M687">
            <v>127135.12635406117</v>
          </cell>
          <cell r="N687">
            <v>127021.08691170871</v>
          </cell>
          <cell r="O687">
            <v>126944.72819194454</v>
          </cell>
          <cell r="P687">
            <v>127253.76197025611</v>
          </cell>
          <cell r="Q687">
            <v>126868.26522803358</v>
          </cell>
          <cell r="R687">
            <v>126831.32694482195</v>
          </cell>
          <cell r="S687">
            <v>126795.28536392888</v>
          </cell>
          <cell r="T687">
            <v>127107.45551624976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124807.75024035636</v>
          </cell>
          <cell r="B688">
            <v>124791.96398700842</v>
          </cell>
          <cell r="C688">
            <v>124757.70846059742</v>
          </cell>
          <cell r="D688">
            <v>125073.37228068922</v>
          </cell>
          <cell r="E688">
            <v>124704.68457058979</v>
          </cell>
          <cell r="F688">
            <v>124671.27880858425</v>
          </cell>
          <cell r="G688">
            <v>124661.6415401533</v>
          </cell>
          <cell r="H688">
            <v>124973.01419937596</v>
          </cell>
          <cell r="I688">
            <v>124607.70052218012</v>
          </cell>
          <cell r="J688">
            <v>124584.00765557225</v>
          </cell>
          <cell r="K688">
            <v>124560.43281389013</v>
          </cell>
          <cell r="L688">
            <v>124826.62977874855</v>
          </cell>
          <cell r="M688">
            <v>124513.7558111215</v>
          </cell>
          <cell r="N688">
            <v>124490.66264156233</v>
          </cell>
          <cell r="O688">
            <v>124475.19987862289</v>
          </cell>
          <cell r="P688">
            <v>124808.37886196791</v>
          </cell>
          <cell r="Q688">
            <v>124459.71600607701</v>
          </cell>
          <cell r="R688">
            <v>124452.23594461898</v>
          </cell>
          <cell r="S688">
            <v>124444.93746681536</v>
          </cell>
          <cell r="T688">
            <v>124778.75157091604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144543.98800392344</v>
          </cell>
          <cell r="B689">
            <v>144203.52874015563</v>
          </cell>
          <cell r="C689">
            <v>143525.62548316241</v>
          </cell>
          <cell r="D689">
            <v>143294.08399724972</v>
          </cell>
          <cell r="E689">
            <v>142321.18939078326</v>
          </cell>
          <cell r="F689">
            <v>141772.35420554358</v>
          </cell>
          <cell r="G689">
            <v>141267.09094199989</v>
          </cell>
          <cell r="H689">
            <v>141129.67945337121</v>
          </cell>
          <cell r="I689">
            <v>140229.55200279501</v>
          </cell>
          <cell r="J689">
            <v>139718.57224438791</v>
          </cell>
          <cell r="K689">
            <v>139210.13790815641</v>
          </cell>
          <cell r="L689">
            <v>139033.85021963905</v>
          </cell>
          <cell r="M689">
            <v>138203.46345239665</v>
          </cell>
          <cell r="N689">
            <v>137705.41725150938</v>
          </cell>
          <cell r="O689">
            <v>137371.93464673098</v>
          </cell>
          <cell r="P689">
            <v>137579.01898132963</v>
          </cell>
          <cell r="Q689">
            <v>137037.99677489582</v>
          </cell>
          <cell r="R689">
            <v>136876.67564563261</v>
          </cell>
          <cell r="S689">
            <v>136719.27069812082</v>
          </cell>
          <cell r="T689">
            <v>136940.05256690294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132542.65105105555</v>
          </cell>
          <cell r="B690">
            <v>132399.62101590922</v>
          </cell>
          <cell r="C690">
            <v>132113.11116358632</v>
          </cell>
          <cell r="D690">
            <v>132214.31775957407</v>
          </cell>
          <cell r="E690">
            <v>131608.83312452238</v>
          </cell>
          <cell r="F690">
            <v>131373.42354033995</v>
          </cell>
          <cell r="G690">
            <v>131169.54368336068</v>
          </cell>
          <cell r="H690">
            <v>131305.03171296805</v>
          </cell>
          <cell r="I690">
            <v>130730.11722234212</v>
          </cell>
          <cell r="J690">
            <v>130515.44997553203</v>
          </cell>
          <cell r="K690">
            <v>130301.85208374316</v>
          </cell>
          <cell r="L690">
            <v>130394.63327680554</v>
          </cell>
          <cell r="M690">
            <v>129878.93898337758</v>
          </cell>
          <cell r="N690">
            <v>129669.70524178669</v>
          </cell>
          <cell r="O690">
            <v>129529.60616457467</v>
          </cell>
          <cell r="P690">
            <v>129813.36693496048</v>
          </cell>
          <cell r="Q690">
            <v>129389.31582552887</v>
          </cell>
          <cell r="R690">
            <v>129321.54335098073</v>
          </cell>
          <cell r="S690">
            <v>129255.41610002666</v>
          </cell>
          <cell r="T690">
            <v>129544.93132918095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125700.23262761829</v>
          </cell>
          <cell r="B691">
            <v>125669.76450091176</v>
          </cell>
          <cell r="C691">
            <v>125606.40290727424</v>
          </cell>
          <cell r="D691">
            <v>125897.32183405478</v>
          </cell>
          <cell r="E691">
            <v>125501.31159066761</v>
          </cell>
          <cell r="F691">
            <v>125444.597856412</v>
          </cell>
          <cell r="G691">
            <v>125412.54813649942</v>
          </cell>
          <cell r="H691">
            <v>125703.62655563242</v>
          </cell>
          <cell r="I691">
            <v>125314.12833633058</v>
          </cell>
          <cell r="J691">
            <v>125268.40011659796</v>
          </cell>
          <cell r="K691">
            <v>125222.89968988966</v>
          </cell>
          <cell r="L691">
            <v>125469.08728089969</v>
          </cell>
          <cell r="M691">
            <v>125132.81112971708</v>
          </cell>
          <cell r="N691">
            <v>125088.24035027523</v>
          </cell>
          <cell r="O691">
            <v>125058.39657353569</v>
          </cell>
          <cell r="P691">
            <v>125385.87349479154</v>
          </cell>
          <cell r="Q691">
            <v>125028.51205437601</v>
          </cell>
          <cell r="R691">
            <v>125014.07522410022</v>
          </cell>
          <cell r="S691">
            <v>124999.98885784321</v>
          </cell>
          <cell r="T691">
            <v>125328.69158862019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145873.47344073956</v>
          </cell>
          <cell r="B692">
            <v>145511.14333997379</v>
          </cell>
          <cell r="C692">
            <v>144789.88226096297</v>
          </cell>
          <cell r="D692">
            <v>144521.47957110673</v>
          </cell>
          <cell r="E692">
            <v>143507.88398205349</v>
          </cell>
          <cell r="F692">
            <v>142924.32810079737</v>
          </cell>
          <cell r="G692">
            <v>142385.67815279521</v>
          </cell>
          <cell r="H692">
            <v>142218.03537105027</v>
          </cell>
          <cell r="I692">
            <v>141281.88144310613</v>
          </cell>
          <cell r="J692">
            <v>140738.07674440596</v>
          </cell>
          <cell r="K692">
            <v>140196.98098381251</v>
          </cell>
          <cell r="L692">
            <v>139990.88635287149</v>
          </cell>
          <cell r="M692">
            <v>139125.63854784181</v>
          </cell>
          <cell r="N692">
            <v>138595.59824828757</v>
          </cell>
          <cell r="O692">
            <v>138240.69298163161</v>
          </cell>
          <cell r="P692">
            <v>138439.28324551744</v>
          </cell>
          <cell r="Q692">
            <v>137885.30320191904</v>
          </cell>
          <cell r="R692">
            <v>137713.6189294022</v>
          </cell>
          <cell r="S692">
            <v>137546.10241109162</v>
          </cell>
          <cell r="T692">
            <v>137759.27012805073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133349.84511749537</v>
          </cell>
          <cell r="B693">
            <v>133193.53625328932</v>
          </cell>
          <cell r="C693">
            <v>132880.70179770474</v>
          </cell>
          <cell r="D693">
            <v>132959.52819735403</v>
          </cell>
          <cell r="E693">
            <v>132329.33205307287</v>
          </cell>
          <cell r="F693">
            <v>132072.84187708326</v>
          </cell>
          <cell r="G693">
            <v>131848.69137038739</v>
          </cell>
          <cell r="H693">
            <v>131965.8245389722</v>
          </cell>
          <cell r="I693">
            <v>131369.03665435431</v>
          </cell>
          <cell r="J693">
            <v>131134.4398195231</v>
          </cell>
          <cell r="K693">
            <v>130901.01161803966</v>
          </cell>
          <cell r="L693">
            <v>130975.69559363974</v>
          </cell>
          <cell r="M693">
            <v>130438.8355002168</v>
          </cell>
          <cell r="N693">
            <v>130210.17661421299</v>
          </cell>
          <cell r="O693">
            <v>130057.07081644876</v>
          </cell>
          <cell r="P693">
            <v>130335.67443107383</v>
          </cell>
          <cell r="Q693">
            <v>129903.75600020829</v>
          </cell>
          <cell r="R693">
            <v>129829.69156674709</v>
          </cell>
          <cell r="S693">
            <v>129757.42509852504</v>
          </cell>
          <cell r="T693">
            <v>130042.317412676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138622.18816203077</v>
          </cell>
          <cell r="B694">
            <v>138379.1460759847</v>
          </cell>
          <cell r="C694">
            <v>137894.36741927528</v>
          </cell>
          <cell r="D694">
            <v>137827.01326903419</v>
          </cell>
          <cell r="E694">
            <v>137035.40915704999</v>
          </cell>
          <cell r="F694">
            <v>136641.2270477197</v>
          </cell>
          <cell r="G694">
            <v>136284.67489997516</v>
          </cell>
          <cell r="H694">
            <v>136281.91976924139</v>
          </cell>
          <cell r="I694">
            <v>135542.26161157631</v>
          </cell>
          <cell r="J694">
            <v>135177.49084565204</v>
          </cell>
          <cell r="K694">
            <v>134814.53716852894</v>
          </cell>
          <cell r="L694">
            <v>134771.01569319723</v>
          </cell>
          <cell r="M694">
            <v>134095.90711279327</v>
          </cell>
          <cell r="N694">
            <v>133740.36916598762</v>
          </cell>
          <cell r="O694">
            <v>133502.30747535106</v>
          </cell>
          <cell r="P694">
            <v>133747.22613683381</v>
          </cell>
          <cell r="Q694">
            <v>133263.9207853183</v>
          </cell>
          <cell r="R694">
            <v>133148.75921401739</v>
          </cell>
          <cell r="S694">
            <v>133036.39326934059</v>
          </cell>
          <cell r="T694">
            <v>133291.09012644298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120058.69916774174</v>
          </cell>
          <cell r="B695">
            <v>120121.03766779685</v>
          </cell>
          <cell r="C695">
            <v>120241.66049165333</v>
          </cell>
          <cell r="D695">
            <v>120688.99611143427</v>
          </cell>
          <cell r="E695">
            <v>120465.69626317798</v>
          </cell>
          <cell r="F695">
            <v>120556.31619870359</v>
          </cell>
          <cell r="G695">
            <v>120665.93940898716</v>
          </cell>
          <cell r="H695">
            <v>121085.30118266298</v>
          </cell>
          <cell r="I695">
            <v>120848.67758077676</v>
          </cell>
          <cell r="J695">
            <v>120942.2385881793</v>
          </cell>
          <cell r="K695">
            <v>121035.33352572472</v>
          </cell>
          <cell r="L695">
            <v>121408.00378315814</v>
          </cell>
          <cell r="M695">
            <v>121219.65682749495</v>
          </cell>
          <cell r="N695">
            <v>121310.84968498362</v>
          </cell>
          <cell r="O695">
            <v>121371.91075039952</v>
          </cell>
          <cell r="P695">
            <v>121735.43137910031</v>
          </cell>
          <cell r="Q695">
            <v>121433.05517576027</v>
          </cell>
          <cell r="R695">
            <v>121462.5932682597</v>
          </cell>
          <cell r="S695">
            <v>121491.41430317753</v>
          </cell>
          <cell r="T695">
            <v>121852.42689691993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116293.89708711348</v>
          </cell>
          <cell r="B696">
            <v>116418.16885123833</v>
          </cell>
          <cell r="C696">
            <v>116661.5712212432</v>
          </cell>
          <cell r="D696">
            <v>117213.28943406217</v>
          </cell>
          <cell r="E696">
            <v>117105.24556355723</v>
          </cell>
          <cell r="F696">
            <v>117294.18665776841</v>
          </cell>
          <cell r="G696">
            <v>117498.35340770565</v>
          </cell>
          <cell r="H696">
            <v>118003.32336637727</v>
          </cell>
          <cell r="I696">
            <v>117868.71860064873</v>
          </cell>
          <cell r="J696">
            <v>118055.23241527249</v>
          </cell>
          <cell r="K696">
            <v>118240.81711990318</v>
          </cell>
          <cell r="L696">
            <v>118697.89389714203</v>
          </cell>
          <cell r="M696">
            <v>118608.26551631985</v>
          </cell>
          <cell r="N696">
            <v>118790.05842544785</v>
          </cell>
          <cell r="O696">
            <v>118911.78362435158</v>
          </cell>
          <cell r="P696">
            <v>119299.35754029197</v>
          </cell>
          <cell r="Q696">
            <v>119033.67500125756</v>
          </cell>
          <cell r="R696">
            <v>119092.55917172266</v>
          </cell>
          <cell r="S696">
            <v>119150.01388830984</v>
          </cell>
          <cell r="T696">
            <v>119532.58803799839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144590.00493076819</v>
          </cell>
          <cell r="B697">
            <v>144248.78866080972</v>
          </cell>
          <cell r="C697">
            <v>143569.38467754389</v>
          </cell>
          <cell r="D697">
            <v>143336.56733009999</v>
          </cell>
          <cell r="E697">
            <v>142362.26395743989</v>
          </cell>
          <cell r="F697">
            <v>141812.22699918019</v>
          </cell>
          <cell r="G697">
            <v>141305.80813620397</v>
          </cell>
          <cell r="H697">
            <v>141167.35026439183</v>
          </cell>
          <cell r="I697">
            <v>140265.97584432835</v>
          </cell>
          <cell r="J697">
            <v>139753.85992990603</v>
          </cell>
          <cell r="K697">
            <v>139244.2950973683</v>
          </cell>
          <cell r="L697">
            <v>139066.97571354161</v>
          </cell>
          <cell r="M697">
            <v>138235.38231568772</v>
          </cell>
          <cell r="N697">
            <v>137736.22871636113</v>
          </cell>
          <cell r="O697">
            <v>137402.0046178911</v>
          </cell>
          <cell r="P697">
            <v>137608.7949507506</v>
          </cell>
          <cell r="Q697">
            <v>137067.32424008477</v>
          </cell>
          <cell r="R697">
            <v>136905.64441565136</v>
          </cell>
          <cell r="S697">
            <v>136747.88948054225</v>
          </cell>
          <cell r="T697">
            <v>136968.40780385205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126709.97183702978</v>
          </cell>
          <cell r="B698">
            <v>126662.89289154483</v>
          </cell>
          <cell r="C698">
            <v>126566.60119449027</v>
          </cell>
          <cell r="D698">
            <v>126829.52417494662</v>
          </cell>
          <cell r="E698">
            <v>126402.60168773834</v>
          </cell>
          <cell r="F698">
            <v>126319.5177149115</v>
          </cell>
          <cell r="G698">
            <v>126262.1109332091</v>
          </cell>
          <cell r="H698">
            <v>126530.22879845763</v>
          </cell>
          <cell r="I698">
            <v>126113.36860453909</v>
          </cell>
          <cell r="J698">
            <v>126042.70996560618</v>
          </cell>
          <cell r="K698">
            <v>125972.40330943477</v>
          </cell>
          <cell r="L698">
            <v>126195.95263932185</v>
          </cell>
          <cell r="M698">
            <v>125833.19966051866</v>
          </cell>
          <cell r="N698">
            <v>125764.32948297953</v>
          </cell>
          <cell r="O698">
            <v>125718.21527478678</v>
          </cell>
          <cell r="P698">
            <v>126039.2409811524</v>
          </cell>
          <cell r="Q698">
            <v>125672.03811194656</v>
          </cell>
          <cell r="R698">
            <v>125649.73051318682</v>
          </cell>
          <cell r="S698">
            <v>125627.96444678299</v>
          </cell>
          <cell r="T698">
            <v>125950.8842577707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114439.51161221505</v>
          </cell>
          <cell r="B699">
            <v>114594.2891354327</v>
          </cell>
          <cell r="C699">
            <v>114898.16762134385</v>
          </cell>
          <cell r="D699">
            <v>115501.30037341785</v>
          </cell>
          <cell r="E699">
            <v>115450.02682083665</v>
          </cell>
          <cell r="F699">
            <v>115687.39684295353</v>
          </cell>
          <cell r="G699">
            <v>115938.13182222248</v>
          </cell>
          <cell r="H699">
            <v>116485.26882484189</v>
          </cell>
          <cell r="I699">
            <v>116400.91430969365</v>
          </cell>
          <cell r="J699">
            <v>116633.2128247799</v>
          </cell>
          <cell r="K699">
            <v>116864.3541554925</v>
          </cell>
          <cell r="L699">
            <v>117363.00608620865</v>
          </cell>
          <cell r="M699">
            <v>117322.00238401967</v>
          </cell>
          <cell r="N699">
            <v>117548.42112371903</v>
          </cell>
          <cell r="O699">
            <v>117700.02696058937</v>
          </cell>
          <cell r="P699">
            <v>118099.44852894958</v>
          </cell>
          <cell r="Q699">
            <v>117851.83976820468</v>
          </cell>
          <cell r="R699">
            <v>117925.17860044463</v>
          </cell>
          <cell r="S699">
            <v>117996.73708191601</v>
          </cell>
          <cell r="T699">
            <v>118389.93156045754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136420.79883859458</v>
          </cell>
          <cell r="B700">
            <v>136213.97093416247</v>
          </cell>
          <cell r="C700">
            <v>135800.98505068227</v>
          </cell>
          <cell r="D700">
            <v>135794.66643987864</v>
          </cell>
          <cell r="E700">
            <v>135070.45585176372</v>
          </cell>
          <cell r="F700">
            <v>134733.76498483159</v>
          </cell>
          <cell r="G700">
            <v>134432.49519571735</v>
          </cell>
          <cell r="H700">
            <v>134479.79766174758</v>
          </cell>
          <cell r="I700">
            <v>133799.79288609233</v>
          </cell>
          <cell r="J700">
            <v>133489.37433125853</v>
          </cell>
          <cell r="K700">
            <v>133180.502112185</v>
          </cell>
          <cell r="L700">
            <v>133186.33558501489</v>
          </cell>
          <cell r="M700">
            <v>132568.95062779909</v>
          </cell>
          <cell r="N700">
            <v>132266.38916743547</v>
          </cell>
          <cell r="O700">
            <v>132063.79956083299</v>
          </cell>
          <cell r="P700">
            <v>132322.78287925888</v>
          </cell>
          <cell r="Q700">
            <v>131860.93338096223</v>
          </cell>
          <cell r="R700">
            <v>131762.93131534976</v>
          </cell>
          <cell r="S700">
            <v>131667.30831751786</v>
          </cell>
          <cell r="T700">
            <v>131934.6128437726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141772.87180100198</v>
          </cell>
          <cell r="B701">
            <v>141477.99906951073</v>
          </cell>
          <cell r="C701">
            <v>140890.46879426591</v>
          </cell>
          <cell r="D701">
            <v>140735.75904842245</v>
          </cell>
          <cell r="E701">
            <v>139847.69963397671</v>
          </cell>
          <cell r="F701">
            <v>139371.23461590346</v>
          </cell>
          <cell r="G701">
            <v>138935.56096929184</v>
          </cell>
          <cell r="H701">
            <v>138861.16214997854</v>
          </cell>
          <cell r="I701">
            <v>138036.12657510399</v>
          </cell>
          <cell r="J701">
            <v>137593.56556081178</v>
          </cell>
          <cell r="K701">
            <v>137153.2091438667</v>
          </cell>
          <cell r="L701">
            <v>137039.04962826677</v>
          </cell>
          <cell r="M701">
            <v>136281.32554990219</v>
          </cell>
          <cell r="N701">
            <v>135849.9663263663</v>
          </cell>
          <cell r="O701">
            <v>135561.13609896231</v>
          </cell>
          <cell r="P701">
            <v>135785.92507050483</v>
          </cell>
          <cell r="Q701">
            <v>135271.91156347262</v>
          </cell>
          <cell r="R701">
            <v>135132.19087704842</v>
          </cell>
          <cell r="S701">
            <v>134995.86200671783</v>
          </cell>
          <cell r="T701">
            <v>135232.51445136635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126610.60539636083</v>
          </cell>
          <cell r="B702">
            <v>126565.16108873408</v>
          </cell>
          <cell r="C702">
            <v>126472.10997809717</v>
          </cell>
          <cell r="D702">
            <v>126737.78798432002</v>
          </cell>
          <cell r="E702">
            <v>126313.90750995325</v>
          </cell>
          <cell r="F702">
            <v>126233.41858020489</v>
          </cell>
          <cell r="G702">
            <v>126178.50713685558</v>
          </cell>
          <cell r="H702">
            <v>126448.88450484897</v>
          </cell>
          <cell r="I702">
            <v>126034.71694879376</v>
          </cell>
          <cell r="J702">
            <v>125966.51166315963</v>
          </cell>
          <cell r="K702">
            <v>125898.64613902032</v>
          </cell>
          <cell r="L702">
            <v>126124.42325545836</v>
          </cell>
          <cell r="M702">
            <v>125764.27580895142</v>
          </cell>
          <cell r="N702">
            <v>125697.79688717099</v>
          </cell>
          <cell r="O702">
            <v>125653.28381999227</v>
          </cell>
          <cell r="P702">
            <v>125974.94437766972</v>
          </cell>
          <cell r="Q702">
            <v>125608.70998402749</v>
          </cell>
          <cell r="R702">
            <v>125587.17693204408</v>
          </cell>
          <cell r="S702">
            <v>125566.16660975906</v>
          </cell>
          <cell r="T702">
            <v>125889.65550645796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134718.33417776049</v>
          </cell>
          <cell r="B703">
            <v>134539.51284343493</v>
          </cell>
          <cell r="C703">
            <v>134182.04856080236</v>
          </cell>
          <cell r="D703">
            <v>134222.9323452503</v>
          </cell>
          <cell r="E703">
            <v>133550.84115806784</v>
          </cell>
          <cell r="F703">
            <v>133258.61167170489</v>
          </cell>
          <cell r="G703">
            <v>133000.09500260151</v>
          </cell>
          <cell r="H703">
            <v>133086.10997104546</v>
          </cell>
          <cell r="I703">
            <v>132452.23868649499</v>
          </cell>
          <cell r="J703">
            <v>132183.85391352553</v>
          </cell>
          <cell r="K703">
            <v>131916.80608696432</v>
          </cell>
          <cell r="L703">
            <v>131960.80866245492</v>
          </cell>
          <cell r="M703">
            <v>131388.06479962743</v>
          </cell>
          <cell r="N703">
            <v>131126.47319183039</v>
          </cell>
          <cell r="O703">
            <v>130951.31624735233</v>
          </cell>
          <cell r="P703">
            <v>131221.17659745883</v>
          </cell>
          <cell r="Q703">
            <v>130775.92018039702</v>
          </cell>
          <cell r="R703">
            <v>130691.18857617951</v>
          </cell>
          <cell r="S703">
            <v>130608.5138901334</v>
          </cell>
          <cell r="T703">
            <v>130885.56867317314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133123.71733959948</v>
          </cell>
          <cell r="B704">
            <v>132971.12841367492</v>
          </cell>
          <cell r="C704">
            <v>132665.66854654069</v>
          </cell>
          <cell r="D704">
            <v>132750.76454637325</v>
          </cell>
          <cell r="E704">
            <v>132127.49109751667</v>
          </cell>
          <cell r="F704">
            <v>131876.90644980123</v>
          </cell>
          <cell r="G704">
            <v>131658.4345737687</v>
          </cell>
          <cell r="H704">
            <v>131780.70968294644</v>
          </cell>
          <cell r="I704">
            <v>131190.04942263116</v>
          </cell>
          <cell r="J704">
            <v>130961.03567325728</v>
          </cell>
          <cell r="K704">
            <v>130733.16274534764</v>
          </cell>
          <cell r="L704">
            <v>130812.91648513576</v>
          </cell>
          <cell r="M704">
            <v>130281.98579025433</v>
          </cell>
          <cell r="N704">
            <v>130058.76867460544</v>
          </cell>
          <cell r="O704">
            <v>129909.3065864997</v>
          </cell>
          <cell r="P704">
            <v>130189.35492950038</v>
          </cell>
          <cell r="Q704">
            <v>129759.64045427307</v>
          </cell>
          <cell r="R704">
            <v>129687.33865355012</v>
          </cell>
          <cell r="S704">
            <v>129616.79202894011</v>
          </cell>
          <cell r="T704">
            <v>129902.97940897493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138764.293087809</v>
          </cell>
          <cell r="B705">
            <v>138518.91329005716</v>
          </cell>
          <cell r="C705">
            <v>138029.50023878491</v>
          </cell>
          <cell r="D705">
            <v>137958.2060990521</v>
          </cell>
          <cell r="E705">
            <v>137162.25157453277</v>
          </cell>
          <cell r="F705">
            <v>136764.35826852912</v>
          </cell>
          <cell r="G705">
            <v>136404.23751282124</v>
          </cell>
          <cell r="H705">
            <v>136398.25104495091</v>
          </cell>
          <cell r="I705">
            <v>135654.74211934913</v>
          </cell>
          <cell r="J705">
            <v>135286.46278870141</v>
          </cell>
          <cell r="K705">
            <v>134920.01802460861</v>
          </cell>
          <cell r="L705">
            <v>134873.31056978175</v>
          </cell>
          <cell r="M705">
            <v>134194.47579197082</v>
          </cell>
          <cell r="N705">
            <v>133835.51808674549</v>
          </cell>
          <cell r="O705">
            <v>133595.16658857002</v>
          </cell>
          <cell r="P705">
            <v>133839.17734293715</v>
          </cell>
          <cell r="Q705">
            <v>133354.48696497642</v>
          </cell>
          <cell r="R705">
            <v>133238.21770669965</v>
          </cell>
          <cell r="S705">
            <v>133124.7709649129</v>
          </cell>
          <cell r="T705">
            <v>133378.65396693296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133936.12065722208</v>
          </cell>
          <cell r="B706">
            <v>133770.16720691518</v>
          </cell>
          <cell r="C706">
            <v>133438.21284990048</v>
          </cell>
          <cell r="D706">
            <v>133500.78422212444</v>
          </cell>
          <cell r="E706">
            <v>132852.6397875704</v>
          </cell>
          <cell r="F706">
            <v>132580.83850381462</v>
          </cell>
          <cell r="G706">
            <v>132341.96516081796</v>
          </cell>
          <cell r="H706">
            <v>132445.76695532558</v>
          </cell>
          <cell r="I706">
            <v>131833.09214041234</v>
          </cell>
          <cell r="J706">
            <v>131584.02018682173</v>
          </cell>
          <cell r="K706">
            <v>131336.18897371754</v>
          </cell>
          <cell r="L706">
            <v>131397.72870510619</v>
          </cell>
          <cell r="M706">
            <v>130845.49561610301</v>
          </cell>
          <cell r="N706">
            <v>130602.72799528753</v>
          </cell>
          <cell r="O706">
            <v>130440.17524736737</v>
          </cell>
          <cell r="P706">
            <v>130715.03315274752</v>
          </cell>
          <cell r="Q706">
            <v>130277.40058409076</v>
          </cell>
          <cell r="R706">
            <v>130198.76621910864</v>
          </cell>
          <cell r="S706">
            <v>130122.04075760742</v>
          </cell>
          <cell r="T706">
            <v>130403.57538851796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134882.69241304157</v>
          </cell>
          <cell r="B707">
            <v>134701.16728665223</v>
          </cell>
          <cell r="C707">
            <v>134338.34287376542</v>
          </cell>
          <cell r="D707">
            <v>134374.6696752914</v>
          </cell>
          <cell r="E707">
            <v>133697.54681082463</v>
          </cell>
          <cell r="F707">
            <v>133401.02496279532</v>
          </cell>
          <cell r="G707">
            <v>133138.38084980467</v>
          </cell>
          <cell r="H707">
            <v>133220.65846103564</v>
          </cell>
          <cell r="I707">
            <v>132582.33338701172</v>
          </cell>
          <cell r="J707">
            <v>132309.89061603008</v>
          </cell>
          <cell r="K707">
            <v>132038.80500618729</v>
          </cell>
          <cell r="L707">
            <v>132079.1226850102</v>
          </cell>
          <cell r="M707">
            <v>131502.06911070179</v>
          </cell>
          <cell r="N707">
            <v>131236.52221806243</v>
          </cell>
          <cell r="O707">
            <v>131058.7168873714</v>
          </cell>
          <cell r="P707">
            <v>131327.52715416445</v>
          </cell>
          <cell r="Q707">
            <v>130880.66881865321</v>
          </cell>
          <cell r="R707">
            <v>130794.65606618847</v>
          </cell>
          <cell r="S707">
            <v>130710.73133265301</v>
          </cell>
          <cell r="T707">
            <v>130986.84481274791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145803.25029805189</v>
          </cell>
          <cell r="B708">
            <v>145442.07541032173</v>
          </cell>
          <cell r="C708">
            <v>144723.10448240078</v>
          </cell>
          <cell r="D708">
            <v>144456.64879362669</v>
          </cell>
          <cell r="E708">
            <v>143445.20302196033</v>
          </cell>
          <cell r="F708">
            <v>142863.48108060544</v>
          </cell>
          <cell r="G708">
            <v>142326.59461029296</v>
          </cell>
          <cell r="H708">
            <v>142160.54863912705</v>
          </cell>
          <cell r="I708">
            <v>141226.29762218188</v>
          </cell>
          <cell r="J708">
            <v>140684.22672996216</v>
          </cell>
          <cell r="K708">
            <v>140144.85613897172</v>
          </cell>
          <cell r="L708">
            <v>139940.33590449489</v>
          </cell>
          <cell r="M708">
            <v>139076.92945218936</v>
          </cell>
          <cell r="N708">
            <v>138548.57907423461</v>
          </cell>
          <cell r="O708">
            <v>138194.80534809807</v>
          </cell>
          <cell r="P708">
            <v>138393.84426702227</v>
          </cell>
          <cell r="Q708">
            <v>137840.54865367257</v>
          </cell>
          <cell r="R708">
            <v>137669.41176021477</v>
          </cell>
          <cell r="S708">
            <v>137502.42933295871</v>
          </cell>
          <cell r="T708">
            <v>137715.9992278245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114132.07910863021</v>
          </cell>
          <cell r="B709">
            <v>114291.91408188643</v>
          </cell>
          <cell r="C709">
            <v>114605.81870528187</v>
          </cell>
          <cell r="D709">
            <v>115217.47530568071</v>
          </cell>
          <cell r="E709">
            <v>115175.61351845515</v>
          </cell>
          <cell r="F709">
            <v>115421.01241415495</v>
          </cell>
          <cell r="G709">
            <v>115679.4677878752</v>
          </cell>
          <cell r="H709">
            <v>116233.59552681402</v>
          </cell>
          <cell r="I709">
            <v>116157.5718363788</v>
          </cell>
          <cell r="J709">
            <v>116397.46084722741</v>
          </cell>
          <cell r="K709">
            <v>116636.15486199675</v>
          </cell>
          <cell r="L709">
            <v>117141.69940144685</v>
          </cell>
          <cell r="M709">
            <v>117108.75702571378</v>
          </cell>
          <cell r="N709">
            <v>117342.57413592609</v>
          </cell>
          <cell r="O709">
            <v>117499.13378604784</v>
          </cell>
          <cell r="P709">
            <v>117900.519537958</v>
          </cell>
          <cell r="Q709">
            <v>117655.90716980997</v>
          </cell>
          <cell r="R709">
            <v>117731.64239315526</v>
          </cell>
          <cell r="S709">
            <v>117805.53909168397</v>
          </cell>
          <cell r="T709">
            <v>118200.49427981494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136147.12212898719</v>
          </cell>
          <cell r="B710">
            <v>135944.79637143094</v>
          </cell>
          <cell r="C710">
            <v>135540.73576515724</v>
          </cell>
          <cell r="D710">
            <v>135542.00509230923</v>
          </cell>
          <cell r="E710">
            <v>134826.17286674248</v>
          </cell>
          <cell r="F710">
            <v>134496.62931077584</v>
          </cell>
          <cell r="G710">
            <v>134202.23222420819</v>
          </cell>
          <cell r="H710">
            <v>134255.75785041618</v>
          </cell>
          <cell r="I710">
            <v>133583.16918291207</v>
          </cell>
          <cell r="J710">
            <v>133279.5076946874</v>
          </cell>
          <cell r="K710">
            <v>132977.35888220632</v>
          </cell>
          <cell r="L710">
            <v>132989.32816194321</v>
          </cell>
          <cell r="M710">
            <v>132379.11940527154</v>
          </cell>
          <cell r="N710">
            <v>132083.14398143571</v>
          </cell>
          <cell r="O710">
            <v>131884.96426414177</v>
          </cell>
          <cell r="P710">
            <v>132145.69610064803</v>
          </cell>
          <cell r="Q710">
            <v>131686.51399391552</v>
          </cell>
          <cell r="R710">
            <v>131590.64519796384</v>
          </cell>
          <cell r="S710">
            <v>131497.10368319947</v>
          </cell>
          <cell r="T710">
            <v>131765.9755948197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138835.93881141164</v>
          </cell>
          <cell r="B711">
            <v>138589.38039831046</v>
          </cell>
          <cell r="C711">
            <v>138097.63080205157</v>
          </cell>
          <cell r="D711">
            <v>138024.35021887504</v>
          </cell>
          <cell r="E711">
            <v>137226.20232595317</v>
          </cell>
          <cell r="F711">
            <v>136826.43792808102</v>
          </cell>
          <cell r="G711">
            <v>136464.51797014009</v>
          </cell>
          <cell r="H711">
            <v>136456.90234349092</v>
          </cell>
          <cell r="I711">
            <v>135711.45195770584</v>
          </cell>
          <cell r="J711">
            <v>135341.40369711391</v>
          </cell>
          <cell r="K711">
            <v>134973.19881492018</v>
          </cell>
          <cell r="L711">
            <v>134924.8850694946</v>
          </cell>
          <cell r="M711">
            <v>134244.17163682319</v>
          </cell>
          <cell r="N711">
            <v>133883.48977555477</v>
          </cell>
          <cell r="O711">
            <v>133641.98381410414</v>
          </cell>
          <cell r="P711">
            <v>133885.53682457597</v>
          </cell>
          <cell r="Q711">
            <v>133400.14815117378</v>
          </cell>
          <cell r="R711">
            <v>133283.32042502923</v>
          </cell>
          <cell r="S711">
            <v>133169.32877256759</v>
          </cell>
          <cell r="T711">
            <v>133422.80144935814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143225.96527369789</v>
          </cell>
          <cell r="B712">
            <v>142907.1882784937</v>
          </cell>
          <cell r="C712">
            <v>142272.26901618714</v>
          </cell>
          <cell r="D712">
            <v>142077.27092015735</v>
          </cell>
          <cell r="E712">
            <v>141144.72637598289</v>
          </cell>
          <cell r="F712">
            <v>140630.31252797012</v>
          </cell>
          <cell r="G712">
            <v>140158.1480918258</v>
          </cell>
          <cell r="H712">
            <v>140050.70724476111</v>
          </cell>
          <cell r="I712">
            <v>139186.29565443128</v>
          </cell>
          <cell r="J712">
            <v>138707.85782256693</v>
          </cell>
          <cell r="K712">
            <v>138231.80330676716</v>
          </cell>
          <cell r="L712">
            <v>138085.06556783553</v>
          </cell>
          <cell r="M712">
            <v>137289.23926957644</v>
          </cell>
          <cell r="N712">
            <v>136822.91131704935</v>
          </cell>
          <cell r="O712">
            <v>136510.66666984055</v>
          </cell>
          <cell r="P712">
            <v>136726.17184002083</v>
          </cell>
          <cell r="Q712">
            <v>136197.99574941845</v>
          </cell>
          <cell r="R712">
            <v>136046.94841329849</v>
          </cell>
          <cell r="S712">
            <v>135899.5678555108</v>
          </cell>
          <cell r="T712">
            <v>136127.89822756808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144965.89939731985</v>
          </cell>
          <cell r="B713">
            <v>144618.4994367554</v>
          </cell>
          <cell r="C713">
            <v>143926.83660136018</v>
          </cell>
          <cell r="D713">
            <v>143683.59723483343</v>
          </cell>
          <cell r="E713">
            <v>142697.78619633973</v>
          </cell>
          <cell r="F713">
            <v>142137.93241937249</v>
          </cell>
          <cell r="G713">
            <v>141622.07391185648</v>
          </cell>
          <cell r="H713">
            <v>141475.06854077551</v>
          </cell>
          <cell r="I713">
            <v>140563.50810955543</v>
          </cell>
          <cell r="J713">
            <v>140042.1113763446</v>
          </cell>
          <cell r="K713">
            <v>139523.31195699054</v>
          </cell>
          <cell r="L713">
            <v>139337.56505345463</v>
          </cell>
          <cell r="M713">
            <v>138496.11515710922</v>
          </cell>
          <cell r="N713">
            <v>137987.91564850209</v>
          </cell>
          <cell r="O713">
            <v>137647.63457502838</v>
          </cell>
          <cell r="P713">
            <v>137852.02332146125</v>
          </cell>
          <cell r="Q713">
            <v>137306.88895329775</v>
          </cell>
          <cell r="R713">
            <v>137142.27908683661</v>
          </cell>
          <cell r="S713">
            <v>136981.66523849225</v>
          </cell>
          <cell r="T713">
            <v>137200.03076083219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123529.11098803207</v>
          </cell>
          <cell r="B714">
            <v>123534.35912129148</v>
          </cell>
          <cell r="C714">
            <v>123541.80319653967</v>
          </cell>
          <cell r="D714">
            <v>123892.91846344314</v>
          </cell>
          <cell r="E714">
            <v>123563.37512642409</v>
          </cell>
          <cell r="F714">
            <v>123563.36216705119</v>
          </cell>
          <cell r="G714">
            <v>123585.83470898104</v>
          </cell>
          <cell r="H714">
            <v>123926.28246519726</v>
          </cell>
          <cell r="I714">
            <v>123595.61743236416</v>
          </cell>
          <cell r="J714">
            <v>123603.4941158631</v>
          </cell>
          <cell r="K714">
            <v>123611.33156202528</v>
          </cell>
          <cell r="L714">
            <v>123906.19550248134</v>
          </cell>
          <cell r="M714">
            <v>123626.84931188532</v>
          </cell>
          <cell r="N714">
            <v>123634.52662635363</v>
          </cell>
          <cell r="O714">
            <v>123639.6672153633</v>
          </cell>
          <cell r="P714">
            <v>123981.01541359752</v>
          </cell>
          <cell r="Q714">
            <v>123644.81482225281</v>
          </cell>
          <cell r="R714">
            <v>123647.30156552584</v>
          </cell>
          <cell r="S714">
            <v>123649.72794138972</v>
          </cell>
          <cell r="T714">
            <v>123990.86499399689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129379.66858758568</v>
          </cell>
          <cell r="B715">
            <v>129288.67152096263</v>
          </cell>
          <cell r="C715">
            <v>129105.31438238754</v>
          </cell>
          <cell r="D715">
            <v>129294.21757017478</v>
          </cell>
          <cell r="E715">
            <v>128785.5647548656</v>
          </cell>
          <cell r="F715">
            <v>128632.75927417932</v>
          </cell>
          <cell r="G715">
            <v>128508.3097701255</v>
          </cell>
          <cell r="H715">
            <v>128715.72115242764</v>
          </cell>
          <cell r="I715">
            <v>128226.51735330683</v>
          </cell>
          <cell r="J715">
            <v>128089.94401233144</v>
          </cell>
          <cell r="K715">
            <v>127954.05100517553</v>
          </cell>
          <cell r="L715">
            <v>128117.74597703145</v>
          </cell>
          <cell r="M715">
            <v>127684.98967459312</v>
          </cell>
          <cell r="N715">
            <v>127551.87318123665</v>
          </cell>
          <cell r="O715">
            <v>127462.74081788481</v>
          </cell>
          <cell r="P715">
            <v>127766.70985529193</v>
          </cell>
          <cell r="Q715">
            <v>127373.48677193807</v>
          </cell>
          <cell r="R715">
            <v>127330.36928003955</v>
          </cell>
          <cell r="S715">
            <v>127288.29849501523</v>
          </cell>
          <cell r="T715">
            <v>127595.92857373718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145380.72394691431</v>
          </cell>
          <cell r="B716">
            <v>145026.49987240645</v>
          </cell>
          <cell r="C716">
            <v>144321.30857818667</v>
          </cell>
          <cell r="D716">
            <v>144066.56782029456</v>
          </cell>
          <cell r="E716">
            <v>143068.05730702507</v>
          </cell>
          <cell r="F716">
            <v>142497.37001756666</v>
          </cell>
          <cell r="G716">
            <v>141971.0942343442</v>
          </cell>
          <cell r="H716">
            <v>141814.65612921194</v>
          </cell>
          <cell r="I716">
            <v>140891.85475707304</v>
          </cell>
          <cell r="J716">
            <v>140360.21602293808</v>
          </cell>
          <cell r="K716">
            <v>139831.22562271656</v>
          </cell>
          <cell r="L716">
            <v>139636.17839055482</v>
          </cell>
          <cell r="M716">
            <v>138783.85119243679</v>
          </cell>
          <cell r="N716">
            <v>138265.66892117454</v>
          </cell>
          <cell r="O716">
            <v>137918.70357285405</v>
          </cell>
          <cell r="P716">
            <v>138120.4420089036</v>
          </cell>
          <cell r="Q716">
            <v>137571.26455097267</v>
          </cell>
          <cell r="R716">
            <v>137403.42118821779</v>
          </cell>
          <cell r="S716">
            <v>137239.65233893381</v>
          </cell>
          <cell r="T716">
            <v>137455.64210219204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127113.3387739672</v>
          </cell>
          <cell r="B717">
            <v>127059.62419917501</v>
          </cell>
          <cell r="C717">
            <v>126950.17770450083</v>
          </cell>
          <cell r="D717">
            <v>127201.91696641853</v>
          </cell>
          <cell r="E717">
            <v>126762.64576878313</v>
          </cell>
          <cell r="F717">
            <v>126669.02750922201</v>
          </cell>
          <cell r="G717">
            <v>126601.49118095098</v>
          </cell>
          <cell r="H717">
            <v>126860.43684786902</v>
          </cell>
          <cell r="I717">
            <v>126432.64619211759</v>
          </cell>
          <cell r="J717">
            <v>126352.02844024176</v>
          </cell>
          <cell r="K717">
            <v>126271.81228199077</v>
          </cell>
          <cell r="L717">
            <v>126486.31816188438</v>
          </cell>
          <cell r="M717">
            <v>126112.98831654225</v>
          </cell>
          <cell r="N717">
            <v>126034.41110406914</v>
          </cell>
          <cell r="O717">
            <v>125981.79724325644</v>
          </cell>
          <cell r="P717">
            <v>126300.24584182486</v>
          </cell>
          <cell r="Q717">
            <v>125929.11155453672</v>
          </cell>
          <cell r="R717">
            <v>125903.65976988709</v>
          </cell>
          <cell r="S717">
            <v>125878.82584487587</v>
          </cell>
          <cell r="T717">
            <v>126199.43551615602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142334.97354872926</v>
          </cell>
          <cell r="B718">
            <v>142030.85390459013</v>
          </cell>
          <cell r="C718">
            <v>141424.99209531053</v>
          </cell>
          <cell r="D718">
            <v>141254.69756261175</v>
          </cell>
          <cell r="E718">
            <v>140349.42991646021</v>
          </cell>
          <cell r="F718">
            <v>139858.2851107243</v>
          </cell>
          <cell r="G718">
            <v>139408.49569182569</v>
          </cell>
          <cell r="H718">
            <v>139321.31518854195</v>
          </cell>
          <cell r="I718">
            <v>138481.04774626048</v>
          </cell>
          <cell r="J718">
            <v>138024.60846313063</v>
          </cell>
          <cell r="K718">
            <v>137570.44291130625</v>
          </cell>
          <cell r="L718">
            <v>137443.68112571011</v>
          </cell>
          <cell r="M718">
            <v>136671.21792367773</v>
          </cell>
          <cell r="N718">
            <v>136226.33170820973</v>
          </cell>
          <cell r="O718">
            <v>135928.44405501609</v>
          </cell>
          <cell r="P718">
            <v>136149.64176345736</v>
          </cell>
          <cell r="Q718">
            <v>135630.14972863134</v>
          </cell>
          <cell r="R718">
            <v>135486.04754183604</v>
          </cell>
          <cell r="S718">
            <v>135345.4435350798</v>
          </cell>
          <cell r="T718">
            <v>135578.87674322622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114299.88602386355</v>
          </cell>
          <cell r="B719">
            <v>114456.96047219145</v>
          </cell>
          <cell r="C719">
            <v>114765.39249531424</v>
          </cell>
          <cell r="D719">
            <v>115372.39649497429</v>
          </cell>
          <cell r="E719">
            <v>115325.39745227699</v>
          </cell>
          <cell r="F719">
            <v>115566.41392096262</v>
          </cell>
          <cell r="G719">
            <v>115820.6552458684</v>
          </cell>
          <cell r="H719">
            <v>116370.96720773974</v>
          </cell>
          <cell r="I719">
            <v>116290.39627529164</v>
          </cell>
          <cell r="J719">
            <v>116526.14214036312</v>
          </cell>
          <cell r="K719">
            <v>116760.71364824554</v>
          </cell>
          <cell r="L719">
            <v>117262.49597193749</v>
          </cell>
          <cell r="M719">
            <v>117225.15345532962</v>
          </cell>
          <cell r="N719">
            <v>117454.93228813457</v>
          </cell>
          <cell r="O719">
            <v>117608.78798174336</v>
          </cell>
          <cell r="P719">
            <v>118009.10161675425</v>
          </cell>
          <cell r="Q719">
            <v>117762.85371757865</v>
          </cell>
          <cell r="R719">
            <v>117837.28091072419</v>
          </cell>
          <cell r="S719">
            <v>117909.901332389</v>
          </cell>
          <cell r="T719">
            <v>118303.89546649545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119569.3319241071</v>
          </cell>
          <cell r="B720">
            <v>119639.72081036532</v>
          </cell>
          <cell r="C720">
            <v>119776.30311543397</v>
          </cell>
          <cell r="D720">
            <v>120237.20689118817</v>
          </cell>
          <cell r="E720">
            <v>120028.8885742147</v>
          </cell>
          <cell r="F720">
            <v>120132.28877106252</v>
          </cell>
          <cell r="G720">
            <v>120254.20120941519</v>
          </cell>
          <cell r="H720">
            <v>120684.6907504017</v>
          </cell>
          <cell r="I720">
            <v>120461.32805189898</v>
          </cell>
          <cell r="J720">
            <v>120566.9715162498</v>
          </cell>
          <cell r="K720">
            <v>120672.08872253963</v>
          </cell>
          <cell r="L720">
            <v>121055.730549011</v>
          </cell>
          <cell r="M720">
            <v>120880.21551275047</v>
          </cell>
          <cell r="N720">
            <v>120983.18500459981</v>
          </cell>
          <cell r="O720">
            <v>121052.1314884671</v>
          </cell>
          <cell r="P720">
            <v>121418.77868016501</v>
          </cell>
          <cell r="Q720">
            <v>121121.17209737221</v>
          </cell>
          <cell r="R720">
            <v>121154.5247354913</v>
          </cell>
          <cell r="S720">
            <v>121187.06771530118</v>
          </cell>
          <cell r="T720">
            <v>121550.88298471575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133278.26571934175</v>
          </cell>
          <cell r="B721">
            <v>133123.13437939138</v>
          </cell>
          <cell r="C721">
            <v>132812.63430575593</v>
          </cell>
          <cell r="D721">
            <v>132893.44530991488</v>
          </cell>
          <cell r="E721">
            <v>132265.44050354324</v>
          </cell>
          <cell r="F721">
            <v>132010.81968727396</v>
          </cell>
          <cell r="G721">
            <v>131788.46671721424</v>
          </cell>
          <cell r="H721">
            <v>131907.22753639737</v>
          </cell>
          <cell r="I721">
            <v>131312.37931467171</v>
          </cell>
          <cell r="J721">
            <v>131079.54977221208</v>
          </cell>
          <cell r="K721">
            <v>130847.88005941453</v>
          </cell>
          <cell r="L721">
            <v>130924.16883860278</v>
          </cell>
          <cell r="M721">
            <v>130389.1856608908</v>
          </cell>
          <cell r="N721">
            <v>130162.24933480652</v>
          </cell>
          <cell r="O721">
            <v>130010.29693158243</v>
          </cell>
          <cell r="P721">
            <v>130289.35786635004</v>
          </cell>
          <cell r="Q721">
            <v>129858.13708448461</v>
          </cell>
          <cell r="R721">
            <v>129784.63060189414</v>
          </cell>
          <cell r="S721">
            <v>129712.90853990032</v>
          </cell>
          <cell r="T721">
            <v>129998.21079942555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123104.46907238918</v>
          </cell>
          <cell r="B722">
            <v>123116.70282118248</v>
          </cell>
          <cell r="C722">
            <v>123137.99552394457</v>
          </cell>
          <cell r="D722">
            <v>123500.88437769757</v>
          </cell>
          <cell r="E722">
            <v>123184.34106515085</v>
          </cell>
          <cell r="F722">
            <v>123195.4180075253</v>
          </cell>
          <cell r="G722">
            <v>123228.5543636293</v>
          </cell>
          <cell r="H722">
            <v>123578.65809189735</v>
          </cell>
          <cell r="I722">
            <v>123259.50003156633</v>
          </cell>
          <cell r="J722">
            <v>123277.86110635</v>
          </cell>
          <cell r="K722">
            <v>123296.13071628375</v>
          </cell>
          <cell r="L722">
            <v>123600.51508981842</v>
          </cell>
          <cell r="M722">
            <v>123332.30362658185</v>
          </cell>
          <cell r="N722">
            <v>123350.19995885281</v>
          </cell>
          <cell r="O722">
            <v>123362.18301482448</v>
          </cell>
          <cell r="P722">
            <v>123706.24424650695</v>
          </cell>
          <cell r="Q722">
            <v>123374.18242994219</v>
          </cell>
          <cell r="R722">
            <v>123379.979194432</v>
          </cell>
          <cell r="S722">
            <v>123385.63523846316</v>
          </cell>
          <cell r="T722">
            <v>123729.20427560105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142004.18282146423</v>
          </cell>
          <cell r="B723">
            <v>141705.50488422622</v>
          </cell>
          <cell r="C723">
            <v>141110.43098211783</v>
          </cell>
          <cell r="D723">
            <v>140949.30792593371</v>
          </cell>
          <cell r="E723">
            <v>140054.16713582544</v>
          </cell>
          <cell r="F723">
            <v>139571.66122448305</v>
          </cell>
          <cell r="G723">
            <v>139130.17878310161</v>
          </cell>
          <cell r="H723">
            <v>139050.52016096009</v>
          </cell>
          <cell r="I723">
            <v>138219.21650596007</v>
          </cell>
          <cell r="J723">
            <v>137770.94443216649</v>
          </cell>
          <cell r="K723">
            <v>137324.90540510046</v>
          </cell>
          <cell r="L723">
            <v>137205.55991748613</v>
          </cell>
          <cell r="M723">
            <v>136441.77052843699</v>
          </cell>
          <cell r="N723">
            <v>136004.8447996905</v>
          </cell>
          <cell r="O723">
            <v>135712.28734245556</v>
          </cell>
          <cell r="P723">
            <v>135935.59846993149</v>
          </cell>
          <cell r="Q723">
            <v>135419.33048875866</v>
          </cell>
          <cell r="R723">
            <v>135277.8067669835</v>
          </cell>
          <cell r="S723">
            <v>135139.71863122951</v>
          </cell>
          <cell r="T723">
            <v>135375.04632482817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142249.09429684241</v>
          </cell>
          <cell r="B724">
            <v>141946.38741817442</v>
          </cell>
          <cell r="C724">
            <v>141343.32634458938</v>
          </cell>
          <cell r="D724">
            <v>141175.41289296962</v>
          </cell>
          <cell r="E724">
            <v>140272.7743616912</v>
          </cell>
          <cell r="F724">
            <v>139783.87236908911</v>
          </cell>
          <cell r="G724">
            <v>139336.23959170372</v>
          </cell>
          <cell r="H724">
            <v>139251.01190472356</v>
          </cell>
          <cell r="I724">
            <v>138413.07162364206</v>
          </cell>
          <cell r="J724">
            <v>137958.75269567943</v>
          </cell>
          <cell r="K724">
            <v>137506.69693657034</v>
          </cell>
          <cell r="L724">
            <v>137381.86055598091</v>
          </cell>
          <cell r="M724">
            <v>136611.64923257934</v>
          </cell>
          <cell r="N724">
            <v>136168.82970335119</v>
          </cell>
          <cell r="O724">
            <v>135872.32586537246</v>
          </cell>
          <cell r="P724">
            <v>136094.07225559547</v>
          </cell>
          <cell r="Q724">
            <v>135575.41724337303</v>
          </cell>
          <cell r="R724">
            <v>135431.98447270307</v>
          </cell>
          <cell r="S724">
            <v>135292.03363153379</v>
          </cell>
          <cell r="T724">
            <v>135525.95868234665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117328.32859185118</v>
          </cell>
          <cell r="B725">
            <v>117435.58333405218</v>
          </cell>
          <cell r="C725">
            <v>117645.25032356342</v>
          </cell>
          <cell r="D725">
            <v>118168.28797350754</v>
          </cell>
          <cell r="E725">
            <v>118028.57592710864</v>
          </cell>
          <cell r="F725">
            <v>118190.50192146903</v>
          </cell>
          <cell r="G725">
            <v>118368.69152469502</v>
          </cell>
          <cell r="H725">
            <v>118850.13944907999</v>
          </cell>
          <cell r="I725">
            <v>118687.50359541163</v>
          </cell>
          <cell r="J725">
            <v>118848.47733908765</v>
          </cell>
          <cell r="K725">
            <v>119008.64919945986</v>
          </cell>
          <cell r="L725">
            <v>119442.53411656315</v>
          </cell>
          <cell r="M725">
            <v>119325.78144029826</v>
          </cell>
          <cell r="N725">
            <v>119482.68073065444</v>
          </cell>
          <cell r="O725">
            <v>119587.73761883599</v>
          </cell>
          <cell r="P725">
            <v>119968.70256102947</v>
          </cell>
          <cell r="Q725">
            <v>119692.9379296117</v>
          </cell>
          <cell r="R725">
            <v>119743.75885878602</v>
          </cell>
          <cell r="S725">
            <v>119793.34607482972</v>
          </cell>
          <cell r="T725">
            <v>120169.99588844849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135379.55365006931</v>
          </cell>
          <cell r="B726">
            <v>135189.85485676737</v>
          </cell>
          <cell r="C726">
            <v>134810.82656493169</v>
          </cell>
          <cell r="D726">
            <v>134833.37743263957</v>
          </cell>
          <cell r="E726">
            <v>134141.04361512561</v>
          </cell>
          <cell r="F726">
            <v>133831.54579346359</v>
          </cell>
          <cell r="G726">
            <v>133556.4242595995</v>
          </cell>
          <cell r="H726">
            <v>133627.4036969064</v>
          </cell>
          <cell r="I726">
            <v>132975.61464680938</v>
          </cell>
          <cell r="J726">
            <v>132690.90439249342</v>
          </cell>
          <cell r="K726">
            <v>132407.61240922054</v>
          </cell>
          <cell r="L726">
            <v>132436.79050435606</v>
          </cell>
          <cell r="M726">
            <v>131846.70850726133</v>
          </cell>
          <cell r="N726">
            <v>131569.20463713203</v>
          </cell>
          <cell r="O726">
            <v>131383.39313353665</v>
          </cell>
          <cell r="P726">
            <v>131649.02895827501</v>
          </cell>
          <cell r="Q726">
            <v>131197.32796196843</v>
          </cell>
          <cell r="R726">
            <v>131107.44224930878</v>
          </cell>
          <cell r="S726">
            <v>131019.73857436015</v>
          </cell>
          <cell r="T726">
            <v>131293.00645961892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126628.47604536841</v>
          </cell>
          <cell r="B727">
            <v>126582.7377547911</v>
          </cell>
          <cell r="C727">
            <v>126489.10383790631</v>
          </cell>
          <cell r="D727">
            <v>126754.28636398367</v>
          </cell>
          <cell r="E727">
            <v>126329.85879601666</v>
          </cell>
          <cell r="F727">
            <v>126248.90315835664</v>
          </cell>
          <cell r="G727">
            <v>126193.54293858379</v>
          </cell>
          <cell r="H727">
            <v>126463.51394422574</v>
          </cell>
          <cell r="I727">
            <v>126048.86212823495</v>
          </cell>
          <cell r="J727">
            <v>125980.215617018</v>
          </cell>
          <cell r="K727">
            <v>125911.91106524083</v>
          </cell>
          <cell r="L727">
            <v>126137.28752335554</v>
          </cell>
          <cell r="M727">
            <v>125776.67148249391</v>
          </cell>
          <cell r="N727">
            <v>125709.76250311991</v>
          </cell>
          <cell r="O727">
            <v>125664.96147726139</v>
          </cell>
          <cell r="P727">
            <v>125986.50785952012</v>
          </cell>
          <cell r="Q727">
            <v>125620.0992894985</v>
          </cell>
          <cell r="R727">
            <v>125598.42693843701</v>
          </cell>
          <cell r="S727">
            <v>125577.28069865514</v>
          </cell>
          <cell r="T727">
            <v>125900.66724761034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116208.54732615066</v>
          </cell>
          <cell r="B728">
            <v>116334.22314530166</v>
          </cell>
          <cell r="C728">
            <v>116580.40898298705</v>
          </cell>
          <cell r="D728">
            <v>117134.49359626311</v>
          </cell>
          <cell r="E728">
            <v>117029.06263075021</v>
          </cell>
          <cell r="F728">
            <v>117220.23270996824</v>
          </cell>
          <cell r="G728">
            <v>117426.54280458529</v>
          </cell>
          <cell r="H728">
            <v>117933.45353941707</v>
          </cell>
          <cell r="I728">
            <v>117801.16158671117</v>
          </cell>
          <cell r="J728">
            <v>117989.78268339319</v>
          </cell>
          <cell r="K728">
            <v>118177.46417275335</v>
          </cell>
          <cell r="L728">
            <v>118636.45448386055</v>
          </cell>
          <cell r="M728">
            <v>118549.06409764872</v>
          </cell>
          <cell r="N728">
            <v>118732.91095080483</v>
          </cell>
          <cell r="O728">
            <v>118856.01143297215</v>
          </cell>
          <cell r="P728">
            <v>119244.13064778145</v>
          </cell>
          <cell r="Q728">
            <v>118979.27997066441</v>
          </cell>
          <cell r="R728">
            <v>119038.82942995106</v>
          </cell>
          <cell r="S728">
            <v>119096.9332850145</v>
          </cell>
          <cell r="T728">
            <v>119479.99624489984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143112.89135335182</v>
          </cell>
          <cell r="B729">
            <v>142795.97449231087</v>
          </cell>
          <cell r="C729">
            <v>142164.74285137831</v>
          </cell>
          <cell r="D729">
            <v>141972.87983356987</v>
          </cell>
          <cell r="E729">
            <v>141043.79694420981</v>
          </cell>
          <cell r="F729">
            <v>140532.33612231302</v>
          </cell>
          <cell r="G729">
            <v>140063.01125341369</v>
          </cell>
          <cell r="H729">
            <v>139958.14160475033</v>
          </cell>
          <cell r="I729">
            <v>139096.7940984033</v>
          </cell>
          <cell r="J729">
            <v>138621.14805694242</v>
          </cell>
          <cell r="K729">
            <v>138147.87142437053</v>
          </cell>
          <cell r="L729">
            <v>138003.66879243596</v>
          </cell>
          <cell r="M729">
            <v>137210.80745648549</v>
          </cell>
          <cell r="N729">
            <v>136747.20063054169</v>
          </cell>
          <cell r="O729">
            <v>136436.77799980302</v>
          </cell>
          <cell r="P729">
            <v>136653.00559826166</v>
          </cell>
          <cell r="Q729">
            <v>136125.93158324945</v>
          </cell>
          <cell r="R729">
            <v>135975.76564169189</v>
          </cell>
          <cell r="S729">
            <v>135829.24508200528</v>
          </cell>
          <cell r="T729">
            <v>136058.22304445578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131250.42252265255</v>
          </cell>
          <cell r="B730">
            <v>131128.65042589814</v>
          </cell>
          <cell r="C730">
            <v>130884.28335527782</v>
          </cell>
          <cell r="D730">
            <v>131021.31817322882</v>
          </cell>
          <cell r="E730">
            <v>130455.39393453515</v>
          </cell>
          <cell r="F730">
            <v>130253.73204903072</v>
          </cell>
          <cell r="G730">
            <v>130082.30326291788</v>
          </cell>
          <cell r="H730">
            <v>130247.17539733264</v>
          </cell>
          <cell r="I730">
            <v>129707.27779410058</v>
          </cell>
          <cell r="J730">
            <v>129524.51561606007</v>
          </cell>
          <cell r="K730">
            <v>129342.66385940746</v>
          </cell>
          <cell r="L730">
            <v>129464.41669839967</v>
          </cell>
          <cell r="M730">
            <v>128982.60651254516</v>
          </cell>
          <cell r="N730">
            <v>128804.47028123394</v>
          </cell>
          <cell r="O730">
            <v>128685.19352675363</v>
          </cell>
          <cell r="P730">
            <v>128977.21033379345</v>
          </cell>
          <cell r="Q730">
            <v>128565.75393686253</v>
          </cell>
          <cell r="R730">
            <v>128508.05419345187</v>
          </cell>
          <cell r="S730">
            <v>128451.75515113505</v>
          </cell>
          <cell r="T730">
            <v>128748.67115650905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141482.42846990688</v>
          </cell>
          <cell r="B731">
            <v>141192.33370632379</v>
          </cell>
          <cell r="C731">
            <v>140614.27550945387</v>
          </cell>
          <cell r="D731">
            <v>140467.61857153525</v>
          </cell>
          <cell r="E731">
            <v>139588.45081444358</v>
          </cell>
          <cell r="F731">
            <v>139119.57098258578</v>
          </cell>
          <cell r="G731">
            <v>138691.19109006861</v>
          </cell>
          <cell r="H731">
            <v>138623.3966886999</v>
          </cell>
          <cell r="I731">
            <v>137806.23156490712</v>
          </cell>
          <cell r="J731">
            <v>137370.84158441314</v>
          </cell>
          <cell r="K731">
            <v>136937.62047909116</v>
          </cell>
          <cell r="L731">
            <v>136829.97267652504</v>
          </cell>
          <cell r="M731">
            <v>136079.86444385539</v>
          </cell>
          <cell r="N731">
            <v>135655.49474599224</v>
          </cell>
          <cell r="O731">
            <v>135371.3445768306</v>
          </cell>
          <cell r="P731">
            <v>135597.9891882501</v>
          </cell>
          <cell r="Q731">
            <v>135086.80648875108</v>
          </cell>
          <cell r="R731">
            <v>134949.34976533384</v>
          </cell>
          <cell r="S731">
            <v>134815.22989874569</v>
          </cell>
          <cell r="T731">
            <v>135053.54575358107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116269.28610348458</v>
          </cell>
          <cell r="B732">
            <v>116393.96273312837</v>
          </cell>
          <cell r="C732">
            <v>116638.16772843349</v>
          </cell>
          <cell r="D732">
            <v>117190.56830336162</v>
          </cell>
          <cell r="E732">
            <v>117083.27787564616</v>
          </cell>
          <cell r="F732">
            <v>117272.86170760957</v>
          </cell>
          <cell r="G732">
            <v>117477.64650052937</v>
          </cell>
          <cell r="H732">
            <v>117983.17609064886</v>
          </cell>
          <cell r="I732">
            <v>117849.23823485417</v>
          </cell>
          <cell r="J732">
            <v>118036.35969364297</v>
          </cell>
          <cell r="K732">
            <v>118222.54901548719</v>
          </cell>
          <cell r="L732">
            <v>118680.17756873777</v>
          </cell>
          <cell r="M732">
            <v>118591.19452362711</v>
          </cell>
          <cell r="N732">
            <v>118773.57969666165</v>
          </cell>
          <cell r="O732">
            <v>118895.70146461844</v>
          </cell>
          <cell r="P732">
            <v>119283.43261991587</v>
          </cell>
          <cell r="Q732">
            <v>119017.98995196952</v>
          </cell>
          <cell r="R732">
            <v>119077.06596142879</v>
          </cell>
          <cell r="S732">
            <v>119134.70785998616</v>
          </cell>
          <cell r="T732">
            <v>119517.42296027159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117129.08749936639</v>
          </cell>
          <cell r="B733">
            <v>117239.61987766351</v>
          </cell>
          <cell r="C733">
            <v>117455.78461403778</v>
          </cell>
          <cell r="D733">
            <v>117984.34640613545</v>
          </cell>
          <cell r="E733">
            <v>117850.73394383967</v>
          </cell>
          <cell r="F733">
            <v>118017.86329674361</v>
          </cell>
          <cell r="G733">
            <v>118201.05633912118</v>
          </cell>
          <cell r="H733">
            <v>118687.03482525647</v>
          </cell>
          <cell r="I733">
            <v>118529.79801885133</v>
          </cell>
          <cell r="J733">
            <v>118695.69101683707</v>
          </cell>
          <cell r="K733">
            <v>118860.75762647983</v>
          </cell>
          <cell r="L733">
            <v>119299.10951073264</v>
          </cell>
          <cell r="M733">
            <v>119187.58122509407</v>
          </cell>
          <cell r="N733">
            <v>119349.27525708104</v>
          </cell>
          <cell r="O733">
            <v>119457.54261635029</v>
          </cell>
          <cell r="P733">
            <v>119839.78050812383</v>
          </cell>
          <cell r="Q733">
            <v>119565.95778111613</v>
          </cell>
          <cell r="R733">
            <v>119618.33176527414</v>
          </cell>
          <cell r="S733">
            <v>119669.43433481999</v>
          </cell>
          <cell r="T733">
            <v>120047.2252304586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116448.05029583194</v>
          </cell>
          <cell r="B734">
            <v>116569.78614673254</v>
          </cell>
          <cell r="C734">
            <v>116808.16119774473</v>
          </cell>
          <cell r="D734">
            <v>117355.60537136946</v>
          </cell>
          <cell r="E734">
            <v>117242.8422411494</v>
          </cell>
          <cell r="F734">
            <v>117427.75748704992</v>
          </cell>
          <cell r="G734">
            <v>117628.05306668683</v>
          </cell>
          <cell r="H734">
            <v>118129.51772119451</v>
          </cell>
          <cell r="I734">
            <v>117990.73570242408</v>
          </cell>
          <cell r="J734">
            <v>118173.44348071827</v>
          </cell>
          <cell r="K734">
            <v>118355.2411086144</v>
          </cell>
          <cell r="L734">
            <v>118808.86178495173</v>
          </cell>
          <cell r="M734">
            <v>118715.19128325685</v>
          </cell>
          <cell r="N734">
            <v>118893.27449174951</v>
          </cell>
          <cell r="O734">
            <v>119012.51574312268</v>
          </cell>
          <cell r="P734">
            <v>119399.10477557417</v>
          </cell>
          <cell r="Q734">
            <v>119131.91978143821</v>
          </cell>
          <cell r="R734">
            <v>119189.60235033571</v>
          </cell>
          <cell r="S734">
            <v>119245.88463506268</v>
          </cell>
          <cell r="T734">
            <v>119627.57592744217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127673.71967619157</v>
          </cell>
          <cell r="B735">
            <v>127610.78649769757</v>
          </cell>
          <cell r="C735">
            <v>127483.06459003435</v>
          </cell>
          <cell r="D735">
            <v>127719.26677711777</v>
          </cell>
          <cell r="E735">
            <v>127262.84002989013</v>
          </cell>
          <cell r="F735">
            <v>127154.58692407895</v>
          </cell>
          <cell r="G735">
            <v>127072.97803822957</v>
          </cell>
          <cell r="H735">
            <v>127319.18115164325</v>
          </cell>
          <cell r="I735">
            <v>126876.20526006119</v>
          </cell>
          <cell r="J735">
            <v>126781.75172695193</v>
          </cell>
          <cell r="K735">
            <v>126687.7687097756</v>
          </cell>
          <cell r="L735">
            <v>126889.71090087251</v>
          </cell>
          <cell r="M735">
            <v>126501.68705492927</v>
          </cell>
          <cell r="N735">
            <v>126409.62426271199</v>
          </cell>
          <cell r="O735">
            <v>126347.98070495151</v>
          </cell>
          <cell r="P735">
            <v>126662.84903488529</v>
          </cell>
          <cell r="Q735">
            <v>126286.25299203358</v>
          </cell>
          <cell r="R735">
            <v>126256.43312075021</v>
          </cell>
          <cell r="S735">
            <v>126227.33714742298</v>
          </cell>
          <cell r="T735">
            <v>126544.73743772754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144667.31164879535</v>
          </cell>
          <cell r="B736">
            <v>144324.82363671614</v>
          </cell>
          <cell r="C736">
            <v>143642.89848937577</v>
          </cell>
          <cell r="D736">
            <v>143407.93774222207</v>
          </cell>
          <cell r="E736">
            <v>142431.26769498474</v>
          </cell>
          <cell r="F736">
            <v>141879.21180294623</v>
          </cell>
          <cell r="G736">
            <v>141370.85157609361</v>
          </cell>
          <cell r="H736">
            <v>141230.63581962336</v>
          </cell>
          <cell r="I736">
            <v>140327.16653740473</v>
          </cell>
          <cell r="J736">
            <v>139813.14192332071</v>
          </cell>
          <cell r="K736">
            <v>139301.67789922093</v>
          </cell>
          <cell r="L736">
            <v>139122.62530581598</v>
          </cell>
          <cell r="M736">
            <v>138289.00481361139</v>
          </cell>
          <cell r="N736">
            <v>137787.99082627628</v>
          </cell>
          <cell r="O736">
            <v>137452.52104610464</v>
          </cell>
          <cell r="P736">
            <v>137658.81746702551</v>
          </cell>
          <cell r="Q736">
            <v>137116.59328600473</v>
          </cell>
          <cell r="R736">
            <v>136954.31086708541</v>
          </cell>
          <cell r="S736">
            <v>136795.96796588739</v>
          </cell>
          <cell r="T736">
            <v>137016.04354264904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126443.90327360661</v>
          </cell>
          <cell r="B737">
            <v>126401.20131640586</v>
          </cell>
          <cell r="C737">
            <v>126313.58677601496</v>
          </cell>
          <cell r="D737">
            <v>126583.88675159114</v>
          </cell>
          <cell r="E737">
            <v>126165.10971048324</v>
          </cell>
          <cell r="F737">
            <v>126088.97435510969</v>
          </cell>
          <cell r="G737">
            <v>126038.24921648913</v>
          </cell>
          <cell r="H737">
            <v>126312.41723957099</v>
          </cell>
          <cell r="I737">
            <v>125902.76698779479</v>
          </cell>
          <cell r="J737">
            <v>125838.67757065727</v>
          </cell>
          <cell r="K737">
            <v>125774.90741200492</v>
          </cell>
          <cell r="L737">
            <v>126004.42197485434</v>
          </cell>
          <cell r="M737">
            <v>125648.64569995983</v>
          </cell>
          <cell r="N737">
            <v>125586.1784687295</v>
          </cell>
          <cell r="O737">
            <v>125544.35155599157</v>
          </cell>
          <cell r="P737">
            <v>125867.07717205884</v>
          </cell>
          <cell r="Q737">
            <v>125502.46754157825</v>
          </cell>
          <cell r="R737">
            <v>125482.23390809986</v>
          </cell>
          <cell r="S737">
            <v>125462.49146003887</v>
          </cell>
          <cell r="T737">
            <v>125786.9350834589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122227.42060841857</v>
          </cell>
          <cell r="B738">
            <v>122254.08233322701</v>
          </cell>
          <cell r="C738">
            <v>122303.97776464533</v>
          </cell>
          <cell r="D738">
            <v>122691.18359202097</v>
          </cell>
          <cell r="E738">
            <v>122401.49031729437</v>
          </cell>
          <cell r="F738">
            <v>122435.47216126906</v>
          </cell>
          <cell r="G738">
            <v>122490.63338467175</v>
          </cell>
          <cell r="H738">
            <v>122860.68039961084</v>
          </cell>
          <cell r="I738">
            <v>122565.28865199219</v>
          </cell>
          <cell r="J738">
            <v>122605.30401697468</v>
          </cell>
          <cell r="K738">
            <v>122645.12004725609</v>
          </cell>
          <cell r="L738">
            <v>122969.16776748444</v>
          </cell>
          <cell r="M738">
            <v>122723.95378793373</v>
          </cell>
          <cell r="N738">
            <v>122762.95631235614</v>
          </cell>
          <cell r="O738">
            <v>122789.07168762482</v>
          </cell>
          <cell r="P738">
            <v>123138.73637419692</v>
          </cell>
          <cell r="Q738">
            <v>122815.22271533799</v>
          </cell>
          <cell r="R738">
            <v>122827.85594348572</v>
          </cell>
          <cell r="S738">
            <v>122840.1824913012</v>
          </cell>
          <cell r="T738">
            <v>123188.77450949317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142031.63966234057</v>
          </cell>
          <cell r="B739">
            <v>141732.51004351609</v>
          </cell>
          <cell r="C739">
            <v>141136.54070563463</v>
          </cell>
          <cell r="D739">
            <v>140974.65638333722</v>
          </cell>
          <cell r="E739">
            <v>140078.67502711862</v>
          </cell>
          <cell r="F739">
            <v>139595.45205592792</v>
          </cell>
          <cell r="G739">
            <v>139153.28010501355</v>
          </cell>
          <cell r="H739">
            <v>139072.99713921125</v>
          </cell>
          <cell r="I739">
            <v>138240.94945706433</v>
          </cell>
          <cell r="J739">
            <v>137791.99947500828</v>
          </cell>
          <cell r="K739">
            <v>137345.28591664869</v>
          </cell>
          <cell r="L739">
            <v>137225.32484916228</v>
          </cell>
          <cell r="M739">
            <v>136460.81550189407</v>
          </cell>
          <cell r="N739">
            <v>136023.22902361865</v>
          </cell>
          <cell r="O739">
            <v>135730.22914061355</v>
          </cell>
          <cell r="P739">
            <v>135953.36484657563</v>
          </cell>
          <cell r="Q739">
            <v>135436.82925715134</v>
          </cell>
          <cell r="R739">
            <v>135295.09151334374</v>
          </cell>
          <cell r="S739">
            <v>135156.79455108984</v>
          </cell>
          <cell r="T739">
            <v>135391.96499546323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140198.24192392782</v>
          </cell>
          <cell r="B740">
            <v>139929.27280327724</v>
          </cell>
          <cell r="C740">
            <v>139393.09511908988</v>
          </cell>
          <cell r="D740">
            <v>139282.04343179084</v>
          </cell>
          <cell r="E740">
            <v>138442.18987310905</v>
          </cell>
          <cell r="F740">
            <v>138006.84771639731</v>
          </cell>
          <cell r="G740">
            <v>137610.71694057534</v>
          </cell>
          <cell r="H740">
            <v>137572.12377662701</v>
          </cell>
          <cell r="I740">
            <v>136789.75761809837</v>
          </cell>
          <cell r="J740">
            <v>136386.0741501615</v>
          </cell>
          <cell r="K740">
            <v>135984.40161286196</v>
          </cell>
          <cell r="L740">
            <v>135905.54515571205</v>
          </cell>
          <cell r="M740">
            <v>135189.11015816449</v>
          </cell>
          <cell r="N740">
            <v>134795.64444008263</v>
          </cell>
          <cell r="O740">
            <v>134532.18700917924</v>
          </cell>
          <cell r="P740">
            <v>134767.03627709812</v>
          </cell>
          <cell r="Q740">
            <v>134268.36990887354</v>
          </cell>
          <cell r="R740">
            <v>134140.9232305247</v>
          </cell>
          <cell r="S740">
            <v>134016.57040825239</v>
          </cell>
          <cell r="T740">
            <v>134262.24098173255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137319.46913816006</v>
          </cell>
          <cell r="B741">
            <v>137097.85756548122</v>
          </cell>
          <cell r="C741">
            <v>136655.56381158589</v>
          </cell>
          <cell r="D741">
            <v>136624.32874192312</v>
          </cell>
          <cell r="E741">
            <v>135872.60618323597</v>
          </cell>
          <cell r="F741">
            <v>135512.44574121397</v>
          </cell>
          <cell r="G741">
            <v>135188.60810675679</v>
          </cell>
          <cell r="H741">
            <v>135215.47562518346</v>
          </cell>
          <cell r="I741">
            <v>134511.1186269976</v>
          </cell>
          <cell r="J741">
            <v>134178.51193974089</v>
          </cell>
          <cell r="K741">
            <v>133847.56211740611</v>
          </cell>
          <cell r="L741">
            <v>133833.24748395727</v>
          </cell>
          <cell r="M741">
            <v>133192.29808714407</v>
          </cell>
          <cell r="N741">
            <v>132868.11010464103</v>
          </cell>
          <cell r="O741">
            <v>132651.03977532141</v>
          </cell>
          <cell r="P741">
            <v>132904.28149714108</v>
          </cell>
          <cell r="Q741">
            <v>132433.6731037983</v>
          </cell>
          <cell r="R741">
            <v>132328.66603550265</v>
          </cell>
          <cell r="S741">
            <v>132226.20808626234</v>
          </cell>
          <cell r="T741">
            <v>132488.36580014124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112498.89416964748</v>
          </cell>
          <cell r="B742">
            <v>112685.59601981635</v>
          </cell>
          <cell r="C742">
            <v>113052.76286026603</v>
          </cell>
          <cell r="D742">
            <v>113709.70101204282</v>
          </cell>
          <cell r="E742">
            <v>113717.83769033013</v>
          </cell>
          <cell r="F742">
            <v>114005.88866497316</v>
          </cell>
          <cell r="G742">
            <v>114305.35737265726</v>
          </cell>
          <cell r="H742">
            <v>114896.62225596502</v>
          </cell>
          <cell r="I742">
            <v>114864.85471051084</v>
          </cell>
          <cell r="J742">
            <v>115145.06698976475</v>
          </cell>
          <cell r="K742">
            <v>115423.8834044315</v>
          </cell>
          <cell r="L742">
            <v>115966.04380148739</v>
          </cell>
          <cell r="M742">
            <v>115975.92590528214</v>
          </cell>
          <cell r="N742">
            <v>116249.04564990643</v>
          </cell>
          <cell r="O742">
            <v>116431.92162344356</v>
          </cell>
          <cell r="P742">
            <v>116843.74177950338</v>
          </cell>
          <cell r="Q742">
            <v>116615.04725739786</v>
          </cell>
          <cell r="R742">
            <v>116703.51291690566</v>
          </cell>
          <cell r="S742">
            <v>116789.83101147285</v>
          </cell>
          <cell r="T742">
            <v>117194.13968158729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122954.37950136409</v>
          </cell>
          <cell r="B743">
            <v>122969.0823140915</v>
          </cell>
          <cell r="C743">
            <v>122995.26981052867</v>
          </cell>
          <cell r="D743">
            <v>123362.32003539125</v>
          </cell>
          <cell r="E743">
            <v>123050.37157800244</v>
          </cell>
          <cell r="F743">
            <v>123065.36824317077</v>
          </cell>
          <cell r="G743">
            <v>123102.27372153028</v>
          </cell>
          <cell r="H743">
            <v>123455.79035052648</v>
          </cell>
          <cell r="I743">
            <v>123140.69942653558</v>
          </cell>
          <cell r="J743">
            <v>123162.7662066027</v>
          </cell>
          <cell r="K743">
            <v>123184.7230620194</v>
          </cell>
          <cell r="L743">
            <v>123492.4724300685</v>
          </cell>
          <cell r="M743">
            <v>123228.19653322635</v>
          </cell>
          <cell r="N743">
            <v>123249.70477459484</v>
          </cell>
          <cell r="O743">
            <v>123264.10629867631</v>
          </cell>
          <cell r="P743">
            <v>123609.12645130238</v>
          </cell>
          <cell r="Q743">
            <v>123278.5274835719</v>
          </cell>
          <cell r="R743">
            <v>123285.4941741717</v>
          </cell>
          <cell r="S743">
            <v>123292.2917435491</v>
          </cell>
          <cell r="T743">
            <v>123636.72036496617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125695.42531039497</v>
          </cell>
          <cell r="B744">
            <v>125665.0362669552</v>
          </cell>
          <cell r="C744">
            <v>125601.83145187178</v>
          </cell>
          <cell r="D744">
            <v>125892.88366593453</v>
          </cell>
          <cell r="E744">
            <v>125497.02059417419</v>
          </cell>
          <cell r="F744">
            <v>125440.43240728852</v>
          </cell>
          <cell r="G744">
            <v>125408.50341106254</v>
          </cell>
          <cell r="H744">
            <v>125699.69114422944</v>
          </cell>
          <cell r="I744">
            <v>125310.32319390262</v>
          </cell>
          <cell r="J744">
            <v>125264.71366663282</v>
          </cell>
          <cell r="K744">
            <v>125219.33134112632</v>
          </cell>
          <cell r="L744">
            <v>125465.62671175072</v>
          </cell>
          <cell r="M744">
            <v>125129.47661540312</v>
          </cell>
          <cell r="N744">
            <v>125085.02152416462</v>
          </cell>
          <cell r="O744">
            <v>125055.25521012497</v>
          </cell>
          <cell r="P744">
            <v>125382.76284528809</v>
          </cell>
          <cell r="Q744">
            <v>125025.44825941647</v>
          </cell>
          <cell r="R744">
            <v>125011.0489014707</v>
          </cell>
          <cell r="S744">
            <v>124996.99909787708</v>
          </cell>
          <cell r="T744">
            <v>125325.7293608422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133499.00799247628</v>
          </cell>
          <cell r="B745">
            <v>133340.24530904475</v>
          </cell>
          <cell r="C745">
            <v>133022.54628164473</v>
          </cell>
          <cell r="D745">
            <v>133097.23700368276</v>
          </cell>
          <cell r="E745">
            <v>132462.47437419681</v>
          </cell>
          <cell r="F745">
            <v>132202.08867690573</v>
          </cell>
          <cell r="G745">
            <v>131974.19231959578</v>
          </cell>
          <cell r="H745">
            <v>132087.9336596801</v>
          </cell>
          <cell r="I745">
            <v>131487.10375038793</v>
          </cell>
          <cell r="J745">
            <v>131248.82409036017</v>
          </cell>
          <cell r="K745">
            <v>131011.73140950457</v>
          </cell>
          <cell r="L745">
            <v>131083.0711670311</v>
          </cell>
          <cell r="M745">
            <v>130542.29980652903</v>
          </cell>
          <cell r="N745">
            <v>130310.05131239007</v>
          </cell>
          <cell r="O745">
            <v>130154.54197883152</v>
          </cell>
          <cell r="P745">
            <v>130432.19259316585</v>
          </cell>
          <cell r="Q745">
            <v>129998.82034551415</v>
          </cell>
          <cell r="R745">
            <v>129923.59320940218</v>
          </cell>
          <cell r="S745">
            <v>129850.19226393868</v>
          </cell>
          <cell r="T745">
            <v>130134.2303011303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145355.18704958606</v>
          </cell>
          <cell r="B746">
            <v>145001.38307243571</v>
          </cell>
          <cell r="C746">
            <v>144297.02459986153</v>
          </cell>
          <cell r="D746">
            <v>144042.99187588567</v>
          </cell>
          <cell r="E746">
            <v>143045.26315140806</v>
          </cell>
          <cell r="F746">
            <v>142475.24278076264</v>
          </cell>
          <cell r="G746">
            <v>141949.60829251757</v>
          </cell>
          <cell r="H746">
            <v>141793.75087327097</v>
          </cell>
          <cell r="I746">
            <v>140871.64150153176</v>
          </cell>
          <cell r="J746">
            <v>140340.63327233269</v>
          </cell>
          <cell r="K746">
            <v>139812.27023621567</v>
          </cell>
          <cell r="L746">
            <v>139617.79553896651</v>
          </cell>
          <cell r="M746">
            <v>138766.13795536105</v>
          </cell>
          <cell r="N746">
            <v>138248.57023014058</v>
          </cell>
          <cell r="O746">
            <v>137902.01637058239</v>
          </cell>
          <cell r="P746">
            <v>138103.91796164337</v>
          </cell>
          <cell r="Q746">
            <v>137554.98939922353</v>
          </cell>
          <cell r="R746">
            <v>137387.34509282382</v>
          </cell>
          <cell r="S746">
            <v>137223.77046766458</v>
          </cell>
          <cell r="T746">
            <v>137439.90648435891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135216.16308831156</v>
          </cell>
          <cell r="B747">
            <v>135029.15216826063</v>
          </cell>
          <cell r="C747">
            <v>134655.45244844229</v>
          </cell>
          <cell r="D747">
            <v>134682.53346943541</v>
          </cell>
          <cell r="E747">
            <v>133995.20170476453</v>
          </cell>
          <cell r="F747">
            <v>133689.97097311317</v>
          </cell>
          <cell r="G747">
            <v>133418.95258244855</v>
          </cell>
          <cell r="H747">
            <v>133493.64737295007</v>
          </cell>
          <cell r="I747">
            <v>132846.28589025044</v>
          </cell>
          <cell r="J747">
            <v>132565.60974212748</v>
          </cell>
          <cell r="K747">
            <v>132286.33176933308</v>
          </cell>
          <cell r="L747">
            <v>132319.17306598398</v>
          </cell>
          <cell r="M747">
            <v>131733.37540656593</v>
          </cell>
          <cell r="N747">
            <v>131459.80353419256</v>
          </cell>
          <cell r="O747">
            <v>131276.6248242041</v>
          </cell>
          <cell r="P747">
            <v>131543.30454979831</v>
          </cell>
          <cell r="Q747">
            <v>131093.19604050583</v>
          </cell>
          <cell r="R747">
            <v>131004.58393322075</v>
          </cell>
          <cell r="S747">
            <v>130918.12294599727</v>
          </cell>
          <cell r="T747">
            <v>131192.32659219723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118306.8792976469</v>
          </cell>
          <cell r="B748">
            <v>118398.03629075784</v>
          </cell>
          <cell r="C748">
            <v>118575.79031141504</v>
          </cell>
          <cell r="D748">
            <v>119071.69674492264</v>
          </cell>
          <cell r="E748">
            <v>118902.02726226003</v>
          </cell>
          <cell r="F748">
            <v>119038.39753359278</v>
          </cell>
          <cell r="G748">
            <v>119192.01329589036</v>
          </cell>
          <cell r="H748">
            <v>119651.20986467801</v>
          </cell>
          <cell r="I748">
            <v>119462.05718436414</v>
          </cell>
          <cell r="J748">
            <v>119598.87055170057</v>
          </cell>
          <cell r="K748">
            <v>119735.0023895373</v>
          </cell>
          <cell r="L748">
            <v>120146.94828892846</v>
          </cell>
          <cell r="M748">
            <v>120004.5365928753</v>
          </cell>
          <cell r="N748">
            <v>120137.88703721564</v>
          </cell>
          <cell r="O748">
            <v>120227.17604985695</v>
          </cell>
          <cell r="P748">
            <v>120601.88904023438</v>
          </cell>
          <cell r="Q748">
            <v>120316.58695894925</v>
          </cell>
          <cell r="R748">
            <v>120359.78022943377</v>
          </cell>
          <cell r="S748">
            <v>120401.92495346675</v>
          </cell>
          <cell r="T748">
            <v>120772.97046828381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140589.09659533447</v>
          </cell>
          <cell r="B749">
            <v>140313.69767968837</v>
          </cell>
          <cell r="C749">
            <v>139764.773253936</v>
          </cell>
          <cell r="D749">
            <v>139642.88476214395</v>
          </cell>
          <cell r="E749">
            <v>138791.06554461829</v>
          </cell>
          <cell r="F749">
            <v>138345.51587012806</v>
          </cell>
          <cell r="G749">
            <v>137939.56976183082</v>
          </cell>
          <cell r="H749">
            <v>137892.08891712278</v>
          </cell>
          <cell r="I749">
            <v>137099.1313548949</v>
          </cell>
          <cell r="J749">
            <v>136685.79770133217</v>
          </cell>
          <cell r="K749">
            <v>136274.52305036277</v>
          </cell>
          <cell r="L749">
            <v>136186.9036670732</v>
          </cell>
          <cell r="M749">
            <v>135460.2198927493</v>
          </cell>
          <cell r="N749">
            <v>135057.34824770119</v>
          </cell>
          <cell r="O749">
            <v>134787.59278055243</v>
          </cell>
          <cell r="P749">
            <v>135019.94488142795</v>
          </cell>
          <cell r="Q749">
            <v>134517.4690459863</v>
          </cell>
          <cell r="R749">
            <v>134386.97571301539</v>
          </cell>
          <cell r="S749">
            <v>134259.65019576452</v>
          </cell>
          <cell r="T749">
            <v>134503.08228905807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127228.64816619009</v>
          </cell>
          <cell r="B750">
            <v>127173.03668237446</v>
          </cell>
          <cell r="C750">
            <v>127059.82966203631</v>
          </cell>
          <cell r="D750">
            <v>127308.37186522316</v>
          </cell>
          <cell r="E750">
            <v>126865.57057584322</v>
          </cell>
          <cell r="F750">
            <v>126768.94090882751</v>
          </cell>
          <cell r="G750">
            <v>126698.50887505524</v>
          </cell>
          <cell r="H750">
            <v>126954.83251096879</v>
          </cell>
          <cell r="I750">
            <v>126523.91719428149</v>
          </cell>
          <cell r="J750">
            <v>126440.45245829428</v>
          </cell>
          <cell r="K750">
            <v>126357.40349805233</v>
          </cell>
          <cell r="L750">
            <v>126569.32415187295</v>
          </cell>
          <cell r="M750">
            <v>126192.97072690509</v>
          </cell>
          <cell r="N750">
            <v>126111.61859116475</v>
          </cell>
          <cell r="O750">
            <v>126057.14669260869</v>
          </cell>
          <cell r="P750">
            <v>126374.85858048865</v>
          </cell>
          <cell r="Q750">
            <v>126002.60042957129</v>
          </cell>
          <cell r="R750">
            <v>125976.24982518512</v>
          </cell>
          <cell r="S750">
            <v>125950.53889990681</v>
          </cell>
          <cell r="T750">
            <v>126270.48817792896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137955.07653850323</v>
          </cell>
          <cell r="B751">
            <v>137723.0088408736</v>
          </cell>
          <cell r="C751">
            <v>137259.9863510523</v>
          </cell>
          <cell r="D751">
            <v>137211.12848285167</v>
          </cell>
          <cell r="E751">
            <v>136439.94738402782</v>
          </cell>
          <cell r="F751">
            <v>136063.1874887723</v>
          </cell>
          <cell r="G751">
            <v>135723.38817235371</v>
          </cell>
          <cell r="H751">
            <v>135735.8025549321</v>
          </cell>
          <cell r="I751">
            <v>135014.22182868628</v>
          </cell>
          <cell r="J751">
            <v>134665.92202107771</v>
          </cell>
          <cell r="K751">
            <v>134319.35725294857</v>
          </cell>
          <cell r="L751">
            <v>134290.7923594657</v>
          </cell>
          <cell r="M751">
            <v>133633.17641408593</v>
          </cell>
          <cell r="N751">
            <v>133293.69252437181</v>
          </cell>
          <cell r="O751">
            <v>133066.38033602361</v>
          </cell>
          <cell r="P751">
            <v>133315.56116777667</v>
          </cell>
          <cell r="Q751">
            <v>132838.7578233903</v>
          </cell>
          <cell r="R751">
            <v>132728.79628898288</v>
          </cell>
          <cell r="S751">
            <v>132621.50414671504</v>
          </cell>
          <cell r="T751">
            <v>132880.02164678482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142401.6701073134</v>
          </cell>
          <cell r="B752">
            <v>142096.45326457347</v>
          </cell>
          <cell r="C752">
            <v>141488.41631487018</v>
          </cell>
          <cell r="D752">
            <v>141316.27255887026</v>
          </cell>
          <cell r="E752">
            <v>140408.9630584837</v>
          </cell>
          <cell r="F752">
            <v>139916.07641273073</v>
          </cell>
          <cell r="G752">
            <v>139464.61207743647</v>
          </cell>
          <cell r="H752">
            <v>139375.91495489798</v>
          </cell>
          <cell r="I752">
            <v>138533.84016520841</v>
          </cell>
          <cell r="J752">
            <v>138075.75414681347</v>
          </cell>
          <cell r="K752">
            <v>137619.95006285992</v>
          </cell>
          <cell r="L752">
            <v>137491.69294649406</v>
          </cell>
          <cell r="M752">
            <v>136717.48086389131</v>
          </cell>
          <cell r="N752">
            <v>136270.98959415412</v>
          </cell>
          <cell r="O752">
            <v>135972.02722604954</v>
          </cell>
          <cell r="P752">
            <v>136192.79881076704</v>
          </cell>
          <cell r="Q752">
            <v>135672.65671756383</v>
          </cell>
          <cell r="R752">
            <v>135528.03464091339</v>
          </cell>
          <cell r="S752">
            <v>135386.92336498716</v>
          </cell>
          <cell r="T752">
            <v>135619.9745924747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113231.35058173649</v>
          </cell>
          <cell r="B753">
            <v>113406.00308231995</v>
          </cell>
          <cell r="C753">
            <v>113749.28270003552</v>
          </cell>
          <cell r="D753">
            <v>114385.91282553528</v>
          </cell>
          <cell r="E753">
            <v>114371.62601963202</v>
          </cell>
          <cell r="F753">
            <v>114640.54824286107</v>
          </cell>
          <cell r="G753">
            <v>114921.6231491293</v>
          </cell>
          <cell r="H753">
            <v>115496.23263789454</v>
          </cell>
          <cell r="I753">
            <v>115444.61694395948</v>
          </cell>
          <cell r="J753">
            <v>115706.74490477836</v>
          </cell>
          <cell r="K753">
            <v>115967.56708721102</v>
          </cell>
          <cell r="L753">
            <v>116493.30587820912</v>
          </cell>
          <cell r="M753">
            <v>116483.98191178129</v>
          </cell>
          <cell r="N753">
            <v>116739.47507542268</v>
          </cell>
          <cell r="O753">
            <v>116910.54861350497</v>
          </cell>
          <cell r="P753">
            <v>117317.68911201751</v>
          </cell>
          <cell r="Q753">
            <v>117081.85569943969</v>
          </cell>
          <cell r="R753">
            <v>117164.61196904723</v>
          </cell>
          <cell r="S753">
            <v>117245.35927309442</v>
          </cell>
          <cell r="T753">
            <v>117645.47306136132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130566.05998885413</v>
          </cell>
          <cell r="B754">
            <v>130455.54606839096</v>
          </cell>
          <cell r="C754">
            <v>130233.49775968725</v>
          </cell>
          <cell r="D754">
            <v>130389.50715699888</v>
          </cell>
          <cell r="E754">
            <v>129844.53405233033</v>
          </cell>
          <cell r="F754">
            <v>129660.74490378337</v>
          </cell>
          <cell r="G754">
            <v>129506.50216223969</v>
          </cell>
          <cell r="H754">
            <v>129686.93608002126</v>
          </cell>
          <cell r="I754">
            <v>129165.58337442599</v>
          </cell>
          <cell r="J754">
            <v>128999.71807896024</v>
          </cell>
          <cell r="K754">
            <v>128834.67903383863</v>
          </cell>
          <cell r="L754">
            <v>128971.77521851705</v>
          </cell>
          <cell r="M754">
            <v>128507.91001159216</v>
          </cell>
          <cell r="N754">
            <v>128346.24298093856</v>
          </cell>
          <cell r="O754">
            <v>128237.99370126707</v>
          </cell>
          <cell r="P754">
            <v>128534.38289449055</v>
          </cell>
          <cell r="Q754">
            <v>128129.59664078114</v>
          </cell>
          <cell r="R754">
            <v>128077.23140256986</v>
          </cell>
          <cell r="S754">
            <v>128026.13736665699</v>
          </cell>
          <cell r="T754">
            <v>128326.97281341034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130650.44115486539</v>
          </cell>
          <cell r="B755">
            <v>130538.53911334687</v>
          </cell>
          <cell r="C755">
            <v>130313.73892524968</v>
          </cell>
          <cell r="D755">
            <v>130467.40877728819</v>
          </cell>
          <cell r="E755">
            <v>129919.85242027754</v>
          </cell>
          <cell r="F755">
            <v>129733.8595824434</v>
          </cell>
          <cell r="G755">
            <v>129577.49782004708</v>
          </cell>
          <cell r="H755">
            <v>129756.01298663925</v>
          </cell>
          <cell r="I755">
            <v>129232.37371506638</v>
          </cell>
          <cell r="J755">
            <v>129064.4250521116</v>
          </cell>
          <cell r="K755">
            <v>128897.31301770036</v>
          </cell>
          <cell r="L755">
            <v>129032.51738432096</v>
          </cell>
          <cell r="M755">
            <v>128566.43958075131</v>
          </cell>
          <cell r="N755">
            <v>128402.74191533012</v>
          </cell>
          <cell r="O755">
            <v>128293.13295984858</v>
          </cell>
          <cell r="P755">
            <v>128588.98304254771</v>
          </cell>
          <cell r="Q755">
            <v>128183.374367337</v>
          </cell>
          <cell r="R755">
            <v>128130.35139035922</v>
          </cell>
          <cell r="S755">
            <v>128078.61558274234</v>
          </cell>
          <cell r="T755">
            <v>128378.96776657971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144297.21637352128</v>
          </cell>
          <cell r="B756">
            <v>143960.81665185513</v>
          </cell>
          <cell r="C756">
            <v>143290.96123061367</v>
          </cell>
          <cell r="D756">
            <v>143066.26171464205</v>
          </cell>
          <cell r="E756">
            <v>142100.92179629309</v>
          </cell>
          <cell r="F756">
            <v>141558.53127191798</v>
          </cell>
          <cell r="G756">
            <v>141059.46505749525</v>
          </cell>
          <cell r="H756">
            <v>140927.66493194349</v>
          </cell>
          <cell r="I756">
            <v>140034.22451404293</v>
          </cell>
          <cell r="J756">
            <v>139529.33753695531</v>
          </cell>
          <cell r="K756">
            <v>139026.96563113324</v>
          </cell>
          <cell r="L756">
            <v>138856.21054009721</v>
          </cell>
          <cell r="M756">
            <v>138032.29448317178</v>
          </cell>
          <cell r="N756">
            <v>137540.18684744116</v>
          </cell>
          <cell r="O756">
            <v>137210.68059701208</v>
          </cell>
          <cell r="P756">
            <v>137419.34155337766</v>
          </cell>
          <cell r="Q756">
            <v>136880.72450800476</v>
          </cell>
          <cell r="R756">
            <v>136721.32692727086</v>
          </cell>
          <cell r="S756">
            <v>136565.79883282032</v>
          </cell>
          <cell r="T756">
            <v>136787.99399776009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131411.43689479187</v>
          </cell>
          <cell r="B757">
            <v>131287.01601453839</v>
          </cell>
          <cell r="C757">
            <v>131037.39786534576</v>
          </cell>
          <cell r="D757">
            <v>131169.96841204943</v>
          </cell>
          <cell r="E757">
            <v>130599.11486538807</v>
          </cell>
          <cell r="F757">
            <v>130393.24794618071</v>
          </cell>
          <cell r="G757">
            <v>130217.77568889697</v>
          </cell>
          <cell r="H757">
            <v>130378.98650251402</v>
          </cell>
          <cell r="I757">
            <v>129834.72572201569</v>
          </cell>
          <cell r="J757">
            <v>129647.98810580529</v>
          </cell>
          <cell r="K757">
            <v>129462.18071444532</v>
          </cell>
          <cell r="L757">
            <v>129580.32362587698</v>
          </cell>
          <cell r="M757">
            <v>129094.29140948642</v>
          </cell>
          <cell r="N757">
            <v>128912.28036347895</v>
          </cell>
          <cell r="O757">
            <v>128790.40910412009</v>
          </cell>
          <cell r="P757">
            <v>129081.39719175853</v>
          </cell>
          <cell r="Q757">
            <v>128668.37146735881</v>
          </cell>
          <cell r="R757">
            <v>128609.41664062183</v>
          </cell>
          <cell r="S757">
            <v>128551.89298299261</v>
          </cell>
          <cell r="T757">
            <v>128847.88683620063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135557.13033001966</v>
          </cell>
          <cell r="B758">
            <v>135364.51029326947</v>
          </cell>
          <cell r="C758">
            <v>134979.69078486942</v>
          </cell>
          <cell r="D758">
            <v>134997.318176145</v>
          </cell>
          <cell r="E758">
            <v>134299.54801073408</v>
          </cell>
          <cell r="F758">
            <v>133985.41261595287</v>
          </cell>
          <cell r="G758">
            <v>133705.83169019438</v>
          </cell>
          <cell r="H758">
            <v>133772.77319484431</v>
          </cell>
          <cell r="I758">
            <v>133116.17216105486</v>
          </cell>
          <cell r="J758">
            <v>132827.07754587615</v>
          </cell>
          <cell r="K758">
            <v>132539.42304223261</v>
          </cell>
          <cell r="L758">
            <v>132564.61988437464</v>
          </cell>
          <cell r="M758">
            <v>131969.88156899431</v>
          </cell>
          <cell r="N758">
            <v>131688.10431183723</v>
          </cell>
          <cell r="O758">
            <v>131499.43142663772</v>
          </cell>
          <cell r="P758">
            <v>131763.93271553639</v>
          </cell>
          <cell r="Q758">
            <v>131310.50096713632</v>
          </cell>
          <cell r="R758">
            <v>131219.23107039926</v>
          </cell>
          <cell r="S758">
            <v>131130.17681339697</v>
          </cell>
          <cell r="T758">
            <v>131402.42769180189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142497.04193048109</v>
          </cell>
          <cell r="B759">
            <v>142190.2561637492</v>
          </cell>
          <cell r="C759">
            <v>141579.10890202608</v>
          </cell>
          <cell r="D759">
            <v>141404.32087469616</v>
          </cell>
          <cell r="E759">
            <v>140494.09165303508</v>
          </cell>
          <cell r="F759">
            <v>139998.71428719666</v>
          </cell>
          <cell r="G759">
            <v>139544.85492832554</v>
          </cell>
          <cell r="H759">
            <v>139453.98913702133</v>
          </cell>
          <cell r="I759">
            <v>138609.3299558569</v>
          </cell>
          <cell r="J759">
            <v>138148.88921110361</v>
          </cell>
          <cell r="K759">
            <v>137690.74213075286</v>
          </cell>
          <cell r="L759">
            <v>137560.34678679661</v>
          </cell>
          <cell r="M759">
            <v>136783.63391656638</v>
          </cell>
          <cell r="N759">
            <v>136334.84752163567</v>
          </cell>
          <cell r="O759">
            <v>136034.348379781</v>
          </cell>
          <cell r="P759">
            <v>136254.51063476273</v>
          </cell>
          <cell r="Q759">
            <v>135733.4389995574</v>
          </cell>
          <cell r="R759">
            <v>135588.07351358599</v>
          </cell>
          <cell r="S759">
            <v>135446.23687511307</v>
          </cell>
          <cell r="T759">
            <v>135678.74189463089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138535.39737420241</v>
          </cell>
          <cell r="B760">
            <v>138293.7830489433</v>
          </cell>
          <cell r="C760">
            <v>137811.83485537942</v>
          </cell>
          <cell r="D760">
            <v>137746.88705938784</v>
          </cell>
          <cell r="E760">
            <v>136957.93996811728</v>
          </cell>
          <cell r="F760">
            <v>136566.02447749357</v>
          </cell>
          <cell r="G760">
            <v>136211.65186219584</v>
          </cell>
          <cell r="H760">
            <v>136210.87027526629</v>
          </cell>
          <cell r="I760">
            <v>135473.56397965766</v>
          </cell>
          <cell r="J760">
            <v>135110.93607468513</v>
          </cell>
          <cell r="K760">
            <v>134750.11458395043</v>
          </cell>
          <cell r="L760">
            <v>134708.53895017819</v>
          </cell>
          <cell r="M760">
            <v>134035.70615020054</v>
          </cell>
          <cell r="N760">
            <v>133682.2568257688</v>
          </cell>
          <cell r="O760">
            <v>133445.59363838038</v>
          </cell>
          <cell r="P760">
            <v>133691.06680543994</v>
          </cell>
          <cell r="Q760">
            <v>133208.60736081816</v>
          </cell>
          <cell r="R760">
            <v>133094.12231093101</v>
          </cell>
          <cell r="S760">
            <v>132982.41646464379</v>
          </cell>
          <cell r="T760">
            <v>133237.61038490845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112087.86894692031</v>
          </cell>
          <cell r="B761">
            <v>112281.33240981498</v>
          </cell>
          <cell r="C761">
            <v>112661.90380360406</v>
          </cell>
          <cell r="D761">
            <v>113330.23800692178</v>
          </cell>
          <cell r="E761">
            <v>113350.95784706229</v>
          </cell>
          <cell r="F761">
            <v>113649.74311139229</v>
          </cell>
          <cell r="G761">
            <v>113959.5336842399</v>
          </cell>
          <cell r="H761">
            <v>114560.14490835165</v>
          </cell>
          <cell r="I761">
            <v>114539.51534942536</v>
          </cell>
          <cell r="J761">
            <v>114829.87582438064</v>
          </cell>
          <cell r="K761">
            <v>115118.78988197843</v>
          </cell>
          <cell r="L761">
            <v>115670.16542709779</v>
          </cell>
          <cell r="M761">
            <v>115690.82520880023</v>
          </cell>
          <cell r="N761">
            <v>115973.83628518823</v>
          </cell>
          <cell r="O761">
            <v>116163.33531312358</v>
          </cell>
          <cell r="P761">
            <v>116577.78150570084</v>
          </cell>
          <cell r="Q761">
            <v>116353.09304320246</v>
          </cell>
          <cell r="R761">
            <v>116444.76258381044</v>
          </cell>
          <cell r="S761">
            <v>116534.20678305287</v>
          </cell>
          <cell r="T761">
            <v>116940.86945296472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138365.35090151423</v>
          </cell>
          <cell r="B762">
            <v>138126.53394325383</v>
          </cell>
          <cell r="C762">
            <v>137650.1313874934</v>
          </cell>
          <cell r="D762">
            <v>137589.89828602655</v>
          </cell>
          <cell r="E762">
            <v>136806.15701223403</v>
          </cell>
          <cell r="F762">
            <v>136418.68243666165</v>
          </cell>
          <cell r="G762">
            <v>136068.58011103369</v>
          </cell>
          <cell r="H762">
            <v>136071.66522667708</v>
          </cell>
          <cell r="I762">
            <v>135338.96686074571</v>
          </cell>
          <cell r="J762">
            <v>134980.53739613097</v>
          </cell>
          <cell r="K762">
            <v>134623.89343141639</v>
          </cell>
          <cell r="L762">
            <v>134586.13022407657</v>
          </cell>
          <cell r="M762">
            <v>133917.75628942059</v>
          </cell>
          <cell r="N762">
            <v>133568.39913739971</v>
          </cell>
          <cell r="O762">
            <v>133334.47599363042</v>
          </cell>
          <cell r="P762">
            <v>133581.03558610202</v>
          </cell>
          <cell r="Q762">
            <v>133100.23350036694</v>
          </cell>
          <cell r="R762">
            <v>132987.07393770025</v>
          </cell>
          <cell r="S762">
            <v>132876.66140151641</v>
          </cell>
          <cell r="T762">
            <v>133132.82920206897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147487.18601023842</v>
          </cell>
          <cell r="B763">
            <v>147098.30936477814</v>
          </cell>
          <cell r="C763">
            <v>146324.42111104366</v>
          </cell>
          <cell r="D763">
            <v>146011.27675912532</v>
          </cell>
          <cell r="E763">
            <v>144948.27883336906</v>
          </cell>
          <cell r="F763">
            <v>144322.57941143785</v>
          </cell>
          <cell r="G763">
            <v>143743.40512907854</v>
          </cell>
          <cell r="H763">
            <v>143539.06798698718</v>
          </cell>
          <cell r="I763">
            <v>142559.18557751662</v>
          </cell>
          <cell r="J763">
            <v>141975.53838240611</v>
          </cell>
          <cell r="K763">
            <v>141394.7985989665</v>
          </cell>
          <cell r="L763">
            <v>141152.52467917034</v>
          </cell>
          <cell r="M763">
            <v>140244.96298840313</v>
          </cell>
          <cell r="N763">
            <v>139676.08865747185</v>
          </cell>
          <cell r="O763">
            <v>139295.18083540114</v>
          </cell>
          <cell r="P763">
            <v>139483.46110393392</v>
          </cell>
          <cell r="Q763">
            <v>138913.75300184992</v>
          </cell>
          <cell r="R763">
            <v>138729.49007742401</v>
          </cell>
          <cell r="S763">
            <v>138549.70026266083</v>
          </cell>
          <cell r="T763">
            <v>138753.62601866075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116103.81238367947</v>
          </cell>
          <cell r="B764">
            <v>116231.21115578007</v>
          </cell>
          <cell r="C764">
            <v>116480.81266006015</v>
          </cell>
          <cell r="D764">
            <v>117037.80114574241</v>
          </cell>
          <cell r="E764">
            <v>116935.5765448513</v>
          </cell>
          <cell r="F764">
            <v>117129.4818703527</v>
          </cell>
          <cell r="G764">
            <v>117338.42211974938</v>
          </cell>
          <cell r="H764">
            <v>117847.71443218828</v>
          </cell>
          <cell r="I764">
            <v>117718.26059333463</v>
          </cell>
          <cell r="J764">
            <v>117909.46759140219</v>
          </cell>
          <cell r="K764">
            <v>118099.7221005991</v>
          </cell>
          <cell r="L764">
            <v>118561.06055957882</v>
          </cell>
          <cell r="M764">
            <v>118476.41647557236</v>
          </cell>
          <cell r="N764">
            <v>118662.78377761082</v>
          </cell>
          <cell r="O764">
            <v>118787.57190613906</v>
          </cell>
          <cell r="P764">
            <v>119176.36027157074</v>
          </cell>
          <cell r="Q764">
            <v>118912.53039414986</v>
          </cell>
          <cell r="R764">
            <v>118972.89624689403</v>
          </cell>
          <cell r="S764">
            <v>119031.79667690035</v>
          </cell>
          <cell r="T764">
            <v>119415.45946866885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113970.88144180959</v>
          </cell>
          <cell r="B765">
            <v>114133.36821387299</v>
          </cell>
          <cell r="C765">
            <v>114452.52989353555</v>
          </cell>
          <cell r="D765">
            <v>115068.65584719498</v>
          </cell>
          <cell r="E765">
            <v>115031.72897933639</v>
          </cell>
          <cell r="F765">
            <v>115281.33769564288</v>
          </cell>
          <cell r="G765">
            <v>115543.84114351917</v>
          </cell>
          <cell r="H765">
            <v>116101.63437121053</v>
          </cell>
          <cell r="I765">
            <v>116029.97882497209</v>
          </cell>
          <cell r="J765">
            <v>116273.84779952864</v>
          </cell>
          <cell r="K765">
            <v>116516.50195199966</v>
          </cell>
          <cell r="L765">
            <v>117025.66052846043</v>
          </cell>
          <cell r="M765">
            <v>116996.94498951592</v>
          </cell>
          <cell r="N765">
            <v>117234.64132541536</v>
          </cell>
          <cell r="O765">
            <v>117393.79843393427</v>
          </cell>
          <cell r="P765">
            <v>117796.21407631392</v>
          </cell>
          <cell r="Q765">
            <v>117553.17282211728</v>
          </cell>
          <cell r="R765">
            <v>117630.16455754403</v>
          </cell>
          <cell r="S765">
            <v>117705.28726545617</v>
          </cell>
          <cell r="T765">
            <v>118101.16565550774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114755.6387475963</v>
          </cell>
          <cell r="B766">
            <v>114905.21578884017</v>
          </cell>
          <cell r="C766">
            <v>115198.7845837301</v>
          </cell>
          <cell r="D766">
            <v>115793.15242083275</v>
          </cell>
          <cell r="E766">
            <v>115732.20092468325</v>
          </cell>
          <cell r="F766">
            <v>115961.31500516573</v>
          </cell>
          <cell r="G766">
            <v>116204.1112461639</v>
          </cell>
          <cell r="H766">
            <v>116744.05980442197</v>
          </cell>
          <cell r="I766">
            <v>116651.13885689864</v>
          </cell>
          <cell r="J766">
            <v>116875.63220612405</v>
          </cell>
          <cell r="K766">
            <v>117099.00725205077</v>
          </cell>
          <cell r="L766">
            <v>117590.57164117982</v>
          </cell>
          <cell r="M766">
            <v>117541.27862666972</v>
          </cell>
          <cell r="N766">
            <v>117760.08975933514</v>
          </cell>
          <cell r="O766">
            <v>117906.60168201577</v>
          </cell>
          <cell r="P766">
            <v>118304.00351690029</v>
          </cell>
          <cell r="Q766">
            <v>118053.31362128157</v>
          </cell>
          <cell r="R766">
            <v>118124.1882890414</v>
          </cell>
          <cell r="S766">
            <v>118193.342425326</v>
          </cell>
          <cell r="T766">
            <v>118584.72639888755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114931.76852440287</v>
          </cell>
          <cell r="B767">
            <v>115078.44812462752</v>
          </cell>
          <cell r="C767">
            <v>115366.2728900582</v>
          </cell>
          <cell r="D767">
            <v>115955.75736744617</v>
          </cell>
          <cell r="E767">
            <v>115889.41381901815</v>
          </cell>
          <cell r="F767">
            <v>116113.92811354544</v>
          </cell>
          <cell r="G767">
            <v>116352.30129798413</v>
          </cell>
          <cell r="H767">
            <v>116888.24482485061</v>
          </cell>
          <cell r="I767">
            <v>116790.55110190436</v>
          </cell>
          <cell r="J767">
            <v>117010.6958142456</v>
          </cell>
          <cell r="K767">
            <v>117229.74388582286</v>
          </cell>
          <cell r="L767">
            <v>117717.35946139519</v>
          </cell>
          <cell r="M767">
            <v>117663.4480685</v>
          </cell>
          <cell r="N767">
            <v>117878.02063389623</v>
          </cell>
          <cell r="O767">
            <v>118021.69448964462</v>
          </cell>
          <cell r="P767">
            <v>118417.97103294084</v>
          </cell>
          <cell r="Q767">
            <v>118165.56448747814</v>
          </cell>
          <cell r="R767">
            <v>118235.06624955749</v>
          </cell>
          <cell r="S767">
            <v>118302.88080839461</v>
          </cell>
          <cell r="T767">
            <v>118693.25606172197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116295.33185522105</v>
          </cell>
          <cell r="B768">
            <v>116419.58001654549</v>
          </cell>
          <cell r="C768">
            <v>116662.93559519894</v>
          </cell>
          <cell r="D768">
            <v>117214.61402775531</v>
          </cell>
          <cell r="E768">
            <v>117106.52623313494</v>
          </cell>
          <cell r="F768">
            <v>117295.42985709944</v>
          </cell>
          <cell r="G768">
            <v>117499.56057644261</v>
          </cell>
          <cell r="H768">
            <v>118004.49790978865</v>
          </cell>
          <cell r="I768">
            <v>117869.85426462651</v>
          </cell>
          <cell r="J768">
            <v>118056.33265488525</v>
          </cell>
          <cell r="K768">
            <v>118241.88211161569</v>
          </cell>
          <cell r="L768">
            <v>118698.9267214842</v>
          </cell>
          <cell r="M768">
            <v>118609.26071895983</v>
          </cell>
          <cell r="N768">
            <v>118791.01910035915</v>
          </cell>
          <cell r="O768">
            <v>118912.72118012884</v>
          </cell>
          <cell r="P768">
            <v>119300.28592934841</v>
          </cell>
          <cell r="Q768">
            <v>119034.58940633872</v>
          </cell>
          <cell r="R768">
            <v>119093.46239299767</v>
          </cell>
          <cell r="S768">
            <v>119150.90619727332</v>
          </cell>
          <cell r="T768">
            <v>119533.47212984122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125982.22821753334</v>
          </cell>
          <cell r="B769">
            <v>125947.12109335429</v>
          </cell>
          <cell r="C769">
            <v>125874.56292316262</v>
          </cell>
          <cell r="D769">
            <v>126157.66326339592</v>
          </cell>
          <cell r="E769">
            <v>125753.01998253663</v>
          </cell>
          <cell r="F769">
            <v>125688.94168234878</v>
          </cell>
          <cell r="G769">
            <v>125649.81035212404</v>
          </cell>
          <cell r="H769">
            <v>125934.47644728559</v>
          </cell>
          <cell r="I769">
            <v>125537.3366943072</v>
          </cell>
          <cell r="J769">
            <v>125484.64601515564</v>
          </cell>
          <cell r="K769">
            <v>125432.21781219993</v>
          </cell>
          <cell r="L769">
            <v>125672.08308776404</v>
          </cell>
          <cell r="M769">
            <v>125328.41260292145</v>
          </cell>
          <cell r="N769">
            <v>125277.05559289934</v>
          </cell>
          <cell r="O769">
            <v>125242.66788058409</v>
          </cell>
          <cell r="P769">
            <v>125568.34313450675</v>
          </cell>
          <cell r="Q769">
            <v>125208.23322251413</v>
          </cell>
          <cell r="R769">
            <v>125191.59827813024</v>
          </cell>
          <cell r="S769">
            <v>125175.36715850221</v>
          </cell>
          <cell r="T769">
            <v>125502.45486050521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121227.58927364984</v>
          </cell>
          <cell r="B770">
            <v>121270.69882672522</v>
          </cell>
          <cell r="C770">
            <v>121353.20124116118</v>
          </cell>
          <cell r="D770">
            <v>121768.1283099431</v>
          </cell>
          <cell r="E770">
            <v>121509.04395850308</v>
          </cell>
          <cell r="F770">
            <v>121569.13728808031</v>
          </cell>
          <cell r="G770">
            <v>121649.40676190921</v>
          </cell>
          <cell r="H770">
            <v>122042.189034649</v>
          </cell>
          <cell r="I770">
            <v>121773.89077745627</v>
          </cell>
          <cell r="J770">
            <v>121838.59193662502</v>
          </cell>
          <cell r="K770">
            <v>121902.97078994385</v>
          </cell>
          <cell r="L770">
            <v>122249.43463764791</v>
          </cell>
          <cell r="M770">
            <v>122030.43768686418</v>
          </cell>
          <cell r="N770">
            <v>122093.50117614493</v>
          </cell>
          <cell r="O770">
            <v>122135.72733234151</v>
          </cell>
          <cell r="P770">
            <v>122491.77993248013</v>
          </cell>
          <cell r="Q770">
            <v>122178.01113525659</v>
          </cell>
          <cell r="R770">
            <v>122198.43790146403</v>
          </cell>
          <cell r="S770">
            <v>122218.36879382397</v>
          </cell>
          <cell r="T770">
            <v>122572.6869880007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125124.17063331921</v>
          </cell>
          <cell r="B771">
            <v>125103.17907373347</v>
          </cell>
          <cell r="C771">
            <v>125058.6042924432</v>
          </cell>
          <cell r="D771">
            <v>125365.49506672804</v>
          </cell>
          <cell r="E771">
            <v>124987.12043524724</v>
          </cell>
          <cell r="F771">
            <v>124945.45107292442</v>
          </cell>
          <cell r="G771">
            <v>124927.86770179578</v>
          </cell>
          <cell r="H771">
            <v>125232.04524824565</v>
          </cell>
          <cell r="I771">
            <v>124858.15719196289</v>
          </cell>
          <cell r="J771">
            <v>124826.65191897665</v>
          </cell>
          <cell r="K771">
            <v>124795.30358805943</v>
          </cell>
          <cell r="L771">
            <v>125054.40643652243</v>
          </cell>
          <cell r="M771">
            <v>124733.23546693489</v>
          </cell>
          <cell r="N771">
            <v>124702.52763309104</v>
          </cell>
          <cell r="O771">
            <v>124681.96623055627</v>
          </cell>
          <cell r="P771">
            <v>125013.12360680549</v>
          </cell>
          <cell r="Q771">
            <v>124661.37675780414</v>
          </cell>
          <cell r="R771">
            <v>124651.43024596627</v>
          </cell>
          <cell r="S771">
            <v>124641.72519256806</v>
          </cell>
          <cell r="T771">
            <v>124973.72711216097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135593.57243507274</v>
          </cell>
          <cell r="B772">
            <v>135400.35290372302</v>
          </cell>
          <cell r="C772">
            <v>135014.34492776927</v>
          </cell>
          <cell r="D772">
            <v>135030.96192823548</v>
          </cell>
          <cell r="E772">
            <v>134332.07612105669</v>
          </cell>
          <cell r="F772">
            <v>134016.98900825225</v>
          </cell>
          <cell r="G772">
            <v>133736.49293063971</v>
          </cell>
          <cell r="H772">
            <v>133802.60577487032</v>
          </cell>
          <cell r="I772">
            <v>133145.01723069782</v>
          </cell>
          <cell r="J772">
            <v>132855.02286145679</v>
          </cell>
          <cell r="K772">
            <v>132566.47308583447</v>
          </cell>
          <cell r="L772">
            <v>132590.85289929979</v>
          </cell>
          <cell r="M772">
            <v>131995.15901903244</v>
          </cell>
          <cell r="N772">
            <v>131712.50478175026</v>
          </cell>
          <cell r="O772">
            <v>131523.2446867378</v>
          </cell>
          <cell r="P772">
            <v>131787.51314734912</v>
          </cell>
          <cell r="Q772">
            <v>131333.72621577056</v>
          </cell>
          <cell r="R772">
            <v>131242.17225818956</v>
          </cell>
          <cell r="S772">
            <v>131152.84083611646</v>
          </cell>
          <cell r="T772">
            <v>131424.88300541262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119137.79261378886</v>
          </cell>
          <cell r="B773">
            <v>119215.28058188187</v>
          </cell>
          <cell r="C773">
            <v>119365.93645563525</v>
          </cell>
          <cell r="D773">
            <v>119838.80505483676</v>
          </cell>
          <cell r="E773">
            <v>119643.69791977506</v>
          </cell>
          <cell r="F773">
            <v>119758.36814997396</v>
          </cell>
          <cell r="G773">
            <v>119891.11761322815</v>
          </cell>
          <cell r="H773">
            <v>120331.41996676617</v>
          </cell>
          <cell r="I773">
            <v>120119.75114678669</v>
          </cell>
          <cell r="J773">
            <v>120236.04929881071</v>
          </cell>
          <cell r="K773">
            <v>120351.76811693692</v>
          </cell>
          <cell r="L773">
            <v>120745.0850154474</v>
          </cell>
          <cell r="M773">
            <v>120580.88556624565</v>
          </cell>
          <cell r="N773">
            <v>120694.24006186466</v>
          </cell>
          <cell r="O773">
            <v>120770.1401538542</v>
          </cell>
          <cell r="P773">
            <v>121139.54444639405</v>
          </cell>
          <cell r="Q773">
            <v>120846.14386387652</v>
          </cell>
          <cell r="R773">
            <v>120882.86028738848</v>
          </cell>
          <cell r="S773">
            <v>120918.68539437925</v>
          </cell>
          <cell r="T773">
            <v>121284.97215068294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145164.30981353906</v>
          </cell>
          <cell r="B774">
            <v>144813.64588200382</v>
          </cell>
          <cell r="C774">
            <v>144115.51239016166</v>
          </cell>
          <cell r="D774">
            <v>143866.77191274325</v>
          </cell>
          <cell r="E774">
            <v>142874.88672054166</v>
          </cell>
          <cell r="F774">
            <v>142309.85127888131</v>
          </cell>
          <cell r="G774">
            <v>141789.01019255986</v>
          </cell>
          <cell r="H774">
            <v>141637.49314855345</v>
          </cell>
          <cell r="I774">
            <v>140720.55617978613</v>
          </cell>
          <cell r="J774">
            <v>140194.2607016282</v>
          </cell>
          <cell r="K774">
            <v>139670.58694019969</v>
          </cell>
          <cell r="L774">
            <v>139480.39169320042</v>
          </cell>
          <cell r="M774">
            <v>138633.73918776604</v>
          </cell>
          <cell r="N774">
            <v>138120.76492777222</v>
          </cell>
          <cell r="O774">
            <v>137777.28676831175</v>
          </cell>
          <cell r="P774">
            <v>137980.40787234789</v>
          </cell>
          <cell r="Q774">
            <v>137433.33969596509</v>
          </cell>
          <cell r="R774">
            <v>137267.18324951947</v>
          </cell>
          <cell r="S774">
            <v>137105.06036548709</v>
          </cell>
          <cell r="T774">
            <v>137322.28956320806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139967.27633474901</v>
          </cell>
          <cell r="B775">
            <v>139702.10673729228</v>
          </cell>
          <cell r="C775">
            <v>139173.46141459644</v>
          </cell>
          <cell r="D775">
            <v>139068.81346023863</v>
          </cell>
          <cell r="E775">
            <v>138236.0307021561</v>
          </cell>
          <cell r="F775">
            <v>137806.72041746794</v>
          </cell>
          <cell r="G775">
            <v>137416.38976177757</v>
          </cell>
          <cell r="H775">
            <v>137383.0485458633</v>
          </cell>
          <cell r="I775">
            <v>136606.94110694219</v>
          </cell>
          <cell r="J775">
            <v>136208.96016982256</v>
          </cell>
          <cell r="K775">
            <v>135812.96175644518</v>
          </cell>
          <cell r="L775">
            <v>135739.28352677179</v>
          </cell>
          <cell r="M775">
            <v>135028.90478219918</v>
          </cell>
          <cell r="N775">
            <v>134640.99725651587</v>
          </cell>
          <cell r="O775">
            <v>134381.26148933684</v>
          </cell>
          <cell r="P775">
            <v>134617.58639436492</v>
          </cell>
          <cell r="Q775">
            <v>134121.171133533</v>
          </cell>
          <cell r="R775">
            <v>133995.52479794913</v>
          </cell>
          <cell r="S775">
            <v>133872.92861387861</v>
          </cell>
          <cell r="T775">
            <v>134119.92196007463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130348.11870114956</v>
          </cell>
          <cell r="B776">
            <v>130241.19004626846</v>
          </cell>
          <cell r="C776">
            <v>130026.24934423788</v>
          </cell>
          <cell r="D776">
            <v>130188.30136377865</v>
          </cell>
          <cell r="E776">
            <v>129650.00033261324</v>
          </cell>
          <cell r="F776">
            <v>129471.90291485947</v>
          </cell>
          <cell r="G776">
            <v>129323.13322085852</v>
          </cell>
          <cell r="H776">
            <v>129508.52292587043</v>
          </cell>
          <cell r="I776">
            <v>128993.07600656785</v>
          </cell>
          <cell r="J776">
            <v>128832.59167245614</v>
          </cell>
          <cell r="K776">
            <v>128672.906783677</v>
          </cell>
          <cell r="L776">
            <v>128814.88919217885</v>
          </cell>
          <cell r="M776">
            <v>128356.73872214071</v>
          </cell>
          <cell r="N776">
            <v>128200.31645376075</v>
          </cell>
          <cell r="O776">
            <v>128095.57897074864</v>
          </cell>
          <cell r="P776">
            <v>128393.36058893424</v>
          </cell>
          <cell r="Q776">
            <v>127990.69850119107</v>
          </cell>
          <cell r="R776">
            <v>127940.03208323223</v>
          </cell>
          <cell r="S776">
            <v>127890.59562753765</v>
          </cell>
          <cell r="T776">
            <v>128192.67925498344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130711.97799338182</v>
          </cell>
          <cell r="B777">
            <v>130599.06363376846</v>
          </cell>
          <cell r="C777">
            <v>130372.25657653375</v>
          </cell>
          <cell r="D777">
            <v>130524.2202632456</v>
          </cell>
          <cell r="E777">
            <v>129974.78001211808</v>
          </cell>
          <cell r="F777">
            <v>129787.18008495089</v>
          </cell>
          <cell r="G777">
            <v>129629.27297955703</v>
          </cell>
          <cell r="H777">
            <v>129806.38885424941</v>
          </cell>
          <cell r="I777">
            <v>129281.08205367715</v>
          </cell>
          <cell r="J777">
            <v>129111.61404873172</v>
          </cell>
          <cell r="K777">
            <v>128942.99024086208</v>
          </cell>
          <cell r="L777">
            <v>129076.81495716705</v>
          </cell>
          <cell r="M777">
            <v>128609.123568376</v>
          </cell>
          <cell r="N777">
            <v>128443.94501747187</v>
          </cell>
          <cell r="O777">
            <v>128333.34448822195</v>
          </cell>
          <cell r="P777">
            <v>128628.80141260338</v>
          </cell>
          <cell r="Q777">
            <v>128222.59296825562</v>
          </cell>
          <cell r="R777">
            <v>128169.09032068103</v>
          </cell>
          <cell r="S777">
            <v>128116.88648680213</v>
          </cell>
          <cell r="T777">
            <v>128416.88624042986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133117.37071562512</v>
          </cell>
          <cell r="B778">
            <v>132964.88619549142</v>
          </cell>
          <cell r="C778">
            <v>132659.63330752758</v>
          </cell>
          <cell r="D778">
            <v>132744.90527333473</v>
          </cell>
          <cell r="E778">
            <v>132121.82612057551</v>
          </cell>
          <cell r="F778">
            <v>131871.40722059648</v>
          </cell>
          <cell r="G778">
            <v>131653.09472406982</v>
          </cell>
          <cell r="H778">
            <v>131775.51414972098</v>
          </cell>
          <cell r="I778">
            <v>131185.02587060884</v>
          </cell>
          <cell r="J778">
            <v>130956.16881911765</v>
          </cell>
          <cell r="K778">
            <v>130728.45180850739</v>
          </cell>
          <cell r="L778">
            <v>130808.34783902709</v>
          </cell>
          <cell r="M778">
            <v>130277.58356183782</v>
          </cell>
          <cell r="N778">
            <v>130054.51917784585</v>
          </cell>
          <cell r="O778">
            <v>129905.1593560574</v>
          </cell>
          <cell r="P778">
            <v>130185.24824758258</v>
          </cell>
          <cell r="Q778">
            <v>129755.59562976095</v>
          </cell>
          <cell r="R778">
            <v>129683.34330003754</v>
          </cell>
          <cell r="S778">
            <v>129612.84494548435</v>
          </cell>
          <cell r="T778">
            <v>129899.06867353563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144195.45319364531</v>
          </cell>
          <cell r="B779">
            <v>143860.72753764229</v>
          </cell>
          <cell r="C779">
            <v>143194.19086643661</v>
          </cell>
          <cell r="D779">
            <v>142972.31282802578</v>
          </cell>
          <cell r="E779">
            <v>142010.08829650044</v>
          </cell>
          <cell r="F779">
            <v>141470.35540818237</v>
          </cell>
          <cell r="G779">
            <v>140973.8447201926</v>
          </cell>
          <cell r="H779">
            <v>140844.35859706171</v>
          </cell>
          <cell r="I779">
            <v>139953.67576400947</v>
          </cell>
          <cell r="J779">
            <v>139451.30131561225</v>
          </cell>
          <cell r="K779">
            <v>138951.42942243445</v>
          </cell>
          <cell r="L779">
            <v>138782.95585262412</v>
          </cell>
          <cell r="M779">
            <v>137961.70817397561</v>
          </cell>
          <cell r="N779">
            <v>137472.04947158971</v>
          </cell>
          <cell r="O779">
            <v>137144.18298202878</v>
          </cell>
          <cell r="P779">
            <v>137353.49410245178</v>
          </cell>
          <cell r="Q779">
            <v>136815.86889247445</v>
          </cell>
          <cell r="R779">
            <v>136657.26454074617</v>
          </cell>
          <cell r="S779">
            <v>136502.51041911964</v>
          </cell>
          <cell r="T779">
            <v>136725.28839623631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139030.42211778834</v>
          </cell>
          <cell r="B780">
            <v>138780.664337041</v>
          </cell>
          <cell r="C780">
            <v>138282.5721571405</v>
          </cell>
          <cell r="D780">
            <v>138203.89934579702</v>
          </cell>
          <cell r="E780">
            <v>137399.79752404895</v>
          </cell>
          <cell r="F780">
            <v>136994.95402145409</v>
          </cell>
          <cell r="G780">
            <v>136628.15010419878</v>
          </cell>
          <cell r="H780">
            <v>136616.11210354051</v>
          </cell>
          <cell r="I780">
            <v>135865.39159727001</v>
          </cell>
          <cell r="J780">
            <v>135490.54155191005</v>
          </cell>
          <cell r="K780">
            <v>135117.55880481837</v>
          </cell>
          <cell r="L780">
            <v>135064.88476137444</v>
          </cell>
          <cell r="M780">
            <v>134379.07169413404</v>
          </cell>
          <cell r="N780">
            <v>134013.70958747069</v>
          </cell>
          <cell r="O780">
            <v>133769.06981951266</v>
          </cell>
          <cell r="P780">
            <v>134011.38027785788</v>
          </cell>
          <cell r="Q780">
            <v>133524.09607183427</v>
          </cell>
          <cell r="R780">
            <v>133405.75237694828</v>
          </cell>
          <cell r="S780">
            <v>133290.28155693258</v>
          </cell>
          <cell r="T780">
            <v>133542.6404002198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122868.13675472292</v>
          </cell>
          <cell r="B781">
            <v>122884.25831262935</v>
          </cell>
          <cell r="C781">
            <v>122913.25839922781</v>
          </cell>
          <cell r="D781">
            <v>123282.69978339496</v>
          </cell>
          <cell r="E781">
            <v>122973.3915689393</v>
          </cell>
          <cell r="F781">
            <v>122990.64054023061</v>
          </cell>
          <cell r="G781">
            <v>123029.71178836036</v>
          </cell>
          <cell r="H781">
            <v>123385.18949920117</v>
          </cell>
          <cell r="I781">
            <v>123072.43558641321</v>
          </cell>
          <cell r="J781">
            <v>123096.63169631791</v>
          </cell>
          <cell r="K781">
            <v>123120.70727441343</v>
          </cell>
          <cell r="L781">
            <v>123430.39019698856</v>
          </cell>
          <cell r="M781">
            <v>123168.37571013728</v>
          </cell>
          <cell r="N781">
            <v>123191.9593852555</v>
          </cell>
          <cell r="O781">
            <v>123207.75058172416</v>
          </cell>
          <cell r="P781">
            <v>123553.32173849674</v>
          </cell>
          <cell r="Q781">
            <v>123223.56333617347</v>
          </cell>
          <cell r="R781">
            <v>123231.20227628679</v>
          </cell>
          <cell r="S781">
            <v>123238.65577585672</v>
          </cell>
          <cell r="T781">
            <v>123583.57832172632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120725.29882486763</v>
          </cell>
          <cell r="B782">
            <v>120776.67135866229</v>
          </cell>
          <cell r="C782">
            <v>120875.55471212651</v>
          </cell>
          <cell r="D782">
            <v>121304.40824460538</v>
          </cell>
          <cell r="E782">
            <v>121060.70105657258</v>
          </cell>
          <cell r="F782">
            <v>121133.91214848183</v>
          </cell>
          <cell r="G782">
            <v>121226.79538418855</v>
          </cell>
          <cell r="H782">
            <v>121630.99928620388</v>
          </cell>
          <cell r="I782">
            <v>121376.31212619517</v>
          </cell>
          <cell r="J782">
            <v>121453.41481571131</v>
          </cell>
          <cell r="K782">
            <v>121530.13342172418</v>
          </cell>
          <cell r="L782">
            <v>121887.8585755488</v>
          </cell>
          <cell r="M782">
            <v>121682.0324093636</v>
          </cell>
          <cell r="N782">
            <v>121757.18353024435</v>
          </cell>
          <cell r="O782">
            <v>121807.50334294187</v>
          </cell>
          <cell r="P782">
            <v>122166.76507232117</v>
          </cell>
          <cell r="Q782">
            <v>121857.89185173536</v>
          </cell>
          <cell r="R782">
            <v>121882.23389804403</v>
          </cell>
          <cell r="S782">
            <v>121905.98502437856</v>
          </cell>
          <cell r="T782">
            <v>122263.17990725781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131405.7181807106</v>
          </cell>
          <cell r="B783">
            <v>131281.39137675156</v>
          </cell>
          <cell r="C783">
            <v>131031.95972902818</v>
          </cell>
          <cell r="D783">
            <v>131164.68883232845</v>
          </cell>
          <cell r="E783">
            <v>130594.01035887643</v>
          </cell>
          <cell r="F783">
            <v>130388.29278897951</v>
          </cell>
          <cell r="G783">
            <v>130212.9641428233</v>
          </cell>
          <cell r="H783">
            <v>130374.30499481221</v>
          </cell>
          <cell r="I783">
            <v>129830.19918037645</v>
          </cell>
          <cell r="J783">
            <v>129643.60275897956</v>
          </cell>
          <cell r="K783">
            <v>129457.93585907758</v>
          </cell>
          <cell r="L783">
            <v>129576.20698355814</v>
          </cell>
          <cell r="M783">
            <v>129090.32472015102</v>
          </cell>
          <cell r="N783">
            <v>128908.45129513397</v>
          </cell>
          <cell r="O783">
            <v>128786.67218426714</v>
          </cell>
          <cell r="P783">
            <v>129077.69680871931</v>
          </cell>
          <cell r="Q783">
            <v>128664.72682179802</v>
          </cell>
          <cell r="R783">
            <v>128605.81657159539</v>
          </cell>
          <cell r="S783">
            <v>128548.33640837441</v>
          </cell>
          <cell r="T783">
            <v>128844.36301346982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125186.18489337045</v>
          </cell>
          <cell r="B784">
            <v>125164.17316181776</v>
          </cell>
          <cell r="C784">
            <v>125117.57594148796</v>
          </cell>
          <cell r="D784">
            <v>125422.7473134959</v>
          </cell>
          <cell r="E784">
            <v>125042.47417207391</v>
          </cell>
          <cell r="F784">
            <v>124999.18525212957</v>
          </cell>
          <cell r="G784">
            <v>124980.04454876178</v>
          </cell>
          <cell r="H784">
            <v>125282.81194717911</v>
          </cell>
          <cell r="I784">
            <v>124907.24342469916</v>
          </cell>
          <cell r="J784">
            <v>124874.20702220437</v>
          </cell>
          <cell r="K784">
            <v>124841.33518902981</v>
          </cell>
          <cell r="L784">
            <v>125099.04768342985</v>
          </cell>
          <cell r="M784">
            <v>124776.25060993533</v>
          </cell>
          <cell r="N784">
            <v>124744.05040144798</v>
          </cell>
          <cell r="O784">
            <v>124722.48973221362</v>
          </cell>
          <cell r="P784">
            <v>125053.25089990307</v>
          </cell>
          <cell r="Q784">
            <v>124700.89962857311</v>
          </cell>
          <cell r="R784">
            <v>124690.46972470784</v>
          </cell>
          <cell r="S784">
            <v>124680.29301395733</v>
          </cell>
          <cell r="T784">
            <v>125011.93976907971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114864.26875854628</v>
          </cell>
          <cell r="B785">
            <v>115012.05877061571</v>
          </cell>
          <cell r="C785">
            <v>115302.08487105402</v>
          </cell>
          <cell r="D785">
            <v>115893.44084140193</v>
          </cell>
          <cell r="E785">
            <v>115829.16373666616</v>
          </cell>
          <cell r="F785">
            <v>116055.44084768357</v>
          </cell>
          <cell r="G785">
            <v>116295.50911904937</v>
          </cell>
          <cell r="H785">
            <v>116832.98752937556</v>
          </cell>
          <cell r="I785">
            <v>116737.12291919702</v>
          </cell>
          <cell r="J785">
            <v>116958.93419795763</v>
          </cell>
          <cell r="K785">
            <v>117179.64053403027</v>
          </cell>
          <cell r="L785">
            <v>117668.76944820621</v>
          </cell>
          <cell r="M785">
            <v>117616.6279971419</v>
          </cell>
          <cell r="N785">
            <v>117832.82494600938</v>
          </cell>
          <cell r="O785">
            <v>117977.58645914819</v>
          </cell>
          <cell r="P785">
            <v>118374.29425785225</v>
          </cell>
          <cell r="Q785">
            <v>118122.54559923087</v>
          </cell>
          <cell r="R785">
            <v>118192.57351204779</v>
          </cell>
          <cell r="S785">
            <v>118260.9014489502</v>
          </cell>
          <cell r="T785">
            <v>118651.66328301851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144145.81263717756</v>
          </cell>
          <cell r="B786">
            <v>143811.90359825737</v>
          </cell>
          <cell r="C786">
            <v>143146.98582888584</v>
          </cell>
          <cell r="D786">
            <v>142926.48412046343</v>
          </cell>
          <cell r="E786">
            <v>141965.77928924354</v>
          </cell>
          <cell r="F786">
            <v>141427.34280825977</v>
          </cell>
          <cell r="G786">
            <v>140932.07871805085</v>
          </cell>
          <cell r="H786">
            <v>140803.72137615475</v>
          </cell>
          <cell r="I786">
            <v>139914.3837059261</v>
          </cell>
          <cell r="J786">
            <v>139413.23488080918</v>
          </cell>
          <cell r="K786">
            <v>138914.58250552561</v>
          </cell>
          <cell r="L786">
            <v>138747.22187247084</v>
          </cell>
          <cell r="M786">
            <v>137927.27584126184</v>
          </cell>
          <cell r="N786">
            <v>137438.81174004838</v>
          </cell>
          <cell r="O786">
            <v>137111.74513353029</v>
          </cell>
          <cell r="P786">
            <v>137321.3734070301</v>
          </cell>
          <cell r="Q786">
            <v>136784.23201901099</v>
          </cell>
          <cell r="R786">
            <v>136626.01460811231</v>
          </cell>
          <cell r="S786">
            <v>136471.6380340597</v>
          </cell>
          <cell r="T786">
            <v>136694.70030968991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142937.35527189475</v>
          </cell>
          <cell r="B787">
            <v>142623.32608522652</v>
          </cell>
          <cell r="C787">
            <v>141997.81911187337</v>
          </cell>
          <cell r="D787">
            <v>141810.82299303112</v>
          </cell>
          <cell r="E787">
            <v>140887.11398050864</v>
          </cell>
          <cell r="F787">
            <v>140380.23743968434</v>
          </cell>
          <cell r="G787">
            <v>139915.32071817829</v>
          </cell>
          <cell r="H787">
            <v>139814.44260081273</v>
          </cell>
          <cell r="I787">
            <v>138957.85178189579</v>
          </cell>
          <cell r="J787">
            <v>138486.53971900555</v>
          </cell>
          <cell r="K787">
            <v>138017.57547548931</v>
          </cell>
          <cell r="L787">
            <v>137877.30834651578</v>
          </cell>
          <cell r="M787">
            <v>137089.04982139665</v>
          </cell>
          <cell r="N787">
            <v>136629.6672754293</v>
          </cell>
          <cell r="O787">
            <v>136322.07314511362</v>
          </cell>
          <cell r="P787">
            <v>136539.42224204625</v>
          </cell>
          <cell r="Q787">
            <v>136014.05909042302</v>
          </cell>
          <cell r="R787">
            <v>135865.2614267781</v>
          </cell>
          <cell r="S787">
            <v>135720.07592911343</v>
          </cell>
          <cell r="T787">
            <v>135950.05921162054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126203.03867635882</v>
          </cell>
          <cell r="B788">
            <v>126164.29908700287</v>
          </cell>
          <cell r="C788">
            <v>126084.53973934193</v>
          </cell>
          <cell r="D788">
            <v>126361.51790694342</v>
          </cell>
          <cell r="E788">
            <v>125950.11471552715</v>
          </cell>
          <cell r="F788">
            <v>125880.2697535875</v>
          </cell>
          <cell r="G788">
            <v>125835.59332380032</v>
          </cell>
          <cell r="H788">
            <v>126115.23838938228</v>
          </cell>
          <cell r="I788">
            <v>125712.11510113737</v>
          </cell>
          <cell r="J788">
            <v>125653.97262091578</v>
          </cell>
          <cell r="K788">
            <v>125596.11977478646</v>
          </cell>
          <cell r="L788">
            <v>125831.03449997184</v>
          </cell>
          <cell r="M788">
            <v>125481.57404441141</v>
          </cell>
          <cell r="N788">
            <v>125424.90322544434</v>
          </cell>
          <cell r="O788">
            <v>125386.95748408456</v>
          </cell>
          <cell r="P788">
            <v>125711.22198193613</v>
          </cell>
          <cell r="Q788">
            <v>125348.95993958511</v>
          </cell>
          <cell r="R788">
            <v>125330.60381018228</v>
          </cell>
          <cell r="S788">
            <v>125312.69328848957</v>
          </cell>
          <cell r="T788">
            <v>125638.51637764985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115154.32255149979</v>
          </cell>
          <cell r="B789">
            <v>115297.34100379828</v>
          </cell>
          <cell r="C789">
            <v>115577.90772966798</v>
          </cell>
          <cell r="D789">
            <v>116161.22169239353</v>
          </cell>
          <cell r="E789">
            <v>116088.06485565813</v>
          </cell>
          <cell r="F789">
            <v>116306.76695359562</v>
          </cell>
          <cell r="G789">
            <v>116539.55125313804</v>
          </cell>
          <cell r="H789">
            <v>117070.43410326369</v>
          </cell>
          <cell r="I789">
            <v>116966.70959773169</v>
          </cell>
          <cell r="J789">
            <v>117181.35946037462</v>
          </cell>
          <cell r="K789">
            <v>117394.94005459471</v>
          </cell>
          <cell r="L789">
            <v>117877.56598914647</v>
          </cell>
          <cell r="M789">
            <v>117817.81890664269</v>
          </cell>
          <cell r="N789">
            <v>118027.03570408204</v>
          </cell>
          <cell r="O789">
            <v>118167.12343580084</v>
          </cell>
          <cell r="P789">
            <v>118561.9780833837</v>
          </cell>
          <cell r="Q789">
            <v>118307.40241386472</v>
          </cell>
          <cell r="R789">
            <v>118375.16940006719</v>
          </cell>
          <cell r="S789">
            <v>118441.2912959091</v>
          </cell>
          <cell r="T789">
            <v>118830.39195073073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119819.59644563243</v>
          </cell>
          <cell r="B790">
            <v>119885.86832962406</v>
          </cell>
          <cell r="C790">
            <v>120014.28888708638</v>
          </cell>
          <cell r="D790">
            <v>120468.25384928737</v>
          </cell>
          <cell r="E790">
            <v>120252.27391252432</v>
          </cell>
          <cell r="F790">
            <v>120349.13822854565</v>
          </cell>
          <cell r="G790">
            <v>120464.76590259782</v>
          </cell>
          <cell r="H790">
            <v>120889.56465533099</v>
          </cell>
          <cell r="I790">
            <v>120659.42027357619</v>
          </cell>
          <cell r="J790">
            <v>120758.88471727057</v>
          </cell>
          <cell r="K790">
            <v>120857.85368341135</v>
          </cell>
          <cell r="L790">
            <v>121235.88460210047</v>
          </cell>
          <cell r="M790">
            <v>121053.80726684805</v>
          </cell>
          <cell r="N790">
            <v>121150.75413703284</v>
          </cell>
          <cell r="O790">
            <v>121215.66798385417</v>
          </cell>
          <cell r="P790">
            <v>121580.71623773457</v>
          </cell>
          <cell r="Q790">
            <v>121280.67045039828</v>
          </cell>
          <cell r="R790">
            <v>121312.07231341591</v>
          </cell>
          <cell r="S790">
            <v>121342.71187453633</v>
          </cell>
          <cell r="T790">
            <v>121705.09384350994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122237.17557812713</v>
          </cell>
          <cell r="B791">
            <v>122263.67682780245</v>
          </cell>
          <cell r="C791">
            <v>122313.25412543102</v>
          </cell>
          <cell r="D791">
            <v>122700.18948731839</v>
          </cell>
          <cell r="E791">
            <v>122410.19757310221</v>
          </cell>
          <cell r="F791">
            <v>122443.92465735668</v>
          </cell>
          <cell r="G791">
            <v>122498.84090921885</v>
          </cell>
          <cell r="H791">
            <v>122868.66610499361</v>
          </cell>
          <cell r="I791">
            <v>122573.01001661143</v>
          </cell>
          <cell r="J791">
            <v>122612.78453179639</v>
          </cell>
          <cell r="K791">
            <v>122652.36091206255</v>
          </cell>
          <cell r="L791">
            <v>122976.18992675832</v>
          </cell>
          <cell r="M791">
            <v>122730.72015774336</v>
          </cell>
          <cell r="N791">
            <v>122769.48792858767</v>
          </cell>
          <cell r="O791">
            <v>122795.44611716448</v>
          </cell>
          <cell r="P791">
            <v>123145.04847932121</v>
          </cell>
          <cell r="Q791">
            <v>122821.43974359609</v>
          </cell>
          <cell r="R791">
            <v>122833.99693319108</v>
          </cell>
          <cell r="S791">
            <v>122846.24928834211</v>
          </cell>
          <cell r="T791">
            <v>123194.78543843786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144697.68637479204</v>
          </cell>
          <cell r="B792">
            <v>144354.69868015693</v>
          </cell>
          <cell r="C792">
            <v>143671.78293756288</v>
          </cell>
          <cell r="D792">
            <v>143435.98002325284</v>
          </cell>
          <cell r="E792">
            <v>142458.38008151666</v>
          </cell>
          <cell r="F792">
            <v>141905.5309264618</v>
          </cell>
          <cell r="G792">
            <v>141396.40791472691</v>
          </cell>
          <cell r="H792">
            <v>141255.50146453449</v>
          </cell>
          <cell r="I792">
            <v>140351.20908614018</v>
          </cell>
          <cell r="J792">
            <v>139836.43452133116</v>
          </cell>
          <cell r="K792">
            <v>139324.22428235138</v>
          </cell>
          <cell r="L792">
            <v>139144.49069035568</v>
          </cell>
          <cell r="M792">
            <v>138310.07372874909</v>
          </cell>
          <cell r="N792">
            <v>137808.32877291023</v>
          </cell>
          <cell r="O792">
            <v>137472.36954963036</v>
          </cell>
          <cell r="P792">
            <v>137678.47190669508</v>
          </cell>
          <cell r="Q792">
            <v>137135.95167823942</v>
          </cell>
          <cell r="R792">
            <v>136973.43249280268</v>
          </cell>
          <cell r="S792">
            <v>136814.85857275783</v>
          </cell>
          <cell r="T792">
            <v>137034.76018915186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136413.61979981069</v>
          </cell>
          <cell r="B793">
            <v>136206.9099948949</v>
          </cell>
          <cell r="C793">
            <v>135794.15823769939</v>
          </cell>
          <cell r="D793">
            <v>135788.03867233501</v>
          </cell>
          <cell r="E793">
            <v>135064.04786393672</v>
          </cell>
          <cell r="F793">
            <v>134727.54448399492</v>
          </cell>
          <cell r="G793">
            <v>134426.45497839185</v>
          </cell>
          <cell r="H793">
            <v>134473.92068925334</v>
          </cell>
          <cell r="I793">
            <v>133794.11045162845</v>
          </cell>
          <cell r="J793">
            <v>133483.86914696445</v>
          </cell>
          <cell r="K793">
            <v>133175.17329509716</v>
          </cell>
          <cell r="L793">
            <v>133181.16772132282</v>
          </cell>
          <cell r="M793">
            <v>132563.97100892369</v>
          </cell>
          <cell r="N793">
            <v>132261.58231229923</v>
          </cell>
          <cell r="O793">
            <v>132059.10838512896</v>
          </cell>
          <cell r="P793">
            <v>132318.13757037019</v>
          </cell>
          <cell r="Q793">
            <v>131856.3580426148</v>
          </cell>
          <cell r="R793">
            <v>131758.41193655276</v>
          </cell>
          <cell r="S793">
            <v>131662.84353981461</v>
          </cell>
          <cell r="T793">
            <v>131930.18918144357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131515.5659373356</v>
          </cell>
          <cell r="B794">
            <v>131389.43207155159</v>
          </cell>
          <cell r="C794">
            <v>131136.41801566572</v>
          </cell>
          <cell r="D794">
            <v>131266.10148909476</v>
          </cell>
          <cell r="E794">
            <v>130692.06012688465</v>
          </cell>
          <cell r="F794">
            <v>130483.47378501001</v>
          </cell>
          <cell r="G794">
            <v>130305.38658860019</v>
          </cell>
          <cell r="H794">
            <v>130464.22960222492</v>
          </cell>
          <cell r="I794">
            <v>129917.14712658749</v>
          </cell>
          <cell r="J794">
            <v>129727.83856863558</v>
          </cell>
          <cell r="K794">
            <v>129539.47304256215</v>
          </cell>
          <cell r="L794">
            <v>129655.28139034248</v>
          </cell>
          <cell r="M794">
            <v>129166.51875932209</v>
          </cell>
          <cell r="N794">
            <v>128982.00184542844</v>
          </cell>
          <cell r="O794">
            <v>128858.45270287637</v>
          </cell>
          <cell r="P794">
            <v>129148.77551098174</v>
          </cell>
          <cell r="Q794">
            <v>128734.73489229284</v>
          </cell>
          <cell r="R794">
            <v>128674.96839499904</v>
          </cell>
          <cell r="S794">
            <v>128616.652770676</v>
          </cell>
          <cell r="T794">
            <v>128912.05026207582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128768.78508929638</v>
          </cell>
          <cell r="B795">
            <v>128687.83742452902</v>
          </cell>
          <cell r="C795">
            <v>128524.40271402938</v>
          </cell>
          <cell r="D795">
            <v>128730.24320747834</v>
          </cell>
          <cell r="E795">
            <v>128240.29203262184</v>
          </cell>
          <cell r="F795">
            <v>128103.44031845166</v>
          </cell>
          <cell r="G795">
            <v>127994.33161771433</v>
          </cell>
          <cell r="H795">
            <v>128215.63393675428</v>
          </cell>
          <cell r="I795">
            <v>127742.98389588924</v>
          </cell>
          <cell r="J795">
            <v>127621.4932431495</v>
          </cell>
          <cell r="K795">
            <v>127500.6077905112</v>
          </cell>
          <cell r="L795">
            <v>127677.99871476856</v>
          </cell>
          <cell r="M795">
            <v>127261.26066430031</v>
          </cell>
          <cell r="N795">
            <v>127142.84509686384</v>
          </cell>
          <cell r="O795">
            <v>127063.55620397659</v>
          </cell>
          <cell r="P795">
            <v>127371.42817065847</v>
          </cell>
          <cell r="Q795">
            <v>126984.15906670009</v>
          </cell>
          <cell r="R795">
            <v>126945.80332173668</v>
          </cell>
          <cell r="S795">
            <v>126908.37868895421</v>
          </cell>
          <cell r="T795">
            <v>127219.50738418847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124457.95434250416</v>
          </cell>
          <cell r="B796">
            <v>124447.92244257197</v>
          </cell>
          <cell r="C796">
            <v>124425.07462914645</v>
          </cell>
          <cell r="D796">
            <v>124750.43686155049</v>
          </cell>
          <cell r="E796">
            <v>124392.45783343668</v>
          </cell>
          <cell r="F796">
            <v>124368.18730277763</v>
          </cell>
          <cell r="G796">
            <v>124367.33427894469</v>
          </cell>
          <cell r="H796">
            <v>124686.66097965286</v>
          </cell>
          <cell r="I796">
            <v>124330.82609300893</v>
          </cell>
          <cell r="J796">
            <v>124315.76967261081</v>
          </cell>
          <cell r="K796">
            <v>124300.78825507873</v>
          </cell>
          <cell r="L796">
            <v>124574.82761211274</v>
          </cell>
          <cell r="M796">
            <v>124271.12580062609</v>
          </cell>
          <cell r="N796">
            <v>124256.45047767079</v>
          </cell>
          <cell r="O796">
            <v>124246.62415048189</v>
          </cell>
          <cell r="P796">
            <v>124582.03797672858</v>
          </cell>
          <cell r="Q796">
            <v>124236.78440849121</v>
          </cell>
          <cell r="R796">
            <v>124232.0309545601</v>
          </cell>
          <cell r="S796">
            <v>124227.3928940039</v>
          </cell>
          <cell r="T796">
            <v>124563.21032886667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147508.27534722839</v>
          </cell>
          <cell r="B797">
            <v>147119.05176945965</v>
          </cell>
          <cell r="C797">
            <v>146344.47574006827</v>
          </cell>
          <cell r="D797">
            <v>146030.74666692596</v>
          </cell>
          <cell r="E797">
            <v>144967.10311037619</v>
          </cell>
          <cell r="F797">
            <v>144340.85292163061</v>
          </cell>
          <cell r="G797">
            <v>143761.14903359071</v>
          </cell>
          <cell r="H797">
            <v>143556.33233910223</v>
          </cell>
          <cell r="I797">
            <v>142575.87844949297</v>
          </cell>
          <cell r="J797">
            <v>141991.71055952692</v>
          </cell>
          <cell r="K797">
            <v>141410.45267504922</v>
          </cell>
          <cell r="L797">
            <v>141167.70593423821</v>
          </cell>
          <cell r="M797">
            <v>140259.59125044575</v>
          </cell>
          <cell r="N797">
            <v>139690.20940411807</v>
          </cell>
          <cell r="O797">
            <v>139308.96175904287</v>
          </cell>
          <cell r="P797">
            <v>139497.10728798789</v>
          </cell>
          <cell r="Q797">
            <v>138927.19363856423</v>
          </cell>
          <cell r="R797">
            <v>138742.76632586127</v>
          </cell>
          <cell r="S797">
            <v>138562.81611345991</v>
          </cell>
          <cell r="T797">
            <v>138766.62108783313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136858.22664918946</v>
          </cell>
          <cell r="B798">
            <v>136644.20279354267</v>
          </cell>
          <cell r="C798">
            <v>136216.95130275903</v>
          </cell>
          <cell r="D798">
            <v>136198.50460443343</v>
          </cell>
          <cell r="E798">
            <v>135460.90256334809</v>
          </cell>
          <cell r="F798">
            <v>135112.78787963671</v>
          </cell>
          <cell r="G798">
            <v>134800.53319074001</v>
          </cell>
          <cell r="H798">
            <v>134837.88894506279</v>
          </cell>
          <cell r="I798">
            <v>134146.03072394503</v>
          </cell>
          <cell r="J798">
            <v>133824.81209461045</v>
          </cell>
          <cell r="K798">
            <v>133505.19360111078</v>
          </cell>
          <cell r="L798">
            <v>133501.21998226151</v>
          </cell>
          <cell r="M798">
            <v>132872.36503296302</v>
          </cell>
          <cell r="N798">
            <v>132559.27686193053</v>
          </cell>
          <cell r="O798">
            <v>132349.63876286417</v>
          </cell>
          <cell r="P798">
            <v>132605.82735887187</v>
          </cell>
          <cell r="Q798">
            <v>132139.71446799944</v>
          </cell>
          <cell r="R798">
            <v>132038.30271700132</v>
          </cell>
          <cell r="S798">
            <v>131939.35280624981</v>
          </cell>
          <cell r="T798">
            <v>132204.15212133844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127397.76940321097</v>
          </cell>
          <cell r="B799">
            <v>127339.37577308118</v>
          </cell>
          <cell r="C799">
            <v>127220.65328917261</v>
          </cell>
          <cell r="D799">
            <v>127464.50645084286</v>
          </cell>
          <cell r="E799">
            <v>127016.52766922986</v>
          </cell>
          <cell r="F799">
            <v>126915.48125051617</v>
          </cell>
          <cell r="G799">
            <v>126840.80216204189</v>
          </cell>
          <cell r="H799">
            <v>127093.28013440248</v>
          </cell>
          <cell r="I799">
            <v>126657.78196013035</v>
          </cell>
          <cell r="J799">
            <v>126570.14162781562</v>
          </cell>
          <cell r="K799">
            <v>126482.9378717873</v>
          </cell>
          <cell r="L799">
            <v>126691.06684287498</v>
          </cell>
          <cell r="M799">
            <v>126310.27881360747</v>
          </cell>
          <cell r="N799">
            <v>126224.85677127462</v>
          </cell>
          <cell r="O799">
            <v>126167.65973788318</v>
          </cell>
          <cell r="P799">
            <v>126484.29111167364</v>
          </cell>
          <cell r="Q799">
            <v>126110.3846196841</v>
          </cell>
          <cell r="R799">
            <v>126082.71574015329</v>
          </cell>
          <cell r="S799">
            <v>126055.71854176933</v>
          </cell>
          <cell r="T799">
            <v>126374.69923845958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117504.48872363388</v>
          </cell>
          <cell r="B800">
            <v>117608.84552545803</v>
          </cell>
          <cell r="C800">
            <v>117812.7674955588</v>
          </cell>
          <cell r="D800">
            <v>118330.92094416867</v>
          </cell>
          <cell r="E800">
            <v>118185.81591620138</v>
          </cell>
          <cell r="F800">
            <v>118343.1413318593</v>
          </cell>
          <cell r="G800">
            <v>118516.90711623701</v>
          </cell>
          <cell r="H800">
            <v>118994.34931898568</v>
          </cell>
          <cell r="I800">
            <v>118826.93986733342</v>
          </cell>
          <cell r="J800">
            <v>118983.5642246622</v>
          </cell>
          <cell r="K800">
            <v>119139.40836495531</v>
          </cell>
          <cell r="L800">
            <v>119569.34378794601</v>
          </cell>
          <cell r="M800">
            <v>119447.9719373445</v>
          </cell>
          <cell r="N800">
            <v>119600.63192993827</v>
          </cell>
          <cell r="O800">
            <v>119702.85026206273</v>
          </cell>
          <cell r="P800">
            <v>120082.68971873025</v>
          </cell>
          <cell r="Q800">
            <v>119805.20814161352</v>
          </cell>
          <cell r="R800">
            <v>119854.65592849482</v>
          </cell>
          <cell r="S800">
            <v>119902.90333622237</v>
          </cell>
          <cell r="T800">
            <v>120278.54425575968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118479.31409498976</v>
          </cell>
          <cell r="B801">
            <v>118567.63443172144</v>
          </cell>
          <cell r="C801">
            <v>118739.76492537651</v>
          </cell>
          <cell r="D801">
            <v>119230.89044586633</v>
          </cell>
          <cell r="E801">
            <v>119055.94202934738</v>
          </cell>
          <cell r="F801">
            <v>119187.80901240374</v>
          </cell>
          <cell r="G801">
            <v>119337.09450826203</v>
          </cell>
          <cell r="H801">
            <v>119792.37006614008</v>
          </cell>
          <cell r="I801">
            <v>119598.54473718193</v>
          </cell>
          <cell r="J801">
            <v>119731.10069652394</v>
          </cell>
          <cell r="K801">
            <v>119862.99633444838</v>
          </cell>
          <cell r="L801">
            <v>120271.07626138593</v>
          </cell>
          <cell r="M801">
            <v>120124.14307467212</v>
          </cell>
          <cell r="N801">
            <v>120253.34387151196</v>
          </cell>
          <cell r="O801">
            <v>120339.85435626788</v>
          </cell>
          <cell r="P801">
            <v>120713.4656622482</v>
          </cell>
          <cell r="Q801">
            <v>120426.48294425683</v>
          </cell>
          <cell r="R801">
            <v>120468.33211088185</v>
          </cell>
          <cell r="S801">
            <v>120509.16536010416</v>
          </cell>
          <cell r="T801">
            <v>120879.22331635896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115214.50817632755</v>
          </cell>
          <cell r="B802">
            <v>115356.53653881102</v>
          </cell>
          <cell r="C802">
            <v>115635.14046197744</v>
          </cell>
          <cell r="D802">
            <v>116216.78572301602</v>
          </cell>
          <cell r="E802">
            <v>116141.78635833695</v>
          </cell>
          <cell r="F802">
            <v>116358.91665509003</v>
          </cell>
          <cell r="G802">
            <v>116590.18954396981</v>
          </cell>
          <cell r="H802">
            <v>117119.70382756949</v>
          </cell>
          <cell r="I802">
            <v>117014.34840830902</v>
          </cell>
          <cell r="J802">
            <v>117227.51229037119</v>
          </cell>
          <cell r="K802">
            <v>117439.6143063545</v>
          </cell>
          <cell r="L802">
            <v>117920.89088467843</v>
          </cell>
          <cell r="M802">
            <v>117859.56564773743</v>
          </cell>
          <cell r="N802">
            <v>118067.33407668339</v>
          </cell>
          <cell r="O802">
            <v>118206.45200741386</v>
          </cell>
          <cell r="P802">
            <v>118600.92212957132</v>
          </cell>
          <cell r="Q802">
            <v>118345.75986052702</v>
          </cell>
          <cell r="R802">
            <v>118413.05770864447</v>
          </cell>
          <cell r="S802">
            <v>118478.72185505215</v>
          </cell>
          <cell r="T802">
            <v>118867.4778182568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117004.217836964</v>
          </cell>
          <cell r="B803">
            <v>117116.80439649305</v>
          </cell>
          <cell r="C803">
            <v>117337.0414426858</v>
          </cell>
          <cell r="D803">
            <v>117869.06536077952</v>
          </cell>
          <cell r="E803">
            <v>117739.27566916955</v>
          </cell>
          <cell r="F803">
            <v>117909.6661044967</v>
          </cell>
          <cell r="G803">
            <v>118095.99493452681</v>
          </cell>
          <cell r="H803">
            <v>118584.81284354025</v>
          </cell>
          <cell r="I803">
            <v>118430.95976285478</v>
          </cell>
          <cell r="J803">
            <v>118599.93578762611</v>
          </cell>
          <cell r="K803">
            <v>118768.0700660983</v>
          </cell>
          <cell r="L803">
            <v>119209.22151681088</v>
          </cell>
          <cell r="M803">
            <v>119100.96749495812</v>
          </cell>
          <cell r="N803">
            <v>119265.66651834159</v>
          </cell>
          <cell r="O803">
            <v>119375.94596475549</v>
          </cell>
          <cell r="P803">
            <v>119758.98164769914</v>
          </cell>
          <cell r="Q803">
            <v>119486.37596354685</v>
          </cell>
          <cell r="R803">
            <v>119539.72328834003</v>
          </cell>
          <cell r="S803">
            <v>119591.77557000535</v>
          </cell>
          <cell r="T803">
            <v>119970.2816119263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128994.27193560563</v>
          </cell>
          <cell r="B804">
            <v>128909.61487626778</v>
          </cell>
          <cell r="C804">
            <v>128738.82647968865</v>
          </cell>
          <cell r="D804">
            <v>128938.41514337089</v>
          </cell>
          <cell r="E804">
            <v>128441.56089462498</v>
          </cell>
          <cell r="F804">
            <v>128298.82039067974</v>
          </cell>
          <cell r="G804">
            <v>128184.04915466464</v>
          </cell>
          <cell r="H804">
            <v>128400.22410731466</v>
          </cell>
          <cell r="I804">
            <v>127921.46381015015</v>
          </cell>
          <cell r="J804">
            <v>127794.40589652739</v>
          </cell>
          <cell r="K804">
            <v>127667.98091606016</v>
          </cell>
          <cell r="L804">
            <v>127840.31644575726</v>
          </cell>
          <cell r="M804">
            <v>127417.665802904</v>
          </cell>
          <cell r="N804">
            <v>127293.8238891465</v>
          </cell>
          <cell r="O804">
            <v>127210.90161425104</v>
          </cell>
          <cell r="P804">
            <v>127517.3329474635</v>
          </cell>
          <cell r="Q804">
            <v>127127.86613471019</v>
          </cell>
          <cell r="R804">
            <v>127087.7527529759</v>
          </cell>
          <cell r="S804">
            <v>127048.6131512682</v>
          </cell>
          <cell r="T804">
            <v>127358.45045132481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145450.94449917163</v>
          </cell>
          <cell r="B805">
            <v>145095.56525424233</v>
          </cell>
          <cell r="C805">
            <v>144388.08389341299</v>
          </cell>
          <cell r="D805">
            <v>144131.3962062608</v>
          </cell>
          <cell r="E805">
            <v>143130.73595490801</v>
          </cell>
          <cell r="F805">
            <v>142558.21479319985</v>
          </cell>
          <cell r="G805">
            <v>142030.1755973399</v>
          </cell>
          <cell r="H805">
            <v>141872.14074053266</v>
          </cell>
          <cell r="I805">
            <v>140947.43652759038</v>
          </cell>
          <cell r="J805">
            <v>140414.06405093265</v>
          </cell>
          <cell r="K805">
            <v>139883.34854474707</v>
          </cell>
          <cell r="L805">
            <v>139686.72697419842</v>
          </cell>
          <cell r="M805">
            <v>138832.55849128109</v>
          </cell>
          <cell r="N805">
            <v>138312.68636075815</v>
          </cell>
          <cell r="O805">
            <v>137964.5895136591</v>
          </cell>
          <cell r="P805">
            <v>138165.87931122055</v>
          </cell>
          <cell r="Q805">
            <v>137616.01744828853</v>
          </cell>
          <cell r="R805">
            <v>137447.62672666667</v>
          </cell>
          <cell r="S805">
            <v>137283.32380602998</v>
          </cell>
          <cell r="T805">
            <v>137498.91140621732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118830.02556220516</v>
          </cell>
          <cell r="B806">
            <v>118912.57648385313</v>
          </cell>
          <cell r="C806">
            <v>119073.2694055319</v>
          </cell>
          <cell r="D806">
            <v>119554.67112870861</v>
          </cell>
          <cell r="E806">
            <v>119368.98600088398</v>
          </cell>
          <cell r="F806">
            <v>119491.6938416847</v>
          </cell>
          <cell r="G806">
            <v>119632.17210072212</v>
          </cell>
          <cell r="H806">
            <v>120079.47279789767</v>
          </cell>
          <cell r="I806">
            <v>119876.14386823325</v>
          </cell>
          <cell r="J806">
            <v>120000.04077599588</v>
          </cell>
          <cell r="K806">
            <v>120123.32049700827</v>
          </cell>
          <cell r="L806">
            <v>120523.53750478843</v>
          </cell>
          <cell r="M806">
            <v>120367.40815437667</v>
          </cell>
          <cell r="N806">
            <v>120488.16907141414</v>
          </cell>
          <cell r="O806">
            <v>120569.02836739384</v>
          </cell>
          <cell r="P806">
            <v>120940.39898090778</v>
          </cell>
          <cell r="Q806">
            <v>120649.99805166112</v>
          </cell>
          <cell r="R806">
            <v>120689.1134740308</v>
          </cell>
          <cell r="S806">
            <v>120727.27934252634</v>
          </cell>
          <cell r="T806">
            <v>121095.32872442334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126981.02972583503</v>
          </cell>
          <cell r="B807">
            <v>126929.49171465531</v>
          </cell>
          <cell r="C807">
            <v>126824.36014664474</v>
          </cell>
          <cell r="D807">
            <v>127079.76779835575</v>
          </cell>
          <cell r="E807">
            <v>126644.54712140671</v>
          </cell>
          <cell r="F807">
            <v>126554.38423045156</v>
          </cell>
          <cell r="G807">
            <v>126490.17051130332</v>
          </cell>
          <cell r="H807">
            <v>126752.12476598416</v>
          </cell>
          <cell r="I807">
            <v>126327.91942888017</v>
          </cell>
          <cell r="J807">
            <v>126250.56838191504</v>
          </cell>
          <cell r="K807">
            <v>126173.60265563441</v>
          </cell>
          <cell r="L807">
            <v>126391.07489233839</v>
          </cell>
          <cell r="M807">
            <v>126021.21438227352</v>
          </cell>
          <cell r="N807">
            <v>125945.82119019148</v>
          </cell>
          <cell r="O807">
            <v>125895.33929105586</v>
          </cell>
          <cell r="P807">
            <v>126214.63321096409</v>
          </cell>
          <cell r="Q807">
            <v>125844.78847454551</v>
          </cell>
          <cell r="R807">
            <v>125820.36801944757</v>
          </cell>
          <cell r="S807">
            <v>125796.5403877514</v>
          </cell>
          <cell r="T807">
            <v>126117.90781173206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119404.37995870566</v>
          </cell>
          <cell r="B808">
            <v>119477.4824042462</v>
          </cell>
          <cell r="C808">
            <v>119619.44420258288</v>
          </cell>
          <cell r="D808">
            <v>120084.9214229715</v>
          </cell>
          <cell r="E808">
            <v>119881.65295978775</v>
          </cell>
          <cell r="F808">
            <v>119989.36102409272</v>
          </cell>
          <cell r="G808">
            <v>120115.41581637206</v>
          </cell>
          <cell r="H808">
            <v>120549.65621545608</v>
          </cell>
          <cell r="I808">
            <v>120330.76339536176</v>
          </cell>
          <cell r="J808">
            <v>120440.4795168968</v>
          </cell>
          <cell r="K808">
            <v>120549.64909261628</v>
          </cell>
          <cell r="L808">
            <v>120936.9891271306</v>
          </cell>
          <cell r="M808">
            <v>120765.79937081647</v>
          </cell>
          <cell r="N808">
            <v>120872.73843563761</v>
          </cell>
          <cell r="O808">
            <v>120944.34287278741</v>
          </cell>
          <cell r="P808">
            <v>121312.04394113531</v>
          </cell>
          <cell r="Q808">
            <v>121016.04506358583</v>
          </cell>
          <cell r="R808">
            <v>121050.68347799104</v>
          </cell>
          <cell r="S808">
            <v>121084.48102098031</v>
          </cell>
          <cell r="T808">
            <v>121449.2409937164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139699.32783167248</v>
          </cell>
          <cell r="B809">
            <v>139438.56614864065</v>
          </cell>
          <cell r="C809">
            <v>138918.65929210963</v>
          </cell>
          <cell r="D809">
            <v>138821.44045592402</v>
          </cell>
          <cell r="E809">
            <v>137996.86069657758</v>
          </cell>
          <cell r="F809">
            <v>137574.54812564072</v>
          </cell>
          <cell r="G809">
            <v>137190.94632299044</v>
          </cell>
          <cell r="H809">
            <v>137163.69801303241</v>
          </cell>
          <cell r="I809">
            <v>136394.85145897281</v>
          </cell>
          <cell r="J809">
            <v>136003.4861592807</v>
          </cell>
          <cell r="K809">
            <v>135614.07042783708</v>
          </cell>
          <cell r="L809">
            <v>135546.39957920188</v>
          </cell>
          <cell r="M809">
            <v>134843.0468332842</v>
          </cell>
          <cell r="N809">
            <v>134461.58749470222</v>
          </cell>
          <cell r="O809">
            <v>134206.16931538316</v>
          </cell>
          <cell r="P809">
            <v>134444.20614103071</v>
          </cell>
          <cell r="Q809">
            <v>133950.40244176629</v>
          </cell>
          <cell r="R809">
            <v>133826.84472531665</v>
          </cell>
          <cell r="S809">
            <v>133706.28645770933</v>
          </cell>
          <cell r="T809">
            <v>133954.81438301894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147851.52027265853</v>
          </cell>
          <cell r="B810">
            <v>147456.65010892012</v>
          </cell>
          <cell r="C810">
            <v>146670.880010024</v>
          </cell>
          <cell r="D810">
            <v>146347.63415629242</v>
          </cell>
          <cell r="E810">
            <v>145273.48246979539</v>
          </cell>
          <cell r="F810">
            <v>144638.26813418145</v>
          </cell>
          <cell r="G810">
            <v>144049.94451274697</v>
          </cell>
          <cell r="H810">
            <v>143837.32273994474</v>
          </cell>
          <cell r="I810">
            <v>142847.56757843346</v>
          </cell>
          <cell r="J810">
            <v>142254.92498549499</v>
          </cell>
          <cell r="K810">
            <v>141665.23461438812</v>
          </cell>
          <cell r="L810">
            <v>141414.79235360664</v>
          </cell>
          <cell r="M810">
            <v>140497.67728967886</v>
          </cell>
          <cell r="N810">
            <v>139920.0352460545</v>
          </cell>
          <cell r="O810">
            <v>139533.2567243145</v>
          </cell>
          <cell r="P810">
            <v>139719.20926446276</v>
          </cell>
          <cell r="Q810">
            <v>139145.95017647461</v>
          </cell>
          <cell r="R810">
            <v>138958.84732011028</v>
          </cell>
          <cell r="S810">
            <v>138776.28651471648</v>
          </cell>
          <cell r="T810">
            <v>138978.12567667666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131796.40617791549</v>
          </cell>
          <cell r="B811">
            <v>131665.65232085212</v>
          </cell>
          <cell r="C811">
            <v>131403.47936722334</v>
          </cell>
          <cell r="D811">
            <v>131525.37628722587</v>
          </cell>
          <cell r="E811">
            <v>130942.73725750843</v>
          </cell>
          <cell r="F811">
            <v>130726.81652267824</v>
          </cell>
          <cell r="G811">
            <v>130541.67672965029</v>
          </cell>
          <cell r="H811">
            <v>130694.13369089965</v>
          </cell>
          <cell r="I811">
            <v>130139.44098931234</v>
          </cell>
          <cell r="J811">
            <v>129943.19849746866</v>
          </cell>
          <cell r="K811">
            <v>129747.93357857641</v>
          </cell>
          <cell r="L811">
            <v>129857.44551373771</v>
          </cell>
          <cell r="M811">
            <v>129361.31884399381</v>
          </cell>
          <cell r="N811">
            <v>129170.04350302908</v>
          </cell>
          <cell r="O811">
            <v>129041.96904162136</v>
          </cell>
          <cell r="P811">
            <v>129330.49756391026</v>
          </cell>
          <cell r="Q811">
            <v>128913.71973426291</v>
          </cell>
          <cell r="R811">
            <v>128851.76412863903</v>
          </cell>
          <cell r="S811">
            <v>128791.31253810144</v>
          </cell>
          <cell r="T811">
            <v>129085.10161757693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148214.50161761709</v>
          </cell>
          <cell r="B812">
            <v>147813.66019190836</v>
          </cell>
          <cell r="C812">
            <v>147016.05236984912</v>
          </cell>
          <cell r="D812">
            <v>146682.74252518261</v>
          </cell>
          <cell r="E812">
            <v>145597.47849627753</v>
          </cell>
          <cell r="F812">
            <v>144952.78457962497</v>
          </cell>
          <cell r="G812">
            <v>144355.34559423622</v>
          </cell>
          <cell r="H812">
            <v>144134.46995483924</v>
          </cell>
          <cell r="I812">
            <v>143134.87870272703</v>
          </cell>
          <cell r="J812">
            <v>142533.27411543656</v>
          </cell>
          <cell r="K812">
            <v>141934.66639374066</v>
          </cell>
          <cell r="L812">
            <v>141676.08612426015</v>
          </cell>
          <cell r="M812">
            <v>140749.45316263128</v>
          </cell>
          <cell r="N812">
            <v>140163.07596430476</v>
          </cell>
          <cell r="O812">
            <v>139770.44854312929</v>
          </cell>
          <cell r="P812">
            <v>139954.08199867071</v>
          </cell>
          <cell r="Q812">
            <v>139377.2851109959</v>
          </cell>
          <cell r="R812">
            <v>139187.35286848561</v>
          </cell>
          <cell r="S812">
            <v>139002.0313622473</v>
          </cell>
          <cell r="T812">
            <v>139201.79167851812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127241.56450408936</v>
          </cell>
          <cell r="B813">
            <v>127185.74053872787</v>
          </cell>
          <cell r="C813">
            <v>127072.1122845317</v>
          </cell>
          <cell r="D813">
            <v>127320.29637039563</v>
          </cell>
          <cell r="E813">
            <v>126877.09965912583</v>
          </cell>
          <cell r="F813">
            <v>126780.13267044463</v>
          </cell>
          <cell r="G813">
            <v>126709.37627531729</v>
          </cell>
          <cell r="H813">
            <v>126965.40620542088</v>
          </cell>
          <cell r="I813">
            <v>126534.14088102225</v>
          </cell>
          <cell r="J813">
            <v>126450.35724118802</v>
          </cell>
          <cell r="K813">
            <v>126366.99096570395</v>
          </cell>
          <cell r="L813">
            <v>126578.62203640511</v>
          </cell>
          <cell r="M813">
            <v>126201.92992631053</v>
          </cell>
          <cell r="N813">
            <v>126120.2669585914</v>
          </cell>
          <cell r="O813">
            <v>126065.58693264116</v>
          </cell>
          <cell r="P813">
            <v>126383.2162981524</v>
          </cell>
          <cell r="Q813">
            <v>126010.83225807626</v>
          </cell>
          <cell r="R813">
            <v>125984.38097273768</v>
          </cell>
          <cell r="S813">
            <v>125958.57181060658</v>
          </cell>
          <cell r="T813">
            <v>126278.4471149281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113337.86765338237</v>
          </cell>
          <cell r="B814">
            <v>113510.76788391684</v>
          </cell>
          <cell r="C814">
            <v>113850.5737153792</v>
          </cell>
          <cell r="D814">
            <v>114484.25055730576</v>
          </cell>
          <cell r="E814">
            <v>114466.70282852348</v>
          </cell>
          <cell r="F814">
            <v>114732.84326357883</v>
          </cell>
          <cell r="G814">
            <v>115011.24326137349</v>
          </cell>
          <cell r="H814">
            <v>115583.43064853034</v>
          </cell>
          <cell r="I814">
            <v>115528.92854849809</v>
          </cell>
          <cell r="J814">
            <v>115788.42660723595</v>
          </cell>
          <cell r="K814">
            <v>116046.63198832392</v>
          </cell>
          <cell r="L814">
            <v>116569.98267627571</v>
          </cell>
          <cell r="M814">
            <v>116557.86567762893</v>
          </cell>
          <cell r="N814">
            <v>116810.795505407</v>
          </cell>
          <cell r="O814">
            <v>116980.15268079219</v>
          </cell>
          <cell r="P814">
            <v>117386.61264267485</v>
          </cell>
          <cell r="Q814">
            <v>117149.74106086898</v>
          </cell>
          <cell r="R814">
            <v>117231.66704558444</v>
          </cell>
          <cell r="S814">
            <v>117311.60422047834</v>
          </cell>
          <cell r="T814">
            <v>117711.10797035537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134172.71782466298</v>
          </cell>
          <cell r="B815">
            <v>134002.87220830441</v>
          </cell>
          <cell r="C815">
            <v>133663.20183004445</v>
          </cell>
          <cell r="D815">
            <v>133719.21332865118</v>
          </cell>
          <cell r="E815">
            <v>133063.82568787207</v>
          </cell>
          <cell r="F815">
            <v>132785.84545841173</v>
          </cell>
          <cell r="G815">
            <v>132541.03057235308</v>
          </cell>
          <cell r="H815">
            <v>132639.45236184425</v>
          </cell>
          <cell r="I815">
            <v>132020.3662224726</v>
          </cell>
          <cell r="J815">
            <v>131765.45269463101</v>
          </cell>
          <cell r="K815">
            <v>131511.80900680946</v>
          </cell>
          <cell r="L815">
            <v>131568.04425124984</v>
          </cell>
          <cell r="M815">
            <v>131009.60724111588</v>
          </cell>
          <cell r="N815">
            <v>130761.14590383698</v>
          </cell>
          <cell r="O815">
            <v>130594.78074776332</v>
          </cell>
          <cell r="P815">
            <v>130868.12703593052</v>
          </cell>
          <cell r="Q815">
            <v>130428.18847167249</v>
          </cell>
          <cell r="R815">
            <v>130347.70986660194</v>
          </cell>
          <cell r="S815">
            <v>130269.18493521321</v>
          </cell>
          <cell r="T815">
            <v>130549.36454055979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144993.42018184008</v>
          </cell>
          <cell r="B816">
            <v>144645.56748777768</v>
          </cell>
          <cell r="C816">
            <v>143953.00713124836</v>
          </cell>
          <cell r="D816">
            <v>143709.00472571206</v>
          </cell>
          <cell r="E816">
            <v>142722.35116353177</v>
          </cell>
          <cell r="F816">
            <v>142161.77865677106</v>
          </cell>
          <cell r="G816">
            <v>141645.22903393826</v>
          </cell>
          <cell r="H816">
            <v>141497.59786517601</v>
          </cell>
          <cell r="I816">
            <v>140585.29167406022</v>
          </cell>
          <cell r="J816">
            <v>140063.21545382109</v>
          </cell>
          <cell r="K816">
            <v>139543.73993227203</v>
          </cell>
          <cell r="L816">
            <v>139357.37601525339</v>
          </cell>
          <cell r="M816">
            <v>138515.20448399379</v>
          </cell>
          <cell r="N816">
            <v>138006.34268705244</v>
          </cell>
          <cell r="O816">
            <v>137665.61815745276</v>
          </cell>
          <cell r="P816">
            <v>137869.83107383637</v>
          </cell>
          <cell r="Q816">
            <v>137324.42847419431</v>
          </cell>
          <cell r="R816">
            <v>137159.60408726946</v>
          </cell>
          <cell r="S816">
            <v>136998.78092609363</v>
          </cell>
          <cell r="T816">
            <v>137216.9888329939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144588.43963278621</v>
          </cell>
          <cell r="B817">
            <v>144247.24911292322</v>
          </cell>
          <cell r="C817">
            <v>143567.89617791225</v>
          </cell>
          <cell r="D817">
            <v>143335.12222979151</v>
          </cell>
          <cell r="E817">
            <v>142360.86677729976</v>
          </cell>
          <cell r="F817">
            <v>141810.87069819059</v>
          </cell>
          <cell r="G817">
            <v>141304.49114373812</v>
          </cell>
          <cell r="H817">
            <v>141166.06886538246</v>
          </cell>
          <cell r="I817">
            <v>140264.73686185907</v>
          </cell>
          <cell r="J817">
            <v>139752.65959457905</v>
          </cell>
          <cell r="K817">
            <v>139243.13321666457</v>
          </cell>
          <cell r="L817">
            <v>139065.84892667615</v>
          </cell>
          <cell r="M817">
            <v>138234.29657320722</v>
          </cell>
          <cell r="N817">
            <v>137735.18064281382</v>
          </cell>
          <cell r="O817">
            <v>137400.98176677083</v>
          </cell>
          <cell r="P817">
            <v>137607.78210030531</v>
          </cell>
          <cell r="Q817">
            <v>137066.32664582488</v>
          </cell>
          <cell r="R817">
            <v>136904.65902265883</v>
          </cell>
          <cell r="S817">
            <v>136746.91599262287</v>
          </cell>
          <cell r="T817">
            <v>136967.4432806164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113388.94188267492</v>
          </cell>
          <cell r="B818">
            <v>113561.00191134431</v>
          </cell>
          <cell r="C818">
            <v>113899.14208534097</v>
          </cell>
          <cell r="D818">
            <v>114531.40284738422</v>
          </cell>
          <cell r="E818">
            <v>114512.29152771216</v>
          </cell>
          <cell r="F818">
            <v>114777.09811379078</v>
          </cell>
          <cell r="G818">
            <v>115054.21551071583</v>
          </cell>
          <cell r="H818">
            <v>115625.24151621806</v>
          </cell>
          <cell r="I818">
            <v>115569.35540360864</v>
          </cell>
          <cell r="J818">
            <v>115827.59244174363</v>
          </cell>
          <cell r="K818">
            <v>116084.54308394485</v>
          </cell>
          <cell r="L818">
            <v>116606.74869232703</v>
          </cell>
          <cell r="M818">
            <v>116593.29245325836</v>
          </cell>
          <cell r="N818">
            <v>116844.99317849337</v>
          </cell>
          <cell r="O818">
            <v>117013.52736935053</v>
          </cell>
          <cell r="P818">
            <v>117419.66101843334</v>
          </cell>
          <cell r="Q818">
            <v>117182.29164136913</v>
          </cell>
          <cell r="R818">
            <v>117263.81950998638</v>
          </cell>
          <cell r="S818">
            <v>117343.36823332513</v>
          </cell>
          <cell r="T818">
            <v>117742.5794738408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130599.58756417652</v>
          </cell>
          <cell r="B819">
            <v>130488.52209488509</v>
          </cell>
          <cell r="C819">
            <v>130265.38036868074</v>
          </cell>
          <cell r="D819">
            <v>130420.46018319481</v>
          </cell>
          <cell r="E819">
            <v>129874.46066242451</v>
          </cell>
          <cell r="F819">
            <v>129689.79591139354</v>
          </cell>
          <cell r="G819">
            <v>129534.71120908295</v>
          </cell>
          <cell r="H819">
            <v>129714.38274020801</v>
          </cell>
          <cell r="I819">
            <v>129192.12150233395</v>
          </cell>
          <cell r="J819">
            <v>129025.42841242405</v>
          </cell>
          <cell r="K819">
            <v>128859.56569647833</v>
          </cell>
          <cell r="L819">
            <v>128995.9101959712</v>
          </cell>
          <cell r="M819">
            <v>128531.16584735898</v>
          </cell>
          <cell r="N819">
            <v>128368.69197480756</v>
          </cell>
          <cell r="O819">
            <v>128259.90244859421</v>
          </cell>
          <cell r="P819">
            <v>128556.07743443514</v>
          </cell>
          <cell r="Q819">
            <v>128150.96440402734</v>
          </cell>
          <cell r="R819">
            <v>128098.33782330234</v>
          </cell>
          <cell r="S819">
            <v>128046.98878914562</v>
          </cell>
          <cell r="T819">
            <v>128347.63221871573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119617.17154035534</v>
          </cell>
          <cell r="B820">
            <v>119686.77343608317</v>
          </cell>
          <cell r="C820">
            <v>119821.79557245102</v>
          </cell>
          <cell r="D820">
            <v>120281.37295093734</v>
          </cell>
          <cell r="E820">
            <v>120071.59006779868</v>
          </cell>
          <cell r="F820">
            <v>120173.74089046962</v>
          </cell>
          <cell r="G820">
            <v>120294.4519571276</v>
          </cell>
          <cell r="H820">
            <v>120723.8536686266</v>
          </cell>
          <cell r="I820">
            <v>120499.19460928808</v>
          </cell>
          <cell r="J820">
            <v>120603.65691549797</v>
          </cell>
          <cell r="K820">
            <v>120707.59884753183</v>
          </cell>
          <cell r="L820">
            <v>121090.16811416345</v>
          </cell>
          <cell r="M820">
            <v>120913.39865372975</v>
          </cell>
          <cell r="N820">
            <v>121015.21688407594</v>
          </cell>
          <cell r="O820">
            <v>121083.3925043483</v>
          </cell>
          <cell r="P820">
            <v>121449.73404916053</v>
          </cell>
          <cell r="Q820">
            <v>121151.66119728333</v>
          </cell>
          <cell r="R820">
            <v>121184.6409326367</v>
          </cell>
          <cell r="S820">
            <v>121216.82006215285</v>
          </cell>
          <cell r="T820">
            <v>121580.36134729412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132353.92463718375</v>
          </cell>
          <cell r="B821">
            <v>132213.99926533099</v>
          </cell>
          <cell r="C821">
            <v>131933.64425008721</v>
          </cell>
          <cell r="D821">
            <v>132040.08345911349</v>
          </cell>
          <cell r="E821">
            <v>131440.37651088106</v>
          </cell>
          <cell r="F821">
            <v>131209.89568504741</v>
          </cell>
          <cell r="G821">
            <v>131010.75521749991</v>
          </cell>
          <cell r="H821">
            <v>131150.53471460179</v>
          </cell>
          <cell r="I821">
            <v>130580.73434383747</v>
          </cell>
          <cell r="J821">
            <v>130370.72674435817</v>
          </cell>
          <cell r="K821">
            <v>130161.76528808119</v>
          </cell>
          <cell r="L821">
            <v>130258.7777101562</v>
          </cell>
          <cell r="M821">
            <v>129748.03209722013</v>
          </cell>
          <cell r="N821">
            <v>129543.3400612691</v>
          </cell>
          <cell r="O821">
            <v>129406.28202688447</v>
          </cell>
          <cell r="P821">
            <v>129691.24856866151</v>
          </cell>
          <cell r="Q821">
            <v>129269.03688226675</v>
          </cell>
          <cell r="R821">
            <v>129202.73550233056</v>
          </cell>
          <cell r="S821">
            <v>129138.04363415133</v>
          </cell>
          <cell r="T821">
            <v>129428.63972626836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141540.86126002434</v>
          </cell>
          <cell r="B822">
            <v>141249.80524181403</v>
          </cell>
          <cell r="C822">
            <v>140669.84140653411</v>
          </cell>
          <cell r="D822">
            <v>140521.56436587957</v>
          </cell>
          <cell r="E822">
            <v>139640.6077422782</v>
          </cell>
          <cell r="F822">
            <v>139170.20188607529</v>
          </cell>
          <cell r="G822">
            <v>138740.35460093265</v>
          </cell>
          <cell r="H822">
            <v>138671.23149090967</v>
          </cell>
          <cell r="I822">
            <v>137852.48295181015</v>
          </cell>
          <cell r="J822">
            <v>137415.65026815174</v>
          </cell>
          <cell r="K822">
            <v>136980.99364642482</v>
          </cell>
          <cell r="L822">
            <v>136872.03578602552</v>
          </cell>
          <cell r="M822">
            <v>136120.39536078877</v>
          </cell>
          <cell r="N822">
            <v>135694.61947644129</v>
          </cell>
          <cell r="O822">
            <v>135409.52775059119</v>
          </cell>
          <cell r="P822">
            <v>135635.79903543077</v>
          </cell>
          <cell r="Q822">
            <v>135124.04682041961</v>
          </cell>
          <cell r="R822">
            <v>134986.13462200583</v>
          </cell>
          <cell r="S822">
            <v>134851.57033739105</v>
          </cell>
          <cell r="T822">
            <v>135089.55153934265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124250.26173619911</v>
          </cell>
          <cell r="B823">
            <v>124243.64650486091</v>
          </cell>
          <cell r="C823">
            <v>124227.57206315435</v>
          </cell>
          <cell r="D823">
            <v>124558.69276368944</v>
          </cell>
          <cell r="E823">
            <v>124207.07205505666</v>
          </cell>
          <cell r="F823">
            <v>124188.22560175015</v>
          </cell>
          <cell r="G823">
            <v>124192.58825559149</v>
          </cell>
          <cell r="H823">
            <v>124516.63769780955</v>
          </cell>
          <cell r="I823">
            <v>124166.43087806531</v>
          </cell>
          <cell r="J823">
            <v>124156.50237950258</v>
          </cell>
          <cell r="K823">
            <v>124146.623339299</v>
          </cell>
          <cell r="L823">
            <v>124425.31914565281</v>
          </cell>
          <cell r="M823">
            <v>124127.06333575147</v>
          </cell>
          <cell r="N823">
            <v>124117.38614030812</v>
          </cell>
          <cell r="O823">
            <v>124110.90646766401</v>
          </cell>
          <cell r="P823">
            <v>124447.64724013789</v>
          </cell>
          <cell r="Q823">
            <v>124104.4179490368</v>
          </cell>
          <cell r="R823">
            <v>124101.28342839543</v>
          </cell>
          <cell r="S823">
            <v>124098.225000406</v>
          </cell>
          <cell r="T823">
            <v>124435.23192030794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142239.47806293546</v>
          </cell>
          <cell r="B824">
            <v>141936.929377113</v>
          </cell>
          <cell r="C824">
            <v>141334.18191279864</v>
          </cell>
          <cell r="D824">
            <v>141166.53508008973</v>
          </cell>
          <cell r="E824">
            <v>140264.19094103106</v>
          </cell>
          <cell r="F824">
            <v>139775.54008494009</v>
          </cell>
          <cell r="G824">
            <v>139328.1487950944</v>
          </cell>
          <cell r="H824">
            <v>139243.13977255224</v>
          </cell>
          <cell r="I824">
            <v>138405.46007276306</v>
          </cell>
          <cell r="J824">
            <v>137951.37856921673</v>
          </cell>
          <cell r="K824">
            <v>137499.5590518052</v>
          </cell>
          <cell r="L824">
            <v>137374.93826630421</v>
          </cell>
          <cell r="M824">
            <v>136604.97909451285</v>
          </cell>
          <cell r="N824">
            <v>136162.39098018239</v>
          </cell>
          <cell r="O824">
            <v>135866.04209337643</v>
          </cell>
          <cell r="P824">
            <v>136087.84992163291</v>
          </cell>
          <cell r="Q824">
            <v>135569.28863408745</v>
          </cell>
          <cell r="R824">
            <v>135425.93082054509</v>
          </cell>
          <cell r="S824">
            <v>135286.05311686741</v>
          </cell>
          <cell r="T824">
            <v>135520.033241217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129722.00804459251</v>
          </cell>
          <cell r="B825">
            <v>129625.37928750126</v>
          </cell>
          <cell r="C825">
            <v>129430.85760899553</v>
          </cell>
          <cell r="D825">
            <v>129610.26912113652</v>
          </cell>
          <cell r="E825">
            <v>129091.13589596907</v>
          </cell>
          <cell r="F825">
            <v>128929.3899155285</v>
          </cell>
          <cell r="G825">
            <v>128796.3434166433</v>
          </cell>
          <cell r="H825">
            <v>128995.97031016246</v>
          </cell>
          <cell r="I825">
            <v>128497.48977557805</v>
          </cell>
          <cell r="J825">
            <v>128352.46408760811</v>
          </cell>
          <cell r="K825">
            <v>128208.16083843559</v>
          </cell>
          <cell r="L825">
            <v>128364.18059084061</v>
          </cell>
          <cell r="M825">
            <v>127922.44765096327</v>
          </cell>
          <cell r="N825">
            <v>127781.09275042926</v>
          </cell>
          <cell r="O825">
            <v>127686.44410067692</v>
          </cell>
          <cell r="P825">
            <v>127988.22593431702</v>
          </cell>
          <cell r="Q825">
            <v>127591.66623755166</v>
          </cell>
          <cell r="R825">
            <v>127545.88025998484</v>
          </cell>
          <cell r="S825">
            <v>127501.20576862351</v>
          </cell>
          <cell r="T825">
            <v>127806.87522067857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145876.02032059606</v>
          </cell>
          <cell r="B826">
            <v>145513.64832212109</v>
          </cell>
          <cell r="C826">
            <v>144792.30418303263</v>
          </cell>
          <cell r="D826">
            <v>144523.83087859492</v>
          </cell>
          <cell r="E826">
            <v>143510.15731914056</v>
          </cell>
          <cell r="F826">
            <v>142926.53492384916</v>
          </cell>
          <cell r="G826">
            <v>142387.82101736224</v>
          </cell>
          <cell r="H826">
            <v>142220.12032187913</v>
          </cell>
          <cell r="I826">
            <v>141283.89737842945</v>
          </cell>
          <cell r="J826">
            <v>140740.0297973713</v>
          </cell>
          <cell r="K826">
            <v>140198.87146766533</v>
          </cell>
          <cell r="L826">
            <v>139992.71973590989</v>
          </cell>
          <cell r="M826">
            <v>139127.40514799373</v>
          </cell>
          <cell r="N826">
            <v>138597.3035577152</v>
          </cell>
          <cell r="O826">
            <v>138242.35725191393</v>
          </cell>
          <cell r="P826">
            <v>138440.93124380682</v>
          </cell>
          <cell r="Q826">
            <v>137886.92637702989</v>
          </cell>
          <cell r="R826">
            <v>137715.22225195949</v>
          </cell>
          <cell r="S826">
            <v>137547.68636302979</v>
          </cell>
          <cell r="T826">
            <v>137760.83949364643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144584.99844595807</v>
          </cell>
          <cell r="B827">
            <v>144243.86453569317</v>
          </cell>
          <cell r="C827">
            <v>143564.62382633117</v>
          </cell>
          <cell r="D827">
            <v>143331.94528827359</v>
          </cell>
          <cell r="E827">
            <v>142357.79518457415</v>
          </cell>
          <cell r="F827">
            <v>141807.88897512323</v>
          </cell>
          <cell r="G827">
            <v>141301.5958374269</v>
          </cell>
          <cell r="H827">
            <v>141163.25180853895</v>
          </cell>
          <cell r="I827">
            <v>140262.01305450586</v>
          </cell>
          <cell r="J827">
            <v>139750.02074998588</v>
          </cell>
          <cell r="K827">
            <v>139240.57891159339</v>
          </cell>
          <cell r="L827">
            <v>139063.37177270025</v>
          </cell>
          <cell r="M827">
            <v>138231.90965214453</v>
          </cell>
          <cell r="N827">
            <v>137732.87653399404</v>
          </cell>
          <cell r="O827">
            <v>137398.73310751058</v>
          </cell>
          <cell r="P827">
            <v>137605.55542675729</v>
          </cell>
          <cell r="Q827">
            <v>137064.13351182337</v>
          </cell>
          <cell r="R827">
            <v>136902.49271220205</v>
          </cell>
          <cell r="S827">
            <v>136744.77585455068</v>
          </cell>
          <cell r="T827">
            <v>136965.32285070966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124474.02608538863</v>
          </cell>
          <cell r="B828">
            <v>124463.72979559614</v>
          </cell>
          <cell r="C828">
            <v>124440.35784271917</v>
          </cell>
          <cell r="D828">
            <v>124765.27447130106</v>
          </cell>
          <cell r="E828">
            <v>124406.80342145529</v>
          </cell>
          <cell r="F828">
            <v>124382.11316291979</v>
          </cell>
          <cell r="G828">
            <v>124380.85653766822</v>
          </cell>
          <cell r="H828">
            <v>124699.81778151871</v>
          </cell>
          <cell r="I828">
            <v>124343.5473818069</v>
          </cell>
          <cell r="J828">
            <v>124328.09415074355</v>
          </cell>
          <cell r="K828">
            <v>124312.71789924034</v>
          </cell>
          <cell r="L828">
            <v>124586.3969292625</v>
          </cell>
          <cell r="M828">
            <v>124282.27369335065</v>
          </cell>
          <cell r="N828">
            <v>124267.21160352044</v>
          </cell>
          <cell r="O828">
            <v>124257.12630432323</v>
          </cell>
          <cell r="P828">
            <v>124592.43744834661</v>
          </cell>
          <cell r="Q828">
            <v>124247.02723677827</v>
          </cell>
          <cell r="R828">
            <v>124242.14850597746</v>
          </cell>
          <cell r="S828">
            <v>124237.38820973402</v>
          </cell>
          <cell r="T828">
            <v>124573.11359944381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144805.93409732831</v>
          </cell>
          <cell r="B829">
            <v>144461.1656623937</v>
          </cell>
          <cell r="C829">
            <v>143774.71969272252</v>
          </cell>
          <cell r="D829">
            <v>143535.91551095495</v>
          </cell>
          <cell r="E829">
            <v>142555.0016640432</v>
          </cell>
          <cell r="F829">
            <v>141999.32552332562</v>
          </cell>
          <cell r="G829">
            <v>141487.48414217081</v>
          </cell>
          <cell r="H829">
            <v>141344.11623693834</v>
          </cell>
          <cell r="I829">
            <v>140436.89055516355</v>
          </cell>
          <cell r="J829">
            <v>139919.44335857479</v>
          </cell>
          <cell r="K829">
            <v>139404.57380140762</v>
          </cell>
          <cell r="L829">
            <v>139222.41330533029</v>
          </cell>
          <cell r="M829">
            <v>138385.15793132654</v>
          </cell>
          <cell r="N829">
            <v>137880.80799146945</v>
          </cell>
          <cell r="O829">
            <v>137543.10451865161</v>
          </cell>
          <cell r="P829">
            <v>137748.51528197317</v>
          </cell>
          <cell r="Q829">
            <v>137204.94001649099</v>
          </cell>
          <cell r="R829">
            <v>137041.57705599323</v>
          </cell>
          <cell r="S829">
            <v>136882.17984410937</v>
          </cell>
          <cell r="T829">
            <v>137101.46151043018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146035.42033304507</v>
          </cell>
          <cell r="B830">
            <v>145670.42610826119</v>
          </cell>
          <cell r="C830">
            <v>144943.8835388794</v>
          </cell>
          <cell r="D830">
            <v>144670.99072279842</v>
          </cell>
          <cell r="E830">
            <v>143652.43727752412</v>
          </cell>
          <cell r="F830">
            <v>143064.65200897059</v>
          </cell>
          <cell r="G830">
            <v>142521.9351718979</v>
          </cell>
          <cell r="H830">
            <v>142350.60986469244</v>
          </cell>
          <cell r="I830">
            <v>141410.06748999364</v>
          </cell>
          <cell r="J830">
            <v>140862.26432923944</v>
          </cell>
          <cell r="K830">
            <v>140317.19002474673</v>
          </cell>
          <cell r="L830">
            <v>140107.46455922796</v>
          </cell>
          <cell r="M830">
            <v>139237.97027163001</v>
          </cell>
          <cell r="N830">
            <v>138704.03271625953</v>
          </cell>
          <cell r="O830">
            <v>138346.51791856252</v>
          </cell>
          <cell r="P830">
            <v>138544.07350518383</v>
          </cell>
          <cell r="Q830">
            <v>137988.51504530371</v>
          </cell>
          <cell r="R830">
            <v>137815.56842060314</v>
          </cell>
          <cell r="S830">
            <v>137646.82019457928</v>
          </cell>
          <cell r="T830">
            <v>137859.06041869707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112134.33507873274</v>
          </cell>
          <cell r="B831">
            <v>112327.03414574414</v>
          </cell>
          <cell r="C831">
            <v>112706.09016357103</v>
          </cell>
          <cell r="D831">
            <v>113373.13605073743</v>
          </cell>
          <cell r="E831">
            <v>113392.43337268454</v>
          </cell>
          <cell r="F831">
            <v>113690.00513260672</v>
          </cell>
          <cell r="G831">
            <v>113998.62882536832</v>
          </cell>
          <cell r="H831">
            <v>114598.18345178303</v>
          </cell>
          <cell r="I831">
            <v>114576.29475078588</v>
          </cell>
          <cell r="J831">
            <v>114865.50797887391</v>
          </cell>
          <cell r="K831">
            <v>115153.28050456202</v>
          </cell>
          <cell r="L831">
            <v>115703.61428323758</v>
          </cell>
          <cell r="M831">
            <v>115723.05565552233</v>
          </cell>
          <cell r="N831">
            <v>116004.94852334278</v>
          </cell>
          <cell r="O831">
            <v>116193.69881932286</v>
          </cell>
          <cell r="P831">
            <v>116607.84814019446</v>
          </cell>
          <cell r="Q831">
            <v>116382.7067952853</v>
          </cell>
          <cell r="R831">
            <v>116474.01413923649</v>
          </cell>
          <cell r="S831">
            <v>116563.10493439603</v>
          </cell>
          <cell r="T831">
            <v>116969.50148617485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145156.49192942114</v>
          </cell>
          <cell r="B832">
            <v>144805.9566067931</v>
          </cell>
          <cell r="C832">
            <v>144108.07807556863</v>
          </cell>
          <cell r="D832">
            <v>143859.55435616264</v>
          </cell>
          <cell r="E832">
            <v>142867.90850134424</v>
          </cell>
          <cell r="F832">
            <v>142303.07723068897</v>
          </cell>
          <cell r="G832">
            <v>141782.43247087323</v>
          </cell>
          <cell r="H832">
            <v>141631.09319846157</v>
          </cell>
          <cell r="I832">
            <v>140714.36807919448</v>
          </cell>
          <cell r="J832">
            <v>140188.26562427109</v>
          </cell>
          <cell r="K832">
            <v>139664.78392454085</v>
          </cell>
          <cell r="L832">
            <v>139474.76395379158</v>
          </cell>
          <cell r="M832">
            <v>138628.31644462576</v>
          </cell>
          <cell r="N832">
            <v>138115.53032219919</v>
          </cell>
          <cell r="O832">
            <v>137772.17813620443</v>
          </cell>
          <cell r="P832">
            <v>137975.34918863315</v>
          </cell>
          <cell r="Q832">
            <v>137428.35720930118</v>
          </cell>
          <cell r="R832">
            <v>137262.26170211131</v>
          </cell>
          <cell r="S832">
            <v>137100.19827799217</v>
          </cell>
          <cell r="T832">
            <v>137317.47224984528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121877.2844949147</v>
          </cell>
          <cell r="B833">
            <v>121909.7061698914</v>
          </cell>
          <cell r="C833">
            <v>121971.02040957253</v>
          </cell>
          <cell r="D833">
            <v>122367.93408205162</v>
          </cell>
          <cell r="E833">
            <v>122088.95990470218</v>
          </cell>
          <cell r="F833">
            <v>122132.08586505805</v>
          </cell>
          <cell r="G833">
            <v>122196.03987671947</v>
          </cell>
          <cell r="H833">
            <v>122574.04866933951</v>
          </cell>
          <cell r="I833">
            <v>122288.14493145719</v>
          </cell>
          <cell r="J833">
            <v>122336.8051425598</v>
          </cell>
          <cell r="K833">
            <v>122385.2229550578</v>
          </cell>
          <cell r="L833">
            <v>122717.12069506571</v>
          </cell>
          <cell r="M833">
            <v>122481.08779260356</v>
          </cell>
          <cell r="N833">
            <v>122528.5163509276</v>
          </cell>
          <cell r="O833">
            <v>122560.27364401126</v>
          </cell>
          <cell r="P833">
            <v>122912.17534711986</v>
          </cell>
          <cell r="Q833">
            <v>122592.07429182816</v>
          </cell>
          <cell r="R833">
            <v>122607.43677943372</v>
          </cell>
          <cell r="S833">
            <v>122622.42633205005</v>
          </cell>
          <cell r="T833">
            <v>122973.02362946747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138579.22691729423</v>
          </cell>
          <cell r="B834">
            <v>138336.89156962591</v>
          </cell>
          <cell r="C834">
            <v>137853.51398580632</v>
          </cell>
          <cell r="D834">
            <v>137787.35097550557</v>
          </cell>
          <cell r="E834">
            <v>136997.06208279758</v>
          </cell>
          <cell r="F834">
            <v>136604.00194462819</v>
          </cell>
          <cell r="G834">
            <v>136248.5286605419</v>
          </cell>
          <cell r="H834">
            <v>136246.7504295517</v>
          </cell>
          <cell r="I834">
            <v>135508.25643831398</v>
          </cell>
          <cell r="J834">
            <v>135144.54638374038</v>
          </cell>
          <cell r="K834">
            <v>134782.64813408308</v>
          </cell>
          <cell r="L834">
            <v>134740.08984594609</v>
          </cell>
          <cell r="M834">
            <v>134066.10777173372</v>
          </cell>
          <cell r="N834">
            <v>133711.60368830472</v>
          </cell>
          <cell r="O834">
            <v>133474.23425363001</v>
          </cell>
          <cell r="P834">
            <v>133719.42739412593</v>
          </cell>
          <cell r="Q834">
            <v>133236.54076461986</v>
          </cell>
          <cell r="R834">
            <v>133121.71406989696</v>
          </cell>
          <cell r="S834">
            <v>133009.6748724381</v>
          </cell>
          <cell r="T834">
            <v>133264.61777468762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121205.24030946271</v>
          </cell>
          <cell r="B835">
            <v>121248.71751647341</v>
          </cell>
          <cell r="C835">
            <v>121331.94878613765</v>
          </cell>
          <cell r="D835">
            <v>121747.49550046364</v>
          </cell>
          <cell r="E835">
            <v>121489.09534215357</v>
          </cell>
          <cell r="F835">
            <v>121549.77233483107</v>
          </cell>
          <cell r="G835">
            <v>121630.60304671089</v>
          </cell>
          <cell r="H835">
            <v>122023.89351462788</v>
          </cell>
          <cell r="I835">
            <v>121756.20087102834</v>
          </cell>
          <cell r="J835">
            <v>121821.45382519593</v>
          </cell>
          <cell r="K835">
            <v>121886.38172477219</v>
          </cell>
          <cell r="L835">
            <v>122233.34663421812</v>
          </cell>
          <cell r="M835">
            <v>122014.93570571295</v>
          </cell>
          <cell r="N835">
            <v>122078.5370233486</v>
          </cell>
          <cell r="O835">
            <v>122121.12329955088</v>
          </cell>
          <cell r="P835">
            <v>122477.31868702429</v>
          </cell>
          <cell r="Q835">
            <v>122163.76771410386</v>
          </cell>
          <cell r="R835">
            <v>122184.36868719694</v>
          </cell>
          <cell r="S835">
            <v>122204.46955745011</v>
          </cell>
          <cell r="T835">
            <v>122558.91574731725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125370.76051634419</v>
          </cell>
          <cell r="B836">
            <v>125345.71240451073</v>
          </cell>
          <cell r="C836">
            <v>125293.09571470199</v>
          </cell>
          <cell r="D836">
            <v>125593.14955815862</v>
          </cell>
          <cell r="E836">
            <v>125207.22580259031</v>
          </cell>
          <cell r="F836">
            <v>125159.11652589754</v>
          </cell>
          <cell r="G836">
            <v>125135.3406697764</v>
          </cell>
          <cell r="H836">
            <v>125433.91098591988</v>
          </cell>
          <cell r="I836">
            <v>125053.34082196301</v>
          </cell>
          <cell r="J836">
            <v>125015.74725499247</v>
          </cell>
          <cell r="K836">
            <v>124978.34095864755</v>
          </cell>
          <cell r="L836">
            <v>125231.9152843889</v>
          </cell>
          <cell r="M836">
            <v>124904.27837016438</v>
          </cell>
          <cell r="N836">
            <v>124867.63634491889</v>
          </cell>
          <cell r="O836">
            <v>124843.10151662094</v>
          </cell>
          <cell r="P836">
            <v>125172.68343228556</v>
          </cell>
          <cell r="Q836">
            <v>124818.53319362519</v>
          </cell>
          <cell r="R836">
            <v>124806.66454995201</v>
          </cell>
          <cell r="S836">
            <v>124795.0840257954</v>
          </cell>
          <cell r="T836">
            <v>125125.67369012363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114058.02930916536</v>
          </cell>
          <cell r="B837">
            <v>114219.08244626834</v>
          </cell>
          <cell r="C837">
            <v>114535.40201753513</v>
          </cell>
          <cell r="D837">
            <v>115149.11171658739</v>
          </cell>
          <cell r="E837">
            <v>115109.51689635155</v>
          </cell>
          <cell r="F837">
            <v>115356.84966850161</v>
          </cell>
          <cell r="G837">
            <v>115617.16461677641</v>
          </cell>
          <cell r="H837">
            <v>116172.97618099896</v>
          </cell>
          <cell r="I837">
            <v>116098.95909654124</v>
          </cell>
          <cell r="J837">
            <v>116340.67639386734</v>
          </cell>
          <cell r="K837">
            <v>116581.18958758912</v>
          </cell>
          <cell r="L837">
            <v>117088.39431679988</v>
          </cell>
          <cell r="M837">
            <v>117057.39363428568</v>
          </cell>
          <cell r="N837">
            <v>117292.99275468383</v>
          </cell>
          <cell r="O837">
            <v>117450.7456061541</v>
          </cell>
          <cell r="P837">
            <v>117852.60446157894</v>
          </cell>
          <cell r="Q837">
            <v>117608.71382021109</v>
          </cell>
          <cell r="R837">
            <v>117685.02625084165</v>
          </cell>
          <cell r="S837">
            <v>117759.48614455035</v>
          </cell>
          <cell r="T837">
            <v>118154.86542639456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118996.61189793698</v>
          </cell>
          <cell r="B838">
            <v>119076.42237392531</v>
          </cell>
          <cell r="C838">
            <v>119231.68250146038</v>
          </cell>
          <cell r="D838">
            <v>119708.46546558524</v>
          </cell>
          <cell r="E838">
            <v>119517.68044921568</v>
          </cell>
          <cell r="F838">
            <v>119636.03773952276</v>
          </cell>
          <cell r="G838">
            <v>119772.33260153144</v>
          </cell>
          <cell r="H838">
            <v>120215.84527651043</v>
          </cell>
          <cell r="I838">
            <v>120008.00218017078</v>
          </cell>
          <cell r="J838">
            <v>120127.78607821354</v>
          </cell>
          <cell r="K838">
            <v>120246.97327827496</v>
          </cell>
          <cell r="L838">
            <v>120643.45543557819</v>
          </cell>
          <cell r="M838">
            <v>120482.95794965776</v>
          </cell>
          <cell r="N838">
            <v>120599.70996256259</v>
          </cell>
          <cell r="O838">
            <v>120677.88496983553</v>
          </cell>
          <cell r="P838">
            <v>121048.19126472194</v>
          </cell>
          <cell r="Q838">
            <v>120756.16670083249</v>
          </cell>
          <cell r="R838">
            <v>120793.98360723993</v>
          </cell>
          <cell r="S838">
            <v>120830.88248214441</v>
          </cell>
          <cell r="T838">
            <v>121197.97780044898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141781.13508267642</v>
          </cell>
          <cell r="B839">
            <v>141486.12641521957</v>
          </cell>
          <cell r="C839">
            <v>140898.32665383653</v>
          </cell>
          <cell r="D839">
            <v>140743.38780092457</v>
          </cell>
          <cell r="E839">
            <v>139855.07541365628</v>
          </cell>
          <cell r="F839">
            <v>139378.39459262416</v>
          </cell>
          <cell r="G839">
            <v>138942.51343446688</v>
          </cell>
          <cell r="H839">
            <v>138867.92671562231</v>
          </cell>
          <cell r="I839">
            <v>138042.66722183747</v>
          </cell>
          <cell r="J839">
            <v>137599.90218746345</v>
          </cell>
          <cell r="K839">
            <v>137159.34276675325</v>
          </cell>
          <cell r="L839">
            <v>137044.99798913067</v>
          </cell>
          <cell r="M839">
            <v>136287.05723552714</v>
          </cell>
          <cell r="N839">
            <v>135855.49915592113</v>
          </cell>
          <cell r="O839">
            <v>135566.53577813852</v>
          </cell>
          <cell r="P839">
            <v>135791.27195564748</v>
          </cell>
          <cell r="Q839">
            <v>135277.17791049465</v>
          </cell>
          <cell r="R839">
            <v>135137.39281300633</v>
          </cell>
          <cell r="S839">
            <v>135001.00109523468</v>
          </cell>
          <cell r="T839">
            <v>135237.60621489599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146721.21054169201</v>
          </cell>
          <cell r="B840">
            <v>146344.93465450493</v>
          </cell>
          <cell r="C840">
            <v>145596.02676318385</v>
          </cell>
          <cell r="D840">
            <v>145304.11978414678</v>
          </cell>
          <cell r="E840">
            <v>144264.57149788557</v>
          </cell>
          <cell r="F840">
            <v>143658.87620737468</v>
          </cell>
          <cell r="G840">
            <v>143098.93747326816</v>
          </cell>
          <cell r="H840">
            <v>142912.01791866455</v>
          </cell>
          <cell r="I840">
            <v>141952.89195910902</v>
          </cell>
          <cell r="J840">
            <v>141388.15666654718</v>
          </cell>
          <cell r="K840">
            <v>140826.23457688317</v>
          </cell>
          <cell r="L840">
            <v>140601.13375733813</v>
          </cell>
          <cell r="M840">
            <v>139713.65705510383</v>
          </cell>
          <cell r="N840">
            <v>139163.21594204655</v>
          </cell>
          <cell r="O840">
            <v>138794.65066470386</v>
          </cell>
          <cell r="P840">
            <v>138987.82474373953</v>
          </cell>
          <cell r="Q840">
            <v>138425.58222579709</v>
          </cell>
          <cell r="R840">
            <v>138247.28996738186</v>
          </cell>
          <cell r="S840">
            <v>138073.32587659117</v>
          </cell>
          <cell r="T840">
            <v>138281.63848283308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113245.13205384114</v>
          </cell>
          <cell r="B841">
            <v>113419.55784089948</v>
          </cell>
          <cell r="C841">
            <v>113762.3880105819</v>
          </cell>
          <cell r="D841">
            <v>114398.63603211887</v>
          </cell>
          <cell r="E841">
            <v>114383.92731903213</v>
          </cell>
          <cell r="F841">
            <v>114652.48962684549</v>
          </cell>
          <cell r="G841">
            <v>114933.21844608807</v>
          </cell>
          <cell r="H841">
            <v>115507.51455667609</v>
          </cell>
          <cell r="I841">
            <v>115455.52541157028</v>
          </cell>
          <cell r="J841">
            <v>115717.31310841451</v>
          </cell>
          <cell r="K841">
            <v>115977.79672188187</v>
          </cell>
          <cell r="L841">
            <v>116503.22653353037</v>
          </cell>
          <cell r="M841">
            <v>116493.54119690135</v>
          </cell>
          <cell r="N841">
            <v>116748.70270908867</v>
          </cell>
          <cell r="O841">
            <v>116919.5541794379</v>
          </cell>
          <cell r="P841">
            <v>117326.6066282469</v>
          </cell>
          <cell r="Q841">
            <v>117090.63889447495</v>
          </cell>
          <cell r="R841">
            <v>117173.28773953633</v>
          </cell>
          <cell r="S841">
            <v>117253.93022684241</v>
          </cell>
          <cell r="T841">
            <v>117653.96508666221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137746.26424039784</v>
          </cell>
          <cell r="B842">
            <v>137517.63163096746</v>
          </cell>
          <cell r="C842">
            <v>137061.41902879564</v>
          </cell>
          <cell r="D842">
            <v>137018.35067320886</v>
          </cell>
          <cell r="E842">
            <v>136253.56217220801</v>
          </cell>
          <cell r="F842">
            <v>135882.25559605344</v>
          </cell>
          <cell r="G842">
            <v>135547.70007555382</v>
          </cell>
          <cell r="H842">
            <v>135564.86266041821</v>
          </cell>
          <cell r="I842">
            <v>134848.94034254868</v>
          </cell>
          <cell r="J842">
            <v>134505.79610191958</v>
          </cell>
          <cell r="K842">
            <v>134164.36121855004</v>
          </cell>
          <cell r="L842">
            <v>134140.47787777521</v>
          </cell>
          <cell r="M842">
            <v>133488.33729392485</v>
          </cell>
          <cell r="N842">
            <v>133153.87847713253</v>
          </cell>
          <cell r="O842">
            <v>132929.93098548148</v>
          </cell>
          <cell r="P842">
            <v>133180.44591716275</v>
          </cell>
          <cell r="Q842">
            <v>132705.67776299504</v>
          </cell>
          <cell r="R842">
            <v>132597.34388971</v>
          </cell>
          <cell r="S842">
            <v>132491.6398959675</v>
          </cell>
          <cell r="T842">
            <v>132751.35329371042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145336.64537479723</v>
          </cell>
          <cell r="B843">
            <v>144983.14641937619</v>
          </cell>
          <cell r="C843">
            <v>144279.39263686709</v>
          </cell>
          <cell r="D843">
            <v>144025.8739978424</v>
          </cell>
          <cell r="E843">
            <v>143028.71290980661</v>
          </cell>
          <cell r="F843">
            <v>142459.17677150856</v>
          </cell>
          <cell r="G843">
            <v>141934.00791081262</v>
          </cell>
          <cell r="H843">
            <v>141778.57211243521</v>
          </cell>
          <cell r="I843">
            <v>140856.96518412911</v>
          </cell>
          <cell r="J843">
            <v>140326.41474811151</v>
          </cell>
          <cell r="K843">
            <v>139798.50722470033</v>
          </cell>
          <cell r="L843">
            <v>139604.44823011145</v>
          </cell>
          <cell r="M843">
            <v>138753.27683613062</v>
          </cell>
          <cell r="N843">
            <v>138236.15531675503</v>
          </cell>
          <cell r="O843">
            <v>137889.9002284497</v>
          </cell>
          <cell r="P843">
            <v>138091.92028210717</v>
          </cell>
          <cell r="Q843">
            <v>137543.17243622322</v>
          </cell>
          <cell r="R843">
            <v>137375.67265944876</v>
          </cell>
          <cell r="S843">
            <v>137212.23905535837</v>
          </cell>
          <cell r="T843">
            <v>137428.48126285628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133501.45700969774</v>
          </cell>
          <cell r="B844">
            <v>133342.65403845639</v>
          </cell>
          <cell r="C844">
            <v>133024.87514252233</v>
          </cell>
          <cell r="D844">
            <v>133099.49796331019</v>
          </cell>
          <cell r="E844">
            <v>132464.66035939843</v>
          </cell>
          <cell r="F844">
            <v>132204.21070384188</v>
          </cell>
          <cell r="G844">
            <v>131976.25284562114</v>
          </cell>
          <cell r="H844">
            <v>132089.93849727491</v>
          </cell>
          <cell r="I844">
            <v>131489.04222436488</v>
          </cell>
          <cell r="J844">
            <v>131250.70209820344</v>
          </cell>
          <cell r="K844">
            <v>131013.54925242352</v>
          </cell>
          <cell r="L844">
            <v>131084.83410320696</v>
          </cell>
          <cell r="M844">
            <v>130543.99852591883</v>
          </cell>
          <cell r="N844">
            <v>130311.69109612211</v>
          </cell>
          <cell r="O844">
            <v>130156.14230032773</v>
          </cell>
          <cell r="P844">
            <v>130433.77726791266</v>
          </cell>
          <cell r="Q844">
            <v>130000.3811509011</v>
          </cell>
          <cell r="R844">
            <v>129925.1349250604</v>
          </cell>
          <cell r="S844">
            <v>129851.71535328456</v>
          </cell>
          <cell r="T844">
            <v>130135.73936460691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145228.16995516905</v>
          </cell>
          <cell r="B845">
            <v>144876.45548580194</v>
          </cell>
          <cell r="C845">
            <v>144176.23935613758</v>
          </cell>
          <cell r="D845">
            <v>143925.72829768134</v>
          </cell>
          <cell r="E845">
            <v>142931.88808555968</v>
          </cell>
          <cell r="F845">
            <v>142365.18487943665</v>
          </cell>
          <cell r="G845">
            <v>141842.74010620071</v>
          </cell>
          <cell r="H845">
            <v>141689.7709404887</v>
          </cell>
          <cell r="I845">
            <v>140771.10348571275</v>
          </cell>
          <cell r="J845">
            <v>140243.23130330662</v>
          </cell>
          <cell r="K845">
            <v>139717.98869190968</v>
          </cell>
          <cell r="L845">
            <v>139526.36170635049</v>
          </cell>
          <cell r="M845">
            <v>138678.03469531509</v>
          </cell>
          <cell r="N845">
            <v>138163.52363949365</v>
          </cell>
          <cell r="O845">
            <v>137819.01646972305</v>
          </cell>
          <cell r="P845">
            <v>138021.72957187839</v>
          </cell>
          <cell r="Q845">
            <v>137474.03898227194</v>
          </cell>
          <cell r="R845">
            <v>137307.38475542379</v>
          </cell>
          <cell r="S845">
            <v>137144.77617495169</v>
          </cell>
          <cell r="T845">
            <v>137361.63963657638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145602.64338810975</v>
          </cell>
          <cell r="B846">
            <v>145244.76860499638</v>
          </cell>
          <cell r="C846">
            <v>144532.33996663793</v>
          </cell>
          <cell r="D846">
            <v>144271.44628855996</v>
          </cell>
          <cell r="E846">
            <v>143266.14191425097</v>
          </cell>
          <cell r="F846">
            <v>142689.65900097869</v>
          </cell>
          <cell r="G846">
            <v>142157.81026888956</v>
          </cell>
          <cell r="H846">
            <v>141996.32591692431</v>
          </cell>
          <cell r="I846">
            <v>141067.51095824706</v>
          </cell>
          <cell r="J846">
            <v>140530.3930423134</v>
          </cell>
          <cell r="K846">
            <v>139995.95075458536</v>
          </cell>
          <cell r="L846">
            <v>139795.92810876112</v>
          </cell>
          <cell r="M846">
            <v>138937.78186079799</v>
          </cell>
          <cell r="N846">
            <v>138414.25909290367</v>
          </cell>
          <cell r="O846">
            <v>138063.71784595266</v>
          </cell>
          <cell r="P846">
            <v>138264.03844065254</v>
          </cell>
          <cell r="Q846">
            <v>137712.69804366035</v>
          </cell>
          <cell r="R846">
            <v>137543.12485153225</v>
          </cell>
          <cell r="S846">
            <v>137377.66816567697</v>
          </cell>
          <cell r="T846">
            <v>137592.386964793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119664.7826597815</v>
          </cell>
          <cell r="B847">
            <v>119733.60132388941</v>
          </cell>
          <cell r="C847">
            <v>119867.07074340541</v>
          </cell>
          <cell r="D847">
            <v>120325.32805990789</v>
          </cell>
          <cell r="E847">
            <v>120114.08760582557</v>
          </cell>
          <cell r="F847">
            <v>120214.99502171765</v>
          </cell>
          <cell r="G847">
            <v>120334.51045480414</v>
          </cell>
          <cell r="H847">
            <v>120762.82953262617</v>
          </cell>
          <cell r="I847">
            <v>120536.88030427266</v>
          </cell>
          <cell r="J847">
            <v>120640.16709391863</v>
          </cell>
          <cell r="K847">
            <v>120742.93936517031</v>
          </cell>
          <cell r="L847">
            <v>121124.4411948401</v>
          </cell>
          <cell r="M847">
            <v>120946.42330175162</v>
          </cell>
          <cell r="N847">
            <v>121047.0957693761</v>
          </cell>
          <cell r="O847">
            <v>121114.50420793677</v>
          </cell>
          <cell r="P847">
            <v>121480.54156572753</v>
          </cell>
          <cell r="Q847">
            <v>121182.00467181148</v>
          </cell>
          <cell r="R847">
            <v>121214.61328549818</v>
          </cell>
          <cell r="S847">
            <v>121246.43030258233</v>
          </cell>
          <cell r="T847">
            <v>121609.69891208404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134388.9301304793</v>
          </cell>
          <cell r="B848">
            <v>134215.52769133309</v>
          </cell>
          <cell r="C848">
            <v>133868.80609279353</v>
          </cell>
          <cell r="D848">
            <v>133918.82290678084</v>
          </cell>
          <cell r="E848">
            <v>133256.81612370024</v>
          </cell>
          <cell r="F848">
            <v>132973.18931734824</v>
          </cell>
          <cell r="G848">
            <v>132722.94480278037</v>
          </cell>
          <cell r="H848">
            <v>132816.45012052133</v>
          </cell>
          <cell r="I848">
            <v>132191.50504691357</v>
          </cell>
          <cell r="J848">
            <v>131931.25324620906</v>
          </cell>
          <cell r="K848">
            <v>131672.29787788537</v>
          </cell>
          <cell r="L848">
            <v>131723.68566211878</v>
          </cell>
          <cell r="M848">
            <v>131159.57925151268</v>
          </cell>
          <cell r="N848">
            <v>130905.91475995042</v>
          </cell>
          <cell r="O848">
            <v>130736.06566716483</v>
          </cell>
          <cell r="P848">
            <v>131008.0305768199</v>
          </cell>
          <cell r="Q848">
            <v>130565.98469812718</v>
          </cell>
          <cell r="R848">
            <v>130483.82074996347</v>
          </cell>
          <cell r="S848">
            <v>130403.65138834837</v>
          </cell>
          <cell r="T848">
            <v>130682.59271512725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145610.47220766867</v>
          </cell>
          <cell r="B849">
            <v>145252.46863575344</v>
          </cell>
          <cell r="C849">
            <v>144539.78468014541</v>
          </cell>
          <cell r="D849">
            <v>144278.67394085985</v>
          </cell>
          <cell r="E849">
            <v>143273.12989438922</v>
          </cell>
          <cell r="F849">
            <v>142696.44252452301</v>
          </cell>
          <cell r="G849">
            <v>142164.39719131208</v>
          </cell>
          <cell r="H849">
            <v>142002.73481909008</v>
          </cell>
          <cell r="I849">
            <v>141073.70771458343</v>
          </cell>
          <cell r="J849">
            <v>140536.39650541954</v>
          </cell>
          <cell r="K849">
            <v>140001.76188734267</v>
          </cell>
          <cell r="L849">
            <v>139801.56372009689</v>
          </cell>
          <cell r="M849">
            <v>138943.21218912199</v>
          </cell>
          <cell r="N849">
            <v>138419.50102049875</v>
          </cell>
          <cell r="O849">
            <v>138068.83362387386</v>
          </cell>
          <cell r="P849">
            <v>138269.10420031473</v>
          </cell>
          <cell r="Q849">
            <v>137717.6874996894</v>
          </cell>
          <cell r="R849">
            <v>137548.05328306541</v>
          </cell>
          <cell r="S849">
            <v>137382.53705412595</v>
          </cell>
          <cell r="T849">
            <v>137597.21101648107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124054.62050744226</v>
          </cell>
          <cell r="B850">
            <v>124051.22369227149</v>
          </cell>
          <cell r="C850">
            <v>124041.52959693118</v>
          </cell>
          <cell r="D850">
            <v>124378.07463009399</v>
          </cell>
          <cell r="E850">
            <v>124032.44329902367</v>
          </cell>
          <cell r="F850">
            <v>124018.70619061391</v>
          </cell>
          <cell r="G850">
            <v>124027.9818820792</v>
          </cell>
          <cell r="H850">
            <v>124356.4800284112</v>
          </cell>
          <cell r="I850">
            <v>124011.57470660358</v>
          </cell>
          <cell r="J850">
            <v>124006.47658186441</v>
          </cell>
          <cell r="K850">
            <v>124001.40385319924</v>
          </cell>
          <cell r="L850">
            <v>124284.4859180857</v>
          </cell>
          <cell r="M850">
            <v>123991.36010515882</v>
          </cell>
          <cell r="N850">
            <v>123986.39102054006</v>
          </cell>
          <cell r="O850">
            <v>123983.06381258408</v>
          </cell>
          <cell r="P850">
            <v>124321.05453514049</v>
          </cell>
          <cell r="Q850">
            <v>123979.73206235773</v>
          </cell>
          <cell r="R850">
            <v>123978.12253629229</v>
          </cell>
          <cell r="S850">
            <v>123976.55208258294</v>
          </cell>
          <cell r="T850">
            <v>124314.67946757411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115477.02251279952</v>
          </cell>
          <cell r="B851">
            <v>115614.73235617505</v>
          </cell>
          <cell r="C851">
            <v>115884.77503484601</v>
          </cell>
          <cell r="D851">
            <v>116459.14184496904</v>
          </cell>
          <cell r="E851">
            <v>116376.10584360205</v>
          </cell>
          <cell r="F851">
            <v>116586.38034470353</v>
          </cell>
          <cell r="G851">
            <v>116811.0608459761</v>
          </cell>
          <cell r="H851">
            <v>117334.60579164</v>
          </cell>
          <cell r="I851">
            <v>117222.13674289567</v>
          </cell>
          <cell r="J851">
            <v>117428.81915687842</v>
          </cell>
          <cell r="K851">
            <v>117634.47199191758</v>
          </cell>
          <cell r="L851">
            <v>118109.8630227237</v>
          </cell>
          <cell r="M851">
            <v>118041.6542788634</v>
          </cell>
          <cell r="N851">
            <v>118243.10529405663</v>
          </cell>
          <cell r="O851">
            <v>118377.99320036374</v>
          </cell>
          <cell r="P851">
            <v>118770.78612074422</v>
          </cell>
          <cell r="Q851">
            <v>118513.06525426726</v>
          </cell>
          <cell r="R851">
            <v>118578.31684177913</v>
          </cell>
          <cell r="S851">
            <v>118641.98440196979</v>
          </cell>
          <cell r="T851">
            <v>119029.23690830436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136738.59681895678</v>
          </cell>
          <cell r="B852">
            <v>136526.54094614359</v>
          </cell>
          <cell r="C852">
            <v>136103.19088123765</v>
          </cell>
          <cell r="D852">
            <v>136088.06102975205</v>
          </cell>
          <cell r="E852">
            <v>135354.1213466755</v>
          </cell>
          <cell r="F852">
            <v>135009.13090250452</v>
          </cell>
          <cell r="G852">
            <v>134699.88041604823</v>
          </cell>
          <cell r="H852">
            <v>134739.95644421759</v>
          </cell>
          <cell r="I852">
            <v>134051.33995952812</v>
          </cell>
          <cell r="J852">
            <v>133733.07498574021</v>
          </cell>
          <cell r="K852">
            <v>133416.3954342879</v>
          </cell>
          <cell r="L852">
            <v>133415.10390533833</v>
          </cell>
          <cell r="M852">
            <v>132789.38582382095</v>
          </cell>
          <cell r="N852">
            <v>132479.17654749917</v>
          </cell>
          <cell r="O852">
            <v>132271.46610354853</v>
          </cell>
          <cell r="P852">
            <v>132528.41901348488</v>
          </cell>
          <cell r="Q852">
            <v>132063.47209541459</v>
          </cell>
          <cell r="R852">
            <v>131962.99284133132</v>
          </cell>
          <cell r="S852">
            <v>131864.95279048843</v>
          </cell>
          <cell r="T852">
            <v>132130.43724259679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135339.90662630132</v>
          </cell>
          <cell r="B853">
            <v>135150.86005044403</v>
          </cell>
          <cell r="C853">
            <v>134773.12474652115</v>
          </cell>
          <cell r="D853">
            <v>134796.7748643512</v>
          </cell>
          <cell r="E853">
            <v>134105.65480426504</v>
          </cell>
          <cell r="F853">
            <v>133797.19239993222</v>
          </cell>
          <cell r="G853">
            <v>133523.06650139857</v>
          </cell>
          <cell r="H853">
            <v>133594.94747606985</v>
          </cell>
          <cell r="I853">
            <v>132944.23278343852</v>
          </cell>
          <cell r="J853">
            <v>132660.50141249492</v>
          </cell>
          <cell r="K853">
            <v>132378.18343633201</v>
          </cell>
          <cell r="L853">
            <v>132408.2504141299</v>
          </cell>
          <cell r="M853">
            <v>131819.20801954265</v>
          </cell>
          <cell r="N853">
            <v>131542.65825598361</v>
          </cell>
          <cell r="O853">
            <v>131357.48560465476</v>
          </cell>
          <cell r="P853">
            <v>131623.37473387775</v>
          </cell>
          <cell r="Q853">
            <v>131172.06015750766</v>
          </cell>
          <cell r="R853">
            <v>131082.48348756146</v>
          </cell>
          <cell r="S853">
            <v>130995.08135310111</v>
          </cell>
          <cell r="T853">
            <v>131268.57630249311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128611.86411872158</v>
          </cell>
          <cell r="B854">
            <v>128533.49789852971</v>
          </cell>
          <cell r="C854">
            <v>128375.18077061092</v>
          </cell>
          <cell r="D854">
            <v>128585.37204199188</v>
          </cell>
          <cell r="E854">
            <v>128100.22485935221</v>
          </cell>
          <cell r="F854">
            <v>127967.47127605812</v>
          </cell>
          <cell r="G854">
            <v>127862.30325100209</v>
          </cell>
          <cell r="H854">
            <v>128087.17381060048</v>
          </cell>
          <cell r="I854">
            <v>127618.77602375674</v>
          </cell>
          <cell r="J854">
            <v>127501.15974327202</v>
          </cell>
          <cell r="K854">
            <v>127384.12936288146</v>
          </cell>
          <cell r="L854">
            <v>127565.03844100906</v>
          </cell>
          <cell r="M854">
            <v>127152.41508614662</v>
          </cell>
          <cell r="N854">
            <v>127037.77582560031</v>
          </cell>
          <cell r="O854">
            <v>126961.01547857081</v>
          </cell>
          <cell r="P854">
            <v>127269.89001194766</v>
          </cell>
          <cell r="Q854">
            <v>126884.15033909706</v>
          </cell>
          <cell r="R854">
            <v>126847.01776999743</v>
          </cell>
          <cell r="S854">
            <v>126810.78661964045</v>
          </cell>
          <cell r="T854">
            <v>127122.81402354885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116969.90120611642</v>
          </cell>
          <cell r="B855">
            <v>117083.05229491284</v>
          </cell>
          <cell r="C855">
            <v>117304.40849166662</v>
          </cell>
          <cell r="D855">
            <v>117837.38386984653</v>
          </cell>
          <cell r="E855">
            <v>117708.64475055266</v>
          </cell>
          <cell r="F855">
            <v>117879.93139525148</v>
          </cell>
          <cell r="G855">
            <v>118067.12200119437</v>
          </cell>
          <cell r="H855">
            <v>118556.72023927132</v>
          </cell>
          <cell r="I855">
            <v>118403.79707273937</v>
          </cell>
          <cell r="J855">
            <v>118573.62037370303</v>
          </cell>
          <cell r="K855">
            <v>118742.59770770006</v>
          </cell>
          <cell r="L855">
            <v>119184.51853415126</v>
          </cell>
          <cell r="M855">
            <v>119077.16434416691</v>
          </cell>
          <cell r="N855">
            <v>119242.68919808819</v>
          </cell>
          <cell r="O855">
            <v>119353.52160548914</v>
          </cell>
          <cell r="P855">
            <v>119736.77653708417</v>
          </cell>
          <cell r="Q855">
            <v>119464.50532016429</v>
          </cell>
          <cell r="R855">
            <v>119518.12013804284</v>
          </cell>
          <cell r="S855">
            <v>119570.43341921427</v>
          </cell>
          <cell r="T855">
            <v>119949.13599735146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127118.14318782225</v>
          </cell>
          <cell r="B856">
            <v>127064.3495775255</v>
          </cell>
          <cell r="C856">
            <v>126954.74639898319</v>
          </cell>
          <cell r="D856">
            <v>127206.35245411727</v>
          </cell>
          <cell r="E856">
            <v>126766.93417373895</v>
          </cell>
          <cell r="F856">
            <v>126673.19044263198</v>
          </cell>
          <cell r="G856">
            <v>126605.53346358516</v>
          </cell>
          <cell r="H856">
            <v>126864.36988248926</v>
          </cell>
          <cell r="I856">
            <v>126436.44903643847</v>
          </cell>
          <cell r="J856">
            <v>126355.71266378384</v>
          </cell>
          <cell r="K856">
            <v>126275.37847565797</v>
          </cell>
          <cell r="L856">
            <v>126489.77664103045</v>
          </cell>
          <cell r="M856">
            <v>126116.32081698389</v>
          </cell>
          <cell r="N856">
            <v>126037.62798617703</v>
          </cell>
          <cell r="O856">
            <v>125984.93670944785</v>
          </cell>
          <cell r="P856">
            <v>126303.35461265859</v>
          </cell>
          <cell r="Q856">
            <v>125932.17349912421</v>
          </cell>
          <cell r="R856">
            <v>125906.6842647759</v>
          </cell>
          <cell r="S856">
            <v>125881.81379918326</v>
          </cell>
          <cell r="T856">
            <v>126202.39595490324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116619.54873082667</v>
          </cell>
          <cell r="B857">
            <v>116738.46332907319</v>
          </cell>
          <cell r="C857">
            <v>116971.24539018498</v>
          </cell>
          <cell r="D857">
            <v>117513.93461229745</v>
          </cell>
          <cell r="E857">
            <v>117395.9212140992</v>
          </cell>
          <cell r="F857">
            <v>117576.35762565989</v>
          </cell>
          <cell r="G857">
            <v>117772.3464532439</v>
          </cell>
          <cell r="H857">
            <v>118269.9113888726</v>
          </cell>
          <cell r="I857">
            <v>118126.48209506182</v>
          </cell>
          <cell r="J857">
            <v>118304.95558410911</v>
          </cell>
          <cell r="K857">
            <v>118482.54001567549</v>
          </cell>
          <cell r="L857">
            <v>118932.3157127178</v>
          </cell>
          <cell r="M857">
            <v>118834.14827314208</v>
          </cell>
          <cell r="N857">
            <v>119008.10436771649</v>
          </cell>
          <cell r="O857">
            <v>119124.58217927779</v>
          </cell>
          <cell r="P857">
            <v>119510.07550974289</v>
          </cell>
          <cell r="Q857">
            <v>119241.21900516152</v>
          </cell>
          <cell r="R857">
            <v>119297.5647690062</v>
          </cell>
          <cell r="S857">
            <v>119352.5427005456</v>
          </cell>
          <cell r="T857">
            <v>119733.2517970429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122402.91077493179</v>
          </cell>
          <cell r="B858">
            <v>122426.68558069602</v>
          </cell>
          <cell r="C858">
            <v>122470.85784193524</v>
          </cell>
          <cell r="D858">
            <v>122853.19804337862</v>
          </cell>
          <cell r="E858">
            <v>122558.13229745859</v>
          </cell>
          <cell r="F858">
            <v>122587.53105947038</v>
          </cell>
          <cell r="G858">
            <v>122638.28528851819</v>
          </cell>
          <cell r="H858">
            <v>123004.34181622366</v>
          </cell>
          <cell r="I858">
            <v>122704.19462538081</v>
          </cell>
          <cell r="J858">
            <v>122739.87714543074</v>
          </cell>
          <cell r="K858">
            <v>122775.38191464747</v>
          </cell>
          <cell r="L858">
            <v>123095.49516132363</v>
          </cell>
          <cell r="M858">
            <v>122845.67957489805</v>
          </cell>
          <cell r="N858">
            <v>122880.45892428821</v>
          </cell>
          <cell r="O858">
            <v>122903.74653898433</v>
          </cell>
          <cell r="P858">
            <v>123252.29002043259</v>
          </cell>
          <cell r="Q858">
            <v>122927.06594569497</v>
          </cell>
          <cell r="R858">
            <v>122938.33125383034</v>
          </cell>
          <cell r="S858">
            <v>122949.32308883581</v>
          </cell>
          <cell r="T858">
            <v>123296.91004993257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138717.04763631712</v>
          </cell>
          <cell r="B859">
            <v>138472.44505472711</v>
          </cell>
          <cell r="C859">
            <v>137984.57279496733</v>
          </cell>
          <cell r="D859">
            <v>137914.58857873912</v>
          </cell>
          <cell r="E859">
            <v>137120.08043057358</v>
          </cell>
          <cell r="F859">
            <v>136723.42098160516</v>
          </cell>
          <cell r="G859">
            <v>136364.48667663778</v>
          </cell>
          <cell r="H859">
            <v>136359.57452748728</v>
          </cell>
          <cell r="I859">
            <v>135617.34586200854</v>
          </cell>
          <cell r="J859">
            <v>135250.23301959859</v>
          </cell>
          <cell r="K859">
            <v>134884.94893293604</v>
          </cell>
          <cell r="L859">
            <v>134839.30071682922</v>
          </cell>
          <cell r="M859">
            <v>134161.7047833291</v>
          </cell>
          <cell r="N859">
            <v>133803.88404101797</v>
          </cell>
          <cell r="O859">
            <v>133564.2938323644</v>
          </cell>
          <cell r="P859">
            <v>133808.6064375038</v>
          </cell>
          <cell r="Q859">
            <v>133324.37653759739</v>
          </cell>
          <cell r="R859">
            <v>133208.47555065958</v>
          </cell>
          <cell r="S859">
            <v>133095.38814017083</v>
          </cell>
          <cell r="T859">
            <v>133349.54172359823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128392.38503679917</v>
          </cell>
          <cell r="B860">
            <v>128317.6293798314</v>
          </cell>
          <cell r="C860">
            <v>128166.47000987449</v>
          </cell>
          <cell r="D860">
            <v>128382.74654024065</v>
          </cell>
          <cell r="E860">
            <v>127904.31850926987</v>
          </cell>
          <cell r="F860">
            <v>127777.29681763428</v>
          </cell>
          <cell r="G860">
            <v>127677.6404579568</v>
          </cell>
          <cell r="H860">
            <v>127907.50177283143</v>
          </cell>
          <cell r="I860">
            <v>127445.05144352173</v>
          </cell>
          <cell r="J860">
            <v>127332.85409246656</v>
          </cell>
          <cell r="K860">
            <v>127221.21564735766</v>
          </cell>
          <cell r="L860">
            <v>127407.04542651508</v>
          </cell>
          <cell r="M860">
            <v>127000.17713173571</v>
          </cell>
          <cell r="N860">
            <v>126890.81964051754</v>
          </cell>
          <cell r="O860">
            <v>126817.59586939248</v>
          </cell>
          <cell r="P860">
            <v>127127.87265268515</v>
          </cell>
          <cell r="Q860">
            <v>126744.27213392063</v>
          </cell>
          <cell r="R860">
            <v>126708.85037195298</v>
          </cell>
          <cell r="S860">
            <v>126674.28849770408</v>
          </cell>
          <cell r="T860">
            <v>126987.5728894707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117568.91688232026</v>
          </cell>
          <cell r="B861">
            <v>117672.21380208949</v>
          </cell>
          <cell r="C861">
            <v>117874.03460992112</v>
          </cell>
          <cell r="D861">
            <v>118390.40172869895</v>
          </cell>
          <cell r="E861">
            <v>118243.32429148808</v>
          </cell>
          <cell r="F861">
            <v>118398.96710841212</v>
          </cell>
          <cell r="G861">
            <v>118571.11494155492</v>
          </cell>
          <cell r="H861">
            <v>119047.09210640533</v>
          </cell>
          <cell r="I861">
            <v>118877.93677658359</v>
          </cell>
          <cell r="J861">
            <v>119032.9704053466</v>
          </cell>
          <cell r="K861">
            <v>119187.2317412152</v>
          </cell>
          <cell r="L861">
            <v>119615.7226907553</v>
          </cell>
          <cell r="M861">
            <v>119492.66144032113</v>
          </cell>
          <cell r="N861">
            <v>119643.77096774329</v>
          </cell>
          <cell r="O861">
            <v>119744.95113681555</v>
          </cell>
          <cell r="P861">
            <v>120124.3789625463</v>
          </cell>
          <cell r="Q861">
            <v>119846.26943602451</v>
          </cell>
          <cell r="R861">
            <v>119895.21501489394</v>
          </cell>
          <cell r="S861">
            <v>119942.97240605571</v>
          </cell>
          <cell r="T861">
            <v>120318.2443363824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137227.96168078628</v>
          </cell>
          <cell r="B862">
            <v>137007.85546095215</v>
          </cell>
          <cell r="C862">
            <v>136568.54599251063</v>
          </cell>
          <cell r="D862">
            <v>136539.8480510895</v>
          </cell>
          <cell r="E862">
            <v>135790.92690964689</v>
          </cell>
          <cell r="F862">
            <v>135433.15626635661</v>
          </cell>
          <cell r="G862">
            <v>135111.61661164428</v>
          </cell>
          <cell r="H862">
            <v>135140.56492666309</v>
          </cell>
          <cell r="I862">
            <v>134438.68760313239</v>
          </cell>
          <cell r="J862">
            <v>134108.34023120286</v>
          </cell>
          <cell r="K862">
            <v>133779.63846951985</v>
          </cell>
          <cell r="L862">
            <v>133767.37542493219</v>
          </cell>
          <cell r="M862">
            <v>133128.82548646655</v>
          </cell>
          <cell r="N862">
            <v>132806.83963310224</v>
          </cell>
          <cell r="O862">
            <v>132591.24380907943</v>
          </cell>
          <cell r="P862">
            <v>132845.07017123603</v>
          </cell>
          <cell r="Q862">
            <v>132375.35365583273</v>
          </cell>
          <cell r="R862">
            <v>132271.05987469561</v>
          </cell>
          <cell r="S862">
            <v>132169.2978970758</v>
          </cell>
          <cell r="T862">
            <v>132431.97968715293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147693.5934849077</v>
          </cell>
          <cell r="B863">
            <v>147301.32131204364</v>
          </cell>
          <cell r="C863">
            <v>146520.70159792458</v>
          </cell>
          <cell r="D863">
            <v>146201.83440932931</v>
          </cell>
          <cell r="E863">
            <v>145132.51750722353</v>
          </cell>
          <cell r="F863">
            <v>144501.4275702968</v>
          </cell>
          <cell r="G863">
            <v>143917.06988311344</v>
          </cell>
          <cell r="H863">
            <v>143708.03922224007</v>
          </cell>
          <cell r="I863">
            <v>142722.5635704452</v>
          </cell>
          <cell r="J863">
            <v>142133.82018334605</v>
          </cell>
          <cell r="K863">
            <v>141548.00959436398</v>
          </cell>
          <cell r="L863">
            <v>141301.10803778222</v>
          </cell>
          <cell r="M863">
            <v>140388.13404344651</v>
          </cell>
          <cell r="N863">
            <v>139814.29251172658</v>
          </cell>
          <cell r="O863">
            <v>139430.05874307806</v>
          </cell>
          <cell r="P863">
            <v>139617.02027607834</v>
          </cell>
          <cell r="Q863">
            <v>139045.30042240059</v>
          </cell>
          <cell r="R863">
            <v>138859.42858209694</v>
          </cell>
          <cell r="S863">
            <v>138678.06890899924</v>
          </cell>
          <cell r="T863">
            <v>138880.81254009128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119421.78759870725</v>
          </cell>
          <cell r="B864">
            <v>119494.60367807443</v>
          </cell>
          <cell r="C864">
            <v>119635.99777003692</v>
          </cell>
          <cell r="D864">
            <v>120100.99234762968</v>
          </cell>
          <cell r="E864">
            <v>119897.19096544363</v>
          </cell>
          <cell r="F864">
            <v>120004.44441372942</v>
          </cell>
          <cell r="G864">
            <v>120130.06205689241</v>
          </cell>
          <cell r="H864">
            <v>120563.90662202981</v>
          </cell>
          <cell r="I864">
            <v>120344.54208864615</v>
          </cell>
          <cell r="J864">
            <v>120453.82841627154</v>
          </cell>
          <cell r="K864">
            <v>120562.57033908003</v>
          </cell>
          <cell r="L864">
            <v>120949.52009589071</v>
          </cell>
          <cell r="M864">
            <v>120777.87388599009</v>
          </cell>
          <cell r="N864">
            <v>120884.39403554045</v>
          </cell>
          <cell r="O864">
            <v>120955.71797470548</v>
          </cell>
          <cell r="P864">
            <v>121323.30782579508</v>
          </cell>
          <cell r="Q864">
            <v>121027.13928458607</v>
          </cell>
          <cell r="R864">
            <v>121061.64200900021</v>
          </cell>
          <cell r="S864">
            <v>121095.30715596658</v>
          </cell>
          <cell r="T864">
            <v>121459.96743267731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143429.10093048378</v>
          </cell>
          <cell r="B865">
            <v>143106.98223125262</v>
          </cell>
          <cell r="C865">
            <v>142465.43821066857</v>
          </cell>
          <cell r="D865">
            <v>142264.80799211553</v>
          </cell>
          <cell r="E865">
            <v>141326.0446353083</v>
          </cell>
          <cell r="F865">
            <v>140806.32571873732</v>
          </cell>
          <cell r="G865">
            <v>140329.06004124993</v>
          </cell>
          <cell r="H865">
            <v>140217.00007357466</v>
          </cell>
          <cell r="I865">
            <v>139347.08390084087</v>
          </cell>
          <cell r="J865">
            <v>138863.63065803575</v>
          </cell>
          <cell r="K865">
            <v>138382.58571533422</v>
          </cell>
          <cell r="L865">
            <v>138231.29369347601</v>
          </cell>
          <cell r="M865">
            <v>137430.14088346204</v>
          </cell>
          <cell r="N865">
            <v>136958.92446652162</v>
          </cell>
          <cell r="O865">
            <v>136643.40659316821</v>
          </cell>
          <cell r="P865">
            <v>136857.61393143152</v>
          </cell>
          <cell r="Q865">
            <v>136327.45797802659</v>
          </cell>
          <cell r="R865">
            <v>136174.82722936754</v>
          </cell>
          <cell r="S865">
            <v>136025.90169747296</v>
          </cell>
          <cell r="T865">
            <v>136253.06868278785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144835.52218437582</v>
          </cell>
          <cell r="B866">
            <v>144490.26700757022</v>
          </cell>
          <cell r="C866">
            <v>143802.85609689521</v>
          </cell>
          <cell r="D866">
            <v>143563.23155825815</v>
          </cell>
          <cell r="E866">
            <v>142581.41189908067</v>
          </cell>
          <cell r="F866">
            <v>142024.96303912334</v>
          </cell>
          <cell r="G866">
            <v>141512.3786275459</v>
          </cell>
          <cell r="H866">
            <v>141368.33791604757</v>
          </cell>
          <cell r="I866">
            <v>140460.31045448722</v>
          </cell>
          <cell r="J866">
            <v>139942.13272925647</v>
          </cell>
          <cell r="K866">
            <v>139426.53628254216</v>
          </cell>
          <cell r="L866">
            <v>139243.71242424764</v>
          </cell>
          <cell r="M866">
            <v>138405.68120765692</v>
          </cell>
          <cell r="N866">
            <v>137900.61922978115</v>
          </cell>
          <cell r="O866">
            <v>137562.43898936067</v>
          </cell>
          <cell r="P866">
            <v>137767.66071465547</v>
          </cell>
          <cell r="Q866">
            <v>137223.79706871914</v>
          </cell>
          <cell r="R866">
            <v>137060.20347343886</v>
          </cell>
          <cell r="S866">
            <v>136900.58122559093</v>
          </cell>
          <cell r="T866">
            <v>137119.69343673703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135675.85396164042</v>
          </cell>
          <cell r="B867">
            <v>135481.28084957023</v>
          </cell>
          <cell r="C867">
            <v>135092.58946867989</v>
          </cell>
          <cell r="D867">
            <v>135106.92513830363</v>
          </cell>
          <cell r="E867">
            <v>134405.52035732692</v>
          </cell>
          <cell r="F867">
            <v>134088.28438918901</v>
          </cell>
          <cell r="G867">
            <v>133805.72201789002</v>
          </cell>
          <cell r="H867">
            <v>133869.96385482801</v>
          </cell>
          <cell r="I867">
            <v>133210.14564083546</v>
          </cell>
          <cell r="J867">
            <v>132918.11974411618</v>
          </cell>
          <cell r="K867">
            <v>132627.5485609764</v>
          </cell>
          <cell r="L867">
            <v>132650.08363010906</v>
          </cell>
          <cell r="M867">
            <v>132052.23220879049</v>
          </cell>
          <cell r="N867">
            <v>131767.59786461387</v>
          </cell>
          <cell r="O867">
            <v>131577.01192632882</v>
          </cell>
          <cell r="P867">
            <v>131840.75469099366</v>
          </cell>
          <cell r="Q867">
            <v>131386.16580206127</v>
          </cell>
          <cell r="R867">
            <v>131293.97047209414</v>
          </cell>
          <cell r="S867">
            <v>131204.0132473922</v>
          </cell>
          <cell r="T867">
            <v>131475.5841787055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127849.77761636498</v>
          </cell>
          <cell r="B868">
            <v>127783.94817860769</v>
          </cell>
          <cell r="C868">
            <v>127650.48458425626</v>
          </cell>
          <cell r="D868">
            <v>127881.80540336156</v>
          </cell>
          <cell r="E868">
            <v>127419.98880306835</v>
          </cell>
          <cell r="F868">
            <v>127307.13778737957</v>
          </cell>
          <cell r="G868">
            <v>127221.10764896724</v>
          </cell>
          <cell r="H868">
            <v>127463.30736448921</v>
          </cell>
          <cell r="I868">
            <v>127015.56064411772</v>
          </cell>
          <cell r="J868">
            <v>126916.76024776774</v>
          </cell>
          <cell r="K868">
            <v>126818.45202105015</v>
          </cell>
          <cell r="L868">
            <v>127016.44700916109</v>
          </cell>
          <cell r="M868">
            <v>126623.80666849356</v>
          </cell>
          <cell r="N868">
            <v>126527.50703775739</v>
          </cell>
          <cell r="O868">
            <v>126463.0265706042</v>
          </cell>
          <cell r="P868">
            <v>126776.77006791325</v>
          </cell>
          <cell r="Q868">
            <v>126398.45807537372</v>
          </cell>
          <cell r="R868">
            <v>126367.26585836586</v>
          </cell>
          <cell r="S868">
            <v>126336.8308539538</v>
          </cell>
          <cell r="T868">
            <v>126653.22283544272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113043.63999905362</v>
          </cell>
          <cell r="B869">
            <v>113221.38045189505</v>
          </cell>
          <cell r="C869">
            <v>113570.78177791179</v>
          </cell>
          <cell r="D869">
            <v>114212.61635159806</v>
          </cell>
          <cell r="E869">
            <v>114204.07613376986</v>
          </cell>
          <cell r="F869">
            <v>114477.90058601164</v>
          </cell>
          <cell r="G869">
            <v>114763.6893716651</v>
          </cell>
          <cell r="H869">
            <v>115342.56722884488</v>
          </cell>
          <cell r="I869">
            <v>115296.03812771593</v>
          </cell>
          <cell r="J869">
            <v>115562.80065503569</v>
          </cell>
          <cell r="K869">
            <v>115828.23431708937</v>
          </cell>
          <cell r="L869">
            <v>116358.18156225735</v>
          </cell>
          <cell r="M869">
            <v>116353.77963975325</v>
          </cell>
          <cell r="N869">
            <v>116613.79006303275</v>
          </cell>
          <cell r="O869">
            <v>116787.88827534782</v>
          </cell>
          <cell r="P869">
            <v>117196.22805511515</v>
          </cell>
          <cell r="Q869">
            <v>116962.22416476985</v>
          </cell>
          <cell r="R869">
            <v>117046.44361073468</v>
          </cell>
          <cell r="S869">
            <v>117128.6185715233</v>
          </cell>
          <cell r="T869">
            <v>117529.80740494363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116785.75241305058</v>
          </cell>
          <cell r="B870">
            <v>116901.93286051835</v>
          </cell>
          <cell r="C870">
            <v>117129.29460676777</v>
          </cell>
          <cell r="D870">
            <v>117667.37567924804</v>
          </cell>
          <cell r="E870">
            <v>117544.27410709264</v>
          </cell>
          <cell r="F870">
            <v>117720.36996149676</v>
          </cell>
          <cell r="G870">
            <v>117912.18500143288</v>
          </cell>
          <cell r="H870">
            <v>118405.97061605874</v>
          </cell>
          <cell r="I870">
            <v>118258.03752474084</v>
          </cell>
          <cell r="J870">
            <v>118432.40745176747</v>
          </cell>
          <cell r="K870">
            <v>118605.90876301883</v>
          </cell>
          <cell r="L870">
            <v>119051.958188641</v>
          </cell>
          <cell r="M870">
            <v>118949.43264728702</v>
          </cell>
          <cell r="N870">
            <v>119119.38904629451</v>
          </cell>
          <cell r="O870">
            <v>119233.18873503587</v>
          </cell>
          <cell r="P870">
            <v>119617.62019164328</v>
          </cell>
          <cell r="Q870">
            <v>119347.14378195371</v>
          </cell>
          <cell r="R870">
            <v>119402.19401256386</v>
          </cell>
          <cell r="S870">
            <v>119455.9078608322</v>
          </cell>
          <cell r="T870">
            <v>119835.66508524804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111479.65058424216</v>
          </cell>
          <cell r="B871">
            <v>111683.11960590487</v>
          </cell>
          <cell r="C871">
            <v>112083.5265110779</v>
          </cell>
          <cell r="D871">
            <v>112768.72412672651</v>
          </cell>
          <cell r="E871">
            <v>112808.06401662677</v>
          </cell>
          <cell r="F871">
            <v>113122.73344508326</v>
          </cell>
          <cell r="G871">
            <v>113447.79789306645</v>
          </cell>
          <cell r="H871">
            <v>114062.23945114927</v>
          </cell>
          <cell r="I871">
            <v>114058.09143047156</v>
          </cell>
          <cell r="J871">
            <v>114363.46879157479</v>
          </cell>
          <cell r="K871">
            <v>114667.32492939258</v>
          </cell>
          <cell r="L871">
            <v>115232.33667481568</v>
          </cell>
          <cell r="M871">
            <v>115268.94482476429</v>
          </cell>
          <cell r="N871">
            <v>115566.59269052035</v>
          </cell>
          <cell r="O871">
            <v>115765.89224426103</v>
          </cell>
          <cell r="P871">
            <v>116184.22433858528</v>
          </cell>
          <cell r="Q871">
            <v>115965.46387972333</v>
          </cell>
          <cell r="R871">
            <v>116061.87439292671</v>
          </cell>
          <cell r="S871">
            <v>116155.94447438272</v>
          </cell>
          <cell r="T871">
            <v>116566.09049719688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114490.96922520395</v>
          </cell>
          <cell r="B872">
            <v>114644.90023966355</v>
          </cell>
          <cell r="C872">
            <v>114947.10056501449</v>
          </cell>
          <cell r="D872">
            <v>115548.80660754035</v>
          </cell>
          <cell r="E872">
            <v>115495.95772712765</v>
          </cell>
          <cell r="F872">
            <v>115731.9838878611</v>
          </cell>
          <cell r="G872">
            <v>115981.42663854279</v>
          </cell>
          <cell r="H872">
            <v>116527.39354170999</v>
          </cell>
          <cell r="I872">
            <v>116441.64462502985</v>
          </cell>
          <cell r="J872">
            <v>116672.67265378563</v>
          </cell>
          <cell r="K872">
            <v>116902.54982703709</v>
          </cell>
          <cell r="L872">
            <v>117400.04808275599</v>
          </cell>
          <cell r="M872">
            <v>117357.69508726815</v>
          </cell>
          <cell r="N872">
            <v>117582.87549828667</v>
          </cell>
          <cell r="O872">
            <v>117733.65217297626</v>
          </cell>
          <cell r="P872">
            <v>118132.74497910158</v>
          </cell>
          <cell r="Q872">
            <v>117884.63468644704</v>
          </cell>
          <cell r="R872">
            <v>117957.57241416935</v>
          </cell>
          <cell r="S872">
            <v>118028.739528212</v>
          </cell>
          <cell r="T872">
            <v>118421.6393016993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133498.3325507936</v>
          </cell>
          <cell r="B873">
            <v>133339.580978785</v>
          </cell>
          <cell r="C873">
            <v>133021.90397921577</v>
          </cell>
          <cell r="D873">
            <v>133096.61342849437</v>
          </cell>
          <cell r="E873">
            <v>132461.87147703875</v>
          </cell>
          <cell r="F873">
            <v>132201.50341950863</v>
          </cell>
          <cell r="G873">
            <v>131973.62402421853</v>
          </cell>
          <cell r="H873">
            <v>132087.38072323415</v>
          </cell>
          <cell r="I873">
            <v>131486.56911710187</v>
          </cell>
          <cell r="J873">
            <v>131248.3061337012</v>
          </cell>
          <cell r="K873">
            <v>131011.23004639886</v>
          </cell>
          <cell r="L873">
            <v>131082.58494726644</v>
          </cell>
          <cell r="M873">
            <v>130541.83129782566</v>
          </cell>
          <cell r="N873">
            <v>130309.59905820682</v>
          </cell>
          <cell r="O873">
            <v>130154.10060837696</v>
          </cell>
          <cell r="P873">
            <v>130431.75553810224</v>
          </cell>
          <cell r="Q873">
            <v>129998.38987364664</v>
          </cell>
          <cell r="R873">
            <v>129923.16800250314</v>
          </cell>
          <cell r="S873">
            <v>129849.77219419737</v>
          </cell>
          <cell r="T873">
            <v>130133.81409973936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141643.8960804356</v>
          </cell>
          <cell r="B874">
            <v>141351.14507730864</v>
          </cell>
          <cell r="C874">
            <v>140767.82102063682</v>
          </cell>
          <cell r="D874">
            <v>140616.68724502061</v>
          </cell>
          <cell r="E874">
            <v>139732.57630448177</v>
          </cell>
          <cell r="F874">
            <v>139259.47960219695</v>
          </cell>
          <cell r="G874">
            <v>138827.04485656624</v>
          </cell>
          <cell r="H874">
            <v>138755.57882816985</v>
          </cell>
          <cell r="I874">
            <v>137934.03824522928</v>
          </cell>
          <cell r="J874">
            <v>137494.66163612838</v>
          </cell>
          <cell r="K874">
            <v>137057.47376140667</v>
          </cell>
          <cell r="L874">
            <v>136946.20586971659</v>
          </cell>
          <cell r="M874">
            <v>136191.86372194247</v>
          </cell>
          <cell r="N874">
            <v>135763.60830219046</v>
          </cell>
          <cell r="O874">
            <v>135476.85632489409</v>
          </cell>
          <cell r="P874">
            <v>135702.46932117612</v>
          </cell>
          <cell r="Q874">
            <v>135189.71287671782</v>
          </cell>
          <cell r="R874">
            <v>135050.99753704775</v>
          </cell>
          <cell r="S874">
            <v>134915.6496079849</v>
          </cell>
          <cell r="T874">
            <v>135153.04071489372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126699.34430953351</v>
          </cell>
          <cell r="B875">
            <v>126652.44019328334</v>
          </cell>
          <cell r="C875">
            <v>126556.49508629506</v>
          </cell>
          <cell r="D875">
            <v>126819.71272470523</v>
          </cell>
          <cell r="E875">
            <v>126393.11558954635</v>
          </cell>
          <cell r="F875">
            <v>126310.30916406338</v>
          </cell>
          <cell r="G875">
            <v>126253.16926599671</v>
          </cell>
          <cell r="H875">
            <v>126521.52879158233</v>
          </cell>
          <cell r="I875">
            <v>126104.95658305143</v>
          </cell>
          <cell r="J875">
            <v>126034.5603373316</v>
          </cell>
          <cell r="K875">
            <v>125964.51476727353</v>
          </cell>
          <cell r="L875">
            <v>126188.30236535927</v>
          </cell>
          <cell r="M875">
            <v>125825.828055752</v>
          </cell>
          <cell r="N875">
            <v>125757.21362991488</v>
          </cell>
          <cell r="O875">
            <v>125711.27066837279</v>
          </cell>
          <cell r="P875">
            <v>126032.36427391774</v>
          </cell>
          <cell r="Q875">
            <v>125665.2649859674</v>
          </cell>
          <cell r="R875">
            <v>125643.04022721993</v>
          </cell>
          <cell r="S875">
            <v>125621.35498982988</v>
          </cell>
          <cell r="T875">
            <v>125944.33566617619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141984.63263475627</v>
          </cell>
          <cell r="B876">
            <v>141686.2763098767</v>
          </cell>
          <cell r="C876">
            <v>141091.83998791187</v>
          </cell>
          <cell r="D876">
            <v>140931.25897859753</v>
          </cell>
          <cell r="E876">
            <v>140036.71669960243</v>
          </cell>
          <cell r="F876">
            <v>139554.72135879425</v>
          </cell>
          <cell r="G876">
            <v>139113.7298712034</v>
          </cell>
          <cell r="H876">
            <v>139034.51580257749</v>
          </cell>
          <cell r="I876">
            <v>138203.74191972794</v>
          </cell>
          <cell r="J876">
            <v>137755.95253923337</v>
          </cell>
          <cell r="K876">
            <v>137310.39380095183</v>
          </cell>
          <cell r="L876">
            <v>137191.48662674311</v>
          </cell>
          <cell r="M876">
            <v>136428.20987196482</v>
          </cell>
          <cell r="N876">
            <v>135991.75461892661</v>
          </cell>
          <cell r="O876">
            <v>135699.51218360008</v>
          </cell>
          <cell r="P876">
            <v>135922.94821704619</v>
          </cell>
          <cell r="Q876">
            <v>135406.87078187629</v>
          </cell>
          <cell r="R876">
            <v>135265.49945092839</v>
          </cell>
          <cell r="S876">
            <v>135127.56000660907</v>
          </cell>
          <cell r="T876">
            <v>135362.99966690227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117062.12170987694</v>
          </cell>
          <cell r="B877">
            <v>117173.75571578569</v>
          </cell>
          <cell r="C877">
            <v>117392.1043728721</v>
          </cell>
          <cell r="D877">
            <v>117922.52285294485</v>
          </cell>
          <cell r="E877">
            <v>117790.96048714241</v>
          </cell>
          <cell r="F877">
            <v>117959.83871126822</v>
          </cell>
          <cell r="G877">
            <v>118144.71343109877</v>
          </cell>
          <cell r="H877">
            <v>118632.21465855546</v>
          </cell>
          <cell r="I877">
            <v>118476.79249519391</v>
          </cell>
          <cell r="J877">
            <v>118644.33887574467</v>
          </cell>
          <cell r="K877">
            <v>118811.05063170318</v>
          </cell>
          <cell r="L877">
            <v>119250.90388285811</v>
          </cell>
          <cell r="M877">
            <v>119141.13153741506</v>
          </cell>
          <cell r="N877">
            <v>119304.4371027193</v>
          </cell>
          <cell r="O877">
            <v>119413.7835151514</v>
          </cell>
          <cell r="P877">
            <v>119796.4492507625</v>
          </cell>
          <cell r="Q877">
            <v>119523.27920619253</v>
          </cell>
          <cell r="R877">
            <v>119576.17517882094</v>
          </cell>
          <cell r="S877">
            <v>119627.78706520679</v>
          </cell>
          <cell r="T877">
            <v>120005.96148342788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129781.16937152267</v>
          </cell>
          <cell r="B878">
            <v>129683.56737493437</v>
          </cell>
          <cell r="C878">
            <v>129487.11629862382</v>
          </cell>
          <cell r="D878">
            <v>129664.88750867717</v>
          </cell>
          <cell r="E878">
            <v>129143.94311351077</v>
          </cell>
          <cell r="F878">
            <v>128980.65208233752</v>
          </cell>
          <cell r="G878">
            <v>128846.11989545626</v>
          </cell>
          <cell r="H878">
            <v>129044.40151405471</v>
          </cell>
          <cell r="I878">
            <v>128544.3178222287</v>
          </cell>
          <cell r="J878">
            <v>128397.83144355059</v>
          </cell>
          <cell r="K878">
            <v>128252.0747800336</v>
          </cell>
          <cell r="L878">
            <v>128406.76814087635</v>
          </cell>
          <cell r="M878">
            <v>127963.48390513929</v>
          </cell>
          <cell r="N878">
            <v>127820.70528586522</v>
          </cell>
          <cell r="O878">
            <v>127725.10334014741</v>
          </cell>
          <cell r="P878">
            <v>128026.50719259228</v>
          </cell>
          <cell r="Q878">
            <v>127629.37087962669</v>
          </cell>
          <cell r="R878">
            <v>127583.12374822618</v>
          </cell>
          <cell r="S878">
            <v>127537.99929785877</v>
          </cell>
          <cell r="T878">
            <v>127843.3299245963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137169.21278862061</v>
          </cell>
          <cell r="B879">
            <v>136950.07302348301</v>
          </cell>
          <cell r="C879">
            <v>136512.67950232435</v>
          </cell>
          <cell r="D879">
            <v>136485.61042785845</v>
          </cell>
          <cell r="E879">
            <v>135738.48783010119</v>
          </cell>
          <cell r="F879">
            <v>135382.25146644242</v>
          </cell>
          <cell r="G879">
            <v>135062.1871424639</v>
          </cell>
          <cell r="H879">
            <v>135092.47135401086</v>
          </cell>
          <cell r="I879">
            <v>134392.18601153942</v>
          </cell>
          <cell r="J879">
            <v>134063.28914732081</v>
          </cell>
          <cell r="K879">
            <v>133736.03066771119</v>
          </cell>
          <cell r="L879">
            <v>133725.08476793594</v>
          </cell>
          <cell r="M879">
            <v>133088.07531069184</v>
          </cell>
          <cell r="N879">
            <v>132767.50325081521</v>
          </cell>
          <cell r="O879">
            <v>132552.85407699083</v>
          </cell>
          <cell r="P879">
            <v>132807.05578530053</v>
          </cell>
          <cell r="Q879">
            <v>132337.91186629975</v>
          </cell>
          <cell r="R879">
            <v>132234.07602412807</v>
          </cell>
          <cell r="S879">
            <v>132132.76086868922</v>
          </cell>
          <cell r="T879">
            <v>132395.7791220115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138224.65250989088</v>
          </cell>
          <cell r="B880">
            <v>137988.15012500141</v>
          </cell>
          <cell r="C880">
            <v>137516.33609323169</v>
          </cell>
          <cell r="D880">
            <v>137460.00398380624</v>
          </cell>
          <cell r="E880">
            <v>136680.5700627901</v>
          </cell>
          <cell r="F880">
            <v>136296.76995099921</v>
          </cell>
          <cell r="G880">
            <v>135950.20091176525</v>
          </cell>
          <cell r="H880">
            <v>135956.48538123406</v>
          </cell>
          <cell r="I880">
            <v>135227.59966889123</v>
          </cell>
          <cell r="J880">
            <v>134872.64404173</v>
          </cell>
          <cell r="K880">
            <v>134519.45660970744</v>
          </cell>
          <cell r="L880">
            <v>134484.84784749505</v>
          </cell>
          <cell r="M880">
            <v>133820.16322887913</v>
          </cell>
          <cell r="N880">
            <v>133474.19198700006</v>
          </cell>
          <cell r="O880">
            <v>133242.53598658333</v>
          </cell>
          <cell r="P880">
            <v>133489.99449983629</v>
          </cell>
          <cell r="Q880">
            <v>133010.56373175344</v>
          </cell>
          <cell r="R880">
            <v>132898.50089233596</v>
          </cell>
          <cell r="S880">
            <v>132789.1584556874</v>
          </cell>
          <cell r="T880">
            <v>133046.13205590154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126216.18059032652</v>
          </cell>
          <cell r="B881">
            <v>126177.22480856234</v>
          </cell>
          <cell r="C881">
            <v>126097.03687044754</v>
          </cell>
          <cell r="D881">
            <v>126373.65066642259</v>
          </cell>
          <cell r="E881">
            <v>125961.84514731115</v>
          </cell>
          <cell r="F881">
            <v>125891.65697258606</v>
          </cell>
          <cell r="G881">
            <v>125846.65051666797</v>
          </cell>
          <cell r="H881">
            <v>126125.99674704479</v>
          </cell>
          <cell r="I881">
            <v>125722.51733841449</v>
          </cell>
          <cell r="J881">
            <v>125664.05038488211</v>
          </cell>
          <cell r="K881">
            <v>125605.87468179088</v>
          </cell>
          <cell r="L881">
            <v>125840.49476646187</v>
          </cell>
          <cell r="M881">
            <v>125490.6897108429</v>
          </cell>
          <cell r="N881">
            <v>125433.70263140352</v>
          </cell>
          <cell r="O881">
            <v>125395.54512782993</v>
          </cell>
          <cell r="P881">
            <v>125719.72566210927</v>
          </cell>
          <cell r="Q881">
            <v>125357.33553202101</v>
          </cell>
          <cell r="R881">
            <v>125338.87696333356</v>
          </cell>
          <cell r="S881">
            <v>125320.86648914055</v>
          </cell>
          <cell r="T881">
            <v>125646.61431269397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113198.6823686538</v>
          </cell>
          <cell r="B882">
            <v>113373.87228103849</v>
          </cell>
          <cell r="C882">
            <v>113718.2172903178</v>
          </cell>
          <cell r="D882">
            <v>114355.75317200832</v>
          </cell>
          <cell r="E882">
            <v>114342.46647361659</v>
          </cell>
          <cell r="F882">
            <v>114612.24185631952</v>
          </cell>
          <cell r="G882">
            <v>114894.13714263243</v>
          </cell>
          <cell r="H882">
            <v>115469.48947693623</v>
          </cell>
          <cell r="I882">
            <v>115418.75902822962</v>
          </cell>
          <cell r="J882">
            <v>115681.69356587456</v>
          </cell>
          <cell r="K882">
            <v>115943.31830720787</v>
          </cell>
          <cell r="L882">
            <v>116469.78951656839</v>
          </cell>
          <cell r="M882">
            <v>116461.32215810267</v>
          </cell>
          <cell r="N882">
            <v>116717.60148306911</v>
          </cell>
          <cell r="O882">
            <v>116889.20142036093</v>
          </cell>
          <cell r="P882">
            <v>117296.55063579828</v>
          </cell>
          <cell r="Q882">
            <v>117061.03562413997</v>
          </cell>
          <cell r="R882">
            <v>117144.04653765909</v>
          </cell>
          <cell r="S882">
            <v>117225.04230396118</v>
          </cell>
          <cell r="T882">
            <v>117625.3431877218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119135.13316321616</v>
          </cell>
          <cell r="B883">
            <v>119212.66488087452</v>
          </cell>
          <cell r="C883">
            <v>119363.40748591613</v>
          </cell>
          <cell r="D883">
            <v>119836.34982082562</v>
          </cell>
          <cell r="E883">
            <v>119641.32410241463</v>
          </cell>
          <cell r="F883">
            <v>119756.06378653333</v>
          </cell>
          <cell r="G883">
            <v>119888.88003520289</v>
          </cell>
          <cell r="H883">
            <v>120329.24286223506</v>
          </cell>
          <cell r="I883">
            <v>120117.64610820921</v>
          </cell>
          <cell r="J883">
            <v>120234.00992195758</v>
          </cell>
          <cell r="K883">
            <v>120349.79407471724</v>
          </cell>
          <cell r="L883">
            <v>120743.17059786743</v>
          </cell>
          <cell r="M883">
            <v>120579.04088331964</v>
          </cell>
          <cell r="N883">
            <v>120692.45937867992</v>
          </cell>
          <cell r="O883">
            <v>120768.40232372282</v>
          </cell>
          <cell r="P883">
            <v>121137.82360746892</v>
          </cell>
          <cell r="Q883">
            <v>120844.44894530115</v>
          </cell>
          <cell r="R883">
            <v>120881.18609883876</v>
          </cell>
          <cell r="S883">
            <v>120917.03143261955</v>
          </cell>
          <cell r="T883">
            <v>121283.33341997414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147582.10407345346</v>
          </cell>
          <cell r="B884">
            <v>147191.66596862613</v>
          </cell>
          <cell r="C884">
            <v>146414.68220111076</v>
          </cell>
          <cell r="D884">
            <v>146098.90615877355</v>
          </cell>
          <cell r="E884">
            <v>145033.00240318937</v>
          </cell>
          <cell r="F884">
            <v>144404.82411151801</v>
          </cell>
          <cell r="G884">
            <v>143823.26620062219</v>
          </cell>
          <cell r="H884">
            <v>143616.77070785497</v>
          </cell>
          <cell r="I884">
            <v>142634.31620292438</v>
          </cell>
          <cell r="J884">
            <v>142048.32548476994</v>
          </cell>
          <cell r="K884">
            <v>141465.25385243871</v>
          </cell>
          <cell r="L884">
            <v>141220.85187830895</v>
          </cell>
          <cell r="M884">
            <v>140310.80129815883</v>
          </cell>
          <cell r="N884">
            <v>139739.64276177803</v>
          </cell>
          <cell r="O884">
            <v>139357.20547761771</v>
          </cell>
          <cell r="P884">
            <v>139544.87931548301</v>
          </cell>
          <cell r="Q884">
            <v>138974.24609397081</v>
          </cell>
          <cell r="R884">
            <v>138789.24329721596</v>
          </cell>
          <cell r="S884">
            <v>138608.73157103523</v>
          </cell>
          <cell r="T884">
            <v>138812.1137178131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132294.44809486275</v>
          </cell>
          <cell r="B885">
            <v>132155.50114799023</v>
          </cell>
          <cell r="C885">
            <v>131877.08581050806</v>
          </cell>
          <cell r="D885">
            <v>131985.17406125809</v>
          </cell>
          <cell r="E885">
            <v>131387.28793305586</v>
          </cell>
          <cell r="F885">
            <v>131158.36039008558</v>
          </cell>
          <cell r="G885">
            <v>130960.7135263762</v>
          </cell>
          <cell r="H885">
            <v>131101.84546611086</v>
          </cell>
          <cell r="I885">
            <v>130533.65679431408</v>
          </cell>
          <cell r="J885">
            <v>130325.11766819787</v>
          </cell>
          <cell r="K885">
            <v>130117.61737015138</v>
          </cell>
          <cell r="L885">
            <v>130215.96325088901</v>
          </cell>
          <cell r="M885">
            <v>129706.77719921766</v>
          </cell>
          <cell r="N885">
            <v>129503.51646767261</v>
          </cell>
          <cell r="O885">
            <v>129367.41680847619</v>
          </cell>
          <cell r="P885">
            <v>129652.76334535683</v>
          </cell>
          <cell r="Q885">
            <v>129231.13134741085</v>
          </cell>
          <cell r="R885">
            <v>129165.29357836588</v>
          </cell>
          <cell r="S885">
            <v>129101.0540666036</v>
          </cell>
          <cell r="T885">
            <v>129391.99078932148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147648.88015303467</v>
          </cell>
          <cell r="B886">
            <v>147257.34354143814</v>
          </cell>
          <cell r="C886">
            <v>146478.18204012196</v>
          </cell>
          <cell r="D886">
            <v>146160.55456969092</v>
          </cell>
          <cell r="E886">
            <v>145092.60652540906</v>
          </cell>
          <cell r="F886">
            <v>144462.68431695897</v>
          </cell>
          <cell r="G886">
            <v>143879.44949269757</v>
          </cell>
          <cell r="H886">
            <v>143671.43557244027</v>
          </cell>
          <cell r="I886">
            <v>142687.1715652367</v>
          </cell>
          <cell r="J886">
            <v>142099.532148447</v>
          </cell>
          <cell r="K886">
            <v>141514.82003039698</v>
          </cell>
          <cell r="L886">
            <v>141268.92094264401</v>
          </cell>
          <cell r="M886">
            <v>140357.11939676755</v>
          </cell>
          <cell r="N886">
            <v>139784.35389244292</v>
          </cell>
          <cell r="O886">
            <v>139400.84061201004</v>
          </cell>
          <cell r="P886">
            <v>139588.08781809275</v>
          </cell>
          <cell r="Q886">
            <v>139016.80376315149</v>
          </cell>
          <cell r="R886">
            <v>138831.28045668703</v>
          </cell>
          <cell r="S886">
            <v>138650.26085652914</v>
          </cell>
          <cell r="T886">
            <v>138853.2605672201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117251.06688472515</v>
          </cell>
          <cell r="B887">
            <v>117359.59262859031</v>
          </cell>
          <cell r="C887">
            <v>117571.77931425886</v>
          </cell>
          <cell r="D887">
            <v>118096.95911594419</v>
          </cell>
          <cell r="E887">
            <v>117959.61236615501</v>
          </cell>
          <cell r="F887">
            <v>118123.55611879431</v>
          </cell>
          <cell r="G887">
            <v>118303.68595556116</v>
          </cell>
          <cell r="H887">
            <v>118786.89074109713</v>
          </cell>
          <cell r="I887">
            <v>118626.34852987574</v>
          </cell>
          <cell r="J887">
            <v>118789.22986189622</v>
          </cell>
          <cell r="K887">
            <v>118951.29980804923</v>
          </cell>
          <cell r="L887">
            <v>119386.9169255904</v>
          </cell>
          <cell r="M887">
            <v>119272.1901634251</v>
          </cell>
          <cell r="N887">
            <v>119430.94875860137</v>
          </cell>
          <cell r="O887">
            <v>119537.25060320141</v>
          </cell>
          <cell r="P887">
            <v>119918.70916975933</v>
          </cell>
          <cell r="Q887">
            <v>119643.69756999743</v>
          </cell>
          <cell r="R887">
            <v>119695.12074280433</v>
          </cell>
          <cell r="S887">
            <v>119745.2955826008</v>
          </cell>
          <cell r="T887">
            <v>120122.38788498394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134159.33590471273</v>
          </cell>
          <cell r="B888">
            <v>133989.71042900544</v>
          </cell>
          <cell r="C888">
            <v>133650.47646839055</v>
          </cell>
          <cell r="D888">
            <v>133706.85899300987</v>
          </cell>
          <cell r="E888">
            <v>133051.88102748993</v>
          </cell>
          <cell r="F888">
            <v>132774.25027878495</v>
          </cell>
          <cell r="G888">
            <v>132529.7714460041</v>
          </cell>
          <cell r="H888">
            <v>132628.49752821881</v>
          </cell>
          <cell r="I888">
            <v>132009.77401292929</v>
          </cell>
          <cell r="J888">
            <v>131755.19088413625</v>
          </cell>
          <cell r="K888">
            <v>131501.87594949556</v>
          </cell>
          <cell r="L888">
            <v>131558.4112153626</v>
          </cell>
          <cell r="M888">
            <v>131000.32509859248</v>
          </cell>
          <cell r="N888">
            <v>130752.18579753555</v>
          </cell>
          <cell r="O888">
            <v>130586.03627101181</v>
          </cell>
          <cell r="P888">
            <v>130859.46805614734</v>
          </cell>
          <cell r="Q888">
            <v>130419.65991884616</v>
          </cell>
          <cell r="R888">
            <v>130339.28562387152</v>
          </cell>
          <cell r="S888">
            <v>130260.86247037917</v>
          </cell>
          <cell r="T888">
            <v>130541.11871588093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137973.24976368761</v>
          </cell>
          <cell r="B889">
            <v>137740.88310554682</v>
          </cell>
          <cell r="C889">
            <v>137277.26794171715</v>
          </cell>
          <cell r="D889">
            <v>137227.90620416871</v>
          </cell>
          <cell r="E889">
            <v>136456.1687486514</v>
          </cell>
          <cell r="F889">
            <v>136078.93424343789</v>
          </cell>
          <cell r="G889">
            <v>135738.67855215573</v>
          </cell>
          <cell r="H889">
            <v>135750.67969207483</v>
          </cell>
          <cell r="I889">
            <v>135028.60650666576</v>
          </cell>
          <cell r="J889">
            <v>134679.85800288111</v>
          </cell>
          <cell r="K889">
            <v>134332.84677373531</v>
          </cell>
          <cell r="L889">
            <v>134303.87443819875</v>
          </cell>
          <cell r="M889">
            <v>133645.78196447776</v>
          </cell>
          <cell r="N889">
            <v>133305.86073566723</v>
          </cell>
          <cell r="O889">
            <v>133078.25571307837</v>
          </cell>
          <cell r="P889">
            <v>133327.32043625624</v>
          </cell>
          <cell r="Q889">
            <v>132850.33996643004</v>
          </cell>
          <cell r="R889">
            <v>132740.23677440776</v>
          </cell>
          <cell r="S889">
            <v>132632.80641336142</v>
          </cell>
          <cell r="T889">
            <v>132891.21983279087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111578.92336955239</v>
          </cell>
          <cell r="B890">
            <v>111780.75929404398</v>
          </cell>
          <cell r="C890">
            <v>112177.92866713319</v>
          </cell>
          <cell r="D890">
            <v>112860.37385369607</v>
          </cell>
          <cell r="E890">
            <v>112896.6745979281</v>
          </cell>
          <cell r="F890">
            <v>113208.75142919923</v>
          </cell>
          <cell r="G890">
            <v>113531.32289074823</v>
          </cell>
          <cell r="H890">
            <v>114143.50707572408</v>
          </cell>
          <cell r="I890">
            <v>114136.66895506164</v>
          </cell>
          <cell r="J890">
            <v>114439.59527521301</v>
          </cell>
          <cell r="K890">
            <v>114741.01258182673</v>
          </cell>
          <cell r="L890">
            <v>115303.79864044354</v>
          </cell>
          <cell r="M890">
            <v>115337.80371387539</v>
          </cell>
          <cell r="N890">
            <v>115633.06257769112</v>
          </cell>
          <cell r="O890">
            <v>115830.7624995333</v>
          </cell>
          <cell r="P890">
            <v>116248.46034090905</v>
          </cell>
          <cell r="Q890">
            <v>116028.73231929593</v>
          </cell>
          <cell r="R890">
            <v>116124.36901575269</v>
          </cell>
          <cell r="S890">
            <v>116217.68406539773</v>
          </cell>
          <cell r="T890">
            <v>116627.2615388782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121502.47609672465</v>
          </cell>
          <cell r="B891">
            <v>121541.06359582796</v>
          </cell>
          <cell r="C891">
            <v>121614.60126825189</v>
          </cell>
          <cell r="D891">
            <v>122021.90684757166</v>
          </cell>
          <cell r="E891">
            <v>121754.40708706477</v>
          </cell>
          <cell r="F891">
            <v>121807.32150248571</v>
          </cell>
          <cell r="G891">
            <v>121880.68788481045</v>
          </cell>
          <cell r="H891">
            <v>122267.2194804897</v>
          </cell>
          <cell r="I891">
            <v>121991.47232341734</v>
          </cell>
          <cell r="J891">
            <v>122049.38653832568</v>
          </cell>
          <cell r="K891">
            <v>122107.01225623487</v>
          </cell>
          <cell r="L891">
            <v>122447.31316639821</v>
          </cell>
          <cell r="M891">
            <v>122221.10828413883</v>
          </cell>
          <cell r="N891">
            <v>122277.5566154824</v>
          </cell>
          <cell r="O891">
            <v>122315.35338320864</v>
          </cell>
          <cell r="P891">
            <v>122669.64973386264</v>
          </cell>
          <cell r="Q891">
            <v>122353.20175069736</v>
          </cell>
          <cell r="R891">
            <v>122371.48581458766</v>
          </cell>
          <cell r="S891">
            <v>122389.32602020801</v>
          </cell>
          <cell r="T891">
            <v>122742.06989852761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144934.05137708326</v>
          </cell>
          <cell r="B892">
            <v>144587.17533565324</v>
          </cell>
          <cell r="C892">
            <v>143896.55114329598</v>
          </cell>
          <cell r="D892">
            <v>143654.19479236056</v>
          </cell>
          <cell r="E892">
            <v>142669.35875192337</v>
          </cell>
          <cell r="F892">
            <v>142110.3367143636</v>
          </cell>
          <cell r="G892">
            <v>141595.2779898108</v>
          </cell>
          <cell r="H892">
            <v>141448.9968138269</v>
          </cell>
          <cell r="I892">
            <v>140538.29940219951</v>
          </cell>
          <cell r="J892">
            <v>140017.68899528746</v>
          </cell>
          <cell r="K892">
            <v>139499.67198518376</v>
          </cell>
          <cell r="L892">
            <v>139314.63911136132</v>
          </cell>
          <cell r="M892">
            <v>138474.0243163312</v>
          </cell>
          <cell r="N892">
            <v>137966.59123108877</v>
          </cell>
          <cell r="O892">
            <v>137626.82334064823</v>
          </cell>
          <cell r="P892">
            <v>137831.41556380107</v>
          </cell>
          <cell r="Q892">
            <v>137286.59160254296</v>
          </cell>
          <cell r="R892">
            <v>137122.22998671094</v>
          </cell>
          <cell r="S892">
            <v>136961.85836254028</v>
          </cell>
          <cell r="T892">
            <v>137180.40628301306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114548.33449722304</v>
          </cell>
          <cell r="B893">
            <v>114701.3218183717</v>
          </cell>
          <cell r="C893">
            <v>115001.65131972918</v>
          </cell>
          <cell r="D893">
            <v>115601.76685743817</v>
          </cell>
          <cell r="E893">
            <v>115547.1617916075</v>
          </cell>
          <cell r="F893">
            <v>115781.68980718157</v>
          </cell>
          <cell r="G893">
            <v>116029.69197327107</v>
          </cell>
          <cell r="H893">
            <v>116574.35444217737</v>
          </cell>
          <cell r="I893">
            <v>116487.05103786102</v>
          </cell>
          <cell r="J893">
            <v>116716.66272042994</v>
          </cell>
          <cell r="K893">
            <v>116945.13060295793</v>
          </cell>
          <cell r="L893">
            <v>117441.34273450219</v>
          </cell>
          <cell r="M893">
            <v>117397.48553832124</v>
          </cell>
          <cell r="N893">
            <v>117621.28545270387</v>
          </cell>
          <cell r="O893">
            <v>117771.13777215648</v>
          </cell>
          <cell r="P893">
            <v>118169.86407206557</v>
          </cell>
          <cell r="Q893">
            <v>117921.19466846994</v>
          </cell>
          <cell r="R893">
            <v>117993.68524234215</v>
          </cell>
          <cell r="S893">
            <v>118064.41605750304</v>
          </cell>
          <cell r="T893">
            <v>118456.98729193426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145811.60445341485</v>
          </cell>
          <cell r="B894">
            <v>145450.29213479219</v>
          </cell>
          <cell r="C894">
            <v>144731.0487571164</v>
          </cell>
          <cell r="D894">
            <v>144464.36144171742</v>
          </cell>
          <cell r="E894">
            <v>143452.65991521347</v>
          </cell>
          <cell r="F894">
            <v>142870.7197976523</v>
          </cell>
          <cell r="G894">
            <v>142333.62353373002</v>
          </cell>
          <cell r="H894">
            <v>142167.38759664755</v>
          </cell>
          <cell r="I894">
            <v>141232.91019829136</v>
          </cell>
          <cell r="J894">
            <v>140690.63304232215</v>
          </cell>
          <cell r="K894">
            <v>140151.05721507577</v>
          </cell>
          <cell r="L894">
            <v>139946.3496811965</v>
          </cell>
          <cell r="M894">
            <v>139082.72417081197</v>
          </cell>
          <cell r="N894">
            <v>138554.17274990966</v>
          </cell>
          <cell r="O894">
            <v>138200.26440910139</v>
          </cell>
          <cell r="P894">
            <v>138399.24995340078</v>
          </cell>
          <cell r="Q894">
            <v>137845.87291622962</v>
          </cell>
          <cell r="R894">
            <v>137674.67090336062</v>
          </cell>
          <cell r="S894">
            <v>137507.6249375121</v>
          </cell>
          <cell r="T894">
            <v>137721.14698694419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145576.06289504684</v>
          </cell>
          <cell r="B895">
            <v>145218.62537707004</v>
          </cell>
          <cell r="C895">
            <v>144507.06359460595</v>
          </cell>
          <cell r="D895">
            <v>144246.90688509389</v>
          </cell>
          <cell r="E895">
            <v>143242.41624830721</v>
          </cell>
          <cell r="F895">
            <v>142666.62750827966</v>
          </cell>
          <cell r="G895">
            <v>142135.4462784513</v>
          </cell>
          <cell r="H895">
            <v>141974.5663427923</v>
          </cell>
          <cell r="I895">
            <v>141046.47166393558</v>
          </cell>
          <cell r="J895">
            <v>140510.01001927312</v>
          </cell>
          <cell r="K895">
            <v>139976.2207336312</v>
          </cell>
          <cell r="L895">
            <v>139776.79402004092</v>
          </cell>
          <cell r="M895">
            <v>138919.34475118513</v>
          </cell>
          <cell r="N895">
            <v>138396.46164348876</v>
          </cell>
          <cell r="O895">
            <v>138046.34870127859</v>
          </cell>
          <cell r="P895">
            <v>138246.83911851389</v>
          </cell>
          <cell r="Q895">
            <v>137695.75778844437</v>
          </cell>
          <cell r="R895">
            <v>137526.39178734654</v>
          </cell>
          <cell r="S895">
            <v>137361.13726281622</v>
          </cell>
          <cell r="T895">
            <v>137576.00829218925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128483.53426720652</v>
          </cell>
          <cell r="B896">
            <v>128407.2791504436</v>
          </cell>
          <cell r="C896">
            <v>128253.14717770403</v>
          </cell>
          <cell r="D896">
            <v>128466.89651199998</v>
          </cell>
          <cell r="E896">
            <v>127985.67803057602</v>
          </cell>
          <cell r="F896">
            <v>127856.27589562497</v>
          </cell>
          <cell r="G896">
            <v>127754.33055217227</v>
          </cell>
          <cell r="H896">
            <v>127982.11921621114</v>
          </cell>
          <cell r="I896">
            <v>127517.19891950245</v>
          </cell>
          <cell r="J896">
            <v>127402.75109772901</v>
          </cell>
          <cell r="K896">
            <v>127288.8733925183</v>
          </cell>
          <cell r="L896">
            <v>127472.65961423054</v>
          </cell>
          <cell r="M896">
            <v>127063.40125433456</v>
          </cell>
          <cell r="N896">
            <v>126951.85025471811</v>
          </cell>
          <cell r="O896">
            <v>126877.15775058599</v>
          </cell>
          <cell r="P896">
            <v>127186.85218225067</v>
          </cell>
          <cell r="Q896">
            <v>126802.3632770078</v>
          </cell>
          <cell r="R896">
            <v>126766.23102020806</v>
          </cell>
          <cell r="S896">
            <v>126730.97589887949</v>
          </cell>
          <cell r="T896">
            <v>127043.73826606449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146838.28883277057</v>
          </cell>
          <cell r="B897">
            <v>146460.08693710741</v>
          </cell>
          <cell r="C897">
            <v>145707.36083193752</v>
          </cell>
          <cell r="D897">
            <v>145412.20774982526</v>
          </cell>
          <cell r="E897">
            <v>144369.07521859641</v>
          </cell>
          <cell r="F897">
            <v>143760.3223242622</v>
          </cell>
          <cell r="G897">
            <v>143197.44346320661</v>
          </cell>
          <cell r="H897">
            <v>143007.86165444274</v>
          </cell>
          <cell r="I897">
            <v>142045.56310022235</v>
          </cell>
          <cell r="J897">
            <v>141477.93714950982</v>
          </cell>
          <cell r="K897">
            <v>140913.13880137567</v>
          </cell>
          <cell r="L897">
            <v>140685.41309720642</v>
          </cell>
          <cell r="M897">
            <v>139794.86643225097</v>
          </cell>
          <cell r="N897">
            <v>139241.60782733344</v>
          </cell>
          <cell r="O897">
            <v>138871.1560090979</v>
          </cell>
          <cell r="P897">
            <v>139063.58207596603</v>
          </cell>
          <cell r="Q897">
            <v>138500.1984538119</v>
          </cell>
          <cell r="R897">
            <v>138320.99358735394</v>
          </cell>
          <cell r="S897">
            <v>138146.13904271059</v>
          </cell>
          <cell r="T897">
            <v>138353.7811249597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143828.57432886108</v>
          </cell>
          <cell r="B898">
            <v>143499.88405137937</v>
          </cell>
          <cell r="C898">
            <v>142845.31221113825</v>
          </cell>
          <cell r="D898">
            <v>142633.60622597663</v>
          </cell>
          <cell r="E898">
            <v>141682.61335586981</v>
          </cell>
          <cell r="F898">
            <v>141152.46183579107</v>
          </cell>
          <cell r="G898">
            <v>140665.1643881677</v>
          </cell>
          <cell r="H898">
            <v>140544.02075769773</v>
          </cell>
          <cell r="I898">
            <v>139663.27963047614</v>
          </cell>
          <cell r="J898">
            <v>139169.96340603373</v>
          </cell>
          <cell r="K898">
            <v>138679.1046136845</v>
          </cell>
          <cell r="L898">
            <v>138518.85643461277</v>
          </cell>
          <cell r="M898">
            <v>137707.22885229206</v>
          </cell>
          <cell r="N898">
            <v>137226.39909851566</v>
          </cell>
          <cell r="O898">
            <v>136904.44431107095</v>
          </cell>
          <cell r="P898">
            <v>137116.09941732048</v>
          </cell>
          <cell r="Q898">
            <v>136582.04999422838</v>
          </cell>
          <cell r="R898">
            <v>136426.30540923931</v>
          </cell>
          <cell r="S898">
            <v>136274.34163154068</v>
          </cell>
          <cell r="T898">
            <v>136499.22077599604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129014.94317017798</v>
          </cell>
          <cell r="B899">
            <v>128929.94605656853</v>
          </cell>
          <cell r="C899">
            <v>128758.48351969072</v>
          </cell>
          <cell r="D899">
            <v>128957.49905442225</v>
          </cell>
          <cell r="E899">
            <v>128460.01197470652</v>
          </cell>
          <cell r="F899">
            <v>128316.73162306384</v>
          </cell>
          <cell r="G899">
            <v>128201.44128095931</v>
          </cell>
          <cell r="H899">
            <v>128417.14618848197</v>
          </cell>
          <cell r="I899">
            <v>127937.82574094363</v>
          </cell>
          <cell r="J899">
            <v>127810.25745539661</v>
          </cell>
          <cell r="K899">
            <v>127683.32464539944</v>
          </cell>
          <cell r="L899">
            <v>127855.19672789989</v>
          </cell>
          <cell r="M899">
            <v>127432.0040552736</v>
          </cell>
          <cell r="N899">
            <v>127307.66468776428</v>
          </cell>
          <cell r="O899">
            <v>127224.40932695712</v>
          </cell>
          <cell r="P899">
            <v>127530.70859183453</v>
          </cell>
          <cell r="Q899">
            <v>127141.04030677905</v>
          </cell>
          <cell r="R899">
            <v>127100.7657958145</v>
          </cell>
          <cell r="S899">
            <v>127061.4689763998</v>
          </cell>
          <cell r="T899">
            <v>127371.18788936164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121204.11953976528</v>
          </cell>
          <cell r="B900">
            <v>121247.61518411328</v>
          </cell>
          <cell r="C900">
            <v>121330.88300486084</v>
          </cell>
          <cell r="D900">
            <v>121746.46079355534</v>
          </cell>
          <cell r="E900">
            <v>121488.09494658609</v>
          </cell>
          <cell r="F900">
            <v>121548.80120916222</v>
          </cell>
          <cell r="G900">
            <v>121629.66006635543</v>
          </cell>
          <cell r="H900">
            <v>122022.9760195589</v>
          </cell>
          <cell r="I900">
            <v>121755.3137466449</v>
          </cell>
          <cell r="J900">
            <v>121820.59437256986</v>
          </cell>
          <cell r="K900">
            <v>121885.54980605782</v>
          </cell>
          <cell r="L900">
            <v>122232.53984305833</v>
          </cell>
          <cell r="M900">
            <v>122014.15830276137</v>
          </cell>
          <cell r="N900">
            <v>122077.78659174645</v>
          </cell>
          <cell r="O900">
            <v>122120.39092746977</v>
          </cell>
          <cell r="P900">
            <v>122476.59347553088</v>
          </cell>
          <cell r="Q900">
            <v>122163.05342619852</v>
          </cell>
          <cell r="R900">
            <v>122183.66313552635</v>
          </cell>
          <cell r="S900">
            <v>122203.77252993622</v>
          </cell>
          <cell r="T900">
            <v>122558.22513861052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126140.25264190853</v>
          </cell>
          <cell r="B901">
            <v>126102.54592067374</v>
          </cell>
          <cell r="C901">
            <v>126024.83418153218</v>
          </cell>
          <cell r="D901">
            <v>126303.55314956413</v>
          </cell>
          <cell r="E901">
            <v>125894.07209525756</v>
          </cell>
          <cell r="F901">
            <v>125825.8668465151</v>
          </cell>
          <cell r="G901">
            <v>125782.76713014087</v>
          </cell>
          <cell r="H901">
            <v>126063.8398932053</v>
          </cell>
          <cell r="I901">
            <v>125662.41798474727</v>
          </cell>
          <cell r="J901">
            <v>125605.82568911213</v>
          </cell>
          <cell r="K901">
            <v>125549.51530539602</v>
          </cell>
          <cell r="L901">
            <v>125785.83768775614</v>
          </cell>
          <cell r="M901">
            <v>125438.02357314754</v>
          </cell>
          <cell r="N901">
            <v>125382.86370159326</v>
          </cell>
          <cell r="O901">
            <v>125345.92966291892</v>
          </cell>
          <cell r="P901">
            <v>125670.59530019003</v>
          </cell>
          <cell r="Q901">
            <v>125308.94520227105</v>
          </cell>
          <cell r="R901">
            <v>125291.07848076345</v>
          </cell>
          <cell r="S901">
            <v>125273.64548625151</v>
          </cell>
          <cell r="T901">
            <v>125599.82815994383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114501.10359734342</v>
          </cell>
          <cell r="B902">
            <v>114654.86789527113</v>
          </cell>
          <cell r="C902">
            <v>114956.73771357682</v>
          </cell>
          <cell r="D902">
            <v>115558.16277133374</v>
          </cell>
          <cell r="E902">
            <v>115505.00363637246</v>
          </cell>
          <cell r="F902">
            <v>115740.76512895343</v>
          </cell>
          <cell r="G902">
            <v>115989.95338035631</v>
          </cell>
          <cell r="H902">
            <v>116535.68983709195</v>
          </cell>
          <cell r="I902">
            <v>116449.66629857813</v>
          </cell>
          <cell r="J902">
            <v>116680.44411010614</v>
          </cell>
          <cell r="K902">
            <v>116910.0723125754</v>
          </cell>
          <cell r="L902">
            <v>117407.34335659389</v>
          </cell>
          <cell r="M902">
            <v>117364.72462315933</v>
          </cell>
          <cell r="N902">
            <v>117589.66115027128</v>
          </cell>
          <cell r="O902">
            <v>117740.27452476839</v>
          </cell>
          <cell r="P902">
            <v>118139.30258247964</v>
          </cell>
          <cell r="Q902">
            <v>117891.09351511092</v>
          </cell>
          <cell r="R902">
            <v>117963.95224689436</v>
          </cell>
          <cell r="S902">
            <v>118035.04228267913</v>
          </cell>
          <cell r="T902">
            <v>118427.88401517857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128625.81805437909</v>
          </cell>
          <cell r="B903">
            <v>128547.22228353265</v>
          </cell>
          <cell r="C903">
            <v>128388.45008311594</v>
          </cell>
          <cell r="D903">
            <v>128598.25446882381</v>
          </cell>
          <cell r="E903">
            <v>128112.68009918646</v>
          </cell>
          <cell r="F903">
            <v>127979.56209643748</v>
          </cell>
          <cell r="G903">
            <v>127874.04365336716</v>
          </cell>
          <cell r="H903">
            <v>128098.59691312362</v>
          </cell>
          <cell r="I903">
            <v>127629.82100168124</v>
          </cell>
          <cell r="J903">
            <v>127511.8601991039</v>
          </cell>
          <cell r="K903">
            <v>127394.48701284167</v>
          </cell>
          <cell r="L903">
            <v>127575.08324500258</v>
          </cell>
          <cell r="M903">
            <v>127162.09399769423</v>
          </cell>
          <cell r="N903">
            <v>127047.11893535439</v>
          </cell>
          <cell r="O903">
            <v>126970.13374160054</v>
          </cell>
          <cell r="P903">
            <v>127278.91912340574</v>
          </cell>
          <cell r="Q903">
            <v>126893.04344844405</v>
          </cell>
          <cell r="R903">
            <v>126855.80211047029</v>
          </cell>
          <cell r="S903">
            <v>126819.46483167862</v>
          </cell>
          <cell r="T903">
            <v>127131.41231941668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118916.71730518875</v>
          </cell>
          <cell r="B904">
            <v>118997.84209539712</v>
          </cell>
          <cell r="C904">
            <v>119155.70778402875</v>
          </cell>
          <cell r="D904">
            <v>119634.70589906516</v>
          </cell>
          <cell r="E904">
            <v>119446.36678269437</v>
          </cell>
          <cell r="F904">
            <v>119566.81059143282</v>
          </cell>
          <cell r="G904">
            <v>119705.11180528572</v>
          </cell>
          <cell r="H904">
            <v>120150.441210847</v>
          </cell>
          <cell r="I904">
            <v>119944.76310304934</v>
          </cell>
          <cell r="J904">
            <v>120066.51959527335</v>
          </cell>
          <cell r="K904">
            <v>120187.66956312873</v>
          </cell>
          <cell r="L904">
            <v>120585.94294992581</v>
          </cell>
          <cell r="M904">
            <v>120427.54041618739</v>
          </cell>
          <cell r="N904">
            <v>120546.21509436746</v>
          </cell>
          <cell r="O904">
            <v>120625.677483058</v>
          </cell>
          <cell r="P904">
            <v>120996.49422379179</v>
          </cell>
          <cell r="Q904">
            <v>120705.24835299252</v>
          </cell>
          <cell r="R904">
            <v>120743.68802598838</v>
          </cell>
          <cell r="S904">
            <v>120781.1945493925</v>
          </cell>
          <cell r="T904">
            <v>121148.74743537113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125070.78725266029</v>
          </cell>
          <cell r="B905">
            <v>125050.67388187187</v>
          </cell>
          <cell r="C905">
            <v>125007.84006520834</v>
          </cell>
          <cell r="D905">
            <v>125316.21094271744</v>
          </cell>
          <cell r="E905">
            <v>124939.47059468681</v>
          </cell>
          <cell r="F905">
            <v>124899.19538688489</v>
          </cell>
          <cell r="G905">
            <v>124882.95260515725</v>
          </cell>
          <cell r="H905">
            <v>125188.34404126965</v>
          </cell>
          <cell r="I905">
            <v>124815.90257108847</v>
          </cell>
          <cell r="J905">
            <v>124785.71533155654</v>
          </cell>
          <cell r="K905">
            <v>124755.67846837056</v>
          </cell>
          <cell r="L905">
            <v>125015.97816736661</v>
          </cell>
          <cell r="M905">
            <v>124696.20698750133</v>
          </cell>
          <cell r="N905">
            <v>124666.78382598312</v>
          </cell>
          <cell r="O905">
            <v>124647.082616484</v>
          </cell>
          <cell r="P905">
            <v>124978.58105868069</v>
          </cell>
          <cell r="Q905">
            <v>124627.35451109428</v>
          </cell>
          <cell r="R905">
            <v>124617.82411484957</v>
          </cell>
          <cell r="S905">
            <v>124608.5250755513</v>
          </cell>
          <cell r="T905">
            <v>124940.83272934324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119995.09179300633</v>
          </cell>
          <cell r="B906">
            <v>120058.47667272553</v>
          </cell>
          <cell r="C906">
            <v>120181.17389104805</v>
          </cell>
          <cell r="D906">
            <v>120630.27308367263</v>
          </cell>
          <cell r="E906">
            <v>120408.9205171088</v>
          </cell>
          <cell r="F906">
            <v>120501.2016158645</v>
          </cell>
          <cell r="G906">
            <v>120612.42216545749</v>
          </cell>
          <cell r="H906">
            <v>121033.23031314896</v>
          </cell>
          <cell r="I906">
            <v>120798.3303477787</v>
          </cell>
          <cell r="J906">
            <v>120893.46181862532</v>
          </cell>
          <cell r="K906">
            <v>120988.11939642328</v>
          </cell>
          <cell r="L906">
            <v>121362.21572540581</v>
          </cell>
          <cell r="M906">
            <v>121175.53664742883</v>
          </cell>
          <cell r="N906">
            <v>121268.26021790384</v>
          </cell>
          <cell r="O906">
            <v>121330.34622067081</v>
          </cell>
          <cell r="P906">
            <v>121694.27323632693</v>
          </cell>
          <cell r="Q906">
            <v>121392.51698261661</v>
          </cell>
          <cell r="R906">
            <v>121422.55088523784</v>
          </cell>
          <cell r="S906">
            <v>121451.85569414457</v>
          </cell>
          <cell r="T906">
            <v>121813.23257635141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136589.79648253112</v>
          </cell>
          <cell r="B907">
            <v>136380.18846496555</v>
          </cell>
          <cell r="C907">
            <v>135961.69114859245</v>
          </cell>
          <cell r="D907">
            <v>135950.68692300387</v>
          </cell>
          <cell r="E907">
            <v>135221.30262634534</v>
          </cell>
          <cell r="F907">
            <v>134880.19823545864</v>
          </cell>
          <cell r="G907">
            <v>134574.68449537203</v>
          </cell>
          <cell r="H907">
            <v>134618.14410824393</v>
          </cell>
          <cell r="I907">
            <v>133933.55982413681</v>
          </cell>
          <cell r="J907">
            <v>133618.96872448362</v>
          </cell>
          <cell r="K907">
            <v>133305.94474593084</v>
          </cell>
          <cell r="L907">
            <v>133307.98930697347</v>
          </cell>
          <cell r="M907">
            <v>132686.17298624804</v>
          </cell>
          <cell r="N907">
            <v>132379.54459356249</v>
          </cell>
          <cell r="O907">
            <v>132174.23184364158</v>
          </cell>
          <cell r="P907">
            <v>132432.13543761306</v>
          </cell>
          <cell r="Q907">
            <v>131968.63880284489</v>
          </cell>
          <cell r="R907">
            <v>131869.31942547773</v>
          </cell>
          <cell r="S907">
            <v>131772.41109454315</v>
          </cell>
          <cell r="T907">
            <v>132038.74774730109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131214.90368871219</v>
          </cell>
          <cell r="B908">
            <v>131093.71589819089</v>
          </cell>
          <cell r="C908">
            <v>130850.50718496025</v>
          </cell>
          <cell r="D908">
            <v>130988.52679518159</v>
          </cell>
          <cell r="E908">
            <v>130423.68993315389</v>
          </cell>
          <cell r="F908">
            <v>130222.95565362535</v>
          </cell>
          <cell r="G908">
            <v>130052.41883373364</v>
          </cell>
          <cell r="H908">
            <v>130218.09863422002</v>
          </cell>
          <cell r="I908">
            <v>129679.16352251411</v>
          </cell>
          <cell r="J908">
            <v>129497.2783030104</v>
          </cell>
          <cell r="K908">
            <v>129316.29913636597</v>
          </cell>
          <cell r="L908">
            <v>129438.8483043806</v>
          </cell>
          <cell r="M908">
            <v>128957.96947390454</v>
          </cell>
          <cell r="N908">
            <v>128780.68800417714</v>
          </cell>
          <cell r="O908">
            <v>128661.98358238186</v>
          </cell>
          <cell r="P908">
            <v>128954.22731893801</v>
          </cell>
          <cell r="Q908">
            <v>128543.11710651856</v>
          </cell>
          <cell r="R908">
            <v>128485.69422718942</v>
          </cell>
          <cell r="S908">
            <v>128429.66532788744</v>
          </cell>
          <cell r="T908">
            <v>128726.78475466545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143569.49140860062</v>
          </cell>
          <cell r="B909">
            <v>143245.06320136134</v>
          </cell>
          <cell r="C909">
            <v>142598.94069861074</v>
          </cell>
          <cell r="D909">
            <v>142394.41802520092</v>
          </cell>
          <cell r="E909">
            <v>141451.3567421081</v>
          </cell>
          <cell r="F909">
            <v>140927.9714031911</v>
          </cell>
          <cell r="G909">
            <v>140447.18017178329</v>
          </cell>
          <cell r="H909">
            <v>140331.92785195645</v>
          </cell>
          <cell r="I909">
            <v>139458.20736949312</v>
          </cell>
          <cell r="J909">
            <v>138971.28789160616</v>
          </cell>
          <cell r="K909">
            <v>138486.79398071353</v>
          </cell>
          <cell r="L909">
            <v>138332.35441712063</v>
          </cell>
          <cell r="M909">
            <v>137527.52036500568</v>
          </cell>
          <cell r="N909">
            <v>137052.92544786929</v>
          </cell>
          <cell r="O909">
            <v>136735.14539272717</v>
          </cell>
          <cell r="P909">
            <v>136948.45577746586</v>
          </cell>
          <cell r="Q909">
            <v>136416.93150748929</v>
          </cell>
          <cell r="R909">
            <v>136263.20643572154</v>
          </cell>
          <cell r="S909">
            <v>136113.21314616705</v>
          </cell>
          <cell r="T909">
            <v>136339.57609528466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136790.39628182875</v>
          </cell>
          <cell r="B910">
            <v>136577.48827662077</v>
          </cell>
          <cell r="C910">
            <v>136152.44890258092</v>
          </cell>
          <cell r="D910">
            <v>136135.88286344544</v>
          </cell>
          <cell r="E910">
            <v>135400.35738711539</v>
          </cell>
          <cell r="F910">
            <v>135054.01415384689</v>
          </cell>
          <cell r="G910">
            <v>134743.46285410289</v>
          </cell>
          <cell r="H910">
            <v>134782.36100946373</v>
          </cell>
          <cell r="I910">
            <v>134092.34085977339</v>
          </cell>
          <cell r="J910">
            <v>133772.79695939564</v>
          </cell>
          <cell r="K910">
            <v>133454.84485226747</v>
          </cell>
          <cell r="L910">
            <v>133452.39198407746</v>
          </cell>
          <cell r="M910">
            <v>132825.31564546106</v>
          </cell>
          <cell r="N910">
            <v>132513.85981383291</v>
          </cell>
          <cell r="O910">
            <v>132305.31469930385</v>
          </cell>
          <cell r="P910">
            <v>132561.93666292948</v>
          </cell>
          <cell r="Q910">
            <v>132096.48488110775</v>
          </cell>
          <cell r="R910">
            <v>131995.60185783726</v>
          </cell>
          <cell r="S910">
            <v>131897.16783958289</v>
          </cell>
          <cell r="T910">
            <v>132162.3556288142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123609.70103310306</v>
          </cell>
          <cell r="B911">
            <v>123613.62341153235</v>
          </cell>
          <cell r="C911">
            <v>123618.43924525654</v>
          </cell>
          <cell r="D911">
            <v>123967.32007919453</v>
          </cell>
          <cell r="E911">
            <v>123635.30955153894</v>
          </cell>
          <cell r="F911">
            <v>123633.19191137802</v>
          </cell>
          <cell r="G911">
            <v>123653.64063692691</v>
          </cell>
          <cell r="H911">
            <v>123992.25584860571</v>
          </cell>
          <cell r="I911">
            <v>123659.40698182117</v>
          </cell>
          <cell r="J911">
            <v>123665.29390044988</v>
          </cell>
          <cell r="K911">
            <v>123671.15149366406</v>
          </cell>
          <cell r="L911">
            <v>123964.20861264857</v>
          </cell>
          <cell r="M911">
            <v>123682.74923410125</v>
          </cell>
          <cell r="N911">
            <v>123688.48714721762</v>
          </cell>
          <cell r="O911">
            <v>123692.3291486396</v>
          </cell>
          <cell r="P911">
            <v>124033.16245778766</v>
          </cell>
          <cell r="Q911">
            <v>123696.17639512285</v>
          </cell>
          <cell r="R911">
            <v>123698.03495085899</v>
          </cell>
          <cell r="S911">
            <v>123699.84838887195</v>
          </cell>
          <cell r="T911">
            <v>124040.52389085095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144497.10962858624</v>
          </cell>
          <cell r="B912">
            <v>144157.42154235629</v>
          </cell>
          <cell r="C912">
            <v>143481.04710561028</v>
          </cell>
          <cell r="D912">
            <v>143250.80536567909</v>
          </cell>
          <cell r="E912">
            <v>142279.3458978651</v>
          </cell>
          <cell r="F912">
            <v>141731.73498313999</v>
          </cell>
          <cell r="G912">
            <v>141227.64895214204</v>
          </cell>
          <cell r="H912">
            <v>141091.30343525432</v>
          </cell>
          <cell r="I912">
            <v>140192.44629774915</v>
          </cell>
          <cell r="J912">
            <v>139682.62396448481</v>
          </cell>
          <cell r="K912">
            <v>139175.34128773591</v>
          </cell>
          <cell r="L912">
            <v>139000.10460812459</v>
          </cell>
          <cell r="M912">
            <v>138170.94705992346</v>
          </cell>
          <cell r="N912">
            <v>137674.02898825397</v>
          </cell>
          <cell r="O912">
            <v>137341.30175811631</v>
          </cell>
          <cell r="P912">
            <v>137548.68559824087</v>
          </cell>
          <cell r="Q912">
            <v>137008.1202921517</v>
          </cell>
          <cell r="R912">
            <v>136847.1645729228</v>
          </cell>
          <cell r="S912">
            <v>136690.11616486459</v>
          </cell>
          <cell r="T912">
            <v>136911.1665127569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115137.41674218903</v>
          </cell>
          <cell r="B913">
            <v>115280.71330524342</v>
          </cell>
          <cell r="C913">
            <v>115561.83137154215</v>
          </cell>
          <cell r="D913">
            <v>116145.61406334708</v>
          </cell>
          <cell r="E913">
            <v>116072.97478252571</v>
          </cell>
          <cell r="F913">
            <v>116292.11839072703</v>
          </cell>
          <cell r="G913">
            <v>116525.32723716955</v>
          </cell>
          <cell r="H913">
            <v>117056.59451006699</v>
          </cell>
          <cell r="I913">
            <v>116953.32811918571</v>
          </cell>
          <cell r="J913">
            <v>117168.39538555928</v>
          </cell>
          <cell r="K913">
            <v>117382.3913042326</v>
          </cell>
          <cell r="L913">
            <v>117865.39626548954</v>
          </cell>
          <cell r="M913">
            <v>117806.09247784325</v>
          </cell>
          <cell r="N913">
            <v>118015.71611398588</v>
          </cell>
          <cell r="O913">
            <v>118156.07625744129</v>
          </cell>
          <cell r="P913">
            <v>118551.0389160905</v>
          </cell>
          <cell r="Q913">
            <v>118296.6280191355</v>
          </cell>
          <cell r="R913">
            <v>118364.5267836327</v>
          </cell>
          <cell r="S913">
            <v>118430.77725876024</v>
          </cell>
          <cell r="T913">
            <v>118819.97473555169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148433.77115284579</v>
          </cell>
          <cell r="B914">
            <v>148029.32261108237</v>
          </cell>
          <cell r="C914">
            <v>147224.56386489936</v>
          </cell>
          <cell r="D914">
            <v>146885.17457112204</v>
          </cell>
          <cell r="E914">
            <v>145793.19780562876</v>
          </cell>
          <cell r="F914">
            <v>145142.77746981618</v>
          </cell>
          <cell r="G914">
            <v>144539.83208128737</v>
          </cell>
          <cell r="H914">
            <v>144313.97045151587</v>
          </cell>
          <cell r="I914">
            <v>143308.43742017867</v>
          </cell>
          <cell r="J914">
            <v>142701.41907715792</v>
          </cell>
          <cell r="K914">
            <v>142097.42456810689</v>
          </cell>
          <cell r="L914">
            <v>141833.92829561434</v>
          </cell>
          <cell r="M914">
            <v>140901.54576852097</v>
          </cell>
          <cell r="N914">
            <v>140309.89184361245</v>
          </cell>
          <cell r="O914">
            <v>139913.73122306284</v>
          </cell>
          <cell r="P914">
            <v>140095.96376748045</v>
          </cell>
          <cell r="Q914">
            <v>139517.02976806756</v>
          </cell>
          <cell r="R914">
            <v>139325.38835181095</v>
          </cell>
          <cell r="S914">
            <v>139138.39916319866</v>
          </cell>
          <cell r="T914">
            <v>139336.90369171489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127822.50269672021</v>
          </cell>
          <cell r="B915">
            <v>127757.12194783551</v>
          </cell>
          <cell r="C915">
            <v>127624.54785635389</v>
          </cell>
          <cell r="D915">
            <v>127856.62489763938</v>
          </cell>
          <cell r="E915">
            <v>127395.64329410413</v>
          </cell>
          <cell r="F915">
            <v>127283.50458722872</v>
          </cell>
          <cell r="G915">
            <v>127198.15938985493</v>
          </cell>
          <cell r="H915">
            <v>127440.97931231384</v>
          </cell>
          <cell r="I915">
            <v>126993.97168937663</v>
          </cell>
          <cell r="J915">
            <v>126895.84470966147</v>
          </cell>
          <cell r="K915">
            <v>126798.20654498461</v>
          </cell>
          <cell r="L915">
            <v>126996.81303431021</v>
          </cell>
          <cell r="M915">
            <v>126604.88788162297</v>
          </cell>
          <cell r="N915">
            <v>126509.24462247694</v>
          </cell>
          <cell r="O915">
            <v>126445.20364970637</v>
          </cell>
          <cell r="P915">
            <v>126759.1214062362</v>
          </cell>
          <cell r="Q915">
            <v>126381.07524885182</v>
          </cell>
          <cell r="R915">
            <v>126350.09563582721</v>
          </cell>
          <cell r="S915">
            <v>126319.86807428992</v>
          </cell>
          <cell r="T915">
            <v>126636.4162631155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135347.26789925469</v>
          </cell>
          <cell r="B916">
            <v>135158.10022601913</v>
          </cell>
          <cell r="C916">
            <v>134780.12485270266</v>
          </cell>
          <cell r="D916">
            <v>134803.57087248386</v>
          </cell>
          <cell r="E916">
            <v>134112.22545374843</v>
          </cell>
          <cell r="F916">
            <v>133803.57080321762</v>
          </cell>
          <cell r="G916">
            <v>133529.26004481982</v>
          </cell>
          <cell r="H916">
            <v>133600.97363082008</v>
          </cell>
          <cell r="I916">
            <v>132950.05946196575</v>
          </cell>
          <cell r="J916">
            <v>132666.1463414983</v>
          </cell>
          <cell r="K916">
            <v>132383.64752118837</v>
          </cell>
          <cell r="L916">
            <v>132413.54945991701</v>
          </cell>
          <cell r="M916">
            <v>131824.31404206867</v>
          </cell>
          <cell r="N916">
            <v>131547.58712930084</v>
          </cell>
          <cell r="O916">
            <v>131362.29586210969</v>
          </cell>
          <cell r="P916">
            <v>131628.13796022479</v>
          </cell>
          <cell r="Q916">
            <v>131176.75163716721</v>
          </cell>
          <cell r="R916">
            <v>131087.11758718203</v>
          </cell>
          <cell r="S916">
            <v>130999.65946562283</v>
          </cell>
          <cell r="T916">
            <v>131273.11225595963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132375.81104438627</v>
          </cell>
          <cell r="B917">
            <v>132235.52562793947</v>
          </cell>
          <cell r="C917">
            <v>131954.45684259944</v>
          </cell>
          <cell r="D917">
            <v>132060.28923089866</v>
          </cell>
          <cell r="E917">
            <v>131459.91225029595</v>
          </cell>
          <cell r="F917">
            <v>131228.85984144956</v>
          </cell>
          <cell r="G917">
            <v>131029.16975180697</v>
          </cell>
          <cell r="H917">
            <v>131168.45157185794</v>
          </cell>
          <cell r="I917">
            <v>130598.05812189777</v>
          </cell>
          <cell r="J917">
            <v>130387.51014793244</v>
          </cell>
          <cell r="K917">
            <v>130178.01100902003</v>
          </cell>
          <cell r="L917">
            <v>130274.53273983864</v>
          </cell>
          <cell r="M917">
            <v>129763.2132335395</v>
          </cell>
          <cell r="N917">
            <v>129557.99450067843</v>
          </cell>
          <cell r="O917">
            <v>129420.58379969945</v>
          </cell>
          <cell r="P917">
            <v>129705.41050941421</v>
          </cell>
          <cell r="Q917">
            <v>129282.98550703055</v>
          </cell>
          <cell r="R917">
            <v>129216.5135257723</v>
          </cell>
          <cell r="S917">
            <v>129151.65519773593</v>
          </cell>
          <cell r="T917">
            <v>129442.12594329202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112455.54415172857</v>
          </cell>
          <cell r="B918">
            <v>112642.95913582845</v>
          </cell>
          <cell r="C918">
            <v>113011.53972802697</v>
          </cell>
          <cell r="D918">
            <v>113669.6797988374</v>
          </cell>
          <cell r="E918">
            <v>113679.14359833689</v>
          </cell>
          <cell r="F918">
            <v>113968.3266972987</v>
          </cell>
          <cell r="G918">
            <v>114268.88403170215</v>
          </cell>
          <cell r="H918">
            <v>114861.13465510303</v>
          </cell>
          <cell r="I918">
            <v>114830.5418110756</v>
          </cell>
          <cell r="J918">
            <v>115111.82440047394</v>
          </cell>
          <cell r="K918">
            <v>115391.70579358436</v>
          </cell>
          <cell r="L918">
            <v>115934.8380940943</v>
          </cell>
          <cell r="M918">
            <v>115945.85689827771</v>
          </cell>
          <cell r="N918">
            <v>116220.01986211454</v>
          </cell>
          <cell r="O918">
            <v>116403.59435610975</v>
          </cell>
          <cell r="P918">
            <v>116815.69147505114</v>
          </cell>
          <cell r="Q918">
            <v>116587.41946413509</v>
          </cell>
          <cell r="R918">
            <v>116676.22303065058</v>
          </cell>
          <cell r="S918">
            <v>116762.87082929965</v>
          </cell>
          <cell r="T918">
            <v>117167.42777112042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123613.80005016438</v>
          </cell>
          <cell r="B919">
            <v>123617.65499729163</v>
          </cell>
          <cell r="C919">
            <v>123622.33715188914</v>
          </cell>
          <cell r="D919">
            <v>123971.10433681699</v>
          </cell>
          <cell r="E919">
            <v>123638.96832149723</v>
          </cell>
          <cell r="F919">
            <v>123636.74363185577</v>
          </cell>
          <cell r="G919">
            <v>123657.08942089599</v>
          </cell>
          <cell r="H919">
            <v>123995.61142464422</v>
          </cell>
          <cell r="I919">
            <v>123662.65148244561</v>
          </cell>
          <cell r="J919">
            <v>123668.4371965131</v>
          </cell>
          <cell r="K919">
            <v>123674.19408931193</v>
          </cell>
          <cell r="L919">
            <v>123967.1593087072</v>
          </cell>
          <cell r="M919">
            <v>123685.59244798316</v>
          </cell>
          <cell r="N919">
            <v>123691.2317181564</v>
          </cell>
          <cell r="O919">
            <v>123695.00767007226</v>
          </cell>
          <cell r="P919">
            <v>124035.81479063653</v>
          </cell>
          <cell r="Q919">
            <v>123698.78877687926</v>
          </cell>
          <cell r="R919">
            <v>123700.61538138085</v>
          </cell>
          <cell r="S919">
            <v>123702.39764379757</v>
          </cell>
          <cell r="T919">
            <v>124043.04967012393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124048.54414011404</v>
          </cell>
          <cell r="B920">
            <v>124045.24728484933</v>
          </cell>
          <cell r="C920">
            <v>124035.7513549389</v>
          </cell>
          <cell r="D920">
            <v>124372.46486096279</v>
          </cell>
          <cell r="E920">
            <v>124027.01955232941</v>
          </cell>
          <cell r="F920">
            <v>124013.44113366315</v>
          </cell>
          <cell r="G920">
            <v>124022.86941781807</v>
          </cell>
          <cell r="H920">
            <v>124351.50573523244</v>
          </cell>
          <cell r="I920">
            <v>124006.76507119686</v>
          </cell>
          <cell r="J920">
            <v>124001.81697171497</v>
          </cell>
          <cell r="K920">
            <v>123996.89352096322</v>
          </cell>
          <cell r="L920">
            <v>124280.11181745186</v>
          </cell>
          <cell r="M920">
            <v>123987.14533569562</v>
          </cell>
          <cell r="N920">
            <v>123982.32247900119</v>
          </cell>
          <cell r="O920">
            <v>123979.09318258234</v>
          </cell>
          <cell r="P920">
            <v>124317.12272699588</v>
          </cell>
          <cell r="Q920">
            <v>123975.85947756094</v>
          </cell>
          <cell r="R920">
            <v>123974.29731588425</v>
          </cell>
          <cell r="S920">
            <v>123972.77307676047</v>
          </cell>
          <cell r="T920">
            <v>124310.93526196986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120535.56848883255</v>
          </cell>
          <cell r="B921">
            <v>120590.06220104566</v>
          </cell>
          <cell r="C921">
            <v>120695.13313198408</v>
          </cell>
          <cell r="D921">
            <v>121129.24711216489</v>
          </cell>
          <cell r="E921">
            <v>120891.3483451116</v>
          </cell>
          <cell r="F921">
            <v>120969.51441369089</v>
          </cell>
          <cell r="G921">
            <v>121067.16224981064</v>
          </cell>
          <cell r="H921">
            <v>121475.68044760008</v>
          </cell>
          <cell r="I921">
            <v>121226.13461179686</v>
          </cell>
          <cell r="J921">
            <v>121307.92173544037</v>
          </cell>
          <cell r="K921">
            <v>121389.30144028745</v>
          </cell>
          <cell r="L921">
            <v>121751.28033096815</v>
          </cell>
          <cell r="M921">
            <v>121550.42916957107</v>
          </cell>
          <cell r="N921">
            <v>121630.14615550244</v>
          </cell>
          <cell r="O921">
            <v>121683.52318772579</v>
          </cell>
          <cell r="P921">
            <v>122043.99710254616</v>
          </cell>
          <cell r="Q921">
            <v>121736.97308973012</v>
          </cell>
          <cell r="R921">
            <v>121762.79405607615</v>
          </cell>
          <cell r="S921">
            <v>121787.98820064341</v>
          </cell>
          <cell r="T921">
            <v>122146.2696960902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142181.84209963432</v>
          </cell>
          <cell r="B922">
            <v>141880.24156015753</v>
          </cell>
          <cell r="C922">
            <v>141279.37374775173</v>
          </cell>
          <cell r="D922">
            <v>141113.32492502386</v>
          </cell>
          <cell r="E922">
            <v>140212.74525834955</v>
          </cell>
          <cell r="F922">
            <v>139725.59961676193</v>
          </cell>
          <cell r="G922">
            <v>139279.65570923936</v>
          </cell>
          <cell r="H922">
            <v>139195.9572762324</v>
          </cell>
          <cell r="I922">
            <v>138359.83939928829</v>
          </cell>
          <cell r="J922">
            <v>137907.18092528533</v>
          </cell>
          <cell r="K922">
            <v>137456.77734866092</v>
          </cell>
          <cell r="L922">
            <v>137333.44875620856</v>
          </cell>
          <cell r="M922">
            <v>136565.00088302858</v>
          </cell>
          <cell r="N922">
            <v>136123.79977952619</v>
          </cell>
          <cell r="O922">
            <v>135828.37960974083</v>
          </cell>
          <cell r="P922">
            <v>136050.55567365771</v>
          </cell>
          <cell r="Q922">
            <v>135532.55613534746</v>
          </cell>
          <cell r="R922">
            <v>135389.64758565387</v>
          </cell>
          <cell r="S922">
            <v>135250.20823963496</v>
          </cell>
          <cell r="T922">
            <v>135484.51845332803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142483.77741439902</v>
          </cell>
          <cell r="B923">
            <v>142177.20985695408</v>
          </cell>
          <cell r="C923">
            <v>141566.49518404424</v>
          </cell>
          <cell r="D923">
            <v>141392.0749275969</v>
          </cell>
          <cell r="E923">
            <v>140482.25178698279</v>
          </cell>
          <cell r="F923">
            <v>139987.22083579321</v>
          </cell>
          <cell r="G923">
            <v>139533.69458189685</v>
          </cell>
          <cell r="H923">
            <v>139443.13041365868</v>
          </cell>
          <cell r="I923">
            <v>138598.83067515923</v>
          </cell>
          <cell r="J923">
            <v>138138.71743075782</v>
          </cell>
          <cell r="K923">
            <v>137680.89621933101</v>
          </cell>
          <cell r="L923">
            <v>137550.79826461742</v>
          </cell>
          <cell r="M923">
            <v>136774.43320925112</v>
          </cell>
          <cell r="N923">
            <v>136325.96602521554</v>
          </cell>
          <cell r="O923">
            <v>136025.68062112376</v>
          </cell>
          <cell r="P923">
            <v>136245.92762298152</v>
          </cell>
          <cell r="Q923">
            <v>135724.98527045557</v>
          </cell>
          <cell r="R923">
            <v>135579.72317943422</v>
          </cell>
          <cell r="S923">
            <v>135437.9874259276</v>
          </cell>
          <cell r="T923">
            <v>135670.56841321193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140357.45580786909</v>
          </cell>
          <cell r="B924">
            <v>140085.86752283579</v>
          </cell>
          <cell r="C924">
            <v>139544.49747846794</v>
          </cell>
          <cell r="D924">
            <v>139429.03144010942</v>
          </cell>
          <cell r="E924">
            <v>138584.3036937619</v>
          </cell>
          <cell r="F924">
            <v>138144.80352469979</v>
          </cell>
          <cell r="G924">
            <v>137744.67449244164</v>
          </cell>
          <cell r="H924">
            <v>137702.46094916435</v>
          </cell>
          <cell r="I924">
            <v>136915.78040310828</v>
          </cell>
          <cell r="J924">
            <v>136508.16595098053</v>
          </cell>
          <cell r="K924">
            <v>136102.58201150707</v>
          </cell>
          <cell r="L924">
            <v>136020.15599357808</v>
          </cell>
          <cell r="M924">
            <v>135299.54617690825</v>
          </cell>
          <cell r="N924">
            <v>134902.24897292146</v>
          </cell>
          <cell r="O924">
            <v>134636.2260493038</v>
          </cell>
          <cell r="P924">
            <v>134870.05810112445</v>
          </cell>
          <cell r="Q924">
            <v>134369.8399538993</v>
          </cell>
          <cell r="R924">
            <v>134241.15222676456</v>
          </cell>
          <cell r="S924">
            <v>134115.58848302209</v>
          </cell>
          <cell r="T924">
            <v>134360.34721598783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120633.42140535628</v>
          </cell>
          <cell r="B925">
            <v>120686.30537809587</v>
          </cell>
          <cell r="C925">
            <v>120788.18508239799</v>
          </cell>
          <cell r="D925">
            <v>121219.58600065834</v>
          </cell>
          <cell r="E925">
            <v>120978.69155592314</v>
          </cell>
          <cell r="F925">
            <v>121054.30210845475</v>
          </cell>
          <cell r="G925">
            <v>121149.49261457539</v>
          </cell>
          <cell r="H925">
            <v>121555.78572578632</v>
          </cell>
          <cell r="I925">
            <v>121303.58826568931</v>
          </cell>
          <cell r="J925">
            <v>121382.95940488244</v>
          </cell>
          <cell r="K925">
            <v>121461.93516039455</v>
          </cell>
          <cell r="L925">
            <v>121821.72019759781</v>
          </cell>
          <cell r="M925">
            <v>121618.30319070436</v>
          </cell>
          <cell r="N925">
            <v>121695.66534387156</v>
          </cell>
          <cell r="O925">
            <v>121747.46562325026</v>
          </cell>
          <cell r="P925">
            <v>122107.31435665127</v>
          </cell>
          <cell r="Q925">
            <v>121799.336619843</v>
          </cell>
          <cell r="R925">
            <v>121824.39483711061</v>
          </cell>
          <cell r="S925">
            <v>121848.84474885974</v>
          </cell>
          <cell r="T925">
            <v>122206.56582676299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113996.16588518114</v>
          </cell>
          <cell r="B926">
            <v>114158.23671290683</v>
          </cell>
          <cell r="C926">
            <v>114476.57380407432</v>
          </cell>
          <cell r="D926">
            <v>115091.9987233351</v>
          </cell>
          <cell r="E926">
            <v>115054.29779533198</v>
          </cell>
          <cell r="F926">
            <v>115303.24618588541</v>
          </cell>
          <cell r="G926">
            <v>115565.11467853076</v>
          </cell>
          <cell r="H926">
            <v>116122.33296091045</v>
          </cell>
          <cell r="I926">
            <v>116049.99225528497</v>
          </cell>
          <cell r="J926">
            <v>116293.2369579834</v>
          </cell>
          <cell r="K926">
            <v>116535.26994837786</v>
          </cell>
          <cell r="L926">
            <v>117043.86164992076</v>
          </cell>
          <cell r="M926">
            <v>117014.48311617284</v>
          </cell>
          <cell r="N926">
            <v>117251.57098134101</v>
          </cell>
          <cell r="O926">
            <v>117410.32066901414</v>
          </cell>
          <cell r="P926">
            <v>117812.57476930838</v>
          </cell>
          <cell r="Q926">
            <v>117569.28708014461</v>
          </cell>
          <cell r="R926">
            <v>117646.08172705761</v>
          </cell>
          <cell r="S926">
            <v>117721.0121309157</v>
          </cell>
          <cell r="T926">
            <v>118116.74571337085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128645.30454083932</v>
          </cell>
          <cell r="B927">
            <v>128566.38820554194</v>
          </cell>
          <cell r="C927">
            <v>128406.98050240496</v>
          </cell>
          <cell r="D927">
            <v>128616.24460739095</v>
          </cell>
          <cell r="E927">
            <v>128130.07367676531</v>
          </cell>
          <cell r="F927">
            <v>127996.44676707074</v>
          </cell>
          <cell r="G927">
            <v>127890.43896988143</v>
          </cell>
          <cell r="H927">
            <v>128114.54912460819</v>
          </cell>
          <cell r="I927">
            <v>127645.24516716848</v>
          </cell>
          <cell r="J927">
            <v>127526.80324404863</v>
          </cell>
          <cell r="K927">
            <v>127408.95133392383</v>
          </cell>
          <cell r="L927">
            <v>127589.11068083279</v>
          </cell>
          <cell r="M927">
            <v>127175.61046956651</v>
          </cell>
          <cell r="N927">
            <v>127060.1664644664</v>
          </cell>
          <cell r="O927">
            <v>126982.86727523804</v>
          </cell>
          <cell r="P927">
            <v>127291.52815805332</v>
          </cell>
          <cell r="Q927">
            <v>126905.46255794358</v>
          </cell>
          <cell r="R927">
            <v>126868.06932567662</v>
          </cell>
          <cell r="S927">
            <v>126831.58383993061</v>
          </cell>
          <cell r="T927">
            <v>127143.41972579452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125080.92351981248</v>
          </cell>
          <cell r="B928">
            <v>125060.64340131817</v>
          </cell>
          <cell r="C928">
            <v>125017.47901580828</v>
          </cell>
          <cell r="D928">
            <v>125325.56885600748</v>
          </cell>
          <cell r="E928">
            <v>124948.51819541426</v>
          </cell>
          <cell r="F928">
            <v>124907.97826996984</v>
          </cell>
          <cell r="G928">
            <v>124891.48094137499</v>
          </cell>
          <cell r="H928">
            <v>125196.64188796497</v>
          </cell>
          <cell r="I928">
            <v>124823.92574459891</v>
          </cell>
          <cell r="J928">
            <v>124793.48824105143</v>
          </cell>
          <cell r="K928">
            <v>124763.20236052856</v>
          </cell>
          <cell r="L928">
            <v>125023.27480533812</v>
          </cell>
          <cell r="M928">
            <v>124703.23783783615</v>
          </cell>
          <cell r="N928">
            <v>124673.57074680779</v>
          </cell>
          <cell r="O928">
            <v>124653.70620658093</v>
          </cell>
          <cell r="P928">
            <v>124985.13988825635</v>
          </cell>
          <cell r="Q928">
            <v>124633.81454748608</v>
          </cell>
          <cell r="R928">
            <v>124624.20514053115</v>
          </cell>
          <cell r="S928">
            <v>124614.82900856221</v>
          </cell>
          <cell r="T928">
            <v>124947.07861051324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114944.63802592999</v>
          </cell>
          <cell r="B929">
            <v>115091.1059150954</v>
          </cell>
          <cell r="C929">
            <v>115378.51097411843</v>
          </cell>
          <cell r="D929">
            <v>115967.63863276487</v>
          </cell>
          <cell r="E929">
            <v>115900.9010962998</v>
          </cell>
          <cell r="F929">
            <v>116125.07929233508</v>
          </cell>
          <cell r="G929">
            <v>116363.12929159655</v>
          </cell>
          <cell r="H929">
            <v>116898.78017766969</v>
          </cell>
          <cell r="I929">
            <v>116800.73771618695</v>
          </cell>
          <cell r="J929">
            <v>117020.56468106927</v>
          </cell>
          <cell r="K929">
            <v>117239.29658803195</v>
          </cell>
          <cell r="L929">
            <v>117726.62363055203</v>
          </cell>
          <cell r="M929">
            <v>117672.37478064779</v>
          </cell>
          <cell r="N929">
            <v>117886.63764118358</v>
          </cell>
          <cell r="O929">
            <v>118030.10412423569</v>
          </cell>
          <cell r="P929">
            <v>118426.29844440031</v>
          </cell>
          <cell r="Q929">
            <v>118173.76646626979</v>
          </cell>
          <cell r="R929">
            <v>118243.16791247937</v>
          </cell>
          <cell r="S929">
            <v>118310.88459068372</v>
          </cell>
          <cell r="T929">
            <v>118701.18613854895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137178.69046058037</v>
          </cell>
          <cell r="B930">
            <v>136959.39478202484</v>
          </cell>
          <cell r="C930">
            <v>136521.69217044467</v>
          </cell>
          <cell r="D930">
            <v>136494.36031882511</v>
          </cell>
          <cell r="E930">
            <v>135746.94757079557</v>
          </cell>
          <cell r="F930">
            <v>135390.46368929432</v>
          </cell>
          <cell r="G930">
            <v>135070.1613574111</v>
          </cell>
          <cell r="H930">
            <v>135100.23005529307</v>
          </cell>
          <cell r="I930">
            <v>134399.68788628944</v>
          </cell>
          <cell r="J930">
            <v>134070.55701874319</v>
          </cell>
          <cell r="K930">
            <v>133743.06570148282</v>
          </cell>
          <cell r="L930">
            <v>133731.90731316528</v>
          </cell>
          <cell r="M930">
            <v>133094.64933760636</v>
          </cell>
          <cell r="N930">
            <v>132773.84919732859</v>
          </cell>
          <cell r="O930">
            <v>132559.04730504923</v>
          </cell>
          <cell r="P930">
            <v>132813.18846059649</v>
          </cell>
          <cell r="Q930">
            <v>132343.95216741352</v>
          </cell>
          <cell r="R930">
            <v>132240.04244818419</v>
          </cell>
          <cell r="S930">
            <v>132138.6552091043</v>
          </cell>
          <cell r="T930">
            <v>132401.61918245381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145692.21064789934</v>
          </cell>
          <cell r="B931">
            <v>145332.86242936127</v>
          </cell>
          <cell r="C931">
            <v>144617.51278021093</v>
          </cell>
          <cell r="D931">
            <v>144354.13576765006</v>
          </cell>
          <cell r="E931">
            <v>143346.08937347381</v>
          </cell>
          <cell r="F931">
            <v>142767.26733145729</v>
          </cell>
          <cell r="G931">
            <v>142233.16934280802</v>
          </cell>
          <cell r="H931">
            <v>142069.64831258418</v>
          </cell>
          <cell r="I931">
            <v>141138.40625484413</v>
          </cell>
          <cell r="J931">
            <v>140599.07692698113</v>
          </cell>
          <cell r="K931">
            <v>140062.43424337069</v>
          </cell>
          <cell r="L931">
            <v>139860.40350773843</v>
          </cell>
          <cell r="M931">
            <v>138999.90867622441</v>
          </cell>
          <cell r="N931">
            <v>138474.23047009236</v>
          </cell>
          <cell r="O931">
            <v>138122.24598121585</v>
          </cell>
          <cell r="P931">
            <v>138321.99433148408</v>
          </cell>
          <cell r="Q931">
            <v>137769.78096669883</v>
          </cell>
          <cell r="R931">
            <v>137599.50961096678</v>
          </cell>
          <cell r="S931">
            <v>137433.37170991083</v>
          </cell>
          <cell r="T931">
            <v>137647.5775446156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116969.84002675732</v>
          </cell>
          <cell r="B932">
            <v>117082.99212199103</v>
          </cell>
          <cell r="C932">
            <v>117304.35031395566</v>
          </cell>
          <cell r="D932">
            <v>117837.32738838947</v>
          </cell>
          <cell r="E932">
            <v>117708.5901420458</v>
          </cell>
          <cell r="F932">
            <v>117879.87838449806</v>
          </cell>
          <cell r="G932">
            <v>118067.07052680674</v>
          </cell>
          <cell r="H932">
            <v>118556.67015604689</v>
          </cell>
          <cell r="I932">
            <v>118403.74864735692</v>
          </cell>
          <cell r="J932">
            <v>118573.57345883638</v>
          </cell>
          <cell r="K932">
            <v>118742.5522958247</v>
          </cell>
          <cell r="L932">
            <v>119184.47449391155</v>
          </cell>
          <cell r="M932">
            <v>119077.12190813878</v>
          </cell>
          <cell r="N932">
            <v>119242.64823434281</v>
          </cell>
          <cell r="O932">
            <v>119353.4816275573</v>
          </cell>
          <cell r="P932">
            <v>119736.73695002671</v>
          </cell>
          <cell r="Q932">
            <v>119464.46632939175</v>
          </cell>
          <cell r="R932">
            <v>119518.08162415441</v>
          </cell>
          <cell r="S932">
            <v>119570.39537063324</v>
          </cell>
          <cell r="T932">
            <v>119949.09829915332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129095.05963589618</v>
          </cell>
          <cell r="B933">
            <v>129008.74455812249</v>
          </cell>
          <cell r="C933">
            <v>128834.66922431956</v>
          </cell>
          <cell r="D933">
            <v>129031.4634565078</v>
          </cell>
          <cell r="E933">
            <v>128531.52368435498</v>
          </cell>
          <cell r="F933">
            <v>128386.15101987074</v>
          </cell>
          <cell r="G933">
            <v>128268.84875414013</v>
          </cell>
          <cell r="H933">
            <v>128482.73188589039</v>
          </cell>
          <cell r="I933">
            <v>128001.24043748275</v>
          </cell>
          <cell r="J933">
            <v>127871.69407972008</v>
          </cell>
          <cell r="K933">
            <v>127742.79305118306</v>
          </cell>
          <cell r="L933">
            <v>127912.86892981792</v>
          </cell>
          <cell r="M933">
            <v>127487.57548717834</v>
          </cell>
          <cell r="N933">
            <v>127361.30811501545</v>
          </cell>
          <cell r="O933">
            <v>127276.76179764089</v>
          </cell>
          <cell r="P933">
            <v>127582.54919912646</v>
          </cell>
          <cell r="Q933">
            <v>127192.10005849469</v>
          </cell>
          <cell r="R933">
            <v>127151.20105147458</v>
          </cell>
          <cell r="S933">
            <v>127111.29489607706</v>
          </cell>
          <cell r="T933">
            <v>127420.55497066685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141057.4509805243</v>
          </cell>
          <cell r="B934">
            <v>140774.3473528655</v>
          </cell>
          <cell r="C934">
            <v>140210.14872740259</v>
          </cell>
          <cell r="D934">
            <v>140075.27468042335</v>
          </cell>
          <cell r="E934">
            <v>139209.1172210876</v>
          </cell>
          <cell r="F934">
            <v>138751.33605478419</v>
          </cell>
          <cell r="G934">
            <v>138333.628403532</v>
          </cell>
          <cell r="H934">
            <v>138275.49760485766</v>
          </cell>
          <cell r="I934">
            <v>137469.84854696467</v>
          </cell>
          <cell r="J934">
            <v>137044.95124305712</v>
          </cell>
          <cell r="K934">
            <v>136622.17054553551</v>
          </cell>
          <cell r="L934">
            <v>136524.05069958075</v>
          </cell>
          <cell r="M934">
            <v>135785.08599350101</v>
          </cell>
          <cell r="N934">
            <v>135370.94338903058</v>
          </cell>
          <cell r="O934">
            <v>135093.64109409793</v>
          </cell>
          <cell r="P934">
            <v>135323.00088294342</v>
          </cell>
          <cell r="Q934">
            <v>134815.96022889559</v>
          </cell>
          <cell r="R934">
            <v>134681.81614244304</v>
          </cell>
          <cell r="S934">
            <v>134550.92849627102</v>
          </cell>
          <cell r="T934">
            <v>134791.67825751557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136427.17296633308</v>
          </cell>
          <cell r="B935">
            <v>136220.24020365661</v>
          </cell>
          <cell r="C935">
            <v>135807.04644404002</v>
          </cell>
          <cell r="D935">
            <v>135800.55110469466</v>
          </cell>
          <cell r="E935">
            <v>135076.14537847976</v>
          </cell>
          <cell r="F935">
            <v>134739.28804552593</v>
          </cell>
          <cell r="G935">
            <v>134437.8581862179</v>
          </cell>
          <cell r="H935">
            <v>134485.0157103641</v>
          </cell>
          <cell r="I935">
            <v>133804.83820820705</v>
          </cell>
          <cell r="J935">
            <v>133494.26227642375</v>
          </cell>
          <cell r="K935">
            <v>133185.23346436676</v>
          </cell>
          <cell r="L935">
            <v>133190.9240298332</v>
          </cell>
          <cell r="M935">
            <v>132573.37193373658</v>
          </cell>
          <cell r="N935">
            <v>132270.65707983731</v>
          </cell>
          <cell r="O935">
            <v>132067.96476373565</v>
          </cell>
          <cell r="P935">
            <v>132326.90735791574</v>
          </cell>
          <cell r="Q935">
            <v>131864.99573414781</v>
          </cell>
          <cell r="R935">
            <v>131766.94398314803</v>
          </cell>
          <cell r="S935">
            <v>131671.27250607594</v>
          </cell>
          <cell r="T935">
            <v>131938.54052679625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112865.27497638103</v>
          </cell>
          <cell r="B936">
            <v>113045.94964138382</v>
          </cell>
          <cell r="C936">
            <v>113401.16789377897</v>
          </cell>
          <cell r="D936">
            <v>114047.94780142311</v>
          </cell>
          <cell r="E936">
            <v>114044.86806588441</v>
          </cell>
          <cell r="F936">
            <v>114323.35067951756</v>
          </cell>
          <cell r="G936">
            <v>114613.61865431104</v>
          </cell>
          <cell r="H936">
            <v>115196.55237034627</v>
          </cell>
          <cell r="I936">
            <v>115154.85661546889</v>
          </cell>
          <cell r="J936">
            <v>115426.02296780057</v>
          </cell>
          <cell r="K936">
            <v>115695.83851741427</v>
          </cell>
          <cell r="L936">
            <v>116229.78469014773</v>
          </cell>
          <cell r="M936">
            <v>116230.05975741963</v>
          </cell>
          <cell r="N936">
            <v>116494.36253921325</v>
          </cell>
          <cell r="O936">
            <v>116671.33483609196</v>
          </cell>
          <cell r="P936">
            <v>117080.8141884137</v>
          </cell>
          <cell r="Q936">
            <v>116848.54873374855</v>
          </cell>
          <cell r="R936">
            <v>116934.15850880631</v>
          </cell>
          <cell r="S936">
            <v>117017.69004748954</v>
          </cell>
          <cell r="T936">
            <v>117419.90040271441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126645.89213469325</v>
          </cell>
          <cell r="B937">
            <v>126599.86733894616</v>
          </cell>
          <cell r="C937">
            <v>126505.66544013371</v>
          </cell>
          <cell r="D937">
            <v>126770.36508915</v>
          </cell>
          <cell r="E937">
            <v>126345.40434351233</v>
          </cell>
          <cell r="F937">
            <v>126263.99386917151</v>
          </cell>
          <cell r="G937">
            <v>126208.19628809883</v>
          </cell>
          <cell r="H937">
            <v>126477.77126766427</v>
          </cell>
          <cell r="I937">
            <v>126062.64750942383</v>
          </cell>
          <cell r="J937">
            <v>125993.57099568381</v>
          </cell>
          <cell r="K937">
            <v>125924.83858342138</v>
          </cell>
          <cell r="L937">
            <v>126149.82457439942</v>
          </cell>
          <cell r="M937">
            <v>125788.75185839772</v>
          </cell>
          <cell r="N937">
            <v>125721.42376041981</v>
          </cell>
          <cell r="O937">
            <v>125676.34210042833</v>
          </cell>
          <cell r="P937">
            <v>125997.7772114462</v>
          </cell>
          <cell r="Q937">
            <v>125631.19889541366</v>
          </cell>
          <cell r="R937">
            <v>125609.39078849986</v>
          </cell>
          <cell r="S937">
            <v>125588.11208843267</v>
          </cell>
          <cell r="T937">
            <v>125911.39889297207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144491.60007871912</v>
          </cell>
          <cell r="B938">
            <v>144152.00262790619</v>
          </cell>
          <cell r="C938">
            <v>143475.80787126499</v>
          </cell>
          <cell r="D938">
            <v>143245.71888866054</v>
          </cell>
          <cell r="E938">
            <v>142274.42809068452</v>
          </cell>
          <cell r="F938">
            <v>141726.96106276009</v>
          </cell>
          <cell r="G938">
            <v>141223.01339025627</v>
          </cell>
          <cell r="H938">
            <v>141086.79315553582</v>
          </cell>
          <cell r="I938">
            <v>140188.08531614867</v>
          </cell>
          <cell r="J938">
            <v>139678.39901344202</v>
          </cell>
          <cell r="K938">
            <v>139171.25168962087</v>
          </cell>
          <cell r="L938">
            <v>138996.13853361589</v>
          </cell>
          <cell r="M938">
            <v>138167.1254538089</v>
          </cell>
          <cell r="N938">
            <v>137670.33996958807</v>
          </cell>
          <cell r="O938">
            <v>137337.70151757504</v>
          </cell>
          <cell r="P938">
            <v>137545.1205581651</v>
          </cell>
          <cell r="Q938">
            <v>137004.60895093414</v>
          </cell>
          <cell r="R938">
            <v>136843.69617783537</v>
          </cell>
          <cell r="S938">
            <v>136686.68967336029</v>
          </cell>
          <cell r="T938">
            <v>136907.77157522677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123831.25550178178</v>
          </cell>
          <cell r="B939">
            <v>123831.53317562354</v>
          </cell>
          <cell r="C939">
            <v>123829.12356786929</v>
          </cell>
          <cell r="D939">
            <v>124171.86160081948</v>
          </cell>
          <cell r="E939">
            <v>123833.06838542469</v>
          </cell>
          <cell r="F939">
            <v>123825.16465303206</v>
          </cell>
          <cell r="G939">
            <v>123840.04959508151</v>
          </cell>
          <cell r="H939">
            <v>124173.62685907137</v>
          </cell>
          <cell r="I939">
            <v>123834.77429579603</v>
          </cell>
          <cell r="J939">
            <v>123835.19104378228</v>
          </cell>
          <cell r="K939">
            <v>123835.60571575761</v>
          </cell>
          <cell r="L939">
            <v>124123.69560373022</v>
          </cell>
          <cell r="M939">
            <v>123836.42674544688</v>
          </cell>
          <cell r="N939">
            <v>123836.83294500342</v>
          </cell>
          <cell r="O939">
            <v>123837.10492877912</v>
          </cell>
          <cell r="P939">
            <v>124176.52272838372</v>
          </cell>
          <cell r="Q939">
            <v>123837.37728386431</v>
          </cell>
          <cell r="R939">
            <v>123837.50885513426</v>
          </cell>
          <cell r="S939">
            <v>123837.63723242086</v>
          </cell>
          <cell r="T939">
            <v>124177.04386050711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130901.35662199008</v>
          </cell>
          <cell r="B940">
            <v>130785.32686975751</v>
          </cell>
          <cell r="C940">
            <v>130552.34370510124</v>
          </cell>
          <cell r="D940">
            <v>130699.05669552242</v>
          </cell>
          <cell r="E940">
            <v>130143.81879061705</v>
          </cell>
          <cell r="F940">
            <v>129951.27307193243</v>
          </cell>
          <cell r="G940">
            <v>129788.6101983734</v>
          </cell>
          <cell r="H940">
            <v>129961.41977479961</v>
          </cell>
          <cell r="I940">
            <v>129430.98118061114</v>
          </cell>
          <cell r="J940">
            <v>129256.83742518007</v>
          </cell>
          <cell r="K940">
            <v>129083.5611588609</v>
          </cell>
          <cell r="L940">
            <v>129213.14002355826</v>
          </cell>
          <cell r="M940">
            <v>128740.48285225828</v>
          </cell>
          <cell r="N940">
            <v>128570.74690015118</v>
          </cell>
          <cell r="O940">
            <v>128457.09481861259</v>
          </cell>
          <cell r="P940">
            <v>128751.34180460856</v>
          </cell>
          <cell r="Q940">
            <v>128343.28758040945</v>
          </cell>
          <cell r="R940">
            <v>128288.30875430512</v>
          </cell>
          <cell r="S940">
            <v>128234.66457714912</v>
          </cell>
          <cell r="T940">
            <v>128533.57973248765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114948.47500965781</v>
          </cell>
          <cell r="B941">
            <v>115094.87977812751</v>
          </cell>
          <cell r="C941">
            <v>115382.15970358161</v>
          </cell>
          <cell r="D941">
            <v>115971.18097833256</v>
          </cell>
          <cell r="E941">
            <v>115904.32597611453</v>
          </cell>
          <cell r="F941">
            <v>116128.40396590317</v>
          </cell>
          <cell r="G941">
            <v>116366.35760896435</v>
          </cell>
          <cell r="H941">
            <v>116901.92124550728</v>
          </cell>
          <cell r="I941">
            <v>116803.77480920574</v>
          </cell>
          <cell r="J941">
            <v>117023.50703911897</v>
          </cell>
          <cell r="K941">
            <v>117242.14468303045</v>
          </cell>
          <cell r="L941">
            <v>117729.38570072476</v>
          </cell>
          <cell r="M941">
            <v>117675.03623953812</v>
          </cell>
          <cell r="N941">
            <v>117889.20676296923</v>
          </cell>
          <cell r="O941">
            <v>118032.61141878898</v>
          </cell>
          <cell r="P941">
            <v>118428.78122449844</v>
          </cell>
          <cell r="Q941">
            <v>118176.21184918479</v>
          </cell>
          <cell r="R941">
            <v>118245.5833866711</v>
          </cell>
          <cell r="S941">
            <v>118313.27088220703</v>
          </cell>
          <cell r="T941">
            <v>118703.55045512179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148527.68958810097</v>
          </cell>
          <cell r="B942">
            <v>148121.69603145306</v>
          </cell>
          <cell r="C942">
            <v>147313.87437183963</v>
          </cell>
          <cell r="D942">
            <v>146971.88110324609</v>
          </cell>
          <cell r="E942">
            <v>145877.0291106221</v>
          </cell>
          <cell r="F942">
            <v>145224.15601124358</v>
          </cell>
          <cell r="G942">
            <v>144618.85209732151</v>
          </cell>
          <cell r="H942">
            <v>144390.85484750741</v>
          </cell>
          <cell r="I942">
            <v>143382.77680868949</v>
          </cell>
          <cell r="J942">
            <v>142773.43962339769</v>
          </cell>
          <cell r="K942">
            <v>142167.13782328178</v>
          </cell>
          <cell r="L942">
            <v>141901.53590802351</v>
          </cell>
          <cell r="M942">
            <v>140966.69070324319</v>
          </cell>
          <cell r="N942">
            <v>140372.77662895585</v>
          </cell>
          <cell r="O942">
            <v>139975.10265382045</v>
          </cell>
          <cell r="P942">
            <v>140156.7351541848</v>
          </cell>
          <cell r="Q942">
            <v>139576.88577822311</v>
          </cell>
          <cell r="R942">
            <v>139384.51228159032</v>
          </cell>
          <cell r="S942">
            <v>139196.80878435823</v>
          </cell>
          <cell r="T942">
            <v>139394.77542866365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120391.72441068431</v>
          </cell>
          <cell r="B943">
            <v>120448.58444470825</v>
          </cell>
          <cell r="C943">
            <v>120558.34648828763</v>
          </cell>
          <cell r="D943">
            <v>120996.44867755586</v>
          </cell>
          <cell r="E943">
            <v>120762.95356559937</v>
          </cell>
          <cell r="F943">
            <v>120844.87625036474</v>
          </cell>
          <cell r="G943">
            <v>120946.13636888747</v>
          </cell>
          <cell r="H943">
            <v>121357.92545056104</v>
          </cell>
          <cell r="I943">
            <v>121112.27751035141</v>
          </cell>
          <cell r="J943">
            <v>121197.61613831835</v>
          </cell>
          <cell r="K943">
            <v>121282.52965583326</v>
          </cell>
          <cell r="L943">
            <v>121647.73351764688</v>
          </cell>
          <cell r="M943">
            <v>121450.65415675618</v>
          </cell>
          <cell r="N943">
            <v>121533.83275385042</v>
          </cell>
          <cell r="O943">
            <v>121589.52761744215</v>
          </cell>
          <cell r="P943">
            <v>121950.92055080729</v>
          </cell>
          <cell r="Q943">
            <v>121645.29851509463</v>
          </cell>
          <cell r="R943">
            <v>121672.24072485318</v>
          </cell>
          <cell r="S943">
            <v>121698.52889387526</v>
          </cell>
          <cell r="T943">
            <v>122057.6342047769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139528.63284734628</v>
          </cell>
          <cell r="B944">
            <v>139270.67919972065</v>
          </cell>
          <cell r="C944">
            <v>138756.33913056823</v>
          </cell>
          <cell r="D944">
            <v>138663.85296948769</v>
          </cell>
          <cell r="E944">
            <v>137844.49888121095</v>
          </cell>
          <cell r="F944">
            <v>137426.64416178432</v>
          </cell>
          <cell r="G944">
            <v>137047.32893454321</v>
          </cell>
          <cell r="H944">
            <v>137023.96207372457</v>
          </cell>
          <cell r="I944">
            <v>136259.74102275015</v>
          </cell>
          <cell r="J944">
            <v>135872.59017514135</v>
          </cell>
          <cell r="K944">
            <v>135487.36790168163</v>
          </cell>
          <cell r="L944">
            <v>135423.52401905064</v>
          </cell>
          <cell r="M944">
            <v>134724.64714337114</v>
          </cell>
          <cell r="N944">
            <v>134347.29558364797</v>
          </cell>
          <cell r="O944">
            <v>134094.6278977395</v>
          </cell>
          <cell r="P944">
            <v>134333.75529213418</v>
          </cell>
          <cell r="Q944">
            <v>133841.61527247878</v>
          </cell>
          <cell r="R944">
            <v>133719.38809830227</v>
          </cell>
          <cell r="S944">
            <v>133600.12807313618</v>
          </cell>
          <cell r="T944">
            <v>133849.6335928519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130427.798479416</v>
          </cell>
          <cell r="B945">
            <v>130319.55904414256</v>
          </cell>
          <cell r="C945">
            <v>130102.01978664927</v>
          </cell>
          <cell r="D945">
            <v>130261.86261120706</v>
          </cell>
          <cell r="E945">
            <v>129721.12225639219</v>
          </cell>
          <cell r="F945">
            <v>129540.94393027849</v>
          </cell>
          <cell r="G945">
            <v>129390.173278959</v>
          </cell>
          <cell r="H945">
            <v>129573.75113807508</v>
          </cell>
          <cell r="I945">
            <v>129056.14505128641</v>
          </cell>
          <cell r="J945">
            <v>128893.69342675414</v>
          </cell>
          <cell r="K945">
            <v>128732.05104752119</v>
          </cell>
          <cell r="L945">
            <v>128872.24704265042</v>
          </cell>
          <cell r="M945">
            <v>128412.00725317774</v>
          </cell>
          <cell r="N945">
            <v>128253.66748903817</v>
          </cell>
          <cell r="O945">
            <v>128147.64608602133</v>
          </cell>
          <cell r="P945">
            <v>128444.91863080737</v>
          </cell>
          <cell r="Q945">
            <v>128041.47994366457</v>
          </cell>
          <cell r="R945">
            <v>127990.19243356456</v>
          </cell>
          <cell r="S945">
            <v>127940.1499631692</v>
          </cell>
          <cell r="T945">
            <v>128241.77725321395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113474.58488383396</v>
          </cell>
          <cell r="B946">
            <v>113645.2360334991</v>
          </cell>
          <cell r="C946">
            <v>113980.58317652419</v>
          </cell>
          <cell r="D946">
            <v>114610.46940775675</v>
          </cell>
          <cell r="E946">
            <v>114588.7362058118</v>
          </cell>
          <cell r="F946">
            <v>114851.30614865477</v>
          </cell>
          <cell r="G946">
            <v>115126.27283690969</v>
          </cell>
          <cell r="H946">
            <v>115695.35139823562</v>
          </cell>
          <cell r="I946">
            <v>115637.14452636284</v>
          </cell>
          <cell r="J946">
            <v>115893.26704235135</v>
          </cell>
          <cell r="K946">
            <v>116148.113695801</v>
          </cell>
          <cell r="L946">
            <v>116668.39919589626</v>
          </cell>
          <cell r="M946">
            <v>116652.69727303373</v>
          </cell>
          <cell r="N946">
            <v>116902.33699740833</v>
          </cell>
          <cell r="O946">
            <v>117069.49117987632</v>
          </cell>
          <cell r="P946">
            <v>117475.07765658124</v>
          </cell>
          <cell r="Q946">
            <v>117236.87355953243</v>
          </cell>
          <cell r="R946">
            <v>117317.733853564</v>
          </cell>
          <cell r="S946">
            <v>117396.63120815084</v>
          </cell>
          <cell r="T946">
            <v>117795.35195904147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133656.23040917434</v>
          </cell>
          <cell r="B947">
            <v>133494.88132219689</v>
          </cell>
          <cell r="C947">
            <v>133172.05488130919</v>
          </cell>
          <cell r="D947">
            <v>133242.38646754486</v>
          </cell>
          <cell r="E947">
            <v>132602.81061734428</v>
          </cell>
          <cell r="F947">
            <v>132338.31891664315</v>
          </cell>
          <cell r="G947">
            <v>132106.47431359036</v>
          </cell>
          <cell r="H947">
            <v>132216.64055850476</v>
          </cell>
          <cell r="I947">
            <v>131611.55022658591</v>
          </cell>
          <cell r="J947">
            <v>131369.38875161076</v>
          </cell>
          <cell r="K947">
            <v>131128.43359289059</v>
          </cell>
          <cell r="L947">
            <v>131196.24843815225</v>
          </cell>
          <cell r="M947">
            <v>130651.35447768956</v>
          </cell>
          <cell r="N947">
            <v>130415.32242235223</v>
          </cell>
          <cell r="O947">
            <v>130257.27968558428</v>
          </cell>
          <cell r="P947">
            <v>130533.92580728701</v>
          </cell>
          <cell r="Q947">
            <v>130099.02119048123</v>
          </cell>
          <cell r="R947">
            <v>130022.56852877729</v>
          </cell>
          <cell r="S947">
            <v>129947.97180820143</v>
          </cell>
          <cell r="T947">
            <v>130231.10941029419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137553.6889511582</v>
          </cell>
          <cell r="B948">
            <v>137328.2243213417</v>
          </cell>
          <cell r="C948">
            <v>136878.29207763384</v>
          </cell>
          <cell r="D948">
            <v>136840.56304868771</v>
          </cell>
          <cell r="E948">
            <v>136081.67006431081</v>
          </cell>
          <cell r="F948">
            <v>135715.39276331244</v>
          </cell>
          <cell r="G948">
            <v>135385.67328707347</v>
          </cell>
          <cell r="H948">
            <v>135407.21485936773</v>
          </cell>
          <cell r="I948">
            <v>134696.51095841895</v>
          </cell>
          <cell r="J948">
            <v>134358.1213936939</v>
          </cell>
          <cell r="K948">
            <v>134021.41750102901</v>
          </cell>
          <cell r="L948">
            <v>134001.85168070201</v>
          </cell>
          <cell r="M948">
            <v>133354.76070044204</v>
          </cell>
          <cell r="N948">
            <v>133024.93621256686</v>
          </cell>
          <cell r="O948">
            <v>132804.09178259148</v>
          </cell>
          <cell r="P948">
            <v>133055.83707609476</v>
          </cell>
          <cell r="Q948">
            <v>132582.94585804889</v>
          </cell>
          <cell r="R948">
            <v>132476.11308079265</v>
          </cell>
          <cell r="S948">
            <v>132371.87374293685</v>
          </cell>
          <cell r="T948">
            <v>132632.69004669812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120802.91025748051</v>
          </cell>
          <cell r="B949">
            <v>120853.00603641587</v>
          </cell>
          <cell r="C949">
            <v>120949.35828830607</v>
          </cell>
          <cell r="D949">
            <v>121376.05997258361</v>
          </cell>
          <cell r="E949">
            <v>121129.97678141468</v>
          </cell>
          <cell r="F949">
            <v>121201.16098165253</v>
          </cell>
          <cell r="G949">
            <v>121292.09520134202</v>
          </cell>
          <cell r="H949">
            <v>121694.53428976599</v>
          </cell>
          <cell r="I949">
            <v>121437.74401042768</v>
          </cell>
          <cell r="J949">
            <v>121512.9304768916</v>
          </cell>
          <cell r="K949">
            <v>121587.74240542937</v>
          </cell>
          <cell r="L949">
            <v>121943.72751800247</v>
          </cell>
          <cell r="M949">
            <v>121735.86626740785</v>
          </cell>
          <cell r="N949">
            <v>121809.14966731632</v>
          </cell>
          <cell r="O949">
            <v>121858.21888829411</v>
          </cell>
          <cell r="P949">
            <v>122216.98475891602</v>
          </cell>
          <cell r="Q949">
            <v>121907.35509807286</v>
          </cell>
          <cell r="R949">
            <v>121931.09217469026</v>
          </cell>
          <cell r="S949">
            <v>121954.25301739028</v>
          </cell>
          <cell r="T949">
            <v>122311.00340857764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122736.16510580138</v>
          </cell>
          <cell r="B950">
            <v>122754.45767689985</v>
          </cell>
          <cell r="C950">
            <v>122787.76168673573</v>
          </cell>
          <cell r="D950">
            <v>123160.86210599341</v>
          </cell>
          <cell r="E950">
            <v>122855.59408305546</v>
          </cell>
          <cell r="F950">
            <v>122876.28961147186</v>
          </cell>
          <cell r="G950">
            <v>122918.67499579141</v>
          </cell>
          <cell r="H950">
            <v>123277.15362224297</v>
          </cell>
          <cell r="I950">
            <v>122967.97588523809</v>
          </cell>
          <cell r="J950">
            <v>122995.43036968097</v>
          </cell>
          <cell r="K950">
            <v>123022.74809087174</v>
          </cell>
          <cell r="L950">
            <v>123335.38980579766</v>
          </cell>
          <cell r="M950">
            <v>123076.8358071266</v>
          </cell>
          <cell r="N950">
            <v>123103.5953831159</v>
          </cell>
          <cell r="O950">
            <v>123121.51310457983</v>
          </cell>
          <cell r="P950">
            <v>123467.92742705173</v>
          </cell>
          <cell r="Q950">
            <v>123139.45528713474</v>
          </cell>
          <cell r="R950">
            <v>123148.12292682254</v>
          </cell>
          <cell r="S950">
            <v>123156.58015357488</v>
          </cell>
          <cell r="T950">
            <v>123502.25851981179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120916.94244582768</v>
          </cell>
          <cell r="B951">
            <v>120965.16232651334</v>
          </cell>
          <cell r="C951">
            <v>121057.79570553009</v>
          </cell>
          <cell r="D951">
            <v>121481.33574272646</v>
          </cell>
          <cell r="E951">
            <v>121231.76156024334</v>
          </cell>
          <cell r="F951">
            <v>121299.9677083431</v>
          </cell>
          <cell r="G951">
            <v>121388.03829629582</v>
          </cell>
          <cell r="H951">
            <v>121787.88439617309</v>
          </cell>
          <cell r="I951">
            <v>121528.00406564736</v>
          </cell>
          <cell r="J951">
            <v>121600.37508211064</v>
          </cell>
          <cell r="K951">
            <v>121672.38558568244</v>
          </cell>
          <cell r="L951">
            <v>122025.81410697717</v>
          </cell>
          <cell r="M951">
            <v>121814.96276689613</v>
          </cell>
          <cell r="N951">
            <v>121885.5019794791</v>
          </cell>
          <cell r="O951">
            <v>121932.73374293656</v>
          </cell>
          <cell r="P951">
            <v>122290.77106291422</v>
          </cell>
          <cell r="Q951">
            <v>121980.02998671656</v>
          </cell>
          <cell r="R951">
            <v>122002.87819921358</v>
          </cell>
          <cell r="S951">
            <v>122025.17175558319</v>
          </cell>
          <cell r="T951">
            <v>122381.26906824054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148200.67094472065</v>
          </cell>
          <cell r="B952">
            <v>147800.05704191976</v>
          </cell>
          <cell r="C952">
            <v>147002.90027245367</v>
          </cell>
          <cell r="D952">
            <v>146669.97389588706</v>
          </cell>
          <cell r="E952">
            <v>145585.13328040275</v>
          </cell>
          <cell r="F952">
            <v>144940.80056408833</v>
          </cell>
          <cell r="G952">
            <v>144343.70890127955</v>
          </cell>
          <cell r="H952">
            <v>144123.14775884108</v>
          </cell>
          <cell r="I952">
            <v>143123.93129114568</v>
          </cell>
          <cell r="J952">
            <v>142522.66818259543</v>
          </cell>
          <cell r="K952">
            <v>141924.40023857902</v>
          </cell>
          <cell r="L952">
            <v>141666.13005152534</v>
          </cell>
          <cell r="M952">
            <v>140739.85975021389</v>
          </cell>
          <cell r="N952">
            <v>140153.81538735965</v>
          </cell>
          <cell r="O952">
            <v>139761.41082671413</v>
          </cell>
          <cell r="P952">
            <v>139945.13264630252</v>
          </cell>
          <cell r="Q952">
            <v>139368.47055935758</v>
          </cell>
          <cell r="R952">
            <v>139178.6461249064</v>
          </cell>
          <cell r="S952">
            <v>138993.42980961211</v>
          </cell>
          <cell r="T952">
            <v>139193.26933610992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131189.17768996608</v>
          </cell>
          <cell r="B953">
            <v>131068.41310763468</v>
          </cell>
          <cell r="C953">
            <v>130826.0433831165</v>
          </cell>
          <cell r="D953">
            <v>130964.7762702645</v>
          </cell>
          <cell r="E953">
            <v>130400.72698619589</v>
          </cell>
          <cell r="F953">
            <v>130200.66456403222</v>
          </cell>
          <cell r="G953">
            <v>130030.77378792461</v>
          </cell>
          <cell r="H953">
            <v>130197.03857429142</v>
          </cell>
          <cell r="I953">
            <v>129658.80058726695</v>
          </cell>
          <cell r="J953">
            <v>129477.55054160526</v>
          </cell>
          <cell r="K953">
            <v>129297.20338471358</v>
          </cell>
          <cell r="L953">
            <v>129420.32932727734</v>
          </cell>
          <cell r="M953">
            <v>128940.1250698275</v>
          </cell>
          <cell r="N953">
            <v>128763.46269687195</v>
          </cell>
          <cell r="O953">
            <v>128645.17281092441</v>
          </cell>
          <cell r="P953">
            <v>128937.58091065937</v>
          </cell>
          <cell r="Q953">
            <v>128526.72143682899</v>
          </cell>
          <cell r="R953">
            <v>128469.4990878727</v>
          </cell>
          <cell r="S953">
            <v>128413.66585093034</v>
          </cell>
          <cell r="T953">
            <v>128710.93261415511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122845.64469098904</v>
          </cell>
          <cell r="B954">
            <v>122862.13625690465</v>
          </cell>
          <cell r="C954">
            <v>122891.86986556294</v>
          </cell>
          <cell r="D954">
            <v>123261.93486284046</v>
          </cell>
          <cell r="E954">
            <v>122953.31522237667</v>
          </cell>
          <cell r="F954">
            <v>122971.15159394036</v>
          </cell>
          <cell r="G954">
            <v>123010.78767370638</v>
          </cell>
          <cell r="H954">
            <v>123366.77683367833</v>
          </cell>
          <cell r="I954">
            <v>123054.63241220382</v>
          </cell>
          <cell r="J954">
            <v>123079.38385022921</v>
          </cell>
          <cell r="K954">
            <v>123104.01199010397</v>
          </cell>
          <cell r="L954">
            <v>123414.19918269973</v>
          </cell>
          <cell r="M954">
            <v>123152.77447040485</v>
          </cell>
          <cell r="N954">
            <v>123176.89941757194</v>
          </cell>
          <cell r="O954">
            <v>123193.05303988067</v>
          </cell>
          <cell r="P954">
            <v>123538.76789824976</v>
          </cell>
          <cell r="Q954">
            <v>123209.22871495014</v>
          </cell>
          <cell r="R954">
            <v>123217.04297738895</v>
          </cell>
          <cell r="S954">
            <v>123224.66754321393</v>
          </cell>
          <cell r="T954">
            <v>123569.71890432542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117967.67542622508</v>
          </cell>
          <cell r="B955">
            <v>118064.41252753089</v>
          </cell>
          <cell r="C955">
            <v>118253.22882888517</v>
          </cell>
          <cell r="D955">
            <v>118758.5400010508</v>
          </cell>
          <cell r="E955">
            <v>118599.25493515715</v>
          </cell>
          <cell r="F955">
            <v>118744.48381763454</v>
          </cell>
          <cell r="G955">
            <v>118906.61783241434</v>
          </cell>
          <cell r="H955">
            <v>119373.52758961244</v>
          </cell>
          <cell r="I955">
            <v>119193.56667647295</v>
          </cell>
          <cell r="J955">
            <v>119338.75497332594</v>
          </cell>
          <cell r="K955">
            <v>119483.2200213528</v>
          </cell>
          <cell r="L955">
            <v>119902.77084065162</v>
          </cell>
          <cell r="M955">
            <v>119769.25356243241</v>
          </cell>
          <cell r="N955">
            <v>119910.76695600855</v>
          </cell>
          <cell r="O955">
            <v>120005.52172979611</v>
          </cell>
          <cell r="P955">
            <v>120382.40189071195</v>
          </cell>
          <cell r="Q955">
            <v>120100.4058618361</v>
          </cell>
          <cell r="R955">
            <v>120146.24317656085</v>
          </cell>
          <cell r="S955">
            <v>120190.96775883535</v>
          </cell>
          <cell r="T955">
            <v>120563.95594237553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138523.0238270878</v>
          </cell>
          <cell r="B956">
            <v>138281.61305413887</v>
          </cell>
          <cell r="C956">
            <v>137800.06839267749</v>
          </cell>
          <cell r="D956">
            <v>137735.46366463613</v>
          </cell>
          <cell r="E956">
            <v>136946.89537821119</v>
          </cell>
          <cell r="F956">
            <v>136555.30303378834</v>
          </cell>
          <cell r="G956">
            <v>136201.24114901965</v>
          </cell>
          <cell r="H956">
            <v>136200.74092532988</v>
          </cell>
          <cell r="I956">
            <v>135463.76992885486</v>
          </cell>
          <cell r="J956">
            <v>135101.44752624739</v>
          </cell>
          <cell r="K956">
            <v>134740.93001603172</v>
          </cell>
          <cell r="L956">
            <v>134699.63179605899</v>
          </cell>
          <cell r="M956">
            <v>134027.12344844581</v>
          </cell>
          <cell r="N956">
            <v>133673.97189371978</v>
          </cell>
          <cell r="O956">
            <v>133437.50808746685</v>
          </cell>
          <cell r="P956">
            <v>133683.06030900968</v>
          </cell>
          <cell r="Q956">
            <v>133200.72146323323</v>
          </cell>
          <cell r="R956">
            <v>133086.33286332429</v>
          </cell>
          <cell r="S956">
            <v>132974.72112562539</v>
          </cell>
          <cell r="T956">
            <v>133229.98591095084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115537.17223669622</v>
          </cell>
          <cell r="B957">
            <v>115673.89258084867</v>
          </cell>
          <cell r="C957">
            <v>115941.97362763487</v>
          </cell>
          <cell r="D957">
            <v>116514.67273145719</v>
          </cell>
          <cell r="E957">
            <v>116429.79530122076</v>
          </cell>
          <cell r="F957">
            <v>116638.49893872261</v>
          </cell>
          <cell r="G957">
            <v>116861.66893089413</v>
          </cell>
          <cell r="H957">
            <v>117383.84612638672</v>
          </cell>
          <cell r="I957">
            <v>117269.7471367595</v>
          </cell>
          <cell r="J957">
            <v>117474.94445655403</v>
          </cell>
          <cell r="K957">
            <v>117679.11959533337</v>
          </cell>
          <cell r="L957">
            <v>118153.1620748073</v>
          </cell>
          <cell r="M957">
            <v>118083.37611788424</v>
          </cell>
          <cell r="N957">
            <v>118283.37962854089</v>
          </cell>
          <cell r="O957">
            <v>118417.29831234929</v>
          </cell>
          <cell r="P957">
            <v>118809.70693667504</v>
          </cell>
          <cell r="Q957">
            <v>118551.3998205814</v>
          </cell>
          <cell r="R957">
            <v>118616.18254985074</v>
          </cell>
          <cell r="S957">
            <v>118679.39263365621</v>
          </cell>
          <cell r="T957">
            <v>119066.30065398358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128388.68619776802</v>
          </cell>
          <cell r="B958">
            <v>128313.99138893239</v>
          </cell>
          <cell r="C958">
            <v>128162.95264730279</v>
          </cell>
          <cell r="D958">
            <v>128379.33173137592</v>
          </cell>
          <cell r="E958">
            <v>127901.01693698432</v>
          </cell>
          <cell r="F958">
            <v>127774.09184382364</v>
          </cell>
          <cell r="G958">
            <v>127674.52837118963</v>
          </cell>
          <cell r="H958">
            <v>127904.47379430939</v>
          </cell>
          <cell r="I958">
            <v>127442.12369636509</v>
          </cell>
          <cell r="J958">
            <v>127330.01766949217</v>
          </cell>
          <cell r="K958">
            <v>127218.47009363833</v>
          </cell>
          <cell r="L958">
            <v>127404.38280043003</v>
          </cell>
          <cell r="M958">
            <v>126997.61149457854</v>
          </cell>
          <cell r="N958">
            <v>126888.34301600966</v>
          </cell>
          <cell r="O958">
            <v>126815.17884612257</v>
          </cell>
          <cell r="P958">
            <v>127125.47926126514</v>
          </cell>
          <cell r="Q958">
            <v>126741.91479325572</v>
          </cell>
          <cell r="R958">
            <v>126706.52186319376</v>
          </cell>
          <cell r="S958">
            <v>126671.98812093616</v>
          </cell>
          <cell r="T958">
            <v>126985.29369647897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122020.19278443423</v>
          </cell>
          <cell r="B959">
            <v>122050.26353188729</v>
          </cell>
          <cell r="C959">
            <v>122106.91717731878</v>
          </cell>
          <cell r="D959">
            <v>122499.86858630905</v>
          </cell>
          <cell r="E959">
            <v>122216.51940217715</v>
          </cell>
          <cell r="F959">
            <v>122255.9131853002</v>
          </cell>
          <cell r="G959">
            <v>122316.27841453761</v>
          </cell>
          <cell r="H959">
            <v>122691.03760225818</v>
          </cell>
          <cell r="I959">
            <v>122401.26132683952</v>
          </cell>
          <cell r="J959">
            <v>122446.39313820119</v>
          </cell>
          <cell r="K959">
            <v>122491.30012751938</v>
          </cell>
          <cell r="L959">
            <v>122819.99387669019</v>
          </cell>
          <cell r="M959">
            <v>122580.21371145775</v>
          </cell>
          <cell r="N959">
            <v>122624.20317839456</v>
          </cell>
          <cell r="O959">
            <v>122653.65771893869</v>
          </cell>
          <cell r="P959">
            <v>123004.6463822478</v>
          </cell>
          <cell r="Q959">
            <v>122683.15247052176</v>
          </cell>
          <cell r="R959">
            <v>122697.40100904944</v>
          </cell>
          <cell r="S959">
            <v>122711.30365447055</v>
          </cell>
          <cell r="T959">
            <v>123061.0824958274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112301.63583430099</v>
          </cell>
          <cell r="B960">
            <v>112491.58270301569</v>
          </cell>
          <cell r="C960">
            <v>112865.18262769375</v>
          </cell>
          <cell r="D960">
            <v>113527.58994786261</v>
          </cell>
          <cell r="E960">
            <v>113541.76550995393</v>
          </cell>
          <cell r="F960">
            <v>113834.96806167228</v>
          </cell>
          <cell r="G960">
            <v>114139.39041654696</v>
          </cell>
          <cell r="H960">
            <v>114735.14077550592</v>
          </cell>
          <cell r="I960">
            <v>114708.71854844128</v>
          </cell>
          <cell r="J960">
            <v>114993.80112781335</v>
          </cell>
          <cell r="K960">
            <v>115277.46358142214</v>
          </cell>
          <cell r="L960">
            <v>115824.04649239319</v>
          </cell>
          <cell r="M960">
            <v>115839.10099604422</v>
          </cell>
          <cell r="N960">
            <v>116116.96776720161</v>
          </cell>
          <cell r="O960">
            <v>116303.02226267188</v>
          </cell>
          <cell r="P960">
            <v>116716.10270049385</v>
          </cell>
          <cell r="Q960">
            <v>116489.33075784503</v>
          </cell>
          <cell r="R960">
            <v>116579.33401703657</v>
          </cell>
          <cell r="S960">
            <v>116667.15238499397</v>
          </cell>
          <cell r="T960">
            <v>117072.59078159655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130208.43775756091</v>
          </cell>
          <cell r="B961">
            <v>130103.80693841712</v>
          </cell>
          <cell r="C961">
            <v>129893.42157886991</v>
          </cell>
          <cell r="D961">
            <v>130059.34638077146</v>
          </cell>
          <cell r="E961">
            <v>129525.32155414004</v>
          </cell>
          <cell r="F961">
            <v>129350.87202860629</v>
          </cell>
          <cell r="G961">
            <v>129205.61007034982</v>
          </cell>
          <cell r="H961">
            <v>129394.1759933416</v>
          </cell>
          <cell r="I961">
            <v>128882.51415675865</v>
          </cell>
          <cell r="J961">
            <v>128725.47853935072</v>
          </cell>
          <cell r="K961">
            <v>128569.22518765164</v>
          </cell>
          <cell r="L961">
            <v>128714.33923018872</v>
          </cell>
          <cell r="M961">
            <v>128259.85139722636</v>
          </cell>
          <cell r="N961">
            <v>128106.79055407706</v>
          </cell>
          <cell r="O961">
            <v>128004.30381976992</v>
          </cell>
          <cell r="P961">
            <v>128302.9778582704</v>
          </cell>
          <cell r="Q961">
            <v>127901.67717161663</v>
          </cell>
          <cell r="R961">
            <v>127852.09954604926</v>
          </cell>
          <cell r="S961">
            <v>127803.72545155942</v>
          </cell>
          <cell r="T961">
            <v>128106.60905159745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128306.40251540589</v>
          </cell>
          <cell r="B962">
            <v>128233.06132275489</v>
          </cell>
          <cell r="C962">
            <v>128084.70605636765</v>
          </cell>
          <cell r="D962">
            <v>128303.36653105461</v>
          </cell>
          <cell r="E962">
            <v>127827.5707764586</v>
          </cell>
          <cell r="F962">
            <v>127702.79459493193</v>
          </cell>
          <cell r="G962">
            <v>127605.2974701217</v>
          </cell>
          <cell r="H962">
            <v>127837.11394955486</v>
          </cell>
          <cell r="I962">
            <v>127376.99357984852</v>
          </cell>
          <cell r="J962">
            <v>127266.91913368032</v>
          </cell>
          <cell r="K962">
            <v>127157.39301830532</v>
          </cell>
          <cell r="L962">
            <v>127345.15051776235</v>
          </cell>
          <cell r="M962">
            <v>126940.53680949012</v>
          </cell>
          <cell r="N962">
            <v>126833.24848969493</v>
          </cell>
          <cell r="O962">
            <v>126761.41019781784</v>
          </cell>
          <cell r="P962">
            <v>127072.2363226802</v>
          </cell>
          <cell r="Q962">
            <v>126689.47383303611</v>
          </cell>
          <cell r="R962">
            <v>126654.7222921644</v>
          </cell>
          <cell r="S962">
            <v>126620.81436893177</v>
          </cell>
          <cell r="T962">
            <v>126934.59119480397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135774.59244026017</v>
          </cell>
          <cell r="B963">
            <v>135578.39502068603</v>
          </cell>
          <cell r="C963">
            <v>135186.48353278005</v>
          </cell>
          <cell r="D963">
            <v>135198.08158746146</v>
          </cell>
          <cell r="E963">
            <v>134493.65401812791</v>
          </cell>
          <cell r="F963">
            <v>134173.83940669964</v>
          </cell>
          <cell r="G963">
            <v>133888.79746673576</v>
          </cell>
          <cell r="H963">
            <v>133950.79408021632</v>
          </cell>
          <cell r="I963">
            <v>133288.30024491434</v>
          </cell>
          <cell r="J963">
            <v>132993.83649925329</v>
          </cell>
          <cell r="K963">
            <v>132700.83961120405</v>
          </cell>
          <cell r="L963">
            <v>132721.16097263771</v>
          </cell>
          <cell r="M963">
            <v>132120.72048509933</v>
          </cell>
          <cell r="N963">
            <v>131833.70999708565</v>
          </cell>
          <cell r="O963">
            <v>131641.53303645222</v>
          </cell>
          <cell r="P963">
            <v>131904.64496184929</v>
          </cell>
          <cell r="Q963">
            <v>131449.09371778878</v>
          </cell>
          <cell r="R963">
            <v>131356.12873591713</v>
          </cell>
          <cell r="S963">
            <v>131265.42054314172</v>
          </cell>
          <cell r="T963">
            <v>131536.42598517158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127830.74967085307</v>
          </cell>
          <cell r="B964">
            <v>127765.2332542716</v>
          </cell>
          <cell r="C964">
            <v>127632.39020848129</v>
          </cell>
          <cell r="D964">
            <v>127864.23859483984</v>
          </cell>
          <cell r="E964">
            <v>127403.00451772253</v>
          </cell>
          <cell r="F964">
            <v>127290.65043377415</v>
          </cell>
          <cell r="G964">
            <v>127205.09813437764</v>
          </cell>
          <cell r="H964">
            <v>127447.730528124</v>
          </cell>
          <cell r="I964">
            <v>127000.49942817929</v>
          </cell>
          <cell r="J964">
            <v>126902.16883101482</v>
          </cell>
          <cell r="K964">
            <v>126804.32806319966</v>
          </cell>
          <cell r="L964">
            <v>127002.74965611618</v>
          </cell>
          <cell r="M964">
            <v>126610.60825579743</v>
          </cell>
          <cell r="N964">
            <v>126514.76653302269</v>
          </cell>
          <cell r="O964">
            <v>126450.59267264503</v>
          </cell>
          <cell r="P964">
            <v>126764.4577393299</v>
          </cell>
          <cell r="Q964">
            <v>126386.33120276657</v>
          </cell>
          <cell r="R964">
            <v>126355.28730579268</v>
          </cell>
          <cell r="S964">
            <v>126324.99702084337</v>
          </cell>
          <cell r="T964">
            <v>126641.49797807742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142945.71038345684</v>
          </cell>
          <cell r="B965">
            <v>142631.54375016608</v>
          </cell>
          <cell r="C965">
            <v>142005.76429587402</v>
          </cell>
          <cell r="D965">
            <v>141818.5365238954</v>
          </cell>
          <cell r="E965">
            <v>140894.57172726217</v>
          </cell>
          <cell r="F965">
            <v>140387.47698525962</v>
          </cell>
          <cell r="G965">
            <v>139922.35044613123</v>
          </cell>
          <cell r="H965">
            <v>139821.28234110598</v>
          </cell>
          <cell r="I965">
            <v>138964.46511486694</v>
          </cell>
          <cell r="J965">
            <v>138492.94676461874</v>
          </cell>
          <cell r="K965">
            <v>138023.77726135557</v>
          </cell>
          <cell r="L965">
            <v>137883.32281154167</v>
          </cell>
          <cell r="M965">
            <v>137094.84520327064</v>
          </cell>
          <cell r="N965">
            <v>136635.26159134478</v>
          </cell>
          <cell r="O965">
            <v>136327.53283094973</v>
          </cell>
          <cell r="P965">
            <v>136544.82854714833</v>
          </cell>
          <cell r="Q965">
            <v>136019.38396238405</v>
          </cell>
          <cell r="R965">
            <v>135870.52117187451</v>
          </cell>
          <cell r="S965">
            <v>135725.27212834483</v>
          </cell>
          <cell r="T965">
            <v>135955.20755994198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125702.65005549742</v>
          </cell>
          <cell r="B966">
            <v>125672.14216064481</v>
          </cell>
          <cell r="C966">
            <v>125608.70172868017</v>
          </cell>
          <cell r="D966">
            <v>125899.55363005403</v>
          </cell>
          <cell r="E966">
            <v>125503.46937931993</v>
          </cell>
          <cell r="F966">
            <v>125446.69251178268</v>
          </cell>
          <cell r="G966">
            <v>125414.58208424624</v>
          </cell>
          <cell r="H966">
            <v>125705.60553326164</v>
          </cell>
          <cell r="I966">
            <v>125316.04180635187</v>
          </cell>
          <cell r="J966">
            <v>125270.25390042514</v>
          </cell>
          <cell r="K966">
            <v>125224.69408484681</v>
          </cell>
          <cell r="L966">
            <v>125470.82747734393</v>
          </cell>
          <cell r="M966">
            <v>125134.48793769363</v>
          </cell>
          <cell r="N966">
            <v>125089.85898279237</v>
          </cell>
          <cell r="O966">
            <v>125059.97625283182</v>
          </cell>
          <cell r="P966">
            <v>125387.43772916225</v>
          </cell>
          <cell r="Q966">
            <v>125030.05272727257</v>
          </cell>
          <cell r="R966">
            <v>125015.59705350232</v>
          </cell>
          <cell r="S966">
            <v>125001.49230118976</v>
          </cell>
          <cell r="T966">
            <v>125330.1811870141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132614.10052782507</v>
          </cell>
          <cell r="B967">
            <v>132469.8951057081</v>
          </cell>
          <cell r="C967">
            <v>132181.05510849511</v>
          </cell>
          <cell r="D967">
            <v>132280.2807021628</v>
          </cell>
          <cell r="E967">
            <v>131672.60870662611</v>
          </cell>
          <cell r="F967">
            <v>131435.33315573601</v>
          </cell>
          <cell r="G967">
            <v>131229.65902476956</v>
          </cell>
          <cell r="H967">
            <v>131363.52235807304</v>
          </cell>
          <cell r="I967">
            <v>130786.67172517251</v>
          </cell>
          <cell r="J967">
            <v>130570.2403937444</v>
          </cell>
          <cell r="K967">
            <v>130354.88720504397</v>
          </cell>
          <cell r="L967">
            <v>130446.06650734376</v>
          </cell>
          <cell r="M967">
            <v>129928.49870493206</v>
          </cell>
          <cell r="N967">
            <v>129717.54552998289</v>
          </cell>
          <cell r="O967">
            <v>129576.29515171875</v>
          </cell>
          <cell r="P967">
            <v>129859.59943202857</v>
          </cell>
          <cell r="Q967">
            <v>129434.85193987637</v>
          </cell>
          <cell r="R967">
            <v>129366.52252717562</v>
          </cell>
          <cell r="S967">
            <v>129299.85185812692</v>
          </cell>
          <cell r="T967">
            <v>129588.95788598512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119507.68166298795</v>
          </cell>
          <cell r="B968">
            <v>119579.0847332112</v>
          </cell>
          <cell r="C968">
            <v>119717.67760641013</v>
          </cell>
          <cell r="D968">
            <v>120180.29069223674</v>
          </cell>
          <cell r="E968">
            <v>119973.85974170959</v>
          </cell>
          <cell r="F968">
            <v>120078.86999002272</v>
          </cell>
          <cell r="G968">
            <v>120202.33061969644</v>
          </cell>
          <cell r="H968">
            <v>120634.22203170991</v>
          </cell>
          <cell r="I968">
            <v>120412.5299357391</v>
          </cell>
          <cell r="J968">
            <v>120519.69554247998</v>
          </cell>
          <cell r="K968">
            <v>120626.3273086775</v>
          </cell>
          <cell r="L968">
            <v>121011.35132838899</v>
          </cell>
          <cell r="M968">
            <v>120837.45285145503</v>
          </cell>
          <cell r="N968">
            <v>120941.90595830495</v>
          </cell>
          <cell r="O968">
            <v>121011.84584357556</v>
          </cell>
          <cell r="P968">
            <v>121378.88691824718</v>
          </cell>
          <cell r="Q968">
            <v>121081.88121006548</v>
          </cell>
          <cell r="R968">
            <v>121115.71440289385</v>
          </cell>
          <cell r="S968">
            <v>121148.7262716158</v>
          </cell>
          <cell r="T968">
            <v>121512.89462082731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143805.1077069701</v>
          </cell>
          <cell r="B969">
            <v>143476.80346956677</v>
          </cell>
          <cell r="C969">
            <v>142822.99693414744</v>
          </cell>
          <cell r="D969">
            <v>142611.94158261555</v>
          </cell>
          <cell r="E969">
            <v>141661.6671217086</v>
          </cell>
          <cell r="F969">
            <v>141132.12845335627</v>
          </cell>
          <cell r="G969">
            <v>140645.42031094729</v>
          </cell>
          <cell r="H969">
            <v>140524.81029017715</v>
          </cell>
          <cell r="I969">
            <v>139644.7050629053</v>
          </cell>
          <cell r="J969">
            <v>139151.96822838404</v>
          </cell>
          <cell r="K969">
            <v>138661.6859397518</v>
          </cell>
          <cell r="L969">
            <v>138501.96388020588</v>
          </cell>
          <cell r="M969">
            <v>137690.95162677087</v>
          </cell>
          <cell r="N969">
            <v>137210.68659780861</v>
          </cell>
          <cell r="O969">
            <v>136889.10993974557</v>
          </cell>
          <cell r="P969">
            <v>137100.91497403514</v>
          </cell>
          <cell r="Q969">
            <v>136567.09426850305</v>
          </cell>
          <cell r="R969">
            <v>136411.53260237689</v>
          </cell>
          <cell r="S969">
            <v>136259.74730305956</v>
          </cell>
          <cell r="T969">
            <v>136484.76084418964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112955.21362391418</v>
          </cell>
          <cell r="B970">
            <v>113134.40874393997</v>
          </cell>
          <cell r="C970">
            <v>113486.69387366661</v>
          </cell>
          <cell r="D970">
            <v>114130.98014976174</v>
          </cell>
          <cell r="E970">
            <v>114125.14702465912</v>
          </cell>
          <cell r="F970">
            <v>114401.28081042651</v>
          </cell>
          <cell r="G970">
            <v>114689.2902021903</v>
          </cell>
          <cell r="H970">
            <v>115270.17879494643</v>
          </cell>
          <cell r="I970">
            <v>115226.04587711852</v>
          </cell>
          <cell r="J970">
            <v>115494.99164797294</v>
          </cell>
          <cell r="K970">
            <v>115762.59767783388</v>
          </cell>
          <cell r="L970">
            <v>116294.52743427988</v>
          </cell>
          <cell r="M970">
            <v>116292.44417967525</v>
          </cell>
          <cell r="N970">
            <v>116554.58258577627</v>
          </cell>
          <cell r="O970">
            <v>116730.10565637352</v>
          </cell>
          <cell r="P970">
            <v>117139.01039147057</v>
          </cell>
          <cell r="Q970">
            <v>116905.86834927973</v>
          </cell>
          <cell r="R970">
            <v>116990.77706582069</v>
          </cell>
          <cell r="S970">
            <v>117073.62456466645</v>
          </cell>
          <cell r="T970">
            <v>117475.31982848968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141826.57251807526</v>
          </cell>
          <cell r="B971">
            <v>141530.81637741133</v>
          </cell>
          <cell r="C971">
            <v>140941.53478841111</v>
          </cell>
          <cell r="D971">
            <v>140785.33614090004</v>
          </cell>
          <cell r="E971">
            <v>139895.63272803961</v>
          </cell>
          <cell r="F971">
            <v>139417.76526792248</v>
          </cell>
          <cell r="G971">
            <v>138980.74306280355</v>
          </cell>
          <cell r="H971">
            <v>138905.12313788547</v>
          </cell>
          <cell r="I971">
            <v>138078.63237770787</v>
          </cell>
          <cell r="J971">
            <v>137634.74549493837</v>
          </cell>
          <cell r="K971">
            <v>137193.06981426897</v>
          </cell>
          <cell r="L971">
            <v>137077.70633348246</v>
          </cell>
          <cell r="M971">
            <v>136318.57414437429</v>
          </cell>
          <cell r="N971">
            <v>135885.92261180442</v>
          </cell>
          <cell r="O971">
            <v>135596.22707796487</v>
          </cell>
          <cell r="P971">
            <v>135820.6729561004</v>
          </cell>
          <cell r="Q971">
            <v>135306.13605473211</v>
          </cell>
          <cell r="R971">
            <v>135165.99677912414</v>
          </cell>
          <cell r="S971">
            <v>135029.25948115112</v>
          </cell>
          <cell r="T971">
            <v>135265.60437416987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137758.26457429788</v>
          </cell>
          <cell r="B972">
            <v>137529.43455213963</v>
          </cell>
          <cell r="C972">
            <v>137072.83058927523</v>
          </cell>
          <cell r="D972">
            <v>137029.42951341707</v>
          </cell>
          <cell r="E972">
            <v>136264.27363315239</v>
          </cell>
          <cell r="F972">
            <v>135892.65365759237</v>
          </cell>
          <cell r="G972">
            <v>135557.79677887532</v>
          </cell>
          <cell r="H972">
            <v>135574.68648702998</v>
          </cell>
          <cell r="I972">
            <v>134858.43898338135</v>
          </cell>
          <cell r="J972">
            <v>134514.99845500593</v>
          </cell>
          <cell r="K972">
            <v>134173.26875983397</v>
          </cell>
          <cell r="L972">
            <v>134149.11637266589</v>
          </cell>
          <cell r="M972">
            <v>133496.66112264324</v>
          </cell>
          <cell r="N972">
            <v>133161.91351753011</v>
          </cell>
          <cell r="O972">
            <v>132937.77265851421</v>
          </cell>
          <cell r="P972">
            <v>133188.2109201682</v>
          </cell>
          <cell r="Q972">
            <v>132713.32580467968</v>
          </cell>
          <cell r="R972">
            <v>132604.89839055861</v>
          </cell>
          <cell r="S972">
            <v>132499.10312674847</v>
          </cell>
          <cell r="T972">
            <v>132758.74779687557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130691.05473948861</v>
          </cell>
          <cell r="B973">
            <v>130578.48458001668</v>
          </cell>
          <cell r="C973">
            <v>130352.3598820566</v>
          </cell>
          <cell r="D973">
            <v>130504.90368518615</v>
          </cell>
          <cell r="E973">
            <v>129956.10398036981</v>
          </cell>
          <cell r="F973">
            <v>129769.05048260903</v>
          </cell>
          <cell r="G973">
            <v>129611.6688121363</v>
          </cell>
          <cell r="H973">
            <v>129789.26046264678</v>
          </cell>
          <cell r="I973">
            <v>129264.52064168331</v>
          </cell>
          <cell r="J973">
            <v>129095.56923100867</v>
          </cell>
          <cell r="K973">
            <v>128927.45944401927</v>
          </cell>
          <cell r="L973">
            <v>129061.75325777108</v>
          </cell>
          <cell r="M973">
            <v>128594.61050706547</v>
          </cell>
          <cell r="N973">
            <v>128429.93547476408</v>
          </cell>
          <cell r="O973">
            <v>128319.67209233891</v>
          </cell>
          <cell r="P973">
            <v>128615.26269520461</v>
          </cell>
          <cell r="Q973">
            <v>128209.25817946668</v>
          </cell>
          <cell r="R973">
            <v>128155.9186255759</v>
          </cell>
          <cell r="S973">
            <v>128103.87392616906</v>
          </cell>
          <cell r="T973">
            <v>128403.99351024197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117319.31312916729</v>
          </cell>
          <cell r="B974">
            <v>117426.71618116497</v>
          </cell>
          <cell r="C974">
            <v>117636.67718730519</v>
          </cell>
          <cell r="D974">
            <v>118159.96479922667</v>
          </cell>
          <cell r="E974">
            <v>118020.52875298505</v>
          </cell>
          <cell r="F974">
            <v>118182.69019418122</v>
          </cell>
          <cell r="G974">
            <v>118361.1061980879</v>
          </cell>
          <cell r="H974">
            <v>118842.75912591815</v>
          </cell>
          <cell r="I974">
            <v>118680.36757380684</v>
          </cell>
          <cell r="J974">
            <v>118841.56390888263</v>
          </cell>
          <cell r="K974">
            <v>119001.95725182579</v>
          </cell>
          <cell r="L974">
            <v>119436.0442947814</v>
          </cell>
          <cell r="M974">
            <v>119319.52801703327</v>
          </cell>
          <cell r="N974">
            <v>119476.64426471342</v>
          </cell>
          <cell r="O974">
            <v>119581.84642354134</v>
          </cell>
          <cell r="P974">
            <v>119962.86896544631</v>
          </cell>
          <cell r="Q974">
            <v>119687.19220328541</v>
          </cell>
          <cell r="R974">
            <v>119738.08340666411</v>
          </cell>
          <cell r="S974">
            <v>119787.73919095736</v>
          </cell>
          <cell r="T974">
            <v>120164.44063741068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124243.74073627364</v>
          </cell>
          <cell r="B975">
            <v>124237.23277931583</v>
          </cell>
          <cell r="C975">
            <v>124221.37100361245</v>
          </cell>
          <cell r="D975">
            <v>124552.67250485547</v>
          </cell>
          <cell r="E975">
            <v>124201.25143068055</v>
          </cell>
          <cell r="F975">
            <v>124182.57527909367</v>
          </cell>
          <cell r="G975">
            <v>124187.10169145456</v>
          </cell>
          <cell r="H975">
            <v>124511.29941529699</v>
          </cell>
          <cell r="I975">
            <v>124161.26930200604</v>
          </cell>
          <cell r="J975">
            <v>124151.50180666101</v>
          </cell>
          <cell r="K975">
            <v>124141.78296764499</v>
          </cell>
          <cell r="L975">
            <v>124420.62497422332</v>
          </cell>
          <cell r="M975">
            <v>124122.54015440471</v>
          </cell>
          <cell r="N975">
            <v>124113.0198869797</v>
          </cell>
          <cell r="O975">
            <v>124106.64529045949</v>
          </cell>
          <cell r="P975">
            <v>124443.42772554432</v>
          </cell>
          <cell r="Q975">
            <v>124100.26199140507</v>
          </cell>
          <cell r="R975">
            <v>124097.17830099809</v>
          </cell>
          <cell r="S975">
            <v>124094.16946930406</v>
          </cell>
          <cell r="T975">
            <v>124431.21373589826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142122.88011414537</v>
          </cell>
          <cell r="B976">
            <v>141822.24953487876</v>
          </cell>
          <cell r="C976">
            <v>141223.30461925824</v>
          </cell>
          <cell r="D976">
            <v>141058.89057169363</v>
          </cell>
          <cell r="E976">
            <v>140160.11597236208</v>
          </cell>
          <cell r="F976">
            <v>139674.51017552789</v>
          </cell>
          <cell r="G976">
            <v>139230.04695004228</v>
          </cell>
          <cell r="H976">
            <v>139147.68925911235</v>
          </cell>
          <cell r="I976">
            <v>138313.16913764339</v>
          </cell>
          <cell r="J976">
            <v>137861.96643261667</v>
          </cell>
          <cell r="K976">
            <v>137413.01137312222</v>
          </cell>
          <cell r="L976">
            <v>137291.00470301512</v>
          </cell>
          <cell r="M976">
            <v>136524.10289867295</v>
          </cell>
          <cell r="N976">
            <v>136084.32071675416</v>
          </cell>
          <cell r="O976">
            <v>135789.85063084617</v>
          </cell>
          <cell r="P976">
            <v>136012.40340236758</v>
          </cell>
          <cell r="Q976">
            <v>135494.97853737502</v>
          </cell>
          <cell r="R976">
            <v>135352.52958767797</v>
          </cell>
          <cell r="S976">
            <v>135213.53868454849</v>
          </cell>
          <cell r="T976">
            <v>135448.18658190238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138638.08349486781</v>
          </cell>
          <cell r="B977">
            <v>138394.77992101305</v>
          </cell>
          <cell r="C977">
            <v>137909.48287802204</v>
          </cell>
          <cell r="D977">
            <v>137841.68801508925</v>
          </cell>
          <cell r="E977">
            <v>137049.5972820055</v>
          </cell>
          <cell r="F977">
            <v>136655.0000519043</v>
          </cell>
          <cell r="G977">
            <v>136298.04873283589</v>
          </cell>
          <cell r="H977">
            <v>136294.93215664898</v>
          </cell>
          <cell r="I977">
            <v>135554.84326628628</v>
          </cell>
          <cell r="J977">
            <v>135189.68004525354</v>
          </cell>
          <cell r="K977">
            <v>134826.33586801897</v>
          </cell>
          <cell r="L977">
            <v>134782.45802077261</v>
          </cell>
          <cell r="M977">
            <v>134106.93264167098</v>
          </cell>
          <cell r="N977">
            <v>133751.01217330241</v>
          </cell>
          <cell r="O977">
            <v>133512.6943532406</v>
          </cell>
          <cell r="P977">
            <v>133757.51145958228</v>
          </cell>
          <cell r="Q977">
            <v>133274.05118411733</v>
          </cell>
          <cell r="R977">
            <v>133158.76571103703</v>
          </cell>
          <cell r="S977">
            <v>133046.2788723821</v>
          </cell>
          <cell r="T977">
            <v>133300.88469465694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136318.69184428095</v>
          </cell>
          <cell r="B978">
            <v>136113.5436614668</v>
          </cell>
          <cell r="C978">
            <v>135703.88774066512</v>
          </cell>
          <cell r="D978">
            <v>135700.40013999309</v>
          </cell>
          <cell r="E978">
            <v>134979.3154642669</v>
          </cell>
          <cell r="F978">
            <v>134645.29121241192</v>
          </cell>
          <cell r="G978">
            <v>134346.58558376593</v>
          </cell>
          <cell r="H978">
            <v>134396.20987024548</v>
          </cell>
          <cell r="I978">
            <v>133718.97199614314</v>
          </cell>
          <cell r="J978">
            <v>133411.07445876399</v>
          </cell>
          <cell r="K978">
            <v>133104.7106988125</v>
          </cell>
          <cell r="L978">
            <v>133112.8334011565</v>
          </cell>
          <cell r="M978">
            <v>132498.12583753109</v>
          </cell>
          <cell r="N978">
            <v>132198.02158441491</v>
          </cell>
          <cell r="O978">
            <v>131997.07727873404</v>
          </cell>
          <cell r="P978">
            <v>132256.71295784475</v>
          </cell>
          <cell r="Q978">
            <v>131795.85864593301</v>
          </cell>
          <cell r="R978">
            <v>131698.65248930905</v>
          </cell>
          <cell r="S978">
            <v>131603.8060792257</v>
          </cell>
          <cell r="T978">
            <v>131871.69538673139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114541.1936890191</v>
          </cell>
          <cell r="B979">
            <v>114694.29848076797</v>
          </cell>
          <cell r="C979">
            <v>114994.86086161595</v>
          </cell>
          <cell r="D979">
            <v>115595.17438478628</v>
          </cell>
          <cell r="E979">
            <v>115540.78792827792</v>
          </cell>
          <cell r="F979">
            <v>115775.50243241673</v>
          </cell>
          <cell r="G979">
            <v>116023.68392195251</v>
          </cell>
          <cell r="H979">
            <v>116568.50876636134</v>
          </cell>
          <cell r="I979">
            <v>116481.39886410075</v>
          </cell>
          <cell r="J979">
            <v>116711.18685292806</v>
          </cell>
          <cell r="K979">
            <v>116939.83016345291</v>
          </cell>
          <cell r="L979">
            <v>117436.20239126679</v>
          </cell>
          <cell r="M979">
            <v>117392.53243744122</v>
          </cell>
          <cell r="N979">
            <v>117616.50419554317</v>
          </cell>
          <cell r="O979">
            <v>117766.47157839961</v>
          </cell>
          <cell r="P979">
            <v>118165.24350086923</v>
          </cell>
          <cell r="Q979">
            <v>117916.64369520024</v>
          </cell>
          <cell r="R979">
            <v>117989.18993062111</v>
          </cell>
          <cell r="S979">
            <v>118059.9750561082</v>
          </cell>
          <cell r="T979">
            <v>118452.58718696167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116208.46418898233</v>
          </cell>
          <cell r="B980">
            <v>116334.1413757899</v>
          </cell>
          <cell r="C980">
            <v>116580.32992478483</v>
          </cell>
          <cell r="D980">
            <v>117134.41684311518</v>
          </cell>
          <cell r="E980">
            <v>117028.98842277078</v>
          </cell>
          <cell r="F980">
            <v>117220.16067318997</v>
          </cell>
          <cell r="G980">
            <v>117426.47285558801</v>
          </cell>
          <cell r="H980">
            <v>117933.38548088362</v>
          </cell>
          <cell r="I980">
            <v>117801.09578103379</v>
          </cell>
          <cell r="J980">
            <v>117989.71893036897</v>
          </cell>
          <cell r="K980">
            <v>118177.40246215719</v>
          </cell>
          <cell r="L980">
            <v>118636.39463719213</v>
          </cell>
          <cell r="M980">
            <v>118549.00643095752</v>
          </cell>
          <cell r="N980">
            <v>118732.85528481157</v>
          </cell>
          <cell r="O980">
            <v>118855.95710660955</v>
          </cell>
          <cell r="P980">
            <v>119244.07685258146</v>
          </cell>
          <cell r="Q980">
            <v>118979.22698576133</v>
          </cell>
          <cell r="R980">
            <v>119038.77709308996</v>
          </cell>
          <cell r="S980">
            <v>119096.88158046374</v>
          </cell>
          <cell r="T980">
            <v>119479.94501648741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117694.68839697467</v>
          </cell>
          <cell r="B981">
            <v>117795.91629949874</v>
          </cell>
          <cell r="C981">
            <v>117993.63538587015</v>
          </cell>
          <cell r="D981">
            <v>118506.5153739705</v>
          </cell>
          <cell r="E981">
            <v>118355.58755669065</v>
          </cell>
          <cell r="F981">
            <v>118507.94573851692</v>
          </cell>
          <cell r="G981">
            <v>118676.93513625499</v>
          </cell>
          <cell r="H981">
            <v>119150.05237092497</v>
          </cell>
          <cell r="I981">
            <v>118977.48887693627</v>
          </cell>
          <cell r="J981">
            <v>119129.41721221902</v>
          </cell>
          <cell r="K981">
            <v>119280.58872348403</v>
          </cell>
          <cell r="L981">
            <v>119706.259887119</v>
          </cell>
          <cell r="M981">
            <v>119579.900725024</v>
          </cell>
          <cell r="N981">
            <v>119727.98355795373</v>
          </cell>
          <cell r="O981">
            <v>119827.13710788624</v>
          </cell>
          <cell r="P981">
            <v>120205.76138052077</v>
          </cell>
          <cell r="Q981">
            <v>119926.42602123565</v>
          </cell>
          <cell r="R981">
            <v>119974.39122966438</v>
          </cell>
          <cell r="S981">
            <v>120021.19204955453</v>
          </cell>
          <cell r="T981">
            <v>120395.74366856297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117066.51998249628</v>
          </cell>
          <cell r="B982">
            <v>117178.08163416864</v>
          </cell>
          <cell r="C982">
            <v>117396.28685266136</v>
          </cell>
          <cell r="D982">
            <v>117926.58338658899</v>
          </cell>
          <cell r="E982">
            <v>117794.88637168672</v>
          </cell>
          <cell r="F982">
            <v>117963.64973100666</v>
          </cell>
          <cell r="G982">
            <v>118148.4139992775</v>
          </cell>
          <cell r="H982">
            <v>118635.81521400364</v>
          </cell>
          <cell r="I982">
            <v>118480.27386598267</v>
          </cell>
          <cell r="J982">
            <v>118647.71165336488</v>
          </cell>
          <cell r="K982">
            <v>118814.31535710672</v>
          </cell>
          <cell r="L982">
            <v>119254.06999939008</v>
          </cell>
          <cell r="M982">
            <v>119144.1823248552</v>
          </cell>
          <cell r="N982">
            <v>119307.38204562418</v>
          </cell>
          <cell r="O982">
            <v>119416.65758649612</v>
          </cell>
          <cell r="P982">
            <v>119799.29522158226</v>
          </cell>
          <cell r="Q982">
            <v>119526.08230922389</v>
          </cell>
          <cell r="R982">
            <v>119578.94399796474</v>
          </cell>
          <cell r="S982">
            <v>119630.52243272806</v>
          </cell>
          <cell r="T982">
            <v>120008.67166141749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131926.21186194455</v>
          </cell>
          <cell r="B983">
            <v>131793.32262311748</v>
          </cell>
          <cell r="C983">
            <v>131526.91638374588</v>
          </cell>
          <cell r="D983">
            <v>131645.21432202242</v>
          </cell>
          <cell r="E983">
            <v>131058.60140982461</v>
          </cell>
          <cell r="F983">
            <v>130839.29068397114</v>
          </cell>
          <cell r="G983">
            <v>130650.89114751648</v>
          </cell>
          <cell r="H983">
            <v>130800.39644523241</v>
          </cell>
          <cell r="I983">
            <v>130242.18626131062</v>
          </cell>
          <cell r="J983">
            <v>130042.73887251214</v>
          </cell>
          <cell r="K983">
            <v>129844.28502171193</v>
          </cell>
          <cell r="L983">
            <v>129950.88672525805</v>
          </cell>
          <cell r="M983">
            <v>129451.3563620771</v>
          </cell>
          <cell r="N983">
            <v>129256.95724423802</v>
          </cell>
          <cell r="O983">
            <v>129126.79115910751</v>
          </cell>
          <cell r="P983">
            <v>129414.49035402769</v>
          </cell>
          <cell r="Q983">
            <v>128996.44737256289</v>
          </cell>
          <cell r="R983">
            <v>128933.47995074194</v>
          </cell>
          <cell r="S983">
            <v>128872.04110654379</v>
          </cell>
          <cell r="T983">
            <v>129165.08677044036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111980.99674291616</v>
          </cell>
          <cell r="B984">
            <v>112176.21831800116</v>
          </cell>
          <cell r="C984">
            <v>112560.2750797917</v>
          </cell>
          <cell r="D984">
            <v>113231.57241305322</v>
          </cell>
          <cell r="E984">
            <v>113255.56404812564</v>
          </cell>
          <cell r="F984">
            <v>113557.14037522703</v>
          </cell>
          <cell r="G984">
            <v>113869.61477480464</v>
          </cell>
          <cell r="H984">
            <v>114472.6561759125</v>
          </cell>
          <cell r="I984">
            <v>114454.92264648169</v>
          </cell>
          <cell r="J984">
            <v>114747.92179172118</v>
          </cell>
          <cell r="K984">
            <v>115039.46137518849</v>
          </cell>
          <cell r="L984">
            <v>115593.2329853893</v>
          </cell>
          <cell r="M984">
            <v>115616.69511139655</v>
          </cell>
          <cell r="N984">
            <v>115902.27806991653</v>
          </cell>
          <cell r="O984">
            <v>116093.49918297371</v>
          </cell>
          <cell r="P984">
            <v>116508.62818111843</v>
          </cell>
          <cell r="Q984">
            <v>116284.98134914759</v>
          </cell>
          <cell r="R984">
            <v>116377.48394285205</v>
          </cell>
          <cell r="S984">
            <v>116467.74097225218</v>
          </cell>
          <cell r="T984">
            <v>116875.01571444725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133852.92178797623</v>
          </cell>
          <cell r="B985">
            <v>133688.33700922993</v>
          </cell>
          <cell r="C985">
            <v>133359.09597397488</v>
          </cell>
          <cell r="D985">
            <v>133423.97411120898</v>
          </cell>
          <cell r="E985">
            <v>132778.37673406128</v>
          </cell>
          <cell r="F985">
            <v>132508.74826285988</v>
          </cell>
          <cell r="G985">
            <v>132271.96425030479</v>
          </cell>
          <cell r="H985">
            <v>132377.65791164566</v>
          </cell>
          <cell r="I985">
            <v>131767.23762476022</v>
          </cell>
          <cell r="J985">
            <v>131520.21984780053</v>
          </cell>
          <cell r="K985">
            <v>131274.43257854079</v>
          </cell>
          <cell r="L985">
            <v>131337.83762100141</v>
          </cell>
          <cell r="M985">
            <v>130787.78612710591</v>
          </cell>
          <cell r="N985">
            <v>130547.02068905819</v>
          </cell>
          <cell r="O985">
            <v>130385.80856601069</v>
          </cell>
          <cell r="P985">
            <v>130661.19802823159</v>
          </cell>
          <cell r="Q985">
            <v>130224.37635781421</v>
          </cell>
          <cell r="R985">
            <v>130146.39051576938</v>
          </cell>
          <cell r="S985">
            <v>130070.29783386349</v>
          </cell>
          <cell r="T985">
            <v>130352.3089565087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113661.54511097846</v>
          </cell>
          <cell r="B986">
            <v>113829.12065218652</v>
          </cell>
          <cell r="C986">
            <v>114158.3705578682</v>
          </cell>
          <cell r="D986">
            <v>114783.07314521022</v>
          </cell>
          <cell r="E986">
            <v>114755.61632663985</v>
          </cell>
          <cell r="F986">
            <v>115013.30363667308</v>
          </cell>
          <cell r="G986">
            <v>115283.57528883578</v>
          </cell>
          <cell r="H986">
            <v>115848.40254415161</v>
          </cell>
          <cell r="I986">
            <v>115785.12941265281</v>
          </cell>
          <cell r="J986">
            <v>116036.63588838751</v>
          </cell>
          <cell r="K986">
            <v>116286.88949617565</v>
          </cell>
          <cell r="L986">
            <v>116802.98336500392</v>
          </cell>
          <cell r="M986">
            <v>116782.37907362892</v>
          </cell>
          <cell r="N986">
            <v>117027.51959568929</v>
          </cell>
          <cell r="O986">
            <v>117191.66119477751</v>
          </cell>
          <cell r="P986">
            <v>117596.05318424251</v>
          </cell>
          <cell r="Q986">
            <v>117356.02687830559</v>
          </cell>
          <cell r="R986">
            <v>117435.42984489078</v>
          </cell>
          <cell r="S986">
            <v>117512.90524966082</v>
          </cell>
          <cell r="T986">
            <v>117910.55525279074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112397.04903481301</v>
          </cell>
          <cell r="B987">
            <v>112585.42629885352</v>
          </cell>
          <cell r="C987">
            <v>112955.91456209373</v>
          </cell>
          <cell r="D987">
            <v>113615.67646370773</v>
          </cell>
          <cell r="E987">
            <v>113626.93103779492</v>
          </cell>
          <cell r="F987">
            <v>113917.64178882168</v>
          </cell>
          <cell r="G987">
            <v>114219.66808103147</v>
          </cell>
          <cell r="H987">
            <v>114813.2488303415</v>
          </cell>
          <cell r="I987">
            <v>114784.24109055617</v>
          </cell>
          <cell r="J987">
            <v>115066.96792196497</v>
          </cell>
          <cell r="K987">
            <v>115348.28636266068</v>
          </cell>
          <cell r="L987">
            <v>115892.73011836506</v>
          </cell>
          <cell r="M987">
            <v>115905.28274941457</v>
          </cell>
          <cell r="N987">
            <v>116180.8533996317</v>
          </cell>
          <cell r="O987">
            <v>116365.37045461807</v>
          </cell>
          <cell r="P987">
            <v>116777.84129834478</v>
          </cell>
          <cell r="Q987">
            <v>116550.13941040933</v>
          </cell>
          <cell r="R987">
            <v>116639.39893774956</v>
          </cell>
          <cell r="S987">
            <v>116726.49162845965</v>
          </cell>
          <cell r="T987">
            <v>117131.38358011862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141009.0095499267</v>
          </cell>
          <cell r="B988">
            <v>140726.70281300714</v>
          </cell>
          <cell r="C988">
            <v>140164.08398290563</v>
          </cell>
          <cell r="D988">
            <v>140030.55301904949</v>
          </cell>
          <cell r="E988">
            <v>139165.87854987566</v>
          </cell>
          <cell r="F988">
            <v>138709.36247466676</v>
          </cell>
          <cell r="G988">
            <v>138292.87130816371</v>
          </cell>
          <cell r="H988">
            <v>138235.84202368936</v>
          </cell>
          <cell r="I988">
            <v>137431.50563463406</v>
          </cell>
          <cell r="J988">
            <v>137007.8043476388</v>
          </cell>
          <cell r="K988">
            <v>136586.21370912626</v>
          </cell>
          <cell r="L988">
            <v>136489.17991563413</v>
          </cell>
          <cell r="M988">
            <v>135751.48541417328</v>
          </cell>
          <cell r="N988">
            <v>135338.50855388265</v>
          </cell>
          <cell r="O988">
            <v>135061.98681987968</v>
          </cell>
          <cell r="P988">
            <v>135291.65610059735</v>
          </cell>
          <cell r="Q988">
            <v>134785.08758122087</v>
          </cell>
          <cell r="R988">
            <v>134651.32108858827</v>
          </cell>
          <cell r="S988">
            <v>134520.80186988559</v>
          </cell>
          <cell r="T988">
            <v>134761.82906207966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138029.95143350784</v>
          </cell>
          <cell r="B989">
            <v>137796.65199871239</v>
          </cell>
          <cell r="C989">
            <v>137331.18765260506</v>
          </cell>
          <cell r="D989">
            <v>137280.25380921987</v>
          </cell>
          <cell r="E989">
            <v>136506.78048385979</v>
          </cell>
          <cell r="F989">
            <v>136128.06516404927</v>
          </cell>
          <cell r="G989">
            <v>135786.38555287587</v>
          </cell>
          <cell r="H989">
            <v>135797.09734824632</v>
          </cell>
          <cell r="I989">
            <v>135073.48765753381</v>
          </cell>
          <cell r="J989">
            <v>134723.33919187303</v>
          </cell>
          <cell r="K989">
            <v>134374.93497469692</v>
          </cell>
          <cell r="L989">
            <v>134344.69139288654</v>
          </cell>
          <cell r="M989">
            <v>133685.11211908527</v>
          </cell>
          <cell r="N989">
            <v>133343.8263632415</v>
          </cell>
          <cell r="O989">
            <v>133115.30767836884</v>
          </cell>
          <cell r="P989">
            <v>133364.01013507906</v>
          </cell>
          <cell r="Q989">
            <v>132886.47702211436</v>
          </cell>
          <cell r="R989">
            <v>132775.93184892338</v>
          </cell>
          <cell r="S989">
            <v>132668.07023610634</v>
          </cell>
          <cell r="T989">
            <v>132926.15891702365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116329.0124919466</v>
          </cell>
          <cell r="B990">
            <v>116452.7065864904</v>
          </cell>
          <cell r="C990">
            <v>116694.96375593073</v>
          </cell>
          <cell r="D990">
            <v>117245.70836192163</v>
          </cell>
          <cell r="E990">
            <v>117136.58946536444</v>
          </cell>
          <cell r="F990">
            <v>117324.61348951008</v>
          </cell>
          <cell r="G990">
            <v>117527.898404334</v>
          </cell>
          <cell r="H990">
            <v>118032.06987054608</v>
          </cell>
          <cell r="I990">
            <v>117896.51354543791</v>
          </cell>
          <cell r="J990">
            <v>118082.16036217278</v>
          </cell>
          <cell r="K990">
            <v>118266.88238782472</v>
          </cell>
          <cell r="L990">
            <v>118723.17188088494</v>
          </cell>
          <cell r="M990">
            <v>118632.62272318112</v>
          </cell>
          <cell r="N990">
            <v>118813.57057925632</v>
          </cell>
          <cell r="O990">
            <v>118934.72994612943</v>
          </cell>
          <cell r="P990">
            <v>119322.07951005851</v>
          </cell>
          <cell r="Q990">
            <v>119056.0547185366</v>
          </cell>
          <cell r="R990">
            <v>119114.66516959072</v>
          </cell>
          <cell r="S990">
            <v>119171.85281149457</v>
          </cell>
          <cell r="T990">
            <v>119554.22585027479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125238.30482203575</v>
          </cell>
          <cell r="B991">
            <v>125215.43568623278</v>
          </cell>
          <cell r="C991">
            <v>125167.13870558367</v>
          </cell>
          <cell r="D991">
            <v>125470.86500473344</v>
          </cell>
          <cell r="E991">
            <v>125088.99625929033</v>
          </cell>
          <cell r="F991">
            <v>125044.34618099892</v>
          </cell>
          <cell r="G991">
            <v>125023.89661665069</v>
          </cell>
          <cell r="H991">
            <v>125325.478855158</v>
          </cell>
          <cell r="I991">
            <v>124948.49798367558</v>
          </cell>
          <cell r="J991">
            <v>124914.17474230376</v>
          </cell>
          <cell r="K991">
            <v>124880.02248058093</v>
          </cell>
          <cell r="L991">
            <v>125136.56645092656</v>
          </cell>
          <cell r="M991">
            <v>124812.4027172549</v>
          </cell>
          <cell r="N991">
            <v>124778.9482414442</v>
          </cell>
          <cell r="O991">
            <v>124756.54773780626</v>
          </cell>
          <cell r="P991">
            <v>125086.97591173186</v>
          </cell>
          <cell r="Q991">
            <v>124734.11665322882</v>
          </cell>
          <cell r="R991">
            <v>124723.2804821927</v>
          </cell>
          <cell r="S991">
            <v>124712.70736668726</v>
          </cell>
          <cell r="T991">
            <v>125044.05562357951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129901.46113495211</v>
          </cell>
          <cell r="B992">
            <v>129801.88026633004</v>
          </cell>
          <cell r="C992">
            <v>129601.50617685632</v>
          </cell>
          <cell r="D992">
            <v>129775.94218736421</v>
          </cell>
          <cell r="E992">
            <v>129251.31516970859</v>
          </cell>
          <cell r="F992">
            <v>129084.88261202017</v>
          </cell>
          <cell r="G992">
            <v>128947.32959991034</v>
          </cell>
          <cell r="H992">
            <v>129142.87589290159</v>
          </cell>
          <cell r="I992">
            <v>128639.53252754119</v>
          </cell>
          <cell r="J992">
            <v>128490.07615021325</v>
          </cell>
          <cell r="K992">
            <v>128341.36428295814</v>
          </cell>
          <cell r="L992">
            <v>128493.36071341921</v>
          </cell>
          <cell r="M992">
            <v>128046.92225305187</v>
          </cell>
          <cell r="N992">
            <v>127901.24880962897</v>
          </cell>
          <cell r="O992">
            <v>127803.70854273574</v>
          </cell>
          <cell r="P992">
            <v>128104.34385216661</v>
          </cell>
          <cell r="Q992">
            <v>127706.03511486328</v>
          </cell>
          <cell r="R992">
            <v>127658.85032687616</v>
          </cell>
          <cell r="S992">
            <v>127612.81098218285</v>
          </cell>
          <cell r="T992">
            <v>127917.45268091524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130096.52678398672</v>
          </cell>
          <cell r="B993">
            <v>129993.7369678307</v>
          </cell>
          <cell r="C993">
            <v>129787.00130307493</v>
          </cell>
          <cell r="D993">
            <v>129956.02893943124</v>
          </cell>
          <cell r="E993">
            <v>129425.43016506075</v>
          </cell>
          <cell r="F993">
            <v>129253.90329425249</v>
          </cell>
          <cell r="G993">
            <v>129111.45169875643</v>
          </cell>
          <cell r="H993">
            <v>129302.56237579469</v>
          </cell>
          <cell r="I993">
            <v>128793.93310959202</v>
          </cell>
          <cell r="J993">
            <v>128639.66056947999</v>
          </cell>
          <cell r="K993">
            <v>128486.15653093428</v>
          </cell>
          <cell r="L993">
            <v>128633.77960730772</v>
          </cell>
          <cell r="M993">
            <v>128182.22624250161</v>
          </cell>
          <cell r="N993">
            <v>128031.85853959387</v>
          </cell>
          <cell r="O993">
            <v>127931.17508261559</v>
          </cell>
          <cell r="P993">
            <v>128230.56411933771</v>
          </cell>
          <cell r="Q993">
            <v>127830.35417360699</v>
          </cell>
          <cell r="R993">
            <v>127781.64887760315</v>
          </cell>
          <cell r="S993">
            <v>127734.12593627464</v>
          </cell>
          <cell r="T993">
            <v>128037.65046634458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118081.59885126706</v>
          </cell>
          <cell r="B994">
            <v>118176.46184354517</v>
          </cell>
          <cell r="C994">
            <v>118361.56281906752</v>
          </cell>
          <cell r="D994">
            <v>118863.71535971446</v>
          </cell>
          <cell r="E994">
            <v>118700.94263219587</v>
          </cell>
          <cell r="F994">
            <v>118843.19630298571</v>
          </cell>
          <cell r="G994">
            <v>119002.46941734571</v>
          </cell>
          <cell r="H994">
            <v>119466.78865917606</v>
          </cell>
          <cell r="I994">
            <v>119283.74064212378</v>
          </cell>
          <cell r="J994">
            <v>119426.11617433761</v>
          </cell>
          <cell r="K994">
            <v>119567.78246938302</v>
          </cell>
          <cell r="L994">
            <v>119984.77913586685</v>
          </cell>
          <cell r="M994">
            <v>119848.27462009295</v>
          </cell>
          <cell r="N994">
            <v>119987.04644373512</v>
          </cell>
          <cell r="O994">
            <v>120079.96551255968</v>
          </cell>
          <cell r="P994">
            <v>120456.11781771915</v>
          </cell>
          <cell r="Q994">
            <v>120173.01143355093</v>
          </cell>
          <cell r="R994">
            <v>120217.96073194925</v>
          </cell>
          <cell r="S994">
            <v>120261.8188551065</v>
          </cell>
          <cell r="T994">
            <v>120634.1545830195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113573.79316916625</v>
          </cell>
          <cell r="B995">
            <v>113742.8122827238</v>
          </cell>
          <cell r="C995">
            <v>114074.92399716956</v>
          </cell>
          <cell r="D995">
            <v>114702.05958763746</v>
          </cell>
          <cell r="E995">
            <v>114677.28921463226</v>
          </cell>
          <cell r="F995">
            <v>114937.26824476417</v>
          </cell>
          <cell r="G995">
            <v>115209.7435663397</v>
          </cell>
          <cell r="H995">
            <v>115776.56622122967</v>
          </cell>
          <cell r="I995">
            <v>115715.67099719652</v>
          </cell>
          <cell r="J995">
            <v>115969.34406473496</v>
          </cell>
          <cell r="K995">
            <v>116221.75347154937</v>
          </cell>
          <cell r="L995">
            <v>116739.81473092191</v>
          </cell>
          <cell r="M995">
            <v>116721.51142282563</v>
          </cell>
          <cell r="N995">
            <v>116968.76369745341</v>
          </cell>
          <cell r="O995">
            <v>117134.31928734326</v>
          </cell>
          <cell r="P995">
            <v>117539.27192318943</v>
          </cell>
          <cell r="Q995">
            <v>117300.10089203881</v>
          </cell>
          <cell r="R995">
            <v>117380.1878720916</v>
          </cell>
          <cell r="S995">
            <v>117458.33068543028</v>
          </cell>
          <cell r="T995">
            <v>117856.48325638773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140216.27608298732</v>
          </cell>
          <cell r="B996">
            <v>139947.01028954718</v>
          </cell>
          <cell r="C996">
            <v>139410.24446664311</v>
          </cell>
          <cell r="D996">
            <v>139298.69276573227</v>
          </cell>
          <cell r="E996">
            <v>138458.28710773934</v>
          </cell>
          <cell r="F996">
            <v>138022.47397290531</v>
          </cell>
          <cell r="G996">
            <v>137625.89031451594</v>
          </cell>
          <cell r="H996">
            <v>137586.88707014587</v>
          </cell>
          <cell r="I996">
            <v>136804.03222087628</v>
          </cell>
          <cell r="J996">
            <v>136399.9034903002</v>
          </cell>
          <cell r="K996">
            <v>135997.78790841685</v>
          </cell>
          <cell r="L996">
            <v>135918.52712706313</v>
          </cell>
          <cell r="M996">
            <v>135201.61924768996</v>
          </cell>
          <cell r="N996">
            <v>134807.71953714127</v>
          </cell>
          <cell r="O996">
            <v>134543.97151283908</v>
          </cell>
          <cell r="P996">
            <v>134778.70556067495</v>
          </cell>
          <cell r="Q996">
            <v>134279.86342241941</v>
          </cell>
          <cell r="R996">
            <v>134152.27617045568</v>
          </cell>
          <cell r="S996">
            <v>134027.78618708998</v>
          </cell>
          <cell r="T996">
            <v>134273.35347638119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144558.99073356175</v>
          </cell>
          <cell r="B997">
            <v>144218.28466584606</v>
          </cell>
          <cell r="C997">
            <v>143539.89213257839</v>
          </cell>
          <cell r="D997">
            <v>143307.93468221693</v>
          </cell>
          <cell r="E997">
            <v>142334.5807808828</v>
          </cell>
          <cell r="F997">
            <v>141785.3537859995</v>
          </cell>
          <cell r="G997">
            <v>141279.71376661738</v>
          </cell>
          <cell r="H997">
            <v>141141.9611295228</v>
          </cell>
          <cell r="I997">
            <v>140241.42713406478</v>
          </cell>
          <cell r="J997">
            <v>139730.07695888513</v>
          </cell>
          <cell r="K997">
            <v>139221.27405109524</v>
          </cell>
          <cell r="L997">
            <v>139044.65000274562</v>
          </cell>
          <cell r="M997">
            <v>138213.86984215691</v>
          </cell>
          <cell r="N997">
            <v>137715.46260022401</v>
          </cell>
          <cell r="O997">
            <v>137381.73824898081</v>
          </cell>
          <cell r="P997">
            <v>137588.72673127233</v>
          </cell>
          <cell r="Q997">
            <v>137047.55830065112</v>
          </cell>
          <cell r="R997">
            <v>136886.12022731904</v>
          </cell>
          <cell r="S997">
            <v>136728.60117463642</v>
          </cell>
          <cell r="T997">
            <v>136949.29712065621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125064.89275440729</v>
          </cell>
          <cell r="B998">
            <v>125044.87635166897</v>
          </cell>
          <cell r="C998">
            <v>125002.23476923315</v>
          </cell>
          <cell r="D998">
            <v>125310.7690771163</v>
          </cell>
          <cell r="E998">
            <v>124934.20918376694</v>
          </cell>
          <cell r="F998">
            <v>124894.08791603561</v>
          </cell>
          <cell r="G998">
            <v>124877.99315981304</v>
          </cell>
          <cell r="H998">
            <v>125183.51863146998</v>
          </cell>
          <cell r="I998">
            <v>124811.23689076155</v>
          </cell>
          <cell r="J998">
            <v>124781.19518614702</v>
          </cell>
          <cell r="K998">
            <v>124751.30313290295</v>
          </cell>
          <cell r="L998">
            <v>125011.73498601303</v>
          </cell>
          <cell r="M998">
            <v>124692.11836844732</v>
          </cell>
          <cell r="N998">
            <v>124662.83705816977</v>
          </cell>
          <cell r="O998">
            <v>124643.23082966071</v>
          </cell>
          <cell r="P998">
            <v>124974.76693175468</v>
          </cell>
          <cell r="Q998">
            <v>124623.59783492808</v>
          </cell>
          <cell r="R998">
            <v>124614.11338542949</v>
          </cell>
          <cell r="S998">
            <v>124604.85917748834</v>
          </cell>
          <cell r="T998">
            <v>124937.20058990849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112429.15686304696</v>
          </cell>
          <cell r="B999">
            <v>112617.00593395486</v>
          </cell>
          <cell r="C999">
            <v>112986.44708117301</v>
          </cell>
          <cell r="D999">
            <v>113645.31876378052</v>
          </cell>
          <cell r="E999">
            <v>113655.5903860266</v>
          </cell>
          <cell r="F999">
            <v>113945.46261252878</v>
          </cell>
          <cell r="G999">
            <v>114246.68259735056</v>
          </cell>
          <cell r="H999">
            <v>114839.53324376533</v>
          </cell>
          <cell r="I999">
            <v>114809.6554440943</v>
          </cell>
          <cell r="J999">
            <v>115091.58953455569</v>
          </cell>
          <cell r="K999">
            <v>115372.11918330663</v>
          </cell>
          <cell r="L999">
            <v>115915.84308442587</v>
          </cell>
          <cell r="M999">
            <v>115927.55380161737</v>
          </cell>
          <cell r="N999">
            <v>116202.35177618414</v>
          </cell>
          <cell r="O999">
            <v>116386.35146172157</v>
          </cell>
          <cell r="P999">
            <v>116798.61716881726</v>
          </cell>
          <cell r="Q999">
            <v>116570.60234175633</v>
          </cell>
          <cell r="R999">
            <v>116659.61159330238</v>
          </cell>
          <cell r="S999">
            <v>116746.46008383592</v>
          </cell>
          <cell r="T999">
            <v>117151.16814940475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134157.20968293338</v>
          </cell>
          <cell r="B1000">
            <v>133987.61918485633</v>
          </cell>
          <cell r="C1000">
            <v>133648.45456561435</v>
          </cell>
          <cell r="D1000">
            <v>133704.89604168391</v>
          </cell>
          <cell r="E1000">
            <v>133049.98316850219</v>
          </cell>
          <cell r="F1000">
            <v>132772.40794797227</v>
          </cell>
          <cell r="G1000">
            <v>132527.98250990611</v>
          </cell>
          <cell r="H1000">
            <v>132626.75694047581</v>
          </cell>
          <cell r="I1000">
            <v>132008.09104167362</v>
          </cell>
          <cell r="J1000">
            <v>131753.56040920812</v>
          </cell>
          <cell r="K1000">
            <v>131500.29770938691</v>
          </cell>
          <cell r="L1000">
            <v>131556.88064495265</v>
          </cell>
          <cell r="M1000">
            <v>130998.85028080356</v>
          </cell>
          <cell r="N1000">
            <v>130750.76214732436</v>
          </cell>
          <cell r="O1000">
            <v>130584.64688167255</v>
          </cell>
          <cell r="P1000">
            <v>130858.09225122025</v>
          </cell>
          <cell r="Q1000">
            <v>130418.30483715136</v>
          </cell>
          <cell r="R1000">
            <v>130337.94711576251</v>
          </cell>
          <cell r="S1000">
            <v>130259.54013352064</v>
          </cell>
          <cell r="T1000">
            <v>130539.80855619634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139987.29841442223</v>
          </cell>
          <cell r="B1001">
            <v>139721.79944168328</v>
          </cell>
          <cell r="C1001">
            <v>139192.50114924228</v>
          </cell>
          <cell r="D1001">
            <v>139087.29806434919</v>
          </cell>
          <cell r="E1001">
            <v>138253.90234858126</v>
          </cell>
          <cell r="F1001">
            <v>137824.06916945387</v>
          </cell>
          <cell r="G1001">
            <v>137433.23570956738</v>
          </cell>
          <cell r="H1001">
            <v>137399.43920971948</v>
          </cell>
          <cell r="I1001">
            <v>136622.78921126353</v>
          </cell>
          <cell r="J1001">
            <v>136224.31392982724</v>
          </cell>
          <cell r="K1001">
            <v>135827.82363468662</v>
          </cell>
          <cell r="L1001">
            <v>135753.69651181027</v>
          </cell>
          <cell r="M1001">
            <v>135042.79275924829</v>
          </cell>
          <cell r="N1001">
            <v>134654.40340174126</v>
          </cell>
          <cell r="O1001">
            <v>134394.34500880717</v>
          </cell>
          <cell r="P1001">
            <v>134630.54199294507</v>
          </cell>
          <cell r="Q1001">
            <v>134133.93158680288</v>
          </cell>
          <cell r="R1001">
            <v>134008.12918205559</v>
          </cell>
          <cell r="S1001">
            <v>133885.38071750832</v>
          </cell>
          <cell r="T1001">
            <v>134132.25939441184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-2828.9755441496081</v>
          </cell>
          <cell r="B2">
            <v>-11197.242742699642</v>
          </cell>
          <cell r="C2">
            <v>-9352.4758018268694</v>
          </cell>
          <cell r="D2">
            <v>-7017.6021705315125</v>
          </cell>
          <cell r="E2">
            <v>-5485.7079274223524</v>
          </cell>
          <cell r="F2">
            <v>-4154.4398328427505</v>
          </cell>
          <cell r="G2">
            <v>-2739.810729284939</v>
          </cell>
          <cell r="H2">
            <v>-1228.1745342639736</v>
          </cell>
          <cell r="I2">
            <v>453.25856912369949</v>
          </cell>
          <cell r="J2">
            <v>2322.444412535086</v>
          </cell>
          <cell r="K2">
            <v>4391.4551517766613</v>
          </cell>
          <cell r="L2">
            <v>6681.9611073365377</v>
          </cell>
          <cell r="M2">
            <v>9213.9918185723491</v>
          </cell>
          <cell r="N2">
            <v>12015.838087304075</v>
          </cell>
          <cell r="O2">
            <v>15482.363915416325</v>
          </cell>
          <cell r="P2">
            <v>19761.462939057838</v>
          </cell>
          <cell r="Q2">
            <v>24515.372100144054</v>
          </cell>
          <cell r="R2">
            <v>29638.339584130881</v>
          </cell>
          <cell r="S2">
            <v>35159.016347754543</v>
          </cell>
          <cell r="T2">
            <v>41108.277595982399</v>
          </cell>
          <cell r="U2">
            <v>47519.395456183658</v>
          </cell>
          <cell r="V2">
            <v>54428.225057444652</v>
          </cell>
          <cell r="W2">
            <v>61873.405055705036</v>
          </cell>
          <cell r="X2">
            <v>69896.57372618129</v>
          </cell>
          <cell r="Y2">
            <v>78542.60183160688</v>
          </cell>
          <cell r="Z2">
            <v>87859.843568638986</v>
          </cell>
          <cell r="AA2">
            <v>97900.406995886704</v>
          </cell>
          <cell r="AB2">
            <v>108720.44545597049</v>
          </cell>
          <cell r="AC2">
            <v>120380.47162143281</v>
          </cell>
          <cell r="AD2">
            <v>132945.69592084928</v>
          </cell>
          <cell r="AE2">
            <v>45567.420708202255</v>
          </cell>
          <cell r="AF2">
            <v>41890.608314967772</v>
          </cell>
          <cell r="AG2">
            <v>39458.650009689627</v>
          </cell>
          <cell r="AH2">
            <v>37175.462497910667</v>
          </cell>
          <cell r="AI2">
            <v>35027.043822595646</v>
          </cell>
          <cell r="AJ2">
            <v>33001.142271338773</v>
          </cell>
          <cell r="AK2">
            <v>31032.998792852177</v>
          </cell>
          <cell r="AL2">
            <v>29064.855314365577</v>
          </cell>
          <cell r="AM2">
            <v>27094.961591249568</v>
          </cell>
          <cell r="AN2">
            <v>25126.818112762969</v>
          </cell>
          <cell r="AO2">
            <v>23156.924389646967</v>
          </cell>
          <cell r="AP2">
            <v>21188.780911160367</v>
          </cell>
          <cell r="AQ2">
            <v>19218.887188044362</v>
          </cell>
          <cell r="AR2">
            <v>17250.743709557762</v>
          </cell>
          <cell r="AS2">
            <v>15798.922396744767</v>
          </cell>
          <cell r="AT2">
            <v>14863.423249605377</v>
          </cell>
          <cell r="AU2">
            <v>13927.924102465984</v>
          </cell>
          <cell r="AV2">
            <v>12992.424955326593</v>
          </cell>
          <cell r="AW2">
            <v>12056.925808187201</v>
          </cell>
          <cell r="AX2">
            <v>11121.42666104781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</row>
        <row r="3">
          <cell r="A3">
            <v>-3751.2709893388401</v>
          </cell>
          <cell r="B3">
            <v>-15194.378995768058</v>
          </cell>
          <cell r="C3">
            <v>-13431.59620434393</v>
          </cell>
          <cell r="D3">
            <v>-10506.715716188684</v>
          </cell>
          <cell r="E3">
            <v>-8509.6594199675055</v>
          </cell>
          <cell r="F3">
            <v>-6842.0251285486765</v>
          </cell>
          <cell r="G3">
            <v>-5115.2618322691087</v>
          </cell>
          <cell r="H3">
            <v>-3313.1940209731524</v>
          </cell>
          <cell r="I3">
            <v>-1343.5419471402658</v>
          </cell>
          <cell r="J3">
            <v>814.45217855114254</v>
          </cell>
          <cell r="K3">
            <v>3172.3877529381616</v>
          </cell>
          <cell r="L3">
            <v>5754.09758315821</v>
          </cell>
          <cell r="M3">
            <v>8580.7950187046481</v>
          </cell>
          <cell r="N3">
            <v>11685.282253913645</v>
          </cell>
          <cell r="O3">
            <v>15583.066339036821</v>
          </cell>
          <cell r="P3">
            <v>20474.260066305513</v>
          </cell>
          <cell r="Q3">
            <v>25927.395022162564</v>
          </cell>
          <cell r="R3">
            <v>31803.871016555451</v>
          </cell>
          <cell r="S3">
            <v>38136.553114508133</v>
          </cell>
          <cell r="T3">
            <v>44960.857781453902</v>
          </cell>
          <cell r="U3">
            <v>52314.950955079985</v>
          </cell>
          <cell r="V3">
            <v>60239.961494004063</v>
          </cell>
          <cell r="W3">
            <v>68780.211197026249</v>
          </cell>
          <cell r="X3">
            <v>77983.462679373479</v>
          </cell>
          <cell r="Y3">
            <v>87901.186492220906</v>
          </cell>
          <cell r="Z3">
            <v>98588.848979396047</v>
          </cell>
          <cell r="AA3">
            <v>110106.22248114667</v>
          </cell>
          <cell r="AB3">
            <v>122517.71961983378</v>
          </cell>
          <cell r="AC3">
            <v>135892.75353709137</v>
          </cell>
          <cell r="AD3">
            <v>150306.12609713318</v>
          </cell>
          <cell r="AE3">
            <v>60071.522050308879</v>
          </cell>
          <cell r="AF3">
            <v>55224.380971830476</v>
          </cell>
          <cell r="AG3">
            <v>52018.330800668373</v>
          </cell>
          <cell r="AH3">
            <v>49008.405138272203</v>
          </cell>
          <cell r="AI3">
            <v>46176.145207346381</v>
          </cell>
          <cell r="AJ3">
            <v>43505.399577757205</v>
          </cell>
          <cell r="AK3">
            <v>40910.796404512483</v>
          </cell>
          <cell r="AL3">
            <v>38316.193231267738</v>
          </cell>
          <cell r="AM3">
            <v>35719.282710861058</v>
          </cell>
          <cell r="AN3">
            <v>33124.679537616321</v>
          </cell>
          <cell r="AO3">
            <v>30527.769017209637</v>
          </cell>
          <cell r="AP3">
            <v>27933.1658439649</v>
          </cell>
          <cell r="AQ3">
            <v>25336.255323558216</v>
          </cell>
          <cell r="AR3">
            <v>22741.652150313472</v>
          </cell>
          <cell r="AS3">
            <v>20827.716389844692</v>
          </cell>
          <cell r="AT3">
            <v>19594.448042151849</v>
          </cell>
          <cell r="AU3">
            <v>18361.17969445901</v>
          </cell>
          <cell r="AV3">
            <v>17127.911346766159</v>
          </cell>
          <cell r="AW3">
            <v>15894.642999073314</v>
          </cell>
          <cell r="AX3">
            <v>14661.374651380471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</row>
        <row r="4">
          <cell r="A4">
            <v>-3351.547607652532</v>
          </cell>
          <cell r="B4">
            <v>-13516.727895887538</v>
          </cell>
          <cell r="C4">
            <v>-11936.51008401424</v>
          </cell>
          <cell r="D4">
            <v>-9489.5899352407014</v>
          </cell>
          <cell r="E4">
            <v>-7782.3449045958332</v>
          </cell>
          <cell r="F4">
            <v>-6307.6963421392284</v>
          </cell>
          <cell r="G4">
            <v>-4766.9116253440661</v>
          </cell>
          <cell r="H4">
            <v>-3145.1976837508173</v>
          </cell>
          <cell r="I4">
            <v>-1359.0865885327485</v>
          </cell>
          <cell r="J4">
            <v>610.63319228988485</v>
          </cell>
          <cell r="K4">
            <v>2775.420060631503</v>
          </cell>
          <cell r="L4">
            <v>5157.7878590229866</v>
          </cell>
          <cell r="M4">
            <v>7778.0293578952942</v>
          </cell>
          <cell r="N4">
            <v>10666.541460554437</v>
          </cell>
          <cell r="O4">
            <v>14285.669451150574</v>
          </cell>
          <cell r="P4">
            <v>18812.213416474031</v>
          </cell>
          <cell r="Q4">
            <v>23855.088347930228</v>
          </cell>
          <cell r="R4">
            <v>29289.454766021296</v>
          </cell>
          <cell r="S4">
            <v>35145.705172284717</v>
          </cell>
          <cell r="T4">
            <v>41456.59151713804</v>
          </cell>
          <cell r="U4">
            <v>48257.408370027348</v>
          </cell>
          <cell r="V4">
            <v>55586.190309550359</v>
          </cell>
          <cell r="W4">
            <v>63483.924637487682</v>
          </cell>
          <cell r="X4">
            <v>71994.780606377244</v>
          </cell>
          <cell r="Y4">
            <v>81166.356442621021</v>
          </cell>
          <cell r="Z4">
            <v>91049.945546637508</v>
          </cell>
          <cell r="AA4">
            <v>101700.82335882395</v>
          </cell>
          <cell r="AB4">
            <v>113178.55649566847</v>
          </cell>
          <cell r="AC4">
            <v>125547.33588490218</v>
          </cell>
          <cell r="AD4">
            <v>138876.33576279899</v>
          </cell>
          <cell r="AE4">
            <v>53736.579086055383</v>
          </cell>
          <cell r="AF4">
            <v>49400.601387891118</v>
          </cell>
          <cell r="AG4">
            <v>46532.650606949843</v>
          </cell>
          <cell r="AH4">
            <v>43840.141696237682</v>
          </cell>
          <cell r="AI4">
            <v>41306.56247973306</v>
          </cell>
          <cell r="AJ4">
            <v>38917.464803417111</v>
          </cell>
          <cell r="AK4">
            <v>36596.479853190125</v>
          </cell>
          <cell r="AL4">
            <v>34275.494902963124</v>
          </cell>
          <cell r="AM4">
            <v>31952.445930733433</v>
          </cell>
          <cell r="AN4">
            <v>29631.460980506439</v>
          </cell>
          <cell r="AO4">
            <v>27308.412008276751</v>
          </cell>
          <cell r="AP4">
            <v>24987.427058049754</v>
          </cell>
          <cell r="AQ4">
            <v>22664.378085820063</v>
          </cell>
          <cell r="AR4">
            <v>20343.393135593058</v>
          </cell>
          <cell r="AS4">
            <v>18631.294676161207</v>
          </cell>
          <cell r="AT4">
            <v>17528.082707524489</v>
          </cell>
          <cell r="AU4">
            <v>16424.870738887774</v>
          </cell>
          <cell r="AV4">
            <v>15321.658770251057</v>
          </cell>
          <cell r="AW4">
            <v>14218.446801614338</v>
          </cell>
          <cell r="AX4">
            <v>13115.23483297762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</row>
        <row r="5">
          <cell r="A5">
            <v>-3402.6141748232776</v>
          </cell>
          <cell r="B5">
            <v>-13627.302512434986</v>
          </cell>
          <cell r="C5">
            <v>-11576.378093214798</v>
          </cell>
          <cell r="D5">
            <v>-8684.7062885171945</v>
          </cell>
          <cell r="E5">
            <v>-6793.113576849235</v>
          </cell>
          <cell r="F5">
            <v>-5206.2466485233472</v>
          </cell>
          <cell r="G5">
            <v>-3547.6542196184364</v>
          </cell>
          <cell r="H5">
            <v>-1801.8357521252683</v>
          </cell>
          <cell r="I5">
            <v>116.47880499332888</v>
          </cell>
          <cell r="J5">
            <v>2227.3141595793268</v>
          </cell>
          <cell r="K5">
            <v>4542.7884254085993</v>
          </cell>
          <cell r="L5">
            <v>7086.2920894233666</v>
          </cell>
          <cell r="M5">
            <v>9878.9915118569006</v>
          </cell>
          <cell r="N5">
            <v>12952.42568567245</v>
          </cell>
          <cell r="O5">
            <v>16777.351552543769</v>
          </cell>
          <cell r="P5">
            <v>21534.80926242486</v>
          </cell>
          <cell r="Q5">
            <v>26828.981193357824</v>
          </cell>
          <cell r="R5">
            <v>32534.153450079764</v>
          </cell>
          <cell r="S5">
            <v>38682.233056012337</v>
          </cell>
          <cell r="T5">
            <v>45307.604059727215</v>
          </cell>
          <cell r="U5">
            <v>52447.319832845882</v>
          </cell>
          <cell r="V5">
            <v>60141.310296525131</v>
          </cell>
          <cell r="W5">
            <v>68432.605235473296</v>
          </cell>
          <cell r="X5">
            <v>77367.57494841388</v>
          </cell>
          <cell r="Y5">
            <v>86996.189580869963</v>
          </cell>
          <cell r="Z5">
            <v>97372.29859062683</v>
          </cell>
          <cell r="AA5">
            <v>108553.93190882457</v>
          </cell>
          <cell r="AB5">
            <v>120603.62448096914</v>
          </cell>
          <cell r="AC5">
            <v>133588.7660029055</v>
          </cell>
          <cell r="AD5">
            <v>147581.97780770317</v>
          </cell>
          <cell r="AE5">
            <v>54636.141054021027</v>
          </cell>
          <cell r="AF5">
            <v>50227.578150442605</v>
          </cell>
          <cell r="AG5">
            <v>47311.617252511925</v>
          </cell>
          <cell r="AH5">
            <v>44574.03515970146</v>
          </cell>
          <cell r="AI5">
            <v>41998.043278588135</v>
          </cell>
          <cell r="AJ5">
            <v>39568.951589926764</v>
          </cell>
          <cell r="AK5">
            <v>37209.112849135592</v>
          </cell>
          <cell r="AL5">
            <v>34849.274108344427</v>
          </cell>
          <cell r="AM5">
            <v>32487.336793375362</v>
          </cell>
          <cell r="AN5">
            <v>30127.4980525842</v>
          </cell>
          <cell r="AO5">
            <v>27765.560737615131</v>
          </cell>
          <cell r="AP5">
            <v>25405.72199682397</v>
          </cell>
          <cell r="AQ5">
            <v>23043.784681854904</v>
          </cell>
          <cell r="AR5">
            <v>20683.945941063732</v>
          </cell>
          <cell r="AS5">
            <v>18943.186582748622</v>
          </cell>
          <cell r="AT5">
            <v>17821.506606909566</v>
          </cell>
          <cell r="AU5">
            <v>16699.826631070515</v>
          </cell>
          <cell r="AV5">
            <v>15578.146655231467</v>
          </cell>
          <cell r="AW5">
            <v>14456.466679392417</v>
          </cell>
          <cell r="AX5">
            <v>13334.786703553369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</row>
        <row r="6">
          <cell r="A6">
            <v>-2896.3444052092905</v>
          </cell>
          <cell r="B6">
            <v>-11630.942929796514</v>
          </cell>
          <cell r="C6">
            <v>-10049.385601111173</v>
          </cell>
          <cell r="D6">
            <v>-7592.3713999727415</v>
          </cell>
          <cell r="E6">
            <v>-5989.8364422295954</v>
          </cell>
          <cell r="F6">
            <v>-4661.6855371340271</v>
          </cell>
          <cell r="G6">
            <v>-3253.5907767009767</v>
          </cell>
          <cell r="H6">
            <v>-1751.8931918633948</v>
          </cell>
          <cell r="I6">
            <v>-82.731797952861712</v>
          </cell>
          <cell r="J6">
            <v>1771.8556594312763</v>
          </cell>
          <cell r="K6">
            <v>3823.7280088310572</v>
          </cell>
          <cell r="L6">
            <v>6094.4941967099085</v>
          </cell>
          <cell r="M6">
            <v>8604.0453127715064</v>
          </cell>
          <cell r="N6">
            <v>11380.727028883732</v>
          </cell>
          <cell r="O6">
            <v>14826.764580805573</v>
          </cell>
          <cell r="P6">
            <v>19093.078267033783</v>
          </cell>
          <cell r="Q6">
            <v>23835.707818890969</v>
          </cell>
          <cell r="R6">
            <v>28946.52002827025</v>
          </cell>
          <cell r="S6">
            <v>34454.097871728773</v>
          </cell>
          <cell r="T6">
            <v>40389.243296576868</v>
          </cell>
          <cell r="U6">
            <v>46785.149485344387</v>
          </cell>
          <cell r="V6">
            <v>53677.586493585295</v>
          </cell>
          <cell r="W6">
            <v>61105.101299227397</v>
          </cell>
          <cell r="X6">
            <v>69109.233382273131</v>
          </cell>
          <cell r="Y6">
            <v>77734.747040512651</v>
          </cell>
          <cell r="Z6">
            <v>87029.881740509489</v>
          </cell>
          <cell r="AA6">
            <v>97046.621903983949</v>
          </cell>
          <cell r="AB6">
            <v>107840.98763841455</v>
          </cell>
          <cell r="AC6">
            <v>119473.34803781145</v>
          </cell>
          <cell r="AD6">
            <v>132008.75880584348</v>
          </cell>
          <cell r="AE6">
            <v>46482.16552541047</v>
          </cell>
          <cell r="AF6">
            <v>42731.542830247869</v>
          </cell>
          <cell r="AG6">
            <v>40250.764090965669</v>
          </cell>
          <cell r="AH6">
            <v>37921.742649799104</v>
          </cell>
          <cell r="AI6">
            <v>35730.195466925536</v>
          </cell>
          <cell r="AJ6">
            <v>33663.624882500138</v>
          </cell>
          <cell r="AK6">
            <v>31655.971837343168</v>
          </cell>
          <cell r="AL6">
            <v>29648.31879218619</v>
          </cell>
          <cell r="AM6">
            <v>27638.880367051381</v>
          </cell>
          <cell r="AN6">
            <v>25631.227321894406</v>
          </cell>
          <cell r="AO6">
            <v>23621.788896759594</v>
          </cell>
          <cell r="AP6">
            <v>21614.135851602619</v>
          </cell>
          <cell r="AQ6">
            <v>19604.69742646781</v>
          </cell>
          <cell r="AR6">
            <v>17597.044381310836</v>
          </cell>
          <cell r="AS6">
            <v>16116.07842961401</v>
          </cell>
          <cell r="AT6">
            <v>15161.799571377334</v>
          </cell>
          <cell r="AU6">
            <v>14207.520713140659</v>
          </cell>
          <cell r="AV6">
            <v>13253.241854903981</v>
          </cell>
          <cell r="AW6">
            <v>12298.962996667304</v>
          </cell>
          <cell r="AX6">
            <v>11344.684138430626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</row>
        <row r="7">
          <cell r="A7">
            <v>-3159.3049194004316</v>
          </cell>
          <cell r="B7">
            <v>-12716.017883624476</v>
          </cell>
          <cell r="C7">
            <v>-11083.426045913473</v>
          </cell>
          <cell r="D7">
            <v>-8741.5224104718636</v>
          </cell>
          <cell r="E7">
            <v>-7131.4072034626797</v>
          </cell>
          <cell r="F7">
            <v>-5726.8226450070033</v>
          </cell>
          <cell r="G7">
            <v>-4250.9103735447152</v>
          </cell>
          <cell r="H7">
            <v>-2689.405627862277</v>
          </cell>
          <cell r="I7">
            <v>-962.94970493038113</v>
          </cell>
          <cell r="J7">
            <v>947.08400670119681</v>
          </cell>
          <cell r="K7">
            <v>3052.2609982633244</v>
          </cell>
          <cell r="L7">
            <v>5374.6463088810406</v>
          </cell>
          <cell r="M7">
            <v>7934.2911697008676</v>
          </cell>
          <cell r="N7">
            <v>10760.648949642384</v>
          </cell>
          <cell r="O7">
            <v>14290.599830934687</v>
          </cell>
          <cell r="P7">
            <v>18689.927896331374</v>
          </cell>
          <cell r="Q7">
            <v>23587.346262546758</v>
          </cell>
          <cell r="R7">
            <v>28864.963944216714</v>
          </cell>
          <cell r="S7">
            <v>34552.296802283228</v>
          </cell>
          <cell r="T7">
            <v>40681.152090680756</v>
          </cell>
          <cell r="U7">
            <v>47285.806343129108</v>
          </cell>
          <cell r="V7">
            <v>54403.197069740541</v>
          </cell>
          <cell r="W7">
            <v>62073.129335532649</v>
          </cell>
          <cell r="X7">
            <v>70338.498376167903</v>
          </cell>
          <cell r="Y7">
            <v>79245.529495931842</v>
          </cell>
          <cell r="Z7">
            <v>88844.036589614494</v>
          </cell>
          <cell r="AA7">
            <v>99187.700734117752</v>
          </cell>
          <cell r="AB7">
            <v>110334.37040785275</v>
          </cell>
          <cell r="AC7">
            <v>122346.38501694948</v>
          </cell>
          <cell r="AD7">
            <v>135290.923537647</v>
          </cell>
          <cell r="AE7">
            <v>50673.903962419696</v>
          </cell>
          <cell r="AF7">
            <v>46585.051988644038</v>
          </cell>
          <cell r="AG7">
            <v>43880.55786352251</v>
          </cell>
          <cell r="AH7">
            <v>41341.5064337527</v>
          </cell>
          <cell r="AI7">
            <v>38952.326622125023</v>
          </cell>
          <cell r="AJ7">
            <v>36699.393736081103</v>
          </cell>
          <cell r="AK7">
            <v>34510.691543526671</v>
          </cell>
          <cell r="AL7">
            <v>32321.989350972231</v>
          </cell>
          <cell r="AM7">
            <v>30131.340773766602</v>
          </cell>
          <cell r="AN7">
            <v>27942.63858121217</v>
          </cell>
          <cell r="AO7">
            <v>25751.990004006533</v>
          </cell>
          <cell r="AP7">
            <v>23563.287811452101</v>
          </cell>
          <cell r="AQ7">
            <v>21372.639234246464</v>
          </cell>
          <cell r="AR7">
            <v>19183.937041692025</v>
          </cell>
          <cell r="AS7">
            <v>17569.418321240573</v>
          </cell>
          <cell r="AT7">
            <v>16529.083072892092</v>
          </cell>
          <cell r="AU7">
            <v>15488.747824543614</v>
          </cell>
          <cell r="AV7">
            <v>14448.412576195138</v>
          </cell>
          <cell r="AW7">
            <v>13408.07732784666</v>
          </cell>
          <cell r="AX7">
            <v>12367.742079498188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</row>
        <row r="8">
          <cell r="A8">
            <v>-3054.8426466052247</v>
          </cell>
          <cell r="B8">
            <v>-12367.284139069694</v>
          </cell>
          <cell r="C8">
            <v>-10730.392694905961</v>
          </cell>
          <cell r="D8">
            <v>-8425.7731219944235</v>
          </cell>
          <cell r="E8">
            <v>-6870.7708005356735</v>
          </cell>
          <cell r="F8">
            <v>-5515.3102570992623</v>
          </cell>
          <cell r="G8">
            <v>-4086.2216714808346</v>
          </cell>
          <cell r="H8">
            <v>-2569.5973329340027</v>
          </cell>
          <cell r="I8">
            <v>-888.49916408727177</v>
          </cell>
          <cell r="J8">
            <v>975.30125543370832</v>
          </cell>
          <cell r="K8">
            <v>3033.3644148813278</v>
          </cell>
          <cell r="L8">
            <v>5307.4254786947286</v>
          </cell>
          <cell r="M8">
            <v>7817.3194334065365</v>
          </cell>
          <cell r="N8">
            <v>10591.873670904319</v>
          </cell>
          <cell r="O8">
            <v>14053.233168233603</v>
          </cell>
          <cell r="P8">
            <v>18360.749746154328</v>
          </cell>
          <cell r="Q8">
            <v>23154.418461331548</v>
          </cell>
          <cell r="R8">
            <v>28320.232136922819</v>
          </cell>
          <cell r="S8">
            <v>33887.081353356261</v>
          </cell>
          <cell r="T8">
            <v>39886.09954190108</v>
          </cell>
          <cell r="U8">
            <v>46350.837103007179</v>
          </cell>
          <cell r="V8">
            <v>53317.449041904132</v>
          </cell>
          <cell r="W8">
            <v>60824.897170839118</v>
          </cell>
          <cell r="X8">
            <v>68915.168008800145</v>
          </cell>
          <cell r="Y8">
            <v>77633.507597361284</v>
          </cell>
          <cell r="Z8">
            <v>87028.674545891903</v>
          </cell>
          <cell r="AA8">
            <v>97153.21272132326</v>
          </cell>
          <cell r="AB8">
            <v>108063.74510753046</v>
          </cell>
          <cell r="AC8">
            <v>119821.29047778177</v>
          </cell>
          <cell r="AD8">
            <v>132491.6046512934</v>
          </cell>
          <cell r="AE8">
            <v>48912.508894964078</v>
          </cell>
          <cell r="AF8">
            <v>44965.783008483879</v>
          </cell>
          <cell r="AG8">
            <v>42355.29550687976</v>
          </cell>
          <cell r="AH8">
            <v>39904.500009941352</v>
          </cell>
          <cell r="AI8">
            <v>37598.366681935433</v>
          </cell>
          <cell r="AJ8">
            <v>35423.7444165954</v>
          </cell>
          <cell r="AK8">
            <v>33311.120223654994</v>
          </cell>
          <cell r="AL8">
            <v>31198.496030714599</v>
          </cell>
          <cell r="AM8">
            <v>29083.993108307539</v>
          </cell>
          <cell r="AN8">
            <v>26971.368915367144</v>
          </cell>
          <cell r="AO8">
            <v>24856.865992960087</v>
          </cell>
          <cell r="AP8">
            <v>22744.241800019689</v>
          </cell>
          <cell r="AQ8">
            <v>20629.738877612639</v>
          </cell>
          <cell r="AR8">
            <v>18517.11468467224</v>
          </cell>
          <cell r="AS8">
            <v>16958.715684395233</v>
          </cell>
          <cell r="AT8">
            <v>15954.541876781619</v>
          </cell>
          <cell r="AU8">
            <v>14950.368069168006</v>
          </cell>
          <cell r="AV8">
            <v>13946.194261554394</v>
          </cell>
          <cell r="AW8">
            <v>12942.020453940779</v>
          </cell>
          <cell r="AX8">
            <v>11937.846646327167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</row>
        <row r="9">
          <cell r="A9">
            <v>-3700.3044257978918</v>
          </cell>
          <cell r="B9">
            <v>-14929.22759702702</v>
          </cell>
          <cell r="C9">
            <v>-13188.807978629111</v>
          </cell>
          <cell r="D9">
            <v>-10566.818773729101</v>
          </cell>
          <cell r="E9">
            <v>-8707.1209001498573</v>
          </cell>
          <cell r="F9">
            <v>-7084.3507925575623</v>
          </cell>
          <cell r="G9">
            <v>-5403.331092655324</v>
          </cell>
          <cell r="H9">
            <v>-3648.1826496038252</v>
          </cell>
          <cell r="I9">
            <v>-1727.8120129362565</v>
          </cell>
          <cell r="J9">
            <v>378.20145136005181</v>
          </cell>
          <cell r="K9">
            <v>2681.2744061845638</v>
          </cell>
          <cell r="L9">
            <v>5204.9045631439467</v>
          </cell>
          <cell r="M9">
            <v>7970.0034541767072</v>
          </cell>
          <cell r="N9">
            <v>11008.880697147832</v>
          </cell>
          <cell r="O9">
            <v>14830.525074190833</v>
          </cell>
          <cell r="P9">
            <v>19632.047850877367</v>
          </cell>
          <cell r="Q9">
            <v>24986.501965399766</v>
          </cell>
          <cell r="R9">
            <v>30756.636268287897</v>
          </cell>
          <cell r="S9">
            <v>36974.721092857566</v>
          </cell>
          <cell r="T9">
            <v>43675.532002265849</v>
          </cell>
          <cell r="U9">
            <v>50896.544277014356</v>
          </cell>
          <cell r="V9">
            <v>58678.142501022878</v>
          </cell>
          <cell r="W9">
            <v>67063.846418414643</v>
          </cell>
          <cell r="X9">
            <v>76100.55432415074</v>
          </cell>
          <cell r="Y9">
            <v>85838.805349711882</v>
          </cell>
          <cell r="Z9">
            <v>96333.062110699684</v>
          </cell>
          <cell r="AA9">
            <v>107642.01529710543</v>
          </cell>
          <cell r="AB9">
            <v>119828.91190971303</v>
          </cell>
          <cell r="AC9">
            <v>132961.90897834711</v>
          </cell>
          <cell r="AD9">
            <v>147114.45474018791</v>
          </cell>
          <cell r="AE9">
            <v>59321.465590080108</v>
          </cell>
          <cell r="AF9">
            <v>54534.846192349338</v>
          </cell>
          <cell r="AG9">
            <v>51368.826947000693</v>
          </cell>
          <cell r="AH9">
            <v>48396.483388583809</v>
          </cell>
          <cell r="AI9">
            <v>45599.587217152184</v>
          </cell>
          <cell r="AJ9">
            <v>42962.188670252617</v>
          </cell>
          <cell r="AK9">
            <v>40399.981860632433</v>
          </cell>
          <cell r="AL9">
            <v>37837.77505101225</v>
          </cell>
          <cell r="AM9">
            <v>35273.289703898758</v>
          </cell>
          <cell r="AN9">
            <v>32711.082894278574</v>
          </cell>
          <cell r="AO9">
            <v>30146.597547165082</v>
          </cell>
          <cell r="AP9">
            <v>27584.390737544902</v>
          </cell>
          <cell r="AQ9">
            <v>25019.90539043141</v>
          </cell>
          <cell r="AR9">
            <v>22457.698580811226</v>
          </cell>
          <cell r="AS9">
            <v>20567.660331718962</v>
          </cell>
          <cell r="AT9">
            <v>19349.790643154618</v>
          </cell>
          <cell r="AU9">
            <v>18131.92095459027</v>
          </cell>
          <cell r="AV9">
            <v>16914.051266025923</v>
          </cell>
          <cell r="AW9">
            <v>15696.181577461575</v>
          </cell>
          <cell r="AX9">
            <v>14478.311888897226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</row>
        <row r="10">
          <cell r="A10">
            <v>-3341.2241515217243</v>
          </cell>
          <cell r="B10">
            <v>-13558.67247682585</v>
          </cell>
          <cell r="C10">
            <v>-11935.317515176277</v>
          </cell>
          <cell r="D10">
            <v>-9282.1695159044612</v>
          </cell>
          <cell r="E10">
            <v>-7502.1341058877451</v>
          </cell>
          <cell r="F10">
            <v>-6016.1120015880015</v>
          </cell>
          <cell r="G10">
            <v>-4462.1557843692308</v>
          </cell>
          <cell r="H10">
            <v>-2825.4129649355586</v>
          </cell>
          <cell r="I10">
            <v>-1022.6562645953709</v>
          </cell>
          <cell r="J10">
            <v>965.39731294003775</v>
          </cell>
          <cell r="K10">
            <v>3150.3466519854123</v>
          </cell>
          <cell r="L10">
            <v>5554.8084218633476</v>
          </cell>
          <cell r="M10">
            <v>8199.2070407261599</v>
          </cell>
          <cell r="N10">
            <v>11114.02247250079</v>
          </cell>
          <cell r="O10">
            <v>14759.585226825839</v>
          </cell>
          <cell r="P10">
            <v>19311.938002466795</v>
          </cell>
          <cell r="Q10">
            <v>24381.905405532783</v>
          </cell>
          <cell r="R10">
            <v>29845.467554214141</v>
          </cell>
          <cell r="S10">
            <v>35733.180231509061</v>
          </cell>
          <cell r="T10">
            <v>42077.971345259983</v>
          </cell>
          <cell r="U10">
            <v>48915.325082370051</v>
          </cell>
          <cell r="V10">
            <v>56283.480359389949</v>
          </cell>
          <cell r="W10">
            <v>64223.644679339683</v>
          </cell>
          <cell r="X10">
            <v>72780.22459079104</v>
          </cell>
          <cell r="Y10">
            <v>82001.074038087681</v>
          </cell>
          <cell r="Z10">
            <v>91937.761991638225</v>
          </cell>
          <cell r="AA10">
            <v>102645.86085504432</v>
          </cell>
          <cell r="AB10">
            <v>114185.25726202392</v>
          </cell>
          <cell r="AC10">
            <v>126620.48700130731</v>
          </cell>
          <cell r="AD10">
            <v>140021.09594262301</v>
          </cell>
          <cell r="AE10">
            <v>53472.972562378076</v>
          </cell>
          <cell r="AF10">
            <v>49158.265142806071</v>
          </cell>
          <cell r="AG10">
            <v>46304.383187017047</v>
          </cell>
          <cell r="AH10">
            <v>43625.082465698302</v>
          </cell>
          <cell r="AI10">
            <v>41103.931803840867</v>
          </cell>
          <cell r="AJ10">
            <v>38726.553923311891</v>
          </cell>
          <cell r="AK10">
            <v>36416.954639694915</v>
          </cell>
          <cell r="AL10">
            <v>34107.35535607794</v>
          </cell>
          <cell r="AM10">
            <v>31795.70217558484</v>
          </cell>
          <cell r="AN10">
            <v>29486.102891967868</v>
          </cell>
          <cell r="AO10">
            <v>27174.449711474772</v>
          </cell>
          <cell r="AP10">
            <v>24864.850427857789</v>
          </cell>
          <cell r="AQ10">
            <v>22553.197247364686</v>
          </cell>
          <cell r="AR10">
            <v>20243.59796374771</v>
          </cell>
          <cell r="AS10">
            <v>18539.898258586411</v>
          </cell>
          <cell r="AT10">
            <v>17442.098131880786</v>
          </cell>
          <cell r="AU10">
            <v>16344.298005175162</v>
          </cell>
          <cell r="AV10">
            <v>15246.497878469538</v>
          </cell>
          <cell r="AW10">
            <v>14148.697751763919</v>
          </cell>
          <cell r="AX10">
            <v>13050.897625058295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</row>
        <row r="11">
          <cell r="A11">
            <v>-3564.8096851816999</v>
          </cell>
          <cell r="B11">
            <v>-14457.787642746523</v>
          </cell>
          <cell r="C11">
            <v>-12622.832197914277</v>
          </cell>
          <cell r="D11">
            <v>-9803.8247408130846</v>
          </cell>
          <cell r="E11">
            <v>-7910.9008002068094</v>
          </cell>
          <cell r="F11">
            <v>-6315.6165488085853</v>
          </cell>
          <cell r="G11">
            <v>-4656.3447699541803</v>
          </cell>
          <cell r="H11">
            <v>-2917.4504884451076</v>
          </cell>
          <cell r="I11">
            <v>-1010.7245564838061</v>
          </cell>
          <cell r="J11">
            <v>1083.9912785736051</v>
          </cell>
          <cell r="K11">
            <v>3378.3769610807294</v>
          </cell>
          <cell r="L11">
            <v>5895.7961487316952</v>
          </cell>
          <cell r="M11">
            <v>8657.1951833436633</v>
          </cell>
          <cell r="N11">
            <v>11694.415277493992</v>
          </cell>
          <cell r="O11">
            <v>15497.837340299346</v>
          </cell>
          <cell r="P11">
            <v>20256.683066211095</v>
          </cell>
          <cell r="Q11">
            <v>25558.953339253927</v>
          </cell>
          <cell r="R11">
            <v>31272.852633430142</v>
          </cell>
          <cell r="S11">
            <v>37430.336779414894</v>
          </cell>
          <cell r="T11">
            <v>44065.842422067202</v>
          </cell>
          <cell r="U11">
            <v>51216.479612482457</v>
          </cell>
          <cell r="V11">
            <v>58922.239351466225</v>
          </cell>
          <cell r="W11">
            <v>67226.217245147476</v>
          </cell>
          <cell r="X11">
            <v>76174.854523558184</v>
          </cell>
          <cell r="Y11">
            <v>85818.197770112005</v>
          </cell>
          <cell r="Z11">
            <v>96210.178814556552</v>
          </cell>
          <cell r="AA11">
            <v>107408.91635474395</v>
          </cell>
          <cell r="AB11">
            <v>119477.04099408269</v>
          </cell>
          <cell r="AC11">
            <v>132482.04551249178</v>
          </cell>
          <cell r="AD11">
            <v>146496.66232979938</v>
          </cell>
          <cell r="AE11">
            <v>57053.664354401575</v>
          </cell>
          <cell r="AF11">
            <v>52450.032704477089</v>
          </cell>
          <cell r="AG11">
            <v>49405.047258367289</v>
          </cell>
          <cell r="AH11">
            <v>46546.333468324949</v>
          </cell>
          <cell r="AI11">
            <v>43856.359884367252</v>
          </cell>
          <cell r="AJ11">
            <v>41319.786487759244</v>
          </cell>
          <cell r="AK11">
            <v>38855.530322330371</v>
          </cell>
          <cell r="AL11">
            <v>36391.274156901483</v>
          </cell>
          <cell r="AM11">
            <v>33924.826560224763</v>
          </cell>
          <cell r="AN11">
            <v>31460.570394795875</v>
          </cell>
          <cell r="AO11">
            <v>28994.122798119151</v>
          </cell>
          <cell r="AP11">
            <v>26529.866632690278</v>
          </cell>
          <cell r="AQ11">
            <v>24063.419036013551</v>
          </cell>
          <cell r="AR11">
            <v>21599.162870584674</v>
          </cell>
          <cell r="AS11">
            <v>19781.378923272303</v>
          </cell>
          <cell r="AT11">
            <v>18610.067194076441</v>
          </cell>
          <cell r="AU11">
            <v>17438.755464880574</v>
          </cell>
          <cell r="AV11">
            <v>16267.443735684716</v>
          </cell>
          <cell r="AW11">
            <v>15096.13200648885</v>
          </cell>
          <cell r="AX11">
            <v>13924.820277292991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</row>
        <row r="12">
          <cell r="A12">
            <v>-3454.8371384036209</v>
          </cell>
          <cell r="B12">
            <v>-14126.517497634612</v>
          </cell>
          <cell r="C12">
            <v>-12333.402094589912</v>
          </cell>
          <cell r="D12">
            <v>-9738.7044170253939</v>
          </cell>
          <cell r="E12">
            <v>-7987.9628349852419</v>
          </cell>
          <cell r="F12">
            <v>-6473.1995514150003</v>
          </cell>
          <cell r="G12">
            <v>-4894.1291690231983</v>
          </cell>
          <cell r="H12">
            <v>-3235.6675423111874</v>
          </cell>
          <cell r="I12">
            <v>-1412.3870360678184</v>
          </cell>
          <cell r="J12">
            <v>595.2486056066582</v>
          </cell>
          <cell r="K12">
            <v>2798.7048222083276</v>
          </cell>
          <cell r="L12">
            <v>5220.7653929190328</v>
          </cell>
          <cell r="M12">
            <v>7881.9014028472448</v>
          </cell>
          <cell r="N12">
            <v>10813.019617458578</v>
          </cell>
          <cell r="O12">
            <v>14488.383093280598</v>
          </cell>
          <cell r="P12">
            <v>19089.996891793136</v>
          </cell>
          <cell r="Q12">
            <v>24217.658997289949</v>
          </cell>
          <cell r="R12">
            <v>29743.394838092066</v>
          </cell>
          <cell r="S12">
            <v>35698.107912807565</v>
          </cell>
          <cell r="T12">
            <v>42115.100838955201</v>
          </cell>
          <cell r="U12">
            <v>49030.261602800441</v>
          </cell>
          <cell r="V12">
            <v>56482.264268250219</v>
          </cell>
          <cell r="W12">
            <v>64512.785267300947</v>
          </cell>
          <cell r="X12">
            <v>73166.736481675907</v>
          </cell>
          <cell r="Y12">
            <v>82492.516419196021</v>
          </cell>
          <cell r="Z12">
            <v>92542.28088962521</v>
          </cell>
          <cell r="AA12">
            <v>103372.23469378478</v>
          </cell>
          <cell r="AB12">
            <v>115042.94595725204</v>
          </cell>
          <cell r="AC12">
            <v>127619.68486660058</v>
          </cell>
          <cell r="AD12">
            <v>141172.78870261565</v>
          </cell>
          <cell r="AE12">
            <v>55160.705503985613</v>
          </cell>
          <cell r="AF12">
            <v>50709.815757221761</v>
          </cell>
          <cell r="AG12">
            <v>47765.858566086026</v>
          </cell>
          <cell r="AH12">
            <v>45001.99280431497</v>
          </cell>
          <cell r="AI12">
            <v>42401.268690321347</v>
          </cell>
          <cell r="AJ12">
            <v>39948.855165216279</v>
          </cell>
          <cell r="AK12">
            <v>37566.359489158691</v>
          </cell>
          <cell r="AL12">
            <v>35183.863813101088</v>
          </cell>
          <cell r="AM12">
            <v>32799.249414345082</v>
          </cell>
          <cell r="AN12">
            <v>30416.753738287491</v>
          </cell>
          <cell r="AO12">
            <v>28032.139339531488</v>
          </cell>
          <cell r="AP12">
            <v>25649.643663473893</v>
          </cell>
          <cell r="AQ12">
            <v>23265.029264717883</v>
          </cell>
          <cell r="AR12">
            <v>20882.533588660295</v>
          </cell>
          <cell r="AS12">
            <v>19125.061108633079</v>
          </cell>
          <cell r="AT12">
            <v>17992.611824636253</v>
          </cell>
          <cell r="AU12">
            <v>16860.162540639434</v>
          </cell>
          <cell r="AV12">
            <v>15727.713256642608</v>
          </cell>
          <cell r="AW12">
            <v>14595.26397264578</v>
          </cell>
          <cell r="AX12">
            <v>13462.81468864895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</row>
        <row r="13">
          <cell r="A13">
            <v>-3187.8376525823128</v>
          </cell>
          <cell r="B13">
            <v>-12911.425262572982</v>
          </cell>
          <cell r="C13">
            <v>-11311.09803565907</v>
          </cell>
          <cell r="D13">
            <v>-8707.6868043261802</v>
          </cell>
          <cell r="E13">
            <v>-6982.7619892816128</v>
          </cell>
          <cell r="F13">
            <v>-5552.0883592682931</v>
          </cell>
          <cell r="G13">
            <v>-4049.3441913213628</v>
          </cell>
          <cell r="H13">
            <v>-2460.0946963140909</v>
          </cell>
          <cell r="I13">
            <v>-704.37087754801348</v>
          </cell>
          <cell r="J13">
            <v>1236.6478779887263</v>
          </cell>
          <cell r="K13">
            <v>3374.6471591937602</v>
          </cell>
          <cell r="L13">
            <v>5731.8894941516519</v>
          </cell>
          <cell r="M13">
            <v>8328.6097260595234</v>
          </cell>
          <cell r="N13">
            <v>11194.54151905365</v>
          </cell>
          <cell r="O13">
            <v>14769.816640069817</v>
          </cell>
          <cell r="P13">
            <v>19221.741493857789</v>
          </cell>
          <cell r="Q13">
            <v>24176.849003727835</v>
          </cell>
          <cell r="R13">
            <v>29516.634387200127</v>
          </cell>
          <cell r="S13">
            <v>35270.961187324829</v>
          </cell>
          <cell r="T13">
            <v>41472.011331610083</v>
          </cell>
          <cell r="U13">
            <v>48154.46511423272</v>
          </cell>
          <cell r="V13">
            <v>55355.695150735679</v>
          </cell>
          <cell r="W13">
            <v>63115.975389932442</v>
          </cell>
          <cell r="X13">
            <v>71478.706351949164</v>
          </cell>
          <cell r="Y13">
            <v>80490.657852081029</v>
          </cell>
          <cell r="Z13">
            <v>90202.230567932595</v>
          </cell>
          <cell r="AA13">
            <v>100667.73791269505</v>
          </cell>
          <cell r="AB13">
            <v>111945.70979097829</v>
          </cell>
          <cell r="AC13">
            <v>124099.21993599788</v>
          </cell>
          <cell r="AD13">
            <v>137196.23865879851</v>
          </cell>
          <cell r="AE13">
            <v>51043.395649595601</v>
          </cell>
          <cell r="AF13">
            <v>46924.729576327562</v>
          </cell>
          <cell r="AG13">
            <v>44200.515476641034</v>
          </cell>
          <cell r="AH13">
            <v>41642.950407241085</v>
          </cell>
          <cell r="AI13">
            <v>39236.349753512528</v>
          </cell>
          <cell r="AJ13">
            <v>36966.989477667019</v>
          </cell>
          <cell r="AK13">
            <v>34762.328237109257</v>
          </cell>
          <cell r="AL13">
            <v>32557.666996551488</v>
          </cell>
          <cell r="AM13">
            <v>30351.045179166817</v>
          </cell>
          <cell r="AN13">
            <v>28146.383938609055</v>
          </cell>
          <cell r="AO13">
            <v>25939.762121224387</v>
          </cell>
          <cell r="AP13">
            <v>23735.100880666618</v>
          </cell>
          <cell r="AQ13">
            <v>21528.479063281949</v>
          </cell>
          <cell r="AR13">
            <v>19323.817822724181</v>
          </cell>
          <cell r="AS13">
            <v>17697.526746102198</v>
          </cell>
          <cell r="AT13">
            <v>16649.605833416004</v>
          </cell>
          <cell r="AU13">
            <v>15601.684920729806</v>
          </cell>
          <cell r="AV13">
            <v>14553.764008043607</v>
          </cell>
          <cell r="AW13">
            <v>13505.84309535741</v>
          </cell>
          <cell r="AX13">
            <v>12457.922182671211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</row>
        <row r="14">
          <cell r="A14">
            <v>-3260.7992132179461</v>
          </cell>
          <cell r="B14">
            <v>-13244.221042962636</v>
          </cell>
          <cell r="C14">
            <v>-11601.272333665775</v>
          </cell>
          <cell r="D14">
            <v>-9201.8338235039282</v>
          </cell>
          <cell r="E14">
            <v>-7559.2595902646381</v>
          </cell>
          <cell r="F14">
            <v>-6129.0754564393274</v>
          </cell>
          <cell r="G14">
            <v>-4630.7608257826305</v>
          </cell>
          <cell r="H14">
            <v>-3049.8449350443311</v>
          </cell>
          <cell r="I14">
            <v>-1305.0206988620207</v>
          </cell>
          <cell r="J14">
            <v>622.56377431750502</v>
          </cell>
          <cell r="K14">
            <v>2744.3571105017641</v>
          </cell>
          <cell r="L14">
            <v>5082.573570866798</v>
          </cell>
          <cell r="M14">
            <v>7657.3071196087185</v>
          </cell>
          <cell r="N14">
            <v>10498.390389795612</v>
          </cell>
          <cell r="O14">
            <v>14055.035559627842</v>
          </cell>
          <cell r="P14">
            <v>18498.305207871701</v>
          </cell>
          <cell r="Q14">
            <v>23447.155800759036</v>
          </cell>
          <cell r="R14">
            <v>28780.198526522425</v>
          </cell>
          <cell r="S14">
            <v>34527.259218897074</v>
          </cell>
          <cell r="T14">
            <v>40720.479168604084</v>
          </cell>
          <cell r="U14">
            <v>47394.494878293823</v>
          </cell>
          <cell r="V14">
            <v>54586.631772332752</v>
          </cell>
          <cell r="W14">
            <v>62337.112944784261</v>
          </cell>
          <cell r="X14">
            <v>70689.284113037895</v>
          </cell>
          <cell r="Y14">
            <v>79689.856035173478</v>
          </cell>
          <cell r="Z14">
            <v>89389.165746815066</v>
          </cell>
          <cell r="AA14">
            <v>99841.458078480908</v>
          </cell>
          <cell r="AB14">
            <v>111105.18902785692</v>
          </cell>
          <cell r="AC14">
            <v>123243.35268364812</v>
          </cell>
          <cell r="AD14">
            <v>136323.83352937814</v>
          </cell>
          <cell r="AE14">
            <v>52167.55103088839</v>
          </cell>
          <cell r="AF14">
            <v>47958.177421981527</v>
          </cell>
          <cell r="AG14">
            <v>45173.966531309947</v>
          </cell>
          <cell r="AH14">
            <v>42560.07486962156</v>
          </cell>
          <cell r="AI14">
            <v>40100.472391835588</v>
          </cell>
          <cell r="AJ14">
            <v>37781.132808506394</v>
          </cell>
          <cell r="AK14">
            <v>35527.917161135359</v>
          </cell>
          <cell r="AL14">
            <v>33274.701513764332</v>
          </cell>
          <cell r="AM14">
            <v>31019.482110758199</v>
          </cell>
          <cell r="AN14">
            <v>28766.266463387179</v>
          </cell>
          <cell r="AO14">
            <v>26511.04706038105</v>
          </cell>
          <cell r="AP14">
            <v>24257.83141301003</v>
          </cell>
          <cell r="AQ14">
            <v>22002.612010003893</v>
          </cell>
          <cell r="AR14">
            <v>19749.39636263287</v>
          </cell>
          <cell r="AS14">
            <v>18087.288627615289</v>
          </cell>
          <cell r="AT14">
            <v>17016.288804951146</v>
          </cell>
          <cell r="AU14">
            <v>15945.288982287006</v>
          </cell>
          <cell r="AV14">
            <v>14874.289159622867</v>
          </cell>
          <cell r="AW14">
            <v>13803.289336958731</v>
          </cell>
          <cell r="AX14">
            <v>12732.289514294594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</row>
        <row r="15">
          <cell r="A15">
            <v>-3782.4013123920431</v>
          </cell>
          <cell r="B15">
            <v>-15405.17129429329</v>
          </cell>
          <cell r="C15">
            <v>-13646.881618689678</v>
          </cell>
          <cell r="D15">
            <v>-10879.747030502889</v>
          </cell>
          <cell r="E15">
            <v>-8958.0675886557001</v>
          </cell>
          <cell r="F15">
            <v>-7309.4100116460322</v>
          </cell>
          <cell r="G15">
            <v>-5604.4924544576907</v>
          </cell>
          <cell r="H15">
            <v>-3827.2398524568844</v>
          </cell>
          <cell r="I15">
            <v>-1885.0159163677276</v>
          </cell>
          <cell r="J15">
            <v>242.81674129898528</v>
          </cell>
          <cell r="K15">
            <v>2567.6309462088666</v>
          </cell>
          <cell r="L15">
            <v>5113.0894246620128</v>
          </cell>
          <cell r="M15">
            <v>7900.1904532717926</v>
          </cell>
          <cell r="N15">
            <v>10961.594165948862</v>
          </cell>
          <cell r="O15">
            <v>14815.86456005308</v>
          </cell>
          <cell r="P15">
            <v>19664.25197618028</v>
          </cell>
          <cell r="Q15">
            <v>25072.355713381876</v>
          </cell>
          <cell r="R15">
            <v>30900.30459858543</v>
          </cell>
          <cell r="S15">
            <v>37180.692301747447</v>
          </cell>
          <cell r="T15">
            <v>43948.642824129383</v>
          </cell>
          <cell r="U15">
            <v>51242.006934492827</v>
          </cell>
          <cell r="V15">
            <v>59101.573855147122</v>
          </cell>
          <cell r="W15">
            <v>67571.299381734687</v>
          </cell>
          <cell r="X15">
            <v>76698.551712548506</v>
          </cell>
          <cell r="Y15">
            <v>86534.376362218143</v>
          </cell>
          <cell r="Z15">
            <v>97133.781641333844</v>
          </cell>
          <cell r="AA15">
            <v>108556.0462985956</v>
          </cell>
          <cell r="AB15">
            <v>120865.05104602201</v>
          </cell>
          <cell r="AC15">
            <v>134129.6358213223</v>
          </cell>
          <cell r="AD15">
            <v>148423.98478547533</v>
          </cell>
          <cell r="AE15">
            <v>60473.647765603746</v>
          </cell>
          <cell r="AF15">
            <v>55594.059364221073</v>
          </cell>
          <cell r="AG15">
            <v>52366.547522464527</v>
          </cell>
          <cell r="AH15">
            <v>49336.473069615524</v>
          </cell>
          <cell r="AI15">
            <v>46485.253663188618</v>
          </cell>
          <cell r="AJ15">
            <v>43796.6297535091</v>
          </cell>
          <cell r="AK15">
            <v>41184.658006581922</v>
          </cell>
          <cell r="AL15">
            <v>38572.686259654743</v>
          </cell>
          <cell r="AM15">
            <v>35958.391719916879</v>
          </cell>
          <cell r="AN15">
            <v>33346.419972989701</v>
          </cell>
          <cell r="AO15">
            <v>30732.12543325184</v>
          </cell>
          <cell r="AP15">
            <v>28120.153686324655</v>
          </cell>
          <cell r="AQ15">
            <v>25505.859146586798</v>
          </cell>
          <cell r="AR15">
            <v>22893.887399659616</v>
          </cell>
          <cell r="AS15">
            <v>20967.139531882105</v>
          </cell>
          <cell r="AT15">
            <v>19725.615543254255</v>
          </cell>
          <cell r="AU15">
            <v>18484.091554626408</v>
          </cell>
          <cell r="AV15">
            <v>17242.567565998561</v>
          </cell>
          <cell r="AW15">
            <v>16001.043577370714</v>
          </cell>
          <cell r="AX15">
            <v>14759.519588742865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</row>
        <row r="16">
          <cell r="A16">
            <v>-3649.3052068889497</v>
          </cell>
          <cell r="B16">
            <v>-14925.091553914859</v>
          </cell>
          <cell r="C16">
            <v>-13035.32516088121</v>
          </cell>
          <cell r="D16">
            <v>-10155.267829850414</v>
          </cell>
          <cell r="E16">
            <v>-8237.8753768560564</v>
          </cell>
          <cell r="F16">
            <v>-6620.3734976307169</v>
          </cell>
          <cell r="G16">
            <v>-4941.3553903528755</v>
          </cell>
          <cell r="H16">
            <v>-3185.0103204766592</v>
          </cell>
          <cell r="I16">
            <v>-1261.5424930092529</v>
          </cell>
          <cell r="J16">
            <v>849.39916353944648</v>
          </cell>
          <cell r="K16">
            <v>3159.4113131221607</v>
          </cell>
          <cell r="L16">
            <v>5691.9905669616037</v>
          </cell>
          <cell r="M16">
            <v>8468.1309797479407</v>
          </cell>
          <cell r="N16">
            <v>11519.994865753282</v>
          </cell>
          <cell r="O16">
            <v>15347.959216626523</v>
          </cell>
          <cell r="P16">
            <v>20145.534278541203</v>
          </cell>
          <cell r="Q16">
            <v>25492.842143330927</v>
          </cell>
          <cell r="R16">
            <v>31255.275414547563</v>
          </cell>
          <cell r="S16">
            <v>37465.061356343227</v>
          </cell>
          <cell r="T16">
            <v>44156.929119140143</v>
          </cell>
          <cell r="U16">
            <v>51368.303967563894</v>
          </cell>
          <cell r="V16">
            <v>59139.516586795799</v>
          </cell>
          <cell r="W16">
            <v>67514.028637921423</v>
          </cell>
          <cell r="X16">
            <v>76538.675823727084</v>
          </cell>
          <cell r="Y16">
            <v>86263.929824325547</v>
          </cell>
          <cell r="Z16">
            <v>96744.180567525415</v>
          </cell>
          <cell r="AA16">
            <v>108038.04041258272</v>
          </cell>
          <cell r="AB16">
            <v>120208.67194852758</v>
          </cell>
          <cell r="AC16">
            <v>133324.14124032704</v>
          </cell>
          <cell r="AD16">
            <v>147457.79849846539</v>
          </cell>
          <cell r="AE16">
            <v>58262.540002953792</v>
          </cell>
          <cell r="AF16">
            <v>53561.364781385462</v>
          </cell>
          <cell r="AG16">
            <v>50451.860977030803</v>
          </cell>
          <cell r="AH16">
            <v>47532.57562640481</v>
          </cell>
          <cell r="AI16">
            <v>44785.605816215335</v>
          </cell>
          <cell r="AJ16">
            <v>42195.286497331806</v>
          </cell>
          <cell r="AK16">
            <v>39678.816695778238</v>
          </cell>
          <cell r="AL16">
            <v>37162.346894224655</v>
          </cell>
          <cell r="AM16">
            <v>34643.639228509557</v>
          </cell>
          <cell r="AN16">
            <v>32127.169426955978</v>
          </cell>
          <cell r="AO16">
            <v>29608.461761240884</v>
          </cell>
          <cell r="AP16">
            <v>27091.991959687311</v>
          </cell>
          <cell r="AQ16">
            <v>24573.284293972218</v>
          </cell>
          <cell r="AR16">
            <v>22056.814492418638</v>
          </cell>
          <cell r="AS16">
            <v>20200.514618511526</v>
          </cell>
          <cell r="AT16">
            <v>19004.384672250886</v>
          </cell>
          <cell r="AU16">
            <v>17808.254725990242</v>
          </cell>
          <cell r="AV16">
            <v>16612.124779729602</v>
          </cell>
          <cell r="AW16">
            <v>15415.994833468958</v>
          </cell>
          <cell r="AX16">
            <v>14219.864887208318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</row>
        <row r="17">
          <cell r="A17">
            <v>-3467.7310418714978</v>
          </cell>
          <cell r="B17">
            <v>-14075.279408810293</v>
          </cell>
          <cell r="C17">
            <v>-12163.959200938669</v>
          </cell>
          <cell r="D17">
            <v>-9640.6181920612489</v>
          </cell>
          <cell r="E17">
            <v>-7913.1920464243958</v>
          </cell>
          <cell r="F17">
            <v>-6380.1379377255898</v>
          </cell>
          <cell r="G17">
            <v>-4782.4574322001417</v>
          </cell>
          <cell r="H17">
            <v>-3104.9451692965017</v>
          </cell>
          <cell r="I17">
            <v>-1261.6763828925646</v>
          </cell>
          <cell r="J17">
            <v>767.02298778836655</v>
          </cell>
          <cell r="K17">
            <v>2992.6905362430821</v>
          </cell>
          <cell r="L17">
            <v>5438.2462125490474</v>
          </cell>
          <cell r="M17">
            <v>8124.2827774531206</v>
          </cell>
          <cell r="N17">
            <v>11081.908858049355</v>
          </cell>
          <cell r="O17">
            <v>14788.136312693028</v>
          </cell>
          <cell r="P17">
            <v>19426.231724950081</v>
          </cell>
          <cell r="Q17">
            <v>24594.073636127214</v>
          </cell>
          <cell r="R17">
            <v>30163.108545346138</v>
          </cell>
          <cell r="S17">
            <v>36164.482107687683</v>
          </cell>
          <cell r="T17">
            <v>42631.75789637964</v>
          </cell>
          <cell r="U17">
            <v>49601.105112066405</v>
          </cell>
          <cell r="V17">
            <v>57111.500864436995</v>
          </cell>
          <cell r="W17">
            <v>65204.948157501363</v>
          </cell>
          <cell r="X17">
            <v>73926.710797630658</v>
          </cell>
          <cell r="Y17">
            <v>83325.56653811867</v>
          </cell>
          <cell r="Z17">
            <v>93454.079876013726</v>
          </cell>
          <cell r="AA17">
            <v>104368.89602687751</v>
          </cell>
          <cell r="AB17">
            <v>116131.05772156868</v>
          </cell>
          <cell r="AC17">
            <v>128806.34659678354</v>
          </cell>
          <cell r="AD17">
            <v>142465.65108863224</v>
          </cell>
          <cell r="AE17">
            <v>55477.801138764291</v>
          </cell>
          <cell r="AF17">
            <v>51001.32510377797</v>
          </cell>
          <cell r="AG17">
            <v>48040.444344211493</v>
          </cell>
          <cell r="AH17">
            <v>45260.690283692908</v>
          </cell>
          <cell r="AI17">
            <v>42645.015703488301</v>
          </cell>
          <cell r="AJ17">
            <v>40178.504287205484</v>
          </cell>
          <cell r="AK17">
            <v>37782.312648200095</v>
          </cell>
          <cell r="AL17">
            <v>35386.121009194707</v>
          </cell>
          <cell r="AM17">
            <v>32987.79846784757</v>
          </cell>
          <cell r="AN17">
            <v>30591.606828842177</v>
          </cell>
          <cell r="AO17">
            <v>28193.28428749504</v>
          </cell>
          <cell r="AP17">
            <v>25797.092648489648</v>
          </cell>
          <cell r="AQ17">
            <v>23398.770107142518</v>
          </cell>
          <cell r="AR17">
            <v>21002.578468137119</v>
          </cell>
          <cell r="AS17">
            <v>19235.003019945005</v>
          </cell>
          <cell r="AT17">
            <v>18096.043762566176</v>
          </cell>
          <cell r="AU17">
            <v>16957.08450518734</v>
          </cell>
          <cell r="AV17">
            <v>15818.125247808513</v>
          </cell>
          <cell r="AW17">
            <v>14679.165990429685</v>
          </cell>
          <cell r="AX17">
            <v>13540.20673305086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</row>
        <row r="18">
          <cell r="A18">
            <v>-3671.4589176792579</v>
          </cell>
          <cell r="B18">
            <v>-14722.822039312137</v>
          </cell>
          <cell r="C18">
            <v>-12968.188095508598</v>
          </cell>
          <cell r="D18">
            <v>-10329.030500629444</v>
          </cell>
          <cell r="E18">
            <v>-8456.3982382954091</v>
          </cell>
          <cell r="F18">
            <v>-6828.3824053072658</v>
          </cell>
          <cell r="G18">
            <v>-5140.4563662173996</v>
          </cell>
          <cell r="H18">
            <v>-3376.7218579947526</v>
          </cell>
          <cell r="I18">
            <v>-1446.4821894494257</v>
          </cell>
          <cell r="J18">
            <v>670.7088403045941</v>
          </cell>
          <cell r="K18">
            <v>2986.3823876767642</v>
          </cell>
          <cell r="L18">
            <v>5524.0930261746562</v>
          </cell>
          <cell r="M18">
            <v>8304.8421083071044</v>
          </cell>
          <cell r="N18">
            <v>11360.955490939064</v>
          </cell>
          <cell r="O18">
            <v>15198.556994367347</v>
          </cell>
          <cell r="P18">
            <v>20013.607138841537</v>
          </cell>
          <cell r="Q18">
            <v>25381.652602098729</v>
          </cell>
          <cell r="R18">
            <v>31166.433385445889</v>
          </cell>
          <cell r="S18">
            <v>37400.30173481672</v>
          </cell>
          <cell r="T18">
            <v>44118.12148507552</v>
          </cell>
          <cell r="U18">
            <v>51357.463041193252</v>
          </cell>
          <cell r="V18">
            <v>59158.813496318871</v>
          </cell>
          <cell r="W18">
            <v>67565.803061862549</v>
          </cell>
          <cell r="X18">
            <v>76625.449075934943</v>
          </cell>
          <cell r="Y18">
            <v>86388.41895479543</v>
          </cell>
          <cell r="Z18">
            <v>96909.313557904985</v>
          </cell>
          <cell r="AA18">
            <v>108246.97255134431</v>
          </cell>
          <cell r="AB18">
            <v>120464.8034773878</v>
          </cell>
          <cell r="AC18">
            <v>133631.13637060364</v>
          </cell>
          <cell r="AD18">
            <v>147819.60590372339</v>
          </cell>
          <cell r="AE18">
            <v>58960.37559666489</v>
          </cell>
          <cell r="AF18">
            <v>54202.892369957808</v>
          </cell>
          <cell r="AG18">
            <v>51056.144696157222</v>
          </cell>
          <cell r="AH18">
            <v>48101.893804623403</v>
          </cell>
          <cell r="AI18">
            <v>45322.022351143016</v>
          </cell>
          <cell r="AJ18">
            <v>42700.677659529392</v>
          </cell>
          <cell r="AK18">
            <v>40154.0670127958</v>
          </cell>
          <cell r="AL18">
            <v>37607.456366062208</v>
          </cell>
          <cell r="AM18">
            <v>35058.581051301953</v>
          </cell>
          <cell r="AN18">
            <v>32511.970404568354</v>
          </cell>
          <cell r="AO18">
            <v>29963.095089808092</v>
          </cell>
          <cell r="AP18">
            <v>27416.484443074507</v>
          </cell>
          <cell r="AQ18">
            <v>24867.609128314249</v>
          </cell>
          <cell r="AR18">
            <v>22320.998481580657</v>
          </cell>
          <cell r="AS18">
            <v>20442.464902714091</v>
          </cell>
          <cell r="AT18">
            <v>19232.00839171456</v>
          </cell>
          <cell r="AU18">
            <v>18021.551880715033</v>
          </cell>
          <cell r="AV18">
            <v>16811.095369715509</v>
          </cell>
          <cell r="AW18">
            <v>15600.638858715982</v>
          </cell>
          <cell r="AX18">
            <v>14390.182347716454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</row>
        <row r="19">
          <cell r="A19">
            <v>-3384.3592269607407</v>
          </cell>
          <cell r="B19">
            <v>-13650.849315496103</v>
          </cell>
          <cell r="C19">
            <v>-11961.047415619309</v>
          </cell>
          <cell r="D19">
            <v>-9246.7834737089397</v>
          </cell>
          <cell r="E19">
            <v>-7421.6751546336782</v>
          </cell>
          <cell r="F19">
            <v>-5898.6042508065866</v>
          </cell>
          <cell r="G19">
            <v>-4307.4383099898059</v>
          </cell>
          <cell r="H19">
            <v>-2633.0744706443652</v>
          </cell>
          <cell r="I19">
            <v>-791.11149980261609</v>
          </cell>
          <cell r="J19">
            <v>1238.0170490368439</v>
          </cell>
          <cell r="K19">
            <v>3466.027167406447</v>
          </cell>
          <cell r="L19">
            <v>5915.8058300718521</v>
          </cell>
          <cell r="M19">
            <v>8608.006907611647</v>
          </cell>
          <cell r="N19">
            <v>11573.5321402277</v>
          </cell>
          <cell r="O19">
            <v>15279.411030079909</v>
          </cell>
          <cell r="P19">
            <v>19904.709873155814</v>
          </cell>
          <cell r="Q19">
            <v>25055.422773503768</v>
          </cell>
          <cell r="R19">
            <v>30605.998902267012</v>
          </cell>
          <cell r="S19">
            <v>36587.480681054381</v>
          </cell>
          <cell r="T19">
            <v>43033.320435339039</v>
          </cell>
          <cell r="U19">
            <v>49979.567481558348</v>
          </cell>
          <cell r="V19">
            <v>57465.069738271683</v>
          </cell>
          <cell r="W19">
            <v>65531.690988916365</v>
          </cell>
          <cell r="X19">
            <v>74224.545011235852</v>
          </cell>
          <cell r="Y19">
            <v>83592.247882784111</v>
          </cell>
          <cell r="Z19">
            <v>93687.189873561772</v>
          </cell>
          <cell r="AA19">
            <v>104565.82844638437</v>
          </cell>
          <cell r="AB19">
            <v>116289.00400363063</v>
          </cell>
          <cell r="AC19">
            <v>128922.28014623137</v>
          </cell>
          <cell r="AD19">
            <v>142536.31034784816</v>
          </cell>
          <cell r="AE19">
            <v>54255.226403824949</v>
          </cell>
          <cell r="AF19">
            <v>49877.399312913534</v>
          </cell>
          <cell r="AG19">
            <v>46981.768039366863</v>
          </cell>
          <cell r="AH19">
            <v>44263.271941744737</v>
          </cell>
          <cell r="AI19">
            <v>41705.23947407776</v>
          </cell>
          <cell r="AJ19">
            <v>39293.083033642753</v>
          </cell>
          <cell r="AK19">
            <v>36949.696720331391</v>
          </cell>
          <cell r="AL19">
            <v>34606.310407020021</v>
          </cell>
          <cell r="AM19">
            <v>32260.840150462482</v>
          </cell>
          <cell r="AN19">
            <v>29917.453837151115</v>
          </cell>
          <cell r="AO19">
            <v>27571.983580593573</v>
          </cell>
          <cell r="AP19">
            <v>25228.597267282206</v>
          </cell>
          <cell r="AQ19">
            <v>22883.127010724664</v>
          </cell>
          <cell r="AR19">
            <v>20539.740697413297</v>
          </cell>
          <cell r="AS19">
            <v>18811.117641722351</v>
          </cell>
          <cell r="AT19">
            <v>17697.257843651823</v>
          </cell>
          <cell r="AU19">
            <v>16583.398045581296</v>
          </cell>
          <cell r="AV19">
            <v>15469.538247510771</v>
          </cell>
          <cell r="AW19">
            <v>14355.678449440247</v>
          </cell>
          <cell r="AX19">
            <v>13241.818651369727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</row>
        <row r="20">
          <cell r="A20">
            <v>-3437.5426450596465</v>
          </cell>
          <cell r="B20">
            <v>-14047.90041359387</v>
          </cell>
          <cell r="C20">
            <v>-12392.104682322366</v>
          </cell>
          <cell r="D20">
            <v>-9855.7648770790674</v>
          </cell>
          <cell r="E20">
            <v>-8121.7977143455391</v>
          </cell>
          <cell r="F20">
            <v>-6627.6090170107664</v>
          </cell>
          <cell r="G20">
            <v>-5069.8126955668959</v>
          </cell>
          <cell r="H20">
            <v>-3433.4575595626766</v>
          </cell>
          <cell r="I20">
            <v>-1633.558199256458</v>
          </cell>
          <cell r="J20">
            <v>349.26965698452062</v>
          </cell>
          <cell r="K20">
            <v>2526.3899413036975</v>
          </cell>
          <cell r="L20">
            <v>4920.4293973861886</v>
          </cell>
          <cell r="M20">
            <v>7551.7103298870325</v>
          </cell>
          <cell r="N20">
            <v>10450.921472894464</v>
          </cell>
          <cell r="O20">
            <v>14090.02623704098</v>
          </cell>
          <cell r="P20">
            <v>18649.938706402285</v>
          </cell>
          <cell r="Q20">
            <v>23731.95570325834</v>
          </cell>
          <cell r="R20">
            <v>29208.502887010854</v>
          </cell>
          <cell r="S20">
            <v>35110.208661395736</v>
          </cell>
          <cell r="T20">
            <v>41470.079192729791</v>
          </cell>
          <cell r="U20">
            <v>48323.683001799232</v>
          </cell>
          <cell r="V20">
            <v>55709.349886096301</v>
          </cell>
          <cell r="W20">
            <v>63668.385284906268</v>
          </cell>
          <cell r="X20">
            <v>72245.301286113012</v>
          </cell>
          <cell r="Y20">
            <v>81488.065566663296</v>
          </cell>
          <cell r="Z20">
            <v>91448.369658926444</v>
          </cell>
          <cell r="AA20">
            <v>102181.91804326829</v>
          </cell>
          <cell r="AB20">
            <v>113748.73968363352</v>
          </cell>
          <cell r="AC20">
            <v>126213.52374844442</v>
          </cell>
          <cell r="AD20">
            <v>139645.98139438592</v>
          </cell>
          <cell r="AE20">
            <v>54902.059122628394</v>
          </cell>
          <cell r="AF20">
            <v>50472.039423053073</v>
          </cell>
          <cell r="AG20">
            <v>47541.886331545873</v>
          </cell>
          <cell r="AH20">
            <v>44790.980227765198</v>
          </cell>
          <cell r="AI20">
            <v>42202.450806983827</v>
          </cell>
          <cell r="AJ20">
            <v>39761.536552565471</v>
          </cell>
          <cell r="AK20">
            <v>37390.212305146815</v>
          </cell>
          <cell r="AL20">
            <v>35018.888057728167</v>
          </cell>
          <cell r="AM20">
            <v>32645.455022218608</v>
          </cell>
          <cell r="AN20">
            <v>30274.130774799953</v>
          </cell>
          <cell r="AO20">
            <v>27900.697739290397</v>
          </cell>
          <cell r="AP20">
            <v>25529.373491871742</v>
          </cell>
          <cell r="AQ20">
            <v>23155.940456362183</v>
          </cell>
          <cell r="AR20">
            <v>20784.616208943531</v>
          </cell>
          <cell r="AS20">
            <v>19035.384448340425</v>
          </cell>
          <cell r="AT20">
            <v>17908.24517455286</v>
          </cell>
          <cell r="AU20">
            <v>16781.105900765298</v>
          </cell>
          <cell r="AV20">
            <v>15653.966626977734</v>
          </cell>
          <cell r="AW20">
            <v>14526.82735319017</v>
          </cell>
          <cell r="AX20">
            <v>13399.688079402609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</row>
        <row r="21">
          <cell r="A21">
            <v>-3215.3817510452927</v>
          </cell>
          <cell r="B21">
            <v>-12826.180660894917</v>
          </cell>
          <cell r="C21">
            <v>-11068.763958777929</v>
          </cell>
          <cell r="D21">
            <v>-8474.8469731860969</v>
          </cell>
          <cell r="E21">
            <v>-6730.9029191004784</v>
          </cell>
          <cell r="F21">
            <v>-5254.8215492213858</v>
          </cell>
          <cell r="G21">
            <v>-3705.4236829401816</v>
          </cell>
          <cell r="H21">
            <v>-2067.9781313874419</v>
          </cell>
          <cell r="I21">
            <v>-261.43756042353209</v>
          </cell>
          <cell r="J21">
            <v>1733.3567178349758</v>
          </cell>
          <cell r="K21">
            <v>3928.2965159764576</v>
          </cell>
          <cell r="L21">
            <v>6345.9875568846628</v>
          </cell>
          <cell r="M21">
            <v>9006.9826160494958</v>
          </cell>
          <cell r="N21">
            <v>11941.504453932679</v>
          </cell>
          <cell r="O21">
            <v>15595.453431884904</v>
          </cell>
          <cell r="P21">
            <v>20138.830769847504</v>
          </cell>
          <cell r="Q21">
            <v>25194.283755093318</v>
          </cell>
          <cell r="R21">
            <v>30642.204693978245</v>
          </cell>
          <cell r="S21">
            <v>36513.061893710983</v>
          </cell>
          <cell r="T21">
            <v>42839.688995371645</v>
          </cell>
          <cell r="U21">
            <v>49657.468600927255</v>
          </cell>
          <cell r="V21">
            <v>57004.530155689768</v>
          </cell>
          <cell r="W21">
            <v>64921.963192903713</v>
          </cell>
          <cell r="X21">
            <v>73454.047133065193</v>
          </cell>
          <cell r="Y21">
            <v>82648.498923159146</v>
          </cell>
          <cell r="Z21">
            <v>92556.739900774497</v>
          </cell>
          <cell r="AA21">
            <v>103234.18337557395</v>
          </cell>
          <cell r="AB21">
            <v>114740.54453646042</v>
          </cell>
          <cell r="AC21">
            <v>127140.17441764264</v>
          </cell>
          <cell r="AD21">
            <v>140502.41979135387</v>
          </cell>
          <cell r="AE21">
            <v>51700.009242019842</v>
          </cell>
          <cell r="AF21">
            <v>47528.361346285885</v>
          </cell>
          <cell r="AG21">
            <v>44769.103418034203</v>
          </cell>
          <cell r="AH21">
            <v>42178.638264956331</v>
          </cell>
          <cell r="AI21">
            <v>39741.079508212373</v>
          </cell>
          <cell r="AJ21">
            <v>37442.52656631745</v>
          </cell>
          <cell r="AK21">
            <v>35209.504937137041</v>
          </cell>
          <cell r="AL21">
            <v>32976.483307956645</v>
          </cell>
          <cell r="AM21">
            <v>30741.475881421269</v>
          </cell>
          <cell r="AN21">
            <v>28508.45425224087</v>
          </cell>
          <cell r="AO21">
            <v>26273.44682570549</v>
          </cell>
          <cell r="AP21">
            <v>24040.425196525099</v>
          </cell>
          <cell r="AQ21">
            <v>21805.417769989715</v>
          </cell>
          <cell r="AR21">
            <v>19572.396140809316</v>
          </cell>
          <cell r="AS21">
            <v>17925.184731349782</v>
          </cell>
          <cell r="AT21">
            <v>16863.783541611119</v>
          </cell>
          <cell r="AU21">
            <v>15802.382351872451</v>
          </cell>
          <cell r="AV21">
            <v>14740.981162133787</v>
          </cell>
          <cell r="AW21">
            <v>13679.57997239512</v>
          </cell>
          <cell r="AX21">
            <v>12618.178782656456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</row>
        <row r="22">
          <cell r="A22">
            <v>-3380.709356894231</v>
          </cell>
          <cell r="B22">
            <v>-13745.214279100401</v>
          </cell>
          <cell r="C22">
            <v>-12182.438327597483</v>
          </cell>
          <cell r="D22">
            <v>-9674.054954691821</v>
          </cell>
          <cell r="E22">
            <v>-7947.4098208573942</v>
          </cell>
          <cell r="F22">
            <v>-6472.0746707484595</v>
          </cell>
          <cell r="G22">
            <v>-4931.7401892195367</v>
          </cell>
          <cell r="H22">
            <v>-3311.597295958486</v>
          </cell>
          <cell r="I22">
            <v>-1527.7645155157697</v>
          </cell>
          <cell r="J22">
            <v>438.98507433042158</v>
          </cell>
          <cell r="K22">
            <v>2600.0439061183806</v>
          </cell>
          <cell r="L22">
            <v>4977.9178948151202</v>
          </cell>
          <cell r="M22">
            <v>7592.8641639724983</v>
          </cell>
          <cell r="N22">
            <v>10475.31769214519</v>
          </cell>
          <cell r="O22">
            <v>14090.401796269151</v>
          </cell>
          <cell r="P22">
            <v>18616.071360563674</v>
          </cell>
          <cell r="Q22">
            <v>23658.940426192035</v>
          </cell>
          <cell r="R22">
            <v>29093.300523075799</v>
          </cell>
          <cell r="S22">
            <v>34949.544117400161</v>
          </cell>
          <cell r="T22">
            <v>41260.423121485925</v>
          </cell>
          <cell r="U22">
            <v>48061.232063724849</v>
          </cell>
          <cell r="V22">
            <v>55390.005478473118</v>
          </cell>
          <cell r="W22">
            <v>63287.730619835289</v>
          </cell>
          <cell r="X22">
            <v>71798.576688971996</v>
          </cell>
          <cell r="Y22">
            <v>80970.141856919392</v>
          </cell>
          <cell r="Z22">
            <v>90853.719464431895</v>
          </cell>
          <cell r="AA22">
            <v>101504.58488761089</v>
          </cell>
          <cell r="AB22">
            <v>112982.30467365707</v>
          </cell>
          <cell r="AC22">
            <v>125351.06967563528</v>
          </cell>
          <cell r="AD22">
            <v>138680.05404935655</v>
          </cell>
          <cell r="AE22">
            <v>54079.447119467084</v>
          </cell>
          <cell r="AF22">
            <v>49715.80357112085</v>
          </cell>
          <cell r="AG22">
            <v>46829.553734658963</v>
          </cell>
          <cell r="AH22">
            <v>44119.865181125097</v>
          </cell>
          <cell r="AI22">
            <v>41570.120378008338</v>
          </cell>
          <cell r="AJ22">
            <v>39165.778984361685</v>
          </cell>
          <cell r="AK22">
            <v>36829.984912322368</v>
          </cell>
          <cell r="AL22">
            <v>34494.190840283067</v>
          </cell>
          <cell r="AM22">
            <v>32156.3195766799</v>
          </cell>
          <cell r="AN22">
            <v>29820.52550464058</v>
          </cell>
          <cell r="AO22">
            <v>27482.654241037413</v>
          </cell>
          <cell r="AP22">
            <v>25146.860168998097</v>
          </cell>
          <cell r="AQ22">
            <v>22808.988905394934</v>
          </cell>
          <cell r="AR22">
            <v>20473.194833355617</v>
          </cell>
          <cell r="AS22">
            <v>18750.172272654632</v>
          </cell>
          <cell r="AT22">
            <v>17639.921223291971</v>
          </cell>
          <cell r="AU22">
            <v>16529.670173929309</v>
          </cell>
          <cell r="AV22">
            <v>15419.419124566648</v>
          </cell>
          <cell r="AW22">
            <v>14309.168075203994</v>
          </cell>
          <cell r="AX22">
            <v>13198.917025841334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</row>
        <row r="23">
          <cell r="A23">
            <v>-3301.4999514984484</v>
          </cell>
          <cell r="B23">
            <v>-13253.580781619157</v>
          </cell>
          <cell r="C23">
            <v>-11558.660719588808</v>
          </cell>
          <cell r="D23">
            <v>-9026.535622344587</v>
          </cell>
          <cell r="E23">
            <v>-7294.8851399925952</v>
          </cell>
          <cell r="F23">
            <v>-5811.5741362319914</v>
          </cell>
          <cell r="G23">
            <v>-4258.8822210939888</v>
          </cell>
          <cell r="H23">
            <v>-2621.9897764345828</v>
          </cell>
          <cell r="I23">
            <v>-818.25679243636148</v>
          </cell>
          <cell r="J23">
            <v>1171.5660128432219</v>
          </cell>
          <cell r="K23">
            <v>3359.1561504244687</v>
          </cell>
          <cell r="L23">
            <v>5767.1270645394743</v>
          </cell>
          <cell r="M23">
            <v>8415.9374404803129</v>
          </cell>
          <cell r="N23">
            <v>11335.997656672216</v>
          </cell>
          <cell r="O23">
            <v>14983.751914646899</v>
          </cell>
          <cell r="P23">
            <v>19533.615601572536</v>
          </cell>
          <cell r="Q23">
            <v>24599.596704877316</v>
          </cell>
          <cell r="R23">
            <v>30058.863086987185</v>
          </cell>
          <cell r="S23">
            <v>35941.946506187596</v>
          </cell>
          <cell r="T23">
            <v>42281.748980507342</v>
          </cell>
          <cell r="U23">
            <v>49113.726797142379</v>
          </cell>
          <cell r="V23">
            <v>56476.088807009553</v>
          </cell>
          <cell r="W23">
            <v>64410.010113421609</v>
          </cell>
          <cell r="X23">
            <v>72959.862349969655</v>
          </cell>
          <cell r="Y23">
            <v>82173.461835476002</v>
          </cell>
          <cell r="Z23">
            <v>92102.33699386091</v>
          </cell>
          <cell r="AA23">
            <v>102802.01653450829</v>
          </cell>
          <cell r="AB23">
            <v>114332.34000482284</v>
          </cell>
          <cell r="AC23">
            <v>126757.79245178858</v>
          </cell>
          <cell r="AD23">
            <v>140147.86506417426</v>
          </cell>
          <cell r="AE23">
            <v>52995.523101574348</v>
          </cell>
          <cell r="AF23">
            <v>48719.34084026987</v>
          </cell>
          <cell r="AG23">
            <v>45890.940624801144</v>
          </cell>
          <cell r="AH23">
            <v>43235.562842930587</v>
          </cell>
          <cell r="AI23">
            <v>40736.923030319558</v>
          </cell>
          <cell r="AJ23">
            <v>38380.772280671728</v>
          </cell>
          <cell r="AK23">
            <v>36091.794946420843</v>
          </cell>
          <cell r="AL23">
            <v>33802.817612169951</v>
          </cell>
          <cell r="AM23">
            <v>31511.804719876727</v>
          </cell>
          <cell r="AN23">
            <v>29222.827385625846</v>
          </cell>
          <cell r="AO23">
            <v>26931.814493332615</v>
          </cell>
          <cell r="AP23">
            <v>24642.83715908173</v>
          </cell>
          <cell r="AQ23">
            <v>22351.824266788502</v>
          </cell>
          <cell r="AR23">
            <v>20062.846932537617</v>
          </cell>
          <cell r="AS23">
            <v>18374.35922077451</v>
          </cell>
          <cell r="AT23">
            <v>17286.361131499183</v>
          </cell>
          <cell r="AU23">
            <v>16198.363042223864</v>
          </cell>
          <cell r="AV23">
            <v>15110.364952948537</v>
          </cell>
          <cell r="AW23">
            <v>14022.366863673216</v>
          </cell>
          <cell r="AX23">
            <v>12934.368774397897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</row>
        <row r="24">
          <cell r="A24">
            <v>-3325.2451311557052</v>
          </cell>
          <cell r="B24">
            <v>-13188.129838361348</v>
          </cell>
          <cell r="C24">
            <v>-11372.827216814474</v>
          </cell>
          <cell r="D24">
            <v>-8737.6135002364699</v>
          </cell>
          <cell r="E24">
            <v>-6939.6655908549392</v>
          </cell>
          <cell r="F24">
            <v>-5406.7944794552914</v>
          </cell>
          <cell r="G24">
            <v>-3802.6328390552294</v>
          </cell>
          <cell r="H24">
            <v>-2112.0430307817687</v>
          </cell>
          <cell r="I24">
            <v>-251.39705577404973</v>
          </cell>
          <cell r="J24">
            <v>1798.918469283356</v>
          </cell>
          <cell r="K24">
            <v>4050.8390007921166</v>
          </cell>
          <cell r="L24">
            <v>6527.3588010292278</v>
          </cell>
          <cell r="M24">
            <v>9249.3028043779887</v>
          </cell>
          <cell r="N24">
            <v>12247.600617938442</v>
          </cell>
          <cell r="O24">
            <v>15983.712600782605</v>
          </cell>
          <cell r="P24">
            <v>20634.465458917646</v>
          </cell>
          <cell r="Q24">
            <v>25810.692776470922</v>
          </cell>
          <cell r="R24">
            <v>31388.764072955444</v>
          </cell>
          <cell r="S24">
            <v>37399.875540790286</v>
          </cell>
          <cell r="T24">
            <v>43877.645213886419</v>
          </cell>
          <cell r="U24">
            <v>50858.300981495784</v>
          </cell>
          <cell r="V24">
            <v>58380.883198063988</v>
          </cell>
          <cell r="W24">
            <v>66487.463022212556</v>
          </cell>
          <cell r="X24">
            <v>75223.37770594364</v>
          </cell>
          <cell r="Y24">
            <v>84637.484149957323</v>
          </cell>
          <cell r="Z24">
            <v>94782.432143127109</v>
          </cell>
          <cell r="AA24">
            <v>105714.95881426586</v>
          </cell>
          <cell r="AB24">
            <v>117496.20594294803</v>
          </cell>
          <cell r="AC24">
            <v>130192.06190399491</v>
          </cell>
          <cell r="AD24">
            <v>143873.53015799972</v>
          </cell>
          <cell r="AE24">
            <v>53553.81010909372</v>
          </cell>
          <cell r="AF24">
            <v>49232.579948296014</v>
          </cell>
          <cell r="AG24">
            <v>46374.383648178111</v>
          </cell>
          <cell r="AH24">
            <v>43691.032504994895</v>
          </cell>
          <cell r="AI24">
            <v>41166.070503976029</v>
          </cell>
          <cell r="AJ24">
            <v>38785.098632197492</v>
          </cell>
          <cell r="AK24">
            <v>36472.007821346524</v>
          </cell>
          <cell r="AL24">
            <v>34158.917010495563</v>
          </cell>
          <cell r="AM24">
            <v>31843.769197798298</v>
          </cell>
          <cell r="AN24">
            <v>29530.678386947344</v>
          </cell>
          <cell r="AO24">
            <v>27215.530574250082</v>
          </cell>
          <cell r="AP24">
            <v>24902.439763399128</v>
          </cell>
          <cell r="AQ24">
            <v>22587.291950701863</v>
          </cell>
          <cell r="AR24">
            <v>20274.201139850909</v>
          </cell>
          <cell r="AS24">
            <v>18567.925873655578</v>
          </cell>
          <cell r="AT24">
            <v>17468.466152115885</v>
          </cell>
          <cell r="AU24">
            <v>16369.006430576192</v>
          </cell>
          <cell r="AV24">
            <v>15269.546709036498</v>
          </cell>
          <cell r="AW24">
            <v>14170.086987496805</v>
          </cell>
          <cell r="AX24">
            <v>13070.627265957106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</row>
        <row r="25">
          <cell r="A25">
            <v>-3548.813691323252</v>
          </cell>
          <cell r="B25">
            <v>-14350.777920842687</v>
          </cell>
          <cell r="C25">
            <v>-12584.860018888045</v>
          </cell>
          <cell r="D25">
            <v>-9906.3965963564133</v>
          </cell>
          <cell r="E25">
            <v>-8067.6485181986864</v>
          </cell>
          <cell r="F25">
            <v>-6492.5730824600523</v>
          </cell>
          <cell r="G25">
            <v>-4854.3702423916393</v>
          </cell>
          <cell r="H25">
            <v>-3137.5338876267947</v>
          </cell>
          <cell r="I25">
            <v>-1254.2297391828802</v>
          </cell>
          <cell r="J25">
            <v>815.55271265353508</v>
          </cell>
          <cell r="K25">
            <v>3083.3833622145303</v>
          </cell>
          <cell r="L25">
            <v>5572.4696589320956</v>
          </cell>
          <cell r="M25">
            <v>8303.6057503366119</v>
          </cell>
          <cell r="N25">
            <v>11308.423288665987</v>
          </cell>
          <cell r="O25">
            <v>15075.447422094709</v>
          </cell>
          <cell r="P25">
            <v>19792.995114136666</v>
          </cell>
          <cell r="Q25">
            <v>25050.203626937095</v>
          </cell>
          <cell r="R25">
            <v>30715.542899314263</v>
          </cell>
          <cell r="S25">
            <v>36820.697182807198</v>
          </cell>
          <cell r="T25">
            <v>43399.810459744665</v>
          </cell>
          <cell r="U25">
            <v>50489.677398539003</v>
          </cell>
          <cell r="V25">
            <v>58129.949133335387</v>
          </cell>
          <cell r="W25">
            <v>66363.355018870279</v>
          </cell>
          <cell r="X25">
            <v>75235.941600735765</v>
          </cell>
          <cell r="Y25">
            <v>84797.330137526689</v>
          </cell>
          <cell r="Z25">
            <v>95100.994115101013</v>
          </cell>
          <cell r="AA25">
            <v>106204.55830499365</v>
          </cell>
          <cell r="AB25">
            <v>118170.12103951239</v>
          </cell>
          <cell r="AC25">
            <v>131064.60150588669</v>
          </cell>
          <cell r="AD25">
            <v>144960.11400176398</v>
          </cell>
          <cell r="AE25">
            <v>56849.48050233387</v>
          </cell>
          <cell r="AF25">
            <v>52262.324345340799</v>
          </cell>
          <cell r="AG25">
            <v>49228.236303716963</v>
          </cell>
          <cell r="AH25">
            <v>46379.753288511172</v>
          </cell>
          <cell r="AI25">
            <v>43699.406591354673</v>
          </cell>
          <cell r="AJ25">
            <v>41171.911092424794</v>
          </cell>
          <cell r="AK25">
            <v>38716.474015516033</v>
          </cell>
          <cell r="AL25">
            <v>36261.036938607285</v>
          </cell>
          <cell r="AM25">
            <v>33803.416273152441</v>
          </cell>
          <cell r="AN25">
            <v>31347.979196243679</v>
          </cell>
          <cell r="AO25">
            <v>28890.358530788839</v>
          </cell>
          <cell r="AP25">
            <v>26434.921453880077</v>
          </cell>
          <cell r="AQ25">
            <v>23977.30078842524</v>
          </cell>
          <cell r="AR25">
            <v>21521.863711516478</v>
          </cell>
          <cell r="AS25">
            <v>19710.58525570565</v>
          </cell>
          <cell r="AT25">
            <v>18543.465420992739</v>
          </cell>
          <cell r="AU25">
            <v>17376.345586279826</v>
          </cell>
          <cell r="AV25">
            <v>16209.225751566908</v>
          </cell>
          <cell r="AW25">
            <v>15042.10591685399</v>
          </cell>
          <cell r="AX25">
            <v>13874.986082141071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</row>
        <row r="26">
          <cell r="A26">
            <v>-3057.9384345046365</v>
          </cell>
          <cell r="B26">
            <v>-12387.799450216729</v>
          </cell>
          <cell r="C26">
            <v>-10679.388004470818</v>
          </cell>
          <cell r="D26">
            <v>-8297.5881525681234</v>
          </cell>
          <cell r="E26">
            <v>-6714.9612900314369</v>
          </cell>
          <cell r="F26">
            <v>-5345.9861031161508</v>
          </cell>
          <cell r="G26">
            <v>-3902.4587607417034</v>
          </cell>
          <cell r="H26">
            <v>-2370.3888542788709</v>
          </cell>
          <cell r="I26">
            <v>-672.70754408361404</v>
          </cell>
          <cell r="J26">
            <v>1208.9092901426052</v>
          </cell>
          <cell r="K26">
            <v>3286.1165918234292</v>
          </cell>
          <cell r="L26">
            <v>5580.7579497628449</v>
          </cell>
          <cell r="M26">
            <v>8112.7823439265649</v>
          </cell>
          <cell r="N26">
            <v>10911.148047099996</v>
          </cell>
          <cell r="O26">
            <v>14398.428694256409</v>
          </cell>
          <cell r="P26">
            <v>18734.244801922989</v>
          </cell>
          <cell r="Q26">
            <v>23558.508415807177</v>
          </cell>
          <cell r="R26">
            <v>28757.292151603768</v>
          </cell>
          <cell r="S26">
            <v>34359.670979700721</v>
          </cell>
          <cell r="T26">
            <v>40396.977035998818</v>
          </cell>
          <cell r="U26">
            <v>46902.974851536565</v>
          </cell>
          <cell r="V26">
            <v>53914.050185646149</v>
          </cell>
          <cell r="W26">
            <v>61469.413518718058</v>
          </cell>
          <cell r="X26">
            <v>69611.3193426379</v>
          </cell>
          <cell r="Y26">
            <v>78385.302475309727</v>
          </cell>
          <cell r="Z26">
            <v>87840.432720889934</v>
          </cell>
          <cell r="AA26">
            <v>98029.589299956744</v>
          </cell>
          <cell r="AB26">
            <v>109009.75658440753</v>
          </cell>
          <cell r="AC26">
            <v>120842.34279102419</v>
          </cell>
          <cell r="AD26">
            <v>133593.52341604853</v>
          </cell>
          <cell r="AE26">
            <v>48948.539005192179</v>
          </cell>
          <cell r="AF26">
            <v>44998.905867132722</v>
          </cell>
          <cell r="AG26">
            <v>42386.495418729166</v>
          </cell>
          <cell r="AH26">
            <v>39933.894607896706</v>
          </cell>
          <cell r="AI26">
            <v>37626.062527569833</v>
          </cell>
          <cell r="AJ26">
            <v>35449.838384066228</v>
          </cell>
          <cell r="AK26">
            <v>33335.657982207864</v>
          </cell>
          <cell r="AL26">
            <v>31221.477580349499</v>
          </cell>
          <cell r="AM26">
            <v>29105.417065107951</v>
          </cell>
          <cell r="AN26">
            <v>26991.236663249594</v>
          </cell>
          <cell r="AO26">
            <v>24875.176148008049</v>
          </cell>
          <cell r="AP26">
            <v>22760.995746149682</v>
          </cell>
          <cell r="AQ26">
            <v>20644.935230908141</v>
          </cell>
          <cell r="AR26">
            <v>18530.75482904978</v>
          </cell>
          <cell r="AS26">
            <v>16971.207875232303</v>
          </cell>
          <cell r="AT26">
            <v>15966.294369455711</v>
          </cell>
          <cell r="AU26">
            <v>14961.380863679118</v>
          </cell>
          <cell r="AV26">
            <v>13956.467357902524</v>
          </cell>
          <cell r="AW26">
            <v>12951.553852125931</v>
          </cell>
          <cell r="AX26">
            <v>11946.640346349335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</row>
        <row r="27">
          <cell r="A27">
            <v>-3290.1591110054665</v>
          </cell>
          <cell r="B27">
            <v>-13177.208786576215</v>
          </cell>
          <cell r="C27">
            <v>-11364.910374568937</v>
          </cell>
          <cell r="D27">
            <v>-8692.4290182864515</v>
          </cell>
          <cell r="E27">
            <v>-6906.7506976793384</v>
          </cell>
          <cell r="F27">
            <v>-5399.3884473650651</v>
          </cell>
          <cell r="G27">
            <v>-3820.2421117064396</v>
          </cell>
          <cell r="H27">
            <v>-2154.3524669367921</v>
          </cell>
          <cell r="I27">
            <v>-319.10754414569925</v>
          </cell>
          <cell r="J27">
            <v>1704.9055035769729</v>
          </cell>
          <cell r="K27">
            <v>3929.5776313856873</v>
          </cell>
          <cell r="L27">
            <v>6377.7238501726079</v>
          </cell>
          <cell r="M27">
            <v>9070.032267190094</v>
          </cell>
          <cell r="N27">
            <v>12037.12604379515</v>
          </cell>
          <cell r="O27">
            <v>15734.445981227127</v>
          </cell>
          <cell r="P27">
            <v>20336.154381738528</v>
          </cell>
          <cell r="Q27">
            <v>25457.583291022162</v>
          </cell>
          <cell r="R27">
            <v>30976.602036389886</v>
          </cell>
          <cell r="S27">
            <v>36924.076550095662</v>
          </cell>
          <cell r="T27">
            <v>43333.268966930395</v>
          </cell>
          <cell r="U27">
            <v>50240.023647652371</v>
          </cell>
          <cell r="V27">
            <v>57682.967643899858</v>
          </cell>
          <cell r="W27">
            <v>65703.726725715926</v>
          </cell>
          <cell r="X27">
            <v>74347.158179851482</v>
          </cell>
          <cell r="Y27">
            <v>83661.601680805485</v>
          </cell>
          <cell r="Z27">
            <v>93699.149637636147</v>
          </cell>
          <cell r="AA27">
            <v>104515.93852849763</v>
          </cell>
          <cell r="AB27">
            <v>116172.46285223369</v>
          </cell>
          <cell r="AC27">
            <v>128733.9134528499</v>
          </cell>
          <cell r="AD27">
            <v>142270.5421089936</v>
          </cell>
          <cell r="AE27">
            <v>52841.10077986867</v>
          </cell>
          <cell r="AF27">
            <v>48577.378778491453</v>
          </cell>
          <cell r="AG27">
            <v>45757.220167264422</v>
          </cell>
          <cell r="AH27">
            <v>43109.579823918575</v>
          </cell>
          <cell r="AI27">
            <v>40618.220735006216</v>
          </cell>
          <cell r="AJ27">
            <v>38268.935513760705</v>
          </cell>
          <cell r="AK27">
            <v>35986.627972986695</v>
          </cell>
          <cell r="AL27">
            <v>33704.320432212677</v>
          </cell>
          <cell r="AM27">
            <v>31419.98326475772</v>
          </cell>
          <cell r="AN27">
            <v>29137.67572398371</v>
          </cell>
          <cell r="AO27">
            <v>26853.338556528743</v>
          </cell>
          <cell r="AP27">
            <v>24571.031015754732</v>
          </cell>
          <cell r="AQ27">
            <v>22286.693848299765</v>
          </cell>
          <cell r="AR27">
            <v>20004.386307525758</v>
          </cell>
          <cell r="AS27">
            <v>18320.818637633398</v>
          </cell>
          <cell r="AT27">
            <v>17235.990838622689</v>
          </cell>
          <cell r="AU27">
            <v>16151.163039611984</v>
          </cell>
          <cell r="AV27">
            <v>15066.33524060128</v>
          </cell>
          <cell r="AW27">
            <v>13981.507441590575</v>
          </cell>
          <cell r="AX27">
            <v>12896.679642579868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</row>
        <row r="28">
          <cell r="A28">
            <v>-2979.850684767508</v>
          </cell>
          <cell r="B28">
            <v>-11951.393604490437</v>
          </cell>
          <cell r="C28">
            <v>-10196.386748757888</v>
          </cell>
          <cell r="D28">
            <v>-7641.0018085306974</v>
          </cell>
          <cell r="E28">
            <v>-5986.1584486973743</v>
          </cell>
          <cell r="F28">
            <v>-4604.6135208394544</v>
          </cell>
          <cell r="G28">
            <v>-3143.6611768845769</v>
          </cell>
          <cell r="H28">
            <v>-1589.2739514058544</v>
          </cell>
          <cell r="I28">
            <v>134.36513296378712</v>
          </cell>
          <cell r="J28">
            <v>2045.6336674016338</v>
          </cell>
          <cell r="K28">
            <v>4156.5133191959903</v>
          </cell>
          <cell r="L28">
            <v>6488.9938729228033</v>
          </cell>
          <cell r="M28">
            <v>9063.2702041635803</v>
          </cell>
          <cell r="N28">
            <v>11908.316238685997</v>
          </cell>
          <cell r="O28">
            <v>15437.800698000123</v>
          </cell>
          <cell r="P28">
            <v>19807.742124804739</v>
          </cell>
          <cell r="Q28">
            <v>24665.727863565851</v>
          </cell>
          <cell r="R28">
            <v>29900.85166043252</v>
          </cell>
          <cell r="S28">
            <v>35542.391722982982</v>
          </cell>
          <cell r="T28">
            <v>41621.899202139677</v>
          </cell>
          <cell r="U28">
            <v>48173.37464666801</v>
          </cell>
          <cell r="V28">
            <v>55233.458156296561</v>
          </cell>
          <cell r="W28">
            <v>62841.634296918142</v>
          </cell>
          <cell r="X28">
            <v>71040.45292389064</v>
          </cell>
          <cell r="Y28">
            <v>79875.767148424246</v>
          </cell>
          <cell r="Z28">
            <v>89396.989777918061</v>
          </cell>
          <cell r="AA28">
            <v>99657.369664426296</v>
          </cell>
          <cell r="AB28">
            <v>110714.28950677429</v>
          </cell>
          <cell r="AC28">
            <v>122629.58677182659</v>
          </cell>
          <cell r="AD28">
            <v>135469.89952970704</v>
          </cell>
          <cell r="AE28">
            <v>47830.89491695592</v>
          </cell>
          <cell r="AF28">
            <v>43971.443921554208</v>
          </cell>
          <cell r="AG28">
            <v>41418.682752844063</v>
          </cell>
          <cell r="AH28">
            <v>39022.082281403542</v>
          </cell>
          <cell r="AI28">
            <v>36766.94502984258</v>
          </cell>
          <cell r="AJ28">
            <v>34640.410705444818</v>
          </cell>
          <cell r="AK28">
            <v>32574.503475281141</v>
          </cell>
          <cell r="AL28">
            <v>30508.596245117478</v>
          </cell>
          <cell r="AM28">
            <v>28440.851830280055</v>
          </cell>
          <cell r="AN28">
            <v>26374.944600116381</v>
          </cell>
          <cell r="AO28">
            <v>24307.200185278947</v>
          </cell>
          <cell r="AP28">
            <v>22241.292955115281</v>
          </cell>
          <cell r="AQ28">
            <v>20173.548540277847</v>
          </cell>
          <cell r="AR28">
            <v>18107.641310114181</v>
          </cell>
          <cell r="AS28">
            <v>16583.703558709793</v>
          </cell>
          <cell r="AT28">
            <v>15601.735286064684</v>
          </cell>
          <cell r="AU28">
            <v>14619.767013419576</v>
          </cell>
          <cell r="AV28">
            <v>13637.798740774471</v>
          </cell>
          <cell r="AW28">
            <v>12655.830468129363</v>
          </cell>
          <cell r="AX28">
            <v>11673.862195484257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</row>
        <row r="29">
          <cell r="A29">
            <v>-3721.0137880136517</v>
          </cell>
          <cell r="B29">
            <v>-15060.123698282418</v>
          </cell>
          <cell r="C29">
            <v>-13045.074186946273</v>
          </cell>
          <cell r="D29">
            <v>-10223.844736434146</v>
          </cell>
          <cell r="E29">
            <v>-8301.8231290253698</v>
          </cell>
          <cell r="F29">
            <v>-6637.3215867632589</v>
          </cell>
          <cell r="G29">
            <v>-4912.2357869105845</v>
          </cell>
          <cell r="H29">
            <v>-3110.4260425283751</v>
          </cell>
          <cell r="I29">
            <v>-1140.2167711905233</v>
          </cell>
          <cell r="J29">
            <v>1019.1127846798025</v>
          </cell>
          <cell r="K29">
            <v>3379.2399307394958</v>
          </cell>
          <cell r="L29">
            <v>5963.9912894604167</v>
          </cell>
          <cell r="M29">
            <v>8794.612226154879</v>
          </cell>
          <cell r="N29">
            <v>11903.830276404728</v>
          </cell>
          <cell r="O29">
            <v>15803.16599282145</v>
          </cell>
          <cell r="P29">
            <v>20691.060529413302</v>
          </cell>
          <cell r="Q29">
            <v>26139.303785604723</v>
          </cell>
          <cell r="R29">
            <v>32010.508324974122</v>
          </cell>
          <cell r="S29">
            <v>38337.509731150087</v>
          </cell>
          <cell r="T29">
            <v>45155.692699453211</v>
          </cell>
          <cell r="U29">
            <v>52503.188931061595</v>
          </cell>
          <cell r="V29">
            <v>60421.090390214624</v>
          </cell>
          <cell r="W29">
            <v>68953.6791171277</v>
          </cell>
          <cell r="X29">
            <v>78148.674881880666</v>
          </cell>
          <cell r="Y29">
            <v>88057.502064321627</v>
          </cell>
          <cell r="Z29">
            <v>98735.57725255072</v>
          </cell>
          <cell r="AA29">
            <v>110242.61916842213</v>
          </cell>
          <cell r="AB29">
            <v>122642.98265336792</v>
          </cell>
          <cell r="AC29">
            <v>136006.01858240948</v>
          </cell>
          <cell r="AD29">
            <v>150406.46171922906</v>
          </cell>
          <cell r="AE29">
            <v>59582.206577841425</v>
          </cell>
          <cell r="AF29">
            <v>54774.548120178697</v>
          </cell>
          <cell r="AG29">
            <v>51594.612984905674</v>
          </cell>
          <cell r="AH29">
            <v>48609.204816778329</v>
          </cell>
          <cell r="AI29">
            <v>45800.01519535941</v>
          </cell>
          <cell r="AJ29">
            <v>43151.024252766321</v>
          </cell>
          <cell r="AK29">
            <v>40577.555544476862</v>
          </cell>
          <cell r="AL29">
            <v>38004.086836187387</v>
          </cell>
          <cell r="AM29">
            <v>35428.329575343261</v>
          </cell>
          <cell r="AN29">
            <v>32854.860867053794</v>
          </cell>
          <cell r="AO29">
            <v>30279.103606209665</v>
          </cell>
          <cell r="AP29">
            <v>27705.634897920198</v>
          </cell>
          <cell r="AQ29">
            <v>25129.877637076072</v>
          </cell>
          <cell r="AR29">
            <v>22556.408928786597</v>
          </cell>
          <cell r="AS29">
            <v>20658.063224120324</v>
          </cell>
          <cell r="AT29">
            <v>19434.840523077237</v>
          </cell>
          <cell r="AU29">
            <v>18211.617822034146</v>
          </cell>
          <cell r="AV29">
            <v>16988.395120991067</v>
          </cell>
          <cell r="AW29">
            <v>15765.172419947978</v>
          </cell>
          <cell r="AX29">
            <v>14541.949718904894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</row>
        <row r="30">
          <cell r="A30">
            <v>-3692.8137038279765</v>
          </cell>
          <cell r="B30">
            <v>-14986.011162833538</v>
          </cell>
          <cell r="C30">
            <v>-13304.514693625002</v>
          </cell>
          <cell r="D30">
            <v>-10796.94915778539</v>
          </cell>
          <cell r="E30">
            <v>-8998.5121008978349</v>
          </cell>
          <cell r="F30">
            <v>-7406.8844946539575</v>
          </cell>
          <cell r="G30">
            <v>-5758.6738324580929</v>
          </cell>
          <cell r="H30">
            <v>-4038.196146589843</v>
          </cell>
          <cell r="I30">
            <v>-2154.8184397880464</v>
          </cell>
          <cell r="J30">
            <v>-88.344721803895354</v>
          </cell>
          <cell r="K30">
            <v>2172.4516903280837</v>
          </cell>
          <cell r="L30">
            <v>4650.8239147367331</v>
          </cell>
          <cell r="M30">
            <v>7367.4370078373504</v>
          </cell>
          <cell r="N30">
            <v>10354.286701746776</v>
          </cell>
          <cell r="O30">
            <v>14118.29608976901</v>
          </cell>
          <cell r="P30">
            <v>18855.510990743813</v>
          </cell>
          <cell r="Q30">
            <v>24140.073830269266</v>
          </cell>
          <cell r="R30">
            <v>29834.891016845097</v>
          </cell>
          <cell r="S30">
            <v>35971.811661624793</v>
          </cell>
          <cell r="T30">
            <v>42585.157405031918</v>
          </cell>
          <cell r="U30">
            <v>49711.914365633187</v>
          </cell>
          <cell r="V30">
            <v>57391.939990501232</v>
          </cell>
          <cell r="W30">
            <v>65668.185963908676</v>
          </cell>
          <cell r="X30">
            <v>74586.93842100352</v>
          </cell>
          <cell r="Y30">
            <v>84198.076809896258</v>
          </cell>
          <cell r="Z30">
            <v>94555.352849883653</v>
          </cell>
          <cell r="AA30">
            <v>105716.69114592459</v>
          </cell>
          <cell r="AB30">
            <v>117744.51314059852</v>
          </cell>
          <cell r="AC30">
            <v>130706.0862152967</v>
          </cell>
          <cell r="AD30">
            <v>144673.89989304601</v>
          </cell>
          <cell r="AE30">
            <v>59105.067347184988</v>
          </cell>
          <cell r="AF30">
            <v>54335.90901547431</v>
          </cell>
          <cell r="AG30">
            <v>51181.439063368009</v>
          </cell>
          <cell r="AH30">
            <v>48219.938290390157</v>
          </cell>
          <cell r="AI30">
            <v>45433.244891446317</v>
          </cell>
          <cell r="AJ30">
            <v>42805.467287078871</v>
          </cell>
          <cell r="AK30">
            <v>40252.607128725984</v>
          </cell>
          <cell r="AL30">
            <v>37699.746970373104</v>
          </cell>
          <cell r="AM30">
            <v>35144.616586383425</v>
          </cell>
          <cell r="AN30">
            <v>32591.756428030538</v>
          </cell>
          <cell r="AO30">
            <v>30036.626044040859</v>
          </cell>
          <cell r="AP30">
            <v>27483.765885687983</v>
          </cell>
          <cell r="AQ30">
            <v>24928.635501698296</v>
          </cell>
          <cell r="AR30">
            <v>22375.77534334542</v>
          </cell>
          <cell r="AS30">
            <v>20492.63174785013</v>
          </cell>
          <cell r="AT30">
            <v>19279.204715212425</v>
          </cell>
          <cell r="AU30">
            <v>18065.777682574717</v>
          </cell>
          <cell r="AV30">
            <v>16852.350649937012</v>
          </cell>
          <cell r="AW30">
            <v>15638.923617299306</v>
          </cell>
          <cell r="AX30">
            <v>14425.496584661601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</row>
        <row r="31">
          <cell r="A31">
            <v>-3110.5702164890008</v>
          </cell>
          <cell r="B31">
            <v>-12546.612909309555</v>
          </cell>
          <cell r="C31">
            <v>-10937.578544225817</v>
          </cell>
          <cell r="D31">
            <v>-8383.1747556565479</v>
          </cell>
          <cell r="E31">
            <v>-6692.5630661516307</v>
          </cell>
          <cell r="F31">
            <v>-5285.8626693302012</v>
          </cell>
          <cell r="G31">
            <v>-3804.8536389758497</v>
          </cell>
          <cell r="H31">
            <v>-2235.2865593000543</v>
          </cell>
          <cell r="I31">
            <v>-498.75717101882503</v>
          </cell>
          <cell r="J31">
            <v>1423.3508946548914</v>
          </cell>
          <cell r="K31">
            <v>3542.7874722708548</v>
          </cell>
          <cell r="L31">
            <v>5881.6667672847825</v>
          </cell>
          <cell r="M31">
            <v>8460.1571407140418</v>
          </cell>
          <cell r="N31">
            <v>11307.65715710682</v>
          </cell>
          <cell r="O31">
            <v>14854.510289771439</v>
          </cell>
          <cell r="P31">
            <v>19263.808570475405</v>
          </cell>
          <cell r="Q31">
            <v>24169.754951139636</v>
          </cell>
          <cell r="R31">
            <v>29456.562699183152</v>
          </cell>
          <cell r="S31">
            <v>35153.799072359492</v>
          </cell>
          <cell r="T31">
            <v>41293.326711482601</v>
          </cell>
          <cell r="U31">
            <v>47909.481836979285</v>
          </cell>
          <cell r="V31">
            <v>55039.266279302901</v>
          </cell>
          <cell r="W31">
            <v>62722.554417167405</v>
          </cell>
          <cell r="X31">
            <v>71002.316180934009</v>
          </cell>
          <cell r="Y31">
            <v>79924.85736833066</v>
          </cell>
          <cell r="Z31">
            <v>89540.078616504921</v>
          </cell>
          <cell r="AA31">
            <v>99901.754478750721</v>
          </cell>
          <cell r="AB31">
            <v>111067.83416668641</v>
          </cell>
          <cell r="AC31">
            <v>123100.76563983009</v>
          </cell>
          <cell r="AD31">
            <v>136067.84485509046</v>
          </cell>
          <cell r="AE31">
            <v>49862.439675606023</v>
          </cell>
          <cell r="AF31">
            <v>45839.064349401226</v>
          </cell>
          <cell r="AG31">
            <v>43177.87851957231</v>
          </cell>
          <cell r="AH31">
            <v>40679.486075918285</v>
          </cell>
          <cell r="AI31">
            <v>38328.56528797566</v>
          </cell>
          <cell r="AJ31">
            <v>36111.70964158883</v>
          </cell>
          <cell r="AK31">
            <v>33958.056133364022</v>
          </cell>
          <cell r="AL31">
            <v>31804.402625139217</v>
          </cell>
          <cell r="AM31">
            <v>29648.833900606463</v>
          </cell>
          <cell r="AN31">
            <v>27495.180392381659</v>
          </cell>
          <cell r="AO31">
            <v>25339.611667848909</v>
          </cell>
          <cell r="AP31">
            <v>23185.958159624101</v>
          </cell>
          <cell r="AQ31">
            <v>21030.389435091354</v>
          </cell>
          <cell r="AR31">
            <v>18876.735926866542</v>
          </cell>
          <cell r="AS31">
            <v>17288.071229484045</v>
          </cell>
          <cell r="AT31">
            <v>16264.39534294385</v>
          </cell>
          <cell r="AU31">
            <v>15240.719456403654</v>
          </cell>
          <cell r="AV31">
            <v>14217.043569863463</v>
          </cell>
          <cell r="AW31">
            <v>13193.367683323269</v>
          </cell>
          <cell r="AX31">
            <v>12169.69179678308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</row>
        <row r="32">
          <cell r="A32">
            <v>-3044.8696635451597</v>
          </cell>
          <cell r="B32">
            <v>-12416.07784677951</v>
          </cell>
          <cell r="C32">
            <v>-10730.094670893763</v>
          </cell>
          <cell r="D32">
            <v>-8310.6396270631067</v>
          </cell>
          <cell r="E32">
            <v>-6725.0274380419805</v>
          </cell>
          <cell r="F32">
            <v>-5368.6853014533444</v>
          </cell>
          <cell r="G32">
            <v>-3937.7270188602265</v>
          </cell>
          <cell r="H32">
            <v>-2418.2487402803049</v>
          </cell>
          <cell r="I32">
            <v>-733.62278317639561</v>
          </cell>
          <cell r="J32">
            <v>1134.377263583747</v>
          </cell>
          <cell r="K32">
            <v>3197.3735175779607</v>
          </cell>
          <cell r="L32">
            <v>5477.1187468644694</v>
          </cell>
          <cell r="M32">
            <v>7993.4878526116372</v>
          </cell>
          <cell r="N32">
            <v>10775.292133105795</v>
          </cell>
          <cell r="O32">
            <v>14242.544216456547</v>
          </cell>
          <cell r="P32">
            <v>18553.719037529761</v>
          </cell>
          <cell r="Q32">
            <v>23350.606382505852</v>
          </cell>
          <cell r="R32">
            <v>28519.888558492039</v>
          </cell>
          <cell r="S32">
            <v>34090.475544020177</v>
          </cell>
          <cell r="T32">
            <v>40093.521674388452</v>
          </cell>
          <cell r="U32">
            <v>46562.599876909851</v>
          </cell>
          <cell r="V32">
            <v>53533.889432495882</v>
          </cell>
          <cell r="W32">
            <v>61046.378313659952</v>
          </cell>
          <cell r="X32">
            <v>69142.081230545795</v>
          </cell>
          <cell r="Y32">
            <v>77866.274604435894</v>
          </cell>
          <cell r="Z32">
            <v>87267.749782863655</v>
          </cell>
          <cell r="AA32">
            <v>97399.085912473296</v>
          </cell>
          <cell r="AB32">
            <v>108316.9439957085</v>
          </cell>
          <cell r="AC32">
            <v>120082.38377588657</v>
          </cell>
          <cell r="AD32">
            <v>132761.20522288399</v>
          </cell>
          <cell r="AE32">
            <v>48647.5591358694</v>
          </cell>
          <cell r="AF32">
            <v>44722.211912975668</v>
          </cell>
          <cell r="AG32">
            <v>42125.864925736794</v>
          </cell>
          <cell r="AH32">
            <v>39688.344921942662</v>
          </cell>
          <cell r="AI32">
            <v>37394.70347962201</v>
          </cell>
          <cell r="AJ32">
            <v>35231.860729549961</v>
          </cell>
          <cell r="AK32">
            <v>33130.680220109396</v>
          </cell>
          <cell r="AL32">
            <v>31029.499710668842</v>
          </cell>
          <cell r="AM32">
            <v>28926.450648481878</v>
          </cell>
          <cell r="AN32">
            <v>26825.270139041317</v>
          </cell>
          <cell r="AO32">
            <v>24722.221076854352</v>
          </cell>
          <cell r="AP32">
            <v>22621.040567413791</v>
          </cell>
          <cell r="AQ32">
            <v>20517.99150522683</v>
          </cell>
          <cell r="AR32">
            <v>18416.810995786269</v>
          </cell>
          <cell r="AS32">
            <v>16866.853546536298</v>
          </cell>
          <cell r="AT32">
            <v>15868.1191574769</v>
          </cell>
          <cell r="AU32">
            <v>14869.3847684175</v>
          </cell>
          <cell r="AV32">
            <v>13870.650379358103</v>
          </cell>
          <cell r="AW32">
            <v>12871.915990298707</v>
          </cell>
          <cell r="AX32">
            <v>11873.181601239308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</row>
        <row r="33">
          <cell r="A33">
            <v>-3036.0442647692753</v>
          </cell>
          <cell r="B33">
            <v>-12257.374468707536</v>
          </cell>
          <cell r="C33">
            <v>-10718.158209778112</v>
          </cell>
          <cell r="D33">
            <v>-8421.2635098731298</v>
          </cell>
          <cell r="E33">
            <v>-6860.4433455049693</v>
          </cell>
          <cell r="F33">
            <v>-5514.2766719870178</v>
          </cell>
          <cell r="G33">
            <v>-4094.3135268275373</v>
          </cell>
          <cell r="H33">
            <v>-2586.7110891981574</v>
          </cell>
          <cell r="I33">
            <v>-914.89754500860749</v>
          </cell>
          <cell r="J33">
            <v>939.28256422822733</v>
          </cell>
          <cell r="K33">
            <v>2987.3728331774787</v>
          </cell>
          <cell r="L33">
            <v>5251.0429887258279</v>
          </cell>
          <cell r="M33">
            <v>7750.0777671722599</v>
          </cell>
          <cell r="N33">
            <v>10513.193212741538</v>
          </cell>
          <cell r="O33">
            <v>13960.367669006686</v>
          </cell>
          <cell r="P33">
            <v>18249.993192947477</v>
          </cell>
          <cell r="Q33">
            <v>23023.681702515772</v>
          </cell>
          <cell r="R33">
            <v>28167.964057211029</v>
          </cell>
          <cell r="S33">
            <v>33711.61042035048</v>
          </cell>
          <cell r="T33">
            <v>39685.624457799226</v>
          </cell>
          <cell r="U33">
            <v>46123.416730577483</v>
          </cell>
          <cell r="V33">
            <v>53060.991548386781</v>
          </cell>
          <cell r="W33">
            <v>60537.148329060743</v>
          </cell>
          <cell r="X33">
            <v>68593.698590073574</v>
          </cell>
          <cell r="Y33">
            <v>77275.699785663062</v>
          </cell>
          <cell r="Z33">
            <v>86631.707297337314</v>
          </cell>
          <cell r="AA33">
            <v>96714.045987059377</v>
          </cell>
          <cell r="AB33">
            <v>107579.10283181127</v>
          </cell>
          <cell r="AC33">
            <v>119287.64227613973</v>
          </cell>
          <cell r="AD33">
            <v>131905.14606633974</v>
          </cell>
          <cell r="AE33">
            <v>48656.123233222032</v>
          </cell>
          <cell r="AF33">
            <v>44730.084977594975</v>
          </cell>
          <cell r="AG33">
            <v>42133.280919770128</v>
          </cell>
          <cell r="AH33">
            <v>39695.331805883281</v>
          </cell>
          <cell r="AI33">
            <v>37401.286582387307</v>
          </cell>
          <cell r="AJ33">
            <v>35238.063077428502</v>
          </cell>
          <cell r="AK33">
            <v>33136.512668351497</v>
          </cell>
          <cell r="AL33">
            <v>31034.962259274493</v>
          </cell>
          <cell r="AM33">
            <v>28931.542968504105</v>
          </cell>
          <cell r="AN33">
            <v>26829.992559427104</v>
          </cell>
          <cell r="AO33">
            <v>24726.573268656713</v>
          </cell>
          <cell r="AP33">
            <v>22625.022859579705</v>
          </cell>
          <cell r="AQ33">
            <v>20521.603568809314</v>
          </cell>
          <cell r="AR33">
            <v>18420.053159732306</v>
          </cell>
          <cell r="AS33">
            <v>16869.822850204775</v>
          </cell>
          <cell r="AT33">
            <v>15870.912640226728</v>
          </cell>
          <cell r="AU33">
            <v>14872.002430248676</v>
          </cell>
          <cell r="AV33">
            <v>13873.092220270626</v>
          </cell>
          <cell r="AW33">
            <v>12874.182010292576</v>
          </cell>
          <cell r="AX33">
            <v>11875.271800314527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</row>
        <row r="34">
          <cell r="A34">
            <v>-2897.067608134792</v>
          </cell>
          <cell r="B34">
            <v>-11632.990838061463</v>
          </cell>
          <cell r="C34">
            <v>-10010.876769957838</v>
          </cell>
          <cell r="D34">
            <v>-7400.8599933450141</v>
          </cell>
          <cell r="E34">
            <v>-5733.2106738347384</v>
          </cell>
          <cell r="F34">
            <v>-4384.724714080543</v>
          </cell>
          <cell r="G34">
            <v>-2954.7526006383064</v>
          </cell>
          <cell r="H34">
            <v>-1429.5124459669926</v>
          </cell>
          <cell r="I34">
            <v>265.00130449457436</v>
          </cell>
          <cell r="J34">
            <v>2146.8935515551207</v>
          </cell>
          <cell r="K34">
            <v>4228.17432168916</v>
          </cell>
          <cell r="L34">
            <v>6530.6174271606487</v>
          </cell>
          <cell r="M34">
            <v>9074.2907942631682</v>
          </cell>
          <cell r="N34">
            <v>11887.732996909308</v>
          </cell>
          <cell r="O34">
            <v>15373.460778708768</v>
          </cell>
          <cell r="P34">
            <v>19682.652388064369</v>
          </cell>
          <cell r="Q34">
            <v>24471.517200305203</v>
          </cell>
          <cell r="R34">
            <v>29632.1540334905</v>
          </cell>
          <cell r="S34">
            <v>35193.424515788109</v>
          </cell>
          <cell r="T34">
            <v>41186.430878567829</v>
          </cell>
          <cell r="U34">
            <v>47644.689900250843</v>
          </cell>
          <cell r="V34">
            <v>54604.320353872536</v>
          </cell>
          <cell r="W34">
            <v>62104.245006686411</v>
          </cell>
          <cell r="X34">
            <v>70186.408301522664</v>
          </cell>
          <cell r="Y34">
            <v>78896.010937315863</v>
          </cell>
          <cell r="Z34">
            <v>88281.762660728913</v>
          </cell>
          <cell r="AA34">
            <v>98396.154682647961</v>
          </cell>
          <cell r="AB34">
            <v>109295.75324307731</v>
          </cell>
          <cell r="AC34">
            <v>121041.51596624021</v>
          </cell>
          <cell r="AD34">
            <v>133699.13277514855</v>
          </cell>
          <cell r="AE34">
            <v>46492.642012676195</v>
          </cell>
          <cell r="AF34">
            <v>42741.173974994352</v>
          </cell>
          <cell r="AG34">
            <v>40259.836099824723</v>
          </cell>
          <cell r="AH34">
            <v>37930.289726930168</v>
          </cell>
          <cell r="AI34">
            <v>35738.24859727305</v>
          </cell>
          <cell r="AJ34">
            <v>33671.212234195409</v>
          </cell>
          <cell r="AK34">
            <v>31663.106689648106</v>
          </cell>
          <cell r="AL34">
            <v>29655.001145100799</v>
          </cell>
          <cell r="AM34">
            <v>27645.109818173783</v>
          </cell>
          <cell r="AN34">
            <v>25637.004273626477</v>
          </cell>
          <cell r="AO34">
            <v>23627.112946699461</v>
          </cell>
          <cell r="AP34">
            <v>21619.007402152147</v>
          </cell>
          <cell r="AQ34">
            <v>19609.116075225131</v>
          </cell>
          <cell r="AR34">
            <v>17601.010530677824</v>
          </cell>
          <cell r="AS34">
            <v>16119.710788144052</v>
          </cell>
          <cell r="AT34">
            <v>15165.216847623806</v>
          </cell>
          <cell r="AU34">
            <v>14210.722907103565</v>
          </cell>
          <cell r="AV34">
            <v>13256.228966583323</v>
          </cell>
          <cell r="AW34">
            <v>12301.735026063079</v>
          </cell>
          <cell r="AX34">
            <v>11347.241085542837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</row>
        <row r="35">
          <cell r="A35">
            <v>-3740.7751801306858</v>
          </cell>
          <cell r="B35">
            <v>-15111.735839075774</v>
          </cell>
          <cell r="C35">
            <v>-13180.591100549151</v>
          </cell>
          <cell r="D35">
            <v>-10493.832080420294</v>
          </cell>
          <cell r="E35">
            <v>-8614.9788286013718</v>
          </cell>
          <cell r="F35">
            <v>-6960.8223477333468</v>
          </cell>
          <cell r="G35">
            <v>-5248.1158399574579</v>
          </cell>
          <cell r="H35">
            <v>-3460.7696853382608</v>
          </cell>
          <cell r="I35">
            <v>-1506.7523116107639</v>
          </cell>
          <cell r="J35">
            <v>634.59558423432691</v>
          </cell>
          <cell r="K35">
            <v>2974.7996845345979</v>
          </cell>
          <cell r="L35">
            <v>5537.5885562845497</v>
          </cell>
          <cell r="M35">
            <v>8344.0738595844487</v>
          </cell>
          <cell r="N35">
            <v>11426.918168982404</v>
          </cell>
          <cell r="O35">
            <v>15300.403306824508</v>
          </cell>
          <cell r="P35">
            <v>20164.043821747789</v>
          </cell>
          <cell r="Q35">
            <v>25587.118824346802</v>
          </cell>
          <cell r="R35">
            <v>31431.201233188753</v>
          </cell>
          <cell r="S35">
            <v>37728.9749473579</v>
          </cell>
          <cell r="T35">
            <v>44515.661201965246</v>
          </cell>
          <cell r="U35">
            <v>51829.215548138272</v>
          </cell>
          <cell r="V35">
            <v>59710.540125079511</v>
          </cell>
          <cell r="W35">
            <v>68203.71241135661</v>
          </cell>
          <cell r="X35">
            <v>77356.231734749395</v>
          </cell>
          <cell r="Y35">
            <v>87219.284919297119</v>
          </cell>
          <cell r="Z35">
            <v>97848.03255521653</v>
          </cell>
          <cell r="AA35">
            <v>109301.91749269725</v>
          </cell>
          <cell r="AB35">
            <v>121644.99728487254</v>
          </cell>
          <cell r="AC35">
            <v>134946.30243920171</v>
          </cell>
          <cell r="AD35">
            <v>149280.22248083857</v>
          </cell>
          <cell r="AE35">
            <v>59936.884222574394</v>
          </cell>
          <cell r="AF35">
            <v>55100.607003096979</v>
          </cell>
          <cell r="AG35">
            <v>51901.742526851864</v>
          </cell>
          <cell r="AH35">
            <v>48898.562987060817</v>
          </cell>
          <cell r="AI35">
            <v>46072.650977939928</v>
          </cell>
          <cell r="AJ35">
            <v>43407.891269428277</v>
          </cell>
          <cell r="AK35">
            <v>40819.103359775268</v>
          </cell>
          <cell r="AL35">
            <v>38230.31545012226</v>
          </cell>
          <cell r="AM35">
            <v>35639.225364746264</v>
          </cell>
          <cell r="AN35">
            <v>33050.437455093255</v>
          </cell>
          <cell r="AO35">
            <v>30459.347369717256</v>
          </cell>
          <cell r="AP35">
            <v>27870.559460064247</v>
          </cell>
          <cell r="AQ35">
            <v>25279.469374688255</v>
          </cell>
          <cell r="AR35">
            <v>22690.681465035243</v>
          </cell>
          <cell r="AS35">
            <v>20781.035393664009</v>
          </cell>
          <cell r="AT35">
            <v>19550.531160574556</v>
          </cell>
          <cell r="AU35">
            <v>18320.026927485105</v>
          </cell>
          <cell r="AV35">
            <v>17089.522694395655</v>
          </cell>
          <cell r="AW35">
            <v>15859.018461306207</v>
          </cell>
          <cell r="AX35">
            <v>14628.514228216756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</row>
        <row r="36">
          <cell r="A36">
            <v>-3046.6703892681448</v>
          </cell>
          <cell r="B36">
            <v>-12375.277148616362</v>
          </cell>
          <cell r="C36">
            <v>-10831.190202772636</v>
          </cell>
          <cell r="D36">
            <v>-8360.6841088859437</v>
          </cell>
          <cell r="E36">
            <v>-6731.5132488570398</v>
          </cell>
          <cell r="F36">
            <v>-5371.9865054383426</v>
          </cell>
          <cell r="G36">
            <v>-3937.9214971946722</v>
          </cell>
          <cell r="H36">
            <v>-2415.3919379984395</v>
          </cell>
          <cell r="I36">
            <v>-727.63771040085271</v>
          </cell>
          <cell r="J36">
            <v>1143.592776980196</v>
          </cell>
          <cell r="K36">
            <v>3209.9262251049213</v>
          </cell>
          <cell r="L36">
            <v>5493.13759574297</v>
          </cell>
          <cell r="M36">
            <v>8013.1183026682484</v>
          </cell>
          <cell r="N36">
            <v>10798.718333590701</v>
          </cell>
          <cell r="O36">
            <v>14270.739685945242</v>
          </cell>
          <cell r="P36">
            <v>18588.005605608556</v>
          </cell>
          <cell r="Q36">
            <v>23391.712721365653</v>
          </cell>
          <cell r="R36">
            <v>28568.344104662188</v>
          </cell>
          <cell r="S36">
            <v>34146.85083556371</v>
          </cell>
          <cell r="T36">
            <v>40158.43154172098</v>
          </cell>
          <cell r="U36">
            <v>46636.70688133005</v>
          </cell>
          <cell r="V36">
            <v>53617.907571657895</v>
          </cell>
          <cell r="W36">
            <v>61141.077014711409</v>
          </cell>
          <cell r="X36">
            <v>69248.289653263448</v>
          </cell>
          <cell r="Y36">
            <v>77984.886278424732</v>
          </cell>
          <cell r="Z36">
            <v>87399.727604754007</v>
          </cell>
          <cell r="AA36">
            <v>97545.467531063376</v>
          </cell>
          <cell r="AB36">
            <v>108478.84761516951</v>
          </cell>
          <cell r="AC36">
            <v>120261.01440948559</v>
          </cell>
          <cell r="AD36">
            <v>132957.86143219963</v>
          </cell>
          <cell r="AE36">
            <v>48741.221598993761</v>
          </cell>
          <cell r="AF36">
            <v>44808.316798781751</v>
          </cell>
          <cell r="AG36">
            <v>42206.970994371572</v>
          </cell>
          <cell r="AH36">
            <v>39764.757967298872</v>
          </cell>
          <cell r="AI36">
            <v>37466.700514990713</v>
          </cell>
          <cell r="AJ36">
            <v>35299.693585195761</v>
          </cell>
          <cell r="AK36">
            <v>33194.46761601419</v>
          </cell>
          <cell r="AL36">
            <v>31089.241646832605</v>
          </cell>
          <cell r="AM36">
            <v>28982.143527329408</v>
          </cell>
          <cell r="AN36">
            <v>26876.917558147834</v>
          </cell>
          <cell r="AO36">
            <v>24769.819438644634</v>
          </cell>
          <cell r="AP36">
            <v>22664.593469463056</v>
          </cell>
          <cell r="AQ36">
            <v>20557.49534995986</v>
          </cell>
          <cell r="AR36">
            <v>18452.269380778282</v>
          </cell>
          <cell r="AS36">
            <v>16899.32775647382</v>
          </cell>
          <cell r="AT36">
            <v>15898.670477046473</v>
          </cell>
          <cell r="AU36">
            <v>14898.013197619133</v>
          </cell>
          <cell r="AV36">
            <v>13897.35591819179</v>
          </cell>
          <cell r="AW36">
            <v>12896.698638764447</v>
          </cell>
          <cell r="AX36">
            <v>11896.041359337105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</row>
        <row r="37">
          <cell r="A37">
            <v>-3370.6399125476364</v>
          </cell>
          <cell r="B37">
            <v>-13657.889717985365</v>
          </cell>
          <cell r="C37">
            <v>-11801.143790187001</v>
          </cell>
          <cell r="D37">
            <v>-9185.7199300231114</v>
          </cell>
          <cell r="E37">
            <v>-7433.088170669962</v>
          </cell>
          <cell r="F37">
            <v>-5922.847965447032</v>
          </cell>
          <cell r="G37">
            <v>-4344.4558709085695</v>
          </cell>
          <cell r="H37">
            <v>-2682.8968572082267</v>
          </cell>
          <cell r="I37">
            <v>-854.21495274767801</v>
          </cell>
          <cell r="J37">
            <v>1161.0571235067691</v>
          </cell>
          <cell r="K37">
            <v>3374.6015370841069</v>
          </cell>
          <cell r="L37">
            <v>5809.2129287010184</v>
          </cell>
          <cell r="M37">
            <v>8485.4696462311003</v>
          </cell>
          <cell r="N37">
            <v>11434.124371991615</v>
          </cell>
          <cell r="O37">
            <v>15119.62448493864</v>
          </cell>
          <cell r="P37">
            <v>19719.880622690347</v>
          </cell>
          <cell r="Q37">
            <v>24842.778215763701</v>
          </cell>
          <cell r="R37">
            <v>30363.379662660634</v>
          </cell>
          <cell r="S37">
            <v>36312.559747128544</v>
          </cell>
          <cell r="T37">
            <v>42723.590142616216</v>
          </cell>
          <cell r="U37">
            <v>49632.325489050607</v>
          </cell>
          <cell r="V37">
            <v>57077.403915237213</v>
          </cell>
          <cell r="W37">
            <v>65100.463128335665</v>
          </cell>
          <cell r="X37">
            <v>73746.373278922751</v>
          </cell>
          <cell r="Y37">
            <v>83063.487903975707</v>
          </cell>
          <cell r="Z37">
            <v>93103.91435121106</v>
          </cell>
          <cell r="AA37">
            <v>103923.80519716817</v>
          </cell>
          <cell r="AB37">
            <v>115583.67228883546</v>
          </cell>
          <cell r="AC37">
            <v>128148.72516514477</v>
          </cell>
          <cell r="AD37">
            <v>141689.23575100544</v>
          </cell>
          <cell r="AE37">
            <v>53951.882510827025</v>
          </cell>
          <cell r="AF37">
            <v>49598.532086969652</v>
          </cell>
          <cell r="AG37">
            <v>46719.090443831425</v>
          </cell>
          <cell r="AH37">
            <v>44015.793604308681</v>
          </cell>
          <cell r="AI37">
            <v>41472.063233943489</v>
          </cell>
          <cell r="AJ37">
            <v>39073.393290085151</v>
          </cell>
          <cell r="AK37">
            <v>36743.108975865754</v>
          </cell>
          <cell r="AL37">
            <v>34412.824661646373</v>
          </cell>
          <cell r="AM37">
            <v>32080.468055619738</v>
          </cell>
          <cell r="AN37">
            <v>29750.183741400342</v>
          </cell>
          <cell r="AO37">
            <v>27417.827135373718</v>
          </cell>
          <cell r="AP37">
            <v>25087.542821154322</v>
          </cell>
          <cell r="AQ37">
            <v>22755.186215127691</v>
          </cell>
          <cell r="AR37">
            <v>20424.901900908299</v>
          </cell>
          <cell r="AS37">
            <v>18705.943669824963</v>
          </cell>
          <cell r="AT37">
            <v>17598.311521877684</v>
          </cell>
          <cell r="AU37">
            <v>16490.679373930405</v>
          </cell>
          <cell r="AV37">
            <v>15383.047225983124</v>
          </cell>
          <cell r="AW37">
            <v>14275.415078035845</v>
          </cell>
          <cell r="AX37">
            <v>13167.782930088564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</row>
        <row r="38">
          <cell r="A38">
            <v>-3567.1363368904822</v>
          </cell>
          <cell r="B38">
            <v>-14509.080690871944</v>
          </cell>
          <cell r="C38">
            <v>-12911.437480832981</v>
          </cell>
          <cell r="D38">
            <v>-10317.063321219322</v>
          </cell>
          <cell r="E38">
            <v>-8509.1011980636631</v>
          </cell>
          <cell r="F38">
            <v>-6960.0816324994512</v>
          </cell>
          <cell r="G38">
            <v>-5350.6816282713708</v>
          </cell>
          <cell r="H38">
            <v>-3665.5448851041524</v>
          </cell>
          <cell r="I38">
            <v>-1816.7574227584678</v>
          </cell>
          <cell r="J38">
            <v>215.51534690361513</v>
          </cell>
          <cell r="K38">
            <v>2442.6035057299405</v>
          </cell>
          <cell r="L38">
            <v>4887.4945076695021</v>
          </cell>
          <cell r="M38">
            <v>7570.7289334668967</v>
          </cell>
          <cell r="N38">
            <v>10523.71172673553</v>
          </cell>
          <cell r="O38">
            <v>14236.38916953111</v>
          </cell>
          <cell r="P38">
            <v>18897.490729615689</v>
          </cell>
          <cell r="Q38">
            <v>24094.440852544387</v>
          </cell>
          <cell r="R38">
            <v>29694.843719641205</v>
          </cell>
          <cell r="S38">
            <v>35730.020415951512</v>
          </cell>
          <cell r="T38">
            <v>42233.72356375173</v>
          </cell>
          <cell r="U38">
            <v>49242.326089103844</v>
          </cell>
          <cell r="V38">
            <v>56795.024642847973</v>
          </cell>
          <cell r="W38">
            <v>64934.058813695439</v>
          </cell>
          <cell r="X38">
            <v>73704.947359403799</v>
          </cell>
          <cell r="Y38">
            <v>83156.742777192107</v>
          </cell>
          <cell r="Z38">
            <v>93342.305637118799</v>
          </cell>
          <cell r="AA38">
            <v>104318.60021267309</v>
          </cell>
          <cell r="AB38">
            <v>116147.013061937</v>
          </cell>
          <cell r="AC38">
            <v>128893.69634103135</v>
          </cell>
          <cell r="AD38">
            <v>142629.93776987647</v>
          </cell>
          <cell r="AE38">
            <v>57058.112816591485</v>
          </cell>
          <cell r="AF38">
            <v>52454.122222477126</v>
          </cell>
          <cell r="AG38">
            <v>49408.899359493596</v>
          </cell>
          <cell r="AH38">
            <v>46549.962676139308</v>
          </cell>
          <cell r="AI38">
            <v>43859.779355507992</v>
          </cell>
          <cell r="AJ38">
            <v>41323.008182806632</v>
          </cell>
          <cell r="AK38">
            <v>38858.559879843691</v>
          </cell>
          <cell r="AL38">
            <v>36394.11157688075</v>
          </cell>
          <cell r="AM38">
            <v>33927.471671804538</v>
          </cell>
          <cell r="AN38">
            <v>31463.02336884159</v>
          </cell>
          <cell r="AO38">
            <v>28996.383463765371</v>
          </cell>
          <cell r="AP38">
            <v>26531.935160802426</v>
          </cell>
          <cell r="AQ38">
            <v>24065.295255726207</v>
          </cell>
          <cell r="AR38">
            <v>21600.846952763259</v>
          </cell>
          <cell r="AS38">
            <v>19782.921273219483</v>
          </cell>
          <cell r="AT38">
            <v>18611.518217094857</v>
          </cell>
          <cell r="AU38">
            <v>17440.115160970232</v>
          </cell>
          <cell r="AV38">
            <v>16268.712104845605</v>
          </cell>
          <cell r="AW38">
            <v>15097.309048720985</v>
          </cell>
          <cell r="AX38">
            <v>13925.905992596363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</row>
        <row r="39">
          <cell r="A39">
            <v>-3062.5454163158247</v>
          </cell>
          <cell r="B39">
            <v>-12339.236991038237</v>
          </cell>
          <cell r="C39">
            <v>-10663.865576006874</v>
          </cell>
          <cell r="D39">
            <v>-8030.0710907409693</v>
          </cell>
          <cell r="E39">
            <v>-6320.136873974634</v>
          </cell>
          <cell r="F39">
            <v>-4914.4445389905077</v>
          </cell>
          <cell r="G39">
            <v>-3431.8843150902435</v>
          </cell>
          <cell r="H39">
            <v>-1858.2391720247879</v>
          </cell>
          <cell r="I39">
            <v>-116.01800338282584</v>
          </cell>
          <cell r="J39">
            <v>1813.3650464349607</v>
          </cell>
          <cell r="K39">
            <v>3941.8098842597265</v>
          </cell>
          <cell r="L39">
            <v>6291.4524582031881</v>
          </cell>
          <cell r="M39">
            <v>8882.5446265790015</v>
          </cell>
          <cell r="N39">
            <v>11744.405419917068</v>
          </cell>
          <cell r="O39">
            <v>15301.226952174786</v>
          </cell>
          <cell r="P39">
            <v>19713.547660805154</v>
          </cell>
          <cell r="Q39">
            <v>24620.675852010329</v>
          </cell>
          <cell r="R39">
            <v>29908.757157618442</v>
          </cell>
          <cell r="S39">
            <v>35607.365957942915</v>
          </cell>
          <cell r="T39">
            <v>41748.372569300409</v>
          </cell>
          <cell r="U39">
            <v>48366.121483489653</v>
          </cell>
          <cell r="V39">
            <v>55497.623444464065</v>
          </cell>
          <cell r="W39">
            <v>63182.762436415811</v>
          </cell>
          <cell r="X39">
            <v>71464.518740882588</v>
          </cell>
          <cell r="Y39">
            <v>80389.209310357444</v>
          </cell>
          <cell r="Z39">
            <v>90006.746802726644</v>
          </cell>
          <cell r="AA39">
            <v>100370.91872522376</v>
          </cell>
          <cell r="AB39">
            <v>111539.68824905501</v>
          </cell>
          <cell r="AC39">
            <v>123575.5183770453</v>
          </cell>
          <cell r="AD39">
            <v>136545.72127726118</v>
          </cell>
          <cell r="AE39">
            <v>49102.587086389467</v>
          </cell>
          <cell r="AF39">
            <v>45140.52388568224</v>
          </cell>
          <cell r="AG39">
            <v>42519.891806458741</v>
          </cell>
          <cell r="AH39">
            <v>40059.572308684234</v>
          </cell>
          <cell r="AI39">
            <v>37744.477149398823</v>
          </cell>
          <cell r="AJ39">
            <v>35561.404116012585</v>
          </cell>
          <cell r="AK39">
            <v>33440.570084835963</v>
          </cell>
          <cell r="AL39">
            <v>31319.736053659333</v>
          </cell>
          <cell r="AM39">
            <v>29197.015992112723</v>
          </cell>
          <cell r="AN39">
            <v>27076.181960936097</v>
          </cell>
          <cell r="AO39">
            <v>24953.461899389487</v>
          </cell>
          <cell r="AP39">
            <v>22832.627868212858</v>
          </cell>
          <cell r="AQ39">
            <v>20709.907806666248</v>
          </cell>
          <cell r="AR39">
            <v>18589.073775489622</v>
          </cell>
          <cell r="AS39">
            <v>17024.61870345952</v>
          </cell>
          <cell r="AT39">
            <v>16016.542590575942</v>
          </cell>
          <cell r="AU39">
            <v>15008.466477692369</v>
          </cell>
          <cell r="AV39">
            <v>14000.390364808791</v>
          </cell>
          <cell r="AW39">
            <v>12992.314251925218</v>
          </cell>
          <cell r="AX39">
            <v>11984.238139041643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</row>
        <row r="40">
          <cell r="A40">
            <v>-2940.5265134965298</v>
          </cell>
          <cell r="B40">
            <v>-11797.591540672051</v>
          </cell>
          <cell r="C40">
            <v>-10270.789177348783</v>
          </cell>
          <cell r="D40">
            <v>-7929.8719431689951</v>
          </cell>
          <cell r="E40">
            <v>-6361.2104661749117</v>
          </cell>
          <cell r="F40">
            <v>-5033.2989795979156</v>
          </cell>
          <cell r="G40">
            <v>-3627.9825714333233</v>
          </cell>
          <cell r="H40">
            <v>-2131.5785741946352</v>
          </cell>
          <cell r="I40">
            <v>-469.36122667037188</v>
          </cell>
          <cell r="J40">
            <v>1376.6524656663601</v>
          </cell>
          <cell r="K40">
            <v>3418.1688547194108</v>
          </cell>
          <cell r="L40">
            <v>5676.7663349193108</v>
          </cell>
          <cell r="M40">
            <v>8172.2456737562025</v>
          </cell>
          <cell r="N40">
            <v>10933.017192035961</v>
          </cell>
          <cell r="O40">
            <v>14367.171988665714</v>
          </cell>
          <cell r="P40">
            <v>18628.057334753863</v>
          </cell>
          <cell r="Q40">
            <v>23366.820197135385</v>
          </cell>
          <cell r="R40">
            <v>28473.465535886029</v>
          </cell>
          <cell r="S40">
            <v>33976.553023719905</v>
          </cell>
          <cell r="T40">
            <v>39906.859494966448</v>
          </cell>
          <cell r="U40">
            <v>46297.551069588582</v>
          </cell>
          <cell r="V40">
            <v>53184.368639635963</v>
          </cell>
          <cell r="W40">
            <v>60605.827755493505</v>
          </cell>
          <cell r="X40">
            <v>68603.434029818833</v>
          </cell>
          <cell r="Y40">
            <v>77221.915263847332</v>
          </cell>
          <cell r="Z40">
            <v>86509.471594265415</v>
          </cell>
          <cell r="AA40">
            <v>96518.045059635566</v>
          </cell>
          <cell r="AB40">
            <v>107303.61009396397</v>
          </cell>
          <cell r="AC40">
            <v>118926.486572038</v>
          </cell>
          <cell r="AD40">
            <v>131451.67715728754</v>
          </cell>
          <cell r="AE40">
            <v>47208.263039610945</v>
          </cell>
          <cell r="AF40">
            <v>43399.051899076265</v>
          </cell>
          <cell r="AG40">
            <v>40879.520936107554</v>
          </cell>
          <cell r="AH40">
            <v>38514.11787072372</v>
          </cell>
          <cell r="AI40">
            <v>36288.336547857951</v>
          </cell>
          <cell r="AJ40">
            <v>34189.484081826777</v>
          </cell>
          <cell r="AK40">
            <v>32150.469505446203</v>
          </cell>
          <cell r="AL40">
            <v>30111.454929065629</v>
          </cell>
          <cell r="AM40">
            <v>28070.627083301701</v>
          </cell>
          <cell r="AN40">
            <v>26031.61250692113</v>
          </cell>
          <cell r="AO40">
            <v>23990.784661157213</v>
          </cell>
          <cell r="AP40">
            <v>21951.770084776635</v>
          </cell>
          <cell r="AQ40">
            <v>19910.942239012715</v>
          </cell>
          <cell r="AR40">
            <v>17871.927662632141</v>
          </cell>
          <cell r="AS40">
            <v>16367.827554340245</v>
          </cell>
          <cell r="AT40">
            <v>15398.641914137032</v>
          </cell>
          <cell r="AU40">
            <v>14429.456273933816</v>
          </cell>
          <cell r="AV40">
            <v>13460.270633730604</v>
          </cell>
          <cell r="AW40">
            <v>12491.084993527391</v>
          </cell>
          <cell r="AX40">
            <v>11521.899353324174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</row>
        <row r="41">
          <cell r="A41">
            <v>-3478.1947649468229</v>
          </cell>
          <cell r="B41">
            <v>-14037.777367938206</v>
          </cell>
          <cell r="C41">
            <v>-12104.288496783292</v>
          </cell>
          <cell r="D41">
            <v>-9470.9908586858146</v>
          </cell>
          <cell r="E41">
            <v>-7681.3482886852025</v>
          </cell>
          <cell r="F41">
            <v>-6120.1264483081895</v>
          </cell>
          <cell r="G41">
            <v>-4492.9878910469461</v>
          </cell>
          <cell r="H41">
            <v>-2784.5485524421474</v>
          </cell>
          <cell r="I41">
            <v>-908.39259653910335</v>
          </cell>
          <cell r="J41">
            <v>1155.359153177299</v>
          </cell>
          <cell r="K41">
            <v>3418.4031487751631</v>
          </cell>
          <cell r="L41">
            <v>5903.8781066760985</v>
          </cell>
          <cell r="M41">
            <v>8632.592122448159</v>
          </cell>
          <cell r="N41">
            <v>11635.943487686256</v>
          </cell>
          <cell r="O41">
            <v>15393.317750776243</v>
          </cell>
          <cell r="P41">
            <v>20089.154381479562</v>
          </cell>
          <cell r="Q41">
            <v>25319.925431148124</v>
          </cell>
          <cell r="R41">
            <v>30956.774831423343</v>
          </cell>
          <cell r="S41">
            <v>37031.22750000198</v>
          </cell>
          <cell r="T41">
            <v>43577.255715870313</v>
          </cell>
          <cell r="U41">
            <v>50631.4691143214</v>
          </cell>
          <cell r="V41">
            <v>58233.31943177928</v>
          </cell>
          <cell r="W41">
            <v>66425.321145495967</v>
          </cell>
          <cell r="X41">
            <v>75253.289242081533</v>
          </cell>
          <cell r="Y41">
            <v>84766.595444623235</v>
          </cell>
          <cell r="Z41">
            <v>95018.44433138147</v>
          </cell>
          <cell r="AA41">
            <v>106066.17089029799</v>
          </cell>
          <cell r="AB41">
            <v>117971.56117343402</v>
          </cell>
          <cell r="AC41">
            <v>130801.19784464527</v>
          </cell>
          <cell r="AD41">
            <v>144626.83255302129</v>
          </cell>
          <cell r="AE41">
            <v>55736.052908504702</v>
          </cell>
          <cell r="AF41">
            <v>51238.73866734391</v>
          </cell>
          <cell r="AG41">
            <v>48264.074868787924</v>
          </cell>
          <cell r="AH41">
            <v>45471.38092257025</v>
          </cell>
          <cell r="AI41">
            <v>42843.530254353187</v>
          </cell>
          <cell r="AJ41">
            <v>40365.537111591235</v>
          </cell>
          <cell r="AK41">
            <v>37958.191087972387</v>
          </cell>
          <cell r="AL41">
            <v>35550.84506435354</v>
          </cell>
          <cell r="AM41">
            <v>33141.358218942485</v>
          </cell>
          <cell r="AN41">
            <v>30734.012195323638</v>
          </cell>
          <cell r="AO41">
            <v>28324.525349912579</v>
          </cell>
          <cell r="AP41">
            <v>25917.179326293732</v>
          </cell>
          <cell r="AQ41">
            <v>23507.692480882673</v>
          </cell>
          <cell r="AR41">
            <v>21100.34645726383</v>
          </cell>
          <cell r="AS41">
            <v>19324.542862348608</v>
          </cell>
          <cell r="AT41">
            <v>18180.281696137004</v>
          </cell>
          <cell r="AU41">
            <v>17036.020529925401</v>
          </cell>
          <cell r="AV41">
            <v>15891.759363713802</v>
          </cell>
          <cell r="AW41">
            <v>14747.498197502206</v>
          </cell>
          <cell r="AX41">
            <v>13603.23703129061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</row>
        <row r="42">
          <cell r="A42">
            <v>-3632.7541201456988</v>
          </cell>
          <cell r="B42">
            <v>-14695.061319863638</v>
          </cell>
          <cell r="C42">
            <v>-12885.39384966854</v>
          </cell>
          <cell r="D42">
            <v>-10275.479523250322</v>
          </cell>
          <cell r="E42">
            <v>-8450.6989495335401</v>
          </cell>
          <cell r="F42">
            <v>-6852.6556976492193</v>
          </cell>
          <cell r="G42">
            <v>-5194.3479796173233</v>
          </cell>
          <cell r="H42">
            <v>-3460.0849167831893</v>
          </cell>
          <cell r="I42">
            <v>-1560.2860719613384</v>
          </cell>
          <cell r="J42">
            <v>525.26113508211211</v>
          </cell>
          <cell r="K42">
            <v>2808.0220818717407</v>
          </cell>
          <cell r="L42">
            <v>5311.3381625809552</v>
          </cell>
          <cell r="M42">
            <v>8056.0420602648974</v>
          </cell>
          <cell r="N42">
            <v>11074.105552766167</v>
          </cell>
          <cell r="O42">
            <v>14865.104983007057</v>
          </cell>
          <cell r="P42">
            <v>19622.087768200727</v>
          </cell>
          <cell r="Q42">
            <v>24925.44839385587</v>
          </cell>
          <cell r="R42">
            <v>30640.522687551373</v>
          </cell>
          <cell r="S42">
            <v>36799.273051321754</v>
          </cell>
          <cell r="T42">
            <v>43436.143211537106</v>
          </cell>
          <cell r="U42">
            <v>50588.25085056002</v>
          </cell>
          <cell r="V42">
            <v>58295.595192898327</v>
          </cell>
          <cell r="W42">
            <v>66601.280706810663</v>
          </cell>
          <cell r="X42">
            <v>75551.758172448914</v>
          </cell>
          <cell r="Y42">
            <v>85197.084464746978</v>
          </cell>
          <cell r="Z42">
            <v>95591.20250393053</v>
          </cell>
          <cell r="AA42">
            <v>106792.24293931229</v>
          </cell>
          <cell r="AB42">
            <v>118862.84925358421</v>
          </cell>
          <cell r="AC42">
            <v>131870.52810580109</v>
          </cell>
          <cell r="AD42">
            <v>145888.02687240011</v>
          </cell>
          <cell r="AE42">
            <v>58187.963374735082</v>
          </cell>
          <cell r="AF42">
            <v>53492.805704009406</v>
          </cell>
          <cell r="AG42">
            <v>50387.282095319933</v>
          </cell>
          <cell r="AH42">
            <v>47471.733458854469</v>
          </cell>
          <cell r="AI42">
            <v>44728.279797227224</v>
          </cell>
          <cell r="AJ42">
            <v>42141.276112725624</v>
          </cell>
          <cell r="AK42">
            <v>39628.027417440404</v>
          </cell>
          <cell r="AL42">
            <v>37114.778722155184</v>
          </cell>
          <cell r="AM42">
            <v>34599.295027196742</v>
          </cell>
          <cell r="AN42">
            <v>32086.046331911519</v>
          </cell>
          <cell r="AO42">
            <v>29570.562636953073</v>
          </cell>
          <cell r="AP42">
            <v>27057.313941667853</v>
          </cell>
          <cell r="AQ42">
            <v>24541.830246709411</v>
          </cell>
          <cell r="AR42">
            <v>22028.581551424188</v>
          </cell>
          <cell r="AS42">
            <v>20174.657759739923</v>
          </cell>
          <cell r="AT42">
            <v>18980.058871656613</v>
          </cell>
          <cell r="AU42">
            <v>17785.459983573302</v>
          </cell>
          <cell r="AV42">
            <v>16590.861095489985</v>
          </cell>
          <cell r="AW42">
            <v>15396.262207406671</v>
          </cell>
          <cell r="AX42">
            <v>14201.663319323356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</row>
        <row r="43">
          <cell r="A43">
            <v>-3375.2773278558334</v>
          </cell>
          <cell r="B43">
            <v>-13573.521673661869</v>
          </cell>
          <cell r="C43">
            <v>-11735.873111003846</v>
          </cell>
          <cell r="D43">
            <v>-8955.1952479699794</v>
          </cell>
          <cell r="E43">
            <v>-7109.7570641048596</v>
          </cell>
          <cell r="F43">
            <v>-5566.760914708384</v>
          </cell>
          <cell r="G43">
            <v>-3953.7447333784212</v>
          </cell>
          <cell r="H43">
            <v>-2255.4893448427592</v>
          </cell>
          <cell r="I43">
            <v>-387.59408981240239</v>
          </cell>
          <cell r="J43">
            <v>1669.6435697766071</v>
          </cell>
          <cell r="K43">
            <v>3928.1125127324276</v>
          </cell>
          <cell r="L43">
            <v>6410.8659535164343</v>
          </cell>
          <cell r="M43">
            <v>9138.745519921893</v>
          </cell>
          <cell r="N43">
            <v>12142.830981921063</v>
          </cell>
          <cell r="O43">
            <v>15889.47404621824</v>
          </cell>
          <cell r="P43">
            <v>20557.594880919507</v>
          </cell>
          <cell r="Q43">
            <v>25754.156621181024</v>
          </cell>
          <cell r="R43">
            <v>31354.140954454851</v>
          </cell>
          <cell r="S43">
            <v>37388.866625073795</v>
          </cell>
          <cell r="T43">
            <v>43892.083732886058</v>
          </cell>
          <cell r="U43">
            <v>50900.162485702785</v>
          </cell>
          <cell r="V43">
            <v>58452.296605088399</v>
          </cell>
          <cell r="W43">
            <v>66590.722523071221</v>
          </cell>
          <cell r="X43">
            <v>75360.955595664331</v>
          </cell>
          <cell r="Y43">
            <v>84812.044654255922</v>
          </cell>
          <cell r="Z43">
            <v>94996.846318485783</v>
          </cell>
          <cell r="AA43">
            <v>105972.32060474304</v>
          </cell>
          <cell r="AB43">
            <v>117799.84948351997</v>
          </cell>
          <cell r="AC43">
            <v>130545.58016720111</v>
          </cell>
          <cell r="AD43">
            <v>144280.79504817544</v>
          </cell>
          <cell r="AE43">
            <v>54146.284613097225</v>
          </cell>
          <cell r="AF43">
            <v>49777.247980808723</v>
          </cell>
          <cell r="AG43">
            <v>46887.430990551184</v>
          </cell>
          <cell r="AH43">
            <v>44174.39349761272</v>
          </cell>
          <cell r="AI43">
            <v>41621.497431657415</v>
          </cell>
          <cell r="AJ43">
            <v>39214.184481141339</v>
          </cell>
          <cell r="AK43">
            <v>36875.503570760906</v>
          </cell>
          <cell r="AL43">
            <v>34536.822660380472</v>
          </cell>
          <cell r="AM43">
            <v>32196.061991208044</v>
          </cell>
          <cell r="AN43">
            <v>29857.381080827618</v>
          </cell>
          <cell r="AO43">
            <v>27516.620411655193</v>
          </cell>
          <cell r="AP43">
            <v>25177.939501274759</v>
          </cell>
          <cell r="AQ43">
            <v>22837.178832102334</v>
          </cell>
          <cell r="AR43">
            <v>20498.497921721901</v>
          </cell>
          <cell r="AS43">
            <v>18773.345854978241</v>
          </cell>
          <cell r="AT43">
            <v>17661.722631871355</v>
          </cell>
          <cell r="AU43">
            <v>16550.099408764465</v>
          </cell>
          <cell r="AV43">
            <v>15438.476185657584</v>
          </cell>
          <cell r="AW43">
            <v>14326.852962550698</v>
          </cell>
          <cell r="AX43">
            <v>13215.22973944381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</row>
        <row r="44">
          <cell r="A44">
            <v>-3245.074929866325</v>
          </cell>
          <cell r="B44">
            <v>-12998.51460150992</v>
          </cell>
          <cell r="C44">
            <v>-11191.851604825632</v>
          </cell>
          <cell r="D44">
            <v>-8629.5121997652004</v>
          </cell>
          <cell r="E44">
            <v>-6904.6614660783798</v>
          </cell>
          <cell r="F44">
            <v>-5425.79447562934</v>
          </cell>
          <cell r="G44">
            <v>-3874.829383531498</v>
          </cell>
          <cell r="H44">
            <v>-2237.0039013430892</v>
          </cell>
          <cell r="I44">
            <v>-430.7594638421366</v>
          </cell>
          <cell r="J44">
            <v>1563.094872805387</v>
          </cell>
          <cell r="K44">
            <v>3756.386165066383</v>
          </cell>
          <cell r="L44">
            <v>6171.7264933304323</v>
          </cell>
          <cell r="M44">
            <v>8829.6428114514456</v>
          </cell>
          <cell r="N44">
            <v>11760.422258815888</v>
          </cell>
          <cell r="O44">
            <v>15413.333924759339</v>
          </cell>
          <cell r="P44">
            <v>19959.792554948057</v>
          </cell>
          <cell r="Q44">
            <v>25019.694856410468</v>
          </cell>
          <cell r="R44">
            <v>30472.410523493007</v>
          </cell>
          <cell r="S44">
            <v>36348.434678634163</v>
          </cell>
          <cell r="T44">
            <v>42680.629859879737</v>
          </cell>
          <cell r="U44">
            <v>49504.409809509045</v>
          </cell>
          <cell r="V44">
            <v>56857.937530649731</v>
          </cell>
          <cell r="W44">
            <v>64782.338719542415</v>
          </cell>
          <cell r="X44">
            <v>73321.931767106667</v>
          </cell>
          <cell r="Y44">
            <v>82524.475616126176</v>
          </cell>
          <cell r="Z44">
            <v>92441.436860231537</v>
          </cell>
          <cell r="AA44">
            <v>103128.2775784714</v>
          </cell>
          <cell r="AB44">
            <v>114644.7655152286</v>
          </cell>
          <cell r="AC44">
            <v>127055.30834021041</v>
          </cell>
          <cell r="AD44">
            <v>140429.31385790964</v>
          </cell>
          <cell r="AE44">
            <v>52113.323585461774</v>
          </cell>
          <cell r="AF44">
            <v>47908.325562012651</v>
          </cell>
          <cell r="AG44">
            <v>45127.008819928589</v>
          </cell>
          <cell r="AH44">
            <v>42515.83426235251</v>
          </cell>
          <cell r="AI44">
            <v>40058.788507213096</v>
          </cell>
          <cell r="AJ44">
            <v>37741.859845197912</v>
          </cell>
          <cell r="AK44">
            <v>35490.986384227006</v>
          </cell>
          <cell r="AL44">
            <v>33240.112923256092</v>
          </cell>
          <cell r="AM44">
            <v>30987.237789526273</v>
          </cell>
          <cell r="AN44">
            <v>28736.364328555374</v>
          </cell>
          <cell r="AO44">
            <v>26483.489194825546</v>
          </cell>
          <cell r="AP44">
            <v>24232.615733854644</v>
          </cell>
          <cell r="AQ44">
            <v>21979.740600124813</v>
          </cell>
          <cell r="AR44">
            <v>19728.86713915391</v>
          </cell>
          <cell r="AS44">
            <v>18068.487142063692</v>
          </cell>
          <cell r="AT44">
            <v>16998.600608854169</v>
          </cell>
          <cell r="AU44">
            <v>15928.714075644639</v>
          </cell>
          <cell r="AV44">
            <v>14858.827542435109</v>
          </cell>
          <cell r="AW44">
            <v>13788.94100922558</v>
          </cell>
          <cell r="AX44">
            <v>12719.054476016054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</row>
        <row r="45">
          <cell r="A45">
            <v>-3139.6877667789686</v>
          </cell>
          <cell r="B45">
            <v>-12570.905344777158</v>
          </cell>
          <cell r="C45">
            <v>-10687.894332479978</v>
          </cell>
          <cell r="D45">
            <v>-7930.6426491296543</v>
          </cell>
          <cell r="E45">
            <v>-6152.128630667039</v>
          </cell>
          <cell r="F45">
            <v>-4681.5511009007596</v>
          </cell>
          <cell r="G45">
            <v>-3133.6384142787888</v>
          </cell>
          <cell r="H45">
            <v>-1493.7369023875412</v>
          </cell>
          <cell r="I45">
            <v>317.63679868988066</v>
          </cell>
          <cell r="J45">
            <v>2319.5633141557591</v>
          </cell>
          <cell r="K45">
            <v>4524.1587314805111</v>
          </cell>
          <cell r="L45">
            <v>6954.0345012998441</v>
          </cell>
          <cell r="M45">
            <v>9629.8508232392833</v>
          </cell>
          <cell r="N45">
            <v>12581.660480389977</v>
          </cell>
          <cell r="O45">
            <v>16244.956067403842</v>
          </cell>
          <cell r="P45">
            <v>20785.392623170188</v>
          </cell>
          <cell r="Q45">
            <v>25834.178359881782</v>
          </cell>
          <cell r="R45">
            <v>31274.914454401558</v>
          </cell>
          <cell r="S45">
            <v>37138.029031628728</v>
          </cell>
          <cell r="T45">
            <v>43456.312430876736</v>
          </cell>
          <cell r="U45">
            <v>50265.100590717309</v>
          </cell>
          <cell r="V45">
            <v>57602.472670466464</v>
          </cell>
          <cell r="W45">
            <v>65509.46401354023</v>
          </cell>
          <cell r="X45">
            <v>74030.295643708945</v>
          </cell>
          <cell r="Y45">
            <v>83212.621577742306</v>
          </cell>
          <cell r="Z45">
            <v>93107.795337577816</v>
          </cell>
          <cell r="AA45">
            <v>103771.15715252135</v>
          </cell>
          <cell r="AB45">
            <v>115262.34345770112</v>
          </cell>
          <cell r="AC45">
            <v>127645.62041969075</v>
          </cell>
          <cell r="AD45">
            <v>140990.24335459367</v>
          </cell>
          <cell r="AE45">
            <v>50419.160079175614</v>
          </cell>
          <cell r="AF45">
            <v>46350.863261966973</v>
          </cell>
          <cell r="AG45">
            <v>43659.964958003322</v>
          </cell>
          <cell r="AH45">
            <v>41133.677648824174</v>
          </cell>
          <cell r="AI45">
            <v>38756.508534920395</v>
          </cell>
          <cell r="AJ45">
            <v>36514.901416721492</v>
          </cell>
          <cell r="AK45">
            <v>34337.202096497749</v>
          </cell>
          <cell r="AL45">
            <v>32159.502776273999</v>
          </cell>
          <cell r="AM45">
            <v>29979.866856111621</v>
          </cell>
          <cell r="AN45">
            <v>27802.167535887871</v>
          </cell>
          <cell r="AO45">
            <v>25622.531615725486</v>
          </cell>
          <cell r="AP45">
            <v>23444.832295501739</v>
          </cell>
          <cell r="AQ45">
            <v>21265.196375339347</v>
          </cell>
          <cell r="AR45">
            <v>19087.497055115604</v>
          </cell>
          <cell r="AS45">
            <v>17481.094716790994</v>
          </cell>
          <cell r="AT45">
            <v>16445.989360365515</v>
          </cell>
          <cell r="AU45">
            <v>15410.884003940038</v>
          </cell>
          <cell r="AV45">
            <v>14375.778647514562</v>
          </cell>
          <cell r="AW45">
            <v>13340.673291089088</v>
          </cell>
          <cell r="AX45">
            <v>12305.567934663613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</row>
        <row r="46">
          <cell r="A46">
            <v>-3178.8586683907743</v>
          </cell>
          <cell r="B46">
            <v>-12854.223633241636</v>
          </cell>
          <cell r="C46">
            <v>-11286.837264619113</v>
          </cell>
          <cell r="D46">
            <v>-8822.175482662562</v>
          </cell>
          <cell r="E46">
            <v>-7155.4116899632936</v>
          </cell>
          <cell r="F46">
            <v>-5742.8079943049197</v>
          </cell>
          <cell r="G46">
            <v>-4259.1252042688384</v>
          </cell>
          <cell r="H46">
            <v>-2690.0415385624196</v>
          </cell>
          <cell r="I46">
            <v>-955.84676235038694</v>
          </cell>
          <cell r="J46">
            <v>962.14960902620874</v>
          </cell>
          <cell r="K46">
            <v>3075.5214692466952</v>
          </cell>
          <cell r="L46">
            <v>5406.3891473200938</v>
          </cell>
          <cell r="M46">
            <v>7974.8436166733482</v>
          </cell>
          <cell r="N46">
            <v>10810.437063719428</v>
          </cell>
          <cell r="O46">
            <v>14352.159630949798</v>
          </cell>
          <cell r="P46">
            <v>18766.723096696132</v>
          </cell>
          <cell r="Q46">
            <v>23681.24507963744</v>
          </cell>
          <cell r="R46">
            <v>28977.294176249579</v>
          </cell>
          <cell r="S46">
            <v>34684.489327900847</v>
          </cell>
          <cell r="T46">
            <v>40834.748871353324</v>
          </cell>
          <cell r="U46">
            <v>47462.469046803082</v>
          </cell>
          <cell r="V46">
            <v>54604.716363963533</v>
          </cell>
          <cell r="W46">
            <v>62301.434902027657</v>
          </cell>
          <cell r="X46">
            <v>70595.669702865081</v>
          </cell>
          <cell r="Y46">
            <v>79533.807506813653</v>
          </cell>
          <cell r="Z46">
            <v>89165.836177416088</v>
          </cell>
          <cell r="AA46">
            <v>99545.624265973165</v>
          </cell>
          <cell r="AB46">
            <v>110731.22227941979</v>
          </cell>
          <cell r="AC46">
            <v>122785.18733640917</v>
          </cell>
          <cell r="AD46">
            <v>135774.9330272924</v>
          </cell>
          <cell r="AE46">
            <v>50924.881621292145</v>
          </cell>
          <cell r="AF46">
            <v>46815.778385710888</v>
          </cell>
          <cell r="AG46">
            <v>44097.889444897635</v>
          </cell>
          <cell r="AH46">
            <v>41546.262603845658</v>
          </cell>
          <cell r="AI46">
            <v>39145.249664930372</v>
          </cell>
          <cell r="AJ46">
            <v>36881.158455230245</v>
          </cell>
          <cell r="AK46">
            <v>34681.616060731554</v>
          </cell>
          <cell r="AL46">
            <v>32482.073666232867</v>
          </cell>
          <cell r="AM46">
            <v>30280.575247031109</v>
          </cell>
          <cell r="AN46">
            <v>28081.032852532422</v>
          </cell>
          <cell r="AO46">
            <v>25879.534433330653</v>
          </cell>
          <cell r="AP46">
            <v>23679.99203883197</v>
          </cell>
          <cell r="AQ46">
            <v>21478.493619630201</v>
          </cell>
          <cell r="AR46">
            <v>19278.951225131514</v>
          </cell>
          <cell r="AS46">
            <v>17656.436118039604</v>
          </cell>
          <cell r="AT46">
            <v>16610.948298354477</v>
          </cell>
          <cell r="AU46">
            <v>15565.460478669349</v>
          </cell>
          <cell r="AV46">
            <v>14519.972658984218</v>
          </cell>
          <cell r="AW46">
            <v>13474.484839299092</v>
          </cell>
          <cell r="AX46">
            <v>12428.997019613964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</row>
        <row r="47">
          <cell r="A47">
            <v>-2935.2694394083842</v>
          </cell>
          <cell r="B47">
            <v>-11801.897994249384</v>
          </cell>
          <cell r="C47">
            <v>-10153.694473797428</v>
          </cell>
          <cell r="D47">
            <v>-7630.3846280215266</v>
          </cell>
          <cell r="E47">
            <v>-5996.3781576089523</v>
          </cell>
          <cell r="F47">
            <v>-4644.9118288870659</v>
          </cell>
          <cell r="G47">
            <v>-3213.7916485864489</v>
          </cell>
          <cell r="H47">
            <v>-1689.1971811218477</v>
          </cell>
          <cell r="I47">
            <v>3.6058422950194995</v>
          </cell>
          <cell r="J47">
            <v>1882.7615359629724</v>
          </cell>
          <cell r="K47">
            <v>3960.1790347567239</v>
          </cell>
          <cell r="L47">
            <v>6257.6329518291059</v>
          </cell>
          <cell r="M47">
            <v>8795.1450784131921</v>
          </cell>
          <cell r="N47">
            <v>11601.336904548702</v>
          </cell>
          <cell r="O47">
            <v>15083.560487864201</v>
          </cell>
          <cell r="P47">
            <v>19395.01611397056</v>
          </cell>
          <cell r="Q47">
            <v>24187.944451943735</v>
          </cell>
          <cell r="R47">
            <v>29352.960272924476</v>
          </cell>
          <cell r="S47">
            <v>34918.949695220472</v>
          </cell>
          <cell r="T47">
            <v>40917.04134157447</v>
          </cell>
          <cell r="U47">
            <v>47380.78043061158</v>
          </cell>
          <cell r="V47">
            <v>54346.316383457954</v>
          </cell>
          <cell r="W47">
            <v>61852.604994748908</v>
          </cell>
          <cell r="X47">
            <v>69941.626298697796</v>
          </cell>
          <cell r="Y47">
            <v>78658.619348673994</v>
          </cell>
          <cell r="Z47">
            <v>88052.335223329792</v>
          </cell>
          <cell r="AA47">
            <v>98175.309674250297</v>
          </cell>
          <cell r="AB47">
            <v>109084.15693994897</v>
          </cell>
          <cell r="AC47">
            <v>120839.88636940729</v>
          </cell>
          <cell r="AD47">
            <v>133508.24362592277</v>
          </cell>
          <cell r="AE47">
            <v>47087.175185706968</v>
          </cell>
          <cell r="AF47">
            <v>43287.734563559869</v>
          </cell>
          <cell r="AG47">
            <v>40774.666125952332</v>
          </cell>
          <cell r="AH47">
            <v>38415.330252249856</v>
          </cell>
          <cell r="AI47">
            <v>36195.257995261367</v>
          </cell>
          <cell r="AJ47">
            <v>34101.789026194689</v>
          </cell>
          <cell r="AK47">
            <v>32068.004464291153</v>
          </cell>
          <cell r="AL47">
            <v>30034.21990238762</v>
          </cell>
          <cell r="AM47">
            <v>27998.626722085195</v>
          </cell>
          <cell r="AN47">
            <v>25964.842160181659</v>
          </cell>
          <cell r="AO47">
            <v>23929.248979879241</v>
          </cell>
          <cell r="AP47">
            <v>21895.464417975698</v>
          </cell>
          <cell r="AQ47">
            <v>19859.87123767328</v>
          </cell>
          <cell r="AR47">
            <v>17826.08667576974</v>
          </cell>
          <cell r="AS47">
            <v>16325.844541536688</v>
          </cell>
          <cell r="AT47">
            <v>15359.144834974122</v>
          </cell>
          <cell r="AU47">
            <v>14392.445128411557</v>
          </cell>
          <cell r="AV47">
            <v>13425.745421848989</v>
          </cell>
          <cell r="AW47">
            <v>12459.045715286426</v>
          </cell>
          <cell r="AX47">
            <v>11492.346008723858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</row>
        <row r="48">
          <cell r="A48">
            <v>-2974.5719689659254</v>
          </cell>
          <cell r="B48">
            <v>-12061.735564010878</v>
          </cell>
          <cell r="C48">
            <v>-10406.157806104407</v>
          </cell>
          <cell r="D48">
            <v>-7935.9896715677723</v>
          </cell>
          <cell r="E48">
            <v>-6332.0214450421163</v>
          </cell>
          <cell r="F48">
            <v>-4986.3496528210717</v>
          </cell>
          <cell r="G48">
            <v>-3563.2599940595146</v>
          </cell>
          <cell r="H48">
            <v>-2048.9491384247922</v>
          </cell>
          <cell r="I48">
            <v>-368.10649202694952</v>
          </cell>
          <cell r="J48">
            <v>1497.3873898667462</v>
          </cell>
          <cell r="K48">
            <v>3559.2911596675976</v>
          </cell>
          <cell r="L48">
            <v>5839.3120610971819</v>
          </cell>
          <cell r="M48">
            <v>8357.3586083647424</v>
          </cell>
          <cell r="N48">
            <v>11142.045016000287</v>
          </cell>
          <cell r="O48">
            <v>14604.823196283878</v>
          </cell>
          <cell r="P48">
            <v>18900.551746893037</v>
          </cell>
          <cell r="Q48">
            <v>23677.937451586986</v>
          </cell>
          <cell r="R48">
            <v>28826.204024273982</v>
          </cell>
          <cell r="S48">
            <v>34374.143910602288</v>
          </cell>
          <cell r="T48">
            <v>40352.784788603291</v>
          </cell>
          <cell r="U48">
            <v>46795.563095590369</v>
          </cell>
          <cell r="V48">
            <v>53738.511026402091</v>
          </cell>
          <cell r="W48">
            <v>61220.458048804838</v>
          </cell>
          <cell r="X48">
            <v>69283.248063059829</v>
          </cell>
          <cell r="Y48">
            <v>77971.973420151917</v>
          </cell>
          <cell r="Z48">
            <v>87335.227107461396</v>
          </cell>
          <cell r="AA48">
            <v>97425.374512265014</v>
          </cell>
          <cell r="AB48">
            <v>108298.84628294401</v>
          </cell>
          <cell r="AC48">
            <v>120016.45392576852</v>
          </cell>
          <cell r="AD48">
            <v>132643.72990228076</v>
          </cell>
          <cell r="AE48">
            <v>47601.75189249096</v>
          </cell>
          <cell r="AF48">
            <v>43760.790333161814</v>
          </cell>
          <cell r="AG48">
            <v>41220.25865369603</v>
          </cell>
          <cell r="AH48">
            <v>38835.13955389645</v>
          </cell>
          <cell r="AI48">
            <v>36590.805967441534</v>
          </cell>
          <cell r="AJ48">
            <v>34474.459211299967</v>
          </cell>
          <cell r="AK48">
            <v>32418.449103734689</v>
          </cell>
          <cell r="AL48">
            <v>30362.438996169403</v>
          </cell>
          <cell r="AM48">
            <v>28304.600505313934</v>
          </cell>
          <cell r="AN48">
            <v>26248.590397748656</v>
          </cell>
          <cell r="AO48">
            <v>24190.751906893183</v>
          </cell>
          <cell r="AP48">
            <v>22134.741799327905</v>
          </cell>
          <cell r="AQ48">
            <v>20076.903308472436</v>
          </cell>
          <cell r="AR48">
            <v>18020.893200907154</v>
          </cell>
          <cell r="AS48">
            <v>16504.256163948092</v>
          </cell>
          <cell r="AT48">
            <v>15526.992197595255</v>
          </cell>
          <cell r="AU48">
            <v>14549.728231242416</v>
          </cell>
          <cell r="AV48">
            <v>13572.464264889577</v>
          </cell>
          <cell r="AW48">
            <v>12595.200298536736</v>
          </cell>
          <cell r="AX48">
            <v>11617.936332183897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</row>
        <row r="49">
          <cell r="A49">
            <v>-3121.7165107770948</v>
          </cell>
          <cell r="B49">
            <v>-12581.720504751253</v>
          </cell>
          <cell r="C49">
            <v>-10882.464995312472</v>
          </cell>
          <cell r="D49">
            <v>-8266.0968970586455</v>
          </cell>
          <cell r="E49">
            <v>-6551.5249104984823</v>
          </cell>
          <cell r="F49">
            <v>-5126.6107234847541</v>
          </cell>
          <cell r="G49">
            <v>-3626.6143021687594</v>
          </cell>
          <cell r="H49">
            <v>-2037.1700714720851</v>
          </cell>
          <cell r="I49">
            <v>-279.53535695859125</v>
          </cell>
          <cell r="J49">
            <v>1665.0393821492557</v>
          </cell>
          <cell r="K49">
            <v>3808.403069943578</v>
          </cell>
          <cell r="L49">
            <v>6172.8106808965467</v>
          </cell>
          <cell r="M49">
            <v>8778.567689231335</v>
          </cell>
          <cell r="N49">
            <v>11655.261574678212</v>
          </cell>
          <cell r="O49">
            <v>15234.912119639237</v>
          </cell>
          <cell r="P49">
            <v>19681.428323816235</v>
          </cell>
          <cell r="Q49">
            <v>24627.985820170314</v>
          </cell>
          <cell r="R49">
            <v>29958.557430357123</v>
          </cell>
          <cell r="S49">
            <v>35702.955168030916</v>
          </cell>
          <cell r="T49">
            <v>41893.305430943015</v>
          </cell>
          <cell r="U49">
            <v>48564.228672594101</v>
          </cell>
          <cell r="V49">
            <v>55753.033022263662</v>
          </cell>
          <cell r="W49">
            <v>63499.92293626559</v>
          </cell>
          <cell r="X49">
            <v>71848.224047343043</v>
          </cell>
          <cell r="Y49">
            <v>80844.625469706138</v>
          </cell>
          <cell r="Z49">
            <v>90539.440914839361</v>
          </cell>
          <cell r="AA49">
            <v>100986.89007840786</v>
          </cell>
          <cell r="AB49">
            <v>112245.40187196046</v>
          </cell>
          <cell r="AC49">
            <v>124377.94119529774</v>
          </cell>
          <cell r="AD49">
            <v>137452.36107702871</v>
          </cell>
          <cell r="AE49">
            <v>50046.930368058151</v>
          </cell>
          <cell r="AF49">
            <v>46008.668580124715</v>
          </cell>
          <cell r="AG49">
            <v>43337.636380569755</v>
          </cell>
          <cell r="AH49">
            <v>40829.999901626943</v>
          </cell>
          <cell r="AI49">
            <v>38470.380722532791</v>
          </cell>
          <cell r="AJ49">
            <v>36245.322725119237</v>
          </cell>
          <cell r="AK49">
            <v>34083.700713355101</v>
          </cell>
          <cell r="AL49">
            <v>31922.078701590974</v>
          </cell>
          <cell r="AM49">
            <v>29758.534387231408</v>
          </cell>
          <cell r="AN49">
            <v>27596.912375467276</v>
          </cell>
          <cell r="AO49">
            <v>25433.368061107711</v>
          </cell>
          <cell r="AP49">
            <v>23271.746049343583</v>
          </cell>
          <cell r="AQ49">
            <v>21108.201734984013</v>
          </cell>
          <cell r="AR49">
            <v>18946.579723219882</v>
          </cell>
          <cell r="AS49">
            <v>17352.036977109703</v>
          </cell>
          <cell r="AT49">
            <v>16324.573496653469</v>
          </cell>
          <cell r="AU49">
            <v>15297.110016197234</v>
          </cell>
          <cell r="AV49">
            <v>14269.646535741</v>
          </cell>
          <cell r="AW49">
            <v>13242.183055284768</v>
          </cell>
          <cell r="AX49">
            <v>12214.71957482853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</row>
        <row r="50">
          <cell r="A50">
            <v>-3587.9901782307688</v>
          </cell>
          <cell r="B50">
            <v>-14461.299507663825</v>
          </cell>
          <cell r="C50">
            <v>-12628.490402859057</v>
          </cell>
          <cell r="D50">
            <v>-10074.442067764929</v>
          </cell>
          <cell r="E50">
            <v>-8279.9988528915783</v>
          </cell>
          <cell r="F50">
            <v>-6694.6857349050406</v>
          </cell>
          <cell r="G50">
            <v>-5047.8060877397356</v>
          </cell>
          <cell r="H50">
            <v>-3323.7686018860718</v>
          </cell>
          <cell r="I50">
            <v>-1433.8627873162861</v>
          </cell>
          <cell r="J50">
            <v>642.01446919606133</v>
          </cell>
          <cell r="K50">
            <v>2915.3694518710495</v>
          </cell>
          <cell r="L50">
            <v>5409.46608280704</v>
          </cell>
          <cell r="M50">
            <v>8145.1057187132337</v>
          </cell>
          <cell r="N50">
            <v>11154.079178861863</v>
          </cell>
          <cell r="O50">
            <v>14930.500573467885</v>
          </cell>
          <cell r="P50">
            <v>19665.069915275064</v>
          </cell>
          <cell r="Q50">
            <v>24942.474994523389</v>
          </cell>
          <cell r="R50">
            <v>30629.578745289764</v>
          </cell>
          <cell r="S50">
            <v>36758.187140192014</v>
          </cell>
          <cell r="T50">
            <v>43362.575332161388</v>
          </cell>
          <cell r="U50">
            <v>50479.679343327392</v>
          </cell>
          <cell r="V50">
            <v>58149.302635208885</v>
          </cell>
          <cell r="W50">
            <v>66414.338715485879</v>
          </cell>
          <cell r="X50">
            <v>75321.011026313645</v>
          </cell>
          <cell r="Y50">
            <v>84919.131455790062</v>
          </cell>
          <cell r="Z50">
            <v>95262.378918339935</v>
          </cell>
          <cell r="AA50">
            <v>106408.59956201859</v>
          </cell>
          <cell r="AB50">
            <v>118420.13028168873</v>
          </cell>
          <cell r="AC50">
            <v>131364.14734736591</v>
          </cell>
          <cell r="AD50">
            <v>145313.04209748842</v>
          </cell>
          <cell r="AE50">
            <v>57528.130610170912</v>
          </cell>
          <cell r="AF50">
            <v>52886.214515301523</v>
          </cell>
          <cell r="AG50">
            <v>49815.906544164864</v>
          </cell>
          <cell r="AH50">
            <v>46933.419290250829</v>
          </cell>
          <cell r="AI50">
            <v>44221.075509585513</v>
          </cell>
          <cell r="AJ50">
            <v>41663.407613691757</v>
          </cell>
          <cell r="AK50">
            <v>39178.658349190322</v>
          </cell>
          <cell r="AL50">
            <v>36693.909084688879</v>
          </cell>
          <cell r="AM50">
            <v>34206.950164690701</v>
          </cell>
          <cell r="AN50">
            <v>31722.200900189258</v>
          </cell>
          <cell r="AO50">
            <v>29235.241980191084</v>
          </cell>
          <cell r="AP50">
            <v>26750.492715689645</v>
          </cell>
          <cell r="AQ50">
            <v>24263.533795691463</v>
          </cell>
          <cell r="AR50">
            <v>21778.784531190027</v>
          </cell>
          <cell r="AS50">
            <v>19945.8836382259</v>
          </cell>
          <cell r="AT50">
            <v>18764.831116799091</v>
          </cell>
          <cell r="AU50">
            <v>17583.778595372281</v>
          </cell>
          <cell r="AV50">
            <v>16402.726073945476</v>
          </cell>
          <cell r="AW50">
            <v>15221.673552518663</v>
          </cell>
          <cell r="AX50">
            <v>14040.621031091856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</row>
        <row r="51">
          <cell r="A51">
            <v>-2992.2803263565693</v>
          </cell>
          <cell r="B51">
            <v>-11921.620607794277</v>
          </cell>
          <cell r="C51">
            <v>-9941.7728637658693</v>
          </cell>
          <cell r="D51">
            <v>-7310.8183856722635</v>
          </cell>
          <cell r="E51">
            <v>-5626.914348951057</v>
          </cell>
          <cell r="F51">
            <v>-4206.5993900397461</v>
          </cell>
          <cell r="G51">
            <v>-2704.8263636880301</v>
          </cell>
          <cell r="H51">
            <v>-1107.3245764260635</v>
          </cell>
          <cell r="I51">
            <v>662.30444800257396</v>
          </cell>
          <cell r="J51">
            <v>2622.7181790488344</v>
          </cell>
          <cell r="K51">
            <v>4786.1333561969868</v>
          </cell>
          <cell r="L51">
            <v>7174.8439911158566</v>
          </cell>
          <cell r="M51">
            <v>9809.3509603662915</v>
          </cell>
          <cell r="N51">
            <v>12719.01959215466</v>
          </cell>
          <cell r="O51">
            <v>16320.146250496016</v>
          </cell>
          <cell r="P51">
            <v>20770.099070343531</v>
          </cell>
          <cell r="Q51">
            <v>25715.06238903962</v>
          </cell>
          <cell r="R51">
            <v>31043.916061413831</v>
          </cell>
          <cell r="S51">
            <v>36786.462493297957</v>
          </cell>
          <cell r="T51">
            <v>42974.817728740658</v>
          </cell>
          <cell r="U51">
            <v>49643.591063755099</v>
          </cell>
          <cell r="V51">
            <v>56830.07860394851</v>
          </cell>
          <cell r="W51">
            <v>64574.471848533598</v>
          </cell>
          <cell r="X51">
            <v>72920.082467258937</v>
          </cell>
          <cell r="Y51">
            <v>81913.584527356405</v>
          </cell>
          <cell r="Z51">
            <v>91605.275525196266</v>
          </cell>
          <cell r="AA51">
            <v>102049.35768250802</v>
          </cell>
          <cell r="AB51">
            <v>113304.24108035782</v>
          </cell>
          <cell r="AC51">
            <v>125432.87032620428</v>
          </cell>
          <cell r="AD51">
            <v>138503.07658096708</v>
          </cell>
          <cell r="AE51">
            <v>48107.225398874427</v>
          </cell>
          <cell r="AF51">
            <v>44225.477435051936</v>
          </cell>
          <cell r="AG51">
            <v>41657.968356540056</v>
          </cell>
          <cell r="AH51">
            <v>39247.522152871665</v>
          </cell>
          <cell r="AI51">
            <v>36979.35643582623</v>
          </cell>
          <cell r="AJ51">
            <v>34840.536615710749</v>
          </cell>
          <cell r="AK51">
            <v>32762.69414700511</v>
          </cell>
          <cell r="AL51">
            <v>30684.851678299459</v>
          </cell>
          <cell r="AM51">
            <v>28605.161411066245</v>
          </cell>
          <cell r="AN51">
            <v>26527.318942360602</v>
          </cell>
          <cell r="AO51">
            <v>24447.628675127384</v>
          </cell>
          <cell r="AP51">
            <v>22369.786206421741</v>
          </cell>
          <cell r="AQ51">
            <v>20290.095939188523</v>
          </cell>
          <cell r="AR51">
            <v>18212.253470482879</v>
          </cell>
          <cell r="AS51">
            <v>16679.511567410609</v>
          </cell>
          <cell r="AT51">
            <v>15691.870229971715</v>
          </cell>
          <cell r="AU51">
            <v>14704.228892532823</v>
          </cell>
          <cell r="AV51">
            <v>13716.587555093929</v>
          </cell>
          <cell r="AW51">
            <v>12728.946217655039</v>
          </cell>
          <cell r="AX51">
            <v>11741.304880216145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</row>
        <row r="52">
          <cell r="A52">
            <v>-2947.0941825224804</v>
          </cell>
          <cell r="B52">
            <v>-11897.513978204046</v>
          </cell>
          <cell r="C52">
            <v>-10313.862336795388</v>
          </cell>
          <cell r="D52">
            <v>-8014.4164262663144</v>
          </cell>
          <cell r="E52">
            <v>-6479.1248077525652</v>
          </cell>
          <cell r="F52">
            <v>-5159.6803414988153</v>
          </cell>
          <cell r="G52">
            <v>-3763.5488279746755</v>
          </cell>
          <cell r="H52">
            <v>-2277.0980248218193</v>
          </cell>
          <cell r="I52">
            <v>-625.63634582915267</v>
          </cell>
          <cell r="J52">
            <v>1208.7604823093718</v>
          </cell>
          <cell r="K52">
            <v>3237.7313309510041</v>
          </cell>
          <cell r="L52">
            <v>5482.785089244172</v>
          </cell>
          <cell r="M52">
            <v>7963.6462443850232</v>
          </cell>
          <cell r="N52">
            <v>10708.646807089581</v>
          </cell>
          <cell r="O52">
            <v>14125.932754580292</v>
          </cell>
          <cell r="P52">
            <v>18368.816927165397</v>
          </cell>
          <cell r="Q52">
            <v>23088.228786210431</v>
          </cell>
          <cell r="R52">
            <v>28174.020852945097</v>
          </cell>
          <cell r="S52">
            <v>33654.636175061765</v>
          </cell>
          <cell r="T52">
            <v>39560.725907964523</v>
          </cell>
          <cell r="U52">
            <v>45925.320735909387</v>
          </cell>
          <cell r="V52">
            <v>52784.015601013263</v>
          </cell>
          <cell r="W52">
            <v>60175.16877325566</v>
          </cell>
          <cell r="X52">
            <v>68140.116374802252</v>
          </cell>
          <cell r="Y52">
            <v>76723.403558408972</v>
          </cell>
          <cell r="Z52">
            <v>85973.033632806764</v>
          </cell>
          <cell r="AA52">
            <v>95940.736528336929</v>
          </cell>
          <cell r="AB52">
            <v>106682.25810427187</v>
          </cell>
          <cell r="AC52">
            <v>118257.67191581476</v>
          </cell>
          <cell r="AD52">
            <v>130731.71518438171</v>
          </cell>
          <cell r="AE52">
            <v>47225.709314724176</v>
          </cell>
          <cell r="AF52">
            <v>43415.090442973735</v>
          </cell>
          <cell r="AG52">
            <v>40894.628362706797</v>
          </cell>
          <cell r="AH52">
            <v>38528.351139496015</v>
          </cell>
          <cell r="AI52">
            <v>36301.747257383184</v>
          </cell>
          <cell r="AJ52">
            <v>34202.119139904862</v>
          </cell>
          <cell r="AK52">
            <v>32162.351025754229</v>
          </cell>
          <cell r="AL52">
            <v>30122.582911603589</v>
          </cell>
          <cell r="AM52">
            <v>28081.000857958188</v>
          </cell>
          <cell r="AN52">
            <v>26041.232743807544</v>
          </cell>
          <cell r="AO52">
            <v>23999.650690162132</v>
          </cell>
          <cell r="AP52">
            <v>21959.8825760115</v>
          </cell>
          <cell r="AQ52">
            <v>19918.300522366084</v>
          </cell>
          <cell r="AR52">
            <v>17878.532408215448</v>
          </cell>
          <cell r="AS52">
            <v>16373.876445024489</v>
          </cell>
          <cell r="AT52">
            <v>15404.332632793205</v>
          </cell>
          <cell r="AU52">
            <v>14434.788820561917</v>
          </cell>
          <cell r="AV52">
            <v>13465.245008330632</v>
          </cell>
          <cell r="AW52">
            <v>12495.701196099344</v>
          </cell>
          <cell r="AX52">
            <v>11526.157383868058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</row>
        <row r="53">
          <cell r="A53">
            <v>-2952.4447523590111</v>
          </cell>
          <cell r="B53">
            <v>-11807.645712193187</v>
          </cell>
          <cell r="C53">
            <v>-10145.406374920629</v>
          </cell>
          <cell r="D53">
            <v>-7581.1873866265487</v>
          </cell>
          <cell r="E53">
            <v>-5915.9054181932424</v>
          </cell>
          <cell r="F53">
            <v>-4544.4961971857592</v>
          </cell>
          <cell r="G53">
            <v>-3093.0921827786183</v>
          </cell>
          <cell r="H53">
            <v>-1547.7407041447136</v>
          </cell>
          <cell r="I53">
            <v>166.83701383583531</v>
          </cell>
          <cell r="J53">
            <v>2068.9354011749965</v>
          </cell>
          <cell r="K53">
            <v>4170.5418336722687</v>
          </cell>
          <cell r="L53">
            <v>6493.5793129542999</v>
          </cell>
          <cell r="M53">
            <v>9058.2020440082542</v>
          </cell>
          <cell r="N53">
            <v>11893.251802116174</v>
          </cell>
          <cell r="O53">
            <v>15409.094479155521</v>
          </cell>
          <cell r="P53">
            <v>19760.312763018585</v>
          </cell>
          <cell r="Q53">
            <v>24597.040550203288</v>
          </cell>
          <cell r="R53">
            <v>29809.256085466317</v>
          </cell>
          <cell r="S53">
            <v>35426.109458529594</v>
          </cell>
          <cell r="T53">
            <v>41479.013756337023</v>
          </cell>
          <cell r="U53">
            <v>48001.820745410078</v>
          </cell>
          <cell r="V53">
            <v>55031.010192881149</v>
          </cell>
          <cell r="W53">
            <v>62605.893885010773</v>
          </cell>
          <cell r="X53">
            <v>70768.835484192605</v>
          </cell>
          <cell r="Y53">
            <v>79565.487454028902</v>
          </cell>
          <cell r="Z53">
            <v>89045.046377515711</v>
          </cell>
          <cell r="AA53">
            <v>99260.528096241687</v>
          </cell>
          <cell r="AB53">
            <v>110269.06420935858</v>
          </cell>
          <cell r="AC53">
            <v>122132.2215905372</v>
          </cell>
          <cell r="AD53">
            <v>134916.34670985487</v>
          </cell>
          <cell r="AE53">
            <v>47434.984679090296</v>
          </cell>
          <cell r="AF53">
            <v>43607.479482826835</v>
          </cell>
          <cell r="AG53">
            <v>41075.848261262225</v>
          </cell>
          <cell r="AH53">
            <v>38699.085149427126</v>
          </cell>
          <cell r="AI53">
            <v>36462.614325229355</v>
          </cell>
          <cell r="AJ53">
            <v>34353.681944338277</v>
          </cell>
          <cell r="AK53">
            <v>32304.874829577471</v>
          </cell>
          <cell r="AL53">
            <v>30256.06771481668</v>
          </cell>
          <cell r="AM53">
            <v>28205.438622294354</v>
          </cell>
          <cell r="AN53">
            <v>26156.631507533562</v>
          </cell>
          <cell r="AO53">
            <v>24106.002415011237</v>
          </cell>
          <cell r="AP53">
            <v>22057.195300250438</v>
          </cell>
          <cell r="AQ53">
            <v>20006.566207728112</v>
          </cell>
          <cell r="AR53">
            <v>17957.75909296731</v>
          </cell>
          <cell r="AS53">
            <v>16446.435417856046</v>
          </cell>
          <cell r="AT53">
            <v>15472.595182394329</v>
          </cell>
          <cell r="AU53">
            <v>14498.754946932604</v>
          </cell>
          <cell r="AV53">
            <v>13524.914711470883</v>
          </cell>
          <cell r="AW53">
            <v>12551.07447600916</v>
          </cell>
          <cell r="AX53">
            <v>11577.234240547434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</row>
        <row r="54">
          <cell r="A54">
            <v>-3598.709602406233</v>
          </cell>
          <cell r="B54">
            <v>-14425.418728496381</v>
          </cell>
          <cell r="C54">
            <v>-12527.403756255284</v>
          </cell>
          <cell r="D54">
            <v>-9739.1400414242325</v>
          </cell>
          <cell r="E54">
            <v>-7830.7965945760725</v>
          </cell>
          <cell r="F54">
            <v>-6200.4014440936398</v>
          </cell>
          <cell r="G54">
            <v>-4505.8398865130821</v>
          </cell>
          <cell r="H54">
            <v>-2731.239933618403</v>
          </cell>
          <cell r="I54">
            <v>-787.28895432584704</v>
          </cell>
          <cell r="J54">
            <v>1346.4396933164908</v>
          </cell>
          <cell r="K54">
            <v>3681.738512011912</v>
          </cell>
          <cell r="L54">
            <v>6242.2276254468306</v>
          </cell>
          <cell r="M54">
            <v>9049.0717491563646</v>
          </cell>
          <cell r="N54">
            <v>12134.511110132893</v>
          </cell>
          <cell r="O54">
            <v>15995.213801792646</v>
          </cell>
          <cell r="P54">
            <v>20823.241538049951</v>
          </cell>
          <cell r="Q54">
            <v>26202.068536915445</v>
          </cell>
          <cell r="R54">
            <v>31998.467854499853</v>
          </cell>
          <cell r="S54">
            <v>38244.856715115653</v>
          </cell>
          <cell r="T54">
            <v>44976.168976446403</v>
          </cell>
          <cell r="U54">
            <v>52230.05050233574</v>
          </cell>
          <cell r="V54">
            <v>60047.069702873618</v>
          </cell>
          <cell r="W54">
            <v>68470.944419256717</v>
          </cell>
          <cell r="X54">
            <v>77548.786422310237</v>
          </cell>
          <cell r="Y54">
            <v>87331.364892065103</v>
          </cell>
          <cell r="Z54">
            <v>97873.390351940106</v>
          </cell>
          <cell r="AA54">
            <v>109233.82064547167</v>
          </cell>
          <cell r="AB54">
            <v>121476.19066681281</v>
          </cell>
          <cell r="AC54">
            <v>134668.96768906788</v>
          </cell>
          <cell r="AD54">
            <v>148885.93427768868</v>
          </cell>
          <cell r="AE54">
            <v>57787.403175235071</v>
          </cell>
          <cell r="AF54">
            <v>53124.566506726951</v>
          </cell>
          <cell r="AG54">
            <v>50040.4210161929</v>
          </cell>
          <cell r="AH54">
            <v>47144.942728915521</v>
          </cell>
          <cell r="AI54">
            <v>44420.374731647134</v>
          </cell>
          <cell r="AJ54">
            <v>41851.17972529598</v>
          </cell>
          <cell r="AK54">
            <v>39355.231986091552</v>
          </cell>
          <cell r="AL54">
            <v>36859.284246887109</v>
          </cell>
          <cell r="AM54">
            <v>34361.11689352672</v>
          </cell>
          <cell r="AN54">
            <v>31865.169154322281</v>
          </cell>
          <cell r="AO54">
            <v>29367.001800961883</v>
          </cell>
          <cell r="AP54">
            <v>26871.054061757444</v>
          </cell>
          <cell r="AQ54">
            <v>24372.886708397051</v>
          </cell>
          <cell r="AR54">
            <v>21876.938969192608</v>
          </cell>
          <cell r="AS54">
            <v>20035.777405996607</v>
          </cell>
          <cell r="AT54">
            <v>18849.402018809029</v>
          </cell>
          <cell r="AU54">
            <v>17663.026631621455</v>
          </cell>
          <cell r="AV54">
            <v>16476.65124443388</v>
          </cell>
          <cell r="AW54">
            <v>15290.275857246306</v>
          </cell>
          <cell r="AX54">
            <v>14103.900470058736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</row>
        <row r="55">
          <cell r="A55">
            <v>-2964.9480637052843</v>
          </cell>
          <cell r="B55">
            <v>-11947.252717595446</v>
          </cell>
          <cell r="C55">
            <v>-10372.240137216664</v>
          </cell>
          <cell r="D55">
            <v>-7956.8641683028818</v>
          </cell>
          <cell r="E55">
            <v>-6360.893462829702</v>
          </cell>
          <cell r="F55">
            <v>-5019.9341916212879</v>
          </cell>
          <cell r="G55">
            <v>-3601.7050686904222</v>
          </cell>
          <cell r="H55">
            <v>-2092.433338157759</v>
          </cell>
          <cell r="I55">
            <v>-416.913888478996</v>
          </cell>
          <cell r="J55">
            <v>1442.9378052538846</v>
          </cell>
          <cell r="K55">
            <v>3498.8578747781535</v>
          </cell>
          <cell r="L55">
            <v>5772.5177339415341</v>
          </cell>
          <cell r="M55">
            <v>8283.7922463803097</v>
          </cell>
          <cell r="N55">
            <v>11061.245363673999</v>
          </cell>
          <cell r="O55">
            <v>14515.773875216364</v>
          </cell>
          <cell r="P55">
            <v>18801.974737273598</v>
          </cell>
          <cell r="Q55">
            <v>23568.921700215047</v>
          </cell>
          <cell r="R55">
            <v>28705.939144498519</v>
          </cell>
          <cell r="S55">
            <v>34241.75660335047</v>
          </cell>
          <cell r="T55">
            <v>40207.333958325675</v>
          </cell>
          <cell r="U55">
            <v>46636.034587044247</v>
          </cell>
          <cell r="V55">
            <v>53563.811952837634</v>
          </cell>
          <cell r="W55">
            <v>61029.410679833549</v>
          </cell>
          <cell r="X55">
            <v>69074.583238022431</v>
          </cell>
          <cell r="Y55">
            <v>77744.323450148717</v>
          </cell>
          <cell r="Z55">
            <v>87087.118126349058</v>
          </cell>
          <cell r="AA55">
            <v>97155.218233841166</v>
          </cell>
          <cell r="AB55">
            <v>108004.93111822053</v>
          </cell>
          <cell r="AC55">
            <v>119696.93541065603</v>
          </cell>
          <cell r="AD55">
            <v>132296.62038214918</v>
          </cell>
          <cell r="AE55">
            <v>47538.996195231281</v>
          </cell>
          <cell r="AF55">
            <v>43703.098361736163</v>
          </cell>
          <cell r="AG55">
            <v>41165.915988348766</v>
          </cell>
          <cell r="AH55">
            <v>38783.941306689361</v>
          </cell>
          <cell r="AI55">
            <v>36542.566534007092</v>
          </cell>
          <cell r="AJ55">
            <v>34429.009860394937</v>
          </cell>
          <cell r="AK55">
            <v>32375.710290630133</v>
          </cell>
          <cell r="AL55">
            <v>30322.410720865319</v>
          </cell>
          <cell r="AM55">
            <v>28267.285178256654</v>
          </cell>
          <cell r="AN55">
            <v>26213.985608491843</v>
          </cell>
          <cell r="AO55">
            <v>24158.860065883171</v>
          </cell>
          <cell r="AP55">
            <v>22105.56049611836</v>
          </cell>
          <cell r="AQ55">
            <v>20050.434953509692</v>
          </cell>
          <cell r="AR55">
            <v>17997.135383744881</v>
          </cell>
          <cell r="AS55">
            <v>16482.497802918428</v>
          </cell>
          <cell r="AT55">
            <v>15506.522211030329</v>
          </cell>
          <cell r="AU55">
            <v>14530.546619142231</v>
          </cell>
          <cell r="AV55">
            <v>13554.571027254131</v>
          </cell>
          <cell r="AW55">
            <v>12578.595435366033</v>
          </cell>
          <cell r="AX55">
            <v>11602.619843477934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</row>
        <row r="56">
          <cell r="A56">
            <v>-3672.319713676653</v>
          </cell>
          <cell r="B56">
            <v>-14834.206759206827</v>
          </cell>
          <cell r="C56">
            <v>-12848.988219613861</v>
          </cell>
          <cell r="D56">
            <v>-9880.3648337090017</v>
          </cell>
          <cell r="E56">
            <v>-7897.6282202826642</v>
          </cell>
          <cell r="F56">
            <v>-6231.113323192104</v>
          </cell>
          <cell r="G56">
            <v>-4501.2692877338204</v>
          </cell>
          <cell r="H56">
            <v>-2691.9701148284316</v>
          </cell>
          <cell r="I56">
            <v>-712.41693104952788</v>
          </cell>
          <cell r="J56">
            <v>1458.1020898051706</v>
          </cell>
          <cell r="K56">
            <v>3831.4341885024587</v>
          </cell>
          <cell r="L56">
            <v>6431.4517321188177</v>
          </cell>
          <cell r="M56">
            <v>9279.5083340993478</v>
          </cell>
          <cell r="N56">
            <v>12408.281813378184</v>
          </cell>
          <cell r="O56">
            <v>16323.286034258545</v>
          </cell>
          <cell r="P56">
            <v>21220.488847504479</v>
          </cell>
          <cell r="Q56">
            <v>26676.726252943197</v>
          </cell>
          <cell r="R56">
            <v>32556.545548141603</v>
          </cell>
          <cell r="S56">
            <v>38892.830496030088</v>
          </cell>
          <cell r="T56">
            <v>45721.017711515575</v>
          </cell>
          <cell r="U56">
            <v>53079.294846014702</v>
          </cell>
          <cell r="V56">
            <v>61008.814157567911</v>
          </cell>
          <cell r="W56">
            <v>69553.922660956057</v>
          </cell>
          <cell r="X56">
            <v>78762.410144968992</v>
          </cell>
          <cell r="Y56">
            <v>88685.776443899085</v>
          </cell>
          <cell r="Z56">
            <v>99379.519458015464</v>
          </cell>
          <cell r="AA56">
            <v>110903.44553381625</v>
          </cell>
          <cell r="AB56">
            <v>123322.00393990615</v>
          </cell>
          <cell r="AC56">
            <v>136704.64730910625</v>
          </cell>
          <cell r="AD56">
            <v>151126.22006262073</v>
          </cell>
          <cell r="AE56">
            <v>58836.451890863776</v>
          </cell>
          <cell r="AF56">
            <v>54088.968006015915</v>
          </cell>
          <cell r="AG56">
            <v>50948.834208551976</v>
          </cell>
          <cell r="AH56">
            <v>48000.792601043926</v>
          </cell>
          <cell r="AI56">
            <v>45226.763918554738</v>
          </cell>
          <cell r="AJ56">
            <v>42610.928804264513</v>
          </cell>
          <cell r="AK56">
            <v>40069.67065783951</v>
          </cell>
          <cell r="AL56">
            <v>37528.412511414514</v>
          </cell>
          <cell r="AM56">
            <v>34984.894456872382</v>
          </cell>
          <cell r="AN56">
            <v>32443.636310447389</v>
          </cell>
          <cell r="AO56">
            <v>29900.118255905261</v>
          </cell>
          <cell r="AP56">
            <v>27358.860109480265</v>
          </cell>
          <cell r="AQ56">
            <v>24815.342054938134</v>
          </cell>
          <cell r="AR56">
            <v>22274.083908513137</v>
          </cell>
          <cell r="AS56">
            <v>20399.498656640921</v>
          </cell>
          <cell r="AT56">
            <v>19191.586299321483</v>
          </cell>
          <cell r="AU56">
            <v>17983.673942002053</v>
          </cell>
          <cell r="AV56">
            <v>16775.761584682619</v>
          </cell>
          <cell r="AW56">
            <v>15567.849227363189</v>
          </cell>
          <cell r="AX56">
            <v>14359.936870043761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</row>
        <row r="57">
          <cell r="A57">
            <v>-3512.4277805338652</v>
          </cell>
          <cell r="B57">
            <v>-14210.231005455906</v>
          </cell>
          <cell r="C57">
            <v>-12418.760478557888</v>
          </cell>
          <cell r="D57">
            <v>-9896.7831725252545</v>
          </cell>
          <cell r="E57">
            <v>-8140.6573461034286</v>
          </cell>
          <cell r="F57">
            <v>-6594.6334285025832</v>
          </cell>
          <cell r="G57">
            <v>-4985.6761636723186</v>
          </cell>
          <cell r="H57">
            <v>-3298.4750916014086</v>
          </cell>
          <cell r="I57">
            <v>-1446.0931508894312</v>
          </cell>
          <cell r="J57">
            <v>591.25850660192452</v>
          </cell>
          <cell r="K57">
            <v>2825.0538891440187</v>
          </cell>
          <cell r="L57">
            <v>5278.287718003693</v>
          </cell>
          <cell r="M57">
            <v>7971.5718416427299</v>
          </cell>
          <cell r="N57">
            <v>10936.20898159416</v>
          </cell>
          <cell r="O57">
            <v>14655.629350845677</v>
          </cell>
          <cell r="P57">
            <v>19315.844409467216</v>
          </cell>
          <cell r="Q57">
            <v>24509.647539084901</v>
          </cell>
          <cell r="R57">
            <v>30106.659103601392</v>
          </cell>
          <cell r="S57">
            <v>36138.181221698556</v>
          </cell>
          <cell r="T57">
            <v>42637.946076881228</v>
          </cell>
          <cell r="U57">
            <v>49642.304569724802</v>
          </cell>
          <cell r="V57">
            <v>57190.429615687142</v>
          </cell>
          <cell r="W57">
            <v>65324.535225457825</v>
          </cell>
          <cell r="X57">
            <v>74090.112593084428</v>
          </cell>
          <cell r="Y57">
            <v>83536.184512233463</v>
          </cell>
          <cell r="Z57">
            <v>93715.579543447035</v>
          </cell>
          <cell r="AA57">
            <v>104685.22746571586</v>
          </cell>
          <cell r="AB57">
            <v>116506.47766472603</v>
          </cell>
          <cell r="AC57">
            <v>129245.44223841277</v>
          </cell>
          <cell r="AD57">
            <v>142973.36573868967</v>
          </cell>
          <cell r="AE57">
            <v>56255.635339995315</v>
          </cell>
          <cell r="AF57">
            <v>51716.396252228769</v>
          </cell>
          <cell r="AG57">
            <v>48714.002053533775</v>
          </cell>
          <cell r="AH57">
            <v>45895.27406587857</v>
          </cell>
          <cell r="AI57">
            <v>43242.926057635879</v>
          </cell>
          <cell r="AJ57">
            <v>40741.832576131834</v>
          </cell>
          <cell r="AK57">
            <v>38312.044800090283</v>
          </cell>
          <cell r="AL57">
            <v>35882.25702404874</v>
          </cell>
          <cell r="AM57">
            <v>33450.308469053794</v>
          </cell>
          <cell r="AN57">
            <v>31020.520693012244</v>
          </cell>
          <cell r="AO57">
            <v>28588.572138017291</v>
          </cell>
          <cell r="AP57">
            <v>26158.784361975751</v>
          </cell>
          <cell r="AQ57">
            <v>23726.835806980791</v>
          </cell>
          <cell r="AR57">
            <v>21297.048030939251</v>
          </cell>
          <cell r="AS57">
            <v>19504.690046153424</v>
          </cell>
          <cell r="AT57">
            <v>18349.761852623316</v>
          </cell>
          <cell r="AU57">
            <v>17194.833659093209</v>
          </cell>
          <cell r="AV57">
            <v>16039.90546556311</v>
          </cell>
          <cell r="AW57">
            <v>14884.977272033002</v>
          </cell>
          <cell r="AX57">
            <v>13730.0490785029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</row>
        <row r="58">
          <cell r="A58">
            <v>-3289.6603796090008</v>
          </cell>
          <cell r="B58">
            <v>-13347.516059226064</v>
          </cell>
          <cell r="C58">
            <v>-11643.833195269679</v>
          </cell>
          <cell r="D58">
            <v>-8956.8658568739393</v>
          </cell>
          <cell r="E58">
            <v>-7181.693629517933</v>
          </cell>
          <cell r="F58">
            <v>-5703.4705056545445</v>
          </cell>
          <cell r="G58">
            <v>-4155.0383430220363</v>
          </cell>
          <cell r="H58">
            <v>-2521.6203881961251</v>
          </cell>
          <cell r="I58">
            <v>-721.03010225539583</v>
          </cell>
          <cell r="J58">
            <v>1265.9353089082151</v>
          </cell>
          <cell r="K58">
            <v>3450.988102179565</v>
          </cell>
          <cell r="L58">
            <v>5856.7142511044894</v>
          </cell>
          <cell r="M58">
            <v>8503.5706928193467</v>
          </cell>
          <cell r="N58">
            <v>11421.887312233521</v>
          </cell>
          <cell r="O58">
            <v>15065.208701751373</v>
          </cell>
          <cell r="P58">
            <v>19606.715407700718</v>
          </cell>
          <cell r="Q58">
            <v>24662.728382758003</v>
          </cell>
          <cell r="R58">
            <v>30111.25278491879</v>
          </cell>
          <cell r="S58">
            <v>35982.760296349821</v>
          </cell>
          <cell r="T58">
            <v>42310.088195095967</v>
          </cell>
          <cell r="U58">
            <v>49128.623002436063</v>
          </cell>
          <cell r="V58">
            <v>56476.498387260275</v>
          </cell>
          <cell r="W58">
            <v>64394.808434278631</v>
          </cell>
          <cell r="X58">
            <v>72927.837468794853</v>
          </cell>
          <cell r="Y58">
            <v>82123.307723374455</v>
          </cell>
          <cell r="Z58">
            <v>92032.646231520368</v>
          </cell>
          <cell r="AA58">
            <v>102711.27244099775</v>
          </cell>
          <cell r="AB58">
            <v>114218.90815532903</v>
          </cell>
          <cell r="AC58">
            <v>126619.91153685228</v>
          </cell>
          <cell r="AD58">
            <v>139983.63703930558</v>
          </cell>
          <cell r="AE58">
            <v>52643.151349018488</v>
          </cell>
          <cell r="AF58">
            <v>48395.401788241863</v>
          </cell>
          <cell r="AG58">
            <v>45585.807847011507</v>
          </cell>
          <cell r="AH58">
            <v>42948.085898462989</v>
          </cell>
          <cell r="AI58">
            <v>40466.059755049784</v>
          </cell>
          <cell r="AJ58">
            <v>38125.575252668692</v>
          </cell>
          <cell r="AK58">
            <v>35851.817523917023</v>
          </cell>
          <cell r="AL58">
            <v>33578.059795165347</v>
          </cell>
          <cell r="AM58">
            <v>31302.280042970364</v>
          </cell>
          <cell r="AN58">
            <v>29028.522314218695</v>
          </cell>
          <cell r="AO58">
            <v>26752.742562023701</v>
          </cell>
          <cell r="AP58">
            <v>24478.984833272032</v>
          </cell>
          <cell r="AQ58">
            <v>22203.205081077034</v>
          </cell>
          <cell r="AR58">
            <v>19929.447352325366</v>
          </cell>
          <cell r="AS58">
            <v>18252.186539351853</v>
          </cell>
          <cell r="AT58">
            <v>17171.422642156496</v>
          </cell>
          <cell r="AU58">
            <v>16090.658744961143</v>
          </cell>
          <cell r="AV58">
            <v>15009.894847765794</v>
          </cell>
          <cell r="AW58">
            <v>13929.130950570447</v>
          </cell>
          <cell r="AX58">
            <v>12848.367053375099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</row>
        <row r="59">
          <cell r="A59">
            <v>-3695.3248828837714</v>
          </cell>
          <cell r="B59">
            <v>-15123.362709254667</v>
          </cell>
          <cell r="C59">
            <v>-13406.166652026803</v>
          </cell>
          <cell r="D59">
            <v>-10735.306769669529</v>
          </cell>
          <cell r="E59">
            <v>-8886.0778205113093</v>
          </cell>
          <cell r="F59">
            <v>-7289.9383862939785</v>
          </cell>
          <cell r="G59">
            <v>-5636.4939224122627</v>
          </cell>
          <cell r="H59">
            <v>-3910.0369770952334</v>
          </cell>
          <cell r="I59">
            <v>-2020.033019438094</v>
          </cell>
          <cell r="J59">
            <v>53.742212681549503</v>
          </cell>
          <cell r="K59">
            <v>2322.5716529438237</v>
          </cell>
          <cell r="L59">
            <v>4809.7493094722422</v>
          </cell>
          <cell r="M59">
            <v>7535.9927683636488</v>
          </cell>
          <cell r="N59">
            <v>10533.330479650656</v>
          </cell>
          <cell r="O59">
            <v>14307.865953252433</v>
          </cell>
          <cell r="P59">
            <v>19055.336137933271</v>
          </cell>
          <cell r="Q59">
            <v>24350.65793650558</v>
          </cell>
          <cell r="R59">
            <v>30057.069328080033</v>
          </cell>
          <cell r="S59">
            <v>36206.484266124084</v>
          </cell>
          <cell r="T59">
            <v>42833.294267252611</v>
          </cell>
          <cell r="U59">
            <v>49974.560750893899</v>
          </cell>
          <cell r="V59">
            <v>57670.22231078372</v>
          </cell>
          <cell r="W59">
            <v>65963.318077484248</v>
          </cell>
          <cell r="X59">
            <v>74900.22842111568</v>
          </cell>
          <cell r="Y59">
            <v>84530.934340466541</v>
          </cell>
          <cell r="Z59">
            <v>94909.296989154755</v>
          </cell>
          <cell r="AA59">
            <v>106093.358902131</v>
          </cell>
          <cell r="AB59">
            <v>118145.66860717832</v>
          </cell>
          <cell r="AC59">
            <v>131133.63043684623</v>
          </cell>
          <cell r="AD59">
            <v>145129.88149719418</v>
          </cell>
          <cell r="AE59">
            <v>58997.980182301239</v>
          </cell>
          <cell r="AF59">
            <v>54237.462660381447</v>
          </cell>
          <cell r="AG59">
            <v>51088.708009162925</v>
          </cell>
          <cell r="AH59">
            <v>48132.572913542601</v>
          </cell>
          <cell r="AI59">
            <v>45350.928474170032</v>
          </cell>
          <cell r="AJ59">
            <v>42727.911904113622</v>
          </cell>
          <cell r="AK59">
            <v>40179.677043877695</v>
          </cell>
          <cell r="AL59">
            <v>37631.442183641746</v>
          </cell>
          <cell r="AM59">
            <v>35080.941210987017</v>
          </cell>
          <cell r="AN59">
            <v>32532.706350751076</v>
          </cell>
          <cell r="AO59">
            <v>29982.205378096336</v>
          </cell>
          <cell r="AP59">
            <v>27433.970517860394</v>
          </cell>
          <cell r="AQ59">
            <v>24883.469545205659</v>
          </cell>
          <cell r="AR59">
            <v>22335.234684969717</v>
          </cell>
          <cell r="AS59">
            <v>20455.50298828043</v>
          </cell>
          <cell r="AT59">
            <v>19244.274455137784</v>
          </cell>
          <cell r="AU59">
            <v>18033.045921995137</v>
          </cell>
          <cell r="AV59">
            <v>16821.817388852491</v>
          </cell>
          <cell r="AW59">
            <v>15610.588855709841</v>
          </cell>
          <cell r="AX59">
            <v>14399.360322567196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</row>
        <row r="60">
          <cell r="A60">
            <v>-3050.6826983237729</v>
          </cell>
          <cell r="B60">
            <v>-12441.694621312778</v>
          </cell>
          <cell r="C60">
            <v>-10934.726255987473</v>
          </cell>
          <cell r="D60">
            <v>-8594.9089261928784</v>
          </cell>
          <cell r="E60">
            <v>-7027.6042550473048</v>
          </cell>
          <cell r="F60">
            <v>-5690.7124759481603</v>
          </cell>
          <cell r="G60">
            <v>-4281.0706149121943</v>
          </cell>
          <cell r="H60">
            <v>-2784.8884937221619</v>
          </cell>
          <cell r="I60">
            <v>-1125.5423561040918</v>
          </cell>
          <cell r="J60">
            <v>715.06124496874793</v>
          </cell>
          <cell r="K60">
            <v>2748.3764405493121</v>
          </cell>
          <cell r="L60">
            <v>4995.9938692074447</v>
          </cell>
          <cell r="M60">
            <v>7477.6056066772999</v>
          </cell>
          <cell r="N60">
            <v>10221.848818060316</v>
          </cell>
          <cell r="O60">
            <v>13649.367383902618</v>
          </cell>
          <cell r="P60">
            <v>17918.766302627042</v>
          </cell>
          <cell r="Q60">
            <v>22670.914747071391</v>
          </cell>
          <cell r="R60">
            <v>27791.984825407602</v>
          </cell>
          <cell r="S60">
            <v>33310.616882848895</v>
          </cell>
          <cell r="T60">
            <v>39257.674689039559</v>
          </cell>
          <cell r="U60">
            <v>45666.418048271815</v>
          </cell>
          <cell r="V60">
            <v>52572.688809882573</v>
          </cell>
          <cell r="W60">
            <v>60015.111319120602</v>
          </cell>
          <cell r="X60">
            <v>68035.308429535376</v>
          </cell>
          <cell r="Y60">
            <v>76678.134284969288</v>
          </cell>
          <cell r="Z60">
            <v>85991.925173020689</v>
          </cell>
          <cell r="AA60">
            <v>96028.769852913159</v>
          </cell>
          <cell r="AB60">
            <v>106844.80086962</v>
          </cell>
          <cell r="AC60">
            <v>118500.50848346126</v>
          </cell>
          <cell r="AD60">
            <v>131061.07897087101</v>
          </cell>
          <cell r="AE60">
            <v>48750.144391784204</v>
          </cell>
          <cell r="AF60">
            <v>44816.519615883342</v>
          </cell>
          <cell r="AG60">
            <v>42214.697597114391</v>
          </cell>
          <cell r="AH60">
            <v>39772.037487262976</v>
          </cell>
          <cell r="AI60">
            <v>37473.559341960361</v>
          </cell>
          <cell r="AJ60">
            <v>35306.155709883948</v>
          </cell>
          <cell r="AK60">
            <v>33200.54434832844</v>
          </cell>
          <cell r="AL60">
            <v>31094.932986772939</v>
          </cell>
          <cell r="AM60">
            <v>28987.449132171347</v>
          </cell>
          <cell r="AN60">
            <v>26881.837770615843</v>
          </cell>
          <cell r="AO60">
            <v>24774.35391601425</v>
          </cell>
          <cell r="AP60">
            <v>22668.742554458746</v>
          </cell>
          <cell r="AQ60">
            <v>20561.258699857153</v>
          </cell>
          <cell r="AR60">
            <v>18455.647338301646</v>
          </cell>
          <cell r="AS60">
            <v>16902.421425342232</v>
          </cell>
          <cell r="AT60">
            <v>15901.580960978903</v>
          </cell>
          <cell r="AU60">
            <v>14900.740496615574</v>
          </cell>
          <cell r="AV60">
            <v>13899.900032252244</v>
          </cell>
          <cell r="AW60">
            <v>12899.059567888917</v>
          </cell>
          <cell r="AX60">
            <v>11898.219103525587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</row>
        <row r="61">
          <cell r="A61">
            <v>-3200.2828369144768</v>
          </cell>
          <cell r="B61">
            <v>-12828.790502827103</v>
          </cell>
          <cell r="C61">
            <v>-10974.43847338148</v>
          </cell>
          <cell r="D61">
            <v>-8251.7376620510968</v>
          </cell>
          <cell r="E61">
            <v>-6472.6314818918854</v>
          </cell>
          <cell r="F61">
            <v>-4989.1489089627248</v>
          </cell>
          <cell r="G61">
            <v>-3430.6602384831835</v>
          </cell>
          <cell r="H61">
            <v>-1782.4007986455231</v>
          </cell>
          <cell r="I61">
            <v>36.341539630790315</v>
          </cell>
          <cell r="J61">
            <v>2044.7673475290178</v>
          </cell>
          <cell r="K61">
            <v>4254.8909175885974</v>
          </cell>
          <cell r="L61">
            <v>6689.3907835516529</v>
          </cell>
          <cell r="M61">
            <v>9368.9235778601706</v>
          </cell>
          <cell r="N61">
            <v>12323.752317684388</v>
          </cell>
          <cell r="O61">
            <v>15997.25645205259</v>
          </cell>
          <cell r="P61">
            <v>20558.443448461745</v>
          </cell>
          <cell r="Q61">
            <v>25632.211373811067</v>
          </cell>
          <cell r="R61">
            <v>31099.869089197626</v>
          </cell>
          <cell r="S61">
            <v>36991.995282684868</v>
          </cell>
          <cell r="T61">
            <v>43341.542545360237</v>
          </cell>
          <cell r="U61">
            <v>50184.021663596308</v>
          </cell>
          <cell r="V61">
            <v>57557.700218399179</v>
          </cell>
          <cell r="W61">
            <v>65503.816602540377</v>
          </cell>
          <cell r="X61">
            <v>74066.810652394925</v>
          </cell>
          <cell r="Y61">
            <v>83294.572184328397</v>
          </cell>
          <cell r="Z61">
            <v>93238.708825609574</v>
          </cell>
          <cell r="AA61">
            <v>103954.83463773289</v>
          </cell>
          <cell r="AB61">
            <v>115502.88114631952</v>
          </cell>
          <cell r="AC61">
            <v>127947.43251707804</v>
          </cell>
          <cell r="AD61">
            <v>141358.0867523459</v>
          </cell>
          <cell r="AE61">
            <v>51378.776505749142</v>
          </cell>
          <cell r="AF61">
            <v>47233.048718888509</v>
          </cell>
          <cell r="AG61">
            <v>44490.935158449596</v>
          </cell>
          <cell r="AH61">
            <v>41916.565596485474</v>
          </cell>
          <cell r="AI61">
            <v>39494.152362551467</v>
          </cell>
          <cell r="AJ61">
            <v>37209.881245008473</v>
          </cell>
          <cell r="AK61">
            <v>34990.734268049811</v>
          </cell>
          <cell r="AL61">
            <v>32771.587291091135</v>
          </cell>
          <cell r="AM61">
            <v>30550.466855326886</v>
          </cell>
          <cell r="AN61">
            <v>28331.319878368216</v>
          </cell>
          <cell r="AO61">
            <v>26110.199442603964</v>
          </cell>
          <cell r="AP61">
            <v>23891.052465645294</v>
          </cell>
          <cell r="AQ61">
            <v>21669.932029881045</v>
          </cell>
          <cell r="AR61">
            <v>19450.78505292238</v>
          </cell>
          <cell r="AS61">
            <v>17813.808423611532</v>
          </cell>
          <cell r="AT61">
            <v>16759.002141948498</v>
          </cell>
          <cell r="AU61">
            <v>15704.195860285472</v>
          </cell>
          <cell r="AV61">
            <v>14649.389578622438</v>
          </cell>
          <cell r="AW61">
            <v>13594.58329695941</v>
          </cell>
          <cell r="AX61">
            <v>12539.777015296384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</row>
        <row r="62">
          <cell r="A62">
            <v>-2853.248530055087</v>
          </cell>
          <cell r="B62">
            <v>-11307.830803218601</v>
          </cell>
          <cell r="C62">
            <v>-9631.2204986628876</v>
          </cell>
          <cell r="D62">
            <v>-7301.7944497252811</v>
          </cell>
          <cell r="E62">
            <v>-5752.884267929996</v>
          </cell>
          <cell r="F62">
            <v>-4427.1346872106778</v>
          </cell>
          <cell r="G62">
            <v>-3019.7944407667487</v>
          </cell>
          <cell r="H62">
            <v>-1517.2373190127576</v>
          </cell>
          <cell r="I62">
            <v>153.75192103792347</v>
          </cell>
          <cell r="J62">
            <v>2011.1024225271817</v>
          </cell>
          <cell r="K62">
            <v>4066.7644965060908</v>
          </cell>
          <cell r="L62">
            <v>6342.348379328605</v>
          </cell>
          <cell r="M62">
            <v>8857.7883007122473</v>
          </cell>
          <cell r="N62">
            <v>11641.35859953921</v>
          </cell>
          <cell r="O62">
            <v>15090.991647048984</v>
          </cell>
          <cell r="P62">
            <v>19355.814198336389</v>
          </cell>
          <cell r="Q62">
            <v>24095.394426074534</v>
          </cell>
          <cell r="R62">
            <v>29202.920584378633</v>
          </cell>
          <cell r="S62">
            <v>34706.957272077037</v>
          </cell>
          <cell r="T62">
            <v>40638.286632040421</v>
          </cell>
          <cell r="U62">
            <v>47030.080504888858</v>
          </cell>
          <cell r="V62">
            <v>53918.085947438587</v>
          </cell>
          <cell r="W62">
            <v>61340.825153427941</v>
          </cell>
          <cell r="X62">
            <v>69339.810894608803</v>
          </cell>
          <cell r="Y62">
            <v>77959.778687089827</v>
          </cell>
          <cell r="Z62">
            <v>87248.936981356397</v>
          </cell>
          <cell r="AA62">
            <v>97259.236775191908</v>
          </cell>
          <cell r="AB62">
            <v>108046.6621573508</v>
          </cell>
          <cell r="AC62">
            <v>119671.54340689219</v>
          </cell>
          <cell r="AD62">
            <v>132198.89439922821</v>
          </cell>
          <cell r="AE62">
            <v>45954.022077317575</v>
          </cell>
          <cell r="AF62">
            <v>42246.015012909855</v>
          </cell>
          <cell r="AG62">
            <v>39793.423579931281</v>
          </cell>
          <cell r="AH62">
            <v>37490.865135931825</v>
          </cell>
          <cell r="AI62">
            <v>35324.218929007584</v>
          </cell>
          <cell r="AJ62">
            <v>33281.129301242632</v>
          </cell>
          <cell r="AK62">
            <v>31296.287775081335</v>
          </cell>
          <cell r="AL62">
            <v>29311.446248920049</v>
          </cell>
          <cell r="AM62">
            <v>27324.839628770766</v>
          </cell>
          <cell r="AN62">
            <v>25339.998102609468</v>
          </cell>
          <cell r="AO62">
            <v>23353.391482460182</v>
          </cell>
          <cell r="AP62">
            <v>21368.549956298895</v>
          </cell>
          <cell r="AQ62">
            <v>19381.943336149612</v>
          </cell>
          <cell r="AR62">
            <v>17397.101809988319</v>
          </cell>
          <cell r="AS62">
            <v>15932.963010284006</v>
          </cell>
          <cell r="AT62">
            <v>14989.526937036679</v>
          </cell>
          <cell r="AU62">
            <v>14046.090863789354</v>
          </cell>
          <cell r="AV62">
            <v>13102.654790542023</v>
          </cell>
          <cell r="AW62">
            <v>12159.218717294692</v>
          </cell>
          <cell r="AX62">
            <v>11215.782644047364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</row>
        <row r="63">
          <cell r="A63">
            <v>-3623.9254402865172</v>
          </cell>
          <cell r="B63">
            <v>-14622.213227413009</v>
          </cell>
          <cell r="C63">
            <v>-12868.692044031133</v>
          </cell>
          <cell r="D63">
            <v>-10164.774844135212</v>
          </cell>
          <cell r="E63">
            <v>-8289.3658197229015</v>
          </cell>
          <cell r="F63">
            <v>-6682.5404014820251</v>
          </cell>
          <cell r="G63">
            <v>-5014.4388264621366</v>
          </cell>
          <cell r="H63">
            <v>-3269.3205784202714</v>
          </cell>
          <cell r="I63">
            <v>-1357.661583657452</v>
          </cell>
          <cell r="J63">
            <v>740.80926936956143</v>
          </cell>
          <cell r="K63">
            <v>3037.6433179096948</v>
          </cell>
          <cell r="L63">
            <v>5556.2570799985733</v>
          </cell>
          <cell r="M63">
            <v>8317.5717079394708</v>
          </cell>
          <cell r="N63">
            <v>11353.633113667056</v>
          </cell>
          <cell r="O63">
            <v>15163.338819400502</v>
          </cell>
          <cell r="P63">
            <v>19939.514475304808</v>
          </cell>
          <cell r="Q63">
            <v>25263.298384746646</v>
          </cell>
          <cell r="R63">
            <v>31000.381474826365</v>
          </cell>
          <cell r="S63">
            <v>37182.849235041955</v>
          </cell>
          <cell r="T63">
            <v>43845.278034826726</v>
          </cell>
          <cell r="U63">
            <v>51024.928497032102</v>
          </cell>
          <cell r="V63">
            <v>58761.953883496368</v>
          </cell>
          <cell r="W63">
            <v>67099.624658126922</v>
          </cell>
          <cell r="X63">
            <v>76084.570483398027</v>
          </cell>
          <cell r="Y63">
            <v>85767.041003665508</v>
          </cell>
          <cell r="Z63">
            <v>96201.186873768165</v>
          </cell>
          <cell r="AA63">
            <v>107445.36260460985</v>
          </cell>
          <cell r="AB63">
            <v>119562.45291943067</v>
          </cell>
          <cell r="AC63">
            <v>132620.22444596424</v>
          </cell>
          <cell r="AD63">
            <v>146691.70471137093</v>
          </cell>
          <cell r="AE63">
            <v>58092.91870752778</v>
          </cell>
          <cell r="AF63">
            <v>53405.430143476719</v>
          </cell>
          <cell r="AG63">
            <v>50304.979120950673</v>
          </cell>
          <cell r="AH63">
            <v>47394.192764066895</v>
          </cell>
          <cell r="AI63">
            <v>44655.220280764945</v>
          </cell>
          <cell r="AJ63">
            <v>42072.442227991931</v>
          </cell>
          <cell r="AK63">
            <v>39563.298692468248</v>
          </cell>
          <cell r="AL63">
            <v>37054.15515694458</v>
          </cell>
          <cell r="AM63">
            <v>34542.780272413365</v>
          </cell>
          <cell r="AN63">
            <v>32033.63673688969</v>
          </cell>
          <cell r="AO63">
            <v>29522.261852358461</v>
          </cell>
          <cell r="AP63">
            <v>27013.118316834792</v>
          </cell>
          <cell r="AQ63">
            <v>24501.743432303563</v>
          </cell>
          <cell r="AR63">
            <v>21992.599896779891</v>
          </cell>
          <cell r="AS63">
            <v>20141.704318485281</v>
          </cell>
          <cell r="AT63">
            <v>18949.056697419739</v>
          </cell>
          <cell r="AU63">
            <v>17756.409076354186</v>
          </cell>
          <cell r="AV63">
            <v>16563.761455288648</v>
          </cell>
          <cell r="AW63">
            <v>15371.113834223102</v>
          </cell>
          <cell r="AX63">
            <v>14178.466213157562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</row>
        <row r="64">
          <cell r="A64">
            <v>-3324.0390285416174</v>
          </cell>
          <cell r="B64">
            <v>-13348.643728949866</v>
          </cell>
          <cell r="C64">
            <v>-11570.12995223241</v>
          </cell>
          <cell r="D64">
            <v>-8859.0255182805122</v>
          </cell>
          <cell r="E64">
            <v>-7049.7044176420814</v>
          </cell>
          <cell r="F64">
            <v>-5533.4854624812888</v>
          </cell>
          <cell r="G64">
            <v>-3946.5538646147647</v>
          </cell>
          <cell r="H64">
            <v>-2273.8794757440392</v>
          </cell>
          <cell r="I64">
            <v>-432.18817146740525</v>
          </cell>
          <cell r="J64">
            <v>1598.0105268306629</v>
          </cell>
          <cell r="K64">
            <v>3828.5692168239707</v>
          </cell>
          <cell r="L64">
            <v>6282.3549297280324</v>
          </cell>
          <cell r="M64">
            <v>8980.0717718859833</v>
          </cell>
          <cell r="N64">
            <v>11952.473197750292</v>
          </cell>
          <cell r="O64">
            <v>15659.185722663027</v>
          </cell>
          <cell r="P64">
            <v>20276.164402975683</v>
          </cell>
          <cell r="Q64">
            <v>25415.433094236265</v>
          </cell>
          <cell r="R64">
            <v>30953.676570218846</v>
          </cell>
          <cell r="S64">
            <v>36921.868280339411</v>
          </cell>
          <cell r="T64">
            <v>43353.386223387664</v>
          </cell>
          <cell r="U64">
            <v>50284.19961894396</v>
          </cell>
          <cell r="V64">
            <v>57753.070070583453</v>
          </cell>
          <cell r="W64">
            <v>65801.768345902747</v>
          </cell>
          <cell r="X64">
            <v>74475.307985743129</v>
          </cell>
          <cell r="Y64">
            <v>83822.197049105132</v>
          </cell>
          <cell r="Z64">
            <v>93894.709401674918</v>
          </cell>
          <cell r="AA64">
            <v>104749.17706518415</v>
          </cell>
          <cell r="AB64">
            <v>116446.3052626103</v>
          </cell>
          <cell r="AC64">
            <v>129051.51192115479</v>
          </cell>
          <cell r="AD64">
            <v>142635.29353171948</v>
          </cell>
          <cell r="AE64">
            <v>53347.861933910273</v>
          </cell>
          <cell r="AF64">
            <v>49043.249628394013</v>
          </cell>
          <cell r="AG64">
            <v>46196.044895657164</v>
          </cell>
          <cell r="AH64">
            <v>43523.012929955243</v>
          </cell>
          <cell r="AI64">
            <v>41007.761000273182</v>
          </cell>
          <cell r="AJ64">
            <v>38635.945466972837</v>
          </cell>
          <cell r="AK64">
            <v>36331.749949109573</v>
          </cell>
          <cell r="AL64">
            <v>34027.554431246324</v>
          </cell>
          <cell r="AM64">
            <v>31721.30982200618</v>
          </cell>
          <cell r="AN64">
            <v>29417.114304142928</v>
          </cell>
          <cell r="AO64">
            <v>27110.869694902787</v>
          </cell>
          <cell r="AP64">
            <v>24806.674177039524</v>
          </cell>
          <cell r="AQ64">
            <v>22500.429567799376</v>
          </cell>
          <cell r="AR64">
            <v>20196.234049936116</v>
          </cell>
          <cell r="AS64">
            <v>18496.520488252896</v>
          </cell>
          <cell r="AT64">
            <v>17401.288882749715</v>
          </cell>
          <cell r="AU64">
            <v>16306.057277246538</v>
          </cell>
          <cell r="AV64">
            <v>15210.825671743361</v>
          </cell>
          <cell r="AW64">
            <v>14115.594066240184</v>
          </cell>
          <cell r="AX64">
            <v>13020.362460737006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</row>
        <row r="65">
          <cell r="A65">
            <v>-3409.1313323652948</v>
          </cell>
          <cell r="B65">
            <v>-13845.661729587579</v>
          </cell>
          <cell r="C65">
            <v>-12131.608539744646</v>
          </cell>
          <cell r="D65">
            <v>-9670.5349739004851</v>
          </cell>
          <cell r="E65">
            <v>-7969.231573956491</v>
          </cell>
          <cell r="F65">
            <v>-6477.3818587808501</v>
          </cell>
          <cell r="G65">
            <v>-4920.8558501780117</v>
          </cell>
          <cell r="H65">
            <v>-3284.7289260131047</v>
          </cell>
          <cell r="I65">
            <v>-1484.4606224086126</v>
          </cell>
          <cell r="J65">
            <v>499.30584232764659</v>
          </cell>
          <cell r="K65">
            <v>2677.9915014027729</v>
          </cell>
          <cell r="L65">
            <v>5074.2182782264317</v>
          </cell>
          <cell r="M65">
            <v>7708.3317561560034</v>
          </cell>
          <cell r="N65">
            <v>10610.965401368059</v>
          </cell>
          <cell r="O65">
            <v>14251.14778873569</v>
          </cell>
          <cell r="P65">
            <v>18808.562131730476</v>
          </cell>
          <cell r="Q65">
            <v>23886.903340375604</v>
          </cell>
          <cell r="R65">
            <v>29359.489374925543</v>
          </cell>
          <cell r="S65">
            <v>35256.92648580081</v>
          </cell>
          <cell r="T65">
            <v>41612.196966183328</v>
          </cell>
          <cell r="U65">
            <v>48460.843610391006</v>
          </cell>
          <cell r="V65">
            <v>55841.168492235127</v>
          </cell>
          <cell r="W65">
            <v>63794.447175058631</v>
          </cell>
          <cell r="X65">
            <v>72365.159551456018</v>
          </cell>
          <cell r="Y65">
            <v>81601.238603680642</v>
          </cell>
          <cell r="Z65">
            <v>91554.338475969213</v>
          </cell>
          <cell r="AA65">
            <v>102280.12335801715</v>
          </cell>
          <cell r="AB65">
            <v>113838.57879522919</v>
          </cell>
          <cell r="AC65">
            <v>126294.34716679362</v>
          </cell>
          <cell r="AD65">
            <v>139717.08920779132</v>
          </cell>
          <cell r="AE65">
            <v>54541.869111074688</v>
          </cell>
          <cell r="AF65">
            <v>50140.912963436618</v>
          </cell>
          <cell r="AG65">
            <v>47229.983410950554</v>
          </cell>
          <cell r="AH65">
            <v>44497.124879831776</v>
          </cell>
          <cell r="AI65">
            <v>41925.577744539849</v>
          </cell>
          <cell r="AJ65">
            <v>39500.67733272686</v>
          </cell>
          <cell r="AK65">
            <v>37144.910376268235</v>
          </cell>
          <cell r="AL65">
            <v>34789.14341980961</v>
          </cell>
          <cell r="AM65">
            <v>32431.281510158424</v>
          </cell>
          <cell r="AN65">
            <v>30075.514553699799</v>
          </cell>
          <cell r="AO65">
            <v>27717.652644048616</v>
          </cell>
          <cell r="AP65">
            <v>25361.885687589991</v>
          </cell>
          <cell r="AQ65">
            <v>23004.023777938812</v>
          </cell>
          <cell r="AR65">
            <v>20648.256821480183</v>
          </cell>
          <cell r="AS65">
            <v>18910.501056825688</v>
          </cell>
          <cell r="AT65">
            <v>17790.756483975329</v>
          </cell>
          <cell r="AU65">
            <v>16671.011911124962</v>
          </cell>
          <cell r="AV65">
            <v>15551.2673382746</v>
          </cell>
          <cell r="AW65">
            <v>14431.522765424232</v>
          </cell>
          <cell r="AX65">
            <v>13311.778192573865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</row>
        <row r="66">
          <cell r="A66">
            <v>-3431.2411302635164</v>
          </cell>
          <cell r="B66">
            <v>-13854.288900909578</v>
          </cell>
          <cell r="C66">
            <v>-12037.510097191531</v>
          </cell>
          <cell r="D66">
            <v>-9669.0182798898386</v>
          </cell>
          <cell r="E66">
            <v>-8000.2763552406368</v>
          </cell>
          <cell r="F66">
            <v>-6493.5072682506634</v>
          </cell>
          <cell r="G66">
            <v>-4922.4312639087038</v>
          </cell>
          <cell r="H66">
            <v>-3272.0185652993755</v>
          </cell>
          <cell r="I66">
            <v>-1457.1067201928408</v>
          </cell>
          <cell r="J66">
            <v>541.77905869011227</v>
          </cell>
          <cell r="K66">
            <v>2736.0810070375674</v>
          </cell>
          <cell r="L66">
            <v>5148.5249709863228</v>
          </cell>
          <cell r="M66">
            <v>7799.5337347429913</v>
          </cell>
          <cell r="N66">
            <v>10719.922138091753</v>
          </cell>
          <cell r="O66">
            <v>14382.42733765726</v>
          </cell>
          <cell r="P66">
            <v>18968.368680756568</v>
          </cell>
          <cell r="Q66">
            <v>24078.653469811892</v>
          </cell>
          <cell r="R66">
            <v>29585.662947936031</v>
          </cell>
          <cell r="S66">
            <v>35520.195883771732</v>
          </cell>
          <cell r="T66">
            <v>41915.442034413078</v>
          </cell>
          <cell r="U66">
            <v>48807.167764052792</v>
          </cell>
          <cell r="V66">
            <v>56233.916072687374</v>
          </cell>
          <cell r="W66">
            <v>64237.222153570903</v>
          </cell>
          <cell r="X66">
            <v>72861.845684953689</v>
          </cell>
          <cell r="Y66">
            <v>82156.021155232564</v>
          </cell>
          <cell r="Z66">
            <v>92171.727621493192</v>
          </cell>
          <cell r="AA66">
            <v>102964.97941010879</v>
          </cell>
          <cell r="AB66">
            <v>114596.13938518212</v>
          </cell>
          <cell r="AC66">
            <v>127130.25653683059</v>
          </cell>
          <cell r="AD66">
            <v>140637.42977732749</v>
          </cell>
          <cell r="AE66">
            <v>54981.963534086528</v>
          </cell>
          <cell r="AF66">
            <v>50545.496387502862</v>
          </cell>
          <cell r="AG66">
            <v>47611.078753608723</v>
          </cell>
          <cell r="AH66">
            <v>44856.168983358846</v>
          </cell>
          <cell r="AI66">
            <v>42263.872218998469</v>
          </cell>
          <cell r="AJ66">
            <v>39819.405459992195</v>
          </cell>
          <cell r="AK66">
            <v>37444.629989224282</v>
          </cell>
          <cell r="AL66">
            <v>35069.85451845637</v>
          </cell>
          <cell r="AM66">
            <v>32692.96719046912</v>
          </cell>
          <cell r="AN66">
            <v>30318.191719701201</v>
          </cell>
          <cell r="AO66">
            <v>27941.304391713944</v>
          </cell>
          <cell r="AP66">
            <v>25566.528920946032</v>
          </cell>
          <cell r="AQ66">
            <v>23189.641592958775</v>
          </cell>
          <cell r="AR66">
            <v>20814.866122190862</v>
          </cell>
          <cell r="AS66">
            <v>19063.08853112951</v>
          </cell>
          <cell r="AT66">
            <v>17934.308819774713</v>
          </cell>
          <cell r="AU66">
            <v>16805.529108419916</v>
          </cell>
          <cell r="AV66">
            <v>15676.749397065119</v>
          </cell>
          <cell r="AW66">
            <v>14547.969685710326</v>
          </cell>
          <cell r="AX66">
            <v>13419.189974355533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</row>
        <row r="67">
          <cell r="A67">
            <v>-3758.5147206569854</v>
          </cell>
          <cell r="B67">
            <v>-15222.816180746886</v>
          </cell>
          <cell r="C67">
            <v>-13390.699829987558</v>
          </cell>
          <cell r="D67">
            <v>-10645.797668575697</v>
          </cell>
          <cell r="E67">
            <v>-8733.5512375987128</v>
          </cell>
          <cell r="F67">
            <v>-7078.8920358120686</v>
          </cell>
          <cell r="G67">
            <v>-5366.4995303902706</v>
          </cell>
          <cell r="H67">
            <v>-3580.2725351727604</v>
          </cell>
          <cell r="I67">
            <v>-1627.8820613731241</v>
          </cell>
          <cell r="J67">
            <v>511.34232349893665</v>
          </cell>
          <cell r="K67">
            <v>2848.8789350993939</v>
          </cell>
          <cell r="L67">
            <v>5408.4507135955037</v>
          </cell>
          <cell r="M67">
            <v>8211.1437665788726</v>
          </cell>
          <cell r="N67">
            <v>11289.648131619137</v>
          </cell>
          <cell r="O67">
            <v>15160.243248248451</v>
          </cell>
          <cell r="P67">
            <v>20023.274113251227</v>
          </cell>
          <cell r="Q67">
            <v>25446.365461560854</v>
          </cell>
          <cell r="R67">
            <v>31290.465485073393</v>
          </cell>
          <cell r="S67">
            <v>37588.25818138582</v>
          </cell>
          <cell r="T67">
            <v>44374.964891769487</v>
          </cell>
          <cell r="U67">
            <v>51688.541281753904</v>
          </cell>
          <cell r="V67">
            <v>59569.889613824926</v>
          </cell>
          <cell r="W67">
            <v>68063.087499404239</v>
          </cell>
          <cell r="X67">
            <v>77215.634409439619</v>
          </cell>
          <cell r="Y67">
            <v>87078.717322252851</v>
          </cell>
          <cell r="Z67">
            <v>97707.496994320318</v>
          </cell>
          <cell r="AA67">
            <v>109161.41645499849</v>
          </cell>
          <cell r="AB67">
            <v>121504.53345049678</v>
          </cell>
          <cell r="AC67">
            <v>134805.87869633964</v>
          </cell>
          <cell r="AD67">
            <v>149139.84194189857</v>
          </cell>
          <cell r="AE67">
            <v>60183.421114066878</v>
          </cell>
          <cell r="AF67">
            <v>55327.250956083379</v>
          </cell>
          <cell r="AG67">
            <v>52115.228670344026</v>
          </cell>
          <cell r="AH67">
            <v>49099.696227028915</v>
          </cell>
          <cell r="AI67">
            <v>46262.160464498156</v>
          </cell>
          <cell r="AJ67">
            <v>43586.439866316774</v>
          </cell>
          <cell r="AK67">
            <v>40987.003559900098</v>
          </cell>
          <cell r="AL67">
            <v>38387.567253483445</v>
          </cell>
          <cell r="AM67">
            <v>35785.819301861782</v>
          </cell>
          <cell r="AN67">
            <v>33186.382995445114</v>
          </cell>
          <cell r="AO67">
            <v>30584.635043823459</v>
          </cell>
          <cell r="AP67">
            <v>27985.198737406798</v>
          </cell>
          <cell r="AQ67">
            <v>25383.450785785139</v>
          </cell>
          <cell r="AR67">
            <v>22784.01447936847</v>
          </cell>
          <cell r="AS67">
            <v>20866.513508424239</v>
          </cell>
          <cell r="AT67">
            <v>19630.947872952449</v>
          </cell>
          <cell r="AU67">
            <v>18395.382237480655</v>
          </cell>
          <cell r="AV67">
            <v>17159.816602008857</v>
          </cell>
          <cell r="AW67">
            <v>15924.250966537065</v>
          </cell>
          <cell r="AX67">
            <v>14688.68533106527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</row>
        <row r="68">
          <cell r="A68">
            <v>-2982.5402039476517</v>
          </cell>
          <cell r="B68">
            <v>-12038.340021085747</v>
          </cell>
          <cell r="C68">
            <v>-10428.952576937823</v>
          </cell>
          <cell r="D68">
            <v>-7877.7448598509782</v>
          </cell>
          <cell r="E68">
            <v>-6222.7056469087102</v>
          </cell>
          <cell r="F68">
            <v>-4860.8700592343894</v>
          </cell>
          <cell r="G68">
            <v>-3421.0385300041198</v>
          </cell>
          <cell r="H68">
            <v>-1889.3035616487728</v>
          </cell>
          <cell r="I68">
            <v>-190.0169543727304</v>
          </cell>
          <cell r="J68">
            <v>1695.0598843975467</v>
          </cell>
          <cell r="K68">
            <v>3777.7670602389894</v>
          </cell>
          <cell r="L68">
            <v>6079.9355111066852</v>
          </cell>
          <cell r="M68">
            <v>8621.5916355705194</v>
          </cell>
          <cell r="N68">
            <v>11431.520179817719</v>
          </cell>
          <cell r="O68">
            <v>14922.913218303587</v>
          </cell>
          <cell r="P68">
            <v>19251.458915872674</v>
          </cell>
          <cell r="Q68">
            <v>24064.741940119682</v>
          </cell>
          <cell r="R68">
            <v>29251.692634568601</v>
          </cell>
          <cell r="S68">
            <v>34841.319791565686</v>
          </cell>
          <cell r="T68">
            <v>40864.884231396696</v>
          </cell>
          <cell r="U68">
            <v>47356.073633068554</v>
          </cell>
          <cell r="V68">
            <v>54351.190937658917</v>
          </cell>
          <cell r="W68">
            <v>61889.357377907429</v>
          </cell>
          <cell r="X68">
            <v>70012.731269521726</v>
          </cell>
          <cell r="Y68">
            <v>78766.74378782128</v>
          </cell>
          <cell r="Z68">
            <v>88200.353048334742</v>
          </cell>
          <cell r="AA68">
            <v>98366.317912334169</v>
          </cell>
          <cell r="AB68">
            <v>109321.49304860497</v>
          </cell>
          <cell r="AC68">
            <v>121127.14690162745</v>
          </cell>
          <cell r="AD68">
            <v>133849.30434445475</v>
          </cell>
          <cell r="AE68">
            <v>47796.72326231192</v>
          </cell>
          <cell r="AF68">
            <v>43940.029560637609</v>
          </cell>
          <cell r="AG68">
            <v>41389.092151930221</v>
          </cell>
          <cell r="AH68">
            <v>38994.203875165796</v>
          </cell>
          <cell r="AI68">
            <v>36740.67775322029</v>
          </cell>
          <cell r="AJ68">
            <v>34615.662681110167</v>
          </cell>
          <cell r="AK68">
            <v>32551.231389636712</v>
          </cell>
          <cell r="AL68">
            <v>30486.800098163258</v>
          </cell>
          <cell r="AM68">
            <v>28420.532934549305</v>
          </cell>
          <cell r="AN68">
            <v>26356.101643075857</v>
          </cell>
          <cell r="AO68">
            <v>24289.834479461901</v>
          </cell>
          <cell r="AP68">
            <v>22225.403187988453</v>
          </cell>
          <cell r="AQ68">
            <v>20159.136024374497</v>
          </cell>
          <cell r="AR68">
            <v>18094.704732901049</v>
          </cell>
          <cell r="AS68">
            <v>16571.855722876691</v>
          </cell>
          <cell r="AT68">
            <v>15590.588994301428</v>
          </cell>
          <cell r="AU68">
            <v>14609.322265726165</v>
          </cell>
          <cell r="AV68">
            <v>13628.055537150905</v>
          </cell>
          <cell r="AW68">
            <v>12646.788808575642</v>
          </cell>
          <cell r="AX68">
            <v>11665.522080000379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</row>
        <row r="69">
          <cell r="A69">
            <v>-3377.600841744018</v>
          </cell>
          <cell r="B69">
            <v>-13738.709703974495</v>
          </cell>
          <cell r="C69">
            <v>-12064.13009903602</v>
          </cell>
          <cell r="D69">
            <v>-9545.0658463126019</v>
          </cell>
          <cell r="E69">
            <v>-7825.4714412337853</v>
          </cell>
          <cell r="F69">
            <v>-6343.201581560862</v>
          </cell>
          <cell r="G69">
            <v>-4795.1708609916868</v>
          </cell>
          <cell r="H69">
            <v>-3166.5306311640788</v>
          </cell>
          <cell r="I69">
            <v>-1373.4310891056653</v>
          </cell>
          <cell r="J69">
            <v>603.40123787517132</v>
          </cell>
          <cell r="K69">
            <v>2775.4244270697509</v>
          </cell>
          <cell r="L69">
            <v>5165.2032901267248</v>
          </cell>
          <cell r="M69">
            <v>7793.0635020512127</v>
          </cell>
          <cell r="N69">
            <v>10689.499571511067</v>
          </cell>
          <cell r="O69">
            <v>14319.185729532843</v>
          </cell>
          <cell r="P69">
            <v>18859.937738091383</v>
          </cell>
          <cell r="Q69">
            <v>23918.884542098975</v>
          </cell>
          <cell r="R69">
            <v>29370.570533976079</v>
          </cell>
          <cell r="S69">
            <v>35245.485077549616</v>
          </cell>
          <cell r="T69">
            <v>41576.48450519787</v>
          </cell>
          <cell r="U69">
            <v>48398.975871770541</v>
          </cell>
          <cell r="V69">
            <v>55751.114973803065</v>
          </cell>
          <cell r="W69">
            <v>63674.019741477408</v>
          </cell>
          <cell r="X69">
            <v>72212.000196755136</v>
          </cell>
          <cell r="Y69">
            <v>81412.806263758059</v>
          </cell>
          <cell r="Z69">
            <v>91327.894817312656</v>
          </cell>
          <cell r="AA69">
            <v>102012.71746316738</v>
          </cell>
          <cell r="AB69">
            <v>113527.03065933561</v>
          </cell>
          <cell r="AC69">
            <v>125935.22991296461</v>
          </cell>
          <cell r="AD69">
            <v>139306.70992177626</v>
          </cell>
          <cell r="AE69">
            <v>54015.153138549838</v>
          </cell>
          <cell r="AF69">
            <v>49656.697439376825</v>
          </cell>
          <cell r="AG69">
            <v>46773.879008038188</v>
          </cell>
          <cell r="AH69">
            <v>44067.411949423949</v>
          </cell>
          <cell r="AI69">
            <v>41520.698487277703</v>
          </cell>
          <cell r="AJ69">
            <v>39119.21556737506</v>
          </cell>
          <cell r="AK69">
            <v>36786.198474530123</v>
          </cell>
          <cell r="AL69">
            <v>34453.181381685201</v>
          </cell>
          <cell r="AM69">
            <v>32118.089566808223</v>
          </cell>
          <cell r="AN69">
            <v>29785.072473963279</v>
          </cell>
          <cell r="AO69">
            <v>27449.980659086305</v>
          </cell>
          <cell r="AP69">
            <v>25116.96356624136</v>
          </cell>
          <cell r="AQ69">
            <v>22781.871751364379</v>
          </cell>
          <cell r="AR69">
            <v>20448.854658519445</v>
          </cell>
          <cell r="AS69">
            <v>18727.880565129763</v>
          </cell>
          <cell r="AT69">
            <v>17618.949471195334</v>
          </cell>
          <cell r="AU69">
            <v>16510.018377260905</v>
          </cell>
          <cell r="AV69">
            <v>15401.087283326478</v>
          </cell>
          <cell r="AW69">
            <v>14292.15618939205</v>
          </cell>
          <cell r="AX69">
            <v>13183.225095457623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</row>
        <row r="70">
          <cell r="A70">
            <v>-3306.8026785201196</v>
          </cell>
          <cell r="B70">
            <v>-13381.671811705099</v>
          </cell>
          <cell r="C70">
            <v>-11655.529795000017</v>
          </cell>
          <cell r="D70">
            <v>-9067.9273011141595</v>
          </cell>
          <cell r="E70">
            <v>-7329.4284573676186</v>
          </cell>
          <cell r="F70">
            <v>-5850.3297307592829</v>
          </cell>
          <cell r="G70">
            <v>-4302.0421800919903</v>
          </cell>
          <cell r="H70">
            <v>-2669.7729197612466</v>
          </cell>
          <cell r="I70">
            <v>-870.95567507356577</v>
          </cell>
          <cell r="J70">
            <v>1113.6281546204534</v>
          </cell>
          <cell r="K70">
            <v>3295.6323762534475</v>
          </cell>
          <cell r="L70">
            <v>5697.6377290402115</v>
          </cell>
          <cell r="M70">
            <v>8340.0707270077619</v>
          </cell>
          <cell r="N70">
            <v>11253.298408274068</v>
          </cell>
          <cell r="O70">
            <v>14893.407979499636</v>
          </cell>
          <cell r="P70">
            <v>19434.638592134346</v>
          </cell>
          <cell r="Q70">
            <v>24491.210252880141</v>
          </cell>
          <cell r="R70">
            <v>29940.336712951379</v>
          </cell>
          <cell r="S70">
            <v>35812.493021613103</v>
          </cell>
          <cell r="T70">
            <v>42140.520085405042</v>
          </cell>
          <cell r="U70">
            <v>48959.808335790425</v>
          </cell>
          <cell r="V70">
            <v>56308.495655401595</v>
          </cell>
          <cell r="W70">
            <v>64227.680669814537</v>
          </cell>
          <cell r="X70">
            <v>72761.652597718101</v>
          </cell>
          <cell r="Y70">
            <v>81958.138944949213</v>
          </cell>
          <cell r="Z70">
            <v>91868.572427659863</v>
          </cell>
          <cell r="AA70">
            <v>102548.37861742319</v>
          </cell>
          <cell r="AB70">
            <v>114057.28591697654</v>
          </cell>
          <cell r="AC70">
            <v>126459.65960018738</v>
          </cell>
          <cell r="AD70">
            <v>139824.8617844095</v>
          </cell>
          <cell r="AE70">
            <v>52956.652645510549</v>
          </cell>
          <cell r="AF70">
            <v>48683.606821870628</v>
          </cell>
          <cell r="AG70">
            <v>45857.281144020773</v>
          </cell>
          <cell r="AH70">
            <v>43203.850993560613</v>
          </cell>
          <cell r="AI70">
            <v>40707.043850265247</v>
          </cell>
          <cell r="AJ70">
            <v>38352.621258937841</v>
          </cell>
          <cell r="AK70">
            <v>36065.322813538231</v>
          </cell>
          <cell r="AL70">
            <v>33778.024368138591</v>
          </cell>
          <cell r="AM70">
            <v>31488.691857710859</v>
          </cell>
          <cell r="AN70">
            <v>29201.393412311227</v>
          </cell>
          <cell r="AO70">
            <v>26912.060901883495</v>
          </cell>
          <cell r="AP70">
            <v>24624.762456483859</v>
          </cell>
          <cell r="AQ70">
            <v>22335.429946056123</v>
          </cell>
          <cell r="AR70">
            <v>20048.131500656498</v>
          </cell>
          <cell r="AS70">
            <v>18360.882238550515</v>
          </cell>
          <cell r="AT70">
            <v>17273.682159738182</v>
          </cell>
          <cell r="AU70">
            <v>16186.482080925854</v>
          </cell>
          <cell r="AV70">
            <v>15099.282002113523</v>
          </cell>
          <cell r="AW70">
            <v>14012.081923301192</v>
          </cell>
          <cell r="AX70">
            <v>12924.881844488866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</row>
        <row r="71">
          <cell r="A71">
            <v>-3738.9084214601958</v>
          </cell>
          <cell r="B71">
            <v>-15276.903621246451</v>
          </cell>
          <cell r="C71">
            <v>-13694.938862086068</v>
          </cell>
          <cell r="D71">
            <v>-11061.378367484191</v>
          </cell>
          <cell r="E71">
            <v>-9201.9966674244952</v>
          </cell>
          <cell r="F71">
            <v>-7601.4635758203831</v>
          </cell>
          <cell r="G71">
            <v>-5945.8336193157693</v>
          </cell>
          <cell r="H71">
            <v>-4219.3474366289865</v>
          </cell>
          <cell r="I71">
            <v>-2330.5656929380325</v>
          </cell>
          <cell r="J71">
            <v>-259.21070245426665</v>
          </cell>
          <cell r="K71">
            <v>2005.8812074234145</v>
          </cell>
          <cell r="L71">
            <v>4488.0108212213363</v>
          </cell>
          <cell r="M71">
            <v>7207.8449707947839</v>
          </cell>
          <cell r="N71">
            <v>10197.521252819937</v>
          </cell>
          <cell r="O71">
            <v>13969.123475722297</v>
          </cell>
          <cell r="P71">
            <v>18720.894212291387</v>
          </cell>
          <cell r="Q71">
            <v>24022.85623864524</v>
          </cell>
          <cell r="R71">
            <v>29736.423356140913</v>
          </cell>
          <cell r="S71">
            <v>35893.549537706138</v>
          </cell>
          <cell r="T71">
            <v>42528.669426230772</v>
          </cell>
          <cell r="U71">
            <v>49678.890915422933</v>
          </cell>
          <cell r="V71">
            <v>57384.202681217299</v>
          </cell>
          <cell r="W71">
            <v>65687.69782438621</v>
          </cell>
          <cell r="X71">
            <v>74635.814875107782</v>
          </cell>
          <cell r="Y71">
            <v>84278.597507344806</v>
          </cell>
          <cell r="Z71">
            <v>94669.974415526172</v>
          </cell>
          <cell r="AA71">
            <v>105868.06091878224</v>
          </cell>
          <cell r="AB71">
            <v>117935.48397950066</v>
          </cell>
          <cell r="AC71">
            <v>130939.73245391787</v>
          </cell>
          <cell r="AD71">
            <v>144953.53453357366</v>
          </cell>
          <cell r="AE71">
            <v>59732.406137650221</v>
          </cell>
          <cell r="AF71">
            <v>54912.628152606296</v>
          </cell>
          <cell r="AG71">
            <v>51724.676784216528</v>
          </cell>
          <cell r="AH71">
            <v>48731.742762005262</v>
          </cell>
          <cell r="AI71">
            <v>45915.471512214535</v>
          </cell>
          <cell r="AJ71">
            <v>43259.802782806102</v>
          </cell>
          <cell r="AK71">
            <v>40679.846670149323</v>
          </cell>
          <cell r="AL71">
            <v>38099.890557492559</v>
          </cell>
          <cell r="AM71">
            <v>35517.640123116034</v>
          </cell>
          <cell r="AN71">
            <v>32937.684010459263</v>
          </cell>
          <cell r="AO71">
            <v>30355.433576082738</v>
          </cell>
          <cell r="AP71">
            <v>27775.477463425963</v>
          </cell>
          <cell r="AQ71">
            <v>25193.227029049442</v>
          </cell>
          <cell r="AR71">
            <v>22613.270916392667</v>
          </cell>
          <cell r="AS71">
            <v>20710.139711061303</v>
          </cell>
          <cell r="AT71">
            <v>19483.833413055345</v>
          </cell>
          <cell r="AU71">
            <v>18257.527115049379</v>
          </cell>
          <cell r="AV71">
            <v>17031.220817043417</v>
          </cell>
          <cell r="AW71">
            <v>15804.914519037455</v>
          </cell>
          <cell r="AX71">
            <v>14578.608221031491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</row>
        <row r="72">
          <cell r="A72">
            <v>-3547.3158822158348</v>
          </cell>
          <cell r="B72">
            <v>-14369.588067857705</v>
          </cell>
          <cell r="C72">
            <v>-12530.485378013747</v>
          </cell>
          <cell r="D72">
            <v>-9635.6710749844024</v>
          </cell>
          <cell r="E72">
            <v>-7710.9626009813901</v>
          </cell>
          <cell r="F72">
            <v>-6110.4249944471048</v>
          </cell>
          <cell r="G72">
            <v>-4444.5868640777508</v>
          </cell>
          <cell r="H72">
            <v>-2697.7906029850456</v>
          </cell>
          <cell r="I72">
            <v>-782.10408122488582</v>
          </cell>
          <cell r="J72">
            <v>1322.6596710729534</v>
          </cell>
          <cell r="K72">
            <v>3628.274332712776</v>
          </cell>
          <cell r="L72">
            <v>6158.1565331003185</v>
          </cell>
          <cell r="M72">
            <v>8933.3303123050482</v>
          </cell>
          <cell r="N72">
            <v>11985.662437992925</v>
          </cell>
          <cell r="O72">
            <v>15803.479695844555</v>
          </cell>
          <cell r="P72">
            <v>20575.188790357188</v>
          </cell>
          <cell r="Q72">
            <v>25890.60884435851</v>
          </cell>
          <cell r="R72">
            <v>31618.678771163424</v>
          </cell>
          <cell r="S72">
            <v>37791.433652815256</v>
          </cell>
          <cell r="T72">
            <v>44443.395538031</v>
          </cell>
          <cell r="U72">
            <v>51611.766511887261</v>
          </cell>
          <cell r="V72">
            <v>59336.636754008126</v>
          </cell>
          <cell r="W72">
            <v>67661.208748850448</v>
          </cell>
          <cell r="X72">
            <v>76632.038902016517</v>
          </cell>
          <cell r="Y72">
            <v>86299.297913868912</v>
          </cell>
          <cell r="Z72">
            <v>96717.05136662579</v>
          </cell>
          <cell r="AA72">
            <v>107943.56209416152</v>
          </cell>
          <cell r="AB72">
            <v>120041.61602556096</v>
          </cell>
          <cell r="AC72">
            <v>133078.87332475538</v>
          </cell>
          <cell r="AD72">
            <v>147128.24679004101</v>
          </cell>
          <cell r="AE72">
            <v>56792.891584036857</v>
          </cell>
          <cell r="AF72">
            <v>52210.301558566709</v>
          </cell>
          <cell r="AG72">
            <v>49179.233698636301</v>
          </cell>
          <cell r="AH72">
            <v>46333.586110794022</v>
          </cell>
          <cell r="AI72">
            <v>43655.90747531395</v>
          </cell>
          <cell r="AJ72">
            <v>41130.927887435864</v>
          </cell>
          <cell r="AK72">
            <v>38677.934993427312</v>
          </cell>
          <cell r="AL72">
            <v>36224.942099418753</v>
          </cell>
          <cell r="AM72">
            <v>33769.767790444443</v>
          </cell>
          <cell r="AN72">
            <v>31316.774896435883</v>
          </cell>
          <cell r="AO72">
            <v>28861.600587461584</v>
          </cell>
          <cell r="AP72">
            <v>26408.607693453025</v>
          </cell>
          <cell r="AQ72">
            <v>23953.433384478722</v>
          </cell>
          <cell r="AR72">
            <v>21500.440490470162</v>
          </cell>
          <cell r="AS72">
            <v>19690.965011355747</v>
          </cell>
          <cell r="AT72">
            <v>18525.006947135469</v>
          </cell>
          <cell r="AU72">
            <v>17359.048882915195</v>
          </cell>
          <cell r="AV72">
            <v>16193.09081869492</v>
          </cell>
          <cell r="AW72">
            <v>15027.132754474645</v>
          </cell>
          <cell r="AX72">
            <v>13861.174690254369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</row>
        <row r="73">
          <cell r="A73">
            <v>-3743.6747320118629</v>
          </cell>
          <cell r="B73">
            <v>-15208.625059043456</v>
          </cell>
          <cell r="C73">
            <v>-13347.75300573511</v>
          </cell>
          <cell r="D73">
            <v>-10530.013433148168</v>
          </cell>
          <cell r="E73">
            <v>-8598.6503824092742</v>
          </cell>
          <cell r="F73">
            <v>-6945.0276754232946</v>
          </cell>
          <cell r="G73">
            <v>-5232.7375854945212</v>
          </cell>
          <cell r="H73">
            <v>-3445.6952936759271</v>
          </cell>
          <cell r="I73">
            <v>-1491.9272775572113</v>
          </cell>
          <cell r="J73">
            <v>649.22061773633584</v>
          </cell>
          <cell r="K73">
            <v>2989.2795416995027</v>
          </cell>
          <cell r="L73">
            <v>5551.9755252631849</v>
          </cell>
          <cell r="M73">
            <v>8358.4211119616284</v>
          </cell>
          <cell r="N73">
            <v>11441.269622626472</v>
          </cell>
          <cell r="O73">
            <v>15314.427718619925</v>
          </cell>
          <cell r="P73">
            <v>20177.251021251053</v>
          </cell>
          <cell r="Q73">
            <v>25599.320426259459</v>
          </cell>
          <cell r="R73">
            <v>31442.319170356441</v>
          </cell>
          <cell r="S73">
            <v>37738.925092070196</v>
          </cell>
          <cell r="T73">
            <v>44524.352895458855</v>
          </cell>
          <cell r="U73">
            <v>51836.551093574526</v>
          </cell>
          <cell r="V73">
            <v>59716.414241160302</v>
          </cell>
          <cell r="W73">
            <v>68208.01164352303</v>
          </cell>
          <cell r="X73">
            <v>77358.833820670319</v>
          </cell>
          <cell r="Y73">
            <v>87220.058105099015</v>
          </cell>
          <cell r="Z73">
            <v>97846.834858630129</v>
          </cell>
          <cell r="AA73">
            <v>109298.59590900068</v>
          </cell>
          <cell r="AB73">
            <v>121639.38693118979</v>
          </cell>
          <cell r="AC73">
            <v>134938.22563237057</v>
          </cell>
          <cell r="AD73">
            <v>149269.48774369122</v>
          </cell>
          <cell r="AE73">
            <v>59891.136500096844</v>
          </cell>
          <cell r="AF73">
            <v>55058.550641472284</v>
          </cell>
          <cell r="AG73">
            <v>51862.127746337042</v>
          </cell>
          <cell r="AH73">
            <v>48861.240428204132</v>
          </cell>
          <cell r="AI73">
            <v>46037.485338649829</v>
          </cell>
          <cell r="AJ73">
            <v>43374.759547803333</v>
          </cell>
          <cell r="AK73">
            <v>40787.947569204793</v>
          </cell>
          <cell r="AL73">
            <v>38201.13559060626</v>
          </cell>
          <cell r="AM73">
            <v>35612.023193454763</v>
          </cell>
          <cell r="AN73">
            <v>33025.211214856216</v>
          </cell>
          <cell r="AO73">
            <v>30436.098817704718</v>
          </cell>
          <cell r="AP73">
            <v>27849.286839106186</v>
          </cell>
          <cell r="AQ73">
            <v>25260.174441954678</v>
          </cell>
          <cell r="AR73">
            <v>22673.362463356145</v>
          </cell>
          <cell r="AS73">
            <v>20765.173957883388</v>
          </cell>
          <cell r="AT73">
            <v>19535.608925536399</v>
          </cell>
          <cell r="AU73">
            <v>18306.043893189406</v>
          </cell>
          <cell r="AV73">
            <v>17076.478860842417</v>
          </cell>
          <cell r="AW73">
            <v>15846.913828495428</v>
          </cell>
          <cell r="AX73">
            <v>14617.348796148441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</row>
        <row r="74">
          <cell r="A74">
            <v>-3135.7245520328715</v>
          </cell>
          <cell r="B74">
            <v>-12614.62468549822</v>
          </cell>
          <cell r="C74">
            <v>-10829.726741075317</v>
          </cell>
          <cell r="D74">
            <v>-8326.1165257112752</v>
          </cell>
          <cell r="E74">
            <v>-6662.4842096371813</v>
          </cell>
          <cell r="F74">
            <v>-5236.504103985887</v>
          </cell>
          <cell r="G74">
            <v>-3736.2123117609158</v>
          </cell>
          <cell r="H74">
            <v>-2147.2283218372095</v>
          </cell>
          <cell r="I74">
            <v>-390.50922865423541</v>
          </cell>
          <cell r="J74">
            <v>1552.7095579929785</v>
          </cell>
          <cell r="K74">
            <v>3694.2339899351723</v>
          </cell>
          <cell r="L74">
            <v>6056.3180201981022</v>
          </cell>
          <cell r="M74">
            <v>8659.2465892703058</v>
          </cell>
          <cell r="N74">
            <v>11532.639890640714</v>
          </cell>
          <cell r="O74">
            <v>15110.515340854243</v>
          </cell>
          <cell r="P74">
            <v>19557.616196310031</v>
          </cell>
          <cell r="Q74">
            <v>24505.47512617067</v>
          </cell>
          <cell r="R74">
            <v>29837.449203529402</v>
          </cell>
          <cell r="S74">
            <v>35583.35828554647</v>
          </cell>
          <cell r="T74">
            <v>41775.337222390997</v>
          </cell>
          <cell r="U74">
            <v>48448.015576164558</v>
          </cell>
          <cell r="V74">
            <v>55638.71129187195</v>
          </cell>
          <cell r="W74">
            <v>63387.639403572619</v>
          </cell>
          <cell r="X74">
            <v>71738.136942933183</v>
          </cell>
          <cell r="Y74">
            <v>80736.905308015135</v>
          </cell>
          <cell r="Z74">
            <v>90434.271447781779</v>
          </cell>
          <cell r="AA74">
            <v>100884.46932303694</v>
          </cell>
          <cell r="AB74">
            <v>112145.94321790794</v>
          </cell>
          <cell r="AC74">
            <v>124281.67459818714</v>
          </cell>
          <cell r="AD74">
            <v>137359.53434453602</v>
          </cell>
          <cell r="AE74">
            <v>50292.760552378073</v>
          </cell>
          <cell r="AF74">
            <v>46234.662849786961</v>
          </cell>
          <cell r="AG74">
            <v>43550.510558088245</v>
          </cell>
          <cell r="AH74">
            <v>41030.556585678947</v>
          </cell>
          <cell r="AI74">
            <v>38659.346973096559</v>
          </cell>
          <cell r="AJ74">
            <v>36423.359505811342</v>
          </cell>
          <cell r="AK74">
            <v>34251.119621309088</v>
          </cell>
          <cell r="AL74">
            <v>32078.87973680683</v>
          </cell>
          <cell r="AM74">
            <v>29904.708107371756</v>
          </cell>
          <cell r="AN74">
            <v>27732.468222869495</v>
          </cell>
          <cell r="AO74">
            <v>25558.296593434421</v>
          </cell>
          <cell r="AP74">
            <v>23386.056708932163</v>
          </cell>
          <cell r="AQ74">
            <v>21211.885079497089</v>
          </cell>
          <cell r="AR74">
            <v>19039.645194994831</v>
          </cell>
          <cell r="AS74">
            <v>17437.270065673536</v>
          </cell>
          <cell r="AT74">
            <v>16404.759691533218</v>
          </cell>
          <cell r="AU74">
            <v>15372.249317392896</v>
          </cell>
          <cell r="AV74">
            <v>14339.738943252574</v>
          </cell>
          <cell r="AW74">
            <v>13307.228569112252</v>
          </cell>
          <cell r="AX74">
            <v>12274.718194971925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</row>
        <row r="75">
          <cell r="A75">
            <v>-3429.5985718309985</v>
          </cell>
          <cell r="B75">
            <v>-14047.344870739465</v>
          </cell>
          <cell r="C75">
            <v>-12239.742365435402</v>
          </cell>
          <cell r="D75">
            <v>-9460.4676216374555</v>
          </cell>
          <cell r="E75">
            <v>-7638.4278549289356</v>
          </cell>
          <cell r="F75">
            <v>-6113.5219162688609</v>
          </cell>
          <cell r="G75">
            <v>-4522.0235620670028</v>
          </cell>
          <cell r="H75">
            <v>-2848.8024611054802</v>
          </cell>
          <cell r="I75">
            <v>-1008.879990859019</v>
          </cell>
          <cell r="J75">
            <v>1017.3377696234286</v>
          </cell>
          <cell r="K75">
            <v>3241.4823063065692</v>
          </cell>
          <cell r="L75">
            <v>5686.4368369280819</v>
          </cell>
          <cell r="M75">
            <v>8372.8137183437557</v>
          </cell>
          <cell r="N75">
            <v>11331.575683761126</v>
          </cell>
          <cell r="O75">
            <v>15033.601253792436</v>
          </cell>
          <cell r="P75">
            <v>19659.562683976605</v>
          </cell>
          <cell r="Q75">
            <v>24812.283996403661</v>
          </cell>
          <cell r="R75">
            <v>30365.024455495291</v>
          </cell>
          <cell r="S75">
            <v>36348.838587199229</v>
          </cell>
          <cell r="T75">
            <v>42797.191761018788</v>
          </cell>
          <cell r="U75">
            <v>49746.147350063489</v>
          </cell>
          <cell r="V75">
            <v>57234.568420820848</v>
          </cell>
          <cell r="W75">
            <v>65304.33508062936</v>
          </cell>
          <cell r="X75">
            <v>74000.578698400554</v>
          </cell>
          <cell r="Y75">
            <v>83371.934308504424</v>
          </cell>
          <cell r="Z75">
            <v>93470.81260942464</v>
          </cell>
          <cell r="AA75">
            <v>104353.69307837608</v>
          </cell>
          <cell r="AB75">
            <v>116081.43984117174</v>
          </cell>
          <cell r="AC75">
            <v>128719.64206388862</v>
          </cell>
          <cell r="AD75">
            <v>142338.98077002307</v>
          </cell>
          <cell r="AE75">
            <v>54729.164494623343</v>
          </cell>
          <cell r="AF75">
            <v>50313.095576134438</v>
          </cell>
          <cell r="AG75">
            <v>47392.169966015921</v>
          </cell>
          <cell r="AH75">
            <v>44649.926868597671</v>
          </cell>
          <cell r="AI75">
            <v>42069.549106213781</v>
          </cell>
          <cell r="AJ75">
            <v>39636.321648406585</v>
          </cell>
          <cell r="AK75">
            <v>37272.465048471269</v>
          </cell>
          <cell r="AL75">
            <v>34908.608448535946</v>
          </cell>
          <cell r="AM75">
            <v>32542.649701392387</v>
          </cell>
          <cell r="AN75">
            <v>30178.79310145706</v>
          </cell>
          <cell r="AO75">
            <v>27812.834354313502</v>
          </cell>
          <cell r="AP75">
            <v>25448.977754378175</v>
          </cell>
          <cell r="AQ75">
            <v>23083.019007234612</v>
          </cell>
          <cell r="AR75">
            <v>20719.162407299289</v>
          </cell>
          <cell r="AS75">
            <v>18975.439233794317</v>
          </cell>
          <cell r="AT75">
            <v>17851.849486719701</v>
          </cell>
          <cell r="AU75">
            <v>16728.25973964508</v>
          </cell>
          <cell r="AV75">
            <v>15604.669992570462</v>
          </cell>
          <cell r="AW75">
            <v>14481.080245495843</v>
          </cell>
          <cell r="AX75">
            <v>13357.490498421224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</row>
        <row r="76">
          <cell r="A76">
            <v>-2889.9638579208795</v>
          </cell>
          <cell r="B76">
            <v>-11633.8750553015</v>
          </cell>
          <cell r="C76">
            <v>-10127.11168393371</v>
          </cell>
          <cell r="D76">
            <v>-7593.3095941336296</v>
          </cell>
          <cell r="E76">
            <v>-5955.7363980473519</v>
          </cell>
          <cell r="F76">
            <v>-4630.0568453155129</v>
          </cell>
          <cell r="G76">
            <v>-3224.1740836455156</v>
          </cell>
          <cell r="H76">
            <v>-1724.4485393572627</v>
          </cell>
          <cell r="I76">
            <v>-57.190375518950056</v>
          </cell>
          <cell r="J76">
            <v>1795.5413524855692</v>
          </cell>
          <cell r="K76">
            <v>3845.6138078754293</v>
          </cell>
          <cell r="L76">
            <v>6114.620971817134</v>
          </cell>
          <cell r="M76">
            <v>8622.4480827976622</v>
          </cell>
          <cell r="N76">
            <v>11397.405507814679</v>
          </cell>
          <cell r="O76">
            <v>14840.642759338856</v>
          </cell>
          <cell r="P76">
            <v>19102.618082790734</v>
          </cell>
          <cell r="Q76">
            <v>23840.217450257533</v>
          </cell>
          <cell r="R76">
            <v>28945.608968959463</v>
          </cell>
          <cell r="S76">
            <v>34447.345299435758</v>
          </cell>
          <cell r="T76">
            <v>40376.195719467556</v>
          </cell>
          <cell r="U76">
            <v>46765.318205835065</v>
          </cell>
          <cell r="V76">
            <v>53650.444875228757</v>
          </cell>
          <cell r="W76">
            <v>61070.08182142047</v>
          </cell>
          <cell r="X76">
            <v>69065.724466313259</v>
          </cell>
          <cell r="Y76">
            <v>77682.089629253169</v>
          </cell>
          <cell r="Z76">
            <v>86967.36561248466</v>
          </cell>
          <cell r="AA76">
            <v>96973.481701389886</v>
          </cell>
          <cell r="AB76">
            <v>107756.39858673196</v>
          </cell>
          <cell r="AC76">
            <v>119376.42133313172</v>
          </cell>
          <cell r="AD76">
            <v>131898.53664410068</v>
          </cell>
          <cell r="AE76">
            <v>46352.174196999207</v>
          </cell>
          <cell r="AF76">
            <v>42612.040437130447</v>
          </cell>
          <cell r="AG76">
            <v>40138.199406540785</v>
          </cell>
          <cell r="AH76">
            <v>37815.691271878204</v>
          </cell>
          <cell r="AI76">
            <v>35630.272937055437</v>
          </cell>
          <cell r="AJ76">
            <v>33569.481692996145</v>
          </cell>
          <cell r="AK76">
            <v>31567.44322029678</v>
          </cell>
          <cell r="AL76">
            <v>29565.404747597404</v>
          </cell>
          <cell r="AM76">
            <v>27561.585887887133</v>
          </cell>
          <cell r="AN76">
            <v>25559.547415187761</v>
          </cell>
          <cell r="AO76">
            <v>23555.728555477483</v>
          </cell>
          <cell r="AP76">
            <v>21553.69008277811</v>
          </cell>
          <cell r="AQ76">
            <v>19549.871223067836</v>
          </cell>
          <cell r="AR76">
            <v>17547.832750368463</v>
          </cell>
          <cell r="AS76">
            <v>16071.008445886584</v>
          </cell>
          <cell r="AT76">
            <v>15119.398309622187</v>
          </cell>
          <cell r="AU76">
            <v>14167.788173357791</v>
          </cell>
          <cell r="AV76">
            <v>13216.178037093396</v>
          </cell>
          <cell r="AW76">
            <v>12264.567900828999</v>
          </cell>
          <cell r="AX76">
            <v>11312.957764564604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</row>
        <row r="77">
          <cell r="A77">
            <v>-3311.6371009921545</v>
          </cell>
          <cell r="B77">
            <v>-13394.713651313337</v>
          </cell>
          <cell r="C77">
            <v>-11700.355064595784</v>
          </cell>
          <cell r="D77">
            <v>-9194.5053180090526</v>
          </cell>
          <cell r="E77">
            <v>-7487.4741665226029</v>
          </cell>
          <cell r="F77">
            <v>-6017.2246584601053</v>
          </cell>
          <cell r="G77">
            <v>-4478.7748146467002</v>
          </cell>
          <cell r="H77">
            <v>-2857.3820745551002</v>
          </cell>
          <cell r="I77">
            <v>-1070.4340002300808</v>
          </cell>
          <cell r="J77">
            <v>901.22875572030455</v>
          </cell>
          <cell r="K77">
            <v>3069.1752330475447</v>
          </cell>
          <cell r="L77">
            <v>5455.9108245496373</v>
          </cell>
          <cell r="M77">
            <v>8081.7739821312543</v>
          </cell>
          <cell r="N77">
            <v>10977.0562227792</v>
          </cell>
          <cell r="O77">
            <v>14598.456748088223</v>
          </cell>
          <cell r="P77">
            <v>19120.408356710239</v>
          </cell>
          <cell r="Q77">
            <v>24156.441561739473</v>
          </cell>
          <cell r="R77">
            <v>29583.435112400395</v>
          </cell>
          <cell r="S77">
            <v>35431.740276374025</v>
          </cell>
          <cell r="T77">
            <v>41734.064569130103</v>
          </cell>
          <cell r="U77">
            <v>48525.654675566358</v>
          </cell>
          <cell r="V77">
            <v>55844.493572330175</v>
          </cell>
          <cell r="W77">
            <v>63731.512953258323</v>
          </cell>
          <cell r="X77">
            <v>72230.822145955826</v>
          </cell>
          <cell r="Y77">
            <v>81389.954799763334</v>
          </cell>
          <cell r="Z77">
            <v>91260.134724752992</v>
          </cell>
          <cell r="AA77">
            <v>101896.5623684962</v>
          </cell>
          <cell r="AB77">
            <v>113358.72353276734</v>
          </cell>
          <cell r="AC77">
            <v>125710.72205672748</v>
          </cell>
          <cell r="AD77">
            <v>139021.63832716853</v>
          </cell>
          <cell r="AE77">
            <v>53043.513200483787</v>
          </cell>
          <cell r="AF77">
            <v>48763.458642093348</v>
          </cell>
          <cell r="AG77">
            <v>45932.497168651265</v>
          </cell>
          <cell r="AH77">
            <v>43274.714809281795</v>
          </cell>
          <cell r="AI77">
            <v>40773.812353248664</v>
          </cell>
          <cell r="AJ77">
            <v>38415.52799115768</v>
          </cell>
          <cell r="AK77">
            <v>36124.477873353702</v>
          </cell>
          <cell r="AL77">
            <v>33833.427755549732</v>
          </cell>
          <cell r="AM77">
            <v>31540.340236403717</v>
          </cell>
          <cell r="AN77">
            <v>29249.290118599747</v>
          </cell>
          <cell r="AO77">
            <v>26956.202599453736</v>
          </cell>
          <cell r="AP77">
            <v>24665.152481649762</v>
          </cell>
          <cell r="AQ77">
            <v>22372.064962503759</v>
          </cell>
          <cell r="AR77">
            <v>20081.014844699781</v>
          </cell>
          <cell r="AS77">
            <v>18390.998122794826</v>
          </cell>
          <cell r="AT77">
            <v>17302.014796788895</v>
          </cell>
          <cell r="AU77">
            <v>16213.031470782966</v>
          </cell>
          <cell r="AV77">
            <v>15124.048144777034</v>
          </cell>
          <cell r="AW77">
            <v>14035.064818771099</v>
          </cell>
          <cell r="AX77">
            <v>12946.081492765163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</row>
        <row r="78">
          <cell r="A78">
            <v>-3342.1492785799846</v>
          </cell>
          <cell r="B78">
            <v>-13579.331395762001</v>
          </cell>
          <cell r="C78">
            <v>-11896.05105156418</v>
          </cell>
          <cell r="D78">
            <v>-9283.9464916474863</v>
          </cell>
          <cell r="E78">
            <v>-7530.0699863143818</v>
          </cell>
          <cell r="F78">
            <v>-6046.5590896897384</v>
          </cell>
          <cell r="G78">
            <v>-4495.2788424833707</v>
          </cell>
          <cell r="H78">
            <v>-2861.3921911454099</v>
          </cell>
          <cell r="I78">
            <v>-1061.6985436186487</v>
          </cell>
          <cell r="J78">
            <v>923.06725219714008</v>
          </cell>
          <cell r="K78">
            <v>3104.4869452501234</v>
          </cell>
          <cell r="L78">
            <v>5505.1571370071051</v>
          </cell>
          <cell r="M78">
            <v>8145.481307374117</v>
          </cell>
          <cell r="N78">
            <v>11055.914916274109</v>
          </cell>
          <cell r="O78">
            <v>14696.692639000217</v>
          </cell>
          <cell r="P78">
            <v>19243.800546511022</v>
          </cell>
          <cell r="Q78">
            <v>24308.092155116967</v>
          </cell>
          <cell r="R78">
            <v>29765.537882663775</v>
          </cell>
          <cell r="S78">
            <v>35646.659305155772</v>
          </cell>
          <cell r="T78">
            <v>41984.347467863699</v>
          </cell>
          <cell r="U78">
            <v>48814.046833381741</v>
          </cell>
          <cell r="V78">
            <v>56173.95351005032</v>
          </cell>
          <cell r="W78">
            <v>64105.228869366525</v>
          </cell>
          <cell r="X78">
            <v>72652.229747069257</v>
          </cell>
          <cell r="Y78">
            <v>81862.756515332876</v>
          </cell>
          <cell r="Z78">
            <v>91788.320413449881</v>
          </cell>
          <cell r="AA78">
            <v>102484.43163208931</v>
          </cell>
          <cell r="AB78">
            <v>114010.90976228486</v>
          </cell>
          <cell r="AC78">
            <v>126432.21834538468</v>
          </cell>
          <cell r="AD78">
            <v>139817.82539498326</v>
          </cell>
          <cell r="AE78">
            <v>53464.275215506743</v>
          </cell>
          <cell r="AF78">
            <v>49150.269580505119</v>
          </cell>
          <cell r="AG78">
            <v>46296.851806902145</v>
          </cell>
          <cell r="AH78">
            <v>43617.986872236535</v>
          </cell>
          <cell r="AI78">
            <v>41097.246274020043</v>
          </cell>
          <cell r="AJ78">
            <v>38720.255072575492</v>
          </cell>
          <cell r="AK78">
            <v>36411.031443894848</v>
          </cell>
          <cell r="AL78">
            <v>34101.807815214197</v>
          </cell>
          <cell r="AM78">
            <v>31790.530623722523</v>
          </cell>
          <cell r="AN78">
            <v>29481.306995041883</v>
          </cell>
          <cell r="AO78">
            <v>27170.029803550209</v>
          </cell>
          <cell r="AP78">
            <v>24860.806174869565</v>
          </cell>
          <cell r="AQ78">
            <v>22549.528983377895</v>
          </cell>
          <cell r="AR78">
            <v>20240.305354697248</v>
          </cell>
          <cell r="AS78">
            <v>18536.882755269751</v>
          </cell>
          <cell r="AT78">
            <v>17439.261185095402</v>
          </cell>
          <cell r="AU78">
            <v>16341.639614921049</v>
          </cell>
          <cell r="AV78">
            <v>15244.018044746694</v>
          </cell>
          <cell r="AW78">
            <v>14146.396474572344</v>
          </cell>
          <cell r="AX78">
            <v>13048.774904397989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</row>
        <row r="79">
          <cell r="A79">
            <v>-3249.3385995265621</v>
          </cell>
          <cell r="B79">
            <v>-13082.980234937384</v>
          </cell>
          <cell r="C79">
            <v>-11195.31238515246</v>
          </cell>
          <cell r="D79">
            <v>-8371.454311171201</v>
          </cell>
          <cell r="E79">
            <v>-6546.2266972060825</v>
          </cell>
          <cell r="F79">
            <v>-5040.0439143028289</v>
          </cell>
          <cell r="G79">
            <v>-3459.5974389640041</v>
          </cell>
          <cell r="H79">
            <v>-1789.9608042117854</v>
          </cell>
          <cell r="I79">
            <v>50.586496704762325</v>
          </cell>
          <cell r="J79">
            <v>2081.4261878957336</v>
          </cell>
          <cell r="K79">
            <v>4314.5940379925933</v>
          </cell>
          <cell r="L79">
            <v>6772.9246544176976</v>
          </cell>
          <cell r="M79">
            <v>9477.1858181211628</v>
          </cell>
          <cell r="N79">
            <v>12457.921299794352</v>
          </cell>
          <cell r="O79">
            <v>16164.573265690335</v>
          </cell>
          <cell r="P79">
            <v>20768.812497821895</v>
          </cell>
          <cell r="Q79">
            <v>25890.945656557302</v>
          </cell>
          <cell r="R79">
            <v>31410.72332409197</v>
          </cell>
          <cell r="S79">
            <v>37359.015677064832</v>
          </cell>
          <cell r="T79">
            <v>43769.089424154437</v>
          </cell>
          <cell r="U79">
            <v>50676.793855089425</v>
          </cell>
          <cell r="V79">
            <v>58120.761333127215</v>
          </cell>
          <cell r="W79">
            <v>66142.623352284849</v>
          </cell>
          <cell r="X79">
            <v>74787.24336765414</v>
          </cell>
          <cell r="Y79">
            <v>84102.967700939407</v>
          </cell>
          <cell r="Z79">
            <v>94141.895924443976</v>
          </cell>
          <cell r="AA79">
            <v>104960.17223566835</v>
          </cell>
          <cell r="AB79">
            <v>116618.29945207571</v>
          </cell>
          <cell r="AC79">
            <v>129181.47738208697</v>
          </cell>
          <cell r="AD79">
            <v>142719.96746469574</v>
          </cell>
          <cell r="AE79">
            <v>52100.360833738559</v>
          </cell>
          <cell r="AF79">
            <v>47896.408768244619</v>
          </cell>
          <cell r="AG79">
            <v>45115.783855349531</v>
          </cell>
          <cell r="AH79">
            <v>42505.258805522477</v>
          </cell>
          <cell r="AI79">
            <v>40048.824219886461</v>
          </cell>
          <cell r="AJ79">
            <v>37732.471874424125</v>
          </cell>
          <cell r="AK79">
            <v>35482.158299329363</v>
          </cell>
          <cell r="AL79">
            <v>33231.844724234608</v>
          </cell>
          <cell r="AM79">
            <v>30979.529974280231</v>
          </cell>
          <cell r="AN79">
            <v>28729.216399185483</v>
          </cell>
          <cell r="AO79">
            <v>26476.901649231102</v>
          </cell>
          <cell r="AP79">
            <v>24226.588074136358</v>
          </cell>
          <cell r="AQ79">
            <v>21974.273324181977</v>
          </cell>
          <cell r="AR79">
            <v>19723.959749087229</v>
          </cell>
          <cell r="AS79">
            <v>18063.992757581527</v>
          </cell>
          <cell r="AT79">
            <v>16994.372349664871</v>
          </cell>
          <cell r="AU79">
            <v>15924.751941748224</v>
          </cell>
          <cell r="AV79">
            <v>14855.131533831573</v>
          </cell>
          <cell r="AW79">
            <v>13785.51112591492</v>
          </cell>
          <cell r="AX79">
            <v>12715.890717998265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</row>
        <row r="80">
          <cell r="A80">
            <v>-3789.3404584054024</v>
          </cell>
          <cell r="B80">
            <v>-15504.011469374609</v>
          </cell>
          <cell r="C80">
            <v>-13788.346637555238</v>
          </cell>
          <cell r="D80">
            <v>-11037.518462354859</v>
          </cell>
          <cell r="E80">
            <v>-9128.470129964735</v>
          </cell>
          <cell r="F80">
            <v>-7491.7365531922915</v>
          </cell>
          <cell r="G80">
            <v>-5799.7837058193309</v>
          </cell>
          <cell r="H80">
            <v>-4036.6072396703539</v>
          </cell>
          <cell r="I80">
            <v>-2109.6087723845681</v>
          </cell>
          <cell r="J80">
            <v>1.7666516267873646</v>
          </cell>
          <cell r="K80">
            <v>2308.7950483345071</v>
          </cell>
          <cell r="L80">
            <v>4835.0409231017275</v>
          </cell>
          <cell r="M80">
            <v>7601.3940870297565</v>
          </cell>
          <cell r="N80">
            <v>10640.405180311438</v>
          </cell>
          <cell r="O80">
            <v>14470.784721229749</v>
          </cell>
          <cell r="P80">
            <v>19293.763227239611</v>
          </cell>
          <cell r="Q80">
            <v>24674.575993749771</v>
          </cell>
          <cell r="R80">
            <v>30473.115239281811</v>
          </cell>
          <cell r="S80">
            <v>36721.810156013205</v>
          </cell>
          <cell r="T80">
            <v>43455.607498588884</v>
          </cell>
          <cell r="U80">
            <v>50712.167029038523</v>
          </cell>
          <cell r="V80">
            <v>58532.072134590446</v>
          </cell>
          <cell r="W80">
            <v>66959.056796293895</v>
          </cell>
          <cell r="X80">
            <v>76040.250177805297</v>
          </cell>
          <cell r="Y80">
            <v>85826.440202237602</v>
          </cell>
          <cell r="Z80">
            <v>96372.357591165521</v>
          </cell>
          <cell r="AA80">
            <v>107736.98195431693</v>
          </cell>
          <cell r="AB80">
            <v>119983.87164180234</v>
          </cell>
          <cell r="AC80">
            <v>133181.51920363033</v>
          </cell>
          <cell r="AD80">
            <v>147403.73444446907</v>
          </cell>
          <cell r="AE80">
            <v>60506.783920700436</v>
          </cell>
          <cell r="AF80">
            <v>55624.521779531082</v>
          </cell>
          <cell r="AG80">
            <v>52395.241442952138</v>
          </cell>
          <cell r="AH80">
            <v>49363.506679856691</v>
          </cell>
          <cell r="AI80">
            <v>46510.724965681606</v>
          </cell>
          <cell r="AJ80">
            <v>43820.6278414341</v>
          </cell>
          <cell r="AK80">
            <v>41207.224881009599</v>
          </cell>
          <cell r="AL80">
            <v>38593.821920585091</v>
          </cell>
          <cell r="AM80">
            <v>35978.094894590206</v>
          </cell>
          <cell r="AN80">
            <v>33364.69193416569</v>
          </cell>
          <cell r="AO80">
            <v>30748.964908170801</v>
          </cell>
          <cell r="AP80">
            <v>28135.561947746293</v>
          </cell>
          <cell r="AQ80">
            <v>25519.834921751401</v>
          </cell>
          <cell r="AR80">
            <v>22906.431961326893</v>
          </cell>
          <cell r="AS80">
            <v>20978.628344168661</v>
          </cell>
          <cell r="AT80">
            <v>19736.424070276669</v>
          </cell>
          <cell r="AU80">
            <v>18494.219796384692</v>
          </cell>
          <cell r="AV80">
            <v>17252.015522492718</v>
          </cell>
          <cell r="AW80">
            <v>16009.811248600738</v>
          </cell>
          <cell r="AX80">
            <v>14767.606974708764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</row>
        <row r="81">
          <cell r="A81">
            <v>-3168.7190245032971</v>
          </cell>
          <cell r="B81">
            <v>-12760.695722024397</v>
          </cell>
          <cell r="C81">
            <v>-10932.218699380746</v>
          </cell>
          <cell r="D81">
            <v>-7987.5278864061775</v>
          </cell>
          <cell r="E81">
            <v>-6124.0245904944322</v>
          </cell>
          <cell r="F81">
            <v>-4636.0091076326698</v>
          </cell>
          <cell r="G81">
            <v>-3070.6495573254092</v>
          </cell>
          <cell r="H81">
            <v>-1413.1737604635027</v>
          </cell>
          <cell r="I81">
            <v>416.47717072666916</v>
          </cell>
          <cell r="J81">
            <v>2437.5178688506353</v>
          </cell>
          <cell r="K81">
            <v>4662.1155454876516</v>
          </cell>
          <cell r="L81">
            <v>7113.008118804506</v>
          </cell>
          <cell r="M81">
            <v>9810.9614465256436</v>
          </cell>
          <cell r="N81">
            <v>12786.228605625372</v>
          </cell>
          <cell r="O81">
            <v>16477.61085122704</v>
          </cell>
          <cell r="P81">
            <v>21052.250780561117</v>
          </cell>
          <cell r="Q81">
            <v>26138.953340926142</v>
          </cell>
          <cell r="R81">
            <v>31620.549840659918</v>
          </cell>
          <cell r="S81">
            <v>37527.696922548144</v>
          </cell>
          <cell r="T81">
            <v>43893.431184228204</v>
          </cell>
          <cell r="U81">
            <v>50753.353940269364</v>
          </cell>
          <cell r="V81">
            <v>58145.830327813659</v>
          </cell>
          <cell r="W81">
            <v>66112.203869304823</v>
          </cell>
          <cell r="X81">
            <v>74697.02769227988</v>
          </cell>
          <cell r="Y81">
            <v>83948.313699353545</v>
          </cell>
          <cell r="Z81">
            <v>93917.801081916739</v>
          </cell>
          <cell r="AA81">
            <v>104661.24567925071</v>
          </cell>
          <cell r="AB81">
            <v>116238.73180134154</v>
          </cell>
          <cell r="AC81">
            <v>128715.00825930983</v>
          </cell>
          <cell r="AD81">
            <v>142159.85048275659</v>
          </cell>
          <cell r="AE81">
            <v>50806.601631092279</v>
          </cell>
          <cell r="AF81">
            <v>46707.042348780255</v>
          </cell>
          <cell r="AG81">
            <v>43995.466076097968</v>
          </cell>
          <cell r="AH81">
            <v>41449.765736750946</v>
          </cell>
          <cell r="AI81">
            <v>39054.329478189997</v>
          </cell>
          <cell r="AJ81">
            <v>36795.496929434557</v>
          </cell>
          <cell r="AK81">
            <v>34601.06327244459</v>
          </cell>
          <cell r="AL81">
            <v>32406.629615454614</v>
          </cell>
          <cell r="AM81">
            <v>30210.24447689599</v>
          </cell>
          <cell r="AN81">
            <v>28015.810819906012</v>
          </cell>
          <cell r="AO81">
            <v>25819.425681347388</v>
          </cell>
          <cell r="AP81">
            <v>23624.992024357412</v>
          </cell>
          <cell r="AQ81">
            <v>21428.606885798788</v>
          </cell>
          <cell r="AR81">
            <v>19234.17322880881</v>
          </cell>
          <cell r="AS81">
            <v>17615.426634570656</v>
          </cell>
          <cell r="AT81">
            <v>16572.367103084336</v>
          </cell>
          <cell r="AU81">
            <v>15529.307571598009</v>
          </cell>
          <cell r="AV81">
            <v>14486.248040111683</v>
          </cell>
          <cell r="AW81">
            <v>13443.188508625355</v>
          </cell>
          <cell r="AX81">
            <v>12400.128977139037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</row>
        <row r="82">
          <cell r="A82">
            <v>-3036.7253225014865</v>
          </cell>
          <cell r="B82">
            <v>-12215.851040280757</v>
          </cell>
          <cell r="C82">
            <v>-10524.195713197289</v>
          </cell>
          <cell r="D82">
            <v>-8003.6374469236816</v>
          </cell>
          <cell r="E82">
            <v>-6349.486221049192</v>
          </cell>
          <cell r="F82">
            <v>-4961.5950416781488</v>
          </cell>
          <cell r="G82">
            <v>-3496.8495858463143</v>
          </cell>
          <cell r="H82">
            <v>-1941.1537573223782</v>
          </cell>
          <cell r="I82">
            <v>-217.60240832087169</v>
          </cell>
          <cell r="J82">
            <v>1692.253558378394</v>
          </cell>
          <cell r="K82">
            <v>3800.2615906796791</v>
          </cell>
          <cell r="L82">
            <v>6128.428483802867</v>
          </cell>
          <cell r="M82">
            <v>8696.8980791935755</v>
          </cell>
          <cell r="N82">
            <v>11534.785061617515</v>
          </cell>
          <cell r="O82">
            <v>15062.914486415277</v>
          </cell>
          <cell r="P82">
            <v>19440.310603077349</v>
          </cell>
          <cell r="Q82">
            <v>24308.72627616693</v>
          </cell>
          <cell r="R82">
            <v>29555.089710269887</v>
          </cell>
          <cell r="S82">
            <v>35208.741972305506</v>
          </cell>
          <cell r="T82">
            <v>41301.301952471236</v>
          </cell>
          <cell r="U82">
            <v>47866.843197583497</v>
          </cell>
          <cell r="V82">
            <v>54942.084472450304</v>
          </cell>
          <cell r="W82">
            <v>62566.595115018485</v>
          </cell>
          <cell r="X82">
            <v>70783.016333774678</v>
          </cell>
          <cell r="Y82">
            <v>79637.299685038699</v>
          </cell>
          <cell r="Z82">
            <v>89178.964063868974</v>
          </cell>
          <cell r="AA82">
            <v>99461.372645839831</v>
          </cell>
          <cell r="AB82">
            <v>110542.03132852865</v>
          </cell>
          <cell r="AC82">
            <v>122482.91034179126</v>
          </cell>
          <cell r="AD82">
            <v>135350.79082547882</v>
          </cell>
          <cell r="AE82">
            <v>48708.376906904603</v>
          </cell>
          <cell r="AF82">
            <v>44778.122328474921</v>
          </cell>
          <cell r="AG82">
            <v>42178.529463346116</v>
          </cell>
          <cell r="AH82">
            <v>39737.962142561832</v>
          </cell>
          <cell r="AI82">
            <v>37441.453256066095</v>
          </cell>
          <cell r="AJ82">
            <v>35275.906582559954</v>
          </cell>
          <cell r="AK82">
            <v>33172.099238034622</v>
          </cell>
          <cell r="AL82">
            <v>31068.291893509282</v>
          </cell>
          <cell r="AM82">
            <v>28962.613660226958</v>
          </cell>
          <cell r="AN82">
            <v>26858.806315701626</v>
          </cell>
          <cell r="AO82">
            <v>24753.128082419302</v>
          </cell>
          <cell r="AP82">
            <v>22649.320737893966</v>
          </cell>
          <cell r="AQ82">
            <v>20543.642504611635</v>
          </cell>
          <cell r="AR82">
            <v>18439.835160086306</v>
          </cell>
          <cell r="AS82">
            <v>16887.939998874259</v>
          </cell>
          <cell r="AT82">
            <v>15887.957020975509</v>
          </cell>
          <cell r="AU82">
            <v>14887.974043076756</v>
          </cell>
          <cell r="AV82">
            <v>13887.991065178005</v>
          </cell>
          <cell r="AW82">
            <v>12888.008087279255</v>
          </cell>
          <cell r="AX82">
            <v>11888.025109380505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</row>
        <row r="83">
          <cell r="A83">
            <v>-2884.5867769290367</v>
          </cell>
          <cell r="B83">
            <v>-11720.608146564948</v>
          </cell>
          <cell r="C83">
            <v>-10353.360807466515</v>
          </cell>
          <cell r="D83">
            <v>-7785.637715312173</v>
          </cell>
          <cell r="E83">
            <v>-6138.4462666976415</v>
          </cell>
          <cell r="F83">
            <v>-4834.865789615169</v>
          </cell>
          <cell r="G83">
            <v>-3452.1000133371003</v>
          </cell>
          <cell r="H83">
            <v>-1976.6495111365944</v>
          </cell>
          <cell r="I83">
            <v>-335.20779644832646</v>
          </cell>
          <cell r="J83">
            <v>1490.0052008720372</v>
          </cell>
          <cell r="K83">
            <v>3510.7316771853566</v>
          </cell>
          <cell r="L83">
            <v>5748.3939164932417</v>
          </cell>
          <cell r="M83">
            <v>8222.7080202058442</v>
          </cell>
          <cell r="N83">
            <v>10961.757246473828</v>
          </cell>
          <cell r="O83">
            <v>14364.841827228174</v>
          </cell>
          <cell r="P83">
            <v>18581.505200902866</v>
          </cell>
          <cell r="Q83">
            <v>23269.725968666979</v>
          </cell>
          <cell r="R83">
            <v>28321.905498643424</v>
          </cell>
          <cell r="S83">
            <v>33766.298855419169</v>
          </cell>
          <cell r="T83">
            <v>39633.354617675934</v>
          </cell>
          <cell r="U83">
            <v>45955.88516638994</v>
          </cell>
          <cell r="V83">
            <v>52769.250192947235</v>
          </cell>
          <cell r="W83">
            <v>60111.554453470962</v>
          </cell>
          <cell r="X83">
            <v>68023.860875330851</v>
          </cell>
          <cell r="Y83">
            <v>76550.420207664996</v>
          </cell>
          <cell r="Z83">
            <v>85738.918500268453</v>
          </cell>
          <cell r="AA83">
            <v>95640.743794910915</v>
          </cell>
          <cell r="AB83">
            <v>106311.27352059486</v>
          </cell>
          <cell r="AC83">
            <v>117810.18420005418</v>
          </cell>
          <cell r="AD83">
            <v>130201.78519957331</v>
          </cell>
          <cell r="AE83">
            <v>46151.171141944906</v>
          </cell>
          <cell r="AF83">
            <v>42427.256218086943</v>
          </cell>
          <cell r="AG83">
            <v>39964.142831097219</v>
          </cell>
          <cell r="AH83">
            <v>37651.706095210269</v>
          </cell>
          <cell r="AI83">
            <v>35475.7646785576</v>
          </cell>
          <cell r="AJ83">
            <v>33423.909915754281</v>
          </cell>
          <cell r="AK83">
            <v>31430.553146908514</v>
          </cell>
          <cell r="AL83">
            <v>29437.196378062741</v>
          </cell>
          <cell r="AM83">
            <v>27442.066942733403</v>
          </cell>
          <cell r="AN83">
            <v>25448.710173887637</v>
          </cell>
          <cell r="AO83">
            <v>23453.580738558303</v>
          </cell>
          <cell r="AP83">
            <v>21460.223969712533</v>
          </cell>
          <cell r="AQ83">
            <v>19465.094534383199</v>
          </cell>
          <cell r="AR83">
            <v>17471.737765537433</v>
          </cell>
          <cell r="AS83">
            <v>16001.317609342483</v>
          </cell>
          <cell r="AT83">
            <v>15053.834065798355</v>
          </cell>
          <cell r="AU83">
            <v>14106.350522254226</v>
          </cell>
          <cell r="AV83">
            <v>13158.866978710101</v>
          </cell>
          <cell r="AW83">
            <v>12211.383435165972</v>
          </cell>
          <cell r="AX83">
            <v>11263.899891621844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</row>
        <row r="84">
          <cell r="A84">
            <v>-3004.9295765742986</v>
          </cell>
          <cell r="B84">
            <v>-12126.244394333024</v>
          </cell>
          <cell r="C84">
            <v>-10507.958479412708</v>
          </cell>
          <cell r="D84">
            <v>-8036.418565155931</v>
          </cell>
          <cell r="E84">
            <v>-6411.7117023888477</v>
          </cell>
          <cell r="F84">
            <v>-5050.3161233302262</v>
          </cell>
          <cell r="G84">
            <v>-3612.2134140791363</v>
          </cell>
          <cell r="H84">
            <v>-2083.48621331917</v>
          </cell>
          <cell r="I84">
            <v>-388.05791105461304</v>
          </cell>
          <cell r="J84">
            <v>1492.3181645035077</v>
          </cell>
          <cell r="K84">
            <v>3569.4037949043136</v>
          </cell>
          <cell r="L84">
            <v>5865.0121014343658</v>
          </cell>
          <cell r="M84">
            <v>8399.1217094065923</v>
          </cell>
          <cell r="N84">
            <v>11200.546519691738</v>
          </cell>
          <cell r="O84">
            <v>14685.395425055103</v>
          </cell>
          <cell r="P84">
            <v>19010.561243433189</v>
          </cell>
          <cell r="Q84">
            <v>23821.189188899036</v>
          </cell>
          <cell r="R84">
            <v>29005.278683900837</v>
          </cell>
          <cell r="S84">
            <v>34591.822519101886</v>
          </cell>
          <cell r="T84">
            <v>40612.064270852723</v>
          </cell>
          <cell r="U84">
            <v>47099.673035533597</v>
          </cell>
          <cell r="V84">
            <v>54090.931728977797</v>
          </cell>
          <cell r="W84">
            <v>61624.9400040689</v>
          </cell>
          <cell r="X84">
            <v>69743.83292135816</v>
          </cell>
          <cell r="Y84">
            <v>78493.016595650392</v>
          </cell>
          <cell r="Z84">
            <v>87921.422136446694</v>
          </cell>
          <cell r="AA84">
            <v>98081.779302443611</v>
          </cell>
          <cell r="AB84">
            <v>109030.91140054236</v>
          </cell>
          <cell r="AC84">
            <v>120830.05307863448</v>
          </cell>
          <cell r="AD84">
            <v>133545.19278946737</v>
          </cell>
          <cell r="AE84">
            <v>48158.181398328314</v>
          </cell>
          <cell r="AF84">
            <v>44272.321820387908</v>
          </cell>
          <cell r="AG84">
            <v>41702.093192159351</v>
          </cell>
          <cell r="AH84">
            <v>39289.093802469135</v>
          </cell>
          <cell r="AI84">
            <v>37018.52560533717</v>
          </cell>
          <cell r="AJ84">
            <v>34877.440310530888</v>
          </cell>
          <cell r="AK84">
            <v>32797.396955392425</v>
          </cell>
          <cell r="AL84">
            <v>30717.353600253973</v>
          </cell>
          <cell r="AM84">
            <v>28635.460489368012</v>
          </cell>
          <cell r="AN84">
            <v>26555.417134229552</v>
          </cell>
          <cell r="AO84">
            <v>24473.52402334358</v>
          </cell>
          <cell r="AP84">
            <v>22393.480668205128</v>
          </cell>
          <cell r="AQ84">
            <v>20311.587557319162</v>
          </cell>
          <cell r="AR84">
            <v>18231.544202180707</v>
          </cell>
          <cell r="AS84">
            <v>16697.178792557639</v>
          </cell>
          <cell r="AT84">
            <v>15708.491328449963</v>
          </cell>
          <cell r="AU84">
            <v>14719.803864342286</v>
          </cell>
          <cell r="AV84">
            <v>13731.116400234605</v>
          </cell>
          <cell r="AW84">
            <v>12742.428936126926</v>
          </cell>
          <cell r="AX84">
            <v>11753.741472019248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</row>
        <row r="85">
          <cell r="A85">
            <v>-3738.6976690656275</v>
          </cell>
          <cell r="B85">
            <v>-15266.982991111525</v>
          </cell>
          <cell r="C85">
            <v>-13573.292830549088</v>
          </cell>
          <cell r="D85">
            <v>-10913.702881448324</v>
          </cell>
          <cell r="E85">
            <v>-9051.4162719933956</v>
          </cell>
          <cell r="F85">
            <v>-7439.2087925977248</v>
          </cell>
          <cell r="G85">
            <v>-5770.996763642298</v>
          </cell>
          <cell r="H85">
            <v>-4030.9504780890147</v>
          </cell>
          <cell r="I85">
            <v>-2127.5552509564372</v>
          </cell>
          <cell r="J85">
            <v>-40.451700800393851</v>
          </cell>
          <cell r="K85">
            <v>2241.6119780241056</v>
          </cell>
          <cell r="L85">
            <v>4742.0314722902203</v>
          </cell>
          <cell r="M85">
            <v>7481.5759148447796</v>
          </cell>
          <cell r="N85">
            <v>10492.493057094751</v>
          </cell>
          <cell r="O85">
            <v>14286.982259454142</v>
          </cell>
          <cell r="P85">
            <v>19063.412736599523</v>
          </cell>
          <cell r="Q85">
            <v>24391.947824075396</v>
          </cell>
          <cell r="R85">
            <v>30134.150938487561</v>
          </cell>
          <cell r="S85">
            <v>36322.136203830727</v>
          </cell>
          <cell r="T85">
            <v>42990.510847005338</v>
          </cell>
          <cell r="U85">
            <v>50176.568743875279</v>
          </cell>
          <cell r="V85">
            <v>57920.498990809116</v>
          </cell>
          <cell r="W85">
            <v>66265.610668172289</v>
          </cell>
          <cell r="X85">
            <v>75258.575052792934</v>
          </cell>
          <cell r="Y85">
            <v>84949.686634011407</v>
          </cell>
          <cell r="Z85">
            <v>95393.144393083625</v>
          </cell>
          <cell r="AA85">
            <v>106647.3549190358</v>
          </cell>
          <cell r="AB85">
            <v>118775.25905619052</v>
          </cell>
          <cell r="AC85">
            <v>131844.68391018934</v>
          </cell>
          <cell r="AD85">
            <v>145928.7221811577</v>
          </cell>
          <cell r="AE85">
            <v>59732.010989021896</v>
          </cell>
          <cell r="AF85">
            <v>54912.26488832321</v>
          </cell>
          <cell r="AG85">
            <v>51724.334609233076</v>
          </cell>
          <cell r="AH85">
            <v>48731.420386220438</v>
          </cell>
          <cell r="AI85">
            <v>45915.167766948602</v>
          </cell>
          <cell r="AJ85">
            <v>43259.516605622965</v>
          </cell>
          <cell r="AK85">
            <v>40679.577560186211</v>
          </cell>
          <cell r="AL85">
            <v>38099.638514749488</v>
          </cell>
          <cell r="AM85">
            <v>35517.405162770658</v>
          </cell>
          <cell r="AN85">
            <v>32937.466117333926</v>
          </cell>
          <cell r="AO85">
            <v>30355.232765355096</v>
          </cell>
          <cell r="AP85">
            <v>27775.293719918365</v>
          </cell>
          <cell r="AQ85">
            <v>25193.060367939539</v>
          </cell>
          <cell r="AR85">
            <v>22613.121322502808</v>
          </cell>
          <cell r="AS85">
            <v>20710.002706982126</v>
          </cell>
          <cell r="AT85">
            <v>19483.704521377505</v>
          </cell>
          <cell r="AU85">
            <v>18257.406335772885</v>
          </cell>
          <cell r="AV85">
            <v>17031.108150168267</v>
          </cell>
          <cell r="AW85">
            <v>15804.809964563654</v>
          </cell>
          <cell r="AX85">
            <v>14578.511778959037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</row>
        <row r="86">
          <cell r="A86">
            <v>-3257.0452319049164</v>
          </cell>
          <cell r="B86">
            <v>-13331.325058044107</v>
          </cell>
          <cell r="C86">
            <v>-11741.610979398751</v>
          </cell>
          <cell r="D86">
            <v>-9192.0702684392581</v>
          </cell>
          <cell r="E86">
            <v>-7494.3159414636457</v>
          </cell>
          <cell r="F86">
            <v>-6065.9103235738467</v>
          </cell>
          <cell r="G86">
            <v>-4568.9110682687351</v>
          </cell>
          <cell r="H86">
            <v>-2988.8641283902002</v>
          </cell>
          <cell r="I86">
            <v>-1244.6806268986056</v>
          </cell>
          <cell r="J86">
            <v>682.47353297434825</v>
          </cell>
          <cell r="K86">
            <v>2804.0695047401509</v>
          </cell>
          <cell r="L86">
            <v>5142.313918002108</v>
          </cell>
          <cell r="M86">
            <v>7717.3062049042956</v>
          </cell>
          <cell r="N86">
            <v>10558.846251003299</v>
          </cell>
          <cell r="O86">
            <v>14114.728302318337</v>
          </cell>
          <cell r="P86">
            <v>18555.415879558193</v>
          </cell>
          <cell r="Q86">
            <v>23501.010901656617</v>
          </cell>
          <cell r="R86">
            <v>28830.545318209981</v>
          </cell>
          <cell r="S86">
            <v>34573.825342213036</v>
          </cell>
          <cell r="T86">
            <v>40762.971120437382</v>
          </cell>
          <cell r="U86">
            <v>47432.596370124149</v>
          </cell>
          <cell r="V86">
            <v>54620.001961339934</v>
          </cell>
          <cell r="W86">
            <v>62365.384527634138</v>
          </cell>
          <cell r="X86">
            <v>70712.061271683953</v>
          </cell>
          <cell r="Y86">
            <v>79706.712223185517</v>
          </cell>
          <cell r="Z86">
            <v>89399.641303854936</v>
          </cell>
          <cell r="AA86">
            <v>99845.057659583879</v>
          </cell>
          <cell r="AB86">
            <v>111101.37883314137</v>
          </cell>
          <cell r="AC86">
            <v>123231.55747296028</v>
          </cell>
          <cell r="AD86">
            <v>136303.43340517627</v>
          </cell>
          <cell r="AE86">
            <v>51994.345480273812</v>
          </cell>
          <cell r="AF86">
            <v>47798.947740643263</v>
          </cell>
          <cell r="AG86">
            <v>45023.980925471034</v>
          </cell>
          <cell r="AH86">
            <v>42418.76784914008</v>
          </cell>
          <cell r="AI86">
            <v>39967.331689171209</v>
          </cell>
          <cell r="AJ86">
            <v>37655.692725895162</v>
          </cell>
          <cell r="AK86">
            <v>35409.958155345732</v>
          </cell>
          <cell r="AL86">
            <v>33164.223584796287</v>
          </cell>
          <cell r="AM86">
            <v>30916.491911436951</v>
          </cell>
          <cell r="AN86">
            <v>28670.757340887514</v>
          </cell>
          <cell r="AO86">
            <v>26423.025667528182</v>
          </cell>
          <cell r="AP86">
            <v>24177.291096978744</v>
          </cell>
          <cell r="AQ86">
            <v>21929.559423619412</v>
          </cell>
          <cell r="AR86">
            <v>19683.824853069975</v>
          </cell>
          <cell r="AS86">
            <v>18027.235611440246</v>
          </cell>
          <cell r="AT86">
            <v>16959.791698730227</v>
          </cell>
          <cell r="AU86">
            <v>15892.347786020207</v>
          </cell>
          <cell r="AV86">
            <v>14824.903873310188</v>
          </cell>
          <cell r="AW86">
            <v>13757.459960600168</v>
          </cell>
          <cell r="AX86">
            <v>12690.016047890149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</row>
        <row r="87">
          <cell r="A87">
            <v>-3064.8806322517535</v>
          </cell>
          <cell r="B87">
            <v>-12249.133484635084</v>
          </cell>
          <cell r="C87">
            <v>-10368.897377525009</v>
          </cell>
          <cell r="D87">
            <v>-7840.4138099128868</v>
          </cell>
          <cell r="E87">
            <v>-6180.0997293913042</v>
          </cell>
          <cell r="F87">
            <v>-4758.129492706601</v>
          </cell>
          <cell r="G87">
            <v>-3258.5042545645656</v>
          </cell>
          <cell r="H87">
            <v>-1666.9041266396182</v>
          </cell>
          <cell r="I87">
            <v>94.431535887280887</v>
          </cell>
          <cell r="J87">
            <v>2044.2067546947217</v>
          </cell>
          <cell r="K87">
            <v>4194.4157174670145</v>
          </cell>
          <cell r="L87">
            <v>6567.3212660240388</v>
          </cell>
          <cell r="M87">
            <v>9183.3011497755215</v>
          </cell>
          <cell r="N87">
            <v>12071.840693681736</v>
          </cell>
          <cell r="O87">
            <v>15658.407243517098</v>
          </cell>
          <cell r="P87">
            <v>20104.177083323462</v>
          </cell>
          <cell r="Q87">
            <v>25047.726135324567</v>
          </cell>
          <cell r="R87">
            <v>30375.055747804774</v>
          </cell>
          <cell r="S87">
            <v>36115.959803064514</v>
          </cell>
          <cell r="T87">
            <v>42302.545159917157</v>
          </cell>
          <cell r="U87">
            <v>48969.411216066917</v>
          </cell>
          <cell r="V87">
            <v>56153.843410380636</v>
          </cell>
          <cell r="W87">
            <v>63896.021747243853</v>
          </cell>
          <cell r="X87">
            <v>72239.245509204629</v>
          </cell>
          <cell r="Y87">
            <v>81230.175414643818</v>
          </cell>
          <cell r="Z87">
            <v>90919.094574774732</v>
          </cell>
          <cell r="AA87">
            <v>101360.18970941262</v>
          </cell>
          <cell r="AB87">
            <v>112611.85419425549</v>
          </cell>
          <cell r="AC87">
            <v>124737.01463451279</v>
          </cell>
          <cell r="AD87">
            <v>137803.48279129359</v>
          </cell>
          <cell r="AE87">
            <v>49239.887989627452</v>
          </cell>
          <cell r="AF87">
            <v>45266.746047688408</v>
          </cell>
          <cell r="AG87">
            <v>42638.7861437436</v>
          </cell>
          <cell r="AH87">
            <v>40171.587088101725</v>
          </cell>
          <cell r="AI87">
            <v>37850.018447981318</v>
          </cell>
          <cell r="AJ87">
            <v>35660.841094698648</v>
          </cell>
          <cell r="AK87">
            <v>33534.076776639457</v>
          </cell>
          <cell r="AL87">
            <v>31407.312458580265</v>
          </cell>
          <cell r="AM87">
            <v>29278.65683642339</v>
          </cell>
          <cell r="AN87">
            <v>27151.89251836421</v>
          </cell>
          <cell r="AO87">
            <v>25023.236896207331</v>
          </cell>
          <cell r="AP87">
            <v>22896.472578148139</v>
          </cell>
          <cell r="AQ87">
            <v>20767.816955991268</v>
          </cell>
          <cell r="AR87">
            <v>18641.052637932076</v>
          </cell>
          <cell r="AS87">
            <v>17072.223028688957</v>
          </cell>
          <cell r="AT87">
            <v>16061.328128261903</v>
          </cell>
          <cell r="AU87">
            <v>15050.433227834848</v>
          </cell>
          <cell r="AV87">
            <v>14039.538327407796</v>
          </cell>
          <cell r="AW87">
            <v>13028.643426980743</v>
          </cell>
          <cell r="AX87">
            <v>12017.748526553691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</row>
        <row r="88">
          <cell r="A88">
            <v>-3088.6383926417434</v>
          </cell>
          <cell r="B88">
            <v>-12329.106217039618</v>
          </cell>
          <cell r="C88">
            <v>-10784.524247923433</v>
          </cell>
          <cell r="D88">
            <v>-8472.1425728463255</v>
          </cell>
          <cell r="E88">
            <v>-6869.6518579497942</v>
          </cell>
          <cell r="F88">
            <v>-5484.6190114755336</v>
          </cell>
          <cell r="G88">
            <v>-4026.2615129401383</v>
          </cell>
          <cell r="H88">
            <v>-2480.4674970506926</v>
          </cell>
          <cell r="I88">
            <v>-769.21339932670185</v>
          </cell>
          <cell r="J88">
            <v>1125.9592909436194</v>
          </cell>
          <cell r="K88">
            <v>3216.6787216966918</v>
          </cell>
          <cell r="L88">
            <v>5524.8909134155465</v>
          </cell>
          <cell r="M88">
            <v>8070.5988846371802</v>
          </cell>
          <cell r="N88">
            <v>10882.978152746236</v>
          </cell>
          <cell r="O88">
            <v>14390.526303583967</v>
          </cell>
          <cell r="P88">
            <v>18755.424879487087</v>
          </cell>
          <cell r="Q88">
            <v>23612.975388738912</v>
          </cell>
          <cell r="R88">
            <v>28847.630168098392</v>
          </cell>
          <cell r="S88">
            <v>34488.664802093685</v>
          </cell>
          <cell r="T88">
            <v>40567.627614962897</v>
          </cell>
          <cell r="U88">
            <v>47118.516109344273</v>
          </cell>
          <cell r="V88">
            <v>54177.967102360541</v>
          </cell>
          <cell r="W88">
            <v>61785.461622461436</v>
          </cell>
          <cell r="X88">
            <v>69983.545712940773</v>
          </cell>
          <cell r="Y88">
            <v>78818.068377004311</v>
          </cell>
          <cell r="Z88">
            <v>88338.437995131651</v>
          </cell>
          <cell r="AA88">
            <v>98597.898648784249</v>
          </cell>
          <cell r="AB88">
            <v>109653.82789584107</v>
          </cell>
          <cell r="AC88">
            <v>121568.05766311528</v>
          </cell>
          <cell r="AD88">
            <v>134407.2200505909</v>
          </cell>
          <cell r="AE88">
            <v>49661.313362273868</v>
          </cell>
          <cell r="AF88">
            <v>45654.16681772867</v>
          </cell>
          <cell r="AG88">
            <v>43003.715209861759</v>
          </cell>
          <cell r="AH88">
            <v>40515.400340925669</v>
          </cell>
          <cell r="AI88">
            <v>38173.962282550456</v>
          </cell>
          <cell r="AJ88">
            <v>35966.04859741238</v>
          </cell>
          <cell r="AK88">
            <v>33821.082116800382</v>
          </cell>
          <cell r="AL88">
            <v>31676.11563618838</v>
          </cell>
          <cell r="AM88">
            <v>29529.241664530142</v>
          </cell>
          <cell r="AN88">
            <v>27384.275183918151</v>
          </cell>
          <cell r="AO88">
            <v>25237.401212259905</v>
          </cell>
          <cell r="AP88">
            <v>23092.4347316479</v>
          </cell>
          <cell r="AQ88">
            <v>20945.560759989658</v>
          </cell>
          <cell r="AR88">
            <v>18800.594279377659</v>
          </cell>
          <cell r="AS88">
            <v>17218.337657407919</v>
          </cell>
          <cell r="AT88">
            <v>16198.790894080434</v>
          </cell>
          <cell r="AU88">
            <v>15179.244130752952</v>
          </cell>
          <cell r="AV88">
            <v>14159.697367425466</v>
          </cell>
          <cell r="AW88">
            <v>13140.150604097984</v>
          </cell>
          <cell r="AX88">
            <v>12120.6038407705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</row>
        <row r="89">
          <cell r="A89">
            <v>-3285.4038144348888</v>
          </cell>
          <cell r="B89">
            <v>-13212.490665884116</v>
          </cell>
          <cell r="C89">
            <v>-11235.589389443085</v>
          </cell>
          <cell r="D89">
            <v>-8645.8651404389511</v>
          </cell>
          <cell r="E89">
            <v>-6921.7309031960967</v>
          </cell>
          <cell r="F89">
            <v>-5421.4415509885866</v>
          </cell>
          <cell r="G89">
            <v>-3849.3962344393494</v>
          </cell>
          <cell r="H89">
            <v>-2190.6835536927047</v>
          </cell>
          <cell r="I89">
            <v>-362.91655058101679</v>
          </cell>
          <cell r="J89">
            <v>1653.2634858708275</v>
          </cell>
          <cell r="K89">
            <v>3869.7253096274339</v>
          </cell>
          <cell r="L89">
            <v>6309.2323577297147</v>
          </cell>
          <cell r="M89">
            <v>8992.429024249117</v>
          </cell>
          <cell r="N89">
            <v>11949.857881198204</v>
          </cell>
          <cell r="O89">
            <v>15635.674785880696</v>
          </cell>
          <cell r="P89">
            <v>20223.462305814712</v>
          </cell>
          <cell r="Q89">
            <v>25329.479712037686</v>
          </cell>
          <cell r="R89">
            <v>30831.890519309869</v>
          </cell>
          <cell r="S89">
            <v>36761.4677775241</v>
          </cell>
          <cell r="T89">
            <v>43151.37352841111</v>
          </cell>
          <cell r="U89">
            <v>50037.34426918457</v>
          </cell>
          <cell r="V89">
            <v>57457.89081421087</v>
          </cell>
          <cell r="W89">
            <v>65454.51367245966</v>
          </cell>
          <cell r="X89">
            <v>74071.935145265903</v>
          </cell>
          <cell r="Y89">
            <v>83358.34944244381</v>
          </cell>
          <cell r="Z89">
            <v>93365.692215565403</v>
          </cell>
          <cell r="AA89">
            <v>104149.93101580754</v>
          </cell>
          <cell r="AB89">
            <v>115771.37830079652</v>
          </cell>
          <cell r="AC89">
            <v>128295.02874098759</v>
          </cell>
          <cell r="AD89">
            <v>141790.92271201513</v>
          </cell>
          <cell r="AE89">
            <v>52691.013335348493</v>
          </cell>
          <cell r="AF89">
            <v>48439.401814825898</v>
          </cell>
          <cell r="AG89">
            <v>45627.253453061006</v>
          </cell>
          <cell r="AH89">
            <v>42987.133346184033</v>
          </cell>
          <cell r="AI89">
            <v>40502.850599617297</v>
          </cell>
          <cell r="AJ89">
            <v>38160.238180605302</v>
          </cell>
          <cell r="AK89">
            <v>35884.41320172626</v>
          </cell>
          <cell r="AL89">
            <v>33608.588222847226</v>
          </cell>
          <cell r="AM89">
            <v>31330.73938214597</v>
          </cell>
          <cell r="AN89">
            <v>29054.914403266939</v>
          </cell>
          <cell r="AO89">
            <v>26777.065562565687</v>
          </cell>
          <cell r="AP89">
            <v>24501.240583686646</v>
          </cell>
          <cell r="AQ89">
            <v>22223.39174298539</v>
          </cell>
          <cell r="AR89">
            <v>19947.566764106352</v>
          </cell>
          <cell r="AS89">
            <v>18268.781022779483</v>
          </cell>
          <cell r="AT89">
            <v>17187.034519004777</v>
          </cell>
          <cell r="AU89">
            <v>16105.288015230073</v>
          </cell>
          <cell r="AV89">
            <v>15023.541511455369</v>
          </cell>
          <cell r="AW89">
            <v>13941.795007680663</v>
          </cell>
          <cell r="AX89">
            <v>12860.048503905959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</row>
        <row r="90">
          <cell r="A90">
            <v>-3622.9677638449057</v>
          </cell>
          <cell r="B90">
            <v>-14813.046322415417</v>
          </cell>
          <cell r="C90">
            <v>-13029.648812109306</v>
          </cell>
          <cell r="D90">
            <v>-10433.070654938647</v>
          </cell>
          <cell r="E90">
            <v>-8638.7652027445456</v>
          </cell>
          <cell r="F90">
            <v>-7068.5423646809113</v>
          </cell>
          <cell r="G90">
            <v>-5439.0494477724305</v>
          </cell>
          <cell r="H90">
            <v>-3734.7748671162212</v>
          </cell>
          <cell r="I90">
            <v>-1866.7194538882845</v>
          </cell>
          <cell r="J90">
            <v>185.12429505256574</v>
          </cell>
          <cell r="K90">
            <v>2432.0815976996537</v>
          </cell>
          <cell r="L90">
            <v>4897.280957621384</v>
          </cell>
          <cell r="M90">
            <v>7601.3521804486954</v>
          </cell>
          <cell r="N90">
            <v>10575.973517304357</v>
          </cell>
          <cell r="O90">
            <v>14317.724893365199</v>
          </cell>
          <cell r="P90">
            <v>19018.225361856948</v>
          </cell>
          <cell r="Q90">
            <v>24259.801851161446</v>
          </cell>
          <cell r="R90">
            <v>29908.295545433313</v>
          </cell>
          <cell r="S90">
            <v>35995.296484813407</v>
          </cell>
          <cell r="T90">
            <v>42554.847126356697</v>
          </cell>
          <cell r="U90">
            <v>49623.632731530779</v>
          </cell>
          <cell r="V90">
            <v>57241.186533990593</v>
          </cell>
          <cell r="W90">
            <v>65450.110835061008</v>
          </cell>
          <cell r="X90">
            <v>74296.315263435929</v>
          </cell>
          <cell r="Y90">
            <v>83829.273531597239</v>
          </cell>
          <cell r="Z90">
            <v>94102.300124901987</v>
          </cell>
          <cell r="AA90">
            <v>105172.84847076207</v>
          </cell>
          <cell r="AB90">
            <v>117102.83225547263</v>
          </cell>
          <cell r="AC90">
            <v>129958.97168570056</v>
          </cell>
          <cell r="AD90">
            <v>143813.16663115256</v>
          </cell>
          <cell r="AE90">
            <v>57852.223017626435</v>
          </cell>
          <cell r="AF90">
            <v>53184.156068445671</v>
          </cell>
          <cell r="AG90">
            <v>50096.55110727228</v>
          </cell>
          <cell r="AH90">
            <v>47197.824976418007</v>
          </cell>
          <cell r="AI90">
            <v>44470.200844793952</v>
          </cell>
          <cell r="AJ90">
            <v>41898.12398519741</v>
          </cell>
          <cell r="AK90">
            <v>39399.376553842383</v>
          </cell>
          <cell r="AL90">
            <v>36900.629122487371</v>
          </cell>
          <cell r="AM90">
            <v>34399.659587246235</v>
          </cell>
          <cell r="AN90">
            <v>31900.912155891219</v>
          </cell>
          <cell r="AO90">
            <v>29399.94262065009</v>
          </cell>
          <cell r="AP90">
            <v>26901.195189295075</v>
          </cell>
          <cell r="AQ90">
            <v>24400.225654053946</v>
          </cell>
          <cell r="AR90">
            <v>21901.47822269893</v>
          </cell>
          <cell r="AS90">
            <v>20058.251437745483</v>
          </cell>
          <cell r="AT90">
            <v>18870.545299193611</v>
          </cell>
          <cell r="AU90">
            <v>17682.839160641743</v>
          </cell>
          <cell r="AV90">
            <v>16495.133022089871</v>
          </cell>
          <cell r="AW90">
            <v>15307.426883538006</v>
          </cell>
          <cell r="AX90">
            <v>14119.72074498614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</row>
        <row r="91">
          <cell r="A91">
            <v>-3358.1013561310883</v>
          </cell>
          <cell r="B91">
            <v>-13620.506932711103</v>
          </cell>
          <cell r="C91">
            <v>-11922.775126432713</v>
          </cell>
          <cell r="D91">
            <v>-9500.5761373294936</v>
          </cell>
          <cell r="E91">
            <v>-7825.2949330142574</v>
          </cell>
          <cell r="F91">
            <v>-6353.6366173062443</v>
          </cell>
          <cell r="G91">
            <v>-4816.104618423893</v>
          </cell>
          <cell r="H91">
            <v>-3197.9235850299624</v>
          </cell>
          <cell r="I91">
            <v>-1415.6345833803152</v>
          </cell>
          <cell r="J91">
            <v>549.95325982920713</v>
          </cell>
          <cell r="K91">
            <v>2710.2739801369094</v>
          </cell>
          <cell r="L91">
            <v>5087.8167717976721</v>
          </cell>
          <cell r="M91">
            <v>7702.8471527095116</v>
          </cell>
          <cell r="N91">
            <v>10585.734607308952</v>
          </cell>
          <cell r="O91">
            <v>14198.864625260105</v>
          </cell>
          <cell r="P91">
            <v>18719.033755394998</v>
          </cell>
          <cell r="Q91">
            <v>23755.062821401767</v>
          </cell>
          <cell r="R91">
            <v>29182.051911717143</v>
          </cell>
          <cell r="S91">
            <v>35030.352269077026</v>
          </cell>
          <cell r="T91">
            <v>41332.671382069435</v>
          </cell>
          <cell r="U91">
            <v>48124.255906623497</v>
          </cell>
          <cell r="V91">
            <v>55443.088788169072</v>
          </cell>
          <cell r="W91">
            <v>63330.101686902039</v>
          </cell>
          <cell r="X91">
            <v>71829.403894174626</v>
          </cell>
          <cell r="Y91">
            <v>80988.529020260568</v>
          </cell>
          <cell r="Z91">
            <v>90858.700833132156</v>
          </cell>
          <cell r="AA91">
            <v>101495.11973499251</v>
          </cell>
          <cell r="AB91">
            <v>112957.27147872566</v>
          </cell>
          <cell r="AC91">
            <v>125309.25985080699</v>
          </cell>
          <cell r="AD91">
            <v>138620.16518125249</v>
          </cell>
          <cell r="AE91">
            <v>53745.317139813815</v>
          </cell>
          <cell r="AF91">
            <v>49408.634372460809</v>
          </cell>
          <cell r="AG91">
            <v>46540.217236784512</v>
          </cell>
          <cell r="AH91">
            <v>43847.270499772152</v>
          </cell>
          <cell r="AI91">
            <v>41313.279300372982</v>
          </cell>
          <cell r="AJ91">
            <v>38923.793135167631</v>
          </cell>
          <cell r="AK91">
            <v>36602.430771796506</v>
          </cell>
          <cell r="AL91">
            <v>34281.068408425373</v>
          </cell>
          <cell r="AM91">
            <v>31957.641687422907</v>
          </cell>
          <cell r="AN91">
            <v>29636.279324051782</v>
          </cell>
          <cell r="AO91">
            <v>27312.852603049319</v>
          </cell>
          <cell r="AP91">
            <v>24991.490239678191</v>
          </cell>
          <cell r="AQ91">
            <v>22668.063518675724</v>
          </cell>
          <cell r="AR91">
            <v>20346.701155304596</v>
          </cell>
          <cell r="AS91">
            <v>18634.324293178845</v>
          </cell>
          <cell r="AT91">
            <v>17530.932932298467</v>
          </cell>
          <cell r="AU91">
            <v>16427.541571418089</v>
          </cell>
          <cell r="AV91">
            <v>15324.150210537706</v>
          </cell>
          <cell r="AW91">
            <v>14220.758849657328</v>
          </cell>
          <cell r="AX91">
            <v>13117.367488776948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</row>
        <row r="92">
          <cell r="A92">
            <v>-3769.7914012965684</v>
          </cell>
          <cell r="B92">
            <v>-15266.624242104739</v>
          </cell>
          <cell r="C92">
            <v>-13348.640396566556</v>
          </cell>
          <cell r="D92">
            <v>-10504.704904496821</v>
          </cell>
          <cell r="E92">
            <v>-8552.7510100961317</v>
          </cell>
          <cell r="F92">
            <v>-6877.0601446787505</v>
          </cell>
          <cell r="G92">
            <v>-5142.6199070200819</v>
          </cell>
          <cell r="H92">
            <v>-3333.1962053582024</v>
          </cell>
          <cell r="I92">
            <v>-1356.1114841297083</v>
          </cell>
          <cell r="J92">
            <v>809.45737228996882</v>
          </cell>
          <cell r="K92">
            <v>3175.1104395466564</v>
          </cell>
          <cell r="L92">
            <v>5764.7345989354599</v>
          </cell>
          <cell r="M92">
            <v>8599.5785822247835</v>
          </cell>
          <cell r="N92">
            <v>11712.547309839276</v>
          </cell>
          <cell r="O92">
            <v>15621.56998899077</v>
          </cell>
          <cell r="P92">
            <v>20527.816616073273</v>
          </cell>
          <cell r="Q92">
            <v>25997.963891694799</v>
          </cell>
          <cell r="R92">
            <v>31892.772916448052</v>
          </cell>
          <cell r="S92">
            <v>38245.211285552883</v>
          </cell>
          <cell r="T92">
            <v>45090.805954324074</v>
          </cell>
          <cell r="U92">
            <v>52467.841927946967</v>
          </cell>
          <cell r="V92">
            <v>60417.576376056641</v>
          </cell>
          <cell r="W92">
            <v>68984.469369588362</v>
          </cell>
          <cell r="X92">
            <v>78216.432530329461</v>
          </cell>
          <cell r="Y92">
            <v>88165.09698378203</v>
          </cell>
          <cell r="Z92">
            <v>98886.102113902729</v>
          </cell>
          <cell r="AA92">
            <v>110439.40673462352</v>
          </cell>
          <cell r="AB92">
            <v>122889.62441842626</v>
          </cell>
          <cell r="AC92">
            <v>136306.3848573459</v>
          </cell>
          <cell r="AD92">
            <v>150764.72327736765</v>
          </cell>
          <cell r="AE92">
            <v>60361.081380229291</v>
          </cell>
          <cell r="AF92">
            <v>55490.575904199293</v>
          </cell>
          <cell r="AG92">
            <v>52269.071792341689</v>
          </cell>
          <cell r="AH92">
            <v>49244.637557028334</v>
          </cell>
          <cell r="AI92">
            <v>46398.725445172706</v>
          </cell>
          <cell r="AJ92">
            <v>43715.106172824097</v>
          </cell>
          <cell r="AK92">
            <v>41107.996381957375</v>
          </cell>
          <cell r="AL92">
            <v>38500.886591090646</v>
          </cell>
          <cell r="AM92">
            <v>35891.458331088113</v>
          </cell>
          <cell r="AN92">
            <v>33284.348540221385</v>
          </cell>
          <cell r="AO92">
            <v>30674.920280218841</v>
          </cell>
          <cell r="AP92">
            <v>28067.810489352112</v>
          </cell>
          <cell r="AQ92">
            <v>25458.382229349572</v>
          </cell>
          <cell r="AR92">
            <v>22851.272438482843</v>
          </cell>
          <cell r="AS92">
            <v>20928.111042681427</v>
          </cell>
          <cell r="AT92">
            <v>19688.898041945318</v>
          </cell>
          <cell r="AU92">
            <v>18449.68504120921</v>
          </cell>
          <cell r="AV92">
            <v>17210.472040473109</v>
          </cell>
          <cell r="AW92">
            <v>15971.259039737002</v>
          </cell>
          <cell r="AX92">
            <v>14732.046039000898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</row>
        <row r="93">
          <cell r="A93">
            <v>-3102.9119700407064</v>
          </cell>
          <cell r="B93">
            <v>-12630.084595612509</v>
          </cell>
          <cell r="C93">
            <v>-10902.361276100197</v>
          </cell>
          <cell r="D93">
            <v>-8239.403087306242</v>
          </cell>
          <cell r="E93">
            <v>-6530.6060841266117</v>
          </cell>
          <cell r="F93">
            <v>-5121.6286136784447</v>
          </cell>
          <cell r="G93">
            <v>-3637.2581279295437</v>
          </cell>
          <cell r="H93">
            <v>-2063.2405412741091</v>
          </cell>
          <cell r="I93">
            <v>-321.4687816834014</v>
          </cell>
          <cell r="J93">
            <v>1606.6813844462381</v>
          </cell>
          <cell r="K93">
            <v>3733.0312242611872</v>
          </cell>
          <cell r="L93">
            <v>6079.723752127662</v>
          </cell>
          <cell r="M93">
            <v>8666.9790443040147</v>
          </cell>
          <cell r="N93">
            <v>11524.193063348464</v>
          </cell>
          <cell r="O93">
            <v>15079.619200459529</v>
          </cell>
          <cell r="P93">
            <v>19495.499520207355</v>
          </cell>
          <cell r="Q93">
            <v>24407.824795025903</v>
          </cell>
          <cell r="R93">
            <v>29701.506647354763</v>
          </cell>
          <cell r="S93">
            <v>35406.150779396914</v>
          </cell>
          <cell r="T93">
            <v>41553.661260958317</v>
          </cell>
          <cell r="U93">
            <v>48178.418957698057</v>
          </cell>
          <cell r="V93">
            <v>55317.473811227188</v>
          </cell>
          <cell r="W93">
            <v>63010.75204641153</v>
          </cell>
          <cell r="X93">
            <v>71301.279464715757</v>
          </cell>
          <cell r="Y93">
            <v>80235.422072390138</v>
          </cell>
          <cell r="Z93">
            <v>89863.145389248544</v>
          </cell>
          <cell r="AA93">
            <v>100238.29388826145</v>
          </cell>
          <cell r="AB93">
            <v>111418.89212876999</v>
          </cell>
          <cell r="AC93">
            <v>123467.46926745439</v>
          </cell>
          <cell r="AD93">
            <v>136451.40876193217</v>
          </cell>
          <cell r="AE93">
            <v>49600.963420137916</v>
          </cell>
          <cell r="AF93">
            <v>45598.686482248704</v>
          </cell>
          <cell r="AG93">
            <v>42951.455783986057</v>
          </cell>
          <cell r="AH93">
            <v>40466.16479114566</v>
          </cell>
          <cell r="AI93">
            <v>38127.572119687749</v>
          </cell>
          <cell r="AJ93">
            <v>35922.341558577566</v>
          </cell>
          <cell r="AK93">
            <v>33779.981706631304</v>
          </cell>
          <cell r="AL93">
            <v>31637.621854685054</v>
          </cell>
          <cell r="AM93">
            <v>29493.356829733835</v>
          </cell>
          <cell r="AN93">
            <v>27350.996977787574</v>
          </cell>
          <cell r="AO93">
            <v>25206.731952836355</v>
          </cell>
          <cell r="AP93">
            <v>23064.372100890097</v>
          </cell>
          <cell r="AQ93">
            <v>20920.107075938871</v>
          </cell>
          <cell r="AR93">
            <v>18777.747223992621</v>
          </cell>
          <cell r="AS93">
            <v>17197.41340851178</v>
          </cell>
          <cell r="AT93">
            <v>16179.105629496351</v>
          </cell>
          <cell r="AU93">
            <v>15160.797850480923</v>
          </cell>
          <cell r="AV93">
            <v>14142.490071465492</v>
          </cell>
          <cell r="AW93">
            <v>13124.182292450061</v>
          </cell>
          <cell r="AX93">
            <v>12105.874513434632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</row>
        <row r="94">
          <cell r="A94">
            <v>-3073.8378255297089</v>
          </cell>
          <cell r="B94">
            <v>-12387.638389776821</v>
          </cell>
          <cell r="C94">
            <v>-10588.371065932573</v>
          </cell>
          <cell r="D94">
            <v>-8049.252234964044</v>
          </cell>
          <cell r="E94">
            <v>-6390.4128883438561</v>
          </cell>
          <cell r="F94">
            <v>-4983.5045193213009</v>
          </cell>
          <cell r="G94">
            <v>-3500.2219770495481</v>
          </cell>
          <cell r="H94">
            <v>-1926.3350357606298</v>
          </cell>
          <cell r="I94">
            <v>-184.14253399709659</v>
          </cell>
          <cell r="J94">
            <v>1744.9551254336102</v>
          </cell>
          <cell r="K94">
            <v>3872.8318621388821</v>
          </cell>
          <cell r="L94">
            <v>6221.6268326758436</v>
          </cell>
          <cell r="M94">
            <v>8811.5819590575575</v>
          </cell>
          <cell r="N94">
            <v>11672.043362667835</v>
          </cell>
          <cell r="O94">
            <v>15228.584885726934</v>
          </cell>
          <cell r="P94">
            <v>19642.325237876739</v>
          </cell>
          <cell r="Q94">
            <v>24551.446029153321</v>
          </cell>
          <cell r="R94">
            <v>29841.67462555489</v>
          </cell>
          <cell r="S94">
            <v>35542.597416437595</v>
          </cell>
          <cell r="T94">
            <v>41686.097659454077</v>
          </cell>
          <cell r="U94">
            <v>48306.533792408562</v>
          </cell>
          <cell r="V94">
            <v>55440.931587924671</v>
          </cell>
          <cell r="W94">
            <v>63129.19122557946</v>
          </cell>
          <cell r="X94">
            <v>71414.310439585272</v>
          </cell>
          <cell r="Y94">
            <v>80342.624990006443</v>
          </cell>
          <cell r="Z94">
            <v>89964.067802380945</v>
          </cell>
          <cell r="AA94">
            <v>100332.4482250248</v>
          </cell>
          <cell r="AB94">
            <v>111505.75296580642</v>
          </cell>
          <cell r="AC94">
            <v>123546.47039142533</v>
          </cell>
          <cell r="AD94">
            <v>136521.94000288617</v>
          </cell>
          <cell r="AE94">
            <v>49272.020950659869</v>
          </cell>
          <cell r="AF94">
            <v>45296.286216161599</v>
          </cell>
          <cell r="AG94">
            <v>42666.611358413364</v>
          </cell>
          <cell r="AH94">
            <v>40197.802258265881</v>
          </cell>
          <cell r="AI94">
            <v>37874.718609121439</v>
          </cell>
          <cell r="AJ94">
            <v>35684.112642707041</v>
          </cell>
          <cell r="AK94">
            <v>33555.960441008239</v>
          </cell>
          <cell r="AL94">
            <v>31427.808239309437</v>
          </cell>
          <cell r="AM94">
            <v>29297.763499285913</v>
          </cell>
          <cell r="AN94">
            <v>27169.611297587107</v>
          </cell>
          <cell r="AO94">
            <v>25039.566557563598</v>
          </cell>
          <cell r="AP94">
            <v>22911.414355864785</v>
          </cell>
          <cell r="AQ94">
            <v>20781.36961584126</v>
          </cell>
          <cell r="AR94">
            <v>18653.217414142458</v>
          </cell>
          <cell r="AS94">
            <v>17083.36401823453</v>
          </cell>
          <cell r="AT94">
            <v>16071.809428117485</v>
          </cell>
          <cell r="AU94">
            <v>15060.254838000435</v>
          </cell>
          <cell r="AV94">
            <v>14048.700247883387</v>
          </cell>
          <cell r="AW94">
            <v>13037.145657766341</v>
          </cell>
          <cell r="AX94">
            <v>12025.591067649295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</row>
        <row r="95">
          <cell r="A95">
            <v>-3751.9102233953054</v>
          </cell>
          <cell r="B95">
            <v>-15152.812409709835</v>
          </cell>
          <cell r="C95">
            <v>-13162.889539884</v>
          </cell>
          <cell r="D95">
            <v>-10416.023295021258</v>
          </cell>
          <cell r="E95">
            <v>-8512.1344247227971</v>
          </cell>
          <cell r="F95">
            <v>-6842.9247097595435</v>
          </cell>
          <cell r="G95">
            <v>-5114.6194979467036</v>
          </cell>
          <cell r="H95">
            <v>-3311.0322300517746</v>
          </cell>
          <cell r="I95">
            <v>-1339.8193685355491</v>
          </cell>
          <cell r="J95">
            <v>819.78928793616387</v>
          </cell>
          <cell r="K95">
            <v>3179.3957036886859</v>
          </cell>
          <cell r="L95">
            <v>5762.843722053075</v>
          </cell>
          <cell r="M95">
            <v>8591.3550370191588</v>
          </cell>
          <cell r="N95">
            <v>11697.750849301234</v>
          </cell>
          <cell r="O95">
            <v>15597.917021911468</v>
          </cell>
          <cell r="P95">
            <v>20492.133817353395</v>
          </cell>
          <cell r="Q95">
            <v>25948.649126658955</v>
          </cell>
          <cell r="R95">
            <v>31828.767900123617</v>
          </cell>
          <cell r="S95">
            <v>38165.375575554484</v>
          </cell>
          <cell r="T95">
            <v>44993.910572760156</v>
          </cell>
          <cell r="U95">
            <v>52352.562488178264</v>
          </cell>
          <cell r="V95">
            <v>60282.485675867181</v>
          </cell>
          <cell r="W95">
            <v>68828.029409345079</v>
          </cell>
          <cell r="X95">
            <v>78036.985911490745</v>
          </cell>
          <cell r="Y95">
            <v>87960.857639650116</v>
          </cell>
          <cell r="Z95">
            <v>98655.145320780342</v>
          </cell>
          <cell r="AA95">
            <v>110179.65834751079</v>
          </cell>
          <cell r="AB95">
            <v>122598.84927105649</v>
          </cell>
          <cell r="AC95">
            <v>135982.17426168625</v>
          </cell>
          <cell r="AD95">
            <v>150404.48155267347</v>
          </cell>
          <cell r="AE95">
            <v>60116.410660328664</v>
          </cell>
          <cell r="AF95">
            <v>55265.647542352082</v>
          </cell>
          <cell r="AG95">
            <v>52057.201641384476</v>
          </cell>
          <cell r="AH95">
            <v>49045.02680376124</v>
          </cell>
          <cell r="AI95">
            <v>46210.650458814685</v>
          </cell>
          <cell r="AJ95">
            <v>43537.909107210551</v>
          </cell>
          <cell r="AK95">
            <v>40941.367109610692</v>
          </cell>
          <cell r="AL95">
            <v>38344.825112010847</v>
          </cell>
          <cell r="AM95">
            <v>35745.974043077542</v>
          </cell>
          <cell r="AN95">
            <v>33149.432045477683</v>
          </cell>
          <cell r="AO95">
            <v>30550.580976544374</v>
          </cell>
          <cell r="AP95">
            <v>27954.038978944525</v>
          </cell>
          <cell r="AQ95">
            <v>25355.187910011209</v>
          </cell>
          <cell r="AR95">
            <v>22758.645912411364</v>
          </cell>
          <cell r="AS95">
            <v>20843.27995818316</v>
          </cell>
          <cell r="AT95">
            <v>19609.090047326619</v>
          </cell>
          <cell r="AU95">
            <v>18374.900136470071</v>
          </cell>
          <cell r="AV95">
            <v>17140.710225613522</v>
          </cell>
          <cell r="AW95">
            <v>15906.520314756975</v>
          </cell>
          <cell r="AX95">
            <v>14672.330403900425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</row>
        <row r="96">
          <cell r="A96">
            <v>-2909.613003762578</v>
          </cell>
          <cell r="B96">
            <v>-11683.103577193106</v>
          </cell>
          <cell r="C96">
            <v>-9896.4848184825441</v>
          </cell>
          <cell r="D96">
            <v>-7454.9661220391235</v>
          </cell>
          <cell r="E96">
            <v>-5874.2707598873885</v>
          </cell>
          <cell r="F96">
            <v>-4529.2391744043307</v>
          </cell>
          <cell r="G96">
            <v>-3103.6504286028558</v>
          </cell>
          <cell r="H96">
            <v>-1583.7368619093263</v>
          </cell>
          <cell r="I96">
            <v>104.71179253348376</v>
          </cell>
          <cell r="J96">
            <v>1979.7821360186235</v>
          </cell>
          <cell r="K96">
            <v>4053.4186362087075</v>
          </cell>
          <cell r="L96">
            <v>6347.3595286628824</v>
          </cell>
          <cell r="M96">
            <v>8881.6193515229206</v>
          </cell>
          <cell r="N96">
            <v>11684.721616977924</v>
          </cell>
          <cell r="O96">
            <v>15160.686568583591</v>
          </cell>
          <cell r="P96">
            <v>19461.291618128384</v>
          </cell>
          <cell r="Q96">
            <v>24241.42322295779</v>
          </cell>
          <cell r="R96">
            <v>29392.648867143955</v>
          </cell>
          <cell r="S96">
            <v>34943.777545382109</v>
          </cell>
          <cell r="T96">
            <v>40925.854769496153</v>
          </cell>
          <cell r="U96">
            <v>47372.336195075688</v>
          </cell>
          <cell r="V96">
            <v>54319.274727200078</v>
          </cell>
          <cell r="W96">
            <v>61805.522151666351</v>
          </cell>
          <cell r="X96">
            <v>69872.946419373227</v>
          </cell>
          <cell r="Y96">
            <v>78566.665799056384</v>
          </cell>
          <cell r="Z96">
            <v>87935.30120790939</v>
          </cell>
          <cell r="AA96">
            <v>98031.248131286295</v>
          </cell>
          <cell r="AB96">
            <v>108910.96965223744</v>
          </cell>
          <cell r="AC96">
            <v>120635.31222968992</v>
          </cell>
          <cell r="AD96">
            <v>133269.84599130842</v>
          </cell>
          <cell r="AE96">
            <v>46683.020838700751</v>
          </cell>
          <cell r="AF96">
            <v>42916.19122873641</v>
          </cell>
          <cell r="AG96">
            <v>40424.692730913484</v>
          </cell>
          <cell r="AH96">
            <v>38085.607293675799</v>
          </cell>
          <cell r="AI96">
            <v>35884.590158380022</v>
          </cell>
          <cell r="AJ96">
            <v>33809.089661213271</v>
          </cell>
          <cell r="AK96">
            <v>31792.761293450192</v>
          </cell>
          <cell r="AL96">
            <v>29776.432925687106</v>
          </cell>
          <cell r="AM96">
            <v>27758.311463093622</v>
          </cell>
          <cell r="AN96">
            <v>25741.983095330546</v>
          </cell>
          <cell r="AO96">
            <v>23723.861632737047</v>
          </cell>
          <cell r="AP96">
            <v>21707.533264973968</v>
          </cell>
          <cell r="AQ96">
            <v>19689.411802380473</v>
          </cell>
          <cell r="AR96">
            <v>17673.083434617394</v>
          </cell>
          <cell r="AS96">
            <v>16185.718041826589</v>
          </cell>
          <cell r="AT96">
            <v>15227.315624008063</v>
          </cell>
          <cell r="AU96">
            <v>14268.913206189531</v>
          </cell>
          <cell r="AV96">
            <v>13310.510788371004</v>
          </cell>
          <cell r="AW96">
            <v>12352.108370552474</v>
          </cell>
          <cell r="AX96">
            <v>11393.705952733946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</row>
        <row r="97">
          <cell r="A97">
            <v>-2979.7186467704464</v>
          </cell>
          <cell r="B97">
            <v>-11925.048537719314</v>
          </cell>
          <cell r="C97">
            <v>-10116.159817965965</v>
          </cell>
          <cell r="D97">
            <v>-7667.9174605736453</v>
          </cell>
          <cell r="E97">
            <v>-6061.9180614948909</v>
          </cell>
          <cell r="F97">
            <v>-4685.332895239143</v>
          </cell>
          <cell r="G97">
            <v>-3229.8065966102231</v>
          </cell>
          <cell r="H97">
            <v>-1681.3407813307156</v>
          </cell>
          <cell r="I97">
            <v>35.877242404134073</v>
          </cell>
          <cell r="J97">
            <v>1940.1910754872333</v>
          </cell>
          <cell r="K97">
            <v>4043.5401205441099</v>
          </cell>
          <cell r="L97">
            <v>6367.8729282439426</v>
          </cell>
          <cell r="M97">
            <v>8933.3380889041691</v>
          </cell>
          <cell r="N97">
            <v>11768.864871382386</v>
          </cell>
          <cell r="O97">
            <v>15288.260716455559</v>
          </cell>
          <cell r="P97">
            <v>19647.568121563108</v>
          </cell>
          <cell r="Q97">
            <v>24494.158216952706</v>
          </cell>
          <cell r="R97">
            <v>29717.001697037296</v>
          </cell>
          <cell r="S97">
            <v>35345.308089899125</v>
          </cell>
          <cell r="T97">
            <v>41410.554535196796</v>
          </cell>
          <cell r="U97">
            <v>47946.661824745192</v>
          </cell>
          <cell r="V97">
            <v>54990.184109583075</v>
          </cell>
          <cell r="W97">
            <v>62580.513334493284</v>
          </cell>
          <cell r="X97">
            <v>70760.099543306162</v>
          </cell>
          <cell r="Y97">
            <v>79574.688287076104</v>
          </cell>
          <cell r="Z97">
            <v>89073.576462872006</v>
          </cell>
          <cell r="AA97">
            <v>99309.88801399777</v>
          </cell>
          <cell r="AB97">
            <v>110340.87103353741</v>
          </cell>
          <cell r="AC97">
            <v>122228.21793282065</v>
          </cell>
          <cell r="AD97">
            <v>135038.41046539845</v>
          </cell>
          <cell r="AE97">
            <v>47854.301002548847</v>
          </cell>
          <cell r="AF97">
            <v>43992.961381803689</v>
          </cell>
          <cell r="AG97">
            <v>41438.951017432111</v>
          </cell>
          <cell r="AH97">
            <v>39041.1777676887</v>
          </cell>
          <cell r="AI97">
            <v>36784.936962961387</v>
          </cell>
          <cell r="AJ97">
            <v>34657.362017339641</v>
          </cell>
          <cell r="AK97">
            <v>32590.443833867655</v>
          </cell>
          <cell r="AL97">
            <v>30523.525650395663</v>
          </cell>
          <cell r="AM97">
            <v>28454.76938322217</v>
          </cell>
          <cell r="AN97">
            <v>26387.851199750181</v>
          </cell>
          <cell r="AO97">
            <v>24319.094932576685</v>
          </cell>
          <cell r="AP97">
            <v>22252.176749104696</v>
          </cell>
          <cell r="AQ97">
            <v>20183.420481931196</v>
          </cell>
          <cell r="AR97">
            <v>18116.502298459211</v>
          </cell>
          <cell r="AS97">
            <v>16591.818806932049</v>
          </cell>
          <cell r="AT97">
            <v>15609.370007349722</v>
          </cell>
          <cell r="AU97">
            <v>14626.921207767396</v>
          </cell>
          <cell r="AV97">
            <v>13644.472408185071</v>
          </cell>
          <cell r="AW97">
            <v>12662.023608602743</v>
          </cell>
          <cell r="AX97">
            <v>11679.574809020418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</row>
        <row r="98">
          <cell r="A98">
            <v>-3431.1789059215685</v>
          </cell>
          <cell r="B98">
            <v>-14056.279874442789</v>
          </cell>
          <cell r="C98">
            <v>-12545.194006579488</v>
          </cell>
          <cell r="D98">
            <v>-9932.7822385255786</v>
          </cell>
          <cell r="E98">
            <v>-8158.6105780562684</v>
          </cell>
          <cell r="F98">
            <v>-6672.4457072292671</v>
          </cell>
          <cell r="G98">
            <v>-5122.8407403228903</v>
          </cell>
          <cell r="H98">
            <v>-3494.8973876481887</v>
          </cell>
          <cell r="I98">
            <v>-1703.8388826885841</v>
          </cell>
          <cell r="J98">
            <v>269.6588381017508</v>
          </cell>
          <cell r="K98">
            <v>2436.9264128164882</v>
          </cell>
          <cell r="L98">
            <v>4820.5305379847259</v>
          </cell>
          <cell r="M98">
            <v>7440.7391803624942</v>
          </cell>
          <cell r="N98">
            <v>10328.153250243909</v>
          </cell>
          <cell r="O98">
            <v>13953.594245721371</v>
          </cell>
          <cell r="P98">
            <v>18497.449315418671</v>
          </cell>
          <cell r="Q98">
            <v>23561.804029579464</v>
          </cell>
          <cell r="R98">
            <v>29019.317761729344</v>
          </cell>
          <cell r="S98">
            <v>34900.512468198496</v>
          </cell>
          <cell r="T98">
            <v>41238.279604109164</v>
          </cell>
          <cell r="U98">
            <v>48068.064073724876</v>
          </cell>
          <cell r="V98">
            <v>55428.062461343405</v>
          </cell>
          <cell r="W98">
            <v>63359.43665136896</v>
          </cell>
          <cell r="X98">
            <v>71906.544032265825</v>
          </cell>
          <cell r="Y98">
            <v>81117.185571843293</v>
          </cell>
          <cell r="Z98">
            <v>91042.873151269465</v>
          </cell>
          <cell r="AA98">
            <v>101739.11765291951</v>
          </cell>
          <cell r="AB98">
            <v>113265.73941323216</v>
          </cell>
          <cell r="AC98">
            <v>125687.20277682834</v>
          </cell>
          <cell r="AD98">
            <v>139072.97662293547</v>
          </cell>
          <cell r="AE98">
            <v>54770.866047205847</v>
          </cell>
          <cell r="AF98">
            <v>50351.432251289836</v>
          </cell>
          <cell r="AG98">
            <v>47428.281006374134</v>
          </cell>
          <cell r="AH98">
            <v>44683.948423472655</v>
          </cell>
          <cell r="AI98">
            <v>42101.604510866411</v>
          </cell>
          <cell r="AJ98">
            <v>39666.523025801282</v>
          </cell>
          <cell r="AK98">
            <v>37300.865256576973</v>
          </cell>
          <cell r="AL98">
            <v>34935.207487352665</v>
          </cell>
          <cell r="AM98">
            <v>32567.445969163484</v>
          </cell>
          <cell r="AN98">
            <v>30201.788199939168</v>
          </cell>
          <cell r="AO98">
            <v>27834.026681749998</v>
          </cell>
          <cell r="AP98">
            <v>25468.368912525679</v>
          </cell>
          <cell r="AQ98">
            <v>23100.607394336501</v>
          </cell>
          <cell r="AR98">
            <v>20734.949625112185</v>
          </cell>
          <cell r="AS98">
            <v>18989.897800525468</v>
          </cell>
          <cell r="AT98">
            <v>17865.451920576328</v>
          </cell>
          <cell r="AU98">
            <v>16741.006040627191</v>
          </cell>
          <cell r="AV98">
            <v>15616.560160678056</v>
          </cell>
          <cell r="AW98">
            <v>14492.11428072892</v>
          </cell>
          <cell r="AX98">
            <v>13367.668400779779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</row>
        <row r="99">
          <cell r="A99">
            <v>-3244.7686608236063</v>
          </cell>
          <cell r="B99">
            <v>-13036.612997989399</v>
          </cell>
          <cell r="C99">
            <v>-11223.252468548562</v>
          </cell>
          <cell r="D99">
            <v>-8617.8260788125717</v>
          </cell>
          <cell r="E99">
            <v>-6880.4682794180608</v>
          </cell>
          <cell r="F99">
            <v>-5401.7011888426805</v>
          </cell>
          <cell r="G99">
            <v>-3850.6693827836862</v>
          </cell>
          <cell r="H99">
            <v>-2212.612914273443</v>
          </cell>
          <cell r="I99">
            <v>-406.03380374792255</v>
          </cell>
          <cell r="J99">
            <v>1588.256642609183</v>
          </cell>
          <cell r="K99">
            <v>3782.0951519078681</v>
          </cell>
          <cell r="L99">
            <v>6198.0949716776386</v>
          </cell>
          <cell r="M99">
            <v>8856.7882846048033</v>
          </cell>
          <cell r="N99">
            <v>11788.456658092509</v>
          </cell>
          <cell r="O99">
            <v>15441.962169197977</v>
          </cell>
          <cell r="P99">
            <v>19988.550377771877</v>
          </cell>
          <cell r="Q99">
            <v>25048.455119349015</v>
          </cell>
          <cell r="R99">
            <v>30501.17341597873</v>
          </cell>
          <cell r="S99">
            <v>36377.200404805641</v>
          </cell>
          <cell r="T99">
            <v>42709.398639723375</v>
          </cell>
          <cell r="U99">
            <v>49533.181880089367</v>
          </cell>
          <cell r="V99">
            <v>56886.713147435199</v>
          </cell>
          <cell r="W99">
            <v>64811.118157834164</v>
          </cell>
          <cell r="X99">
            <v>73350.715323578159</v>
          </cell>
          <cell r="Y99">
            <v>82553.263610482391</v>
          </cell>
          <cell r="Z99">
            <v>92470.229636997159</v>
          </cell>
          <cell r="AA99">
            <v>103157.07550891723</v>
          </cell>
          <cell r="AB99">
            <v>114673.56899944824</v>
          </cell>
          <cell r="AC99">
            <v>127084.11780935778</v>
          </cell>
          <cell r="AD99">
            <v>140458.12977661018</v>
          </cell>
          <cell r="AE99">
            <v>52063.088785425782</v>
          </cell>
          <cell r="AF99">
            <v>47862.144182874174</v>
          </cell>
          <cell r="AG99">
            <v>45083.508499697164</v>
          </cell>
          <cell r="AH99">
            <v>42474.850991941254</v>
          </cell>
          <cell r="AI99">
            <v>40020.17371368446</v>
          </cell>
          <cell r="AJ99">
            <v>37705.478462245039</v>
          </cell>
          <cell r="AK99">
            <v>35456.774737733795</v>
          </cell>
          <cell r="AL99">
            <v>33208.071013222572</v>
          </cell>
          <cell r="AM99">
            <v>30957.367545471086</v>
          </cell>
          <cell r="AN99">
            <v>28708.66382095986</v>
          </cell>
          <cell r="AO99">
            <v>26457.960353208375</v>
          </cell>
          <cell r="AP99">
            <v>24209.256628697141</v>
          </cell>
          <cell r="AQ99">
            <v>21958.553160945659</v>
          </cell>
          <cell r="AR99">
            <v>19709.849436434422</v>
          </cell>
          <cell r="AS99">
            <v>18051.069967796411</v>
          </cell>
          <cell r="AT99">
            <v>16982.214755031622</v>
          </cell>
          <cell r="AU99">
            <v>15913.35954226683</v>
          </cell>
          <cell r="AV99">
            <v>14844.504329502037</v>
          </cell>
          <cell r="AW99">
            <v>13775.649116737248</v>
          </cell>
          <cell r="AX99">
            <v>12706.793903972459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</row>
        <row r="100">
          <cell r="A100">
            <v>-3465.3876492624468</v>
          </cell>
          <cell r="B100">
            <v>-13995.354047241553</v>
          </cell>
          <cell r="C100">
            <v>-12200.292781589287</v>
          </cell>
          <cell r="D100">
            <v>-9461.1654983803255</v>
          </cell>
          <cell r="E100">
            <v>-7616.3844170462353</v>
          </cell>
          <cell r="F100">
            <v>-6058.2538387546565</v>
          </cell>
          <cell r="G100">
            <v>-4433.7294568728876</v>
          </cell>
          <cell r="H100">
            <v>-2727.4529904436113</v>
          </cell>
          <cell r="I100">
            <v>-853.27516218022697</v>
          </cell>
          <cell r="J100">
            <v>1208.6551914373538</v>
          </cell>
          <cell r="K100">
            <v>3470.0540751341068</v>
          </cell>
          <cell r="L100">
            <v>5954.0432190625279</v>
          </cell>
          <cell r="M100">
            <v>8681.4287443616358</v>
          </cell>
          <cell r="N100">
            <v>11683.560728753933</v>
          </cell>
          <cell r="O100">
            <v>15438.123675664903</v>
          </cell>
          <cell r="P100">
            <v>20128.83192134451</v>
          </cell>
          <cell r="Q100">
            <v>25353.512249487219</v>
          </cell>
          <cell r="R100">
            <v>30983.798089695629</v>
          </cell>
          <cell r="S100">
            <v>37051.177651981721</v>
          </cell>
          <cell r="T100">
            <v>43589.583657934047</v>
          </cell>
          <cell r="U100">
            <v>50635.583114504327</v>
          </cell>
          <cell r="V100">
            <v>58228.581820426334</v>
          </cell>
          <cell r="W100">
            <v>66411.044748999542</v>
          </cell>
          <cell r="X100">
            <v>75228.73353976103</v>
          </cell>
          <cell r="Y100">
            <v>84730.962427252991</v>
          </cell>
          <cell r="Z100">
            <v>94970.874038205788</v>
          </cell>
          <cell r="AA100">
            <v>106005.73659957292</v>
          </cell>
          <cell r="AB100">
            <v>117897.26421959806</v>
          </cell>
          <cell r="AC100">
            <v>130711.962033134</v>
          </cell>
          <cell r="AD100">
            <v>144521.49814148946</v>
          </cell>
          <cell r="AE100">
            <v>55529.469328561077</v>
          </cell>
          <cell r="AF100">
            <v>51048.82421317415</v>
          </cell>
          <cell r="AG100">
            <v>48085.185893900714</v>
          </cell>
          <cell r="AH100">
            <v>45302.842962564631</v>
          </cell>
          <cell r="AI100">
            <v>42684.732323830613</v>
          </cell>
          <cell r="AJ100">
            <v>40215.923769280307</v>
          </cell>
          <cell r="AK100">
            <v>37817.500482988027</v>
          </cell>
          <cell r="AL100">
            <v>35419.077196695755</v>
          </cell>
          <cell r="AM100">
            <v>33018.521023486559</v>
          </cell>
          <cell r="AN100">
            <v>30620.097737194286</v>
          </cell>
          <cell r="AO100">
            <v>28219.541563985102</v>
          </cell>
          <cell r="AP100">
            <v>25821.118277692825</v>
          </cell>
          <cell r="AQ100">
            <v>23420.562104483633</v>
          </cell>
          <cell r="AR100">
            <v>21022.138818191357</v>
          </cell>
          <cell r="AS100">
            <v>19252.917172387541</v>
          </cell>
          <cell r="AT100">
            <v>18112.89716707218</v>
          </cell>
          <cell r="AU100">
            <v>16972.877161756824</v>
          </cell>
          <cell r="AV100">
            <v>15832.857156441465</v>
          </cell>
          <cell r="AW100">
            <v>14692.837151126105</v>
          </cell>
          <cell r="AX100">
            <v>13552.817145810746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</row>
        <row r="101">
          <cell r="A101">
            <v>-3423.053195725211</v>
          </cell>
          <cell r="B101">
            <v>-13824.20996240481</v>
          </cell>
          <cell r="C101">
            <v>-12006.372396357479</v>
          </cell>
          <cell r="D101">
            <v>-9360.375289011221</v>
          </cell>
          <cell r="E101">
            <v>-7570.1228618382302</v>
          </cell>
          <cell r="F101">
            <v>-6035.2321107774878</v>
          </cell>
          <cell r="G101">
            <v>-4433.3865297159637</v>
          </cell>
          <cell r="H101">
            <v>-2749.3914936124693</v>
          </cell>
          <cell r="I101">
            <v>-898.06166100223038</v>
          </cell>
          <cell r="J101">
            <v>1140.2704425676911</v>
          </cell>
          <cell r="K101">
            <v>3377.2869370338612</v>
          </cell>
          <cell r="L101">
            <v>5835.9475098023786</v>
          </cell>
          <cell r="M101">
            <v>8536.9375243731793</v>
          </cell>
          <cell r="N101">
            <v>11511.324914674227</v>
          </cell>
          <cell r="O101">
            <v>15231.050755007132</v>
          </cell>
          <cell r="P101">
            <v>19877.294616619838</v>
          </cell>
          <cell r="Q101">
            <v>25052.197685707208</v>
          </cell>
          <cell r="R101">
            <v>30628.841928875874</v>
          </cell>
          <cell r="S101">
            <v>36638.415557537257</v>
          </cell>
          <cell r="T101">
            <v>43114.528005008273</v>
          </cell>
          <cell r="U101">
            <v>50093.397892260356</v>
          </cell>
          <cell r="V101">
            <v>57614.055585937909</v>
          </cell>
          <cell r="W101">
            <v>65718.561481482233</v>
          </cell>
          <cell r="X101">
            <v>74452.241232141692</v>
          </cell>
          <cell r="Y101">
            <v>83863.939239421132</v>
          </cell>
          <cell r="Z101">
            <v>94006.291822653802</v>
          </cell>
          <cell r="AA101">
            <v>104936.02159543696</v>
          </cell>
          <cell r="AB101">
            <v>116714.25469527543</v>
          </cell>
          <cell r="AC101">
            <v>129406.86264058645</v>
          </cell>
          <cell r="AD101">
            <v>143084.8307269527</v>
          </cell>
          <cell r="AE101">
            <v>54848.070350562783</v>
          </cell>
          <cell r="AF101">
            <v>50422.406978011066</v>
          </cell>
          <cell r="AG101">
            <v>47495.135296962828</v>
          </cell>
          <cell r="AH101">
            <v>44746.934338398627</v>
          </cell>
          <cell r="AI101">
            <v>42160.950387261153</v>
          </cell>
          <cell r="AJ101">
            <v>39722.436442875238</v>
          </cell>
          <cell r="AK101">
            <v>37353.444073100756</v>
          </cell>
          <cell r="AL101">
            <v>34984.451703326282</v>
          </cell>
          <cell r="AM101">
            <v>32613.352619169647</v>
          </cell>
          <cell r="AN101">
            <v>30244.360249395173</v>
          </cell>
          <cell r="AO101">
            <v>27873.261165238531</v>
          </cell>
          <cell r="AP101">
            <v>25504.268795464061</v>
          </cell>
          <cell r="AQ101">
            <v>23133.169711307411</v>
          </cell>
          <cell r="AR101">
            <v>20764.177341532941</v>
          </cell>
          <cell r="AS101">
            <v>19016.665714497172</v>
          </cell>
          <cell r="AT101">
            <v>17890.634830200117</v>
          </cell>
          <cell r="AU101">
            <v>16764.603945903065</v>
          </cell>
          <cell r="AV101">
            <v>15638.573061606008</v>
          </cell>
          <cell r="AW101">
            <v>14512.542177308949</v>
          </cell>
          <cell r="AX101">
            <v>13386.511293011896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</row>
        <row r="102">
          <cell r="A102">
            <v>-3547.6426757094132</v>
          </cell>
          <cell r="B102">
            <v>-14356.971198581376</v>
          </cell>
          <cell r="C102">
            <v>-12640.002992315</v>
          </cell>
          <cell r="D102">
            <v>-9988.3563230243526</v>
          </cell>
          <cell r="E102">
            <v>-8159.1756211477887</v>
          </cell>
          <cell r="F102">
            <v>-6592.3131630757271</v>
          </cell>
          <cell r="G102">
            <v>-4962.8632692733026</v>
          </cell>
          <cell r="H102">
            <v>-3255.3703013710901</v>
          </cell>
          <cell r="I102">
            <v>-1382.0868787392501</v>
          </cell>
          <cell r="J102">
            <v>676.93915825849786</v>
          </cell>
          <cell r="K102">
            <v>2933.2215959665546</v>
          </cell>
          <cell r="L102">
            <v>5409.9022387288906</v>
          </cell>
          <cell r="M102">
            <v>8127.7067161267159</v>
          </cell>
          <cell r="N102">
            <v>11118.186568771147</v>
          </cell>
          <cell r="O102">
            <v>14869.556097027262</v>
          </cell>
          <cell r="P102">
            <v>19569.948130192137</v>
          </cell>
          <cell r="Q102">
            <v>24808.592331199929</v>
          </cell>
          <cell r="R102">
            <v>30453.926096014027</v>
          </cell>
          <cell r="S102">
            <v>36537.521792400345</v>
          </cell>
          <cell r="T102">
            <v>43093.402833086446</v>
          </cell>
          <cell r="U102">
            <v>50158.233956751974</v>
          </cell>
          <cell r="V102">
            <v>57771.526281026621</v>
          </cell>
          <cell r="W102">
            <v>65975.858274285376</v>
          </cell>
          <cell r="X102">
            <v>74817.113882058489</v>
          </cell>
          <cell r="Y102">
            <v>84344.739139813551</v>
          </cell>
          <cell r="Z102">
            <v>94612.018707254509</v>
          </cell>
          <cell r="AA102">
            <v>105676.37387069732</v>
          </cell>
          <cell r="AB102">
            <v>117599.68368014437</v>
          </cell>
          <cell r="AC102">
            <v>130448.63101706437</v>
          </cell>
          <cell r="AD102">
            <v>144295.07552831373</v>
          </cell>
          <cell r="AE102">
            <v>56821.354954509159</v>
          </cell>
          <cell r="AF102">
            <v>52236.46823390729</v>
          </cell>
          <cell r="AG102">
            <v>49203.881268239908</v>
          </cell>
          <cell r="AH102">
            <v>46356.807503295757</v>
          </cell>
          <cell r="AI102">
            <v>43677.786873124416</v>
          </cell>
          <cell r="AJ102">
            <v>41151.541820019258</v>
          </cell>
          <cell r="AK102">
            <v>38697.3195389596</v>
          </cell>
          <cell r="AL102">
            <v>36243.097257899943</v>
          </cell>
          <cell r="AM102">
            <v>33786.69246859647</v>
          </cell>
          <cell r="AN102">
            <v>31332.470187536808</v>
          </cell>
          <cell r="AO102">
            <v>28876.065398233342</v>
          </cell>
          <cell r="AP102">
            <v>26421.843117173677</v>
          </cell>
          <cell r="AQ102">
            <v>23965.438327870212</v>
          </cell>
          <cell r="AR102">
            <v>21511.216046810547</v>
          </cell>
          <cell r="AS102">
            <v>19700.833697672675</v>
          </cell>
          <cell r="AT102">
            <v>18534.291280456608</v>
          </cell>
          <cell r="AU102">
            <v>17367.748863240533</v>
          </cell>
          <cell r="AV102">
            <v>16201.206446024458</v>
          </cell>
          <cell r="AW102">
            <v>15034.664028808387</v>
          </cell>
          <cell r="AX102">
            <v>13868.121611592316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</row>
        <row r="103">
          <cell r="A103">
            <v>-2856.0562286176328</v>
          </cell>
          <cell r="B103">
            <v>-11430.49241109341</v>
          </cell>
          <cell r="C103">
            <v>-9693.5476416106649</v>
          </cell>
          <cell r="D103">
            <v>-7298.9958879248688</v>
          </cell>
          <cell r="E103">
            <v>-5742.9073503074105</v>
          </cell>
          <cell r="F103">
            <v>-4419.7761671931894</v>
          </cell>
          <cell r="G103">
            <v>-3014.958501722218</v>
          </cell>
          <cell r="H103">
            <v>-1514.8469084459557</v>
          </cell>
          <cell r="I103">
            <v>153.65404234236723</v>
          </cell>
          <cell r="J103">
            <v>2008.452507803197</v>
          </cell>
          <cell r="K103">
            <v>4061.4969305189761</v>
          </cell>
          <cell r="L103">
            <v>6334.3796598095323</v>
          </cell>
          <cell r="M103">
            <v>8847.0224612044567</v>
          </cell>
          <cell r="N103">
            <v>11627.667019232618</v>
          </cell>
          <cell r="O103">
            <v>15073.522681106344</v>
          </cell>
          <cell r="P103">
            <v>19333.399181092071</v>
          </cell>
          <cell r="Q103">
            <v>24067.414052128293</v>
          </cell>
          <cell r="R103">
            <v>29168.942800626155</v>
          </cell>
          <cell r="S103">
            <v>34666.516484008651</v>
          </cell>
          <cell r="T103">
            <v>40590.88109983466</v>
          </cell>
          <cell r="U103">
            <v>46975.169537357986</v>
          </cell>
          <cell r="V103">
            <v>53855.086878132752</v>
          </cell>
          <cell r="W103">
            <v>61269.110081986546</v>
          </cell>
          <cell r="X103">
            <v>69258.703175134389</v>
          </cell>
          <cell r="Y103">
            <v>77868.549143905504</v>
          </cell>
          <cell r="Z103">
            <v>87146.799830982447</v>
          </cell>
          <cell r="AA103">
            <v>97145.345231734929</v>
          </cell>
          <cell r="AB103">
            <v>107920.10369672778</v>
          </cell>
          <cell r="AC103">
            <v>119531.33466340406</v>
          </cell>
          <cell r="AD103">
            <v>132043.97566594105</v>
          </cell>
          <cell r="AE103">
            <v>45867.856069032139</v>
          </cell>
          <cell r="AF103">
            <v>42166.801696749979</v>
          </cell>
          <cell r="AG103">
            <v>39718.808991024882</v>
          </cell>
          <cell r="AH103">
            <v>37420.56795518678</v>
          </cell>
          <cell r="AI103">
            <v>35257.984314422763</v>
          </cell>
          <cell r="AJ103">
            <v>33218.725578271558</v>
          </cell>
          <cell r="AK103">
            <v>31237.605725723526</v>
          </cell>
          <cell r="AL103">
            <v>29256.485873175498</v>
          </cell>
          <cell r="AM103">
            <v>27273.604236275856</v>
          </cell>
          <cell r="AN103">
            <v>25292.484383727831</v>
          </cell>
          <cell r="AO103">
            <v>23309.60274682819</v>
          </cell>
          <cell r="AP103">
            <v>21328.482894280158</v>
          </cell>
          <cell r="AQ103">
            <v>19345.601257380516</v>
          </cell>
          <cell r="AR103">
            <v>17364.481404832484</v>
          </cell>
          <cell r="AS103">
            <v>15903.087936009853</v>
          </cell>
          <cell r="AT103">
            <v>14961.42085091262</v>
          </cell>
          <cell r="AU103">
            <v>14019.753765815391</v>
          </cell>
          <cell r="AV103">
            <v>13078.086680718157</v>
          </cell>
          <cell r="AW103">
            <v>12136.419595620928</v>
          </cell>
          <cell r="AX103">
            <v>11194.752510523695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</row>
        <row r="104">
          <cell r="A104">
            <v>-3012.6638585503679</v>
          </cell>
          <cell r="B104">
            <v>-12020.527599976853</v>
          </cell>
          <cell r="C104">
            <v>-10194.135801423678</v>
          </cell>
          <cell r="D104">
            <v>-7855.6982173174183</v>
          </cell>
          <cell r="E104">
            <v>-6286.1665872762069</v>
          </cell>
          <cell r="F104">
            <v>-4904.5306795647421</v>
          </cell>
          <cell r="G104">
            <v>-3445.5413811313952</v>
          </cell>
          <cell r="H104">
            <v>-1895.1501181457834</v>
          </cell>
          <cell r="I104">
            <v>-176.83085414506502</v>
          </cell>
          <cell r="J104">
            <v>1727.8129699839737</v>
          </cell>
          <cell r="K104">
            <v>3830.6404921471049</v>
          </cell>
          <cell r="L104">
            <v>6153.618842902285</v>
          </cell>
          <cell r="M104">
            <v>8716.8715459264331</v>
          </cell>
          <cell r="N104">
            <v>11549.428102320782</v>
          </cell>
          <cell r="O104">
            <v>15069.757133606206</v>
          </cell>
          <cell r="P104">
            <v>19435.865054464317</v>
          </cell>
          <cell r="Q104">
            <v>24291.341393806681</v>
          </cell>
          <cell r="R104">
            <v>29523.760980056151</v>
          </cell>
          <cell r="S104">
            <v>35162.386897091375</v>
          </cell>
          <cell r="T104">
            <v>41238.75399804303</v>
          </cell>
          <cell r="U104">
            <v>47786.845268644873</v>
          </cell>
          <cell r="V104">
            <v>54843.281882130017</v>
          </cell>
          <cell r="W104">
            <v>62447.528008582864</v>
          </cell>
          <cell r="X104">
            <v>70642.111524173146</v>
          </cell>
          <cell r="Y104">
            <v>79472.861854621486</v>
          </cell>
          <cell r="Z104">
            <v>88989.166283071245</v>
          </cell>
          <cell r="AA104">
            <v>99244.246155806715</v>
          </cell>
          <cell r="AB104">
            <v>110295.45453053882</v>
          </cell>
          <cell r="AC104">
            <v>122204.59693190092</v>
          </cell>
          <cell r="AD104">
            <v>135038.27700802727</v>
          </cell>
          <cell r="AE104">
            <v>48424.682640258674</v>
          </cell>
          <cell r="AF104">
            <v>44517.31921035752</v>
          </cell>
          <cell r="AG104">
            <v>41932.867264271459</v>
          </cell>
          <cell r="AH104">
            <v>39506.514643303446</v>
          </cell>
          <cell r="AI104">
            <v>37223.381410971793</v>
          </cell>
          <cell r="AJ104">
            <v>35070.447622855005</v>
          </cell>
          <cell r="AK104">
            <v>32978.89357272521</v>
          </cell>
          <cell r="AL104">
            <v>30887.339522595415</v>
          </cell>
          <cell r="AM104">
            <v>28793.925480405418</v>
          </cell>
          <cell r="AN104">
            <v>26702.371430275634</v>
          </cell>
          <cell r="AO104">
            <v>24608.957388085633</v>
          </cell>
          <cell r="AP104">
            <v>22517.403337955842</v>
          </cell>
          <cell r="AQ104">
            <v>20423.989295765841</v>
          </cell>
          <cell r="AR104">
            <v>18332.435245636061</v>
          </cell>
          <cell r="AS104">
            <v>16789.578853268908</v>
          </cell>
          <cell r="AT104">
            <v>15795.420118664406</v>
          </cell>
          <cell r="AU104">
            <v>14801.261384059893</v>
          </cell>
          <cell r="AV104">
            <v>13807.102649455386</v>
          </cell>
          <cell r="AW104">
            <v>12812.943914850877</v>
          </cell>
          <cell r="AX104">
            <v>11818.785180246365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</row>
        <row r="105">
          <cell r="A105">
            <v>-3351.5167594761579</v>
          </cell>
          <cell r="B105">
            <v>-13483.787111499054</v>
          </cell>
          <cell r="C105">
            <v>-11744.726805931121</v>
          </cell>
          <cell r="D105">
            <v>-9126.5456052026475</v>
          </cell>
          <cell r="E105">
            <v>-7351.9495669160515</v>
          </cell>
          <cell r="F105">
            <v>-5842.8221427433073</v>
          </cell>
          <cell r="G105">
            <v>-4264.9758628427644</v>
          </cell>
          <cell r="H105">
            <v>-2603.4089213413972</v>
          </cell>
          <cell r="I105">
            <v>-774.39715462457787</v>
          </cell>
          <cell r="J105">
            <v>1241.5131192102272</v>
          </cell>
          <cell r="K105">
            <v>3456.0347315373278</v>
          </cell>
          <cell r="L105">
            <v>5891.9606942647224</v>
          </cell>
          <cell r="M105">
            <v>8569.8824794943321</v>
          </cell>
          <cell r="N105">
            <v>11520.52492144411</v>
          </cell>
          <cell r="O105">
            <v>15206.802830001005</v>
          </cell>
          <cell r="P105">
            <v>19805.984816328324</v>
          </cell>
          <cell r="Q105">
            <v>24927.210794523278</v>
          </cell>
          <cell r="R105">
            <v>30446.01085473453</v>
          </cell>
          <cell r="S105">
            <v>36393.249706186783</v>
          </cell>
          <cell r="T105">
            <v>42802.188165694824</v>
          </cell>
          <cell r="U105">
            <v>49708.669173722825</v>
          </cell>
          <cell r="V105">
            <v>57151.318251353863</v>
          </cell>
          <cell r="W105">
            <v>65171.759519254832</v>
          </cell>
          <cell r="X105">
            <v>73814.848486755116</v>
          </cell>
          <cell r="Y105">
            <v>83128.922912946335</v>
          </cell>
          <cell r="Z105">
            <v>93166.073142781272</v>
          </cell>
          <cell r="AA105">
            <v>103982.43343006668</v>
          </cell>
          <cell r="AB105">
            <v>115638.49587661722</v>
          </cell>
          <cell r="AC105">
            <v>128199.44874332161</v>
          </cell>
          <cell r="AD105">
            <v>141735.54102517641</v>
          </cell>
          <cell r="AE105">
            <v>53763.654832867847</v>
          </cell>
          <cell r="AF105">
            <v>49425.492406231169</v>
          </cell>
          <cell r="AG105">
            <v>46556.09657779085</v>
          </cell>
          <cell r="AH105">
            <v>43862.231017831618</v>
          </cell>
          <cell r="AI105">
            <v>41327.375230496436</v>
          </cell>
          <cell r="AJ105">
            <v>38937.073781910396</v>
          </cell>
          <cell r="AK105">
            <v>36614.919378734645</v>
          </cell>
          <cell r="AL105">
            <v>34292.764975558894</v>
          </cell>
          <cell r="AM105">
            <v>31968.545510401022</v>
          </cell>
          <cell r="AN105">
            <v>29646.391107225274</v>
          </cell>
          <cell r="AO105">
            <v>27322.171642067398</v>
          </cell>
          <cell r="AP105">
            <v>25000.017238891658</v>
          </cell>
          <cell r="AQ105">
            <v>22675.797773733779</v>
          </cell>
          <cell r="AR105">
            <v>20353.643370558038</v>
          </cell>
          <cell r="AS105">
            <v>18640.682252110779</v>
          </cell>
          <cell r="AT105">
            <v>17536.914418392003</v>
          </cell>
          <cell r="AU105">
            <v>16433.146584673224</v>
          </cell>
          <cell r="AV105">
            <v>15329.378750954449</v>
          </cell>
          <cell r="AW105">
            <v>14225.61091723567</v>
          </cell>
          <cell r="AX105">
            <v>13121.843083516891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</row>
        <row r="106">
          <cell r="A106">
            <v>-3637.1110089491613</v>
          </cell>
          <cell r="B106">
            <v>-14813.077186311086</v>
          </cell>
          <cell r="C106">
            <v>-13071.140139058038</v>
          </cell>
          <cell r="D106">
            <v>-10309.699744097583</v>
          </cell>
          <cell r="E106">
            <v>-8425.4324495161854</v>
          </cell>
          <cell r="F106">
            <v>-6826.9984175460586</v>
          </cell>
          <cell r="G106">
            <v>-5168.1311215779788</v>
          </cell>
          <cell r="H106">
            <v>-3433.1387089890231</v>
          </cell>
          <cell r="I106">
            <v>-1532.4857983410743</v>
          </cell>
          <cell r="J106">
            <v>554.04169417110427</v>
          </cell>
          <cell r="K106">
            <v>2837.9203708523264</v>
          </cell>
          <cell r="L106">
            <v>5342.4963735807742</v>
          </cell>
          <cell r="M106">
            <v>8088.6106549921833</v>
          </cell>
          <cell r="N106">
            <v>11108.235005615865</v>
          </cell>
          <cell r="O106">
            <v>14900.627355841478</v>
          </cell>
          <cell r="P106">
            <v>19658.705931235407</v>
          </cell>
          <cell r="Q106">
            <v>24963.138472177809</v>
          </cell>
          <cell r="R106">
            <v>30679.367896730051</v>
          </cell>
          <cell r="S106">
            <v>36839.363067167593</v>
          </cell>
          <cell r="T106">
            <v>43477.574671626833</v>
          </cell>
          <cell r="U106">
            <v>50631.127894696518</v>
          </cell>
          <cell r="V106">
            <v>58340.030045528045</v>
          </cell>
          <cell r="W106">
            <v>66647.394304655449</v>
          </cell>
          <cell r="X106">
            <v>75599.680840862609</v>
          </cell>
          <cell r="Y106">
            <v>85246.956646579318</v>
          </cell>
          <cell r="Z106">
            <v>95643.175544974685</v>
          </cell>
          <cell r="AA106">
            <v>106846.47993472862</v>
          </cell>
          <cell r="AB106">
            <v>118919.52596003436</v>
          </cell>
          <cell r="AC106">
            <v>131929.83392439308</v>
          </cell>
          <cell r="AD106">
            <v>145950.16590794222</v>
          </cell>
          <cell r="AE106">
            <v>58148.073677854627</v>
          </cell>
          <cell r="AF106">
            <v>53456.134686825382</v>
          </cell>
          <cell r="AG106">
            <v>50352.740013197756</v>
          </cell>
          <cell r="AH106">
            <v>47439.190077917272</v>
          </cell>
          <cell r="AI106">
            <v>44697.6171409042</v>
          </cell>
          <cell r="AJ106">
            <v>42112.386929588778</v>
          </cell>
          <cell r="AK106">
            <v>39600.861146102245</v>
          </cell>
          <cell r="AL106">
            <v>37089.335362615719</v>
          </cell>
          <cell r="AM106">
            <v>34575.57611161923</v>
          </cell>
          <cell r="AN106">
            <v>32064.050328132693</v>
          </cell>
          <cell r="AO106">
            <v>29550.291077136204</v>
          </cell>
          <cell r="AP106">
            <v>27038.765293649671</v>
          </cell>
          <cell r="AQ106">
            <v>24525.006042653189</v>
          </cell>
          <cell r="AR106">
            <v>22013.480259166648</v>
          </cell>
          <cell r="AS106">
            <v>20160.827391120216</v>
          </cell>
          <cell r="AT106">
            <v>18967.047438513859</v>
          </cell>
          <cell r="AU106">
            <v>17773.267485907498</v>
          </cell>
          <cell r="AV106">
            <v>16579.487533301148</v>
          </cell>
          <cell r="AW106">
            <v>15385.707580694785</v>
          </cell>
          <cell r="AX106">
            <v>14191.927628088428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</row>
        <row r="107">
          <cell r="A107">
            <v>-3351.1509788525473</v>
          </cell>
          <cell r="B107">
            <v>-13523.083739112264</v>
          </cell>
          <cell r="C107">
            <v>-11770.153076751343</v>
          </cell>
          <cell r="D107">
            <v>-9134.3612850865738</v>
          </cell>
          <cell r="E107">
            <v>-7359.5427196201936</v>
          </cell>
          <cell r="F107">
            <v>-5853.1081165511077</v>
          </cell>
          <cell r="G107">
            <v>-4277.9782969144544</v>
          </cell>
          <cell r="H107">
            <v>-2619.1695335319782</v>
          </cell>
          <cell r="I107">
            <v>-793.03888428465859</v>
          </cell>
          <cell r="J107">
            <v>1219.8468369112541</v>
          </cell>
          <cell r="K107">
            <v>3431.1912357597976</v>
          </cell>
          <cell r="L107">
            <v>5863.7675419846364</v>
          </cell>
          <cell r="M107">
            <v>8538.1501323206612</v>
          </cell>
          <cell r="N107">
            <v>11485.033502032398</v>
          </cell>
          <cell r="O107">
            <v>15166.873364572577</v>
          </cell>
          <cell r="P107">
            <v>19760.730079406931</v>
          </cell>
          <cell r="Q107">
            <v>24876.071485395434</v>
          </cell>
          <cell r="R107">
            <v>30388.530138766684</v>
          </cell>
          <cell r="S107">
            <v>36328.935283485553</v>
          </cell>
          <cell r="T107">
            <v>42730.509517846695</v>
          </cell>
          <cell r="U107">
            <v>49629.054596791109</v>
          </cell>
          <cell r="V107">
            <v>57063.151658539449</v>
          </cell>
          <cell r="W107">
            <v>65074.376995339277</v>
          </cell>
          <cell r="X107">
            <v>73707.534575056183</v>
          </cell>
          <cell r="Y107">
            <v>83010.906614020059</v>
          </cell>
          <cell r="Z107">
            <v>93036.523602493253</v>
          </cell>
          <cell r="AA107">
            <v>103840.45529291671</v>
          </cell>
          <cell r="AB107">
            <v>115483.12427833078</v>
          </cell>
          <cell r="AC107">
            <v>128029.64391470303</v>
          </cell>
          <cell r="AD107">
            <v>141550.18247704511</v>
          </cell>
          <cell r="AE107">
            <v>53710.238833059826</v>
          </cell>
          <cell r="AF107">
            <v>49376.386516739651</v>
          </cell>
          <cell r="AG107">
            <v>46509.841529587888</v>
          </cell>
          <cell r="AH107">
            <v>43818.652415690245</v>
          </cell>
          <cell r="AI107">
            <v>41286.315092858087</v>
          </cell>
          <cell r="AJ107">
            <v>38898.388489176388</v>
          </cell>
          <cell r="AK107">
            <v>36578.541224522749</v>
          </cell>
          <cell r="AL107">
            <v>34258.693959869117</v>
          </cell>
          <cell r="AM107">
            <v>31936.7836849419</v>
          </cell>
          <cell r="AN107">
            <v>29616.936420288257</v>
          </cell>
          <cell r="AO107">
            <v>27295.026145361047</v>
          </cell>
          <cell r="AP107">
            <v>24975.178880707412</v>
          </cell>
          <cell r="AQ107">
            <v>22653.268605780195</v>
          </cell>
          <cell r="AR107">
            <v>20333.421341126563</v>
          </cell>
          <cell r="AS107">
            <v>18622.162107178385</v>
          </cell>
          <cell r="AT107">
            <v>17519.490903935668</v>
          </cell>
          <cell r="AU107">
            <v>16416.819700692951</v>
          </cell>
          <cell r="AV107">
            <v>15314.148497450229</v>
          </cell>
          <cell r="AW107">
            <v>14211.477294207512</v>
          </cell>
          <cell r="AX107">
            <v>13108.806090964796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</row>
        <row r="108">
          <cell r="A108">
            <v>-3167.8281780201364</v>
          </cell>
          <cell r="B108">
            <v>-12721.902607045095</v>
          </cell>
          <cell r="C108">
            <v>-10908.45619197833</v>
          </cell>
          <cell r="D108">
            <v>-8253.2954600196572</v>
          </cell>
          <cell r="E108">
            <v>-6512.7586997915978</v>
          </cell>
          <cell r="F108">
            <v>-5053.902216132311</v>
          </cell>
          <cell r="G108">
            <v>-3520.0552183653972</v>
          </cell>
          <cell r="H108">
            <v>-1896.6203670034893</v>
          </cell>
          <cell r="I108">
            <v>-103.69726361428239</v>
          </cell>
          <cell r="J108">
            <v>1877.7254427821667</v>
          </cell>
          <cell r="K108">
            <v>4059.5896673041029</v>
          </cell>
          <cell r="L108">
            <v>6464.395310661489</v>
          </cell>
          <cell r="M108">
            <v>9112.6496886365203</v>
          </cell>
          <cell r="N108">
            <v>12034.333040580617</v>
          </cell>
          <cell r="O108">
            <v>15668.159269637743</v>
          </cell>
          <cell r="P108">
            <v>20181.037987124211</v>
          </cell>
          <cell r="Q108">
            <v>25201.255359665349</v>
          </cell>
          <cell r="R108">
            <v>30611.205253659031</v>
          </cell>
          <cell r="S108">
            <v>36441.14361760435</v>
          </cell>
          <cell r="T108">
            <v>42723.67524791319</v>
          </cell>
          <cell r="U108">
            <v>49493.936136078097</v>
          </cell>
          <cell r="V108">
            <v>56789.789971924591</v>
          </cell>
          <cell r="W108">
            <v>64652.039901921555</v>
          </cell>
          <cell r="X108">
            <v>73124.656726839821</v>
          </cell>
          <cell r="Y108">
            <v>82255.024814987904</v>
          </cell>
          <cell r="Z108">
            <v>92094.207106331116</v>
          </cell>
          <cell r="AA108">
            <v>102697.23068956949</v>
          </cell>
          <cell r="AB108">
            <v>114123.39454930651</v>
          </cell>
          <cell r="AC108">
            <v>126436.60120442972</v>
          </cell>
          <cell r="AD108">
            <v>139705.71409244154</v>
          </cell>
          <cell r="AE108">
            <v>50832.491062909001</v>
          </cell>
          <cell r="AF108">
            <v>46730.842775288402</v>
          </cell>
          <cell r="AG108">
            <v>44017.884769390868</v>
          </cell>
          <cell r="AH108">
            <v>41470.887221940073</v>
          </cell>
          <cell r="AI108">
            <v>39074.230325082201</v>
          </cell>
          <cell r="AJ108">
            <v>36814.246746945166</v>
          </cell>
          <cell r="AK108">
            <v>34618.694876205118</v>
          </cell>
          <cell r="AL108">
            <v>32423.143005465048</v>
          </cell>
          <cell r="AM108">
            <v>30225.638658743268</v>
          </cell>
          <cell r="AN108">
            <v>28030.086788003213</v>
          </cell>
          <cell r="AO108">
            <v>25832.582441281422</v>
          </cell>
          <cell r="AP108">
            <v>23637.030570541363</v>
          </cell>
          <cell r="AQ108">
            <v>21439.526223819572</v>
          </cell>
          <cell r="AR108">
            <v>19243.974353079513</v>
          </cell>
          <cell r="AS108">
            <v>17624.402896948723</v>
          </cell>
          <cell r="AT108">
            <v>16580.811855427197</v>
          </cell>
          <cell r="AU108">
            <v>15537.220813905675</v>
          </cell>
          <cell r="AV108">
            <v>14493.629772384154</v>
          </cell>
          <cell r="AW108">
            <v>13450.038730862629</v>
          </cell>
          <cell r="AX108">
            <v>12406.44768934111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</row>
        <row r="109">
          <cell r="A109">
            <v>-3208.1186858857991</v>
          </cell>
          <cell r="B109">
            <v>-12951.981455970365</v>
          </cell>
          <cell r="C109">
            <v>-11245.64765532783</v>
          </cell>
          <cell r="D109">
            <v>-8514.7161854928254</v>
          </cell>
          <cell r="E109">
            <v>-6730.7222658980318</v>
          </cell>
          <cell r="F109">
            <v>-5266.0566574176155</v>
          </cell>
          <cell r="G109">
            <v>-3727.9532429696651</v>
          </cell>
          <cell r="H109">
            <v>-2101.7596850435216</v>
          </cell>
          <cell r="I109">
            <v>-306.84911983032384</v>
          </cell>
          <cell r="J109">
            <v>1675.8482817652919</v>
          </cell>
          <cell r="K109">
            <v>3858.1984647486547</v>
          </cell>
          <cell r="L109">
            <v>6262.7258030747189</v>
          </cell>
          <cell r="M109">
            <v>8909.918353786059</v>
          </cell>
          <cell r="N109">
            <v>11829.864379574719</v>
          </cell>
          <cell r="O109">
            <v>15466.002190614192</v>
          </cell>
          <cell r="P109">
            <v>19987.236611466356</v>
          </cell>
          <cell r="Q109">
            <v>25018.034908074984</v>
          </cell>
          <cell r="R109">
            <v>30439.387150769828</v>
          </cell>
          <cell r="S109">
            <v>36281.613057379058</v>
          </cell>
          <cell r="T109">
            <v>42577.386144222372</v>
          </cell>
          <cell r="U109">
            <v>49361.91645760517</v>
          </cell>
          <cell r="V109">
            <v>56673.147491233416</v>
          </cell>
          <cell r="W109">
            <v>64551.968390839058</v>
          </cell>
          <cell r="X109">
            <v>73042.442632802311</v>
          </cell>
          <cell r="Y109">
            <v>82192.054455689344</v>
          </cell>
          <cell r="Z109">
            <v>92051.974422910993</v>
          </cell>
          <cell r="AA109">
            <v>102677.34560170052</v>
          </cell>
          <cell r="AB109">
            <v>114127.59195890944</v>
          </cell>
          <cell r="AC109">
            <v>126466.75069837022</v>
          </cell>
          <cell r="AD109">
            <v>139763.83039847249</v>
          </cell>
          <cell r="AE109">
            <v>51409.741374848105</v>
          </cell>
          <cell r="AF109">
            <v>47261.515048182315</v>
          </cell>
          <cell r="AG109">
            <v>44517.748875648904</v>
          </cell>
          <cell r="AH109">
            <v>41941.827797243175</v>
          </cell>
          <cell r="AI109">
            <v>39517.954627635459</v>
          </cell>
          <cell r="AJ109">
            <v>37232.306829662302</v>
          </cell>
          <cell r="AK109">
            <v>35011.822421173994</v>
          </cell>
          <cell r="AL109">
            <v>32791.338012685694</v>
          </cell>
          <cell r="AM109">
            <v>30568.878956031182</v>
          </cell>
          <cell r="AN109">
            <v>28348.394547542877</v>
          </cell>
          <cell r="AO109">
            <v>26125.935490888365</v>
          </cell>
          <cell r="AP109">
            <v>23905.451082400064</v>
          </cell>
          <cell r="AQ109">
            <v>21682.992025745552</v>
          </cell>
          <cell r="AR109">
            <v>19462.507617257248</v>
          </cell>
          <cell r="AS109">
            <v>17824.544417800276</v>
          </cell>
          <cell r="AT109">
            <v>16769.102427374648</v>
          </cell>
          <cell r="AU109">
            <v>15713.660436949014</v>
          </cell>
          <cell r="AV109">
            <v>14658.21844652338</v>
          </cell>
          <cell r="AW109">
            <v>13602.77645609775</v>
          </cell>
          <cell r="AX109">
            <v>12547.334465672116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</row>
        <row r="110">
          <cell r="A110">
            <v>-3484.6608135643164</v>
          </cell>
          <cell r="B110">
            <v>-13949.595963878513</v>
          </cell>
          <cell r="C110">
            <v>-12088.514659368522</v>
          </cell>
          <cell r="D110">
            <v>-9451.3904934567472</v>
          </cell>
          <cell r="E110">
            <v>-7634.1524430733361</v>
          </cell>
          <cell r="F110">
            <v>-6059.8343616088232</v>
          </cell>
          <cell r="G110">
            <v>-4419.4143332660806</v>
          </cell>
          <cell r="H110">
            <v>-2697.4210707334664</v>
          </cell>
          <cell r="I110">
            <v>-807.06787822229046</v>
          </cell>
          <cell r="J110">
            <v>1271.6234750379572</v>
          </cell>
          <cell r="K110">
            <v>3550.3985096341839</v>
          </cell>
          <cell r="L110">
            <v>6052.4929479744424</v>
          </cell>
          <cell r="M110">
            <v>8798.8004866630199</v>
          </cell>
          <cell r="N110">
            <v>11820.865102162601</v>
          </cell>
          <cell r="O110">
            <v>15600.141508765375</v>
          </cell>
          <cell r="P110">
            <v>20322.014252057572</v>
          </cell>
          <cell r="Q110">
            <v>25581.496881297484</v>
          </cell>
          <cell r="R110">
            <v>31249.286815683445</v>
          </cell>
          <cell r="S110">
            <v>37357.082012445833</v>
          </cell>
          <cell r="T110">
            <v>43939.041223613312</v>
          </cell>
          <cell r="U110">
            <v>51031.975033908115</v>
          </cell>
          <cell r="V110">
            <v>58675.551729409897</v>
          </cell>
          <cell r="W110">
            <v>66912.519148338877</v>
          </cell>
          <cell r="X110">
            <v>75788.943754691762</v>
          </cell>
          <cell r="Y110">
            <v>85354.46827178543</v>
          </cell>
          <cell r="Z110">
            <v>95662.589316562153</v>
          </cell>
          <cell r="AA110">
            <v>106770.95658736739</v>
          </cell>
          <cell r="AB110">
            <v>118741.69527845253</v>
          </cell>
          <cell r="AC110">
            <v>131641.75352435306</v>
          </cell>
          <cell r="AD110">
            <v>145543.27681727699</v>
          </cell>
          <cell r="AE110">
            <v>55975.593267562333</v>
          </cell>
          <cell r="AF110">
            <v>51458.950634599365</v>
          </cell>
          <cell r="AG110">
            <v>48471.50243533327</v>
          </cell>
          <cell r="AH110">
            <v>45666.806151746765</v>
          </cell>
          <cell r="AI110">
            <v>43027.661603540619</v>
          </cell>
          <cell r="AJ110">
            <v>40539.018632952961</v>
          </cell>
          <cell r="AK110">
            <v>38121.326406099732</v>
          </cell>
          <cell r="AL110">
            <v>35703.634179246503</v>
          </cell>
          <cell r="AM110">
            <v>33283.79192985587</v>
          </cell>
          <cell r="AN110">
            <v>30866.099703002648</v>
          </cell>
          <cell r="AO110">
            <v>28446.257453612016</v>
          </cell>
          <cell r="AP110">
            <v>26028.565226758794</v>
          </cell>
          <cell r="AQ110">
            <v>23608.722977368161</v>
          </cell>
          <cell r="AR110">
            <v>21191.030750514936</v>
          </cell>
          <cell r="AS110">
            <v>19407.595172196798</v>
          </cell>
          <cell r="AT110">
            <v>18258.416242413747</v>
          </cell>
          <cell r="AU110">
            <v>17109.237312630696</v>
          </cell>
          <cell r="AV110">
            <v>15960.058382847641</v>
          </cell>
          <cell r="AW110">
            <v>14810.879453064588</v>
          </cell>
          <cell r="AX110">
            <v>13661.700523281534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</row>
        <row r="111">
          <cell r="A111">
            <v>-3711.3456238804247</v>
          </cell>
          <cell r="B111">
            <v>-15208.239990579648</v>
          </cell>
          <cell r="C111">
            <v>-13323.99744166096</v>
          </cell>
          <cell r="D111">
            <v>-10530.094444666092</v>
          </cell>
          <cell r="E111">
            <v>-8639.9250210734972</v>
          </cell>
          <cell r="F111">
            <v>-7015.8796395000163</v>
          </cell>
          <cell r="G111">
            <v>-5333.1382325546483</v>
          </cell>
          <cell r="H111">
            <v>-3575.8174292899976</v>
          </cell>
          <cell r="I111">
            <v>-1652.9349206485881</v>
          </cell>
          <cell r="J111">
            <v>455.93576287494005</v>
          </cell>
          <cell r="K111">
            <v>2762.2416726085576</v>
          </cell>
          <cell r="L111">
            <v>5289.4948286406561</v>
          </cell>
          <cell r="M111">
            <v>8058.6300945669673</v>
          </cell>
          <cell r="N111">
            <v>11101.959901811846</v>
          </cell>
          <cell r="O111">
            <v>14927.677058077901</v>
          </cell>
          <cell r="P111">
            <v>19732.571887034188</v>
          </cell>
          <cell r="Q111">
            <v>25090.386468943718</v>
          </cell>
          <cell r="R111">
            <v>30864.142121035617</v>
          </cell>
          <cell r="S111">
            <v>37086.129429559107</v>
          </cell>
          <cell r="T111">
            <v>43791.145782892483</v>
          </cell>
          <cell r="U111">
            <v>51016.689981107287</v>
          </cell>
          <cell r="V111">
            <v>58803.171953578632</v>
          </cell>
          <cell r="W111">
            <v>67194.138757518536</v>
          </cell>
          <cell r="X111">
            <v>76236.518121362969</v>
          </cell>
          <cell r="Y111">
            <v>85980.880895064867</v>
          </cell>
          <cell r="Z111">
            <v>96481.723875085241</v>
          </cell>
          <cell r="AA111">
            <v>107797.77458582367</v>
          </cell>
          <cell r="AB111">
            <v>119992.31972202336</v>
          </cell>
          <cell r="AC111">
            <v>133133.5590890134</v>
          </cell>
          <cell r="AD111">
            <v>147294.98702025207</v>
          </cell>
          <cell r="AE111">
            <v>59221.372936772023</v>
          </cell>
          <cell r="AF111">
            <v>54442.829965190358</v>
          </cell>
          <cell r="AG111">
            <v>51282.15271979972</v>
          </cell>
          <cell r="AH111">
            <v>48314.824373841708</v>
          </cell>
          <cell r="AI111">
            <v>45522.647383840289</v>
          </cell>
          <cell r="AJ111">
            <v>42889.698899253985</v>
          </cell>
          <cell r="AK111">
            <v>40331.815281506213</v>
          </cell>
          <cell r="AL111">
            <v>37773.931663758456</v>
          </cell>
          <cell r="AM111">
            <v>35213.773353076198</v>
          </cell>
          <cell r="AN111">
            <v>32655.889735328426</v>
          </cell>
          <cell r="AO111">
            <v>30095.731424646161</v>
          </cell>
          <cell r="AP111">
            <v>27537.847806898397</v>
          </cell>
          <cell r="AQ111">
            <v>24977.689496216131</v>
          </cell>
          <cell r="AR111">
            <v>22419.805878468364</v>
          </cell>
          <cell r="AS111">
            <v>20532.95667639852</v>
          </cell>
          <cell r="AT111">
            <v>19317.141890006584</v>
          </cell>
          <cell r="AU111">
            <v>18101.327103614654</v>
          </cell>
          <cell r="AV111">
            <v>16885.512317222729</v>
          </cell>
          <cell r="AW111">
            <v>15669.697530830796</v>
          </cell>
          <cell r="AX111">
            <v>14453.882744438863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</row>
        <row r="112">
          <cell r="A112">
            <v>-3185.0755526638641</v>
          </cell>
          <cell r="B112">
            <v>-12780.569972356845</v>
          </cell>
          <cell r="C112">
            <v>-11076.642963779877</v>
          </cell>
          <cell r="D112">
            <v>-8412.9428670480665</v>
          </cell>
          <cell r="E112">
            <v>-6652.5809871920446</v>
          </cell>
          <cell r="F112">
            <v>-5192.889192816715</v>
          </cell>
          <cell r="G112">
            <v>-3659.1725267565116</v>
          </cell>
          <cell r="H112">
            <v>-2036.8183357571645</v>
          </cell>
          <cell r="I112">
            <v>-245.56658089842762</v>
          </cell>
          <cell r="J112">
            <v>1733.6091001590523</v>
          </cell>
          <cell r="K112">
            <v>3912.5953181146701</v>
          </cell>
          <cell r="L112">
            <v>6313.8870667647825</v>
          </cell>
          <cell r="M112">
            <v>8957.9629056828326</v>
          </cell>
          <cell r="N112">
            <v>11874.838315330377</v>
          </cell>
          <cell r="O112">
            <v>15505.63505576747</v>
          </cell>
          <cell r="P112">
            <v>20018.265279139367</v>
          </cell>
          <cell r="Q112">
            <v>25039.025679278297</v>
          </cell>
          <cell r="R112">
            <v>30449.560757513445</v>
          </cell>
          <cell r="S112">
            <v>36280.129735073715</v>
          </cell>
          <cell r="T112">
            <v>42563.340935171327</v>
          </cell>
          <cell r="U112">
            <v>49334.334149893853</v>
          </cell>
          <cell r="V112">
            <v>56630.97716471181</v>
          </cell>
          <cell r="W112">
            <v>64494.077539694794</v>
          </cell>
          <cell r="X112">
            <v>72967.610831853526</v>
          </cell>
          <cell r="Y112">
            <v>82098.966534975683</v>
          </cell>
          <cell r="Z112">
            <v>91939.213112410114</v>
          </cell>
          <cell r="AA112">
            <v>102543.38360503493</v>
          </cell>
          <cell r="AB112">
            <v>113970.78341171466</v>
          </cell>
          <cell r="AC112">
            <v>126285.32196355378</v>
          </cell>
          <cell r="AD112">
            <v>139555.87014688496</v>
          </cell>
          <cell r="AE112">
            <v>51129.369245236907</v>
          </cell>
          <cell r="AF112">
            <v>47003.766005523365</v>
          </cell>
          <cell r="AG112">
            <v>44274.963447751979</v>
          </cell>
          <cell r="AH112">
            <v>41713.090611160915</v>
          </cell>
          <cell r="AI112">
            <v>39302.43646316848</v>
          </cell>
          <cell r="AJ112">
            <v>37029.253850265719</v>
          </cell>
          <cell r="AK112">
            <v>34820.879246762379</v>
          </cell>
          <cell r="AL112">
            <v>32612.504643259028</v>
          </cell>
          <cell r="AM112">
            <v>30402.166160682966</v>
          </cell>
          <cell r="AN112">
            <v>28193.791557179622</v>
          </cell>
          <cell r="AO112">
            <v>25983.453074603567</v>
          </cell>
          <cell r="AP112">
            <v>23775.078471100223</v>
          </cell>
          <cell r="AQ112">
            <v>21564.739988524168</v>
          </cell>
          <cell r="AR112">
            <v>19356.365385020825</v>
          </cell>
          <cell r="AS112">
            <v>17727.335107966795</v>
          </cell>
          <cell r="AT112">
            <v>16677.649157362081</v>
          </cell>
          <cell r="AU112">
            <v>15627.963206757369</v>
          </cell>
          <cell r="AV112">
            <v>14578.27725615266</v>
          </cell>
          <cell r="AW112">
            <v>13528.591305547947</v>
          </cell>
          <cell r="AX112">
            <v>12478.905354943232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</row>
        <row r="113">
          <cell r="A113">
            <v>-3645.3486449976817</v>
          </cell>
          <cell r="B113">
            <v>-14807.114852098106</v>
          </cell>
          <cell r="C113">
            <v>-13064.749925733715</v>
          </cell>
          <cell r="D113">
            <v>-10258.795621455862</v>
          </cell>
          <cell r="E113">
            <v>-8346.4713178637976</v>
          </cell>
          <cell r="F113">
            <v>-6734.92517557468</v>
          </cell>
          <cell r="G113">
            <v>-5062.5433244201431</v>
          </cell>
          <cell r="H113">
            <v>-3313.5487477896554</v>
          </cell>
          <cell r="I113">
            <v>-1398.1093422281965</v>
          </cell>
          <cell r="J113">
            <v>704.08622045501875</v>
          </cell>
          <cell r="K113">
            <v>3004.5766426200748</v>
          </cell>
          <cell r="L113">
            <v>5526.8076525323404</v>
          </cell>
          <cell r="M113">
            <v>8291.7135033791801</v>
          </cell>
          <cell r="N113">
            <v>11331.406086551533</v>
          </cell>
          <cell r="O113">
            <v>15146.709771826479</v>
          </cell>
          <cell r="P113">
            <v>19931.2798285346</v>
          </cell>
          <cell r="Q113">
            <v>25264.744728934184</v>
          </cell>
          <cell r="R113">
            <v>31012.260370459189</v>
          </cell>
          <cell r="S113">
            <v>37205.970588201468</v>
          </cell>
          <cell r="T113">
            <v>43880.514626708245</v>
          </cell>
          <cell r="U113">
            <v>51073.220865103307</v>
          </cell>
          <cell r="V113">
            <v>58824.315581592979</v>
          </cell>
          <cell r="W113">
            <v>67177.14792490298</v>
          </cell>
          <cell r="X113">
            <v>76178.432350832838</v>
          </cell>
          <cell r="Y113">
            <v>85878.509879789985</v>
          </cell>
          <cell r="Z113">
            <v>96331.629636425074</v>
          </cell>
          <cell r="AA113">
            <v>107596.25224592107</v>
          </cell>
          <cell r="AB113">
            <v>119735.37678372464</v>
          </cell>
          <cell r="AC113">
            <v>132816.89310723491</v>
          </cell>
          <cell r="AD113">
            <v>146913.96153991687</v>
          </cell>
          <cell r="AE113">
            <v>58325.390602869411</v>
          </cell>
          <cell r="AF113">
            <v>53619.143997819177</v>
          </cell>
          <cell r="AG113">
            <v>50506.285822379214</v>
          </cell>
          <cell r="AH113">
            <v>47583.851298449015</v>
          </cell>
          <cell r="AI113">
            <v>44833.918200004147</v>
          </cell>
          <cell r="AJ113">
            <v>42240.804579273223</v>
          </cell>
          <cell r="AK113">
            <v>39721.620140893145</v>
          </cell>
          <cell r="AL113">
            <v>37202.435702513067</v>
          </cell>
          <cell r="AM113">
            <v>34681.010985879941</v>
          </cell>
          <cell r="AN113">
            <v>32161.82654749987</v>
          </cell>
          <cell r="AO113">
            <v>29640.401830866733</v>
          </cell>
          <cell r="AP113">
            <v>27121.217392486658</v>
          </cell>
          <cell r="AQ113">
            <v>24599.792675853529</v>
          </cell>
          <cell r="AR113">
            <v>22080.608237473454</v>
          </cell>
          <cell r="AS113">
            <v>20222.305883744961</v>
          </cell>
          <cell r="AT113">
            <v>19024.885614668052</v>
          </cell>
          <cell r="AU113">
            <v>17827.465345591139</v>
          </cell>
          <cell r="AV113">
            <v>16630.04507651423</v>
          </cell>
          <cell r="AW113">
            <v>15432.624807437322</v>
          </cell>
          <cell r="AX113">
            <v>14235.204538360411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</row>
        <row r="114">
          <cell r="A114">
            <v>-3358.3816700697289</v>
          </cell>
          <cell r="B114">
            <v>-13716.436307042673</v>
          </cell>
          <cell r="C114">
            <v>-12088.280332036184</v>
          </cell>
          <cell r="D114">
            <v>-9369.9712996591807</v>
          </cell>
          <cell r="E114">
            <v>-7570.5185520416262</v>
          </cell>
          <cell r="F114">
            <v>-6082.9491438357472</v>
          </cell>
          <cell r="G114">
            <v>-4527.9298780291429</v>
          </cell>
          <cell r="H114">
            <v>-2890.5929111337978</v>
          </cell>
          <cell r="I114">
            <v>-1087.4931698170064</v>
          </cell>
          <cell r="J114">
            <v>900.66854691588514</v>
          </cell>
          <cell r="K114">
            <v>3085.4666628008108</v>
          </cell>
          <cell r="L114">
            <v>5489.5235635715053</v>
          </cell>
          <cell r="M114">
            <v>8133.2560635088348</v>
          </cell>
          <cell r="N114">
            <v>11047.174775734704</v>
          </cell>
          <cell r="O114">
            <v>14693.033159927862</v>
          </cell>
          <cell r="P114">
            <v>19247.473489750158</v>
          </cell>
          <cell r="Q114">
            <v>24320.166046563812</v>
          </cell>
          <cell r="R114">
            <v>29786.664909760548</v>
          </cell>
          <cell r="S114">
            <v>35677.542286350777</v>
          </cell>
          <cell r="T114">
            <v>42025.743783227903</v>
          </cell>
          <cell r="U114">
            <v>48866.77266036933</v>
          </cell>
          <cell r="V114">
            <v>56238.88838809239</v>
          </cell>
          <cell r="W114">
            <v>64183.320618826016</v>
          </cell>
          <cell r="X114">
            <v>72744.499770067108</v>
          </cell>
          <cell r="Y114">
            <v>81970.3055080911</v>
          </cell>
          <cell r="Z114">
            <v>91912.334522098739</v>
          </cell>
          <cell r="AA114">
            <v>102626.18908636589</v>
          </cell>
          <cell r="AB114">
            <v>114171.78802422262</v>
          </cell>
          <cell r="AC114">
            <v>126613.7018129746</v>
          </cell>
          <cell r="AD114">
            <v>140021.51370389009</v>
          </cell>
          <cell r="AE114">
            <v>53647.08997270128</v>
          </cell>
          <cell r="AF114">
            <v>49318.333106349011</v>
          </cell>
          <cell r="AG114">
            <v>46455.158408606454</v>
          </cell>
          <cell r="AH114">
            <v>43767.13341256127</v>
          </cell>
          <cell r="AI114">
            <v>41237.773440406658</v>
          </cell>
          <cell r="AJ114">
            <v>38852.654399061641</v>
          </cell>
          <cell r="AK114">
            <v>36535.534653669725</v>
          </cell>
          <cell r="AL114">
            <v>34218.414908277809</v>
          </cell>
          <cell r="AM114">
            <v>31899.234578160045</v>
          </cell>
          <cell r="AN114">
            <v>29582.114832768129</v>
          </cell>
          <cell r="AO114">
            <v>27262.934502650365</v>
          </cell>
          <cell r="AP114">
            <v>24945.814757258446</v>
          </cell>
          <cell r="AQ114">
            <v>22626.634427140682</v>
          </cell>
          <cell r="AR114">
            <v>20309.514681748762</v>
          </cell>
          <cell r="AS114">
            <v>18600.267430483025</v>
          </cell>
          <cell r="AT114">
            <v>17498.892673343471</v>
          </cell>
          <cell r="AU114">
            <v>16397.517916203917</v>
          </cell>
          <cell r="AV114">
            <v>15296.143159064355</v>
          </cell>
          <cell r="AW114">
            <v>14194.768401924799</v>
          </cell>
          <cell r="AX114">
            <v>13093.393644785245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</row>
        <row r="115">
          <cell r="A115">
            <v>-2931.3696344399514</v>
          </cell>
          <cell r="B115">
            <v>-11828.124300755442</v>
          </cell>
          <cell r="C115">
            <v>-10236.332742421215</v>
          </cell>
          <cell r="D115">
            <v>-7677.1542311039302</v>
          </cell>
          <cell r="E115">
            <v>-6029.4982040665855</v>
          </cell>
          <cell r="F115">
            <v>-4684.8065082074691</v>
          </cell>
          <cell r="G115">
            <v>-3260.6163567346421</v>
          </cell>
          <cell r="H115">
            <v>-1743.151839789753</v>
          </cell>
          <cell r="I115">
            <v>-57.850054105290468</v>
          </cell>
          <cell r="J115">
            <v>1813.3824041252637</v>
          </cell>
          <cell r="K115">
            <v>3882.4257251947943</v>
          </cell>
          <cell r="L115">
            <v>6171.0036652440567</v>
          </cell>
          <cell r="M115">
            <v>8699.0916489223146</v>
          </cell>
          <cell r="N115">
            <v>11495.237385695385</v>
          </cell>
          <cell r="O115">
            <v>14965.861279781129</v>
          </cell>
          <cell r="P115">
            <v>19263.73216490147</v>
          </cell>
          <cell r="Q115">
            <v>24041.729596619727</v>
          </cell>
          <cell r="R115">
            <v>29190.655386289713</v>
          </cell>
          <cell r="S115">
            <v>34739.305666328612</v>
          </cell>
          <cell r="T115">
            <v>40718.712087750158</v>
          </cell>
          <cell r="U115">
            <v>47162.315369283111</v>
          </cell>
          <cell r="V115">
            <v>54106.152319558714</v>
          </cell>
          <cell r="W115">
            <v>61589.057378316735</v>
          </cell>
          <cell r="X115">
            <v>69652.879803779069</v>
          </cell>
          <cell r="Y115">
            <v>78342.717720843575</v>
          </cell>
          <cell r="Z115">
            <v>87707.170339047385</v>
          </cell>
          <cell r="AA115">
            <v>97798.609750866497</v>
          </cell>
          <cell r="AB115">
            <v>108673.47383042326</v>
          </cell>
          <cell r="AC115">
            <v>120392.58187068216</v>
          </cell>
          <cell r="AD115">
            <v>133021.47472438088</v>
          </cell>
          <cell r="AE115">
            <v>46980.425779877318</v>
          </cell>
          <cell r="AF115">
            <v>43189.598713911895</v>
          </cell>
          <cell r="AG115">
            <v>40682.22755080567</v>
          </cell>
          <cell r="AH115">
            <v>38328.240430806873</v>
          </cell>
          <cell r="AI115">
            <v>36113.201208681865</v>
          </cell>
          <cell r="AJ115">
            <v>34024.47825735122</v>
          </cell>
          <cell r="AK115">
            <v>31995.304405109331</v>
          </cell>
          <cell r="AL115">
            <v>29966.130552867442</v>
          </cell>
          <cell r="AM115">
            <v>27935.15218247136</v>
          </cell>
          <cell r="AN115">
            <v>25905.978330229482</v>
          </cell>
          <cell r="AO115">
            <v>23874.999959833389</v>
          </cell>
          <cell r="AP115">
            <v>21845.826107591503</v>
          </cell>
          <cell r="AQ115">
            <v>19814.847737195421</v>
          </cell>
          <cell r="AR115">
            <v>17785.67388495354</v>
          </cell>
          <cell r="AS115">
            <v>16288.832888202158</v>
          </cell>
          <cell r="AT115">
            <v>15324.324746941278</v>
          </cell>
          <cell r="AU115">
            <v>14359.816605680398</v>
          </cell>
          <cell r="AV115">
            <v>13395.308464419521</v>
          </cell>
          <cell r="AW115">
            <v>12430.800323158641</v>
          </cell>
          <cell r="AX115">
            <v>11466.292181897761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</row>
        <row r="116">
          <cell r="A116">
            <v>-3119.5196605170795</v>
          </cell>
          <cell r="B116">
            <v>-12590.321043589738</v>
          </cell>
          <cell r="C116">
            <v>-10954.31269466149</v>
          </cell>
          <cell r="D116">
            <v>-8654.428166786769</v>
          </cell>
          <cell r="E116">
            <v>-7079.0129726026626</v>
          </cell>
          <cell r="F116">
            <v>-5697.1063194718663</v>
          </cell>
          <cell r="G116">
            <v>-4243.2748691280985</v>
          </cell>
          <cell r="H116">
            <v>-2703.4140542013802</v>
          </cell>
          <cell r="I116">
            <v>-999.12285738823141</v>
          </cell>
          <cell r="J116">
            <v>888.04564381725504</v>
          </cell>
          <cell r="K116">
            <v>2969.626841719135</v>
          </cell>
          <cell r="L116">
            <v>5267.5282139944411</v>
          </cell>
          <cell r="M116">
            <v>7801.6848910435647</v>
          </cell>
          <cell r="N116">
            <v>10601.273602657533</v>
          </cell>
          <cell r="O116">
            <v>14097.454433162111</v>
          </cell>
          <cell r="P116">
            <v>18453.490152834544</v>
          </cell>
          <cell r="Q116">
            <v>23302.400239556038</v>
          </cell>
          <cell r="R116">
            <v>28527.743817928935</v>
          </cell>
          <cell r="S116">
            <v>34158.744398206596</v>
          </cell>
          <cell r="T116">
            <v>40226.894187691032</v>
          </cell>
          <cell r="U116">
            <v>46766.130215580801</v>
          </cell>
          <cell r="V116">
            <v>53813.024130848637</v>
          </cell>
          <cell r="W116">
            <v>61406.986734621474</v>
          </cell>
          <cell r="X116">
            <v>69590.488390940678</v>
          </cell>
          <cell r="Y116">
            <v>78409.296548582599</v>
          </cell>
          <cell r="Z116">
            <v>87912.731702315112</v>
          </cell>
          <cell r="AA116">
            <v>98153.943225091629</v>
          </cell>
          <cell r="AB116">
            <v>109190.20661381561</v>
          </cell>
          <cell r="AC116">
            <v>121083.24381106585</v>
          </cell>
          <cell r="AD116">
            <v>133899.56839423015</v>
          </cell>
          <cell r="AE116">
            <v>49994.684608229705</v>
          </cell>
          <cell r="AF116">
            <v>45960.638504533963</v>
          </cell>
          <cell r="AG116">
            <v>43292.394689916204</v>
          </cell>
          <cell r="AH116">
            <v>40787.376021341632</v>
          </cell>
          <cell r="AI116">
            <v>38430.220132123817</v>
          </cell>
          <cell r="AJ116">
            <v>36207.48495141216</v>
          </cell>
          <cell r="AK116">
            <v>34048.119533281955</v>
          </cell>
          <cell r="AL116">
            <v>31888.754115151758</v>
          </cell>
          <cell r="AM116">
            <v>29727.468401185757</v>
          </cell>
          <cell r="AN116">
            <v>27568.10298305556</v>
          </cell>
          <cell r="AO116">
            <v>25406.817269089559</v>
          </cell>
          <cell r="AP116">
            <v>23247.451850959358</v>
          </cell>
          <cell r="AQ116">
            <v>21086.166136993357</v>
          </cell>
          <cell r="AR116">
            <v>18926.80071886316</v>
          </cell>
          <cell r="AS116">
            <v>17333.922572294581</v>
          </cell>
          <cell r="AT116">
            <v>16307.531697287628</v>
          </cell>
          <cell r="AU116">
            <v>15281.140822280669</v>
          </cell>
          <cell r="AV116">
            <v>14254.749947273713</v>
          </cell>
          <cell r="AW116">
            <v>13228.359072266756</v>
          </cell>
          <cell r="AX116">
            <v>12201.968197259801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</row>
        <row r="117">
          <cell r="A117">
            <v>-3374.8588728881518</v>
          </cell>
          <cell r="B117">
            <v>-13529.912169473804</v>
          </cell>
          <cell r="C117">
            <v>-11939.491649313153</v>
          </cell>
          <cell r="D117">
            <v>-9438.2558111834114</v>
          </cell>
          <cell r="E117">
            <v>-7689.1366981194196</v>
          </cell>
          <cell r="F117">
            <v>-6188.883240723796</v>
          </cell>
          <cell r="G117">
            <v>-4622.1250876710747</v>
          </cell>
          <cell r="H117">
            <v>-2973.8986999753783</v>
          </cell>
          <cell r="I117">
            <v>-1160.0132656194514</v>
          </cell>
          <cell r="J117">
            <v>838.93635478348278</v>
          </cell>
          <cell r="K117">
            <v>3034.5048807614335</v>
          </cell>
          <cell r="L117">
            <v>5449.3958870138267</v>
          </cell>
          <cell r="M117">
            <v>8104.0697291480192</v>
          </cell>
          <cell r="N117">
            <v>11029.207974091112</v>
          </cell>
          <cell r="O117">
            <v>14691.186517845588</v>
          </cell>
          <cell r="P117">
            <v>19268.647034403613</v>
          </cell>
          <cell r="Q117">
            <v>24367.665351086544</v>
          </cell>
          <cell r="R117">
            <v>29862.533711308075</v>
          </cell>
          <cell r="S117">
            <v>35783.982982705376</v>
          </cell>
          <cell r="T117">
            <v>42165.129750035383</v>
          </cell>
          <cell r="U117">
            <v>49041.661524594943</v>
          </cell>
          <cell r="V117">
            <v>56452.036331929623</v>
          </cell>
          <cell r="W117">
            <v>64437.69779405494</v>
          </cell>
          <cell r="X117">
            <v>73043.306909069477</v>
          </cell>
          <cell r="Y117">
            <v>82316.99182442177</v>
          </cell>
          <cell r="Z117">
            <v>92310.617000724902</v>
          </cell>
          <cell r="AA117">
            <v>103080.07327145748</v>
          </cell>
          <cell r="AB117">
            <v>114685.5904207534</v>
          </cell>
          <cell r="AC117">
            <v>127192.07402741743</v>
          </cell>
          <cell r="AD117">
            <v>140669.46845901711</v>
          </cell>
          <cell r="AE117">
            <v>54203.070876065307</v>
          </cell>
          <cell r="AF117">
            <v>49829.452188611038</v>
          </cell>
          <cell r="AG117">
            <v>46936.604484266449</v>
          </cell>
          <cell r="AH117">
            <v>44220.72167587158</v>
          </cell>
          <cell r="AI117">
            <v>41665.148243807635</v>
          </cell>
          <cell r="AJ117">
            <v>39255.310608408181</v>
          </cell>
          <cell r="AK117">
            <v>36914.176991436259</v>
          </cell>
          <cell r="AL117">
            <v>34573.043374464331</v>
          </cell>
          <cell r="AM117">
            <v>32229.827817540052</v>
          </cell>
          <cell r="AN117">
            <v>29888.69420056813</v>
          </cell>
          <cell r="AO117">
            <v>27545.478643643848</v>
          </cell>
          <cell r="AP117">
            <v>25204.345026671926</v>
          </cell>
          <cell r="AQ117">
            <v>22861.129469747644</v>
          </cell>
          <cell r="AR117">
            <v>20519.995852775719</v>
          </cell>
          <cell r="AS117">
            <v>18793.034521746948</v>
          </cell>
          <cell r="AT117">
            <v>17680.245476661326</v>
          </cell>
          <cell r="AU117">
            <v>16567.456431575705</v>
          </cell>
          <cell r="AV117">
            <v>15454.667386490082</v>
          </cell>
          <cell r="AW117">
            <v>14341.878341404465</v>
          </cell>
          <cell r="AX117">
            <v>13229.089296318845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</row>
        <row r="118">
          <cell r="A118">
            <v>-3632.6688946988561</v>
          </cell>
          <cell r="B118">
            <v>-14730.832964652896</v>
          </cell>
          <cell r="C118">
            <v>-12818.7168113239</v>
          </cell>
          <cell r="D118">
            <v>-10018.075449786586</v>
          </cell>
          <cell r="E118">
            <v>-8122.8232522198123</v>
          </cell>
          <cell r="F118">
            <v>-6501.2499913622942</v>
          </cell>
          <cell r="G118">
            <v>-4817.415981144246</v>
          </cell>
          <cell r="H118">
            <v>-3055.4902234676288</v>
          </cell>
          <cell r="I118">
            <v>-1125.7977539885605</v>
          </cell>
          <cell r="J118">
            <v>992.03718337057262</v>
          </cell>
          <cell r="K118">
            <v>3309.6675733792767</v>
          </cell>
          <cell r="L118">
            <v>5850.6279814198479</v>
          </cell>
          <cell r="M118">
            <v>8635.9631203217177</v>
          </cell>
          <cell r="N118">
            <v>11697.862358711312</v>
          </cell>
          <cell r="O118">
            <v>15535.746511830992</v>
          </cell>
          <cell r="P118">
            <v>20342.75743047315</v>
          </cell>
          <cell r="Q118">
            <v>25699.896568289219</v>
          </cell>
          <cell r="R118">
            <v>31472.924339807305</v>
          </cell>
          <cell r="S118">
            <v>37694.12726049636</v>
          </cell>
          <cell r="T118">
            <v>44398.298331929269</v>
          </cell>
          <cell r="U118">
            <v>51622.931626812962</v>
          </cell>
          <cell r="V118">
            <v>59408.431980160254</v>
          </cell>
          <cell r="W118">
            <v>67798.340959332447</v>
          </cell>
          <cell r="X118">
            <v>76839.580376723316</v>
          </cell>
          <cell r="Y118">
            <v>86582.71470696578</v>
          </cell>
          <cell r="Z118">
            <v>97082.233876268321</v>
          </cell>
          <cell r="AA118">
            <v>108396.85800542252</v>
          </cell>
          <cell r="AB118">
            <v>120589.86581080213</v>
          </cell>
          <cell r="AC118">
            <v>133729.44849998516</v>
          </cell>
          <cell r="AD118">
            <v>147889.0911412132</v>
          </cell>
          <cell r="AE118">
            <v>58139.106200052178</v>
          </cell>
          <cell r="AF118">
            <v>53447.890790323072</v>
          </cell>
          <cell r="AG118">
            <v>50344.974715917873</v>
          </cell>
          <cell r="AH118">
            <v>47431.874102389927</v>
          </cell>
          <cell r="AI118">
            <v>44690.723965186058</v>
          </cell>
          <cell r="AJ118">
            <v>42105.892442822274</v>
          </cell>
          <cell r="AK118">
            <v>39594.753981740236</v>
          </cell>
          <cell r="AL118">
            <v>37083.615520658197</v>
          </cell>
          <cell r="AM118">
            <v>34570.243936507017</v>
          </cell>
          <cell r="AN118">
            <v>32059.105475424982</v>
          </cell>
          <cell r="AO118">
            <v>29545.733891273801</v>
          </cell>
          <cell r="AP118">
            <v>27034.595430191766</v>
          </cell>
          <cell r="AQ118">
            <v>24521.22384604059</v>
          </cell>
          <cell r="AR118">
            <v>22010.085384958551</v>
          </cell>
          <cell r="AS118">
            <v>20157.718229273996</v>
          </cell>
          <cell r="AT118">
            <v>18964.122378986925</v>
          </cell>
          <cell r="AU118">
            <v>17770.526528699851</v>
          </cell>
          <cell r="AV118">
            <v>16576.93067841278</v>
          </cell>
          <cell r="AW118">
            <v>15383.334828125702</v>
          </cell>
          <cell r="AX118">
            <v>14189.738977838631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</row>
        <row r="119">
          <cell r="A119">
            <v>-3215.5170164539172</v>
          </cell>
          <cell r="B119">
            <v>-12950.090817542641</v>
          </cell>
          <cell r="C119">
            <v>-11341.92026687786</v>
          </cell>
          <cell r="D119">
            <v>-9074.0000964678402</v>
          </cell>
          <cell r="E119">
            <v>-7481.4940142241558</v>
          </cell>
          <cell r="F119">
            <v>-6068.8137526461105</v>
          </cell>
          <cell r="G119">
            <v>-4587.286705907647</v>
          </cell>
          <cell r="H119">
            <v>-3022.5683039008713</v>
          </cell>
          <cell r="I119">
            <v>-1294.1784485492103</v>
          </cell>
          <cell r="J119">
            <v>616.59378755245712</v>
          </cell>
          <cell r="K119">
            <v>2721.1890687537639</v>
          </cell>
          <cell r="L119">
            <v>5041.7029420606304</v>
          </cell>
          <cell r="M119">
            <v>7598.1487010595911</v>
          </cell>
          <cell r="N119">
            <v>10420.138674719901</v>
          </cell>
          <cell r="O119">
            <v>13951.875264108392</v>
          </cell>
          <cell r="P119">
            <v>18362.228747221205</v>
          </cell>
          <cell r="Q119">
            <v>23273.975024556992</v>
          </cell>
          <cell r="R119">
            <v>28567.032930323785</v>
          </cell>
          <cell r="S119">
            <v>34271.004677210709</v>
          </cell>
          <cell r="T119">
            <v>40417.79057460984</v>
          </cell>
          <cell r="U119">
            <v>47041.76743583566</v>
          </cell>
          <cell r="V119">
            <v>54179.980835560636</v>
          </cell>
          <cell r="W119">
            <v>61872.352292695228</v>
          </cell>
          <cell r="X119">
            <v>70161.902537413102</v>
          </cell>
          <cell r="Y119">
            <v>79094.992110976076</v>
          </cell>
          <cell r="Z119">
            <v>88721.580643948357</v>
          </cell>
          <cell r="AA119">
            <v>99095.506262852912</v>
          </cell>
          <cell r="AB119">
            <v>110274.78668789218</v>
          </cell>
          <cell r="AC119">
            <v>122321.9437056676</v>
          </cell>
          <cell r="AD119">
            <v>135304.35283155958</v>
          </cell>
          <cell r="AE119">
            <v>51569.709520606004</v>
          </cell>
          <cell r="AF119">
            <v>47408.57544424307</v>
          </cell>
          <cell r="AG119">
            <v>44656.27168378808</v>
          </cell>
          <cell r="AH119">
            <v>42072.335289461458</v>
          </cell>
          <cell r="AI119">
            <v>39640.919920921689</v>
          </cell>
          <cell r="AJ119">
            <v>37348.160030369982</v>
          </cell>
          <cell r="AK119">
            <v>35120.766293726912</v>
          </cell>
          <cell r="AL119">
            <v>32893.372557083851</v>
          </cell>
          <cell r="AM119">
            <v>30663.998027898106</v>
          </cell>
          <cell r="AN119">
            <v>28436.604291255044</v>
          </cell>
          <cell r="AO119">
            <v>26207.229762069295</v>
          </cell>
          <cell r="AP119">
            <v>23979.836025426233</v>
          </cell>
          <cell r="AQ119">
            <v>21750.461496240485</v>
          </cell>
          <cell r="AR119">
            <v>19523.067759597423</v>
          </cell>
          <cell r="AS119">
            <v>17880.007823046875</v>
          </cell>
          <cell r="AT119">
            <v>16821.281686588834</v>
          </cell>
          <cell r="AU119">
            <v>15762.555550130792</v>
          </cell>
          <cell r="AV119">
            <v>14703.829413672751</v>
          </cell>
          <cell r="AW119">
            <v>13645.103277214712</v>
          </cell>
          <cell r="AX119">
            <v>12586.377140756673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</row>
        <row r="120">
          <cell r="A120">
            <v>-3239.5677811318892</v>
          </cell>
          <cell r="B120">
            <v>-13127.717522520985</v>
          </cell>
          <cell r="C120">
            <v>-11412.634845250928</v>
          </cell>
          <cell r="D120">
            <v>-9043.050459837812</v>
          </cell>
          <cell r="E120">
            <v>-7421.0195326192552</v>
          </cell>
          <cell r="F120">
            <v>-5992.3348792845973</v>
          </cell>
          <cell r="G120">
            <v>-4494.5579286165412</v>
          </cell>
          <cell r="H120">
            <v>-2913.2377099806317</v>
          </cell>
          <cell r="I120">
            <v>-1167.4474948797954</v>
          </cell>
          <cell r="J120">
            <v>761.64452401076608</v>
          </cell>
          <cell r="K120">
            <v>2885.5401205348503</v>
          </cell>
          <cell r="L120">
            <v>5226.4536061833887</v>
          </cell>
          <cell r="M120">
            <v>7804.5035544909197</v>
          </cell>
          <cell r="N120">
            <v>10649.479821685536</v>
          </cell>
          <cell r="O120">
            <v>14208.068865317324</v>
          </cell>
          <cell r="P120">
            <v>18650.277442219096</v>
          </cell>
          <cell r="Q120">
            <v>23597.136230439759</v>
          </cell>
          <cell r="R120">
            <v>28928.032522563808</v>
          </cell>
          <cell r="S120">
            <v>34672.7801480774</v>
          </cell>
          <cell r="T120">
            <v>40863.507461531619</v>
          </cell>
          <cell r="U120">
            <v>47534.837025138317</v>
          </cell>
          <cell r="V120">
            <v>54724.079240592859</v>
          </cell>
          <cell r="W120">
            <v>62471.441013038631</v>
          </cell>
          <cell r="X120">
            <v>70820.250614157208</v>
          </cell>
          <cell r="Y120">
            <v>79817.200001964811</v>
          </cell>
          <cell r="Z120">
            <v>89512.605952524202</v>
          </cell>
          <cell r="AA120">
            <v>99960.6914639897</v>
          </cell>
          <cell r="AB120">
            <v>111219.88900678031</v>
          </cell>
          <cell r="AC120">
            <v>123353.1673158512</v>
          </cell>
          <cell r="AD120">
            <v>136428.38355269877</v>
          </cell>
          <cell r="AE120">
            <v>51856.925190893729</v>
          </cell>
          <cell r="AF120">
            <v>47672.615825703106</v>
          </cell>
          <cell r="AG120">
            <v>44904.983206956254</v>
          </cell>
          <cell r="AH120">
            <v>42306.655670418899</v>
          </cell>
          <cell r="AI120">
            <v>39861.698620118368</v>
          </cell>
          <cell r="AJ120">
            <v>37556.169284578587</v>
          </cell>
          <cell r="AK120">
            <v>35316.370157426019</v>
          </cell>
          <cell r="AL120">
            <v>33076.571030273459</v>
          </cell>
          <cell r="AM120">
            <v>30834.780078624321</v>
          </cell>
          <cell r="AN120">
            <v>28594.980951471753</v>
          </cell>
          <cell r="AO120">
            <v>26353.189999822607</v>
          </cell>
          <cell r="AP120">
            <v>24113.390872670043</v>
          </cell>
          <cell r="AQ120">
            <v>21871.599921020894</v>
          </cell>
          <cell r="AR120">
            <v>19631.800793868326</v>
          </cell>
          <cell r="AS120">
            <v>17979.589893207522</v>
          </cell>
          <cell r="AT120">
            <v>16914.967219038474</v>
          </cell>
          <cell r="AU120">
            <v>15850.34454486942</v>
          </cell>
          <cell r="AV120">
            <v>14785.721870700372</v>
          </cell>
          <cell r="AW120">
            <v>13721.099196531324</v>
          </cell>
          <cell r="AX120">
            <v>12656.476522362276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</row>
        <row r="121">
          <cell r="A121">
            <v>-3348.7172011845018</v>
          </cell>
          <cell r="B121">
            <v>-13629.985614895413</v>
          </cell>
          <cell r="C121">
            <v>-11954.441930873614</v>
          </cell>
          <cell r="D121">
            <v>-9428.5048412772539</v>
          </cell>
          <cell r="E121">
            <v>-7714.5375170331099</v>
          </cell>
          <cell r="F121">
            <v>-6242.275240693989</v>
          </cell>
          <cell r="G121">
            <v>-4703.3876791421908</v>
          </cell>
          <cell r="H121">
            <v>-3083.1028708591971</v>
          </cell>
          <cell r="I121">
            <v>-1298.2001947696215</v>
          </cell>
          <cell r="J121">
            <v>670.50918180340443</v>
          </cell>
          <cell r="K121">
            <v>2834.5059787468272</v>
          </cell>
          <cell r="L121">
            <v>5216.2922977245289</v>
          </cell>
          <cell r="M121">
            <v>7836.1636152483561</v>
          </cell>
          <cell r="N121">
            <v>10724.476407990274</v>
          </cell>
          <cell r="O121">
            <v>14341.981472092173</v>
          </cell>
          <cell r="P121">
            <v>18864.802636133663</v>
          </cell>
          <cell r="Q121">
            <v>23903.135134419852</v>
          </cell>
          <cell r="R121">
            <v>29332.606478448801</v>
          </cell>
          <cell r="S121">
            <v>35183.581793329053</v>
          </cell>
          <cell r="T121">
            <v>41488.783527745931</v>
          </cell>
          <cell r="U121">
            <v>48283.474459117104</v>
          </cell>
          <cell r="V121">
            <v>55605.654905914118</v>
          </cell>
          <cell r="W121">
            <v>63496.275250088795</v>
          </cell>
          <cell r="X121">
            <v>71999.464958168013</v>
          </cell>
          <cell r="Y121">
            <v>81162.779381851273</v>
          </cell>
          <cell r="Z121">
            <v>91037.465718380001</v>
          </cell>
          <cell r="AA121">
            <v>101678.74961810162</v>
          </cell>
          <cell r="AB121">
            <v>113146.14404212341</v>
          </cell>
          <cell r="AC121">
            <v>125503.78209738916</v>
          </cell>
          <cell r="AD121">
            <v>138820.77571060735</v>
          </cell>
          <cell r="AE121">
            <v>53542.292794561043</v>
          </cell>
          <cell r="AF121">
            <v>49221.991960114312</v>
          </cell>
          <cell r="AG121">
            <v>46364.410345407545</v>
          </cell>
          <cell r="AH121">
            <v>43681.636285331115</v>
          </cell>
          <cell r="AI121">
            <v>41157.217304155085</v>
          </cell>
          <cell r="AJ121">
            <v>38776.757485615795</v>
          </cell>
          <cell r="AK121">
            <v>36464.164129462391</v>
          </cell>
          <cell r="AL121">
            <v>34151.570773308995</v>
          </cell>
          <cell r="AM121">
            <v>31836.920857689358</v>
          </cell>
          <cell r="AN121">
            <v>29524.327501535961</v>
          </cell>
          <cell r="AO121">
            <v>27209.677585916321</v>
          </cell>
          <cell r="AP121">
            <v>24897.084229762917</v>
          </cell>
          <cell r="AQ121">
            <v>22582.434314143273</v>
          </cell>
          <cell r="AR121">
            <v>20269.840957989873</v>
          </cell>
          <cell r="AS121">
            <v>18563.932644377001</v>
          </cell>
          <cell r="AT121">
            <v>17464.70937330466</v>
          </cell>
          <cell r="AU121">
            <v>16365.486102232322</v>
          </cell>
          <cell r="AV121">
            <v>15266.262831159982</v>
          </cell>
          <cell r="AW121">
            <v>14167.039560087645</v>
          </cell>
          <cell r="AX121">
            <v>13067.816289015305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</row>
        <row r="122">
          <cell r="A122">
            <v>-3744.1675194877262</v>
          </cell>
          <cell r="B122">
            <v>-15141.01606780662</v>
          </cell>
          <cell r="C122">
            <v>-13344.655071434288</v>
          </cell>
          <cell r="D122">
            <v>-10663.441132927574</v>
          </cell>
          <cell r="E122">
            <v>-8776.4386576555371</v>
          </cell>
          <cell r="F122">
            <v>-7133.0191934371196</v>
          </cell>
          <cell r="G122">
            <v>-5432.0416984819794</v>
          </cell>
          <cell r="H122">
            <v>-3657.4796822944795</v>
          </cell>
          <cell r="I122">
            <v>-1717.3168402215547</v>
          </cell>
          <cell r="J122">
            <v>409.03239273303734</v>
          </cell>
          <cell r="K122">
            <v>2733.0032450931403</v>
          </cell>
          <cell r="L122">
            <v>5278.235217447469</v>
          </cell>
          <cell r="M122">
            <v>8065.7403804125115</v>
          </cell>
          <cell r="N122">
            <v>11128.08417150395</v>
          </cell>
          <cell r="O122">
            <v>14979.80814055904</v>
          </cell>
          <cell r="P122">
            <v>19820.461894957392</v>
          </cell>
          <cell r="Q122">
            <v>25218.890290046398</v>
          </cell>
          <cell r="R122">
            <v>31036.412711184352</v>
          </cell>
          <cell r="S122">
            <v>37305.564516778468</v>
          </cell>
          <cell r="T122">
            <v>44061.406869663791</v>
          </cell>
          <cell r="U122">
            <v>51341.722821865245</v>
          </cell>
          <cell r="V122">
            <v>59187.228621929084</v>
          </cell>
          <cell r="W122">
            <v>67641.801426591934</v>
          </cell>
          <cell r="X122">
            <v>76752.724690298288</v>
          </cell>
          <cell r="Y122">
            <v>86570.952604944105</v>
          </cell>
          <cell r="Z122">
            <v>97151.395068764687</v>
          </cell>
          <cell r="AA122">
            <v>108553.2247780984</v>
          </cell>
          <cell r="AB122">
            <v>120840.20815948158</v>
          </cell>
          <cell r="AC122">
            <v>134081.06199286241</v>
          </cell>
          <cell r="AD122">
            <v>148349.83772040138</v>
          </cell>
          <cell r="AE122">
            <v>59982.53381326091</v>
          </cell>
          <cell r="AF122">
            <v>55142.573151135803</v>
          </cell>
          <cell r="AG122">
            <v>51941.272331128472</v>
          </cell>
          <cell r="AH122">
            <v>48935.805486641366</v>
          </cell>
          <cell r="AI122">
            <v>46107.741184684339</v>
          </cell>
          <cell r="AJ122">
            <v>43440.951921391032</v>
          </cell>
          <cell r="AK122">
            <v>40850.192319182053</v>
          </cell>
          <cell r="AL122">
            <v>38259.432716973068</v>
          </cell>
          <cell r="AM122">
            <v>35666.369185640309</v>
          </cell>
          <cell r="AN122">
            <v>33075.609583431338</v>
          </cell>
          <cell r="AO122">
            <v>30482.546052098576</v>
          </cell>
          <cell r="AP122">
            <v>27891.786449889601</v>
          </cell>
          <cell r="AQ122">
            <v>25298.722918556847</v>
          </cell>
          <cell r="AR122">
            <v>22707.963316347868</v>
          </cell>
          <cell r="AS122">
            <v>20796.862805650249</v>
          </cell>
          <cell r="AT122">
            <v>19565.421386464004</v>
          </cell>
          <cell r="AU122">
            <v>18333.979967277759</v>
          </cell>
          <cell r="AV122">
            <v>17102.53854809151</v>
          </cell>
          <cell r="AW122">
            <v>15871.097128905261</v>
          </cell>
          <cell r="AX122">
            <v>14639.655709719011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</row>
        <row r="123">
          <cell r="A123">
            <v>-3317.7340409820372</v>
          </cell>
          <cell r="B123">
            <v>-13357.666220431283</v>
          </cell>
          <cell r="C123">
            <v>-11506.470505784135</v>
          </cell>
          <cell r="D123">
            <v>-8793.7880064406272</v>
          </cell>
          <cell r="E123">
            <v>-6997.2757215169304</v>
          </cell>
          <cell r="F123">
            <v>-5482.7191232634586</v>
          </cell>
          <cell r="G123">
            <v>-3897.0736080285728</v>
          </cell>
          <cell r="H123">
            <v>-2225.3240870592026</v>
          </cell>
          <cell r="I123">
            <v>-384.38093115985129</v>
          </cell>
          <cell r="J123">
            <v>1645.2302092713142</v>
          </cell>
          <cell r="K123">
            <v>3875.3796033911644</v>
          </cell>
          <cell r="L123">
            <v>6328.9265066660037</v>
          </cell>
          <cell r="M123">
            <v>9026.5781543560497</v>
          </cell>
          <cell r="N123">
            <v>11999.058895268281</v>
          </cell>
          <cell r="O123">
            <v>15704.801747501586</v>
          </cell>
          <cell r="P123">
            <v>20319.256414118172</v>
          </cell>
          <cell r="Q123">
            <v>25455.40754279344</v>
          </cell>
          <cell r="R123">
            <v>30990.291431705096</v>
          </cell>
          <cell r="S123">
            <v>36954.862741279343</v>
          </cell>
          <cell r="T123">
            <v>43382.479222677946</v>
          </cell>
          <cell r="U123">
            <v>50309.088275977374</v>
          </cell>
          <cell r="V123">
            <v>57773.427991344142</v>
          </cell>
          <cell r="W123">
            <v>65817.243797559117</v>
          </cell>
          <cell r="X123">
            <v>74485.521929529757</v>
          </cell>
          <cell r="Y123">
            <v>83826.741020492249</v>
          </cell>
          <cell r="Z123">
            <v>93893.143225969761</v>
          </cell>
          <cell r="AA123">
            <v>104741.02639578859</v>
          </cell>
          <cell r="AB123">
            <v>116431.05892816708</v>
          </cell>
          <cell r="AC123">
            <v>129028.61906674557</v>
          </cell>
          <cell r="AD123">
            <v>142604.16053812701</v>
          </cell>
          <cell r="AE123">
            <v>53202.280023186882</v>
          </cell>
          <cell r="AF123">
            <v>48909.41464925593</v>
          </cell>
          <cell r="AG123">
            <v>46069.979703164441</v>
          </cell>
          <cell r="AH123">
            <v>43404.242221006643</v>
          </cell>
          <cell r="AI123">
            <v>40895.854206177035</v>
          </cell>
          <cell r="AJ123">
            <v>38530.511161645758</v>
          </cell>
          <cell r="AK123">
            <v>36232.603603112271</v>
          </cell>
          <cell r="AL123">
            <v>33934.696044578784</v>
          </cell>
          <cell r="AM123">
            <v>31634.74498646961</v>
          </cell>
          <cell r="AN123">
            <v>29336.837427936127</v>
          </cell>
          <cell r="AO123">
            <v>27036.886369826952</v>
          </cell>
          <cell r="AP123">
            <v>24738.978811293469</v>
          </cell>
          <cell r="AQ123">
            <v>22439.027753184295</v>
          </cell>
          <cell r="AR123">
            <v>20141.120194650812</v>
          </cell>
          <cell r="AS123">
            <v>18446.045010946054</v>
          </cell>
          <cell r="AT123">
            <v>17353.802202070026</v>
          </cell>
          <cell r="AU123">
            <v>16261.559393194</v>
          </cell>
          <cell r="AV123">
            <v>15169.316584317974</v>
          </cell>
          <cell r="AW123">
            <v>14077.073775441942</v>
          </cell>
          <cell r="AX123">
            <v>12984.830966565913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</row>
        <row r="124">
          <cell r="A124">
            <v>-3536.6546537976174</v>
          </cell>
          <cell r="B124">
            <v>-14316.217558537932</v>
          </cell>
          <cell r="C124">
            <v>-12375.471643084376</v>
          </cell>
          <cell r="D124">
            <v>-9560.4720495689871</v>
          </cell>
          <cell r="E124">
            <v>-7681.7861372125899</v>
          </cell>
          <cell r="F124">
            <v>-6085.5392989946376</v>
          </cell>
          <cell r="G124">
            <v>-4423.7471402668789</v>
          </cell>
          <cell r="H124">
            <v>-2680.7836785893069</v>
          </cell>
          <cell r="I124">
            <v>-768.9432957765747</v>
          </cell>
          <cell r="J124">
            <v>1331.9258075858363</v>
          </cell>
          <cell r="K124">
            <v>3633.5994962058298</v>
          </cell>
          <cell r="L124">
            <v>6159.4660843358552</v>
          </cell>
          <cell r="M124">
            <v>8930.5322598031053</v>
          </cell>
          <cell r="N124">
            <v>11978.608949197407</v>
          </cell>
          <cell r="O124">
            <v>15790.633729887752</v>
          </cell>
          <cell r="P124">
            <v>20554.409183132517</v>
          </cell>
          <cell r="Q124">
            <v>25860.824981581754</v>
          </cell>
          <cell r="R124">
            <v>31579.1916290753</v>
          </cell>
          <cell r="S124">
            <v>37741.489940625404</v>
          </cell>
          <cell r="T124">
            <v>44382.18348502725</v>
          </cell>
          <cell r="U124">
            <v>51538.411327487454</v>
          </cell>
          <cell r="V124">
            <v>59250.195735363719</v>
          </cell>
          <cell r="W124">
            <v>67560.666008640823</v>
          </cell>
          <cell r="X124">
            <v>76516.29968694823</v>
          </cell>
          <cell r="Y124">
            <v>86167.182482105287</v>
          </cell>
          <cell r="Z124">
            <v>96567.288389905356</v>
          </cell>
          <cell r="AA124">
            <v>107774.78154770592</v>
          </cell>
          <cell r="AB124">
            <v>119852.34152600775</v>
          </cell>
          <cell r="AC124">
            <v>132867.51387326469</v>
          </cell>
          <cell r="AD124">
            <v>146893.0878743983</v>
          </cell>
          <cell r="AE124">
            <v>56626.401864278007</v>
          </cell>
          <cell r="AF124">
            <v>52057.24581105035</v>
          </cell>
          <cell r="AG124">
            <v>49035.063599032816</v>
          </cell>
          <cell r="AH124">
            <v>46197.758095141857</v>
          </cell>
          <cell r="AI124">
            <v>43527.929138612635</v>
          </cell>
          <cell r="AJ124">
            <v>41010.351588775891</v>
          </cell>
          <cell r="AK124">
            <v>38564.549702094191</v>
          </cell>
          <cell r="AL124">
            <v>36118.747815412476</v>
          </cell>
          <cell r="AM124">
            <v>33670.770908635161</v>
          </cell>
          <cell r="AN124">
            <v>31224.969021953453</v>
          </cell>
          <cell r="AO124">
            <v>28776.992115176141</v>
          </cell>
          <cell r="AP124">
            <v>26331.19022849443</v>
          </cell>
          <cell r="AQ124">
            <v>23883.213321717118</v>
          </cell>
          <cell r="AR124">
            <v>21437.411435035407</v>
          </cell>
          <cell r="AS124">
            <v>19633.240476557734</v>
          </cell>
          <cell r="AT124">
            <v>18470.700446284111</v>
          </cell>
          <cell r="AU124">
            <v>17308.16041601048</v>
          </cell>
          <cell r="AV124">
            <v>16145.620385736853</v>
          </cell>
          <cell r="AW124">
            <v>14983.080355463226</v>
          </cell>
          <cell r="AX124">
            <v>13820.5403251896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</row>
        <row r="125">
          <cell r="A125">
            <v>-2968.9075154755164</v>
          </cell>
          <cell r="B125">
            <v>-11989.829828540293</v>
          </cell>
          <cell r="C125">
            <v>-10240.386094995631</v>
          </cell>
          <cell r="D125">
            <v>-7576.1303929164987</v>
          </cell>
          <cell r="E125">
            <v>-5887.6610302154904</v>
          </cell>
          <cell r="F125">
            <v>-4509.0819601147659</v>
          </cell>
          <cell r="G125">
            <v>-3050.3902235768028</v>
          </cell>
          <cell r="H125">
            <v>-1497.5855617854813</v>
          </cell>
          <cell r="I125">
            <v>224.8081770147632</v>
          </cell>
          <cell r="J125">
            <v>2135.1395060133318</v>
          </cell>
          <cell r="K125">
            <v>4245.4236490144294</v>
          </cell>
          <cell r="L125">
            <v>6577.6369027550509</v>
          </cell>
          <cell r="M125">
            <v>9151.9809128900069</v>
          </cell>
          <cell r="N125">
            <v>11997.37677626267</v>
          </cell>
          <cell r="O125">
            <v>15525.284863552348</v>
          </cell>
          <cell r="P125">
            <v>19890.789395290656</v>
          </cell>
          <cell r="Q125">
            <v>24743.257720356869</v>
          </cell>
          <cell r="R125">
            <v>29972.435772364544</v>
          </cell>
          <cell r="S125">
            <v>35607.568506430493</v>
          </cell>
          <cell r="T125">
            <v>41680.171239540628</v>
          </cell>
          <cell r="U125">
            <v>48224.205904642309</v>
          </cell>
          <cell r="V125">
            <v>55276.270987799777</v>
          </cell>
          <cell r="W125">
            <v>62875.806210664639</v>
          </cell>
          <cell r="X125">
            <v>71065.313102978427</v>
          </cell>
          <cell r="Y125">
            <v>79890.592698691937</v>
          </cell>
          <cell r="Z125">
            <v>89401.001685051742</v>
          </cell>
          <cell r="AA125">
            <v>99649.728437206431</v>
          </cell>
          <cell r="AB125">
            <v>110694.09048209617</v>
          </cell>
          <cell r="AC125">
            <v>122595.85505523764</v>
          </cell>
          <cell r="AD125">
            <v>135421.5845431647</v>
          </cell>
          <cell r="AE125">
            <v>47561.383435700249</v>
          </cell>
          <cell r="AF125">
            <v>43723.67918696531</v>
          </cell>
          <cell r="AG125">
            <v>41185.301994241105</v>
          </cell>
          <cell r="AH125">
            <v>38802.205584226933</v>
          </cell>
          <cell r="AI125">
            <v>36559.7752950207</v>
          </cell>
          <cell r="AJ125">
            <v>34445.223297458018</v>
          </cell>
          <cell r="AK125">
            <v>32390.956780241591</v>
          </cell>
          <cell r="AL125">
            <v>30336.690263025179</v>
          </cell>
          <cell r="AM125">
            <v>28280.596913070993</v>
          </cell>
          <cell r="AN125">
            <v>26226.330395854569</v>
          </cell>
          <cell r="AO125">
            <v>24170.237045900383</v>
          </cell>
          <cell r="AP125">
            <v>22115.970528683956</v>
          </cell>
          <cell r="AQ125">
            <v>20059.87717872977</v>
          </cell>
          <cell r="AR125">
            <v>18005.61066151335</v>
          </cell>
          <cell r="AS125">
            <v>16490.259801937671</v>
          </cell>
          <cell r="AT125">
            <v>15513.824600002743</v>
          </cell>
          <cell r="AU125">
            <v>14537.389398067817</v>
          </cell>
          <cell r="AV125">
            <v>13560.954196132887</v>
          </cell>
          <cell r="AW125">
            <v>12584.518994197959</v>
          </cell>
          <cell r="AX125">
            <v>11608.083792263029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</row>
        <row r="126">
          <cell r="A126">
            <v>-3372.6050255335886</v>
          </cell>
          <cell r="B126">
            <v>-13609.998000070394</v>
          </cell>
          <cell r="C126">
            <v>-11878.546513810503</v>
          </cell>
          <cell r="D126">
            <v>-9344.9510465042204</v>
          </cell>
          <cell r="E126">
            <v>-7608.4716007874131</v>
          </cell>
          <cell r="F126">
            <v>-6107.769119418067</v>
          </cell>
          <cell r="G126">
            <v>-4540.0146437429157</v>
          </cell>
          <cell r="H126">
            <v>-2890.2470403566649</v>
          </cell>
          <cell r="I126">
            <v>-1074.4487244434999</v>
          </cell>
          <cell r="J126">
            <v>926.78402845291055</v>
          </cell>
          <cell r="K126">
            <v>3125.0399590786778</v>
          </cell>
          <cell r="L126">
            <v>5543.0321079174391</v>
          </cell>
          <cell r="M126">
            <v>8201.2427015095309</v>
          </cell>
          <cell r="N126">
            <v>11130.343941029569</v>
          </cell>
          <cell r="O126">
            <v>14795.523140797921</v>
          </cell>
          <cell r="P126">
            <v>19374.932908275518</v>
          </cell>
          <cell r="Q126">
            <v>24475.648601956378</v>
          </cell>
          <cell r="R126">
            <v>29972.346110963426</v>
          </cell>
          <cell r="S126">
            <v>35895.766532720154</v>
          </cell>
          <cell r="T126">
            <v>42279.03747593474</v>
          </cell>
          <cell r="U126">
            <v>49157.858331673269</v>
          </cell>
          <cell r="V126">
            <v>56570.699927507827</v>
          </cell>
          <cell r="W126">
            <v>64559.019681335107</v>
          </cell>
          <cell r="X126">
            <v>73167.493458144949</v>
          </cell>
          <cell r="Y126">
            <v>82444.265426432539</v>
          </cell>
          <cell r="Z126">
            <v>92441.217311612956</v>
          </cell>
          <cell r="AA126">
            <v>103214.25855227861</v>
          </cell>
          <cell r="AB126">
            <v>114823.63898204031</v>
          </cell>
          <cell r="AC126">
            <v>127334.28578567278</v>
          </cell>
          <cell r="AD126">
            <v>140816.16661404111</v>
          </cell>
          <cell r="AE126">
            <v>54055.439927192456</v>
          </cell>
          <cell r="AF126">
            <v>49693.733507187266</v>
          </cell>
          <cell r="AG126">
            <v>46808.764947781041</v>
          </cell>
          <cell r="AH126">
            <v>44100.27929142111</v>
          </cell>
          <cell r="AI126">
            <v>41551.666382526651</v>
          </cell>
          <cell r="AJ126">
            <v>39148.392334964439</v>
          </cell>
          <cell r="AK126">
            <v>36813.635179173129</v>
          </cell>
          <cell r="AL126">
            <v>34478.878023381818</v>
          </cell>
          <cell r="AM126">
            <v>32142.044598142915</v>
          </cell>
          <cell r="AN126">
            <v>29807.287442351619</v>
          </cell>
          <cell r="AO126">
            <v>27470.454017112712</v>
          </cell>
          <cell r="AP126">
            <v>25135.696861321416</v>
          </cell>
          <cell r="AQ126">
            <v>22798.863436082505</v>
          </cell>
          <cell r="AR126">
            <v>20464.106280291198</v>
          </cell>
          <cell r="AS126">
            <v>18741.848611542919</v>
          </cell>
          <cell r="AT126">
            <v>17632.090429837663</v>
          </cell>
          <cell r="AU126">
            <v>16522.332248132403</v>
          </cell>
          <cell r="AV126">
            <v>15412.574066427145</v>
          </cell>
          <cell r="AW126">
            <v>14302.815884721887</v>
          </cell>
          <cell r="AX126">
            <v>13193.057703016628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</row>
        <row r="127">
          <cell r="A127">
            <v>-3368.5958126248902</v>
          </cell>
          <cell r="B127">
            <v>-13618.054690928619</v>
          </cell>
          <cell r="C127">
            <v>-12003.568483567902</v>
          </cell>
          <cell r="D127">
            <v>-9335.45766223801</v>
          </cell>
          <cell r="E127">
            <v>-7533.0065619567749</v>
          </cell>
          <cell r="F127">
            <v>-6029.7441421023523</v>
          </cell>
          <cell r="G127">
            <v>-4458.9402182736821</v>
          </cell>
          <cell r="H127">
            <v>-2805.6211293591641</v>
          </cell>
          <cell r="I127">
            <v>-985.85261405617575</v>
          </cell>
          <cell r="J127">
            <v>1019.7843827084498</v>
          </cell>
          <cell r="K127">
            <v>3222.9152924066416</v>
          </cell>
          <cell r="L127">
            <v>5646.2772624143272</v>
          </cell>
          <cell r="M127">
            <v>8310.3851197502008</v>
          </cell>
          <cell r="N127">
            <v>11245.927508772995</v>
          </cell>
          <cell r="O127">
            <v>14917.440750593676</v>
          </cell>
          <cell r="P127">
            <v>19502.825207354384</v>
          </cell>
          <cell r="Q127">
            <v>24609.750632549927</v>
          </cell>
          <cell r="R127">
            <v>30113.139950667341</v>
          </cell>
          <cell r="S127">
            <v>36043.77168406672</v>
          </cell>
          <cell r="T127">
            <v>42434.813771787936</v>
          </cell>
          <cell r="U127">
            <v>49322.009066177226</v>
          </cell>
          <cell r="V127">
            <v>56743.87523009898</v>
          </cell>
          <cell r="W127">
            <v>64741.920152687599</v>
          </cell>
          <cell r="X127">
            <v>73360.874088384051</v>
          </cell>
          <cell r="Y127">
            <v>82648.939817529026</v>
          </cell>
          <cell r="Z127">
            <v>92658.062227573173</v>
          </cell>
          <cell r="AA127">
            <v>103444.21882257717</v>
          </cell>
          <cell r="AB127">
            <v>115067.73278571943</v>
          </cell>
          <cell r="AC127">
            <v>127593.61034565975</v>
          </cell>
          <cell r="AD127">
            <v>141091.90433353069</v>
          </cell>
          <cell r="AE127">
            <v>53971.669322426933</v>
          </cell>
          <cell r="AF127">
            <v>49616.72231063497</v>
          </cell>
          <cell r="AG127">
            <v>46736.224634478916</v>
          </cell>
          <cell r="AH127">
            <v>44031.936362910194</v>
          </cell>
          <cell r="AI127">
            <v>41487.27308137939</v>
          </cell>
          <cell r="AJ127">
            <v>39087.723427155805</v>
          </cell>
          <cell r="AK127">
            <v>36756.584482948478</v>
          </cell>
          <cell r="AL127">
            <v>34425.445538741144</v>
          </cell>
          <cell r="AM127">
            <v>32092.233542715137</v>
          </cell>
          <cell r="AN127">
            <v>29761.094598507803</v>
          </cell>
          <cell r="AO127">
            <v>27427.882602481801</v>
          </cell>
          <cell r="AP127">
            <v>25096.743658274467</v>
          </cell>
          <cell r="AQ127">
            <v>22763.531662248461</v>
          </cell>
          <cell r="AR127">
            <v>20432.39271804113</v>
          </cell>
          <cell r="AS127">
            <v>18712.804060342754</v>
          </cell>
          <cell r="AT127">
            <v>17604.765689153326</v>
          </cell>
          <cell r="AU127">
            <v>16496.727317963905</v>
          </cell>
          <cell r="AV127">
            <v>15388.688946774477</v>
          </cell>
          <cell r="AW127">
            <v>14280.65057558505</v>
          </cell>
          <cell r="AX127">
            <v>13172.612204395618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</row>
        <row r="128">
          <cell r="A128">
            <v>-2911.3614461766329</v>
          </cell>
          <cell r="B128">
            <v>-11561.451337460527</v>
          </cell>
          <cell r="C128">
            <v>-9620.8276361500048</v>
          </cell>
          <cell r="D128">
            <v>-7000.7790075715557</v>
          </cell>
          <cell r="E128">
            <v>-5333.7462566425784</v>
          </cell>
          <cell r="F128">
            <v>-3940.2243063935821</v>
          </cell>
          <cell r="G128">
            <v>-2462.9562149956141</v>
          </cell>
          <cell r="H128">
            <v>-887.87633881626641</v>
          </cell>
          <cell r="I128">
            <v>859.7383223460273</v>
          </cell>
          <cell r="J128">
            <v>2798.3188669542396</v>
          </cell>
          <cell r="K128">
            <v>4940.1410871242924</v>
          </cell>
          <cell r="L128">
            <v>7307.3308052810717</v>
          </cell>
          <cell r="M128">
            <v>9920.307130467716</v>
          </cell>
          <cell r="N128">
            <v>12808.066538068291</v>
          </cell>
          <cell r="O128">
            <v>16376.462354610272</v>
          </cell>
          <cell r="P128">
            <v>20778.358231356662</v>
          </cell>
          <cell r="Q128">
            <v>25668.09691252323</v>
          </cell>
          <cell r="R128">
            <v>30937.438715235607</v>
          </cell>
          <cell r="S128">
            <v>36615.853216353265</v>
          </cell>
          <cell r="T128">
            <v>42735.097792574459</v>
          </cell>
          <cell r="U128">
            <v>49329.395228283363</v>
          </cell>
          <cell r="V128">
            <v>56435.625111556015</v>
          </cell>
          <cell r="W128">
            <v>64093.530088735497</v>
          </cell>
          <cell r="X128">
            <v>72345.938131085946</v>
          </cell>
          <cell r="Y128">
            <v>81239.002056584519</v>
          </cell>
          <cell r="Z128">
            <v>90822.457646412397</v>
          </cell>
          <cell r="AA128">
            <v>101149.90179969998</v>
          </cell>
          <cell r="AB128">
            <v>112279.09228214777</v>
          </cell>
          <cell r="AC128">
            <v>124272.27074491183</v>
          </cell>
          <cell r="AD128">
            <v>137196.51082028443</v>
          </cell>
          <cell r="AE128">
            <v>46848.805313936849</v>
          </cell>
          <cell r="AF128">
            <v>43068.598637557945</v>
          </cell>
          <cell r="AG128">
            <v>40568.25213111021</v>
          </cell>
          <cell r="AH128">
            <v>38220.859946691686</v>
          </cell>
          <cell r="AI128">
            <v>36012.0263834055</v>
          </cell>
          <cell r="AJ128">
            <v>33929.155202966896</v>
          </cell>
          <cell r="AK128">
            <v>31905.666288727865</v>
          </cell>
          <cell r="AL128">
            <v>29882.177374488834</v>
          </cell>
          <cell r="AM128">
            <v>27856.8889976377</v>
          </cell>
          <cell r="AN128">
            <v>25833.400083398672</v>
          </cell>
          <cell r="AO128">
            <v>23808.11170654753</v>
          </cell>
          <cell r="AP128">
            <v>21784.622792308503</v>
          </cell>
          <cell r="AQ128">
            <v>19759.334415457368</v>
          </cell>
          <cell r="AR128">
            <v>17735.845501218337</v>
          </cell>
          <cell r="AS128">
            <v>16243.198057551261</v>
          </cell>
          <cell r="AT128">
            <v>15281.392084456142</v>
          </cell>
          <cell r="AU128">
            <v>14319.586111361019</v>
          </cell>
          <cell r="AV128">
            <v>13357.780138265896</v>
          </cell>
          <cell r="AW128">
            <v>12395.974165170772</v>
          </cell>
          <cell r="AX128">
            <v>11434.168192075651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</row>
        <row r="129">
          <cell r="A129">
            <v>-3424.1975220131894</v>
          </cell>
          <cell r="B129">
            <v>-13975.463704636659</v>
          </cell>
          <cell r="C129">
            <v>-12358.798050177364</v>
          </cell>
          <cell r="D129">
            <v>-9737.1191502648544</v>
          </cell>
          <cell r="E129">
            <v>-7961.9788613687051</v>
          </cell>
          <cell r="F129">
            <v>-6462.8680235925949</v>
          </cell>
          <cell r="G129">
            <v>-4899.1076333079363</v>
          </cell>
          <cell r="H129">
            <v>-3255.7234170432034</v>
          </cell>
          <cell r="I129">
            <v>-1447.9247969760713</v>
          </cell>
          <cell r="J129">
            <v>543.70107978420833</v>
          </cell>
          <cell r="K129">
            <v>2730.5947139716545</v>
          </cell>
          <cell r="L129">
            <v>5135.4303441542706</v>
          </cell>
          <cell r="M129">
            <v>7778.5964835208124</v>
          </cell>
          <cell r="N129">
            <v>10690.810808552022</v>
          </cell>
          <cell r="O129">
            <v>14342.550514340581</v>
          </cell>
          <cell r="P129">
            <v>18914.147584956019</v>
          </cell>
          <cell r="Q129">
            <v>24008.237135525171</v>
          </cell>
          <cell r="R129">
            <v>29497.794096710346</v>
          </cell>
          <cell r="S129">
            <v>35413.519631360548</v>
          </cell>
          <cell r="T129">
            <v>41788.498313384618</v>
          </cell>
          <cell r="U129">
            <v>48658.383158146011</v>
          </cell>
          <cell r="V129">
            <v>56061.59501724787</v>
          </cell>
          <cell r="W129">
            <v>64039.537452853605</v>
          </cell>
          <cell r="X129">
            <v>72636.828293259226</v>
          </cell>
          <cell r="Y129">
            <v>81901.54916472669</v>
          </cell>
          <cell r="Z129">
            <v>91885.514395121878</v>
          </cell>
          <cell r="AA129">
            <v>102644.56079324085</v>
          </cell>
          <cell r="AB129">
            <v>114238.85992445843</v>
          </cell>
          <cell r="AC129">
            <v>126733.25462914663</v>
          </cell>
          <cell r="AD129">
            <v>140197.6216658928</v>
          </cell>
          <cell r="AE129">
            <v>54711.971696017899</v>
          </cell>
          <cell r="AF129">
            <v>50297.290055852071</v>
          </cell>
          <cell r="AG129">
            <v>47377.282034851152</v>
          </cell>
          <cell r="AH129">
            <v>44635.900394641991</v>
          </cell>
          <cell r="AI129">
            <v>42056.33324056182</v>
          </cell>
          <cell r="AJ129">
            <v>39623.870164780725</v>
          </cell>
          <cell r="AK129">
            <v>37260.756154483497</v>
          </cell>
          <cell r="AL129">
            <v>34897.642144186262</v>
          </cell>
          <cell r="AM129">
            <v>32532.426647056178</v>
          </cell>
          <cell r="AN129">
            <v>30169.312636758947</v>
          </cell>
          <cell r="AO129">
            <v>27804.097139628859</v>
          </cell>
          <cell r="AP129">
            <v>25440.983129331631</v>
          </cell>
          <cell r="AQ129">
            <v>23075.767632201543</v>
          </cell>
          <cell r="AR129">
            <v>20712.653621904308</v>
          </cell>
          <cell r="AS129">
            <v>18969.478227296062</v>
          </cell>
          <cell r="AT129">
            <v>17846.241448376812</v>
          </cell>
          <cell r="AU129">
            <v>16723.004669457561</v>
          </cell>
          <cell r="AV129">
            <v>15599.767890538318</v>
          </cell>
          <cell r="AW129">
            <v>14476.531111619073</v>
          </cell>
          <cell r="AX129">
            <v>13353.29433269983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</row>
        <row r="130">
          <cell r="A130">
            <v>-3364.443723908078</v>
          </cell>
          <cell r="B130">
            <v>-13541.382935839896</v>
          </cell>
          <cell r="C130">
            <v>-11746.301421196</v>
          </cell>
          <cell r="D130">
            <v>-9164.3017269959873</v>
          </cell>
          <cell r="E130">
            <v>-7408.4814463495904</v>
          </cell>
          <cell r="F130">
            <v>-5895.9663899833313</v>
          </cell>
          <cell r="G130">
            <v>-4315.154978584691</v>
          </cell>
          <cell r="H130">
            <v>-2651.0181516112284</v>
          </cell>
          <cell r="I130">
            <v>-819.57411641951592</v>
          </cell>
          <cell r="J130">
            <v>1198.6606152995114</v>
          </cell>
          <cell r="K130">
            <v>3415.3834453495165</v>
          </cell>
          <cell r="L130">
            <v>5853.4071391467442</v>
          </cell>
          <cell r="M130">
            <v>8533.328844446829</v>
          </cell>
          <cell r="N130">
            <v>11485.923568375663</v>
          </cell>
          <cell r="O130">
            <v>15175.736654988863</v>
          </cell>
          <cell r="P130">
            <v>19780.734656504304</v>
          </cell>
          <cell r="Q130">
            <v>24908.767522589686</v>
          </cell>
          <cell r="R130">
            <v>30434.902907088406</v>
          </cell>
          <cell r="S130">
            <v>36390.046543116026</v>
          </cell>
          <cell r="T130">
            <v>42807.503456169448</v>
          </cell>
          <cell r="U130">
            <v>49723.164227429821</v>
          </cell>
          <cell r="V130">
            <v>57175.70571716984</v>
          </cell>
          <cell r="W130">
            <v>65206.807370840776</v>
          </cell>
          <cell r="X130">
            <v>73861.384317563134</v>
          </cell>
          <cell r="Y130">
            <v>83187.838564659032</v>
          </cell>
          <cell r="Z130">
            <v>93238.329693068823</v>
          </cell>
          <cell r="AA130">
            <v>104069.06656755657</v>
          </cell>
          <cell r="AB130">
            <v>115740.62169313668</v>
          </cell>
          <cell r="AC130">
            <v>128318.26997580696</v>
          </cell>
          <cell r="AD130">
            <v>141872.353782158</v>
          </cell>
          <cell r="AE130">
            <v>53961.140964087048</v>
          </cell>
          <cell r="AF130">
            <v>49607.043480265354</v>
          </cell>
          <cell r="AG130">
            <v>46727.107708384494</v>
          </cell>
          <cell r="AH130">
            <v>44023.346967580233</v>
          </cell>
          <cell r="AI130">
            <v>41479.180078457131</v>
          </cell>
          <cell r="AJ130">
            <v>39080.098509044168</v>
          </cell>
          <cell r="AK130">
            <v>36749.414304637423</v>
          </cell>
          <cell r="AL130">
            <v>34418.73010023067</v>
          </cell>
          <cell r="AM130">
            <v>32085.973248399489</v>
          </cell>
          <cell r="AN130">
            <v>29755.28904399274</v>
          </cell>
          <cell r="AO130">
            <v>27422.532192161558</v>
          </cell>
          <cell r="AP130">
            <v>25091.847987754802</v>
          </cell>
          <cell r="AQ130">
            <v>22759.09113592362</v>
          </cell>
          <cell r="AR130">
            <v>20428.406931516864</v>
          </cell>
          <cell r="AS130">
            <v>18709.153717317138</v>
          </cell>
          <cell r="AT130">
            <v>17601.331493324429</v>
          </cell>
          <cell r="AU130">
            <v>16493.509269331727</v>
          </cell>
          <cell r="AV130">
            <v>15385.68704533902</v>
          </cell>
          <cell r="AW130">
            <v>14277.864821346308</v>
          </cell>
          <cell r="AX130">
            <v>13170.042597353597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</row>
        <row r="131">
          <cell r="A131">
            <v>-3464.2171593770281</v>
          </cell>
          <cell r="B131">
            <v>-14210.622052338385</v>
          </cell>
          <cell r="C131">
            <v>-12503.33130297396</v>
          </cell>
          <cell r="D131">
            <v>-9983.9301028606133</v>
          </cell>
          <cell r="E131">
            <v>-8263.8808143077349</v>
          </cell>
          <cell r="F131">
            <v>-6766.4759047737971</v>
          </cell>
          <cell r="G131">
            <v>-5206.469527946886</v>
          </cell>
          <cell r="H131">
            <v>-3568.8785823977578</v>
          </cell>
          <cell r="I131">
            <v>-1768.2650939912858</v>
          </cell>
          <cell r="J131">
            <v>214.78888819929381</v>
          </cell>
          <cell r="K131">
            <v>2391.5964774050144</v>
          </cell>
          <cell r="L131">
            <v>4784.7963040688182</v>
          </cell>
          <cell r="M131">
            <v>7414.6948819280142</v>
          </cell>
          <cell r="N131">
            <v>10312.04464127859</v>
          </cell>
          <cell r="O131">
            <v>13951.765764817424</v>
          </cell>
          <cell r="P131">
            <v>18516.01821052513</v>
          </cell>
          <cell r="Q131">
            <v>23603.700230840615</v>
          </cell>
          <cell r="R131">
            <v>29086.352228546293</v>
          </cell>
          <cell r="S131">
            <v>34994.63674945708</v>
          </cell>
          <cell r="T131">
            <v>41361.596752507008</v>
          </cell>
          <cell r="U131">
            <v>48222.840407406096</v>
          </cell>
          <cell r="V131">
            <v>55616.740238619459</v>
          </cell>
          <cell r="W131">
            <v>63584.647729411095</v>
          </cell>
          <cell r="X131">
            <v>72171.124586157326</v>
          </cell>
          <cell r="Y131">
            <v>81424.191956309864</v>
          </cell>
          <cell r="Z131">
            <v>91395.598993797204</v>
          </cell>
          <cell r="AA131">
            <v>102141.11227385601</v>
          </cell>
          <cell r="AB131">
            <v>113720.82767588772</v>
          </cell>
          <cell r="AC131">
            <v>126199.50647859238</v>
          </cell>
          <cell r="AD131">
            <v>139646.93754704064</v>
          </cell>
          <cell r="AE131">
            <v>55263.859334988942</v>
          </cell>
          <cell r="AF131">
            <v>50804.646157178366</v>
          </cell>
          <cell r="AG131">
            <v>47855.183589347362</v>
          </cell>
          <cell r="AH131">
            <v>45086.149232666205</v>
          </cell>
          <cell r="AI131">
            <v>42480.561608438431</v>
          </cell>
          <cell r="AJ131">
            <v>40023.561922804649</v>
          </cell>
          <cell r="AK131">
            <v>37636.610836793734</v>
          </cell>
          <cell r="AL131">
            <v>35249.659750782826</v>
          </cell>
          <cell r="AM131">
            <v>32860.585979934862</v>
          </cell>
          <cell r="AN131">
            <v>30473.634893923954</v>
          </cell>
          <cell r="AO131">
            <v>28084.561123075986</v>
          </cell>
          <cell r="AP131">
            <v>25697.610037065075</v>
          </cell>
          <cell r="AQ131">
            <v>23308.536266217106</v>
          </cell>
          <cell r="AR131">
            <v>20921.585180206192</v>
          </cell>
          <cell r="AS131">
            <v>19160.826121127076</v>
          </cell>
          <cell r="AT131">
            <v>18026.259088979754</v>
          </cell>
          <cell r="AU131">
            <v>16891.692056832431</v>
          </cell>
          <cell r="AV131">
            <v>15757.125024685103</v>
          </cell>
          <cell r="AW131">
            <v>14622.557992537779</v>
          </cell>
          <cell r="AX131">
            <v>13487.990960390453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</row>
        <row r="132">
          <cell r="A132">
            <v>-3187.9344467533001</v>
          </cell>
          <cell r="B132">
            <v>-12896.36854857254</v>
          </cell>
          <cell r="C132">
            <v>-11121.546862668281</v>
          </cell>
          <cell r="D132">
            <v>-8666.2815772610338</v>
          </cell>
          <cell r="E132">
            <v>-7020.9860683991528</v>
          </cell>
          <cell r="F132">
            <v>-5593.0055310276994</v>
          </cell>
          <cell r="G132">
            <v>-4093.187710966853</v>
          </cell>
          <cell r="H132">
            <v>-2507.1138086369738</v>
          </cell>
          <cell r="I132">
            <v>-754.82400546060069</v>
          </cell>
          <cell r="J132">
            <v>1182.4836779782977</v>
          </cell>
          <cell r="K132">
            <v>3316.4730728923464</v>
          </cell>
          <cell r="L132">
            <v>5669.3845440584919</v>
          </cell>
          <cell r="M132">
            <v>8261.4285000172258</v>
          </cell>
          <cell r="N132">
            <v>11122.313827597305</v>
          </cell>
          <cell r="O132">
            <v>14692.201209081046</v>
          </cell>
          <cell r="P132">
            <v>19138.390842658195</v>
          </cell>
          <cell r="Q132">
            <v>24087.33692037057</v>
          </cell>
          <cell r="R132">
            <v>29420.482543694114</v>
          </cell>
          <cell r="S132">
            <v>35167.654121833926</v>
          </cell>
          <cell r="T132">
            <v>41360.99356565623</v>
          </cell>
          <cell r="U132">
            <v>48035.138046099979</v>
          </cell>
          <cell r="V132">
            <v>55227.413707701198</v>
          </cell>
          <cell r="W132">
            <v>62978.044420601494</v>
          </cell>
          <cell r="X132">
            <v>71330.376738517603</v>
          </cell>
          <cell r="Y132">
            <v>80331.122320782772</v>
          </cell>
          <cell r="Z132">
            <v>90030.619174241234</v>
          </cell>
          <cell r="AA132">
            <v>100483.11317602954</v>
          </cell>
          <cell r="AB132">
            <v>111747.06145170373</v>
          </cell>
          <cell r="AC132">
            <v>123885.45930539838</v>
          </cell>
          <cell r="AD132">
            <v>136966.19253042384</v>
          </cell>
          <cell r="AE132">
            <v>51050.362766517341</v>
          </cell>
          <cell r="AF132">
            <v>46931.134520068445</v>
          </cell>
          <cell r="AG132">
            <v>44206.548581519884</v>
          </cell>
          <cell r="AH132">
            <v>41648.634419849601</v>
          </cell>
          <cell r="AI132">
            <v>39241.705279586684</v>
          </cell>
          <cell r="AJ132">
            <v>36972.035249694098</v>
          </cell>
          <cell r="AK132">
            <v>34767.073086118959</v>
          </cell>
          <cell r="AL132">
            <v>32562.110922543816</v>
          </cell>
          <cell r="AM132">
            <v>30355.187914534814</v>
          </cell>
          <cell r="AN132">
            <v>28150.225750959675</v>
          </cell>
          <cell r="AO132">
            <v>25943.302742950676</v>
          </cell>
          <cell r="AP132">
            <v>23738.340579375534</v>
          </cell>
          <cell r="AQ132">
            <v>21531.417571366528</v>
          </cell>
          <cell r="AR132">
            <v>19326.455407791393</v>
          </cell>
          <cell r="AS132">
            <v>17699.942352205526</v>
          </cell>
          <cell r="AT132">
            <v>16651.87840460892</v>
          </cell>
          <cell r="AU132">
            <v>15603.814457012326</v>
          </cell>
          <cell r="AV132">
            <v>14555.750509415724</v>
          </cell>
          <cell r="AW132">
            <v>13507.686561819122</v>
          </cell>
          <cell r="AX132">
            <v>12459.62261422252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</row>
        <row r="133">
          <cell r="A133">
            <v>-3144.8129827333369</v>
          </cell>
          <cell r="B133">
            <v>-12648.096540123721</v>
          </cell>
          <cell r="C133">
            <v>-10916.912145442349</v>
          </cell>
          <cell r="D133">
            <v>-8429.251295739954</v>
          </cell>
          <cell r="E133">
            <v>-6765.0785386265215</v>
          </cell>
          <cell r="F133">
            <v>-5341.0319892731359</v>
          </cell>
          <cell r="G133">
            <v>-3843.3555073563862</v>
          </cell>
          <cell r="H133">
            <v>-2257.674931581128</v>
          </cell>
          <cell r="I133">
            <v>-504.7771685675084</v>
          </cell>
          <cell r="J133">
            <v>1434.093567556951</v>
          </cell>
          <cell r="K133">
            <v>3570.6968624596457</v>
          </cell>
          <cell r="L133">
            <v>5927.2649194488358</v>
          </cell>
          <cell r="M133">
            <v>8524.0471330873079</v>
          </cell>
          <cell r="N133">
            <v>11390.659560452001</v>
          </cell>
          <cell r="O133">
            <v>14962.337821498797</v>
          </cell>
          <cell r="P133">
            <v>19404.316482718703</v>
          </cell>
          <cell r="Q133">
            <v>24347.073881141008</v>
          </cell>
          <cell r="R133">
            <v>29673.55038191771</v>
          </cell>
          <cell r="S133">
            <v>35413.535096195272</v>
          </cell>
          <cell r="T133">
            <v>41599.129741236087</v>
          </cell>
          <cell r="U133">
            <v>48264.92817404135</v>
          </cell>
          <cell r="V133">
            <v>55448.20986263574</v>
          </cell>
          <cell r="W133">
            <v>63189.148377030659</v>
          </cell>
          <cell r="X133">
            <v>71531.036065882799</v>
          </cell>
          <cell r="Y133">
            <v>80520.526175385661</v>
          </cell>
          <cell r="Z133">
            <v>90207.893764479901</v>
          </cell>
          <cell r="AA133">
            <v>100647.31687558915</v>
          </cell>
          <cell r="AB133">
            <v>111897.17953337156</v>
          </cell>
          <cell r="AC133">
            <v>124020.39826605102</v>
          </cell>
          <cell r="AD133">
            <v>137084.77397544851</v>
          </cell>
          <cell r="AE133">
            <v>50445.92500230173</v>
          </cell>
          <cell r="AF133">
            <v>46375.468536828506</v>
          </cell>
          <cell r="AG133">
            <v>43683.141774196913</v>
          </cell>
          <cell r="AH133">
            <v>41155.513389809086</v>
          </cell>
          <cell r="AI133">
            <v>38777.082359830318</v>
          </cell>
          <cell r="AJ133">
            <v>36534.285288405226</v>
          </cell>
          <cell r="AK133">
            <v>34355.429940298309</v>
          </cell>
          <cell r="AL133">
            <v>32176.574592191395</v>
          </cell>
          <cell r="AM133">
            <v>29995.781616105145</v>
          </cell>
          <cell r="AN133">
            <v>27816.926267998224</v>
          </cell>
          <cell r="AO133">
            <v>25636.133291911967</v>
          </cell>
          <cell r="AP133">
            <v>23457.277943805057</v>
          </cell>
          <cell r="AQ133">
            <v>21276.484967718803</v>
          </cell>
          <cell r="AR133">
            <v>19097.629619611886</v>
          </cell>
          <cell r="AS133">
            <v>17490.374525409807</v>
          </cell>
          <cell r="AT133">
            <v>16454.719685112548</v>
          </cell>
          <cell r="AU133">
            <v>15419.064844815295</v>
          </cell>
          <cell r="AV133">
            <v>14383.410004518046</v>
          </cell>
          <cell r="AW133">
            <v>13347.755164220793</v>
          </cell>
          <cell r="AX133">
            <v>12312.100323923534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</row>
        <row r="134">
          <cell r="A134">
            <v>-3134.0853680028958</v>
          </cell>
          <cell r="B134">
            <v>-12669.986645492168</v>
          </cell>
          <cell r="C134">
            <v>-11135.470602740574</v>
          </cell>
          <cell r="D134">
            <v>-8669.6735368426289</v>
          </cell>
          <cell r="E134">
            <v>-7010.3573752111297</v>
          </cell>
          <cell r="F134">
            <v>-5614.558448219871</v>
          </cell>
          <cell r="G134">
            <v>-4146.5110097097022</v>
          </cell>
          <cell r="H134">
            <v>-2592.0192368838971</v>
          </cell>
          <cell r="I134">
            <v>-872.3324423497213</v>
          </cell>
          <cell r="J134">
            <v>1031.1002399647332</v>
          </cell>
          <cell r="K134">
            <v>3129.8738591936876</v>
          </cell>
          <cell r="L134">
            <v>5446.0002393611749</v>
          </cell>
          <cell r="M134">
            <v>7999.5097685664732</v>
          </cell>
          <cell r="N134">
            <v>10819.730339167563</v>
          </cell>
          <cell r="O134">
            <v>14339.720744384789</v>
          </cell>
          <cell r="P134">
            <v>18723.623630735085</v>
          </cell>
          <cell r="Q134">
            <v>23603.158162130461</v>
          </cell>
          <cell r="R134">
            <v>28861.503640405808</v>
          </cell>
          <cell r="S134">
            <v>34528.068143842516</v>
          </cell>
          <cell r="T134">
            <v>40634.542776266353</v>
          </cell>
          <cell r="U134">
            <v>47215.078904253671</v>
          </cell>
          <cell r="V134">
            <v>54306.479153722648</v>
          </cell>
          <cell r="W134">
            <v>61948.403234086196</v>
          </cell>
          <cell r="X134">
            <v>70183.589741068849</v>
          </cell>
          <cell r="Y134">
            <v>79058.095178652657</v>
          </cell>
          <cell r="Z134">
            <v>88621.551536917978</v>
          </cell>
          <cell r="AA134">
            <v>98927.443866321672</v>
          </cell>
          <cell r="AB134">
            <v>110033.40940078738</v>
          </cell>
          <cell r="AC134">
            <v>122001.55990249923</v>
          </cell>
          <cell r="AD134">
            <v>134898.829031159</v>
          </cell>
          <cell r="AE134">
            <v>50212.13210805961</v>
          </cell>
          <cell r="AF134">
            <v>46160.54027432634</v>
          </cell>
          <cell r="AG134">
            <v>43480.691167046542</v>
          </cell>
          <cell r="AH134">
            <v>40964.777139279737</v>
          </cell>
          <cell r="AI134">
            <v>38597.369007071764</v>
          </cell>
          <cell r="AJ134">
            <v>36364.966234462743</v>
          </cell>
          <cell r="AK134">
            <v>34196.208845664645</v>
          </cell>
          <cell r="AL134">
            <v>32027.45145686654</v>
          </cell>
          <cell r="AM134">
            <v>29856.765420074167</v>
          </cell>
          <cell r="AN134">
            <v>27688.008031276073</v>
          </cell>
          <cell r="AO134">
            <v>25517.321994483696</v>
          </cell>
          <cell r="AP134">
            <v>23348.564605685588</v>
          </cell>
          <cell r="AQ134">
            <v>21177.878568893218</v>
          </cell>
          <cell r="AR134">
            <v>19009.121180095117</v>
          </cell>
          <cell r="AS134">
            <v>17409.314949606833</v>
          </cell>
          <cell r="AT134">
            <v>16378.45987742837</v>
          </cell>
          <cell r="AU134">
            <v>15347.604805249905</v>
          </cell>
          <cell r="AV134">
            <v>14316.74973307144</v>
          </cell>
          <cell r="AW134">
            <v>13285.894660892976</v>
          </cell>
          <cell r="AX134">
            <v>12255.039588714513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</row>
        <row r="135">
          <cell r="A135">
            <v>-3015.9921079253954</v>
          </cell>
          <cell r="B135">
            <v>-12256.234213945454</v>
          </cell>
          <cell r="C135">
            <v>-10762.6732285178</v>
          </cell>
          <cell r="D135">
            <v>-8545.5083255576046</v>
          </cell>
          <cell r="E135">
            <v>-7033.7243311045295</v>
          </cell>
          <cell r="F135">
            <v>-5717.1781119768057</v>
          </cell>
          <cell r="G135">
            <v>-4327.7096941771006</v>
          </cell>
          <cell r="H135">
            <v>-2851.6689913070186</v>
          </cell>
          <cell r="I135">
            <v>-1213.1664700147244</v>
          </cell>
          <cell r="J135">
            <v>605.73334165039921</v>
          </cell>
          <cell r="K135">
            <v>2616.4358371514559</v>
          </cell>
          <cell r="L135">
            <v>4840.3861718471217</v>
          </cell>
          <cell r="M135">
            <v>7297.1595348291412</v>
          </cell>
          <cell r="N135">
            <v>10015.154555030784</v>
          </cell>
          <cell r="O135">
            <v>13410.729808168777</v>
          </cell>
          <cell r="P135">
            <v>17640.57875729974</v>
          </cell>
          <cell r="Q135">
            <v>22348.72866981048</v>
          </cell>
          <cell r="R135">
            <v>27422.384495833216</v>
          </cell>
          <cell r="S135">
            <v>32889.921409331124</v>
          </cell>
          <cell r="T135">
            <v>38781.917422765153</v>
          </cell>
          <cell r="U135">
            <v>45131.32439917147</v>
          </cell>
          <cell r="V135">
            <v>51973.652340350825</v>
          </cell>
          <cell r="W135">
            <v>59347.167981829181</v>
          </cell>
          <cell r="X135">
            <v>67293.108805261087</v>
          </cell>
          <cell r="Y135">
            <v>75855.913665172237</v>
          </cell>
          <cell r="Z135">
            <v>85083.471319855264</v>
          </cell>
          <cell r="AA135">
            <v>95027.388256365157</v>
          </cell>
          <cell r="AB135">
            <v>105743.27730746481</v>
          </cell>
          <cell r="AC135">
            <v>117291.06867465421</v>
          </cell>
          <cell r="AD135">
            <v>129735.34509672575</v>
          </cell>
          <cell r="AE135">
            <v>48245.519808771336</v>
          </cell>
          <cell r="AF135">
            <v>44352.612938161488</v>
          </cell>
          <cell r="AG135">
            <v>41777.723010931462</v>
          </cell>
          <cell r="AH135">
            <v>39360.347469049113</v>
          </cell>
          <cell r="AI135">
            <v>37085.661429187581</v>
          </cell>
          <cell r="AJ135">
            <v>34940.693118435898</v>
          </cell>
          <cell r="AK135">
            <v>32856.877451407425</v>
          </cell>
          <cell r="AL135">
            <v>30773.061784378955</v>
          </cell>
          <cell r="AM135">
            <v>28687.393006934624</v>
          </cell>
          <cell r="AN135">
            <v>26603.577339906158</v>
          </cell>
          <cell r="AO135">
            <v>24517.908562461835</v>
          </cell>
          <cell r="AP135">
            <v>22434.092895433365</v>
          </cell>
          <cell r="AQ135">
            <v>20348.424117989041</v>
          </cell>
          <cell r="AR135">
            <v>18264.608450960575</v>
          </cell>
          <cell r="AS135">
            <v>16727.460356609306</v>
          </cell>
          <cell r="AT135">
            <v>15736.97983493523</v>
          </cell>
          <cell r="AU135">
            <v>14746.499313261156</v>
          </cell>
          <cell r="AV135">
            <v>13756.018791587083</v>
          </cell>
          <cell r="AW135">
            <v>12765.53826991301</v>
          </cell>
          <cell r="AX135">
            <v>11775.057748238934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</row>
        <row r="136">
          <cell r="A136">
            <v>-3468.6595800361292</v>
          </cell>
          <cell r="B136">
            <v>-14064.992093746734</v>
          </cell>
          <cell r="C136">
            <v>-12135.789009997632</v>
          </cell>
          <cell r="D136">
            <v>-9514.9803171441508</v>
          </cell>
          <cell r="E136">
            <v>-7743.1496745568538</v>
          </cell>
          <cell r="F136">
            <v>-6195.7074131083336</v>
          </cell>
          <cell r="G136">
            <v>-4582.626428484451</v>
          </cell>
          <cell r="H136">
            <v>-2888.6136012672591</v>
          </cell>
          <cell r="I136">
            <v>-1027.6147421721976</v>
          </cell>
          <cell r="J136">
            <v>1020.145841665643</v>
          </cell>
          <cell r="K136">
            <v>3266.3080056971198</v>
          </cell>
          <cell r="L136">
            <v>5733.9074555869292</v>
          </cell>
          <cell r="M136">
            <v>8443.6593104748372</v>
          </cell>
          <cell r="N136">
            <v>11426.810781577176</v>
          </cell>
          <cell r="O136">
            <v>15160.763770666288</v>
          </cell>
          <cell r="P136">
            <v>19829.043465971263</v>
          </cell>
          <cell r="Q136">
            <v>25029.495296049321</v>
          </cell>
          <cell r="R136">
            <v>30633.671716921945</v>
          </cell>
          <cell r="S136">
            <v>36672.914917794595</v>
          </cell>
          <cell r="T136">
            <v>43181.000263474591</v>
          </cell>
          <cell r="U136">
            <v>50194.325188116571</v>
          </cell>
          <cell r="V136">
            <v>57752.112753280293</v>
          </cell>
          <cell r="W136">
            <v>65896.63100872947</v>
          </cell>
          <cell r="X136">
            <v>74673.429382779548</v>
          </cell>
          <cell r="Y136">
            <v>84131.593424242514</v>
          </cell>
          <cell r="Z136">
            <v>94324.019320650885</v>
          </cell>
          <cell r="AA136">
            <v>105307.70972804494</v>
          </cell>
          <cell r="AB136">
            <v>117144.09256679504</v>
          </cell>
          <cell r="AC136">
            <v>129899.3645663722</v>
          </cell>
          <cell r="AD136">
            <v>143644.86148039211</v>
          </cell>
          <cell r="AE136">
            <v>55507.954046430932</v>
          </cell>
          <cell r="AF136">
            <v>51029.044988401445</v>
          </cell>
          <cell r="AG136">
            <v>48066.554951568702</v>
          </cell>
          <cell r="AH136">
            <v>45285.290058504455</v>
          </cell>
          <cell r="AI136">
            <v>42668.193825089307</v>
          </cell>
          <cell r="AJ136">
            <v>40200.341827718781</v>
          </cell>
          <cell r="AK136">
            <v>37802.847827340745</v>
          </cell>
          <cell r="AL136">
            <v>35405.35382696271</v>
          </cell>
          <cell r="AM136">
            <v>33005.727766069744</v>
          </cell>
          <cell r="AN136">
            <v>30608.233765691697</v>
          </cell>
          <cell r="AO136">
            <v>28208.607704798738</v>
          </cell>
          <cell r="AP136">
            <v>25811.113704420692</v>
          </cell>
          <cell r="AQ136">
            <v>23411.487643527729</v>
          </cell>
          <cell r="AR136">
            <v>21013.993643149686</v>
          </cell>
          <cell r="AS136">
            <v>19245.45749467405</v>
          </cell>
          <cell r="AT136">
            <v>18105.879198100822</v>
          </cell>
          <cell r="AU136">
            <v>16966.300901527593</v>
          </cell>
          <cell r="AV136">
            <v>15826.722604954368</v>
          </cell>
          <cell r="AW136">
            <v>14687.144308381143</v>
          </cell>
          <cell r="AX136">
            <v>13547.566011807919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</row>
        <row r="137">
          <cell r="A137">
            <v>-3733.1537053289649</v>
          </cell>
          <cell r="B137">
            <v>-15138.992432576635</v>
          </cell>
          <cell r="C137">
            <v>-13210.214662705994</v>
          </cell>
          <cell r="D137">
            <v>-10437.151689288126</v>
          </cell>
          <cell r="E137">
            <v>-8530.4018978491004</v>
          </cell>
          <cell r="F137">
            <v>-6877.0950145654278</v>
          </cell>
          <cell r="G137">
            <v>-5164.6503764148238</v>
          </cell>
          <cell r="H137">
            <v>-3376.9900045668755</v>
          </cell>
          <cell r="I137">
            <v>-1422.3125388517444</v>
          </cell>
          <cell r="J137">
            <v>720.02956366869887</v>
          </cell>
          <cell r="K137">
            <v>3061.5946558943328</v>
          </cell>
          <cell r="L137">
            <v>5626.1118188490318</v>
          </cell>
          <cell r="M137">
            <v>8434.7081535673569</v>
          </cell>
          <cell r="N137">
            <v>11520.020861851332</v>
          </cell>
          <cell r="O137">
            <v>15394.801105738343</v>
          </cell>
          <cell r="P137">
            <v>20257.923974139452</v>
          </cell>
          <cell r="Q137">
            <v>25679.926810087334</v>
          </cell>
          <cell r="R137">
            <v>31522.853817194609</v>
          </cell>
          <cell r="S137">
            <v>37819.382432789702</v>
          </cell>
          <cell r="T137">
            <v>44604.726928584787</v>
          </cell>
          <cell r="U137">
            <v>51916.835351721922</v>
          </cell>
          <cell r="V137">
            <v>59796.601754864234</v>
          </cell>
          <cell r="W137">
            <v>68288.094902260957</v>
          </cell>
          <cell r="X137">
            <v>77438.804730858261</v>
          </cell>
          <cell r="Y137">
            <v>87299.907944827035</v>
          </cell>
          <cell r="Z137">
            <v>97926.554228883804</v>
          </cell>
          <cell r="AA137">
            <v>109378.17468109565</v>
          </cell>
          <cell r="AB137">
            <v>121718.81419012563</v>
          </cell>
          <cell r="AC137">
            <v>135017.48961578697</v>
          </cell>
          <cell r="AD137">
            <v>149348.5757760852</v>
          </cell>
          <cell r="AE137">
            <v>59748.56149357454</v>
          </cell>
          <cell r="AF137">
            <v>54927.479940938763</v>
          </cell>
          <cell r="AG137">
            <v>51738.666352317872</v>
          </cell>
          <cell r="AH137">
            <v>48744.92285468927</v>
          </cell>
          <cell r="AI137">
            <v>45927.889910077225</v>
          </cell>
          <cell r="AJ137">
            <v>43271.502922752945</v>
          </cell>
          <cell r="AK137">
            <v>40690.849029578625</v>
          </cell>
          <cell r="AL137">
            <v>38110.195136404305</v>
          </cell>
          <cell r="AM137">
            <v>35527.246300983003</v>
          </cell>
          <cell r="AN137">
            <v>32946.59240780869</v>
          </cell>
          <cell r="AO137">
            <v>30363.643572387395</v>
          </cell>
          <cell r="AP137">
            <v>27782.989679213086</v>
          </cell>
          <cell r="AQ137">
            <v>25200.04084379179</v>
          </cell>
          <cell r="AR137">
            <v>22619.386950617471</v>
          </cell>
          <cell r="AS137">
            <v>20715.74102029877</v>
          </cell>
          <cell r="AT137">
            <v>19489.103052835682</v>
          </cell>
          <cell r="AU137">
            <v>18262.465085372598</v>
          </cell>
          <cell r="AV137">
            <v>17035.827117909506</v>
          </cell>
          <cell r="AW137">
            <v>15809.18915044642</v>
          </cell>
          <cell r="AX137">
            <v>14582.551182983332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</row>
        <row r="138">
          <cell r="A138">
            <v>-3465.5180138301221</v>
          </cell>
          <cell r="B138">
            <v>-13970.395460422542</v>
          </cell>
          <cell r="C138">
            <v>-12083.056601608181</v>
          </cell>
          <cell r="D138">
            <v>-9356.4634689790691</v>
          </cell>
          <cell r="E138">
            <v>-7521.6474150096119</v>
          </cell>
          <cell r="F138">
            <v>-5955.1764795775425</v>
          </cell>
          <cell r="G138">
            <v>-4321.7511452132512</v>
          </cell>
          <cell r="H138">
            <v>-2605.9619983837729</v>
          </cell>
          <cell r="I138">
            <v>-721.57572716528432</v>
          </cell>
          <cell r="J138">
            <v>1351.3179780529499</v>
          </cell>
          <cell r="K138">
            <v>3624.4928326438321</v>
          </cell>
          <cell r="L138">
            <v>6121.137369034629</v>
          </cell>
          <cell r="M138">
            <v>8862.1277178814271</v>
          </cell>
          <cell r="N138">
            <v>11878.894985766436</v>
          </cell>
          <cell r="O138">
            <v>15649.410817664431</v>
          </cell>
          <cell r="P138">
            <v>20357.564728959202</v>
          </cell>
          <cell r="Q138">
            <v>25601.113440749745</v>
          </cell>
          <cell r="R138">
            <v>31251.732466264777</v>
          </cell>
          <cell r="S138">
            <v>37341.023731875881</v>
          </cell>
          <cell r="T138">
            <v>43903.04250362773</v>
          </cell>
          <cell r="U138">
            <v>50974.487846372765</v>
          </cell>
          <cell r="V138">
            <v>58594.907868743452</v>
          </cell>
          <cell r="W138">
            <v>66806.920901825288</v>
          </cell>
          <cell r="X138">
            <v>75656.453848504869</v>
          </cell>
          <cell r="Y138">
            <v>85192.999036497131</v>
          </cell>
          <cell r="Z138">
            <v>95469.891011541258</v>
          </cell>
          <cell r="AA138">
            <v>106544.60481877069</v>
          </cell>
          <cell r="AB138">
            <v>118479.07744044208</v>
          </cell>
          <cell r="AC138">
            <v>131340.05418770996</v>
          </cell>
          <cell r="AD138">
            <v>145199.46198369522</v>
          </cell>
          <cell r="AE138">
            <v>55554.501336679969</v>
          </cell>
          <cell r="AF138">
            <v>51071.836401073939</v>
          </cell>
          <cell r="AG138">
            <v>48106.86210975959</v>
          </cell>
          <cell r="AH138">
            <v>45323.264932134291</v>
          </cell>
          <cell r="AI138">
            <v>42703.974081027336</v>
          </cell>
          <cell r="AJ138">
            <v>40234.052617664311</v>
          </cell>
          <cell r="AK138">
            <v>37834.548151380564</v>
          </cell>
          <cell r="AL138">
            <v>35435.043685096811</v>
          </cell>
          <cell r="AM138">
            <v>33033.405370416724</v>
          </cell>
          <cell r="AN138">
            <v>30633.900904132977</v>
          </cell>
          <cell r="AO138">
            <v>28232.26258945289</v>
          </cell>
          <cell r="AP138">
            <v>25832.75812316914</v>
          </cell>
          <cell r="AQ138">
            <v>23431.119808489049</v>
          </cell>
          <cell r="AR138">
            <v>21031.615342205307</v>
          </cell>
          <cell r="AS138">
            <v>19261.596152842409</v>
          </cell>
          <cell r="AT138">
            <v>18121.06224040037</v>
          </cell>
          <cell r="AU138">
            <v>16980.528327958331</v>
          </cell>
          <cell r="AV138">
            <v>15839.994415516294</v>
          </cell>
          <cell r="AW138">
            <v>14699.460503074253</v>
          </cell>
          <cell r="AX138">
            <v>13558.926590632216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</row>
        <row r="139">
          <cell r="A139">
            <v>-3400.7734179517047</v>
          </cell>
          <cell r="B139">
            <v>-13827.759644365773</v>
          </cell>
          <cell r="C139">
            <v>-12187.553298022458</v>
          </cell>
          <cell r="D139">
            <v>-9685.0746940352547</v>
          </cell>
          <cell r="E139">
            <v>-7963.1670882670142</v>
          </cell>
          <cell r="F139">
            <v>-6476.6439589468555</v>
          </cell>
          <cell r="G139">
            <v>-4925.3470085374502</v>
          </cell>
          <cell r="H139">
            <v>-3294.3888151282326</v>
          </cell>
          <cell r="I139">
            <v>-1499.439173242635</v>
          </cell>
          <cell r="J139">
            <v>478.81687338497261</v>
          </cell>
          <cell r="K139">
            <v>2651.7907347192613</v>
          </cell>
          <cell r="L139">
            <v>5042.0668413176427</v>
          </cell>
          <cell r="M139">
            <v>7669.9620115345288</v>
          </cell>
          <cell r="N139">
            <v>10566.04586854043</v>
          </cell>
          <cell r="O139">
            <v>14198.102908115148</v>
          </cell>
          <cell r="P139">
            <v>18745.265315322427</v>
          </cell>
          <cell r="Q139">
            <v>23812.156602346618</v>
          </cell>
          <cell r="R139">
            <v>29272.403828103463</v>
          </cell>
          <cell r="S139">
            <v>35156.544236392234</v>
          </cell>
          <cell r="T139">
            <v>41497.485756610244</v>
          </cell>
          <cell r="U139">
            <v>48330.691046236883</v>
          </cell>
          <cell r="V139">
            <v>55694.375821013993</v>
          </cell>
          <cell r="W139">
            <v>63629.722582013666</v>
          </cell>
          <cell r="X139">
            <v>72181.110934893499</v>
          </cell>
          <cell r="Y139">
            <v>81396.365789434582</v>
          </cell>
          <cell r="Z139">
            <v>91327.024827454385</v>
          </cell>
          <cell r="AA139">
            <v>102028.62673494878</v>
          </cell>
          <cell r="AB139">
            <v>113561.02181044451</v>
          </cell>
          <cell r="AC139">
            <v>125988.70668668555</v>
          </cell>
          <cell r="AD139">
            <v>139381.18503763294</v>
          </cell>
          <cell r="AE139">
            <v>54394.640164793091</v>
          </cell>
          <cell r="AF139">
            <v>50005.563847216028</v>
          </cell>
          <cell r="AG139">
            <v>47102.491984568922</v>
          </cell>
          <cell r="AH139">
            <v>44377.010462863851</v>
          </cell>
          <cell r="AI139">
            <v>41812.404897070963</v>
          </cell>
          <cell r="AJ139">
            <v>39394.050200289152</v>
          </cell>
          <cell r="AK139">
            <v>37044.642341755432</v>
          </cell>
          <cell r="AL139">
            <v>34695.234483221706</v>
          </cell>
          <cell r="AM139">
            <v>32343.737326559247</v>
          </cell>
          <cell r="AN139">
            <v>29994.32946802552</v>
          </cell>
          <cell r="AO139">
            <v>27642.832311363072</v>
          </cell>
          <cell r="AP139">
            <v>25293.424452829346</v>
          </cell>
          <cell r="AQ139">
            <v>22941.927296166887</v>
          </cell>
          <cell r="AR139">
            <v>20592.51943763316</v>
          </cell>
          <cell r="AS139">
            <v>18859.4545270747</v>
          </cell>
          <cell r="AT139">
            <v>17742.732564491496</v>
          </cell>
          <cell r="AU139">
            <v>16626.0106019083</v>
          </cell>
          <cell r="AV139">
            <v>15509.288639325099</v>
          </cell>
          <cell r="AW139">
            <v>14392.566676741897</v>
          </cell>
          <cell r="AX139">
            <v>13275.844714158698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</row>
        <row r="140">
          <cell r="A140">
            <v>-3216.4917166087498</v>
          </cell>
          <cell r="B140">
            <v>-13020.587077688821</v>
          </cell>
          <cell r="C140">
            <v>-11095.85909133824</v>
          </cell>
          <cell r="D140">
            <v>-8489.3289439574583</v>
          </cell>
          <cell r="E140">
            <v>-6783.9636611675523</v>
          </cell>
          <cell r="F140">
            <v>-5320.3016847373765</v>
          </cell>
          <cell r="G140">
            <v>-3783.5556968098299</v>
          </cell>
          <cell r="H140">
            <v>-2159.0766565849176</v>
          </cell>
          <cell r="I140">
            <v>-366.14938896214352</v>
          </cell>
          <cell r="J140">
            <v>1614.2913644918326</v>
          </cell>
          <cell r="K140">
            <v>3794.0874865498995</v>
          </cell>
          <cell r="L140">
            <v>6195.752062627651</v>
          </cell>
          <cell r="M140">
            <v>8839.7547019847443</v>
          </cell>
          <cell r="N140">
            <v>11756.181518225609</v>
          </cell>
          <cell r="O140">
            <v>15389.102963384883</v>
          </cell>
          <cell r="P140">
            <v>19907.678807411132</v>
          </cell>
          <cell r="Q140">
            <v>24935.829203596182</v>
          </cell>
          <cell r="R140">
            <v>30354.327982476058</v>
          </cell>
          <cell r="S140">
            <v>36193.478903458592</v>
          </cell>
          <cell r="T140">
            <v>42485.938285549571</v>
          </cell>
          <cell r="U140">
            <v>49266.897642668264</v>
          </cell>
          <cell r="V140">
            <v>56574.280497417181</v>
          </cell>
          <cell r="W140">
            <v>64448.954474016246</v>
          </cell>
          <cell r="X140">
            <v>72934.959856562651</v>
          </cell>
          <cell r="Y140">
            <v>82079.755890862434</v>
          </cell>
          <cell r="Z140">
            <v>91934.486207313268</v>
          </cell>
          <cell r="AA140">
            <v>102554.2648492555</v>
          </cell>
          <cell r="AB140">
            <v>113998.48450644745</v>
          </cell>
          <cell r="AC140">
            <v>126331.14867750653</v>
          </cell>
          <cell r="AD140">
            <v>139621.22961898355</v>
          </cell>
          <cell r="AE140">
            <v>51489.220791142383</v>
          </cell>
          <cell r="AF140">
            <v>47334.5813101155</v>
          </cell>
          <cell r="AG140">
            <v>44586.573277420801</v>
          </cell>
          <cell r="AH140">
            <v>42006.669827226055</v>
          </cell>
          <cell r="AI140">
            <v>39579.049351766567</v>
          </cell>
          <cell r="AJ140">
            <v>37289.867944248224</v>
          </cell>
          <cell r="AK140">
            <v>35065.950668759288</v>
          </cell>
          <cell r="AL140">
            <v>32842.033393270343</v>
          </cell>
          <cell r="AM140">
            <v>30616.13841681082</v>
          </cell>
          <cell r="AN140">
            <v>28392.221141321876</v>
          </cell>
          <cell r="AO140">
            <v>26166.326164862345</v>
          </cell>
          <cell r="AP140">
            <v>23942.408889373401</v>
          </cell>
          <cell r="AQ140">
            <v>21716.513912913873</v>
          </cell>
          <cell r="AR140">
            <v>19492.596637424929</v>
          </cell>
          <cell r="AS140">
            <v>17852.101148259379</v>
          </cell>
          <cell r="AT140">
            <v>16795.027445417229</v>
          </cell>
          <cell r="AU140">
            <v>15737.953742575073</v>
          </cell>
          <cell r="AV140">
            <v>14680.880039732921</v>
          </cell>
          <cell r="AW140">
            <v>13623.80633689077</v>
          </cell>
          <cell r="AX140">
            <v>12566.732634048611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</row>
        <row r="141">
          <cell r="A141">
            <v>-2879.580389945173</v>
          </cell>
          <cell r="B141">
            <v>-11593.873011385043</v>
          </cell>
          <cell r="C141">
            <v>-9969.91242598184</v>
          </cell>
          <cell r="D141">
            <v>-7450.7710287291948</v>
          </cell>
          <cell r="E141">
            <v>-5833.2979828982061</v>
          </cell>
          <cell r="F141">
            <v>-4505.0767678564898</v>
          </cell>
          <cell r="G141">
            <v>-3095.8411855096761</v>
          </cell>
          <cell r="H141">
            <v>-1591.9424673312164</v>
          </cell>
          <cell r="I141">
            <v>80.114731784089571</v>
          </cell>
          <cell r="J141">
            <v>1938.2836858159517</v>
          </cell>
          <cell r="K141">
            <v>3994.487424424392</v>
          </cell>
          <cell r="L141">
            <v>6270.3475539602005</v>
          </cell>
          <cell r="M141">
            <v>8785.7930623499014</v>
          </cell>
          <cell r="N141">
            <v>11569.142010658981</v>
          </cell>
          <cell r="O141">
            <v>15020.140511790654</v>
          </cell>
          <cell r="P141">
            <v>19288.682930690476</v>
          </cell>
          <cell r="Q141">
            <v>24032.876228936042</v>
          </cell>
          <cell r="R141">
            <v>29145.37358239977</v>
          </cell>
          <cell r="S141">
            <v>34654.76739205746</v>
          </cell>
          <cell r="T141">
            <v>40591.869761280206</v>
          </cell>
          <cell r="U141">
            <v>46989.884817100006</v>
          </cell>
          <cell r="V141">
            <v>53884.594409223093</v>
          </cell>
          <cell r="W141">
            <v>61314.558225340304</v>
          </cell>
          <cell r="X141">
            <v>69321.329441908951</v>
          </cell>
          <cell r="Y141">
            <v>77949.687116465488</v>
          </cell>
          <cell r="Z141">
            <v>87247.886621157173</v>
          </cell>
          <cell r="AA141">
            <v>97267.929518079953</v>
          </cell>
          <cell r="AB141">
            <v>108065.85438573976</v>
          </cell>
          <cell r="AC141">
            <v>119702.05022312814</v>
          </cell>
          <cell r="AD141">
            <v>132241.59418417074</v>
          </cell>
          <cell r="AE141">
            <v>46175.329693745443</v>
          </cell>
          <cell r="AF141">
            <v>42449.465428421972</v>
          </cell>
          <cell r="AG141">
            <v>39985.062686235447</v>
          </cell>
          <cell r="AH141">
            <v>37671.415469199543</v>
          </cell>
          <cell r="AI141">
            <v>35494.33502200598</v>
          </cell>
          <cell r="AJ141">
            <v>33441.406183759987</v>
          </cell>
          <cell r="AK141">
            <v>31447.005961160699</v>
          </cell>
          <cell r="AL141">
            <v>29452.605738561411</v>
          </cell>
          <cell r="AM141">
            <v>27456.431921548596</v>
          </cell>
          <cell r="AN141">
            <v>25462.031698949315</v>
          </cell>
          <cell r="AO141">
            <v>23465.857881936488</v>
          </cell>
          <cell r="AP141">
            <v>21471.457659337204</v>
          </cell>
          <cell r="AQ141">
            <v>19475.283842324388</v>
          </cell>
          <cell r="AR141">
            <v>17480.883619725104</v>
          </cell>
          <cell r="AS141">
            <v>16009.693749119171</v>
          </cell>
          <cell r="AT141">
            <v>15061.714230506575</v>
          </cell>
          <cell r="AU141">
            <v>14113.734711893985</v>
          </cell>
          <cell r="AV141">
            <v>13165.755193281393</v>
          </cell>
          <cell r="AW141">
            <v>12217.775674668801</v>
          </cell>
          <cell r="AX141">
            <v>11269.796156056209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</row>
        <row r="142">
          <cell r="A142">
            <v>-3704.2674350131815</v>
          </cell>
          <cell r="B142">
            <v>-15035.596629297203</v>
          </cell>
          <cell r="C142">
            <v>-13271.310222214312</v>
          </cell>
          <cell r="D142">
            <v>-10545.192777310402</v>
          </cell>
          <cell r="E142">
            <v>-8654.0327306039635</v>
          </cell>
          <cell r="F142">
            <v>-7028.7567449410062</v>
          </cell>
          <cell r="G142">
            <v>-5344.8942220066765</v>
          </cell>
          <cell r="H142">
            <v>-3586.5523290460055</v>
          </cell>
          <cell r="I142">
            <v>-1662.6702909865892</v>
          </cell>
          <cell r="J142">
            <v>447.18879801115327</v>
          </cell>
          <cell r="K142">
            <v>2754.4690141381893</v>
          </cell>
          <cell r="L142">
            <v>5282.6900525187903</v>
          </cell>
          <cell r="M142">
            <v>8052.7903784246328</v>
          </cell>
          <cell r="N142">
            <v>11097.099481429743</v>
          </cell>
          <cell r="O142">
            <v>14924.300055726302</v>
          </cell>
          <cell r="P142">
            <v>19731.393554579106</v>
          </cell>
          <cell r="Q142">
            <v>25091.738811710995</v>
          </cell>
          <cell r="R142">
            <v>30868.221601919628</v>
          </cell>
          <cell r="S142">
            <v>37093.147763379289</v>
          </cell>
          <cell r="T142">
            <v>43801.331120439987</v>
          </cell>
          <cell r="U142">
            <v>51030.288185112091</v>
          </cell>
          <cell r="V142">
            <v>58820.44797373336</v>
          </cell>
          <cell r="W142">
            <v>67215.378112249033</v>
          </cell>
          <cell r="X142">
            <v>76262.028494632497</v>
          </cell>
          <cell r="Y142">
            <v>86010.993857142239</v>
          </cell>
          <cell r="Z142">
            <v>96516.796736900971</v>
          </cell>
          <cell r="AA142">
            <v>107838.1923972845</v>
          </cell>
          <cell r="AB142">
            <v>120038.49742546106</v>
          </cell>
          <cell r="AC142">
            <v>133185.94383981125</v>
          </cell>
          <cell r="AD142">
            <v>147354.06068762779</v>
          </cell>
          <cell r="AE142">
            <v>59280.438912605168</v>
          </cell>
          <cell r="AF142">
            <v>54497.129936966528</v>
          </cell>
          <cell r="AG142">
            <v>51333.300307959384</v>
          </cell>
          <cell r="AH142">
            <v>48363.012419936065</v>
          </cell>
          <cell r="AI142">
            <v>45568.050579627488</v>
          </cell>
          <cell r="AJ142">
            <v>42932.476055423256</v>
          </cell>
          <cell r="AK142">
            <v>40372.041265953892</v>
          </cell>
          <cell r="AL142">
            <v>37811.606476484543</v>
          </cell>
          <cell r="AM142">
            <v>35248.894725356557</v>
          </cell>
          <cell r="AN142">
            <v>32688.459935887204</v>
          </cell>
          <cell r="AO142">
            <v>30125.748184759213</v>
          </cell>
          <cell r="AP142">
            <v>27565.313395289861</v>
          </cell>
          <cell r="AQ142">
            <v>25002.601644161878</v>
          </cell>
          <cell r="AR142">
            <v>22442.166854692525</v>
          </cell>
          <cell r="AS142">
            <v>20553.435754519956</v>
          </cell>
          <cell r="AT142">
            <v>19336.408343644169</v>
          </cell>
          <cell r="AU142">
            <v>18119.380932768385</v>
          </cell>
          <cell r="AV142">
            <v>16902.353521892601</v>
          </cell>
          <cell r="AW142">
            <v>15685.326111016815</v>
          </cell>
          <cell r="AX142">
            <v>14468.298700141027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</row>
        <row r="143">
          <cell r="A143">
            <v>-3694.3809271116916</v>
          </cell>
          <cell r="B143">
            <v>-14973.784185898639</v>
          </cell>
          <cell r="C143">
            <v>-13235.540573996033</v>
          </cell>
          <cell r="D143">
            <v>-10529.046186084508</v>
          </cell>
          <cell r="E143">
            <v>-8643.4556852658025</v>
          </cell>
          <cell r="F143">
            <v>-7022.5566399502159</v>
          </cell>
          <cell r="G143">
            <v>-5342.9526371233478</v>
          </cell>
          <cell r="H143">
            <v>-3588.7817939050105</v>
          </cell>
          <cell r="I143">
            <v>-1669.1692661435393</v>
          </cell>
          <cell r="J143">
            <v>436.28714292067269</v>
          </cell>
          <cell r="K143">
            <v>2739.0258903669337</v>
          </cell>
          <cell r="L143">
            <v>5262.536297329033</v>
          </cell>
          <cell r="M143">
            <v>8027.7345324236821</v>
          </cell>
          <cell r="N143">
            <v>11066.896608169867</v>
          </cell>
          <cell r="O143">
            <v>14887.593808718228</v>
          </cell>
          <cell r="P143">
            <v>19686.337896671233</v>
          </cell>
          <cell r="Q143">
            <v>25037.325023560967</v>
          </cell>
          <cell r="R143">
            <v>30803.723187556312</v>
          </cell>
          <cell r="S143">
            <v>37017.781827061248</v>
          </cell>
          <cell r="T143">
            <v>43714.25398819468</v>
          </cell>
          <cell r="U143">
            <v>50930.590686363954</v>
          </cell>
          <cell r="V143">
            <v>58707.150356632235</v>
          </cell>
          <cell r="W143">
            <v>67087.424564262445</v>
          </cell>
          <cell r="X143">
            <v>76118.281237757168</v>
          </cell>
          <cell r="Y143">
            <v>85850.226784711675</v>
          </cell>
          <cell r="Z143">
            <v>96337.688556401627</v>
          </cell>
          <cell r="AA143">
            <v>107639.31924083117</v>
          </cell>
          <cell r="AB143">
            <v>119818.32488660405</v>
          </cell>
          <cell r="AC143">
            <v>132942.8183921405</v>
          </cell>
          <cell r="AD143">
            <v>147086.2004371809</v>
          </cell>
          <cell r="AE143">
            <v>59148.43023679062</v>
          </cell>
          <cell r="AF143">
            <v>54375.772975199099</v>
          </cell>
          <cell r="AG143">
            <v>51218.988721824957</v>
          </cell>
          <cell r="AH143">
            <v>48255.315220909404</v>
          </cell>
          <cell r="AI143">
            <v>45466.577342809258</v>
          </cell>
          <cell r="AJ143">
            <v>42836.87184908679</v>
          </cell>
          <cell r="AK143">
            <v>40282.13876514235</v>
          </cell>
          <cell r="AL143">
            <v>37727.405681197917</v>
          </cell>
          <cell r="AM143">
            <v>35170.40070604808</v>
          </cell>
          <cell r="AN143">
            <v>32615.667622103651</v>
          </cell>
          <cell r="AO143">
            <v>30058.66264695381</v>
          </cell>
          <cell r="AP143">
            <v>27503.92956300938</v>
          </cell>
          <cell r="AQ143">
            <v>24946.924587859539</v>
          </cell>
          <cell r="AR143">
            <v>22392.19150391511</v>
          </cell>
          <cell r="AS143">
            <v>20507.666325562237</v>
          </cell>
          <cell r="AT143">
            <v>19293.349052800924</v>
          </cell>
          <cell r="AU143">
            <v>18079.031780039611</v>
          </cell>
          <cell r="AV143">
            <v>16864.714507278299</v>
          </cell>
          <cell r="AW143">
            <v>15650.397234516982</v>
          </cell>
          <cell r="AX143">
            <v>14436.079961755666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</row>
        <row r="144">
          <cell r="A144">
            <v>-2969.8643781779665</v>
          </cell>
          <cell r="B144">
            <v>-11899.753246674067</v>
          </cell>
          <cell r="C144">
            <v>-10338.782856302885</v>
          </cell>
          <cell r="D144">
            <v>-7817.9868289535934</v>
          </cell>
          <cell r="E144">
            <v>-6161.8980504190149</v>
          </cell>
          <cell r="F144">
            <v>-4799.2926705897062</v>
          </cell>
          <cell r="G144">
            <v>-3358.2833168007451</v>
          </cell>
          <cell r="H144">
            <v>-1824.9613262144903</v>
          </cell>
          <cell r="I144">
            <v>-123.79321254971208</v>
          </cell>
          <cell r="J144">
            <v>1763.4619069622076</v>
          </cell>
          <cell r="K144">
            <v>3848.6707641499434</v>
          </cell>
          <cell r="L144">
            <v>6153.674506560621</v>
          </cell>
          <cell r="M144">
            <v>8698.518466481939</v>
          </cell>
          <cell r="N144">
            <v>11511.985410232952</v>
          </cell>
          <cell r="O144">
            <v>15006.46433770343</v>
          </cell>
          <cell r="P144">
            <v>19337.316120279967</v>
          </cell>
          <cell r="Q144">
            <v>24152.810228959945</v>
          </cell>
          <cell r="R144">
            <v>29342.143660072652</v>
          </cell>
          <cell r="S144">
            <v>34934.338531773108</v>
          </cell>
          <cell r="T144">
            <v>40960.670024673062</v>
          </cell>
          <cell r="U144">
            <v>47454.841292934805</v>
          </cell>
          <cell r="V144">
            <v>54453.171954167869</v>
          </cell>
          <cell r="W144">
            <v>61994.801212286315</v>
          </cell>
          <cell r="X144">
            <v>70121.906749321148</v>
          </cell>
          <cell r="Y144">
            <v>78879.940610373233</v>
          </cell>
          <cell r="Z144">
            <v>88317.88340092788</v>
          </cell>
          <cell r="AA144">
            <v>98488.518218167883</v>
          </cell>
          <cell r="AB144">
            <v>109448.72584828577</v>
          </cell>
          <cell r="AC144">
            <v>121259.80288073141</v>
          </cell>
          <cell r="AD144">
            <v>133987.80451849458</v>
          </cell>
          <cell r="AE144">
            <v>47696.388261353415</v>
          </cell>
          <cell r="AF144">
            <v>43847.790540738926</v>
          </cell>
          <cell r="AG144">
            <v>41302.208066216968</v>
          </cell>
          <cell r="AH144">
            <v>38912.347144910062</v>
          </cell>
          <cell r="AI144">
            <v>36663.551630633301</v>
          </cell>
          <cell r="AJ144">
            <v>34542.997395474835</v>
          </cell>
          <cell r="AK144">
            <v>32482.899763329286</v>
          </cell>
          <cell r="AL144">
            <v>30422.80213118374</v>
          </cell>
          <cell r="AM144">
            <v>28360.872480765069</v>
          </cell>
          <cell r="AN144">
            <v>26300.774848619509</v>
          </cell>
          <cell r="AO144">
            <v>24238.845198200852</v>
          </cell>
          <cell r="AP144">
            <v>22178.747566055306</v>
          </cell>
          <cell r="AQ144">
            <v>20116.817915636631</v>
          </cell>
          <cell r="AR144">
            <v>18056.720283491082</v>
          </cell>
          <cell r="AS144">
            <v>16537.068041915518</v>
          </cell>
          <cell r="AT144">
            <v>15557.861190909936</v>
          </cell>
          <cell r="AU144">
            <v>14578.654339904353</v>
          </cell>
          <cell r="AV144">
            <v>13599.44748889877</v>
          </cell>
          <cell r="AW144">
            <v>12620.240637893185</v>
          </cell>
          <cell r="AX144">
            <v>11641.033786887599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</row>
        <row r="145">
          <cell r="A145">
            <v>-3581.247766433612</v>
          </cell>
          <cell r="B145">
            <v>-14675.686033797365</v>
          </cell>
          <cell r="C145">
            <v>-13170.637814305843</v>
          </cell>
          <cell r="D145">
            <v>-10543.553035425492</v>
          </cell>
          <cell r="E145">
            <v>-8725.9474251363863</v>
          </cell>
          <cell r="F145">
            <v>-7189.5326362137057</v>
          </cell>
          <cell r="G145">
            <v>-5594.0887892558621</v>
          </cell>
          <cell r="H145">
            <v>-3924.3318315113834</v>
          </cell>
          <cell r="I145">
            <v>-2092.3014891268058</v>
          </cell>
          <cell r="J145">
            <v>-78.248077510900643</v>
          </cell>
          <cell r="K145">
            <v>2129.0411279293094</v>
          </cell>
          <cell r="L145">
            <v>4552.4469007354191</v>
          </cell>
          <cell r="M145">
            <v>7212.3863683360933</v>
          </cell>
          <cell r="N145">
            <v>10140.155399451693</v>
          </cell>
          <cell r="O145">
            <v>13826.440174125832</v>
          </cell>
          <cell r="P145">
            <v>18460.191412182889</v>
          </cell>
          <cell r="Q145">
            <v>23627.961294820052</v>
          </cell>
          <cell r="R145">
            <v>29196.918583736253</v>
          </cell>
          <cell r="S145">
            <v>35198.208499909255</v>
          </cell>
          <cell r="T145">
            <v>41665.39414876324</v>
          </cell>
          <cell r="U145">
            <v>48634.644226822194</v>
          </cell>
          <cell r="V145">
            <v>56144.93530051846</v>
          </cell>
          <cell r="W145">
            <v>64238.269788430996</v>
          </cell>
          <cell r="X145">
            <v>72959.91086605133</v>
          </cell>
          <cell r="Y145">
            <v>82358.635606816853</v>
          </cell>
          <cell r="Z145">
            <v>92487.007775140446</v>
          </cell>
          <cell r="AA145">
            <v>103401.67179707208</v>
          </cell>
          <cell r="AB145">
            <v>115163.66955266667</v>
          </cell>
          <cell r="AC145">
            <v>127838.78176176691</v>
          </cell>
          <cell r="AD145">
            <v>141497.89587245139</v>
          </cell>
          <cell r="AE145">
            <v>57165.525608308351</v>
          </cell>
          <cell r="AF145">
            <v>52552.867929736756</v>
          </cell>
          <cell r="AG145">
            <v>49501.912386982258</v>
          </cell>
          <cell r="AH145">
            <v>46637.593710510038</v>
          </cell>
          <cell r="AI145">
            <v>43942.34607761119</v>
          </cell>
          <cell r="AJ145">
            <v>41400.7993934154</v>
          </cell>
          <cell r="AK145">
            <v>38931.711727893897</v>
          </cell>
          <cell r="AL145">
            <v>36462.624062372415</v>
          </cell>
          <cell r="AM145">
            <v>33991.340669012308</v>
          </cell>
          <cell r="AN145">
            <v>31522.253003490805</v>
          </cell>
          <cell r="AO145">
            <v>29050.969610130698</v>
          </cell>
          <cell r="AP145">
            <v>26581.881944609195</v>
          </cell>
          <cell r="AQ145">
            <v>24110.598551249092</v>
          </cell>
          <cell r="AR145">
            <v>21641.510885727588</v>
          </cell>
          <cell r="AS145">
            <v>19820.162932597555</v>
          </cell>
          <cell r="AT145">
            <v>18646.554691858983</v>
          </cell>
          <cell r="AU145">
            <v>17472.946451120413</v>
          </cell>
          <cell r="AV145">
            <v>16299.338210381844</v>
          </cell>
          <cell r="AW145">
            <v>15125.729969643273</v>
          </cell>
          <cell r="AX145">
            <v>13952.121728904705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</row>
        <row r="146">
          <cell r="A146">
            <v>-3360.6553404119668</v>
          </cell>
          <cell r="B146">
            <v>-13671.467199587929</v>
          </cell>
          <cell r="C146">
            <v>-12052.283337124962</v>
          </cell>
          <cell r="D146">
            <v>-9482.8220928346218</v>
          </cell>
          <cell r="E146">
            <v>-7740.1947730401571</v>
          </cell>
          <cell r="F146">
            <v>-6261.9178760458162</v>
          </cell>
          <cell r="G146">
            <v>-4717.2545390799814</v>
          </cell>
          <cell r="H146">
            <v>-3091.3895112221226</v>
          </cell>
          <cell r="I146">
            <v>-1300.8205083828102</v>
          </cell>
          <cell r="J146">
            <v>673.68967495558775</v>
          </cell>
          <cell r="K146">
            <v>2843.624929846575</v>
          </cell>
          <cell r="L146">
            <v>5231.5282327766554</v>
          </cell>
          <cell r="M146">
            <v>7857.7230349696874</v>
          </cell>
          <cell r="N146">
            <v>10752.641319884866</v>
          </cell>
          <cell r="O146">
            <v>14378.738367915099</v>
          </cell>
          <cell r="P146">
            <v>18912.884297472876</v>
          </cell>
          <cell r="Q146">
            <v>23963.976052881313</v>
          </cell>
          <cell r="R146">
            <v>29407.197188322378</v>
          </cell>
          <cell r="S146">
            <v>35272.989726655796</v>
          </cell>
          <cell r="T146">
            <v>41594.158984090362</v>
          </cell>
          <cell r="U146">
            <v>48406.057038788458</v>
          </cell>
          <cell r="V146">
            <v>55746.780442615112</v>
          </cell>
          <cell r="W146">
            <v>63657.383281764109</v>
          </cell>
          <cell r="X146">
            <v>72182.106777834124</v>
          </cell>
          <cell r="Y146">
            <v>81368.626713433128</v>
          </cell>
          <cell r="Z146">
            <v>91268.320066075437</v>
          </cell>
          <cell r="AA146">
            <v>101936.55234156111</v>
          </cell>
          <cell r="AB146">
            <v>113432.9872137925</v>
          </cell>
          <cell r="AC146">
            <v>125821.9202027343</v>
          </cell>
          <cell r="AD146">
            <v>139172.63825666084</v>
          </cell>
          <cell r="AE146">
            <v>53745.622770033391</v>
          </cell>
          <cell r="AF146">
            <v>49408.915341530788</v>
          </cell>
          <cell r="AG146">
            <v>46540.481894201585</v>
          </cell>
          <cell r="AH146">
            <v>43847.51984337312</v>
          </cell>
          <cell r="AI146">
            <v>41313.51423408062</v>
          </cell>
          <cell r="AJ146">
            <v>38924.014480729922</v>
          </cell>
          <cell r="AK146">
            <v>36602.638916608907</v>
          </cell>
          <cell r="AL146">
            <v>34281.263352487906</v>
          </cell>
          <cell r="AM146">
            <v>31957.8234189963</v>
          </cell>
          <cell r="AN146">
            <v>29636.447854875292</v>
          </cell>
          <cell r="AO146">
            <v>27313.007921383698</v>
          </cell>
          <cell r="AP146">
            <v>24991.63235726269</v>
          </cell>
          <cell r="AQ146">
            <v>22668.192423771088</v>
          </cell>
          <cell r="AR146">
            <v>20346.816859650084</v>
          </cell>
          <cell r="AS146">
            <v>18634.430259855188</v>
          </cell>
          <cell r="AT146">
            <v>17531.0326243864</v>
          </cell>
          <cell r="AU146">
            <v>16427.63498891762</v>
          </cell>
          <cell r="AV146">
            <v>15324.237353448836</v>
          </cell>
          <cell r="AW146">
            <v>14220.839717980049</v>
          </cell>
          <cell r="AX146">
            <v>13117.442082511259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</row>
        <row r="147">
          <cell r="A147">
            <v>-3334.0336560922956</v>
          </cell>
          <cell r="B147">
            <v>-13625.501257335232</v>
          </cell>
          <cell r="C147">
            <v>-11893.756210440175</v>
          </cell>
          <cell r="D147">
            <v>-9241.8694108994532</v>
          </cell>
          <cell r="E147">
            <v>-7488.8650455297038</v>
          </cell>
          <cell r="F147">
            <v>-6010.9671054204355</v>
          </cell>
          <cell r="G147">
            <v>-4464.9587956234363</v>
          </cell>
          <cell r="H147">
            <v>-2836.0446393998222</v>
          </cell>
          <cell r="I147">
            <v>-1041.32750132817</v>
          </cell>
          <cell r="J147">
            <v>938.41157766282015</v>
          </cell>
          <cell r="K147">
            <v>3114.7584488102611</v>
          </cell>
          <cell r="L147">
            <v>5510.2729091494484</v>
          </cell>
          <cell r="M147">
            <v>8145.3364670230203</v>
          </cell>
          <cell r="N147">
            <v>11050.330982111918</v>
          </cell>
          <cell r="O147">
            <v>14683.625436238297</v>
          </cell>
          <cell r="P147">
            <v>19220.395577770225</v>
          </cell>
          <cell r="Q147">
            <v>24272.935694286469</v>
          </cell>
          <cell r="R147">
            <v>29717.71763087223</v>
          </cell>
          <cell r="S147">
            <v>35585.192139399507</v>
          </cell>
          <cell r="T147">
            <v>41908.173942745292</v>
          </cell>
          <cell r="U147">
            <v>48722.025256004243</v>
          </cell>
          <cell r="V147">
            <v>56064.853554930043</v>
          </cell>
          <cell r="W147">
            <v>63977.724697655038</v>
          </cell>
          <cell r="X147">
            <v>72504.892591602664</v>
          </cell>
          <cell r="Y147">
            <v>81694.046690039133</v>
          </cell>
          <cell r="Z147">
            <v>91596.578702425715</v>
          </cell>
          <cell r="AA147">
            <v>102267.87001018885</v>
          </cell>
          <cell r="AB147">
            <v>113767.60139532344</v>
          </cell>
          <cell r="AC147">
            <v>126160.08681403224</v>
          </cell>
          <cell r="AD147">
            <v>139514.63308208089</v>
          </cell>
          <cell r="AE147">
            <v>53240.492958094626</v>
          </cell>
          <cell r="AF147">
            <v>48944.544201552453</v>
          </cell>
          <cell r="AG147">
            <v>46103.069810107809</v>
          </cell>
          <cell r="AH147">
            <v>43435.417642097411</v>
          </cell>
          <cell r="AI147">
            <v>40925.227958845084</v>
          </cell>
          <cell r="AJ147">
            <v>38558.18598900918</v>
          </cell>
          <cell r="AK147">
            <v>36258.62794121245</v>
          </cell>
          <cell r="AL147">
            <v>33959.069893415726</v>
          </cell>
          <cell r="AM147">
            <v>31657.466878284482</v>
          </cell>
          <cell r="AN147">
            <v>29357.908830487755</v>
          </cell>
          <cell r="AO147">
            <v>27056.305815356507</v>
          </cell>
          <cell r="AP147">
            <v>24756.74776755978</v>
          </cell>
          <cell r="AQ147">
            <v>22455.144752428529</v>
          </cell>
          <cell r="AR147">
            <v>20155.586704631802</v>
          </cell>
          <cell r="AS147">
            <v>18459.294020518599</v>
          </cell>
          <cell r="AT147">
            <v>17366.266700088916</v>
          </cell>
          <cell r="AU147">
            <v>16273.239379659235</v>
          </cell>
          <cell r="AV147">
            <v>15180.212059229552</v>
          </cell>
          <cell r="AW147">
            <v>14087.184738799866</v>
          </cell>
          <cell r="AX147">
            <v>12994.15741837018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</row>
        <row r="148">
          <cell r="A148">
            <v>-3305.098129470899</v>
          </cell>
          <cell r="B148">
            <v>-13292.29107075424</v>
          </cell>
          <cell r="C148">
            <v>-11562.665688782257</v>
          </cell>
          <cell r="D148">
            <v>-8962.5965670950245</v>
          </cell>
          <cell r="E148">
            <v>-7206.5024579915835</v>
          </cell>
          <cell r="F148">
            <v>-5715.2266369335493</v>
          </cell>
          <cell r="G148">
            <v>-4154.0488441519019</v>
          </cell>
          <cell r="H148">
            <v>-2508.1004886854084</v>
          </cell>
          <cell r="I148">
            <v>-694.65639683185702</v>
          </cell>
          <cell r="J148">
            <v>1305.5893234033995</v>
          </cell>
          <cell r="K148">
            <v>3504.3684406899579</v>
          </cell>
          <cell r="L148">
            <v>5924.3580314116844</v>
          </cell>
          <cell r="M148">
            <v>8586.0831377362683</v>
          </cell>
          <cell r="N148">
            <v>11520.031897922785</v>
          </cell>
          <cell r="O148">
            <v>15182.956005742295</v>
          </cell>
          <cell r="P148">
            <v>19749.451918246188</v>
          </cell>
          <cell r="Q148">
            <v>24833.432983597733</v>
          </cell>
          <cell r="R148">
            <v>30312.096711587372</v>
          </cell>
          <cell r="S148">
            <v>36216.083343039107</v>
          </cell>
          <cell r="T148">
            <v>42578.411800301728</v>
          </cell>
          <cell r="U148">
            <v>49434.664350477346</v>
          </cell>
          <cell r="V148">
            <v>56823.185604536367</v>
          </cell>
          <cell r="W148">
            <v>64785.296965251029</v>
          </cell>
          <cell r="X148">
            <v>73365.527723279069</v>
          </cell>
          <cell r="Y148">
            <v>82611.864093837255</v>
          </cell>
          <cell r="Z148">
            <v>92576.017586738817</v>
          </cell>
          <cell r="AA148">
            <v>103313.7142106947</v>
          </cell>
          <cell r="AB148">
            <v>114885.00612929599</v>
          </cell>
          <cell r="AC148">
            <v>127354.60751166003</v>
          </cell>
          <cell r="AD148">
            <v>140792.25645603568</v>
          </cell>
          <cell r="AE148">
            <v>53023.54577636149</v>
          </cell>
          <cell r="AF148">
            <v>48745.102379439784</v>
          </cell>
          <cell r="AG148">
            <v>45915.206578405181</v>
          </cell>
          <cell r="AH148">
            <v>43258.424700798547</v>
          </cell>
          <cell r="AI148">
            <v>40758.463671473692</v>
          </cell>
          <cell r="AJ148">
            <v>38401.06704967776</v>
          </cell>
          <cell r="AK148">
            <v>36110.879362859734</v>
          </cell>
          <cell r="AL148">
            <v>33820.691676041708</v>
          </cell>
          <cell r="AM148">
            <v>31528.467354830413</v>
          </cell>
          <cell r="AN148">
            <v>29238.279668012383</v>
          </cell>
          <cell r="AO148">
            <v>26946.055346801088</v>
          </cell>
          <cell r="AP148">
            <v>24655.867659983054</v>
          </cell>
          <cell r="AQ148">
            <v>22363.643338771766</v>
          </cell>
          <cell r="AR148">
            <v>20073.455651953729</v>
          </cell>
          <cell r="AS148">
            <v>18384.075111150371</v>
          </cell>
          <cell r="AT148">
            <v>17295.501716361669</v>
          </cell>
          <cell r="AU148">
            <v>16206.928321572967</v>
          </cell>
          <cell r="AV148">
            <v>15118.354926784266</v>
          </cell>
          <cell r="AW148">
            <v>14029.781531995566</v>
          </cell>
          <cell r="AX148">
            <v>12941.208137206866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</row>
        <row r="149">
          <cell r="A149">
            <v>-2992.828817147978</v>
          </cell>
          <cell r="B149">
            <v>-12001.562200321092</v>
          </cell>
          <cell r="C149">
            <v>-10498.369053377106</v>
          </cell>
          <cell r="D149">
            <v>-8262.6616791770975</v>
          </cell>
          <cell r="E149">
            <v>-6724.4392249531275</v>
          </cell>
          <cell r="F149">
            <v>-5391.2857908484875</v>
          </cell>
          <cell r="G149">
            <v>-3983.2682819126235</v>
          </cell>
          <cell r="H149">
            <v>-2486.6430331091069</v>
          </cell>
          <cell r="I149">
            <v>-825.63697881948451</v>
          </cell>
          <cell r="J149">
            <v>1017.7957808060153</v>
          </cell>
          <cell r="K149">
            <v>3055.2249093438381</v>
          </cell>
          <cell r="L149">
            <v>5308.2379489109562</v>
          </cell>
          <cell r="M149">
            <v>7796.5783918536017</v>
          </cell>
          <cell r="N149">
            <v>10548.784292516988</v>
          </cell>
          <cell r="O149">
            <v>13979.863617831965</v>
          </cell>
          <cell r="P149">
            <v>18246.062747958153</v>
          </cell>
          <cell r="Q149">
            <v>22992.871308127626</v>
          </cell>
          <cell r="R149">
            <v>28108.186953095101</v>
          </cell>
          <cell r="S149">
            <v>33620.61784555031</v>
          </cell>
          <cell r="T149">
            <v>39560.993074201091</v>
          </cell>
          <cell r="U149">
            <v>45962.535070032078</v>
          </cell>
          <cell r="V149">
            <v>52861.045407685429</v>
          </cell>
          <cell r="W149">
            <v>60295.105031086001</v>
          </cell>
          <cell r="X149">
            <v>68306.290023101858</v>
          </cell>
          <cell r="Y149">
            <v>76939.404125964327</v>
          </cell>
          <cell r="Z149">
            <v>86242.729312852549</v>
          </cell>
          <cell r="AA149">
            <v>96268.295812001612</v>
          </cell>
          <cell r="AB149">
            <v>107072.17309348358</v>
          </cell>
          <cell r="AC149">
            <v>118714.78344604866</v>
          </cell>
          <cell r="AD149">
            <v>131261.23989775142</v>
          </cell>
          <cell r="AE149">
            <v>48057.505204268295</v>
          </cell>
          <cell r="AF149">
            <v>44179.769138088486</v>
          </cell>
          <cell r="AG149">
            <v>41614.91365370882</v>
          </cell>
          <cell r="AH149">
            <v>39206.958715195324</v>
          </cell>
          <cell r="AI149">
            <v>36941.137212348804</v>
          </cell>
          <cell r="AJ149">
            <v>34804.527923745001</v>
          </cell>
          <cell r="AK149">
            <v>32728.832964712772</v>
          </cell>
          <cell r="AL149">
            <v>30653.138005680532</v>
          </cell>
          <cell r="AM149">
            <v>28575.597157873395</v>
          </cell>
          <cell r="AN149">
            <v>26499.902198841166</v>
          </cell>
          <cell r="AO149">
            <v>24422.361351034029</v>
          </cell>
          <cell r="AP149">
            <v>22346.666392001793</v>
          </cell>
          <cell r="AQ149">
            <v>20269.125544194656</v>
          </cell>
          <cell r="AR149">
            <v>18193.430585162419</v>
          </cell>
          <cell r="AS149">
            <v>16662.272814724489</v>
          </cell>
          <cell r="AT149">
            <v>15675.652232880859</v>
          </cell>
          <cell r="AU149">
            <v>14689.03165103723</v>
          </cell>
          <cell r="AV149">
            <v>13702.411069193598</v>
          </cell>
          <cell r="AW149">
            <v>12715.79048734997</v>
          </cell>
          <cell r="AX149">
            <v>11729.169905506338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</row>
        <row r="150">
          <cell r="A150">
            <v>-3082.0530461261742</v>
          </cell>
          <cell r="B150">
            <v>-12434.827212846914</v>
          </cell>
          <cell r="C150">
            <v>-10787.399354356652</v>
          </cell>
          <cell r="D150">
            <v>-8266.3267945302796</v>
          </cell>
          <cell r="E150">
            <v>-6601.9145508633501</v>
          </cell>
          <cell r="F150">
            <v>-5206.4650436177135</v>
          </cell>
          <cell r="G150">
            <v>-3735.968221852288</v>
          </cell>
          <cell r="H150">
            <v>-2176.2585583035407</v>
          </cell>
          <cell r="I150">
            <v>-449.55900577836496</v>
          </cell>
          <cell r="J150">
            <v>1462.6537226219468</v>
          </cell>
          <cell r="K150">
            <v>3572.1409797695424</v>
          </cell>
          <cell r="L150">
            <v>5900.9438241603739</v>
          </cell>
          <cell r="M150">
            <v>8469.1885055873063</v>
          </cell>
          <cell r="N150">
            <v>11306.124597172715</v>
          </cell>
          <cell r="O150">
            <v>14838.227531250948</v>
          </cell>
          <cell r="P150">
            <v>19226.911948223671</v>
          </cell>
          <cell r="Q150">
            <v>24109.37570692175</v>
          </cell>
          <cell r="R150">
            <v>29370.877816027947</v>
          </cell>
          <cell r="S150">
            <v>35040.844007750537</v>
          </cell>
          <cell r="T150">
            <v>41150.984410362384</v>
          </cell>
          <cell r="U150">
            <v>47735.470891804216</v>
          </cell>
          <cell r="V150">
            <v>54831.128170932789</v>
          </cell>
          <cell r="W150">
            <v>62477.639765231812</v>
          </cell>
          <cell r="X150">
            <v>70717.76992677903</v>
          </cell>
          <cell r="Y150">
            <v>79597.602807679097</v>
          </cell>
          <cell r="Z150">
            <v>89166.800192530587</v>
          </cell>
          <cell r="AA150">
            <v>99478.879239334405</v>
          </cell>
          <cell r="AB150">
            <v>110591.51178215042</v>
          </cell>
          <cell r="AC150">
            <v>122566.84686939737</v>
          </cell>
          <cell r="AD150">
            <v>135471.8583416391</v>
          </cell>
          <cell r="AE150">
            <v>49397.998089625849</v>
          </cell>
          <cell r="AF150">
            <v>45412.098322772988</v>
          </cell>
          <cell r="AG150">
            <v>42775.699995830713</v>
          </cell>
          <cell r="AH150">
            <v>40300.578722951344</v>
          </cell>
          <cell r="AI150">
            <v>37971.555487281912</v>
          </cell>
          <cell r="AJ150">
            <v>35775.348649076062</v>
          </cell>
          <cell r="AK150">
            <v>33641.755255388751</v>
          </cell>
          <cell r="AL150">
            <v>31508.161861701443</v>
          </cell>
          <cell r="AM150">
            <v>29372.671090907508</v>
          </cell>
          <cell r="AN150">
            <v>27239.077697220197</v>
          </cell>
          <cell r="AO150">
            <v>25103.586926426255</v>
          </cell>
          <cell r="AP150">
            <v>22969.99353273895</v>
          </cell>
          <cell r="AQ150">
            <v>20834.502761945019</v>
          </cell>
          <cell r="AR150">
            <v>18700.909368257708</v>
          </cell>
          <cell r="AS150">
            <v>17127.042221024039</v>
          </cell>
          <cell r="AT150">
            <v>16112.90132024402</v>
          </cell>
          <cell r="AU150">
            <v>15098.760419464004</v>
          </cell>
          <cell r="AV150">
            <v>14084.619518683987</v>
          </cell>
          <cell r="AW150">
            <v>13070.478617903967</v>
          </cell>
          <cell r="AX150">
            <v>12056.337717123948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</row>
        <row r="151">
          <cell r="A151">
            <v>-3620.8503547662549</v>
          </cell>
          <cell r="B151">
            <v>-14662.583411404639</v>
          </cell>
          <cell r="C151">
            <v>-12692.973884955023</v>
          </cell>
          <cell r="D151">
            <v>-9832.6191128065893</v>
          </cell>
          <cell r="E151">
            <v>-7915.6898528984766</v>
          </cell>
          <cell r="F151">
            <v>-6284.7260647497487</v>
          </cell>
          <cell r="G151">
            <v>-4590.1828070171478</v>
          </cell>
          <cell r="H151">
            <v>-2816.1783691384658</v>
          </cell>
          <cell r="I151">
            <v>-873.1795018152136</v>
          </cell>
          <cell r="J151">
            <v>1259.2500295443374</v>
          </cell>
          <cell r="K151">
            <v>3592.869289207566</v>
          </cell>
          <cell r="L151">
            <v>6151.2958597905417</v>
          </cell>
          <cell r="M151">
            <v>8955.6773462283418</v>
          </cell>
          <cell r="N151">
            <v>12038.276096333193</v>
          </cell>
          <cell r="O151">
            <v>15897.235380040182</v>
          </cell>
          <cell r="P151">
            <v>20725.231503101124</v>
          </cell>
          <cell r="Q151">
            <v>26104.520984594878</v>
          </cell>
          <cell r="R151">
            <v>31901.418688535894</v>
          </cell>
          <cell r="S151">
            <v>38148.344626536411</v>
          </cell>
          <cell r="T151">
            <v>44880.235659965016</v>
          </cell>
          <cell r="U151">
            <v>52134.74088953426</v>
          </cell>
          <cell r="V151">
            <v>59952.432213489636</v>
          </cell>
          <cell r="W151">
            <v>68377.031231977904</v>
          </cell>
          <cell r="X151">
            <v>77455.653766591378</v>
          </cell>
          <cell r="Y151">
            <v>87239.073362599898</v>
          </cell>
          <cell r="Z151">
            <v>97782.005247545618</v>
          </cell>
          <cell r="AA151">
            <v>109143.41233428175</v>
          </cell>
          <cell r="AB151">
            <v>121386.83497982252</v>
          </cell>
          <cell r="AC151">
            <v>134580.74634422938</v>
          </cell>
          <cell r="AD151">
            <v>148798.93533693126</v>
          </cell>
          <cell r="AE151">
            <v>57969.214370936395</v>
          </cell>
          <cell r="AF151">
            <v>53291.707447952715</v>
          </cell>
          <cell r="AG151">
            <v>50197.858593907942</v>
          </cell>
          <cell r="AH151">
            <v>47293.270529402122</v>
          </cell>
          <cell r="AI151">
            <v>44560.130474243335</v>
          </cell>
          <cell r="AJ151">
            <v>41982.852245763701</v>
          </cell>
          <cell r="AK151">
            <v>39479.051735575653</v>
          </cell>
          <cell r="AL151">
            <v>36975.251225387605</v>
          </cell>
          <cell r="AM151">
            <v>34469.224117675563</v>
          </cell>
          <cell r="AN151">
            <v>31965.423607487523</v>
          </cell>
          <cell r="AO151">
            <v>29459.396499775477</v>
          </cell>
          <cell r="AP151">
            <v>26955.595989587437</v>
          </cell>
          <cell r="AQ151">
            <v>24449.568881875388</v>
          </cell>
          <cell r="AR151">
            <v>21945.768371687347</v>
          </cell>
          <cell r="AS151">
            <v>20098.814131075662</v>
          </cell>
          <cell r="AT151">
            <v>18908.706160040336</v>
          </cell>
          <cell r="AU151">
            <v>17718.59818900501</v>
          </cell>
          <cell r="AV151">
            <v>16528.490217969691</v>
          </cell>
          <cell r="AW151">
            <v>15338.382246934369</v>
          </cell>
          <cell r="AX151">
            <v>14148.274275899046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</row>
        <row r="152">
          <cell r="A152">
            <v>-3508.4461230227062</v>
          </cell>
          <cell r="B152">
            <v>-14071.074979444662</v>
          </cell>
          <cell r="C152">
            <v>-12176.497213490453</v>
          </cell>
          <cell r="D152">
            <v>-9188.3098821098902</v>
          </cell>
          <cell r="E152">
            <v>-7214.872196449136</v>
          </cell>
          <cell r="F152">
            <v>-5594.1481483387715</v>
          </cell>
          <cell r="G152">
            <v>-3904.9409684082452</v>
          </cell>
          <cell r="H152">
            <v>-2131.48750471523</v>
          </cell>
          <cell r="I152">
            <v>-186.27982019491463</v>
          </cell>
          <cell r="J152">
            <v>1950.9959698916739</v>
          </cell>
          <cell r="K152">
            <v>4292.3623717849769</v>
          </cell>
          <cell r="L152">
            <v>6861.4184213632579</v>
          </cell>
          <cell r="M152">
            <v>9679.4215168217361</v>
          </cell>
          <cell r="N152">
            <v>12778.38607286532</v>
          </cell>
          <cell r="O152">
            <v>16643.082762141737</v>
          </cell>
          <cell r="P152">
            <v>21460.582241306874</v>
          </cell>
          <cell r="Q152">
            <v>26824.076408223675</v>
          </cell>
          <cell r="R152">
            <v>32603.95256626737</v>
          </cell>
          <cell r="S152">
            <v>38832.535531526017</v>
          </cell>
          <cell r="T152">
            <v>45544.659579568091</v>
          </cell>
          <cell r="U152">
            <v>52777.863261303704</v>
          </cell>
          <cell r="V152">
            <v>60572.599342907488</v>
          </cell>
          <cell r="W152">
            <v>68972.461043923016</v>
          </cell>
          <cell r="X152">
            <v>78024.425838819618</v>
          </cell>
          <cell r="Y152">
            <v>87779.118185497355</v>
          </cell>
          <cell r="Z152">
            <v>98291.092650088714</v>
          </cell>
          <cell r="AA152">
            <v>109619.1390114745</v>
          </cell>
          <cell r="AB152">
            <v>121826.61105185628</v>
          </cell>
          <cell r="AC152">
            <v>134981.7808721952</v>
          </cell>
          <cell r="AD152">
            <v>149158.22071407948</v>
          </cell>
          <cell r="AE152">
            <v>56327.480480268059</v>
          </cell>
          <cell r="AF152">
            <v>51782.44424405547</v>
          </cell>
          <cell r="AG152">
            <v>48776.215630709296</v>
          </cell>
          <cell r="AH152">
            <v>45953.887792009125</v>
          </cell>
          <cell r="AI152">
            <v>43298.152419752987</v>
          </cell>
          <cell r="AJ152">
            <v>40793.864744264138</v>
          </cell>
          <cell r="AK152">
            <v>38360.973840108454</v>
          </cell>
          <cell r="AL152">
            <v>35928.082935952763</v>
          </cell>
          <cell r="AM152">
            <v>33493.028493271835</v>
          </cell>
          <cell r="AN152">
            <v>31060.137589116137</v>
          </cell>
          <cell r="AO152">
            <v>28625.083146435209</v>
          </cell>
          <cell r="AP152">
            <v>26192.192242279514</v>
          </cell>
          <cell r="AQ152">
            <v>23757.137799598586</v>
          </cell>
          <cell r="AR152">
            <v>21324.246895442891</v>
          </cell>
          <cell r="AS152">
            <v>19529.599856235094</v>
          </cell>
          <cell r="AT152">
            <v>18373.196681975194</v>
          </cell>
          <cell r="AU152">
            <v>17216.793507715291</v>
          </cell>
          <cell r="AV152">
            <v>16060.390333455387</v>
          </cell>
          <cell r="AW152">
            <v>14903.987159195478</v>
          </cell>
          <cell r="AX152">
            <v>13747.583984935574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</row>
        <row r="153">
          <cell r="A153">
            <v>-3529.9505451026471</v>
          </cell>
          <cell r="B153">
            <v>-14282.387354034883</v>
          </cell>
          <cell r="C153">
            <v>-12511.494255142767</v>
          </cell>
          <cell r="D153">
            <v>-9899.3836642451206</v>
          </cell>
          <cell r="E153">
            <v>-8096.8038631545114</v>
          </cell>
          <cell r="F153">
            <v>-6536.2918684549968</v>
          </cell>
          <cell r="G153">
            <v>-4912.6988091884923</v>
          </cell>
          <cell r="H153">
            <v>-3210.6171620884711</v>
          </cell>
          <cell r="I153">
            <v>-1342.679930751578</v>
          </cell>
          <cell r="J153">
            <v>711.01182317536609</v>
          </cell>
          <cell r="K153">
            <v>2961.9829719372019</v>
          </cell>
          <cell r="L153">
            <v>5433.3349031369326</v>
          </cell>
          <cell r="M153">
            <v>8145.772161496503</v>
          </cell>
          <cell r="N153">
            <v>11130.76015491466</v>
          </cell>
          <cell r="O153">
            <v>14874.151347189532</v>
          </cell>
          <cell r="P153">
            <v>19563.057853425475</v>
          </cell>
          <cell r="Q153">
            <v>24788.548571685053</v>
          </cell>
          <cell r="R153">
            <v>30419.707714701177</v>
          </cell>
          <cell r="S153">
            <v>36488.028376561546</v>
          </cell>
          <cell r="T153">
            <v>43027.448542093858</v>
          </cell>
          <cell r="U153">
            <v>50074.540890087999</v>
          </cell>
          <cell r="V153">
            <v>57668.717331435357</v>
          </cell>
          <cell r="W153">
            <v>65852.449426095758</v>
          </cell>
          <cell r="X153">
            <v>74671.505911606131</v>
          </cell>
          <cell r="Y153">
            <v>84175.208671544839</v>
          </cell>
          <cell r="Z153">
            <v>94416.708575492798</v>
          </cell>
          <cell r="AA153">
            <v>105453.28273316799</v>
          </cell>
          <cell r="AB153">
            <v>117346.65482517082</v>
          </cell>
          <cell r="AC153">
            <v>130163.34030183764</v>
          </cell>
          <cell r="AD153">
            <v>143975.01838077843</v>
          </cell>
          <cell r="AE153">
            <v>56537.111996333173</v>
          </cell>
          <cell r="AF153">
            <v>51975.160697905048</v>
          </cell>
          <cell r="AG153">
            <v>48957.743935249142</v>
          </cell>
          <cell r="AH153">
            <v>46124.912362694471</v>
          </cell>
          <cell r="AI153">
            <v>43459.293256466801</v>
          </cell>
          <cell r="AJ153">
            <v>40945.685483263667</v>
          </cell>
          <cell r="AK153">
            <v>38503.740195629238</v>
          </cell>
          <cell r="AL153">
            <v>36061.794907994816</v>
          </cell>
          <cell r="AM153">
            <v>33617.678029888615</v>
          </cell>
          <cell r="AN153">
            <v>31175.732742254189</v>
          </cell>
          <cell r="AO153">
            <v>28731.615864147989</v>
          </cell>
          <cell r="AP153">
            <v>26289.670576513567</v>
          </cell>
          <cell r="AQ153">
            <v>23845.553698407366</v>
          </cell>
          <cell r="AR153">
            <v>21403.608410772937</v>
          </cell>
          <cell r="AS153">
            <v>19602.282312313371</v>
          </cell>
          <cell r="AT153">
            <v>18441.575403028644</v>
          </cell>
          <cell r="AU153">
            <v>17280.868493743928</v>
          </cell>
          <cell r="AV153">
            <v>16120.161584459203</v>
          </cell>
          <cell r="AW153">
            <v>14959.454675174484</v>
          </cell>
          <cell r="AX153">
            <v>13798.747765889764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</row>
        <row r="154">
          <cell r="A154">
            <v>-3518.1452287388729</v>
          </cell>
          <cell r="B154">
            <v>-14308.699463003599</v>
          </cell>
          <cell r="C154">
            <v>-12770.333829170639</v>
          </cell>
          <cell r="D154">
            <v>-10294.202029570593</v>
          </cell>
          <cell r="E154">
            <v>-8545.9317629362504</v>
          </cell>
          <cell r="F154">
            <v>-7030.4921247510365</v>
          </cell>
          <cell r="G154">
            <v>-5454.5708928287149</v>
          </cell>
          <cell r="H154">
            <v>-3803.0411608614422</v>
          </cell>
          <cell r="I154">
            <v>-1989.1378923861896</v>
          </cell>
          <cell r="J154">
            <v>6.7143930062005097</v>
          </cell>
          <cell r="K154">
            <v>2195.7544014860846</v>
          </cell>
          <cell r="L154">
            <v>4600.7273938071576</v>
          </cell>
          <cell r="M154">
            <v>7241.9746285702558</v>
          </cell>
          <cell r="N154">
            <v>10150.512206417228</v>
          </cell>
          <cell r="O154">
            <v>13809.639507514032</v>
          </cell>
          <cell r="P154">
            <v>18405.107383546641</v>
          </cell>
          <cell r="Q154">
            <v>23529.197751517397</v>
          </cell>
          <cell r="R154">
            <v>29051.084571526881</v>
          </cell>
          <cell r="S154">
            <v>35001.649815962555</v>
          </cell>
          <cell r="T154">
            <v>41414.172904986139</v>
          </cell>
          <cell r="U154">
            <v>48324.516826634921</v>
          </cell>
          <cell r="V154">
            <v>55771.328705910273</v>
          </cell>
          <cell r="W154">
            <v>63796.255944565717</v>
          </cell>
          <cell r="X154">
            <v>72444.179140388544</v>
          </cell>
          <cell r="Y154">
            <v>81763.46308861037</v>
          </cell>
          <cell r="Z154">
            <v>91806.227269209907</v>
          </cell>
          <cell r="AA154">
            <v>102628.63733284768</v>
          </cell>
          <cell r="AB154">
            <v>114291.21921561123</v>
          </cell>
          <cell r="AC154">
            <v>126859.197639305</v>
          </cell>
          <cell r="AD154">
            <v>140402.86089039658</v>
          </cell>
          <cell r="AE154">
            <v>56277.938559357754</v>
          </cell>
          <cell r="AF154">
            <v>51736.899835972457</v>
          </cell>
          <cell r="AG154">
            <v>48733.315302193332</v>
          </cell>
          <cell r="AH154">
            <v>45913.469796119709</v>
          </cell>
          <cell r="AI154">
            <v>43260.070232791106</v>
          </cell>
          <cell r="AJ154">
            <v>40757.985162867022</v>
          </cell>
          <cell r="AK154">
            <v>38327.234068405116</v>
          </cell>
          <cell r="AL154">
            <v>35896.482973943181</v>
          </cell>
          <cell r="AM154">
            <v>33463.570243861199</v>
          </cell>
          <cell r="AN154">
            <v>31032.819149399264</v>
          </cell>
          <cell r="AO154">
            <v>28599.906419317278</v>
          </cell>
          <cell r="AP154">
            <v>26169.15532485535</v>
          </cell>
          <cell r="AQ154">
            <v>23736.242594773361</v>
          </cell>
          <cell r="AR154">
            <v>21305.491500311433</v>
          </cell>
          <cell r="AS154">
            <v>19512.422913768667</v>
          </cell>
          <cell r="AT154">
            <v>18357.036835145049</v>
          </cell>
          <cell r="AU154">
            <v>17201.650756521434</v>
          </cell>
          <cell r="AV154">
            <v>16046.26467789782</v>
          </cell>
          <cell r="AW154">
            <v>14890.878599274209</v>
          </cell>
          <cell r="AX154">
            <v>13735.492520650596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</row>
        <row r="155">
          <cell r="A155">
            <v>-3549.6008261250017</v>
          </cell>
          <cell r="B155">
            <v>-14474.773337550314</v>
          </cell>
          <cell r="C155">
            <v>-12746.991740304624</v>
          </cell>
          <cell r="D155">
            <v>-10138.811477597392</v>
          </cell>
          <cell r="E155">
            <v>-8346.5628469540407</v>
          </cell>
          <cell r="F155">
            <v>-6797.9989644864972</v>
          </cell>
          <cell r="G155">
            <v>-5187.9375393721348</v>
          </cell>
          <cell r="H155">
            <v>-3501.0365140492345</v>
          </cell>
          <cell r="I155">
            <v>-1649.7810154600343</v>
          </cell>
          <cell r="J155">
            <v>385.6501051778198</v>
          </cell>
          <cell r="K155">
            <v>2616.6523901608075</v>
          </cell>
          <cell r="L155">
            <v>5066.2226704705263</v>
          </cell>
          <cell r="M155">
            <v>7754.9378784066321</v>
          </cell>
          <cell r="N155">
            <v>10714.168061143546</v>
          </cell>
          <cell r="O155">
            <v>14431.171467244509</v>
          </cell>
          <cell r="P155">
            <v>19093.561587194516</v>
          </cell>
          <cell r="Q155">
            <v>24290.99350669243</v>
          </cell>
          <cell r="R155">
            <v>29891.915573478258</v>
          </cell>
          <cell r="S155">
            <v>35927.65177629875</v>
          </cell>
          <cell r="T155">
            <v>42431.957866553603</v>
          </cell>
          <cell r="U155">
            <v>49441.210142350006</v>
          </cell>
          <cell r="V155">
            <v>56994.608888354036</v>
          </cell>
          <cell r="W155">
            <v>65134.397609206237</v>
          </cell>
          <cell r="X155">
            <v>73906.099282597192</v>
          </cell>
          <cell r="Y155">
            <v>83358.770953283281</v>
          </cell>
          <cell r="Z155">
            <v>93545.27809189746</v>
          </cell>
          <cell r="AA155">
            <v>104522.59025294783</v>
          </cell>
          <cell r="AB155">
            <v>116352.09968551437</v>
          </cell>
          <cell r="AC155">
            <v>129099.96467852304</v>
          </cell>
          <cell r="AD155">
            <v>142837.47956080476</v>
          </cell>
          <cell r="AE155">
            <v>56726.089992453832</v>
          </cell>
          <cell r="AF155">
            <v>52148.890154007735</v>
          </cell>
          <cell r="AG155">
            <v>49121.387531760971</v>
          </cell>
          <cell r="AH155">
            <v>46279.087084426079</v>
          </cell>
          <cell r="AI155">
            <v>43604.558019070166</v>
          </cell>
          <cell r="AJ155">
            <v>41082.548391876968</v>
          </cell>
          <cell r="AK155">
            <v>38632.440785531893</v>
          </cell>
          <cell r="AL155">
            <v>36182.33317918684</v>
          </cell>
          <cell r="AM155">
            <v>33730.046723725165</v>
          </cell>
          <cell r="AN155">
            <v>31279.939117380087</v>
          </cell>
          <cell r="AO155">
            <v>28827.652661918422</v>
          </cell>
          <cell r="AP155">
            <v>26377.545055573348</v>
          </cell>
          <cell r="AQ155">
            <v>23925.258600111676</v>
          </cell>
          <cell r="AR155">
            <v>21475.150993766605</v>
          </cell>
          <cell r="AS155">
            <v>19667.803876821541</v>
          </cell>
          <cell r="AT155">
            <v>18503.217249276462</v>
          </cell>
          <cell r="AU155">
            <v>17338.63062173139</v>
          </cell>
          <cell r="AV155">
            <v>16174.043994186315</v>
          </cell>
          <cell r="AW155">
            <v>15009.457366641233</v>
          </cell>
          <cell r="AX155">
            <v>13844.870739096152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</row>
        <row r="156">
          <cell r="A156">
            <v>-3270.9554268055881</v>
          </cell>
          <cell r="B156">
            <v>-13231.610766804219</v>
          </cell>
          <cell r="C156">
            <v>-11566.115244562872</v>
          </cell>
          <cell r="D156">
            <v>-9144.1714799824931</v>
          </cell>
          <cell r="E156">
            <v>-7482.6664012439887</v>
          </cell>
          <cell r="F156">
            <v>-6037.7537677460577</v>
          </cell>
          <cell r="G156">
            <v>-4524.3413987807171</v>
          </cell>
          <cell r="H156">
            <v>-2927.8620424256787</v>
          </cell>
          <cell r="I156">
            <v>-1166.6468457803132</v>
          </cell>
          <cell r="J156">
            <v>778.26605142345329</v>
          </cell>
          <cell r="K156">
            <v>2918.3900796286143</v>
          </cell>
          <cell r="L156">
            <v>5276.0504228812906</v>
          </cell>
          <cell r="M156">
            <v>7871.4429484722696</v>
          </cell>
          <cell r="N156">
            <v>10734.559859790539</v>
          </cell>
          <cell r="O156">
            <v>14316.565706083133</v>
          </cell>
          <cell r="P156">
            <v>18789.430804039206</v>
          </cell>
          <cell r="Q156">
            <v>23770.783555423426</v>
          </cell>
          <cell r="R156">
            <v>29138.851666716233</v>
          </cell>
          <cell r="S156">
            <v>34923.65685632488</v>
          </cell>
          <cell r="T156">
            <v>41157.551506678697</v>
          </cell>
          <cell r="U156">
            <v>47875.399599734214</v>
          </cell>
          <cell r="V156">
            <v>55114.771698973622</v>
          </cell>
          <cell r="W156">
            <v>62916.15506836283</v>
          </cell>
          <cell r="X156">
            <v>71323.180103389925</v>
          </cell>
          <cell r="Y156">
            <v>80382.864340533924</v>
          </cell>
          <cell r="Z156">
            <v>90145.87540982246</v>
          </cell>
          <cell r="AA156">
            <v>100666.81440108008</v>
          </cell>
          <cell r="AB156">
            <v>112004.52122863481</v>
          </cell>
          <cell r="AC156">
            <v>124222.40370228032</v>
          </cell>
          <cell r="AD156">
            <v>137388.79214487248</v>
          </cell>
          <cell r="AE156">
            <v>52390.585845977082</v>
          </cell>
          <cell r="AF156">
            <v>48163.215669358127</v>
          </cell>
          <cell r="AG156">
            <v>45367.101287936101</v>
          </cell>
          <cell r="AH156">
            <v>42742.03431071333</v>
          </cell>
          <cell r="AI156">
            <v>40271.916158471045</v>
          </cell>
          <cell r="AJ156">
            <v>37942.66057439283</v>
          </cell>
          <cell r="AK156">
            <v>35679.811629591983</v>
          </cell>
          <cell r="AL156">
            <v>33416.96268479112</v>
          </cell>
          <cell r="AM156">
            <v>31152.101417587921</v>
          </cell>
          <cell r="AN156">
            <v>28889.252472787062</v>
          </cell>
          <cell r="AO156">
            <v>26624.391205583859</v>
          </cell>
          <cell r="AP156">
            <v>24361.542260783001</v>
          </cell>
          <cell r="AQ156">
            <v>22096.680993579797</v>
          </cell>
          <cell r="AR156">
            <v>19833.832048778939</v>
          </cell>
          <cell r="AS156">
            <v>18164.618212669549</v>
          </cell>
          <cell r="AT156">
            <v>17089.03948525164</v>
          </cell>
          <cell r="AU156">
            <v>16013.460757833731</v>
          </cell>
          <cell r="AV156">
            <v>14937.882030415822</v>
          </cell>
          <cell r="AW156">
            <v>13862.303302997911</v>
          </cell>
          <cell r="AX156">
            <v>12786.724575580003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</row>
        <row r="157">
          <cell r="A157">
            <v>-3385.5256551737875</v>
          </cell>
          <cell r="B157">
            <v>-13642.394511436947</v>
          </cell>
          <cell r="C157">
            <v>-11850.294199625279</v>
          </cell>
          <cell r="D157">
            <v>-9177.9922354144146</v>
          </cell>
          <cell r="E157">
            <v>-7378.5624865286663</v>
          </cell>
          <cell r="F157">
            <v>-5851.0902136595096</v>
          </cell>
          <cell r="G157">
            <v>-4255.2741621016939</v>
          </cell>
          <cell r="H157">
            <v>-2575.9840168661945</v>
          </cell>
          <cell r="I157">
            <v>-728.75800993518408</v>
          </cell>
          <cell r="J157">
            <v>1306.0019366008519</v>
          </cell>
          <cell r="K157">
            <v>3540.0394538609644</v>
          </cell>
          <cell r="L157">
            <v>5996.2762349377708</v>
          </cell>
          <cell r="M157">
            <v>8695.4014472139934</v>
          </cell>
          <cell r="N157">
            <v>11668.36084166191</v>
          </cell>
          <cell r="O157">
            <v>15382.445106089603</v>
          </cell>
          <cell r="P157">
            <v>20016.858381554699</v>
          </cell>
          <cell r="Q157">
            <v>25177.466424995637</v>
          </cell>
          <cell r="R157">
            <v>30738.705882526221</v>
          </cell>
          <cell r="S157">
            <v>36731.678812005615</v>
          </cell>
          <cell r="T157">
            <v>43189.901804874338</v>
          </cell>
          <cell r="U157">
            <v>50149.493432671232</v>
          </cell>
          <cell r="V157">
            <v>57649.376245510648</v>
          </cell>
          <cell r="W157">
            <v>65731.49445222647</v>
          </cell>
          <cell r="X157">
            <v>74441.048499591256</v>
          </cell>
          <cell r="Y157">
            <v>83826.74786253013</v>
          </cell>
          <cell r="Z157">
            <v>93941.083459095345</v>
          </cell>
          <cell r="AA157">
            <v>104840.62121372395</v>
          </cell>
          <cell r="AB157">
            <v>116586.3184105738</v>
          </cell>
          <cell r="AC157">
            <v>129243.8646061911</v>
          </cell>
          <cell r="AD157">
            <v>142884.04900811441</v>
          </cell>
          <cell r="AE157">
            <v>54282.004194029949</v>
          </cell>
          <cell r="AF157">
            <v>49902.01641661577</v>
          </cell>
          <cell r="AG157">
            <v>47004.95599767808</v>
          </cell>
          <cell r="AH157">
            <v>44285.118180133279</v>
          </cell>
          <cell r="AI157">
            <v>41725.823189732611</v>
          </cell>
          <cell r="AJ157">
            <v>39312.476224008424</v>
          </cell>
          <cell r="AK157">
            <v>36967.933327060302</v>
          </cell>
          <cell r="AL157">
            <v>34623.39043011218</v>
          </cell>
          <cell r="AM157">
            <v>32276.762561382966</v>
          </cell>
          <cell r="AN157">
            <v>29932.219664434841</v>
          </cell>
          <cell r="AO157">
            <v>27585.591795705626</v>
          </cell>
          <cell r="AP157">
            <v>25241.048898757501</v>
          </cell>
          <cell r="AQ157">
            <v>22894.42103002829</v>
          </cell>
          <cell r="AR157">
            <v>20549.878133080168</v>
          </cell>
          <cell r="AS157">
            <v>18820.401911554389</v>
          </cell>
          <cell r="AT157">
            <v>17705.992365450951</v>
          </cell>
          <cell r="AU157">
            <v>16591.582819347514</v>
          </cell>
          <cell r="AV157">
            <v>15477.173273244083</v>
          </cell>
          <cell r="AW157">
            <v>14362.763727140651</v>
          </cell>
          <cell r="AX157">
            <v>13248.354181037213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</row>
        <row r="158">
          <cell r="A158">
            <v>-2935.5463954655652</v>
          </cell>
          <cell r="B158">
            <v>-11886.243687875465</v>
          </cell>
          <cell r="C158">
            <v>-10230.519390284942</v>
          </cell>
          <cell r="D158">
            <v>-7915.4149349875179</v>
          </cell>
          <cell r="E158">
            <v>-6388.0545589283101</v>
          </cell>
          <cell r="F158">
            <v>-5070.6231932966766</v>
          </cell>
          <cell r="G158">
            <v>-3675.8603782596347</v>
          </cell>
          <cell r="H158">
            <v>-2190.1539911640184</v>
          </cell>
          <cell r="I158">
            <v>-539.10074351916614</v>
          </cell>
          <cell r="J158">
            <v>1295.2024272629255</v>
          </cell>
          <cell r="K158">
            <v>3324.4270756025226</v>
          </cell>
          <cell r="L158">
            <v>5570.0748164567149</v>
          </cell>
          <cell r="M158">
            <v>8051.8805328899325</v>
          </cell>
          <cell r="N158">
            <v>10798.13597843535</v>
          </cell>
          <cell r="O158">
            <v>14215.102365354091</v>
          </cell>
          <cell r="P158">
            <v>18455.298614047053</v>
          </cell>
          <cell r="Q158">
            <v>23171.183881877361</v>
          </cell>
          <cell r="R158">
            <v>28253.175578956176</v>
          </cell>
          <cell r="S158">
            <v>33729.69549884399</v>
          </cell>
          <cell r="T158">
            <v>39631.371892799521</v>
          </cell>
          <cell r="U158">
            <v>45991.210762825154</v>
          </cell>
          <cell r="V158">
            <v>52844.780452636478</v>
          </cell>
          <cell r="W158">
            <v>60230.410568908766</v>
          </cell>
          <cell r="X158">
            <v>68189.406345296637</v>
          </cell>
          <cell r="Y158">
            <v>76766.27964808965</v>
          </cell>
          <cell r="Z158">
            <v>86008.997915437416</v>
          </cell>
          <cell r="AA158">
            <v>95969.252422373451</v>
          </cell>
          <cell r="AB158">
            <v>106702.74737195045</v>
          </cell>
          <cell r="AC158">
            <v>118269.5114292712</v>
          </cell>
          <cell r="AD158">
            <v>130734.23344071621</v>
          </cell>
          <cell r="AE158">
            <v>46995.036747170889</v>
          </cell>
          <cell r="AF158">
            <v>43203.030729560051</v>
          </cell>
          <cell r="AG158">
            <v>40694.879771093321</v>
          </cell>
          <cell r="AH158">
            <v>38340.160558350603</v>
          </cell>
          <cell r="AI158">
            <v>36124.432456440212</v>
          </cell>
          <cell r="AJ158">
            <v>34035.059909831944</v>
          </cell>
          <cell r="AK158">
            <v>32005.254982151811</v>
          </cell>
          <cell r="AL158">
            <v>29975.450054471679</v>
          </cell>
          <cell r="AM158">
            <v>27943.840047430091</v>
          </cell>
          <cell r="AN158">
            <v>25914.035119749955</v>
          </cell>
          <cell r="AO158">
            <v>23882.425112708366</v>
          </cell>
          <cell r="AP158">
            <v>21852.620185028238</v>
          </cell>
          <cell r="AQ158">
            <v>19821.010177986645</v>
          </cell>
          <cell r="AR158">
            <v>17791.205250306517</v>
          </cell>
          <cell r="AS158">
            <v>16293.898734256745</v>
          </cell>
          <cell r="AT158">
            <v>15329.090629837325</v>
          </cell>
          <cell r="AU158">
            <v>14364.282525417904</v>
          </cell>
          <cell r="AV158">
            <v>13399.474420998487</v>
          </cell>
          <cell r="AW158">
            <v>12434.666316579067</v>
          </cell>
          <cell r="AX158">
            <v>11469.858212159648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</row>
        <row r="159">
          <cell r="A159">
            <v>-2854.0122078148793</v>
          </cell>
          <cell r="B159">
            <v>-11476.280053835162</v>
          </cell>
          <cell r="C159">
            <v>-10014.230209139267</v>
          </cell>
          <cell r="D159">
            <v>-7734.2044984051499</v>
          </cell>
          <cell r="E159">
            <v>-6213.41624201373</v>
          </cell>
          <cell r="F159">
            <v>-4929.8316295168152</v>
          </cell>
          <cell r="G159">
            <v>-3567.3644449892813</v>
          </cell>
          <cell r="H159">
            <v>-2112.6482384277729</v>
          </cell>
          <cell r="I159">
            <v>-492.9359229203489</v>
          </cell>
          <cell r="J159">
            <v>1309.4015087627265</v>
          </cell>
          <cell r="K159">
            <v>3306.0301429139231</v>
          </cell>
          <cell r="L159">
            <v>5518.2239249290942</v>
          </cell>
          <cell r="M159">
            <v>7965.5675601589701</v>
          </cell>
          <cell r="N159">
            <v>10675.922397847791</v>
          </cell>
          <cell r="O159">
            <v>14045.475743913183</v>
          </cell>
          <cell r="P159">
            <v>18222.347250909908</v>
          </cell>
          <cell r="Q159">
            <v>22866.703789097239</v>
          </cell>
          <cell r="R159">
            <v>27871.613795358058</v>
          </cell>
          <cell r="S159">
            <v>33265.067972445446</v>
          </cell>
          <cell r="T159">
            <v>39077.230014111039</v>
          </cell>
          <cell r="U159">
            <v>45340.605300043513</v>
          </cell>
          <cell r="V159">
            <v>52090.222687033551</v>
          </cell>
          <cell r="W159">
            <v>59363.830413059484</v>
          </cell>
          <cell r="X159">
            <v>67202.107209916081</v>
          </cell>
          <cell r="Y159">
            <v>75648.889805065584</v>
          </cell>
          <cell r="Z159">
            <v>84751.418085048339</v>
          </cell>
          <cell r="AA159">
            <v>94560.599291566687</v>
          </cell>
          <cell r="AB159">
            <v>105131.29272779674</v>
          </cell>
          <cell r="AC159">
            <v>116522.61656719171</v>
          </cell>
          <cell r="AD159">
            <v>128798.27848064958</v>
          </cell>
          <cell r="AE159">
            <v>45791.16747339187</v>
          </cell>
          <cell r="AF159">
            <v>42096.301065547617</v>
          </cell>
          <cell r="AG159">
            <v>39652.401272350573</v>
          </cell>
          <cell r="AH159">
            <v>37358.002772279047</v>
          </cell>
          <cell r="AI159">
            <v>35199.034855391801</v>
          </cell>
          <cell r="AJ159">
            <v>33163.185650490253</v>
          </cell>
          <cell r="AK159">
            <v>31185.37812409626</v>
          </cell>
          <cell r="AL159">
            <v>29207.57059770227</v>
          </cell>
          <cell r="AM159">
            <v>27228.004232565621</v>
          </cell>
          <cell r="AN159">
            <v>25250.196706171631</v>
          </cell>
          <cell r="AO159">
            <v>23270.630341034983</v>
          </cell>
          <cell r="AP159">
            <v>21292.822814640993</v>
          </cell>
          <cell r="AQ159">
            <v>19313.256449504341</v>
          </cell>
          <cell r="AR159">
            <v>17335.448923110347</v>
          </cell>
          <cell r="AS159">
            <v>15876.498825798983</v>
          </cell>
          <cell r="AT159">
            <v>14936.406157570251</v>
          </cell>
          <cell r="AU159">
            <v>13996.313489341517</v>
          </cell>
          <cell r="AV159">
            <v>13056.220821112784</v>
          </cell>
          <cell r="AW159">
            <v>12116.12815288405</v>
          </cell>
          <cell r="AX159">
            <v>11176.035484655315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</row>
        <row r="160">
          <cell r="A160">
            <v>-3292.6518744272207</v>
          </cell>
          <cell r="B160">
            <v>-13303.902716255418</v>
          </cell>
          <cell r="C160">
            <v>-11319.409706443636</v>
          </cell>
          <cell r="D160">
            <v>-8596.7689310657461</v>
          </cell>
          <cell r="E160">
            <v>-6821.6133590172321</v>
          </cell>
          <cell r="F160">
            <v>-5311.7705491183242</v>
          </cell>
          <cell r="G160">
            <v>-3729.587118100847</v>
          </cell>
          <cell r="H160">
            <v>-2060.0925229752797</v>
          </cell>
          <cell r="I160">
            <v>-220.78379133396032</v>
          </cell>
          <cell r="J160">
            <v>1807.766047851816</v>
          </cell>
          <cell r="K160">
            <v>4037.4884171076064</v>
          </cell>
          <cell r="L160">
            <v>6491.2226197388009</v>
          </cell>
          <cell r="M160">
            <v>9189.6912301932389</v>
          </cell>
          <cell r="N160">
            <v>12163.531160811195</v>
          </cell>
          <cell r="O160">
            <v>15867.361002386151</v>
          </cell>
          <cell r="P160">
            <v>20475.019388574958</v>
          </cell>
          <cell r="Q160">
            <v>25602.573821576894</v>
          </cell>
          <cell r="R160">
            <v>31128.193630988531</v>
          </cell>
          <cell r="S160">
            <v>37082.781666495139</v>
          </cell>
          <cell r="T160">
            <v>43499.639846315142</v>
          </cell>
          <cell r="U160">
            <v>50414.655403125093</v>
          </cell>
          <cell r="V160">
            <v>57866.501588740124</v>
          </cell>
          <cell r="W160">
            <v>65896.853960019798</v>
          </cell>
          <cell r="X160">
            <v>74550.623455611625</v>
          </cell>
          <cell r="Y160">
            <v>83876.207567047342</v>
          </cell>
          <cell r="Z160">
            <v>93925.761008904359</v>
          </cell>
          <cell r="AA160">
            <v>104755.48740179527</v>
          </cell>
          <cell r="AB160">
            <v>116425.95359946605</v>
          </cell>
          <cell r="AC160">
            <v>129002.42841792348</v>
          </cell>
          <cell r="AD160">
            <v>142555.24766098516</v>
          </cell>
          <cell r="AE160">
            <v>52736.244989746381</v>
          </cell>
          <cell r="AF160">
            <v>48480.983749646242</v>
          </cell>
          <cell r="AG160">
            <v>45666.42134960874</v>
          </cell>
          <cell r="AH160">
            <v>43024.034879025996</v>
          </cell>
          <cell r="AI160">
            <v>40537.619544537585</v>
          </cell>
          <cell r="AJ160">
            <v>38192.996151953106</v>
          </cell>
          <cell r="AK160">
            <v>35915.217531980474</v>
          </cell>
          <cell r="AL160">
            <v>33637.438912007863</v>
          </cell>
          <cell r="AM160">
            <v>31357.634692865173</v>
          </cell>
          <cell r="AN160">
            <v>29079.856072892544</v>
          </cell>
          <cell r="AO160">
            <v>26800.051853749861</v>
          </cell>
          <cell r="AP160">
            <v>24522.273233777236</v>
          </cell>
          <cell r="AQ160">
            <v>22242.469014634549</v>
          </cell>
          <cell r="AR160">
            <v>19964.69039466192</v>
          </cell>
          <cell r="AS160">
            <v>18284.463529855864</v>
          </cell>
          <cell r="AT160">
            <v>17201.78842021637</v>
          </cell>
          <cell r="AU160">
            <v>16119.113310576875</v>
          </cell>
          <cell r="AV160">
            <v>15036.43820093738</v>
          </cell>
          <cell r="AW160">
            <v>13953.763091297888</v>
          </cell>
          <cell r="AX160">
            <v>12871.087981658393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</row>
        <row r="161">
          <cell r="A161">
            <v>-2967.4008513600734</v>
          </cell>
          <cell r="B161">
            <v>-11853.277153668925</v>
          </cell>
          <cell r="C161">
            <v>-10061.15955345652</v>
          </cell>
          <cell r="D161">
            <v>-7754.8242956721415</v>
          </cell>
          <cell r="E161">
            <v>-6210.5452493812008</v>
          </cell>
          <cell r="F161">
            <v>-4852.2702029836855</v>
          </cell>
          <cell r="G161">
            <v>-3415.8785463668414</v>
          </cell>
          <cell r="H161">
            <v>-1887.488201744856</v>
          </cell>
          <cell r="I161">
            <v>-191.61058519633298</v>
          </cell>
          <cell r="J161">
            <v>1689.964444359176</v>
          </cell>
          <cell r="K161">
            <v>3769.0738763588083</v>
          </cell>
          <cell r="L161">
            <v>6067.5242164289493</v>
          </cell>
          <cell r="M161">
            <v>8605.3245772220089</v>
          </cell>
          <cell r="N161">
            <v>11411.215556487559</v>
          </cell>
          <cell r="O161">
            <v>14897.428457581655</v>
          </cell>
          <cell r="P161">
            <v>19219.22963293795</v>
          </cell>
          <cell r="Q161">
            <v>24024.932106390483</v>
          </cell>
          <cell r="R161">
            <v>29203.713752185984</v>
          </cell>
          <cell r="S161">
            <v>34784.537676052503</v>
          </cell>
          <cell r="T161">
            <v>40798.615464886658</v>
          </cell>
          <cell r="U161">
            <v>47279.581742190298</v>
          </cell>
          <cell r="V161">
            <v>54263.68227469932</v>
          </cell>
          <cell r="W161">
            <v>61789.976682218803</v>
          </cell>
          <cell r="X161">
            <v>69900.556884349629</v>
          </cell>
          <cell r="Y161">
            <v>78640.782505802141</v>
          </cell>
          <cell r="Z161">
            <v>88059.53455683605</v>
          </cell>
          <cell r="AA161">
            <v>98209.48880757227</v>
          </cell>
          <cell r="AB161">
            <v>109147.41038506299</v>
          </cell>
          <cell r="AC161">
            <v>120934.47124069775</v>
          </cell>
          <cell r="AD161">
            <v>133636.59226342957</v>
          </cell>
          <cell r="AE161">
            <v>47682.326006787727</v>
          </cell>
          <cell r="AF161">
            <v>43834.862962463019</v>
          </cell>
          <cell r="AG161">
            <v>41290.030998201466</v>
          </cell>
          <cell r="AH161">
            <v>38900.874676003164</v>
          </cell>
          <cell r="AI161">
            <v>36652.742170732752</v>
          </cell>
          <cell r="AJ161">
            <v>34532.813135396791</v>
          </cell>
          <cell r="AK161">
            <v>32473.32287874422</v>
          </cell>
          <cell r="AL161">
            <v>30413.832622091646</v>
          </cell>
          <cell r="AM161">
            <v>28352.510887297154</v>
          </cell>
          <cell r="AN161">
            <v>26293.020630644573</v>
          </cell>
          <cell r="AO161">
            <v>24231.698895850081</v>
          </cell>
          <cell r="AP161">
            <v>22172.208639197499</v>
          </cell>
          <cell r="AQ161">
            <v>20110.886904403007</v>
          </cell>
          <cell r="AR161">
            <v>18051.396647750433</v>
          </cell>
          <cell r="AS161">
            <v>16532.192442964464</v>
          </cell>
          <cell r="AT161">
            <v>15553.274290045112</v>
          </cell>
          <cell r="AU161">
            <v>14574.356137125758</v>
          </cell>
          <cell r="AV161">
            <v>13595.437984206405</v>
          </cell>
          <cell r="AW161">
            <v>12616.519831287051</v>
          </cell>
          <cell r="AX161">
            <v>11637.601678367697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</row>
        <row r="162">
          <cell r="A162">
            <v>-3550.2092639023058</v>
          </cell>
          <cell r="B162">
            <v>-14462.604038206318</v>
          </cell>
          <cell r="C162">
            <v>-12843.445178081887</v>
          </cell>
          <cell r="D162">
            <v>-10282.041592425889</v>
          </cell>
          <cell r="E162">
            <v>-8498.4918027509484</v>
          </cell>
          <cell r="F162">
            <v>-6960.3986684619513</v>
          </cell>
          <cell r="G162">
            <v>-5361.7375650156764</v>
          </cell>
          <cell r="H162">
            <v>-3687.2283760245841</v>
          </cell>
          <cell r="I162">
            <v>-1849.3841181846938</v>
          </cell>
          <cell r="J162">
            <v>171.54411152370764</v>
          </cell>
          <cell r="K162">
            <v>2386.8659058283047</v>
          </cell>
          <cell r="L162">
            <v>4819.4916673553253</v>
          </cell>
          <cell r="M162">
            <v>7489.9025326193723</v>
          </cell>
          <cell r="N162">
            <v>10429.372816596037</v>
          </cell>
          <cell r="O162">
            <v>14125.325990615032</v>
          </cell>
          <cell r="P162">
            <v>18765.373274279464</v>
          </cell>
          <cell r="Q162">
            <v>23938.819648928413</v>
          </cell>
          <cell r="R162">
            <v>29513.894110683679</v>
          </cell>
          <cell r="S162">
            <v>35521.776091720873</v>
          </cell>
          <cell r="T162">
            <v>41996.065564566292</v>
          </cell>
          <cell r="U162">
            <v>48972.970954934906</v>
          </cell>
          <cell r="V162">
            <v>56491.511642730489</v>
          </cell>
          <cell r="W162">
            <v>64593.736183724424</v>
          </cell>
          <cell r="X162">
            <v>73324.957472350798</v>
          </cell>
          <cell r="Y162">
            <v>82734.006160800374</v>
          </cell>
          <cell r="Z162">
            <v>92873.503751697208</v>
          </cell>
          <cell r="AA162">
            <v>103800.1568916698</v>
          </cell>
          <cell r="AB162">
            <v>115575.07451169689</v>
          </cell>
          <cell r="AC162">
            <v>128264.10958788233</v>
          </cell>
          <cell r="AD162">
            <v>141938.22743400739</v>
          </cell>
          <cell r="AE162">
            <v>56759.711196148419</v>
          </cell>
          <cell r="AF162">
            <v>52179.798479586803</v>
          </cell>
          <cell r="AG162">
            <v>49150.501475207202</v>
          </cell>
          <cell r="AH162">
            <v>46306.516413926343</v>
          </cell>
          <cell r="AI162">
            <v>43630.402171687892</v>
          </cell>
          <cell r="AJ162">
            <v>41106.897764942514</v>
          </cell>
          <cell r="AK162">
            <v>38655.337994929585</v>
          </cell>
          <cell r="AL162">
            <v>36203.778224916663</v>
          </cell>
          <cell r="AM162">
            <v>33750.038314396697</v>
          </cell>
          <cell r="AN162">
            <v>31298.478544383772</v>
          </cell>
          <cell r="AO162">
            <v>28844.73863386381</v>
          </cell>
          <cell r="AP162">
            <v>26393.178863850877</v>
          </cell>
          <cell r="AQ162">
            <v>23939.438953330922</v>
          </cell>
          <cell r="AR162">
            <v>21487.879183317986</v>
          </cell>
          <cell r="AS162">
            <v>19679.460862883065</v>
          </cell>
          <cell r="AT162">
            <v>18514.183992026137</v>
          </cell>
          <cell r="AU162">
            <v>17348.90712116921</v>
          </cell>
          <cell r="AV162">
            <v>16183.630250312282</v>
          </cell>
          <cell r="AW162">
            <v>15018.353379455359</v>
          </cell>
          <cell r="AX162">
            <v>13853.076508598437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</row>
        <row r="163">
          <cell r="A163">
            <v>-3706.7051344369102</v>
          </cell>
          <cell r="B163">
            <v>-14984.44287841499</v>
          </cell>
          <cell r="C163">
            <v>-13223.442179334546</v>
          </cell>
          <cell r="D163">
            <v>-10629.967812191739</v>
          </cell>
          <cell r="E163">
            <v>-8787.7946957056993</v>
          </cell>
          <cell r="F163">
            <v>-7168.6233054743625</v>
          </cell>
          <cell r="G163">
            <v>-5491.7165519948167</v>
          </cell>
          <cell r="H163">
            <v>-3741.2146305265228</v>
          </cell>
          <cell r="I163">
            <v>-1825.96673658123</v>
          </cell>
          <cell r="J163">
            <v>274.42466554746363</v>
          </cell>
          <cell r="K163">
            <v>2571.3350565325627</v>
          </cell>
          <cell r="L163">
            <v>5088.2302328755677</v>
          </cell>
          <cell r="M163">
            <v>7845.981985257642</v>
          </cell>
          <cell r="N163">
            <v>10876.872198997828</v>
          </cell>
          <cell r="O163">
            <v>14690.399872498532</v>
          </cell>
          <cell r="P163">
            <v>19483.863220429586</v>
          </cell>
          <cell r="Q163">
            <v>24829.81701816506</v>
          </cell>
          <cell r="R163">
            <v>30590.791102583007</v>
          </cell>
          <cell r="S163">
            <v>36799.004577116546</v>
          </cell>
          <cell r="T163">
            <v>43489.177797931145</v>
          </cell>
          <cell r="U163">
            <v>50698.726552674605</v>
          </cell>
          <cell r="V163">
            <v>58467.971313828071</v>
          </cell>
          <cell r="W163">
            <v>66840.362736938463</v>
          </cell>
          <cell r="X163">
            <v>75862.724664864858</v>
          </cell>
          <cell r="Y163">
            <v>85585.515997075898</v>
          </cell>
          <cell r="Z163">
            <v>96063.112888541335</v>
          </cell>
          <cell r="AA163">
            <v>107354.11285645711</v>
          </cell>
          <cell r="AB163">
            <v>119521.66249556554</v>
          </cell>
          <cell r="AC163">
            <v>132633.8106348677</v>
          </cell>
          <cell r="AD163">
            <v>146763.88891080912</v>
          </cell>
          <cell r="AE163">
            <v>59389.124895064539</v>
          </cell>
          <cell r="AF163">
            <v>54597.046101844237</v>
          </cell>
          <cell r="AG163">
            <v>51427.415842175949</v>
          </cell>
          <cell r="AH163">
            <v>48451.68216692131</v>
          </cell>
          <cell r="AI163">
            <v>45651.59598578258</v>
          </cell>
          <cell r="AJ163">
            <v>43011.189344749197</v>
          </cell>
          <cell r="AK163">
            <v>40446.060201194057</v>
          </cell>
          <cell r="AL163">
            <v>37880.931057638918</v>
          </cell>
          <cell r="AM163">
            <v>35313.520777796555</v>
          </cell>
          <cell r="AN163">
            <v>32748.391634241427</v>
          </cell>
          <cell r="AO163">
            <v>30180.981354399068</v>
          </cell>
          <cell r="AP163">
            <v>27615.852210843936</v>
          </cell>
          <cell r="AQ163">
            <v>25048.441931001576</v>
          </cell>
          <cell r="AR163">
            <v>22483.312787446444</v>
          </cell>
          <cell r="AS163">
            <v>20591.11884862103</v>
          </cell>
          <cell r="AT163">
            <v>19371.860114525356</v>
          </cell>
          <cell r="AU163">
            <v>18152.601380429682</v>
          </cell>
          <cell r="AV163">
            <v>16933.342646334004</v>
          </cell>
          <cell r="AW163">
            <v>15714.083912238322</v>
          </cell>
          <cell r="AX163">
            <v>14494.825178142644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</row>
        <row r="164">
          <cell r="A164">
            <v>-3086.8196206018492</v>
          </cell>
          <cell r="B164">
            <v>-12438.390682214373</v>
          </cell>
          <cell r="C164">
            <v>-10647.00287115366</v>
          </cell>
          <cell r="D164">
            <v>-7829.8833788917245</v>
          </cell>
          <cell r="E164">
            <v>-6042.3673469184987</v>
          </cell>
          <cell r="F164">
            <v>-4600.0936152435606</v>
          </cell>
          <cell r="G164">
            <v>-3079.4358839278539</v>
          </cell>
          <cell r="H164">
            <v>-1465.943447860162</v>
          </cell>
          <cell r="I164">
            <v>318.56742026096509</v>
          </cell>
          <cell r="J164">
            <v>2292.950379283925</v>
          </cell>
          <cell r="K164">
            <v>4469.3021027153563</v>
          </cell>
          <cell r="L164">
            <v>6870.0408384671291</v>
          </cell>
          <cell r="M164">
            <v>9515.692512160138</v>
          </cell>
          <cell r="N164">
            <v>12435.956578904052</v>
          </cell>
          <cell r="O164">
            <v>16058.479529700535</v>
          </cell>
          <cell r="P164">
            <v>20545.476906387466</v>
          </cell>
          <cell r="Q164">
            <v>25534.120704194327</v>
          </cell>
          <cell r="R164">
            <v>30910.045884791944</v>
          </cell>
          <cell r="S164">
            <v>36703.318108414926</v>
          </cell>
          <cell r="T164">
            <v>42946.337110638182</v>
          </cell>
          <cell r="U164">
            <v>49674.017902711588</v>
          </cell>
          <cell r="V164">
            <v>56923.986038947449</v>
          </cell>
          <cell r="W164">
            <v>64736.78804322271</v>
          </cell>
          <cell r="X164">
            <v>73156.118171437469</v>
          </cell>
          <cell r="Y164">
            <v>82229.062778132429</v>
          </cell>
          <cell r="Z164">
            <v>92006.363653922017</v>
          </cell>
          <cell r="AA164">
            <v>102542.70180649642</v>
          </cell>
          <cell r="AB164">
            <v>113897.00327228125</v>
          </cell>
          <cell r="AC164">
            <v>126132.76866904968</v>
          </cell>
          <cell r="AD164">
            <v>139318.42833256192</v>
          </cell>
          <cell r="AE164">
            <v>49483.965735744685</v>
          </cell>
          <cell r="AF164">
            <v>45491.129282510323</v>
          </cell>
          <cell r="AG164">
            <v>42850.14281501247</v>
          </cell>
          <cell r="AH164">
            <v>40370.714073046962</v>
          </cell>
          <cell r="AI164">
            <v>38037.637623622526</v>
          </cell>
          <cell r="AJ164">
            <v>35837.608712871792</v>
          </cell>
          <cell r="AK164">
            <v>33700.302213210074</v>
          </cell>
          <cell r="AL164">
            <v>31562.99571354836</v>
          </cell>
          <cell r="AM164">
            <v>29423.788534762742</v>
          </cell>
          <cell r="AN164">
            <v>27286.482035101035</v>
          </cell>
          <cell r="AO164">
            <v>25147.274856315405</v>
          </cell>
          <cell r="AP164">
            <v>23009.968356653706</v>
          </cell>
          <cell r="AQ164">
            <v>20870.76117786808</v>
          </cell>
          <cell r="AR164">
            <v>18733.454678206374</v>
          </cell>
          <cell r="AS164">
            <v>17156.848520098101</v>
          </cell>
          <cell r="AT164">
            <v>16140.942703543264</v>
          </cell>
          <cell r="AU164">
            <v>15125.036886988428</v>
          </cell>
          <cell r="AV164">
            <v>14109.13107043359</v>
          </cell>
          <cell r="AW164">
            <v>13093.225253878754</v>
          </cell>
          <cell r="AX164">
            <v>12077.319437323915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</row>
        <row r="165">
          <cell r="A165">
            <v>-2901.2028759495988</v>
          </cell>
          <cell r="B165">
            <v>-11611.306033299745</v>
          </cell>
          <cell r="C165">
            <v>-9769.4471681308914</v>
          </cell>
          <cell r="D165">
            <v>-7148.7708306590412</v>
          </cell>
          <cell r="E165">
            <v>-5489.2009429141344</v>
          </cell>
          <cell r="F165">
            <v>-4118.0058302231128</v>
          </cell>
          <cell r="G165">
            <v>-2663.8935730247781</v>
          </cell>
          <cell r="H165">
            <v>-1112.9421081766568</v>
          </cell>
          <cell r="I165">
            <v>609.11572103125206</v>
          </cell>
          <cell r="J165">
            <v>2520.5467070673353</v>
          </cell>
          <cell r="K165">
            <v>4633.5123079661653</v>
          </cell>
          <cell r="L165">
            <v>6969.9671426568339</v>
          </cell>
          <cell r="M165">
            <v>9550.1664200876457</v>
          </cell>
          <cell r="N165">
            <v>12402.871872454911</v>
          </cell>
          <cell r="O165">
            <v>15931.60419999855</v>
          </cell>
          <cell r="P165">
            <v>20288.110594488062</v>
          </cell>
          <cell r="Q165">
            <v>25128.224570863287</v>
          </cell>
          <cell r="R165">
            <v>30344.089173983924</v>
          </cell>
          <cell r="S165">
            <v>35964.874901525989</v>
          </cell>
          <cell r="T165">
            <v>42022.016832710025</v>
          </cell>
          <cell r="U165">
            <v>48549.390433651715</v>
          </cell>
          <cell r="V165">
            <v>55583.501010938751</v>
          </cell>
          <cell r="W165">
            <v>63163.687872981267</v>
          </cell>
          <cell r="X165">
            <v>71332.344340938449</v>
          </cell>
          <cell r="Y165">
            <v>80135.154839665251</v>
          </cell>
          <cell r="Z165">
            <v>89621.350394645298</v>
          </cell>
          <cell r="AA165">
            <v>99843.983963814957</v>
          </cell>
          <cell r="AB165">
            <v>110860.22714411214</v>
          </cell>
          <cell r="AC165">
            <v>122731.68991212586</v>
          </cell>
          <cell r="AD165">
            <v>135524.76518704303</v>
          </cell>
          <cell r="AE165">
            <v>46588.283469275142</v>
          </cell>
          <cell r="AF165">
            <v>42829.09817028106</v>
          </cell>
          <cell r="AG165">
            <v>40342.655857969941</v>
          </cell>
          <cell r="AH165">
            <v>38008.317302943477</v>
          </cell>
          <cell r="AI165">
            <v>35811.766857457253</v>
          </cell>
          <cell r="AJ165">
            <v>33740.478329734855</v>
          </cell>
          <cell r="AK165">
            <v>31728.241848958267</v>
          </cell>
          <cell r="AL165">
            <v>29716.005368181679</v>
          </cell>
          <cell r="AM165">
            <v>27701.979431437045</v>
          </cell>
          <cell r="AN165">
            <v>25689.742950660457</v>
          </cell>
          <cell r="AO165">
            <v>23675.717013915815</v>
          </cell>
          <cell r="AP165">
            <v>21663.480533139231</v>
          </cell>
          <cell r="AQ165">
            <v>19649.454596394593</v>
          </cell>
          <cell r="AR165">
            <v>17637.218115618009</v>
          </cell>
          <cell r="AS165">
            <v>16152.871145417608</v>
          </cell>
          <cell r="AT165">
            <v>15196.413685793388</v>
          </cell>
          <cell r="AU165">
            <v>14239.956226169172</v>
          </cell>
          <cell r="AV165">
            <v>13283.498766544953</v>
          </cell>
          <cell r="AW165">
            <v>12327.041306920737</v>
          </cell>
          <cell r="AX165">
            <v>11370.583847296517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</row>
        <row r="166">
          <cell r="A166">
            <v>-3708.7431308315017</v>
          </cell>
          <cell r="B166">
            <v>-15118.982285915994</v>
          </cell>
          <cell r="C166">
            <v>-13213.46130556242</v>
          </cell>
          <cell r="D166">
            <v>-10438.996651506537</v>
          </cell>
          <cell r="E166">
            <v>-8547.9243558133112</v>
          </cell>
          <cell r="F166">
            <v>-6914.8912377116731</v>
          </cell>
          <cell r="G166">
            <v>-5222.6270339442926</v>
          </cell>
          <cell r="H166">
            <v>-3455.1925832889692</v>
          </cell>
          <cell r="I166">
            <v>-1521.4912848819431</v>
          </cell>
          <cell r="J166">
            <v>598.96768191122669</v>
          </cell>
          <cell r="K166">
            <v>2917.6894307282564</v>
          </cell>
          <cell r="L166">
            <v>5458.2571854268617</v>
          </cell>
          <cell r="M166">
            <v>8241.6788362099214</v>
          </cell>
          <cell r="N166">
            <v>11300.355965890756</v>
          </cell>
          <cell r="O166">
            <v>15142.951582115347</v>
          </cell>
          <cell r="P166">
            <v>19966.511347395204</v>
          </cell>
          <cell r="Q166">
            <v>25344.567874320412</v>
          </cell>
          <cell r="R166">
            <v>31140.136906225449</v>
          </cell>
          <cell r="S166">
            <v>37385.631023926813</v>
          </cell>
          <cell r="T166">
            <v>44115.97908112537</v>
          </cell>
          <cell r="U166">
            <v>51368.821549209912</v>
          </cell>
          <cell r="V166">
            <v>59184.721027185216</v>
          </cell>
          <cell r="W166">
            <v>67607.389094033235</v>
          </cell>
          <cell r="X166">
            <v>76683.930772212392</v>
          </cell>
          <cell r="Y166">
            <v>86465.107969493634</v>
          </cell>
          <cell r="Z166">
            <v>97005.62337247112</v>
          </cell>
          <cell r="AA166">
            <v>108364.4263794638</v>
          </cell>
          <cell r="AB166">
            <v>120605.04278378302</v>
          </cell>
          <cell r="AC166">
            <v>133795.93005116927</v>
          </cell>
          <cell r="AD166">
            <v>148010.86017833967</v>
          </cell>
          <cell r="AE166">
            <v>59268.24041307946</v>
          </cell>
          <cell r="AF166">
            <v>54485.915728268294</v>
          </cell>
          <cell r="AG166">
            <v>51322.737139890007</v>
          </cell>
          <cell r="AH166">
            <v>48353.060466224371</v>
          </cell>
          <cell r="AI166">
            <v>45558.673762357248</v>
          </cell>
          <cell r="AJ166">
            <v>42923.641576488772</v>
          </cell>
          <cell r="AK166">
            <v>40363.733663391089</v>
          </cell>
          <cell r="AL166">
            <v>37803.825750293407</v>
          </cell>
          <cell r="AM166">
            <v>35241.64134408145</v>
          </cell>
          <cell r="AN166">
            <v>32681.733430983761</v>
          </cell>
          <cell r="AO166">
            <v>30119.549024771808</v>
          </cell>
          <cell r="AP166">
            <v>27559.641111674122</v>
          </cell>
          <cell r="AQ166">
            <v>24997.456705462162</v>
          </cell>
          <cell r="AR166">
            <v>22437.548792364472</v>
          </cell>
          <cell r="AS166">
            <v>20549.206347975367</v>
          </cell>
          <cell r="AT166">
            <v>19332.429372294846</v>
          </cell>
          <cell r="AU166">
            <v>18115.652396614321</v>
          </cell>
          <cell r="AV166">
            <v>16898.8754209338</v>
          </cell>
          <cell r="AW166">
            <v>15682.098445253276</v>
          </cell>
          <cell r="AX166">
            <v>14465.321469572753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</row>
        <row r="167">
          <cell r="A167">
            <v>-3044.0091837242207</v>
          </cell>
          <cell r="B167">
            <v>-12103.159159468163</v>
          </cell>
          <cell r="C167">
            <v>-10311.380467914571</v>
          </cell>
          <cell r="D167">
            <v>-7659.7728358436225</v>
          </cell>
          <cell r="E167">
            <v>-5932.1725442722791</v>
          </cell>
          <cell r="F167">
            <v>-4501.1175518845957</v>
          </cell>
          <cell r="G167">
            <v>-2990.8064544429403</v>
          </cell>
          <cell r="H167">
            <v>-1386.873547655234</v>
          </cell>
          <cell r="I167">
            <v>388.19288778236324</v>
          </cell>
          <cell r="J167">
            <v>2353.1524893773676</v>
          </cell>
          <cell r="K167">
            <v>4520.1215185864858</v>
          </cell>
          <cell r="L167">
            <v>6911.4468237185492</v>
          </cell>
          <cell r="M167">
            <v>9547.6170839426632</v>
          </cell>
          <cell r="N167">
            <v>12458.179590584159</v>
          </cell>
          <cell r="O167">
            <v>16066.608270767641</v>
          </cell>
          <cell r="P167">
            <v>20533.315413196317</v>
          </cell>
          <cell r="Q167">
            <v>25498.722325151059</v>
          </cell>
          <cell r="R167">
            <v>30849.606680058518</v>
          </cell>
          <cell r="S167">
            <v>36615.89409361552</v>
          </cell>
          <cell r="T167">
            <v>42829.833384837788</v>
          </cell>
          <cell r="U167">
            <v>49526.176932371243</v>
          </cell>
          <cell r="V167">
            <v>56742.375032332515</v>
          </cell>
          <cell r="W167">
            <v>64518.785344653741</v>
          </cell>
          <cell r="X167">
            <v>72898.898599291293</v>
          </cell>
          <cell r="Y167">
            <v>81929.581824594163</v>
          </cell>
          <cell r="Z167">
            <v>91661.340458122926</v>
          </cell>
          <cell r="AA167">
            <v>102148.60080581209</v>
          </cell>
          <cell r="AB167">
            <v>113450.01442917221</v>
          </cell>
          <cell r="AC167">
            <v>125628.78616286066</v>
          </cell>
          <cell r="AD167">
            <v>138753.02759710976</v>
          </cell>
          <cell r="AE167">
            <v>48981.804396352942</v>
          </cell>
          <cell r="AF167">
            <v>45029.487090513416</v>
          </cell>
          <cell r="AG167">
            <v>42415.301249887641</v>
          </cell>
          <cell r="AH167">
            <v>39961.033653345301</v>
          </cell>
          <cell r="AI167">
            <v>37651.633172031485</v>
          </cell>
          <cell r="AJ167">
            <v>35473.930068198133</v>
          </cell>
          <cell r="AK167">
            <v>33358.312870891306</v>
          </cell>
          <cell r="AL167">
            <v>31242.695673584465</v>
          </cell>
          <cell r="AM167">
            <v>29125.197085170767</v>
          </cell>
          <cell r="AN167">
            <v>27009.579887863925</v>
          </cell>
          <cell r="AO167">
            <v>24892.08129945023</v>
          </cell>
          <cell r="AP167">
            <v>22776.464102143393</v>
          </cell>
          <cell r="AQ167">
            <v>20658.96551372969</v>
          </cell>
          <cell r="AR167">
            <v>18543.348316422853</v>
          </cell>
          <cell r="AS167">
            <v>16982.741495640879</v>
          </cell>
          <cell r="AT167">
            <v>15977.145051383754</v>
          </cell>
          <cell r="AU167">
            <v>14971.548607126628</v>
          </cell>
          <cell r="AV167">
            <v>13965.952162869504</v>
          </cell>
          <cell r="AW167">
            <v>12960.35571861238</v>
          </cell>
          <cell r="AX167">
            <v>11954.759274355254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</row>
        <row r="168">
          <cell r="A168">
            <v>-3536.9363270316248</v>
          </cell>
          <cell r="B168">
            <v>-14321.756709452009</v>
          </cell>
          <cell r="C168">
            <v>-12566.796136122171</v>
          </cell>
          <cell r="D168">
            <v>-9972.7270365399872</v>
          </cell>
          <cell r="E168">
            <v>-8176.7201645908872</v>
          </cell>
          <cell r="F168">
            <v>-6618.4592969953765</v>
          </cell>
          <cell r="G168">
            <v>-4997.6405843046168</v>
          </cell>
          <cell r="H168">
            <v>-3298.8665943930387</v>
          </cell>
          <cell r="I168">
            <v>-1434.6651738238304</v>
          </cell>
          <cell r="J168">
            <v>614.84995951311487</v>
          </cell>
          <cell r="K168">
            <v>2861.1658678352173</v>
          </cell>
          <cell r="L168">
            <v>5327.3616870866863</v>
          </cell>
          <cell r="M168">
            <v>8034.1100470849751</v>
          </cell>
          <cell r="N168">
            <v>11012.8643586776</v>
          </cell>
          <cell r="O168">
            <v>14750.265528727588</v>
          </cell>
          <cell r="P168">
            <v>19433.736909187646</v>
          </cell>
          <cell r="Q168">
            <v>24653.644733961362</v>
          </cell>
          <cell r="R168">
            <v>30278.787568961179</v>
          </cell>
          <cell r="S168">
            <v>36340.62486117841</v>
          </cell>
          <cell r="T168">
            <v>42873.058336232891</v>
          </cell>
          <cell r="U168">
            <v>49912.621598810016</v>
          </cell>
          <cell r="V168">
            <v>57498.684452272413</v>
          </cell>
          <cell r="W168">
            <v>65673.673080134293</v>
          </cell>
          <cell r="X168">
            <v>74483.307320795589</v>
          </cell>
          <cell r="Y168">
            <v>83976.856362530409</v>
          </cell>
          <cell r="Z168">
            <v>94207.414288742235</v>
          </cell>
          <cell r="AA168">
            <v>105232.19701451311</v>
          </cell>
          <cell r="AB168">
            <v>117112.86227510859</v>
          </cell>
          <cell r="AC168">
            <v>129915.85445602267</v>
          </cell>
          <cell r="AD168">
            <v>143712.7761930745</v>
          </cell>
          <cell r="AE168">
            <v>56637.500924554719</v>
          </cell>
          <cell r="AF168">
            <v>52067.449293702863</v>
          </cell>
          <cell r="AG168">
            <v>49044.67471873387</v>
          </cell>
          <cell r="AH168">
            <v>46206.813088658404</v>
          </cell>
          <cell r="AI168">
            <v>43536.460832192373</v>
          </cell>
          <cell r="AJ168">
            <v>41018.389824462203</v>
          </cell>
          <cell r="AK168">
            <v>38572.108548278928</v>
          </cell>
          <cell r="AL168">
            <v>36125.827272095667</v>
          </cell>
          <cell r="AM168">
            <v>33677.370549501858</v>
          </cell>
          <cell r="AN168">
            <v>31231.089273318601</v>
          </cell>
          <cell r="AO168">
            <v>28782.632550724804</v>
          </cell>
          <cell r="AP168">
            <v>26336.351274541539</v>
          </cell>
          <cell r="AQ168">
            <v>23887.894551947746</v>
          </cell>
          <cell r="AR168">
            <v>21441.613275764477</v>
          </cell>
          <cell r="AS168">
            <v>19637.088690682285</v>
          </cell>
          <cell r="AT168">
            <v>18474.320796701177</v>
          </cell>
          <cell r="AU168">
            <v>17311.552902720068</v>
          </cell>
          <cell r="AV168">
            <v>16148.78500873896</v>
          </cell>
          <cell r="AW168">
            <v>14986.017114757848</v>
          </cell>
          <cell r="AX168">
            <v>13823.249220776735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</row>
        <row r="169">
          <cell r="A169">
            <v>-3564.4400454986608</v>
          </cell>
          <cell r="B169">
            <v>-14525.53711783882</v>
          </cell>
          <cell r="C169">
            <v>-12765.868202751044</v>
          </cell>
          <cell r="D169">
            <v>-9983.7348972533036</v>
          </cell>
          <cell r="E169">
            <v>-8111.3206645820374</v>
          </cell>
          <cell r="F169">
            <v>-6534.7574148089088</v>
          </cell>
          <cell r="G169">
            <v>-4895.3812747439788</v>
          </cell>
          <cell r="H169">
            <v>-3177.6728776621326</v>
          </cell>
          <cell r="I169">
            <v>-1293.6404698167132</v>
          </cell>
          <cell r="J169">
            <v>776.74069610561003</v>
          </cell>
          <cell r="K169">
            <v>3045.0260287039923</v>
          </cell>
          <cell r="L169">
            <v>5534.4301892945386</v>
          </cell>
          <cell r="M169">
            <v>8265.7453039702996</v>
          </cell>
          <cell r="N169">
            <v>11270.628483856301</v>
          </cell>
          <cell r="O169">
            <v>15038.621248474661</v>
          </cell>
          <cell r="P169">
            <v>19758.471402697116</v>
          </cell>
          <cell r="Q169">
            <v>25018.499470956271</v>
          </cell>
          <cell r="R169">
            <v>30686.877188210055</v>
          </cell>
          <cell r="S169">
            <v>36795.305798951871</v>
          </cell>
          <cell r="T169">
            <v>43377.947597672079</v>
          </cell>
          <cell r="U169">
            <v>50471.61698656527</v>
          </cell>
          <cell r="V169">
            <v>58115.986365543722</v>
          </cell>
          <cell r="W169">
            <v>66353.808006027743</v>
          </cell>
          <cell r="X169">
            <v>75231.153149374964</v>
          </cell>
          <cell r="Y169">
            <v>84797.669667142196</v>
          </cell>
          <cell r="Z169">
            <v>95106.859724182868</v>
          </cell>
          <cell r="AA169">
            <v>106216.37899745228</v>
          </cell>
          <cell r="AB169">
            <v>118188.35912394679</v>
          </cell>
          <cell r="AC169">
            <v>131089.75518111384</v>
          </cell>
          <cell r="AD169">
            <v>144992.7201430696</v>
          </cell>
          <cell r="AE169">
            <v>56973.36590366788</v>
          </cell>
          <cell r="AF169">
            <v>52376.21349558387</v>
          </cell>
          <cell r="AG169">
            <v>49335.513621953862</v>
          </cell>
          <cell r="AH169">
            <v>46480.823241994447</v>
          </cell>
          <cell r="AI169">
            <v>43794.635579830749</v>
          </cell>
          <cell r="AJ169">
            <v>41261.632206572242</v>
          </cell>
          <cell r="AK169">
            <v>38800.844283797611</v>
          </cell>
          <cell r="AL169">
            <v>36340.05636102298</v>
          </cell>
          <cell r="AM169">
            <v>33877.08009126399</v>
          </cell>
          <cell r="AN169">
            <v>31416.292168489355</v>
          </cell>
          <cell r="AO169">
            <v>28953.315898730369</v>
          </cell>
          <cell r="AP169">
            <v>26492.527975955734</v>
          </cell>
          <cell r="AQ169">
            <v>24029.55170619674</v>
          </cell>
          <cell r="AR169">
            <v>21568.76378342211</v>
          </cell>
          <cell r="AS169">
            <v>19753.538221033643</v>
          </cell>
          <cell r="AT169">
            <v>18583.875019031348</v>
          </cell>
          <cell r="AU169">
            <v>17414.211817029041</v>
          </cell>
          <cell r="AV169">
            <v>16244.548615026741</v>
          </cell>
          <cell r="AW169">
            <v>15074.885413024444</v>
          </cell>
          <cell r="AX169">
            <v>13905.222211022143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</row>
        <row r="170">
          <cell r="A170">
            <v>-3639.9480596205685</v>
          </cell>
          <cell r="B170">
            <v>-14693.289898746461</v>
          </cell>
          <cell r="C170">
            <v>-12905.268759553937</v>
          </cell>
          <cell r="D170">
            <v>-10171.670913308273</v>
          </cell>
          <cell r="E170">
            <v>-8282.9849662925881</v>
          </cell>
          <cell r="F170">
            <v>-6665.9080373159268</v>
          </cell>
          <cell r="G170">
            <v>-4987.6191124460829</v>
          </cell>
          <cell r="H170">
            <v>-3232.3073124995963</v>
          </cell>
          <cell r="I170">
            <v>-1310.0863669815169</v>
          </cell>
          <cell r="J170">
            <v>799.39423382365135</v>
          </cell>
          <cell r="K170">
            <v>3107.7117334462409</v>
          </cell>
          <cell r="L170">
            <v>5638.3562105978481</v>
          </cell>
          <cell r="M170">
            <v>8412.3085030565817</v>
          </cell>
          <cell r="N170">
            <v>11461.734114895738</v>
          </cell>
          <cell r="O170">
            <v>15287.637267296368</v>
          </cell>
          <cell r="P170">
            <v>20083.785024058354</v>
          </cell>
          <cell r="Q170">
            <v>25429.768197838541</v>
          </cell>
          <cell r="R170">
            <v>31190.773938839884</v>
          </cell>
          <cell r="S170">
            <v>37399.021527539677</v>
          </cell>
          <cell r="T170">
            <v>44089.231510891957</v>
          </cell>
          <cell r="U170">
            <v>51298.819882144438</v>
          </cell>
          <cell r="V170">
            <v>59068.107335339475</v>
          </cell>
          <cell r="W170">
            <v>67440.544764785576</v>
          </cell>
          <cell r="X170">
            <v>76462.956270639057</v>
          </cell>
          <cell r="Y170">
            <v>86185.801029640395</v>
          </cell>
          <cell r="Z170">
            <v>96663.455495556744</v>
          </cell>
          <cell r="AA170">
            <v>107954.51750757769</v>
          </cell>
          <cell r="AB170">
            <v>120122.1340074364</v>
          </cell>
          <cell r="AC170">
            <v>133234.35419806268</v>
          </cell>
          <cell r="AD170">
            <v>147364.51011885976</v>
          </cell>
          <cell r="AE170">
            <v>58340.683313365364</v>
          </cell>
          <cell r="AF170">
            <v>53633.202747151568</v>
          </cell>
          <cell r="AG170">
            <v>50519.528391341446</v>
          </cell>
          <cell r="AH170">
            <v>47596.327615446949</v>
          </cell>
          <cell r="AI170">
            <v>44845.673494299561</v>
          </cell>
          <cell r="AJ170">
            <v>42251.879968376837</v>
          </cell>
          <cell r="AK170">
            <v>39732.035008774277</v>
          </cell>
          <cell r="AL170">
            <v>37212.190049171746</v>
          </cell>
          <cell r="AM170">
            <v>34690.104223923132</v>
          </cell>
          <cell r="AN170">
            <v>32170.259264320583</v>
          </cell>
          <cell r="AO170">
            <v>29648.173439071972</v>
          </cell>
          <cell r="AP170">
            <v>27128.328479469423</v>
          </cell>
          <cell r="AQ170">
            <v>24606.242654220816</v>
          </cell>
          <cell r="AR170">
            <v>22086.397694618263</v>
          </cell>
          <cell r="AS170">
            <v>20227.608100605295</v>
          </cell>
          <cell r="AT170">
            <v>19029.873872181903</v>
          </cell>
          <cell r="AU170">
            <v>17832.13964375851</v>
          </cell>
          <cell r="AV170">
            <v>16634.405415335117</v>
          </cell>
          <cell r="AW170">
            <v>15436.671186911724</v>
          </cell>
          <cell r="AX170">
            <v>14238.936958488333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</row>
        <row r="171">
          <cell r="A171">
            <v>-3133.9296209632362</v>
          </cell>
          <cell r="B171">
            <v>-12442.584017427143</v>
          </cell>
          <cell r="C171">
            <v>-10471.751851152203</v>
          </cell>
          <cell r="D171">
            <v>-7931.2049576921318</v>
          </cell>
          <cell r="E171">
            <v>-6242.7942838003364</v>
          </cell>
          <cell r="F171">
            <v>-4778.4239842030875</v>
          </cell>
          <cell r="G171">
            <v>-3237.2736979826755</v>
          </cell>
          <cell r="H171">
            <v>-1604.726435525024</v>
          </cell>
          <cell r="I171">
            <v>198.68604424642319</v>
          </cell>
          <cell r="J171">
            <v>2192.0015745684032</v>
          </cell>
          <cell r="K171">
            <v>4387.2850452665571</v>
          </cell>
          <cell r="L171">
            <v>6807.0966242592003</v>
          </cell>
          <cell r="M171">
            <v>9472.0395782108699</v>
          </cell>
          <cell r="N171">
            <v>12412.110047553502</v>
          </cell>
          <cell r="O171">
            <v>16062.90812912392</v>
          </cell>
          <cell r="P171">
            <v>20590.09147174389</v>
          </cell>
          <cell r="Q171">
            <v>25624.652777680662</v>
          </cell>
          <cell r="R171">
            <v>31050.060161897316</v>
          </cell>
          <cell r="S171">
            <v>36896.656021203424</v>
          </cell>
          <cell r="T171">
            <v>43197.138311528339</v>
          </cell>
          <cell r="U171">
            <v>49986.74341609759</v>
          </cell>
          <cell r="V171">
            <v>57303.443210140715</v>
          </cell>
          <cell r="W171">
            <v>65188.15742424479</v>
          </cell>
          <cell r="X171">
            <v>73684.982494026859</v>
          </cell>
          <cell r="Y171">
            <v>82841.438176001117</v>
          </cell>
          <cell r="Z171">
            <v>92708.733308877025</v>
          </cell>
          <cell r="AA171">
            <v>103342.05220659752</v>
          </cell>
          <cell r="AB171">
            <v>114800.86328481304</v>
          </cell>
          <cell r="AC171">
            <v>127149.2516468307</v>
          </cell>
          <cell r="AD171">
            <v>140456.27748907532</v>
          </cell>
          <cell r="AE171">
            <v>50440.273591890546</v>
          </cell>
          <cell r="AF171">
            <v>46370.273135897703</v>
          </cell>
          <cell r="AG171">
            <v>43678.247992148026</v>
          </cell>
          <cell r="AH171">
            <v>41150.902775634837</v>
          </cell>
          <cell r="AI171">
            <v>38772.73819908881</v>
          </cell>
          <cell r="AJ171">
            <v>36530.192386149305</v>
          </cell>
          <cell r="AK171">
            <v>34351.58113319573</v>
          </cell>
          <cell r="AL171">
            <v>32172.969880242152</v>
          </cell>
          <cell r="AM171">
            <v>29992.421216379906</v>
          </cell>
          <cell r="AN171">
            <v>27813.809963426338</v>
          </cell>
          <cell r="AO171">
            <v>25633.261299564096</v>
          </cell>
          <cell r="AP171">
            <v>23454.650046610506</v>
          </cell>
          <cell r="AQ171">
            <v>21274.101382748264</v>
          </cell>
          <cell r="AR171">
            <v>19095.490129794689</v>
          </cell>
          <cell r="AS171">
            <v>17488.415094897144</v>
          </cell>
          <cell r="AT171">
            <v>16452.876278055632</v>
          </cell>
          <cell r="AU171">
            <v>15417.337461214118</v>
          </cell>
          <cell r="AV171">
            <v>14381.798644372604</v>
          </cell>
          <cell r="AW171">
            <v>13346.259827531092</v>
          </cell>
          <cell r="AX171">
            <v>12310.72101068958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</row>
        <row r="172">
          <cell r="A172">
            <v>-3480.5320730987833</v>
          </cell>
          <cell r="B172">
            <v>-14070.182488151559</v>
          </cell>
          <cell r="C172">
            <v>-12458.749760103427</v>
          </cell>
          <cell r="D172">
            <v>-9895.4938752174785</v>
          </cell>
          <cell r="E172">
            <v>-8111.0579709775866</v>
          </cell>
          <cell r="F172">
            <v>-6581.9131326855913</v>
          </cell>
          <cell r="G172">
            <v>-4989.4548499466046</v>
          </cell>
          <cell r="H172">
            <v>-3318.4912529043704</v>
          </cell>
          <cell r="I172">
            <v>-1482.7759763264555</v>
          </cell>
          <cell r="J172">
            <v>537.34665809401156</v>
          </cell>
          <cell r="K172">
            <v>2753.3244115250968</v>
          </cell>
          <cell r="L172">
            <v>5188.0340029168747</v>
          </cell>
          <cell r="M172">
            <v>7861.9986161902898</v>
          </cell>
          <cell r="N172">
            <v>10806.316778692795</v>
          </cell>
          <cell r="O172">
            <v>14500.310994265648</v>
          </cell>
          <cell r="P172">
            <v>19128.178114303304</v>
          </cell>
          <cell r="Q172">
            <v>24285.791954983371</v>
          </cell>
          <cell r="R172">
            <v>29843.804762011259</v>
          </cell>
          <cell r="S172">
            <v>35833.300547723833</v>
          </cell>
          <cell r="T172">
            <v>42287.776457118482</v>
          </cell>
          <cell r="U172">
            <v>49243.330105613059</v>
          </cell>
          <cell r="V172">
            <v>56738.86146032282</v>
          </cell>
          <cell r="W172">
            <v>64816.290393905532</v>
          </cell>
          <cell r="X172">
            <v>73520.791127677163</v>
          </cell>
          <cell r="Y172">
            <v>82901.044875155698</v>
          </cell>
          <cell r="Z172">
            <v>93009.512098980049</v>
          </cell>
          <cell r="AA172">
            <v>103902.72590384085</v>
          </cell>
          <cell r="AB172">
            <v>115641.60820626737</v>
          </cell>
          <cell r="AC172">
            <v>128291.8104494963</v>
          </cell>
          <cell r="AD172">
            <v>141924.0807689215</v>
          </cell>
          <cell r="AE172">
            <v>55768.622368053213</v>
          </cell>
          <cell r="AF172">
            <v>51268.680113486196</v>
          </cell>
          <cell r="AG172">
            <v>48292.278064960876</v>
          </cell>
          <cell r="AH172">
            <v>45497.952203173925</v>
          </cell>
          <cell r="AI172">
            <v>42868.565945844042</v>
          </cell>
          <cell r="AJ172">
            <v>40389.124783475148</v>
          </cell>
          <cell r="AK172">
            <v>37980.372023016433</v>
          </cell>
          <cell r="AL172">
            <v>35571.61926255771</v>
          </cell>
          <cell r="AM172">
            <v>33160.724429313843</v>
          </cell>
          <cell r="AN172">
            <v>30751.971668855123</v>
          </cell>
          <cell r="AO172">
            <v>28341.076835611249</v>
          </cell>
          <cell r="AP172">
            <v>25932.324075152537</v>
          </cell>
          <cell r="AQ172">
            <v>23521.429241908663</v>
          </cell>
          <cell r="AR172">
            <v>21112.676481449947</v>
          </cell>
          <cell r="AS172">
            <v>19335.835192612521</v>
          </cell>
          <cell r="AT172">
            <v>18190.905375396389</v>
          </cell>
          <cell r="AU172">
            <v>17045.975558180256</v>
          </cell>
          <cell r="AV172">
            <v>15901.045740964128</v>
          </cell>
          <cell r="AW172">
            <v>14756.115923747995</v>
          </cell>
          <cell r="AX172">
            <v>13611.186106531866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</row>
        <row r="173">
          <cell r="A173">
            <v>-3419.8351471787801</v>
          </cell>
          <cell r="B173">
            <v>-13927.732737551247</v>
          </cell>
          <cell r="C173">
            <v>-12116.310026017803</v>
          </cell>
          <cell r="D173">
            <v>-9496.584261998687</v>
          </cell>
          <cell r="E173">
            <v>-7736.3637779545934</v>
          </cell>
          <cell r="F173">
            <v>-6221.6530384269199</v>
          </cell>
          <cell r="G173">
            <v>-4640.9128605146498</v>
          </cell>
          <cell r="H173">
            <v>-2979.0766370286342</v>
          </cell>
          <cell r="I173">
            <v>-1151.3105045414113</v>
          </cell>
          <cell r="J173">
            <v>861.90607044816022</v>
          </cell>
          <cell r="K173">
            <v>3072.1413395545196</v>
          </cell>
          <cell r="L173">
            <v>5502.1982498530733</v>
          </cell>
          <cell r="M173">
            <v>8172.6078598331105</v>
          </cell>
          <cell r="N173">
            <v>11114.230607031399</v>
          </cell>
          <cell r="O173">
            <v>14797.309273483619</v>
          </cell>
          <cell r="P173">
            <v>19402.184089214075</v>
          </cell>
          <cell r="Q173">
            <v>24532.00198738815</v>
          </cell>
          <cell r="R173">
            <v>30060.06098065566</v>
          </cell>
          <cell r="S173">
            <v>36017.277560199975</v>
          </cell>
          <cell r="T173">
            <v>42436.968344762558</v>
          </cell>
          <cell r="U173">
            <v>49355.036408782842</v>
          </cell>
          <cell r="V173">
            <v>56810.172075675917</v>
          </cell>
          <cell r="W173">
            <v>64844.069299214178</v>
          </cell>
          <cell r="X173">
            <v>73501.658843157973</v>
          </cell>
          <cell r="Y173">
            <v>82831.359563226899</v>
          </cell>
          <cell r="Z173">
            <v>92885.349196743759</v>
          </cell>
          <cell r="AA173">
            <v>103719.85617438212</v>
          </cell>
          <cell r="AB173">
            <v>115395.47408601834</v>
          </cell>
          <cell r="AC173">
            <v>127977.50055938488</v>
          </cell>
          <cell r="AD173">
            <v>141536.30244675424</v>
          </cell>
          <cell r="AE173">
            <v>54663.334194380179</v>
          </cell>
          <cell r="AF173">
            <v>50252.577089902734</v>
          </cell>
          <cell r="AG173">
            <v>47335.164879114862</v>
          </cell>
          <cell r="AH173">
            <v>44596.220254971508</v>
          </cell>
          <cell r="AI173">
            <v>42018.946268141422</v>
          </cell>
          <cell r="AJ173">
            <v>39588.645587959771</v>
          </cell>
          <cell r="AK173">
            <v>37227.632323769518</v>
          </cell>
          <cell r="AL173">
            <v>34866.61905957928</v>
          </cell>
          <cell r="AM173">
            <v>32503.506176722618</v>
          </cell>
          <cell r="AN173">
            <v>30142.492912532369</v>
          </cell>
          <cell r="AO173">
            <v>27779.380029675718</v>
          </cell>
          <cell r="AP173">
            <v>25418.366765485473</v>
          </cell>
          <cell r="AQ173">
            <v>23055.253882628818</v>
          </cell>
          <cell r="AR173">
            <v>20694.240618438569</v>
          </cell>
          <cell r="AS173">
            <v>18952.614860838134</v>
          </cell>
          <cell r="AT173">
            <v>17830.376609827512</v>
          </cell>
          <cell r="AU173">
            <v>16708.138358816886</v>
          </cell>
          <cell r="AV173">
            <v>15585.900107806265</v>
          </cell>
          <cell r="AW173">
            <v>14463.661856795641</v>
          </cell>
          <cell r="AX173">
            <v>13341.423605785018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</row>
        <row r="174">
          <cell r="A174">
            <v>-2903.5512527691358</v>
          </cell>
          <cell r="B174">
            <v>-11623.431502812771</v>
          </cell>
          <cell r="C174">
            <v>-9854.1489600764544</v>
          </cell>
          <cell r="D174">
            <v>-7295.0384163388608</v>
          </cell>
          <cell r="E174">
            <v>-5656.2676170701252</v>
          </cell>
          <cell r="F174">
            <v>-4296.4942907078575</v>
          </cell>
          <cell r="G174">
            <v>-2854.8269832114229</v>
          </cell>
          <cell r="H174">
            <v>-1317.4111072524161</v>
          </cell>
          <cell r="I174">
            <v>389.99321904587913</v>
          </cell>
          <cell r="J174">
            <v>2285.5740618989321</v>
          </cell>
          <cell r="K174">
            <v>4381.3985756255242</v>
          </cell>
          <cell r="L174">
            <v>6699.3269967267224</v>
          </cell>
          <cell r="M174">
            <v>9259.5097168221091</v>
          </cell>
          <cell r="N174">
            <v>12090.604283869956</v>
          </cell>
          <cell r="O174">
            <v>15596.332952094031</v>
          </cell>
          <cell r="P174">
            <v>19928.449264843006</v>
          </cell>
          <cell r="Q174">
            <v>24742.387064228311</v>
          </cell>
          <cell r="R174">
            <v>29930.043365711175</v>
          </cell>
          <cell r="S174">
            <v>35520.430907850023</v>
          </cell>
          <cell r="T174">
            <v>41544.814763497459</v>
          </cell>
          <cell r="U174">
            <v>48036.887194365081</v>
          </cell>
          <cell r="V174">
            <v>55032.956080002536</v>
          </cell>
          <cell r="W174">
            <v>62572.147975007836</v>
          </cell>
          <cell r="X174">
            <v>70696.626930096725</v>
          </cell>
          <cell r="Y174">
            <v>79451.830300820293</v>
          </cell>
          <cell r="Z174">
            <v>88886.722862726281</v>
          </cell>
          <cell r="AA174">
            <v>99054.070654140465</v>
          </cell>
          <cell r="AB174">
            <v>110010.73607807525</v>
          </cell>
          <cell r="AC174">
            <v>121817.99591366613</v>
          </cell>
          <cell r="AD174">
            <v>134541.88401566236</v>
          </cell>
          <cell r="AE174">
            <v>46627.596931586842</v>
          </cell>
          <cell r="AF174">
            <v>42865.239448975561</v>
          </cell>
          <cell r="AG174">
            <v>40376.698955558459</v>
          </cell>
          <cell r="AH174">
            <v>38040.390571983458</v>
          </cell>
          <cell r="AI174">
            <v>35841.986570265399</v>
          </cell>
          <cell r="AJ174">
            <v>33768.950188417293</v>
          </cell>
          <cell r="AK174">
            <v>31755.015684507885</v>
          </cell>
          <cell r="AL174">
            <v>29741.081180598481</v>
          </cell>
          <cell r="AM174">
            <v>27725.355710690932</v>
          </cell>
          <cell r="AN174">
            <v>25711.421206781528</v>
          </cell>
          <cell r="AO174">
            <v>23695.695736873982</v>
          </cell>
          <cell r="AP174">
            <v>21681.761232964574</v>
          </cell>
          <cell r="AQ174">
            <v>19666.035763057022</v>
          </cell>
          <cell r="AR174">
            <v>17652.101259147617</v>
          </cell>
          <cell r="AS174">
            <v>16166.501724690173</v>
          </cell>
          <cell r="AT174">
            <v>15209.237159684695</v>
          </cell>
          <cell r="AU174">
            <v>14251.972594679219</v>
          </cell>
          <cell r="AV174">
            <v>13294.70802967374</v>
          </cell>
          <cell r="AW174">
            <v>12337.443464668262</v>
          </cell>
          <cell r="AX174">
            <v>11380.178899662782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</row>
        <row r="175">
          <cell r="A175">
            <v>-3716.9757562164714</v>
          </cell>
          <cell r="B175">
            <v>-15053.540767103945</v>
          </cell>
          <cell r="C175">
            <v>-13242.358709709215</v>
          </cell>
          <cell r="D175">
            <v>-10476.228074034178</v>
          </cell>
          <cell r="E175">
            <v>-8562.9837409353404</v>
          </cell>
          <cell r="F175">
            <v>-6921.2179551152276</v>
          </cell>
          <cell r="G175">
            <v>-5220.4159926264228</v>
          </cell>
          <cell r="H175">
            <v>-3444.5773550528952</v>
          </cell>
          <cell r="I175">
            <v>-1502.2486968485741</v>
          </cell>
          <cell r="J175">
            <v>627.12968473110209</v>
          </cell>
          <cell r="K175">
            <v>2955.0765867430655</v>
          </cell>
          <cell r="L175">
            <v>5505.2363032283492</v>
          </cell>
          <cell r="M175">
            <v>8298.662657367071</v>
          </cell>
          <cell r="N175">
            <v>11367.862828967651</v>
          </cell>
          <cell r="O175">
            <v>15223.620963619507</v>
          </cell>
          <cell r="P175">
            <v>20063.919863464485</v>
          </cell>
          <cell r="Q175">
            <v>25460.701804818502</v>
          </cell>
          <cell r="R175">
            <v>31276.44995373912</v>
          </cell>
          <cell r="S175">
            <v>37543.689745752599</v>
          </cell>
          <cell r="T175">
            <v>44297.47165047405</v>
          </cell>
          <cell r="U175">
            <v>51575.567196565862</v>
          </cell>
          <cell r="V175">
            <v>59418.680214623295</v>
          </cell>
          <cell r="W175">
            <v>67870.674479394089</v>
          </cell>
          <cell r="X175">
            <v>76978.819024455297</v>
          </cell>
          <cell r="Y175">
            <v>86794.05250130585</v>
          </cell>
          <cell r="Z175">
            <v>97371.268061343071</v>
          </cell>
          <cell r="AA175">
            <v>108769.62035396638</v>
          </cell>
          <cell r="AB175">
            <v>121052.85635774262</v>
          </cell>
          <cell r="AC175">
            <v>134289.67189485396</v>
          </cell>
          <cell r="AD175">
            <v>148554.09582268915</v>
          </cell>
          <cell r="AE175">
            <v>59519.703106417925</v>
          </cell>
          <cell r="AF175">
            <v>54717.088022612617</v>
          </cell>
          <cell r="AG175">
            <v>51540.488731986385</v>
          </cell>
          <cell r="AH175">
            <v>48558.212344047141</v>
          </cell>
          <cell r="AI175">
            <v>45751.969644424345</v>
          </cell>
          <cell r="AJ175">
            <v>43105.75757054377</v>
          </cell>
          <cell r="AK175">
            <v>40534.988505941677</v>
          </cell>
          <cell r="AL175">
            <v>37964.219441339592</v>
          </cell>
          <cell r="AM175">
            <v>35391.164224941174</v>
          </cell>
          <cell r="AN175">
            <v>32820.395160339081</v>
          </cell>
          <cell r="AO175">
            <v>30247.339943940675</v>
          </cell>
          <cell r="AP175">
            <v>27676.570879338582</v>
          </cell>
          <cell r="AQ175">
            <v>25103.515662940172</v>
          </cell>
          <cell r="AR175">
            <v>22532.746598338075</v>
          </cell>
          <cell r="AS175">
            <v>20636.392313649652</v>
          </cell>
          <cell r="AT175">
            <v>19414.452808874888</v>
          </cell>
          <cell r="AU175">
            <v>18192.513304100132</v>
          </cell>
          <cell r="AV175">
            <v>16970.573799325364</v>
          </cell>
          <cell r="AW175">
            <v>15748.634294550608</v>
          </cell>
          <cell r="AX175">
            <v>14526.694789775847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</row>
        <row r="176">
          <cell r="A176">
            <v>-3299.8135384541756</v>
          </cell>
          <cell r="B176">
            <v>-13493.164538049827</v>
          </cell>
          <cell r="C176">
            <v>-12041.580452287502</v>
          </cell>
          <cell r="D176">
            <v>-9485.5397636195066</v>
          </cell>
          <cell r="E176">
            <v>-7759.7763493450057</v>
          </cell>
          <cell r="F176">
            <v>-6324.0835264856005</v>
          </cell>
          <cell r="G176">
            <v>-4821.6903598338031</v>
          </cell>
          <cell r="H176">
            <v>-3238.0743539802943</v>
          </cell>
          <cell r="I176">
            <v>-1491.2540530446286</v>
          </cell>
          <cell r="J176">
            <v>437.67751248709851</v>
          </cell>
          <cell r="K176">
            <v>2560.0994534424376</v>
          </cell>
          <cell r="L176">
            <v>4898.2497181034068</v>
          </cell>
          <cell r="M176">
            <v>7472.2054869971043</v>
          </cell>
          <cell r="N176">
            <v>10311.900708101397</v>
          </cell>
          <cell r="O176">
            <v>13870.929251281525</v>
          </cell>
          <cell r="P176">
            <v>18322.204989388047</v>
          </cell>
          <cell r="Q176">
            <v>23281.144970722162</v>
          </cell>
          <cell r="R176">
            <v>28625.060350378324</v>
          </cell>
          <cell r="S176">
            <v>34383.837769023921</v>
          </cell>
          <cell r="T176">
            <v>40589.68404491237</v>
          </cell>
          <cell r="U176">
            <v>47277.306295299029</v>
          </cell>
          <cell r="V176">
            <v>54484.106041150619</v>
          </cell>
          <cell r="W176">
            <v>62250.388380707627</v>
          </cell>
          <cell r="X176">
            <v>70619.587401734127</v>
          </cell>
          <cell r="Y176">
            <v>79638.509093106259</v>
          </cell>
          <cell r="Z176">
            <v>89357.593114258751</v>
          </cell>
          <cell r="AA176">
            <v>99831.19488647343</v>
          </cell>
          <cell r="AB176">
            <v>111117.88958364824</v>
          </cell>
          <cell r="AC176">
            <v>123280.79972265936</v>
          </cell>
          <cell r="AD176">
            <v>136387.94818541422</v>
          </cell>
          <cell r="AE176">
            <v>52702.774523774875</v>
          </cell>
          <cell r="AF176">
            <v>48450.21399883875</v>
          </cell>
          <cell r="AG176">
            <v>45637.437935978902</v>
          </cell>
          <cell r="AH176">
            <v>42996.728526522988</v>
          </cell>
          <cell r="AI176">
            <v>40511.891261915356</v>
          </cell>
          <cell r="AJ176">
            <v>38168.755947169819</v>
          </cell>
          <cell r="AK176">
            <v>35892.422980216375</v>
          </cell>
          <cell r="AL176">
            <v>33616.090013262947</v>
          </cell>
          <cell r="AM176">
            <v>31337.732732740053</v>
          </cell>
          <cell r="AN176">
            <v>29061.39976578662</v>
          </cell>
          <cell r="AO176">
            <v>26783.042485263726</v>
          </cell>
          <cell r="AP176">
            <v>24506.709518310297</v>
          </cell>
          <cell r="AQ176">
            <v>22228.352237787403</v>
          </cell>
          <cell r="AR176">
            <v>19952.019270833967</v>
          </cell>
          <cell r="AS176">
            <v>18272.858806870699</v>
          </cell>
          <cell r="AT176">
            <v>17190.870845897603</v>
          </cell>
          <cell r="AU176">
            <v>16108.8828849245</v>
          </cell>
          <cell r="AV176">
            <v>15026.894923951402</v>
          </cell>
          <cell r="AW176">
            <v>13944.906962978306</v>
          </cell>
          <cell r="AX176">
            <v>12862.91900200521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</row>
        <row r="177">
          <cell r="A177">
            <v>-3454.9935557759663</v>
          </cell>
          <cell r="B177">
            <v>-13971.222503110575</v>
          </cell>
          <cell r="C177">
            <v>-12237.591969506679</v>
          </cell>
          <cell r="D177">
            <v>-9472.2682215535224</v>
          </cell>
          <cell r="E177">
            <v>-7615.6385319789697</v>
          </cell>
          <cell r="F177">
            <v>-6064.6597272918789</v>
          </cell>
          <cell r="G177">
            <v>-4447.2067908413092</v>
          </cell>
          <cell r="H177">
            <v>-2747.9708838503921</v>
          </cell>
          <cell r="I177">
            <v>-881.06763462099343</v>
          </cell>
          <cell r="J177">
            <v>1173.2984133905741</v>
          </cell>
          <cell r="K177">
            <v>3426.8273181709264</v>
          </cell>
          <cell r="L177">
            <v>5902.5898953446276</v>
          </cell>
          <cell r="M177">
            <v>8621.3518726501879</v>
          </cell>
          <cell r="N177">
            <v>11614.378952377683</v>
          </cell>
          <cell r="O177">
            <v>15357.803124695536</v>
          </cell>
          <cell r="P177">
            <v>20034.647679484493</v>
          </cell>
          <cell r="Q177">
            <v>25243.88798578045</v>
          </cell>
          <cell r="R177">
            <v>30857.535155119742</v>
          </cell>
          <cell r="S177">
            <v>36906.984343275653</v>
          </cell>
          <cell r="T177">
            <v>43426.067993555596</v>
          </cell>
          <cell r="U177">
            <v>50451.245049766643</v>
          </cell>
          <cell r="V177">
            <v>58021.804858275093</v>
          </cell>
          <cell r="W177">
            <v>66180.086899513059</v>
          </cell>
          <cell r="X177">
            <v>74971.717577812815</v>
          </cell>
          <cell r="Y177">
            <v>84445.865393851418</v>
          </cell>
          <cell r="Z177">
            <v>94655.515926795255</v>
          </cell>
          <cell r="AA177">
            <v>105657.76816402335</v>
          </cell>
          <cell r="AB177">
            <v>117514.15383569706</v>
          </cell>
          <cell r="AC177">
            <v>130290.98154010219</v>
          </cell>
          <cell r="AD177">
            <v>144059.70758433605</v>
          </cell>
          <cell r="AE177">
            <v>55346.374208952599</v>
          </cell>
          <cell r="AF177">
            <v>50880.502947219327</v>
          </cell>
          <cell r="AG177">
            <v>47926.636515181708</v>
          </cell>
          <cell r="AH177">
            <v>45153.467692980186</v>
          </cell>
          <cell r="AI177">
            <v>42543.989646747839</v>
          </cell>
          <cell r="AJ177">
            <v>40083.321396851119</v>
          </cell>
          <cell r="AK177">
            <v>37692.806336655456</v>
          </cell>
          <cell r="AL177">
            <v>35302.291276459793</v>
          </cell>
          <cell r="AM177">
            <v>32909.65036203077</v>
          </cell>
          <cell r="AN177">
            <v>30519.135301835107</v>
          </cell>
          <cell r="AO177">
            <v>28126.494387406074</v>
          </cell>
          <cell r="AP177">
            <v>25735.979327210418</v>
          </cell>
          <cell r="AQ177">
            <v>23343.338412781392</v>
          </cell>
          <cell r="AR177">
            <v>20952.823352585732</v>
          </cell>
          <cell r="AS177">
            <v>19189.435291233003</v>
          </cell>
          <cell r="AT177">
            <v>18053.174228723205</v>
          </cell>
          <cell r="AU177">
            <v>16916.913166213406</v>
          </cell>
          <cell r="AV177">
            <v>15780.652103703607</v>
          </cell>
          <cell r="AW177">
            <v>14644.391041193812</v>
          </cell>
          <cell r="AX177">
            <v>13508.129978684012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</row>
        <row r="178">
          <cell r="A178">
            <v>-2926.9456530728221</v>
          </cell>
          <cell r="B178">
            <v>-11695.815501857089</v>
          </cell>
          <cell r="C178">
            <v>-10046.830016745291</v>
          </cell>
          <cell r="D178">
            <v>-7589.3136610041238</v>
          </cell>
          <cell r="E178">
            <v>-5975.7292402849735</v>
          </cell>
          <cell r="F178">
            <v>-4624.6675423746319</v>
          </cell>
          <cell r="G178">
            <v>-3193.806428596049</v>
          </cell>
          <cell r="H178">
            <v>-1669.329667407585</v>
          </cell>
          <cell r="I178">
            <v>23.433548893450372</v>
          </cell>
          <cell r="J178">
            <v>1902.622928616262</v>
          </cell>
          <cell r="K178">
            <v>3980.155134806042</v>
          </cell>
          <cell r="L178">
            <v>6277.8035005695328</v>
          </cell>
          <cell r="M178">
            <v>8815.5924681881334</v>
          </cell>
          <cell r="N178">
            <v>11622.135010229111</v>
          </cell>
          <cell r="O178">
            <v>15104.36700123976</v>
          </cell>
          <cell r="P178">
            <v>19415.313687209298</v>
          </cell>
          <cell r="Q178">
            <v>24207.554325274781</v>
          </cell>
          <cell r="R178">
            <v>29371.829058416784</v>
          </cell>
          <cell r="S178">
            <v>34937.019860299122</v>
          </cell>
          <cell r="T178">
            <v>40934.250887261289</v>
          </cell>
          <cell r="U178">
            <v>47397.06254478656</v>
          </cell>
          <cell r="V178">
            <v>54361.599067202573</v>
          </cell>
          <cell r="W178">
            <v>61866.810659681483</v>
          </cell>
          <cell r="X178">
            <v>69954.671333048929</v>
          </cell>
          <cell r="Y178">
            <v>78670.413649675364</v>
          </cell>
          <cell r="Z178">
            <v>88062.781693300989</v>
          </cell>
          <cell r="AA178">
            <v>98184.303677565622</v>
          </cell>
          <cell r="AB178">
            <v>109091.58571784713</v>
          </cell>
          <cell r="AC178">
            <v>120845.62840937145</v>
          </cell>
          <cell r="AD178">
            <v>133512.16798210345</v>
          </cell>
          <cell r="AE178">
            <v>47036.189177200911</v>
          </cell>
          <cell r="AF178">
            <v>43240.86259058716</v>
          </cell>
          <cell r="AG178">
            <v>40730.515304295892</v>
          </cell>
          <cell r="AH178">
            <v>38373.734120239824</v>
          </cell>
          <cell r="AI178">
            <v>36156.065758208555</v>
          </cell>
          <cell r="AJ178">
            <v>34064.863598018041</v>
          </cell>
          <cell r="AK178">
            <v>32033.281218695298</v>
          </cell>
          <cell r="AL178">
            <v>30001.698839372555</v>
          </cell>
          <cell r="AM178">
            <v>27968.309800023508</v>
          </cell>
          <cell r="AN178">
            <v>25936.727420700772</v>
          </cell>
          <cell r="AO178">
            <v>23903.338381351728</v>
          </cell>
          <cell r="AP178">
            <v>21871.756002028986</v>
          </cell>
          <cell r="AQ178">
            <v>19838.366962679942</v>
          </cell>
          <cell r="AR178">
            <v>17806.784583357196</v>
          </cell>
          <cell r="AS178">
            <v>16308.166911791857</v>
          </cell>
          <cell r="AT178">
            <v>15342.51394798392</v>
          </cell>
          <cell r="AU178">
            <v>14376.860984175986</v>
          </cell>
          <cell r="AV178">
            <v>13411.208020368053</v>
          </cell>
          <cell r="AW178">
            <v>12445.555056560113</v>
          </cell>
          <cell r="AX178">
            <v>11479.90209275218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</row>
        <row r="179">
          <cell r="A179">
            <v>-3481.5360748393359</v>
          </cell>
          <cell r="B179">
            <v>-14114.656083452825</v>
          </cell>
          <cell r="C179">
            <v>-12415.088841332157</v>
          </cell>
          <cell r="D179">
            <v>-9928.5734198454193</v>
          </cell>
          <cell r="E179">
            <v>-8192.4324020204022</v>
          </cell>
          <cell r="F179">
            <v>-6671.0365925628239</v>
          </cell>
          <cell r="G179">
            <v>-5086.8027086162865</v>
          </cell>
          <cell r="H179">
            <v>-3424.5868412918794</v>
          </cell>
          <cell r="I179">
            <v>-1598.236334822526</v>
          </cell>
          <cell r="J179">
            <v>411.84913195400691</v>
          </cell>
          <cell r="K179">
            <v>2617.066420060984</v>
          </cell>
          <cell r="L179">
            <v>5040.230698624584</v>
          </cell>
          <cell r="M179">
            <v>7701.8016977120242</v>
          </cell>
          <cell r="N179">
            <v>10632.801453367261</v>
          </cell>
          <cell r="O179">
            <v>14312.17979333569</v>
          </cell>
          <cell r="P179">
            <v>18923.926968214779</v>
          </cell>
          <cell r="Q179">
            <v>24064.070127713672</v>
          </cell>
          <cell r="R179">
            <v>29603.255959176513</v>
          </cell>
          <cell r="S179">
            <v>35572.463182282314</v>
          </cell>
          <cell r="T179">
            <v>42005.075475228005</v>
          </cell>
          <cell r="U179">
            <v>48937.068177908339</v>
          </cell>
          <cell r="V179">
            <v>56407.209489348752</v>
          </cell>
          <cell r="W179">
            <v>64457.277284618074</v>
          </cell>
          <cell r="X179">
            <v>73132.292763801393</v>
          </cell>
          <cell r="Y179">
            <v>82480.77223974996</v>
          </cell>
          <cell r="Z179">
            <v>92554.998472768639</v>
          </cell>
          <cell r="AA179">
            <v>103411.31306972011</v>
          </cell>
          <cell r="AB179">
            <v>115110.43158283163</v>
          </cell>
          <cell r="AC179">
            <v>127717.78307044067</v>
          </cell>
          <cell r="AD179">
            <v>141303.87601872423</v>
          </cell>
          <cell r="AE179">
            <v>55732.262772988135</v>
          </cell>
          <cell r="AF179">
            <v>51235.25435596711</v>
          </cell>
          <cell r="AG179">
            <v>48260.79283902821</v>
          </cell>
          <cell r="AH179">
            <v>45468.288800203693</v>
          </cell>
          <cell r="AI179">
            <v>42840.616829788691</v>
          </cell>
          <cell r="AJ179">
            <v>40362.792194291418</v>
          </cell>
          <cell r="AK179">
            <v>37955.609873826783</v>
          </cell>
          <cell r="AL179">
            <v>35548.427553362162</v>
          </cell>
          <cell r="AM179">
            <v>33139.104556684433</v>
          </cell>
          <cell r="AN179">
            <v>30731.922236219798</v>
          </cell>
          <cell r="AO179">
            <v>28322.599239542065</v>
          </cell>
          <cell r="AP179">
            <v>25915.416919077434</v>
          </cell>
          <cell r="AQ179">
            <v>23506.093922399697</v>
          </cell>
          <cell r="AR179">
            <v>21098.911601935069</v>
          </cell>
          <cell r="AS179">
            <v>19323.228764338033</v>
          </cell>
          <cell r="AT179">
            <v>18179.045409608581</v>
          </cell>
          <cell r="AU179">
            <v>17034.862054879137</v>
          </cell>
          <cell r="AV179">
            <v>15890.678700149687</v>
          </cell>
          <cell r="AW179">
            <v>14746.495345420244</v>
          </cell>
          <cell r="AX179">
            <v>13602.311990690801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</row>
        <row r="180">
          <cell r="A180">
            <v>-3337.4391437766667</v>
          </cell>
          <cell r="B180">
            <v>-13443.449148688131</v>
          </cell>
          <cell r="C180">
            <v>-11732.299617611583</v>
          </cell>
          <cell r="D180">
            <v>-9145.9822324171873</v>
          </cell>
          <cell r="E180">
            <v>-7389.2792244443417</v>
          </cell>
          <cell r="F180">
            <v>-5892.6256132285653</v>
          </cell>
          <cell r="G180">
            <v>-4327.3774050713519</v>
          </cell>
          <cell r="H180">
            <v>-2678.6163918825905</v>
          </cell>
          <cell r="I180">
            <v>-862.989575816458</v>
          </cell>
          <cell r="J180">
            <v>1138.8619145728442</v>
          </cell>
          <cell r="K180">
            <v>3338.6072929131715</v>
          </cell>
          <cell r="L180">
            <v>5758.9477676594661</v>
          </cell>
          <cell r="M180">
            <v>8420.3951043991801</v>
          </cell>
          <cell r="N180">
            <v>11353.533991562035</v>
          </cell>
          <cell r="O180">
            <v>15019.186949110815</v>
          </cell>
          <cell r="P180">
            <v>19593.672139891278</v>
          </cell>
          <cell r="Q180">
            <v>24687.619876520832</v>
          </cell>
          <cell r="R180">
            <v>30177.024014381728</v>
          </cell>
          <cell r="S180">
            <v>36092.584861635813</v>
          </cell>
          <cell r="T180">
            <v>42467.38607115324</v>
          </cell>
          <cell r="U180">
            <v>49337.0796657561</v>
          </cell>
          <cell r="V180">
            <v>56740.085427452577</v>
          </cell>
          <cell r="W180">
            <v>64717.805765775731</v>
          </cell>
          <cell r="X180">
            <v>73314.857266909501</v>
          </cell>
          <cell r="Y180">
            <v>82579.320218575391</v>
          </cell>
          <cell r="Z180">
            <v>92563.007506184455</v>
          </cell>
          <cell r="AA180">
            <v>103321.75438409652</v>
          </cell>
          <cell r="AB180">
            <v>114915.73074257511</v>
          </cell>
          <cell r="AC180">
            <v>127409.77761683775</v>
          </cell>
          <cell r="AD180">
            <v>140873.76982017845</v>
          </cell>
          <cell r="AE180">
            <v>53520.469939077491</v>
          </cell>
          <cell r="AF180">
            <v>49201.929979928304</v>
          </cell>
          <cell r="AG180">
            <v>46345.513063021266</v>
          </cell>
          <cell r="AH180">
            <v>43663.832452394832</v>
          </cell>
          <cell r="AI180">
            <v>41140.442378046115</v>
          </cell>
          <cell r="AJ180">
            <v>38760.952791222589</v>
          </cell>
          <cell r="AK180">
            <v>36449.302005660953</v>
          </cell>
          <cell r="AL180">
            <v>34137.651220099309</v>
          </cell>
          <cell r="AM180">
            <v>31823.94471328731</v>
          </cell>
          <cell r="AN180">
            <v>29512.293927725666</v>
          </cell>
          <cell r="AO180">
            <v>27198.587420913667</v>
          </cell>
          <cell r="AP180">
            <v>24886.936635352024</v>
          </cell>
          <cell r="AQ180">
            <v>22573.230128540028</v>
          </cell>
          <cell r="AR180">
            <v>20261.579342978377</v>
          </cell>
          <cell r="AS180">
            <v>18556.366326272928</v>
          </cell>
          <cell r="AT180">
            <v>17457.591078423669</v>
          </cell>
          <cell r="AU180">
            <v>16358.815830574405</v>
          </cell>
          <cell r="AV180">
            <v>15260.040582725145</v>
          </cell>
          <cell r="AW180">
            <v>14161.265334875885</v>
          </cell>
          <cell r="AX180">
            <v>13062.490087026628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</row>
        <row r="181">
          <cell r="A181">
            <v>-2854.5401168318062</v>
          </cell>
          <cell r="B181">
            <v>-11404.467453010328</v>
          </cell>
          <cell r="C181">
            <v>-9807.3978165437729</v>
          </cell>
          <cell r="D181">
            <v>-7537.8484982607761</v>
          </cell>
          <cell r="E181">
            <v>-6022.3633139311096</v>
          </cell>
          <cell r="F181">
            <v>-4720.6377518576328</v>
          </cell>
          <cell r="G181">
            <v>-3338.9129809493807</v>
          </cell>
          <cell r="H181">
            <v>-1863.7103092246518</v>
          </cell>
          <cell r="I181">
            <v>-222.06456494270586</v>
          </cell>
          <cell r="J181">
            <v>1603.7828200804254</v>
          </cell>
          <cell r="K181">
            <v>3625.6173176644511</v>
          </cell>
          <cell r="L181">
            <v>5864.857007852931</v>
          </cell>
          <cell r="M181">
            <v>8341.2352771964615</v>
          </cell>
          <cell r="N181">
            <v>11082.792445754001</v>
          </cell>
          <cell r="O181">
            <v>14486.579506640925</v>
          </cell>
          <cell r="P181">
            <v>18701.196146407397</v>
          </cell>
          <cell r="Q181">
            <v>23386.457580266433</v>
          </cell>
          <cell r="R181">
            <v>28435.448035555874</v>
          </cell>
          <cell r="S181">
            <v>33876.404741488725</v>
          </cell>
          <cell r="T181">
            <v>39739.757056766284</v>
          </cell>
          <cell r="U181">
            <v>46058.296650287411</v>
          </cell>
          <cell r="V181">
            <v>52867.360893428304</v>
          </cell>
          <cell r="W181">
            <v>60205.03048954191</v>
          </cell>
          <cell r="X181">
            <v>68112.3424459487</v>
          </cell>
          <cell r="Y181">
            <v>76633.519579496671</v>
          </cell>
          <cell r="Z181">
            <v>85816.217839234538</v>
          </cell>
          <cell r="AA181">
            <v>95711.792829386643</v>
          </cell>
          <cell r="AB181">
            <v>106375.58702319901</v>
          </cell>
          <cell r="AC181">
            <v>117867.23927394286</v>
          </cell>
          <cell r="AD181">
            <v>130251.01835406169</v>
          </cell>
          <cell r="AE181">
            <v>45875.20233729139</v>
          </cell>
          <cell r="AF181">
            <v>42173.555198296519</v>
          </cell>
          <cell r="AG181">
            <v>39725.170418193993</v>
          </cell>
          <cell r="AH181">
            <v>37426.561292442362</v>
          </cell>
          <cell r="AI181">
            <v>35263.631288867451</v>
          </cell>
          <cell r="AJ181">
            <v>33224.04594181681</v>
          </cell>
          <cell r="AK181">
            <v>31242.608789984748</v>
          </cell>
          <cell r="AL181">
            <v>29261.171638152697</v>
          </cell>
          <cell r="AM181">
            <v>27277.972419798873</v>
          </cell>
          <cell r="AN181">
            <v>25296.53526796681</v>
          </cell>
          <cell r="AO181">
            <v>23313.336049612979</v>
          </cell>
          <cell r="AP181">
            <v>21331.898897780924</v>
          </cell>
          <cell r="AQ181">
            <v>19348.699679427089</v>
          </cell>
          <cell r="AR181">
            <v>17367.262527595034</v>
          </cell>
          <cell r="AS181">
            <v>15905.63499968671</v>
          </cell>
          <cell r="AT181">
            <v>14963.817095702118</v>
          </cell>
          <cell r="AU181">
            <v>14021.999191717527</v>
          </cell>
          <cell r="AV181">
            <v>13080.181287732932</v>
          </cell>
          <cell r="AW181">
            <v>12138.363383748338</v>
          </cell>
          <cell r="AX181">
            <v>11196.545479763745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</row>
        <row r="182">
          <cell r="A182">
            <v>-3632.5891894858796</v>
          </cell>
          <cell r="B182">
            <v>-14717.666057879733</v>
          </cell>
          <cell r="C182">
            <v>-12839.144040221401</v>
          </cell>
          <cell r="D182">
            <v>-10104.492322482005</v>
          </cell>
          <cell r="E182">
            <v>-8233.7637542625926</v>
          </cell>
          <cell r="F182">
            <v>-6620.1956452651912</v>
          </cell>
          <cell r="G182">
            <v>-4945.0417946457965</v>
          </cell>
          <cell r="H182">
            <v>-3192.5189157687614</v>
          </cell>
          <cell r="I182">
            <v>-1272.9856293587193</v>
          </cell>
          <cell r="J182">
            <v>833.87826966041098</v>
          </cell>
          <cell r="K182">
            <v>3139.6621881369219</v>
          </cell>
          <cell r="L182">
            <v>5667.8350196992069</v>
          </cell>
          <cell r="M182">
            <v>8439.3694876754089</v>
          </cell>
          <cell r="N182">
            <v>11486.380823932323</v>
          </cell>
          <cell r="O182">
            <v>15308.333096803384</v>
          </cell>
          <cell r="P182">
            <v>20098.332030764486</v>
          </cell>
          <cell r="Q182">
            <v>25437.180631319836</v>
          </cell>
          <cell r="R182">
            <v>31190.497923635186</v>
          </cell>
          <cell r="S182">
            <v>37390.460189396304</v>
          </cell>
          <cell r="T182">
            <v>44071.741638657761</v>
          </cell>
          <cell r="U182">
            <v>51271.708330513939</v>
          </cell>
          <cell r="V182">
            <v>59030.627148335763</v>
          </cell>
          <cell r="W182">
            <v>67391.890998298055</v>
          </cell>
          <cell r="X182">
            <v>76402.26149065388</v>
          </cell>
          <cell r="Y182">
            <v>86112.130460986984</v>
          </cell>
          <cell r="Z182">
            <v>96575.801794038562</v>
          </cell>
          <cell r="AA182">
            <v>107851.79512625033</v>
          </cell>
          <cell r="AB182">
            <v>120003.17312552496</v>
          </cell>
          <cell r="AC182">
            <v>133097.89417856521</v>
          </cell>
          <cell r="AD182">
            <v>147209.19245824777</v>
          </cell>
          <cell r="AE182">
            <v>58154.532781869639</v>
          </cell>
          <cell r="AF182">
            <v>53462.07260896697</v>
          </cell>
          <cell r="AG182">
            <v>50358.333209405551</v>
          </cell>
          <cell r="AH182">
            <v>47444.459636197025</v>
          </cell>
          <cell r="AI182">
            <v>44702.582164508181</v>
          </cell>
          <cell r="AJ182">
            <v>42117.064785109935</v>
          </cell>
          <cell r="AK182">
            <v>39605.260020648704</v>
          </cell>
          <cell r="AL182">
            <v>37093.455256187466</v>
          </cell>
          <cell r="AM182">
            <v>34579.416776122082</v>
          </cell>
          <cell r="AN182">
            <v>32067.612011660844</v>
          </cell>
          <cell r="AO182">
            <v>29553.573531595459</v>
          </cell>
          <cell r="AP182">
            <v>27041.768767134221</v>
          </cell>
          <cell r="AQ182">
            <v>24527.73028706884</v>
          </cell>
          <cell r="AR182">
            <v>22015.925522607598</v>
          </cell>
          <cell r="AS182">
            <v>20163.066861371095</v>
          </cell>
          <cell r="AT182">
            <v>18969.154303359308</v>
          </cell>
          <cell r="AU182">
            <v>17775.241745347528</v>
          </cell>
          <cell r="AV182">
            <v>16581.329187335741</v>
          </cell>
          <cell r="AW182">
            <v>15387.416629323958</v>
          </cell>
          <cell r="AX182">
            <v>14193.504071312176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</row>
        <row r="183">
          <cell r="A183">
            <v>-3311.3878890834503</v>
          </cell>
          <cell r="B183">
            <v>-13505.483215580583</v>
          </cell>
          <cell r="C183">
            <v>-11860.321862764702</v>
          </cell>
          <cell r="D183">
            <v>-9184.8550424305104</v>
          </cell>
          <cell r="E183">
            <v>-7414.8525078577413</v>
          </cell>
          <cell r="F183">
            <v>-5944.0061488892434</v>
          </cell>
          <cell r="G183">
            <v>-4404.4687546681016</v>
          </cell>
          <cell r="H183">
            <v>-2781.4986002457317</v>
          </cell>
          <cell r="I183">
            <v>-992.63211490160938</v>
          </cell>
          <cell r="J183">
            <v>981.29027390876934</v>
          </cell>
          <cell r="K183">
            <v>3151.8686724352019</v>
          </cell>
          <cell r="L183">
            <v>5541.6183681031616</v>
          </cell>
          <cell r="M183">
            <v>8170.8985955390917</v>
          </cell>
          <cell r="N183">
            <v>11069.99470849791</v>
          </cell>
          <cell r="O183">
            <v>14694.577335020613</v>
          </cell>
          <cell r="P183">
            <v>19218.657451719668</v>
          </cell>
          <cell r="Q183">
            <v>24256.634770337256</v>
          </cell>
          <cell r="R183">
            <v>29685.723361176857</v>
          </cell>
          <cell r="S183">
            <v>35536.286208742953</v>
          </cell>
          <cell r="T183">
            <v>41841.043454936174</v>
          </cell>
          <cell r="U183">
            <v>48635.255391307779</v>
          </cell>
          <cell r="V183">
            <v>55956.919657478589</v>
          </cell>
          <cell r="W183">
            <v>63846.98374858356</v>
          </cell>
          <cell r="X183">
            <v>72349.574020221655</v>
          </cell>
          <cell r="Y183">
            <v>81512.242471655016</v>
          </cell>
          <cell r="Z183">
            <v>91386.232687429292</v>
          </cell>
          <cell r="AA183">
            <v>102026.76642473316</v>
          </cell>
          <cell r="AB183">
            <v>113493.35244927918</v>
          </cell>
          <cell r="AC183">
            <v>125850.11934691691</v>
          </cell>
          <cell r="AD183">
            <v>139166.17417227643</v>
          </cell>
          <cell r="AE183">
            <v>52915.494364881226</v>
          </cell>
          <cell r="AF183">
            <v>48645.769582326153</v>
          </cell>
          <cell r="AG183">
            <v>45821.640544550537</v>
          </cell>
          <cell r="AH183">
            <v>43170.272658552109</v>
          </cell>
          <cell r="AI183">
            <v>40675.406051222424</v>
          </cell>
          <cell r="AJ183">
            <v>38322.813333591592</v>
          </cell>
          <cell r="AK183">
            <v>36037.292592533071</v>
          </cell>
          <cell r="AL183">
            <v>33751.771851474565</v>
          </cell>
          <cell r="AM183">
            <v>31464.218626277492</v>
          </cell>
          <cell r="AN183">
            <v>29178.697885218975</v>
          </cell>
          <cell r="AO183">
            <v>26891.144660021906</v>
          </cell>
          <cell r="AP183">
            <v>24605.623918963385</v>
          </cell>
          <cell r="AQ183">
            <v>22318.070693766324</v>
          </cell>
          <cell r="AR183">
            <v>20032.549952707803</v>
          </cell>
          <cell r="AS183">
            <v>18346.61203252304</v>
          </cell>
          <cell r="AT183">
            <v>17260.256933212029</v>
          </cell>
          <cell r="AU183">
            <v>16173.901833901014</v>
          </cell>
          <cell r="AV183">
            <v>15087.546734590002</v>
          </cell>
          <cell r="AW183">
            <v>14001.191635278989</v>
          </cell>
          <cell r="AX183">
            <v>12914.836535967977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</row>
        <row r="184">
          <cell r="A184">
            <v>-3069.5816374201559</v>
          </cell>
          <cell r="B184">
            <v>-12481.965858093216</v>
          </cell>
          <cell r="C184">
            <v>-10861.20920057307</v>
          </cell>
          <cell r="D184">
            <v>-8377.5450660808438</v>
          </cell>
          <cell r="E184">
            <v>-6745.7425265975189</v>
          </cell>
          <cell r="F184">
            <v>-5373.6742727366873</v>
          </cell>
          <cell r="G184">
            <v>-3927.2970444894327</v>
          </cell>
          <cell r="H184">
            <v>-2392.5969707405261</v>
          </cell>
          <cell r="I184">
            <v>-692.31899484540702</v>
          </cell>
          <cell r="J184">
            <v>1191.8869500272301</v>
          </cell>
          <cell r="K184">
            <v>3271.6702431803851</v>
          </cell>
          <cell r="L184">
            <v>5568.8941276097557</v>
          </cell>
          <cell r="M184">
            <v>8103.5177565228751</v>
          </cell>
          <cell r="N184">
            <v>10904.541427739206</v>
          </cell>
          <cell r="O184">
            <v>14395.695547129639</v>
          </cell>
          <cell r="P184">
            <v>18737.10043619659</v>
          </cell>
          <cell r="Q184">
            <v>23567.766977685773</v>
          </cell>
          <cell r="R184">
            <v>28773.450716997624</v>
          </cell>
          <cell r="S184">
            <v>34383.265213814833</v>
          </cell>
          <cell r="T184">
            <v>40428.584189120171</v>
          </cell>
          <cell r="U184">
            <v>46943.216987392108</v>
          </cell>
          <cell r="V184">
            <v>53963.597660386615</v>
          </cell>
          <cell r="W184">
            <v>61528.988729984347</v>
          </cell>
          <cell r="X184">
            <v>69681.700769677118</v>
          </cell>
          <cell r="Y184">
            <v>78467.329032736132</v>
          </cell>
          <cell r="Z184">
            <v>87935.00845043936</v>
          </cell>
          <cell r="AA184">
            <v>98137.688426474648</v>
          </cell>
          <cell r="AB184">
            <v>109132.42896434591</v>
          </cell>
          <cell r="AC184">
            <v>120980.71978391989</v>
          </cell>
          <cell r="AD184">
            <v>133748.82421181945</v>
          </cell>
          <cell r="AE184">
            <v>49087.776082301229</v>
          </cell>
          <cell r="AF184">
            <v>45126.907974108391</v>
          </cell>
          <cell r="AG184">
            <v>42507.066366319123</v>
          </cell>
          <cell r="AH184">
            <v>40047.48898427216</v>
          </cell>
          <cell r="AI184">
            <v>37733.092136132938</v>
          </cell>
          <cell r="AJ184">
            <v>35550.677591546191</v>
          </cell>
          <cell r="AK184">
            <v>33430.483275777042</v>
          </cell>
          <cell r="AL184">
            <v>31310.288960007896</v>
          </cell>
          <cell r="AM184">
            <v>29188.20918275943</v>
          </cell>
          <cell r="AN184">
            <v>27068.014866990288</v>
          </cell>
          <cell r="AO184">
            <v>24945.935089741815</v>
          </cell>
          <cell r="AP184">
            <v>22825.740773972662</v>
          </cell>
          <cell r="AQ184">
            <v>20703.660996724197</v>
          </cell>
          <cell r="AR184">
            <v>18583.466680955047</v>
          </cell>
          <cell r="AS184">
            <v>17019.483501585648</v>
          </cell>
          <cell r="AT184">
            <v>16011.711458615999</v>
          </cell>
          <cell r="AU184">
            <v>15003.939415646355</v>
          </cell>
          <cell r="AV184">
            <v>13996.167372676706</v>
          </cell>
          <cell r="AW184">
            <v>12988.395329707062</v>
          </cell>
          <cell r="AX184">
            <v>11980.623286737416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</row>
        <row r="185">
          <cell r="A185">
            <v>-3244.4751169197025</v>
          </cell>
          <cell r="B185">
            <v>-13005.543849154643</v>
          </cell>
          <cell r="C185">
            <v>-11258.640968730409</v>
          </cell>
          <cell r="D185">
            <v>-8520.2807069155115</v>
          </cell>
          <cell r="E185">
            <v>-6712.8922709026529</v>
          </cell>
          <cell r="F185">
            <v>-5219.7586432820144</v>
          </cell>
          <cell r="G185">
            <v>-3653.3646247219185</v>
          </cell>
          <cell r="H185">
            <v>-1998.8624903032694</v>
          </cell>
          <cell r="I185">
            <v>-174.61983100836628</v>
          </cell>
          <cell r="J185">
            <v>1838.6536609483173</v>
          </cell>
          <cell r="K185">
            <v>4052.8959164984763</v>
          </cell>
          <cell r="L185">
            <v>6490.8355931291571</v>
          </cell>
          <cell r="M185">
            <v>9173.1265184672175</v>
          </cell>
          <cell r="N185">
            <v>12130.189037503369</v>
          </cell>
          <cell r="O185">
            <v>15811.309913076662</v>
          </cell>
          <cell r="P185">
            <v>20388.007506452584</v>
          </cell>
          <cell r="Q185">
            <v>25480.453235088931</v>
          </cell>
          <cell r="R185">
            <v>30968.23876017259</v>
          </cell>
          <cell r="S185">
            <v>36882.055337532998</v>
          </cell>
          <cell r="T185">
            <v>43254.976864951786</v>
          </cell>
          <cell r="U185">
            <v>50122.644852849611</v>
          </cell>
          <cell r="V185">
            <v>57523.467754728314</v>
          </cell>
          <cell r="W185">
            <v>65498.83577215307</v>
          </cell>
          <cell r="X185">
            <v>74093.352335603791</v>
          </cell>
          <cell r="Y185">
            <v>83355.083555786317</v>
          </cell>
          <cell r="Z185">
            <v>93335.827040497607</v>
          </cell>
          <cell r="AA185">
            <v>104091.40158044241</v>
          </cell>
          <cell r="AB185">
            <v>115681.9593241129</v>
          </cell>
          <cell r="AC185">
            <v>128172.32218761544</v>
          </cell>
          <cell r="AD185">
            <v>141632.3443808665</v>
          </cell>
          <cell r="AE185">
            <v>52097.555273531252</v>
          </cell>
          <cell r="AF185">
            <v>47893.829587287655</v>
          </cell>
          <cell r="AG185">
            <v>45113.354408683888</v>
          </cell>
          <cell r="AH185">
            <v>42502.969933414912</v>
          </cell>
          <cell r="AI185">
            <v>40046.667624696282</v>
          </cell>
          <cell r="AJ185">
            <v>37730.440012841587</v>
          </cell>
          <cell r="AK185">
            <v>35480.247615222746</v>
          </cell>
          <cell r="AL185">
            <v>33230.055217603913</v>
          </cell>
          <cell r="AM185">
            <v>30977.861752887024</v>
          </cell>
          <cell r="AN185">
            <v>28727.669355268186</v>
          </cell>
          <cell r="AO185">
            <v>26475.475890551301</v>
          </cell>
          <cell r="AP185">
            <v>24225.283492932464</v>
          </cell>
          <cell r="AQ185">
            <v>21973.090028215571</v>
          </cell>
          <cell r="AR185">
            <v>19722.897630596734</v>
          </cell>
          <cell r="AS185">
            <v>18063.020026904524</v>
          </cell>
          <cell r="AT185">
            <v>16993.457217138923</v>
          </cell>
          <cell r="AU185">
            <v>15923.894407373326</v>
          </cell>
          <cell r="AV185">
            <v>14854.33159760773</v>
          </cell>
          <cell r="AW185">
            <v>13784.768787842133</v>
          </cell>
          <cell r="AX185">
            <v>12715.205978076536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</row>
        <row r="186">
          <cell r="A186">
            <v>-2879.6009979295095</v>
          </cell>
          <cell r="B186">
            <v>-11682.073144681193</v>
          </cell>
          <cell r="C186">
            <v>-10147.456197940852</v>
          </cell>
          <cell r="D186">
            <v>-7768.4753769489507</v>
          </cell>
          <cell r="E186">
            <v>-6219.2768607971102</v>
          </cell>
          <cell r="F186">
            <v>-4924.7646825233915</v>
          </cell>
          <cell r="G186">
            <v>-3551.5249769830775</v>
          </cell>
          <cell r="H186">
            <v>-2086.1154266256967</v>
          </cell>
          <cell r="I186">
            <v>-455.37307644361505</v>
          </cell>
          <cell r="J186">
            <v>1358.4164857088945</v>
          </cell>
          <cell r="K186">
            <v>3366.9417805913031</v>
          </cell>
          <cell r="L186">
            <v>5591.5541818585816</v>
          </cell>
          <cell r="M186">
            <v>8051.898983114088</v>
          </cell>
          <cell r="N186">
            <v>10775.967312873567</v>
          </cell>
          <cell r="O186">
            <v>14162.393865619291</v>
          </cell>
          <cell r="P186">
            <v>18360.385323388015</v>
          </cell>
          <cell r="Q186">
            <v>23028.290891460245</v>
          </cell>
          <cell r="R186">
            <v>28058.578099996463</v>
          </cell>
          <cell r="S186">
            <v>33479.379577523585</v>
          </cell>
          <cell r="T186">
            <v>39321.011961633747</v>
          </cell>
          <cell r="U186">
            <v>45616.145449283948</v>
          </cell>
          <cell r="V186">
            <v>52399.986509726048</v>
          </cell>
          <cell r="W186">
            <v>59710.474781916477</v>
          </cell>
          <cell r="X186">
            <v>67588.495257583607</v>
          </cell>
          <cell r="Y186">
            <v>76078.106936617813</v>
          </cell>
          <cell r="Z186">
            <v>85226.789233574003</v>
          </cell>
          <cell r="AA186">
            <v>95085.707513351081</v>
          </cell>
          <cell r="AB186">
            <v>105709.99924109648</v>
          </cell>
          <cell r="AC186">
            <v>117159.08234667138</v>
          </cell>
          <cell r="AD186">
            <v>129496.98752825073</v>
          </cell>
          <cell r="AE186">
            <v>46080.235515488326</v>
          </cell>
          <cell r="AF186">
            <v>42362.044351861332</v>
          </cell>
          <cell r="AG186">
            <v>39902.716838270193</v>
          </cell>
          <cell r="AH186">
            <v>37593.834381601788</v>
          </cell>
          <cell r="AI186">
            <v>35421.237447086925</v>
          </cell>
          <cell r="AJ186">
            <v>33372.536441802557</v>
          </cell>
          <cell r="AK186">
            <v>31382.243517441137</v>
          </cell>
          <cell r="AL186">
            <v>29391.95059307972</v>
          </cell>
          <cell r="AM186">
            <v>27399.887726872144</v>
          </cell>
          <cell r="AN186">
            <v>25409.594802510728</v>
          </cell>
          <cell r="AO186">
            <v>23417.531936303156</v>
          </cell>
          <cell r="AP186">
            <v>21427.239011941736</v>
          </cell>
          <cell r="AQ186">
            <v>19435.176145734171</v>
          </cell>
          <cell r="AR186">
            <v>17444.883221372751</v>
          </cell>
          <cell r="AS186">
            <v>15976.723141625551</v>
          </cell>
          <cell r="AT186">
            <v>15030.695906492574</v>
          </cell>
          <cell r="AU186">
            <v>14084.668671359599</v>
          </cell>
          <cell r="AV186">
            <v>13138.641436226624</v>
          </cell>
          <cell r="AW186">
            <v>12192.614201093649</v>
          </cell>
          <cell r="AX186">
            <v>11246.586965960672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</row>
        <row r="187">
          <cell r="A187">
            <v>-2894.2567717441161</v>
          </cell>
          <cell r="B187">
            <v>-11642.402283373485</v>
          </cell>
          <cell r="C187">
            <v>-10063.592351304442</v>
          </cell>
          <cell r="D187">
            <v>-7693.4741440445396</v>
          </cell>
          <cell r="E187">
            <v>-6133.1830700233186</v>
          </cell>
          <cell r="F187">
            <v>-4818.3829104379656</v>
          </cell>
          <cell r="G187">
            <v>-3424.4794445145267</v>
          </cell>
          <cell r="H187">
            <v>-1937.8961199436903</v>
          </cell>
          <cell r="I187">
            <v>-284.92600020452949</v>
          </cell>
          <cell r="J187">
            <v>1552.2979862345751</v>
          </cell>
          <cell r="K187">
            <v>3585.5456848722201</v>
          </cell>
          <cell r="L187">
            <v>5836.3197539746488</v>
          </cell>
          <cell r="M187">
            <v>8324.4012051358277</v>
          </cell>
          <cell r="N187">
            <v>11078.004495678928</v>
          </cell>
          <cell r="O187">
            <v>14498.762927791982</v>
          </cell>
          <cell r="P187">
            <v>18737.261611006521</v>
          </cell>
          <cell r="Q187">
            <v>23449.762667067334</v>
          </cell>
          <cell r="R187">
            <v>28528.107427221934</v>
          </cell>
          <cell r="S187">
            <v>34000.697288994234</v>
          </cell>
          <cell r="T187">
            <v>39898.138524209084</v>
          </cell>
          <cell r="U187">
            <v>46253.41344911437</v>
          </cell>
          <cell r="V187">
            <v>53102.064882884617</v>
          </cell>
          <cell r="W187">
            <v>60482.394926117551</v>
          </cell>
          <cell r="X187">
            <v>68435.679171021853</v>
          </cell>
          <cell r="Y187">
            <v>77006.397541298807</v>
          </cell>
          <cell r="Z187">
            <v>86242.483052723503</v>
          </cell>
          <cell r="AA187">
            <v>96195.589885656635</v>
          </cell>
          <cell r="AB187">
            <v>106921.38226872201</v>
          </cell>
          <cell r="AC187">
            <v>118479.84578927502</v>
          </cell>
          <cell r="AD187">
            <v>130935.62287171118</v>
          </cell>
          <cell r="AE187">
            <v>46425.726687704024</v>
          </cell>
          <cell r="AF187">
            <v>42679.658014136534</v>
          </cell>
          <cell r="AG187">
            <v>40201.891446664085</v>
          </cell>
          <cell r="AH187">
            <v>37875.697912967997</v>
          </cell>
          <cell r="AI187">
            <v>35686.811715751661</v>
          </cell>
          <cell r="AJ187">
            <v>33622.750369880545</v>
          </cell>
          <cell r="AK187">
            <v>31617.535025357902</v>
          </cell>
          <cell r="AL187">
            <v>29612.319680835262</v>
          </cell>
          <cell r="AM187">
            <v>27605.321124150545</v>
          </cell>
          <cell r="AN187">
            <v>25600.105779627902</v>
          </cell>
          <cell r="AO187">
            <v>23593.107222943177</v>
          </cell>
          <cell r="AP187">
            <v>21587.891878420534</v>
          </cell>
          <cell r="AQ187">
            <v>19580.893321735817</v>
          </cell>
          <cell r="AR187">
            <v>17575.677977213174</v>
          </cell>
          <cell r="AS187">
            <v>16096.510220502571</v>
          </cell>
          <cell r="AT187">
            <v>15143.390051604007</v>
          </cell>
          <cell r="AU187">
            <v>14190.269882705443</v>
          </cell>
          <cell r="AV187">
            <v>13237.149713806877</v>
          </cell>
          <cell r="AW187">
            <v>12284.029544908313</v>
          </cell>
          <cell r="AX187">
            <v>11330.909376009749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</row>
        <row r="188">
          <cell r="A188">
            <v>-3535.938986139111</v>
          </cell>
          <cell r="B188">
            <v>-14358.57099683349</v>
          </cell>
          <cell r="C188">
            <v>-12562.076163809532</v>
          </cell>
          <cell r="D188">
            <v>-9734.4348956937665</v>
          </cell>
          <cell r="E188">
            <v>-7844.2493257760125</v>
          </cell>
          <cell r="F188">
            <v>-6262.7240840464174</v>
          </cell>
          <cell r="G188">
            <v>-4616.6104737275646</v>
          </cell>
          <cell r="H188">
            <v>-2890.3730914538578</v>
          </cell>
          <cell r="I188">
            <v>-996.46583990769682</v>
          </cell>
          <cell r="J188">
            <v>1085.1583917728199</v>
          </cell>
          <cell r="K188">
            <v>3366.1755493294063</v>
          </cell>
          <cell r="L188">
            <v>5869.8564035870368</v>
          </cell>
          <cell r="M188">
            <v>8617.0852079712495</v>
          </cell>
          <cell r="N188">
            <v>11639.529000412989</v>
          </cell>
          <cell r="O188">
            <v>15423.542718737546</v>
          </cell>
          <cell r="P188">
            <v>20156.588350047772</v>
          </cell>
          <cell r="Q188">
            <v>25429.742401459411</v>
          </cell>
          <cell r="R188">
            <v>31112.265106050327</v>
          </cell>
          <cell r="S188">
            <v>37235.936816257032</v>
          </cell>
          <cell r="T188">
            <v>43835.005075868205</v>
          </cell>
          <cell r="U188">
            <v>50946.376154501297</v>
          </cell>
          <cell r="V188">
            <v>58609.821451398311</v>
          </cell>
          <cell r="W188">
            <v>66868.199922884436</v>
          </cell>
          <cell r="X188">
            <v>75767.697777448731</v>
          </cell>
          <cell r="Y188">
            <v>85358.086778976576</v>
          </cell>
          <cell r="Z188">
            <v>95693.002602733322</v>
          </cell>
          <cell r="AA188">
            <v>106830.24480084666</v>
          </cell>
          <cell r="AB188">
            <v>118832.10005488855</v>
          </cell>
          <cell r="AC188">
            <v>131765.69052339563</v>
          </cell>
          <cell r="AD188">
            <v>145703.34923251256</v>
          </cell>
          <cell r="AE188">
            <v>56572.838264024795</v>
          </cell>
          <cell r="AF188">
            <v>52008.004230919774</v>
          </cell>
          <cell r="AG188">
            <v>48988.68073770772</v>
          </cell>
          <cell r="AH188">
            <v>46154.059075501966</v>
          </cell>
          <cell r="AI188">
            <v>43486.75554256075</v>
          </cell>
          <cell r="AJ188">
            <v>40971.559399860031</v>
          </cell>
          <cell r="AK188">
            <v>38528.071026844096</v>
          </cell>
          <cell r="AL188">
            <v>36084.582653828162</v>
          </cell>
          <cell r="AM188">
            <v>33638.921318094508</v>
          </cell>
          <cell r="AN188">
            <v>31195.432945078574</v>
          </cell>
          <cell r="AO188">
            <v>28749.771609344923</v>
          </cell>
          <cell r="AP188">
            <v>26306.283236328985</v>
          </cell>
          <cell r="AQ188">
            <v>23860.621900595328</v>
          </cell>
          <cell r="AR188">
            <v>21417.133527579397</v>
          </cell>
          <cell r="AS188">
            <v>19614.669156291216</v>
          </cell>
          <cell r="AT188">
            <v>18453.228786730786</v>
          </cell>
          <cell r="AU188">
            <v>17291.788417170352</v>
          </cell>
          <cell r="AV188">
            <v>16130.348047609928</v>
          </cell>
          <cell r="AW188">
            <v>14968.907678049496</v>
          </cell>
          <cell r="AX188">
            <v>13807.467308489066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</row>
        <row r="189">
          <cell r="A189">
            <v>-2862.5620673104545</v>
          </cell>
          <cell r="B189">
            <v>-11654.527923702683</v>
          </cell>
          <cell r="C189">
            <v>-10013.247516595446</v>
          </cell>
          <cell r="D189">
            <v>-7536.5015484183759</v>
          </cell>
          <cell r="E189">
            <v>-5963.9399137690025</v>
          </cell>
          <cell r="F189">
            <v>-4662.5050361136018</v>
          </cell>
          <cell r="G189">
            <v>-3280.6680788640174</v>
          </cell>
          <cell r="H189">
            <v>-1804.9563458290759</v>
          </cell>
          <cell r="I189">
            <v>-162.55279088088071</v>
          </cell>
          <cell r="J189">
            <v>1664.2953358835593</v>
          </cell>
          <cell r="K189">
            <v>3687.3967472825948</v>
          </cell>
          <cell r="L189">
            <v>5928.1719894854405</v>
          </cell>
          <cell r="M189">
            <v>8406.3667955239289</v>
          </cell>
          <cell r="N189">
            <v>11150.007447502976</v>
          </cell>
          <cell r="O189">
            <v>14555.151406656898</v>
          </cell>
          <cell r="P189">
            <v>18769.985054697157</v>
          </cell>
          <cell r="Q189">
            <v>23455.14559989507</v>
          </cell>
          <cell r="R189">
            <v>28504.027334274429</v>
          </cell>
          <cell r="S189">
            <v>33944.866879010413</v>
          </cell>
          <cell r="T189">
            <v>39808.092937562898</v>
          </cell>
          <cell r="U189">
            <v>46126.496472721192</v>
          </cell>
          <cell r="V189">
            <v>52935.414094934931</v>
          </cell>
          <cell r="W189">
            <v>60272.925687557734</v>
          </cell>
          <cell r="X189">
            <v>68180.067374252059</v>
          </cell>
          <cell r="Y189">
            <v>76701.061019607354</v>
          </cell>
          <cell r="Z189">
            <v>85883.561546487297</v>
          </cell>
          <cell r="AA189">
            <v>95778.923453265816</v>
          </cell>
          <cell r="AB189">
            <v>106442.48802148851</v>
          </cell>
          <cell r="AC189">
            <v>117933.89282021136</v>
          </cell>
          <cell r="AD189">
            <v>130317.40523796577</v>
          </cell>
          <cell r="AE189">
            <v>45752.636281427644</v>
          </cell>
          <cell r="AF189">
            <v>42060.878936197383</v>
          </cell>
          <cell r="AG189">
            <v>39619.035573907648</v>
          </cell>
          <cell r="AH189">
            <v>37326.567706181311</v>
          </cell>
          <cell r="AI189">
            <v>35169.416462941845</v>
          </cell>
          <cell r="AJ189">
            <v>33135.280332872251</v>
          </cell>
          <cell r="AK189">
            <v>31159.137041868453</v>
          </cell>
          <cell r="AL189">
            <v>29182.993750864658</v>
          </cell>
          <cell r="AM189">
            <v>27205.093101101294</v>
          </cell>
          <cell r="AN189">
            <v>25228.9498100975</v>
          </cell>
          <cell r="AO189">
            <v>23251.049160334136</v>
          </cell>
          <cell r="AP189">
            <v>21274.905869330341</v>
          </cell>
          <cell r="AQ189">
            <v>19297.005219566974</v>
          </cell>
          <cell r="AR189">
            <v>17320.861928563179</v>
          </cell>
          <cell r="AS189">
            <v>15863.139471632427</v>
          </cell>
          <cell r="AT189">
            <v>14923.837848774716</v>
          </cell>
          <cell r="AU189">
            <v>13984.536225917007</v>
          </cell>
          <cell r="AV189">
            <v>13045.234603059294</v>
          </cell>
          <cell r="AW189">
            <v>12105.932980201584</v>
          </cell>
          <cell r="AX189">
            <v>11166.631357343873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</row>
        <row r="190">
          <cell r="A190">
            <v>-3449.433060552411</v>
          </cell>
          <cell r="B190">
            <v>-14017.069714796917</v>
          </cell>
          <cell r="C190">
            <v>-12294.338402949483</v>
          </cell>
          <cell r="D190">
            <v>-9696.191290985329</v>
          </cell>
          <cell r="E190">
            <v>-7925.370181256776</v>
          </cell>
          <cell r="F190">
            <v>-6405.0277266022067</v>
          </cell>
          <cell r="G190">
            <v>-4820.0085109253614</v>
          </cell>
          <cell r="H190">
            <v>-3155.1941309961285</v>
          </cell>
          <cell r="I190">
            <v>-1325.0989019968345</v>
          </cell>
          <cell r="J190">
            <v>689.85304446265138</v>
          </cell>
          <cell r="K190">
            <v>2901.1654333785709</v>
          </cell>
          <cell r="L190">
            <v>5331.6666698106301</v>
          </cell>
          <cell r="M190">
            <v>8001.8744838546354</v>
          </cell>
          <cell r="N190">
            <v>10942.749985934546</v>
          </cell>
          <cell r="O190">
            <v>14628.760747000118</v>
          </cell>
          <cell r="P190">
            <v>19242.034160590058</v>
          </cell>
          <cell r="Q190">
            <v>24382.310981802177</v>
          </cell>
          <cell r="R190">
            <v>29921.64085148439</v>
          </cell>
          <cell r="S190">
            <v>35891.003294870876</v>
          </cell>
          <cell r="T190">
            <v>42323.782858251056</v>
          </cell>
          <cell r="U190">
            <v>49255.955817004433</v>
          </cell>
          <cell r="V190">
            <v>56726.291378265305</v>
          </cell>
          <cell r="W190">
            <v>64776.568503473522</v>
          </cell>
          <cell r="X190">
            <v>73451.809563422867</v>
          </cell>
          <cell r="Y190">
            <v>82800.532132558656</v>
          </cell>
          <cell r="Z190">
            <v>92875.02033072045</v>
          </cell>
          <cell r="AA190">
            <v>103731.61722984996</v>
          </cell>
          <cell r="AB190">
            <v>115431.03996099121</v>
          </cell>
          <cell r="AC190">
            <v>128038.71928386627</v>
          </cell>
          <cell r="AD190">
            <v>141625.16551811955</v>
          </cell>
          <cell r="AE190">
            <v>55178.98893061142</v>
          </cell>
          <cell r="AF190">
            <v>50726.623903294851</v>
          </cell>
          <cell r="AG190">
            <v>47781.690915624204</v>
          </cell>
          <cell r="AH190">
            <v>45016.909049963673</v>
          </cell>
          <cell r="AI190">
            <v>42415.322906594643</v>
          </cell>
          <cell r="AJ190">
            <v>39962.096510763353</v>
          </cell>
          <cell r="AK190">
            <v>37578.811138771271</v>
          </cell>
          <cell r="AL190">
            <v>35195.525766779203</v>
          </cell>
          <cell r="AM190">
            <v>32810.120969822296</v>
          </cell>
          <cell r="AN190">
            <v>30426.835597830217</v>
          </cell>
          <cell r="AO190">
            <v>28041.430800873321</v>
          </cell>
          <cell r="AP190">
            <v>25658.145428881246</v>
          </cell>
          <cell r="AQ190">
            <v>23272.740631924346</v>
          </cell>
          <cell r="AR190">
            <v>20889.455259932274</v>
          </cell>
          <cell r="AS190">
            <v>19131.400252563511</v>
          </cell>
          <cell r="AT190">
            <v>17998.575609818057</v>
          </cell>
          <cell r="AU190">
            <v>16865.750967072607</v>
          </cell>
          <cell r="AV190">
            <v>15732.926324327153</v>
          </cell>
          <cell r="AW190">
            <v>14600.1016815817</v>
          </cell>
          <cell r="AX190">
            <v>13467.27703883625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</row>
        <row r="191">
          <cell r="A191">
            <v>-3685.442137153258</v>
          </cell>
          <cell r="B191">
            <v>-15113.383253400338</v>
          </cell>
          <cell r="C191">
            <v>-13288.372444959794</v>
          </cell>
          <cell r="D191">
            <v>-10483.164350110588</v>
          </cell>
          <cell r="E191">
            <v>-8590.7231253931877</v>
          </cell>
          <cell r="F191">
            <v>-6979.5165349747922</v>
          </cell>
          <cell r="G191">
            <v>-5309.1421711205649</v>
          </cell>
          <cell r="H191">
            <v>-3563.8086883465635</v>
          </cell>
          <cell r="I191">
            <v>-1653.1219216589911</v>
          </cell>
          <cell r="J191">
            <v>443.24168069935331</v>
          </cell>
          <cell r="K191">
            <v>2736.7201237889767</v>
          </cell>
          <cell r="L191">
            <v>5250.7377440979271</v>
          </cell>
          <cell r="M191">
            <v>8006.1683571290623</v>
          </cell>
          <cell r="N191">
            <v>11035.164228944652</v>
          </cell>
          <cell r="O191">
            <v>14842.368468501512</v>
          </cell>
          <cell r="P191">
            <v>19623.015090189303</v>
          </cell>
          <cell r="Q191">
            <v>24953.54359803821</v>
          </cell>
          <cell r="R191">
            <v>30697.89488722758</v>
          </cell>
          <cell r="S191">
            <v>36888.195095738702</v>
          </cell>
          <cell r="T191">
            <v>43559.064397135597</v>
          </cell>
          <cell r="U191">
            <v>50747.810619028867</v>
          </cell>
          <cell r="V191">
            <v>58494.637892644176</v>
          </cell>
          <cell r="W191">
            <v>66842.871500399022</v>
          </cell>
          <cell r="X191">
            <v>75839.200178981118</v>
          </cell>
          <cell r="Y191">
            <v>85533.937233044533</v>
          </cell>
          <cell r="Z191">
            <v>95981.301919840669</v>
          </cell>
          <cell r="AA191">
            <v>107239.72267846952</v>
          </cell>
          <cell r="AB191">
            <v>119372.1638996054</v>
          </cell>
          <cell r="AC191">
            <v>132446.4780632061</v>
          </cell>
          <cell r="AD191">
            <v>146535.78521358734</v>
          </cell>
          <cell r="AE191">
            <v>58798.318970673885</v>
          </cell>
          <cell r="AF191">
            <v>54053.912012089706</v>
          </cell>
          <cell r="AG191">
            <v>50915.813389549403</v>
          </cell>
          <cell r="AH191">
            <v>47969.682458700503</v>
          </cell>
          <cell r="AI191">
            <v>45197.451672089708</v>
          </cell>
          <cell r="AJ191">
            <v>42583.311925695358</v>
          </cell>
          <cell r="AK191">
            <v>40043.700812545911</v>
          </cell>
          <cell r="AL191">
            <v>37504.089699396463</v>
          </cell>
          <cell r="AM191">
            <v>34962.220142815357</v>
          </cell>
          <cell r="AN191">
            <v>32422.609029665902</v>
          </cell>
          <cell r="AO191">
            <v>29880.739473084788</v>
          </cell>
          <cell r="AP191">
            <v>27341.128359935337</v>
          </cell>
          <cell r="AQ191">
            <v>24799.258803354227</v>
          </cell>
          <cell r="AR191">
            <v>22259.647690204773</v>
          </cell>
          <cell r="AS191">
            <v>20386.277389396077</v>
          </cell>
          <cell r="AT191">
            <v>19179.147900928143</v>
          </cell>
          <cell r="AU191">
            <v>17972.018412460209</v>
          </cell>
          <cell r="AV191">
            <v>16764.888923992276</v>
          </cell>
          <cell r="AW191">
            <v>15557.75943552434</v>
          </cell>
          <cell r="AX191">
            <v>14350.629947056404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</row>
        <row r="192">
          <cell r="A192">
            <v>-3719.8657841601253</v>
          </cell>
          <cell r="B192">
            <v>-15048.93893782142</v>
          </cell>
          <cell r="C192">
            <v>-13234.535396297157</v>
          </cell>
          <cell r="D192">
            <v>-10556.635005667164</v>
          </cell>
          <cell r="E192">
            <v>-8679.9002623873057</v>
          </cell>
          <cell r="F192">
            <v>-7044.6720690702841</v>
          </cell>
          <cell r="G192">
            <v>-5351.1390390558072</v>
          </cell>
          <cell r="H192">
            <v>-3583.3378422432042</v>
          </cell>
          <cell r="I192">
            <v>-1649.7806615581135</v>
          </cell>
          <cell r="J192">
            <v>470.04844034584988</v>
          </cell>
          <cell r="K192">
            <v>2787.6055726813379</v>
          </cell>
          <cell r="L192">
            <v>5326.4793532209314</v>
          </cell>
          <cell r="M192">
            <v>8107.6585095446417</v>
          </cell>
          <cell r="N192">
            <v>11163.594456602928</v>
          </cell>
          <cell r="O192">
            <v>15005.525954669614</v>
          </cell>
          <cell r="P192">
            <v>19831.579897659456</v>
          </cell>
          <cell r="Q192">
            <v>25213.187107717033</v>
          </cell>
          <cell r="R192">
            <v>31012.582471513735</v>
          </cell>
          <cell r="S192">
            <v>37262.199969195586</v>
          </cell>
          <cell r="T192">
            <v>43996.991515078582</v>
          </cell>
          <cell r="U192">
            <v>51254.622431422089</v>
          </cell>
          <cell r="V192">
            <v>59075.682097339231</v>
          </cell>
          <cell r="W192">
            <v>67503.91095092961</v>
          </cell>
          <cell r="X192">
            <v>76586.445114177564</v>
          </cell>
          <cell r="Y192">
            <v>86374.080008717239</v>
          </cell>
          <cell r="Z192">
            <v>96921.554436774022</v>
          </cell>
          <cell r="AA192">
            <v>108287.85671604838</v>
          </cell>
          <cell r="AB192">
            <v>120536.55458064604</v>
          </cell>
          <cell r="AC192">
            <v>133736.15069307471</v>
          </cell>
          <cell r="AD192">
            <v>147960.46575556116</v>
          </cell>
          <cell r="AE192">
            <v>59584.181388278848</v>
          </cell>
          <cell r="AF192">
            <v>54776.363584149316</v>
          </cell>
          <cell r="AG192">
            <v>51596.323052157117</v>
          </cell>
          <cell r="AH192">
            <v>48610.815934770435</v>
          </cell>
          <cell r="AI192">
            <v>45801.533204732288</v>
          </cell>
          <cell r="AJ192">
            <v>43152.454463192793</v>
          </cell>
          <cell r="AK192">
            <v>40578.900459088385</v>
          </cell>
          <cell r="AL192">
            <v>38005.346454983992</v>
          </cell>
          <cell r="AM192">
            <v>35429.50382247247</v>
          </cell>
          <cell r="AN192">
            <v>32855.94981836807</v>
          </cell>
          <cell r="AO192">
            <v>30280.107185856545</v>
          </cell>
          <cell r="AP192">
            <v>27706.553181752144</v>
          </cell>
          <cell r="AQ192">
            <v>25130.710549240615</v>
          </cell>
          <cell r="AR192">
            <v>22557.156545136215</v>
          </cell>
          <cell r="AS192">
            <v>20658.74792113333</v>
          </cell>
          <cell r="AT192">
            <v>19435.484677231962</v>
          </cell>
          <cell r="AU192">
            <v>18212.2214333306</v>
          </cell>
          <cell r="AV192">
            <v>16988.958189429235</v>
          </cell>
          <cell r="AW192">
            <v>15765.694945527866</v>
          </cell>
          <cell r="AX192">
            <v>14542.431701626499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</row>
        <row r="193">
          <cell r="A193">
            <v>-3540.9541691236859</v>
          </cell>
          <cell r="B193">
            <v>-14427.248027369711</v>
          </cell>
          <cell r="C193">
            <v>-12617.339851442441</v>
          </cell>
          <cell r="D193">
            <v>-10034.331955650123</v>
          </cell>
          <cell r="E193">
            <v>-8261.0248135402417</v>
          </cell>
          <cell r="F193">
            <v>-6710.9394821891874</v>
          </cell>
          <cell r="G193">
            <v>-5098.787242191951</v>
          </cell>
          <cell r="H193">
            <v>-3409.2213678853582</v>
          </cell>
          <cell r="I193">
            <v>-1554.8722159548513</v>
          </cell>
          <cell r="J193">
            <v>484.08799744440705</v>
          </cell>
          <cell r="K193">
            <v>2719.0932663984172</v>
          </cell>
          <cell r="L193">
            <v>5173.1579096054247</v>
          </cell>
          <cell r="M193">
            <v>7866.887981504241</v>
          </cell>
          <cell r="N193">
            <v>10831.655910201347</v>
          </cell>
          <cell r="O193">
            <v>14553.684738449825</v>
          </cell>
          <cell r="P193">
            <v>19220.169629749726</v>
          </cell>
          <cell r="Q193">
            <v>24421.659152951681</v>
          </cell>
          <cell r="R193">
            <v>30026.953825762212</v>
          </cell>
          <cell r="S193">
            <v>36067.402091376898</v>
          </cell>
          <cell r="T193">
            <v>42576.78605410664</v>
          </cell>
          <cell r="U193">
            <v>49591.510410814844</v>
          </cell>
          <cell r="V193">
            <v>57150.806049593019</v>
          </cell>
          <cell r="W193">
            <v>65296.949454330599</v>
          </cell>
          <cell r="X193">
            <v>74075.499142231871</v>
          </cell>
          <cell r="Y193">
            <v>83535.550456591765</v>
          </cell>
          <cell r="Z193">
            <v>93730.010139796825</v>
          </cell>
          <cell r="AA193">
            <v>104715.89222214214</v>
          </cell>
          <cell r="AB193">
            <v>116554.63688126582</v>
          </cell>
          <cell r="AC193">
            <v>129312.45405547023</v>
          </cell>
          <cell r="AD193">
            <v>143060.69373263823</v>
          </cell>
          <cell r="AE193">
            <v>56596.086892184561</v>
          </cell>
          <cell r="AF193">
            <v>52029.376938897643</v>
          </cell>
          <cell r="AG193">
            <v>49008.812653613961</v>
          </cell>
          <cell r="AH193">
            <v>46173.026102620228</v>
          </cell>
          <cell r="AI193">
            <v>43504.626440336215</v>
          </cell>
          <cell r="AJ193">
            <v>40988.396676879209</v>
          </cell>
          <cell r="AK193">
            <v>38543.904151440664</v>
          </cell>
          <cell r="AL193">
            <v>36099.411626002118</v>
          </cell>
          <cell r="AM193">
            <v>33652.745244866048</v>
          </cell>
          <cell r="AN193">
            <v>31208.252719427495</v>
          </cell>
          <cell r="AO193">
            <v>28761.586338291421</v>
          </cell>
          <cell r="AP193">
            <v>26317.093812852883</v>
          </cell>
          <cell r="AQ193">
            <v>23870.427431716806</v>
          </cell>
          <cell r="AR193">
            <v>21425.934906278257</v>
          </cell>
          <cell r="AS193">
            <v>19622.729811610712</v>
          </cell>
          <cell r="AT193">
            <v>18460.812147714165</v>
          </cell>
          <cell r="AU193">
            <v>17298.894483817618</v>
          </cell>
          <cell r="AV193">
            <v>16136.976819921072</v>
          </cell>
          <cell r="AW193">
            <v>14975.059156024521</v>
          </cell>
          <cell r="AX193">
            <v>13813.141492127976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</row>
        <row r="194">
          <cell r="A194">
            <v>-3390.868366144975</v>
          </cell>
          <cell r="B194">
            <v>-13691.796120760595</v>
          </cell>
          <cell r="C194">
            <v>-11878.598401775987</v>
          </cell>
          <cell r="D194">
            <v>-9278.9092870867025</v>
          </cell>
          <cell r="E194">
            <v>-7516.8137079889229</v>
          </cell>
          <cell r="F194">
            <v>-5998.0174811474699</v>
          </cell>
          <cell r="G194">
            <v>-4411.7323242712419</v>
          </cell>
          <cell r="H194">
            <v>-2742.8784027645202</v>
          </cell>
          <cell r="I194">
            <v>-906.98797615494436</v>
          </cell>
          <cell r="J194">
            <v>1115.4779232130895</v>
          </cell>
          <cell r="K194">
            <v>3336.186650909021</v>
          </cell>
          <cell r="L194">
            <v>5777.9873253441929</v>
          </cell>
          <cell r="M194">
            <v>8461.4867760294328</v>
          </cell>
          <cell r="N194">
            <v>11417.553676440506</v>
          </cell>
          <cell r="O194">
            <v>15113.812610493114</v>
          </cell>
          <cell r="P194">
            <v>19729.547396678514</v>
          </cell>
          <cell r="Q194">
            <v>24870.169545829067</v>
          </cell>
          <cell r="R194">
            <v>30409.871552155044</v>
          </cell>
          <cell r="S194">
            <v>36379.635022120077</v>
          </cell>
          <cell r="T194">
            <v>42812.84674481432</v>
          </cell>
          <cell r="U194">
            <v>49745.48541253242</v>
          </cell>
          <cell r="V194">
            <v>57216.322836955267</v>
          </cell>
          <cell r="W194">
            <v>65267.140786266958</v>
          </cell>
          <cell r="X194">
            <v>73942.964655900505</v>
          </cell>
          <cell r="Y194">
            <v>83292.315279750837</v>
          </cell>
          <cell r="Z194">
            <v>93367.480290146836</v>
          </cell>
          <cell r="AA194">
            <v>104224.80654420325</v>
          </cell>
          <cell r="AB194">
            <v>115925.01525198985</v>
          </cell>
          <cell r="AC194">
            <v>128533.54156891987</v>
          </cell>
          <cell r="AD194">
            <v>142120.90055157783</v>
          </cell>
          <cell r="AE194">
            <v>54334.237023186033</v>
          </cell>
          <cell r="AF194">
            <v>49950.034604903667</v>
          </cell>
          <cell r="AG194">
            <v>47050.186491145869</v>
          </cell>
          <cell r="AH194">
            <v>44327.731511133214</v>
          </cell>
          <cell r="AI194">
            <v>41765.973840513223</v>
          </cell>
          <cell r="AJ194">
            <v>39350.304632977481</v>
          </cell>
          <cell r="AK194">
            <v>37003.50570089573</v>
          </cell>
          <cell r="AL194">
            <v>34656.706768813987</v>
          </cell>
          <cell r="AM194">
            <v>32307.820858688174</v>
          </cell>
          <cell r="AN194">
            <v>29961.021926606427</v>
          </cell>
          <cell r="AO194">
            <v>27612.136016480617</v>
          </cell>
          <cell r="AP194">
            <v>25265.337084398871</v>
          </cell>
          <cell r="AQ194">
            <v>22916.451174273057</v>
          </cell>
          <cell r="AR194">
            <v>20569.652242191311</v>
          </cell>
          <cell r="AS194">
            <v>18838.51183310743</v>
          </cell>
          <cell r="AT194">
            <v>17723.029947021423</v>
          </cell>
          <cell r="AU194">
            <v>16607.548060935413</v>
          </cell>
          <cell r="AV194">
            <v>15492.066174849406</v>
          </cell>
          <cell r="AW194">
            <v>14376.58428876339</v>
          </cell>
          <cell r="AX194">
            <v>13261.102402677378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</row>
        <row r="195">
          <cell r="A195">
            <v>-2980.3263992588149</v>
          </cell>
          <cell r="B195">
            <v>-12013.527551866022</v>
          </cell>
          <cell r="C195">
            <v>-10347.844130032034</v>
          </cell>
          <cell r="D195">
            <v>-7796.4240003041859</v>
          </cell>
          <cell r="E195">
            <v>-6144.4842652461193</v>
          </cell>
          <cell r="F195">
            <v>-4777.4089180351757</v>
          </cell>
          <cell r="G195">
            <v>-3331.857443809954</v>
          </cell>
          <cell r="H195">
            <v>-1793.8914981954106</v>
          </cell>
          <cell r="I195">
            <v>-87.854084087801652</v>
          </cell>
          <cell r="J195">
            <v>1804.5294107339225</v>
          </cell>
          <cell r="K195">
            <v>3895.142999917075</v>
          </cell>
          <cell r="L195">
            <v>6205.8610421504973</v>
          </cell>
          <cell r="M195">
            <v>8756.7583994247379</v>
          </cell>
          <cell r="N195">
            <v>11576.667325661294</v>
          </cell>
          <cell r="O195">
            <v>15078.662267350755</v>
          </cell>
          <cell r="P195">
            <v>19418.418056791001</v>
          </cell>
          <cell r="Q195">
            <v>24243.723681349049</v>
          </cell>
          <cell r="R195">
            <v>29443.630321816156</v>
          </cell>
          <cell r="S195">
            <v>35047.219228591457</v>
          </cell>
          <cell r="T195">
            <v>41085.82930512054</v>
          </cell>
          <cell r="U195">
            <v>47593.232375368789</v>
          </cell>
          <cell r="V195">
            <v>54605.822057764097</v>
          </cell>
          <cell r="W195">
            <v>62162.817301914765</v>
          </cell>
          <cell r="X195">
            <v>70306.481726411497</v>
          </cell>
          <cell r="Y195">
            <v>79082.359984393348</v>
          </cell>
          <cell r="Z195">
            <v>88539.532478786539</v>
          </cell>
          <cell r="AA195">
            <v>98730.889851749205</v>
          </cell>
          <cell r="AB195">
            <v>109713.42878344558</v>
          </cell>
          <cell r="AC195">
            <v>121548.57075444704</v>
          </cell>
          <cell r="AD195">
            <v>134302.5055544874</v>
          </cell>
          <cell r="AE195">
            <v>47775.574462286764</v>
          </cell>
          <cell r="AF195">
            <v>43920.587246712079</v>
          </cell>
          <cell r="AG195">
            <v>41370.778561093881</v>
          </cell>
          <cell r="AH195">
            <v>38976.949959758873</v>
          </cell>
          <cell r="AI195">
            <v>36724.420964186298</v>
          </cell>
          <cell r="AJ195">
            <v>34600.346155670464</v>
          </cell>
          <cell r="AK195">
            <v>32536.828321052828</v>
          </cell>
          <cell r="AL195">
            <v>30473.310486435177</v>
          </cell>
          <cell r="AM195">
            <v>28407.957592002436</v>
          </cell>
          <cell r="AN195">
            <v>26344.439757384796</v>
          </cell>
          <cell r="AO195">
            <v>24279.086862952056</v>
          </cell>
          <cell r="AP195">
            <v>22215.569028334416</v>
          </cell>
          <cell r="AQ195">
            <v>20150.216133901678</v>
          </cell>
          <cell r="AR195">
            <v>18086.698299284039</v>
          </cell>
          <cell r="AS195">
            <v>16564.523110119844</v>
          </cell>
          <cell r="AT195">
            <v>15583.690566409095</v>
          </cell>
          <cell r="AU195">
            <v>14602.858022698352</v>
          </cell>
          <cell r="AV195">
            <v>13622.025478987603</v>
          </cell>
          <cell r="AW195">
            <v>12641.192935276862</v>
          </cell>
          <cell r="AX195">
            <v>11660.360391566113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</row>
        <row r="196">
          <cell r="A196">
            <v>-3156.8570903810669</v>
          </cell>
          <cell r="B196">
            <v>-12788.742978927663</v>
          </cell>
          <cell r="C196">
            <v>-11082.642751626663</v>
          </cell>
          <cell r="D196">
            <v>-8532.3382152810282</v>
          </cell>
          <cell r="E196">
            <v>-6849.0301125358101</v>
          </cell>
          <cell r="F196">
            <v>-5427.958330044361</v>
          </cell>
          <cell r="G196">
            <v>-3933.7998379578521</v>
          </cell>
          <cell r="H196">
            <v>-2352.1952882227674</v>
          </cell>
          <cell r="I196">
            <v>-603.84356470245893</v>
          </cell>
          <cell r="J196">
            <v>1329.9930758174553</v>
          </cell>
          <cell r="K196">
            <v>3461.0331136904847</v>
          </cell>
          <cell r="L196">
            <v>5811.4810295755124</v>
          </cell>
          <cell r="M196">
            <v>8401.5492312514834</v>
          </cell>
          <cell r="N196">
            <v>11260.83398817831</v>
          </cell>
          <cell r="O196">
            <v>14825.267775224242</v>
          </cell>
          <cell r="P196">
            <v>19260.353591841707</v>
          </cell>
          <cell r="Q196">
            <v>24195.928748495051</v>
          </cell>
          <cell r="R196">
            <v>29514.665431408641</v>
          </cell>
          <cell r="S196">
            <v>35246.309465647719</v>
          </cell>
          <cell r="T196">
            <v>41422.915921982443</v>
          </cell>
          <cell r="U196">
            <v>48079.028389633371</v>
          </cell>
          <cell r="V196">
            <v>55251.872166426045</v>
          </cell>
          <cell r="W196">
            <v>62981.562446799442</v>
          </cell>
          <cell r="X196">
            <v>71311.328671990428</v>
          </cell>
          <cell r="Y196">
            <v>80287.756297106156</v>
          </cell>
          <cell r="Z196">
            <v>89961.047327202687</v>
          </cell>
          <cell r="AA196">
            <v>100385.30107945635</v>
          </cell>
          <cell r="AB196">
            <v>111618.8167416322</v>
          </cell>
          <cell r="AC196">
            <v>123724.41941895268</v>
          </cell>
          <cell r="AD196">
            <v>136769.811492832</v>
          </cell>
          <cell r="AE196">
            <v>50535.892253763268</v>
          </cell>
          <cell r="AF196">
            <v>46458.176375753239</v>
          </cell>
          <cell r="AG196">
            <v>43761.048011429142</v>
          </cell>
          <cell r="AH196">
            <v>41228.911754929766</v>
          </cell>
          <cell r="AI196">
            <v>38846.238937283335</v>
          </cell>
          <cell r="AJ196">
            <v>36599.441973139612</v>
          </cell>
          <cell r="AK196">
            <v>34416.700768504292</v>
          </cell>
          <cell r="AL196">
            <v>32233.959563868968</v>
          </cell>
          <cell r="AM196">
            <v>30049.277275612185</v>
          </cell>
          <cell r="AN196">
            <v>27866.536070976876</v>
          </cell>
          <cell r="AO196">
            <v>25681.853782720096</v>
          </cell>
          <cell r="AP196">
            <v>23499.112578084776</v>
          </cell>
          <cell r="AQ196">
            <v>21314.430289827986</v>
          </cell>
          <cell r="AR196">
            <v>19131.689085192676</v>
          </cell>
          <cell r="AS196">
            <v>17521.56754889014</v>
          </cell>
          <cell r="AT196">
            <v>16484.065680920379</v>
          </cell>
          <cell r="AU196">
            <v>15446.563812950622</v>
          </cell>
          <cell r="AV196">
            <v>14409.061944980864</v>
          </cell>
          <cell r="AW196">
            <v>13371.560077011107</v>
          </cell>
          <cell r="AX196">
            <v>12334.058209041346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</row>
        <row r="197">
          <cell r="A197">
            <v>-3487.5050801120478</v>
          </cell>
          <cell r="B197">
            <v>-13989.16187922688</v>
          </cell>
          <cell r="C197">
            <v>-12114.933704739457</v>
          </cell>
          <cell r="D197">
            <v>-9675.2094052222201</v>
          </cell>
          <cell r="E197">
            <v>-7951.0989345023518</v>
          </cell>
          <cell r="F197">
            <v>-6400.9183476288463</v>
          </cell>
          <cell r="G197">
            <v>-4786.5509147705425</v>
          </cell>
          <cell r="H197">
            <v>-3092.6704095327163</v>
          </cell>
          <cell r="I197">
            <v>-1232.632724703964</v>
          </cell>
          <cell r="J197">
            <v>813.3718014385588</v>
          </cell>
          <cell r="K197">
            <v>3056.9041730098793</v>
          </cell>
          <cell r="L197">
            <v>5521.0034604099801</v>
          </cell>
          <cell r="M197">
            <v>8226.3505023279195</v>
          </cell>
          <cell r="N197">
            <v>11204.262543385801</v>
          </cell>
          <cell r="O197">
            <v>14936.044816641297</v>
          </cell>
          <cell r="P197">
            <v>19606.857053634114</v>
          </cell>
          <cell r="Q197">
            <v>24811.347668856633</v>
          </cell>
          <cell r="R197">
            <v>30419.876416260704</v>
          </cell>
          <cell r="S197">
            <v>36463.8098260845</v>
          </cell>
          <cell r="T197">
            <v>42976.949493825676</v>
          </cell>
          <cell r="U197">
            <v>49995.721120685877</v>
          </cell>
          <cell r="V197">
            <v>57559.378229716203</v>
          </cell>
          <cell r="W197">
            <v>65710.221696976441</v>
          </cell>
          <cell r="X197">
            <v>74493.836325468772</v>
          </cell>
          <cell r="Y197">
            <v>83959.345784920821</v>
          </cell>
          <cell r="Z197">
            <v>94159.68734320646</v>
          </cell>
          <cell r="AA197">
            <v>105151.90792588101</v>
          </cell>
          <cell r="AB197">
            <v>116997.48315958731</v>
          </cell>
          <cell r="AC197">
            <v>129762.66118363084</v>
          </cell>
          <cell r="AD197">
            <v>143518.83315254076</v>
          </cell>
          <cell r="AE197">
            <v>55987.475559154533</v>
          </cell>
          <cell r="AF197">
            <v>51469.87415002413</v>
          </cell>
          <cell r="AG197">
            <v>48481.7917863205</v>
          </cell>
          <cell r="AH197">
            <v>45676.500132196161</v>
          </cell>
          <cell r="AI197">
            <v>43036.795356161325</v>
          </cell>
          <cell r="AJ197">
            <v>40547.624105662377</v>
          </cell>
          <cell r="AK197">
            <v>38129.418660058938</v>
          </cell>
          <cell r="AL197">
            <v>35711.213214455493</v>
          </cell>
          <cell r="AM197">
            <v>33290.857289915817</v>
          </cell>
          <cell r="AN197">
            <v>30872.651844312371</v>
          </cell>
          <cell r="AO197">
            <v>28452.295919772692</v>
          </cell>
          <cell r="AP197">
            <v>26034.090474169243</v>
          </cell>
          <cell r="AQ197">
            <v>23613.734549629571</v>
          </cell>
          <cell r="AR197">
            <v>21195.529104026118</v>
          </cell>
          <cell r="AS197">
            <v>19411.714944609674</v>
          </cell>
          <cell r="AT197">
            <v>18262.292071380227</v>
          </cell>
          <cell r="AU197">
            <v>17112.869198150784</v>
          </cell>
          <cell r="AV197">
            <v>15963.44632492134</v>
          </cell>
          <cell r="AW197">
            <v>14814.023451691895</v>
          </cell>
          <cell r="AX197">
            <v>13664.600578462452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</row>
        <row r="198">
          <cell r="A198">
            <v>-3426.2750221930519</v>
          </cell>
          <cell r="B198">
            <v>-13788.672223552519</v>
          </cell>
          <cell r="C198">
            <v>-11883.213359534022</v>
          </cell>
          <cell r="D198">
            <v>-9199.6521613439363</v>
          </cell>
          <cell r="E198">
            <v>-7392.1684585858911</v>
          </cell>
          <cell r="F198">
            <v>-5839.4628661479874</v>
          </cell>
          <cell r="G198">
            <v>-4218.772014960743</v>
          </cell>
          <cell r="H198">
            <v>-2514.7903959867031</v>
          </cell>
          <cell r="I198">
            <v>-642.09577039153646</v>
          </cell>
          <cell r="J198">
            <v>1419.1071563979349</v>
          </cell>
          <cell r="K198">
            <v>3680.6137900595791</v>
          </cell>
          <cell r="L198">
            <v>6165.524610994953</v>
          </cell>
          <cell r="M198">
            <v>8894.6686760899356</v>
          </cell>
          <cell r="N198">
            <v>11899.291428557983</v>
          </cell>
          <cell r="O198">
            <v>15652.336090626373</v>
          </cell>
          <cell r="P198">
            <v>20335.517391945115</v>
          </cell>
          <cell r="Q198">
            <v>25550.502871099961</v>
          </cell>
          <cell r="R198">
            <v>31170.341225998058</v>
          </cell>
          <cell r="S198">
            <v>37226.462237537693</v>
          </cell>
          <cell r="T198">
            <v>43752.7356621898</v>
          </cell>
          <cell r="U198">
            <v>50785.660653642713</v>
          </cell>
          <cell r="V198">
            <v>58364.56988974163</v>
          </cell>
          <cell r="W198">
            <v>66531.849546332873</v>
          </cell>
          <cell r="X198">
            <v>75333.176348249282</v>
          </cell>
          <cell r="Y198">
            <v>84817.773023179616</v>
          </cell>
          <cell r="Z198">
            <v>95038.683587086023</v>
          </cell>
          <cell r="AA198">
            <v>106053.07000074352</v>
          </cell>
          <cell r="AB198">
            <v>117922.53185649784</v>
          </cell>
          <cell r="AC198">
            <v>130713.45088313689</v>
          </cell>
          <cell r="AD198">
            <v>144497.36219557092</v>
          </cell>
          <cell r="AE198">
            <v>54949.647685298682</v>
          </cell>
          <cell r="AF198">
            <v>50515.788088395777</v>
          </cell>
          <cell r="AG198">
            <v>47583.095169125154</v>
          </cell>
          <cell r="AH198">
            <v>44829.80460709989</v>
          </cell>
          <cell r="AI198">
            <v>42239.03147457922</v>
          </cell>
          <cell r="AJ198">
            <v>39796.001459790023</v>
          </cell>
          <cell r="AK198">
            <v>37422.621771931372</v>
          </cell>
          <cell r="AL198">
            <v>35049.242084072721</v>
          </cell>
          <cell r="AM198">
            <v>32673.751780246475</v>
          </cell>
          <cell r="AN198">
            <v>30300.372092387828</v>
          </cell>
          <cell r="AO198">
            <v>27924.881788561586</v>
          </cell>
          <cell r="AP198">
            <v>25551.502100702932</v>
          </cell>
          <cell r="AQ198">
            <v>23176.011796876686</v>
          </cell>
          <cell r="AR198">
            <v>20802.632109018032</v>
          </cell>
          <cell r="AS198">
            <v>19051.884131599116</v>
          </cell>
          <cell r="AT198">
            <v>17923.767864619927</v>
          </cell>
          <cell r="AU198">
            <v>16795.65159764075</v>
          </cell>
          <cell r="AV198">
            <v>15667.535330661565</v>
          </cell>
          <cell r="AW198">
            <v>14539.419063682386</v>
          </cell>
          <cell r="AX198">
            <v>13411.302796703201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</row>
        <row r="199">
          <cell r="A199">
            <v>-3521.5237259757187</v>
          </cell>
          <cell r="B199">
            <v>-14080.326517724734</v>
          </cell>
          <cell r="C199">
            <v>-12391.748332656271</v>
          </cell>
          <cell r="D199">
            <v>-9796.2260257835478</v>
          </cell>
          <cell r="E199">
            <v>-7969.78338540406</v>
          </cell>
          <cell r="F199">
            <v>-6396.9483494065844</v>
          </cell>
          <cell r="G199">
            <v>-4760.2926162217764</v>
          </cell>
          <cell r="H199">
            <v>-3044.3322288046543</v>
          </cell>
          <cell r="I199">
            <v>-1161.5455530709062</v>
          </cell>
          <cell r="J199">
            <v>908.05452735999188</v>
          </cell>
          <cell r="K199">
            <v>3176.0728532127505</v>
          </cell>
          <cell r="L199">
            <v>5665.7085074881634</v>
          </cell>
          <cell r="M199">
            <v>8397.766371853797</v>
          </cell>
          <cell r="N199">
            <v>11403.833929580327</v>
          </cell>
          <cell r="O199">
            <v>15170.394330280329</v>
          </cell>
          <cell r="P199">
            <v>19884.903985350953</v>
          </cell>
          <cell r="Q199">
            <v>25138.156261192053</v>
          </cell>
          <cell r="R199">
            <v>30799.232163653043</v>
          </cell>
          <cell r="S199">
            <v>36899.792100743325</v>
          </cell>
          <cell r="T199">
            <v>43473.954360226897</v>
          </cell>
          <cell r="U199">
            <v>50558.485921215426</v>
          </cell>
          <cell r="V199">
            <v>58193.008078961051</v>
          </cell>
          <cell r="W199">
            <v>66420.218032836419</v>
          </cell>
          <cell r="X199">
            <v>75286.127676765347</v>
          </cell>
          <cell r="Y199">
            <v>84840.320927575274</v>
          </cell>
          <cell r="Z199">
            <v>95136.231030418334</v>
          </cell>
          <cell r="AA199">
            <v>106231.43939213318</v>
          </cell>
          <cell r="AB199">
            <v>118187.9976138171</v>
          </cell>
          <cell r="AC199">
            <v>131072.77452362378</v>
          </cell>
          <cell r="AD199">
            <v>144957.83015061895</v>
          </cell>
          <cell r="AE199">
            <v>56599.639138659593</v>
          </cell>
          <cell r="AF199">
            <v>52032.642556380721</v>
          </cell>
          <cell r="AG199">
            <v>49011.888685748934</v>
          </cell>
          <cell r="AH199">
            <v>46175.924146958998</v>
          </cell>
          <cell r="AI199">
            <v>43507.357002896388</v>
          </cell>
          <cell r="AJ199">
            <v>40990.969308585889</v>
          </cell>
          <cell r="AK199">
            <v>38546.323354872824</v>
          </cell>
          <cell r="AL199">
            <v>36101.677401159744</v>
          </cell>
          <cell r="AM199">
            <v>33654.857455307363</v>
          </cell>
          <cell r="AN199">
            <v>31210.211501594291</v>
          </cell>
          <cell r="AO199">
            <v>28763.391555741895</v>
          </cell>
          <cell r="AP199">
            <v>26318.745602028834</v>
          </cell>
          <cell r="AQ199">
            <v>23871.925656176438</v>
          </cell>
          <cell r="AR199">
            <v>21427.279702463369</v>
          </cell>
          <cell r="AS199">
            <v>19623.961429848492</v>
          </cell>
          <cell r="AT199">
            <v>18461.970838331807</v>
          </cell>
          <cell r="AU199">
            <v>17299.980246815125</v>
          </cell>
          <cell r="AV199">
            <v>16137.989655298445</v>
          </cell>
          <cell r="AW199">
            <v>14975.999063781765</v>
          </cell>
          <cell r="AX199">
            <v>13814.008472265084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</row>
        <row r="200">
          <cell r="A200">
            <v>-3292.4214547260062</v>
          </cell>
          <cell r="B200">
            <v>-13385.546676788981</v>
          </cell>
          <cell r="C200">
            <v>-11767.409007360364</v>
          </cell>
          <cell r="D200">
            <v>-9262.190920724468</v>
          </cell>
          <cell r="E200">
            <v>-7564.0654884956266</v>
          </cell>
          <cell r="F200">
            <v>-6114.7944924570766</v>
          </cell>
          <cell r="G200">
            <v>-4597.626647632509</v>
          </cell>
          <cell r="H200">
            <v>-2997.9590458530383</v>
          </cell>
          <cell r="I200">
            <v>-1233.7709916328563</v>
          </cell>
          <cell r="J200">
            <v>713.9382503356569</v>
          </cell>
          <cell r="K200">
            <v>2856.6587134325191</v>
          </cell>
          <cell r="L200">
            <v>5216.7403223437059</v>
          </cell>
          <cell r="M200">
            <v>7814.3841699467121</v>
          </cell>
          <cell r="N200">
            <v>10679.648584386599</v>
          </cell>
          <cell r="O200">
            <v>14265.933994634463</v>
          </cell>
          <cell r="P200">
            <v>18746.165836348653</v>
          </cell>
          <cell r="Q200">
            <v>23736.197818334993</v>
          </cell>
          <cell r="R200">
            <v>29113.618951457651</v>
          </cell>
          <cell r="S200">
            <v>34908.503262287952</v>
          </cell>
          <cell r="T200">
            <v>41153.259502238048</v>
          </cell>
          <cell r="U200">
            <v>47882.812398317888</v>
          </cell>
          <cell r="V200">
            <v>55134.797974859524</v>
          </cell>
          <cell r="W200">
            <v>62949.774038574527</v>
          </cell>
          <cell r="X200">
            <v>71371.44700411339</v>
          </cell>
          <cell r="Y200">
            <v>80446.916328682652</v>
          </cell>
          <cell r="Z200">
            <v>90226.937922756479</v>
          </cell>
          <cell r="AA200">
            <v>100766.20801004634</v>
          </cell>
          <cell r="AB200">
            <v>112123.6690242581</v>
          </cell>
          <cell r="AC200">
            <v>124362.8392534092</v>
          </cell>
          <cell r="AD200">
            <v>137552.16807529065</v>
          </cell>
          <cell r="AE200">
            <v>52661.751018907533</v>
          </cell>
          <cell r="AF200">
            <v>48412.500660067388</v>
          </cell>
          <cell r="AG200">
            <v>45601.914044225232</v>
          </cell>
          <cell r="AH200">
            <v>42963.260146197164</v>
          </cell>
          <cell r="AI200">
            <v>40480.357063130068</v>
          </cell>
          <cell r="AJ200">
            <v>38139.045630027525</v>
          </cell>
          <cell r="AK200">
            <v>35864.484546193977</v>
          </cell>
          <cell r="AL200">
            <v>33589.923462360421</v>
          </cell>
          <cell r="AM200">
            <v>31313.339640670234</v>
          </cell>
          <cell r="AN200">
            <v>29038.778556836685</v>
          </cell>
          <cell r="AO200">
            <v>26762.194735146495</v>
          </cell>
          <cell r="AP200">
            <v>24487.633651312946</v>
          </cell>
          <cell r="AQ200">
            <v>22211.049829622756</v>
          </cell>
          <cell r="AR200">
            <v>19936.488745789207</v>
          </cell>
          <cell r="AS200">
            <v>18258.63532966335</v>
          </cell>
          <cell r="AT200">
            <v>17177.489581245176</v>
          </cell>
          <cell r="AU200">
            <v>16096.343832827008</v>
          </cell>
          <cell r="AV200">
            <v>15015.198084408839</v>
          </cell>
          <cell r="AW200">
            <v>13934.052335990667</v>
          </cell>
          <cell r="AX200">
            <v>12852.906587572497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</row>
        <row r="201">
          <cell r="A201">
            <v>-3622.8721890869747</v>
          </cell>
          <cell r="B201">
            <v>-14727.309225263682</v>
          </cell>
          <cell r="C201">
            <v>-12802.923045472769</v>
          </cell>
          <cell r="D201">
            <v>-10007.105866399459</v>
          </cell>
          <cell r="E201">
            <v>-8123.2044861598733</v>
          </cell>
          <cell r="F201">
            <v>-6509.512414704961</v>
          </cell>
          <cell r="G201">
            <v>-4833.4793068722211</v>
          </cell>
          <cell r="H201">
            <v>-3079.3285672603156</v>
          </cell>
          <cell r="I201">
            <v>-1157.6743247931331</v>
          </cell>
          <cell r="J201">
            <v>951.79786125784301</v>
          </cell>
          <cell r="K201">
            <v>3260.7229102643519</v>
          </cell>
          <cell r="L201">
            <v>5792.5791868071601</v>
          </cell>
          <cell r="M201">
            <v>8568.3666023269725</v>
          </cell>
          <cell r="N201">
            <v>11620.181763080705</v>
          </cell>
          <cell r="O201">
            <v>15445.753800390514</v>
          </cell>
          <cell r="P201">
            <v>20237.470975661425</v>
          </cell>
          <cell r="Q201">
            <v>25577.584497858563</v>
          </cell>
          <cell r="R201">
            <v>31332.264910970072</v>
          </cell>
          <cell r="S201">
            <v>37533.696120137334</v>
          </cell>
          <cell r="T201">
            <v>44216.560550699098</v>
          </cell>
          <cell r="U201">
            <v>51418.233114807903</v>
          </cell>
          <cell r="V201">
            <v>59178.990236178637</v>
          </cell>
          <cell r="W201">
            <v>67542.235101971804</v>
          </cell>
          <cell r="X201">
            <v>76554.740401565883</v>
          </cell>
          <cell r="Y201">
            <v>86266.909909771115</v>
          </cell>
          <cell r="Z201">
            <v>96733.060377428686</v>
          </cell>
          <cell r="AA201">
            <v>108011.72530590875</v>
          </cell>
          <cell r="AB201">
            <v>120165.98230441306</v>
          </cell>
          <cell r="AC201">
            <v>133263.80586087538</v>
          </cell>
          <cell r="AD201">
            <v>147378.44749938356</v>
          </cell>
          <cell r="AE201">
            <v>57939.709183965366</v>
          </cell>
          <cell r="AF201">
            <v>53264.5830197658</v>
          </cell>
          <cell r="AG201">
            <v>50172.308873777511</v>
          </cell>
          <cell r="AH201">
            <v>47269.199187318503</v>
          </cell>
          <cell r="AI201">
            <v>44537.450246550703</v>
          </cell>
          <cell r="AJ201">
            <v>41961.483801865841</v>
          </cell>
          <cell r="AK201">
            <v>39458.957676762926</v>
          </cell>
          <cell r="AL201">
            <v>36956.431551660011</v>
          </cell>
          <cell r="AM201">
            <v>34451.67996232734</v>
          </cell>
          <cell r="AN201">
            <v>31949.153837224429</v>
          </cell>
          <cell r="AO201">
            <v>29444.402247891758</v>
          </cell>
          <cell r="AP201">
            <v>26941.876122788843</v>
          </cell>
          <cell r="AQ201">
            <v>24437.124533456168</v>
          </cell>
          <cell r="AR201">
            <v>21934.598408353253</v>
          </cell>
          <cell r="AS201">
            <v>20088.584231028395</v>
          </cell>
          <cell r="AT201">
            <v>18899.082001481584</v>
          </cell>
          <cell r="AU201">
            <v>17709.579771934776</v>
          </cell>
          <cell r="AV201">
            <v>16520.07754238796</v>
          </cell>
          <cell r="AW201">
            <v>15330.575312841154</v>
          </cell>
          <cell r="AX201">
            <v>14141.073083294343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</row>
        <row r="202">
          <cell r="A202">
            <v>-3180.7840338199603</v>
          </cell>
          <cell r="B202">
            <v>-12857.501976761445</v>
          </cell>
          <cell r="C202">
            <v>-11280.981360909844</v>
          </cell>
          <cell r="D202">
            <v>-8804.7297039100631</v>
          </cell>
          <cell r="E202">
            <v>-7132.4167278274317</v>
          </cell>
          <cell r="F202">
            <v>-5716.6302454339184</v>
          </cell>
          <cell r="G202">
            <v>-4229.6407826903715</v>
          </cell>
          <cell r="H202">
            <v>-2657.106147236354</v>
          </cell>
          <cell r="I202">
            <v>-919.25308414677158</v>
          </cell>
          <cell r="J202">
            <v>1002.6322629887579</v>
          </cell>
          <cell r="K202">
            <v>3120.1404279551016</v>
          </cell>
          <cell r="L202">
            <v>5455.4162103528142</v>
          </cell>
          <cell r="M202">
            <v>8028.5741481147106</v>
          </cell>
          <cell r="N202">
            <v>10869.199739747384</v>
          </cell>
          <cell r="O202">
            <v>14416.602361145367</v>
          </cell>
          <cell r="P202">
            <v>18837.64744337037</v>
          </cell>
          <cell r="Q202">
            <v>23759.25116570506</v>
          </cell>
          <cell r="R202">
            <v>29062.931775544108</v>
          </cell>
          <cell r="S202">
            <v>34778.350894627292</v>
          </cell>
          <cell r="T202">
            <v>40937.472853476342</v>
          </cell>
          <cell r="U202">
            <v>47574.74345666208</v>
          </cell>
          <cell r="V202">
            <v>54727.282626083863</v>
          </cell>
          <cell r="W202">
            <v>62435.091999647419</v>
          </cell>
          <cell r="X202">
            <v>70741.278646367558</v>
          </cell>
          <cell r="Y202">
            <v>79692.296149055852</v>
          </cell>
          <cell r="Z202">
            <v>89338.204402883683</v>
          </cell>
          <cell r="AA202">
            <v>99732.949582782996</v>
          </cell>
          <cell r="AB202">
            <v>110934.66584544403</v>
          </cell>
          <cell r="AC202">
            <v>123006.00045322333</v>
          </cell>
          <cell r="AD202">
            <v>136014.46413826523</v>
          </cell>
          <cell r="AE202">
            <v>50960.375419519114</v>
          </cell>
          <cell r="AF202">
            <v>46848.408207105822</v>
          </cell>
          <cell r="AG202">
            <v>44128.624942759605</v>
          </cell>
          <cell r="AH202">
            <v>41575.219660101808</v>
          </cell>
          <cell r="AI202">
            <v>39172.533254973518</v>
          </cell>
          <cell r="AJ202">
            <v>36906.864011235681</v>
          </cell>
          <cell r="AK202">
            <v>34705.788572153368</v>
          </cell>
          <cell r="AL202">
            <v>32504.713133071033</v>
          </cell>
          <cell r="AM202">
            <v>30301.680305968846</v>
          </cell>
          <cell r="AN202">
            <v>28100.604866886519</v>
          </cell>
          <cell r="AO202">
            <v>25897.572039784325</v>
          </cell>
          <cell r="AP202">
            <v>23696.496600701998</v>
          </cell>
          <cell r="AQ202">
            <v>21493.463773599808</v>
          </cell>
          <cell r="AR202">
            <v>19292.388334517476</v>
          </cell>
          <cell r="AS202">
            <v>17668.742361294946</v>
          </cell>
          <cell r="AT202">
            <v>16622.525853932217</v>
          </cell>
          <cell r="AU202">
            <v>15576.309346569489</v>
          </cell>
          <cell r="AV202">
            <v>14530.092839206762</v>
          </cell>
          <cell r="AW202">
            <v>13483.876331844034</v>
          </cell>
          <cell r="AX202">
            <v>12437.659824481309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</row>
        <row r="203">
          <cell r="A203">
            <v>-2964.7388393773376</v>
          </cell>
          <cell r="B203">
            <v>-11942.327735697832</v>
          </cell>
          <cell r="C203">
            <v>-10242.193335747517</v>
          </cell>
          <cell r="D203">
            <v>-7803.7861231794359</v>
          </cell>
          <cell r="E203">
            <v>-6208.233792445918</v>
          </cell>
          <cell r="F203">
            <v>-4855.6985129085942</v>
          </cell>
          <cell r="G203">
            <v>-3424.9704329546103</v>
          </cell>
          <cell r="H203">
            <v>-1902.207272313985</v>
          </cell>
          <cell r="I203">
            <v>-212.13708027092159</v>
          </cell>
          <cell r="J203">
            <v>1663.4054715060133</v>
          </cell>
          <cell r="K203">
            <v>3736.2452748885744</v>
          </cell>
          <cell r="L203">
            <v>6028.1481062994626</v>
          </cell>
          <cell r="M203">
            <v>8559.0910703567224</v>
          </cell>
          <cell r="N203">
            <v>11357.746736819903</v>
          </cell>
          <cell r="O203">
            <v>14835.073123289458</v>
          </cell>
          <cell r="P203">
            <v>19145.770672697636</v>
          </cell>
          <cell r="Q203">
            <v>23939.096965874407</v>
          </cell>
          <cell r="R203">
            <v>29104.54163635545</v>
          </cell>
          <cell r="S203">
            <v>34670.993200852958</v>
          </cell>
          <cell r="T203">
            <v>40669.582866708595</v>
          </cell>
          <cell r="U203">
            <v>47133.858637795558</v>
          </cell>
          <cell r="V203">
            <v>54099.972936714075</v>
          </cell>
          <cell r="W203">
            <v>61606.88479258577</v>
          </cell>
          <cell r="X203">
            <v>69696.577725211944</v>
          </cell>
          <cell r="Y203">
            <v>78414.294544145159</v>
          </cell>
          <cell r="Z203">
            <v>87808.790375823053</v>
          </cell>
          <cell r="AA203">
            <v>97932.605333856249</v>
          </cell>
          <cell r="AB203">
            <v>108842.3583574191</v>
          </cell>
          <cell r="AC203">
            <v>120599.06386107858</v>
          </cell>
          <cell r="AD203">
            <v>133268.47296697216</v>
          </cell>
          <cell r="AE203">
            <v>47532.003259360492</v>
          </cell>
          <cell r="AF203">
            <v>43696.669682364336</v>
          </cell>
          <cell r="AG203">
            <v>41159.860525810465</v>
          </cell>
          <cell r="AH203">
            <v>38778.236230097929</v>
          </cell>
          <cell r="AI203">
            <v>36537.191161265175</v>
          </cell>
          <cell r="AJ203">
            <v>34423.945389595865</v>
          </cell>
          <cell r="AK203">
            <v>32370.947858017898</v>
          </cell>
          <cell r="AL203">
            <v>30317.950326439917</v>
          </cell>
          <cell r="AM203">
            <v>28263.127090616752</v>
          </cell>
          <cell r="AN203">
            <v>26210.129559038778</v>
          </cell>
          <cell r="AO203">
            <v>24155.306323215616</v>
          </cell>
          <cell r="AP203">
            <v>22102.308791637646</v>
          </cell>
          <cell r="AQ203">
            <v>20047.485555814485</v>
          </cell>
          <cell r="AR203">
            <v>17994.488024236511</v>
          </cell>
          <cell r="AS203">
            <v>16480.073244990192</v>
          </cell>
          <cell r="AT203">
            <v>15504.241218075524</v>
          </cell>
          <cell r="AU203">
            <v>14528.409191160858</v>
          </cell>
          <cell r="AV203">
            <v>13552.577164246186</v>
          </cell>
          <cell r="AW203">
            <v>12576.745137331518</v>
          </cell>
          <cell r="AX203">
            <v>11600.913110416848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</row>
        <row r="204">
          <cell r="A204">
            <v>-3242.6234347710724</v>
          </cell>
          <cell r="B204">
            <v>-13195.8583265381</v>
          </cell>
          <cell r="C204">
            <v>-11532.521116054031</v>
          </cell>
          <cell r="D204">
            <v>-9164.3472245980902</v>
          </cell>
          <cell r="E204">
            <v>-7546.1282533512285</v>
          </cell>
          <cell r="F204">
            <v>-6127.6033084489345</v>
          </cell>
          <cell r="G204">
            <v>-4640.735370334598</v>
          </cell>
          <cell r="H204">
            <v>-3071.135092344744</v>
          </cell>
          <cell r="I204">
            <v>-1337.9552804092757</v>
          </cell>
          <cell r="J204">
            <v>577.56441542647372</v>
          </cell>
          <cell r="K204">
            <v>2686.8514986610935</v>
          </cell>
          <cell r="L204">
            <v>5012.0381524886143</v>
          </cell>
          <cell r="M204">
            <v>7573.1553440742618</v>
          </cell>
          <cell r="N204">
            <v>10399.895988608319</v>
          </cell>
          <cell r="O204">
            <v>13938.751419218348</v>
          </cell>
          <cell r="P204">
            <v>18359.579030153971</v>
          </cell>
          <cell r="Q204">
            <v>23283.365975542936</v>
          </cell>
          <cell r="R204">
            <v>28589.399297715838</v>
          </cell>
          <cell r="S204">
            <v>34307.353776305703</v>
          </cell>
          <cell r="T204">
            <v>40469.207921208988</v>
          </cell>
          <cell r="U204">
            <v>47109.42281715291</v>
          </cell>
          <cell r="V204">
            <v>54265.134852431496</v>
          </cell>
          <cell r="W204">
            <v>61976.36340967413</v>
          </cell>
          <cell r="X204">
            <v>70286.23468018834</v>
          </cell>
          <cell r="Y204">
            <v>79241.222853591607</v>
          </cell>
          <cell r="Z204">
            <v>88891.410031621228</v>
          </cell>
          <cell r="AA204">
            <v>99290.766319728398</v>
          </cell>
          <cell r="AB204">
            <v>110497.45166291112</v>
          </cell>
          <cell r="AC204">
            <v>122574.1411138469</v>
          </cell>
          <cell r="AD204">
            <v>135588.37535243604</v>
          </cell>
          <cell r="AE204">
            <v>51845.568386280785</v>
          </cell>
          <cell r="AF204">
            <v>47662.175395975981</v>
          </cell>
          <cell r="AG204">
            <v>44895.148896137558</v>
          </cell>
          <cell r="AH204">
            <v>42297.390400245094</v>
          </cell>
          <cell r="AI204">
            <v>39852.968802044838</v>
          </cell>
          <cell r="AJ204">
            <v>37547.944383564776</v>
          </cell>
          <cell r="AK204">
            <v>35308.635778381373</v>
          </cell>
          <cell r="AL204">
            <v>33069.327173197962</v>
          </cell>
          <cell r="AM204">
            <v>30828.02717973285</v>
          </cell>
          <cell r="AN204">
            <v>28588.71857454945</v>
          </cell>
          <cell r="AO204">
            <v>26347.41858108433</v>
          </cell>
          <cell r="AP204">
            <v>24108.109975900927</v>
          </cell>
          <cell r="AQ204">
            <v>21866.809982435814</v>
          </cell>
          <cell r="AR204">
            <v>19627.501377252411</v>
          </cell>
          <cell r="AS204">
            <v>17975.652315175543</v>
          </cell>
          <cell r="AT204">
            <v>16911.262796205199</v>
          </cell>
          <cell r="AU204">
            <v>15846.873277234856</v>
          </cell>
          <cell r="AV204">
            <v>14782.483758264512</v>
          </cell>
          <cell r="AW204">
            <v>13718.094239294167</v>
          </cell>
          <cell r="AX204">
            <v>12653.704720323823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</row>
        <row r="205">
          <cell r="A205">
            <v>-3479.5417605592315</v>
          </cell>
          <cell r="B205">
            <v>-14265.132143708861</v>
          </cell>
          <cell r="C205">
            <v>-12638.727488115264</v>
          </cell>
          <cell r="D205">
            <v>-9862.5890634886819</v>
          </cell>
          <cell r="E205">
            <v>-8015.3008203479039</v>
          </cell>
          <cell r="F205">
            <v>-6488.3243838288636</v>
          </cell>
          <cell r="G205">
            <v>-4897.3563930085638</v>
          </cell>
          <cell r="H205">
            <v>-3227.226490221638</v>
          </cell>
          <cell r="I205">
            <v>-1391.9933473305839</v>
          </cell>
          <cell r="J205">
            <v>627.97600929325995</v>
          </cell>
          <cell r="K205">
            <v>2844.1635884256098</v>
          </cell>
          <cell r="L205">
            <v>5279.438091999913</v>
          </cell>
          <cell r="M205">
            <v>7954.3333415447623</v>
          </cell>
          <cell r="N205">
            <v>10899.904926461815</v>
          </cell>
          <cell r="O205">
            <v>14593.482450153404</v>
          </cell>
          <cell r="P205">
            <v>19218.423025514807</v>
          </cell>
          <cell r="Q205">
            <v>24372.217121161779</v>
          </cell>
          <cell r="R205">
            <v>29926.11364642268</v>
          </cell>
          <cell r="S205">
            <v>35911.173592717074</v>
          </cell>
          <cell r="T205">
            <v>42360.869296951416</v>
          </cell>
          <cell r="U205">
            <v>49311.271640536055</v>
          </cell>
          <cell r="V205">
            <v>56801.25178114821</v>
          </cell>
          <cell r="W205">
            <v>64872.698545456136</v>
          </cell>
          <cell r="X205">
            <v>73570.752698605385</v>
          </cell>
          <cell r="Y205">
            <v>82944.059400654092</v>
          </cell>
          <cell r="Z205">
            <v>93045.04026185743</v>
          </cell>
          <cell r="AA205">
            <v>103930.18651831108</v>
          </cell>
          <cell r="AB205">
            <v>115660.37496758119</v>
          </cell>
          <cell r="AC205">
            <v>128301.20843123915</v>
          </cell>
          <cell r="AD205">
            <v>141923.38264838711</v>
          </cell>
          <cell r="AE205">
            <v>55524.76541139988</v>
          </cell>
          <cell r="AF205">
            <v>51044.499852736735</v>
          </cell>
          <cell r="AG205">
            <v>48081.112584109353</v>
          </cell>
          <cell r="AH205">
            <v>45299.005345835372</v>
          </cell>
          <cell r="AI205">
            <v>42681.116487999185</v>
          </cell>
          <cell r="AJ205">
            <v>40212.517066924622</v>
          </cell>
          <cell r="AK205">
            <v>37814.296951751989</v>
          </cell>
          <cell r="AL205">
            <v>35416.076836579348</v>
          </cell>
          <cell r="AM205">
            <v>33015.724015167245</v>
          </cell>
          <cell r="AN205">
            <v>30617.503899994608</v>
          </cell>
          <cell r="AO205">
            <v>28217.151078582512</v>
          </cell>
          <cell r="AP205">
            <v>25818.930963409864</v>
          </cell>
          <cell r="AQ205">
            <v>23418.578141997772</v>
          </cell>
          <cell r="AR205">
            <v>21020.358026825124</v>
          </cell>
          <cell r="AS205">
            <v>19251.286252290782</v>
          </cell>
          <cell r="AT205">
            <v>18111.36281839474</v>
          </cell>
          <cell r="AU205">
            <v>16971.439384498699</v>
          </cell>
          <cell r="AV205">
            <v>15831.515950602658</v>
          </cell>
          <cell r="AW205">
            <v>14691.592516706618</v>
          </cell>
          <cell r="AX205">
            <v>13551.669082810577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</row>
        <row r="206">
          <cell r="A206">
            <v>-3671.4276461029131</v>
          </cell>
          <cell r="B206">
            <v>-14922.129278622486</v>
          </cell>
          <cell r="C206">
            <v>-13015.943481329577</v>
          </cell>
          <cell r="D206">
            <v>-10366.486633972389</v>
          </cell>
          <cell r="E206">
            <v>-8533.80880715899</v>
          </cell>
          <cell r="F206">
            <v>-6921.2116555842613</v>
          </cell>
          <cell r="G206">
            <v>-5249.071870710075</v>
          </cell>
          <cell r="H206">
            <v>-3501.5923888815587</v>
          </cell>
          <cell r="I206">
            <v>-1588.4617591026567</v>
          </cell>
          <cell r="J206">
            <v>510.6509289279</v>
          </cell>
          <cell r="K206">
            <v>2807.2101243984343</v>
          </cell>
          <cell r="L206">
            <v>5324.6544953619732</v>
          </cell>
          <cell r="M206">
            <v>8083.8793800187868</v>
          </cell>
          <cell r="N206">
            <v>11117.043083837732</v>
          </cell>
          <cell r="O206">
            <v>14928.181401815338</v>
          </cell>
          <cell r="P206">
            <v>19712.286293952602</v>
          </cell>
          <cell r="Q206">
            <v>25046.331538240873</v>
          </cell>
          <cell r="R206">
            <v>30794.472577258883</v>
          </cell>
          <cell r="S206">
            <v>36988.856743726865</v>
          </cell>
          <cell r="T206">
            <v>43664.127051350399</v>
          </cell>
          <cell r="U206">
            <v>50857.615941021249</v>
          </cell>
          <cell r="V206">
            <v>58609.554068039215</v>
          </cell>
          <cell r="W206">
            <v>66963.295298028737</v>
          </cell>
          <cell r="X206">
            <v>75965.559169873144</v>
          </cell>
          <cell r="Y206">
            <v>85666.692181676612</v>
          </cell>
          <cell r="Z206">
            <v>96120.949361034509</v>
          </cell>
          <cell r="AA206">
            <v>107386.79769433521</v>
          </cell>
          <cell r="AB206">
            <v>119527.24311206797</v>
          </cell>
          <cell r="AC206">
            <v>132610.18285884906</v>
          </cell>
          <cell r="AD206">
            <v>146708.78521884963</v>
          </cell>
          <cell r="AE206">
            <v>58721.424600694714</v>
          </cell>
          <cell r="AF206">
            <v>53983.22221037696</v>
          </cell>
          <cell r="AG206">
            <v>50849.227482654351</v>
          </cell>
          <cell r="AH206">
            <v>47906.949398039324</v>
          </cell>
          <cell r="AI206">
            <v>45138.34403718057</v>
          </cell>
          <cell r="AJ206">
            <v>42527.622970645702</v>
          </cell>
          <cell r="AK206">
            <v>39991.333071434958</v>
          </cell>
          <cell r="AL206">
            <v>37455.043172224214</v>
          </cell>
          <cell r="AM206">
            <v>34916.49778309455</v>
          </cell>
          <cell r="AN206">
            <v>32380.207883883802</v>
          </cell>
          <cell r="AO206">
            <v>29841.66249475415</v>
          </cell>
          <cell r="AP206">
            <v>27305.372595543402</v>
          </cell>
          <cell r="AQ206">
            <v>24766.827206413745</v>
          </cell>
          <cell r="AR206">
            <v>22230.537307203002</v>
          </cell>
          <cell r="AS206">
            <v>20359.616934071495</v>
          </cell>
          <cell r="AT206">
            <v>19154.066087019237</v>
          </cell>
          <cell r="AU206">
            <v>17948.515239966971</v>
          </cell>
          <cell r="AV206">
            <v>16742.96439291471</v>
          </cell>
          <cell r="AW206">
            <v>15537.413545862444</v>
          </cell>
          <cell r="AX206">
            <v>14331.862698810184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</row>
        <row r="207">
          <cell r="A207">
            <v>-3705.638926709747</v>
          </cell>
          <cell r="B207">
            <v>-15069.897136654421</v>
          </cell>
          <cell r="C207">
            <v>-13366.954195104649</v>
          </cell>
          <cell r="D207">
            <v>-10703.233922240544</v>
          </cell>
          <cell r="E207">
            <v>-8838.5520282271445</v>
          </cell>
          <cell r="F207">
            <v>-7227.8776432498844</v>
          </cell>
          <cell r="G207">
            <v>-5559.7258733045501</v>
          </cell>
          <cell r="H207">
            <v>-3818.2921303386129</v>
          </cell>
          <cell r="I207">
            <v>-1912.6188621197246</v>
          </cell>
          <cell r="J207">
            <v>177.62842498934165</v>
          </cell>
          <cell r="K207">
            <v>2463.7851375351902</v>
          </cell>
          <cell r="L207">
            <v>4969.2525692960298</v>
          </cell>
          <cell r="M207">
            <v>7714.8421482585509</v>
          </cell>
          <cell r="N207">
            <v>10732.744895777325</v>
          </cell>
          <cell r="O207">
            <v>14531.438155833763</v>
          </cell>
          <cell r="P207">
            <v>19307.739803084096</v>
          </cell>
          <cell r="Q207">
            <v>24634.883552450836</v>
          </cell>
          <cell r="R207">
            <v>30375.587315560577</v>
          </cell>
          <cell r="S207">
            <v>36561.956831063122</v>
          </cell>
          <cell r="T207">
            <v>43228.59028953786</v>
          </cell>
          <cell r="U207">
            <v>50412.771829014542</v>
          </cell>
          <cell r="V207">
            <v>58154.680052054318</v>
          </cell>
          <cell r="W207">
            <v>66497.612730553548</v>
          </cell>
          <cell r="X207">
            <v>75488.228954965569</v>
          </cell>
          <cell r="Y207">
            <v>85176.810082195894</v>
          </cell>
          <cell r="Z207">
            <v>95617.540941560597</v>
          </cell>
          <cell r="AA207">
            <v>106868.81287149408</v>
          </cell>
          <cell r="AB207">
            <v>118993.55028178422</v>
          </cell>
          <cell r="AC207">
            <v>132059.56256768209</v>
          </cell>
          <cell r="AD207">
            <v>146139.92334401907</v>
          </cell>
          <cell r="AE207">
            <v>59273.407135255744</v>
          </cell>
          <cell r="AF207">
            <v>54490.665550215534</v>
          </cell>
          <cell r="AG207">
            <v>51327.211211033013</v>
          </cell>
          <cell r="AH207">
            <v>48357.275655136036</v>
          </cell>
          <cell r="AI207">
            <v>45562.645349980063</v>
          </cell>
          <cell r="AJ207">
            <v>42927.383454588657</v>
          </cell>
          <cell r="AK207">
            <v>40367.252380943413</v>
          </cell>
          <cell r="AL207">
            <v>37807.121307298155</v>
          </cell>
          <cell r="AM207">
            <v>35244.713542084843</v>
          </cell>
          <cell r="AN207">
            <v>32684.582468439588</v>
          </cell>
          <cell r="AO207">
            <v>30122.174703226272</v>
          </cell>
          <cell r="AP207">
            <v>27562.043629581018</v>
          </cell>
          <cell r="AQ207">
            <v>24999.635864367698</v>
          </cell>
          <cell r="AR207">
            <v>22439.504790722451</v>
          </cell>
          <cell r="AS207">
            <v>20550.997729656418</v>
          </cell>
          <cell r="AT207">
            <v>19334.114681169616</v>
          </cell>
          <cell r="AU207">
            <v>18117.231632682815</v>
          </cell>
          <cell r="AV207">
            <v>16900.348584196014</v>
          </cell>
          <cell r="AW207">
            <v>15683.465535709218</v>
          </cell>
          <cell r="AX207">
            <v>14466.582487222417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</row>
        <row r="208">
          <cell r="A208">
            <v>-3687.3250868376981</v>
          </cell>
          <cell r="B208">
            <v>-15091.617456302629</v>
          </cell>
          <cell r="C208">
            <v>-13346.724867290763</v>
          </cell>
          <cell r="D208">
            <v>-10593.081775015178</v>
          </cell>
          <cell r="E208">
            <v>-8711.4484563099013</v>
          </cell>
          <cell r="F208">
            <v>-7106.8957755432266</v>
          </cell>
          <cell r="G208">
            <v>-5443.9315029791233</v>
          </cell>
          <cell r="H208">
            <v>-3706.8020047446239</v>
          </cell>
          <cell r="I208">
            <v>-1805.0739647399264</v>
          </cell>
          <cell r="J208">
            <v>281.53172992995985</v>
          </cell>
          <cell r="K208">
            <v>2564.3885739394873</v>
          </cell>
          <cell r="L208">
            <v>5066.8641026464484</v>
          </cell>
          <cell r="M208">
            <v>7809.765463671215</v>
          </cell>
          <cell r="N208">
            <v>10825.188480093535</v>
          </cell>
          <cell r="O208">
            <v>14618.26650783164</v>
          </cell>
          <cell r="P208">
            <v>19384.391620418384</v>
          </cell>
          <cell r="Q208">
            <v>24699.459816235387</v>
          </cell>
          <cell r="R208">
            <v>30427.15056919069</v>
          </cell>
          <cell r="S208">
            <v>36599.496840741558</v>
          </cell>
          <cell r="T208">
            <v>43251.018394392253</v>
          </cell>
          <cell r="U208">
            <v>50418.914852599744</v>
          </cell>
          <cell r="V208">
            <v>58143.273741188823</v>
          </cell>
          <cell r="W208">
            <v>66467.29468479575</v>
          </cell>
          <cell r="X208">
            <v>75437.531007186888</v>
          </cell>
          <cell r="Y208">
            <v>85104.150087638031</v>
          </cell>
          <cell r="Z208">
            <v>95521.213929455858</v>
          </cell>
          <cell r="AA208">
            <v>106746.98150976319</v>
          </cell>
          <cell r="AB208">
            <v>118844.23460148355</v>
          </cell>
          <cell r="AC208">
            <v>131880.62888973334</v>
          </cell>
          <cell r="AD208">
            <v>145929.07234629185</v>
          </cell>
          <cell r="AE208">
            <v>58867.352502293681</v>
          </cell>
          <cell r="AF208">
            <v>54117.375262559857</v>
          </cell>
          <cell r="AG208">
            <v>50975.592282468569</v>
          </cell>
          <cell r="AH208">
            <v>48026.002378194396</v>
          </cell>
          <cell r="AI208">
            <v>45250.516789660418</v>
          </cell>
          <cell r="AJ208">
            <v>42633.307851799371</v>
          </cell>
          <cell r="AK208">
            <v>40090.715049255545</v>
          </cell>
          <cell r="AL208">
            <v>37548.12224671174</v>
          </cell>
          <cell r="AM208">
            <v>35003.268349158301</v>
          </cell>
          <cell r="AN208">
            <v>32460.675546614493</v>
          </cell>
          <cell r="AO208">
            <v>29915.821649061058</v>
          </cell>
          <cell r="AP208">
            <v>27373.228846517246</v>
          </cell>
          <cell r="AQ208">
            <v>24828.37494896381</v>
          </cell>
          <cell r="AR208">
            <v>22285.782146419999</v>
          </cell>
          <cell r="AS208">
            <v>20410.212371712038</v>
          </cell>
          <cell r="AT208">
            <v>19201.665624839952</v>
          </cell>
          <cell r="AU208">
            <v>17993.118877967863</v>
          </cell>
          <cell r="AV208">
            <v>16784.572131095767</v>
          </cell>
          <cell r="AW208">
            <v>15576.025384223678</v>
          </cell>
          <cell r="AX208">
            <v>14367.478637351587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</row>
        <row r="209">
          <cell r="A209">
            <v>-3754.9096868200281</v>
          </cell>
          <cell r="B209">
            <v>-15132.072359208192</v>
          </cell>
          <cell r="C209">
            <v>-13097.245781368563</v>
          </cell>
          <cell r="D209">
            <v>-10246.788653175918</v>
          </cell>
          <cell r="E209">
            <v>-8294.7541938280301</v>
          </cell>
          <cell r="F209">
            <v>-6605.3942731687684</v>
          </cell>
          <cell r="G209">
            <v>-4855.6631849915339</v>
          </cell>
          <cell r="H209">
            <v>-3029.2500490854522</v>
          </cell>
          <cell r="I209">
            <v>-1033.5812419931863</v>
          </cell>
          <cell r="J209">
            <v>1152.2570340259492</v>
          </cell>
          <cell r="K209">
            <v>3540.0014654584147</v>
          </cell>
          <cell r="L209">
            <v>6153.6563956630534</v>
          </cell>
          <cell r="M209">
            <v>9014.6099051592646</v>
          </cell>
          <cell r="N209">
            <v>12155.881049286796</v>
          </cell>
          <cell r="O209">
            <v>16094.232713588493</v>
          </cell>
          <cell r="P209">
            <v>21030.444277948889</v>
          </cell>
          <cell r="Q209">
            <v>26532.441629492718</v>
          </cell>
          <cell r="R209">
            <v>32461.573334335873</v>
          </cell>
          <cell r="S209">
            <v>38850.998942385711</v>
          </cell>
          <cell r="T209">
            <v>45736.452265585758</v>
          </cell>
          <cell r="U209">
            <v>53156.441224567716</v>
          </cell>
          <cell r="V209">
            <v>61152.463209918511</v>
          </cell>
          <cell r="W209">
            <v>69769.237162502017</v>
          </cell>
          <cell r="X209">
            <v>79054.95367077952</v>
          </cell>
          <cell r="Y209">
            <v>89061.54448383495</v>
          </cell>
          <cell r="Z209">
            <v>99844.972947396789</v>
          </cell>
          <cell r="AA209">
            <v>111465.54698716299</v>
          </cell>
          <cell r="AB209">
            <v>123988.25638983518</v>
          </cell>
          <cell r="AC209">
            <v>137483.13626815562</v>
          </cell>
          <cell r="AD209">
            <v>152025.65874268004</v>
          </cell>
          <cell r="AE209">
            <v>60199.566810849603</v>
          </cell>
          <cell r="AF209">
            <v>55342.093864665563</v>
          </cell>
          <cell r="AG209">
            <v>52129.209874208762</v>
          </cell>
          <cell r="AH209">
            <v>49112.868439454374</v>
          </cell>
          <cell r="AI209">
            <v>46274.57143751275</v>
          </cell>
          <cell r="AJ209">
            <v>43598.133010855468</v>
          </cell>
          <cell r="AK209">
            <v>40997.999341117931</v>
          </cell>
          <cell r="AL209">
            <v>38397.865671380394</v>
          </cell>
          <cell r="AM209">
            <v>35795.419736281641</v>
          </cell>
          <cell r="AN209">
            <v>33195.286066544119</v>
          </cell>
          <cell r="AO209">
            <v>30592.840131445369</v>
          </cell>
          <cell r="AP209">
            <v>27992.706461707839</v>
          </cell>
          <cell r="AQ209">
            <v>25390.260526609094</v>
          </cell>
          <cell r="AR209">
            <v>22790.126856871564</v>
          </cell>
          <cell r="AS209">
            <v>20872.111468689418</v>
          </cell>
          <cell r="AT209">
            <v>19636.214362062674</v>
          </cell>
          <cell r="AU209">
            <v>18400.317255435933</v>
          </cell>
          <cell r="AV209">
            <v>17164.4201488092</v>
          </cell>
          <cell r="AW209">
            <v>15928.523042182458</v>
          </cell>
          <cell r="AX209">
            <v>14692.625935555719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</row>
        <row r="210">
          <cell r="A210">
            <v>-3604.2721706824977</v>
          </cell>
          <cell r="B210">
            <v>-14541.403010373688</v>
          </cell>
          <cell r="C210">
            <v>-12614.277589644005</v>
          </cell>
          <cell r="D210">
            <v>-10027.439609673102</v>
          </cell>
          <cell r="E210">
            <v>-8224.8996979468811</v>
          </cell>
          <cell r="F210">
            <v>-6625.9061970315825</v>
          </cell>
          <cell r="G210">
            <v>-4965.1129957498588</v>
          </cell>
          <cell r="H210">
            <v>-3226.8380670853853</v>
          </cell>
          <cell r="I210">
            <v>-1321.9971585684564</v>
          </cell>
          <cell r="J210">
            <v>769.61596257247493</v>
          </cell>
          <cell r="K210">
            <v>3059.5612098138463</v>
          </cell>
          <cell r="L210">
            <v>5571.2042884358034</v>
          </cell>
          <cell r="M210">
            <v>8325.4373632923507</v>
          </cell>
          <cell r="N210">
            <v>11354.202383237342</v>
          </cell>
          <cell r="O210">
            <v>15153.682529101281</v>
          </cell>
          <cell r="P210">
            <v>19915.526792900593</v>
          </cell>
          <cell r="Q210">
            <v>25222.97639308629</v>
          </cell>
          <cell r="R210">
            <v>30942.457099031802</v>
          </cell>
          <cell r="S210">
            <v>37105.95595628678</v>
          </cell>
          <cell r="T210">
            <v>43747.943247876588</v>
          </cell>
          <cell r="U210">
            <v>50905.565274481247</v>
          </cell>
          <cell r="V210">
            <v>58618.852100640383</v>
          </cell>
          <cell r="W210">
            <v>66930.941428836231</v>
          </cell>
          <cell r="X210">
            <v>75888.319853503388</v>
          </cell>
          <cell r="Y210">
            <v>85541.082844214368</v>
          </cell>
          <cell r="Z210">
            <v>95943.214912035604</v>
          </cell>
          <cell r="AA210">
            <v>107152.89152592546</v>
          </cell>
          <cell r="AB210">
            <v>119232.80446768722</v>
          </cell>
          <cell r="AC210">
            <v>132250.51244507253</v>
          </cell>
          <cell r="AD210">
            <v>146278.81892389114</v>
          </cell>
          <cell r="AE210">
            <v>57766.924014455064</v>
          </cell>
          <cell r="AF210">
            <v>53105.739799190691</v>
          </cell>
          <cell r="AG210">
            <v>50022.687292731025</v>
          </cell>
          <cell r="AH210">
            <v>47128.235128139939</v>
          </cell>
          <cell r="AI210">
            <v>44404.632685006298</v>
          </cell>
          <cell r="AJ210">
            <v>41836.348170470301</v>
          </cell>
          <cell r="AK210">
            <v>39341.284965130377</v>
          </cell>
          <cell r="AL210">
            <v>36846.221759790424</v>
          </cell>
          <cell r="AM210">
            <v>34348.939726899094</v>
          </cell>
          <cell r="AN210">
            <v>31853.876521559148</v>
          </cell>
          <cell r="AO210">
            <v>29356.594488667819</v>
          </cell>
          <cell r="AP210">
            <v>26861.531283327873</v>
          </cell>
          <cell r="AQ210">
            <v>24364.249250436544</v>
          </cell>
          <cell r="AR210">
            <v>21869.186045096594</v>
          </cell>
          <cell r="AS210">
            <v>20028.676967418251</v>
          </cell>
          <cell r="AT210">
            <v>18842.722017401484</v>
          </cell>
          <cell r="AU210">
            <v>17656.767067384724</v>
          </cell>
          <cell r="AV210">
            <v>16470.812117367957</v>
          </cell>
          <cell r="AW210">
            <v>15284.857167351191</v>
          </cell>
          <cell r="AX210">
            <v>14098.902217334427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</row>
        <row r="211">
          <cell r="A211">
            <v>-2981.3641382685178</v>
          </cell>
          <cell r="B211">
            <v>-12088.382438909617</v>
          </cell>
          <cell r="C211">
            <v>-10627.060264939584</v>
          </cell>
          <cell r="D211">
            <v>-8269.29657053749</v>
          </cell>
          <cell r="E211">
            <v>-6696.2169549135897</v>
          </cell>
          <cell r="F211">
            <v>-5373.9929697487369</v>
          </cell>
          <cell r="G211">
            <v>-3976.5968159984586</v>
          </cell>
          <cell r="H211">
            <v>-2490.3622356989695</v>
          </cell>
          <cell r="I211">
            <v>-839.98470210469156</v>
          </cell>
          <cell r="J211">
            <v>992.49490403072434</v>
          </cell>
          <cell r="K211">
            <v>3018.6329558974853</v>
          </cell>
          <cell r="L211">
            <v>5259.9412908223794</v>
          </cell>
          <cell r="M211">
            <v>7736.1081590302128</v>
          </cell>
          <cell r="N211">
            <v>10475.537750881462</v>
          </cell>
          <cell r="O211">
            <v>13890.433930643652</v>
          </cell>
          <cell r="P211">
            <v>18135.808349268736</v>
          </cell>
          <cell r="Q211">
            <v>22859.265501534646</v>
          </cell>
          <cell r="R211">
            <v>27949.416908116058</v>
          </cell>
          <cell r="S211">
            <v>33434.729996961069</v>
          </cell>
          <cell r="T211">
            <v>39345.882196432111</v>
          </cell>
          <cell r="U211">
            <v>45715.932503381577</v>
          </cell>
          <cell r="V211">
            <v>52580.506370503186</v>
          </cell>
          <cell r="W211">
            <v>59977.994946968633</v>
          </cell>
          <cell r="X211">
            <v>67949.769786632882</v>
          </cell>
          <cell r="Y211">
            <v>76540.414224595384</v>
          </cell>
          <cell r="Z211">
            <v>85797.972716125063</v>
          </cell>
          <cell r="AA211">
            <v>95774.219532413976</v>
          </cell>
          <cell r="AB211">
            <v>106524.94831588057</v>
          </cell>
          <cell r="AC211">
            <v>118110.28411440403</v>
          </cell>
          <cell r="AD211">
            <v>130595.01963958665</v>
          </cell>
          <cell r="AE211">
            <v>47724.302509273228</v>
          </cell>
          <cell r="AF211">
            <v>43873.452401951239</v>
          </cell>
          <cell r="AG211">
            <v>41326.38012866494</v>
          </cell>
          <cell r="AH211">
            <v>38935.120544426049</v>
          </cell>
          <cell r="AI211">
            <v>36685.008925559508</v>
          </cell>
          <cell r="AJ211">
            <v>34563.213638849651</v>
          </cell>
          <cell r="AK211">
            <v>32501.91033729937</v>
          </cell>
          <cell r="AL211">
            <v>30440.60703574909</v>
          </cell>
          <cell r="AM211">
            <v>28377.470643739434</v>
          </cell>
          <cell r="AN211">
            <v>26316.16734218915</v>
          </cell>
          <cell r="AO211">
            <v>24253.030950179495</v>
          </cell>
          <cell r="AP211">
            <v>22191.727648629218</v>
          </cell>
          <cell r="AQ211">
            <v>20128.591256619558</v>
          </cell>
          <cell r="AR211">
            <v>18067.287955069285</v>
          </cell>
          <cell r="AS211">
            <v>16546.746339036454</v>
          </cell>
          <cell r="AT211">
            <v>15566.966408521075</v>
          </cell>
          <cell r="AU211">
            <v>14587.186478005697</v>
          </cell>
          <cell r="AV211">
            <v>13607.406547490318</v>
          </cell>
          <cell r="AW211">
            <v>12627.626616974941</v>
          </cell>
          <cell r="AX211">
            <v>11647.846686459563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</row>
        <row r="212">
          <cell r="A212">
            <v>-2950.8007501870998</v>
          </cell>
          <cell r="B212">
            <v>-11837.0851220653</v>
          </cell>
          <cell r="C212">
            <v>-10258.579569318839</v>
          </cell>
          <cell r="D212">
            <v>-7818.2750850450248</v>
          </cell>
          <cell r="E212">
            <v>-6206.877300357276</v>
          </cell>
          <cell r="F212">
            <v>-4860.520340465564</v>
          </cell>
          <cell r="G212">
            <v>-3435.8963123562407</v>
          </cell>
          <cell r="H212">
            <v>-1919.205696798253</v>
          </cell>
          <cell r="I212">
            <v>-235.40706655358881</v>
          </cell>
          <cell r="J212">
            <v>1633.6167388687084</v>
          </cell>
          <cell r="K212">
            <v>3699.6771265105972</v>
          </cell>
          <cell r="L212">
            <v>5984.4959437419702</v>
          </cell>
          <cell r="M212">
            <v>8508.015570467076</v>
          </cell>
          <cell r="N212">
            <v>11298.835556284621</v>
          </cell>
          <cell r="O212">
            <v>14766.561376726948</v>
          </cell>
          <cell r="P212">
            <v>19065.291791284024</v>
          </cell>
          <cell r="Q212">
            <v>23845.286083260395</v>
          </cell>
          <cell r="R212">
            <v>28996.363754639893</v>
          </cell>
          <cell r="S212">
            <v>34547.332972557851</v>
          </cell>
          <cell r="T212">
            <v>40529.238357032591</v>
          </cell>
          <cell r="U212">
            <v>46975.534602614949</v>
          </cell>
          <cell r="V212">
            <v>53922.273578737717</v>
          </cell>
          <cell r="W212">
            <v>61408.305955151402</v>
          </cell>
          <cell r="X212">
            <v>69475.498480066453</v>
          </cell>
          <cell r="Y212">
            <v>78168.968126162596</v>
          </cell>
          <cell r="Z212">
            <v>87537.33441396126</v>
          </cell>
          <cell r="AA212">
            <v>97632.991323717011</v>
          </cell>
          <cell r="AB212">
            <v>108512.40031653595</v>
          </cell>
          <cell r="AC212">
            <v>120236.40610348507</v>
          </cell>
          <cell r="AD212">
            <v>132870.57692867814</v>
          </cell>
          <cell r="AE212">
            <v>47372.425888413338</v>
          </cell>
          <cell r="AF212">
            <v>43549.968529690203</v>
          </cell>
          <cell r="AG212">
            <v>41021.676105191349</v>
          </cell>
          <cell r="AH212">
            <v>38648.047545354275</v>
          </cell>
          <cell r="AI212">
            <v>36414.526251152005</v>
          </cell>
          <cell r="AJ212">
            <v>34308.375198435897</v>
          </cell>
          <cell r="AK212">
            <v>32262.270116706142</v>
          </cell>
          <cell r="AL212">
            <v>30216.165034976377</v>
          </cell>
          <cell r="AM212">
            <v>28168.240378368249</v>
          </cell>
          <cell r="AN212">
            <v>26122.135296638484</v>
          </cell>
          <cell r="AO212">
            <v>24074.210640030356</v>
          </cell>
          <cell r="AP212">
            <v>22028.105558300595</v>
          </cell>
          <cell r="AQ212">
            <v>19980.180901692456</v>
          </cell>
          <cell r="AR212">
            <v>17934.075819962691</v>
          </cell>
          <cell r="AS212">
            <v>16424.745327353248</v>
          </cell>
          <cell r="AT212">
            <v>15452.189423864118</v>
          </cell>
          <cell r="AU212">
            <v>14479.633520374993</v>
          </cell>
          <cell r="AV212">
            <v>13507.077616885867</v>
          </cell>
          <cell r="AW212">
            <v>12534.521713396742</v>
          </cell>
          <cell r="AX212">
            <v>11561.965809907611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</row>
        <row r="213">
          <cell r="A213">
            <v>-3122.6069752128756</v>
          </cell>
          <cell r="B213">
            <v>-12485.628743950751</v>
          </cell>
          <cell r="C213">
            <v>-10802.70361690239</v>
          </cell>
          <cell r="D213">
            <v>-8352.7482370869329</v>
          </cell>
          <cell r="E213">
            <v>-6695.5022441312494</v>
          </cell>
          <cell r="F213">
            <v>-5276.6903943358529</v>
          </cell>
          <cell r="G213">
            <v>-3783.7174156193273</v>
          </cell>
          <cell r="H213">
            <v>-2202.2500479690698</v>
          </cell>
          <cell r="I213">
            <v>-453.43147475097686</v>
          </cell>
          <cell r="J213">
            <v>1481.4491140081514</v>
          </cell>
          <cell r="K213">
            <v>3614.1678728115612</v>
          </cell>
          <cell r="L213">
            <v>5966.9251001478533</v>
          </cell>
          <cell r="M213">
            <v>8559.9571613320968</v>
          </cell>
          <cell r="N213">
            <v>11422.805814306119</v>
          </cell>
          <cell r="O213">
            <v>14988.470402857387</v>
          </cell>
          <cell r="P213">
            <v>19421.224295182503</v>
          </cell>
          <cell r="Q213">
            <v>24353.303072746879</v>
          </cell>
          <cell r="R213">
            <v>29668.271943576259</v>
          </cell>
          <cell r="S213">
            <v>35395.855660687026</v>
          </cell>
          <cell r="T213">
            <v>41568.08658692256</v>
          </cell>
          <cell r="U213">
            <v>48219.483840701279</v>
          </cell>
          <cell r="V213">
            <v>55387.246349314722</v>
          </cell>
          <cell r="W213">
            <v>63111.46088945464</v>
          </cell>
          <cell r="X213">
            <v>71435.326278467139</v>
          </cell>
          <cell r="Y213">
            <v>80405.394970156442</v>
          </cell>
          <cell r="Z213">
            <v>90071.833406298698</v>
          </cell>
          <cell r="AA213">
            <v>100488.70257992053</v>
          </cell>
          <cell r="AB213">
            <v>111714.26037943386</v>
          </cell>
          <cell r="AC213">
            <v>123811.28740453199</v>
          </cell>
          <cell r="AD213">
            <v>136847.43807602016</v>
          </cell>
          <cell r="AE213">
            <v>50175.813679167819</v>
          </cell>
          <cell r="AF213">
            <v>46127.152361302607</v>
          </cell>
          <cell r="AG213">
            <v>43449.241588547899</v>
          </cell>
          <cell r="AH213">
            <v>40935.147321083619</v>
          </cell>
          <cell r="AI213">
            <v>38569.451534882443</v>
          </cell>
          <cell r="AJ213">
            <v>36338.66345892044</v>
          </cell>
          <cell r="AK213">
            <v>34171.47473207119</v>
          </cell>
          <cell r="AL213">
            <v>32004.286005221944</v>
          </cell>
          <cell r="AM213">
            <v>29835.170025369276</v>
          </cell>
          <cell r="AN213">
            <v>27667.98129852003</v>
          </cell>
          <cell r="AO213">
            <v>25498.865318667366</v>
          </cell>
          <cell r="AP213">
            <v>23331.676591818119</v>
          </cell>
          <cell r="AQ213">
            <v>21162.560611965451</v>
          </cell>
          <cell r="AR213">
            <v>18995.371885116205</v>
          </cell>
          <cell r="AS213">
            <v>17396.722794274923</v>
          </cell>
          <cell r="AT213">
            <v>16366.61333944161</v>
          </cell>
          <cell r="AU213">
            <v>15336.503884608292</v>
          </cell>
          <cell r="AV213">
            <v>14306.39442977498</v>
          </cell>
          <cell r="AW213">
            <v>13276.284974941662</v>
          </cell>
          <cell r="AX213">
            <v>12246.175520108347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</row>
        <row r="214">
          <cell r="A214">
            <v>-3046.0841188175123</v>
          </cell>
          <cell r="B214">
            <v>-12048.733573893571</v>
          </cell>
          <cell r="C214">
            <v>-10210.625861443172</v>
          </cell>
          <cell r="D214">
            <v>-7519.8652522843522</v>
          </cell>
          <cell r="E214">
            <v>-5768.6801986737319</v>
          </cell>
          <cell r="F214">
            <v>-4320.9062071773415</v>
          </cell>
          <cell r="G214">
            <v>-2792.9331248829099</v>
          </cell>
          <cell r="H214">
            <v>-1170.2909443058352</v>
          </cell>
          <cell r="I214">
            <v>624.76264868743829</v>
          </cell>
          <cell r="J214">
            <v>2611.1074631138358</v>
          </cell>
          <cell r="K214">
            <v>4800.9646393865933</v>
          </cell>
          <cell r="L214">
            <v>7216.8128851629453</v>
          </cell>
          <cell r="M214">
            <v>9879.2748918361012</v>
          </cell>
          <cell r="N214">
            <v>12818.065179596484</v>
          </cell>
          <cell r="O214">
            <v>16457.654195230152</v>
          </cell>
          <cell r="P214">
            <v>20958.979658796598</v>
          </cell>
          <cell r="Q214">
            <v>25961.971687757399</v>
          </cell>
          <cell r="R214">
            <v>31353.358989982444</v>
          </cell>
          <cell r="S214">
            <v>37163.293699918613</v>
          </cell>
          <cell r="T214">
            <v>43424.268740570988</v>
          </cell>
          <cell r="U214">
            <v>50171.299545001937</v>
          </cell>
          <cell r="V214">
            <v>57442.119885342545</v>
          </cell>
          <cell r="W214">
            <v>65277.392904519089</v>
          </cell>
          <cell r="X214">
            <v>73720.938530920845</v>
          </cell>
          <cell r="Y214">
            <v>82819.978547859631</v>
          </cell>
          <cell r="Z214">
            <v>92625.40068840835</v>
          </cell>
          <cell r="AA214">
            <v>103192.04323260841</v>
          </cell>
          <cell r="AB214">
            <v>114579.00169869734</v>
          </cell>
          <cell r="AC214">
            <v>126849.95934357448</v>
          </cell>
          <cell r="AD214">
            <v>140073.54332087567</v>
          </cell>
          <cell r="AE214">
            <v>49084.064491786768</v>
          </cell>
          <cell r="AF214">
            <v>45123.495869976745</v>
          </cell>
          <cell r="AG214">
            <v>42503.852351814603</v>
          </cell>
          <cell r="AH214">
            <v>40044.460941608493</v>
          </cell>
          <cell r="AI214">
            <v>37730.239088021342</v>
          </cell>
          <cell r="AJ214">
            <v>35547.989558633264</v>
          </cell>
          <cell r="AK214">
            <v>33427.955553510466</v>
          </cell>
          <cell r="AL214">
            <v>31307.921548387651</v>
          </cell>
          <cell r="AM214">
            <v>29186.002224347721</v>
          </cell>
          <cell r="AN214">
            <v>27065.96821922492</v>
          </cell>
          <cell r="AO214">
            <v>24944.048895184987</v>
          </cell>
          <cell r="AP214">
            <v>22824.014890062175</v>
          </cell>
          <cell r="AQ214">
            <v>20702.095566022235</v>
          </cell>
          <cell r="AR214">
            <v>18582.06156089943</v>
          </cell>
          <cell r="AS214">
            <v>17018.196636329834</v>
          </cell>
          <cell r="AT214">
            <v>16010.500792313453</v>
          </cell>
          <cell r="AU214">
            <v>15002.804948297069</v>
          </cell>
          <cell r="AV214">
            <v>13995.109104280686</v>
          </cell>
          <cell r="AW214">
            <v>12987.4132602643</v>
          </cell>
          <cell r="AX214">
            <v>11979.717416247917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</row>
        <row r="215">
          <cell r="A215">
            <v>-2888.1668694194495</v>
          </cell>
          <cell r="B215">
            <v>-11622.676267632904</v>
          </cell>
          <cell r="C215">
            <v>-9999.2722394801222</v>
          </cell>
          <cell r="D215">
            <v>-7656.2812893294195</v>
          </cell>
          <cell r="E215">
            <v>-6114.4667719189256</v>
          </cell>
          <cell r="F215">
            <v>-4802.405150839757</v>
          </cell>
          <cell r="G215">
            <v>-3411.0833362593112</v>
          </cell>
          <cell r="H215">
            <v>-1926.944966311549</v>
          </cell>
          <cell r="I215">
            <v>-276.42789607804013</v>
          </cell>
          <cell r="J215">
            <v>1558.3124930279805</v>
          </cell>
          <cell r="K215">
            <v>3589.0474803870711</v>
          </cell>
          <cell r="L215">
            <v>5837.2616597689994</v>
          </cell>
          <cell r="M215">
            <v>8322.7249905694953</v>
          </cell>
          <cell r="N215">
            <v>11073.616272913847</v>
          </cell>
          <cell r="O215">
            <v>14490.680651862756</v>
          </cell>
          <cell r="P215">
            <v>18724.117036661206</v>
          </cell>
          <cell r="Q215">
            <v>23430.872074067458</v>
          </cell>
          <cell r="R215">
            <v>28503.024737206259</v>
          </cell>
          <cell r="S215">
            <v>33968.941793379046</v>
          </cell>
          <cell r="T215">
            <v>39859.192195754047</v>
          </cell>
          <cell r="U215">
            <v>46206.718044778252</v>
          </cell>
          <cell r="V215">
            <v>53047.018821768026</v>
          </cell>
          <cell r="W215">
            <v>60418.349925032417</v>
          </cell>
          <cell r="X215">
            <v>68361.93661887155</v>
          </cell>
          <cell r="Y215">
            <v>76922.204591991598</v>
          </cell>
          <cell r="Z215">
            <v>86147.028414768924</v>
          </cell>
          <cell r="AA215">
            <v>96087.999284897553</v>
          </cell>
          <cell r="AB215">
            <v>106800.71355882633</v>
          </cell>
          <cell r="AC215">
            <v>118345.08368264229</v>
          </cell>
          <cell r="AD215">
            <v>130785.67326132594</v>
          </cell>
          <cell r="AE215">
            <v>46319.279598167537</v>
          </cell>
          <cell r="AF215">
            <v>42581.800087031195</v>
          </cell>
          <cell r="AG215">
            <v>40109.714659273224</v>
          </cell>
          <cell r="AH215">
            <v>37788.854731511317</v>
          </cell>
          <cell r="AI215">
            <v>35604.98731551056</v>
          </cell>
          <cell r="AJ215">
            <v>33545.658546565406</v>
          </cell>
          <cell r="AK215">
            <v>31545.040854089319</v>
          </cell>
          <cell r="AL215">
            <v>29544.42316161322</v>
          </cell>
          <cell r="AM215">
            <v>27542.02634560777</v>
          </cell>
          <cell r="AN215">
            <v>25541.408653131675</v>
          </cell>
          <cell r="AO215">
            <v>23539.011837126214</v>
          </cell>
          <cell r="AP215">
            <v>21538.394144650123</v>
          </cell>
          <cell r="AQ215">
            <v>19535.997328644662</v>
          </cell>
          <cell r="AR215">
            <v>17535.379636168571</v>
          </cell>
          <cell r="AS215">
            <v>16059.603384855331</v>
          </cell>
          <cell r="AT215">
            <v>15108.668574704951</v>
          </cell>
          <cell r="AU215">
            <v>14157.733764554569</v>
          </cell>
          <cell r="AV215">
            <v>13206.79895440419</v>
          </cell>
          <cell r="AW215">
            <v>12255.864144253808</v>
          </cell>
          <cell r="AX215">
            <v>11304.929334103426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</row>
        <row r="216">
          <cell r="A216">
            <v>-3559.8829728213359</v>
          </cell>
          <cell r="B216">
            <v>-14519.047390411681</v>
          </cell>
          <cell r="C216">
            <v>-12804.289152016801</v>
          </cell>
          <cell r="D216">
            <v>-10033.300702793695</v>
          </cell>
          <cell r="E216">
            <v>-8164.8263119860139</v>
          </cell>
          <cell r="F216">
            <v>-6595.7180970495474</v>
          </cell>
          <cell r="G216">
            <v>-4964.0847375085623</v>
          </cell>
          <cell r="H216">
            <v>-3254.4546997019802</v>
          </cell>
          <cell r="I216">
            <v>-1378.9846777325699</v>
          </cell>
          <cell r="J216">
            <v>682.29531047601836</v>
          </cell>
          <cell r="K216">
            <v>2940.9018428374884</v>
          </cell>
          <cell r="L216">
            <v>5419.9922908569088</v>
          </cell>
          <cell r="M216">
            <v>8140.3036706722041</v>
          </cell>
          <cell r="N216">
            <v>11133.415001991969</v>
          </cell>
          <cell r="O216">
            <v>14888.114401600735</v>
          </cell>
          <cell r="P216">
            <v>19592.78742929994</v>
          </cell>
          <cell r="Q216">
            <v>24836.23115946621</v>
          </cell>
          <cell r="R216">
            <v>30486.73705336063</v>
          </cell>
          <cell r="S216">
            <v>36575.906404649402</v>
          </cell>
          <cell r="T216">
            <v>43137.793797553226</v>
          </cell>
          <cell r="U216">
            <v>50209.097562168768</v>
          </cell>
          <cell r="V216">
            <v>57829.365015331838</v>
          </cell>
          <cell r="W216">
            <v>66041.213634861982</v>
          </cell>
          <cell r="X216">
            <v>74890.569404138558</v>
          </cell>
          <cell r="Y216">
            <v>84426.923659985754</v>
          </cell>
          <cell r="Z216">
            <v>94703.609880326156</v>
          </cell>
          <cell r="AA216">
            <v>105778.10195957954</v>
          </cell>
          <cell r="AB216">
            <v>117712.33563995587</v>
          </cell>
          <cell r="AC216">
            <v>130573.05489629503</v>
          </cell>
          <cell r="AD216">
            <v>144432.18521166156</v>
          </cell>
          <cell r="AE216">
            <v>56889.528158329318</v>
          </cell>
          <cell r="AF216">
            <v>52299.140575997801</v>
          </cell>
          <cell r="AG216">
            <v>49262.915168947286</v>
          </cell>
          <cell r="AH216">
            <v>46412.425537904484</v>
          </cell>
          <cell r="AI216">
            <v>43730.190668656898</v>
          </cell>
          <cell r="AJ216">
            <v>41200.914673768631</v>
          </cell>
          <cell r="AK216">
            <v>38743.747862506891</v>
          </cell>
          <cell r="AL216">
            <v>36286.581051245143</v>
          </cell>
          <cell r="AM216">
            <v>33827.229113206842</v>
          </cell>
          <cell r="AN216">
            <v>31370.062301945101</v>
          </cell>
          <cell r="AO216">
            <v>28910.710363906797</v>
          </cell>
          <cell r="AP216">
            <v>26453.543552645056</v>
          </cell>
          <cell r="AQ216">
            <v>23994.191614606749</v>
          </cell>
          <cell r="AR216">
            <v>21537.024803345004</v>
          </cell>
          <cell r="AS216">
            <v>19724.470391168881</v>
          </cell>
          <cell r="AT216">
            <v>18556.528378078379</v>
          </cell>
          <cell r="AU216">
            <v>17388.586364987874</v>
          </cell>
          <cell r="AV216">
            <v>16220.644351897376</v>
          </cell>
          <cell r="AW216">
            <v>15052.702338806876</v>
          </cell>
          <cell r="AX216">
            <v>13884.760325716376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</row>
        <row r="217">
          <cell r="A217">
            <v>-3034.0752026892401</v>
          </cell>
          <cell r="B217">
            <v>-12135.943467422974</v>
          </cell>
          <cell r="C217">
            <v>-10562.57384234155</v>
          </cell>
          <cell r="D217">
            <v>-8315.5364438050365</v>
          </cell>
          <cell r="E217">
            <v>-6763.04910917301</v>
          </cell>
          <cell r="F217">
            <v>-5405.5483925265216</v>
          </cell>
          <cell r="G217">
            <v>-3973.7039126384516</v>
          </cell>
          <cell r="H217">
            <v>-2453.6012226393518</v>
          </cell>
          <cell r="I217">
            <v>-768.48057111928176</v>
          </cell>
          <cell r="J217">
            <v>1099.8957843435444</v>
          </cell>
          <cell r="K217">
            <v>3163.13703909584</v>
          </cell>
          <cell r="L217">
            <v>5443.001265435686</v>
          </cell>
          <cell r="M217">
            <v>7959.3608289384028</v>
          </cell>
          <cell r="N217">
            <v>10741.047582223315</v>
          </cell>
          <cell r="O217">
            <v>14208.929567335123</v>
          </cell>
          <cell r="P217">
            <v>18521.843698502733</v>
          </cell>
          <cell r="Q217">
            <v>23320.890467404613</v>
          </cell>
          <cell r="R217">
            <v>28492.499709007985</v>
          </cell>
          <cell r="S217">
            <v>34065.594416304884</v>
          </cell>
          <cell r="T217">
            <v>40071.342949400008</v>
          </cell>
          <cell r="U217">
            <v>46543.333349195083</v>
          </cell>
          <cell r="V217">
            <v>53517.761183497496</v>
          </cell>
          <cell r="W217">
            <v>61033.631976110664</v>
          </cell>
          <cell r="X217">
            <v>69132.979351020491</v>
          </cell>
          <cell r="Y217">
            <v>77861.100111682361</v>
          </cell>
          <cell r="Z217">
            <v>87266.807570123754</v>
          </cell>
          <cell r="AA217">
            <v>97402.704542643507</v>
          </cell>
          <cell r="AB217">
            <v>108325.47753887699</v>
          </cell>
          <cell r="AC217">
            <v>120096.21378952247</v>
          </cell>
          <cell r="AD217">
            <v>132780.74288575444</v>
          </cell>
          <cell r="AE217">
            <v>48751.943274418256</v>
          </cell>
          <cell r="AF217">
            <v>44818.173347577074</v>
          </cell>
          <cell r="AG217">
            <v>42216.255321452569</v>
          </cell>
          <cell r="AH217">
            <v>39773.505077327551</v>
          </cell>
          <cell r="AI217">
            <v>37474.942118072657</v>
          </cell>
          <cell r="AJ217">
            <v>35307.458508699696</v>
          </cell>
          <cell r="AK217">
            <v>33201.769449985346</v>
          </cell>
          <cell r="AL217">
            <v>31096.080391271003</v>
          </cell>
          <cell r="AM217">
            <v>28988.518770415485</v>
          </cell>
          <cell r="AN217">
            <v>26882.829711701139</v>
          </cell>
          <cell r="AO217">
            <v>24775.26809084562</v>
          </cell>
          <cell r="AP217">
            <v>22669.579032131278</v>
          </cell>
          <cell r="AQ217">
            <v>20562.01741127576</v>
          </cell>
          <cell r="AR217">
            <v>18456.328352561413</v>
          </cell>
          <cell r="AS217">
            <v>16903.045125492336</v>
          </cell>
          <cell r="AT217">
            <v>15902.167730068531</v>
          </cell>
          <cell r="AU217">
            <v>14901.290334644727</v>
          </cell>
          <cell r="AV217">
            <v>13900.41293922092</v>
          </cell>
          <cell r="AW217">
            <v>12899.535543797112</v>
          </cell>
          <cell r="AX217">
            <v>11898.658148373308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</row>
        <row r="218">
          <cell r="A218">
            <v>-3613.8630253806059</v>
          </cell>
          <cell r="B218">
            <v>-14756.460506518193</v>
          </cell>
          <cell r="C218">
            <v>-13022.175081724239</v>
          </cell>
          <cell r="D218">
            <v>-10277.050011912168</v>
          </cell>
          <cell r="E218">
            <v>-8411.1070773931551</v>
          </cell>
          <cell r="F218">
            <v>-6827.9213465281455</v>
          </cell>
          <cell r="G218">
            <v>-5184.0439330449199</v>
          </cell>
          <cell r="H218">
            <v>-3463.8892693860362</v>
          </cell>
          <cell r="I218">
            <v>-1578.5167362932773</v>
          </cell>
          <cell r="J218">
            <v>492.16820204460663</v>
          </cell>
          <cell r="K218">
            <v>2759.6133579172451</v>
          </cell>
          <cell r="L218">
            <v>5247.0573074728181</v>
          </cell>
          <cell r="M218">
            <v>7975.2579312839043</v>
          </cell>
          <cell r="N218">
            <v>10976.004809334367</v>
          </cell>
          <cell r="O218">
            <v>14745.042838100733</v>
          </cell>
          <cell r="P218">
            <v>19473.7328499129</v>
          </cell>
          <cell r="Q218">
            <v>24745.360573400594</v>
          </cell>
          <cell r="R218">
            <v>30426.238457264128</v>
          </cell>
          <cell r="S218">
            <v>36548.137655035745</v>
          </cell>
          <cell r="T218">
            <v>43145.295797465013</v>
          </cell>
          <cell r="U218">
            <v>50254.608471555293</v>
          </cell>
          <cell r="V218">
            <v>57915.835564615307</v>
          </cell>
          <cell r="W218">
            <v>66171.823627335791</v>
          </cell>
          <cell r="X218">
            <v>75068.745499489625</v>
          </cell>
          <cell r="Y218">
            <v>84656.35853839785</v>
          </cell>
          <cell r="Z218">
            <v>94988.282894342468</v>
          </cell>
          <cell r="AA218">
            <v>106122.30138922296</v>
          </cell>
          <cell r="AB218">
            <v>118120.68267557214</v>
          </cell>
          <cell r="AC218">
            <v>131050.52948324611</v>
          </cell>
          <cell r="AD218">
            <v>144984.1539014102</v>
          </cell>
          <cell r="AE218">
            <v>57732.588790338807</v>
          </cell>
          <cell r="AF218">
            <v>53074.175067140757</v>
          </cell>
          <cell r="AG218">
            <v>49992.95505047655</v>
          </cell>
          <cell r="AH218">
            <v>47100.223276324468</v>
          </cell>
          <cell r="AI218">
            <v>44378.239674801029</v>
          </cell>
          <cell r="AJ218">
            <v>41811.481684758161</v>
          </cell>
          <cell r="AK218">
            <v>39317.901482984744</v>
          </cell>
          <cell r="AL218">
            <v>36824.321281211305</v>
          </cell>
          <cell r="AM218">
            <v>34328.523570702433</v>
          </cell>
          <cell r="AN218">
            <v>31834.943368929002</v>
          </cell>
          <cell r="AO218">
            <v>29339.145658420126</v>
          </cell>
          <cell r="AP218">
            <v>26845.565456646698</v>
          </cell>
          <cell r="AQ218">
            <v>24349.76774613783</v>
          </cell>
          <cell r="AR218">
            <v>21856.187544364391</v>
          </cell>
          <cell r="AS218">
            <v>20016.77241954485</v>
          </cell>
          <cell r="AT218">
            <v>18831.522371679199</v>
          </cell>
          <cell r="AU218">
            <v>17646.272323813544</v>
          </cell>
          <cell r="AV218">
            <v>16461.022275947886</v>
          </cell>
          <cell r="AW218">
            <v>15275.772228082235</v>
          </cell>
          <cell r="AX218">
            <v>14090.522180216578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</row>
        <row r="219">
          <cell r="A219">
            <v>-3551.9820498188619</v>
          </cell>
          <cell r="B219">
            <v>-14297.301933794823</v>
          </cell>
          <cell r="C219">
            <v>-12276.396903534505</v>
          </cell>
          <cell r="D219">
            <v>-9532.6037397732252</v>
          </cell>
          <cell r="E219">
            <v>-7676.5887147655776</v>
          </cell>
          <cell r="F219">
            <v>-6066.8272596815577</v>
          </cell>
          <cell r="G219">
            <v>-4391.6270656468751</v>
          </cell>
          <cell r="H219">
            <v>-2635.2691709747705</v>
          </cell>
          <cell r="I219">
            <v>-709.56291020302228</v>
          </cell>
          <cell r="J219">
            <v>1405.7483827308761</v>
          </cell>
          <cell r="K219">
            <v>3722.4734098356353</v>
          </cell>
          <cell r="L219">
            <v>6264.0972110854327</v>
          </cell>
          <cell r="M219">
            <v>9051.7043879193698</v>
          </cell>
          <cell r="N219">
            <v>12117.264109819014</v>
          </cell>
          <cell r="O219">
            <v>15950.542445069375</v>
          </cell>
          <cell r="P219">
            <v>20740.604251007775</v>
          </cell>
          <cell r="Q219">
            <v>26076.256455631112</v>
          </cell>
          <cell r="R219">
            <v>31826.129207491253</v>
          </cell>
          <cell r="S219">
            <v>38022.379524169781</v>
          </cell>
          <cell r="T219">
            <v>44699.660856094546</v>
          </cell>
          <cell r="U219">
            <v>51895.316891109513</v>
          </cell>
          <cell r="V219">
            <v>59649.59040459674</v>
          </cell>
          <cell r="W219">
            <v>68005.848323176469</v>
          </cell>
          <cell r="X219">
            <v>77010.824260686844</v>
          </cell>
          <cell r="Y219">
            <v>86714.879882862137</v>
          </cell>
          <cell r="Z219">
            <v>97172.286562430338</v>
          </cell>
          <cell r="AA219">
            <v>108441.52889982788</v>
          </cell>
          <cell r="AB219">
            <v>120585.63180701601</v>
          </cell>
          <cell r="AC219">
            <v>133672.5129836642</v>
          </cell>
          <cell r="AD219">
            <v>147775.36275697564</v>
          </cell>
          <cell r="AE219">
            <v>56959.368641629124</v>
          </cell>
          <cell r="AF219">
            <v>52363.345665620393</v>
          </cell>
          <cell r="AG219">
            <v>49323.392833563892</v>
          </cell>
          <cell r="AH219">
            <v>46469.403796217011</v>
          </cell>
          <cell r="AI219">
            <v>43783.876078783556</v>
          </cell>
          <cell r="AJ219">
            <v>41251.495015816858</v>
          </cell>
          <cell r="AK219">
            <v>38791.311661384476</v>
          </cell>
          <cell r="AL219">
            <v>36331.128306952094</v>
          </cell>
          <cell r="AM219">
            <v>33868.757143170194</v>
          </cell>
          <cell r="AN219">
            <v>31408.573788737805</v>
          </cell>
          <cell r="AO219">
            <v>28946.202624955902</v>
          </cell>
          <cell r="AP219">
            <v>26486.01927052352</v>
          </cell>
          <cell r="AQ219">
            <v>24023.648106741613</v>
          </cell>
          <cell r="AR219">
            <v>21563.464752309232</v>
          </cell>
          <cell r="AS219">
            <v>19748.685155986714</v>
          </cell>
          <cell r="AT219">
            <v>18579.309317774074</v>
          </cell>
          <cell r="AU219">
            <v>17409.933479561427</v>
          </cell>
          <cell r="AV219">
            <v>16240.557641348778</v>
          </cell>
          <cell r="AW219">
            <v>15071.181803136131</v>
          </cell>
          <cell r="AX219">
            <v>13901.805964923486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</row>
        <row r="220">
          <cell r="A220">
            <v>-3547.5568293123015</v>
          </cell>
          <cell r="B220">
            <v>-14336.725730536298</v>
          </cell>
          <cell r="C220">
            <v>-12644.477235776467</v>
          </cell>
          <cell r="D220">
            <v>-10167.158244742488</v>
          </cell>
          <cell r="E220">
            <v>-8410.6858792271669</v>
          </cell>
          <cell r="F220">
            <v>-6862.4670460143207</v>
          </cell>
          <cell r="G220">
            <v>-5253.1858588630521</v>
          </cell>
          <cell r="H220">
            <v>-3567.498265811008</v>
          </cell>
          <cell r="I220">
            <v>-1717.7512528549971</v>
          </cell>
          <cell r="J220">
            <v>315.87754611852858</v>
          </cell>
          <cell r="K220">
            <v>2544.7566559760257</v>
          </cell>
          <cell r="L220">
            <v>4991.8754678360101</v>
          </cell>
          <cell r="M220">
            <v>7677.7935956261845</v>
          </cell>
          <cell r="N220">
            <v>10633.888671715946</v>
          </cell>
          <cell r="O220">
            <v>14348.36634479239</v>
          </cell>
          <cell r="P220">
            <v>19009.230019537616</v>
          </cell>
          <cell r="Q220">
            <v>24205.338331688214</v>
          </cell>
          <cell r="R220">
            <v>29804.834036048465</v>
          </cell>
          <cell r="S220">
            <v>35839.033144221372</v>
          </cell>
          <cell r="T220">
            <v>42341.682811176463</v>
          </cell>
          <cell r="U220">
            <v>49349.150071227545</v>
          </cell>
          <cell r="V220">
            <v>56900.625226074946</v>
          </cell>
          <cell r="W220">
            <v>65038.341022389897</v>
          </cell>
          <cell r="X220">
            <v>73807.808844724554</v>
          </cell>
          <cell r="Y220">
            <v>83258.073244691375</v>
          </cell>
          <cell r="Z220">
            <v>93441.986229904331</v>
          </cell>
          <cell r="AA220">
            <v>104416.50284668304</v>
          </cell>
          <cell r="AB220">
            <v>116242.99970961099</v>
          </cell>
          <cell r="AC220">
            <v>128987.61825937071</v>
          </cell>
          <cell r="AD220">
            <v>142721.63466857705</v>
          </cell>
          <cell r="AE220">
            <v>56843.748158632465</v>
          </cell>
          <cell r="AF220">
            <v>52257.054541586491</v>
          </cell>
          <cell r="AG220">
            <v>49223.272438298787</v>
          </cell>
          <cell r="AH220">
            <v>46375.076646186804</v>
          </cell>
          <cell r="AI220">
            <v>43695.000218316331</v>
          </cell>
          <cell r="AJ220">
            <v>41167.759576119985</v>
          </cell>
          <cell r="AK220">
            <v>38712.570090027148</v>
          </cell>
          <cell r="AL220">
            <v>36257.380603934311</v>
          </cell>
          <cell r="AM220">
            <v>33800.007749474695</v>
          </cell>
          <cell r="AN220">
            <v>31344.818263381865</v>
          </cell>
          <cell r="AO220">
            <v>28887.445408922245</v>
          </cell>
          <cell r="AP220">
            <v>26432.255922829416</v>
          </cell>
          <cell r="AQ220">
            <v>23974.883068369792</v>
          </cell>
          <cell r="AR220">
            <v>21519.693582276963</v>
          </cell>
          <cell r="AS220">
            <v>19708.597764382175</v>
          </cell>
          <cell r="AT220">
            <v>18541.595614685448</v>
          </cell>
          <cell r="AU220">
            <v>17374.593464988724</v>
          </cell>
          <cell r="AV220">
            <v>16207.591315292</v>
          </cell>
          <cell r="AW220">
            <v>15040.589165595278</v>
          </cell>
          <cell r="AX220">
            <v>13873.587015898558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</row>
        <row r="221">
          <cell r="A221">
            <v>-3272.596730315985</v>
          </cell>
          <cell r="B221">
            <v>-13275.556514843103</v>
          </cell>
          <cell r="C221">
            <v>-11373.64842658948</v>
          </cell>
          <cell r="D221">
            <v>-8576.4120970640834</v>
          </cell>
          <cell r="E221">
            <v>-6773.6999072304034</v>
          </cell>
          <cell r="F221">
            <v>-5274.9608021549302</v>
          </cell>
          <cell r="G221">
            <v>-3703.4363951917176</v>
          </cell>
          <cell r="H221">
            <v>-2044.2360980824694</v>
          </cell>
          <cell r="I221">
            <v>-215.37820879447872</v>
          </cell>
          <cell r="J221">
            <v>1802.474908386341</v>
          </cell>
          <cell r="K221">
            <v>4021.2490454615336</v>
          </cell>
          <cell r="L221">
            <v>6463.708088449479</v>
          </cell>
          <cell r="M221">
            <v>9150.5230982150624</v>
          </cell>
          <cell r="N221">
            <v>12112.19149319702</v>
          </cell>
          <cell r="O221">
            <v>15800.176466064033</v>
          </cell>
          <cell r="P221">
            <v>20386.935301468409</v>
          </cell>
          <cell r="Q221">
            <v>25490.939563431777</v>
          </cell>
          <cell r="R221">
            <v>30991.180940823604</v>
          </cell>
          <cell r="S221">
            <v>36918.420350677814</v>
          </cell>
          <cell r="T221">
            <v>43305.806759960913</v>
          </cell>
          <cell r="U221">
            <v>50189.062576094344</v>
          </cell>
          <cell r="V221">
            <v>57606.683429825091</v>
          </cell>
          <cell r="W221">
            <v>65600.15346775965</v>
          </cell>
          <cell r="X221">
            <v>74214.177358616886</v>
          </cell>
          <cell r="Y221">
            <v>83496.930310729265</v>
          </cell>
          <cell r="Z221">
            <v>93500.327499052626</v>
          </cell>
          <cell r="AA221">
            <v>104280.3144084946</v>
          </cell>
          <cell r="AB221">
            <v>115897.17971735059</v>
          </cell>
          <cell r="AC221">
            <v>128415.89247069354</v>
          </cell>
          <cell r="AD221">
            <v>141906.4654294106</v>
          </cell>
          <cell r="AE221">
            <v>52359.79503927302</v>
          </cell>
          <cell r="AF221">
            <v>48134.909357451601</v>
          </cell>
          <cell r="AG221">
            <v>45340.438298318331</v>
          </cell>
          <cell r="AH221">
            <v>42716.914116019027</v>
          </cell>
          <cell r="AI221">
            <v>40248.247692734025</v>
          </cell>
          <cell r="AJ221">
            <v>37920.361050371124</v>
          </cell>
          <cell r="AK221">
            <v>35658.842019014344</v>
          </cell>
          <cell r="AL221">
            <v>33397.322987657572</v>
          </cell>
          <cell r="AM221">
            <v>31133.792816573332</v>
          </cell>
          <cell r="AN221">
            <v>28872.273785216559</v>
          </cell>
          <cell r="AO221">
            <v>26608.743614132323</v>
          </cell>
          <cell r="AP221">
            <v>24347.224582775547</v>
          </cell>
          <cell r="AQ221">
            <v>22083.694411691311</v>
          </cell>
          <cell r="AR221">
            <v>19822.175380334531</v>
          </cell>
          <cell r="AS221">
            <v>18153.942568578004</v>
          </cell>
          <cell r="AT221">
            <v>17078.995976421731</v>
          </cell>
          <cell r="AU221">
            <v>16004.049384265456</v>
          </cell>
          <cell r="AV221">
            <v>14929.102792109181</v>
          </cell>
          <cell r="AW221">
            <v>13854.156199952908</v>
          </cell>
          <cell r="AX221">
            <v>12779.209607796634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</row>
        <row r="222">
          <cell r="A222">
            <v>-3635.5235682380585</v>
          </cell>
          <cell r="B222">
            <v>-14674.351958267545</v>
          </cell>
          <cell r="C222">
            <v>-12778.702530689512</v>
          </cell>
          <cell r="D222">
            <v>-9905.5565161917148</v>
          </cell>
          <cell r="E222">
            <v>-7965.120418175954</v>
          </cell>
          <cell r="F222">
            <v>-6326.3791300037128</v>
          </cell>
          <cell r="G222">
            <v>-4624.4784494995456</v>
          </cell>
          <cell r="H222">
            <v>-2843.4795790926287</v>
          </cell>
          <cell r="I222">
            <v>-893.4468188076728</v>
          </cell>
          <cell r="J222">
            <v>1246.1196060622437</v>
          </cell>
          <cell r="K222">
            <v>3586.9762110840165</v>
          </cell>
          <cell r="L222">
            <v>6152.7921716364544</v>
          </cell>
          <cell r="M222">
            <v>8964.7473732159488</v>
          </cell>
          <cell r="N222">
            <v>12055.204754169956</v>
          </cell>
          <cell r="O222">
            <v>15924.770628167153</v>
          </cell>
          <cell r="P222">
            <v>20767.193549369837</v>
          </cell>
          <cell r="Q222">
            <v>26162.835419113893</v>
          </cell>
          <cell r="R222">
            <v>31977.354989702602</v>
          </cell>
          <cell r="S222">
            <v>38243.270825655345</v>
          </cell>
          <cell r="T222">
            <v>44995.625992166228</v>
          </cell>
          <cell r="U222">
            <v>52272.184038652253</v>
          </cell>
          <cell r="V222">
            <v>60113.640197013745</v>
          </cell>
          <cell r="W222">
            <v>68563.848975764471</v>
          </cell>
          <cell r="X222">
            <v>77670.069422885688</v>
          </cell>
          <cell r="Y222">
            <v>87483.229429072904</v>
          </cell>
          <cell r="Z222">
            <v>98058.210549530486</v>
          </cell>
          <cell r="AA222">
            <v>109454.15493722264</v>
          </cell>
          <cell r="AB222">
            <v>121734.79610415018</v>
          </cell>
          <cell r="AC222">
            <v>134968.81536048467</v>
          </cell>
          <cell r="AD222">
            <v>149230.2259249991</v>
          </cell>
          <cell r="AE222">
            <v>58264.183936563815</v>
          </cell>
          <cell r="AF222">
            <v>53562.876066814446</v>
          </cell>
          <cell r="AG222">
            <v>50453.284524818882</v>
          </cell>
          <cell r="AH222">
            <v>47533.916803748594</v>
          </cell>
          <cell r="AI222">
            <v>44786.869485163559</v>
          </cell>
          <cell r="AJ222">
            <v>42196.477077928779</v>
          </cell>
          <cell r="AK222">
            <v>39679.936271759114</v>
          </cell>
          <cell r="AL222">
            <v>37163.395465589441</v>
          </cell>
          <cell r="AM222">
            <v>34644.616732114766</v>
          </cell>
          <cell r="AN222">
            <v>32128.075925945104</v>
          </cell>
          <cell r="AO222">
            <v>29609.297192470414</v>
          </cell>
          <cell r="AP222">
            <v>27092.756386300756</v>
          </cell>
          <cell r="AQ222">
            <v>24573.977652826074</v>
          </cell>
          <cell r="AR222">
            <v>22057.436846656405</v>
          </cell>
          <cell r="AS222">
            <v>20201.084595462733</v>
          </cell>
          <cell r="AT222">
            <v>19004.920899245077</v>
          </cell>
          <cell r="AU222">
            <v>17808.757203027424</v>
          </cell>
          <cell r="AV222">
            <v>16612.593506809775</v>
          </cell>
          <cell r="AW222">
            <v>15416.429810592119</v>
          </cell>
          <cell r="AX222">
            <v>14220.266114374466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</row>
        <row r="223">
          <cell r="A223">
            <v>-2988.6550542362179</v>
          </cell>
          <cell r="B223">
            <v>-11984.257652024895</v>
          </cell>
          <cell r="C223">
            <v>-10332.413024380927</v>
          </cell>
          <cell r="D223">
            <v>-7819.9097849239542</v>
          </cell>
          <cell r="E223">
            <v>-6172.2661244826086</v>
          </cell>
          <cell r="F223">
            <v>-4799.2154707904383</v>
          </cell>
          <cell r="G223">
            <v>-3347.9416612690375</v>
          </cell>
          <cell r="H223">
            <v>-1804.4631886148993</v>
          </cell>
          <cell r="I223">
            <v>-92.837841563031589</v>
          </cell>
          <cell r="J223">
            <v>1805.2571882828172</v>
          </cell>
          <cell r="K223">
            <v>3901.7081272029022</v>
          </cell>
          <cell r="L223">
            <v>6218.4297634830864</v>
          </cell>
          <cell r="M223">
            <v>8775.5242018398512</v>
          </cell>
          <cell r="N223">
            <v>11601.899125890028</v>
          </cell>
          <cell r="O223">
            <v>15112.358850578838</v>
          </cell>
          <cell r="P223">
            <v>19463.334742255494</v>
          </cell>
          <cell r="Q223">
            <v>24301.295548557893</v>
          </cell>
          <cell r="R223">
            <v>29514.839825417163</v>
          </cell>
          <cell r="S223">
            <v>35133.125093739989</v>
          </cell>
          <cell r="T223">
            <v>41187.572448557265</v>
          </cell>
          <cell r="U223">
            <v>47712.042286165983</v>
          </cell>
          <cell r="V223">
            <v>54743.023673426032</v>
          </cell>
          <cell r="W223">
            <v>62319.838418287465</v>
          </cell>
          <cell r="X223">
            <v>70484.860982843195</v>
          </cell>
          <cell r="Y223">
            <v>79283.755468803487</v>
          </cell>
          <cell r="Z223">
            <v>88765.731000768865</v>
          </cell>
          <cell r="AA223">
            <v>98983.816935570037</v>
          </cell>
          <cell r="AB223">
            <v>109995.15943682406</v>
          </cell>
          <cell r="AC223">
            <v>121861.3410733443</v>
          </cell>
          <cell r="AD223">
            <v>134648.72522880527</v>
          </cell>
          <cell r="AE223">
            <v>47982.094759661224</v>
          </cell>
          <cell r="AF223">
            <v>44110.443524551541</v>
          </cell>
          <cell r="AG223">
            <v>41549.612737076299</v>
          </cell>
          <cell r="AH223">
            <v>39145.436291677142</v>
          </cell>
          <cell r="AI223">
            <v>36883.170250276315</v>
          </cell>
          <cell r="AJ223">
            <v>34749.913667055793</v>
          </cell>
          <cell r="AK223">
            <v>32677.475828405979</v>
          </cell>
          <cell r="AL223">
            <v>30605.037989756169</v>
          </cell>
          <cell r="AM223">
            <v>28530.757158846638</v>
          </cell>
          <cell r="AN223">
            <v>26458.319320196828</v>
          </cell>
          <cell r="AO223">
            <v>24384.038489287301</v>
          </cell>
          <cell r="AP223">
            <v>22311.600650637487</v>
          </cell>
          <cell r="AQ223">
            <v>20237.31981972796</v>
          </cell>
          <cell r="AR223">
            <v>18164.881981078146</v>
          </cell>
          <cell r="AS223">
            <v>16636.126859045318</v>
          </cell>
          <cell r="AT223">
            <v>15651.054453629475</v>
          </cell>
          <cell r="AU223">
            <v>14665.982048213629</v>
          </cell>
          <cell r="AV223">
            <v>13680.909642797786</v>
          </cell>
          <cell r="AW223">
            <v>12695.83723738194</v>
          </cell>
          <cell r="AX223">
            <v>11710.764831966097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</row>
        <row r="224">
          <cell r="A224">
            <v>-3472.6714975231098</v>
          </cell>
          <cell r="B224">
            <v>-14158.424382901261</v>
          </cell>
          <cell r="C224">
            <v>-12505.060680153954</v>
          </cell>
          <cell r="D224">
            <v>-9898.9636961351043</v>
          </cell>
          <cell r="E224">
            <v>-8119.7280104262618</v>
          </cell>
          <cell r="F224">
            <v>-6601.7392859658094</v>
          </cell>
          <cell r="G224">
            <v>-5020.3791071343494</v>
          </cell>
          <cell r="H224">
            <v>-3360.5320580744983</v>
          </cell>
          <cell r="I224">
            <v>-1536.3418705439124</v>
          </cell>
          <cell r="J224">
            <v>471.76083448178065</v>
          </cell>
          <cell r="K224">
            <v>2675.1949197169515</v>
          </cell>
          <cell r="L224">
            <v>5096.7569182979059</v>
          </cell>
          <cell r="M224">
            <v>7756.904648465953</v>
          </cell>
          <cell r="N224">
            <v>10686.60680609906</v>
          </cell>
          <cell r="O224">
            <v>14362.920802994822</v>
          </cell>
          <cell r="P224">
            <v>18969.030392918718</v>
          </cell>
          <cell r="Q224">
            <v>24102.470516240737</v>
          </cell>
          <cell r="R224">
            <v>29634.43293740807</v>
          </cell>
          <cell r="S224">
            <v>35595.855978104526</v>
          </cell>
          <cell r="T224">
            <v>42020.079782330424</v>
          </cell>
          <cell r="U224">
            <v>48943.03277611114</v>
          </cell>
          <cell r="V224">
            <v>56403.432602557172</v>
          </cell>
          <cell r="W224">
            <v>64443.002656035314</v>
          </cell>
          <cell r="X224">
            <v>73106.705426450048</v>
          </cell>
          <cell r="Y224">
            <v>82442.99395864828</v>
          </cell>
          <cell r="Z224">
            <v>92504.08283327079</v>
          </cell>
          <cell r="AA224">
            <v>103346.24018455175</v>
          </cell>
          <cell r="AB224">
            <v>115030.10238821864</v>
          </cell>
          <cell r="AC224">
            <v>127621.01317943198</v>
          </cell>
          <cell r="AD224">
            <v>141189.38909733159</v>
          </cell>
          <cell r="AE224">
            <v>55502.397913170549</v>
          </cell>
          <cell r="AF224">
            <v>51023.937176755775</v>
          </cell>
          <cell r="AG224">
            <v>48061.743673811012</v>
          </cell>
          <cell r="AH224">
            <v>45280.757174693063</v>
          </cell>
          <cell r="AI224">
            <v>42663.922902571161</v>
          </cell>
          <cell r="AJ224">
            <v>40196.317927718417</v>
          </cell>
          <cell r="AK224">
            <v>37799.063907292541</v>
          </cell>
          <cell r="AL224">
            <v>35401.809886866671</v>
          </cell>
          <cell r="AM224">
            <v>33002.424019336955</v>
          </cell>
          <cell r="AN224">
            <v>30605.169998911086</v>
          </cell>
          <cell r="AO224">
            <v>28205.784131381366</v>
          </cell>
          <cell r="AP224">
            <v>25808.5301109555</v>
          </cell>
          <cell r="AQ224">
            <v>23409.144243425781</v>
          </cell>
          <cell r="AR224">
            <v>21011.890222999908</v>
          </cell>
          <cell r="AS224">
            <v>19243.531098208285</v>
          </cell>
          <cell r="AT224">
            <v>18104.066869050894</v>
          </cell>
          <cell r="AU224">
            <v>16964.602639893503</v>
          </cell>
          <cell r="AV224">
            <v>15825.138410736112</v>
          </cell>
          <cell r="AW224">
            <v>14685.674181578717</v>
          </cell>
          <cell r="AX224">
            <v>13546.209952421323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</row>
        <row r="225">
          <cell r="A225">
            <v>-3147.2215305735681</v>
          </cell>
          <cell r="B225">
            <v>-12762.00732133571</v>
          </cell>
          <cell r="C225">
            <v>-11142.044101517475</v>
          </cell>
          <cell r="D225">
            <v>-8707.2141737713882</v>
          </cell>
          <cell r="E225">
            <v>-7072.142158317678</v>
          </cell>
          <cell r="F225">
            <v>-5674.82187867627</v>
          </cell>
          <cell r="G225">
            <v>-4205.6919058994208</v>
          </cell>
          <cell r="H225">
            <v>-2650.5416927482524</v>
          </cell>
          <cell r="I225">
            <v>-930.41923650955914</v>
          </cell>
          <cell r="J225">
            <v>973.24192993308861</v>
          </cell>
          <cell r="K225">
            <v>3072.0150361464621</v>
          </cell>
          <cell r="L225">
            <v>5387.9179502186089</v>
          </cell>
          <cell r="M225">
            <v>7940.9748901287667</v>
          </cell>
          <cell r="N225">
            <v>10760.542892765525</v>
          </cell>
          <cell r="O225">
            <v>14280.992952589186</v>
          </cell>
          <cell r="P225">
            <v>18667.021263550814</v>
          </cell>
          <cell r="Q225">
            <v>23549.284423099005</v>
          </cell>
          <cell r="R225">
            <v>28810.57036002196</v>
          </cell>
          <cell r="S225">
            <v>34480.303597552927</v>
          </cell>
          <cell r="T225">
            <v>40590.192961133849</v>
          </cell>
          <cell r="U225">
            <v>47174.408914732405</v>
          </cell>
          <cell r="V225">
            <v>54269.774664238161</v>
          </cell>
          <cell r="W225">
            <v>61915.972096712125</v>
          </cell>
          <cell r="X225">
            <v>70155.763707235325</v>
          </cell>
          <cell r="Y225">
            <v>79035.231754515567</v>
          </cell>
          <cell r="Z225">
            <v>88604.035982765272</v>
          </cell>
          <cell r="AA225">
            <v>98915.691351198519</v>
          </cell>
          <cell r="AB225">
            <v>110027.86732439097</v>
          </cell>
          <cell r="AC225">
            <v>122002.71039732794</v>
          </cell>
          <cell r="AD225">
            <v>134907.19165891013</v>
          </cell>
          <cell r="AE225">
            <v>50372.578985464002</v>
          </cell>
          <cell r="AF225">
            <v>46308.040773416411</v>
          </cell>
          <cell r="AG225">
            <v>43619.628528043759</v>
          </cell>
          <cell r="AH225">
            <v>41095.675197171782</v>
          </cell>
          <cell r="AI225">
            <v>38720.702294729854</v>
          </cell>
          <cell r="AJ225">
            <v>36481.166145406154</v>
          </cell>
          <cell r="AK225">
            <v>34305.47875112389</v>
          </cell>
          <cell r="AL225">
            <v>32129.79135684163</v>
          </cell>
          <cell r="AM225">
            <v>29952.169151800535</v>
          </cell>
          <cell r="AN225">
            <v>27776.481757518275</v>
          </cell>
          <cell r="AO225">
            <v>25598.859552477181</v>
          </cell>
          <cell r="AP225">
            <v>23423.172158194917</v>
          </cell>
          <cell r="AQ225">
            <v>21245.549953153826</v>
          </cell>
          <cell r="AR225">
            <v>19069.862558871566</v>
          </cell>
          <cell r="AS225">
            <v>17464.944338444646</v>
          </cell>
          <cell r="AT225">
            <v>16430.79529187307</v>
          </cell>
          <cell r="AU225">
            <v>15396.646245301496</v>
          </cell>
          <cell r="AV225">
            <v>14362.49719872992</v>
          </cell>
          <cell r="AW225">
            <v>13328.348152158345</v>
          </cell>
          <cell r="AX225">
            <v>12294.199105586771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</row>
        <row r="226">
          <cell r="A226">
            <v>-3260.5122277536811</v>
          </cell>
          <cell r="B226">
            <v>-13190.915526215616</v>
          </cell>
          <cell r="C226">
            <v>-11401.388375705767</v>
          </cell>
          <cell r="D226">
            <v>-8708.4905629152454</v>
          </cell>
          <cell r="E226">
            <v>-6939.8566675759112</v>
          </cell>
          <cell r="F226">
            <v>-5459.7602096444234</v>
          </cell>
          <cell r="G226">
            <v>-3907.8194358414603</v>
          </cell>
          <cell r="H226">
            <v>-2269.2611642277197</v>
          </cell>
          <cell r="I226">
            <v>-462.39880111701825</v>
          </cell>
          <cell r="J226">
            <v>1531.9703082926526</v>
          </cell>
          <cell r="K226">
            <v>3725.6616156587065</v>
          </cell>
          <cell r="L226">
            <v>6141.2932303824473</v>
          </cell>
          <cell r="M226">
            <v>8799.3906499608038</v>
          </cell>
          <cell r="N226">
            <v>11730.261889591933</v>
          </cell>
          <cell r="O226">
            <v>15384.001686350408</v>
          </cell>
          <cell r="P226">
            <v>19932.374919927832</v>
          </cell>
          <cell r="Q226">
            <v>24994.615244574205</v>
          </cell>
          <cell r="R226">
            <v>30449.850441656668</v>
          </cell>
          <cell r="S226">
            <v>36328.58972445954</v>
          </cell>
          <cell r="T226">
            <v>42663.710815783401</v>
          </cell>
          <cell r="U226">
            <v>49490.643821494356</v>
          </cell>
          <cell r="V226">
            <v>56847.569378654669</v>
          </cell>
          <cell r="W226">
            <v>64775.632186407674</v>
          </cell>
          <cell r="X226">
            <v>73319.171113820383</v>
          </cell>
          <cell r="Y226">
            <v>82525.967171595868</v>
          </cell>
          <cell r="Z226">
            <v>92447.510734473966</v>
          </cell>
          <cell r="AA226">
            <v>103139.28950880161</v>
          </cell>
          <cell r="AB226">
            <v>114661.09885577402</v>
          </cell>
          <cell r="AC226">
            <v>127077.3762058756</v>
          </cell>
          <cell r="AD226">
            <v>140457.56143478287</v>
          </cell>
          <cell r="AE226">
            <v>52213.935472391153</v>
          </cell>
          <cell r="AF226">
            <v>48000.81912609165</v>
          </cell>
          <cell r="AG226">
            <v>45214.132672265623</v>
          </cell>
          <cell r="AH226">
            <v>42597.916885666629</v>
          </cell>
          <cell r="AI226">
            <v>40136.127468202729</v>
          </cell>
          <cell r="AJ226">
            <v>37814.725659043441</v>
          </cell>
          <cell r="AK226">
            <v>35559.506579513465</v>
          </cell>
          <cell r="AL226">
            <v>33304.287499983497</v>
          </cell>
          <cell r="AM226">
            <v>31047.062883192029</v>
          </cell>
          <cell r="AN226">
            <v>28791.843803662061</v>
          </cell>
          <cell r="AO226">
            <v>26534.619186870597</v>
          </cell>
          <cell r="AP226">
            <v>24279.400107340629</v>
          </cell>
          <cell r="AQ226">
            <v>22022.175490549158</v>
          </cell>
          <cell r="AR226">
            <v>19766.956411019186</v>
          </cell>
          <cell r="AS226">
            <v>18103.370823630103</v>
          </cell>
          <cell r="AT226">
            <v>17031.418728381912</v>
          </cell>
          <cell r="AU226">
            <v>15959.466633133727</v>
          </cell>
          <cell r="AV226">
            <v>14887.514537885534</v>
          </cell>
          <cell r="AW226">
            <v>13815.562442637343</v>
          </cell>
          <cell r="AX226">
            <v>12743.610347389153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</row>
        <row r="227">
          <cell r="A227">
            <v>-3365.4230084084593</v>
          </cell>
          <cell r="B227">
            <v>-13662.325504800579</v>
          </cell>
          <cell r="C227">
            <v>-11900.4476485713</v>
          </cell>
          <cell r="D227">
            <v>-9382.5243605962387</v>
          </cell>
          <cell r="E227">
            <v>-7670.2302374348073</v>
          </cell>
          <cell r="F227">
            <v>-6182.6121326034945</v>
          </cell>
          <cell r="G227">
            <v>-4628.2270469056302</v>
          </cell>
          <cell r="H227">
            <v>-2992.1999937195701</v>
          </cell>
          <cell r="I227">
            <v>-1190.8495553385055</v>
          </cell>
          <cell r="J227">
            <v>795.12991713631845</v>
          </cell>
          <cell r="K227">
            <v>2977.2721651198799</v>
          </cell>
          <cell r="L227">
            <v>5378.1921765390916</v>
          </cell>
          <cell r="M227">
            <v>8018.28315563653</v>
          </cell>
          <cell r="N227">
            <v>10928.074404151364</v>
          </cell>
          <cell r="O227">
            <v>14570.918668478462</v>
          </cell>
          <cell r="P227">
            <v>19124.120688754618</v>
          </cell>
          <cell r="Q227">
            <v>24196.019080434937</v>
          </cell>
          <cell r="R227">
            <v>29661.66212539512</v>
          </cell>
          <cell r="S227">
            <v>35551.617244354951</v>
          </cell>
          <cell r="T227">
            <v>41898.824886345006</v>
          </cell>
          <cell r="U227">
            <v>48738.782753061612</v>
          </cell>
          <cell r="V227">
            <v>56109.744325037187</v>
          </cell>
          <cell r="W227">
            <v>64052.93279991312</v>
          </cell>
          <cell r="X227">
            <v>72612.77163929696</v>
          </cell>
          <cell r="Y227">
            <v>81837.133013570943</v>
          </cell>
          <cell r="Z227">
            <v>91777.605534117029</v>
          </cell>
          <cell r="AA227">
            <v>102489.78277029004</v>
          </cell>
          <cell r="AB227">
            <v>114033.57416471359</v>
          </cell>
          <cell r="AC227">
            <v>126473.54008573807</v>
          </cell>
          <cell r="AD227">
            <v>139879.25289089215</v>
          </cell>
          <cell r="AE227">
            <v>53844.911962236416</v>
          </cell>
          <cell r="AF227">
            <v>49500.192938459542</v>
          </cell>
          <cell r="AG227">
            <v>46626.460372333415</v>
          </cell>
          <cell r="AH227">
            <v>43928.523367027177</v>
          </cell>
          <cell r="AI227">
            <v>41389.836457993108</v>
          </cell>
          <cell r="AJ227">
            <v>38995.922363751895</v>
          </cell>
          <cell r="AK227">
            <v>36670.258310770172</v>
          </cell>
          <cell r="AL227">
            <v>34344.594257788449</v>
          </cell>
          <cell r="AM227">
            <v>32016.86202173826</v>
          </cell>
          <cell r="AN227">
            <v>29691.197968756547</v>
          </cell>
          <cell r="AO227">
            <v>27363.465732706358</v>
          </cell>
          <cell r="AP227">
            <v>25037.801679724642</v>
          </cell>
          <cell r="AQ227">
            <v>22710.069443674456</v>
          </cell>
          <cell r="AR227">
            <v>20384.40539069274</v>
          </cell>
          <cell r="AS227">
            <v>18668.855342909523</v>
          </cell>
          <cell r="AT227">
            <v>17563.419300324811</v>
          </cell>
          <cell r="AU227">
            <v>16457.983257740099</v>
          </cell>
          <cell r="AV227">
            <v>15352.547215155388</v>
          </cell>
          <cell r="AW227">
            <v>14247.111172570676</v>
          </cell>
          <cell r="AX227">
            <v>13141.675129985962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</row>
        <row r="228">
          <cell r="A228">
            <v>-3005.8825080478414</v>
          </cell>
          <cell r="B228">
            <v>-12104.82482013423</v>
          </cell>
          <cell r="C228">
            <v>-10407.908655067844</v>
          </cell>
          <cell r="D228">
            <v>-7828.3566069766803</v>
          </cell>
          <cell r="E228">
            <v>-6158.2697083470857</v>
          </cell>
          <cell r="F228">
            <v>-4775.6485971968541</v>
          </cell>
          <cell r="G228">
            <v>-3314.8092114896799</v>
          </cell>
          <cell r="H228">
            <v>-1761.7049043186707</v>
          </cell>
          <cell r="I228">
            <v>-40.07424127089898</v>
          </cell>
          <cell r="J228">
            <v>1868.4792201313044</v>
          </cell>
          <cell r="K228">
            <v>3975.8691804031496</v>
          </cell>
          <cell r="L228">
            <v>6304.0797259925903</v>
          </cell>
          <cell r="M228">
            <v>8873.2706078047831</v>
          </cell>
          <cell r="N228">
            <v>11712.459695996315</v>
          </cell>
          <cell r="O228">
            <v>15238.289946959238</v>
          </cell>
          <cell r="P228">
            <v>19608.018562279431</v>
          </cell>
          <cell r="Q228">
            <v>24466.776348875333</v>
          </cell>
          <cell r="R228">
            <v>29702.732129656652</v>
          </cell>
          <cell r="S228">
            <v>35345.168765195282</v>
          </cell>
          <cell r="T228">
            <v>41425.642420631237</v>
          </cell>
          <cell r="U228">
            <v>47978.159048214322</v>
          </cell>
          <cell r="V228">
            <v>55039.364570644029</v>
          </cell>
          <cell r="W228">
            <v>62648.749828836502</v>
          </cell>
          <cell r="X228">
            <v>70848.871440319228</v>
          </cell>
          <cell r="Y228">
            <v>79685.589803436858</v>
          </cell>
          <cell r="Z228">
            <v>89208.32557844196</v>
          </cell>
          <cell r="AA228">
            <v>99470.336079880013</v>
          </cell>
          <cell r="AB228">
            <v>110529.01312603257</v>
          </cell>
          <cell r="AC228">
            <v>122446.20401118747</v>
          </cell>
          <cell r="AD228">
            <v>135288.55739582039</v>
          </cell>
          <cell r="AE228">
            <v>48197.549148266065</v>
          </cell>
          <cell r="AF228">
            <v>44308.513006267051</v>
          </cell>
          <cell r="AG228">
            <v>41736.183299572062</v>
          </cell>
          <cell r="AH228">
            <v>39321.211361213784</v>
          </cell>
          <cell r="AI228">
            <v>37048.787048289945</v>
          </cell>
          <cell r="AJ228">
            <v>34905.951485761048</v>
          </cell>
          <cell r="AK228">
            <v>32824.207762704063</v>
          </cell>
          <cell r="AL228">
            <v>30742.464039647064</v>
          </cell>
          <cell r="AM228">
            <v>28658.869048727291</v>
          </cell>
          <cell r="AN228">
            <v>26577.125325670295</v>
          </cell>
          <cell r="AO228">
            <v>24493.530334750521</v>
          </cell>
          <cell r="AP228">
            <v>22411.786611693522</v>
          </cell>
          <cell r="AQ228">
            <v>20328.191620773741</v>
          </cell>
          <cell r="AR228">
            <v>18246.447897716749</v>
          </cell>
          <cell r="AS228">
            <v>16710.828194181297</v>
          </cell>
          <cell r="AT228">
            <v>15721.332510167395</v>
          </cell>
          <cell r="AU228">
            <v>14731.836826153492</v>
          </cell>
          <cell r="AV228">
            <v>13742.341142139589</v>
          </cell>
          <cell r="AW228">
            <v>12752.845458125683</v>
          </cell>
          <cell r="AX228">
            <v>11763.349774111779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</row>
        <row r="229">
          <cell r="A229">
            <v>-2998.2273440557678</v>
          </cell>
          <cell r="B229">
            <v>-11942.668417288904</v>
          </cell>
          <cell r="C229">
            <v>-9912.6825700363333</v>
          </cell>
          <cell r="D229">
            <v>-7004.0318341155871</v>
          </cell>
          <cell r="E229">
            <v>-5198.4267700212658</v>
          </cell>
          <cell r="F229">
            <v>-3741.0440289893918</v>
          </cell>
          <cell r="G229">
            <v>-2199.6608054264107</v>
          </cell>
          <cell r="H229">
            <v>-559.77966072807737</v>
          </cell>
          <cell r="I229">
            <v>1255.3538636648368</v>
          </cell>
          <cell r="J229">
            <v>3264.6596525638679</v>
          </cell>
          <cell r="K229">
            <v>5480.61397756516</v>
          </cell>
          <cell r="L229">
            <v>7925.80832341112</v>
          </cell>
          <cell r="M229">
            <v>10621.056498293241</v>
          </cell>
          <cell r="N229">
            <v>13596.082602517816</v>
          </cell>
          <cell r="O229">
            <v>17268.340626700952</v>
          </cell>
          <cell r="P229">
            <v>21795.928191048966</v>
          </cell>
          <cell r="Q229">
            <v>26824.817026097135</v>
          </cell>
          <cell r="R229">
            <v>32244.11157076816</v>
          </cell>
          <cell r="S229">
            <v>38084.120034908308</v>
          </cell>
          <cell r="T229">
            <v>44377.503533460884</v>
          </cell>
          <cell r="U229">
            <v>51159.458748603734</v>
          </cell>
          <cell r="V229">
            <v>58467.914772423341</v>
          </cell>
          <cell r="W229">
            <v>66343.745230997069</v>
          </cell>
          <cell r="X229">
            <v>74830.996876219346</v>
          </cell>
          <cell r="Y229">
            <v>83977.135923805414</v>
          </cell>
          <cell r="Z229">
            <v>93833.313515154208</v>
          </cell>
          <cell r="AA229">
            <v>104454.65178770601</v>
          </cell>
          <cell r="AB229">
            <v>115900.55215368504</v>
          </cell>
          <cell r="AC229">
            <v>128235.0275113222</v>
          </cell>
          <cell r="AD229">
            <v>141527.06024649841</v>
          </cell>
          <cell r="AE229">
            <v>48203.809911312295</v>
          </cell>
          <cell r="AF229">
            <v>44314.268591473461</v>
          </cell>
          <cell r="AG229">
            <v>41741.604744411285</v>
          </cell>
          <cell r="AH229">
            <v>39326.319106138035</v>
          </cell>
          <cell r="AI229">
            <v>37053.599609944198</v>
          </cell>
          <cell r="AJ229">
            <v>34910.485697458891</v>
          </cell>
          <cell r="AK229">
            <v>32828.471560150487</v>
          </cell>
          <cell r="AL229">
            <v>30746.457422842079</v>
          </cell>
          <cell r="AM229">
            <v>28662.591777194972</v>
          </cell>
          <cell r="AN229">
            <v>26580.57763988656</v>
          </cell>
          <cell r="AO229">
            <v>24496.711994239457</v>
          </cell>
          <cell r="AP229">
            <v>22414.697856931045</v>
          </cell>
          <cell r="AQ229">
            <v>20330.832211283941</v>
          </cell>
          <cell r="AR229">
            <v>18248.818073975537</v>
          </cell>
          <cell r="AS229">
            <v>16712.998896581707</v>
          </cell>
          <cell r="AT229">
            <v>15723.374679102464</v>
          </cell>
          <cell r="AU229">
            <v>14733.750461623222</v>
          </cell>
          <cell r="AV229">
            <v>13744.126244143978</v>
          </cell>
          <cell r="AW229">
            <v>12754.502026664737</v>
          </cell>
          <cell r="AX229">
            <v>11764.877809185495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</row>
        <row r="230">
          <cell r="A230">
            <v>-3430.970884563264</v>
          </cell>
          <cell r="B230">
            <v>-13932.640178674141</v>
          </cell>
          <cell r="C230">
            <v>-12232.659977641344</v>
          </cell>
          <cell r="D230">
            <v>-9435.2327035854214</v>
          </cell>
          <cell r="E230">
            <v>-7576.3888385098326</v>
          </cell>
          <cell r="F230">
            <v>-6040.0912366035882</v>
          </cell>
          <cell r="G230">
            <v>-4436.8964826713445</v>
          </cell>
          <cell r="H230">
            <v>-2751.5998079933934</v>
          </cell>
          <cell r="I230">
            <v>-898.94936622207285</v>
          </cell>
          <cell r="J230">
            <v>1140.7336478584116</v>
          </cell>
          <cell r="K230">
            <v>3379.1319876816469</v>
          </cell>
          <cell r="L230">
            <v>5839.2148809327991</v>
          </cell>
          <cell r="M230">
            <v>8541.6741711527175</v>
          </cell>
          <cell r="N230">
            <v>11517.595501770125</v>
          </cell>
          <cell r="O230">
            <v>15239.322851060542</v>
          </cell>
          <cell r="P230">
            <v>19888.212096955522</v>
          </cell>
          <cell r="Q230">
            <v>25066.097235555309</v>
          </cell>
          <cell r="R230">
            <v>30645.95505404261</v>
          </cell>
          <cell r="S230">
            <v>36658.99173622622</v>
          </cell>
          <cell r="T230">
            <v>43138.83608306438</v>
          </cell>
          <cell r="U230">
            <v>50121.727586730136</v>
          </cell>
          <cell r="V230">
            <v>57646.719105355165</v>
          </cell>
          <cell r="W230">
            <v>65755.895271940637</v>
          </cell>
          <cell r="X230">
            <v>74494.607858919509</v>
          </cell>
          <cell r="Y230">
            <v>83911.729414681395</v>
          </cell>
          <cell r="Z230">
            <v>94059.926590560164</v>
          </cell>
          <cell r="AA230">
            <v>104995.95468690585</v>
          </cell>
          <cell r="AB230">
            <v>116780.97506553345</v>
          </cell>
          <cell r="AC230">
            <v>129480.89720372511</v>
          </cell>
          <cell r="AD230">
            <v>143166.74730277387</v>
          </cell>
          <cell r="AE230">
            <v>54896.151974608256</v>
          </cell>
          <cell r="AF230">
            <v>50466.608919853097</v>
          </cell>
          <cell r="AG230">
            <v>47536.771096084674</v>
          </cell>
          <cell r="AH230">
            <v>44786.160974090541</v>
          </cell>
          <cell r="AI230">
            <v>42197.910064291951</v>
          </cell>
          <cell r="AJ230">
            <v>39757.258438307494</v>
          </cell>
          <cell r="AK230">
            <v>37386.18933183542</v>
          </cell>
          <cell r="AL230">
            <v>35015.120225363331</v>
          </cell>
          <cell r="AM230">
            <v>32641.942557693907</v>
          </cell>
          <cell r="AN230">
            <v>30270.873451221829</v>
          </cell>
          <cell r="AO230">
            <v>27897.69578355239</v>
          </cell>
          <cell r="AP230">
            <v>25526.626677080312</v>
          </cell>
          <cell r="AQ230">
            <v>23153.449009410881</v>
          </cell>
          <cell r="AR230">
            <v>20782.379902938799</v>
          </cell>
          <cell r="AS230">
            <v>19033.336349683399</v>
          </cell>
          <cell r="AT230">
            <v>17906.318349644691</v>
          </cell>
          <cell r="AU230">
            <v>16779.300349605983</v>
          </cell>
          <cell r="AV230">
            <v>15652.282349567275</v>
          </cell>
          <cell r="AW230">
            <v>14525.264349528572</v>
          </cell>
          <cell r="AX230">
            <v>13398.246349489866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</row>
        <row r="231">
          <cell r="A231">
            <v>-3685.1850597740186</v>
          </cell>
          <cell r="B231">
            <v>-14940.288818864901</v>
          </cell>
          <cell r="C231">
            <v>-13185.541022529822</v>
          </cell>
          <cell r="D231">
            <v>-10302.763800287301</v>
          </cell>
          <cell r="E231">
            <v>-8342.7065252233551</v>
          </cell>
          <cell r="F231">
            <v>-6704.4546056408071</v>
          </cell>
          <cell r="G231">
            <v>-5005.6221100698776</v>
          </cell>
          <cell r="H231">
            <v>-3230.2478446460027</v>
          </cell>
          <cell r="I231">
            <v>-1287.525917085806</v>
          </cell>
          <cell r="J231">
            <v>843.06262020146539</v>
          </cell>
          <cell r="K231">
            <v>3173.1186967299977</v>
          </cell>
          <cell r="L231">
            <v>5726.2786718800708</v>
          </cell>
          <cell r="M231">
            <v>8523.6292028384432</v>
          </cell>
          <cell r="N231">
            <v>11597.59606133148</v>
          </cell>
          <cell r="O231">
            <v>15454.696562907731</v>
          </cell>
          <cell r="P231">
            <v>20291.123235571144</v>
          </cell>
          <cell r="Q231">
            <v>25682.302532046779</v>
          </cell>
          <cell r="R231">
            <v>31492.013088206641</v>
          </cell>
          <cell r="S231">
            <v>37752.746573442499</v>
          </cell>
          <cell r="T231">
            <v>44499.517069882204</v>
          </cell>
          <cell r="U231">
            <v>51770.0568938457</v>
          </cell>
          <cell r="V231">
            <v>59605.027619429726</v>
          </cell>
          <cell r="W231">
            <v>68048.247484401785</v>
          </cell>
          <cell r="X231">
            <v>77146.936450204463</v>
          </cell>
          <cell r="Y231">
            <v>86951.980286604987</v>
          </cell>
          <cell r="Z231">
            <v>97518.21515792259</v>
          </cell>
          <cell r="AA231">
            <v>108904.73430242381</v>
          </cell>
          <cell r="AB231">
            <v>121175.21852003653</v>
          </cell>
          <cell r="AC231">
            <v>134398.2923166845</v>
          </cell>
          <cell r="AD231">
            <v>148647.90769703127</v>
          </cell>
          <cell r="AE231">
            <v>58996.181137150539</v>
          </cell>
          <cell r="AF231">
            <v>54235.808779284438</v>
          </cell>
          <cell r="AG231">
            <v>51087.150144095074</v>
          </cell>
          <cell r="AH231">
            <v>48131.105190891365</v>
          </cell>
          <cell r="AI231">
            <v>45349.545573133444</v>
          </cell>
          <cell r="AJ231">
            <v>42726.608987598971</v>
          </cell>
          <cell r="AK231">
            <v>40178.451831541279</v>
          </cell>
          <cell r="AL231">
            <v>37630.294675483594</v>
          </cell>
          <cell r="AM231">
            <v>35079.871476108419</v>
          </cell>
          <cell r="AN231">
            <v>32531.714320050723</v>
          </cell>
          <cell r="AO231">
            <v>29981.29112067556</v>
          </cell>
          <cell r="AP231">
            <v>27433.133964617868</v>
          </cell>
          <cell r="AQ231">
            <v>24882.7107652427</v>
          </cell>
          <cell r="AR231">
            <v>22334.553609185012</v>
          </cell>
          <cell r="AS231">
            <v>20454.879231783318</v>
          </cell>
          <cell r="AT231">
            <v>19243.687633037618</v>
          </cell>
          <cell r="AU231">
            <v>18032.496034291915</v>
          </cell>
          <cell r="AV231">
            <v>16821.304435546208</v>
          </cell>
          <cell r="AW231">
            <v>15610.112836800507</v>
          </cell>
          <cell r="AX231">
            <v>14398.921238054803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</row>
        <row r="232">
          <cell r="A232">
            <v>-2880.8426211869046</v>
          </cell>
          <cell r="B232">
            <v>-11619.67192449695</v>
          </cell>
          <cell r="C232">
            <v>-9976.8969951084182</v>
          </cell>
          <cell r="D232">
            <v>-7548.0802399197064</v>
          </cell>
          <cell r="E232">
            <v>-5975.6012054928478</v>
          </cell>
          <cell r="F232">
            <v>-4658.625894230724</v>
          </cell>
          <cell r="G232">
            <v>-3261.4917634001222</v>
          </cell>
          <cell r="H232">
            <v>-1770.6179960955349</v>
          </cell>
          <cell r="I232">
            <v>-112.58830166837402</v>
          </cell>
          <cell r="J232">
            <v>1730.4717292700766</v>
          </cell>
          <cell r="K232">
            <v>3770.4013533033981</v>
          </cell>
          <cell r="L232">
            <v>6028.7309713579825</v>
          </cell>
          <cell r="M232">
            <v>8525.2916839893678</v>
          </cell>
          <cell r="N232">
            <v>11288.294940849033</v>
          </cell>
          <cell r="O232">
            <v>14717.331718790958</v>
          </cell>
          <cell r="P232">
            <v>18962.156244478989</v>
          </cell>
          <cell r="Q232">
            <v>23680.776597635413</v>
          </cell>
          <cell r="R232">
            <v>28765.715711822311</v>
          </cell>
          <cell r="S232">
            <v>34245.411864468231</v>
          </cell>
          <cell r="T232">
            <v>40150.51107038543</v>
          </cell>
          <cell r="U232">
            <v>46514.03847416061</v>
          </cell>
          <cell r="V232">
            <v>53371.583048182431</v>
          </cell>
          <cell r="W232">
            <v>60761.496629256631</v>
          </cell>
          <cell r="X232">
            <v>68725.108406951083</v>
          </cell>
          <cell r="Y232">
            <v>77306.95606322847</v>
          </cell>
          <cell r="Z232">
            <v>86555.034856049198</v>
          </cell>
          <cell r="AA232">
            <v>96521.066039981903</v>
          </cell>
          <cell r="AB232">
            <v>107260.78612500359</v>
          </cell>
          <cell r="AC232">
            <v>118834.25859121179</v>
          </cell>
          <cell r="AD232">
            <v>131306.20980276045</v>
          </cell>
          <cell r="AE232">
            <v>46170.287756090314</v>
          </cell>
          <cell r="AF232">
            <v>42444.830322195266</v>
          </cell>
          <cell r="AG232">
            <v>39980.696670994461</v>
          </cell>
          <cell r="AH232">
            <v>37667.302083774128</v>
          </cell>
          <cell r="AI232">
            <v>35490.459354512568</v>
          </cell>
          <cell r="AJ232">
            <v>33437.754677940808</v>
          </cell>
          <cell r="AK232">
            <v>31443.572226208533</v>
          </cell>
          <cell r="AL232">
            <v>29449.389774476258</v>
          </cell>
          <cell r="AM232">
            <v>27453.433921991269</v>
          </cell>
          <cell r="AN232">
            <v>25459.251470258998</v>
          </cell>
          <cell r="AO232">
            <v>23463.295617774009</v>
          </cell>
          <cell r="AP232">
            <v>21469.11316604173</v>
          </cell>
          <cell r="AQ232">
            <v>19473.157313556741</v>
          </cell>
          <cell r="AR232">
            <v>17478.974861824467</v>
          </cell>
          <cell r="AS232">
            <v>16007.945632142058</v>
          </cell>
          <cell r="AT232">
            <v>15060.069624509528</v>
          </cell>
          <cell r="AU232">
            <v>14112.193616876995</v>
          </cell>
          <cell r="AV232">
            <v>13164.317609244463</v>
          </cell>
          <cell r="AW232">
            <v>12216.44160161193</v>
          </cell>
          <cell r="AX232">
            <v>11268.565593979396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</row>
        <row r="233">
          <cell r="A233">
            <v>-2907.7339105919459</v>
          </cell>
          <cell r="B233">
            <v>-11741.848103590357</v>
          </cell>
          <cell r="C233">
            <v>-10101.921183741579</v>
          </cell>
          <cell r="D233">
            <v>-7520.2549264731606</v>
          </cell>
          <cell r="E233">
            <v>-5874.3516081750613</v>
          </cell>
          <cell r="F233">
            <v>-4533.096055279545</v>
          </cell>
          <cell r="G233">
            <v>-3111.244178266224</v>
          </cell>
          <cell r="H233">
            <v>-1595.0543889115795</v>
          </cell>
          <cell r="I233">
            <v>89.544829896111679</v>
          </cell>
          <cell r="J233">
            <v>1960.6106958657317</v>
          </cell>
          <cell r="K233">
            <v>4030.0790628238738</v>
          </cell>
          <cell r="L233">
            <v>6319.6612473299265</v>
          </cell>
          <cell r="M233">
            <v>8849.3503466892216</v>
          </cell>
          <cell r="N233">
            <v>11647.625410322318</v>
          </cell>
          <cell r="O233">
            <v>15117.694540598022</v>
          </cell>
          <cell r="P233">
            <v>19410.973418206377</v>
          </cell>
          <cell r="Q233">
            <v>24182.948634553424</v>
          </cell>
          <cell r="R233">
            <v>29325.384688622067</v>
          </cell>
          <cell r="S233">
            <v>34867.041418018998</v>
          </cell>
          <cell r="T233">
            <v>40838.911361287021</v>
          </cell>
          <cell r="U233">
            <v>47274.393088281155</v>
          </cell>
          <cell r="V233">
            <v>54209.477986632337</v>
          </cell>
          <cell r="W233">
            <v>61682.951548929726</v>
          </cell>
          <cell r="X233">
            <v>69736.6102863501</v>
          </cell>
          <cell r="Y233">
            <v>78415.495481855993</v>
          </cell>
          <cell r="Z233">
            <v>87768.145090262129</v>
          </cell>
          <cell r="AA233">
            <v>97846.865193958685</v>
          </cell>
          <cell r="AB233">
            <v>108708.02253244768</v>
          </cell>
          <cell r="AC233">
            <v>120412.35974170783</v>
          </cell>
          <cell r="AD233">
            <v>133025.33506641019</v>
          </cell>
          <cell r="AE233">
            <v>46587.285094182756</v>
          </cell>
          <cell r="AF233">
            <v>42828.180353575692</v>
          </cell>
          <cell r="AG233">
            <v>40341.791325092367</v>
          </cell>
          <cell r="AH233">
            <v>38007.502794348766</v>
          </cell>
          <cell r="AI233">
            <v>35810.99942038118</v>
          </cell>
          <cell r="AJ233">
            <v>33739.755279846315</v>
          </cell>
          <cell r="AK233">
            <v>31727.561920786888</v>
          </cell>
          <cell r="AL233">
            <v>29715.368561727453</v>
          </cell>
          <cell r="AM233">
            <v>27701.385785047551</v>
          </cell>
          <cell r="AN233">
            <v>25689.19242598812</v>
          </cell>
          <cell r="AO233">
            <v>23675.209649308217</v>
          </cell>
          <cell r="AP233">
            <v>21663.016290248786</v>
          </cell>
          <cell r="AQ233">
            <v>19649.033513568887</v>
          </cell>
          <cell r="AR233">
            <v>17636.840154509457</v>
          </cell>
          <cell r="AS233">
            <v>16152.524993487952</v>
          </cell>
          <cell r="AT233">
            <v>15196.088030504383</v>
          </cell>
          <cell r="AU233">
            <v>14239.651067520812</v>
          </cell>
          <cell r="AV233">
            <v>13283.214104537239</v>
          </cell>
          <cell r="AW233">
            <v>12326.777141553668</v>
          </cell>
          <cell r="AX233">
            <v>11370.340178570097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</row>
        <row r="234">
          <cell r="A234">
            <v>-3094.3758886062224</v>
          </cell>
          <cell r="B234">
            <v>-12373.476357647323</v>
          </cell>
          <cell r="C234">
            <v>-10693.056866484787</v>
          </cell>
          <cell r="D234">
            <v>-8431.5126329816976</v>
          </cell>
          <cell r="E234">
            <v>-6865.8501468929353</v>
          </cell>
          <cell r="F234">
            <v>-5478.2168987346131</v>
          </cell>
          <cell r="G234">
            <v>-4017.2603335287145</v>
          </cell>
          <cell r="H234">
            <v>-2468.8508867273708</v>
          </cell>
          <cell r="I234">
            <v>-754.87825430916735</v>
          </cell>
          <cell r="J234">
            <v>1143.1360817291024</v>
          </cell>
          <cell r="K234">
            <v>3236.8277338635717</v>
          </cell>
          <cell r="L234">
            <v>5548.1615515738376</v>
          </cell>
          <cell r="M234">
            <v>8097.1562162141017</v>
          </cell>
          <cell r="N234">
            <v>10913.017184331226</v>
          </cell>
          <cell r="O234">
            <v>14424.741641767014</v>
          </cell>
          <cell r="P234">
            <v>18794.735528047931</v>
          </cell>
          <cell r="Q234">
            <v>23657.936800898846</v>
          </cell>
          <cell r="R234">
            <v>28898.681027321138</v>
          </cell>
          <cell r="S234">
            <v>34546.277847980324</v>
          </cell>
          <cell r="T234">
            <v>40632.312287118351</v>
          </cell>
          <cell r="U234">
            <v>47190.82139649395</v>
          </cell>
          <cell r="V234">
            <v>54258.484612651322</v>
          </cell>
          <cell r="W234">
            <v>61874.828892118181</v>
          </cell>
          <cell r="X234">
            <v>70082.449771782296</v>
          </cell>
          <cell r="Y234">
            <v>78927.249590759748</v>
          </cell>
          <cell r="Z234">
            <v>88458.694206045766</v>
          </cell>
          <cell r="AA234">
            <v>98730.089637668745</v>
          </cell>
          <cell r="AB234">
            <v>109798.88019052657</v>
          </cell>
          <cell r="AC234">
            <v>121726.96972019582</v>
          </cell>
          <cell r="AD234">
            <v>134581.06783944072</v>
          </cell>
          <cell r="AE234">
            <v>49719.8572710433</v>
          </cell>
          <cell r="AF234">
            <v>45707.986847771463</v>
          </cell>
          <cell r="AG234">
            <v>43054.410719294377</v>
          </cell>
          <cell r="AH234">
            <v>40563.16246682866</v>
          </cell>
          <cell r="AI234">
            <v>38218.96417263207</v>
          </cell>
          <cell r="AJ234">
            <v>36008.447658680125</v>
          </cell>
          <cell r="AK234">
            <v>33860.952555414951</v>
          </cell>
          <cell r="AL234">
            <v>31713.457452149778</v>
          </cell>
          <cell r="AM234">
            <v>29564.052609166814</v>
          </cell>
          <cell r="AN234">
            <v>27416.557505901645</v>
          </cell>
          <cell r="AO234">
            <v>25267.152662918688</v>
          </cell>
          <cell r="AP234">
            <v>23119.657559653515</v>
          </cell>
          <cell r="AQ234">
            <v>20970.252716670559</v>
          </cell>
          <cell r="AR234">
            <v>18822.757613405385</v>
          </cell>
          <cell r="AS234">
            <v>17238.635726885535</v>
          </cell>
          <cell r="AT234">
            <v>16217.88705711102</v>
          </cell>
          <cell r="AU234">
            <v>15197.138387336501</v>
          </cell>
          <cell r="AV234">
            <v>14176.389717561984</v>
          </cell>
          <cell r="AW234">
            <v>13155.641047787467</v>
          </cell>
          <cell r="AX234">
            <v>12134.892378012944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</row>
        <row r="235">
          <cell r="A235">
            <v>-3047.5345971928891</v>
          </cell>
          <cell r="B235">
            <v>-12241.967510509348</v>
          </cell>
          <cell r="C235">
            <v>-10475.707895601914</v>
          </cell>
          <cell r="D235">
            <v>-8133.7850102979319</v>
          </cell>
          <cell r="E235">
            <v>-6560.8189319658704</v>
          </cell>
          <cell r="F235">
            <v>-5181.9335780514375</v>
          </cell>
          <cell r="G235">
            <v>-3727.5454517385479</v>
          </cell>
          <cell r="H235">
            <v>-2183.6062257828839</v>
          </cell>
          <cell r="I235">
            <v>-473.0450040941767</v>
          </cell>
          <cell r="J235">
            <v>1422.5300817207387</v>
          </cell>
          <cell r="K235">
            <v>3514.8595562977357</v>
          </cell>
          <cell r="L235">
            <v>5825.8696133162121</v>
          </cell>
          <cell r="M235">
            <v>8375.6023785730358</v>
          </cell>
          <cell r="N235">
            <v>11193.104851913018</v>
          </cell>
          <cell r="O235">
            <v>14700.629417526743</v>
          </cell>
          <cell r="P235">
            <v>19057.730480129514</v>
          </cell>
          <cell r="Q235">
            <v>23904.788831926071</v>
          </cell>
          <cell r="R235">
            <v>29128.136920379413</v>
          </cell>
          <cell r="S235">
            <v>34756.987095669065</v>
          </cell>
          <cell r="T235">
            <v>40822.819538637676</v>
          </cell>
          <cell r="U235">
            <v>47359.55831837916</v>
          </cell>
          <cell r="V235">
            <v>54403.761117634975</v>
          </cell>
          <cell r="W235">
            <v>61994.823687065917</v>
          </cell>
          <cell r="X235">
            <v>70175.200171840537</v>
          </cell>
          <cell r="Y235">
            <v>78990.640542748966</v>
          </cell>
          <cell r="Z235">
            <v>88490.446459711398</v>
          </cell>
          <cell r="AA235">
            <v>98727.746998635514</v>
          </cell>
          <cell r="AB235">
            <v>109759.79578366654</v>
          </cell>
          <cell r="AC235">
            <v>121648.29118658604</v>
          </cell>
          <cell r="AD235">
            <v>134459.72138412215</v>
          </cell>
          <cell r="AE235">
            <v>48896.317622860784</v>
          </cell>
          <cell r="AF235">
            <v>44950.898202030956</v>
          </cell>
          <cell r="AG235">
            <v>42341.274837524179</v>
          </cell>
          <cell r="AH235">
            <v>39891.290615608414</v>
          </cell>
          <cell r="AI235">
            <v>37585.920675804475</v>
          </cell>
          <cell r="AJ235">
            <v>35412.018265193125</v>
          </cell>
          <cell r="AK235">
            <v>33300.093404058294</v>
          </cell>
          <cell r="AL235">
            <v>31188.168542923453</v>
          </cell>
          <cell r="AM235">
            <v>29074.365574228716</v>
          </cell>
          <cell r="AN235">
            <v>26962.440713093867</v>
          </cell>
          <cell r="AO235">
            <v>24848.637744399137</v>
          </cell>
          <cell r="AP235">
            <v>22736.712883264299</v>
          </cell>
          <cell r="AQ235">
            <v>20622.909914569565</v>
          </cell>
          <cell r="AR235">
            <v>18510.985053434724</v>
          </cell>
          <cell r="AS235">
            <v>16953.101922468639</v>
          </cell>
          <cell r="AT235">
            <v>15949.260521671313</v>
          </cell>
          <cell r="AU235">
            <v>14945.419120873979</v>
          </cell>
          <cell r="AV235">
            <v>13941.57772007665</v>
          </cell>
          <cell r="AW235">
            <v>12937.736319279318</v>
          </cell>
          <cell r="AX235">
            <v>11933.894918481987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</row>
        <row r="236">
          <cell r="A236">
            <v>-3739.2366331917956</v>
          </cell>
          <cell r="B236">
            <v>-14996.257376161899</v>
          </cell>
          <cell r="C236">
            <v>-13012.55042392705</v>
          </cell>
          <cell r="D236">
            <v>-10147.241084772457</v>
          </cell>
          <cell r="E236">
            <v>-8176.7298096985969</v>
          </cell>
          <cell r="F236">
            <v>-6484.7097939035812</v>
          </cell>
          <cell r="G236">
            <v>-4731.5389047970521</v>
          </cell>
          <cell r="H236">
            <v>-2900.8959480819235</v>
          </cell>
          <cell r="I236">
            <v>-900.38705120691895</v>
          </cell>
          <cell r="J236">
            <v>1290.9151033415128</v>
          </cell>
          <cell r="K236">
            <v>3684.8015317995169</v>
          </cell>
          <cell r="L236">
            <v>6305.3047039604135</v>
          </cell>
          <cell r="M236">
            <v>9173.856064256619</v>
          </cell>
          <cell r="N236">
            <v>12323.484559017314</v>
          </cell>
          <cell r="O236">
            <v>16269.645519658154</v>
          </cell>
          <cell r="P236">
            <v>21212.594926993253</v>
          </cell>
          <cell r="Q236">
            <v>26721.402194267292</v>
          </cell>
          <cell r="R236">
            <v>32657.872486296805</v>
          </cell>
          <cell r="S236">
            <v>39055.206395128189</v>
          </cell>
          <cell r="T236">
            <v>45949.18196105196</v>
          </cell>
          <cell r="U236">
            <v>53378.354766608376</v>
          </cell>
          <cell r="V236">
            <v>61384.273564410658</v>
          </cell>
          <cell r="W236">
            <v>70011.712644716681</v>
          </cell>
          <cell r="X236">
            <v>79308.922242298911</v>
          </cell>
          <cell r="Y236">
            <v>89327.89838305075</v>
          </cell>
          <cell r="Z236">
            <v>100124.67367948564</v>
          </cell>
          <cell r="AA236">
            <v>111759.63070144737</v>
          </cell>
          <cell r="AB236">
            <v>124297.83967460222</v>
          </cell>
          <cell r="AC236">
            <v>137809.42239534308</v>
          </cell>
          <cell r="AD236">
            <v>152369.94439735328</v>
          </cell>
          <cell r="AE236">
            <v>60034.432423399427</v>
          </cell>
          <cell r="AF236">
            <v>55190.28408837154</v>
          </cell>
          <cell r="AG236">
            <v>51986.213410996883</v>
          </cell>
          <cell r="AH236">
            <v>48978.146150319757</v>
          </cell>
          <cell r="AI236">
            <v>46147.634925945109</v>
          </cell>
          <cell r="AJ236">
            <v>43478.538280027242</v>
          </cell>
          <cell r="AK236">
            <v>40885.537078239016</v>
          </cell>
          <cell r="AL236">
            <v>38292.535876450798</v>
          </cell>
          <cell r="AM236">
            <v>35697.228752113188</v>
          </cell>
          <cell r="AN236">
            <v>33104.227550324962</v>
          </cell>
          <cell r="AO236">
            <v>30508.920425987355</v>
          </cell>
          <cell r="AP236">
            <v>27915.919224199126</v>
          </cell>
          <cell r="AQ236">
            <v>25320.612099861515</v>
          </cell>
          <cell r="AR236">
            <v>22727.610898073286</v>
          </cell>
          <cell r="AS236">
            <v>20814.856848352982</v>
          </cell>
          <cell r="AT236">
            <v>19582.349950700587</v>
          </cell>
          <cell r="AU236">
            <v>18349.8430530482</v>
          </cell>
          <cell r="AV236">
            <v>17117.336155395813</v>
          </cell>
          <cell r="AW236">
            <v>15884.829257743424</v>
          </cell>
          <cell r="AX236">
            <v>14652.322360091037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</row>
        <row r="237">
          <cell r="A237">
            <v>-3205.6581765075816</v>
          </cell>
          <cell r="B237">
            <v>-12914.485259201785</v>
          </cell>
          <cell r="C237">
            <v>-11144.992645407754</v>
          </cell>
          <cell r="D237">
            <v>-8275.0289550291127</v>
          </cell>
          <cell r="E237">
            <v>-6430.8969704187803</v>
          </cell>
          <cell r="F237">
            <v>-4943.4141986020968</v>
          </cell>
          <cell r="G237">
            <v>-3380.6817991909606</v>
          </cell>
          <cell r="H237">
            <v>-1727.9103233911551</v>
          </cell>
          <cell r="I237">
            <v>95.661373635050396</v>
          </cell>
          <cell r="J237">
            <v>2109.2624560904478</v>
          </cell>
          <cell r="K237">
            <v>4324.9333806542645</v>
          </cell>
          <cell r="L237">
            <v>6765.3844331112814</v>
          </cell>
          <cell r="M237">
            <v>9451.3049367230851</v>
          </cell>
          <cell r="N237">
            <v>12412.997444468185</v>
          </cell>
          <cell r="O237">
            <v>16094.038130739758</v>
          </cell>
          <cell r="P237">
            <v>20663.542912355195</v>
          </cell>
          <cell r="Q237">
            <v>25746.327083753247</v>
          </cell>
          <cell r="R237">
            <v>31223.700999801222</v>
          </cell>
          <cell r="S237">
            <v>37126.297687858241</v>
          </cell>
          <cell r="T237">
            <v>43487.12829680815</v>
          </cell>
          <cell r="U237">
            <v>50341.766716813858</v>
          </cell>
          <cell r="V237">
            <v>57728.548531582972</v>
          </cell>
          <cell r="W237">
            <v>65688.785415815073</v>
          </cell>
          <cell r="X237">
            <v>74266.996176879766</v>
          </cell>
          <cell r="Y237">
            <v>83511.155732860643</v>
          </cell>
          <cell r="Z237">
            <v>93472.963419412146</v>
          </cell>
          <cell r="AA237">
            <v>104208.13212597462</v>
          </cell>
          <cell r="AB237">
            <v>115776.69987838544</v>
          </cell>
          <cell r="AC237">
            <v>128243.36561045799</v>
          </cell>
          <cell r="AD237">
            <v>141677.85100238075</v>
          </cell>
          <cell r="AE237">
            <v>51398.083370360684</v>
          </cell>
          <cell r="AF237">
            <v>47250.797722247975</v>
          </cell>
          <cell r="AG237">
            <v>44507.653743825962</v>
          </cell>
          <cell r="AH237">
            <v>41932.316797895684</v>
          </cell>
          <cell r="AI237">
            <v>39508.993281399082</v>
          </cell>
          <cell r="AJ237">
            <v>37223.863791660369</v>
          </cell>
          <cell r="AK237">
            <v>35003.882914536087</v>
          </cell>
          <cell r="AL237">
            <v>32783.902037411804</v>
          </cell>
          <cell r="AM237">
            <v>30561.946959905265</v>
          </cell>
          <cell r="AN237">
            <v>28341.966082780986</v>
          </cell>
          <cell r="AO237">
            <v>26120.011005274446</v>
          </cell>
          <cell r="AP237">
            <v>23900.030128150163</v>
          </cell>
          <cell r="AQ237">
            <v>21678.075050643627</v>
          </cell>
          <cell r="AR237">
            <v>19458.094173519345</v>
          </cell>
          <cell r="AS237">
            <v>17820.50240916045</v>
          </cell>
          <cell r="AT237">
            <v>16765.299757566947</v>
          </cell>
          <cell r="AU237">
            <v>15710.097105973442</v>
          </cell>
          <cell r="AV237">
            <v>14654.894454379937</v>
          </cell>
          <cell r="AW237">
            <v>13599.691802786434</v>
          </cell>
          <cell r="AX237">
            <v>12544.489151192925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</row>
        <row r="238">
          <cell r="A238">
            <v>-3153.8044826026498</v>
          </cell>
          <cell r="B238">
            <v>-12668.979278982155</v>
          </cell>
          <cell r="C238">
            <v>-10847.385525015303</v>
          </cell>
          <cell r="D238">
            <v>-8241.2870192199553</v>
          </cell>
          <cell r="E238">
            <v>-6527.5997793447332</v>
          </cell>
          <cell r="F238">
            <v>-5078.9578345864911</v>
          </cell>
          <cell r="G238">
            <v>-3555.3195002185998</v>
          </cell>
          <cell r="H238">
            <v>-1942.1569668228381</v>
          </cell>
          <cell r="I238">
            <v>-159.91077132076711</v>
          </cell>
          <cell r="J238">
            <v>1810.3518417711075</v>
          </cell>
          <cell r="K238">
            <v>3980.5435041480491</v>
          </cell>
          <cell r="L238">
            <v>6373.0901622225128</v>
          </cell>
          <cell r="M238">
            <v>9008.4376293656933</v>
          </cell>
          <cell r="N238">
            <v>11916.448525280912</v>
          </cell>
          <cell r="O238">
            <v>15533.872823028714</v>
          </cell>
          <cell r="P238">
            <v>20026.738079115319</v>
          </cell>
          <cell r="Q238">
            <v>25024.759734479441</v>
          </cell>
          <cell r="R238">
            <v>30410.790800088191</v>
          </cell>
          <cell r="S238">
            <v>36214.953454839466</v>
          </cell>
          <cell r="T238">
            <v>42469.708340662182</v>
          </cell>
          <cell r="U238">
            <v>49210.036103478786</v>
          </cell>
          <cell r="V238">
            <v>56473.633027664298</v>
          </cell>
          <cell r="W238">
            <v>64301.121858116996</v>
          </cell>
          <cell r="X238">
            <v>72736.278988994265</v>
          </cell>
          <cell r="Y238">
            <v>81826.279289700469</v>
          </cell>
          <cell r="Z238">
            <v>91621.959937352512</v>
          </cell>
          <cell r="AA238">
            <v>102178.10473124555</v>
          </cell>
          <cell r="AB238">
            <v>113553.75047938903</v>
          </cell>
          <cell r="AC238">
            <v>125812.51717062645</v>
          </cell>
          <cell r="AD238">
            <v>139022.96377887437</v>
          </cell>
          <cell r="AE238">
            <v>50602.345035160179</v>
          </cell>
          <cell r="AF238">
            <v>46519.267115445633</v>
          </cell>
          <cell r="AG238">
            <v>43818.59212962936</v>
          </cell>
          <cell r="AH238">
            <v>41283.12621000113</v>
          </cell>
          <cell r="AI238">
            <v>38897.320267978539</v>
          </cell>
          <cell r="AJ238">
            <v>36647.56885105199</v>
          </cell>
          <cell r="AK238">
            <v>34461.957424527856</v>
          </cell>
          <cell r="AL238">
            <v>32276.345998003715</v>
          </cell>
          <cell r="AM238">
            <v>30088.790935406792</v>
          </cell>
          <cell r="AN238">
            <v>27903.179508882651</v>
          </cell>
          <cell r="AO238">
            <v>25715.624446285721</v>
          </cell>
          <cell r="AP238">
            <v>23530.01301976158</v>
          </cell>
          <cell r="AQ238">
            <v>21342.457957164646</v>
          </cell>
          <cell r="AR238">
            <v>19156.846530640512</v>
          </cell>
          <cell r="AS238">
            <v>17544.60774559253</v>
          </cell>
          <cell r="AT238">
            <v>16505.741602020691</v>
          </cell>
          <cell r="AU238">
            <v>15466.875458448849</v>
          </cell>
          <cell r="AV238">
            <v>14428.009314877008</v>
          </cell>
          <cell r="AW238">
            <v>13389.143171305168</v>
          </cell>
          <cell r="AX238">
            <v>12350.277027733333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</row>
        <row r="239">
          <cell r="A239">
            <v>-3668.2421854240674</v>
          </cell>
          <cell r="B239">
            <v>-14927.872388048419</v>
          </cell>
          <cell r="C239">
            <v>-13089.312691835577</v>
          </cell>
          <cell r="D239">
            <v>-10338.903815420161</v>
          </cell>
          <cell r="E239">
            <v>-8458.6441282343312</v>
          </cell>
          <cell r="F239">
            <v>-6842.8706724273434</v>
          </cell>
          <cell r="G239">
            <v>-5167.0736121877762</v>
          </cell>
          <cell r="H239">
            <v>-3415.4390789325057</v>
          </cell>
          <cell r="I239">
            <v>-1497.7155593303887</v>
          </cell>
          <cell r="J239">
            <v>606.4480029343099</v>
          </cell>
          <cell r="K239">
            <v>2908.5540255421465</v>
          </cell>
          <cell r="L239">
            <v>5432.0696531001086</v>
          </cell>
          <cell r="M239">
            <v>8197.9262489832872</v>
          </cell>
          <cell r="N239">
            <v>11238.30587651399</v>
          </cell>
          <cell r="O239">
            <v>15056.73090031961</v>
          </cell>
          <cell r="P239">
            <v>19848.002149351738</v>
          </cell>
          <cell r="Q239">
            <v>25189.585672870504</v>
          </cell>
          <cell r="R239">
            <v>30945.850207326574</v>
          </cell>
          <cell r="S239">
            <v>37148.988517295278</v>
          </cell>
          <cell r="T239">
            <v>43833.692575330228</v>
          </cell>
          <cell r="U239">
            <v>51037.347581973896</v>
          </cell>
          <cell r="V239">
            <v>58800.241048045566</v>
          </cell>
          <cell r="W239">
            <v>67165.788108530876</v>
          </cell>
          <cell r="X239">
            <v>76180.774328174084</v>
          </cell>
          <cell r="Y239">
            <v>85895.617356699571</v>
          </cell>
          <cell r="Z239">
            <v>96364.648897007864</v>
          </cell>
          <cell r="AA239">
            <v>107646.41856329607</v>
          </cell>
          <cell r="AB239">
            <v>119804.02132847335</v>
          </cell>
          <cell r="AC239">
            <v>132905.45039217063</v>
          </cell>
          <cell r="AD239">
            <v>147023.97744281066</v>
          </cell>
          <cell r="AE239">
            <v>58653.899230625248</v>
          </cell>
          <cell r="AF239">
            <v>53921.145428655713</v>
          </cell>
          <cell r="AG239">
            <v>50790.754567072661</v>
          </cell>
          <cell r="AH239">
            <v>47851.859888392733</v>
          </cell>
          <cell r="AI239">
            <v>45086.438222460303</v>
          </cell>
          <cell r="AJ239">
            <v>42478.719295389281</v>
          </cell>
          <cell r="AK239">
            <v>39945.345945210036</v>
          </cell>
          <cell r="AL239">
            <v>37411.972595030784</v>
          </cell>
          <cell r="AM239">
            <v>34876.346348582098</v>
          </cell>
          <cell r="AN239">
            <v>32342.972998402853</v>
          </cell>
          <cell r="AO239">
            <v>29807.346751954159</v>
          </cell>
          <cell r="AP239">
            <v>27273.973401774914</v>
          </cell>
          <cell r="AQ239">
            <v>24738.347155326221</v>
          </cell>
          <cell r="AR239">
            <v>22204.973805146976</v>
          </cell>
          <cell r="AS239">
            <v>20336.204854454983</v>
          </cell>
          <cell r="AT239">
            <v>19132.040303250247</v>
          </cell>
          <cell r="AU239">
            <v>17927.875752045507</v>
          </cell>
          <cell r="AV239">
            <v>16723.711200840775</v>
          </cell>
          <cell r="AW239">
            <v>15519.54664963604</v>
          </cell>
          <cell r="AX239">
            <v>14315.382098431306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</row>
        <row r="240">
          <cell r="A240">
            <v>-2939.189068423063</v>
          </cell>
          <cell r="B240">
            <v>-11767.553915829107</v>
          </cell>
          <cell r="C240">
            <v>-10105.235995355692</v>
          </cell>
          <cell r="D240">
            <v>-7785.284259841017</v>
          </cell>
          <cell r="E240">
            <v>-6234.7723521003682</v>
          </cell>
          <cell r="F240">
            <v>-4897.1411945047703</v>
          </cell>
          <cell r="G240">
            <v>-3481.3420852594941</v>
          </cell>
          <cell r="H240">
            <v>-1973.6338626251297</v>
          </cell>
          <cell r="I240">
            <v>-299.23054937611516</v>
          </cell>
          <cell r="J240">
            <v>1559.9188007020725</v>
          </cell>
          <cell r="K240">
            <v>3615.5943537725889</v>
          </cell>
          <cell r="L240">
            <v>5889.4535995647921</v>
          </cell>
          <cell r="M240">
            <v>8401.3827340626685</v>
          </cell>
          <cell r="N240">
            <v>11179.883594443198</v>
          </cell>
          <cell r="O240">
            <v>14633.126429159667</v>
          </cell>
          <cell r="P240">
            <v>18914.556885696751</v>
          </cell>
          <cell r="Q240">
            <v>23675.453167019408</v>
          </cell>
          <cell r="R240">
            <v>28805.950199545132</v>
          </cell>
          <cell r="S240">
            <v>34334.741050128992</v>
          </cell>
          <cell r="T240">
            <v>40292.746302975123</v>
          </cell>
          <cell r="U240">
            <v>46713.286987597574</v>
          </cell>
          <cell r="V240">
            <v>53632.27093162814</v>
          </cell>
          <cell r="W240">
            <v>61088.39358067693</v>
          </cell>
          <cell r="X240">
            <v>69123.354408360712</v>
          </cell>
          <cell r="Y240">
            <v>77782.09012680396</v>
          </cell>
          <cell r="Z240">
            <v>87113.026001877573</v>
          </cell>
          <cell r="AA240">
            <v>97168.346678692164</v>
          </cell>
          <cell r="AB240">
            <v>108004.28803197862</v>
          </cell>
          <cell r="AC240">
            <v>119681.45167357224</v>
          </cell>
          <cell r="AD240">
            <v>132265.14387592993</v>
          </cell>
          <cell r="AE240">
            <v>47205.823820189806</v>
          </cell>
          <cell r="AF240">
            <v>43396.8094990506</v>
          </cell>
          <cell r="AG240">
            <v>40877.40871856398</v>
          </cell>
          <cell r="AH240">
            <v>38512.127871976685</v>
          </cell>
          <cell r="AI240">
            <v>36286.461553745285</v>
          </cell>
          <cell r="AJ240">
            <v>34187.717534019226</v>
          </cell>
          <cell r="AK240">
            <v>32148.808312159963</v>
          </cell>
          <cell r="AL240">
            <v>30109.899090300707</v>
          </cell>
          <cell r="AM240">
            <v>28069.176692748522</v>
          </cell>
          <cell r="AN240">
            <v>26030.267470889266</v>
          </cell>
          <cell r="AO240">
            <v>23989.545073337078</v>
          </cell>
          <cell r="AP240">
            <v>21950.635851477822</v>
          </cell>
          <cell r="AQ240">
            <v>19909.91345392563</v>
          </cell>
          <cell r="AR240">
            <v>17871.004232066378</v>
          </cell>
          <cell r="AS240">
            <v>16366.981839622502</v>
          </cell>
          <cell r="AT240">
            <v>15397.846276594004</v>
          </cell>
          <cell r="AU240">
            <v>14428.710713565508</v>
          </cell>
          <cell r="AV240">
            <v>13459.575150537012</v>
          </cell>
          <cell r="AW240">
            <v>12490.439587508516</v>
          </cell>
          <cell r="AX240">
            <v>11521.30402448002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</row>
        <row r="241">
          <cell r="A241">
            <v>-3121.4314447338052</v>
          </cell>
          <cell r="B241">
            <v>-12561.207660440037</v>
          </cell>
          <cell r="C241">
            <v>-10892.299490108942</v>
          </cell>
          <cell r="D241">
            <v>-8429.0977227251587</v>
          </cell>
          <cell r="E241">
            <v>-6777.3917363011287</v>
          </cell>
          <cell r="F241">
            <v>-5369.2625194399725</v>
          </cell>
          <cell r="G241">
            <v>-3887.4202121311923</v>
          </cell>
          <cell r="H241">
            <v>-2317.5997400957494</v>
          </cell>
          <cell r="I241">
            <v>-581.14472717200658</v>
          </cell>
          <cell r="J241">
            <v>1340.5774788539363</v>
          </cell>
          <cell r="K241">
            <v>3459.2852552216095</v>
          </cell>
          <cell r="L241">
            <v>5797.0964020660731</v>
          </cell>
          <cell r="M241">
            <v>8374.1670650998294</v>
          </cell>
          <cell r="N241">
            <v>11219.928049946811</v>
          </cell>
          <cell r="O241">
            <v>14766.382276976494</v>
          </cell>
          <cell r="P241">
            <v>19177.318467756289</v>
          </cell>
          <cell r="Q241">
            <v>24085.585777424225</v>
          </cell>
          <cell r="R241">
            <v>29374.894634221775</v>
          </cell>
          <cell r="S241">
            <v>35074.826283724731</v>
          </cell>
          <cell r="T241">
            <v>41217.258440480342</v>
          </cell>
          <cell r="U241">
            <v>47836.543568861751</v>
          </cell>
          <cell r="V241">
            <v>54969.701004328461</v>
          </cell>
          <cell r="W241">
            <v>62656.623989559688</v>
          </cell>
          <cell r="X241">
            <v>70940.302783340565</v>
          </cell>
          <cell r="Y241">
            <v>79867.065089971176</v>
          </cell>
          <cell r="Z241">
            <v>89486.835153835549</v>
          </cell>
          <cell r="AA241">
            <v>99853.412968155084</v>
          </cell>
          <cell r="AB241">
            <v>111024.77515944355</v>
          </cell>
          <cell r="AC241">
            <v>123063.39923040374</v>
          </cell>
          <cell r="AD241">
            <v>136036.6129746433</v>
          </cell>
          <cell r="AE241">
            <v>50065.96850079493</v>
          </cell>
          <cell r="AF241">
            <v>46026.170535450037</v>
          </cell>
          <cell r="AG241">
            <v>43354.122260279946</v>
          </cell>
          <cell r="AH241">
            <v>40845.531862369658</v>
          </cell>
          <cell r="AI241">
            <v>38485.015070918271</v>
          </cell>
          <cell r="AJ241">
            <v>36259.110648974973</v>
          </cell>
          <cell r="AK241">
            <v>34096.66634408549</v>
          </cell>
          <cell r="AL241">
            <v>31934.222039196007</v>
          </cell>
          <cell r="AM241">
            <v>29769.854700456406</v>
          </cell>
          <cell r="AN241">
            <v>27607.410395566931</v>
          </cell>
          <cell r="AO241">
            <v>25443.043056827326</v>
          </cell>
          <cell r="AP241">
            <v>23280.59875193784</v>
          </cell>
          <cell r="AQ241">
            <v>21116.231413198238</v>
          </cell>
          <cell r="AR241">
            <v>18953.787108308748</v>
          </cell>
          <cell r="AS241">
            <v>17358.637789203349</v>
          </cell>
          <cell r="AT241">
            <v>16330.783455882029</v>
          </cell>
          <cell r="AU241">
            <v>15302.929122560708</v>
          </cell>
          <cell r="AV241">
            <v>14275.074789239387</v>
          </cell>
          <cell r="AW241">
            <v>13247.220455918066</v>
          </cell>
          <cell r="AX241">
            <v>12219.366122596746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</row>
        <row r="242">
          <cell r="A242">
            <v>-3216.5296943036092</v>
          </cell>
          <cell r="B242">
            <v>-12905.963654799089</v>
          </cell>
          <cell r="C242">
            <v>-11157.452764439908</v>
          </cell>
          <cell r="D242">
            <v>-8612.3681478215185</v>
          </cell>
          <cell r="E242">
            <v>-6900.8054401026757</v>
          </cell>
          <cell r="F242">
            <v>-5440.5598008325078</v>
          </cell>
          <cell r="G242">
            <v>-3907.9938085401623</v>
          </cell>
          <cell r="H242">
            <v>-2288.4740399677362</v>
          </cell>
          <cell r="I242">
            <v>-501.1361770468435</v>
          </cell>
          <cell r="J242">
            <v>1473.0655611440422</v>
          </cell>
          <cell r="K242">
            <v>3645.9174929378114</v>
          </cell>
          <cell r="L242">
            <v>6039.8992792474201</v>
          </cell>
          <cell r="M242">
            <v>8675.4331585486307</v>
          </cell>
          <cell r="N242">
            <v>11582.586230919347</v>
          </cell>
          <cell r="O242">
            <v>15206.554750051382</v>
          </cell>
          <cell r="P242">
            <v>19716.941531122437</v>
          </cell>
          <cell r="Q242">
            <v>24736.659309607639</v>
          </cell>
          <cell r="R242">
            <v>30146.070824760456</v>
          </cell>
          <cell r="S242">
            <v>35975.429014116329</v>
          </cell>
          <cell r="T242">
            <v>42257.335429374602</v>
          </cell>
          <cell r="U242">
            <v>49026.922565419765</v>
          </cell>
          <cell r="V242">
            <v>56322.050344018484</v>
          </cell>
          <cell r="W242">
            <v>64183.517851056626</v>
          </cell>
          <cell r="X242">
            <v>72655.291511488365</v>
          </cell>
          <cell r="Y242">
            <v>81784.750978099415</v>
          </cell>
          <cell r="Z242">
            <v>91622.954109254235</v>
          </cell>
          <cell r="AA242">
            <v>102224.92251755417</v>
          </cell>
          <cell r="AB242">
            <v>113649.94928637991</v>
          </cell>
          <cell r="AC242">
            <v>125961.93057526933</v>
          </cell>
          <cell r="AD242">
            <v>139229.72296868201</v>
          </cell>
          <cell r="AE242">
            <v>51632.818302946202</v>
          </cell>
          <cell r="AF242">
            <v>47466.592010490633</v>
          </cell>
          <cell r="AG242">
            <v>44710.920099612325</v>
          </cell>
          <cell r="AH242">
            <v>42123.821595570393</v>
          </cell>
          <cell r="AI242">
            <v>39689.430765956698</v>
          </cell>
          <cell r="AJ242">
            <v>37393.865094914145</v>
          </cell>
          <cell r="AK242">
            <v>35163.745570055136</v>
          </cell>
          <cell r="AL242">
            <v>32933.626045196106</v>
          </cell>
          <cell r="AM242">
            <v>30701.523303786067</v>
          </cell>
          <cell r="AN242">
            <v>28471.403778927048</v>
          </cell>
          <cell r="AO242">
            <v>26239.301037517009</v>
          </cell>
          <cell r="AP242">
            <v>24009.181512657986</v>
          </cell>
          <cell r="AQ242">
            <v>21777.078771247947</v>
          </cell>
          <cell r="AR242">
            <v>19546.959246388924</v>
          </cell>
          <cell r="AS242">
            <v>17901.888604079668</v>
          </cell>
          <cell r="AT242">
            <v>16841.866844320179</v>
          </cell>
          <cell r="AU242">
            <v>15781.845084560695</v>
          </cell>
          <cell r="AV242">
            <v>14721.823324801207</v>
          </cell>
          <cell r="AW242">
            <v>13661.801565041722</v>
          </cell>
          <cell r="AX242">
            <v>12601.779805282238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</row>
        <row r="243">
          <cell r="A243">
            <v>-3552.5154060676932</v>
          </cell>
          <cell r="B243">
            <v>-14437.456842021933</v>
          </cell>
          <cell r="C243">
            <v>-12672.030095046712</v>
          </cell>
          <cell r="D243">
            <v>-9881.5265837895968</v>
          </cell>
          <cell r="E243">
            <v>-8002.7590591175558</v>
          </cell>
          <cell r="F243">
            <v>-6423.5211760424972</v>
          </cell>
          <cell r="G243">
            <v>-4780.7556071478411</v>
          </cell>
          <cell r="H243">
            <v>-3058.9319252419873</v>
          </cell>
          <cell r="I243">
            <v>-1170.2153331817165</v>
          </cell>
          <cell r="J243">
            <v>905.43312521574671</v>
          </cell>
          <cell r="K243">
            <v>3179.6193500251302</v>
          </cell>
          <cell r="L243">
            <v>5675.5854976142055</v>
          </cell>
          <cell r="M243">
            <v>8414.1648736213556</v>
          </cell>
          <cell r="N243">
            <v>11427.026370545715</v>
          </cell>
          <cell r="O243">
            <v>15202.557864597815</v>
          </cell>
          <cell r="P243">
            <v>19929.04758197111</v>
          </cell>
          <cell r="Q243">
            <v>25195.831617339103</v>
          </cell>
          <cell r="R243">
            <v>30871.489784986159</v>
          </cell>
          <cell r="S243">
            <v>36987.764046406111</v>
          </cell>
          <cell r="T243">
            <v>43578.860574056336</v>
          </cell>
          <cell r="U243">
            <v>50681.641054459003</v>
          </cell>
          <cell r="V243">
            <v>58335.828842659219</v>
          </cell>
          <cell r="W243">
            <v>66584.231120989512</v>
          </cell>
          <cell r="X243">
            <v>75472.97830459656</v>
          </cell>
          <cell r="Y243">
            <v>85051.782032641247</v>
          </cell>
          <cell r="Z243">
            <v>95374.213188025897</v>
          </cell>
          <cell r="AA243">
            <v>106498.00150051551</v>
          </cell>
          <cell r="AB243">
            <v>118485.358408828</v>
          </cell>
          <cell r="AC243">
            <v>131403.32498734759</v>
          </cell>
          <cell r="AD243">
            <v>145324.14688329303</v>
          </cell>
          <cell r="AE243">
            <v>56827.256944392218</v>
          </cell>
          <cell r="AF243">
            <v>52241.893995177692</v>
          </cell>
          <cell r="AG243">
            <v>49208.992037064163</v>
          </cell>
          <cell r="AH243">
            <v>46361.622548785519</v>
          </cell>
          <cell r="AI243">
            <v>43682.323650827915</v>
          </cell>
          <cell r="AJ243">
            <v>41155.816198616696</v>
          </cell>
          <cell r="AK243">
            <v>38701.338999400206</v>
          </cell>
          <cell r="AL243">
            <v>36246.861800183709</v>
          </cell>
          <cell r="AM243">
            <v>33790.201866027986</v>
          </cell>
          <cell r="AN243">
            <v>31335.724666811486</v>
          </cell>
          <cell r="AO243">
            <v>28879.064732655763</v>
          </cell>
          <cell r="AP243">
            <v>26424.587533439266</v>
          </cell>
          <cell r="AQ243">
            <v>23967.927599283539</v>
          </cell>
          <cell r="AR243">
            <v>21513.450400067046</v>
          </cell>
          <cell r="AS243">
            <v>19702.88000792461</v>
          </cell>
          <cell r="AT243">
            <v>18536.216422856236</v>
          </cell>
          <cell r="AU243">
            <v>17369.552837787869</v>
          </cell>
          <cell r="AV243">
            <v>16202.889252719491</v>
          </cell>
          <cell r="AW243">
            <v>15036.225667651119</v>
          </cell>
          <cell r="AX243">
            <v>13869.562082582748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</row>
        <row r="244">
          <cell r="A244">
            <v>-3083.8634251864514</v>
          </cell>
          <cell r="B244">
            <v>-12377.340461339631</v>
          </cell>
          <cell r="C244">
            <v>-10665.365137783194</v>
          </cell>
          <cell r="D244">
            <v>-8163.1659338282607</v>
          </cell>
          <cell r="E244">
            <v>-6502.5362073624256</v>
          </cell>
          <cell r="F244">
            <v>-5095.4793361125339</v>
          </cell>
          <cell r="G244">
            <v>-3612.8171555961126</v>
          </cell>
          <cell r="H244">
            <v>-2040.3107603572544</v>
          </cell>
          <cell r="I244">
            <v>-299.9897762138707</v>
          </cell>
          <cell r="J244">
            <v>1626.7533741362558</v>
          </cell>
          <cell r="K244">
            <v>3751.7470770654818</v>
          </cell>
          <cell r="L244">
            <v>6097.1228386177918</v>
          </cell>
          <cell r="M244">
            <v>8683.0965637143854</v>
          </cell>
          <cell r="N244">
            <v>11539.036492826814</v>
          </cell>
          <cell r="O244">
            <v>15092.335020713668</v>
          </cell>
          <cell r="P244">
            <v>19504.864777755112</v>
          </cell>
          <cell r="Q244">
            <v>24413.295023053452</v>
          </cell>
          <cell r="R244">
            <v>29702.779464597839</v>
          </cell>
          <cell r="S244">
            <v>35402.900329947857</v>
          </cell>
          <cell r="T244">
            <v>41545.536391868474</v>
          </cell>
          <cell r="U244">
            <v>48165.041255102762</v>
          </cell>
          <cell r="V244">
            <v>55298.435484010071</v>
          </cell>
          <cell r="W244">
            <v>62985.613645572055</v>
          </cell>
          <cell r="X244">
            <v>71269.56742568544</v>
          </cell>
          <cell r="Y244">
            <v>80196.626066552213</v>
          </cell>
          <cell r="Z244">
            <v>89816.715469849645</v>
          </cell>
          <cell r="AA244">
            <v>100183.63741475243</v>
          </cell>
          <cell r="AB244">
            <v>111355.37045237563</v>
          </cell>
          <cell r="AC244">
            <v>123394.39415943532</v>
          </cell>
          <cell r="AD244">
            <v>136368.03856456338</v>
          </cell>
          <cell r="AE244">
            <v>49496.847575375483</v>
          </cell>
          <cell r="AF244">
            <v>45502.971692942228</v>
          </cell>
          <cell r="AG244">
            <v>42861.297714578272</v>
          </cell>
          <cell r="AH244">
            <v>40381.223519020779</v>
          </cell>
          <cell r="AI244">
            <v>38047.539714946797</v>
          </cell>
          <cell r="AJ244">
            <v>35846.938084948721</v>
          </cell>
          <cell r="AK244">
            <v>33709.075194157856</v>
          </cell>
          <cell r="AL244">
            <v>31571.212303367</v>
          </cell>
          <cell r="AM244">
            <v>29431.448238660774</v>
          </cell>
          <cell r="AN244">
            <v>27293.58534786991</v>
          </cell>
          <cell r="AO244">
            <v>25153.821283163681</v>
          </cell>
          <cell r="AP244">
            <v>23015.958392372821</v>
          </cell>
          <cell r="AQ244">
            <v>20876.194327666592</v>
          </cell>
          <cell r="AR244">
            <v>18738.331436875727</v>
          </cell>
          <cell r="AS244">
            <v>17161.31485111907</v>
          </cell>
          <cell r="AT244">
            <v>16145.144570396613</v>
          </cell>
          <cell r="AU244">
            <v>15128.974289674154</v>
          </cell>
          <cell r="AV244">
            <v>14112.804008951696</v>
          </cell>
          <cell r="AW244">
            <v>13096.633728229239</v>
          </cell>
          <cell r="AX244">
            <v>12080.463447506781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</row>
        <row r="245">
          <cell r="A245">
            <v>-2980.8584539728249</v>
          </cell>
          <cell r="B245">
            <v>-12073.718058508919</v>
          </cell>
          <cell r="C245">
            <v>-10415.947611896219</v>
          </cell>
          <cell r="D245">
            <v>-7998.3341709790384</v>
          </cell>
          <cell r="E245">
            <v>-6414.3953945488211</v>
          </cell>
          <cell r="F245">
            <v>-5070.5534141637099</v>
          </cell>
          <cell r="G245">
            <v>-3649.8380367983382</v>
          </cell>
          <cell r="H245">
            <v>-2138.452945820572</v>
          </cell>
          <cell r="I245">
            <v>-460.96110677708691</v>
          </cell>
          <cell r="J245">
            <v>1400.7476974622307</v>
          </cell>
          <cell r="K245">
            <v>3458.3942612429446</v>
          </cell>
          <cell r="L245">
            <v>5733.6663885538856</v>
          </cell>
          <cell r="M245">
            <v>8246.4424800868746</v>
          </cell>
          <cell r="N245">
            <v>11025.330162435959</v>
          </cell>
          <cell r="O245">
            <v>14482.699710219131</v>
          </cell>
          <cell r="P245">
            <v>18773.777591065111</v>
          </cell>
          <cell r="Q245">
            <v>23546.468212947184</v>
          </cell>
          <cell r="R245">
            <v>28689.675211341757</v>
          </cell>
          <cell r="S245">
            <v>34232.162735476224</v>
          </cell>
          <cell r="T245">
            <v>40204.927970236386</v>
          </cell>
          <cell r="U245">
            <v>46641.374492527961</v>
          </cell>
          <cell r="V245">
            <v>53577.499085742907</v>
          </cell>
          <cell r="W245">
            <v>61052.093057118334</v>
          </cell>
          <cell r="X245">
            <v>69106.959183885265</v>
          </cell>
          <cell r="Y245">
            <v>77787.145501510531</v>
          </cell>
          <cell r="Z245">
            <v>87141.197241527567</v>
          </cell>
          <cell r="AA245">
            <v>97221.428327955902</v>
          </cell>
          <cell r="AB245">
            <v>108084.21395069301</v>
          </cell>
          <cell r="AC245">
            <v>119790.30585213916</v>
          </cell>
          <cell r="AD245">
            <v>132405.17209034206</v>
          </cell>
          <cell r="AE245">
            <v>47717.685778242492</v>
          </cell>
          <cell r="AF245">
            <v>43867.369571638992</v>
          </cell>
          <cell r="AG245">
            <v>41320.650436927019</v>
          </cell>
          <cell r="AH245">
            <v>38929.722388628121</v>
          </cell>
          <cell r="AI245">
            <v>36679.922736256398</v>
          </cell>
          <cell r="AJ245">
            <v>34558.421625636634</v>
          </cell>
          <cell r="AK245">
            <v>32497.404113271365</v>
          </cell>
          <cell r="AL245">
            <v>30436.386600906091</v>
          </cell>
          <cell r="AM245">
            <v>28373.536252230078</v>
          </cell>
          <cell r="AN245">
            <v>26312.518739864805</v>
          </cell>
          <cell r="AO245">
            <v>24249.668391188796</v>
          </cell>
          <cell r="AP245">
            <v>22188.650878823522</v>
          </cell>
          <cell r="AQ245">
            <v>20125.800530147513</v>
          </cell>
          <cell r="AR245">
            <v>18064.78301778224</v>
          </cell>
          <cell r="AS245">
            <v>16544.452217085942</v>
          </cell>
          <cell r="AT245">
            <v>15564.808128058627</v>
          </cell>
          <cell r="AU245">
            <v>14585.16403903131</v>
          </cell>
          <cell r="AV245">
            <v>13605.519950003991</v>
          </cell>
          <cell r="AW245">
            <v>12625.875860976676</v>
          </cell>
          <cell r="AX245">
            <v>11646.231771949357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</row>
        <row r="246">
          <cell r="A246">
            <v>-2853.3219633001286</v>
          </cell>
          <cell r="B246">
            <v>-11521.526756649913</v>
          </cell>
          <cell r="C246">
            <v>-9766.1861783239037</v>
          </cell>
          <cell r="D246">
            <v>-7337.8872926918693</v>
          </cell>
          <cell r="E246">
            <v>-5784.8587890863055</v>
          </cell>
          <cell r="F246">
            <v>-4471.3582580681123</v>
          </cell>
          <cell r="G246">
            <v>-3076.3570370065108</v>
          </cell>
          <cell r="H246">
            <v>-1586.311327417762</v>
          </cell>
          <cell r="I246">
            <v>71.618621199126238</v>
          </cell>
          <cell r="J246">
            <v>1915.2685649027439</v>
          </cell>
          <cell r="K246">
            <v>3956.5478985921404</v>
          </cell>
          <cell r="L246">
            <v>6216.9770730597556</v>
          </cell>
          <cell r="M246">
            <v>8716.4131694350253</v>
          </cell>
          <cell r="N246">
            <v>11482.992055383338</v>
          </cell>
          <cell r="O246">
            <v>14912.516902275953</v>
          </cell>
          <cell r="P246">
            <v>19153.150252539861</v>
          </cell>
          <cell r="Q246">
            <v>23865.98599362345</v>
          </cell>
          <cell r="R246">
            <v>28944.691421268944</v>
          </cell>
          <cell r="S246">
            <v>34417.669950086762</v>
          </cell>
          <cell r="T246">
            <v>40315.530025579988</v>
          </cell>
          <cell r="U246">
            <v>46671.25630642302</v>
          </cell>
          <cell r="V246">
            <v>53520.394136065457</v>
          </cell>
          <cell r="W246">
            <v>60901.248335346172</v>
          </cell>
          <cell r="X246">
            <v>68855.097427894521</v>
          </cell>
          <cell r="Y246">
            <v>77426.424496406064</v>
          </cell>
          <cell r="Z246">
            <v>86663.165960891187</v>
          </cell>
          <cell r="AA246">
            <v>96616.979670225555</v>
          </cell>
          <cell r="AB246">
            <v>107343.53380634433</v>
          </cell>
          <cell r="AC246">
            <v>118902.8182168199</v>
          </cell>
          <cell r="AD246">
            <v>131359.47991699664</v>
          </cell>
          <cell r="AE246">
            <v>45705.987361746695</v>
          </cell>
          <cell r="AF246">
            <v>42017.994094521033</v>
          </cell>
          <cell r="AG246">
            <v>39578.640410731568</v>
          </cell>
          <cell r="AH246">
            <v>37288.509919780096</v>
          </cell>
          <cell r="AI246">
            <v>35133.5580858701</v>
          </cell>
          <cell r="AJ246">
            <v>33101.495940179644</v>
          </cell>
          <cell r="AK246">
            <v>31127.36750464981</v>
          </cell>
          <cell r="AL246">
            <v>29153.239069119983</v>
          </cell>
          <cell r="AM246">
            <v>27177.35506661559</v>
          </cell>
          <cell r="AN246">
            <v>25203.226631085763</v>
          </cell>
          <cell r="AO246">
            <v>23227.342628581373</v>
          </cell>
          <cell r="AP246">
            <v>21253.214193051543</v>
          </cell>
          <cell r="AQ246">
            <v>19277.330190547153</v>
          </cell>
          <cell r="AR246">
            <v>17303.201755017322</v>
          </cell>
          <cell r="AS246">
            <v>15846.965576984079</v>
          </cell>
          <cell r="AT246">
            <v>14908.621656447418</v>
          </cell>
          <cell r="AU246">
            <v>13970.277735910755</v>
          </cell>
          <cell r="AV246">
            <v>13031.933815374097</v>
          </cell>
          <cell r="AW246">
            <v>12093.589894837436</v>
          </cell>
          <cell r="AX246">
            <v>11155.245974300773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</row>
        <row r="247">
          <cell r="A247">
            <v>-2918.6832938791567</v>
          </cell>
          <cell r="B247">
            <v>-11728.245688205996</v>
          </cell>
          <cell r="C247">
            <v>-10075.457400547784</v>
          </cell>
          <cell r="D247">
            <v>-7719.8718027854557</v>
          </cell>
          <cell r="E247">
            <v>-6164.534529840018</v>
          </cell>
          <cell r="F247">
            <v>-4836.3455840218157</v>
          </cell>
          <cell r="G247">
            <v>-3429.4087076484266</v>
          </cell>
          <cell r="H247">
            <v>-1930.0527431570256</v>
          </cell>
          <cell r="I247">
            <v>-264.00436249545101</v>
          </cell>
          <cell r="J247">
            <v>1586.7096177177834</v>
          </cell>
          <cell r="K247">
            <v>3633.876641852471</v>
          </cell>
          <cell r="L247">
            <v>5899.092358218666</v>
          </cell>
          <cell r="M247">
            <v>8402.2062227669812</v>
          </cell>
          <cell r="N247">
            <v>11171.596093550974</v>
          </cell>
          <cell r="O247">
            <v>14612.279023779402</v>
          </cell>
          <cell r="P247">
            <v>18876.331438885736</v>
          </cell>
          <cell r="Q247">
            <v>23617.467475931298</v>
          </cell>
          <cell r="R247">
            <v>28726.67022506271</v>
          </cell>
          <cell r="S247">
            <v>34232.513661691555</v>
          </cell>
          <cell r="T247">
            <v>40165.790033200312</v>
          </cell>
          <cell r="U247">
            <v>46559.682069160372</v>
          </cell>
          <cell r="V247">
            <v>53449.948560676901</v>
          </cell>
          <cell r="W247">
            <v>60875.124346740471</v>
          </cell>
          <cell r="X247">
            <v>68876.735826039017</v>
          </cell>
          <cell r="Y247">
            <v>77499.533199511745</v>
          </cell>
          <cell r="Z247">
            <v>86791.740742496113</v>
          </cell>
          <cell r="AA247">
            <v>96805.326506151963</v>
          </cell>
          <cell r="AB247">
            <v>107596.29295650816</v>
          </cell>
          <cell r="AC247">
            <v>119224.99017657372</v>
          </cell>
          <cell r="AD247">
            <v>131756.45338314289</v>
          </cell>
          <cell r="AE247">
            <v>46827.555386161599</v>
          </cell>
          <cell r="AF247">
            <v>43049.063355829916</v>
          </cell>
          <cell r="AG247">
            <v>40549.850969715</v>
          </cell>
          <cell r="AH247">
            <v>38203.523527802601</v>
          </cell>
          <cell r="AI247">
            <v>35995.691858873666</v>
          </cell>
          <cell r="AJ247">
            <v>33913.765438111484</v>
          </cell>
          <cell r="AK247">
            <v>31891.194348627934</v>
          </cell>
          <cell r="AL247">
            <v>29868.62325914438</v>
          </cell>
          <cell r="AM247">
            <v>27844.253523258445</v>
          </cell>
          <cell r="AN247">
            <v>25821.682433774888</v>
          </cell>
          <cell r="AO247">
            <v>23797.312697888949</v>
          </cell>
          <cell r="AP247">
            <v>21774.741608405395</v>
          </cell>
          <cell r="AQ247">
            <v>19750.371872519459</v>
          </cell>
          <cell r="AR247">
            <v>17727.800783035902</v>
          </cell>
          <cell r="AS247">
            <v>16235.830382255177</v>
          </cell>
          <cell r="AT247">
            <v>15274.460670177277</v>
          </cell>
          <cell r="AU247">
            <v>14313.090958099379</v>
          </cell>
          <cell r="AV247">
            <v>13351.721246021481</v>
          </cell>
          <cell r="AW247">
            <v>12390.351533943582</v>
          </cell>
          <cell r="AX247">
            <v>11428.981821865686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</row>
        <row r="248">
          <cell r="A248">
            <v>-3137.2176494214345</v>
          </cell>
          <cell r="B248">
            <v>-12639.812706980289</v>
          </cell>
          <cell r="C248">
            <v>-10736.69711660448</v>
          </cell>
          <cell r="D248">
            <v>-8028.0967462443359</v>
          </cell>
          <cell r="E248">
            <v>-6286.0070745911453</v>
          </cell>
          <cell r="F248">
            <v>-4831.001082709904</v>
          </cell>
          <cell r="G248">
            <v>-3299.4123298887143</v>
          </cell>
          <cell r="H248">
            <v>-1676.6855479562312</v>
          </cell>
          <cell r="I248">
            <v>116.4045922448079</v>
          </cell>
          <cell r="J248">
            <v>2098.8256725540032</v>
          </cell>
          <cell r="K248">
            <v>4282.6036243310264</v>
          </cell>
          <cell r="L248">
            <v>6690.228517296553</v>
          </cell>
          <cell r="M248">
            <v>9342.2401425277076</v>
          </cell>
          <cell r="N248">
            <v>12268.532189987911</v>
          </cell>
          <cell r="O248">
            <v>15903.376054593964</v>
          </cell>
          <cell r="P248">
            <v>20411.816066932333</v>
          </cell>
          <cell r="Q248">
            <v>25425.762129818559</v>
          </cell>
          <cell r="R248">
            <v>30828.953856090604</v>
          </cell>
          <cell r="S248">
            <v>36651.609398190543</v>
          </cell>
          <cell r="T248">
            <v>42926.292822267162</v>
          </cell>
          <cell r="U248">
            <v>49688.096227553688</v>
          </cell>
          <cell r="V248">
            <v>56974.836004146171</v>
          </cell>
          <cell r="W248">
            <v>64827.264326783159</v>
          </cell>
          <cell r="X248">
            <v>73289.297067437132</v>
          </cell>
          <cell r="Y248">
            <v>82408.259401352872</v>
          </cell>
          <cell r="Z248">
            <v>92235.150480120676</v>
          </cell>
          <cell r="AA248">
            <v>102824.92865200833</v>
          </cell>
          <cell r="AB248">
            <v>114236.81882468851</v>
          </cell>
          <cell r="AC248">
            <v>126534.64368933345</v>
          </cell>
          <cell r="AD248">
            <v>139787.18065849703</v>
          </cell>
          <cell r="AE248">
            <v>50287.65569958272</v>
          </cell>
          <cell r="AF248">
            <v>46229.969905011239</v>
          </cell>
          <cell r="AG248">
            <v>43546.090062113872</v>
          </cell>
          <cell r="AH248">
            <v>41026.391871927299</v>
          </cell>
          <cell r="AI248">
            <v>38655.422943608122</v>
          </cell>
          <cell r="AJ248">
            <v>36419.662435168422</v>
          </cell>
          <cell r="AK248">
            <v>34247.64303895762</v>
          </cell>
          <cell r="AL248">
            <v>32075.62364274681</v>
          </cell>
          <cell r="AM248">
            <v>29901.67269768058</v>
          </cell>
          <cell r="AN248">
            <v>27729.653301469774</v>
          </cell>
          <cell r="AO248">
            <v>25555.702356403548</v>
          </cell>
          <cell r="AP248">
            <v>23383.682960192738</v>
          </cell>
          <cell r="AQ248">
            <v>21209.732015126512</v>
          </cell>
          <cell r="AR248">
            <v>19037.712618915706</v>
          </cell>
          <cell r="AS248">
            <v>17435.500135054084</v>
          </cell>
          <cell r="AT248">
            <v>16403.09456354165</v>
          </cell>
          <cell r="AU248">
            <v>15370.688992029216</v>
          </cell>
          <cell r="AV248">
            <v>14338.283420516784</v>
          </cell>
          <cell r="AW248">
            <v>13305.877849004351</v>
          </cell>
          <cell r="AX248">
            <v>12273.472277491921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</row>
        <row r="249">
          <cell r="A249">
            <v>-2970.1795711356294</v>
          </cell>
          <cell r="B249">
            <v>-11917.048181863705</v>
          </cell>
          <cell r="C249">
            <v>-10084.80654392615</v>
          </cell>
          <cell r="D249">
            <v>-7477.8829083263618</v>
          </cell>
          <cell r="E249">
            <v>-5810.1588968277347</v>
          </cell>
          <cell r="F249">
            <v>-4421.4736216979109</v>
          </cell>
          <cell r="G249">
            <v>-2952.2516030168649</v>
          </cell>
          <cell r="H249">
            <v>-1388.4280776323997</v>
          </cell>
          <cell r="I249">
            <v>345.66265731375626</v>
          </cell>
          <cell r="J249">
            <v>2268.4430535208171</v>
          </cell>
          <cell r="K249">
            <v>4391.9830072566692</v>
          </cell>
          <cell r="L249">
            <v>6738.3368644891507</v>
          </cell>
          <cell r="M249">
            <v>9327.7821693869737</v>
          </cell>
          <cell r="N249">
            <v>12189.344978502151</v>
          </cell>
          <cell r="O249">
            <v>15735.427820129218</v>
          </cell>
          <cell r="P249">
            <v>20121.57320343241</v>
          </cell>
          <cell r="Q249">
            <v>24996.568427831196</v>
          </cell>
          <cell r="R249">
            <v>30250.022200910797</v>
          </cell>
          <cell r="S249">
            <v>35911.315243364588</v>
          </cell>
          <cell r="T249">
            <v>42012.109177589606</v>
          </cell>
          <cell r="U249">
            <v>48586.523600013585</v>
          </cell>
          <cell r="V249">
            <v>55671.326900006898</v>
          </cell>
          <cell r="W249">
            <v>63306.141892562468</v>
          </cell>
          <cell r="X249">
            <v>71533.667414775118</v>
          </cell>
          <cell r="Y249">
            <v>80399.917125431442</v>
          </cell>
          <cell r="Z249">
            <v>89954.476843232551</v>
          </cell>
          <cell r="AA249">
            <v>100250.7818628517</v>
          </cell>
          <cell r="AB249">
            <v>111346.41579975828</v>
          </cell>
          <cell r="AC249">
            <v>123303.43263514206</v>
          </cell>
          <cell r="AD249">
            <v>136188.70376202199</v>
          </cell>
          <cell r="AE249">
            <v>47665.239642454209</v>
          </cell>
          <cell r="AF249">
            <v>43819.155288324393</v>
          </cell>
          <cell r="AG249">
            <v>41275.235232724815</v>
          </cell>
          <cell r="AH249">
            <v>38886.935034771894</v>
          </cell>
          <cell r="AI249">
            <v>36639.608119628305</v>
          </cell>
          <cell r="AJ249">
            <v>34520.438734311392</v>
          </cell>
          <cell r="AK249">
            <v>32461.686470198474</v>
          </cell>
          <cell r="AL249">
            <v>30402.934206085556</v>
          </cell>
          <cell r="AM249">
            <v>28342.351120117975</v>
          </cell>
          <cell r="AN249">
            <v>26283.598856005061</v>
          </cell>
          <cell r="AO249">
            <v>24223.015770037473</v>
          </cell>
          <cell r="AP249">
            <v>22164.263505924555</v>
          </cell>
          <cell r="AQ249">
            <v>20103.680419956971</v>
          </cell>
          <cell r="AR249">
            <v>18044.928155844045</v>
          </cell>
          <cell r="AS249">
            <v>16526.268338857793</v>
          </cell>
          <cell r="AT249">
            <v>15547.700968998208</v>
          </cell>
          <cell r="AU249">
            <v>14569.133599138624</v>
          </cell>
          <cell r="AV249">
            <v>13590.566229279035</v>
          </cell>
          <cell r="AW249">
            <v>12611.998859419449</v>
          </cell>
          <cell r="AX249">
            <v>11633.431489559862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</row>
        <row r="250">
          <cell r="A250">
            <v>-3553.0945083304941</v>
          </cell>
          <cell r="B250">
            <v>-14405.204582387036</v>
          </cell>
          <cell r="C250">
            <v>-12700.489341924022</v>
          </cell>
          <cell r="D250">
            <v>-9856.5863766155162</v>
          </cell>
          <cell r="E250">
            <v>-7942.9412277064775</v>
          </cell>
          <cell r="F250">
            <v>-6356.9656119840856</v>
          </cell>
          <cell r="G250">
            <v>-4707.1238233781078</v>
          </cell>
          <cell r="H250">
            <v>-2977.8429863353795</v>
          </cell>
          <cell r="I250">
            <v>-1081.1810973499214</v>
          </cell>
          <cell r="J250">
            <v>1002.9495981148467</v>
          </cell>
          <cell r="K250">
            <v>3286.1947831752336</v>
          </cell>
          <cell r="L250">
            <v>5791.8492819042222</v>
          </cell>
          <cell r="M250">
            <v>8540.7989527396167</v>
          </cell>
          <cell r="N250">
            <v>11564.781183816433</v>
          </cell>
          <cell r="O250">
            <v>15352.682155773537</v>
          </cell>
          <cell r="P250">
            <v>20093.041882179132</v>
          </cell>
          <cell r="Q250">
            <v>25374.917923696823</v>
          </cell>
          <cell r="R250">
            <v>31066.839729152922</v>
          </cell>
          <cell r="S250">
            <v>37200.640216851891</v>
          </cell>
          <cell r="T250">
            <v>43810.623577275321</v>
          </cell>
          <cell r="U250">
            <v>50933.757124363532</v>
          </cell>
          <cell r="V250">
            <v>58609.878040710762</v>
          </cell>
          <cell r="W250">
            <v>66881.916172927173</v>
          </cell>
          <cell r="X250">
            <v>75796.134123183729</v>
          </cell>
          <cell r="Y250">
            <v>85402.385979687766</v>
          </cell>
          <cell r="Z250">
            <v>95754.396133077767</v>
          </cell>
          <cell r="AA250">
            <v>106910.05973805946</v>
          </cell>
          <cell r="AB250">
            <v>118931.76650065946</v>
          </cell>
          <cell r="AC250">
            <v>131886.74960192526</v>
          </cell>
          <cell r="AD250">
            <v>145847.46170947826</v>
          </cell>
          <cell r="AE250">
            <v>56880.433564245126</v>
          </cell>
          <cell r="AF250">
            <v>52290.77982016297</v>
          </cell>
          <cell r="AG250">
            <v>49255.039796600751</v>
          </cell>
          <cell r="AH250">
            <v>46405.00585656074</v>
          </cell>
          <cell r="AI250">
            <v>43723.199780417352</v>
          </cell>
          <cell r="AJ250">
            <v>41194.328125998145</v>
          </cell>
          <cell r="AK250">
            <v>38737.554127534633</v>
          </cell>
          <cell r="AL250">
            <v>36280.780129071107</v>
          </cell>
          <cell r="AM250">
            <v>33821.821353154388</v>
          </cell>
          <cell r="AN250">
            <v>31365.047354690872</v>
          </cell>
          <cell r="AO250">
            <v>28906.088578774146</v>
          </cell>
          <cell r="AP250">
            <v>26449.314580310627</v>
          </cell>
          <cell r="AQ250">
            <v>23990.355804393901</v>
          </cell>
          <cell r="AR250">
            <v>21533.581805930389</v>
          </cell>
          <cell r="AS250">
            <v>19721.317156161644</v>
          </cell>
          <cell r="AT250">
            <v>18553.56185508769</v>
          </cell>
          <cell r="AU250">
            <v>17385.806554013732</v>
          </cell>
          <cell r="AV250">
            <v>16218.051252939782</v>
          </cell>
          <cell r="AW250">
            <v>15050.295951865834</v>
          </cell>
          <cell r="AX250">
            <v>13882.540650791883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</row>
        <row r="251">
          <cell r="A251">
            <v>-3206.0994871506209</v>
          </cell>
          <cell r="B251">
            <v>-12877.554675851556</v>
          </cell>
          <cell r="C251">
            <v>-11096.427129589449</v>
          </cell>
          <cell r="D251">
            <v>-8486.9313439359594</v>
          </cell>
          <cell r="E251">
            <v>-6754.2859884514601</v>
          </cell>
          <cell r="F251">
            <v>-5289.9545633434991</v>
          </cell>
          <cell r="G251">
            <v>-3752.3430726679867</v>
          </cell>
          <cell r="H251">
            <v>-2126.7998782570689</v>
          </cell>
          <cell r="I251">
            <v>-332.6549835230141</v>
          </cell>
          <cell r="J251">
            <v>1649.1602739063358</v>
          </cell>
          <cell r="K251">
            <v>3830.5014394901614</v>
          </cell>
          <cell r="L251">
            <v>6233.8886751168266</v>
          </cell>
          <cell r="M251">
            <v>8879.8024972285111</v>
          </cell>
          <cell r="N251">
            <v>11798.331513126304</v>
          </cell>
          <cell r="O251">
            <v>15433.217505632949</v>
          </cell>
          <cell r="P251">
            <v>19953.488687558605</v>
          </cell>
          <cell r="Q251">
            <v>24983.352667301424</v>
          </cell>
          <cell r="R251">
            <v>30403.698059684011</v>
          </cell>
          <cell r="S251">
            <v>36244.838951574544</v>
          </cell>
          <cell r="T251">
            <v>42539.442791186761</v>
          </cell>
          <cell r="U251">
            <v>49322.71308563718</v>
          </cell>
          <cell r="V251">
            <v>56632.586281788695</v>
          </cell>
          <cell r="W251">
            <v>64509.943931465488</v>
          </cell>
          <cell r="X251">
            <v>72998.841327605114</v>
          </cell>
          <cell r="Y251">
            <v>82146.753890029315</v>
          </cell>
          <cell r="Z251">
            <v>92004.842678782283</v>
          </cell>
          <cell r="AA251">
            <v>102628.24051995963</v>
          </cell>
          <cell r="AB251">
            <v>114076.36034422912</v>
          </cell>
          <cell r="AC251">
            <v>126413.2274624719</v>
          </cell>
          <cell r="AD251">
            <v>139707.83763684536</v>
          </cell>
          <cell r="AE251">
            <v>51447.711297906964</v>
          </cell>
          <cell r="AF251">
            <v>47296.421197134499</v>
          </cell>
          <cell r="AG251">
            <v>44550.628548923996</v>
          </cell>
          <cell r="AH251">
            <v>41972.80496094445</v>
          </cell>
          <cell r="AI251">
            <v>39547.141580468269</v>
          </cell>
          <cell r="AJ251">
            <v>37259.805661358761</v>
          </cell>
          <cell r="AK251">
            <v>35037.681259750694</v>
          </cell>
          <cell r="AL251">
            <v>32815.556858142627</v>
          </cell>
          <cell r="AM251">
            <v>30591.456349943612</v>
          </cell>
          <cell r="AN251">
            <v>28369.331948335537</v>
          </cell>
          <cell r="AO251">
            <v>26145.231440136518</v>
          </cell>
          <cell r="AP251">
            <v>23923.107038528447</v>
          </cell>
          <cell r="AQ251">
            <v>21699.006530329429</v>
          </cell>
          <cell r="AR251">
            <v>19476.882128721358</v>
          </cell>
          <cell r="AS251">
            <v>17837.709171444309</v>
          </cell>
          <cell r="AT251">
            <v>16781.487658498278</v>
          </cell>
          <cell r="AU251">
            <v>15725.266145552245</v>
          </cell>
          <cell r="AV251">
            <v>14669.044632606214</v>
          </cell>
          <cell r="AW251">
            <v>13612.823119660181</v>
          </cell>
          <cell r="AX251">
            <v>12556.601606714154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</row>
        <row r="252">
          <cell r="A252">
            <v>-3051.5753715039746</v>
          </cell>
          <cell r="B252">
            <v>-12331.520280652285</v>
          </cell>
          <cell r="C252">
            <v>-10603.994193111526</v>
          </cell>
          <cell r="D252">
            <v>-8153.1196289647369</v>
          </cell>
          <cell r="E252">
            <v>-6538.2079810256064</v>
          </cell>
          <cell r="F252">
            <v>-5158.1952898585059</v>
          </cell>
          <cell r="G252">
            <v>-3702.5369486201093</v>
          </cell>
          <cell r="H252">
            <v>-2157.1783880380094</v>
          </cell>
          <cell r="I252">
            <v>-445.0604193223129</v>
          </cell>
          <cell r="J252">
            <v>1452.2162236750496</v>
          </cell>
          <cell r="K252">
            <v>3546.4038777330243</v>
          </cell>
          <cell r="L252">
            <v>5859.4385275974819</v>
          </cell>
          <cell r="M252">
            <v>8411.3741109953517</v>
          </cell>
          <cell r="N252">
            <v>11231.26679872525</v>
          </cell>
          <cell r="O252">
            <v>14741.251544169594</v>
          </cell>
          <cell r="P252">
            <v>19100.841742676392</v>
          </cell>
          <cell r="Q252">
            <v>23950.538910302152</v>
          </cell>
          <cell r="R252">
            <v>29176.730672715421</v>
          </cell>
          <cell r="S252">
            <v>34808.64528376481</v>
          </cell>
          <cell r="T252">
            <v>40877.780062605212</v>
          </cell>
          <cell r="U252">
            <v>47418.077547134497</v>
          </cell>
          <cell r="V252">
            <v>54466.115322679354</v>
          </cell>
          <cell r="W252">
            <v>62061.31058757523</v>
          </cell>
          <cell r="X252">
            <v>70246.140599703984</v>
          </cell>
          <cell r="Y252">
            <v>79066.38023686911</v>
          </cell>
          <cell r="Z252">
            <v>88571.357999600252</v>
          </cell>
          <cell r="AA252">
            <v>98814.231888120965</v>
          </cell>
          <cell r="AB252">
            <v>109852.28669636211</v>
          </cell>
          <cell r="AC252">
            <v>121747.25438568227</v>
          </cell>
          <cell r="AD252">
            <v>134565.65933003294</v>
          </cell>
          <cell r="AE252">
            <v>48880.368853858607</v>
          </cell>
          <cell r="AF252">
            <v>44936.236331225176</v>
          </cell>
          <cell r="AG252">
            <v>42327.464161291879</v>
          </cell>
          <cell r="AH252">
            <v>39878.279063611095</v>
          </cell>
          <cell r="AI252">
            <v>37573.661078441415</v>
          </cell>
          <cell r="AJ252">
            <v>35400.46774100911</v>
          </cell>
          <cell r="AK252">
            <v>33289.231737510134</v>
          </cell>
          <cell r="AL252">
            <v>31177.995734011154</v>
          </cell>
          <cell r="AM252">
            <v>29064.882235544505</v>
          </cell>
          <cell r="AN252">
            <v>26953.646232045528</v>
          </cell>
          <cell r="AO252">
            <v>24840.532733578882</v>
          </cell>
          <cell r="AP252">
            <v>22729.296730079899</v>
          </cell>
          <cell r="AQ252">
            <v>20616.18323161325</v>
          </cell>
          <cell r="AR252">
            <v>18504.94722811427</v>
          </cell>
          <cell r="AS252">
            <v>16947.572240079924</v>
          </cell>
          <cell r="AT252">
            <v>15944.058267510209</v>
          </cell>
          <cell r="AU252">
            <v>14940.544294940491</v>
          </cell>
          <cell r="AV252">
            <v>13937.030322370772</v>
          </cell>
          <cell r="AW252">
            <v>12933.516349801057</v>
          </cell>
          <cell r="AX252">
            <v>11930.002377231342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</row>
        <row r="253">
          <cell r="A253">
            <v>-2928.4930344182908</v>
          </cell>
          <cell r="B253">
            <v>-11735.014009709568</v>
          </cell>
          <cell r="C253">
            <v>-10118.011004613703</v>
          </cell>
          <cell r="D253">
            <v>-7680.2585720704938</v>
          </cell>
          <cell r="E253">
            <v>-6077.3320993072648</v>
          </cell>
          <cell r="F253">
            <v>-4734.5836844347987</v>
          </cell>
          <cell r="G253">
            <v>-3312.6437194464434</v>
          </cell>
          <cell r="H253">
            <v>-1797.7464496998984</v>
          </cell>
          <cell r="I253">
            <v>-115.28795532362648</v>
          </cell>
          <cell r="J253">
            <v>1752.8129545031213</v>
          </cell>
          <cell r="K253">
            <v>3818.4124848154252</v>
          </cell>
          <cell r="L253">
            <v>6103.2168261191673</v>
          </cell>
          <cell r="M253">
            <v>8627.178920029477</v>
          </cell>
          <cell r="N253">
            <v>11418.832276504656</v>
          </cell>
          <cell r="O253">
            <v>14884.940860734416</v>
          </cell>
          <cell r="P253">
            <v>19178.402630832377</v>
          </cell>
          <cell r="Q253">
            <v>23951.771435106341</v>
          </cell>
          <cell r="R253">
            <v>29095.709264954396</v>
          </cell>
          <cell r="S253">
            <v>34638.984356887391</v>
          </cell>
          <cell r="T253">
            <v>40612.598300381069</v>
          </cell>
          <cell r="U253">
            <v>47049.959418870756</v>
          </cell>
          <cell r="V253">
            <v>53987.069610763559</v>
          </cell>
          <cell r="W253">
            <v>61462.725695403671</v>
          </cell>
          <cell r="X253">
            <v>69518.736390048289</v>
          </cell>
          <cell r="Y253">
            <v>78200.15613133015</v>
          </cell>
          <cell r="Z253">
            <v>87555.537048887825</v>
          </cell>
          <cell r="AA253">
            <v>97637.200500363644</v>
          </cell>
          <cell r="AB253">
            <v>108501.52968636938</v>
          </cell>
          <cell r="AC253">
            <v>120209.28498191215</v>
          </cell>
          <cell r="AD253">
            <v>132825.94374781832</v>
          </cell>
          <cell r="AE253">
            <v>47025.381028788324</v>
          </cell>
          <cell r="AF253">
            <v>43230.92654626591</v>
          </cell>
          <cell r="AG253">
            <v>40721.15609679991</v>
          </cell>
          <cell r="AH253">
            <v>38364.916462585759</v>
          </cell>
          <cell r="AI253">
            <v>36147.757684540906</v>
          </cell>
          <cell r="AJ253">
            <v>34057.036048468166</v>
          </cell>
          <cell r="AK253">
            <v>32025.92049361084</v>
          </cell>
          <cell r="AL253">
            <v>29994.804938753521</v>
          </cell>
          <cell r="AM253">
            <v>27961.883139010883</v>
          </cell>
          <cell r="AN253">
            <v>25930.767584153564</v>
          </cell>
          <cell r="AO253">
            <v>23897.845784410925</v>
          </cell>
          <cell r="AP253">
            <v>21866.730229553603</v>
          </cell>
          <cell r="AQ253">
            <v>19833.808429810964</v>
          </cell>
          <cell r="AR253">
            <v>17802.692874953646</v>
          </cell>
          <cell r="AS253">
            <v>16304.419561264474</v>
          </cell>
          <cell r="AT253">
            <v>15338.988488743447</v>
          </cell>
          <cell r="AU253">
            <v>14373.557416222424</v>
          </cell>
          <cell r="AV253">
            <v>13408.126343701402</v>
          </cell>
          <cell r="AW253">
            <v>12442.695271180377</v>
          </cell>
          <cell r="AX253">
            <v>11477.264198659353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</row>
        <row r="254">
          <cell r="A254">
            <v>-2984.1614979727638</v>
          </cell>
          <cell r="B254">
            <v>-12046.736946494369</v>
          </cell>
          <cell r="C254">
            <v>-10453.063662778563</v>
          </cell>
          <cell r="D254">
            <v>-8161.7563414537635</v>
          </cell>
          <cell r="E254">
            <v>-6621.4555859832963</v>
          </cell>
          <cell r="F254">
            <v>-5289.6320351616459</v>
          </cell>
          <cell r="G254">
            <v>-3882.2256657863127</v>
          </cell>
          <cell r="H254">
            <v>-2385.5090273893015</v>
          </cell>
          <cell r="I254">
            <v>-724.00023690475359</v>
          </cell>
          <cell r="J254">
            <v>1120.329987112405</v>
          </cell>
          <cell r="K254">
            <v>3159.0904177425273</v>
          </cell>
          <cell r="L254">
            <v>5413.8671177161814</v>
          </cell>
          <cell r="M254">
            <v>7904.4207050420609</v>
          </cell>
          <cell r="N254">
            <v>10659.254860067738</v>
          </cell>
          <cell r="O254">
            <v>14091.450135976063</v>
          </cell>
          <cell r="P254">
            <v>18356.445947189644</v>
          </cell>
          <cell r="Q254">
            <v>23101.311014240644</v>
          </cell>
          <cell r="R254">
            <v>28214.532287668004</v>
          </cell>
          <cell r="S254">
            <v>33724.706217077459</v>
          </cell>
          <cell r="T254">
            <v>39662.649268775727</v>
          </cell>
          <cell r="U254">
            <v>46061.570271436387</v>
          </cell>
          <cell r="V254">
            <v>52957.256141408026</v>
          </cell>
          <cell r="W254">
            <v>60388.272026360362</v>
          </cell>
          <cell r="X254">
            <v>68396.176986601989</v>
          </cell>
          <cell r="Y254">
            <v>77025.756420299265</v>
          </cell>
          <cell r="Z254">
            <v>86325.272532469113</v>
          </cell>
          <cell r="AA254">
            <v>96346.734248530236</v>
          </cell>
          <cell r="AB254">
            <v>107146.18808194542</v>
          </cell>
          <cell r="AC254">
            <v>118784.0315826743</v>
          </cell>
          <cell r="AD254">
            <v>131325.35111944456</v>
          </cell>
          <cell r="AE254">
            <v>47820.695753749445</v>
          </cell>
          <cell r="AF254">
            <v>43962.06772372729</v>
          </cell>
          <cell r="AG254">
            <v>41409.850889967012</v>
          </cell>
          <cell r="AH254">
            <v>39013.761454738371</v>
          </cell>
          <cell r="AI254">
            <v>36759.105074650135</v>
          </cell>
          <cell r="AJ254">
            <v>34633.024199235027</v>
          </cell>
          <cell r="AK254">
            <v>32567.557490308649</v>
          </cell>
          <cell r="AL254">
            <v>30502.090781382281</v>
          </cell>
          <cell r="AM254">
            <v>28434.787279532004</v>
          </cell>
          <cell r="AN254">
            <v>26369.320570605636</v>
          </cell>
          <cell r="AO254">
            <v>24302.017068755365</v>
          </cell>
          <cell r="AP254">
            <v>22236.550359828991</v>
          </cell>
          <cell r="AQ254">
            <v>20169.246857978716</v>
          </cell>
          <cell r="AR254">
            <v>18103.780149052342</v>
          </cell>
          <cell r="AS254">
            <v>16580.167352676919</v>
          </cell>
          <cell r="AT254">
            <v>15598.408468852438</v>
          </cell>
          <cell r="AU254">
            <v>14616.649585027963</v>
          </cell>
          <cell r="AV254">
            <v>13634.890701203482</v>
          </cell>
          <cell r="AW254">
            <v>12653.131817379004</v>
          </cell>
          <cell r="AX254">
            <v>11671.372933554525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</row>
        <row r="255">
          <cell r="A255">
            <v>-3744.3703668897124</v>
          </cell>
          <cell r="B255">
            <v>-15189.601654916922</v>
          </cell>
          <cell r="C255">
            <v>-13159.567563288532</v>
          </cell>
          <cell r="D255">
            <v>-10106.430913161279</v>
          </cell>
          <cell r="E255">
            <v>-8081.4668362024149</v>
          </cell>
          <cell r="F255">
            <v>-6386.681095512864</v>
          </cell>
          <cell r="G255">
            <v>-4630.1216516397799</v>
          </cell>
          <cell r="H255">
            <v>-2795.4547128945537</v>
          </cell>
          <cell r="I255">
            <v>-790.4087291195608</v>
          </cell>
          <cell r="J255">
            <v>1405.9593444401823</v>
          </cell>
          <cell r="K255">
            <v>3805.4857819010467</v>
          </cell>
          <cell r="L255">
            <v>6432.2301643992059</v>
          </cell>
          <cell r="M255">
            <v>9307.6624469405215</v>
          </cell>
          <cell r="N255">
            <v>12464.826846202024</v>
          </cell>
          <cell r="O255">
            <v>16418.256572293652</v>
          </cell>
          <cell r="P255">
            <v>21367.84449710944</v>
          </cell>
          <cell r="Q255">
            <v>26883.484529486628</v>
          </cell>
          <cell r="R255">
            <v>32827.318031931623</v>
          </cell>
          <cell r="S255">
            <v>39232.586776338969</v>
          </cell>
          <cell r="T255">
            <v>46135.113179745946</v>
          </cell>
          <cell r="U255">
            <v>53573.500646521781</v>
          </cell>
          <cell r="V255">
            <v>61589.349463641542</v>
          </cell>
          <cell r="W255">
            <v>70227.489456471347</v>
          </cell>
          <cell r="X255">
            <v>79536.23070622675</v>
          </cell>
          <cell r="Y255">
            <v>89567.633731278984</v>
          </cell>
          <cell r="Z255">
            <v>100377.80064333824</v>
          </cell>
          <cell r="AA255">
            <v>112027.18890684814</v>
          </cell>
          <cell r="AB255">
            <v>124580.94945633724</v>
          </cell>
          <cell r="AC255">
            <v>138109.29106269949</v>
          </cell>
          <cell r="AD255">
            <v>152687.87298617576</v>
          </cell>
          <cell r="AE255">
            <v>59916.85555087401</v>
          </cell>
          <cell r="AF255">
            <v>55082.194434901765</v>
          </cell>
          <cell r="AG255">
            <v>51884.398899881067</v>
          </cell>
          <cell r="AH255">
            <v>48882.222910705634</v>
          </cell>
          <cell r="AI255">
            <v>46057.255216001802</v>
          </cell>
          <cell r="AJ255">
            <v>43393.385970817617</v>
          </cell>
          <cell r="AK255">
            <v>40805.463137549821</v>
          </cell>
          <cell r="AL255">
            <v>38217.540304282025</v>
          </cell>
          <cell r="AM255">
            <v>35627.316064592516</v>
          </cell>
          <cell r="AN255">
            <v>33039.393231324721</v>
          </cell>
          <cell r="AO255">
            <v>30449.168991635215</v>
          </cell>
          <cell r="AP255">
            <v>27861.246158367419</v>
          </cell>
          <cell r="AQ255">
            <v>25271.021918677918</v>
          </cell>
          <cell r="AR255">
            <v>22683.099085410118</v>
          </cell>
          <cell r="AS255">
            <v>20774.091146546496</v>
          </cell>
          <cell r="AT255">
            <v>19543.998102087051</v>
          </cell>
          <cell r="AU255">
            <v>18313.905057627609</v>
          </cell>
          <cell r="AV255">
            <v>17083.812013168164</v>
          </cell>
          <cell r="AW255">
            <v>15853.718968708719</v>
          </cell>
          <cell r="AX255">
            <v>14623.625924249274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</row>
        <row r="256">
          <cell r="A256">
            <v>-3321.9159564601055</v>
          </cell>
          <cell r="B256">
            <v>-13512.839814383544</v>
          </cell>
          <cell r="C256">
            <v>-11836.979326025796</v>
          </cell>
          <cell r="D256">
            <v>-9184.6655155997887</v>
          </cell>
          <cell r="E256">
            <v>-7419.6598961422214</v>
          </cell>
          <cell r="F256">
            <v>-5941.030120121316</v>
          </cell>
          <cell r="G256">
            <v>-4393.8240751673939</v>
          </cell>
          <cell r="H256">
            <v>-2763.24595466449</v>
          </cell>
          <cell r="I256">
            <v>-966.53448694248982</v>
          </cell>
          <cell r="J256">
            <v>1015.5307707422035</v>
          </cell>
          <cell r="K256">
            <v>3194.5656451428108</v>
          </cell>
          <cell r="L256">
            <v>5593.1405246240802</v>
          </cell>
          <cell r="M256">
            <v>8231.6576475844759</v>
          </cell>
          <cell r="N256">
            <v>11140.494921137106</v>
          </cell>
          <cell r="O256">
            <v>14777.076270228956</v>
          </cell>
          <cell r="P256">
            <v>19316.191109956471</v>
          </cell>
          <cell r="Q256">
            <v>24370.936072293964</v>
          </cell>
          <cell r="R256">
            <v>29818.094022612142</v>
          </cell>
          <cell r="S256">
            <v>35688.129000992798</v>
          </cell>
          <cell r="T256">
            <v>42013.870050120953</v>
          </cell>
          <cell r="U256">
            <v>48830.6948165832</v>
          </cell>
          <cell r="V256">
            <v>56176.727405612073</v>
          </cell>
          <cell r="W256">
            <v>64093.051595808305</v>
          </cell>
          <cell r="X256">
            <v>72623.940606276374</v>
          </cell>
          <cell r="Y256">
            <v>81817.104701179414</v>
          </cell>
          <cell r="Z256">
            <v>91723.958016479708</v>
          </cell>
          <cell r="AA256">
            <v>102399.90610113223</v>
          </cell>
          <cell r="AB256">
            <v>113904.65578084841</v>
          </cell>
          <cell r="AC256">
            <v>126302.54907738903</v>
          </cell>
          <cell r="AD256">
            <v>139662.92305087985</v>
          </cell>
          <cell r="AE256">
            <v>53122.637941860805</v>
          </cell>
          <cell r="AF256">
            <v>48836.198847651038</v>
          </cell>
          <cell r="AG256">
            <v>46001.014443243039</v>
          </cell>
          <cell r="AH256">
            <v>43339.267483319556</v>
          </cell>
          <cell r="AI256">
            <v>40834.634443693758</v>
          </cell>
          <cell r="AJ256">
            <v>38472.832240702272</v>
          </cell>
          <cell r="AK256">
            <v>36178.364574981206</v>
          </cell>
          <cell r="AL256">
            <v>33883.896909260155</v>
          </cell>
          <cell r="AM256">
            <v>31587.38880301574</v>
          </cell>
          <cell r="AN256">
            <v>29292.921137294688</v>
          </cell>
          <cell r="AO256">
            <v>26996.413031050277</v>
          </cell>
          <cell r="AP256">
            <v>24701.945365329226</v>
          </cell>
          <cell r="AQ256">
            <v>22405.437259084811</v>
          </cell>
          <cell r="AR256">
            <v>20110.969593363759</v>
          </cell>
          <cell r="AS256">
            <v>18418.431882030025</v>
          </cell>
          <cell r="AT256">
            <v>17327.824125083622</v>
          </cell>
          <cell r="AU256">
            <v>16237.216368137222</v>
          </cell>
          <cell r="AV256">
            <v>15146.608611190819</v>
          </cell>
          <cell r="AW256">
            <v>14056.000854244419</v>
          </cell>
          <cell r="AX256">
            <v>12965.393097298022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</row>
        <row r="257">
          <cell r="A257">
            <v>-3723.2736620767264</v>
          </cell>
          <cell r="B257">
            <v>-15125.357549790378</v>
          </cell>
          <cell r="C257">
            <v>-13292.177701712433</v>
          </cell>
          <cell r="D257">
            <v>-10547.409450016035</v>
          </cell>
          <cell r="E257">
            <v>-8651.2776025393305</v>
          </cell>
          <cell r="F257">
            <v>-7014.5368791764658</v>
          </cell>
          <cell r="G257">
            <v>-5319.3113525958488</v>
          </cell>
          <cell r="H257">
            <v>-3549.6292008571677</v>
          </cell>
          <cell r="I257">
            <v>-1614.0142823248495</v>
          </cell>
          <cell r="J257">
            <v>508.05937012180829</v>
          </cell>
          <cell r="K257">
            <v>2828.0630126074097</v>
          </cell>
          <cell r="L257">
            <v>5369.5982662814149</v>
          </cell>
          <cell r="M257">
            <v>8153.6692959828761</v>
          </cell>
          <cell r="N257">
            <v>11212.740132586488</v>
          </cell>
          <cell r="O257">
            <v>15057.919293430597</v>
          </cell>
          <cell r="P257">
            <v>19887.289958590558</v>
          </cell>
          <cell r="Q257">
            <v>25272.422164833923</v>
          </cell>
          <cell r="R257">
            <v>31075.616179431272</v>
          </cell>
          <cell r="S257">
            <v>37329.327227047586</v>
          </cell>
          <cell r="T257">
            <v>44068.530115785012</v>
          </cell>
          <cell r="U257">
            <v>51330.914838993194</v>
          </cell>
          <cell r="V257">
            <v>59157.097362156346</v>
          </cell>
          <cell r="W257">
            <v>67590.846773714322</v>
          </cell>
          <cell r="X257">
            <v>76679.330070192053</v>
          </cell>
          <cell r="Y257">
            <v>86473.37594463487</v>
          </cell>
          <cell r="Z257">
            <v>97027.759053625865</v>
          </cell>
          <cell r="AA257">
            <v>108401.50635269</v>
          </cell>
          <cell r="AB257">
            <v>120658.22721331228</v>
          </cell>
          <cell r="AC257">
            <v>133866.46916779751</v>
          </cell>
          <cell r="AD257">
            <v>148100.10127152869</v>
          </cell>
          <cell r="AE257">
            <v>59566.162567018153</v>
          </cell>
          <cell r="AF257">
            <v>54759.798692566736</v>
          </cell>
          <cell r="AG257">
            <v>51580.719834975571</v>
          </cell>
          <cell r="AH257">
            <v>48596.115563241328</v>
          </cell>
          <cell r="AI257">
            <v>45787.682386930421</v>
          </cell>
          <cell r="AJ257">
            <v>43139.404751913455</v>
          </cell>
          <cell r="AK257">
            <v>40566.629014935068</v>
          </cell>
          <cell r="AL257">
            <v>37993.853277956674</v>
          </cell>
          <cell r="AM257">
            <v>35418.789604674086</v>
          </cell>
          <cell r="AN257">
            <v>32846.013867695692</v>
          </cell>
          <cell r="AO257">
            <v>30270.950194413104</v>
          </cell>
          <cell r="AP257">
            <v>27698.174457434714</v>
          </cell>
          <cell r="AQ257">
            <v>25123.110784152126</v>
          </cell>
          <cell r="AR257">
            <v>22550.335047173732</v>
          </cell>
          <cell r="AS257">
            <v>20652.500519934099</v>
          </cell>
          <cell r="AT257">
            <v>19429.607202433217</v>
          </cell>
          <cell r="AU257">
            <v>18206.713884932331</v>
          </cell>
          <cell r="AV257">
            <v>16983.820567431445</v>
          </cell>
          <cell r="AW257">
            <v>15760.927249930557</v>
          </cell>
          <cell r="AX257">
            <v>14538.033932429669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</row>
        <row r="258">
          <cell r="A258">
            <v>-3304.1383289021451</v>
          </cell>
          <cell r="B258">
            <v>-13335.049181779561</v>
          </cell>
          <cell r="C258">
            <v>-11542.101839835639</v>
          </cell>
          <cell r="D258">
            <v>-8827.674710524223</v>
          </cell>
          <cell r="E258">
            <v>-7033.5962106343377</v>
          </cell>
          <cell r="F258">
            <v>-5531.7563433644264</v>
          </cell>
          <cell r="G258">
            <v>-3958.9423567198669</v>
          </cell>
          <cell r="H258">
            <v>-2300.2245062511965</v>
          </cell>
          <cell r="I258">
            <v>-472.89564062706694</v>
          </cell>
          <cell r="J258">
            <v>1542.4218272670096</v>
          </cell>
          <cell r="K258">
            <v>3757.5544096880567</v>
          </cell>
          <cell r="L258">
            <v>6195.2679056972338</v>
          </cell>
          <cell r="M258">
            <v>8876.1887077139381</v>
          </cell>
          <cell r="N258">
            <v>11830.897974113519</v>
          </cell>
          <cell r="O258">
            <v>15515.668023902406</v>
          </cell>
          <cell r="P258">
            <v>20104.968149341865</v>
          </cell>
          <cell r="Q258">
            <v>25213.325472377775</v>
          </cell>
          <cell r="R258">
            <v>30718.257850286183</v>
          </cell>
          <cell r="S258">
            <v>36650.552435218327</v>
          </cell>
          <cell r="T258">
            <v>43043.386465958312</v>
          </cell>
          <cell r="U258">
            <v>49932.512816559916</v>
          </cell>
          <cell r="V258">
            <v>57356.459949606273</v>
          </cell>
          <cell r="W258">
            <v>65356.747392360776</v>
          </cell>
          <cell r="X258">
            <v>73978.117940891592</v>
          </cell>
          <cell r="Y258">
            <v>83268.787890805746</v>
          </cell>
          <cell r="Z258">
            <v>93280.716694045463</v>
          </cell>
          <cell r="AA258">
            <v>104069.89754984218</v>
          </cell>
          <cell r="AB258">
            <v>115696.6705550021</v>
          </cell>
          <cell r="AC258">
            <v>128226.06016486172</v>
          </cell>
          <cell r="AD258">
            <v>141728.1388522145</v>
          </cell>
          <cell r="AE258">
            <v>52950.936433352857</v>
          </cell>
          <cell r="AF258">
            <v>48678.351848013837</v>
          </cell>
          <cell r="AG258">
            <v>45852.331247550748</v>
          </cell>
          <cell r="AH258">
            <v>43199.187511902106</v>
          </cell>
          <cell r="AI258">
            <v>40702.649877320648</v>
          </cell>
          <cell r="AJ258">
            <v>38348.481425527549</v>
          </cell>
          <cell r="AK258">
            <v>36061.42987419181</v>
          </cell>
          <cell r="AL258">
            <v>33774.378322856079</v>
          </cell>
          <cell r="AM258">
            <v>31485.292926051941</v>
          </cell>
          <cell r="AN258">
            <v>29198.241374716206</v>
          </cell>
          <cell r="AO258">
            <v>26909.155977912069</v>
          </cell>
          <cell r="AP258">
            <v>24622.10442657633</v>
          </cell>
          <cell r="AQ258">
            <v>22333.019029772193</v>
          </cell>
          <cell r="AR258">
            <v>20045.967478436458</v>
          </cell>
          <cell r="AS258">
            <v>18358.900340280223</v>
          </cell>
          <cell r="AT258">
            <v>17271.817615303487</v>
          </cell>
          <cell r="AU258">
            <v>16184.73489032675</v>
          </cell>
          <cell r="AV258">
            <v>15097.652165350013</v>
          </cell>
          <cell r="AW258">
            <v>14010.569440373276</v>
          </cell>
          <cell r="AX258">
            <v>12923.486715396541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</row>
        <row r="259">
          <cell r="A259">
            <v>-3120.3381686795265</v>
          </cell>
          <cell r="B259">
            <v>-12532.986622438066</v>
          </cell>
          <cell r="C259">
            <v>-10842.193782928904</v>
          </cell>
          <cell r="D259">
            <v>-8321.266453000344</v>
          </cell>
          <cell r="E259">
            <v>-6642.3044159801339</v>
          </cell>
          <cell r="F259">
            <v>-5223.3551323884003</v>
          </cell>
          <cell r="G259">
            <v>-3729.8821127030728</v>
          </cell>
          <cell r="H259">
            <v>-2147.5547793268506</v>
          </cell>
          <cell r="I259">
            <v>-397.63639638374855</v>
          </cell>
          <cell r="J259">
            <v>1538.5816778739545</v>
          </cell>
          <cell r="K259">
            <v>3672.8976739855111</v>
          </cell>
          <cell r="L259">
            <v>6027.5170019852849</v>
          </cell>
          <cell r="M259">
            <v>8622.6895505836328</v>
          </cell>
          <cell r="N259">
            <v>11487.949031874725</v>
          </cell>
          <cell r="O259">
            <v>15055.47674635974</v>
          </cell>
          <cell r="P259">
            <v>19489.208303060375</v>
          </cell>
          <cell r="Q259">
            <v>24422.063730878897</v>
          </cell>
          <cell r="R259">
            <v>29737.869545340054</v>
          </cell>
          <cell r="S259">
            <v>35466.355180191829</v>
          </cell>
          <cell r="T259">
            <v>41639.558042386605</v>
          </cell>
          <cell r="U259">
            <v>48292.002686039064</v>
          </cell>
          <cell r="V259">
            <v>55460.893896124144</v>
          </cell>
          <cell r="W259">
            <v>63186.324761764328</v>
          </cell>
          <cell r="X259">
            <v>71511.500902786691</v>
          </cell>
          <cell r="Y259">
            <v>80482.98210357083</v>
          </cell>
          <cell r="Z259">
            <v>90150.942705559763</v>
          </cell>
          <cell r="AA259">
            <v>100569.45221471883</v>
          </cell>
          <cell r="AB259">
            <v>111796.77769328015</v>
          </cell>
          <cell r="AC259">
            <v>123895.70962694471</v>
          </cell>
          <cell r="AD259">
            <v>136933.91309000185</v>
          </cell>
          <cell r="AE259">
            <v>50074.422411860891</v>
          </cell>
          <cell r="AF259">
            <v>46033.942304659038</v>
          </cell>
          <cell r="AG259">
            <v>43361.442839605697</v>
          </cell>
          <cell r="AH259">
            <v>40852.428852563717</v>
          </cell>
          <cell r="AI259">
            <v>38491.513475014392</v>
          </cell>
          <cell r="AJ259">
            <v>36265.233197003829</v>
          </cell>
          <cell r="AK259">
            <v>34102.423751632974</v>
          </cell>
          <cell r="AL259">
            <v>31939.614306262119</v>
          </cell>
          <cell r="AM259">
            <v>29774.881502326425</v>
          </cell>
          <cell r="AN259">
            <v>27612.072056955574</v>
          </cell>
          <cell r="AO259">
            <v>25447.33925301988</v>
          </cell>
          <cell r="AP259">
            <v>23284.529807649025</v>
          </cell>
          <cell r="AQ259">
            <v>21119.797003713331</v>
          </cell>
          <cell r="AR259">
            <v>18956.98755834248</v>
          </cell>
          <cell r="AS259">
            <v>17361.568889599304</v>
          </cell>
          <cell r="AT259">
            <v>16333.540997483795</v>
          </cell>
          <cell r="AU259">
            <v>15305.513105368296</v>
          </cell>
          <cell r="AV259">
            <v>14277.48521325279</v>
          </cell>
          <cell r="AW259">
            <v>13249.457321137288</v>
          </cell>
          <cell r="AX259">
            <v>12221.42942902178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</row>
        <row r="260">
          <cell r="A260">
            <v>-3689.1643499046991</v>
          </cell>
          <cell r="B260">
            <v>-15026.210242072018</v>
          </cell>
          <cell r="C260">
            <v>-13283.063585838889</v>
          </cell>
          <cell r="D260">
            <v>-10520.025711187602</v>
          </cell>
          <cell r="E260">
            <v>-8622.2880319068536</v>
          </cell>
          <cell r="F260">
            <v>-7006.3612858950064</v>
          </cell>
          <cell r="G260">
            <v>-5331.5324245155625</v>
          </cell>
          <cell r="H260">
            <v>-3581.9753493736162</v>
          </cell>
          <cell r="I260">
            <v>-1667.0479659676218</v>
          </cell>
          <cell r="J260">
            <v>433.61193516733738</v>
          </cell>
          <cell r="K260">
            <v>2731.440171805406</v>
          </cell>
          <cell r="L260">
            <v>5249.8922704205743</v>
          </cell>
          <cell r="M260">
            <v>8009.8612625160013</v>
          </cell>
          <cell r="N260">
            <v>11043.560746851843</v>
          </cell>
          <cell r="O260">
            <v>14857.153596123113</v>
          </cell>
          <cell r="P260">
            <v>19646.534898927195</v>
          </cell>
          <cell r="Q260">
            <v>24986.973531513417</v>
          </cell>
          <cell r="R260">
            <v>30742.004294178449</v>
          </cell>
          <cell r="S260">
            <v>36943.813051445562</v>
          </cell>
          <cell r="T260">
            <v>43627.08434014739</v>
          </cell>
          <cell r="U260">
            <v>50829.195347851004</v>
          </cell>
          <cell r="V260">
            <v>58590.424950332279</v>
          </cell>
          <cell r="W260">
            <v>66954.178977172516</v>
          </cell>
          <cell r="X260">
            <v>75967.232965308955</v>
          </cell>
          <cell r="Y260">
            <v>85679.99375817414</v>
          </cell>
          <cell r="Z260">
            <v>96146.781413456411</v>
          </cell>
          <cell r="AA260">
            <v>107426.13299609245</v>
          </cell>
          <cell r="AB260">
            <v>119581.12995549939</v>
          </cell>
          <cell r="AC260">
            <v>132679.75091795222</v>
          </cell>
          <cell r="AD260">
            <v>146795.25186715033</v>
          </cell>
          <cell r="AE260">
            <v>58980.422201723981</v>
          </cell>
          <cell r="AF260">
            <v>54221.321424477981</v>
          </cell>
          <cell r="AG260">
            <v>51073.50385233976</v>
          </cell>
          <cell r="AH260">
            <v>48118.248511626836</v>
          </cell>
          <cell r="AI260">
            <v>45337.431898205068</v>
          </cell>
          <cell r="AJ260">
            <v>42715.195945957072</v>
          </cell>
          <cell r="AK260">
            <v>40167.719448262433</v>
          </cell>
          <cell r="AL260">
            <v>37620.242950567786</v>
          </cell>
          <cell r="AM260">
            <v>35070.501014856374</v>
          </cell>
          <cell r="AN260">
            <v>32523.024517161735</v>
          </cell>
          <cell r="AO260">
            <v>29973.282581450327</v>
          </cell>
          <cell r="AP260">
            <v>27425.806083755688</v>
          </cell>
          <cell r="AQ260">
            <v>24876.064148044275</v>
          </cell>
          <cell r="AR260">
            <v>22328.587650349633</v>
          </cell>
          <cell r="AS260">
            <v>20449.415367601614</v>
          </cell>
          <cell r="AT260">
            <v>19238.547299800222</v>
          </cell>
          <cell r="AU260">
            <v>18027.679231998827</v>
          </cell>
          <cell r="AV260">
            <v>16816.811164197439</v>
          </cell>
          <cell r="AW260">
            <v>15605.943096396049</v>
          </cell>
          <cell r="AX260">
            <v>14395.075028594661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</row>
        <row r="261">
          <cell r="A261">
            <v>-3106.489862313404</v>
          </cell>
          <cell r="B261">
            <v>-12597.96611368404</v>
          </cell>
          <cell r="C261">
            <v>-11028.230820649569</v>
          </cell>
          <cell r="D261">
            <v>-8654.8640852570097</v>
          </cell>
          <cell r="E261">
            <v>-7053.2457668152883</v>
          </cell>
          <cell r="F261">
            <v>-5680.1072175832414</v>
          </cell>
          <cell r="G261">
            <v>-4234.7753117756092</v>
          </cell>
          <cell r="H261">
            <v>-2703.2077949143686</v>
          </cell>
          <cell r="I261">
            <v>-1007.3868863498249</v>
          </cell>
          <cell r="J261">
            <v>871.06452679111248</v>
          </cell>
          <cell r="K261">
            <v>2943.6724535364306</v>
          </cell>
          <cell r="L261">
            <v>5232.2838805231677</v>
          </cell>
          <cell r="M261">
            <v>7756.790369241844</v>
          </cell>
          <cell r="N261">
            <v>10546.260689756582</v>
          </cell>
          <cell r="O261">
            <v>14029.555537422269</v>
          </cell>
          <cell r="P261">
            <v>18368.926504083065</v>
          </cell>
          <cell r="Q261">
            <v>23199.131218015536</v>
          </cell>
          <cell r="R261">
            <v>28404.317276897244</v>
          </cell>
          <cell r="S261">
            <v>34013.595457059113</v>
          </cell>
          <cell r="T261">
            <v>40058.336480053367</v>
          </cell>
          <cell r="U261">
            <v>46572.346458074338</v>
          </cell>
          <cell r="V261">
            <v>53592.055959663179</v>
          </cell>
          <cell r="W261">
            <v>61156.723753074722</v>
          </cell>
          <cell r="X261">
            <v>69308.656366771334</v>
          </cell>
          <cell r="Y261">
            <v>78093.444694968406</v>
          </cell>
          <cell r="Z261">
            <v>87560.218971483555</v>
          </cell>
          <cell r="AA261">
            <v>97761.923537867988</v>
          </cell>
          <cell r="AB261">
            <v>108755.61294250228</v>
          </cell>
          <cell r="AC261">
            <v>120602.77102663436</v>
          </cell>
          <cell r="AD261">
            <v>133369.65478189581</v>
          </cell>
          <cell r="AE261">
            <v>49721.211119504318</v>
          </cell>
          <cell r="AF261">
            <v>45709.231454877081</v>
          </cell>
          <cell r="AG261">
            <v>43055.583070763016</v>
          </cell>
          <cell r="AH261">
            <v>40564.266982772468</v>
          </cell>
          <cell r="AI261">
            <v>38220.004857152635</v>
          </cell>
          <cell r="AJ261">
            <v>36009.428151869804</v>
          </cell>
          <cell r="AK261">
            <v>33861.874573317291</v>
          </cell>
          <cell r="AL261">
            <v>31714.32099476477</v>
          </cell>
          <cell r="AM261">
            <v>29564.857624493157</v>
          </cell>
          <cell r="AN261">
            <v>27417.30404594064</v>
          </cell>
          <cell r="AO261">
            <v>25267.840675669016</v>
          </cell>
          <cell r="AP261">
            <v>23120.287097116492</v>
          </cell>
          <cell r="AQ261">
            <v>20970.823726844868</v>
          </cell>
          <cell r="AR261">
            <v>18823.270148292351</v>
          </cell>
          <cell r="AS261">
            <v>17239.105126874379</v>
          </cell>
          <cell r="AT261">
            <v>16218.328662590955</v>
          </cell>
          <cell r="AU261">
            <v>15197.55219830753</v>
          </cell>
          <cell r="AV261">
            <v>14176.775734024106</v>
          </cell>
          <cell r="AW261">
            <v>13155.999269740678</v>
          </cell>
          <cell r="AX261">
            <v>12135.222805457257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</row>
        <row r="262">
          <cell r="A262">
            <v>-3762.7120770910979</v>
          </cell>
          <cell r="B262">
            <v>-15203.95027852266</v>
          </cell>
          <cell r="C262">
            <v>-13285.753260169968</v>
          </cell>
          <cell r="D262">
            <v>-10401.719955288292</v>
          </cell>
          <cell r="E262">
            <v>-8428.3803111361649</v>
          </cell>
          <cell r="F262">
            <v>-6745.9679454728221</v>
          </cell>
          <cell r="G262">
            <v>-5004.0257902379672</v>
          </cell>
          <cell r="H262">
            <v>-3186.2818241188593</v>
          </cell>
          <cell r="I262">
            <v>-1200.1037306753308</v>
          </cell>
          <cell r="J262">
            <v>975.37634875711308</v>
          </cell>
          <cell r="K262">
            <v>3351.8246451591203</v>
          </cell>
          <cell r="L262">
            <v>5953.1856058367021</v>
          </cell>
          <cell r="M262">
            <v>8800.7758871439164</v>
          </cell>
          <cell r="N262">
            <v>11927.556986361065</v>
          </cell>
          <cell r="O262">
            <v>15850.92433909277</v>
          </cell>
          <cell r="P262">
            <v>20771.87231871617</v>
          </cell>
          <cell r="Q262">
            <v>26257.658770969007</v>
          </cell>
          <cell r="R262">
            <v>32169.321082279432</v>
          </cell>
          <cell r="S262">
            <v>38539.921102376124</v>
          </cell>
          <cell r="T262">
            <v>45405.087358305165</v>
          </cell>
          <cell r="U262">
            <v>52803.214312260672</v>
          </cell>
          <cell r="V262">
            <v>60775.677088318604</v>
          </cell>
          <cell r="W262">
            <v>69367.062868964887</v>
          </cell>
          <cell r="X262">
            <v>78625.420255537509</v>
          </cell>
          <cell r="Y262">
            <v>88602.527987167734</v>
          </cell>
          <cell r="Z262">
            <v>99354.184521071045</v>
          </cell>
          <cell r="AA262">
            <v>110940.52009370871</v>
          </cell>
          <cell r="AB262">
            <v>123426.33300806824</v>
          </cell>
          <cell r="AC262">
            <v>136881.45202779968</v>
          </cell>
          <cell r="AD262">
            <v>151381.12690495013</v>
          </cell>
          <cell r="AE262">
            <v>60286.577382819916</v>
          </cell>
          <cell r="AF262">
            <v>55422.083597088873</v>
          </cell>
          <cell r="AG262">
            <v>52204.555804550218</v>
          </cell>
          <cell r="AH262">
            <v>49183.854644179861</v>
          </cell>
          <cell r="AI262">
            <v>46341.455256479596</v>
          </cell>
          <cell r="AJ262">
            <v>43661.148389388538</v>
          </cell>
          <cell r="AK262">
            <v>41057.256567727512</v>
          </cell>
          <cell r="AL262">
            <v>38453.364746066494</v>
          </cell>
          <cell r="AM262">
            <v>35847.157316968194</v>
          </cell>
          <cell r="AN262">
            <v>33243.265495307176</v>
          </cell>
          <cell r="AO262">
            <v>30637.05806620888</v>
          </cell>
          <cell r="AP262">
            <v>28033.166244547869</v>
          </cell>
          <cell r="AQ262">
            <v>25426.958815449569</v>
          </cell>
          <cell r="AR262">
            <v>22823.06699378855</v>
          </cell>
          <cell r="AS262">
            <v>20902.279366123395</v>
          </cell>
          <cell r="AT262">
            <v>19664.5959324541</v>
          </cell>
          <cell r="AU262">
            <v>18426.912498784812</v>
          </cell>
          <cell r="AV262">
            <v>17189.22906511552</v>
          </cell>
          <cell r="AW262">
            <v>15951.545631446232</v>
          </cell>
          <cell r="AX262">
            <v>14713.862197776944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</row>
        <row r="263">
          <cell r="A263">
            <v>-3233.1494262008569</v>
          </cell>
          <cell r="B263">
            <v>-12971.64747190637</v>
          </cell>
          <cell r="C263">
            <v>-11063.063806290327</v>
          </cell>
          <cell r="D263">
            <v>-8580.5825291529181</v>
          </cell>
          <cell r="E263">
            <v>-6907.0144115290359</v>
          </cell>
          <cell r="F263">
            <v>-5437.11090738848</v>
          </cell>
          <cell r="G263">
            <v>-3895.0311239268358</v>
          </cell>
          <cell r="H263">
            <v>-2266.0745153109988</v>
          </cell>
          <cell r="I263">
            <v>-469.00679486028531</v>
          </cell>
          <cell r="J263">
            <v>1515.2933625028977</v>
          </cell>
          <cell r="K263">
            <v>3698.6316817608872</v>
          </cell>
          <cell r="L263">
            <v>6103.5561755552344</v>
          </cell>
          <cell r="M263">
            <v>8750.5423841398042</v>
          </cell>
          <cell r="N263">
            <v>11669.772294488712</v>
          </cell>
          <cell r="O263">
            <v>15308.621581692107</v>
          </cell>
          <cell r="P263">
            <v>19837.66057610391</v>
          </cell>
          <cell r="Q263">
            <v>24878.181880612145</v>
          </cell>
          <cell r="R263">
            <v>30310.011953578542</v>
          </cell>
          <cell r="S263">
            <v>36163.529111653654</v>
          </cell>
          <cell r="T263">
            <v>42471.4700191585</v>
          </cell>
          <cell r="U263">
            <v>49269.11277274321</v>
          </cell>
          <cell r="V263">
            <v>56594.474199383578</v>
          </cell>
          <cell r="W263">
            <v>64488.522471133751</v>
          </cell>
          <cell r="X263">
            <v>72995.406225714833</v>
          </cell>
          <cell r="Y263">
            <v>82162.701474330257</v>
          </cell>
          <cell r="Z263">
            <v>92041.677677576256</v>
          </cell>
          <cell r="AA263">
            <v>102687.58447751713</v>
          </cell>
          <cell r="AB263">
            <v>114159.96068951648</v>
          </cell>
          <cell r="AC263">
            <v>126522.96728190748</v>
          </cell>
          <cell r="AD263">
            <v>139845.74620573997</v>
          </cell>
          <cell r="AE263">
            <v>51890.328141797298</v>
          </cell>
          <cell r="AF263">
            <v>47703.323509199741</v>
          </cell>
          <cell r="AG263">
            <v>44933.908156591548</v>
          </cell>
          <cell r="AH263">
            <v>42333.906941817091</v>
          </cell>
          <cell r="AI263">
            <v>39887.375004844973</v>
          </cell>
          <cell r="AJ263">
            <v>37580.360593147707</v>
          </cell>
          <cell r="AK263">
            <v>35339.118729080015</v>
          </cell>
          <cell r="AL263">
            <v>33097.876865012309</v>
          </cell>
          <cell r="AM263">
            <v>30854.64189344069</v>
          </cell>
          <cell r="AN263">
            <v>28613.400029372999</v>
          </cell>
          <cell r="AO263">
            <v>26370.165057801376</v>
          </cell>
          <cell r="AP263">
            <v>24128.923193733692</v>
          </cell>
          <cell r="AQ263">
            <v>21885.688222162065</v>
          </cell>
          <cell r="AR263">
            <v>19644.446358094374</v>
          </cell>
          <cell r="AS263">
            <v>17991.17120768498</v>
          </cell>
          <cell r="AT263">
            <v>16925.862770933883</v>
          </cell>
          <cell r="AU263">
            <v>15860.554334182783</v>
          </cell>
          <cell r="AV263">
            <v>14795.245897431689</v>
          </cell>
          <cell r="AW263">
            <v>13729.93746068059</v>
          </cell>
          <cell r="AX263">
            <v>12664.62902392949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</row>
        <row r="264">
          <cell r="A264">
            <v>-3134.8684650109562</v>
          </cell>
          <cell r="B264">
            <v>-12744.97350356119</v>
          </cell>
          <cell r="C264">
            <v>-11011.041713671608</v>
          </cell>
          <cell r="D264">
            <v>-8399.5762959502026</v>
          </cell>
          <cell r="E264">
            <v>-6704.0115686428871</v>
          </cell>
          <cell r="F264">
            <v>-5287.6777552399399</v>
          </cell>
          <cell r="G264">
            <v>-3797.2149809331154</v>
          </cell>
          <cell r="H264">
            <v>-2218.3065185253354</v>
          </cell>
          <cell r="I264">
            <v>-472.16671471073528</v>
          </cell>
          <cell r="J264">
            <v>1459.896472076573</v>
          </cell>
          <cell r="K264">
            <v>3589.6500839378123</v>
          </cell>
          <cell r="L264">
            <v>5939.2760968395469</v>
          </cell>
          <cell r="M264">
            <v>8528.9947797332643</v>
          </cell>
          <cell r="N264">
            <v>11388.32024797656</v>
          </cell>
          <cell r="O264">
            <v>14949.853615839378</v>
          </cell>
          <cell r="P264">
            <v>19377.686649758889</v>
          </cell>
          <cell r="Q264">
            <v>24304.336494260857</v>
          </cell>
          <cell r="R264">
            <v>29613.454969845166</v>
          </cell>
          <cell r="S264">
            <v>35334.734110323661</v>
          </cell>
          <cell r="T264">
            <v>41500.171019258312</v>
          </cell>
          <cell r="U264">
            <v>48144.246818516483</v>
          </cell>
          <cell r="V264">
            <v>55304.119489067518</v>
          </cell>
          <cell r="W264">
            <v>63019.831682511685</v>
          </cell>
          <cell r="X264">
            <v>71334.534665558094</v>
          </cell>
          <cell r="Y264">
            <v>80294.729649894391</v>
          </cell>
          <cell r="Z264">
            <v>89950.527857121473</v>
          </cell>
          <cell r="AA264">
            <v>100355.93077320499</v>
          </cell>
          <cell r="AB264">
            <v>111569.13215980817</v>
          </cell>
          <cell r="AC264">
            <v>123652.84351154939</v>
          </cell>
          <cell r="AD264">
            <v>136674.64477935241</v>
          </cell>
          <cell r="AE264">
            <v>50129.658562785895</v>
          </cell>
          <cell r="AF264">
            <v>46084.721478183979</v>
          </cell>
          <cell r="AG264">
            <v>43409.274029375883</v>
          </cell>
          <cell r="AH264">
            <v>40897.492396326503</v>
          </cell>
          <cell r="AI264">
            <v>38533.972737552656</v>
          </cell>
          <cell r="AJ264">
            <v>36305.236691756574</v>
          </cell>
          <cell r="AK264">
            <v>34140.041492078584</v>
          </cell>
          <cell r="AL264">
            <v>31974.846292400598</v>
          </cell>
          <cell r="AM264">
            <v>29807.725612537204</v>
          </cell>
          <cell r="AN264">
            <v>27642.530412859214</v>
          </cell>
          <cell r="AO264">
            <v>25475.409732995824</v>
          </cell>
          <cell r="AP264">
            <v>23310.214533317841</v>
          </cell>
          <cell r="AQ264">
            <v>21143.093853454451</v>
          </cell>
          <cell r="AR264">
            <v>18977.898653776461</v>
          </cell>
          <cell r="AS264">
            <v>17380.720108790465</v>
          </cell>
          <cell r="AT264">
            <v>16351.558218496477</v>
          </cell>
          <cell r="AU264">
            <v>15322.396328202482</v>
          </cell>
          <cell r="AV264">
            <v>14293.234437908492</v>
          </cell>
          <cell r="AW264">
            <v>13264.072547614498</v>
          </cell>
          <cell r="AX264">
            <v>12234.910657320503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</row>
        <row r="265">
          <cell r="A265">
            <v>-3148.9185300964073</v>
          </cell>
          <cell r="B265">
            <v>-12700.926762377634</v>
          </cell>
          <cell r="C265">
            <v>-10919.100370100814</v>
          </cell>
          <cell r="D265">
            <v>-8378.840057858768</v>
          </cell>
          <cell r="E265">
            <v>-6700.2670718616946</v>
          </cell>
          <cell r="F265">
            <v>-5270.3534003229415</v>
          </cell>
          <cell r="G265">
            <v>-3766.4279785766289</v>
          </cell>
          <cell r="H265">
            <v>-2174.0805504284708</v>
          </cell>
          <cell r="I265">
            <v>-414.03459700095317</v>
          </cell>
          <cell r="J265">
            <v>1532.5073861180499</v>
          </cell>
          <cell r="K265">
            <v>3677.344832181177</v>
          </cell>
          <cell r="L265">
            <v>6042.7567950146949</v>
          </cell>
          <cell r="M265">
            <v>8649.0414792427691</v>
          </cell>
          <cell r="N265">
            <v>11525.872275543075</v>
          </cell>
          <cell r="O265">
            <v>15108.715994094733</v>
          </cell>
          <cell r="P265">
            <v>19562.942521422676</v>
          </cell>
          <cell r="Q265">
            <v>24518.956578813835</v>
          </cell>
          <cell r="R265">
            <v>29859.718887447278</v>
          </cell>
          <cell r="S265">
            <v>35615.098453972278</v>
          </cell>
          <cell r="T265">
            <v>41817.283093649501</v>
          </cell>
          <cell r="U265">
            <v>48500.959445489825</v>
          </cell>
          <cell r="V265">
            <v>55703.506962436091</v>
          </cell>
          <cell r="W265">
            <v>63465.206961506941</v>
          </cell>
          <cell r="X265">
            <v>71829.467903046505</v>
          </cell>
          <cell r="Y265">
            <v>80843.068158987793</v>
          </cell>
          <cell r="Z265">
            <v>90556.4176278472</v>
          </cell>
          <cell r="AA265">
            <v>101023.83965957099</v>
          </cell>
          <cell r="AB265">
            <v>112303.87486694034</v>
          </cell>
          <cell r="AC265">
            <v>124459.60852264529</v>
          </cell>
          <cell r="AD265">
            <v>137559.02337304433</v>
          </cell>
          <cell r="AE265">
            <v>50467.146687510103</v>
          </cell>
          <cell r="AF265">
            <v>46394.977854868259</v>
          </cell>
          <cell r="AG265">
            <v>43701.518479225175</v>
          </cell>
          <cell r="AH265">
            <v>41172.8267674448</v>
          </cell>
          <cell r="AI265">
            <v>38793.395174692996</v>
          </cell>
          <cell r="AJ265">
            <v>36549.654599239911</v>
          </cell>
          <cell r="AK265">
            <v>34369.882646227634</v>
          </cell>
          <cell r="AL265">
            <v>32190.110693215374</v>
          </cell>
          <cell r="AM265">
            <v>30008.40029709884</v>
          </cell>
          <cell r="AN265">
            <v>27828.62834408657</v>
          </cell>
          <cell r="AO265">
            <v>25646.917947970036</v>
          </cell>
          <cell r="AP265">
            <v>23467.145994957762</v>
          </cell>
          <cell r="AQ265">
            <v>21285.435598841228</v>
          </cell>
          <cell r="AR265">
            <v>19105.663645828958</v>
          </cell>
          <cell r="AS265">
            <v>17497.732408575532</v>
          </cell>
          <cell r="AT265">
            <v>16461.64188708095</v>
          </cell>
          <cell r="AU265">
            <v>15425.551365586367</v>
          </cell>
          <cell r="AV265">
            <v>14389.460844091784</v>
          </cell>
          <cell r="AW265">
            <v>13353.3703225972</v>
          </cell>
          <cell r="AX265">
            <v>12317.279801102623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</row>
        <row r="266">
          <cell r="A266">
            <v>-3167.0303814465715</v>
          </cell>
          <cell r="B266">
            <v>-12786.110205708168</v>
          </cell>
          <cell r="C266">
            <v>-11026.060445303285</v>
          </cell>
          <cell r="D266">
            <v>-8525.4517946608867</v>
          </cell>
          <cell r="E266">
            <v>-6859.883038675478</v>
          </cell>
          <cell r="F266">
            <v>-5431.4011474510389</v>
          </cell>
          <cell r="G266">
            <v>-3929.984758306101</v>
          </cell>
          <cell r="H266">
            <v>-2341.2226069459839</v>
          </cell>
          <cell r="I266">
            <v>-585.51539127819547</v>
          </cell>
          <cell r="J266">
            <v>1355.9329646460374</v>
          </cell>
          <cell r="K266">
            <v>3494.8533400816596</v>
          </cell>
          <cell r="L266">
            <v>5853.5021863924312</v>
          </cell>
          <cell r="M266">
            <v>8452.1313491172277</v>
          </cell>
          <cell r="N266">
            <v>11320.426352235361</v>
          </cell>
          <cell r="O266">
            <v>14896.088878817927</v>
          </cell>
          <cell r="P266">
            <v>19345.404434612745</v>
          </cell>
          <cell r="Q266">
            <v>24296.886418177473</v>
          </cell>
          <cell r="R266">
            <v>29632.764816315146</v>
          </cell>
          <cell r="S266">
            <v>35382.88132167999</v>
          </cell>
          <cell r="T266">
            <v>41579.394315081263</v>
          </cell>
          <cell r="U266">
            <v>48256.958716005429</v>
          </cell>
          <cell r="V266">
            <v>55452.919795401845</v>
          </cell>
          <cell r="W266">
            <v>63207.52203465865</v>
          </cell>
          <cell r="X266">
            <v>71564.134198843763</v>
          </cell>
          <cell r="Y266">
            <v>80569.491882966497</v>
          </cell>
          <cell r="Z266">
            <v>90273.95888773576</v>
          </cell>
          <cell r="AA266">
            <v>100731.80888659788</v>
          </cell>
          <cell r="AB266">
            <v>112001.52895931818</v>
          </cell>
          <cell r="AC266">
            <v>124146.14668966374</v>
          </cell>
          <cell r="AD266">
            <v>137233.58265652903</v>
          </cell>
          <cell r="AE266">
            <v>50745.474393031436</v>
          </cell>
          <cell r="AF266">
            <v>46650.847436994933</v>
          </cell>
          <cell r="AG266">
            <v>43942.533558627918</v>
          </cell>
          <cell r="AH266">
            <v>41399.896042333014</v>
          </cell>
          <cell r="AI266">
            <v>39007.341818738692</v>
          </cell>
          <cell r="AJ266">
            <v>36751.22695214492</v>
          </cell>
          <cell r="AK266">
            <v>34559.433496708545</v>
          </cell>
          <cell r="AL266">
            <v>32367.640041272174</v>
          </cell>
          <cell r="AM266">
            <v>30173.897452164361</v>
          </cell>
          <cell r="AN266">
            <v>27982.103996727987</v>
          </cell>
          <cell r="AO266">
            <v>25788.361407620167</v>
          </cell>
          <cell r="AP266">
            <v>23596.567952183796</v>
          </cell>
          <cell r="AQ266">
            <v>21402.825363075986</v>
          </cell>
          <cell r="AR266">
            <v>19211.031907639608</v>
          </cell>
          <cell r="AS266">
            <v>17594.23288527695</v>
          </cell>
          <cell r="AT266">
            <v>16552.428295988011</v>
          </cell>
          <cell r="AU266">
            <v>15510.623706699078</v>
          </cell>
          <cell r="AV266">
            <v>14468.819117410141</v>
          </cell>
          <cell r="AW266">
            <v>13427.014528121204</v>
          </cell>
          <cell r="AX266">
            <v>12385.209938832271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</row>
        <row r="267">
          <cell r="A267">
            <v>-3279.4134567993751</v>
          </cell>
          <cell r="B267">
            <v>-13337.995631484237</v>
          </cell>
          <cell r="C267">
            <v>-11444.348270931077</v>
          </cell>
          <cell r="D267">
            <v>-8682.3429237300861</v>
          </cell>
          <cell r="E267">
            <v>-6898.3070367013634</v>
          </cell>
          <cell r="F267">
            <v>-5406.4890386292891</v>
          </cell>
          <cell r="G267">
            <v>-3842.6656744783072</v>
          </cell>
          <cell r="H267">
            <v>-2191.9856479163204</v>
          </cell>
          <cell r="I267">
            <v>-372.42880620332676</v>
          </cell>
          <cell r="J267">
            <v>1635.296204204521</v>
          </cell>
          <cell r="K267">
            <v>3843.0484696561311</v>
          </cell>
          <cell r="L267">
            <v>6273.5328691479453</v>
          </cell>
          <cell r="M267">
            <v>8947.3513499503715</v>
          </cell>
          <cell r="N267">
            <v>11894.942445454553</v>
          </cell>
          <cell r="O267">
            <v>15568.26388809634</v>
          </cell>
          <cell r="P267">
            <v>20139.930995425679</v>
          </cell>
          <cell r="Q267">
            <v>25227.862827883284</v>
          </cell>
          <cell r="R267">
            <v>30710.784031296913</v>
          </cell>
          <cell r="S267">
            <v>36619.358657054363</v>
          </cell>
          <cell r="T267">
            <v>42986.631286544121</v>
          </cell>
          <cell r="U267">
            <v>49848.211837886018</v>
          </cell>
          <cell r="V267">
            <v>57242.474719688602</v>
          </cell>
          <cell r="W267">
            <v>65210.773445630177</v>
          </cell>
          <cell r="X267">
            <v>73797.671910127799</v>
          </cell>
          <cell r="Y267">
            <v>83051.193618537291</v>
          </cell>
          <cell r="Z267">
            <v>93023.090265741339</v>
          </cell>
          <cell r="AA267">
            <v>103769.13116519155</v>
          </cell>
          <cell r="AB267">
            <v>115349.41514707927</v>
          </cell>
          <cell r="AC267">
            <v>127828.70666997186</v>
          </cell>
          <cell r="AD267">
            <v>141276.79802566857</v>
          </cell>
          <cell r="AE267">
            <v>52429.696007029284</v>
          </cell>
          <cell r="AF267">
            <v>48199.170051070105</v>
          </cell>
          <cell r="AG267">
            <v>45400.968338842147</v>
          </cell>
          <cell r="AH267">
            <v>42773.941719622737</v>
          </cell>
          <cell r="AI267">
            <v>40301.97959642284</v>
          </cell>
          <cell r="AJ267">
            <v>37970.985196877045</v>
          </cell>
          <cell r="AK267">
            <v>35706.447009911033</v>
          </cell>
          <cell r="AL267">
            <v>33441.908822945014</v>
          </cell>
          <cell r="AM267">
            <v>31175.356811355385</v>
          </cell>
          <cell r="AN267">
            <v>28910.818624389376</v>
          </cell>
          <cell r="AO267">
            <v>26644.266612799744</v>
          </cell>
          <cell r="AP267">
            <v>24379.728425833739</v>
          </cell>
          <cell r="AQ267">
            <v>22113.176414244099</v>
          </cell>
          <cell r="AR267">
            <v>19848.638227278094</v>
          </cell>
          <cell r="AS267">
            <v>18178.178304282934</v>
          </cell>
          <cell r="AT267">
            <v>17101.796645258626</v>
          </cell>
          <cell r="AU267">
            <v>16025.414986234318</v>
          </cell>
          <cell r="AV267">
            <v>14949.033327210007</v>
          </cell>
          <cell r="AW267">
            <v>13872.651668185697</v>
          </cell>
          <cell r="AX267">
            <v>12796.270009161386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</row>
        <row r="268">
          <cell r="A268">
            <v>-2851.9927218050798</v>
          </cell>
          <cell r="B268">
            <v>-11310.660099248069</v>
          </cell>
          <cell r="C268">
            <v>-9555.7159897980018</v>
          </cell>
          <cell r="D268">
            <v>-7054.8894853819766</v>
          </cell>
          <cell r="E268">
            <v>-5437.9094571433588</v>
          </cell>
          <cell r="F268">
            <v>-4089.0387439467236</v>
          </cell>
          <cell r="G268">
            <v>-2656.6650667812769</v>
          </cell>
          <cell r="H268">
            <v>-1127.0240397028015</v>
          </cell>
          <cell r="I268">
            <v>573.20940959124869</v>
          </cell>
          <cell r="J268">
            <v>2462.1252030454789</v>
          </cell>
          <cell r="K268">
            <v>4551.8550519407017</v>
          </cell>
          <cell r="L268">
            <v>6864.1984476284379</v>
          </cell>
          <cell r="M268">
            <v>9419.2962395862432</v>
          </cell>
          <cell r="N268">
            <v>12245.637885126824</v>
          </cell>
          <cell r="O268">
            <v>15741.11770951849</v>
          </cell>
          <cell r="P268">
            <v>20055.002781416271</v>
          </cell>
          <cell r="Q268">
            <v>24847.362051293774</v>
          </cell>
          <cell r="R268">
            <v>30011.764625943651</v>
          </cell>
          <cell r="S268">
            <v>35577.093194002387</v>
          </cell>
          <cell r="T268">
            <v>41574.472682287203</v>
          </cell>
          <cell r="U268">
            <v>48037.444326573386</v>
          </cell>
          <cell r="V268">
            <v>55002.153255938319</v>
          </cell>
          <cell r="W268">
            <v>62507.550639765665</v>
          </cell>
          <cell r="X268">
            <v>70595.611527946778</v>
          </cell>
          <cell r="Y268">
            <v>79311.569602583171</v>
          </cell>
          <cell r="Z268">
            <v>88704.170154073799</v>
          </cell>
          <cell r="AA268">
            <v>98825.942696393264</v>
          </cell>
          <cell r="AB268">
            <v>109733.49474620254</v>
          </cell>
          <cell r="AC268">
            <v>121487.82840879595</v>
          </cell>
          <cell r="AD268">
            <v>134154.68154143743</v>
          </cell>
          <cell r="AE268">
            <v>45920.215760096085</v>
          </cell>
          <cell r="AF268">
            <v>42214.936510521817</v>
          </cell>
          <cell r="AG268">
            <v>39764.149339286814</v>
          </cell>
          <cell r="AH268">
            <v>37463.284784476164</v>
          </cell>
          <cell r="AI268">
            <v>35298.232482191102</v>
          </cell>
          <cell r="AJ268">
            <v>33256.645864020218</v>
          </cell>
          <cell r="AK268">
            <v>31273.264496931723</v>
          </cell>
          <cell r="AL268">
            <v>29289.883129843231</v>
          </cell>
          <cell r="AM268">
            <v>27304.737967267389</v>
          </cell>
          <cell r="AN268">
            <v>25321.356600178897</v>
          </cell>
          <cell r="AO268">
            <v>23336.211437603059</v>
          </cell>
          <cell r="AP268">
            <v>21352.830070514563</v>
          </cell>
          <cell r="AQ268">
            <v>19367.684907938721</v>
          </cell>
          <cell r="AR268">
            <v>17384.303540850226</v>
          </cell>
          <cell r="AS268">
            <v>15921.241842528592</v>
          </cell>
          <cell r="AT268">
            <v>14978.499812973818</v>
          </cell>
          <cell r="AU268">
            <v>14035.757783419043</v>
          </cell>
          <cell r="AV268">
            <v>13093.015753864269</v>
          </cell>
          <cell r="AW268">
            <v>12150.273724309496</v>
          </cell>
          <cell r="AX268">
            <v>11207.531694754724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</row>
        <row r="269">
          <cell r="A269">
            <v>-3173.6100808159599</v>
          </cell>
          <cell r="B269">
            <v>-12739.134157792698</v>
          </cell>
          <cell r="C269">
            <v>-10983.597991359395</v>
          </cell>
          <cell r="D269">
            <v>-8456.6457096207432</v>
          </cell>
          <cell r="E269">
            <v>-6765.8162037135235</v>
          </cell>
          <cell r="F269">
            <v>-5322.5403056693158</v>
          </cell>
          <cell r="G269">
            <v>-3805.8417813605342</v>
          </cell>
          <cell r="H269">
            <v>-2201.2136182578565</v>
          </cell>
          <cell r="I269">
            <v>-428.73343977404545</v>
          </cell>
          <cell r="J269">
            <v>1530.5042450655894</v>
          </cell>
          <cell r="K269">
            <v>3688.3024174432289</v>
          </cell>
          <cell r="L269">
            <v>6067.0302757043301</v>
          </cell>
          <cell r="M269">
            <v>8687.0461259801559</v>
          </cell>
          <cell r="N269">
            <v>11578.192659664221</v>
          </cell>
          <cell r="O269">
            <v>15179.859618946215</v>
          </cell>
          <cell r="P269">
            <v>19659.131259058824</v>
          </cell>
          <cell r="Q269">
            <v>24643.414488961589</v>
          </cell>
          <cell r="R269">
            <v>30014.640579436225</v>
          </cell>
          <cell r="S269">
            <v>35802.848910357716</v>
          </cell>
          <cell r="T269">
            <v>42040.410896728812</v>
          </cell>
          <cell r="U269">
            <v>48762.211030627492</v>
          </cell>
          <cell r="V269">
            <v>56005.841977911536</v>
          </cell>
          <cell r="W269">
            <v>63811.814820787222</v>
          </cell>
          <cell r="X269">
            <v>72223.785622054915</v>
          </cell>
          <cell r="Y269">
            <v>81288.799578126025</v>
          </cell>
          <cell r="Z269">
            <v>91057.554126273055</v>
          </cell>
          <cell r="AA269">
            <v>101584.68247757942</v>
          </cell>
          <cell r="AB269">
            <v>112929.05916128868</v>
          </cell>
          <cell r="AC269">
            <v>125154.129289356</v>
          </cell>
          <cell r="AD269">
            <v>138328.26338266247</v>
          </cell>
          <cell r="AE269">
            <v>50935.722866573204</v>
          </cell>
          <cell r="AF269">
            <v>46825.744856330835</v>
          </cell>
          <cell r="AG269">
            <v>44107.277312294245</v>
          </cell>
          <cell r="AH269">
            <v>41555.107263058606</v>
          </cell>
          <cell r="AI269">
            <v>39153.583179701433</v>
          </cell>
          <cell r="AJ269">
            <v>36889.009974415618</v>
          </cell>
          <cell r="AK269">
            <v>34688.999325934878</v>
          </cell>
          <cell r="AL269">
            <v>32488.988677454134</v>
          </cell>
          <cell r="AM269">
            <v>30287.021587858089</v>
          </cell>
          <cell r="AN269">
            <v>28087.010939377345</v>
          </cell>
          <cell r="AO269">
            <v>25885.043849781297</v>
          </cell>
          <cell r="AP269">
            <v>23685.033201300554</v>
          </cell>
          <cell r="AQ269">
            <v>21483.066111704506</v>
          </cell>
          <cell r="AR269">
            <v>19283.055463223762</v>
          </cell>
          <cell r="AS269">
            <v>17660.194943758015</v>
          </cell>
          <cell r="AT269">
            <v>16614.484553307269</v>
          </cell>
          <cell r="AU269">
            <v>15568.774162856518</v>
          </cell>
          <cell r="AV269">
            <v>14523.063772405769</v>
          </cell>
          <cell r="AW269">
            <v>13477.353381955018</v>
          </cell>
          <cell r="AX269">
            <v>12431.642991504274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</row>
        <row r="270">
          <cell r="A270">
            <v>-3360.8415719295863</v>
          </cell>
          <cell r="B270">
            <v>-13712.815628469869</v>
          </cell>
          <cell r="C270">
            <v>-12078.489799021436</v>
          </cell>
          <cell r="D270">
            <v>-9610.6206982070271</v>
          </cell>
          <cell r="E270">
            <v>-7921.0514727928967</v>
          </cell>
          <cell r="F270">
            <v>-6458.5826378828524</v>
          </cell>
          <cell r="G270">
            <v>-4930.7987609659904</v>
          </cell>
          <cell r="H270">
            <v>-3322.9814178621355</v>
          </cell>
          <cell r="I270">
            <v>-1551.7845548841685</v>
          </cell>
          <cell r="J270">
            <v>401.91700858586324</v>
          </cell>
          <cell r="K270">
            <v>2549.4972507640068</v>
          </cell>
          <cell r="L270">
            <v>4913.3724325253415</v>
          </cell>
          <cell r="M270">
            <v>7513.7330009302632</v>
          </cell>
          <cell r="N270">
            <v>10380.857595048505</v>
          </cell>
          <cell r="O270">
            <v>13976.677890786743</v>
          </cell>
          <cell r="P270">
            <v>18477.740520600371</v>
          </cell>
          <cell r="Q270">
            <v>23493.058028637795</v>
          </cell>
          <cell r="R270">
            <v>28897.727668912306</v>
          </cell>
          <cell r="S270">
            <v>34721.975859319602</v>
          </cell>
          <cell r="T270">
            <v>40998.375573130768</v>
          </cell>
          <cell r="U270">
            <v>47762.028508184339</v>
          </cell>
          <cell r="V270">
            <v>55050.761398346323</v>
          </cell>
          <cell r="W270">
            <v>62905.337565139009</v>
          </cell>
          <cell r="X270">
            <v>71369.684892672434</v>
          </cell>
          <cell r="Y270">
            <v>80491.141500862417</v>
          </cell>
          <cell r="Z270">
            <v>90320.720490898748</v>
          </cell>
          <cell r="AA270">
            <v>100913.39524359224</v>
          </cell>
          <cell r="AB270">
            <v>112328.406866174</v>
          </cell>
          <cell r="AC270">
            <v>124629.59550698858</v>
          </cell>
          <cell r="AD270">
            <v>137885.75739100785</v>
          </cell>
          <cell r="AE270">
            <v>53700.731065131382</v>
          </cell>
          <cell r="AF270">
            <v>49367.645925851466</v>
          </cell>
          <cell r="AG270">
            <v>46501.608373503317</v>
          </cell>
          <cell r="AH270">
            <v>43810.895652973159</v>
          </cell>
          <cell r="AI270">
            <v>41279.006603619317</v>
          </cell>
          <cell r="AJ270">
            <v>38891.502709880275</v>
          </cell>
          <cell r="AK270">
            <v>36572.066103788231</v>
          </cell>
          <cell r="AL270">
            <v>34252.629497696187</v>
          </cell>
          <cell r="AM270">
            <v>31931.130246523928</v>
          </cell>
          <cell r="AN270">
            <v>29611.693640431877</v>
          </cell>
          <cell r="AO270">
            <v>27290.194389259621</v>
          </cell>
          <cell r="AP270">
            <v>24970.75778316757</v>
          </cell>
          <cell r="AQ270">
            <v>22649.258531995318</v>
          </cell>
          <cell r="AR270">
            <v>20329.821925903263</v>
          </cell>
          <cell r="AS270">
            <v>18618.865618473672</v>
          </cell>
          <cell r="AT270">
            <v>17516.389609706523</v>
          </cell>
          <cell r="AU270">
            <v>16413.913600939377</v>
          </cell>
          <cell r="AV270">
            <v>15311.437592172233</v>
          </cell>
          <cell r="AW270">
            <v>14208.961583405084</v>
          </cell>
          <cell r="AX270">
            <v>13106.485574637934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</row>
        <row r="271">
          <cell r="A271">
            <v>-3218.4642194946191</v>
          </cell>
          <cell r="B271">
            <v>-12892.802509228597</v>
          </cell>
          <cell r="C271">
            <v>-10947.378139756187</v>
          </cell>
          <cell r="D271">
            <v>-8278.5532434373654</v>
          </cell>
          <cell r="E271">
            <v>-6525.6702631734088</v>
          </cell>
          <cell r="F271">
            <v>-5034.6347822759035</v>
          </cell>
          <cell r="G271">
            <v>-3469.0356111533424</v>
          </cell>
          <cell r="H271">
            <v>-1814.0522957418641</v>
          </cell>
          <cell r="I271">
            <v>11.429967437707639</v>
          </cell>
          <cell r="J271">
            <v>2026.6737613173937</v>
          </cell>
          <cell r="K271">
            <v>4243.6888432121705</v>
          </cell>
          <cell r="L271">
            <v>6685.2034586436203</v>
          </cell>
          <cell r="M271">
            <v>9371.9043821409832</v>
          </cell>
          <cell r="N271">
            <v>12334.153231484797</v>
          </cell>
          <cell r="O271">
            <v>16017.801610997454</v>
          </cell>
          <cell r="P271">
            <v>20592.931492986543</v>
          </cell>
          <cell r="Q271">
            <v>25682.534177667298</v>
          </cell>
          <cell r="R271">
            <v>31167.255945904442</v>
          </cell>
          <cell r="S271">
            <v>37077.77091901208</v>
          </cell>
          <cell r="T271">
            <v>43447.134530059564</v>
          </cell>
          <cell r="U271">
            <v>50310.968391291652</v>
          </cell>
          <cell r="V271">
            <v>57707.659513287203</v>
          </cell>
          <cell r="W271">
            <v>65678.574990018606</v>
          </cell>
          <cell r="X271">
            <v>74268.293350470442</v>
          </cell>
          <cell r="Y271">
            <v>83524.853870685562</v>
          </cell>
          <cell r="Z271">
            <v>93500.02524055315</v>
          </cell>
          <cell r="AA271">
            <v>104249.59508789785</v>
          </cell>
          <cell r="AB271">
            <v>115833.68197907633</v>
          </cell>
          <cell r="AC271">
            <v>128317.07164099104</v>
          </cell>
          <cell r="AD271">
            <v>141769.57928489268</v>
          </cell>
          <cell r="AE271">
            <v>51675.15612233369</v>
          </cell>
          <cell r="AF271">
            <v>47505.51361240066</v>
          </cell>
          <cell r="AG271">
            <v>44747.582108815834</v>
          </cell>
          <cell r="AH271">
            <v>42158.362238697024</v>
          </cell>
          <cell r="AI271">
            <v>39721.975260070933</v>
          </cell>
          <cell r="AJ271">
            <v>37424.527273710977</v>
          </cell>
          <cell r="AK271">
            <v>35192.579097990747</v>
          </cell>
          <cell r="AL271">
            <v>32960.630922270524</v>
          </cell>
          <cell r="AM271">
            <v>30726.697903803637</v>
          </cell>
          <cell r="AN271">
            <v>28494.74972808341</v>
          </cell>
          <cell r="AO271">
            <v>26260.816709616531</v>
          </cell>
          <cell r="AP271">
            <v>24028.868533896301</v>
          </cell>
          <cell r="AQ271">
            <v>21794.935515429413</v>
          </cell>
          <cell r="AR271">
            <v>19562.987339709191</v>
          </cell>
          <cell r="AS271">
            <v>17916.567774253319</v>
          </cell>
          <cell r="AT271">
            <v>16855.67681906181</v>
          </cell>
          <cell r="AU271">
            <v>15794.785863870298</v>
          </cell>
          <cell r="AV271">
            <v>14733.894908678785</v>
          </cell>
          <cell r="AW271">
            <v>13673.003953487278</v>
          </cell>
          <cell r="AX271">
            <v>12612.112998295766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</row>
        <row r="272">
          <cell r="A272">
            <v>-2842.1893058426745</v>
          </cell>
          <cell r="B272">
            <v>-11488.287212310839</v>
          </cell>
          <cell r="C272">
            <v>-10001.47373656657</v>
          </cell>
          <cell r="D272">
            <v>-7714.5528970561727</v>
          </cell>
          <cell r="E272">
            <v>-6205.1888622485503</v>
          </cell>
          <cell r="F272">
            <v>-4931.1984050813944</v>
          </cell>
          <cell r="G272">
            <v>-3578.1681595656373</v>
          </cell>
          <cell r="H272">
            <v>-2132.7984960719109</v>
          </cell>
          <cell r="I272">
            <v>-522.71470001202067</v>
          </cell>
          <cell r="J272">
            <v>1269.6370646835899</v>
          </cell>
          <cell r="K272">
            <v>3255.9044481829492</v>
          </cell>
          <cell r="L272">
            <v>5457.2936550023023</v>
          </cell>
          <cell r="M272">
            <v>7893.3369336561163</v>
          </cell>
          <cell r="N272">
            <v>10591.781130227428</v>
          </cell>
          <cell r="O272">
            <v>13946.615692358333</v>
          </cell>
          <cell r="P272">
            <v>18104.985554212057</v>
          </cell>
          <cell r="Q272">
            <v>22728.694374239163</v>
          </cell>
          <cell r="R272">
            <v>27711.353726318524</v>
          </cell>
          <cell r="S272">
            <v>33080.829873114119</v>
          </cell>
          <cell r="T272">
            <v>38867.152407680915</v>
          </cell>
          <cell r="U272">
            <v>45102.682198425384</v>
          </cell>
          <cell r="V272">
            <v>51822.292372069554</v>
          </cell>
          <cell r="W272">
            <v>59063.56334679314</v>
          </cell>
          <cell r="X272">
            <v>66866.99300630526</v>
          </cell>
          <cell r="Y272">
            <v>75276.223190275516</v>
          </cell>
          <cell r="Z272">
            <v>84338.283767805973</v>
          </cell>
          <cell r="AA272">
            <v>94103.855658960892</v>
          </cell>
          <cell r="AB272">
            <v>104627.55427534155</v>
          </cell>
          <cell r="AC272">
            <v>115968.23496488943</v>
          </cell>
          <cell r="AD272">
            <v>128189.32216916332</v>
          </cell>
          <cell r="AE272">
            <v>45531.296218197902</v>
          </cell>
          <cell r="AF272">
            <v>41857.398691999624</v>
          </cell>
          <cell r="AG272">
            <v>39427.368370621472</v>
          </cell>
          <cell r="AH272">
            <v>37145.99090170132</v>
          </cell>
          <cell r="AI272">
            <v>34999.275428537221</v>
          </cell>
          <cell r="AJ272">
            <v>32974.979951514986</v>
          </cell>
          <cell r="AK272">
            <v>31008.3967583882</v>
          </cell>
          <cell r="AL272">
            <v>29041.813565261422</v>
          </cell>
          <cell r="AM272">
            <v>27073.481515046904</v>
          </cell>
          <cell r="AN272">
            <v>25106.898321920118</v>
          </cell>
          <cell r="AO272">
            <v>23138.566271705597</v>
          </cell>
          <cell r="AP272">
            <v>21171.983078578814</v>
          </cell>
          <cell r="AQ272">
            <v>19203.651028364289</v>
          </cell>
          <cell r="AR272">
            <v>17237.067835237511</v>
          </cell>
          <cell r="AS272">
            <v>15786.397482994318</v>
          </cell>
          <cell r="AT272">
            <v>14851.639971634713</v>
          </cell>
          <cell r="AU272">
            <v>13916.88246027511</v>
          </cell>
          <cell r="AV272">
            <v>12982.124948915503</v>
          </cell>
          <cell r="AW272">
            <v>12047.367437555902</v>
          </cell>
          <cell r="AX272">
            <v>11112.609926196297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</row>
        <row r="273">
          <cell r="A273">
            <v>-3466.9960289300143</v>
          </cell>
          <cell r="B273">
            <v>-14174.447172799615</v>
          </cell>
          <cell r="C273">
            <v>-12539.323969124845</v>
          </cell>
          <cell r="D273">
            <v>-10001.6678137736</v>
          </cell>
          <cell r="E273">
            <v>-8258.8859797394525</v>
          </cell>
          <cell r="F273">
            <v>-6757.0063605311043</v>
          </cell>
          <cell r="G273">
            <v>-5192.5381584013794</v>
          </cell>
          <cell r="H273">
            <v>-3550.4677098518423</v>
          </cell>
          <cell r="I273">
            <v>-1745.2041422373068</v>
          </cell>
          <cell r="J273">
            <v>242.70501760357894</v>
          </cell>
          <cell r="K273">
            <v>2424.5850947885101</v>
          </cell>
          <cell r="L273">
            <v>4823.1070000877171</v>
          </cell>
          <cell r="M273">
            <v>7458.6038288399113</v>
          </cell>
          <cell r="N273">
            <v>10361.879811003446</v>
          </cell>
          <cell r="O273">
            <v>14008.739479836924</v>
          </cell>
          <cell r="P273">
            <v>18581.739136595923</v>
          </cell>
          <cell r="Q273">
            <v>23679.130903579862</v>
          </cell>
          <cell r="R273">
            <v>29172.246440822106</v>
          </cell>
          <cell r="S273">
            <v>35091.806813036907</v>
          </cell>
          <cell r="T273">
            <v>41470.918041031873</v>
          </cell>
          <cell r="U273">
            <v>48345.256252047751</v>
          </cell>
          <cell r="V273">
            <v>55753.267203800089</v>
          </cell>
          <cell r="W273">
            <v>63736.381298090928</v>
          </cell>
          <cell r="X273">
            <v>72339.245286485762</v>
          </cell>
          <cell r="Y273">
            <v>81609.971963904667</v>
          </cell>
          <cell r="Z273">
            <v>91600.409246575582</v>
          </cell>
          <cell r="AA273">
            <v>102366.43013920845</v>
          </cell>
          <cell r="AB273">
            <v>113968.24521307473</v>
          </cell>
          <cell r="AC273">
            <v>126470.73934257228</v>
          </cell>
          <cell r="AD273">
            <v>139943.83458352502</v>
          </cell>
          <cell r="AE273">
            <v>55367.650393765274</v>
          </cell>
          <cell r="AF273">
            <v>50900.062367317551</v>
          </cell>
          <cell r="AG273">
            <v>47945.060413594583</v>
          </cell>
          <cell r="AH273">
            <v>45170.825533259696</v>
          </cell>
          <cell r="AI273">
            <v>42560.344354699897</v>
          </cell>
          <cell r="AJ273">
            <v>40098.730177753816</v>
          </cell>
          <cell r="AK273">
            <v>37707.296158711353</v>
          </cell>
          <cell r="AL273">
            <v>35315.862139668883</v>
          </cell>
          <cell r="AM273">
            <v>32922.301449174789</v>
          </cell>
          <cell r="AN273">
            <v>30530.867430132319</v>
          </cell>
          <cell r="AO273">
            <v>28137.306739638218</v>
          </cell>
          <cell r="AP273">
            <v>25745.872720595751</v>
          </cell>
          <cell r="AQ273">
            <v>23352.312030101657</v>
          </cell>
          <cell r="AR273">
            <v>20960.87801105918</v>
          </cell>
          <cell r="AS273">
            <v>19196.812070245942</v>
          </cell>
          <cell r="AT273">
            <v>18060.11420766194</v>
          </cell>
          <cell r="AU273">
            <v>16923.416345077931</v>
          </cell>
          <cell r="AV273">
            <v>15786.718482493932</v>
          </cell>
          <cell r="AW273">
            <v>14650.02061990993</v>
          </cell>
          <cell r="AX273">
            <v>13513.322757325926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</row>
        <row r="274">
          <cell r="A274">
            <v>-2978.6196459601001</v>
          </cell>
          <cell r="B274">
            <v>-11762.957477518266</v>
          </cell>
          <cell r="C274">
            <v>-10006.355437814946</v>
          </cell>
          <cell r="D274">
            <v>-7591.0072133255935</v>
          </cell>
          <cell r="E274">
            <v>-5970.8841874360987</v>
          </cell>
          <cell r="F274">
            <v>-4580.6864175774199</v>
          </cell>
          <cell r="G274">
            <v>-3111.0677164546742</v>
          </cell>
          <cell r="H274">
            <v>-1547.9419034650903</v>
          </cell>
          <cell r="I274">
            <v>184.79045216459593</v>
          </cell>
          <cell r="J274">
            <v>2105.5733562032547</v>
          </cell>
          <cell r="K274">
            <v>4226.4143877379083</v>
          </cell>
          <cell r="L274">
            <v>6569.3661886875489</v>
          </cell>
          <cell r="M274">
            <v>9154.676381293526</v>
          </cell>
          <cell r="N274">
            <v>12011.418037224323</v>
          </cell>
          <cell r="O274">
            <v>15554.880486508433</v>
          </cell>
          <cell r="P274">
            <v>19941.811643125086</v>
          </cell>
          <cell r="Q274">
            <v>24818.623977011724</v>
          </cell>
          <cell r="R274">
            <v>30074.035926511111</v>
          </cell>
          <cell r="S274">
            <v>35737.439163709183</v>
          </cell>
          <cell r="T274">
            <v>41840.50711258057</v>
          </cell>
          <cell r="U274">
            <v>48417.372087317752</v>
          </cell>
          <cell r="V274">
            <v>55504.816182368981</v>
          </cell>
          <cell r="W274">
            <v>63142.47698176586</v>
          </cell>
          <cell r="X274">
            <v>71373.06923820074</v>
          </cell>
          <cell r="Y274">
            <v>80242.623761627023</v>
          </cell>
          <cell r="Z274">
            <v>89800.744853402226</v>
          </cell>
          <cell r="AA274">
            <v>100100.88772571257</v>
          </cell>
          <cell r="AB274">
            <v>111200.65745778877</v>
          </cell>
          <cell r="AC274">
            <v>123162.13116086951</v>
          </cell>
          <cell r="AD274">
            <v>136052.2051536685</v>
          </cell>
          <cell r="AE274">
            <v>48020.526463173694</v>
          </cell>
          <cell r="AF274">
            <v>44145.774193123434</v>
          </cell>
          <cell r="AG274">
            <v>41582.892284494308</v>
          </cell>
          <cell r="AH274">
            <v>39176.790191688466</v>
          </cell>
          <cell r="AI274">
            <v>36912.712167334306</v>
          </cell>
          <cell r="AJ274">
            <v>34777.746932481692</v>
          </cell>
          <cell r="AK274">
            <v>32703.649155536932</v>
          </cell>
          <cell r="AL274">
            <v>30629.551378592183</v>
          </cell>
          <cell r="AM274">
            <v>28553.609133225982</v>
          </cell>
          <cell r="AN274">
            <v>26479.511356281233</v>
          </cell>
          <cell r="AO274">
            <v>24403.569110915032</v>
          </cell>
          <cell r="AP274">
            <v>22329.471333970279</v>
          </cell>
          <cell r="AQ274">
            <v>20253.529088604078</v>
          </cell>
          <cell r="AR274">
            <v>18179.431311659329</v>
          </cell>
          <cell r="AS274">
            <v>16649.451719042478</v>
          </cell>
          <cell r="AT274">
            <v>15663.590310753523</v>
          </cell>
          <cell r="AU274">
            <v>14677.728902464569</v>
          </cell>
          <cell r="AV274">
            <v>13691.867494175616</v>
          </cell>
          <cell r="AW274">
            <v>12706.006085886662</v>
          </cell>
          <cell r="AX274">
            <v>11720.144677597706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</row>
        <row r="275">
          <cell r="A275">
            <v>-3351.2638748572999</v>
          </cell>
          <cell r="B275">
            <v>-13589.951674730559</v>
          </cell>
          <cell r="C275">
            <v>-11758.170335289591</v>
          </cell>
          <cell r="D275">
            <v>-8999.1639957148291</v>
          </cell>
          <cell r="E275">
            <v>-7186.5875401305912</v>
          </cell>
          <cell r="F275">
            <v>-5669.8381773317269</v>
          </cell>
          <cell r="G275">
            <v>-4083.3184934076444</v>
          </cell>
          <cell r="H275">
            <v>-2411.9853326434913</v>
          </cell>
          <cell r="I275">
            <v>-572.22306294390455</v>
          </cell>
          <cell r="J275">
            <v>1455.4712537433495</v>
          </cell>
          <cell r="K275">
            <v>3682.895420242864</v>
          </cell>
          <cell r="L275">
            <v>6132.9096160297422</v>
          </cell>
          <cell r="M275">
            <v>8826.1881656078731</v>
          </cell>
          <cell r="N275">
            <v>11793.515639151346</v>
          </cell>
          <cell r="O275">
            <v>15496.81389460701</v>
          </cell>
          <cell r="P275">
            <v>20112.99188783743</v>
          </cell>
          <cell r="Q275">
            <v>25252.171571752559</v>
          </cell>
          <cell r="R275">
            <v>30790.319130518132</v>
          </cell>
          <cell r="S275">
            <v>36758.407477118861</v>
          </cell>
          <cell r="T275">
            <v>43189.814032268601</v>
          </cell>
          <cell r="U275">
            <v>50120.507392594373</v>
          </cell>
          <cell r="V275">
            <v>57589.248490356447</v>
          </cell>
          <cell r="W275">
            <v>65637.807369720642</v>
          </cell>
          <cell r="X275">
            <v>74311.196791935683</v>
          </cell>
          <cell r="Y275">
            <v>83657.923975887577</v>
          </cell>
          <cell r="Z275">
            <v>93730.26188192796</v>
          </cell>
          <cell r="AA275">
            <v>104584.54155617033</v>
          </cell>
          <cell r="AB275">
            <v>116281.4671702343</v>
          </cell>
          <cell r="AC275">
            <v>128886.45551834375</v>
          </cell>
          <cell r="AD275">
            <v>142470.00187046689</v>
          </cell>
          <cell r="AE275">
            <v>53631.202203969267</v>
          </cell>
          <cell r="AF275">
            <v>49303.727313732095</v>
          </cell>
          <cell r="AG275">
            <v>46441.400554945045</v>
          </cell>
          <cell r="AH275">
            <v>43754.171626673618</v>
          </cell>
          <cell r="AI275">
            <v>41225.560733104583</v>
          </cell>
          <cell r="AJ275">
            <v>38841.148052901372</v>
          </cell>
          <cell r="AK275">
            <v>36524.714530427751</v>
          </cell>
          <cell r="AL275">
            <v>34208.28100795413</v>
          </cell>
          <cell r="AM275">
            <v>31889.787511003855</v>
          </cell>
          <cell r="AN275">
            <v>29573.353988530242</v>
          </cell>
          <cell r="AO275">
            <v>27254.86049157997</v>
          </cell>
          <cell r="AP275">
            <v>24938.426969106345</v>
          </cell>
          <cell r="AQ275">
            <v>22619.93347215607</v>
          </cell>
          <cell r="AR275">
            <v>20303.499949682446</v>
          </cell>
          <cell r="AS275">
            <v>18594.758897821892</v>
          </cell>
          <cell r="AT275">
            <v>17493.710316574401</v>
          </cell>
          <cell r="AU275">
            <v>16392.661735326914</v>
          </cell>
          <cell r="AV275">
            <v>15291.613154079425</v>
          </cell>
          <cell r="AW275">
            <v>14190.564572831934</v>
          </cell>
          <cell r="AX275">
            <v>13089.515991584447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</row>
        <row r="276">
          <cell r="A276">
            <v>-3117.5754612355377</v>
          </cell>
          <cell r="B276">
            <v>-12203.362957977828</v>
          </cell>
          <cell r="C276">
            <v>-10260.307429685905</v>
          </cell>
          <cell r="D276">
            <v>-7654.2071002548983</v>
          </cell>
          <cell r="E276">
            <v>-5911.3387080941411</v>
          </cell>
          <cell r="F276">
            <v>-4423.6861087563584</v>
          </cell>
          <cell r="G276">
            <v>-2857.2301356735406</v>
          </cell>
          <cell r="H276">
            <v>-1197.2156348875026</v>
          </cell>
          <cell r="I276">
            <v>635.90262634687906</v>
          </cell>
          <cell r="J276">
            <v>2661.3235113249511</v>
          </cell>
          <cell r="K276">
            <v>4891.3004187776669</v>
          </cell>
          <cell r="L276">
            <v>7348.5852004061171</v>
          </cell>
          <cell r="M276">
            <v>10053.992604965057</v>
          </cell>
          <cell r="N276">
            <v>13037.732795560523</v>
          </cell>
          <cell r="O276">
            <v>16735.139938615055</v>
          </cell>
          <cell r="P276">
            <v>21311.918735501156</v>
          </cell>
          <cell r="Q276">
            <v>26399.755827580877</v>
          </cell>
          <cell r="R276">
            <v>31882.574935674849</v>
          </cell>
          <cell r="S276">
            <v>37791.039540187659</v>
          </cell>
          <cell r="T276">
            <v>44158.193607197711</v>
          </cell>
          <cell r="U276">
            <v>51019.646391746472</v>
          </cell>
          <cell r="V276">
            <v>58413.771587887735</v>
          </cell>
          <cell r="W276">
            <v>66381.921939272273</v>
          </cell>
          <cell r="X276">
            <v>74968.660510510395</v>
          </cell>
          <cell r="Y276">
            <v>84222.009912731053</v>
          </cell>
          <cell r="Z276">
            <v>94193.720877169006</v>
          </cell>
          <cell r="AA276">
            <v>104939.56167881744</v>
          </cell>
          <cell r="AB276">
            <v>116519.63002879097</v>
          </cell>
          <cell r="AC276">
            <v>128998.6891797034</v>
          </cell>
          <cell r="AD276">
            <v>142446.53012377932</v>
          </cell>
          <cell r="AE276">
            <v>50378.067794436865</v>
          </cell>
          <cell r="AF276">
            <v>46313.086693137651</v>
          </cell>
          <cell r="AG276">
            <v>43624.381507011269</v>
          </cell>
          <cell r="AH276">
            <v>41100.153155523549</v>
          </cell>
          <cell r="AI276">
            <v>38724.921466002626</v>
          </cell>
          <cell r="AJ276">
            <v>36485.14128736061</v>
          </cell>
          <cell r="AK276">
            <v>34309.21682099007</v>
          </cell>
          <cell r="AL276">
            <v>32133.292354619531</v>
          </cell>
          <cell r="AM276">
            <v>29955.432866665007</v>
          </cell>
          <cell r="AN276">
            <v>27779.508400294471</v>
          </cell>
          <cell r="AO276">
            <v>25601.648912339948</v>
          </cell>
          <cell r="AP276">
            <v>23425.724445969408</v>
          </cell>
          <cell r="AQ276">
            <v>21247.864958014889</v>
          </cell>
          <cell r="AR276">
            <v>19071.940491644349</v>
          </cell>
          <cell r="AS276">
            <v>17466.847392549189</v>
          </cell>
          <cell r="AT276">
            <v>16432.585660729401</v>
          </cell>
          <cell r="AU276">
            <v>15398.323928909609</v>
          </cell>
          <cell r="AV276">
            <v>14364.062197089819</v>
          </cell>
          <cell r="AW276">
            <v>13329.800465270031</v>
          </cell>
          <cell r="AX276">
            <v>12295.538733450247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</row>
        <row r="277">
          <cell r="A277">
            <v>-3089.1801218755918</v>
          </cell>
          <cell r="B277">
            <v>-12437.041794266013</v>
          </cell>
          <cell r="C277">
            <v>-10681.663917711629</v>
          </cell>
          <cell r="D277">
            <v>-8126.0867846936262</v>
          </cell>
          <cell r="E277">
            <v>-6450.0512440406874</v>
          </cell>
          <cell r="F277">
            <v>-5037.3884833542052</v>
          </cell>
          <cell r="G277">
            <v>-3548.8202029532667</v>
          </cell>
          <cell r="H277">
            <v>-1970.0723651270218</v>
          </cell>
          <cell r="I277">
            <v>-223.09178658077994</v>
          </cell>
          <cell r="J277">
            <v>1710.7695456240911</v>
          </cell>
          <cell r="K277">
            <v>3843.3742289251963</v>
          </cell>
          <cell r="L277">
            <v>6196.8978005806866</v>
          </cell>
          <cell r="M277">
            <v>8791.600540738802</v>
          </cell>
          <cell r="N277">
            <v>11656.90718584686</v>
          </cell>
          <cell r="O277">
            <v>15220.581455708099</v>
          </cell>
          <cell r="P277">
            <v>19644.687556155528</v>
          </cell>
          <cell r="Q277">
            <v>24565.699059171806</v>
          </cell>
          <cell r="R277">
            <v>29868.741474167655</v>
          </cell>
          <cell r="S277">
            <v>35583.472853683386</v>
          </cell>
          <cell r="T277">
            <v>41741.853681955028</v>
          </cell>
          <cell r="U277">
            <v>48378.32561867054</v>
          </cell>
          <cell r="V277">
            <v>55530.004119068391</v>
          </cell>
          <cell r="W277">
            <v>63236.886007634916</v>
          </cell>
          <cell r="X277">
            <v>71542.073166287359</v>
          </cell>
          <cell r="Y277">
            <v>80492.013588051719</v>
          </cell>
          <cell r="Z277">
            <v>90136.761144364355</v>
          </cell>
          <cell r="AA277">
            <v>100530.2555187839</v>
          </cell>
          <cell r="AB277">
            <v>111730.62387268517</v>
          </cell>
          <cell r="AC277">
            <v>123800.50593004466</v>
          </cell>
          <cell r="AD277">
            <v>136807.40429940267</v>
          </cell>
          <cell r="AE277">
            <v>49535.737222535514</v>
          </cell>
          <cell r="AF277">
            <v>45538.723353917732</v>
          </cell>
          <cell r="AG277">
            <v>42894.973813695542</v>
          </cell>
          <cell r="AH277">
            <v>40412.951025144335</v>
          </cell>
          <cell r="AI277">
            <v>38077.433646930403</v>
          </cell>
          <cell r="AJ277">
            <v>35875.103005386685</v>
          </cell>
          <cell r="AK277">
            <v>33735.560396844659</v>
          </cell>
          <cell r="AL277">
            <v>31596.017788302619</v>
          </cell>
          <cell r="AM277">
            <v>29454.572512093877</v>
          </cell>
          <cell r="AN277">
            <v>27315.029903551844</v>
          </cell>
          <cell r="AO277">
            <v>25173.584627343102</v>
          </cell>
          <cell r="AP277">
            <v>23034.042018801065</v>
          </cell>
          <cell r="AQ277">
            <v>20892.596742592319</v>
          </cell>
          <cell r="AR277">
            <v>18753.054134050282</v>
          </cell>
          <cell r="AS277">
            <v>17174.798487189946</v>
          </cell>
          <cell r="AT277">
            <v>16157.829802011289</v>
          </cell>
          <cell r="AU277">
            <v>15140.861116832637</v>
          </cell>
          <cell r="AV277">
            <v>14123.892431653987</v>
          </cell>
          <cell r="AW277">
            <v>13106.923746475331</v>
          </cell>
          <cell r="AX277">
            <v>12089.955061296676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</row>
        <row r="278">
          <cell r="A278">
            <v>-3773.6357544177936</v>
          </cell>
          <cell r="B278">
            <v>-15367.302828325626</v>
          </cell>
          <cell r="C278">
            <v>-13676.550662922646</v>
          </cell>
          <cell r="D278">
            <v>-10902.970354248055</v>
          </cell>
          <cell r="E278">
            <v>-8974.1671738757868</v>
          </cell>
          <cell r="F278">
            <v>-7332.0106169858609</v>
          </cell>
          <cell r="G278">
            <v>-5633.6358763841927</v>
          </cell>
          <cell r="H278">
            <v>-3863.0116854549733</v>
          </cell>
          <cell r="I278">
            <v>-1927.7030901668413</v>
          </cell>
          <cell r="J278">
            <v>192.87768003721288</v>
          </cell>
          <cell r="K278">
            <v>2510.0820912355407</v>
          </cell>
          <cell r="L278">
            <v>5047.5252848478367</v>
          </cell>
          <cell r="M278">
            <v>7826.164800424368</v>
          </cell>
          <cell r="N278">
            <v>10878.587121979115</v>
          </cell>
          <cell r="O278">
            <v>14722.212332448484</v>
          </cell>
          <cell r="P278">
            <v>19557.773286949243</v>
          </cell>
          <cell r="Q278">
            <v>24951.690594881646</v>
          </cell>
          <cell r="R278">
            <v>30764.351721443356</v>
          </cell>
          <cell r="S278">
            <v>37028.264837529481</v>
          </cell>
          <cell r="T278">
            <v>43778.461807825734</v>
          </cell>
          <cell r="U278">
            <v>51052.694111716191</v>
          </cell>
          <cell r="V278">
            <v>58891.643974040147</v>
          </cell>
          <cell r="W278">
            <v>67339.151886478445</v>
          </cell>
          <cell r="X278">
            <v>76442.461792016184</v>
          </cell>
          <cell r="Y278">
            <v>86252.485303712572</v>
          </cell>
          <cell r="Z278">
            <v>96824.086435460747</v>
          </cell>
          <cell r="AA278">
            <v>108216.38843713583</v>
          </cell>
          <cell r="AB278">
            <v>120493.10445015368</v>
          </cell>
          <cell r="AC278">
            <v>133722.89383267961</v>
          </cell>
          <cell r="AD278">
            <v>147979.74614728894</v>
          </cell>
          <cell r="AE278">
            <v>60340.290484256533</v>
          </cell>
          <cell r="AF278">
            <v>55471.462615227116</v>
          </cell>
          <cell r="AG278">
            <v>52251.068124922589</v>
          </cell>
          <cell r="AH278">
            <v>49227.675632005565</v>
          </cell>
          <cell r="AI278">
            <v>46382.743772016081</v>
          </cell>
          <cell r="AJ278">
            <v>43700.048851051608</v>
          </cell>
          <cell r="AK278">
            <v>41093.837058484649</v>
          </cell>
          <cell r="AL278">
            <v>38487.62526591769</v>
          </cell>
          <cell r="AM278">
            <v>35879.095802793228</v>
          </cell>
          <cell r="AN278">
            <v>33272.884010226269</v>
          </cell>
          <cell r="AO278">
            <v>30664.354547101811</v>
          </cell>
          <cell r="AP278">
            <v>28058.14275453486</v>
          </cell>
          <cell r="AQ278">
            <v>25449.613291410398</v>
          </cell>
          <cell r="AR278">
            <v>22843.401498843439</v>
          </cell>
          <cell r="AS278">
            <v>20920.90252073907</v>
          </cell>
          <cell r="AT278">
            <v>19682.116357097289</v>
          </cell>
          <cell r="AU278">
            <v>18443.330193455502</v>
          </cell>
          <cell r="AV278">
            <v>17204.544029813718</v>
          </cell>
          <cell r="AW278">
            <v>15965.757866171933</v>
          </cell>
          <cell r="AX278">
            <v>14726.971702530147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</row>
        <row r="279">
          <cell r="A279">
            <v>-2960.5827566574303</v>
          </cell>
          <cell r="B279">
            <v>-11806.082293897492</v>
          </cell>
          <cell r="C279">
            <v>-10017.892851150633</v>
          </cell>
          <cell r="D279">
            <v>-7580.202539119603</v>
          </cell>
          <cell r="E279">
            <v>-5975.4983864715732</v>
          </cell>
          <cell r="F279">
            <v>-4602.3701492726605</v>
          </cell>
          <cell r="G279">
            <v>-3149.6730167101364</v>
          </cell>
          <cell r="H279">
            <v>-1603.4383780440025</v>
          </cell>
          <cell r="I279">
            <v>111.81597441530107</v>
          </cell>
          <cell r="J279">
            <v>2014.4014767171875</v>
          </cell>
          <cell r="K279">
            <v>4116.2850309616661</v>
          </cell>
          <cell r="L279">
            <v>6439.3972618807093</v>
          </cell>
          <cell r="M279">
            <v>9003.8878507457594</v>
          </cell>
          <cell r="N279">
            <v>11838.629647429885</v>
          </cell>
          <cell r="O279">
            <v>15355.308401376573</v>
          </cell>
          <cell r="P279">
            <v>19709.064851999101</v>
          </cell>
          <cell r="Q279">
            <v>24548.967959608355</v>
          </cell>
          <cell r="R279">
            <v>29764.60532367268</v>
          </cell>
          <cell r="S279">
            <v>35385.146170999949</v>
          </cell>
          <cell r="T279">
            <v>41442.024211281692</v>
          </cell>
          <cell r="U279">
            <v>47969.113434784515</v>
          </cell>
          <cell r="V279">
            <v>55002.91755767307</v>
          </cell>
          <cell r="W279">
            <v>62582.774174465725</v>
          </cell>
          <cell r="X279">
            <v>70751.074759376075</v>
          </cell>
          <cell r="Y279">
            <v>79553.501746930226</v>
          </cell>
          <cell r="Z279">
            <v>89039.284017768674</v>
          </cell>
          <cell r="AA279">
            <v>99261.472218474737</v>
          </cell>
          <cell r="AB279">
            <v>110277.23545519706</v>
          </cell>
          <cell r="AC279">
            <v>122148.18102036891</v>
          </cell>
          <cell r="AD279">
            <v>134940.69894064349</v>
          </cell>
          <cell r="AE279">
            <v>47596.130123703006</v>
          </cell>
          <cell r="AF279">
            <v>43755.622182086474</v>
          </cell>
          <cell r="AG279">
            <v>41215.390539512875</v>
          </cell>
          <cell r="AH279">
            <v>38830.553122373647</v>
          </cell>
          <cell r="AI279">
            <v>36586.484591804394</v>
          </cell>
          <cell r="AJ279">
            <v>34470.387776298718</v>
          </cell>
          <cell r="AK279">
            <v>32414.62048360876</v>
          </cell>
          <cell r="AL279">
            <v>30358.853190918784</v>
          </cell>
          <cell r="AM279">
            <v>28301.257730870766</v>
          </cell>
          <cell r="AN279">
            <v>26245.490438180797</v>
          </cell>
          <cell r="AO279">
            <v>24187.894978132779</v>
          </cell>
          <cell r="AP279">
            <v>22132.127685442814</v>
          </cell>
          <cell r="AQ279">
            <v>20074.532225394796</v>
          </cell>
          <cell r="AR279">
            <v>18018.764932704831</v>
          </cell>
          <cell r="AS279">
            <v>16502.307010640037</v>
          </cell>
          <cell r="AT279">
            <v>15525.158459200418</v>
          </cell>
          <cell r="AU279">
            <v>14548.009907760797</v>
          </cell>
          <cell r="AV279">
            <v>13570.861356321175</v>
          </cell>
          <cell r="AW279">
            <v>12593.712804881558</v>
          </cell>
          <cell r="AX279">
            <v>11616.564253441935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</row>
        <row r="280">
          <cell r="A280">
            <v>-2873.2924401504993</v>
          </cell>
          <cell r="B280">
            <v>-11498.805305586147</v>
          </cell>
          <cell r="C280">
            <v>-9640.9937762988811</v>
          </cell>
          <cell r="D280">
            <v>-7243.6299285208324</v>
          </cell>
          <cell r="E280">
            <v>-5692.5901402106965</v>
          </cell>
          <cell r="F280">
            <v>-4354.915925120029</v>
          </cell>
          <cell r="G280">
            <v>-2935.3638546477255</v>
          </cell>
          <cell r="H280">
            <v>-1420.2294818099047</v>
          </cell>
          <cell r="I280">
            <v>263.99937550406622</v>
          </cell>
          <cell r="J280">
            <v>2135.340998966537</v>
          </cell>
          <cell r="K280">
            <v>4205.7974643854668</v>
          </cell>
          <cell r="L280">
            <v>6497.0686811492815</v>
          </cell>
          <cell r="M280">
            <v>9029.1709712164738</v>
          </cell>
          <cell r="N280">
            <v>11830.508178497406</v>
          </cell>
          <cell r="O280">
            <v>15300.620746928225</v>
          </cell>
          <cell r="P280">
            <v>19589.381697072669</v>
          </cell>
          <cell r="Q280">
            <v>24355.261150103903</v>
          </cell>
          <cell r="R280">
            <v>29491.128210908493</v>
          </cell>
          <cell r="S280">
            <v>35025.70597902243</v>
          </cell>
          <cell r="T280">
            <v>40989.947402845843</v>
          </cell>
          <cell r="U280">
            <v>47417.208388605395</v>
          </cell>
          <cell r="V280">
            <v>54343.434348215436</v>
          </cell>
          <cell r="W280">
            <v>61807.361229334128</v>
          </cell>
          <cell r="X280">
            <v>69850.732151905453</v>
          </cell>
          <cell r="Y280">
            <v>78518.530862758998</v>
          </cell>
          <cell r="Z280">
            <v>87859.233313897057</v>
          </cell>
          <cell r="AA280">
            <v>97925.078771457876</v>
          </cell>
          <cell r="AB280">
            <v>108772.36197157225</v>
          </cell>
          <cell r="AC280">
            <v>120461.74795703893</v>
          </cell>
          <cell r="AD280">
            <v>133058.6113555886</v>
          </cell>
          <cell r="AE280">
            <v>46137.984866238563</v>
          </cell>
          <cell r="AF280">
            <v>42415.133936374208</v>
          </cell>
          <cell r="AG280">
            <v>39952.724308171382</v>
          </cell>
          <cell r="AH280">
            <v>37640.948279859091</v>
          </cell>
          <cell r="AI280">
            <v>35465.628571447647</v>
          </cell>
          <cell r="AJ280">
            <v>33414.360062946049</v>
          </cell>
          <cell r="AK280">
            <v>31421.572834401959</v>
          </cell>
          <cell r="AL280">
            <v>29428.785605857869</v>
          </cell>
          <cell r="AM280">
            <v>27434.226217315067</v>
          </cell>
          <cell r="AN280">
            <v>25441.43898877098</v>
          </cell>
          <cell r="AO280">
            <v>23446.879600228178</v>
          </cell>
          <cell r="AP280">
            <v>21454.092371684088</v>
          </cell>
          <cell r="AQ280">
            <v>19459.532983141286</v>
          </cell>
          <cell r="AR280">
            <v>17466.745754597199</v>
          </cell>
          <cell r="AS280">
            <v>15996.74572567322</v>
          </cell>
          <cell r="AT280">
            <v>15049.532896369339</v>
          </cell>
          <cell r="AU280">
            <v>14102.320067065461</v>
          </cell>
          <cell r="AV280">
            <v>13155.107237761587</v>
          </cell>
          <cell r="AW280">
            <v>12207.894408457707</v>
          </cell>
          <cell r="AX280">
            <v>11260.68157915383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</row>
        <row r="281">
          <cell r="A281">
            <v>-2993.1728267615063</v>
          </cell>
          <cell r="B281">
            <v>-11872.540814609476</v>
          </cell>
          <cell r="C281">
            <v>-10024.915673558164</v>
          </cell>
          <cell r="D281">
            <v>-7488.2115850223545</v>
          </cell>
          <cell r="E281">
            <v>-5826.1529727015886</v>
          </cell>
          <cell r="F281">
            <v>-4418.0311057209747</v>
          </cell>
          <cell r="G281">
            <v>-2929.6863866655367</v>
          </cell>
          <cell r="H281">
            <v>-1346.9187284150996</v>
          </cell>
          <cell r="I281">
            <v>406.69036842580522</v>
          </cell>
          <cell r="J281">
            <v>2349.7156021865112</v>
          </cell>
          <cell r="K281">
            <v>4494.2644940548089</v>
          </cell>
          <cell r="L281">
            <v>6862.5286771018609</v>
          </cell>
          <cell r="M281">
            <v>9474.8921280289214</v>
          </cell>
          <cell r="N281">
            <v>12360.61275049197</v>
          </cell>
          <cell r="O281">
            <v>15936.534933349387</v>
          </cell>
          <cell r="P281">
            <v>20360.171402997912</v>
          </cell>
          <cell r="Q281">
            <v>25277.002468642124</v>
          </cell>
          <cell r="R281">
            <v>30575.539908048362</v>
          </cell>
          <cell r="S281">
            <v>36285.416579011682</v>
          </cell>
          <cell r="T281">
            <v>42438.565815089336</v>
          </cell>
          <cell r="U281">
            <v>49069.400017512715</v>
          </cell>
          <cell r="V281">
            <v>56215.003111653677</v>
          </cell>
          <cell r="W281">
            <v>63915.337944386498</v>
          </cell>
          <cell r="X281">
            <v>72213.469782245986</v>
          </cell>
          <cell r="Y281">
            <v>81155.807160328477</v>
          </cell>
          <cell r="Z281">
            <v>90792.361428918943</v>
          </cell>
          <cell r="AA281">
            <v>101177.02644939721</v>
          </cell>
          <cell r="AB281">
            <v>112367.88000366456</v>
          </cell>
          <cell r="AC281">
            <v>124427.50860276692</v>
          </cell>
          <cell r="AD281">
            <v>137423.35751125604</v>
          </cell>
          <cell r="AE281">
            <v>48190.379182305078</v>
          </cell>
          <cell r="AF281">
            <v>44301.921581274481</v>
          </cell>
          <cell r="AG281">
            <v>41729.974539606301</v>
          </cell>
          <cell r="AH281">
            <v>39315.361857411481</v>
          </cell>
          <cell r="AI281">
            <v>37043.275594974861</v>
          </cell>
          <cell r="AJ281">
            <v>34900.758805045713</v>
          </cell>
          <cell r="AK281">
            <v>32819.32476644151</v>
          </cell>
          <cell r="AL281">
            <v>30737.890727837312</v>
          </cell>
          <cell r="AM281">
            <v>28654.605696768715</v>
          </cell>
          <cell r="AN281">
            <v>26573.171658164516</v>
          </cell>
          <cell r="AO281">
            <v>24489.886627095919</v>
          </cell>
          <cell r="AP281">
            <v>22408.452588491713</v>
          </cell>
          <cell r="AQ281">
            <v>20325.167557423116</v>
          </cell>
          <cell r="AR281">
            <v>18243.733518818914</v>
          </cell>
          <cell r="AS281">
            <v>16708.34225721045</v>
          </cell>
          <cell r="AT281">
            <v>15718.993772597727</v>
          </cell>
          <cell r="AU281">
            <v>14729.645287985002</v>
          </cell>
          <cell r="AV281">
            <v>13740.296803372277</v>
          </cell>
          <cell r="AW281">
            <v>12750.948318759552</v>
          </cell>
          <cell r="AX281">
            <v>11761.599834146828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</row>
        <row r="282">
          <cell r="A282">
            <v>-3319.8729816932337</v>
          </cell>
          <cell r="B282">
            <v>-13363.400954792482</v>
          </cell>
          <cell r="C282">
            <v>-11563.002240443533</v>
          </cell>
          <cell r="D282">
            <v>-9239.4212649636338</v>
          </cell>
          <cell r="E282">
            <v>-7611.4187280951355</v>
          </cell>
          <cell r="F282">
            <v>-6142.9809902383631</v>
          </cell>
          <cell r="G282">
            <v>-4607.1720592763904</v>
          </cell>
          <cell r="H282">
            <v>-2989.2534259625941</v>
          </cell>
          <cell r="I282">
            <v>-1206.3877610593449</v>
          </cell>
          <cell r="J282">
            <v>760.57772581389372</v>
          </cell>
          <cell r="K282">
            <v>2923.1572504160631</v>
          </cell>
          <cell r="L282">
            <v>5303.8336654962595</v>
          </cell>
          <cell r="M282">
            <v>7922.9054534016659</v>
          </cell>
          <cell r="N282">
            <v>10810.665307994706</v>
          </cell>
          <cell r="O282">
            <v>14425.397061907701</v>
          </cell>
          <cell r="P282">
            <v>18942.177354544609</v>
          </cell>
          <cell r="Q282">
            <v>23973.1795007654</v>
          </cell>
          <cell r="R282">
            <v>29394.751418447573</v>
          </cell>
          <cell r="S282">
            <v>35237.214053984309</v>
          </cell>
          <cell r="T282">
            <v>41533.242247636976</v>
          </cell>
          <cell r="U282">
            <v>48318.047472433711</v>
          </cell>
          <cell r="V282">
            <v>55629.574759563358</v>
          </cell>
          <cell r="W282">
            <v>63508.714911599702</v>
          </cell>
          <cell r="X282">
            <v>71999.533190389528</v>
          </cell>
          <cell r="Y282">
            <v>81149.515758576075</v>
          </cell>
          <cell r="Z282">
            <v>91009.835253018435</v>
          </cell>
          <cell r="AA282">
            <v>101635.63697536511</v>
          </cell>
          <cell r="AB282">
            <v>113086.34730034646</v>
          </cell>
          <cell r="AC282">
            <v>125426.00602660369</v>
          </cell>
          <cell r="AD282">
            <v>138723.62452877671</v>
          </cell>
          <cell r="AE282">
            <v>53241.863277264514</v>
          </cell>
          <cell r="AF282">
            <v>48945.803950353686</v>
          </cell>
          <cell r="AG282">
            <v>46104.256424221268</v>
          </cell>
          <cell r="AH282">
            <v>43436.535595409638</v>
          </cell>
          <cell r="AI282">
            <v>40926.281304170945</v>
          </cell>
          <cell r="AJ282">
            <v>38559.178410725828</v>
          </cell>
          <cell r="AK282">
            <v>36259.561176240553</v>
          </cell>
          <cell r="AL282">
            <v>33959.943941755264</v>
          </cell>
          <cell r="AM282">
            <v>31658.281687301507</v>
          </cell>
          <cell r="AN282">
            <v>29358.664452816218</v>
          </cell>
          <cell r="AO282">
            <v>27057.002198362465</v>
          </cell>
          <cell r="AP282">
            <v>24757.384963877179</v>
          </cell>
          <cell r="AQ282">
            <v>22455.722709423419</v>
          </cell>
          <cell r="AR282">
            <v>20156.105474938136</v>
          </cell>
          <cell r="AS282">
            <v>18459.769131154379</v>
          </cell>
          <cell r="AT282">
            <v>17366.713678072134</v>
          </cell>
          <cell r="AU282">
            <v>16273.658224989893</v>
          </cell>
          <cell r="AV282">
            <v>15180.602771907652</v>
          </cell>
          <cell r="AW282">
            <v>14087.547318825415</v>
          </cell>
          <cell r="AX282">
            <v>12994.491865743175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</row>
        <row r="283">
          <cell r="A283">
            <v>-3293.1000682365957</v>
          </cell>
          <cell r="B283">
            <v>-13350.455823548768</v>
          </cell>
          <cell r="C283">
            <v>-11556.55935840685</v>
          </cell>
          <cell r="D283">
            <v>-8879.2253843830767</v>
          </cell>
          <cell r="E283">
            <v>-7113.9366636455316</v>
          </cell>
          <cell r="F283">
            <v>-5628.0247659793104</v>
          </cell>
          <cell r="G283">
            <v>-4071.5210152427344</v>
          </cell>
          <cell r="H283">
            <v>-2429.6001835772827</v>
          </cell>
          <cell r="I283">
            <v>-619.95220722396198</v>
          </cell>
          <cell r="J283">
            <v>1376.6814249310301</v>
          </cell>
          <cell r="K283">
            <v>3572.0581619601849</v>
          </cell>
          <cell r="L283">
            <v>5988.8240400748437</v>
          </cell>
          <cell r="M283">
            <v>8647.4958463247331</v>
          </cell>
          <cell r="N283">
            <v>11578.481721125576</v>
          </cell>
          <cell r="O283">
            <v>15235.902932292927</v>
          </cell>
          <cell r="P283">
            <v>19793.2306801718</v>
          </cell>
          <cell r="Q283">
            <v>24866.461372893529</v>
          </cell>
          <cell r="R283">
            <v>30333.540148887412</v>
          </cell>
          <cell r="S283">
            <v>36225.042458412347</v>
          </cell>
          <cell r="T283">
            <v>42573.917403392006</v>
          </cell>
          <cell r="U283">
            <v>49415.672010162372</v>
          </cell>
          <cell r="V283">
            <v>56788.569807791529</v>
          </cell>
          <cell r="W283">
            <v>64733.844822550564</v>
          </cell>
          <cell r="X283">
            <v>73295.932185331199</v>
          </cell>
          <cell r="Y283">
            <v>82522.716641716906</v>
          </cell>
          <cell r="Z283">
            <v>92465.80035453623</v>
          </cell>
          <cell r="AA283">
            <v>103180.79149662481</v>
          </cell>
          <cell r="AB283">
            <v>114727.61524779307</v>
          </cell>
          <cell r="AC283">
            <v>127170.84893529702</v>
          </cell>
          <cell r="AD283">
            <v>140580.0831921348</v>
          </cell>
          <cell r="AE283">
            <v>52704.828062928871</v>
          </cell>
          <cell r="AF283">
            <v>48452.101838945164</v>
          </cell>
          <cell r="AG283">
            <v>45639.21617757123</v>
          </cell>
          <cell r="AH283">
            <v>42998.40387409852</v>
          </cell>
          <cell r="AI283">
            <v>40513.469788959912</v>
          </cell>
          <cell r="AJ283">
            <v>38170.243175034091</v>
          </cell>
          <cell r="AK283">
            <v>35893.821511822869</v>
          </cell>
          <cell r="AL283">
            <v>33617.399848611654</v>
          </cell>
          <cell r="AM283">
            <v>31338.95379295454</v>
          </cell>
          <cell r="AN283">
            <v>29062.532129743315</v>
          </cell>
          <cell r="AO283">
            <v>26784.086074086204</v>
          </cell>
          <cell r="AP283">
            <v>24507.664410874979</v>
          </cell>
          <cell r="AQ283">
            <v>22229.218355217865</v>
          </cell>
          <cell r="AR283">
            <v>19952.796692006639</v>
          </cell>
          <cell r="AS283">
            <v>18273.570800335063</v>
          </cell>
          <cell r="AT283">
            <v>17191.540680203136</v>
          </cell>
          <cell r="AU283">
            <v>16109.510560071205</v>
          </cell>
          <cell r="AV283">
            <v>15027.480439939272</v>
          </cell>
          <cell r="AW283">
            <v>13945.450319807345</v>
          </cell>
          <cell r="AX283">
            <v>12863.420199675416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</row>
        <row r="284">
          <cell r="A284">
            <v>-2873.4100920086357</v>
          </cell>
          <cell r="B284">
            <v>-11500.622679873881</v>
          </cell>
          <cell r="C284">
            <v>-9668.5114540626273</v>
          </cell>
          <cell r="D284">
            <v>-7046.1376470538862</v>
          </cell>
          <cell r="E284">
            <v>-5392.2788231420045</v>
          </cell>
          <cell r="F284">
            <v>-4031.1749614409946</v>
          </cell>
          <cell r="G284">
            <v>-2586.384538926025</v>
          </cell>
          <cell r="H284">
            <v>-1044.0618006030661</v>
          </cell>
          <cell r="I284">
            <v>669.4611098479005</v>
          </cell>
          <cell r="J284">
            <v>2572.366546524654</v>
          </cell>
          <cell r="K284">
            <v>4676.8326875688563</v>
          </cell>
          <cell r="L284">
            <v>7004.7497572694592</v>
          </cell>
          <cell r="M284">
            <v>9576.3389348556648</v>
          </cell>
          <cell r="N284">
            <v>12420.225480597335</v>
          </cell>
          <cell r="O284">
            <v>15936.211899003676</v>
          </cell>
          <cell r="P284">
            <v>20274.437856955032</v>
          </cell>
          <cell r="Q284">
            <v>25093.630439648983</v>
          </cell>
          <cell r="R284">
            <v>30286.949466925158</v>
          </cell>
          <cell r="S284">
            <v>35883.439346977255</v>
          </cell>
          <cell r="T284">
            <v>41914.399280889229</v>
          </cell>
          <cell r="U284">
            <v>48413.558308067382</v>
          </cell>
          <cell r="V284">
            <v>55417.263940904006</v>
          </cell>
          <cell r="W284">
            <v>62964.685443640323</v>
          </cell>
          <cell r="X284">
            <v>71098.032892295974</v>
          </cell>
          <cell r="Y284">
            <v>79862.793240789804</v>
          </cell>
          <cell r="Z284">
            <v>89307.984713487502</v>
          </cell>
          <cell r="AA284">
            <v>99486.430946903551</v>
          </cell>
          <cell r="AB284">
            <v>110455.05641373606</v>
          </cell>
          <cell r="AC284">
            <v>122275.20478143721</v>
          </cell>
          <cell r="AD284">
            <v>135012.98198578676</v>
          </cell>
          <cell r="AE284">
            <v>46140.923117755206</v>
          </cell>
          <cell r="AF284">
            <v>42417.835101845099</v>
          </cell>
          <cell r="AG284">
            <v>39955.268657542787</v>
          </cell>
          <cell r="AH284">
            <v>37643.345406081477</v>
          </cell>
          <cell r="AI284">
            <v>35467.887164605556</v>
          </cell>
          <cell r="AJ284">
            <v>33416.488023116326</v>
          </cell>
          <cell r="AK284">
            <v>31423.57388590656</v>
          </cell>
          <cell r="AL284">
            <v>29430.659748696798</v>
          </cell>
          <cell r="AM284">
            <v>27435.973338630069</v>
          </cell>
          <cell r="AN284">
            <v>25443.059201420296</v>
          </cell>
          <cell r="AO284">
            <v>23448.372791353573</v>
          </cell>
          <cell r="AP284">
            <v>21455.458654143808</v>
          </cell>
          <cell r="AQ284">
            <v>19460.772244077078</v>
          </cell>
          <cell r="AR284">
            <v>17467.858106867308</v>
          </cell>
          <cell r="AS284">
            <v>15997.764462458665</v>
          </cell>
          <cell r="AT284">
            <v>15050.49131085115</v>
          </cell>
          <cell r="AU284">
            <v>14103.218159243634</v>
          </cell>
          <cell r="AV284">
            <v>13155.945007636117</v>
          </cell>
          <cell r="AW284">
            <v>12208.671856028603</v>
          </cell>
          <cell r="AX284">
            <v>11261.398704421086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</row>
        <row r="285">
          <cell r="A285">
            <v>-3216.9433588185984</v>
          </cell>
          <cell r="B285">
            <v>-12859.377213145764</v>
          </cell>
          <cell r="C285">
            <v>-11014.016407401468</v>
          </cell>
          <cell r="D285">
            <v>-8340.0785277538944</v>
          </cell>
          <cell r="E285">
            <v>-6572.0364697339401</v>
          </cell>
          <cell r="F285">
            <v>-5084.0670286334143</v>
          </cell>
          <cell r="G285">
            <v>-3521.8189494561993</v>
          </cell>
          <cell r="H285">
            <v>-1870.4897874936169</v>
          </cell>
          <cell r="I285">
            <v>-48.968487268150966</v>
          </cell>
          <cell r="J285">
            <v>1961.9864935105193</v>
          </cell>
          <cell r="K285">
            <v>4174.3589759567003</v>
          </cell>
          <cell r="L285">
            <v>6610.851751776232</v>
          </cell>
          <cell r="M285">
            <v>9292.1230946328924</v>
          </cell>
          <cell r="N285">
            <v>12248.506931310958</v>
          </cell>
          <cell r="O285">
            <v>15925.933177437433</v>
          </cell>
          <cell r="P285">
            <v>20494.495532351419</v>
          </cell>
          <cell r="Q285">
            <v>25577.057838085057</v>
          </cell>
          <cell r="R285">
            <v>31054.192664460501</v>
          </cell>
          <cell r="S285">
            <v>36956.531701692336</v>
          </cell>
          <cell r="T285">
            <v>43317.084657713873</v>
          </cell>
          <cell r="U285">
            <v>50171.423869872764</v>
          </cell>
          <cell r="V285">
            <v>57557.883248512357</v>
          </cell>
          <cell r="W285">
            <v>65517.772665060227</v>
          </cell>
          <cell r="X285">
            <v>74095.608983621307</v>
          </cell>
          <cell r="Y285">
            <v>83339.365028153974</v>
          </cell>
          <cell r="Z285">
            <v>93300.737877614825</v>
          </cell>
          <cell r="AA285">
            <v>104035.43798955322</v>
          </cell>
          <cell r="AB285">
            <v>115603.50076912149</v>
          </cell>
          <cell r="AC285">
            <v>128069.62232599736</v>
          </cell>
          <cell r="AD285">
            <v>141503.52129698871</v>
          </cell>
          <cell r="AE285">
            <v>51688.704478063657</v>
          </cell>
          <cell r="AF285">
            <v>47517.968758080948</v>
          </cell>
          <cell r="AG285">
            <v>44759.314171299222</v>
          </cell>
          <cell r="AH285">
            <v>42169.415451332708</v>
          </cell>
          <cell r="AI285">
            <v>39732.389693069381</v>
          </cell>
          <cell r="AJ285">
            <v>37434.339354536227</v>
          </cell>
          <cell r="AK285">
            <v>35201.805999590142</v>
          </cell>
          <cell r="AL285">
            <v>32969.272644644072</v>
          </cell>
          <cell r="AM285">
            <v>30734.753926558988</v>
          </cell>
          <cell r="AN285">
            <v>28502.220571612917</v>
          </cell>
          <cell r="AO285">
            <v>26267.701853527829</v>
          </cell>
          <cell r="AP285">
            <v>24035.168498581756</v>
          </cell>
          <cell r="AQ285">
            <v>21800.649780496664</v>
          </cell>
          <cell r="AR285">
            <v>19568.11642555059</v>
          </cell>
          <cell r="AS285">
            <v>17921.265196610224</v>
          </cell>
          <cell r="AT285">
            <v>16860.096093675576</v>
          </cell>
          <cell r="AU285">
            <v>15798.926990740929</v>
          </cell>
          <cell r="AV285">
            <v>14737.757887806281</v>
          </cell>
          <cell r="AW285">
            <v>13676.588784871637</v>
          </cell>
          <cell r="AX285">
            <v>12615.419681936988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</row>
        <row r="286">
          <cell r="A286">
            <v>-3382.3193783875577</v>
          </cell>
          <cell r="B286">
            <v>-13622.575958436712</v>
          </cell>
          <cell r="C286">
            <v>-11818.993258940749</v>
          </cell>
          <cell r="D286">
            <v>-9044.8514655109466</v>
          </cell>
          <cell r="E286">
            <v>-7200.6499341832705</v>
          </cell>
          <cell r="F286">
            <v>-5661.0982039001055</v>
          </cell>
          <cell r="G286">
            <v>-4052.1122266524935</v>
          </cell>
          <cell r="H286">
            <v>-2358.4904100532235</v>
          </cell>
          <cell r="I286">
            <v>-495.74502494657787</v>
          </cell>
          <cell r="J286">
            <v>1555.8051912927642</v>
          </cell>
          <cell r="K286">
            <v>3808.0041051594067</v>
          </cell>
          <cell r="L286">
            <v>6283.8733219878877</v>
          </cell>
          <cell r="M286">
            <v>9004.213155633317</v>
          </cell>
          <cell r="N286">
            <v>12000.079317524045</v>
          </cell>
          <cell r="O286">
            <v>15738.529799181642</v>
          </cell>
          <cell r="P286">
            <v>20398.753935742614</v>
          </cell>
          <cell r="Q286">
            <v>25587.056449876709</v>
          </cell>
          <cell r="R286">
            <v>31178.140371834299</v>
          </cell>
          <cell r="S286">
            <v>37203.274669075632</v>
          </cell>
          <cell r="T286">
            <v>43696.155800268454</v>
          </cell>
          <cell r="U286">
            <v>50693.096167739059</v>
          </cell>
          <cell r="V286">
            <v>58233.22719997706</v>
          </cell>
          <cell r="W286">
            <v>66358.718199962721</v>
          </cell>
          <cell r="X286">
            <v>75115.012183258557</v>
          </cell>
          <cell r="Y286">
            <v>84551.080024825045</v>
          </cell>
          <cell r="Z286">
            <v>94719.69433591413</v>
          </cell>
          <cell r="AA286">
            <v>105677.72460273773</v>
          </cell>
          <cell r="AB286">
            <v>117486.45523751786</v>
          </cell>
          <cell r="AC286">
            <v>130211.9283206668</v>
          </cell>
          <cell r="AD286">
            <v>143925.312950933</v>
          </cell>
          <cell r="AE286">
            <v>54238.009722338327</v>
          </cell>
          <cell r="AF286">
            <v>49861.571836847717</v>
          </cell>
          <cell r="AG286">
            <v>46966.859427061165</v>
          </cell>
          <cell r="AH286">
            <v>44249.225983316595</v>
          </cell>
          <cell r="AI286">
            <v>41692.005249986527</v>
          </cell>
          <cell r="AJ286">
            <v>39280.61425339691</v>
          </cell>
          <cell r="AK286">
            <v>36937.971561270642</v>
          </cell>
          <cell r="AL286">
            <v>34595.328869144381</v>
          </cell>
          <cell r="AM286">
            <v>32250.60289506468</v>
          </cell>
          <cell r="AN286">
            <v>29907.960202938415</v>
          </cell>
          <cell r="AO286">
            <v>27563.234228858713</v>
          </cell>
          <cell r="AP286">
            <v>25220.591536732445</v>
          </cell>
          <cell r="AQ286">
            <v>22875.865562652747</v>
          </cell>
          <cell r="AR286">
            <v>20533.222870526482</v>
          </cell>
          <cell r="AS286">
            <v>18805.148354663539</v>
          </cell>
          <cell r="AT286">
            <v>17691.642015063935</v>
          </cell>
          <cell r="AU286">
            <v>16578.135675464324</v>
          </cell>
          <cell r="AV286">
            <v>15464.629335864718</v>
          </cell>
          <cell r="AW286">
            <v>14351.122996265109</v>
          </cell>
          <cell r="AX286">
            <v>13237.616656665503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</row>
        <row r="287">
          <cell r="A287">
            <v>-3772.0714045176383</v>
          </cell>
          <cell r="B287">
            <v>-15373.567788776225</v>
          </cell>
          <cell r="C287">
            <v>-13660.197678068242</v>
          </cell>
          <cell r="D287">
            <v>-10991.970578933004</v>
          </cell>
          <cell r="E287">
            <v>-9114.6956739838697</v>
          </cell>
          <cell r="F287">
            <v>-7485.0805977781929</v>
          </cell>
          <cell r="G287">
            <v>-5800.077113364553</v>
          </cell>
          <cell r="H287">
            <v>-4043.7309743556771</v>
          </cell>
          <cell r="I287">
            <v>-2123.7381268992017</v>
          </cell>
          <cell r="J287">
            <v>-19.599856399415117</v>
          </cell>
          <cell r="K287">
            <v>2279.9493120965553</v>
          </cell>
          <cell r="L287">
            <v>4798.4242185338844</v>
          </cell>
          <cell r="M287">
            <v>7556.6775904128908</v>
          </cell>
          <cell r="N287">
            <v>10587.173717460131</v>
          </cell>
          <cell r="O287">
            <v>14406.870176335435</v>
          </cell>
          <cell r="P287">
            <v>19216.223681225383</v>
          </cell>
          <cell r="Q287">
            <v>24581.785800889793</v>
          </cell>
          <cell r="R287">
            <v>30363.890452227213</v>
          </cell>
          <cell r="S287">
            <v>36594.874914505504</v>
          </cell>
          <cell r="T287">
            <v>43309.586894022003</v>
          </cell>
          <cell r="U287">
            <v>50545.579415078086</v>
          </cell>
          <cell r="V287">
            <v>58343.320840846536</v>
          </cell>
          <cell r="W287">
            <v>66746.421198704717</v>
          </cell>
          <cell r="X287">
            <v>75801.876075791472</v>
          </cell>
          <cell r="Y287">
            <v>85560.329448809949</v>
          </cell>
          <cell r="Z287">
            <v>96076.356917991259</v>
          </cell>
          <cell r="AA287">
            <v>107408.77092924649</v>
          </cell>
          <cell r="AB287">
            <v>119620.94969150801</v>
          </cell>
          <cell r="AC287">
            <v>132781.1916287783</v>
          </cell>
          <cell r="AD287">
            <v>146963.09734921297</v>
          </cell>
          <cell r="AE287">
            <v>60298.847481527562</v>
          </cell>
          <cell r="AF287">
            <v>55433.363627666848</v>
          </cell>
          <cell r="AG287">
            <v>52215.180973211609</v>
          </cell>
          <cell r="AH287">
            <v>49193.865010956433</v>
          </cell>
          <cell r="AI287">
            <v>46350.887111047203</v>
          </cell>
          <cell r="AJ287">
            <v>43670.034722361546</v>
          </cell>
          <cell r="AK287">
            <v>41065.612931824151</v>
          </cell>
          <cell r="AL287">
            <v>38461.191141286763</v>
          </cell>
          <cell r="AM287">
            <v>35854.453272017614</v>
          </cell>
          <cell r="AN287">
            <v>33250.031481480219</v>
          </cell>
          <cell r="AO287">
            <v>30643.293612211066</v>
          </cell>
          <cell r="AP287">
            <v>28038.871821673678</v>
          </cell>
          <cell r="AQ287">
            <v>25432.133952404522</v>
          </cell>
          <cell r="AR287">
            <v>22827.712161867134</v>
          </cell>
          <cell r="AS287">
            <v>20906.53359720056</v>
          </cell>
          <cell r="AT287">
            <v>19668.5982584048</v>
          </cell>
          <cell r="AU287">
            <v>18430.662919609043</v>
          </cell>
          <cell r="AV287">
            <v>17192.72758081328</v>
          </cell>
          <cell r="AW287">
            <v>15954.79224201752</v>
          </cell>
          <cell r="AX287">
            <v>14716.85690322176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</row>
        <row r="288">
          <cell r="A288">
            <v>-3287.7204285841162</v>
          </cell>
          <cell r="B288">
            <v>-13267.879286302952</v>
          </cell>
          <cell r="C288">
            <v>-11488.607107045291</v>
          </cell>
          <cell r="D288">
            <v>-8869.981232048327</v>
          </cell>
          <cell r="E288">
            <v>-7121.5975115734191</v>
          </cell>
          <cell r="F288">
            <v>-5636.9085325855876</v>
          </cell>
          <cell r="G288">
            <v>-4081.6672636825465</v>
          </cell>
          <cell r="H288">
            <v>-2441.0563997041968</v>
          </cell>
          <cell r="I288">
            <v>-632.7928537734839</v>
          </cell>
          <cell r="J288">
            <v>1362.3728336365955</v>
          </cell>
          <cell r="K288">
            <v>3556.1921984801725</v>
          </cell>
          <cell r="L288">
            <v>5971.3019658850617</v>
          </cell>
          <cell r="M288">
            <v>8628.2101500878216</v>
          </cell>
          <cell r="N288">
            <v>11557.31187866198</v>
          </cell>
          <cell r="O288">
            <v>15212.587046646766</v>
          </cell>
          <cell r="P288">
            <v>19767.440068552576</v>
          </cell>
          <cell r="Q288">
            <v>24837.960345416392</v>
          </cell>
          <cell r="R288">
            <v>30302.11828892534</v>
          </cell>
          <cell r="S288">
            <v>36190.473014148709</v>
          </cell>
          <cell r="T288">
            <v>42535.956019677353</v>
          </cell>
          <cell r="U288">
            <v>49374.055361921979</v>
          </cell>
          <cell r="V288">
            <v>56743.01412734075</v>
          </cell>
          <cell r="W288">
            <v>64684.044312581893</v>
          </cell>
          <cell r="X288">
            <v>73241.557308697506</v>
          </cell>
          <cell r="Y288">
            <v>82463.41227844583</v>
          </cell>
          <cell r="Z288">
            <v>92401.183815769065</v>
          </cell>
          <cell r="AA288">
            <v>103110.45038437221</v>
          </cell>
          <cell r="AB288">
            <v>114651.10514853804</v>
          </cell>
          <cell r="AC288">
            <v>127087.69093454628</v>
          </cell>
          <cell r="AD288">
            <v>140489.76119601831</v>
          </cell>
          <cell r="AE288">
            <v>52688.87478585622</v>
          </cell>
          <cell r="AF288">
            <v>48437.435823822867</v>
          </cell>
          <cell r="AG288">
            <v>45625.401597620592</v>
          </cell>
          <cell r="AH288">
            <v>42985.388644262915</v>
          </cell>
          <cell r="AI288">
            <v>40501.206726305645</v>
          </cell>
          <cell r="AJ288">
            <v>38158.689385985104</v>
          </cell>
          <cell r="AK288">
            <v>35882.956775121878</v>
          </cell>
          <cell r="AL288">
            <v>33607.22416425866</v>
          </cell>
          <cell r="AM288">
            <v>31329.46777371491</v>
          </cell>
          <cell r="AN288">
            <v>29053.735162851684</v>
          </cell>
          <cell r="AO288">
            <v>26775.978772307935</v>
          </cell>
          <cell r="AP288">
            <v>24500.246161444713</v>
          </cell>
          <cell r="AQ288">
            <v>22222.489770900971</v>
          </cell>
          <cell r="AR288">
            <v>19946.757160037745</v>
          </cell>
          <cell r="AS288">
            <v>18268.039554929317</v>
          </cell>
          <cell r="AT288">
            <v>17186.336955575687</v>
          </cell>
          <cell r="AU288">
            <v>16104.634356222061</v>
          </cell>
          <cell r="AV288">
            <v>15022.931756868431</v>
          </cell>
          <cell r="AW288">
            <v>13941.229157514805</v>
          </cell>
          <cell r="AX288">
            <v>12859.526558161177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</row>
        <row r="289">
          <cell r="A289">
            <v>-3709.4964797148587</v>
          </cell>
          <cell r="B289">
            <v>-15098.004434347084</v>
          </cell>
          <cell r="C289">
            <v>-13216.795094125191</v>
          </cell>
          <cell r="D289">
            <v>-10512.235187898725</v>
          </cell>
          <cell r="E289">
            <v>-8646.3339458603095</v>
          </cell>
          <cell r="F289">
            <v>-7019.3278154465115</v>
          </cell>
          <cell r="G289">
            <v>-5333.7006600967288</v>
          </cell>
          <cell r="H289">
            <v>-3573.5482239650728</v>
          </cell>
          <cell r="I289">
            <v>-1647.7641808446281</v>
          </cell>
          <cell r="J289">
            <v>464.10137207463555</v>
          </cell>
          <cell r="K289">
            <v>2773.4995922567923</v>
          </cell>
          <cell r="L289">
            <v>5303.9631039822352</v>
          </cell>
          <cell r="M289">
            <v>8076.4420319220535</v>
          </cell>
          <cell r="N289">
            <v>11123.284846158323</v>
          </cell>
          <cell r="O289">
            <v>14953.424275345056</v>
          </cell>
          <cell r="P289">
            <v>19763.976970493142</v>
          </cell>
          <cell r="Q289">
            <v>25128.128517251695</v>
          </cell>
          <cell r="R289">
            <v>30908.713089242709</v>
          </cell>
          <cell r="S289">
            <v>37138.059464464444</v>
          </cell>
          <cell r="T289">
            <v>43851.006187969018</v>
          </cell>
          <cell r="U289">
            <v>51085.096411601291</v>
          </cell>
          <cell r="V289">
            <v>58880.787859653152</v>
          </cell>
          <cell r="W289">
            <v>67281.679094697</v>
          </cell>
          <cell r="X289">
            <v>76334.753349024162</v>
          </cell>
          <cell r="Y289">
            <v>86090.641285351419</v>
          </cell>
          <cell r="Z289">
            <v>96603.904156324017</v>
          </cell>
          <cell r="AA289">
            <v>107933.33894642681</v>
          </cell>
          <cell r="AB289">
            <v>120142.30720285524</v>
          </cell>
          <cell r="AC289">
            <v>133299.08939438089</v>
          </cell>
          <cell r="AD289">
            <v>147477.2667800175</v>
          </cell>
          <cell r="AE289">
            <v>59309.198777035119</v>
          </cell>
          <cell r="AF289">
            <v>54523.569182315543</v>
          </cell>
          <cell r="AG289">
            <v>51358.204623525853</v>
          </cell>
          <cell r="AH289">
            <v>48386.475702363365</v>
          </cell>
          <cell r="AI289">
            <v>45590.157888227877</v>
          </cell>
          <cell r="AJ289">
            <v>42953.304716844192</v>
          </cell>
          <cell r="AK289">
            <v>40391.627734186375</v>
          </cell>
          <cell r="AL289">
            <v>37829.950751528559</v>
          </cell>
          <cell r="AM289">
            <v>35265.99570254569</v>
          </cell>
          <cell r="AN289">
            <v>32704.31871988788</v>
          </cell>
          <cell r="AO289">
            <v>30140.363670905019</v>
          </cell>
          <cell r="AP289">
            <v>27578.686688247202</v>
          </cell>
          <cell r="AQ289">
            <v>25014.731639264348</v>
          </cell>
          <cell r="AR289">
            <v>22453.054656606528</v>
          </cell>
          <cell r="AS289">
            <v>20563.407239831344</v>
          </cell>
          <cell r="AT289">
            <v>19345.789388938818</v>
          </cell>
          <cell r="AU289">
            <v>18128.171538046281</v>
          </cell>
          <cell r="AV289">
            <v>16910.553687153755</v>
          </cell>
          <cell r="AW289">
            <v>15692.935836261227</v>
          </cell>
          <cell r="AX289">
            <v>14475.3179853687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</row>
        <row r="290">
          <cell r="A290">
            <v>-3758.2057683748135</v>
          </cell>
          <cell r="B290">
            <v>-15241.882324541446</v>
          </cell>
          <cell r="C290">
            <v>-13509.113639924934</v>
          </cell>
          <cell r="D290">
            <v>-10803.067500814012</v>
          </cell>
          <cell r="E290">
            <v>-8902.4561267064782</v>
          </cell>
          <cell r="F290">
            <v>-7261.7639920650254</v>
          </cell>
          <cell r="G290">
            <v>-5564.3475249787434</v>
          </cell>
          <cell r="H290">
            <v>-3794.1904677210364</v>
          </cell>
          <cell r="I290">
            <v>-1859.080436442719</v>
          </cell>
          <cell r="J290">
            <v>261.55457729542638</v>
          </cell>
          <cell r="K290">
            <v>2579.0920494366383</v>
          </cell>
          <cell r="L290">
            <v>5117.1422540937938</v>
          </cell>
          <cell r="M290">
            <v>7896.6716017763556</v>
          </cell>
          <cell r="N290">
            <v>10950.236299199833</v>
          </cell>
          <cell r="O290">
            <v>14793.798327804872</v>
          </cell>
          <cell r="P290">
            <v>19627.476973825305</v>
          </cell>
          <cell r="Q290">
            <v>25018.878143897102</v>
          </cell>
          <cell r="R290">
            <v>30828.827798277005</v>
          </cell>
          <cell r="S290">
            <v>37089.818943549115</v>
          </cell>
          <cell r="T290">
            <v>43836.867102843331</v>
          </cell>
          <cell r="U290">
            <v>51107.70614535037</v>
          </cell>
          <cell r="V290">
            <v>58942.999318591108</v>
          </cell>
          <cell r="W290">
            <v>67386.566663669451</v>
          </cell>
          <cell r="X290">
            <v>76485.630085362121</v>
          </cell>
          <cell r="Y290">
            <v>86291.077447636533</v>
          </cell>
          <cell r="Z290">
            <v>96857.747171590338</v>
          </cell>
          <cell r="AA290">
            <v>108244.734927468</v>
          </cell>
          <cell r="AB290">
            <v>120515.72413597621</v>
          </cell>
          <cell r="AC290">
            <v>133739.34212727519</v>
          </cell>
          <cell r="AD290">
            <v>147989.54394951812</v>
          </cell>
          <cell r="AE290">
            <v>60161.719397078828</v>
          </cell>
          <cell r="AF290">
            <v>55307.300339788242</v>
          </cell>
          <cell r="AG290">
            <v>52096.436286620476</v>
          </cell>
          <cell r="AH290">
            <v>49081.991223026263</v>
          </cell>
          <cell r="AI290">
            <v>46245.478655869265</v>
          </cell>
          <cell r="AJ290">
            <v>43570.722903655202</v>
          </cell>
          <cell r="AK290">
            <v>40972.223935628506</v>
          </cell>
          <cell r="AL290">
            <v>38373.724967601825</v>
          </cell>
          <cell r="AM290">
            <v>35772.915187933097</v>
          </cell>
          <cell r="AN290">
            <v>33174.416219906401</v>
          </cell>
          <cell r="AO290">
            <v>30573.606440237676</v>
          </cell>
          <cell r="AP290">
            <v>27975.107472210992</v>
          </cell>
          <cell r="AQ290">
            <v>25374.297692542259</v>
          </cell>
          <cell r="AR290">
            <v>22775.798724515571</v>
          </cell>
          <cell r="AS290">
            <v>20858.989190891218</v>
          </cell>
          <cell r="AT290">
            <v>19623.869091669185</v>
          </cell>
          <cell r="AU290">
            <v>18388.748992447152</v>
          </cell>
          <cell r="AV290">
            <v>17153.628893225119</v>
          </cell>
          <cell r="AW290">
            <v>15918.50879400309</v>
          </cell>
          <cell r="AX290">
            <v>14683.388694781059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</row>
        <row r="291">
          <cell r="A291">
            <v>-3385.0567413512704</v>
          </cell>
          <cell r="B291">
            <v>-13722.662825725249</v>
          </cell>
          <cell r="C291">
            <v>-12144.081394857982</v>
          </cell>
          <cell r="D291">
            <v>-9676.6596467625386</v>
          </cell>
          <cell r="E291">
            <v>-7962.4496874517608</v>
          </cell>
          <cell r="F291">
            <v>-6483.7734049680594</v>
          </cell>
          <cell r="G291">
            <v>-4940.2358572293952</v>
          </cell>
          <cell r="H291">
            <v>-3317.0038628451862</v>
          </cell>
          <cell r="I291">
            <v>-1530.0376302916486</v>
          </cell>
          <cell r="J291">
            <v>439.91668176483518</v>
          </cell>
          <cell r="K291">
            <v>2604.2529453938878</v>
          </cell>
          <cell r="L291">
            <v>4985.499720453352</v>
          </cell>
          <cell r="M291">
            <v>7603.929481916527</v>
          </cell>
          <cell r="N291">
            <v>10490.019295508155</v>
          </cell>
          <cell r="O291">
            <v>14109.85186558944</v>
          </cell>
          <cell r="P291">
            <v>18641.801834932328</v>
          </cell>
          <cell r="Q291">
            <v>23691.751590144515</v>
          </cell>
          <cell r="R291">
            <v>29133.742068946209</v>
          </cell>
          <cell r="S291">
            <v>34998.208411567051</v>
          </cell>
          <cell r="T291">
            <v>41317.948517269266</v>
          </cell>
          <cell r="U291">
            <v>48128.306471471813</v>
          </cell>
          <cell r="V291">
            <v>55467.370212798967</v>
          </cell>
          <cell r="W291">
            <v>63376.18454553539</v>
          </cell>
          <cell r="X291">
            <v>71898.980688791984</v>
          </cell>
          <cell r="Y291">
            <v>81083.423646169671</v>
          </cell>
          <cell r="Z291">
            <v>90980.878779373597</v>
          </cell>
          <cell r="AA291">
            <v>101646.69907662913</v>
          </cell>
          <cell r="AB291">
            <v>113140.53472249192</v>
          </cell>
          <cell r="AC291">
            <v>125526.6667003672</v>
          </cell>
          <cell r="AD291">
            <v>138874.3662934587</v>
          </cell>
          <cell r="AE291">
            <v>54193.94930421772</v>
          </cell>
          <cell r="AF291">
            <v>49821.066631835049</v>
          </cell>
          <cell r="AG291">
            <v>46928.705750796827</v>
          </cell>
          <cell r="AH291">
            <v>44213.279985144494</v>
          </cell>
          <cell r="AI291">
            <v>41658.136618135824</v>
          </cell>
          <cell r="AJ291">
            <v>39248.704522621403</v>
          </cell>
          <cell r="AK291">
            <v>36907.964883668566</v>
          </cell>
          <cell r="AL291">
            <v>34567.22524471573</v>
          </cell>
          <cell r="AM291">
            <v>32224.404016170112</v>
          </cell>
          <cell r="AN291">
            <v>29883.664377217265</v>
          </cell>
          <cell r="AO291">
            <v>27540.843148671647</v>
          </cell>
          <cell r="AP291">
            <v>25200.103509718807</v>
          </cell>
          <cell r="AQ291">
            <v>22857.282281173189</v>
          </cell>
          <cell r="AR291">
            <v>20516.542642220342</v>
          </cell>
          <cell r="AS291">
            <v>18789.871933136128</v>
          </cell>
          <cell r="AT291">
            <v>17677.27015392053</v>
          </cell>
          <cell r="AU291">
            <v>16564.668374704946</v>
          </cell>
          <cell r="AV291">
            <v>15452.06659548935</v>
          </cell>
          <cell r="AW291">
            <v>14339.464816273759</v>
          </cell>
          <cell r="AX291">
            <v>13226.863037058169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</row>
        <row r="292">
          <cell r="A292">
            <v>-3117.3539232596822</v>
          </cell>
          <cell r="B292">
            <v>-12529.89779744067</v>
          </cell>
          <cell r="C292">
            <v>-10635.998399245891</v>
          </cell>
          <cell r="D292">
            <v>-7807.4762519103342</v>
          </cell>
          <cell r="E292">
            <v>-6011.3835434485045</v>
          </cell>
          <cell r="F292">
            <v>-4546.2350803862619</v>
          </cell>
          <cell r="G292">
            <v>-3002.7311849249063</v>
          </cell>
          <cell r="H292">
            <v>-1366.265290607178</v>
          </cell>
          <cell r="I292">
            <v>442.11512705397678</v>
          </cell>
          <cell r="J292">
            <v>2441.4398729667259</v>
          </cell>
          <cell r="K292">
            <v>4643.8702775689962</v>
          </cell>
          <cell r="L292">
            <v>7071.9900292490984</v>
          </cell>
          <cell r="M292">
            <v>9746.4622444797496</v>
          </cell>
          <cell r="N292">
            <v>12697.25018826608</v>
          </cell>
          <cell r="O292">
            <v>16356.434311911516</v>
          </cell>
          <cell r="P292">
            <v>20888.220310719575</v>
          </cell>
          <cell r="Q292">
            <v>25926.54952481683</v>
          </cell>
          <cell r="R292">
            <v>31356.017329696719</v>
          </cell>
          <cell r="S292">
            <v>37206.988830674578</v>
          </cell>
          <cell r="T292">
            <v>43512.186455105912</v>
          </cell>
          <cell r="U292">
            <v>50306.872957422704</v>
          </cell>
          <cell r="V292">
            <v>57629.048631326346</v>
          </cell>
          <cell r="W292">
            <v>65519.663832075523</v>
          </cell>
          <cell r="X292">
            <v>74022.847997431789</v>
          </cell>
          <cell r="Y292">
            <v>83186.156448096124</v>
          </cell>
          <cell r="Z292">
            <v>93060.836347905002</v>
          </cell>
          <cell r="AA292">
            <v>103702.11331120747</v>
          </cell>
          <cell r="AB292">
            <v>115169.50026031792</v>
          </cell>
          <cell r="AC292">
            <v>127527.1302603755</v>
          </cell>
          <cell r="AD292">
            <v>140844.11519303883</v>
          </cell>
          <cell r="AE292">
            <v>50003.800732236654</v>
          </cell>
          <cell r="AF292">
            <v>45969.019053052842</v>
          </cell>
          <cell r="AG292">
            <v>43300.28870588298</v>
          </cell>
          <cell r="AH292">
            <v>40794.81326753374</v>
          </cell>
          <cell r="AI292">
            <v>38437.227570116156</v>
          </cell>
          <cell r="AJ292">
            <v>36214.087091727328</v>
          </cell>
          <cell r="AK292">
            <v>34054.32793088063</v>
          </cell>
          <cell r="AL292">
            <v>31894.568770033944</v>
          </cell>
          <cell r="AM292">
            <v>29732.888963201131</v>
          </cell>
          <cell r="AN292">
            <v>27573.129802354433</v>
          </cell>
          <cell r="AO292">
            <v>25411.449995521612</v>
          </cell>
          <cell r="AP292">
            <v>23251.690834674919</v>
          </cell>
          <cell r="AQ292">
            <v>21090.011027842098</v>
          </cell>
          <cell r="AR292">
            <v>18930.251866995408</v>
          </cell>
          <cell r="AS292">
            <v>17337.08327205565</v>
          </cell>
          <cell r="AT292">
            <v>16310.505243022826</v>
          </cell>
          <cell r="AU292">
            <v>15283.927213990006</v>
          </cell>
          <cell r="AV292">
            <v>14257.349184957187</v>
          </cell>
          <cell r="AW292">
            <v>13230.771155924367</v>
          </cell>
          <cell r="AX292">
            <v>12204.193126891552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</row>
        <row r="293">
          <cell r="A293">
            <v>-3593.2484678980682</v>
          </cell>
          <cell r="B293">
            <v>-14531.557757219074</v>
          </cell>
          <cell r="C293">
            <v>-12732.063031552885</v>
          </cell>
          <cell r="D293">
            <v>-9854.905288794751</v>
          </cell>
          <cell r="E293">
            <v>-7919.1274712284012</v>
          </cell>
          <cell r="F293">
            <v>-6304.5477750554173</v>
          </cell>
          <cell r="G293">
            <v>-4626.2398030188906</v>
          </cell>
          <cell r="H293">
            <v>-2868.434760978625</v>
          </cell>
          <cell r="I293">
            <v>-942.19416946338526</v>
          </cell>
          <cell r="J293">
            <v>1172.7908995071712</v>
          </cell>
          <cell r="K293">
            <v>3488.2408721778224</v>
          </cell>
          <cell r="L293">
            <v>6027.6562906714544</v>
          </cell>
          <cell r="M293">
            <v>8812.0909893189892</v>
          </cell>
          <cell r="N293">
            <v>11873.614954110562</v>
          </cell>
          <cell r="O293">
            <v>15706.896783863376</v>
          </cell>
          <cell r="P293">
            <v>20503.063607606313</v>
          </cell>
          <cell r="Q293">
            <v>25846.934923115874</v>
          </cell>
          <cell r="R293">
            <v>31605.664856800639</v>
          </cell>
          <cell r="S293">
            <v>37811.459961347355</v>
          </cell>
          <cell r="T293">
            <v>44499.027067828036</v>
          </cell>
          <cell r="U293">
            <v>51705.767388808898</v>
          </cell>
          <cell r="V293">
            <v>59471.985690188048</v>
          </cell>
          <cell r="W293">
            <v>67841.115701586532</v>
          </cell>
          <cell r="X293">
            <v>76859.963025933859</v>
          </cell>
          <cell r="Y293">
            <v>86578.966906756017</v>
          </cell>
          <cell r="Z293">
            <v>97052.48231713826</v>
          </cell>
          <cell r="AA293">
            <v>108339.08394798712</v>
          </cell>
          <cell r="AB293">
            <v>120501.8937956915</v>
          </cell>
          <cell r="AC293">
            <v>133608.93418126489</v>
          </cell>
          <cell r="AD293">
            <v>147733.50817528131</v>
          </cell>
          <cell r="AE293">
            <v>57559.905631821232</v>
          </cell>
          <cell r="AF293">
            <v>52915.425626342403</v>
          </cell>
          <cell r="AG293">
            <v>49843.421804824</v>
          </cell>
          <cell r="AH293">
            <v>46959.342441207664</v>
          </cell>
          <cell r="AI293">
            <v>44245.500527690812</v>
          </cell>
          <cell r="AJ293">
            <v>41686.419932446261</v>
          </cell>
          <cell r="AK293">
            <v>39200.298244387202</v>
          </cell>
          <cell r="AL293">
            <v>36714.176556328137</v>
          </cell>
          <cell r="AM293">
            <v>34225.843992293761</v>
          </cell>
          <cell r="AN293">
            <v>31739.7223042347</v>
          </cell>
          <cell r="AO293">
            <v>29251.389740200324</v>
          </cell>
          <cell r="AP293">
            <v>26765.268052141259</v>
          </cell>
          <cell r="AQ293">
            <v>24276.935488106887</v>
          </cell>
          <cell r="AR293">
            <v>21790.813800047817</v>
          </cell>
          <cell r="AS293">
            <v>19956.900524707646</v>
          </cell>
          <cell r="AT293">
            <v>18775.195662086357</v>
          </cell>
          <cell r="AU293">
            <v>17593.49079946506</v>
          </cell>
          <cell r="AV293">
            <v>16411.785936843768</v>
          </cell>
          <cell r="AW293">
            <v>15230.081074222477</v>
          </cell>
          <cell r="AX293">
            <v>14048.376211601186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</row>
        <row r="294">
          <cell r="A294">
            <v>-3123.2680083421897</v>
          </cell>
          <cell r="B294">
            <v>-12656.078678943715</v>
          </cell>
          <cell r="C294">
            <v>-10920.397835132067</v>
          </cell>
          <cell r="D294">
            <v>-8300.7363758952761</v>
          </cell>
          <cell r="E294">
            <v>-6598.122580431208</v>
          </cell>
          <cell r="F294">
            <v>-5179.0103563228522</v>
          </cell>
          <cell r="G294">
            <v>-3685.0737570587239</v>
          </cell>
          <cell r="H294">
            <v>-2101.9840958259088</v>
          </cell>
          <cell r="I294">
            <v>-351.10257059193276</v>
          </cell>
          <cell r="J294">
            <v>1586.2780394357972</v>
          </cell>
          <cell r="K294">
            <v>3721.9744102680538</v>
          </cell>
          <cell r="L294">
            <v>6078.1965449808349</v>
          </cell>
          <cell r="M294">
            <v>8675.2058405660464</v>
          </cell>
          <cell r="N294">
            <v>11542.52990168277</v>
          </cell>
          <cell r="O294">
            <v>15111.681140150493</v>
          </cell>
          <cell r="P294">
            <v>19546.319331075039</v>
          </cell>
          <cell r="Q294">
            <v>24479.925180699523</v>
          </cell>
          <cell r="R294">
            <v>29796.539674161664</v>
          </cell>
          <cell r="S294">
            <v>35525.896767866907</v>
          </cell>
          <cell r="T294">
            <v>41700.038742530713</v>
          </cell>
          <cell r="U294">
            <v>48353.495404393747</v>
          </cell>
          <cell r="V294">
            <v>55523.477198293134</v>
          </cell>
          <cell r="W294">
            <v>63250.083312603383</v>
          </cell>
          <cell r="X294">
            <v>71576.525939904415</v>
          </cell>
          <cell r="Y294">
            <v>80549.371947588486</v>
          </cell>
          <cell r="Z294">
            <v>90218.803309984083</v>
          </cell>
          <cell r="AA294">
            <v>100638.89775850248</v>
          </cell>
          <cell r="AB294">
            <v>111867.93121938464</v>
          </cell>
          <cell r="AC294">
            <v>123968.70373047644</v>
          </cell>
          <cell r="AD294">
            <v>137008.89065976991</v>
          </cell>
          <cell r="AE294">
            <v>49991.45427190273</v>
          </cell>
          <cell r="AF294">
            <v>45957.668822430038</v>
          </cell>
          <cell r="AG294">
            <v>43289.597412638737</v>
          </cell>
          <cell r="AH294">
            <v>40784.740602327067</v>
          </cell>
          <cell r="AI294">
            <v>38427.737017426341</v>
          </cell>
          <cell r="AJ294">
            <v>36205.14545562648</v>
          </cell>
          <cell r="AK294">
            <v>34045.91956185989</v>
          </cell>
          <cell r="AL294">
            <v>31886.693668093285</v>
          </cell>
          <cell r="AM294">
            <v>29725.547602568109</v>
          </cell>
          <cell r="AN294">
            <v>27566.321708801508</v>
          </cell>
          <cell r="AO294">
            <v>25405.175643276332</v>
          </cell>
          <cell r="AP294">
            <v>23245.949749509735</v>
          </cell>
          <cell r="AQ294">
            <v>21084.803683984559</v>
          </cell>
          <cell r="AR294">
            <v>18925.577790217969</v>
          </cell>
          <cell r="AS294">
            <v>17332.802565233589</v>
          </cell>
          <cell r="AT294">
            <v>16306.478009031425</v>
          </cell>
          <cell r="AU294">
            <v>15280.153452829263</v>
          </cell>
          <cell r="AV294">
            <v>14253.828896627099</v>
          </cell>
          <cell r="AW294">
            <v>13227.504340424937</v>
          </cell>
          <cell r="AX294">
            <v>12201.179784222773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</row>
        <row r="295">
          <cell r="A295">
            <v>-3336.3739913715017</v>
          </cell>
          <cell r="B295">
            <v>-13570.530820762355</v>
          </cell>
          <cell r="C295">
            <v>-11835.975833025921</v>
          </cell>
          <cell r="D295">
            <v>-9196.7777142305094</v>
          </cell>
          <cell r="E295">
            <v>-7439.1351305311127</v>
          </cell>
          <cell r="F295">
            <v>-5953.00206360827</v>
          </cell>
          <cell r="G295">
            <v>-4398.5049252313429</v>
          </cell>
          <cell r="H295">
            <v>-2760.7947604099877</v>
          </cell>
          <cell r="I295">
            <v>-956.78840053782221</v>
          </cell>
          <cell r="J295">
            <v>1032.7941798837146</v>
          </cell>
          <cell r="K295">
            <v>3219.5778907923004</v>
          </cell>
          <cell r="L295">
            <v>5626.1850856716228</v>
          </cell>
          <cell r="M295">
            <v>8273.0559037983348</v>
          </cell>
          <cell r="N295">
            <v>11190.660170836696</v>
          </cell>
          <cell r="O295">
            <v>14838.348480193967</v>
          </cell>
          <cell r="P295">
            <v>19391.758574035703</v>
          </cell>
          <cell r="Q295">
            <v>24462.533854377903</v>
          </cell>
          <cell r="R295">
            <v>29926.966597947987</v>
          </cell>
          <cell r="S295">
            <v>35815.617456675398</v>
          </cell>
          <cell r="T295">
            <v>42161.419585321601</v>
          </cell>
          <cell r="U295">
            <v>48999.862825040756</v>
          </cell>
          <cell r="V295">
            <v>56369.19218558877</v>
          </cell>
          <cell r="W295">
            <v>64310.621736222158</v>
          </cell>
          <cell r="X295">
            <v>72868.565101503278</v>
          </cell>
          <cell r="Y295">
            <v>82090.88385109388</v>
          </cell>
          <cell r="Z295">
            <v>92029.155172693936</v>
          </cell>
          <cell r="AA295">
            <v>102738.96032512614</v>
          </cell>
          <cell r="AB295">
            <v>114280.19548478335</v>
          </cell>
          <cell r="AC295">
            <v>126717.40672389332</v>
          </cell>
          <cell r="AD295">
            <v>140120.15099401682</v>
          </cell>
          <cell r="AE295">
            <v>53351.58571317327</v>
          </cell>
          <cell r="AF295">
            <v>49046.672937770178</v>
          </cell>
          <cell r="AG295">
            <v>46199.269464885969</v>
          </cell>
          <cell r="AH295">
            <v>43526.050916617431</v>
          </cell>
          <cell r="AI295">
            <v>41010.6234177066</v>
          </cell>
          <cell r="AJ295">
            <v>38638.642327302761</v>
          </cell>
          <cell r="AK295">
            <v>36334.285972337944</v>
          </cell>
          <cell r="AL295">
            <v>34029.929617373149</v>
          </cell>
          <cell r="AM295">
            <v>31723.524028001095</v>
          </cell>
          <cell r="AN295">
            <v>29419.167673036285</v>
          </cell>
          <cell r="AO295">
            <v>27112.762083664242</v>
          </cell>
          <cell r="AP295">
            <v>24808.405728699428</v>
          </cell>
          <cell r="AQ295">
            <v>22502.000139327381</v>
          </cell>
          <cell r="AR295">
            <v>20197.643784362579</v>
          </cell>
          <cell r="AS295">
            <v>18497.811579534449</v>
          </cell>
          <cell r="AT295">
            <v>17402.503524843003</v>
          </cell>
          <cell r="AU295">
            <v>16307.195470151559</v>
          </cell>
          <cell r="AV295">
            <v>15211.887415460113</v>
          </cell>
          <cell r="AW295">
            <v>14116.579360768665</v>
          </cell>
          <cell r="AX295">
            <v>13021.271306077217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</row>
        <row r="296">
          <cell r="A296">
            <v>-3136.5506853854176</v>
          </cell>
          <cell r="B296">
            <v>-12535.633943397377</v>
          </cell>
          <cell r="C296">
            <v>-10832.993454330061</v>
          </cell>
          <cell r="D296">
            <v>-8446.2656168555586</v>
          </cell>
          <cell r="E296">
            <v>-6814.546913111627</v>
          </cell>
          <cell r="F296">
            <v>-5395.9385355587256</v>
          </cell>
          <cell r="G296">
            <v>-3903.9815563274137</v>
          </cell>
          <cell r="H296">
            <v>-2324.3359940210926</v>
          </cell>
          <cell r="I296">
            <v>-577.87248911158542</v>
          </cell>
          <cell r="J296">
            <v>1354.1254303644987</v>
          </cell>
          <cell r="K296">
            <v>3483.384754250093</v>
          </cell>
          <cell r="L296">
            <v>5832.0950843111523</v>
          </cell>
          <cell r="M296">
            <v>8420.4631139819649</v>
          </cell>
          <cell r="N296">
            <v>11278.04983185466</v>
          </cell>
          <cell r="O296">
            <v>14839.707596376822</v>
          </cell>
          <cell r="P296">
            <v>19270.475588721369</v>
          </cell>
          <cell r="Q296">
            <v>24201.041182062178</v>
          </cell>
          <cell r="R296">
            <v>29514.379396244156</v>
          </cell>
          <cell r="S296">
            <v>35240.205864594136</v>
          </cell>
          <cell r="T296">
            <v>41410.543122280797</v>
          </cell>
          <cell r="U296">
            <v>48059.899697099885</v>
          </cell>
          <cell r="V296">
            <v>55225.463103542621</v>
          </cell>
          <cell r="W296">
            <v>62947.307819495152</v>
          </cell>
          <cell r="X296">
            <v>71268.619408709797</v>
          </cell>
          <cell r="Y296">
            <v>80235.936042485948</v>
          </cell>
          <cell r="Z296">
            <v>89899.408771306989</v>
          </cell>
          <cell r="AA296">
            <v>100313.08200204076</v>
          </cell>
          <cell r="AB296">
            <v>111535.19574931386</v>
          </cell>
          <cell r="AC296">
            <v>123628.51135144578</v>
          </cell>
          <cell r="AD296">
            <v>136660.66247255736</v>
          </cell>
          <cell r="AE296">
            <v>50405.347351256583</v>
          </cell>
          <cell r="AF296">
            <v>46338.165076157362</v>
          </cell>
          <cell r="AG296">
            <v>43648.003965079755</v>
          </cell>
          <cell r="AH296">
            <v>41122.408752301897</v>
          </cell>
          <cell r="AI296">
            <v>38745.890882689695</v>
          </cell>
          <cell r="AJ296">
            <v>36504.897870500819</v>
          </cell>
          <cell r="AK296">
            <v>34327.795148240082</v>
          </cell>
          <cell r="AL296">
            <v>32150.692425979345</v>
          </cell>
          <cell r="AM296">
            <v>29971.653634326838</v>
          </cell>
          <cell r="AN296">
            <v>27794.550912066101</v>
          </cell>
          <cell r="AO296">
            <v>25615.512120413598</v>
          </cell>
          <cell r="AP296">
            <v>23438.409398152853</v>
          </cell>
          <cell r="AQ296">
            <v>21259.370606500361</v>
          </cell>
          <cell r="AR296">
            <v>19082.26788423962</v>
          </cell>
          <cell r="AS296">
            <v>17476.3056325486</v>
          </cell>
          <cell r="AT296">
            <v>16441.483851427303</v>
          </cell>
          <cell r="AU296">
            <v>15406.662070306003</v>
          </cell>
          <cell r="AV296">
            <v>14371.840289184705</v>
          </cell>
          <cell r="AW296">
            <v>13337.018508063407</v>
          </cell>
          <cell r="AX296">
            <v>12302.196726942111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</row>
        <row r="297">
          <cell r="A297">
            <v>-3020.0986563304909</v>
          </cell>
          <cell r="B297">
            <v>-12071.729349965368</v>
          </cell>
          <cell r="C297">
            <v>-10342.926311966919</v>
          </cell>
          <cell r="D297">
            <v>-7752.7799205991769</v>
          </cell>
          <cell r="E297">
            <v>-6063.1883282220824</v>
          </cell>
          <cell r="F297">
            <v>-4660.2004695508331</v>
          </cell>
          <cell r="G297">
            <v>-3178.5578802787509</v>
          </cell>
          <cell r="H297">
            <v>-1604.0797483069821</v>
          </cell>
          <cell r="I297">
            <v>140.02109893400123</v>
          </cell>
          <cell r="J297">
            <v>2072.2938293125226</v>
          </cell>
          <cell r="K297">
            <v>4204.7373239800336</v>
          </cell>
          <cell r="L297">
            <v>6559.4882134727522</v>
          </cell>
          <cell r="M297">
            <v>9156.8445665374111</v>
          </cell>
          <cell r="N297">
            <v>12026.0468771045</v>
          </cell>
          <cell r="O297">
            <v>15586.610469619131</v>
          </cell>
          <cell r="P297">
            <v>19997.119238999057</v>
          </cell>
          <cell r="Q297">
            <v>24900.723699607766</v>
          </cell>
          <cell r="R297">
            <v>30185.007718255551</v>
          </cell>
          <cell r="S297">
            <v>35879.524438364344</v>
          </cell>
          <cell r="T297">
            <v>42016.121290684285</v>
          </cell>
          <cell r="U297">
            <v>48629.11810478157</v>
          </cell>
          <cell r="V297">
            <v>55755.499047783873</v>
          </cell>
          <cell r="W297">
            <v>63435.119463829542</v>
          </cell>
          <cell r="X297">
            <v>71710.928771000676</v>
          </cell>
          <cell r="Y297">
            <v>80629.210662324418</v>
          </cell>
          <cell r="Z297">
            <v>90239.841954202289</v>
          </cell>
          <cell r="AA297">
            <v>100596.57152991575</v>
          </cell>
          <cell r="AB297">
            <v>111757.32093824094</v>
          </cell>
          <cell r="AC297">
            <v>123784.50832831532</v>
          </cell>
          <cell r="AD297">
            <v>136745.39753240967</v>
          </cell>
          <cell r="AE297">
            <v>48527.321279359057</v>
          </cell>
          <cell r="AF297">
            <v>44611.675988988223</v>
          </cell>
          <cell r="AG297">
            <v>42021.746162282121</v>
          </cell>
          <cell r="AH297">
            <v>39590.250760454946</v>
          </cell>
          <cell r="AI297">
            <v>37302.278308223955</v>
          </cell>
          <cell r="AJ297">
            <v>35144.781264716781</v>
          </cell>
          <cell r="AK297">
            <v>33048.794056750834</v>
          </cell>
          <cell r="AL297">
            <v>30952.80684878488</v>
          </cell>
          <cell r="AM297">
            <v>28854.955706408589</v>
          </cell>
          <cell r="AN297">
            <v>26758.968498442646</v>
          </cell>
          <cell r="AO297">
            <v>24661.117356066352</v>
          </cell>
          <cell r="AP297">
            <v>22565.130148100408</v>
          </cell>
          <cell r="AQ297">
            <v>20467.279005724111</v>
          </cell>
          <cell r="AR297">
            <v>18371.291797758171</v>
          </cell>
          <cell r="AS297">
            <v>16825.165240842573</v>
          </cell>
          <cell r="AT297">
            <v>15828.89933497733</v>
          </cell>
          <cell r="AU297">
            <v>14832.633429112087</v>
          </cell>
          <cell r="AV297">
            <v>13836.367523246845</v>
          </cell>
          <cell r="AW297">
            <v>12840.101617381604</v>
          </cell>
          <cell r="AX297">
            <v>11843.835711516362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</row>
        <row r="298">
          <cell r="A298">
            <v>-3206.975317193007</v>
          </cell>
          <cell r="B298">
            <v>-13130.620847032502</v>
          </cell>
          <cell r="C298">
            <v>-11651.569727073256</v>
          </cell>
          <cell r="D298">
            <v>-9326.0264771049387</v>
          </cell>
          <cell r="E298">
            <v>-7731.5407493488619</v>
          </cell>
          <cell r="F298">
            <v>-6353.0163083531388</v>
          </cell>
          <cell r="G298">
            <v>-4906.9969881388261</v>
          </cell>
          <cell r="H298">
            <v>-3379.3570345526441</v>
          </cell>
          <cell r="I298">
            <v>-1690.2849333557854</v>
          </cell>
          <cell r="J298">
            <v>178.67963030340067</v>
          </cell>
          <cell r="K298">
            <v>2238.7974076976043</v>
          </cell>
          <cell r="L298">
            <v>4511.9010870198563</v>
          </cell>
          <cell r="M298">
            <v>7017.7502959608901</v>
          </cell>
          <cell r="N298">
            <v>9785.6004729823871</v>
          </cell>
          <cell r="O298">
            <v>13256.280425112109</v>
          </cell>
          <cell r="P298">
            <v>17597.033144197329</v>
          </cell>
          <cell r="Q298">
            <v>22432.752736222541</v>
          </cell>
          <cell r="R298">
            <v>27643.881807515689</v>
          </cell>
          <cell r="S298">
            <v>33259.564371587541</v>
          </cell>
          <cell r="T298">
            <v>39311.206967458776</v>
          </cell>
          <cell r="U298">
            <v>45832.654305395285</v>
          </cell>
          <cell r="V298">
            <v>52860.378548478555</v>
          </cell>
          <cell r="W298">
            <v>60433.683288595901</v>
          </cell>
          <cell r="X298">
            <v>68594.92335761727</v>
          </cell>
          <cell r="Y298">
            <v>77389.741703084728</v>
          </cell>
          <cell r="Z298">
            <v>86867.324653177522</v>
          </cell>
          <cell r="AA298">
            <v>97080.676998559575</v>
          </cell>
          <cell r="AB298">
            <v>108086.918429546</v>
          </cell>
          <cell r="AC298">
            <v>119947.60298645681</v>
          </cell>
          <cell r="AD298">
            <v>132729.06330973218</v>
          </cell>
          <cell r="AE298">
            <v>51195.273653071112</v>
          </cell>
          <cell r="AF298">
            <v>47064.352619641621</v>
          </cell>
          <cell r="AG298">
            <v>44332.032707376718</v>
          </cell>
          <cell r="AH298">
            <v>41766.857684298033</v>
          </cell>
          <cell r="AI298">
            <v>39353.096266717468</v>
          </cell>
          <cell r="AJ298">
            <v>37076.983581407898</v>
          </cell>
          <cell r="AK298">
            <v>34865.762441311817</v>
          </cell>
          <cell r="AL298">
            <v>32654.54130121573</v>
          </cell>
          <cell r="AM298">
            <v>30441.353750658633</v>
          </cell>
          <cell r="AN298">
            <v>28230.132610562559</v>
          </cell>
          <cell r="AO298">
            <v>26016.945060005459</v>
          </cell>
          <cell r="AP298">
            <v>23805.723919909378</v>
          </cell>
          <cell r="AQ298">
            <v>21592.536369352278</v>
          </cell>
          <cell r="AR298">
            <v>19381.31522925619</v>
          </cell>
          <cell r="AS298">
            <v>17750.185175159375</v>
          </cell>
          <cell r="AT298">
            <v>16699.146207061822</v>
          </cell>
          <cell r="AU298">
            <v>15648.107238964269</v>
          </cell>
          <cell r="AV298">
            <v>14597.068270866721</v>
          </cell>
          <cell r="AW298">
            <v>13546.029302769166</v>
          </cell>
          <cell r="AX298">
            <v>12494.990334671618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</row>
        <row r="299">
          <cell r="A299">
            <v>-3231.454150829064</v>
          </cell>
          <cell r="B299">
            <v>-13039.397408263554</v>
          </cell>
          <cell r="C299">
            <v>-11270.074372964746</v>
          </cell>
          <cell r="D299">
            <v>-8691.8961426529859</v>
          </cell>
          <cell r="E299">
            <v>-6974.9114880680727</v>
          </cell>
          <cell r="F299">
            <v>-5514.3313892981023</v>
          </cell>
          <cell r="G299">
            <v>-3981.9415909527434</v>
          </cell>
          <cell r="H299">
            <v>-2363.1013010886536</v>
          </cell>
          <cell r="I299">
            <v>-576.75957489700602</v>
          </cell>
          <cell r="J299">
            <v>1396.1364820387189</v>
          </cell>
          <cell r="K299">
            <v>3567.3436306109652</v>
          </cell>
          <cell r="L299">
            <v>5959.3381594886841</v>
          </cell>
          <cell r="M299">
            <v>8592.5264521678801</v>
          </cell>
          <cell r="N299">
            <v>11496.99301143224</v>
          </cell>
          <cell r="O299">
            <v>15119.186938664057</v>
          </cell>
          <cell r="P299">
            <v>19629.232011465596</v>
          </cell>
          <cell r="Q299">
            <v>24649.00377763735</v>
          </cell>
          <cell r="R299">
            <v>30058.473471681147</v>
          </cell>
          <cell r="S299">
            <v>35887.894356506484</v>
          </cell>
          <cell r="T299">
            <v>42169.868334446437</v>
          </cell>
          <cell r="U299">
            <v>48939.528278239814</v>
          </cell>
          <cell r="V299">
            <v>56234.734516841469</v>
          </cell>
          <cell r="W299">
            <v>64096.286574936465</v>
          </cell>
          <cell r="X299">
            <v>72568.151350343353</v>
          </cell>
          <cell r="Y299">
            <v>81697.70900542193</v>
          </cell>
          <cell r="Z299">
            <v>91536.017947670218</v>
          </cell>
          <cell r="AA299">
            <v>102138.10038145373</v>
          </cell>
          <cell r="AB299">
            <v>113563.25002785774</v>
          </cell>
          <cell r="AC299">
            <v>125875.36373363119</v>
          </cell>
          <cell r="AD299">
            <v>139143.29882379476</v>
          </cell>
          <cell r="AE299">
            <v>51787.414983816328</v>
          </cell>
          <cell r="AF299">
            <v>47608.714362479681</v>
          </cell>
          <cell r="AG299">
            <v>44844.791541715153</v>
          </cell>
          <cell r="AH299">
            <v>42249.94686276056</v>
          </cell>
          <cell r="AI299">
            <v>39808.267088739631</v>
          </cell>
          <cell r="AJ299">
            <v>37505.828137385703</v>
          </cell>
          <cell r="AK299">
            <v>35269.031288146201</v>
          </cell>
          <cell r="AL299">
            <v>33032.234438906715</v>
          </cell>
          <cell r="AM299">
            <v>30793.448435057679</v>
          </cell>
          <cell r="AN299">
            <v>28556.651585818188</v>
          </cell>
          <cell r="AO299">
            <v>26317.865581969159</v>
          </cell>
          <cell r="AP299">
            <v>24081.068732729665</v>
          </cell>
          <cell r="AQ299">
            <v>21842.28272888064</v>
          </cell>
          <cell r="AR299">
            <v>19605.485879641143</v>
          </cell>
          <cell r="AS299">
            <v>17955.489640212516</v>
          </cell>
          <cell r="AT299">
            <v>16892.294010594767</v>
          </cell>
          <cell r="AU299">
            <v>15829.098380977019</v>
          </cell>
          <cell r="AV299">
            <v>14765.90275135927</v>
          </cell>
          <cell r="AW299">
            <v>13702.70712174152</v>
          </cell>
          <cell r="AX299">
            <v>12639.511492123765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</row>
        <row r="300">
          <cell r="A300">
            <v>-3191.0795933360414</v>
          </cell>
          <cell r="B300">
            <v>-12836.288719997763</v>
          </cell>
          <cell r="C300">
            <v>-11142.495399727402</v>
          </cell>
          <cell r="D300">
            <v>-8675.6773792823387</v>
          </cell>
          <cell r="E300">
            <v>-7005.8253553806662</v>
          </cell>
          <cell r="F300">
            <v>-5571.1826081124236</v>
          </cell>
          <cell r="G300">
            <v>-4064.6689021698303</v>
          </cell>
          <cell r="H300">
            <v>-2471.8204626613624</v>
          </cell>
          <cell r="I300">
            <v>-712.46799623637503</v>
          </cell>
          <cell r="J300">
            <v>1232.2414051221476</v>
          </cell>
          <cell r="K300">
            <v>3373.9929144047956</v>
          </cell>
          <cell r="L300">
            <v>5735.0755571836444</v>
          </cell>
          <cell r="M300">
            <v>8335.741168583183</v>
          </cell>
          <cell r="N300">
            <v>11205.774354533532</v>
          </cell>
          <cell r="O300">
            <v>14786.529394992367</v>
          </cell>
          <cell r="P300">
            <v>19245.845631537595</v>
          </cell>
          <cell r="Q300">
            <v>24209.317815966875</v>
          </cell>
          <cell r="R300">
            <v>29558.117245423018</v>
          </cell>
          <cell r="S300">
            <v>35322.157875347482</v>
          </cell>
          <cell r="T300">
            <v>41533.675959284737</v>
          </cell>
          <cell r="U300">
            <v>48227.410334919274</v>
          </cell>
          <cell r="V300">
            <v>55440.79670618628</v>
          </cell>
          <cell r="W300">
            <v>63214.177008007391</v>
          </cell>
          <cell r="X300">
            <v>71591.025024555187</v>
          </cell>
          <cell r="Y300">
            <v>80618.189522849541</v>
          </cell>
          <cell r="Z300">
            <v>90346.156261447497</v>
          </cell>
          <cell r="AA300">
            <v>100829.33033954783</v>
          </cell>
          <cell r="AB300">
            <v>112126.34046559123</v>
          </cell>
          <cell r="AC300">
            <v>124300.36684702226</v>
          </cell>
          <cell r="AD300">
            <v>137419.49453498569</v>
          </cell>
          <cell r="AE300">
            <v>51189.664602977275</v>
          </cell>
          <cell r="AF300">
            <v>47059.196160995343</v>
          </cell>
          <cell r="AG300">
            <v>44327.175606818906</v>
          </cell>
          <cell r="AH300">
            <v>41762.28162912152</v>
          </cell>
          <cell r="AI300">
            <v>39348.784667763946</v>
          </cell>
          <cell r="AJ300">
            <v>37072.9213576244</v>
          </cell>
          <cell r="AK300">
            <v>34861.942483059065</v>
          </cell>
          <cell r="AL300">
            <v>32650.963608493723</v>
          </cell>
          <cell r="AM300">
            <v>30438.018538910997</v>
          </cell>
          <cell r="AN300">
            <v>28227.039664345666</v>
          </cell>
          <cell r="AO300">
            <v>26014.094594762926</v>
          </cell>
          <cell r="AP300">
            <v>23803.115720197595</v>
          </cell>
          <cell r="AQ300">
            <v>21590.170650614855</v>
          </cell>
          <cell r="AR300">
            <v>19379.191776049516</v>
          </cell>
          <cell r="AS300">
            <v>17748.240431617287</v>
          </cell>
          <cell r="AT300">
            <v>16697.31661731816</v>
          </cell>
          <cell r="AU300">
            <v>15646.392803019035</v>
          </cell>
          <cell r="AV300">
            <v>14595.468988719911</v>
          </cell>
          <cell r="AW300">
            <v>13544.545174420788</v>
          </cell>
          <cell r="AX300">
            <v>12493.621360121664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</row>
        <row r="301">
          <cell r="A301">
            <v>-3332.4283420367906</v>
          </cell>
          <cell r="B301">
            <v>-13476.76642666465</v>
          </cell>
          <cell r="C301">
            <v>-11577.619591445555</v>
          </cell>
          <cell r="D301">
            <v>-8931.2433286799696</v>
          </cell>
          <cell r="E301">
            <v>-7174.2187639233971</v>
          </cell>
          <cell r="F301">
            <v>-5666.9391331610077</v>
          </cell>
          <cell r="G301">
            <v>-4089.7049325326461</v>
          </cell>
          <cell r="H301">
            <v>-2427.5392501236297</v>
          </cell>
          <cell r="I301">
            <v>-597.2039898196673</v>
          </cell>
          <cell r="J301">
            <v>1420.7293315819672</v>
          </cell>
          <cell r="K301">
            <v>3638.0420578082453</v>
          </cell>
          <cell r="L301">
            <v>6077.5278359239182</v>
          </cell>
          <cell r="M301">
            <v>8759.8102315376382</v>
          </cell>
          <cell r="N301">
            <v>11715.560024845798</v>
          </cell>
          <cell r="O301">
            <v>15404.462030051453</v>
          </cell>
          <cell r="P301">
            <v>20002.435100876373</v>
          </cell>
          <cell r="Q301">
            <v>25121.273155157902</v>
          </cell>
          <cell r="R301">
            <v>30637.499910716455</v>
          </cell>
          <cell r="S301">
            <v>36581.965685188188</v>
          </cell>
          <cell r="T301">
            <v>42987.915786542835</v>
          </cell>
          <cell r="U301">
            <v>49891.176442407683</v>
          </cell>
          <cell r="V301">
            <v>57330.35516356791</v>
          </cell>
          <cell r="W301">
            <v>65347.056662206276</v>
          </cell>
          <cell r="X301">
            <v>73986.115532436961</v>
          </cell>
          <cell r="Y301">
            <v>83295.846994433959</v>
          </cell>
          <cell r="Z301">
            <v>93328.317104477552</v>
          </cell>
          <cell r="AA301">
            <v>104139.63394210936</v>
          </cell>
          <cell r="AB301">
            <v>115790.2614029024</v>
          </cell>
          <cell r="AC301">
            <v>128345.35735178027</v>
          </cell>
          <cell r="AD301">
            <v>141875.13802805633</v>
          </cell>
          <cell r="AE301">
            <v>53366.325852937451</v>
          </cell>
          <cell r="AF301">
            <v>49060.223703026859</v>
          </cell>
          <cell r="AG301">
            <v>46212.033540776371</v>
          </cell>
          <cell r="AH301">
            <v>43538.076427486842</v>
          </cell>
          <cell r="AI301">
            <v>41021.953958550192</v>
          </cell>
          <cell r="AJ301">
            <v>38649.317529934313</v>
          </cell>
          <cell r="AK301">
            <v>36344.324520326838</v>
          </cell>
          <cell r="AL301">
            <v>34039.331510719334</v>
          </cell>
          <cell r="AM301">
            <v>31732.288700535843</v>
          </cell>
          <cell r="AN301">
            <v>29427.295690928346</v>
          </cell>
          <cell r="AO301">
            <v>27120.252880744851</v>
          </cell>
          <cell r="AP301">
            <v>24815.25987113735</v>
          </cell>
          <cell r="AQ301">
            <v>22508.217060953855</v>
          </cell>
          <cell r="AR301">
            <v>20203.224051346366</v>
          </cell>
          <cell r="AS301">
            <v>18502.922211662215</v>
          </cell>
          <cell r="AT301">
            <v>17407.311541901407</v>
          </cell>
          <cell r="AU301">
            <v>16311.700872140598</v>
          </cell>
          <cell r="AV301">
            <v>15216.09020237979</v>
          </cell>
          <cell r="AW301">
            <v>14120.479532618987</v>
          </cell>
          <cell r="AX301">
            <v>13024.868862858184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</row>
        <row r="302">
          <cell r="A302">
            <v>-2971.4656550653413</v>
          </cell>
          <cell r="B302">
            <v>-11900.889381105257</v>
          </cell>
          <cell r="C302">
            <v>-10157.186591290678</v>
          </cell>
          <cell r="D302">
            <v>-7785.115916547049</v>
          </cell>
          <cell r="E302">
            <v>-6210.8406773740362</v>
          </cell>
          <cell r="F302">
            <v>-4851.287251283271</v>
          </cell>
          <cell r="G302">
            <v>-3413.6326829541704</v>
          </cell>
          <cell r="H302">
            <v>-1883.9860457442019</v>
          </cell>
          <cell r="I302">
            <v>-186.8110225405652</v>
          </cell>
          <cell r="J302">
            <v>1696.1124952266873</v>
          </cell>
          <cell r="K302">
            <v>3776.6242811574812</v>
          </cell>
          <cell r="L302">
            <v>6076.5399292603961</v>
          </cell>
          <cell r="M302">
            <v>8615.8757336772087</v>
          </cell>
          <cell r="N302">
            <v>11423.387403717483</v>
          </cell>
          <cell r="O302">
            <v>14911.586337419305</v>
          </cell>
          <cell r="P302">
            <v>19235.863481145374</v>
          </cell>
          <cell r="Q302">
            <v>24044.324396792872</v>
          </cell>
          <cell r="R302">
            <v>29226.078629819727</v>
          </cell>
          <cell r="S302">
            <v>34810.105910589686</v>
          </cell>
          <cell r="T302">
            <v>40827.635741248785</v>
          </cell>
          <cell r="U302">
            <v>47312.322051355637</v>
          </cell>
          <cell r="V302">
            <v>54300.431412482212</v>
          </cell>
          <cell r="W302">
            <v>61831.045864403197</v>
          </cell>
          <cell r="X302">
            <v>69946.281487209591</v>
          </cell>
          <cell r="Y302">
            <v>78691.523941743493</v>
          </cell>
          <cell r="Z302">
            <v>88115.682295649021</v>
          </cell>
          <cell r="AA302">
            <v>98271.462554599013</v>
          </cell>
          <cell r="AB302">
            <v>109215.66242846208</v>
          </cell>
          <cell r="AC302">
            <v>121009.48898093295</v>
          </cell>
          <cell r="AD302">
            <v>133718.90093912941</v>
          </cell>
          <cell r="AE302">
            <v>47715.37385175161</v>
          </cell>
          <cell r="AF302">
            <v>43865.244193340703</v>
          </cell>
          <cell r="AG302">
            <v>41318.648447417101</v>
          </cell>
          <cell r="AH302">
            <v>38927.836239813383</v>
          </cell>
          <cell r="AI302">
            <v>36678.145590452397</v>
          </cell>
          <cell r="AJ302">
            <v>34556.747266766615</v>
          </cell>
          <cell r="AK302">
            <v>32495.829610899145</v>
          </cell>
          <cell r="AL302">
            <v>30434.911955031672</v>
          </cell>
          <cell r="AM302">
            <v>28372.161551654553</v>
          </cell>
          <cell r="AN302">
            <v>26311.243895787087</v>
          </cell>
          <cell r="AO302">
            <v>24248.493492409969</v>
          </cell>
          <cell r="AP302">
            <v>22187.575836542495</v>
          </cell>
          <cell r="AQ302">
            <v>20124.825433165377</v>
          </cell>
          <cell r="AR302">
            <v>18063.907777297907</v>
          </cell>
          <cell r="AS302">
            <v>16543.650636775936</v>
          </cell>
          <cell r="AT302">
            <v>15564.054011599477</v>
          </cell>
          <cell r="AU302">
            <v>14584.457386423013</v>
          </cell>
          <cell r="AV302">
            <v>13604.860761246549</v>
          </cell>
          <cell r="AW302">
            <v>12625.264136070089</v>
          </cell>
          <cell r="AX302">
            <v>11645.667510893627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</row>
        <row r="303">
          <cell r="A303">
            <v>-3462.9246268326033</v>
          </cell>
          <cell r="B303">
            <v>-13963.948215460072</v>
          </cell>
          <cell r="C303">
            <v>-12067.115486102757</v>
          </cell>
          <cell r="D303">
            <v>-9288.1569759788435</v>
          </cell>
          <cell r="E303">
            <v>-7432.0553213438079</v>
          </cell>
          <cell r="F303">
            <v>-5860.4674059000972</v>
          </cell>
          <cell r="G303">
            <v>-4221.3658005907846</v>
          </cell>
          <cell r="H303">
            <v>-2499.3118692341823</v>
          </cell>
          <cell r="I303">
            <v>-608.09476771127675</v>
          </cell>
          <cell r="J303">
            <v>1472.2301855818991</v>
          </cell>
          <cell r="K303">
            <v>3753.4849869454201</v>
          </cell>
          <cell r="L303">
            <v>6258.9015976545425</v>
          </cell>
          <cell r="M303">
            <v>9009.406639151779</v>
          </cell>
          <cell r="N303">
            <v>12036.475213784341</v>
          </cell>
          <cell r="O303">
            <v>15817.753709665405</v>
          </cell>
          <cell r="P303">
            <v>20537.031518224747</v>
          </cell>
          <cell r="Q303">
            <v>25792.440202453348</v>
          </cell>
          <cell r="R303">
            <v>31455.839920889168</v>
          </cell>
          <cell r="S303">
            <v>37558.904077827676</v>
          </cell>
          <cell r="T303">
            <v>44135.764966254392</v>
          </cell>
          <cell r="U303">
            <v>51223.204657764261</v>
          </cell>
          <cell r="V303">
            <v>58860.860711761416</v>
          </cell>
          <cell r="W303">
            <v>67091.447854398881</v>
          </cell>
          <cell r="X303">
            <v>75960.996867030306</v>
          </cell>
          <cell r="Y303">
            <v>85519.112020193337</v>
          </cell>
          <cell r="Z303">
            <v>95819.248492861661</v>
          </cell>
          <cell r="AA303">
            <v>106919.01132847497</v>
          </cell>
          <cell r="AB303">
            <v>118880.47759970254</v>
          </cell>
          <cell r="AC303">
            <v>131770.54358369421</v>
          </cell>
          <cell r="AD303">
            <v>145661.29888944892</v>
          </cell>
          <cell r="AE303">
            <v>55507.81667746856</v>
          </cell>
          <cell r="AF303">
            <v>51028.918703671967</v>
          </cell>
          <cell r="AG303">
            <v>48066.435998296285</v>
          </cell>
          <cell r="AH303">
            <v>45285.177988200048</v>
          </cell>
          <cell r="AI303">
            <v>42668.088231474598</v>
          </cell>
          <cell r="AJ303">
            <v>40200.242341449841</v>
          </cell>
          <cell r="AK303">
            <v>37802.754274298291</v>
          </cell>
          <cell r="AL303">
            <v>35405.266207146742</v>
          </cell>
          <cell r="AM303">
            <v>33005.646084756612</v>
          </cell>
          <cell r="AN303">
            <v>30608.158017605045</v>
          </cell>
          <cell r="AO303">
            <v>28208.537895214919</v>
          </cell>
          <cell r="AP303">
            <v>25811.049828063358</v>
          </cell>
          <cell r="AQ303">
            <v>23411.429705673236</v>
          </cell>
          <cell r="AR303">
            <v>21013.941638521679</v>
          </cell>
          <cell r="AS303">
            <v>19245.409866751688</v>
          </cell>
          <cell r="AT303">
            <v>18105.834390363259</v>
          </cell>
          <cell r="AU303">
            <v>16966.258913974831</v>
          </cell>
          <cell r="AV303">
            <v>15826.6834375864</v>
          </cell>
          <cell r="AW303">
            <v>14687.107961197969</v>
          </cell>
          <cell r="AX303">
            <v>13547.532484809537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</row>
        <row r="304">
          <cell r="A304">
            <v>-3167.2713995558875</v>
          </cell>
          <cell r="B304">
            <v>-12886.276159242569</v>
          </cell>
          <cell r="C304">
            <v>-11371.472393506128</v>
          </cell>
          <cell r="D304">
            <v>-8931.542115169279</v>
          </cell>
          <cell r="E304">
            <v>-7286.2620214050512</v>
          </cell>
          <cell r="F304">
            <v>-5894.5617053547094</v>
          </cell>
          <cell r="G304">
            <v>-4432.457886940957</v>
          </cell>
          <cell r="H304">
            <v>-2885.7642143572489</v>
          </cell>
          <cell r="I304">
            <v>-1175.2317968354021</v>
          </cell>
          <cell r="J304">
            <v>717.67512539572954</v>
          </cell>
          <cell r="K304">
            <v>2804.4294125101292</v>
          </cell>
          <cell r="L304">
            <v>5106.9922464462379</v>
          </cell>
          <cell r="M304">
            <v>7645.3046698888784</v>
          </cell>
          <cell r="N304">
            <v>10448.696422839155</v>
          </cell>
          <cell r="O304">
            <v>13953.739618028654</v>
          </cell>
          <cell r="P304">
            <v>18326.003823693369</v>
          </cell>
          <cell r="Q304">
            <v>23194.197472956504</v>
          </cell>
          <cell r="R304">
            <v>28440.321646946384</v>
          </cell>
          <cell r="S304">
            <v>34093.716074484539</v>
          </cell>
          <cell r="T304">
            <v>40185.998203790667</v>
          </cell>
          <cell r="U304">
            <v>46751.240027758933</v>
          </cell>
          <cell r="V304">
            <v>53826.158636640146</v>
          </cell>
          <cell r="W304">
            <v>61450.321563823716</v>
          </cell>
          <cell r="X304">
            <v>69666.368073146339</v>
          </cell>
          <cell r="Y304">
            <v>78520.247625309697</v>
          </cell>
          <cell r="Z304">
            <v>88061.476857065834</v>
          </cell>
          <cell r="AA304">
            <v>98343.416510364346</v>
          </cell>
          <cell r="AB304">
            <v>109423.56986022928</v>
          </cell>
          <cell r="AC304">
            <v>121363.90431036758</v>
          </cell>
          <cell r="AD304">
            <v>134231.19795508028</v>
          </cell>
          <cell r="AE304">
            <v>50652.001141679873</v>
          </cell>
          <cell r="AF304">
            <v>46564.916495558296</v>
          </cell>
          <cell r="AG304">
            <v>43861.591336026213</v>
          </cell>
          <cell r="AH304">
            <v>41323.637362421541</v>
          </cell>
          <cell r="AI304">
            <v>38935.490227833478</v>
          </cell>
          <cell r="AJ304">
            <v>36683.531128715033</v>
          </cell>
          <cell r="AK304">
            <v>34495.77496060371</v>
          </cell>
          <cell r="AL304">
            <v>32308.018792492392</v>
          </cell>
          <cell r="AM304">
            <v>30118.317081017216</v>
          </cell>
          <cell r="AN304">
            <v>27930.560912905894</v>
          </cell>
          <cell r="AO304">
            <v>25740.859201430721</v>
          </cell>
          <cell r="AP304">
            <v>23553.103033319392</v>
          </cell>
          <cell r="AQ304">
            <v>21363.40132184422</v>
          </cell>
          <cell r="AR304">
            <v>19175.64515373289</v>
          </cell>
          <cell r="AS304">
            <v>17561.824277957887</v>
          </cell>
          <cell r="AT304">
            <v>16521.938694519195</v>
          </cell>
          <cell r="AU304">
            <v>15482.053111080504</v>
          </cell>
          <cell r="AV304">
            <v>14442.167527641814</v>
          </cell>
          <cell r="AW304">
            <v>13402.281944203125</v>
          </cell>
          <cell r="AX304">
            <v>12362.396360764442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</row>
        <row r="305">
          <cell r="A305">
            <v>-3168.497797417614</v>
          </cell>
          <cell r="B305">
            <v>-12506.609651120812</v>
          </cell>
          <cell r="C305">
            <v>-10556.348756577099</v>
          </cell>
          <cell r="D305">
            <v>-7780.7293624121075</v>
          </cell>
          <cell r="E305">
            <v>-5964.7427010912725</v>
          </cell>
          <cell r="F305">
            <v>-4453.4347117102261</v>
          </cell>
          <cell r="G305">
            <v>-2863.937624354267</v>
          </cell>
          <cell r="H305">
            <v>-1181.3292716284184</v>
          </cell>
          <cell r="I305">
            <v>674.93160696857137</v>
          </cell>
          <cell r="J305">
            <v>2724.2312328062721</v>
          </cell>
          <cell r="K305">
            <v>4978.8549117024868</v>
          </cell>
          <cell r="L305">
            <v>7461.7189451511495</v>
          </cell>
          <cell r="M305">
            <v>10193.759486041126</v>
          </cell>
          <cell r="N305">
            <v>13205.475033735414</v>
          </cell>
          <cell r="O305">
            <v>16938.146510859748</v>
          </cell>
          <cell r="P305">
            <v>21560.100370413023</v>
          </cell>
          <cell r="Q305">
            <v>26698.547853659049</v>
          </cell>
          <cell r="R305">
            <v>32235.906369114698</v>
          </cell>
          <cell r="S305">
            <v>38203.144416922732</v>
          </cell>
          <cell r="T305">
            <v>44633.634662374687</v>
          </cell>
          <cell r="U305">
            <v>51563.340577499439</v>
          </cell>
          <cell r="V305">
            <v>59031.01757212331</v>
          </cell>
          <cell r="W305">
            <v>67078.429739257219</v>
          </cell>
          <cell r="X305">
            <v>75750.583426991376</v>
          </cell>
          <cell r="Y305">
            <v>85095.978943183232</v>
          </cell>
          <cell r="Z305">
            <v>95166.881800634583</v>
          </cell>
          <cell r="AA305">
            <v>106019.61501973648</v>
          </cell>
          <cell r="AB305">
            <v>117714.87412332842</v>
          </cell>
          <cell r="AC305">
            <v>130318.06658542683</v>
          </cell>
          <cell r="AD305">
            <v>143899.67763224075</v>
          </cell>
          <cell r="AE305">
            <v>51084.101879572314</v>
          </cell>
          <cell r="AF305">
            <v>46962.151240960564</v>
          </cell>
          <cell r="AG305">
            <v>44235.764627391756</v>
          </cell>
          <cell r="AH305">
            <v>41676.159943844475</v>
          </cell>
          <cell r="AI305">
            <v>39267.64006749315</v>
          </cell>
          <cell r="AJ305">
            <v>36996.470015865438</v>
          </cell>
          <cell r="AK305">
            <v>34790.050595893139</v>
          </cell>
          <cell r="AL305">
            <v>32583.631175920833</v>
          </cell>
          <cell r="AM305">
            <v>30375.249615595345</v>
          </cell>
          <cell r="AN305">
            <v>28168.830195623043</v>
          </cell>
          <cell r="AO305">
            <v>25960.448635297547</v>
          </cell>
          <cell r="AP305">
            <v>23754.029215325245</v>
          </cell>
          <cell r="AQ305">
            <v>21545.647654999753</v>
          </cell>
          <cell r="AR305">
            <v>19339.228235027447</v>
          </cell>
          <cell r="AS305">
            <v>17711.640219247489</v>
          </cell>
          <cell r="AT305">
            <v>16662.883607659871</v>
          </cell>
          <cell r="AU305">
            <v>15614.126996072251</v>
          </cell>
          <cell r="AV305">
            <v>14565.370384484631</v>
          </cell>
          <cell r="AW305">
            <v>13516.613772897012</v>
          </cell>
          <cell r="AX305">
            <v>12467.857161309395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</row>
        <row r="306">
          <cell r="A306">
            <v>-3791.9862684211303</v>
          </cell>
          <cell r="B306">
            <v>-15484.138551430158</v>
          </cell>
          <cell r="C306">
            <v>-13578.373953821269</v>
          </cell>
          <cell r="D306">
            <v>-10580.769755442157</v>
          </cell>
          <cell r="E306">
            <v>-8573.0709669599255</v>
          </cell>
          <cell r="F306">
            <v>-6890.6348707785864</v>
          </cell>
          <cell r="G306">
            <v>-5149.6594071583604</v>
          </cell>
          <cell r="H306">
            <v>-3333.8625135792745</v>
          </cell>
          <cell r="I306">
            <v>-1350.2706434791023</v>
          </cell>
          <cell r="J306">
            <v>821.99305302486607</v>
          </cell>
          <cell r="K306">
            <v>3194.5356665423619</v>
          </cell>
          <cell r="L306">
            <v>5791.2905749930669</v>
          </cell>
          <cell r="M306">
            <v>8633.5399081848282</v>
          </cell>
          <cell r="N306">
            <v>11754.271729453816</v>
          </cell>
          <cell r="O306">
            <v>15673.192073592485</v>
          </cell>
          <cell r="P306">
            <v>20592.252110009038</v>
          </cell>
          <cell r="Q306">
            <v>26076.784789476704</v>
          </cell>
          <cell r="R306">
            <v>31987.095994362255</v>
          </cell>
          <cell r="S306">
            <v>38356.240018130993</v>
          </cell>
          <cell r="T306">
            <v>45219.837244953254</v>
          </cell>
          <cell r="U306">
            <v>52616.273361994768</v>
          </cell>
          <cell r="V306">
            <v>60586.914037074806</v>
          </cell>
          <cell r="W306">
            <v>69176.336262308891</v>
          </cell>
          <cell r="X306">
            <v>78432.577657559654</v>
          </cell>
          <cell r="Y306">
            <v>88407.405127962571</v>
          </cell>
          <cell r="Z306">
            <v>99156.6043780334</v>
          </cell>
          <cell r="AA306">
            <v>110740.29190150854</v>
          </cell>
          <cell r="AB306">
            <v>123223.25119176722</v>
          </cell>
          <cell r="AC306">
            <v>136675.29505314271</v>
          </cell>
          <cell r="AD306">
            <v>151171.65603940209</v>
          </cell>
          <cell r="AE306">
            <v>60572.443055584576</v>
          </cell>
          <cell r="AF306">
            <v>55684.882911650995</v>
          </cell>
          <cell r="AG306">
            <v>52452.098310930764</v>
          </cell>
          <cell r="AH306">
            <v>49417.073650920567</v>
          </cell>
          <cell r="AI306">
            <v>46561.196231318259</v>
          </cell>
          <cell r="AJ306">
            <v>43868.179939359514</v>
          </cell>
          <cell r="AK306">
            <v>41251.941036147007</v>
          </cell>
          <cell r="AL306">
            <v>38635.702132934508</v>
          </cell>
          <cell r="AM306">
            <v>36017.136642184239</v>
          </cell>
          <cell r="AN306">
            <v>33400.897738971733</v>
          </cell>
          <cell r="AO306">
            <v>30782.332248221464</v>
          </cell>
          <cell r="AP306">
            <v>28166.093345008961</v>
          </cell>
          <cell r="AQ306">
            <v>25547.527854258693</v>
          </cell>
          <cell r="AR306">
            <v>22931.28895104619</v>
          </cell>
          <cell r="AS306">
            <v>21001.393371474358</v>
          </cell>
          <cell r="AT306">
            <v>19757.8411155432</v>
          </cell>
          <cell r="AU306">
            <v>18514.28885961205</v>
          </cell>
          <cell r="AV306">
            <v>17270.736603680896</v>
          </cell>
          <cell r="AW306">
            <v>16027.184347749744</v>
          </cell>
          <cell r="AX306">
            <v>14783.632091818592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</row>
        <row r="307">
          <cell r="A307">
            <v>-3570.6173841138029</v>
          </cell>
          <cell r="B307">
            <v>-14616.989556089204</v>
          </cell>
          <cell r="C307">
            <v>-12876.735043619785</v>
          </cell>
          <cell r="D307">
            <v>-10063.49373921486</v>
          </cell>
          <cell r="E307">
            <v>-8184.1201835184347</v>
          </cell>
          <cell r="F307">
            <v>-6612.2451959042719</v>
          </cell>
          <cell r="G307">
            <v>-4978.0062003735184</v>
          </cell>
          <cell r="H307">
            <v>-3265.9112384041428</v>
          </cell>
          <cell r="I307">
            <v>-1387.969814983574</v>
          </cell>
          <cell r="J307">
            <v>675.81075980698733</v>
          </cell>
          <cell r="K307">
            <v>2936.9454578687319</v>
          </cell>
          <cell r="L307">
            <v>5418.6098715734142</v>
          </cell>
          <cell r="M307">
            <v>8141.5520910701434</v>
          </cell>
          <cell r="N307">
            <v>11137.387230762546</v>
          </cell>
          <cell r="O307">
            <v>14895.80684974159</v>
          </cell>
          <cell r="P307">
            <v>19605.589227053413</v>
          </cell>
          <cell r="Q307">
            <v>24854.834748031761</v>
          </cell>
          <cell r="R307">
            <v>30511.592840837013</v>
          </cell>
          <cell r="S307">
            <v>36607.499765486624</v>
          </cell>
          <cell r="T307">
            <v>43176.647787081252</v>
          </cell>
          <cell r="U307">
            <v>50255.775841862211</v>
          </cell>
          <cell r="V307">
            <v>57884.475005170476</v>
          </cell>
          <cell r="W307">
            <v>66105.409910417147</v>
          </cell>
          <cell r="X307">
            <v>74964.557357384401</v>
          </cell>
          <cell r="Y307">
            <v>84511.463444308523</v>
          </cell>
          <cell r="Z307">
            <v>94799.520661795075</v>
          </cell>
          <cell r="AA307">
            <v>105886.26649825466</v>
          </cell>
          <cell r="AB307">
            <v>117833.70522685486</v>
          </cell>
          <cell r="AC307">
            <v>130708.65467362945</v>
          </cell>
          <cell r="AD307">
            <v>144583.11990609721</v>
          </cell>
          <cell r="AE307">
            <v>56997.830983062515</v>
          </cell>
          <cell r="AF307">
            <v>52398.7044999547</v>
          </cell>
          <cell r="AG307">
            <v>49356.69891158161</v>
          </cell>
          <cell r="AH307">
            <v>46500.782691693574</v>
          </cell>
          <cell r="AI307">
            <v>43813.441546786111</v>
          </cell>
          <cell r="AJ307">
            <v>41279.350470042809</v>
          </cell>
          <cell r="AK307">
            <v>38817.505854005482</v>
          </cell>
          <cell r="AL307">
            <v>36355.661237968139</v>
          </cell>
          <cell r="AM307">
            <v>33891.627335242752</v>
          </cell>
          <cell r="AN307">
            <v>31429.782719205406</v>
          </cell>
          <cell r="AO307">
            <v>28965.748816480016</v>
          </cell>
          <cell r="AP307">
            <v>26503.90420044267</v>
          </cell>
          <cell r="AQ307">
            <v>24039.870297717283</v>
          </cell>
          <cell r="AR307">
            <v>21578.025681679941</v>
          </cell>
          <cell r="AS307">
            <v>19762.020638620139</v>
          </cell>
          <cell r="AT307">
            <v>18591.85516853787</v>
          </cell>
          <cell r="AU307">
            <v>17421.689698455593</v>
          </cell>
          <cell r="AV307">
            <v>16251.524228373321</v>
          </cell>
          <cell r="AW307">
            <v>15081.35875829104</v>
          </cell>
          <cell r="AX307">
            <v>13911.193288208766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</row>
        <row r="308">
          <cell r="A308">
            <v>-3207.7876795185894</v>
          </cell>
          <cell r="B308">
            <v>-12950.520860457904</v>
          </cell>
          <cell r="C308">
            <v>-11179.163561510079</v>
          </cell>
          <cell r="D308">
            <v>-8597.1783874102639</v>
          </cell>
          <cell r="E308">
            <v>-6885.7654656722862</v>
          </cell>
          <cell r="F308">
            <v>-5433.5341682714743</v>
          </cell>
          <cell r="G308">
            <v>-3908.7952971826894</v>
          </cell>
          <cell r="H308">
            <v>-2296.9718041465649</v>
          </cell>
          <cell r="I308">
            <v>-517.52963916407214</v>
          </cell>
          <cell r="J308">
            <v>1448.5136884198532</v>
          </cell>
          <cell r="K308">
            <v>3612.9324379211916</v>
          </cell>
          <cell r="L308">
            <v>5998.1503182482411</v>
          </cell>
          <cell r="M308">
            <v>8624.5477053190334</v>
          </cell>
          <cell r="N308">
            <v>11522.094566820935</v>
          </cell>
          <cell r="O308">
            <v>15134.021068874423</v>
          </cell>
          <cell r="P308">
            <v>19629.061929716849</v>
          </cell>
          <cell r="Q308">
            <v>24631.605593889646</v>
          </cell>
          <cell r="R308">
            <v>30022.50972360294</v>
          </cell>
          <cell r="S308">
            <v>35831.923751089598</v>
          </cell>
          <cell r="T308">
            <v>42092.337687360676</v>
          </cell>
          <cell r="U308">
            <v>48838.763827418989</v>
          </cell>
          <cell r="V308">
            <v>56108.932561720248</v>
          </cell>
          <cell r="W308">
            <v>63943.503388987185</v>
          </cell>
          <cell r="X308">
            <v>72386.292310496472</v>
          </cell>
          <cell r="Y308">
            <v>81484.516877575457</v>
          </cell>
          <cell r="Z308">
            <v>91289.060262772531</v>
          </cell>
          <cell r="AA308">
            <v>101854.75583155917</v>
          </cell>
          <cell r="AB308">
            <v>113240.69380607236</v>
          </cell>
          <cell r="AC308">
            <v>125510.55173596054</v>
          </cell>
          <cell r="AD308">
            <v>138732.95062454027</v>
          </cell>
          <cell r="AE308">
            <v>51399.636294648357</v>
          </cell>
          <cell r="AF308">
            <v>47252.225341851336</v>
          </cell>
          <cell r="AG308">
            <v>44508.998483005991</v>
          </cell>
          <cell r="AH308">
            <v>41933.583726717225</v>
          </cell>
          <cell r="AI308">
            <v>39510.18699274442</v>
          </cell>
          <cell r="AJ308">
            <v>37224.988460877044</v>
          </cell>
          <cell r="AK308">
            <v>35004.940510002227</v>
          </cell>
          <cell r="AL308">
            <v>32784.892559127402</v>
          </cell>
          <cell r="AM308">
            <v>30562.870348222503</v>
          </cell>
          <cell r="AN308">
            <v>28342.822397347685</v>
          </cell>
          <cell r="AO308">
            <v>26120.800186442786</v>
          </cell>
          <cell r="AP308">
            <v>23900.752235567965</v>
          </cell>
          <cell r="AQ308">
            <v>21678.730024663066</v>
          </cell>
          <cell r="AR308">
            <v>19458.682073788244</v>
          </cell>
          <cell r="AS308">
            <v>17821.040831786264</v>
          </cell>
          <cell r="AT308">
            <v>16765.806298657139</v>
          </cell>
          <cell r="AU308">
            <v>15710.571765528008</v>
          </cell>
          <cell r="AV308">
            <v>14655.337232398879</v>
          </cell>
          <cell r="AW308">
            <v>13600.10269926975</v>
          </cell>
          <cell r="AX308">
            <v>12544.868166140615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</row>
        <row r="309">
          <cell r="A309">
            <v>-2954.9500000181579</v>
          </cell>
          <cell r="B309">
            <v>-11937.66422488512</v>
          </cell>
          <cell r="C309">
            <v>-10275.939143783997</v>
          </cell>
          <cell r="D309">
            <v>-8029.1160303792485</v>
          </cell>
          <cell r="E309">
            <v>-6523.7151096174603</v>
          </cell>
          <cell r="F309">
            <v>-5203.359583241735</v>
          </cell>
          <cell r="G309">
            <v>-3806.6317405022614</v>
          </cell>
          <cell r="H309">
            <v>-2319.8900031566332</v>
          </cell>
          <cell r="I309">
            <v>-668.30437222888622</v>
          </cell>
          <cell r="J309">
            <v>1166.0592302487855</v>
          </cell>
          <cell r="K309">
            <v>3194.8235036433089</v>
          </cell>
          <cell r="L309">
            <v>5439.5003670034894</v>
          </cell>
          <cell r="M309">
            <v>7919.8087942102493</v>
          </cell>
          <cell r="N309">
            <v>10664.099628153257</v>
          </cell>
          <cell r="O309">
            <v>14081.425603415364</v>
          </cell>
          <cell r="P309">
            <v>18325.481126172497</v>
          </cell>
          <cell r="Q309">
            <v>23046.458558219038</v>
          </cell>
          <cell r="R309">
            <v>28133.93773745601</v>
          </cell>
          <cell r="S309">
            <v>33616.37114700309</v>
          </cell>
          <cell r="T309">
            <v>39524.420110188454</v>
          </cell>
          <cell r="U309">
            <v>45891.126268554595</v>
          </cell>
          <cell r="V309">
            <v>52752.096372147396</v>
          </cell>
          <cell r="W309">
            <v>60145.701415555654</v>
          </cell>
          <cell r="X309">
            <v>68113.291233398719</v>
          </cell>
          <cell r="Y309">
            <v>76699.425755419797</v>
          </cell>
          <cell r="Z309">
            <v>85952.124214512747</v>
          </cell>
          <cell r="AA309">
            <v>95923.133701416256</v>
          </cell>
          <cell r="AB309">
            <v>106668.21856800621</v>
          </cell>
          <cell r="AC309">
            <v>118247.4722977182</v>
          </cell>
          <cell r="AD309">
            <v>130725.65358728103</v>
          </cell>
          <cell r="AE309">
            <v>47336.75780168135</v>
          </cell>
          <cell r="AF309">
            <v>43517.178483042582</v>
          </cell>
          <cell r="AG309">
            <v>40990.789683950068</v>
          </cell>
          <cell r="AH309">
            <v>38618.948298566356</v>
          </cell>
          <cell r="AI309">
            <v>36387.108687954169</v>
          </cell>
          <cell r="AJ309">
            <v>34282.543418043359</v>
          </cell>
          <cell r="AK309">
            <v>32237.978908748923</v>
          </cell>
          <cell r="AL309">
            <v>30193.414399454479</v>
          </cell>
          <cell r="AM309">
            <v>28147.031685292885</v>
          </cell>
          <cell r="AN309">
            <v>26102.467175998438</v>
          </cell>
          <cell r="AO309">
            <v>24056.084461836836</v>
          </cell>
          <cell r="AP309">
            <v>22011.519952542392</v>
          </cell>
          <cell r="AQ309">
            <v>19965.137238380797</v>
          </cell>
          <cell r="AR309">
            <v>17920.572729086354</v>
          </cell>
          <cell r="AS309">
            <v>16412.378655604876</v>
          </cell>
          <cell r="AT309">
            <v>15440.555017936356</v>
          </cell>
          <cell r="AU309">
            <v>14468.73138026784</v>
          </cell>
          <cell r="AV309">
            <v>13496.907742599322</v>
          </cell>
          <cell r="AW309">
            <v>12525.084104930806</v>
          </cell>
          <cell r="AX309">
            <v>11553.260467262287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</row>
        <row r="310">
          <cell r="A310">
            <v>-3748.9510604881625</v>
          </cell>
          <cell r="B310">
            <v>-15113.345693121382</v>
          </cell>
          <cell r="C310">
            <v>-13282.395579372544</v>
          </cell>
          <cell r="D310">
            <v>-10713.720401864559</v>
          </cell>
          <cell r="E310">
            <v>-8871.6987116900218</v>
          </cell>
          <cell r="F310">
            <v>-7230.6403076994966</v>
          </cell>
          <cell r="G310">
            <v>-5532.650939210137</v>
          </cell>
          <cell r="H310">
            <v>-3761.7139186398754</v>
          </cell>
          <cell r="I310">
            <v>-1825.6757360866372</v>
          </cell>
          <cell r="J310">
            <v>296.03659549356138</v>
          </cell>
          <cell r="K310">
            <v>2614.8139675098519</v>
          </cell>
          <cell r="L310">
            <v>5154.2716535802037</v>
          </cell>
          <cell r="M310">
            <v>7935.385510113565</v>
          </cell>
          <cell r="N310">
            <v>10990.710470246247</v>
          </cell>
          <cell r="O310">
            <v>14835.797331087593</v>
          </cell>
          <cell r="P310">
            <v>19670.597612336252</v>
          </cell>
          <cell r="Q310">
            <v>25063.067283129774</v>
          </cell>
          <cell r="R310">
            <v>30874.168388719318</v>
          </cell>
          <cell r="S310">
            <v>37136.400375350924</v>
          </cell>
          <cell r="T310">
            <v>43884.785705744085</v>
          </cell>
          <cell r="U310">
            <v>51157.06572741759</v>
          </cell>
          <cell r="V310">
            <v>58993.911746782418</v>
          </cell>
          <cell r="W310">
            <v>67439.15248946505</v>
          </cell>
          <cell r="X310">
            <v>76540.019218966961</v>
          </cell>
          <cell r="Y310">
            <v>86347.409884522596</v>
          </cell>
          <cell r="Z310">
            <v>96916.173775441697</v>
          </cell>
          <cell r="AA310">
            <v>108305.4182739086</v>
          </cell>
          <cell r="AB310">
            <v>120578.83942179824</v>
          </cell>
          <cell r="AC310">
            <v>133805.0781502531</v>
          </cell>
          <cell r="AD310">
            <v>148058.1041642882</v>
          </cell>
          <cell r="AE310">
            <v>60110.381688416725</v>
          </cell>
          <cell r="AF310">
            <v>55260.105045169228</v>
          </cell>
          <cell r="AG310">
            <v>52051.980913748506</v>
          </cell>
          <cell r="AH310">
            <v>49040.108161983197</v>
          </cell>
          <cell r="AI310">
            <v>46206.016071788101</v>
          </cell>
          <cell r="AJ310">
            <v>43533.542764838661</v>
          </cell>
          <cell r="AK310">
            <v>40937.261169990736</v>
          </cell>
          <cell r="AL310">
            <v>38340.97957514281</v>
          </cell>
          <cell r="AM310">
            <v>35742.389140534237</v>
          </cell>
          <cell r="AN310">
            <v>33146.107545686304</v>
          </cell>
          <cell r="AO310">
            <v>30547.51711107773</v>
          </cell>
          <cell r="AP310">
            <v>27951.235516229804</v>
          </cell>
          <cell r="AQ310">
            <v>25352.645081621231</v>
          </cell>
          <cell r="AR310">
            <v>22756.363486773302</v>
          </cell>
          <cell r="AS310">
            <v>20841.189621317735</v>
          </cell>
          <cell r="AT310">
            <v>19607.123485254546</v>
          </cell>
          <cell r="AU310">
            <v>18373.057349191346</v>
          </cell>
          <cell r="AV310">
            <v>17138.991213128153</v>
          </cell>
          <cell r="AW310">
            <v>15904.925077064956</v>
          </cell>
          <cell r="AX310">
            <v>14670.858941001763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</row>
        <row r="311">
          <cell r="A311">
            <v>-3541.8943773638257</v>
          </cell>
          <cell r="B311">
            <v>-14407.659064508369</v>
          </cell>
          <cell r="C311">
            <v>-12737.877720005188</v>
          </cell>
          <cell r="D311">
            <v>-9984.0669547317793</v>
          </cell>
          <cell r="E311">
            <v>-8117.8217550331929</v>
          </cell>
          <cell r="F311">
            <v>-6554.5746344031368</v>
          </cell>
          <cell r="G311">
            <v>-4928.4190511462293</v>
          </cell>
          <cell r="H311">
            <v>-3223.9271580019299</v>
          </cell>
          <cell r="I311">
            <v>-1353.5818784739376</v>
          </cell>
          <cell r="J311">
            <v>702.5382922613876</v>
          </cell>
          <cell r="K311">
            <v>2955.9558432086269</v>
          </cell>
          <cell r="L311">
            <v>5429.7900233738801</v>
          </cell>
          <cell r="M311">
            <v>8144.755858962656</v>
          </cell>
          <cell r="N311">
            <v>11132.35479301508</v>
          </cell>
          <cell r="O311">
            <v>14879.363384699602</v>
          </cell>
          <cell r="P311">
            <v>19573.294805548452</v>
          </cell>
          <cell r="Q311">
            <v>24804.503412753369</v>
          </cell>
          <cell r="R311">
            <v>30441.824339293624</v>
          </cell>
          <cell r="S311">
            <v>36516.785139946689</v>
          </cell>
          <cell r="T311">
            <v>43063.360935502969</v>
          </cell>
          <cell r="U311">
            <v>50118.164423676259</v>
          </cell>
          <cell r="V311">
            <v>57720.650641055014</v>
          </cell>
          <cell r="W311">
            <v>65913.337621256069</v>
          </cell>
          <cell r="X311">
            <v>74742.044183344056</v>
          </cell>
          <cell r="Y311">
            <v>84256.146180384269</v>
          </cell>
          <cell r="Z311">
            <v>94508.852641236139</v>
          </cell>
          <cell r="AA311">
            <v>105557.50334995193</v>
          </cell>
          <cell r="AB311">
            <v>117463.88952703787</v>
          </cell>
          <cell r="AC311">
            <v>130294.59940603448</v>
          </cell>
          <cell r="AD311">
            <v>144121.39063810534</v>
          </cell>
          <cell r="AE311">
            <v>56648.010098864317</v>
          </cell>
          <cell r="AF311">
            <v>52077.110487992002</v>
          </cell>
          <cell r="AG311">
            <v>49053.775032610058</v>
          </cell>
          <cell r="AH311">
            <v>46215.3868329994</v>
          </cell>
          <cell r="AI311">
            <v>43544.539088616839</v>
          </cell>
          <cell r="AJ311">
            <v>41026.000848987082</v>
          </cell>
          <cell r="AK311">
            <v>38579.265661597936</v>
          </cell>
          <cell r="AL311">
            <v>36132.530474208805</v>
          </cell>
          <cell r="AM311">
            <v>33683.619436751767</v>
          </cell>
          <cell r="AN311">
            <v>31236.884249362629</v>
          </cell>
          <cell r="AO311">
            <v>28787.973211905595</v>
          </cell>
          <cell r="AP311">
            <v>26341.23802451645</v>
          </cell>
          <cell r="AQ311">
            <v>23892.326987059423</v>
          </cell>
          <cell r="AR311">
            <v>21445.59179967027</v>
          </cell>
          <cell r="AS311">
            <v>19640.732382310867</v>
          </cell>
          <cell r="AT311">
            <v>18477.748734981178</v>
          </cell>
          <cell r="AU311">
            <v>17314.765087651493</v>
          </cell>
          <cell r="AV311">
            <v>16151.781440321809</v>
          </cell>
          <cell r="AW311">
            <v>14988.797792992127</v>
          </cell>
          <cell r="AX311">
            <v>13825.814145662447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</row>
        <row r="312">
          <cell r="A312">
            <v>-3082.6581824910313</v>
          </cell>
          <cell r="B312">
            <v>-12457.015829192866</v>
          </cell>
          <cell r="C312">
            <v>-10816.589421223909</v>
          </cell>
          <cell r="D312">
            <v>-8396.7330333017835</v>
          </cell>
          <cell r="E312">
            <v>-6779.8762961209814</v>
          </cell>
          <cell r="F312">
            <v>-5398.7467198459826</v>
          </cell>
          <cell r="G312">
            <v>-3943.6370682184784</v>
          </cell>
          <cell r="H312">
            <v>-2400.4685610743468</v>
          </cell>
          <cell r="I312">
            <v>-691.5724353445288</v>
          </cell>
          <cell r="J312">
            <v>1201.4739767539045</v>
          </cell>
          <cell r="K312">
            <v>3290.3266812785801</v>
          </cell>
          <cell r="L312">
            <v>5596.9108522522856</v>
          </cell>
          <cell r="M312">
            <v>8141.2288709832847</v>
          </cell>
          <cell r="N312">
            <v>10952.393968792841</v>
          </cell>
          <cell r="O312">
            <v>14456.632417414416</v>
          </cell>
          <cell r="P312">
            <v>18815.159041476501</v>
          </cell>
          <cell r="Q312">
            <v>23665.08880177113</v>
          </cell>
          <cell r="R312">
            <v>28891.531213626615</v>
          </cell>
          <cell r="S312">
            <v>34523.715932685824</v>
          </cell>
          <cell r="T312">
            <v>40593.141788722824</v>
          </cell>
          <cell r="U312">
            <v>47133.752947528003</v>
          </cell>
          <cell r="V312">
            <v>54182.128748698</v>
          </cell>
          <cell r="W312">
            <v>61777.688281026756</v>
          </cell>
          <cell r="X312">
            <v>69962.910839615899</v>
          </cell>
          <cell r="Y312">
            <v>78783.573497643316</v>
          </cell>
          <cell r="Z312">
            <v>88289.007121445655</v>
          </cell>
          <cell r="AA312">
            <v>98532.372260717268</v>
          </cell>
          <cell r="AB312">
            <v>109570.9564567818</v>
          </cell>
          <cell r="AC312">
            <v>121466.49463167788</v>
          </cell>
          <cell r="AD312">
            <v>134285.51434988223</v>
          </cell>
          <cell r="AE312">
            <v>49385.19106418021</v>
          </cell>
          <cell r="AF312">
            <v>45400.324689807043</v>
          </cell>
          <cell r="AG312">
            <v>42764.60988085666</v>
          </cell>
          <cell r="AH312">
            <v>40290.130312952169</v>
          </cell>
          <cell r="AI312">
            <v>37961.710904583357</v>
          </cell>
          <cell r="AJ312">
            <v>35766.073459428808</v>
          </cell>
          <cell r="AK312">
            <v>33633.033225503852</v>
          </cell>
          <cell r="AL312">
            <v>31499.992991578882</v>
          </cell>
          <cell r="AM312">
            <v>29365.055872465146</v>
          </cell>
          <cell r="AN312">
            <v>27232.015638540179</v>
          </cell>
          <cell r="AO312">
            <v>25097.078519426443</v>
          </cell>
          <cell r="AP312">
            <v>22964.038285501469</v>
          </cell>
          <cell r="AQ312">
            <v>20829.101166387729</v>
          </cell>
          <cell r="AR312">
            <v>18696.060932462762</v>
          </cell>
          <cell r="AS312">
            <v>17122.601829226471</v>
          </cell>
          <cell r="AT312">
            <v>16108.723856678847</v>
          </cell>
          <cell r="AU312">
            <v>15094.845884131229</v>
          </cell>
          <cell r="AV312">
            <v>14080.967911583606</v>
          </cell>
          <cell r="AW312">
            <v>13067.089939035986</v>
          </cell>
          <cell r="AX312">
            <v>12053.211966488368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</row>
        <row r="313">
          <cell r="A313">
            <v>-3486.5835999457126</v>
          </cell>
          <cell r="B313">
            <v>-14011.902328807433</v>
          </cell>
          <cell r="C313">
            <v>-12078.025397660438</v>
          </cell>
          <cell r="D313">
            <v>-9180.5720403215164</v>
          </cell>
          <cell r="E313">
            <v>-7261.3802411846018</v>
          </cell>
          <cell r="F313">
            <v>-5659.51900383254</v>
          </cell>
          <cell r="G313">
            <v>-3989.2945038281496</v>
          </cell>
          <cell r="H313">
            <v>-2235.0706838626015</v>
          </cell>
          <cell r="I313">
            <v>-309.9242667870995</v>
          </cell>
          <cell r="J313">
            <v>1806.3146553522197</v>
          </cell>
          <cell r="K313">
            <v>4125.6066975513095</v>
          </cell>
          <cell r="L313">
            <v>6671.4128433542337</v>
          </cell>
          <cell r="M313">
            <v>9464.8723408803271</v>
          </cell>
          <cell r="N313">
            <v>12537.785871245625</v>
          </cell>
          <cell r="O313">
            <v>16371.601752781058</v>
          </cell>
          <cell r="P313">
            <v>21151.88779661656</v>
          </cell>
          <cell r="Q313">
            <v>26474.221669218434</v>
          </cell>
          <cell r="R313">
            <v>32209.742152329876</v>
          </cell>
          <cell r="S313">
            <v>38390.525996337245</v>
          </cell>
          <cell r="T313">
            <v>45051.140153122222</v>
          </cell>
          <cell r="U313">
            <v>52228.835096875671</v>
          </cell>
          <cell r="V313">
            <v>59963.753152908503</v>
          </cell>
          <cell r="W313">
            <v>68299.152999569575</v>
          </cell>
          <cell r="X313">
            <v>77281.651598831129</v>
          </cell>
          <cell r="Y313">
            <v>86961.484908574072</v>
          </cell>
          <cell r="Z313">
            <v>97392.788834645529</v>
          </cell>
          <cell r="AA313">
            <v>108633.90199395506</v>
          </cell>
          <cell r="AB313">
            <v>120747.69198185648</v>
          </cell>
          <cell r="AC313">
            <v>133801.90696851487</v>
          </cell>
          <cell r="AD313">
            <v>147869.55459061288</v>
          </cell>
          <cell r="AE313">
            <v>55940.137795000315</v>
          </cell>
          <cell r="AF313">
            <v>51426.35604639064</v>
          </cell>
          <cell r="AG313">
            <v>48440.800125195688</v>
          </cell>
          <cell r="AH313">
            <v>45637.880362880736</v>
          </cell>
          <cell r="AI313">
            <v>43000.407473904153</v>
          </cell>
          <cell r="AJ313">
            <v>40513.34083341698</v>
          </cell>
          <cell r="AK313">
            <v>38097.179995789098</v>
          </cell>
          <cell r="AL313">
            <v>35681.019158161231</v>
          </cell>
          <cell r="AM313">
            <v>33262.70965984065</v>
          </cell>
          <cell r="AN313">
            <v>30846.548822212782</v>
          </cell>
          <cell r="AO313">
            <v>28428.239323892198</v>
          </cell>
          <cell r="AP313">
            <v>26012.07848626433</v>
          </cell>
          <cell r="AQ313">
            <v>23593.768987943749</v>
          </cell>
          <cell r="AR313">
            <v>21177.608150315868</v>
          </cell>
          <cell r="AS313">
            <v>19395.302217036249</v>
          </cell>
          <cell r="AT313">
            <v>18246.851188104891</v>
          </cell>
          <cell r="AU313">
            <v>17098.400159173532</v>
          </cell>
          <cell r="AV313">
            <v>15949.949130242177</v>
          </cell>
          <cell r="AW313">
            <v>14801.498101310821</v>
          </cell>
          <cell r="AX313">
            <v>13653.047072379462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</row>
        <row r="314">
          <cell r="A314">
            <v>-2842.5806929787941</v>
          </cell>
          <cell r="B314">
            <v>-11457.770173398647</v>
          </cell>
          <cell r="C314">
            <v>-9934.5119722254367</v>
          </cell>
          <cell r="D314">
            <v>-7549.4257675866411</v>
          </cell>
          <cell r="E314">
            <v>-5994.3637962755638</v>
          </cell>
          <cell r="F314">
            <v>-4702.3934679054419</v>
          </cell>
          <cell r="G314">
            <v>-3330.1297119579781</v>
          </cell>
          <cell r="H314">
            <v>-1864.1631190046076</v>
          </cell>
          <cell r="I314">
            <v>-231.95332669488624</v>
          </cell>
          <cell r="J314">
            <v>1584.1806049157506</v>
          </cell>
          <cell r="K314">
            <v>3596.0134344496391</v>
          </cell>
          <cell r="L314">
            <v>5824.8958887813724</v>
          </cell>
          <cell r="M314">
            <v>8290.5127203132324</v>
          </cell>
          <cell r="N314">
            <v>11020.784256534926</v>
          </cell>
          <cell r="O314">
            <v>14410.213885564215</v>
          </cell>
          <cell r="P314">
            <v>18606.280685919948</v>
          </cell>
          <cell r="Q314">
            <v>23270.724830090716</v>
          </cell>
          <cell r="R314">
            <v>28297.281895392243</v>
          </cell>
          <cell r="S314">
            <v>33714.063648971271</v>
          </cell>
          <cell r="T314">
            <v>39551.364247516554</v>
          </cell>
          <cell r="U314">
            <v>45841.829661830787</v>
          </cell>
          <cell r="V314">
            <v>52620.640254272199</v>
          </cell>
          <cell r="W314">
            <v>59925.707530157619</v>
          </cell>
          <cell r="X314">
            <v>67797.886163488161</v>
          </cell>
          <cell r="Y314">
            <v>76281.20248278309</v>
          </cell>
          <cell r="Z314">
            <v>85423.100694862645</v>
          </cell>
          <cell r="AA314">
            <v>95274.708223623238</v>
          </cell>
          <cell r="AB314">
            <v>105891.12164775115</v>
          </cell>
          <cell r="AC314">
            <v>117331.7148365241</v>
          </cell>
          <cell r="AD314">
            <v>129660.47100699613</v>
          </cell>
          <cell r="AE314">
            <v>45572.258871179845</v>
          </cell>
          <cell r="AF314">
            <v>41895.056088993784</v>
          </cell>
          <cell r="AG314">
            <v>39462.839568296542</v>
          </cell>
          <cell r="AH314">
            <v>37179.409636974866</v>
          </cell>
          <cell r="AI314">
            <v>35030.762851322819</v>
          </cell>
          <cell r="AJ314">
            <v>33004.646198097718</v>
          </cell>
          <cell r="AK314">
            <v>31036.293750159613</v>
          </cell>
          <cell r="AL314">
            <v>29067.941302221494</v>
          </cell>
          <cell r="AM314">
            <v>27097.83842382014</v>
          </cell>
          <cell r="AN314">
            <v>25129.485975882031</v>
          </cell>
          <cell r="AO314">
            <v>23159.383097480677</v>
          </cell>
          <cell r="AP314">
            <v>21191.030649542558</v>
          </cell>
          <cell r="AQ314">
            <v>19220.927771141203</v>
          </cell>
          <cell r="AR314">
            <v>17252.575323203087</v>
          </cell>
          <cell r="AS314">
            <v>15800.59986192137</v>
          </cell>
          <cell r="AT314">
            <v>14865.001387296044</v>
          </cell>
          <cell r="AU314">
            <v>13929.402912670719</v>
          </cell>
          <cell r="AV314">
            <v>12993.804438045398</v>
          </cell>
          <cell r="AW314">
            <v>12058.20596342007</v>
          </cell>
          <cell r="AX314">
            <v>11122.607488794747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</row>
        <row r="315">
          <cell r="A315">
            <v>-3376.6170516472639</v>
          </cell>
          <cell r="B315">
            <v>-13698.413093807079</v>
          </cell>
          <cell r="C315">
            <v>-11896.327425273426</v>
          </cell>
          <cell r="D315">
            <v>-9092.9661141755569</v>
          </cell>
          <cell r="E315">
            <v>-7252.3160158341034</v>
          </cell>
          <cell r="F315">
            <v>-5724.8289983288005</v>
          </cell>
          <cell r="G315">
            <v>-4128.1344051815313</v>
          </cell>
          <cell r="H315">
            <v>-2447.1104378011551</v>
          </cell>
          <cell r="I315">
            <v>-597.59175619056271</v>
          </cell>
          <cell r="J315">
            <v>1440.0121483863049</v>
          </cell>
          <cell r="K315">
            <v>3677.4965891632678</v>
          </cell>
          <cell r="L315">
            <v>6137.7931702308406</v>
          </cell>
          <cell r="M315">
            <v>8841.6213854166508</v>
          </cell>
          <cell r="N315">
            <v>11819.90422366128</v>
          </cell>
          <cell r="O315">
            <v>15537.92394976264</v>
          </cell>
          <cell r="P315">
            <v>20174.053275638114</v>
          </cell>
          <cell r="Q315">
            <v>25335.831836357385</v>
          </cell>
          <cell r="R315">
            <v>30898.332681464639</v>
          </cell>
          <cell r="S315">
            <v>36892.664923316421</v>
          </cell>
          <cell r="T315">
            <v>43352.352755509703</v>
          </cell>
          <cell r="U315">
            <v>50313.522941914831</v>
          </cell>
          <cell r="V315">
            <v>57815.106860969725</v>
          </cell>
          <cell r="W315">
            <v>65899.058235197415</v>
          </cell>
          <cell r="X315">
            <v>74610.587763632197</v>
          </cell>
          <cell r="Y315">
            <v>83998.415969370384</v>
          </cell>
          <cell r="Z315">
            <v>94115.04567633399</v>
          </cell>
          <cell r="AA315">
            <v>105017.05563911333</v>
          </cell>
          <cell r="AB315">
            <v>116765.41696805753</v>
          </cell>
          <cell r="AC315">
            <v>129425.83411926737</v>
          </cell>
          <cell r="AD315">
            <v>143069.11235652707</v>
          </cell>
          <cell r="AE315">
            <v>54033.47902441617</v>
          </cell>
          <cell r="AF315">
            <v>49673.544618675536</v>
          </cell>
          <cell r="AG315">
            <v>46789.748124728983</v>
          </cell>
          <cell r="AH315">
            <v>44082.362834775304</v>
          </cell>
          <cell r="AI315">
            <v>41534.785341379851</v>
          </cell>
          <cell r="AJ315">
            <v>39132.487663037347</v>
          </cell>
          <cell r="AK315">
            <v>36798.679040362673</v>
          </cell>
          <cell r="AL315">
            <v>34464.870417687991</v>
          </cell>
          <cell r="AM315">
            <v>32128.986369083981</v>
          </cell>
          <cell r="AN315">
            <v>29795.177746409292</v>
          </cell>
          <cell r="AO315">
            <v>27459.293697805282</v>
          </cell>
          <cell r="AP315">
            <v>25125.485075130604</v>
          </cell>
          <cell r="AQ315">
            <v>22789.601026526594</v>
          </cell>
          <cell r="AR315">
            <v>20455.792403851909</v>
          </cell>
          <cell r="AS315">
            <v>18734.234430328939</v>
          </cell>
          <cell r="AT315">
            <v>17624.927105957671</v>
          </cell>
          <cell r="AU315">
            <v>16515.619781586411</v>
          </cell>
          <cell r="AV315">
            <v>15406.312457215143</v>
          </cell>
          <cell r="AW315">
            <v>14297.00513284388</v>
          </cell>
          <cell r="AX315">
            <v>13187.697808472614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</row>
        <row r="316">
          <cell r="A316">
            <v>-3649.9010463124823</v>
          </cell>
          <cell r="B316">
            <v>-14817.127112057675</v>
          </cell>
          <cell r="C316">
            <v>-12875.131090150951</v>
          </cell>
          <cell r="D316">
            <v>-9922.6688392204742</v>
          </cell>
          <cell r="E316">
            <v>-7960.3634397478354</v>
          </cell>
          <cell r="F316">
            <v>-6316.0923345267502</v>
          </cell>
          <cell r="G316">
            <v>-4608.687446917098</v>
          </cell>
          <cell r="H316">
            <v>-2822.1721143056848</v>
          </cell>
          <cell r="I316">
            <v>-866.41835579513804</v>
          </cell>
          <cell r="J316">
            <v>1279.1163518340757</v>
          </cell>
          <cell r="K316">
            <v>3626.2030363813697</v>
          </cell>
          <cell r="L316">
            <v>6198.5506550896016</v>
          </cell>
          <cell r="M316">
            <v>9017.3716037115209</v>
          </cell>
          <cell r="N316">
            <v>12115.093091458471</v>
          </cell>
          <cell r="O316">
            <v>15993.436862783936</v>
          </cell>
          <cell r="P316">
            <v>20846.650608988148</v>
          </cell>
          <cell r="Q316">
            <v>26254.278952421388</v>
          </cell>
          <cell r="R316">
            <v>32081.715537802884</v>
          </cell>
          <cell r="S316">
            <v>38361.551169976257</v>
          </cell>
          <cell r="T316">
            <v>45128.90676266393</v>
          </cell>
          <cell r="U316">
            <v>52421.629757394861</v>
          </cell>
          <cell r="V316">
            <v>60280.505790943862</v>
          </cell>
          <cell r="W316">
            <v>68749.486795064629</v>
          </cell>
          <cell r="X316">
            <v>77875.936804197685</v>
          </cell>
          <cell r="Y316">
            <v>87710.896845869356</v>
          </cell>
          <cell r="Z316">
            <v>98309.370395221209</v>
          </cell>
          <cell r="AA316">
            <v>109730.63099011616</v>
          </cell>
          <cell r="AB316">
            <v>122038.55372720474</v>
          </cell>
          <cell r="AC316">
            <v>135301.97249289273</v>
          </cell>
          <cell r="AD316">
            <v>149595.06492707695</v>
          </cell>
          <cell r="AE316">
            <v>58395.23916960592</v>
          </cell>
          <cell r="AF316">
            <v>53683.356518630004</v>
          </cell>
          <cell r="AG316">
            <v>50566.770486766589</v>
          </cell>
          <cell r="AH316">
            <v>47640.836151506061</v>
          </cell>
          <cell r="AI316">
            <v>44887.6098237564</v>
          </cell>
          <cell r="AJ316">
            <v>42291.390775562038</v>
          </cell>
          <cell r="AK316">
            <v>39769.18944487234</v>
          </cell>
          <cell r="AL316">
            <v>37246.988114182641</v>
          </cell>
          <cell r="AM316">
            <v>34722.543822356434</v>
          </cell>
          <cell r="AN316">
            <v>32200.342491666725</v>
          </cell>
          <cell r="AO316">
            <v>29675.898199840522</v>
          </cell>
          <cell r="AP316">
            <v>27153.696869150812</v>
          </cell>
          <cell r="AQ316">
            <v>24629.252577324613</v>
          </cell>
          <cell r="AR316">
            <v>22107.051246634903</v>
          </cell>
          <cell r="AS316">
            <v>20246.523451214049</v>
          </cell>
          <cell r="AT316">
            <v>19047.669191062036</v>
          </cell>
          <cell r="AU316">
            <v>17848.814930910026</v>
          </cell>
          <cell r="AV316">
            <v>16649.960670758021</v>
          </cell>
          <cell r="AW316">
            <v>15451.106410606013</v>
          </cell>
          <cell r="AX316">
            <v>14252.252150454007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</row>
        <row r="317">
          <cell r="A317">
            <v>-3669.7179194294522</v>
          </cell>
          <cell r="B317">
            <v>-14865.26800066688</v>
          </cell>
          <cell r="C317">
            <v>-12975.586739123677</v>
          </cell>
          <cell r="D317">
            <v>-10268.225793662496</v>
          </cell>
          <cell r="E317">
            <v>-8400.8550473418418</v>
          </cell>
          <cell r="F317">
            <v>-6776.7128850145282</v>
          </cell>
          <cell r="G317">
            <v>-5092.2396696059332</v>
          </cell>
          <cell r="H317">
            <v>-3331.5676819189089</v>
          </cell>
          <cell r="I317">
            <v>-1404.273417981977</v>
          </cell>
          <cell r="J317">
            <v>710.05579406891184</v>
          </cell>
          <cell r="K317">
            <v>3022.965031245009</v>
          </cell>
          <cell r="L317">
            <v>5557.9855726348733</v>
          </cell>
          <cell r="M317">
            <v>8336.1101009488666</v>
          </cell>
          <cell r="N317">
            <v>11389.608754771463</v>
          </cell>
          <cell r="O317">
            <v>15222.885871946208</v>
          </cell>
          <cell r="P317">
            <v>20031.163924526634</v>
          </cell>
          <cell r="Q317">
            <v>25391.343812909996</v>
          </cell>
          <cell r="R317">
            <v>31167.648396364384</v>
          </cell>
          <cell r="S317">
            <v>37392.382516416328</v>
          </cell>
          <cell r="T317">
            <v>44100.358923395717</v>
          </cell>
          <cell r="U317">
            <v>51329.092971913844</v>
          </cell>
          <cell r="V317">
            <v>59119.012431057497</v>
          </cell>
          <cell r="W317">
            <v>67513.683582693629</v>
          </cell>
          <cell r="X317">
            <v>76560.054872373032</v>
          </cell>
          <cell r="Y317">
            <v>86308.719475486883</v>
          </cell>
          <cell r="Z317">
            <v>96814.198247116321</v>
          </cell>
          <cell r="AA317">
            <v>108135.24463801418</v>
          </cell>
          <cell r="AB317">
            <v>120335.1732820071</v>
          </cell>
          <cell r="AC317">
            <v>133482.21409249137</v>
          </cell>
          <cell r="AD317">
            <v>147649.89384835982</v>
          </cell>
          <cell r="AE317">
            <v>58752.495395317819</v>
          </cell>
          <cell r="AF317">
            <v>54011.785918117319</v>
          </cell>
          <cell r="AG317">
            <v>50876.132924996746</v>
          </cell>
          <cell r="AH317">
            <v>47932.298016467576</v>
          </cell>
          <cell r="AI317">
            <v>45162.22772574472</v>
          </cell>
          <cell r="AJ317">
            <v>42550.125269391268</v>
          </cell>
          <cell r="AK317">
            <v>40012.493363526242</v>
          </cell>
          <cell r="AL317">
            <v>37474.861457661209</v>
          </cell>
          <cell r="AM317">
            <v>34934.972868448051</v>
          </cell>
          <cell r="AN317">
            <v>32397.340962583017</v>
          </cell>
          <cell r="AO317">
            <v>29857.452373369859</v>
          </cell>
          <cell r="AP317">
            <v>27319.820467504829</v>
          </cell>
          <cell r="AQ317">
            <v>24779.931878291671</v>
          </cell>
          <cell r="AR317">
            <v>22242.299972426641</v>
          </cell>
          <cell r="AS317">
            <v>20370.389654261187</v>
          </cell>
          <cell r="AT317">
            <v>19164.20092379531</v>
          </cell>
          <cell r="AU317">
            <v>17958.012193329439</v>
          </cell>
          <cell r="AV317">
            <v>16751.823462863566</v>
          </cell>
          <cell r="AW317">
            <v>15545.634732397697</v>
          </cell>
          <cell r="AX317">
            <v>14339.446001931827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</row>
        <row r="318">
          <cell r="A318">
            <v>-3728.7959789747238</v>
          </cell>
          <cell r="B318">
            <v>-15043.155561117928</v>
          </cell>
          <cell r="C318">
            <v>-13080.224780541244</v>
          </cell>
          <cell r="D318">
            <v>-10185.628960022408</v>
          </cell>
          <cell r="E318">
            <v>-8216.5927516799493</v>
          </cell>
          <cell r="F318">
            <v>-6538.2239706492755</v>
          </cell>
          <cell r="G318">
            <v>-4798.8335269501804</v>
          </cell>
          <cell r="H318">
            <v>-2982.19178259202</v>
          </cell>
          <cell r="I318">
            <v>-996.31339521450207</v>
          </cell>
          <cell r="J318">
            <v>1179.6251326635884</v>
          </cell>
          <cell r="K318">
            <v>3557.3674875359493</v>
          </cell>
          <cell r="L318">
            <v>6160.8457471987058</v>
          </cell>
          <cell r="M318">
            <v>9011.4043631871955</v>
          </cell>
          <cell r="N318">
            <v>12141.91872755741</v>
          </cell>
          <cell r="O318">
            <v>16065.53860780807</v>
          </cell>
          <cell r="P318">
            <v>20981.473289109905</v>
          </cell>
          <cell r="Q318">
            <v>26460.436413016145</v>
          </cell>
          <cell r="R318">
            <v>32364.745683267578</v>
          </cell>
          <cell r="S318">
            <v>38727.421826618374</v>
          </cell>
          <cell r="T318">
            <v>45584.049054656796</v>
          </cell>
          <cell r="U318">
            <v>52972.974073794867</v>
          </cell>
          <cell r="V318">
            <v>60935.520544920953</v>
          </cell>
          <cell r="W318">
            <v>69516.22019211248</v>
          </cell>
          <cell r="X318">
            <v>78763.061852918501</v>
          </cell>
          <cell r="Y318">
            <v>88727.759863063024</v>
          </cell>
          <cell r="Z318">
            <v>99466.043276550539</v>
          </cell>
          <cell r="AA318">
            <v>111037.9675386797</v>
          </cell>
          <cell r="AB318">
            <v>123508.25035504313</v>
          </cell>
          <cell r="AC318">
            <v>136946.63363491051</v>
          </cell>
          <cell r="AD318">
            <v>151428.27353321746</v>
          </cell>
          <cell r="AE318">
            <v>59766.340496791738</v>
          </cell>
          <cell r="AF318">
            <v>54943.824365275868</v>
          </cell>
          <cell r="AG318">
            <v>51754.061901474823</v>
          </cell>
          <cell r="AH318">
            <v>48759.427574444722</v>
          </cell>
          <cell r="AI318">
            <v>45941.556383077717</v>
          </cell>
          <cell r="AJ318">
            <v>43284.378951404433</v>
          </cell>
          <cell r="AK318">
            <v>40702.957149301066</v>
          </cell>
          <cell r="AL318">
            <v>38121.535347197678</v>
          </cell>
          <cell r="AM318">
            <v>35537.817919955822</v>
          </cell>
          <cell r="AN318">
            <v>32956.396117852448</v>
          </cell>
          <cell r="AO318">
            <v>30372.678690610584</v>
          </cell>
          <cell r="AP318">
            <v>27791.256888507207</v>
          </cell>
          <cell r="AQ318">
            <v>25207.539461265347</v>
          </cell>
          <cell r="AR318">
            <v>22626.117659161962</v>
          </cell>
          <cell r="AS318">
            <v>20721.905272910706</v>
          </cell>
          <cell r="AT318">
            <v>19494.902302511568</v>
          </cell>
          <cell r="AU318">
            <v>18267.899332112436</v>
          </cell>
          <cell r="AV318">
            <v>17040.896361713301</v>
          </cell>
          <cell r="AW318">
            <v>15813.893391314166</v>
          </cell>
          <cell r="AX318">
            <v>14586.890420915033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</row>
        <row r="319">
          <cell r="A319">
            <v>-3171.8139814903134</v>
          </cell>
          <cell r="B319">
            <v>-12812.99658219326</v>
          </cell>
          <cell r="C319">
            <v>-11047.991323852821</v>
          </cell>
          <cell r="D319">
            <v>-8509.4715022730998</v>
          </cell>
          <cell r="E319">
            <v>-6827.3354128579731</v>
          </cell>
          <cell r="F319">
            <v>-5393.650976275967</v>
          </cell>
          <cell r="G319">
            <v>-3886.864027563598</v>
          </cell>
          <cell r="H319">
            <v>-2292.5295947041427</v>
          </cell>
          <cell r="I319">
            <v>-530.93350887030874</v>
          </cell>
          <cell r="J319">
            <v>1416.758815810497</v>
          </cell>
          <cell r="K319">
            <v>3562.3033965375707</v>
          </cell>
          <cell r="L319">
            <v>5927.9962925680102</v>
          </cell>
          <cell r="M319">
            <v>8534.1266604316206</v>
          </cell>
          <cell r="N319">
            <v>11410.435391236448</v>
          </cell>
          <cell r="O319">
            <v>14995.226284737317</v>
          </cell>
          <cell r="P319">
            <v>19455.069252113761</v>
          </cell>
          <cell r="Q319">
            <v>24418.081507787665</v>
          </cell>
          <cell r="R319">
            <v>29766.385303023861</v>
          </cell>
          <cell r="S319">
            <v>35529.891821355821</v>
          </cell>
          <cell r="T319">
            <v>41740.834329229547</v>
          </cell>
          <cell r="U319">
            <v>48433.9484453349</v>
          </cell>
          <cell r="V319">
            <v>55646.666404713505</v>
          </cell>
          <cell r="W319">
            <v>63419.326404094216</v>
          </cell>
          <cell r="X319">
            <v>71795.398199251154</v>
          </cell>
          <cell r="Y319">
            <v>80821.72621607082</v>
          </cell>
          <cell r="Z319">
            <v>90548.791534963122</v>
          </cell>
          <cell r="AA319">
            <v>101030.99421380338</v>
          </cell>
          <cell r="AB319">
            <v>112326.95752833765</v>
          </cell>
          <cell r="AC319">
            <v>124499.85583156154</v>
          </cell>
          <cell r="AD319">
            <v>137617.76786567486</v>
          </cell>
          <cell r="AE319">
            <v>50813.428022729575</v>
          </cell>
          <cell r="AF319">
            <v>46713.317922289541</v>
          </cell>
          <cell r="AG319">
            <v>44001.377321331056</v>
          </cell>
          <cell r="AH319">
            <v>41455.334940852568</v>
          </cell>
          <cell r="AI319">
            <v>39059.576830691265</v>
          </cell>
          <cell r="AJ319">
            <v>36800.44078445468</v>
          </cell>
          <cell r="AK319">
            <v>34605.712282639746</v>
          </cell>
          <cell r="AL319">
            <v>32410.983780824812</v>
          </cell>
          <cell r="AM319">
            <v>30214.303535239527</v>
          </cell>
          <cell r="AN319">
            <v>28019.575033424597</v>
          </cell>
          <cell r="AO319">
            <v>25822.894787839308</v>
          </cell>
          <cell r="AP319">
            <v>23628.166286024378</v>
          </cell>
          <cell r="AQ319">
            <v>21431.486040439086</v>
          </cell>
          <cell r="AR319">
            <v>19236.757538624148</v>
          </cell>
          <cell r="AS319">
            <v>17617.793449063363</v>
          </cell>
          <cell r="AT319">
            <v>16574.593771756721</v>
          </cell>
          <cell r="AU319">
            <v>15531.394094450085</v>
          </cell>
          <cell r="AV319">
            <v>14488.194417143446</v>
          </cell>
          <cell r="AW319">
            <v>13444.994739836808</v>
          </cell>
          <cell r="AX319">
            <v>12401.795062530171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</row>
        <row r="320">
          <cell r="A320">
            <v>-2903.3796805316606</v>
          </cell>
          <cell r="B320">
            <v>-11683.155822248995</v>
          </cell>
          <cell r="C320">
            <v>-9953.9669409575909</v>
          </cell>
          <cell r="D320">
            <v>-7489.090581179682</v>
          </cell>
          <cell r="E320">
            <v>-5898.2560118362844</v>
          </cell>
          <cell r="F320">
            <v>-4560.0093059287292</v>
          </cell>
          <cell r="G320">
            <v>-3141.2982150592497</v>
          </cell>
          <cell r="H320">
            <v>-1628.4002987340448</v>
          </cell>
          <cell r="I320">
            <v>52.701479505304867</v>
          </cell>
          <cell r="J320">
            <v>1920.0423747255704</v>
          </cell>
          <cell r="K320">
            <v>3985.5416238522739</v>
          </cell>
          <cell r="L320">
            <v>6270.8872419261224</v>
          </cell>
          <cell r="M320">
            <v>8796.0495306484318</v>
          </cell>
          <cell r="N320">
            <v>11589.476441384475</v>
          </cell>
          <cell r="O320">
            <v>15054.108803992958</v>
          </cell>
          <cell r="P320">
            <v>19341.231333394517</v>
          </cell>
          <cell r="Q320">
            <v>24106.492291250928</v>
          </cell>
          <cell r="R320">
            <v>29241.692841492913</v>
          </cell>
          <cell r="S320">
            <v>34775.552356097098</v>
          </cell>
          <cell r="T320">
            <v>40739.019766524165</v>
          </cell>
          <cell r="U320">
            <v>47165.446650215927</v>
          </cell>
          <cell r="V320">
            <v>54090.773754246955</v>
          </cell>
          <cell r="W320">
            <v>61553.731999292002</v>
          </cell>
          <cell r="X320">
            <v>69596.059088053953</v>
          </cell>
          <cell r="Y320">
            <v>78262.732929566715</v>
          </cell>
          <cell r="Z320">
            <v>87602.223184833711</v>
          </cell>
          <cell r="AA320">
            <v>97666.762340607645</v>
          </cell>
          <cell r="AB320">
            <v>108512.63782733261</v>
          </cell>
          <cell r="AC320">
            <v>120200.50681496091</v>
          </cell>
          <cell r="AD320">
            <v>132795.73544718759</v>
          </cell>
          <cell r="AE320">
            <v>46558.001622313932</v>
          </cell>
          <cell r="AF320">
            <v>42801.259750410223</v>
          </cell>
          <cell r="AG320">
            <v>40316.433596926443</v>
          </cell>
          <cell r="AH320">
            <v>37983.612335039266</v>
          </cell>
          <cell r="AI320">
            <v>35788.489622010202</v>
          </cell>
          <cell r="AJ320">
            <v>33718.54740794305</v>
          </cell>
          <cell r="AK320">
            <v>31707.618857672223</v>
          </cell>
          <cell r="AL320">
            <v>29696.690307401404</v>
          </cell>
          <cell r="AM320">
            <v>27683.973464288276</v>
          </cell>
          <cell r="AN320">
            <v>25673.044914017453</v>
          </cell>
          <cell r="AO320">
            <v>23660.328070904321</v>
          </cell>
          <cell r="AP320">
            <v>21649.399520633491</v>
          </cell>
          <cell r="AQ320">
            <v>19636.682677520359</v>
          </cell>
          <cell r="AR320">
            <v>17625.75412724954</v>
          </cell>
          <cell r="AS320">
            <v>16142.371965461078</v>
          </cell>
          <cell r="AT320">
            <v>15186.536192154974</v>
          </cell>
          <cell r="AU320">
            <v>14230.70041884887</v>
          </cell>
          <cell r="AV320">
            <v>13274.864645542766</v>
          </cell>
          <cell r="AW320">
            <v>12319.02887223666</v>
          </cell>
          <cell r="AX320">
            <v>11363.193098930555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</row>
        <row r="321">
          <cell r="A321">
            <v>-3255.6654957225219</v>
          </cell>
          <cell r="B321">
            <v>-13115.083212544154</v>
          </cell>
          <cell r="C321">
            <v>-11498.035394001812</v>
          </cell>
          <cell r="D321">
            <v>-8975.0622128080777</v>
          </cell>
          <cell r="E321">
            <v>-7259.4113264430416</v>
          </cell>
          <cell r="F321">
            <v>-5804.220841688144</v>
          </cell>
          <cell r="G321">
            <v>-4279.1109076118901</v>
          </cell>
          <cell r="H321">
            <v>-2669.4585323779161</v>
          </cell>
          <cell r="I321">
            <v>-893.74185199848955</v>
          </cell>
          <cell r="J321">
            <v>1067.0673970293046</v>
          </cell>
          <cell r="K321">
            <v>3224.5973365535265</v>
          </cell>
          <cell r="L321">
            <v>5601.2637442465502</v>
          </cell>
          <cell r="M321">
            <v>8217.3742753078022</v>
          </cell>
          <cell r="N321">
            <v>11103.001635109689</v>
          </cell>
          <cell r="O321">
            <v>14707.967092845094</v>
          </cell>
          <cell r="P321">
            <v>19203.754193967627</v>
          </cell>
          <cell r="Q321">
            <v>24209.319182900141</v>
          </cell>
          <cell r="R321">
            <v>29603.479190666243</v>
          </cell>
          <cell r="S321">
            <v>35416.401858480494</v>
          </cell>
          <cell r="T321">
            <v>41680.596819946288</v>
          </cell>
          <cell r="U321">
            <v>48431.097516011527</v>
          </cell>
          <cell r="V321">
            <v>55705.657124691752</v>
          </cell>
          <cell r="W321">
            <v>63544.959701326938</v>
          </cell>
          <cell r="X321">
            <v>71992.847710205067</v>
          </cell>
          <cell r="Y321">
            <v>81096.567220057099</v>
          </cell>
          <cell r="Z321">
            <v>90907.032134715177</v>
          </cell>
          <cell r="AA321">
            <v>101479.10893668408</v>
          </cell>
          <cell r="AB321">
            <v>112871.92353609536</v>
          </cell>
          <cell r="AC321">
            <v>125149.19194114386</v>
          </cell>
          <cell r="AD321">
            <v>138379.57659932933</v>
          </cell>
          <cell r="AE321">
            <v>52211.443781290844</v>
          </cell>
          <cell r="AF321">
            <v>47998.528488300384</v>
          </cell>
          <cell r="AG321">
            <v>45211.975017398807</v>
          </cell>
          <cell r="AH321">
            <v>42595.88407872658</v>
          </cell>
          <cell r="AI321">
            <v>40134.212139838579</v>
          </cell>
          <cell r="AJ321">
            <v>37812.921109845345</v>
          </cell>
          <cell r="AK321">
            <v>35557.80965118821</v>
          </cell>
          <cell r="AL321">
            <v>33302.698192531076</v>
          </cell>
          <cell r="AM321">
            <v>31045.581292318304</v>
          </cell>
          <cell r="AN321">
            <v>28790.469833661162</v>
          </cell>
          <cell r="AO321">
            <v>26533.352933448394</v>
          </cell>
          <cell r="AP321">
            <v>24278.241474791252</v>
          </cell>
          <cell r="AQ321">
            <v>22021.124574578473</v>
          </cell>
          <cell r="AR321">
            <v>19766.013115921338</v>
          </cell>
          <cell r="AS321">
            <v>18102.506916177823</v>
          </cell>
          <cell r="AT321">
            <v>17030.60597534792</v>
          </cell>
          <cell r="AU321">
            <v>15958.705034518018</v>
          </cell>
          <cell r="AV321">
            <v>14886.804093688117</v>
          </cell>
          <cell r="AW321">
            <v>13814.903152858218</v>
          </cell>
          <cell r="AX321">
            <v>12743.002212028319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</row>
        <row r="322">
          <cell r="A322">
            <v>-3207.2336393299443</v>
          </cell>
          <cell r="B322">
            <v>-12911.107437425635</v>
          </cell>
          <cell r="C322">
            <v>-11113.07469876223</v>
          </cell>
          <cell r="D322">
            <v>-8581.4556148164174</v>
          </cell>
          <cell r="E322">
            <v>-6889.3751784929837</v>
          </cell>
          <cell r="F322">
            <v>-5436.176533703011</v>
          </cell>
          <cell r="G322">
            <v>-3910.5051926018882</v>
          </cell>
          <cell r="H322">
            <v>-2297.777179861127</v>
          </cell>
          <cell r="I322">
            <v>-517.41436057242743</v>
          </cell>
          <cell r="J322">
            <v>1449.5735043960274</v>
          </cell>
          <cell r="K322">
            <v>3614.9613958198365</v>
          </cell>
          <cell r="L322">
            <v>6001.1796367555935</v>
          </cell>
          <cell r="M322">
            <v>8628.613226172547</v>
          </cell>
          <cell r="N322">
            <v>11527.244181823613</v>
          </cell>
          <cell r="O322">
            <v>15140.568571722612</v>
          </cell>
          <cell r="P322">
            <v>19637.437732490351</v>
          </cell>
          <cell r="Q322">
            <v>24642.038163166795</v>
          </cell>
          <cell r="R322">
            <v>30035.158731512685</v>
          </cell>
          <cell r="S322">
            <v>35846.961265523161</v>
          </cell>
          <cell r="T322">
            <v>42109.949134286937</v>
          </cell>
          <cell r="U322">
            <v>48859.149027906627</v>
          </cell>
          <cell r="V322">
            <v>56132.306849466848</v>
          </cell>
          <cell r="W322">
            <v>63970.098814604884</v>
          </cell>
          <cell r="X322">
            <v>72416.358939289465</v>
          </cell>
          <cell r="Y322">
            <v>81518.324188067345</v>
          </cell>
          <cell r="Z322">
            <v>91326.898653805038</v>
          </cell>
          <cell r="AA322">
            <v>101896.93824639086</v>
          </cell>
          <cell r="AB322">
            <v>113287.55748256021</v>
          </cell>
          <cell r="AC322">
            <v>125562.46009261291</v>
          </cell>
          <cell r="AD322">
            <v>138790.29529298862</v>
          </cell>
          <cell r="AE322">
            <v>51431.319480261234</v>
          </cell>
          <cell r="AF322">
            <v>47281.352027058711</v>
          </cell>
          <cell r="AG322">
            <v>44536.434219171446</v>
          </cell>
          <cell r="AH322">
            <v>41959.431954689331</v>
          </cell>
          <cell r="AI322">
            <v>39534.541417762426</v>
          </cell>
          <cell r="AJ322">
            <v>37247.934269522113</v>
          </cell>
          <cell r="AK322">
            <v>35026.517861662622</v>
          </cell>
          <cell r="AL322">
            <v>32805.101453803123</v>
          </cell>
          <cell r="AM322">
            <v>30581.709568962404</v>
          </cell>
          <cell r="AN322">
            <v>28360.293161102905</v>
          </cell>
          <cell r="AO322">
            <v>26136.901276262175</v>
          </cell>
          <cell r="AP322">
            <v>23915.48486840268</v>
          </cell>
          <cell r="AQ322">
            <v>21692.09298356195</v>
          </cell>
          <cell r="AR322">
            <v>19470.676575702451</v>
          </cell>
          <cell r="AS322">
            <v>17832.025877307824</v>
          </cell>
          <cell r="AT322">
            <v>16776.14088837806</v>
          </cell>
          <cell r="AU322">
            <v>15720.255899448301</v>
          </cell>
          <cell r="AV322">
            <v>14664.370910518539</v>
          </cell>
          <cell r="AW322">
            <v>13608.485921588775</v>
          </cell>
          <cell r="AX322">
            <v>12552.60093265901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</row>
        <row r="323">
          <cell r="A323">
            <v>-3012.8462270521782</v>
          </cell>
          <cell r="B323">
            <v>-12204.925119361185</v>
          </cell>
          <cell r="C323">
            <v>-10692.816019062137</v>
          </cell>
          <cell r="D323">
            <v>-8278.5569038710655</v>
          </cell>
          <cell r="E323">
            <v>-6675.0929922798796</v>
          </cell>
          <cell r="F323">
            <v>-5330.9731482973557</v>
          </cell>
          <cell r="G323">
            <v>-3911.766881587374</v>
          </cell>
          <cell r="H323">
            <v>-2403.6581600036375</v>
          </cell>
          <cell r="I323">
            <v>-730.58648406010923</v>
          </cell>
          <cell r="J323">
            <v>1125.5763931909701</v>
          </cell>
          <cell r="K323">
            <v>3176.4452437012965</v>
          </cell>
          <cell r="L323">
            <v>5443.6896027658804</v>
          </cell>
          <cell r="M323">
            <v>7947.1269963473678</v>
          </cell>
          <cell r="N323">
            <v>10715.415685950678</v>
          </cell>
          <cell r="O323">
            <v>14165.13973409816</v>
          </cell>
          <cell r="P323">
            <v>18453.272079314047</v>
          </cell>
          <cell r="Q323">
            <v>23224.211501035545</v>
          </cell>
          <cell r="R323">
            <v>28365.531349049968</v>
          </cell>
          <cell r="S323">
            <v>33905.985218415837</v>
          </cell>
          <cell r="T323">
            <v>39876.558920502524</v>
          </cell>
          <cell r="U323">
            <v>46310.643775743636</v>
          </cell>
          <cell r="V323">
            <v>53244.223359557313</v>
          </cell>
          <cell r="W323">
            <v>60716.07474583757</v>
          </cell>
          <cell r="X323">
            <v>68767.985373500793</v>
          </cell>
          <cell r="Y323">
            <v>77444.986748945987</v>
          </cell>
          <cell r="Z323">
            <v>86795.606291444346</v>
          </cell>
          <cell r="AA323">
            <v>96872.138729940852</v>
          </cell>
          <cell r="AB323">
            <v>107730.93856909494</v>
          </cell>
          <cell r="AC323">
            <v>119432.73526022001</v>
          </cell>
          <cell r="AD323">
            <v>132042.97283976199</v>
          </cell>
          <cell r="AE323">
            <v>48238.717356542744</v>
          </cell>
          <cell r="AF323">
            <v>44346.359372401981</v>
          </cell>
          <cell r="AG323">
            <v>41771.832495788753</v>
          </cell>
          <cell r="AH323">
            <v>39354.797795537022</v>
          </cell>
          <cell r="AI323">
            <v>37080.432478577502</v>
          </cell>
          <cell r="AJ323">
            <v>34935.766600974493</v>
          </cell>
          <cell r="AK323">
            <v>32852.244744782438</v>
          </cell>
          <cell r="AL323">
            <v>30768.722888590379</v>
          </cell>
          <cell r="AM323">
            <v>28683.348183264661</v>
          </cell>
          <cell r="AN323">
            <v>26599.826327072602</v>
          </cell>
          <cell r="AO323">
            <v>24514.451621746877</v>
          </cell>
          <cell r="AP323">
            <v>22430.929765554825</v>
          </cell>
          <cell r="AQ323">
            <v>20345.5550602291</v>
          </cell>
          <cell r="AR323">
            <v>18262.033204037049</v>
          </cell>
          <cell r="AS323">
            <v>16725.101842276108</v>
          </cell>
          <cell r="AT323">
            <v>15734.76097494629</v>
          </cell>
          <cell r="AU323">
            <v>14744.42010761647</v>
          </cell>
          <cell r="AV323">
            <v>13754.079240286648</v>
          </cell>
          <cell r="AW323">
            <v>12763.738372956826</v>
          </cell>
          <cell r="AX323">
            <v>11773.397505627006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</row>
        <row r="324">
          <cell r="A324">
            <v>-3112.8387104922631</v>
          </cell>
          <cell r="B324">
            <v>-12467.501233828052</v>
          </cell>
          <cell r="C324">
            <v>-10579.855091390751</v>
          </cell>
          <cell r="D324">
            <v>-8028.2371576739552</v>
          </cell>
          <cell r="E324">
            <v>-6349.7940547472163</v>
          </cell>
          <cell r="F324">
            <v>-4911.8063270209423</v>
          </cell>
          <cell r="G324">
            <v>-3397.4933550850928</v>
          </cell>
          <cell r="H324">
            <v>-1792.4130471275735</v>
          </cell>
          <cell r="I324">
            <v>-17.816218047016307</v>
          </cell>
          <cell r="J324">
            <v>1945.1361448169705</v>
          </cell>
          <cell r="K324">
            <v>4108.4052042043486</v>
          </cell>
          <cell r="L324">
            <v>6494.3547819401001</v>
          </cell>
          <cell r="M324">
            <v>9123.4128439245324</v>
          </cell>
          <cell r="N324">
            <v>12025.284212370083</v>
          </cell>
          <cell r="O324">
            <v>15631.590599302101</v>
          </cell>
          <cell r="P324">
            <v>20106.16444017247</v>
          </cell>
          <cell r="Q324">
            <v>25082.778304292202</v>
          </cell>
          <cell r="R324">
            <v>30445.739636186507</v>
          </cell>
          <cell r="S324">
            <v>36225.041593840157</v>
          </cell>
          <cell r="T324">
            <v>42453.005782040236</v>
          </cell>
          <cell r="U324">
            <v>49164.463015752604</v>
          </cell>
          <cell r="V324">
            <v>56396.948116629152</v>
          </cell>
          <cell r="W324">
            <v>64190.909832074285</v>
          </cell>
          <cell r="X324">
            <v>72589.937050873807</v>
          </cell>
          <cell r="Y324">
            <v>81641.002580531262</v>
          </cell>
          <cell r="Z324">
            <v>91394.725849672162</v>
          </cell>
          <cell r="AA324">
            <v>101905.65600471899</v>
          </cell>
          <cell r="AB324">
            <v>113232.57698409626</v>
          </cell>
          <cell r="AC324">
            <v>125438.83627613954</v>
          </cell>
          <cell r="AD324">
            <v>138592.69919933472</v>
          </cell>
          <cell r="AE324">
            <v>49981.222704290027</v>
          </cell>
          <cell r="AF324">
            <v>45948.262834892215</v>
          </cell>
          <cell r="AG324">
            <v>43280.737489491774</v>
          </cell>
          <cell r="AH324">
            <v>40776.393339037422</v>
          </cell>
          <cell r="AI324">
            <v>38419.872153416603</v>
          </cell>
          <cell r="AJ324">
            <v>36197.735481280819</v>
          </cell>
          <cell r="AK324">
            <v>34038.951508359387</v>
          </cell>
          <cell r="AL324">
            <v>31880.167535437966</v>
          </cell>
          <cell r="AM324">
            <v>29719.463783752471</v>
          </cell>
          <cell r="AN324">
            <v>27560.67981083105</v>
          </cell>
          <cell r="AO324">
            <v>25399.976059145556</v>
          </cell>
          <cell r="AP324">
            <v>23241.192086224131</v>
          </cell>
          <cell r="AQ324">
            <v>21080.488334538633</v>
          </cell>
          <cell r="AR324">
            <v>18921.704361617209</v>
          </cell>
          <cell r="AS324">
            <v>17329.255124096959</v>
          </cell>
          <cell r="AT324">
            <v>16303.140621977886</v>
          </cell>
          <cell r="AU324">
            <v>15277.02611985881</v>
          </cell>
          <cell r="AV324">
            <v>14250.911617739737</v>
          </cell>
          <cell r="AW324">
            <v>13224.797115620664</v>
          </cell>
          <cell r="AX324">
            <v>12198.682613501585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</row>
        <row r="325">
          <cell r="A325">
            <v>-3201.7534597076074</v>
          </cell>
          <cell r="B325">
            <v>-12805.620511480205</v>
          </cell>
          <cell r="C325">
            <v>-11018.857803726642</v>
          </cell>
          <cell r="D325">
            <v>-8634.7840724144571</v>
          </cell>
          <cell r="E325">
            <v>-6996.2024537197231</v>
          </cell>
          <cell r="F325">
            <v>-5550.9965895382529</v>
          </cell>
          <cell r="G325">
            <v>-4033.9650185507144</v>
          </cell>
          <cell r="H325">
            <v>-2430.5716722430257</v>
          </cell>
          <cell r="I325">
            <v>-660.28122114790699</v>
          </cell>
          <cell r="J325">
            <v>1295.8408687996887</v>
          </cell>
          <cell r="K325">
            <v>3449.5077113263587</v>
          </cell>
          <cell r="L325">
            <v>5823.0843653933716</v>
          </cell>
          <cell r="M325">
            <v>8436.884895989253</v>
          </cell>
          <cell r="N325">
            <v>11320.816582560305</v>
          </cell>
          <cell r="O325">
            <v>14918.35587144909</v>
          </cell>
          <cell r="P325">
            <v>19398.29202501259</v>
          </cell>
          <cell r="Q325">
            <v>24384.665737418381</v>
          </cell>
          <cell r="R325">
            <v>29758.144599985622</v>
          </cell>
          <cell r="S325">
            <v>35548.780591551906</v>
          </cell>
          <cell r="T325">
            <v>41788.95870417275</v>
          </cell>
          <cell r="U325">
            <v>48513.578061000859</v>
          </cell>
          <cell r="V325">
            <v>55760.247094817089</v>
          </cell>
          <cell r="W325">
            <v>63569.493878778005</v>
          </cell>
          <cell r="X325">
            <v>71984.992785685899</v>
          </cell>
          <cell r="Y325">
            <v>81053.808743407135</v>
          </cell>
          <cell r="Z325">
            <v>90826.660452473297</v>
          </cell>
          <cell r="AA325">
            <v>101358.20403794888</v>
          </cell>
          <cell r="AB325">
            <v>112707.33872193049</v>
          </cell>
          <cell r="AC325">
            <v>124937.53622619667</v>
          </cell>
          <cell r="AD325">
            <v>138117.19574724158</v>
          </cell>
          <cell r="AE325">
            <v>51438.950859246892</v>
          </cell>
          <cell r="AF325">
            <v>47288.367633889706</v>
          </cell>
          <cell r="AG325">
            <v>44543.042535108711</v>
          </cell>
          <cell r="AH325">
            <v>41965.657895040553</v>
          </cell>
          <cell r="AI325">
            <v>39540.407552865159</v>
          </cell>
          <cell r="AJ325">
            <v>37253.461117865038</v>
          </cell>
          <cell r="AK325">
            <v>35031.715096247543</v>
          </cell>
          <cell r="AL325">
            <v>32809.969074630026</v>
          </cell>
          <cell r="AM325">
            <v>30586.247282910015</v>
          </cell>
          <cell r="AN325">
            <v>28364.501261292513</v>
          </cell>
          <cell r="AO325">
            <v>26140.779469572506</v>
          </cell>
          <cell r="AP325">
            <v>23919.033447955004</v>
          </cell>
          <cell r="AQ325">
            <v>21695.31165623499</v>
          </cell>
          <cell r="AR325">
            <v>19473.565634617487</v>
          </cell>
          <cell r="AS325">
            <v>17834.671793238565</v>
          </cell>
          <cell r="AT325">
            <v>16778.630132098231</v>
          </cell>
          <cell r="AU325">
            <v>15722.588470957893</v>
          </cell>
          <cell r="AV325">
            <v>14666.546809817557</v>
          </cell>
          <cell r="AW325">
            <v>13610.505148677219</v>
          </cell>
          <cell r="AX325">
            <v>12554.463487536879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</row>
        <row r="326">
          <cell r="A326">
            <v>-3723.2894881009297</v>
          </cell>
          <cell r="B326">
            <v>-15087.817600623634</v>
          </cell>
          <cell r="C326">
            <v>-13053.347121697621</v>
          </cell>
          <cell r="D326">
            <v>-10281.424513520626</v>
          </cell>
          <cell r="E326">
            <v>-8385.4998281897733</v>
          </cell>
          <cell r="F326">
            <v>-6726.9484501169036</v>
          </cell>
          <cell r="G326">
            <v>-5008.3228605196427</v>
          </cell>
          <cell r="H326">
            <v>-3213.518753022387</v>
          </cell>
          <cell r="I326">
            <v>-1250.8826494123887</v>
          </cell>
          <cell r="J326">
            <v>900.26499126260887</v>
          </cell>
          <cell r="K326">
            <v>3251.5537204247739</v>
          </cell>
          <cell r="L326">
            <v>5826.7612528527425</v>
          </cell>
          <cell r="M326">
            <v>8647.0791534647633</v>
          </cell>
          <cell r="N326">
            <v>11745.180073422753</v>
          </cell>
          <cell r="O326">
            <v>15632.636083107129</v>
          </cell>
          <cell r="P326">
            <v>20507.869502922622</v>
          </cell>
          <cell r="Q326">
            <v>25942.506588350079</v>
          </cell>
          <cell r="R326">
            <v>31799.048674558617</v>
          </cell>
          <cell r="S326">
            <v>38110.249343229254</v>
          </cell>
          <cell r="T326">
            <v>44911.404921710746</v>
          </cell>
          <cell r="U326">
            <v>52240.551882973938</v>
          </cell>
          <cell r="V326">
            <v>60138.679570237771</v>
          </cell>
          <cell r="W326">
            <v>68649.959435960685</v>
          </cell>
          <cell r="X326">
            <v>77821.992077250659</v>
          </cell>
          <cell r="Y326">
            <v>87706.073449276199</v>
          </cell>
          <cell r="Z326">
            <v>98357.481745516547</v>
          </cell>
          <cell r="AA326">
            <v>109835.78654927074</v>
          </cell>
          <cell r="AB326">
            <v>122205.18198540197</v>
          </cell>
          <cell r="AC326">
            <v>135534.84573551803</v>
          </cell>
          <cell r="AD326">
            <v>149899.3259244326</v>
          </cell>
          <cell r="AE326">
            <v>59596.069488074681</v>
          </cell>
          <cell r="AF326">
            <v>54787.292439116689</v>
          </cell>
          <cell r="AG326">
            <v>51606.617432699924</v>
          </cell>
          <cell r="AH326">
            <v>48620.514653751285</v>
          </cell>
          <cell r="AI326">
            <v>45810.671422038511</v>
          </cell>
          <cell r="AJ326">
            <v>43161.064142358322</v>
          </cell>
          <cell r="AK326">
            <v>40586.996668636355</v>
          </cell>
          <cell r="AL326">
            <v>38012.929194914381</v>
          </cell>
          <cell r="AM326">
            <v>35436.572636163364</v>
          </cell>
          <cell r="AN326">
            <v>32862.505162441397</v>
          </cell>
          <cell r="AO326">
            <v>30286.148603690384</v>
          </cell>
          <cell r="AP326">
            <v>27712.081129968414</v>
          </cell>
          <cell r="AQ326">
            <v>25135.724571217404</v>
          </cell>
          <cell r="AR326">
            <v>22561.657097495434</v>
          </cell>
          <cell r="AS326">
            <v>20662.86970733936</v>
          </cell>
          <cell r="AT326">
            <v>19439.362400749185</v>
          </cell>
          <cell r="AU326">
            <v>18215.855094159015</v>
          </cell>
          <cell r="AV326">
            <v>16992.347787568844</v>
          </cell>
          <cell r="AW326">
            <v>15768.84048097867</v>
          </cell>
          <cell r="AX326">
            <v>14545.333174388499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</row>
        <row r="327">
          <cell r="A327">
            <v>-3538.41978331878</v>
          </cell>
          <cell r="B327">
            <v>-14340.646763007637</v>
          </cell>
          <cell r="C327">
            <v>-12653.19681642059</v>
          </cell>
          <cell r="D327">
            <v>-9985.534372732076</v>
          </cell>
          <cell r="E327">
            <v>-8152.1191797022293</v>
          </cell>
          <cell r="F327">
            <v>-6591.4026747989856</v>
          </cell>
          <cell r="G327">
            <v>-4967.9857999061906</v>
          </cell>
          <cell r="H327">
            <v>-3266.4558432729532</v>
          </cell>
          <cell r="I327">
            <v>-1399.3081648509074</v>
          </cell>
          <cell r="J327">
            <v>653.36113213636008</v>
          </cell>
          <cell r="K327">
            <v>2903.0547546563703</v>
          </cell>
          <cell r="L327">
            <v>5372.8712514148747</v>
          </cell>
          <cell r="M327">
            <v>8083.5030763381046</v>
          </cell>
          <cell r="N327">
            <v>11066.428095584484</v>
          </cell>
          <cell r="O327">
            <v>14808.424217354959</v>
          </cell>
          <cell r="P327">
            <v>19496.988090300885</v>
          </cell>
          <cell r="Q327">
            <v>24722.42160709203</v>
          </cell>
          <cell r="R327">
            <v>30353.519107941094</v>
          </cell>
          <cell r="S327">
            <v>36421.773342192762</v>
          </cell>
          <cell r="T327">
            <v>42961.121923168495</v>
          </cell>
          <cell r="U327">
            <v>50008.13712931086</v>
          </cell>
          <cell r="V327">
            <v>57602.230440084008</v>
          </cell>
          <cell r="W327">
            <v>65785.872950527686</v>
          </cell>
          <cell r="X327">
            <v>74604.83289716579</v>
          </cell>
          <cell r="Y327">
            <v>84108.431623668745</v>
          </cell>
          <cell r="Z327">
            <v>94349.819417795006</v>
          </cell>
          <cell r="AA327">
            <v>105386.27276227172</v>
          </cell>
          <cell r="AB327">
            <v>117279.51466203346</v>
          </cell>
          <cell r="AC327">
            <v>130096.05983929714</v>
          </cell>
          <cell r="AD327">
            <v>143907.58672702755</v>
          </cell>
          <cell r="AE327">
            <v>56651.361891654153</v>
          </cell>
          <cell r="AF327">
            <v>52080.19182629753</v>
          </cell>
          <cell r="AG327">
            <v>49056.677483890904</v>
          </cell>
          <cell r="AH327">
            <v>46218.121340356243</v>
          </cell>
          <cell r="AI327">
            <v>43547.11556521149</v>
          </cell>
          <cell r="AJ327">
            <v>41028.428306784823</v>
          </cell>
          <cell r="AK327">
            <v>38581.548349096687</v>
          </cell>
          <cell r="AL327">
            <v>36134.668391408552</v>
          </cell>
          <cell r="AM327">
            <v>33685.612454910159</v>
          </cell>
          <cell r="AN327">
            <v>31238.732497222023</v>
          </cell>
          <cell r="AO327">
            <v>28789.676560723627</v>
          </cell>
          <cell r="AP327">
            <v>26342.796603035491</v>
          </cell>
          <cell r="AQ327">
            <v>23893.740666537095</v>
          </cell>
          <cell r="AR327">
            <v>21446.860708848955</v>
          </cell>
          <cell r="AS327">
            <v>19641.894500187056</v>
          </cell>
          <cell r="AT327">
            <v>18478.842040551393</v>
          </cell>
          <cell r="AU327">
            <v>17315.789580915734</v>
          </cell>
          <cell r="AV327">
            <v>16152.737121280075</v>
          </cell>
          <cell r="AW327">
            <v>14989.684661644416</v>
          </cell>
          <cell r="AX327">
            <v>13826.632202008755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</row>
        <row r="328">
          <cell r="A328">
            <v>-3669.5283741591902</v>
          </cell>
          <cell r="B328">
            <v>-14877.118220821236</v>
          </cell>
          <cell r="C328">
            <v>-13047.722343407017</v>
          </cell>
          <cell r="D328">
            <v>-10292.619008337684</v>
          </cell>
          <cell r="E328">
            <v>-8400.4430492207557</v>
          </cell>
          <cell r="F328">
            <v>-6776.7910270073899</v>
          </cell>
          <cell r="G328">
            <v>-5092.7999768619138</v>
          </cell>
          <cell r="H328">
            <v>-3332.6055926962272</v>
          </cell>
          <cell r="I328">
            <v>-1405.8033744954137</v>
          </cell>
          <cell r="J328">
            <v>708.01550981428886</v>
          </cell>
          <cell r="K328">
            <v>3020.3951919885485</v>
          </cell>
          <cell r="L328">
            <v>5554.8634897668844</v>
          </cell>
          <cell r="M328">
            <v>8332.4104039857557</v>
          </cell>
          <cell r="N328">
            <v>11385.300225075831</v>
          </cell>
          <cell r="O328">
            <v>15217.825140615802</v>
          </cell>
          <cell r="P328">
            <v>20025.157881732259</v>
          </cell>
          <cell r="Q328">
            <v>25384.28285758942</v>
          </cell>
          <cell r="R328">
            <v>31159.45063291664</v>
          </cell>
          <cell r="S328">
            <v>37382.959691472104</v>
          </cell>
          <cell r="T328">
            <v>44089.615932247238</v>
          </cell>
          <cell r="U328">
            <v>51316.927326627752</v>
          </cell>
          <cell r="V328">
            <v>59105.313687295828</v>
          </cell>
          <cell r="W328">
            <v>67498.332722037405</v>
          </cell>
          <cell r="X328">
            <v>76542.92363669409</v>
          </cell>
          <cell r="Y328">
            <v>86289.66964964522</v>
          </cell>
          <cell r="Z328">
            <v>96793.080885971431</v>
          </cell>
          <cell r="AA328">
            <v>108111.89923342725</v>
          </cell>
          <cell r="AB328">
            <v>120309.42686517537</v>
          </cell>
          <cell r="AC328">
            <v>133453.88026659432</v>
          </cell>
          <cell r="AD328">
            <v>147618.77174610746</v>
          </cell>
          <cell r="AE328">
            <v>58739.23565502109</v>
          </cell>
          <cell r="AF328">
            <v>53999.596099635266</v>
          </cell>
          <cell r="AG328">
            <v>50864.650786147176</v>
          </cell>
          <cell r="AH328">
            <v>47921.480266187398</v>
          </cell>
          <cell r="AI328">
            <v>45152.035147423827</v>
          </cell>
          <cell r="AJ328">
            <v>42540.522211565913</v>
          </cell>
          <cell r="AK328">
            <v>40003.463019077797</v>
          </cell>
          <cell r="AL328">
            <v>37466.403826589696</v>
          </cell>
          <cell r="AM328">
            <v>34927.088460060091</v>
          </cell>
          <cell r="AN328">
            <v>32390.029267571976</v>
          </cell>
          <cell r="AO328">
            <v>29850.713901042363</v>
          </cell>
          <cell r="AP328">
            <v>27313.654708554259</v>
          </cell>
          <cell r="AQ328">
            <v>24774.33934202465</v>
          </cell>
          <cell r="AR328">
            <v>22237.280149536542</v>
          </cell>
          <cell r="AS328">
            <v>20365.792299293702</v>
          </cell>
          <cell r="AT328">
            <v>19159.875791296119</v>
          </cell>
          <cell r="AU328">
            <v>17953.959283298536</v>
          </cell>
          <cell r="AV328">
            <v>16748.042775300954</v>
          </cell>
          <cell r="AW328">
            <v>15542.126267303367</v>
          </cell>
          <cell r="AX328">
            <v>14336.209759305782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</row>
        <row r="329">
          <cell r="A329">
            <v>-2901.9321104584783</v>
          </cell>
          <cell r="B329">
            <v>-11700.36359327939</v>
          </cell>
          <cell r="C329">
            <v>-10020.942479945188</v>
          </cell>
          <cell r="D329">
            <v>-7692.5697677313992</v>
          </cell>
          <cell r="E329">
            <v>-6162.2538182500757</v>
          </cell>
          <cell r="F329">
            <v>-4846.3455583633586</v>
          </cell>
          <cell r="G329">
            <v>-3451.5445894161307</v>
          </cell>
          <cell r="H329">
            <v>-1964.2647218685445</v>
          </cell>
          <cell r="I329">
            <v>-310.68986306575493</v>
          </cell>
          <cell r="J329">
            <v>1527.0574521406718</v>
          </cell>
          <cell r="K329">
            <v>3560.7376942126739</v>
          </cell>
          <cell r="L329">
            <v>5811.8591611173188</v>
          </cell>
          <cell r="M329">
            <v>8300.202186709319</v>
          </cell>
          <cell r="N329">
            <v>11053.999561899187</v>
          </cell>
          <cell r="O329">
            <v>14475.586505351734</v>
          </cell>
          <cell r="P329">
            <v>18715.846214105637</v>
          </cell>
          <cell r="Q329">
            <v>23430.478397667794</v>
          </cell>
          <cell r="R329">
            <v>28511.11973029016</v>
          </cell>
          <cell r="S329">
            <v>33986.184453419359</v>
          </cell>
          <cell r="T329">
            <v>39886.292679910053</v>
          </cell>
          <cell r="U329">
            <v>46244.441641555073</v>
          </cell>
          <cell r="V329">
            <v>53096.190231006345</v>
          </cell>
          <cell r="W329">
            <v>60479.857870164866</v>
          </cell>
          <cell r="X329">
            <v>68436.738817240446</v>
          </cell>
          <cell r="Y329">
            <v>77011.333111025495</v>
          </cell>
          <cell r="Z329">
            <v>86251.595443973201</v>
          </cell>
          <cell r="AA329">
            <v>96209.203355939128</v>
          </cell>
          <cell r="AB329">
            <v>106939.84624850033</v>
          </cell>
          <cell r="AC329">
            <v>118503.53683620701</v>
          </cell>
          <cell r="AD329">
            <v>130964.9467766044</v>
          </cell>
          <cell r="AE329">
            <v>46511.181777515951</v>
          </cell>
          <cell r="AF329">
            <v>42758.217775479075</v>
          </cell>
          <cell r="AG329">
            <v>40275.890422863071</v>
          </cell>
          <cell r="AH329">
            <v>37945.415102073384</v>
          </cell>
          <cell r="AI329">
            <v>35752.49985717344</v>
          </cell>
          <cell r="AJ329">
            <v>33684.639226718697</v>
          </cell>
          <cell r="AK329">
            <v>31675.732914502401</v>
          </cell>
          <cell r="AL329">
            <v>29666.826602286106</v>
          </cell>
          <cell r="AM329">
            <v>27656.133795577745</v>
          </cell>
          <cell r="AN329">
            <v>25647.227483361454</v>
          </cell>
          <cell r="AO329">
            <v>23636.534676653082</v>
          </cell>
          <cell r="AP329">
            <v>21627.628364436794</v>
          </cell>
          <cell r="AQ329">
            <v>19616.935557728426</v>
          </cell>
          <cell r="AR329">
            <v>17608.029245512142</v>
          </cell>
          <cell r="AS329">
            <v>16126.138808457794</v>
          </cell>
          <cell r="AT329">
            <v>15171.264246565392</v>
          </cell>
          <cell r="AU329">
            <v>14216.389684672989</v>
          </cell>
          <cell r="AV329">
            <v>13261.515122780591</v>
          </cell>
          <cell r="AW329">
            <v>12306.640560888189</v>
          </cell>
          <cell r="AX329">
            <v>11351.765998995787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</row>
        <row r="330">
          <cell r="A330">
            <v>-3117.3351931051966</v>
          </cell>
          <cell r="B330">
            <v>-12513.537212367575</v>
          </cell>
          <cell r="C330">
            <v>-10690.435763732283</v>
          </cell>
          <cell r="D330">
            <v>-8177.9973242639207</v>
          </cell>
          <cell r="E330">
            <v>-6514.4186663809205</v>
          </cell>
          <cell r="F330">
            <v>-5087.4605148398969</v>
          </cell>
          <cell r="G330">
            <v>-3585.1876958565349</v>
          </cell>
          <cell r="H330">
            <v>-1993.2230514760936</v>
          </cell>
          <cell r="I330">
            <v>-232.83598445711675</v>
          </cell>
          <cell r="J330">
            <v>1714.736695507439</v>
          </cell>
          <cell r="K330">
            <v>3861.363737781403</v>
          </cell>
          <cell r="L330">
            <v>6229.3175668223266</v>
          </cell>
          <cell r="M330">
            <v>8838.9241412185984</v>
          </cell>
          <cell r="N330">
            <v>11719.7882750837</v>
          </cell>
          <cell r="O330">
            <v>15303.778812377379</v>
          </cell>
          <cell r="P330">
            <v>19754.756057724891</v>
          </cell>
          <cell r="Q330">
            <v>24706.062885454052</v>
          </cell>
          <cell r="R330">
            <v>30041.752529953435</v>
          </cell>
          <cell r="S330">
            <v>35791.665628244511</v>
          </cell>
          <cell r="T330">
            <v>41987.95942355226</v>
          </cell>
          <cell r="U330">
            <v>48665.287609465253</v>
          </cell>
          <cell r="V330">
            <v>55860.99413586528</v>
          </cell>
          <cell r="W330">
            <v>63615.322060515049</v>
          </cell>
          <cell r="X330">
            <v>71971.638614337266</v>
          </cell>
          <cell r="Y330">
            <v>80976.67773909634</v>
          </cell>
          <cell r="Z330">
            <v>90680.801453910812</v>
          </cell>
          <cell r="AA330">
            <v>101138.28151232675</v>
          </cell>
          <cell r="AB330">
            <v>112407.60292516259</v>
          </cell>
          <cell r="AC330">
            <v>124551.79104662086</v>
          </cell>
          <cell r="AD330">
            <v>137638.76405294443</v>
          </cell>
          <cell r="AE330">
            <v>50025.682015987775</v>
          </cell>
          <cell r="AF330">
            <v>45989.134746958727</v>
          </cell>
          <cell r="AG330">
            <v>43319.236583640355</v>
          </cell>
          <cell r="AH330">
            <v>40812.664768251874</v>
          </cell>
          <cell r="AI330">
            <v>38454.047409223422</v>
          </cell>
          <cell r="AJ330">
            <v>36229.934101431354</v>
          </cell>
          <cell r="AK330">
            <v>34069.229846365008</v>
          </cell>
          <cell r="AL330">
            <v>31908.525591298676</v>
          </cell>
          <cell r="AM330">
            <v>29745.899849786092</v>
          </cell>
          <cell r="AN330">
            <v>27585.195594719753</v>
          </cell>
          <cell r="AO330">
            <v>25422.569853207173</v>
          </cell>
          <cell r="AP330">
            <v>23261.86559814083</v>
          </cell>
          <cell r="AQ330">
            <v>21099.239856628254</v>
          </cell>
          <cell r="AR330">
            <v>18938.535601561911</v>
          </cell>
          <cell r="AS330">
            <v>17344.669848134628</v>
          </cell>
          <cell r="AT330">
            <v>16317.642596346399</v>
          </cell>
          <cell r="AU330">
            <v>15290.615344558169</v>
          </cell>
          <cell r="AV330">
            <v>14263.588092769944</v>
          </cell>
          <cell r="AW330">
            <v>13236.560840981714</v>
          </cell>
          <cell r="AX330">
            <v>12209.533589193483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</row>
        <row r="331">
          <cell r="A331">
            <v>-3755.7282161554949</v>
          </cell>
          <cell r="B331">
            <v>-15286.913751630656</v>
          </cell>
          <cell r="C331">
            <v>-13509.337891987811</v>
          </cell>
          <cell r="D331">
            <v>-10883.935483520016</v>
          </cell>
          <cell r="E331">
            <v>-9032.6051412678262</v>
          </cell>
          <cell r="F331">
            <v>-7406.1948048963686</v>
          </cell>
          <cell r="G331">
            <v>-5723.8005758514064</v>
          </cell>
          <cell r="H331">
            <v>-3969.49594409573</v>
          </cell>
          <cell r="I331">
            <v>-2051.2878770608181</v>
          </cell>
          <cell r="J331">
            <v>51.292401261565971</v>
          </cell>
          <cell r="K331">
            <v>2349.5366672880009</v>
          </cell>
          <cell r="L331">
            <v>4866.9432961852017</v>
          </cell>
          <cell r="M331">
            <v>7624.3665000176734</v>
          </cell>
          <cell r="N331">
            <v>10654.217906528304</v>
          </cell>
          <cell r="O331">
            <v>14471.456707553181</v>
          </cell>
          <cell r="P331">
            <v>19275.690612950584</v>
          </cell>
          <cell r="Q331">
            <v>24635.071389020544</v>
          </cell>
          <cell r="R331">
            <v>30410.514822995872</v>
          </cell>
          <cell r="S331">
            <v>36634.320940296711</v>
          </cell>
          <cell r="T331">
            <v>43341.297301259641</v>
          </cell>
          <cell r="U331">
            <v>50568.953667590038</v>
          </cell>
          <cell r="V331">
            <v>58357.711781277008</v>
          </cell>
          <cell r="W331">
            <v>66751.131429190486</v>
          </cell>
          <cell r="X331">
            <v>75796.154057660751</v>
          </cell>
          <cell r="Y331">
            <v>85543.365299490746</v>
          </cell>
          <cell r="Z331">
            <v>96047.277881622751</v>
          </cell>
          <cell r="AA331">
            <v>107366.63649566221</v>
          </cell>
          <cell r="AB331">
            <v>119564.74633629293</v>
          </cell>
          <cell r="AC331">
            <v>132709.82714498317</v>
          </cell>
          <cell r="AD331">
            <v>146875.39473902449</v>
          </cell>
          <cell r="AE331">
            <v>60055.616199833392</v>
          </cell>
          <cell r="AF331">
            <v>55209.758556476947</v>
          </cell>
          <cell r="AG331">
            <v>52004.557289302917</v>
          </cell>
          <cell r="AH331">
            <v>48995.428600678933</v>
          </cell>
          <cell r="AI331">
            <v>46163.918600859084</v>
          </cell>
          <cell r="AJ331">
            <v>43493.880136315718</v>
          </cell>
          <cell r="AK331">
            <v>40899.963966974137</v>
          </cell>
          <cell r="AL331">
            <v>38306.047797632549</v>
          </cell>
          <cell r="AM331">
            <v>35709.824892072735</v>
          </cell>
          <cell r="AN331">
            <v>33115.908722731147</v>
          </cell>
          <cell r="AO331">
            <v>30519.685817171328</v>
          </cell>
          <cell r="AP331">
            <v>27925.769647829748</v>
          </cell>
          <cell r="AQ331">
            <v>25329.546742269926</v>
          </cell>
          <cell r="AR331">
            <v>22735.630572928345</v>
          </cell>
          <cell r="AS331">
            <v>20822.201587966265</v>
          </cell>
          <cell r="AT331">
            <v>19589.259787383682</v>
          </cell>
          <cell r="AU331">
            <v>18356.317986801103</v>
          </cell>
          <cell r="AV331">
            <v>17123.376186218524</v>
          </cell>
          <cell r="AW331">
            <v>15890.434385635945</v>
          </cell>
          <cell r="AX331">
            <v>14657.492585053365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</row>
        <row r="332">
          <cell r="A332">
            <v>-3424.9294615068629</v>
          </cell>
          <cell r="B332">
            <v>-13916.536352251826</v>
          </cell>
          <cell r="C332">
            <v>-12313.516135823353</v>
          </cell>
          <cell r="D332">
            <v>-9830.2372932549442</v>
          </cell>
          <cell r="E332">
            <v>-8106.0234684449188</v>
          </cell>
          <cell r="F332">
            <v>-6614.8275352273013</v>
          </cell>
          <cell r="G332">
            <v>-5059.8845503097873</v>
          </cell>
          <cell r="H332">
            <v>-3426.2650685666222</v>
          </cell>
          <cell r="I332">
            <v>-1629.1309055320853</v>
          </cell>
          <cell r="J332">
            <v>350.87795793439949</v>
          </cell>
          <cell r="K332">
            <v>2525.1251065279544</v>
          </cell>
          <cell r="L332">
            <v>4916.2171789910444</v>
          </cell>
          <cell r="M332">
            <v>7544.4632807768976</v>
          </cell>
          <cell r="N332">
            <v>10440.514028775971</v>
          </cell>
          <cell r="O332">
            <v>14075.436789830237</v>
          </cell>
          <cell r="P332">
            <v>18629.75446648923</v>
          </cell>
          <cell r="Q332">
            <v>23705.449820190512</v>
          </cell>
          <cell r="R332">
            <v>29175.18459520111</v>
          </cell>
          <cell r="S332">
            <v>35069.549095848975</v>
          </cell>
          <cell r="T332">
            <v>41421.508431286871</v>
          </cell>
          <cell r="U332">
            <v>48266.586877762682</v>
          </cell>
          <cell r="V332">
            <v>55643.066553411809</v>
          </cell>
          <cell r="W332">
            <v>63592.201516690249</v>
          </cell>
          <cell r="X332">
            <v>72158.448485825327</v>
          </cell>
          <cell r="Y332">
            <v>81389.715469617004</v>
          </cell>
          <cell r="Z332">
            <v>91337.629700094214</v>
          </cell>
          <cell r="AA332">
            <v>102057.82636548029</v>
          </cell>
          <cell r="AB332">
            <v>113610.25975824804</v>
          </cell>
          <cell r="AC332">
            <v>126059.53857840753</v>
          </cell>
          <cell r="AD332">
            <v>139475.28726725932</v>
          </cell>
          <cell r="AE332">
            <v>54794.956151234226</v>
          </cell>
          <cell r="AF332">
            <v>50373.578536869209</v>
          </cell>
          <cell r="AG332">
            <v>47449.141589851955</v>
          </cell>
          <cell r="AH332">
            <v>44703.60195542506</v>
          </cell>
          <cell r="AI332">
            <v>42120.122239462369</v>
          </cell>
          <cell r="AJ332">
            <v>39683.969722103495</v>
          </cell>
          <cell r="AK332">
            <v>37317.271455515009</v>
          </cell>
          <cell r="AL332">
            <v>34950.573188926515</v>
          </cell>
          <cell r="AM332">
            <v>32581.770248072251</v>
          </cell>
          <cell r="AN332">
            <v>30215.071981483761</v>
          </cell>
          <cell r="AO332">
            <v>27846.269040629497</v>
          </cell>
          <cell r="AP332">
            <v>25479.570774041007</v>
          </cell>
          <cell r="AQ332">
            <v>23110.767833186743</v>
          </cell>
          <cell r="AR332">
            <v>20744.069566598253</v>
          </cell>
          <cell r="AS332">
            <v>18998.250208411588</v>
          </cell>
          <cell r="AT332">
            <v>17873.30975862675</v>
          </cell>
          <cell r="AU332">
            <v>16748.369308841913</v>
          </cell>
          <cell r="AV332">
            <v>15623.428859057076</v>
          </cell>
          <cell r="AW332">
            <v>14498.48840927224</v>
          </cell>
          <cell r="AX332">
            <v>13373.547959487401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</row>
        <row r="333">
          <cell r="A333">
            <v>-3503.2488247971978</v>
          </cell>
          <cell r="B333">
            <v>-14174.721473459538</v>
          </cell>
          <cell r="C333">
            <v>-12417.862102040326</v>
          </cell>
          <cell r="D333">
            <v>-9831.3742682272132</v>
          </cell>
          <cell r="E333">
            <v>-8045.8481443164819</v>
          </cell>
          <cell r="F333">
            <v>-6498.2362850089621</v>
          </cell>
          <cell r="G333">
            <v>-4887.0589657685096</v>
          </cell>
          <cell r="H333">
            <v>-3197.0012321697645</v>
          </cell>
          <cell r="I333">
            <v>-1341.290614579194</v>
          </cell>
          <cell r="J333">
            <v>699.86832342623654</v>
          </cell>
          <cell r="K333">
            <v>2937.9919859289889</v>
          </cell>
          <cell r="L333">
            <v>5396.093775940396</v>
          </cell>
          <cell r="M333">
            <v>8094.8172622177553</v>
          </cell>
          <cell r="N333">
            <v>11065.466646106832</v>
          </cell>
          <cell r="O333">
            <v>14790.303532689901</v>
          </cell>
          <cell r="P333">
            <v>19454.86627264542</v>
          </cell>
          <cell r="Q333">
            <v>24652.954241054402</v>
          </cell>
          <cell r="R333">
            <v>30254.583287533238</v>
          </cell>
          <cell r="S333">
            <v>36291.081354717651</v>
          </cell>
          <cell r="T333">
            <v>42796.208454846987</v>
          </cell>
          <cell r="U333">
            <v>49806.345477648145</v>
          </cell>
          <cell r="V333">
            <v>57360.697655866235</v>
          </cell>
          <cell r="W333">
            <v>65501.513826353112</v>
          </cell>
          <cell r="X333">
            <v>74274.322712964087</v>
          </cell>
          <cell r="Y333">
            <v>83728.187552709875</v>
          </cell>
          <cell r="Z333">
            <v>93915.980489198773</v>
          </cell>
          <cell r="AA333">
            <v>104894.67826795434</v>
          </cell>
          <cell r="AB333">
            <v>116725.68088732965</v>
          </cell>
          <cell r="AC333">
            <v>129475.15498711955</v>
          </cell>
          <cell r="AD333">
            <v>143214.40389532381</v>
          </cell>
          <cell r="AE333">
            <v>56109.04242027671</v>
          </cell>
          <cell r="AF333">
            <v>51581.631841905793</v>
          </cell>
          <cell r="AG333">
            <v>48587.061387962298</v>
          </cell>
          <cell r="AH333">
            <v>45775.678541164634</v>
          </cell>
          <cell r="AI333">
            <v>43130.24211495791</v>
          </cell>
          <cell r="AJ333">
            <v>40635.6660711066</v>
          </cell>
          <cell r="AK333">
            <v>38212.209921794245</v>
          </cell>
          <cell r="AL333">
            <v>35788.753772481898</v>
          </cell>
          <cell r="AM333">
            <v>33363.142474850181</v>
          </cell>
          <cell r="AN333">
            <v>30939.686325537834</v>
          </cell>
          <cell r="AO333">
            <v>28514.075027906125</v>
          </cell>
          <cell r="AP333">
            <v>26090.618878593774</v>
          </cell>
          <cell r="AQ333">
            <v>23665.007580962065</v>
          </cell>
          <cell r="AR333">
            <v>21241.551431649717</v>
          </cell>
          <cell r="AS333">
            <v>19453.864036549399</v>
          </cell>
          <cell r="AT333">
            <v>18301.945395661118</v>
          </cell>
          <cell r="AU333">
            <v>17150.026754772836</v>
          </cell>
          <cell r="AV333">
            <v>15998.108113884553</v>
          </cell>
          <cell r="AW333">
            <v>14846.189472996268</v>
          </cell>
          <cell r="AX333">
            <v>13694.270832107984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</row>
        <row r="334">
          <cell r="A334">
            <v>-2970.4232482498232</v>
          </cell>
          <cell r="B334">
            <v>-11962.304868754152</v>
          </cell>
          <cell r="C334">
            <v>-10138.90028147617</v>
          </cell>
          <cell r="D334">
            <v>-7676.1775027498988</v>
          </cell>
          <cell r="E334">
            <v>-6078.9643254006814</v>
          </cell>
          <cell r="F334">
            <v>-4712.9873016677984</v>
          </cell>
          <cell r="G334">
            <v>-3268.0742209624236</v>
          </cell>
          <cell r="H334">
            <v>-1730.2987968270695</v>
          </cell>
          <cell r="I334">
            <v>-24.198568267938839</v>
          </cell>
          <cell r="J334">
            <v>1868.4885409491064</v>
          </cell>
          <cell r="K334">
            <v>3959.6708534294075</v>
          </cell>
          <cell r="L334">
            <v>6271.2199889514013</v>
          </cell>
          <cell r="M334">
            <v>8823.2202742445133</v>
          </cell>
          <cell r="N334">
            <v>11644.479122930878</v>
          </cell>
          <cell r="O334">
            <v>15146.790393177476</v>
          </cell>
          <cell r="P334">
            <v>19485.291313654739</v>
          </cell>
          <cell r="Q334">
            <v>24308.815678071402</v>
          </cell>
          <cell r="R334">
            <v>29506.802774543106</v>
          </cell>
          <cell r="S334">
            <v>35108.323118134023</v>
          </cell>
          <cell r="T334">
            <v>41144.704043542821</v>
          </cell>
          <cell r="U334">
            <v>47649.70490787601</v>
          </cell>
          <cell r="V334">
            <v>54659.70589486813</v>
          </cell>
          <cell r="W334">
            <v>62213.911476463778</v>
          </cell>
          <cell r="X334">
            <v>70354.569669651421</v>
          </cell>
          <cell r="Y334">
            <v>79127.208314774864</v>
          </cell>
          <cell r="Z334">
            <v>88580.889696744067</v>
          </cell>
          <cell r="AA334">
            <v>98768.484933152402</v>
          </cell>
          <cell r="AB334">
            <v>109746.96966385639</v>
          </cell>
          <cell r="AC334">
            <v>121577.74269570626</v>
          </cell>
          <cell r="AD334">
            <v>134326.96938449438</v>
          </cell>
          <cell r="AE334">
            <v>47618.506722864564</v>
          </cell>
          <cell r="AF334">
            <v>43776.193224649985</v>
          </cell>
          <cell r="AG334">
            <v>41234.767330672003</v>
          </cell>
          <cell r="AH334">
            <v>38848.808718368171</v>
          </cell>
          <cell r="AI334">
            <v>36603.685172992686</v>
          </cell>
          <cell r="AJ334">
            <v>34486.593506642959</v>
          </cell>
          <cell r="AK334">
            <v>32429.859726119656</v>
          </cell>
          <cell r="AL334">
            <v>30373.125945596374</v>
          </cell>
          <cell r="AM334">
            <v>28314.563138229849</v>
          </cell>
          <cell r="AN334">
            <v>26257.82935770656</v>
          </cell>
          <cell r="AO334">
            <v>24199.266550340039</v>
          </cell>
          <cell r="AP334">
            <v>22142.532769816746</v>
          </cell>
          <cell r="AQ334">
            <v>20083.969962450225</v>
          </cell>
          <cell r="AR334">
            <v>18027.236181926932</v>
          </cell>
          <cell r="AS334">
            <v>16510.065320155081</v>
          </cell>
          <cell r="AT334">
            <v>15532.45737713467</v>
          </cell>
          <cell r="AU334">
            <v>14554.849434114261</v>
          </cell>
          <cell r="AV334">
            <v>13577.241491093853</v>
          </cell>
          <cell r="AW334">
            <v>12599.633548073445</v>
          </cell>
          <cell r="AX334">
            <v>11622.025605053035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</row>
        <row r="335">
          <cell r="A335">
            <v>-3463.1652635292885</v>
          </cell>
          <cell r="B335">
            <v>-13908.067907655523</v>
          </cell>
          <cell r="C335">
            <v>-12081.880332326191</v>
          </cell>
          <cell r="D335">
            <v>-9378.263362913629</v>
          </cell>
          <cell r="E335">
            <v>-7540.6302218348237</v>
          </cell>
          <cell r="F335">
            <v>-5974.5809621832232</v>
          </cell>
          <cell r="G335">
            <v>-4341.7027748087776</v>
          </cell>
          <cell r="H335">
            <v>-2626.5878624741454</v>
          </cell>
          <cell r="I335">
            <v>-742.97377550209694</v>
          </cell>
          <cell r="J335">
            <v>1329.0476692345796</v>
          </cell>
          <cell r="K335">
            <v>3601.2414628378201</v>
          </cell>
          <cell r="L335">
            <v>6096.7916579005023</v>
          </cell>
          <cell r="M335">
            <v>8836.5674455079588</v>
          </cell>
          <cell r="N335">
            <v>11851.998414054886</v>
          </cell>
          <cell r="O335">
            <v>15621.267841755856</v>
          </cell>
          <cell r="P335">
            <v>20328.35001826279</v>
          </cell>
          <cell r="Q335">
            <v>25570.816760063866</v>
          </cell>
          <cell r="R335">
            <v>31220.26981944724</v>
          </cell>
          <cell r="S335">
            <v>37308.304601945711</v>
          </cell>
          <cell r="T335">
            <v>43868.969346535436</v>
          </cell>
          <cell r="U335">
            <v>50938.955545470802</v>
          </cell>
          <cell r="V335">
            <v>58557.803146905775</v>
          </cell>
          <cell r="W335">
            <v>66768.121687928186</v>
          </cell>
          <cell r="X335">
            <v>75615.828594726001</v>
          </cell>
          <cell r="Y335">
            <v>85150.405982615106</v>
          </cell>
          <cell r="Z335">
            <v>95425.177392119949</v>
          </cell>
          <cell r="AA335">
            <v>106497.60600879634</v>
          </cell>
          <cell r="AB335">
            <v>118429.61603463315</v>
          </cell>
          <cell r="AC335">
            <v>131287.93900835185</v>
          </cell>
          <cell r="AD335">
            <v>145144.4870114506</v>
          </cell>
          <cell r="AE335">
            <v>55581.217879306867</v>
          </cell>
          <cell r="AF335">
            <v>51096.39719923454</v>
          </cell>
          <cell r="AG335">
            <v>48129.997031346102</v>
          </cell>
          <cell r="AH335">
            <v>45345.061202650912</v>
          </cell>
          <cell r="AI335">
            <v>42724.51071651902</v>
          </cell>
          <cell r="AJ335">
            <v>40253.401450899233</v>
          </cell>
          <cell r="AK335">
            <v>37852.743046378004</v>
          </cell>
          <cell r="AL335">
            <v>35452.084641856767</v>
          </cell>
          <cell r="AM335">
            <v>33049.291362756776</v>
          </cell>
          <cell r="AN335">
            <v>30648.632958235554</v>
          </cell>
          <cell r="AO335">
            <v>28245.839679135574</v>
          </cell>
          <cell r="AP335">
            <v>25845.181274614351</v>
          </cell>
          <cell r="AQ335">
            <v>23442.387995514364</v>
          </cell>
          <cell r="AR335">
            <v>21041.729590993131</v>
          </cell>
          <cell r="AS335">
            <v>19270.859187201429</v>
          </cell>
          <cell r="AT335">
            <v>18129.776784139263</v>
          </cell>
          <cell r="AU335">
            <v>16988.694381077097</v>
          </cell>
          <cell r="AV335">
            <v>15847.611978014927</v>
          </cell>
          <cell r="AW335">
            <v>14706.529574952754</v>
          </cell>
          <cell r="AX335">
            <v>13565.447171890581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</row>
        <row r="336">
          <cell r="A336">
            <v>-3511.6392831976991</v>
          </cell>
          <cell r="B336">
            <v>-14179.355802897331</v>
          </cell>
          <cell r="C336">
            <v>-12385.590925698987</v>
          </cell>
          <cell r="D336">
            <v>-9529.3087257368661</v>
          </cell>
          <cell r="E336">
            <v>-7619.7292802695374</v>
          </cell>
          <cell r="F336">
            <v>-6032.4701825082957</v>
          </cell>
          <cell r="G336">
            <v>-4379.1465509729796</v>
          </cell>
          <cell r="H336">
            <v>-2644.1987102760886</v>
          </cell>
          <cell r="I336">
            <v>-740.39772488815845</v>
          </cell>
          <cell r="J336">
            <v>1352.3344768100892</v>
          </cell>
          <cell r="K336">
            <v>3645.7787235771057</v>
          </cell>
          <cell r="L336">
            <v>6163.26409193778</v>
          </cell>
          <cell r="M336">
            <v>8925.7611481262629</v>
          </cell>
          <cell r="N336">
            <v>11964.963679043811</v>
          </cell>
          <cell r="O336">
            <v>15764.884323327791</v>
          </cell>
          <cell r="P336">
            <v>20512.054010739485</v>
          </cell>
          <cell r="Q336">
            <v>25799.617366590181</v>
          </cell>
          <cell r="R336">
            <v>31497.668007371489</v>
          </cell>
          <cell r="S336">
            <v>37638.073127809905</v>
          </cell>
          <cell r="T336">
            <v>44255.173855776826</v>
          </cell>
          <cell r="U336">
            <v>51385.977310147959</v>
          </cell>
          <cell r="V336">
            <v>59070.36356861348</v>
          </cell>
          <cell r="W336">
            <v>67351.30870293724</v>
          </cell>
          <cell r="X336">
            <v>76275.125129022752</v>
          </cell>
          <cell r="Y336">
            <v>85891.720615979415</v>
          </cell>
          <cell r="Z336">
            <v>96254.877402735699</v>
          </cell>
          <cell r="AA336">
            <v>107422.55298320035</v>
          </cell>
          <cell r="AB336">
            <v>119457.20424215753</v>
          </cell>
          <cell r="AC336">
            <v>132426.1367546735</v>
          </cell>
          <cell r="AD336">
            <v>146401.88120252462</v>
          </cell>
          <cell r="AE336">
            <v>56275.804143441077</v>
          </cell>
          <cell r="AF336">
            <v>51734.937645008897</v>
          </cell>
          <cell r="AG336">
            <v>48731.46702618117</v>
          </cell>
          <cell r="AH336">
            <v>45911.728466511144</v>
          </cell>
          <cell r="AI336">
            <v>43258.429536901647</v>
          </cell>
          <cell r="AJ336">
            <v>40756.439361892619</v>
          </cell>
          <cell r="AK336">
            <v>38325.780456909531</v>
          </cell>
          <cell r="AL336">
            <v>35895.121551926437</v>
          </cell>
          <cell r="AM336">
            <v>33462.301093306196</v>
          </cell>
          <cell r="AN336">
            <v>31031.642188323098</v>
          </cell>
          <cell r="AO336">
            <v>28598.821729702857</v>
          </cell>
          <cell r="AP336">
            <v>26168.162824719759</v>
          </cell>
          <cell r="AQ336">
            <v>23735.342366099521</v>
          </cell>
          <cell r="AR336">
            <v>21304.683461116423</v>
          </cell>
          <cell r="AS336">
            <v>19511.682879092452</v>
          </cell>
          <cell r="AT336">
            <v>18356.340620027608</v>
          </cell>
          <cell r="AU336">
            <v>17200.998360962756</v>
          </cell>
          <cell r="AV336">
            <v>16045.656101897912</v>
          </cell>
          <cell r="AW336">
            <v>14890.313842833064</v>
          </cell>
          <cell r="AX336">
            <v>13734.971583768218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</row>
        <row r="337">
          <cell r="A337">
            <v>-3363.7700537915644</v>
          </cell>
          <cell r="B337">
            <v>-13584.641774061442</v>
          </cell>
          <cell r="C337">
            <v>-11772.410081992286</v>
          </cell>
          <cell r="D337">
            <v>-9063.169994710679</v>
          </cell>
          <cell r="E337">
            <v>-7259.2565884709502</v>
          </cell>
          <cell r="F337">
            <v>-5737.6816177146156</v>
          </cell>
          <cell r="G337">
            <v>-4146.8843841593862</v>
          </cell>
          <cell r="H337">
            <v>-2471.7834449310731</v>
          </cell>
          <cell r="I337">
            <v>-628.4146686925086</v>
          </cell>
          <cell r="J337">
            <v>1402.7668628254951</v>
          </cell>
          <cell r="K337">
            <v>3633.5401887062235</v>
          </cell>
          <cell r="L337">
            <v>6086.7942373245714</v>
          </cell>
          <cell r="M337">
            <v>8783.2133007712018</v>
          </cell>
          <cell r="N337">
            <v>11753.651991585204</v>
          </cell>
          <cell r="O337">
            <v>15462.229597397409</v>
          </cell>
          <cell r="P337">
            <v>20086.797427788515</v>
          </cell>
          <cell r="Q337">
            <v>25235.744261704102</v>
          </cell>
          <cell r="R337">
            <v>30784.417219708095</v>
          </cell>
          <cell r="S337">
            <v>36763.848079644114</v>
          </cell>
          <cell r="T337">
            <v>43207.477696916867</v>
          </cell>
          <cell r="U337">
            <v>50151.343027444185</v>
          </cell>
          <cell r="V337">
            <v>57634.27866968661</v>
          </cell>
          <cell r="W337">
            <v>65698.134052908747</v>
          </cell>
          <cell r="X337">
            <v>74388.007486329574</v>
          </cell>
          <cell r="Y337">
            <v>83752.49837811687</v>
          </cell>
          <cell r="Z337">
            <v>93843.97903479723</v>
          </cell>
          <cell r="AA337">
            <v>104718.88756116104</v>
          </cell>
          <cell r="AB337">
            <v>116438.04349874805</v>
          </cell>
          <cell r="AC337">
            <v>129066.98796816901</v>
          </cell>
          <cell r="AD337">
            <v>142676.35021755961</v>
          </cell>
          <cell r="AE337">
            <v>53897.021822818242</v>
          </cell>
          <cell r="AF337">
            <v>49548.098080445947</v>
          </cell>
          <cell r="AG337">
            <v>46671.584382400142</v>
          </cell>
          <cell r="AH337">
            <v>43971.036376052558</v>
          </cell>
          <cell r="AI337">
            <v>41429.892584537483</v>
          </cell>
          <cell r="AJ337">
            <v>39033.661715597424</v>
          </cell>
          <cell r="AK337">
            <v>36705.746938728444</v>
          </cell>
          <cell r="AL337">
            <v>34377.832161859456</v>
          </cell>
          <cell r="AM337">
            <v>32047.847200382254</v>
          </cell>
          <cell r="AN337">
            <v>29719.932423513277</v>
          </cell>
          <cell r="AO337">
            <v>27389.947462036074</v>
          </cell>
          <cell r="AP337">
            <v>25062.032685167102</v>
          </cell>
          <cell r="AQ337">
            <v>22732.047723689899</v>
          </cell>
          <cell r="AR337">
            <v>20404.132946820919</v>
          </cell>
          <cell r="AS337">
            <v>18686.9226293752</v>
          </cell>
          <cell r="AT337">
            <v>17580.416771352742</v>
          </cell>
          <cell r="AU337">
            <v>16473.910913330288</v>
          </cell>
          <cell r="AV337">
            <v>15367.40505530783</v>
          </cell>
          <cell r="AW337">
            <v>14260.899197285371</v>
          </cell>
          <cell r="AX337">
            <v>13154.393339262911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</row>
        <row r="338">
          <cell r="A338">
            <v>-3642.11387053198</v>
          </cell>
          <cell r="B338">
            <v>-14656.347244659055</v>
          </cell>
          <cell r="C338">
            <v>-13010.282722906901</v>
          </cell>
          <cell r="D338">
            <v>-10478.525206537004</v>
          </cell>
          <cell r="E338">
            <v>-8659.7009446197499</v>
          </cell>
          <cell r="F338">
            <v>-7068.0959671680093</v>
          </cell>
          <cell r="G338">
            <v>-5417.5890836878143</v>
          </cell>
          <cell r="H338">
            <v>-3692.5196117106871</v>
          </cell>
          <cell r="I338">
            <v>-1803.0523747189884</v>
          </cell>
          <cell r="J338">
            <v>270.98781984337415</v>
          </cell>
          <cell r="K338">
            <v>2540.9662143236837</v>
          </cell>
          <cell r="L338">
            <v>5030.1620819604013</v>
          </cell>
          <cell r="M338">
            <v>7759.3215142328118</v>
          </cell>
          <cell r="N338">
            <v>10760.378423522317</v>
          </cell>
          <cell r="O338">
            <v>14534.852443641559</v>
          </cell>
          <cell r="P338">
            <v>19276.55209670246</v>
          </cell>
          <cell r="Q338">
            <v>24564.121944669314</v>
          </cell>
          <cell r="R338">
            <v>30262.179581566623</v>
          </cell>
          <cell r="S338">
            <v>36402.592241247716</v>
          </cell>
          <cell r="T338">
            <v>43019.701093748306</v>
          </cell>
          <cell r="U338">
            <v>50150.513303381784</v>
          </cell>
          <cell r="V338">
            <v>57834.908996803388</v>
          </cell>
          <cell r="W338">
            <v>66115.864298543413</v>
          </cell>
          <cell r="X338">
            <v>75039.691681368146</v>
          </cell>
          <cell r="Y338">
            <v>84656.298975664235</v>
          </cell>
          <cell r="Z338">
            <v>95019.468486394398</v>
          </cell>
          <cell r="AA338">
            <v>106187.1577786281</v>
          </cell>
          <cell r="AB338">
            <v>118221.82381383461</v>
          </cell>
          <cell r="AC338">
            <v>131190.77224971858</v>
          </cell>
          <cell r="AD338">
            <v>145166.53385711007</v>
          </cell>
          <cell r="AE338">
            <v>58436.513854550154</v>
          </cell>
          <cell r="AF338">
            <v>53721.300769883426</v>
          </cell>
          <cell r="AG338">
            <v>50602.511885383472</v>
          </cell>
          <cell r="AH338">
            <v>47674.509453141538</v>
          </cell>
          <cell r="AI338">
            <v>44919.337101180412</v>
          </cell>
          <cell r="AJ338">
            <v>42321.283004019991</v>
          </cell>
          <cell r="AK338">
            <v>39797.298941265653</v>
          </cell>
          <cell r="AL338">
            <v>37273.314878511315</v>
          </cell>
          <cell r="AM338">
            <v>34747.086269259817</v>
          </cell>
          <cell r="AN338">
            <v>32223.102206505471</v>
          </cell>
          <cell r="AO338">
            <v>29696.873597253973</v>
          </cell>
          <cell r="AP338">
            <v>27172.889534499634</v>
          </cell>
          <cell r="AQ338">
            <v>24646.660925248136</v>
          </cell>
          <cell r="AR338">
            <v>22122.676862493794</v>
          </cell>
          <cell r="AS338">
            <v>20260.834016399665</v>
          </cell>
          <cell r="AT338">
            <v>19061.132386965757</v>
          </cell>
          <cell r="AU338">
            <v>17861.430757531842</v>
          </cell>
          <cell r="AV338">
            <v>16661.729128097926</v>
          </cell>
          <cell r="AW338">
            <v>15462.027498664018</v>
          </cell>
          <cell r="AX338">
            <v>14262.325869230104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</row>
        <row r="339">
          <cell r="A339">
            <v>-3072.7266214323527</v>
          </cell>
          <cell r="B339">
            <v>-12239.37797930801</v>
          </cell>
          <cell r="C339">
            <v>-10433.66125261556</v>
          </cell>
          <cell r="D339">
            <v>-7933.1175236620065</v>
          </cell>
          <cell r="E339">
            <v>-6270.1527743483648</v>
          </cell>
          <cell r="F339">
            <v>-4848.1523211291897</v>
          </cell>
          <cell r="G339">
            <v>-3349.1134511034361</v>
          </cell>
          <cell r="H339">
            <v>-1758.7099197862547</v>
          </cell>
          <cell r="I339">
            <v>1.0318619417523252</v>
          </cell>
          <cell r="J339">
            <v>1948.8216319660446</v>
          </cell>
          <cell r="K339">
            <v>4096.6168050952147</v>
          </cell>
          <cell r="L339">
            <v>6466.6734438431795</v>
          </cell>
          <cell r="M339">
            <v>9079.3478965058857</v>
          </cell>
          <cell r="N339">
            <v>11964.142204261705</v>
          </cell>
          <cell r="O339">
            <v>15547.965118776923</v>
          </cell>
          <cell r="P339">
            <v>19992.589899902952</v>
          </cell>
          <cell r="Q339">
            <v>24935.391987992134</v>
          </cell>
          <cell r="R339">
            <v>30261.916647810685</v>
          </cell>
          <cell r="S339">
            <v>36001.953259841677</v>
          </cell>
          <cell r="T339">
            <v>42187.603831593427</v>
          </cell>
          <cell r="U339">
            <v>48853.462532845595</v>
          </cell>
          <cell r="V339">
            <v>56036.80916868303</v>
          </cell>
          <cell r="W339">
            <v>63777.817672344245</v>
          </cell>
          <cell r="X339">
            <v>72119.780783911323</v>
          </cell>
          <cell r="Y339">
            <v>81109.352171390448</v>
          </cell>
          <cell r="Z339">
            <v>90796.807348281451</v>
          </cell>
          <cell r="AA339">
            <v>101236.32484685577</v>
          </cell>
          <cell r="AB339">
            <v>112486.28921964744</v>
          </cell>
          <cell r="AC339">
            <v>124609.61756373664</v>
          </cell>
          <cell r="AD339">
            <v>137674.11139396246</v>
          </cell>
          <cell r="AE339">
            <v>49418.198294114205</v>
          </cell>
          <cell r="AF339">
            <v>45430.668582861275</v>
          </cell>
          <cell r="AG339">
            <v>42793.192159895341</v>
          </cell>
          <cell r="AH339">
            <v>40317.058741629953</v>
          </cell>
          <cell r="AI339">
            <v>37987.083104093275</v>
          </cell>
          <cell r="AJ339">
            <v>35789.978176309982</v>
          </cell>
          <cell r="AK339">
            <v>33655.512297410431</v>
          </cell>
          <cell r="AL339">
            <v>31521.046418510872</v>
          </cell>
          <cell r="AM339">
            <v>29384.682386614848</v>
          </cell>
          <cell r="AN339">
            <v>27250.216507715293</v>
          </cell>
          <cell r="AO339">
            <v>25113.852475819269</v>
          </cell>
          <cell r="AP339">
            <v>22979.386596919718</v>
          </cell>
          <cell r="AQ339">
            <v>20843.022565023693</v>
          </cell>
          <cell r="AR339">
            <v>18708.556686124142</v>
          </cell>
          <cell r="AS339">
            <v>17134.045941185283</v>
          </cell>
          <cell r="AT339">
            <v>16119.49033020712</v>
          </cell>
          <cell r="AU339">
            <v>15104.934719228957</v>
          </cell>
          <cell r="AV339">
            <v>14090.379108250792</v>
          </cell>
          <cell r="AW339">
            <v>13075.823497272633</v>
          </cell>
          <cell r="AX339">
            <v>12061.267886294469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</row>
        <row r="340">
          <cell r="A340">
            <v>-3187.1680270140382</v>
          </cell>
          <cell r="B340">
            <v>-12804.659076712805</v>
          </cell>
          <cell r="C340">
            <v>-10767.775421048735</v>
          </cell>
          <cell r="D340">
            <v>-7834.0026799689695</v>
          </cell>
          <cell r="E340">
            <v>-5984.7611759649881</v>
          </cell>
          <cell r="F340">
            <v>-4473.4455780670214</v>
          </cell>
          <cell r="G340">
            <v>-2884.0779561682511</v>
          </cell>
          <cell r="H340">
            <v>-1201.7347237651052</v>
          </cell>
          <cell r="I340">
            <v>654.1727492144538</v>
          </cell>
          <cell r="J340">
            <v>2703.0319617710438</v>
          </cell>
          <cell r="K340">
            <v>4957.1200472674864</v>
          </cell>
          <cell r="L340">
            <v>7439.3518065357193</v>
          </cell>
          <cell r="M340">
            <v>10170.658640129772</v>
          </cell>
          <cell r="N340">
            <v>13181.542773869827</v>
          </cell>
          <cell r="O340">
            <v>16913.605741880492</v>
          </cell>
          <cell r="P340">
            <v>21535.306788309001</v>
          </cell>
          <cell r="Q340">
            <v>26673.590149585569</v>
          </cell>
          <cell r="R340">
            <v>32210.771801856736</v>
          </cell>
          <cell r="S340">
            <v>38177.819256131639</v>
          </cell>
          <cell r="T340">
            <v>44608.104111779146</v>
          </cell>
          <cell r="U340">
            <v>51537.588692155143</v>
          </cell>
          <cell r="V340">
            <v>59005.027169238536</v>
          </cell>
          <cell r="W340">
            <v>67052.182302095418</v>
          </cell>
          <cell r="X340">
            <v>75724.059001313624</v>
          </cell>
          <cell r="Y340">
            <v>85069.156025651086</v>
          </cell>
          <cell r="Z340">
            <v>95139.737218549635</v>
          </cell>
          <cell r="AA340">
            <v>105992.12380144354</v>
          </cell>
          <cell r="AB340">
            <v>117687.00935855779</v>
          </cell>
          <cell r="AC340">
            <v>130289.79927479467</v>
          </cell>
          <cell r="AD340">
            <v>143870.97652506561</v>
          </cell>
          <cell r="AE340">
            <v>51123.76227252977</v>
          </cell>
          <cell r="AF340">
            <v>46998.611456640472</v>
          </cell>
          <cell r="AG340">
            <v>44270.108146086313</v>
          </cell>
          <cell r="AH340">
            <v>41708.516250787623</v>
          </cell>
          <cell r="AI340">
            <v>39298.126461073291</v>
          </cell>
          <cell r="AJ340">
            <v>37025.193130981112</v>
          </cell>
          <cell r="AK340">
            <v>34817.060703282237</v>
          </cell>
          <cell r="AL340">
            <v>32608.928275583363</v>
          </cell>
          <cell r="AM340">
            <v>30398.832184175593</v>
          </cell>
          <cell r="AN340">
            <v>28190.699756476715</v>
          </cell>
          <cell r="AO340">
            <v>25980.603665068949</v>
          </cell>
          <cell r="AP340">
            <v>23772.471237370068</v>
          </cell>
          <cell r="AQ340">
            <v>21562.375145962305</v>
          </cell>
          <cell r="AR340">
            <v>19354.242718263427</v>
          </cell>
          <cell r="AS340">
            <v>17725.391084686467</v>
          </cell>
          <cell r="AT340">
            <v>16675.820245231433</v>
          </cell>
          <cell r="AU340">
            <v>15626.249405776398</v>
          </cell>
          <cell r="AV340">
            <v>14576.678566321361</v>
          </cell>
          <cell r="AW340">
            <v>13527.107726866325</v>
          </cell>
          <cell r="AX340">
            <v>12477.536887411288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</row>
        <row r="341">
          <cell r="A341">
            <v>-3080.2786604729081</v>
          </cell>
          <cell r="B341">
            <v>-12522.736927860813</v>
          </cell>
          <cell r="C341">
            <v>-10990.267575795157</v>
          </cell>
          <cell r="D341">
            <v>-8457.6137737393929</v>
          </cell>
          <cell r="E341">
            <v>-6792.8053849494681</v>
          </cell>
          <cell r="F341">
            <v>-5417.2777196897459</v>
          </cell>
          <cell r="G341">
            <v>-3967.7995356576575</v>
          </cell>
          <cell r="H341">
            <v>-2430.3298577537516</v>
          </cell>
          <cell r="I341">
            <v>-727.37563322524807</v>
          </cell>
          <cell r="J341">
            <v>1159.4429934891298</v>
          </cell>
          <cell r="K341">
            <v>3241.7640090996283</v>
          </cell>
          <cell r="L341">
            <v>5541.4716571831905</v>
          </cell>
          <cell r="M341">
            <v>8078.5334421433845</v>
          </cell>
          <cell r="N341">
            <v>10881.998959911329</v>
          </cell>
          <cell r="O341">
            <v>14377.093734652504</v>
          </cell>
          <cell r="P341">
            <v>18724.580448453897</v>
          </cell>
          <cell r="Q341">
            <v>23562.294315225259</v>
          </cell>
          <cell r="R341">
            <v>28775.572481995943</v>
          </cell>
          <cell r="S341">
            <v>34393.570981412435</v>
          </cell>
          <cell r="T341">
            <v>40447.709304707925</v>
          </cell>
          <cell r="U341">
            <v>46971.846119874768</v>
          </cell>
          <cell r="V341">
            <v>54002.468631295327</v>
          </cell>
          <cell r="W341">
            <v>61578.896639853163</v>
          </cell>
          <cell r="X341">
            <v>69743.502444760976</v>
          </cell>
          <cell r="Y341">
            <v>78541.947816938802</v>
          </cell>
          <cell r="Z341">
            <v>88023.439369251602</v>
          </cell>
          <cell r="AA341">
            <v>98241.003751801923</v>
          </cell>
          <cell r="AB341">
            <v>109251.78421134844</v>
          </cell>
          <cell r="AC341">
            <v>121117.36017340273</v>
          </cell>
          <cell r="AD341">
            <v>133904.09163431491</v>
          </cell>
          <cell r="AE341">
            <v>49268.416571670859</v>
          </cell>
          <cell r="AF341">
            <v>45292.972672711017</v>
          </cell>
          <cell r="AG341">
            <v>42663.490182651833</v>
          </cell>
          <cell r="AH341">
            <v>40194.861682436662</v>
          </cell>
          <cell r="AI341">
            <v>37871.947973021372</v>
          </cell>
          <cell r="AJ341">
            <v>35681.502255242325</v>
          </cell>
          <cell r="AK341">
            <v>33553.505733520382</v>
          </cell>
          <cell r="AL341">
            <v>31425.509211798431</v>
          </cell>
          <cell r="AM341">
            <v>29295.620290195959</v>
          </cell>
          <cell r="AN341">
            <v>27167.623768474008</v>
          </cell>
          <cell r="AO341">
            <v>25037.734846871539</v>
          </cell>
          <cell r="AP341">
            <v>22909.738325149596</v>
          </cell>
          <cell r="AQ341">
            <v>20779.849403547123</v>
          </cell>
          <cell r="AR341">
            <v>18651.852881825176</v>
          </cell>
          <cell r="AS341">
            <v>17082.114324856</v>
          </cell>
          <cell r="AT341">
            <v>16070.633732639601</v>
          </cell>
          <cell r="AU341">
            <v>15059.153140423199</v>
          </cell>
          <cell r="AV341">
            <v>14047.6725482068</v>
          </cell>
          <cell r="AW341">
            <v>13036.191955990396</v>
          </cell>
          <cell r="AX341">
            <v>12024.711363773995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</row>
        <row r="342">
          <cell r="A342">
            <v>-3204.2108300880354</v>
          </cell>
          <cell r="B342">
            <v>-13046.99315981785</v>
          </cell>
          <cell r="C342">
            <v>-11527.814229882801</v>
          </cell>
          <cell r="D342">
            <v>-9071.223898645545</v>
          </cell>
          <cell r="E342">
            <v>-7411.2206837107342</v>
          </cell>
          <cell r="F342">
            <v>-6006.396278368461</v>
          </cell>
          <cell r="G342">
            <v>-4532.1615515724316</v>
          </cell>
          <cell r="H342">
            <v>-2974.2309841968331</v>
          </cell>
          <cell r="I342">
            <v>-1252.5788405738615</v>
          </cell>
          <cell r="J342">
            <v>651.44038816271632</v>
          </cell>
          <cell r="K342">
            <v>2749.2782639738616</v>
          </cell>
          <cell r="L342">
            <v>5062.9798015532915</v>
          </cell>
          <cell r="M342">
            <v>7612.530562370448</v>
          </cell>
          <cell r="N342">
            <v>10427.437575320979</v>
          </cell>
          <cell r="O342">
            <v>13949.091211672299</v>
          </cell>
          <cell r="P342">
            <v>18345.144484664201</v>
          </cell>
          <cell r="Q342">
            <v>23240.557126026062</v>
          </cell>
          <cell r="R342">
            <v>28516.013373209516</v>
          </cell>
          <cell r="S342">
            <v>34201.016999013118</v>
          </cell>
          <cell r="T342">
            <v>40327.362230793777</v>
          </cell>
          <cell r="U342">
            <v>46929.311564406773</v>
          </cell>
          <cell r="V342">
            <v>54043.787382303984</v>
          </cell>
          <cell r="W342">
            <v>61710.578447442953</v>
          </cell>
          <cell r="X342">
            <v>69972.562427854835</v>
          </cell>
          <cell r="Y342">
            <v>78875.94569637299</v>
          </cell>
          <cell r="Z342">
            <v>88470.521746637518</v>
          </cell>
          <cell r="AA342">
            <v>98809.949670605914</v>
          </cell>
          <cell r="AB342">
            <v>109952.05425499658</v>
          </cell>
          <cell r="AC342">
            <v>121959.14937499914</v>
          </cell>
          <cell r="AD342">
            <v>134898.38649387908</v>
          </cell>
          <cell r="AE342">
            <v>51231.657752820181</v>
          </cell>
          <cell r="AF342">
            <v>47097.800904573989</v>
          </cell>
          <cell r="AG342">
            <v>44363.53915289422</v>
          </cell>
          <cell r="AH342">
            <v>41796.541079028742</v>
          </cell>
          <cell r="AI342">
            <v>39381.064219183259</v>
          </cell>
          <cell r="AJ342">
            <v>37103.333917537799</v>
          </cell>
          <cell r="AK342">
            <v>34890.541279043762</v>
          </cell>
          <cell r="AL342">
            <v>32677.748640549733</v>
          </cell>
          <cell r="AM342">
            <v>30462.988194081412</v>
          </cell>
          <cell r="AN342">
            <v>28250.195555587383</v>
          </cell>
          <cell r="AO342">
            <v>26035.435109119066</v>
          </cell>
          <cell r="AP342">
            <v>23822.642470625029</v>
          </cell>
          <cell r="AQ342">
            <v>21607.882024156712</v>
          </cell>
          <cell r="AR342">
            <v>19395.089385662679</v>
          </cell>
          <cell r="AS342">
            <v>17762.800099582968</v>
          </cell>
          <cell r="AT342">
            <v>16711.014165917568</v>
          </cell>
          <cell r="AU342">
            <v>15659.228232252171</v>
          </cell>
          <cell r="AV342">
            <v>14607.442298586775</v>
          </cell>
          <cell r="AW342">
            <v>13555.656364921379</v>
          </cell>
          <cell r="AX342">
            <v>12503.870431255977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</row>
        <row r="343">
          <cell r="A343">
            <v>-3273.0681810598253</v>
          </cell>
          <cell r="B343">
            <v>-13103.55818434601</v>
          </cell>
          <cell r="C343">
            <v>-11394.697730244912</v>
          </cell>
          <cell r="D343">
            <v>-8893.1342236050459</v>
          </cell>
          <cell r="E343">
            <v>-7178.2422075865843</v>
          </cell>
          <cell r="F343">
            <v>-5702.3057905509504</v>
          </cell>
          <cell r="G343">
            <v>-4156.1126633239492</v>
          </cell>
          <cell r="H343">
            <v>-2524.9021004464616</v>
          </cell>
          <cell r="I343">
            <v>-726.57982166979821</v>
          </cell>
          <cell r="J343">
            <v>1258.0389598217425</v>
          </cell>
          <cell r="K343">
            <v>3440.6627165464938</v>
          </cell>
          <cell r="L343">
            <v>5843.8613922054101</v>
          </cell>
          <cell r="M343">
            <v>8488.0797782257705</v>
          </cell>
          <cell r="N343">
            <v>11403.620197624636</v>
          </cell>
          <cell r="O343">
            <v>15043.479647926102</v>
          </cell>
          <cell r="P343">
            <v>19580.59652480494</v>
          </cell>
          <cell r="Q343">
            <v>24631.70168882643</v>
          </cell>
          <cell r="R343">
            <v>30074.93727382601</v>
          </cell>
          <cell r="S343">
            <v>35940.745383474721</v>
          </cell>
          <cell r="T343">
            <v>42261.931421066249</v>
          </cell>
          <cell r="U343">
            <v>49073.847558608482</v>
          </cell>
          <cell r="V343">
            <v>56414.590449097428</v>
          </cell>
          <cell r="W343">
            <v>64325.214287708943</v>
          </cell>
          <cell r="X343">
            <v>72849.960413484354</v>
          </cell>
          <cell r="Y343">
            <v>82036.504735591618</v>
          </cell>
          <cell r="Z343">
            <v>91936.224367930292</v>
          </cell>
          <cell r="AA343">
            <v>102604.48496327341</v>
          </cell>
          <cell r="AB343">
            <v>114100.95035390639</v>
          </cell>
          <cell r="AC343">
            <v>126489.91623047266</v>
          </cell>
          <cell r="AD343">
            <v>139840.66972517539</v>
          </cell>
          <cell r="AE343">
            <v>52578.274131184779</v>
          </cell>
          <cell r="AF343">
            <v>48335.759480676548</v>
          </cell>
          <cell r="AG343">
            <v>45529.628072244443</v>
          </cell>
          <cell r="AH343">
            <v>42895.156842109536</v>
          </cell>
          <cell r="AI343">
            <v>40416.189538196806</v>
          </cell>
          <cell r="AJ343">
            <v>38078.589439940588</v>
          </cell>
          <cell r="AK343">
            <v>35807.633881493864</v>
          </cell>
          <cell r="AL343">
            <v>33536.678323047148</v>
          </cell>
          <cell r="AM343">
            <v>31263.703233091048</v>
          </cell>
          <cell r="AN343">
            <v>28992.747674644324</v>
          </cell>
          <cell r="AO343">
            <v>26719.772584688231</v>
          </cell>
          <cell r="AP343">
            <v>24448.817026241511</v>
          </cell>
          <cell r="AQ343">
            <v>22175.841936285411</v>
          </cell>
          <cell r="AR343">
            <v>19904.886377838695</v>
          </cell>
          <cell r="AS343">
            <v>18229.692614658728</v>
          </cell>
          <cell r="AT343">
            <v>17150.260646745508</v>
          </cell>
          <cell r="AU343">
            <v>16070.828678832288</v>
          </cell>
          <cell r="AV343">
            <v>14991.396710919063</v>
          </cell>
          <cell r="AW343">
            <v>13911.964743005843</v>
          </cell>
          <cell r="AX343">
            <v>12832.532775092623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</row>
        <row r="344">
          <cell r="A344">
            <v>-3774.9661097932176</v>
          </cell>
          <cell r="B344">
            <v>-15321.007940837539</v>
          </cell>
          <cell r="C344">
            <v>-13405.218679042711</v>
          </cell>
          <cell r="D344">
            <v>-10420.869329386322</v>
          </cell>
          <cell r="E344">
            <v>-8409.751136476767</v>
          </cell>
          <cell r="F344">
            <v>-6721.1698050745799</v>
          </cell>
          <cell r="G344">
            <v>-4972.9960840876647</v>
          </cell>
          <cell r="H344">
            <v>-3148.9166200872651</v>
          </cell>
          <cell r="I344">
            <v>-1156.1159297733952</v>
          </cell>
          <cell r="J344">
            <v>1026.3207241405121</v>
          </cell>
          <cell r="K344">
            <v>3410.081212531506</v>
          </cell>
          <cell r="L344">
            <v>6019.1553974322742</v>
          </cell>
          <cell r="M344">
            <v>8874.8993944845934</v>
          </cell>
          <cell r="N344">
            <v>12010.343980074074</v>
          </cell>
          <cell r="O344">
            <v>15943.916667145833</v>
          </cell>
          <cell r="P344">
            <v>20877.080770356151</v>
          </cell>
          <cell r="Q344">
            <v>26376.359280090226</v>
          </cell>
          <cell r="R344">
            <v>32302.561072368073</v>
          </cell>
          <cell r="S344">
            <v>38688.829311125708</v>
          </cell>
          <cell r="T344">
            <v>45570.880150249781</v>
          </cell>
          <cell r="U344">
            <v>52987.202481474378</v>
          </cell>
          <cell r="V344">
            <v>60979.273189225947</v>
          </cell>
          <cell r="W344">
            <v>69591.789116261411</v>
          </cell>
          <cell r="X344">
            <v>78872.917037401596</v>
          </cell>
          <cell r="Y344">
            <v>88874.563039375236</v>
          </cell>
          <cell r="Z344">
            <v>99652.662813320145</v>
          </cell>
          <cell r="AA344">
            <v>111267.49448344597</v>
          </cell>
          <cell r="AB344">
            <v>123784.01572139899</v>
          </cell>
          <cell r="AC344">
            <v>137272.22703169103</v>
          </cell>
          <cell r="AD344">
            <v>151807.56323992033</v>
          </cell>
          <cell r="AE344">
            <v>60406.514717786136</v>
          </cell>
          <cell r="AF344">
            <v>55532.343248465339</v>
          </cell>
          <cell r="AG344">
            <v>52308.414334394001</v>
          </cell>
          <cell r="AH344">
            <v>49281.703629899021</v>
          </cell>
          <cell r="AI344">
            <v>46433.649421137918</v>
          </cell>
          <cell r="AJ344">
            <v>43748.010208498541</v>
          </cell>
          <cell r="AK344">
            <v>41138.938065459406</v>
          </cell>
          <cell r="AL344">
            <v>38529.865922420249</v>
          </cell>
          <cell r="AM344">
            <v>35918.473565150794</v>
          </cell>
          <cell r="AN344">
            <v>33309.401422111645</v>
          </cell>
          <cell r="AO344">
            <v>30698.009064842183</v>
          </cell>
          <cell r="AP344">
            <v>28088.936921803037</v>
          </cell>
          <cell r="AQ344">
            <v>25477.544564533582</v>
          </cell>
          <cell r="AR344">
            <v>22868.472421494433</v>
          </cell>
          <cell r="AS344">
            <v>20943.863476396782</v>
          </cell>
          <cell r="AT344">
            <v>19703.71772924063</v>
          </cell>
          <cell r="AU344">
            <v>18463.571982084482</v>
          </cell>
          <cell r="AV344">
            <v>17223.426234928334</v>
          </cell>
          <cell r="AW344">
            <v>15983.280487772186</v>
          </cell>
          <cell r="AX344">
            <v>14743.13474061604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</row>
        <row r="345">
          <cell r="A345">
            <v>-3751.3566644956636</v>
          </cell>
          <cell r="B345">
            <v>-15354.253519050926</v>
          </cell>
          <cell r="C345">
            <v>-13597.323339399507</v>
          </cell>
          <cell r="D345">
            <v>-10849.571430667727</v>
          </cell>
          <cell r="E345">
            <v>-8955.9068266450558</v>
          </cell>
          <cell r="F345">
            <v>-7330.0646188502251</v>
          </cell>
          <cell r="G345">
            <v>-5647.7076673016163</v>
          </cell>
          <cell r="H345">
            <v>-3892.9186213638118</v>
          </cell>
          <cell r="I345">
            <v>-1973.9057709213071</v>
          </cell>
          <cell r="J345">
            <v>129.79057013775832</v>
          </cell>
          <cell r="K345">
            <v>2429.4922651948491</v>
          </cell>
          <cell r="L345">
            <v>4948.699597591708</v>
          </cell>
          <cell r="M345">
            <v>7708.281929752543</v>
          </cell>
          <cell r="N345">
            <v>10740.630263405508</v>
          </cell>
          <cell r="O345">
            <v>14559.359300990813</v>
          </cell>
          <cell r="P345">
            <v>19363.516271137403</v>
          </cell>
          <cell r="Q345">
            <v>24722.361750421878</v>
          </cell>
          <cell r="R345">
            <v>30497.228331131089</v>
          </cell>
          <cell r="S345">
            <v>36720.412812547605</v>
          </cell>
          <cell r="T345">
            <v>43426.719278417018</v>
          </cell>
          <cell r="U345">
            <v>50653.653743956915</v>
          </cell>
          <cell r="V345">
            <v>58441.633913818878</v>
          </cell>
          <cell r="W345">
            <v>66834.215224106447</v>
          </cell>
          <cell r="X345">
            <v>75878.334432622185</v>
          </cell>
          <cell r="Y345">
            <v>85624.572119658653</v>
          </cell>
          <cell r="Z345">
            <v>96127.435567408334</v>
          </cell>
          <cell r="AA345">
            <v>107445.66360003683</v>
          </cell>
          <cell r="AB345">
            <v>119642.55508928344</v>
          </cell>
          <cell r="AC345">
            <v>132786.32296280522</v>
          </cell>
          <cell r="AD345">
            <v>146950.47569510894</v>
          </cell>
          <cell r="AE345">
            <v>59889.974569664075</v>
          </cell>
          <cell r="AF345">
            <v>55057.482466625173</v>
          </cell>
          <cell r="AG345">
            <v>51861.121584356188</v>
          </cell>
          <cell r="AH345">
            <v>48860.292485560967</v>
          </cell>
          <cell r="AI345">
            <v>46036.592178853745</v>
          </cell>
          <cell r="AJ345">
            <v>43373.918046771993</v>
          </cell>
          <cell r="AK345">
            <v>40787.156254156522</v>
          </cell>
          <cell r="AL345">
            <v>38200.394461541044</v>
          </cell>
          <cell r="AM345">
            <v>35611.33229500235</v>
          </cell>
          <cell r="AN345">
            <v>33024.570502386872</v>
          </cell>
          <cell r="AO345">
            <v>30435.508335848179</v>
          </cell>
          <cell r="AP345">
            <v>27848.746543232708</v>
          </cell>
          <cell r="AQ345">
            <v>25259.684376694011</v>
          </cell>
          <cell r="AR345">
            <v>22672.922584078533</v>
          </cell>
          <cell r="AS345">
            <v>20764.771098813191</v>
          </cell>
          <cell r="AT345">
            <v>19535.229920897986</v>
          </cell>
          <cell r="AU345">
            <v>18305.68874298278</v>
          </cell>
          <cell r="AV345">
            <v>17076.147565067578</v>
          </cell>
          <cell r="AW345">
            <v>15846.606387152375</v>
          </cell>
          <cell r="AX345">
            <v>14617.065209237167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</row>
        <row r="346">
          <cell r="A346">
            <v>-3080.2993430399292</v>
          </cell>
          <cell r="B346">
            <v>-12515.420028034107</v>
          </cell>
          <cell r="C346">
            <v>-11045.685108978179</v>
          </cell>
          <cell r="D346">
            <v>-8709.2595060891981</v>
          </cell>
          <cell r="E346">
            <v>-7125.4319216367221</v>
          </cell>
          <cell r="F346">
            <v>-5775.2441264461986</v>
          </cell>
          <cell r="G346">
            <v>-4353.1155709902778</v>
          </cell>
          <cell r="H346">
            <v>-2845.1575744790384</v>
          </cell>
          <cell r="I346">
            <v>-1174.0270301073688</v>
          </cell>
          <cell r="J346">
            <v>678.47894502183613</v>
          </cell>
          <cell r="K346">
            <v>2723.8046739830925</v>
          </cell>
          <cell r="L346">
            <v>4983.6279608051818</v>
          </cell>
          <cell r="M346">
            <v>7477.6928746773601</v>
          </cell>
          <cell r="N346">
            <v>10234.810965703982</v>
          </cell>
          <cell r="O346">
            <v>13680.049106566112</v>
          </cell>
          <cell r="P346">
            <v>17973.933252714407</v>
          </cell>
          <cell r="Q346">
            <v>22753.916731233818</v>
          </cell>
          <cell r="R346">
            <v>27904.982749679581</v>
          </cell>
          <cell r="S346">
            <v>33455.939410016261</v>
          </cell>
          <cell r="T346">
            <v>39437.831262032079</v>
          </cell>
          <cell r="U346">
            <v>45884.112924595596</v>
          </cell>
          <cell r="V346">
            <v>52830.836185581888</v>
          </cell>
          <cell r="W346">
            <v>60316.851626852171</v>
          </cell>
          <cell r="X346">
            <v>68384.02590190465</v>
          </cell>
          <cell r="Y346">
            <v>77077.475881353952</v>
          </cell>
          <cell r="Z346">
            <v>86445.820975732713</v>
          </cell>
          <cell r="AA346">
            <v>96541.455046768227</v>
          </cell>
          <cell r="AB346">
            <v>107420.83942783769</v>
          </cell>
          <cell r="AC346">
            <v>119144.8186923633</v>
          </cell>
          <cell r="AD346">
            <v>131778.96093612825</v>
          </cell>
          <cell r="AE346">
            <v>49280.677442259315</v>
          </cell>
          <cell r="AF346">
            <v>45304.244219782136</v>
          </cell>
          <cell r="AG346">
            <v>42674.107360316164</v>
          </cell>
          <cell r="AH346">
            <v>40204.864520597548</v>
          </cell>
          <cell r="AI346">
            <v>37881.372734061835</v>
          </cell>
          <cell r="AJ346">
            <v>35690.381904965136</v>
          </cell>
          <cell r="AK346">
            <v>33561.855812946807</v>
          </cell>
          <cell r="AL346">
            <v>31433.329720928494</v>
          </cell>
          <cell r="AM346">
            <v>29302.910758089616</v>
          </cell>
          <cell r="AN346">
            <v>27174.384666071295</v>
          </cell>
          <cell r="AO346">
            <v>25043.965703232421</v>
          </cell>
          <cell r="AP346">
            <v>22915.439611214097</v>
          </cell>
          <cell r="AQ346">
            <v>20785.020648375215</v>
          </cell>
          <cell r="AR346">
            <v>18656.494556356894</v>
          </cell>
          <cell r="AS346">
            <v>17086.365356402937</v>
          </cell>
          <cell r="AT346">
            <v>16074.633048513355</v>
          </cell>
          <cell r="AU346">
            <v>15062.900740623769</v>
          </cell>
          <cell r="AV346">
            <v>14051.168432734185</v>
          </cell>
          <cell r="AW346">
            <v>13039.436124844602</v>
          </cell>
          <cell r="AX346">
            <v>12027.703816955016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</row>
        <row r="347">
          <cell r="A347">
            <v>-2908.8197260774627</v>
          </cell>
          <cell r="B347">
            <v>-11718.043296796555</v>
          </cell>
          <cell r="C347">
            <v>-10013.236942739704</v>
          </cell>
          <cell r="D347">
            <v>-7541.1488251015944</v>
          </cell>
          <cell r="E347">
            <v>-5945.4929125551826</v>
          </cell>
          <cell r="F347">
            <v>-4607.9908422342687</v>
          </cell>
          <cell r="G347">
            <v>-3190.3398145861893</v>
          </cell>
          <cell r="H347">
            <v>-1678.8193070552404</v>
          </cell>
          <cell r="I347">
            <v>0.67143351969154708</v>
          </cell>
          <cell r="J347">
            <v>1866.1647418277585</v>
          </cell>
          <cell r="K347">
            <v>3929.5588376074452</v>
          </cell>
          <cell r="L347">
            <v>6212.5327596776269</v>
          </cell>
          <cell r="M347">
            <v>8735.041269644471</v>
          </cell>
          <cell r="N347">
            <v>11525.532129614576</v>
          </cell>
          <cell r="O347">
            <v>14987.538429037821</v>
          </cell>
          <cell r="P347">
            <v>19272.585064337651</v>
          </cell>
          <cell r="Q347">
            <v>24035.811672072523</v>
          </cell>
          <cell r="R347">
            <v>29168.819940306043</v>
          </cell>
          <cell r="S347">
            <v>34700.316980352021</v>
          </cell>
          <cell r="T347">
            <v>40661.238511181218</v>
          </cell>
          <cell r="U347">
            <v>47084.921872025603</v>
          </cell>
          <cell r="V347">
            <v>54007.292466400562</v>
          </cell>
          <cell r="W347">
            <v>61467.064680261428</v>
          </cell>
          <cell r="X347">
            <v>69505.958397958297</v>
          </cell>
          <cell r="Y347">
            <v>78168.932326887385</v>
          </cell>
          <cell r="Z347">
            <v>87504.435435741267</v>
          </cell>
          <cell r="AA347">
            <v>97564.677912564017</v>
          </cell>
          <cell r="AB347">
            <v>108405.92315798436</v>
          </cell>
          <cell r="AC347">
            <v>120088.80244664225</v>
          </cell>
          <cell r="AD347">
            <v>132678.65401659996</v>
          </cell>
          <cell r="AE347">
            <v>46632.220360612133</v>
          </cell>
          <cell r="AF347">
            <v>42869.489815824512</v>
          </cell>
          <cell r="AG347">
            <v>40380.702567457454</v>
          </cell>
          <cell r="AH347">
            <v>38044.162523734725</v>
          </cell>
          <cell r="AI347">
            <v>35845.54053598395</v>
          </cell>
          <cell r="AJ347">
            <v>33772.298599116737</v>
          </cell>
          <cell r="AK347">
            <v>31758.164400523212</v>
          </cell>
          <cell r="AL347">
            <v>29744.030201929687</v>
          </cell>
          <cell r="AM347">
            <v>27728.104859752111</v>
          </cell>
          <cell r="AN347">
            <v>25713.97066115859</v>
          </cell>
          <cell r="AO347">
            <v>23698.045318981014</v>
          </cell>
          <cell r="AP347">
            <v>21683.911120387496</v>
          </cell>
          <cell r="AQ347">
            <v>19667.985778209917</v>
          </cell>
          <cell r="AR347">
            <v>17653.851579616399</v>
          </cell>
          <cell r="AS347">
            <v>16168.104738317952</v>
          </cell>
          <cell r="AT347">
            <v>15210.745254314585</v>
          </cell>
          <cell r="AU347">
            <v>14253.385770311217</v>
          </cell>
          <cell r="AV347">
            <v>13296.026286307853</v>
          </cell>
          <cell r="AW347">
            <v>12338.666802304486</v>
          </cell>
          <cell r="AX347">
            <v>11381.307318301118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</row>
        <row r="348">
          <cell r="A348">
            <v>-2849.2467512297835</v>
          </cell>
          <cell r="B348">
            <v>-11371.222383252252</v>
          </cell>
          <cell r="C348">
            <v>-9757.0327963495074</v>
          </cell>
          <cell r="D348">
            <v>-7471.3356933716886</v>
          </cell>
          <cell r="E348">
            <v>-5949.6892045629693</v>
          </cell>
          <cell r="F348">
            <v>-4645.176145167894</v>
          </cell>
          <cell r="G348">
            <v>-3260.1958601585661</v>
          </cell>
          <cell r="H348">
            <v>-1781.2553677671713</v>
          </cell>
          <cell r="I348">
            <v>-135.45788156512398</v>
          </cell>
          <cell r="J348">
            <v>1694.9724381858703</v>
          </cell>
          <cell r="K348">
            <v>3721.8571293469977</v>
          </cell>
          <cell r="L348">
            <v>5966.6397839432157</v>
          </cell>
          <cell r="M348">
            <v>8449.0870113696637</v>
          </cell>
          <cell r="N348">
            <v>11197.258762298417</v>
          </cell>
          <cell r="O348">
            <v>14607.648527552907</v>
          </cell>
          <cell r="P348">
            <v>18828.643991537785</v>
          </cell>
          <cell r="Q348">
            <v>23520.581476990468</v>
          </cell>
          <cell r="R348">
            <v>28576.766263108864</v>
          </cell>
          <cell r="S348">
            <v>34025.475814469952</v>
          </cell>
          <cell r="T348">
            <v>39897.182848714867</v>
          </cell>
          <cell r="U348">
            <v>46224.725759749417</v>
          </cell>
          <cell r="V348">
            <v>53043.492271340627</v>
          </cell>
          <cell r="W348">
            <v>60391.617348219108</v>
          </cell>
          <cell r="X348">
            <v>68310.196471534859</v>
          </cell>
          <cell r="Y348">
            <v>76843.515471440711</v>
          </cell>
          <cell r="Z348">
            <v>86039.298202176782</v>
          </cell>
          <cell r="AA348">
            <v>95948.973444815289</v>
          </cell>
          <cell r="AB348">
            <v>106627.9625303591</v>
          </cell>
          <cell r="AC348">
            <v>118135.98929176886</v>
          </cell>
          <cell r="AD348">
            <v>130537.41407837157</v>
          </cell>
          <cell r="AE348">
            <v>45802.713178876184</v>
          </cell>
          <cell r="AF348">
            <v>42106.91515382925</v>
          </cell>
          <cell r="AG348">
            <v>39662.399159980392</v>
          </cell>
          <cell r="AH348">
            <v>37367.422154253567</v>
          </cell>
          <cell r="AI348">
            <v>35207.909878943203</v>
          </cell>
          <cell r="AJ348">
            <v>33171.547358556876</v>
          </cell>
          <cell r="AK348">
            <v>31193.241151206174</v>
          </cell>
          <cell r="AL348">
            <v>29214.934943855471</v>
          </cell>
          <cell r="AM348">
            <v>27234.869454291573</v>
          </cell>
          <cell r="AN348">
            <v>25256.563246940874</v>
          </cell>
          <cell r="AO348">
            <v>23276.497757376965</v>
          </cell>
          <cell r="AP348">
            <v>21298.191550026266</v>
          </cell>
          <cell r="AQ348">
            <v>19318.126060462364</v>
          </cell>
          <cell r="AR348">
            <v>17339.819853111661</v>
          </cell>
          <cell r="AS348">
            <v>15880.501898655148</v>
          </cell>
          <cell r="AT348">
            <v>14940.172197092823</v>
          </cell>
          <cell r="AU348">
            <v>13999.842495530496</v>
          </cell>
          <cell r="AV348">
            <v>13059.512793968172</v>
          </cell>
          <cell r="AW348">
            <v>12119.183092405845</v>
          </cell>
          <cell r="AX348">
            <v>11178.853390843518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</row>
        <row r="349">
          <cell r="A349">
            <v>-3501.2787263464115</v>
          </cell>
          <cell r="B349">
            <v>-14255.318071163318</v>
          </cell>
          <cell r="C349">
            <v>-12643.031981125499</v>
          </cell>
          <cell r="D349">
            <v>-9977.9730157456688</v>
          </cell>
          <cell r="E349">
            <v>-8158.4434130441223</v>
          </cell>
          <cell r="F349">
            <v>-6624.4164665309963</v>
          </cell>
          <cell r="G349">
            <v>-5027.4517029595008</v>
          </cell>
          <cell r="H349">
            <v>-3352.3203011020528</v>
          </cell>
          <cell r="I349">
            <v>-1512.4847923684201</v>
          </cell>
          <cell r="J349">
            <v>511.75138262714387</v>
          </cell>
          <cell r="K349">
            <v>2731.8276934632963</v>
          </cell>
          <cell r="L349">
            <v>5170.6519745282303</v>
          </cell>
          <cell r="M349">
            <v>7848.7637546355081</v>
          </cell>
          <cell r="N349">
            <v>10797.327675632678</v>
          </cell>
          <cell r="O349">
            <v>14497.472975695551</v>
          </cell>
          <cell r="P349">
            <v>19134.177485352822</v>
          </cell>
          <cell r="Q349">
            <v>24301.908551752083</v>
          </cell>
          <cell r="R349">
            <v>29870.824011024968</v>
          </cell>
          <cell r="S349">
            <v>35872.068850210737</v>
          </cell>
          <cell r="T349">
            <v>42339.205922633817</v>
          </cell>
          <cell r="U349">
            <v>49308.403653147281</v>
          </cell>
          <cell r="V349">
            <v>56818.638315422053</v>
          </cell>
          <cell r="W349">
            <v>64911.912012547858</v>
          </cell>
          <cell r="X349">
            <v>73633.487580034693</v>
          </cell>
          <cell r="Y349">
            <v>83032.14172494477</v>
          </cell>
          <cell r="Z349">
            <v>93160.437816873207</v>
          </cell>
          <cell r="AA349">
            <v>104075.01985640144</v>
          </cell>
          <cell r="AB349">
            <v>115836.92926508561</v>
          </cell>
          <cell r="AC349">
            <v>128511.94626867509</v>
          </cell>
          <cell r="AD349">
            <v>142170.95778279763</v>
          </cell>
          <cell r="AE349">
            <v>55986.029281117</v>
          </cell>
          <cell r="AF349">
            <v>51468.544571438317</v>
          </cell>
          <cell r="AG349">
            <v>48480.539396388987</v>
          </cell>
          <cell r="AH349">
            <v>45675.320209038131</v>
          </cell>
          <cell r="AI349">
            <v>43035.683622308221</v>
          </cell>
          <cell r="AJ349">
            <v>40546.576672506446</v>
          </cell>
          <cell r="AK349">
            <v>38128.433694399369</v>
          </cell>
          <cell r="AL349">
            <v>35710.290716292293</v>
          </cell>
          <cell r="AM349">
            <v>33289.99731480053</v>
          </cell>
          <cell r="AN349">
            <v>30871.854336693446</v>
          </cell>
          <cell r="AO349">
            <v>28451.56093520168</v>
          </cell>
          <cell r="AP349">
            <v>26033.417957094607</v>
          </cell>
          <cell r="AQ349">
            <v>23613.124555602841</v>
          </cell>
          <cell r="AR349">
            <v>21194.981577495761</v>
          </cell>
          <cell r="AS349">
            <v>19411.213497871559</v>
          </cell>
          <cell r="AT349">
            <v>18261.820316730224</v>
          </cell>
          <cell r="AU349">
            <v>17112.427135588896</v>
          </cell>
          <cell r="AV349">
            <v>15963.033954447563</v>
          </cell>
          <cell r="AW349">
            <v>14813.64077330623</v>
          </cell>
          <cell r="AX349">
            <v>13664.2475921649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</row>
        <row r="350">
          <cell r="A350">
            <v>-2981.1242764223266</v>
          </cell>
          <cell r="B350">
            <v>-12026.931965227435</v>
          </cell>
          <cell r="C350">
            <v>-10484.961528157182</v>
          </cell>
          <cell r="D350">
            <v>-8291.2132443636419</v>
          </cell>
          <cell r="E350">
            <v>-6789.5032760077011</v>
          </cell>
          <cell r="F350">
            <v>-5472.1842001510595</v>
          </cell>
          <cell r="G350">
            <v>-4080.2797582314392</v>
          </cell>
          <cell r="H350">
            <v>-2600.1511981537201</v>
          </cell>
          <cell r="I350">
            <v>-956.45503222082482</v>
          </cell>
          <cell r="J350">
            <v>868.73536219393884</v>
          </cell>
          <cell r="K350">
            <v>2886.9270479260254</v>
          </cell>
          <cell r="L350">
            <v>5119.5896579939099</v>
          </cell>
          <cell r="M350">
            <v>7586.3612699495879</v>
          </cell>
          <cell r="N350">
            <v>10315.605247490348</v>
          </cell>
          <cell r="O350">
            <v>13719.955259287679</v>
          </cell>
          <cell r="P350">
            <v>17954.567796548843</v>
          </cell>
          <cell r="Q350">
            <v>22666.589697198699</v>
          </cell>
          <cell r="R350">
            <v>27744.418103862547</v>
          </cell>
          <cell r="S350">
            <v>33216.451526280674</v>
          </cell>
          <cell r="T350">
            <v>39113.293124308177</v>
          </cell>
          <cell r="U350">
            <v>45467.921860632872</v>
          </cell>
          <cell r="V350">
            <v>52315.876940523696</v>
          </cell>
          <cell r="W350">
            <v>59695.456570115799</v>
          </cell>
          <cell r="X350">
            <v>67647.932144818129</v>
          </cell>
          <cell r="Y350">
            <v>76217.779065723735</v>
          </cell>
          <cell r="Z350">
            <v>85452.925474897478</v>
          </cell>
          <cell r="AA350">
            <v>95405.020300631266</v>
          </cell>
          <cell r="AB350">
            <v>106129.72211174844</v>
          </cell>
          <cell r="AC350">
            <v>117687.01039641864</v>
          </cell>
          <cell r="AD350">
            <v>130141.52100635612</v>
          </cell>
          <cell r="AE350">
            <v>47783.656167835383</v>
          </cell>
          <cell r="AF350">
            <v>43928.016843480837</v>
          </cell>
          <cell r="AG350">
            <v>41377.776832792566</v>
          </cell>
          <cell r="AH350">
            <v>38983.543291943861</v>
          </cell>
          <cell r="AI350">
            <v>36730.63325906745</v>
          </cell>
          <cell r="AJ350">
            <v>34606.199142529505</v>
          </cell>
          <cell r="AK350">
            <v>32542.332243693985</v>
          </cell>
          <cell r="AL350">
            <v>30478.465344858447</v>
          </cell>
          <cell r="AM350">
            <v>28412.763075789524</v>
          </cell>
          <cell r="AN350">
            <v>26348.896176953989</v>
          </cell>
          <cell r="AO350">
            <v>24283.193907885056</v>
          </cell>
          <cell r="AP350">
            <v>22219.327009049524</v>
          </cell>
          <cell r="AQ350">
            <v>20153.624739980591</v>
          </cell>
          <cell r="AR350">
            <v>18089.75784114506</v>
          </cell>
          <cell r="AS350">
            <v>16567.325161164463</v>
          </cell>
          <cell r="AT350">
            <v>15586.326700038799</v>
          </cell>
          <cell r="AU350">
            <v>14605.32823891314</v>
          </cell>
          <cell r="AV350">
            <v>13624.329777787478</v>
          </cell>
          <cell r="AW350">
            <v>12643.331316661817</v>
          </cell>
          <cell r="AX350">
            <v>11662.332855536153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</row>
        <row r="351">
          <cell r="A351">
            <v>-3409.5438959918683</v>
          </cell>
          <cell r="B351">
            <v>-13709.926640353789</v>
          </cell>
          <cell r="C351">
            <v>-11737.758294985782</v>
          </cell>
          <cell r="D351">
            <v>-9059.2171626111467</v>
          </cell>
          <cell r="E351">
            <v>-7262.5550809082697</v>
          </cell>
          <cell r="F351">
            <v>-5710.0382265526951</v>
          </cell>
          <cell r="G351">
            <v>-4088.6471352123617</v>
          </cell>
          <cell r="H351">
            <v>-2383.0864493732556</v>
          </cell>
          <cell r="I351">
            <v>-508.24576541327036</v>
          </cell>
          <cell r="J351">
            <v>1555.6608534553957</v>
          </cell>
          <cell r="K351">
            <v>3820.4814100586946</v>
          </cell>
          <cell r="L351">
            <v>6309.3251070412134</v>
          </cell>
          <cell r="M351">
            <v>9043.0509799290703</v>
          </cell>
          <cell r="N351">
            <v>12052.878701424715</v>
          </cell>
          <cell r="O351">
            <v>15809.645588711548</v>
          </cell>
          <cell r="P351">
            <v>20494.193209232762</v>
          </cell>
          <cell r="Q351">
            <v>25709.940081349061</v>
          </cell>
          <cell r="R351">
            <v>31330.598938122967</v>
          </cell>
          <cell r="S351">
            <v>37387.604149231374</v>
          </cell>
          <cell r="T351">
            <v>43914.830416162615</v>
          </cell>
          <cell r="U351">
            <v>50948.78222151706</v>
          </cell>
          <cell r="V351">
            <v>58528.797985749261</v>
          </cell>
          <cell r="W351">
            <v>66697.270073128457</v>
          </cell>
          <cell r="X351">
            <v>75499.881877333843</v>
          </cell>
          <cell r="Y351">
            <v>84985.863312620437</v>
          </cell>
          <cell r="Z351">
            <v>95208.266139428393</v>
          </cell>
          <cell r="AA351">
            <v>106224.26066423467</v>
          </cell>
          <cell r="AB351">
            <v>118095.45547298549</v>
          </cell>
          <cell r="AC351">
            <v>130888.24198626581</v>
          </cell>
          <cell r="AD351">
            <v>144674.16576318251</v>
          </cell>
          <cell r="AE351">
            <v>54689.316939016047</v>
          </cell>
          <cell r="AF351">
            <v>50276.463299865318</v>
          </cell>
          <cell r="AG351">
            <v>47357.66437570571</v>
          </cell>
          <cell r="AH351">
            <v>44617.417867954449</v>
          </cell>
          <cell r="AI351">
            <v>42038.918843302519</v>
          </cell>
          <cell r="AJ351">
            <v>39607.462985104525</v>
          </cell>
          <cell r="AK351">
            <v>37245.327476806233</v>
          </cell>
          <cell r="AL351">
            <v>34883.191968507948</v>
          </cell>
          <cell r="AM351">
            <v>32518.955843546028</v>
          </cell>
          <cell r="AN351">
            <v>30156.82033524775</v>
          </cell>
          <cell r="AO351">
            <v>27792.58421028583</v>
          </cell>
          <cell r="AP351">
            <v>25430.448701987541</v>
          </cell>
          <cell r="AQ351">
            <v>23066.212577025621</v>
          </cell>
          <cell r="AR351">
            <v>20704.077068727336</v>
          </cell>
          <cell r="AS351">
            <v>18961.623476199191</v>
          </cell>
          <cell r="AT351">
            <v>17838.851799441192</v>
          </cell>
          <cell r="AU351">
            <v>16716.08012268319</v>
          </cell>
          <cell r="AV351">
            <v>15593.308445925195</v>
          </cell>
          <cell r="AW351">
            <v>14470.536769167198</v>
          </cell>
          <cell r="AX351">
            <v>13347.765092409203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</row>
        <row r="352">
          <cell r="A352">
            <v>-3471.8157797339159</v>
          </cell>
          <cell r="B352">
            <v>-14047.8250529259</v>
          </cell>
          <cell r="C352">
            <v>-12248.052158793615</v>
          </cell>
          <cell r="D352">
            <v>-9566.7490586448948</v>
          </cell>
          <cell r="E352">
            <v>-7750.7242825073617</v>
          </cell>
          <cell r="F352">
            <v>-6200.1751203246322</v>
          </cell>
          <cell r="G352">
            <v>-4584.0717498655758</v>
          </cell>
          <cell r="H352">
            <v>-2887.099077890532</v>
          </cell>
          <cell r="I352">
            <v>-1023.070778229772</v>
          </cell>
          <cell r="J352">
            <v>1027.813483721359</v>
          </cell>
          <cell r="K352">
            <v>3277.1975247775817</v>
          </cell>
          <cell r="L352">
            <v>5748.138605914548</v>
          </cell>
          <cell r="M352">
            <v>8461.3676572248514</v>
          </cell>
          <cell r="N352">
            <v>11448.169861863385</v>
          </cell>
          <cell r="O352">
            <v>15186.737100343407</v>
          </cell>
          <cell r="P352">
            <v>19860.942599706977</v>
          </cell>
          <cell r="Q352">
            <v>25068.036546823187</v>
          </cell>
          <cell r="R352">
            <v>30679.370729541515</v>
          </cell>
          <cell r="S352">
            <v>36726.327367913967</v>
          </cell>
          <cell r="T352">
            <v>43242.724965293011</v>
          </cell>
          <cell r="U352">
            <v>50265.007443335824</v>
          </cell>
          <cell r="V352">
            <v>57832.447960050238</v>
          </cell>
          <cell r="W352">
            <v>65987.368550765619</v>
          </cell>
          <cell r="X352">
            <v>74775.376820402773</v>
          </cell>
          <cell r="Y352">
            <v>84245.621010780073</v>
          </cell>
          <cell r="Z352">
            <v>94451.064869457521</v>
          </cell>
          <cell r="AA352">
            <v>105448.78385736348</v>
          </cell>
          <cell r="AB352">
            <v>117300.28435178887</v>
          </cell>
          <cell r="AC352">
            <v>130071.84762994002</v>
          </cell>
          <cell r="AD352">
            <v>143834.9005568283</v>
          </cell>
          <cell r="AE352">
            <v>55601.789709905373</v>
          </cell>
          <cell r="AF352">
            <v>51115.309099107973</v>
          </cell>
          <cell r="AG352">
            <v>48147.811001305978</v>
          </cell>
          <cell r="AH352">
            <v>45361.844406638367</v>
          </cell>
          <cell r="AI352">
            <v>42740.32399716309</v>
          </cell>
          <cell r="AJ352">
            <v>40268.300119680825</v>
          </cell>
          <cell r="AK352">
            <v>37866.753178709565</v>
          </cell>
          <cell r="AL352">
            <v>35465.206237738304</v>
          </cell>
          <cell r="AM352">
            <v>33061.523632024291</v>
          </cell>
          <cell r="AN352">
            <v>30659.97669105302</v>
          </cell>
          <cell r="AO352">
            <v>28256.294085339006</v>
          </cell>
          <cell r="AP352">
            <v>25854.747144367735</v>
          </cell>
          <cell r="AQ352">
            <v>23451.064538653725</v>
          </cell>
          <cell r="AR352">
            <v>21049.517597682458</v>
          </cell>
          <cell r="AS352">
            <v>19277.991755824645</v>
          </cell>
          <cell r="AT352">
            <v>18136.487013080288</v>
          </cell>
          <cell r="AU352">
            <v>16994.982270335931</v>
          </cell>
          <cell r="AV352">
            <v>15853.477527591578</v>
          </cell>
          <cell r="AW352">
            <v>14711.972784847223</v>
          </cell>
          <cell r="AX352">
            <v>13570.468042102866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</row>
        <row r="353">
          <cell r="A353">
            <v>-3218.533147680776</v>
          </cell>
          <cell r="B353">
            <v>-12993.558031632363</v>
          </cell>
          <cell r="C353">
            <v>-11114.302206383403</v>
          </cell>
          <cell r="D353">
            <v>-8555.1619487089247</v>
          </cell>
          <cell r="E353">
            <v>-6860.91158456621</v>
          </cell>
          <cell r="F353">
            <v>-5400.2295256727321</v>
          </cell>
          <cell r="G353">
            <v>-3866.9586954620513</v>
          </cell>
          <cell r="H353">
            <v>-2246.4653800519691</v>
          </cell>
          <cell r="I353">
            <v>-457.96304584684361</v>
          </cell>
          <cell r="J353">
            <v>1517.5950565675976</v>
          </cell>
          <cell r="K353">
            <v>3692.0125582045794</v>
          </cell>
          <cell r="L353">
            <v>6087.7753291129065</v>
          </cell>
          <cell r="M353">
            <v>8725.3176402983554</v>
          </cell>
          <cell r="N353">
            <v>11634.704484697593</v>
          </cell>
          <cell r="O353">
            <v>15260.590464201345</v>
          </cell>
          <cell r="P353">
            <v>19772.357084728737</v>
          </cell>
          <cell r="Q353">
            <v>24793.377283395759</v>
          </cell>
          <cell r="R353">
            <v>30204.192328993915</v>
          </cell>
          <cell r="S353">
            <v>36035.063008511177</v>
          </cell>
          <cell r="T353">
            <v>42318.599332472761</v>
          </cell>
          <cell r="U353">
            <v>49089.942911269725</v>
          </cell>
          <cell r="V353">
            <v>56386.963489835769</v>
          </cell>
          <cell r="W353">
            <v>64250.470739821831</v>
          </cell>
          <cell r="X353">
            <v>72724.442493747541</v>
          </cell>
          <cell r="Y353">
            <v>81856.27069756313</v>
          </cell>
          <cell r="Z353">
            <v>91697.026457147644</v>
          </cell>
          <cell r="AA353">
            <v>102301.74566105619</v>
          </cell>
          <cell r="AB353">
            <v>113729.73677690263</v>
          </cell>
          <cell r="AC353">
            <v>126044.91254277581</v>
          </cell>
          <cell r="AD353">
            <v>139316.14740872252</v>
          </cell>
          <cell r="AE353">
            <v>51565.249279492149</v>
          </cell>
          <cell r="AF353">
            <v>47404.475097754577</v>
          </cell>
          <cell r="AG353">
            <v>44652.409382820973</v>
          </cell>
          <cell r="AH353">
            <v>42068.696471997529</v>
          </cell>
          <cell r="AI353">
            <v>39637.491395485624</v>
          </cell>
          <cell r="AJ353">
            <v>37344.929804711493</v>
          </cell>
          <cell r="AK353">
            <v>35117.728714356592</v>
          </cell>
          <cell r="AL353">
            <v>32890.527624001697</v>
          </cell>
          <cell r="AM353">
            <v>30661.34591242197</v>
          </cell>
          <cell r="AN353">
            <v>28434.144822067079</v>
          </cell>
          <cell r="AO353">
            <v>26204.963110487355</v>
          </cell>
          <cell r="AP353">
            <v>23977.762020132453</v>
          </cell>
          <cell r="AQ353">
            <v>21748.580308552733</v>
          </cell>
          <cell r="AR353">
            <v>19521.379218197832</v>
          </cell>
          <cell r="AS353">
            <v>17878.461389166394</v>
          </cell>
          <cell r="AT353">
            <v>16819.82682145842</v>
          </cell>
          <cell r="AU353">
            <v>15761.19225375044</v>
          </cell>
          <cell r="AV353">
            <v>14702.557686042464</v>
          </cell>
          <cell r="AW353">
            <v>13643.923118334487</v>
          </cell>
          <cell r="AX353">
            <v>12585.288550626512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</row>
        <row r="354">
          <cell r="A354">
            <v>-3310.8387451455501</v>
          </cell>
          <cell r="B354">
            <v>-13383.798623912853</v>
          </cell>
          <cell r="C354">
            <v>-11615.383565024822</v>
          </cell>
          <cell r="D354">
            <v>-8987.7644127266503</v>
          </cell>
          <cell r="E354">
            <v>-7231.9531693567224</v>
          </cell>
          <cell r="F354">
            <v>-5742.2021728284508</v>
          </cell>
          <cell r="G354">
            <v>-4182.7073349455522</v>
          </cell>
          <cell r="H354">
            <v>-2538.6088580274263</v>
          </cell>
          <cell r="I354">
            <v>-727.17780671023684</v>
          </cell>
          <cell r="J354">
            <v>1270.881392480439</v>
          </cell>
          <cell r="K354">
            <v>3467.2866310376266</v>
          </cell>
          <cell r="L354">
            <v>5884.7021407164084</v>
          </cell>
          <cell r="M354">
            <v>8543.6382165304349</v>
          </cell>
          <cell r="N354">
            <v>11474.569659738492</v>
          </cell>
          <cell r="O354">
            <v>15134.325217054715</v>
          </cell>
          <cell r="P354">
            <v>19697.522954626376</v>
          </cell>
          <cell r="Q354">
            <v>24777.981078730914</v>
          </cell>
          <cell r="R354">
            <v>30252.848370388918</v>
          </cell>
          <cell r="S354">
            <v>36152.743838290211</v>
          </cell>
          <cell r="T354">
            <v>42510.663524343596</v>
          </cell>
          <cell r="U354">
            <v>49362.165038943233</v>
          </cell>
          <cell r="V354">
            <v>56745.566422187236</v>
          </cell>
          <cell r="W354">
            <v>64702.160443209694</v>
          </cell>
          <cell r="X354">
            <v>73276.44553612647</v>
          </cell>
          <cell r="Y354">
            <v>82516.374664138901</v>
          </cell>
          <cell r="Z354">
            <v>92473.623503604467</v>
          </cell>
          <cell r="AA354">
            <v>103203.87944793391</v>
          </cell>
          <cell r="AB354">
            <v>114767.15304761202</v>
          </cell>
          <cell r="AC354">
            <v>127228.11362811644</v>
          </cell>
          <cell r="AD354">
            <v>140656.45096272801</v>
          </cell>
          <cell r="AE354">
            <v>53034.998755499786</v>
          </cell>
          <cell r="AF354">
            <v>48755.631223417884</v>
          </cell>
          <cell r="AG354">
            <v>45925.124170587544</v>
          </cell>
          <cell r="AH354">
            <v>43267.768433444086</v>
          </cell>
          <cell r="AI354">
            <v>40767.267417569958</v>
          </cell>
          <cell r="AJ354">
            <v>38409.361602849727</v>
          </cell>
          <cell r="AK354">
            <v>36118.679240102058</v>
          </cell>
          <cell r="AL354">
            <v>33827.996877354381</v>
          </cell>
          <cell r="AM354">
            <v>31535.277440304515</v>
          </cell>
          <cell r="AN354">
            <v>29244.595077556845</v>
          </cell>
          <cell r="AO354">
            <v>26951.87564050698</v>
          </cell>
          <cell r="AP354">
            <v>24661.193277759303</v>
          </cell>
          <cell r="AQ354">
            <v>22368.473840709434</v>
          </cell>
          <cell r="AR354">
            <v>20077.791477961757</v>
          </cell>
          <cell r="AS354">
            <v>18388.046034362716</v>
          </cell>
          <cell r="AT354">
            <v>17299.237509912306</v>
          </cell>
          <cell r="AU354">
            <v>16210.428985461895</v>
          </cell>
          <cell r="AV354">
            <v>15121.620461011484</v>
          </cell>
          <cell r="AW354">
            <v>14032.811936561078</v>
          </cell>
          <cell r="AX354">
            <v>12944.003412110671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</row>
        <row r="355">
          <cell r="A355">
            <v>-3157.8083369486694</v>
          </cell>
          <cell r="B355">
            <v>-12795.02792317495</v>
          </cell>
          <cell r="C355">
            <v>-11079.894408372769</v>
          </cell>
          <cell r="D355">
            <v>-8511.8877310030548</v>
          </cell>
          <cell r="E355">
            <v>-6821.6099258315462</v>
          </cell>
          <cell r="F355">
            <v>-5397.9393758424176</v>
          </cell>
          <cell r="G355">
            <v>-3901.0218039787833</v>
          </cell>
          <cell r="H355">
            <v>-2316.4817865354767</v>
          </cell>
          <cell r="I355">
            <v>-564.9870858887175</v>
          </cell>
          <cell r="J355">
            <v>1372.2185982216172</v>
          </cell>
          <cell r="K355">
            <v>3506.8708695138598</v>
          </cell>
          <cell r="L355">
            <v>5861.1948605079133</v>
          </cell>
          <cell r="M355">
            <v>8455.424290420402</v>
          </cell>
          <cell r="N355">
            <v>11319.181057760532</v>
          </cell>
          <cell r="O355">
            <v>14888.520550812147</v>
          </cell>
          <cell r="P355">
            <v>19329.014199149875</v>
          </cell>
          <cell r="Q355">
            <v>24270.449614973928</v>
          </cell>
          <cell r="R355">
            <v>29595.501504207627</v>
          </cell>
          <cell r="S355">
            <v>35333.951010645746</v>
          </cell>
          <cell r="T355">
            <v>41517.891265672777</v>
          </cell>
          <cell r="U355">
            <v>48181.906873868022</v>
          </cell>
          <cell r="V355">
            <v>55363.267332544609</v>
          </cell>
          <cell r="W355">
            <v>63102.135466950167</v>
          </cell>
          <cell r="X355">
            <v>71441.792046833754</v>
          </cell>
          <cell r="Y355">
            <v>80428.877840580506</v>
          </cell>
          <cell r="Z355">
            <v>90113.654460637932</v>
          </cell>
          <cell r="AA355">
            <v>100550.28545905052</v>
          </cell>
          <cell r="AB355">
            <v>111797.13924517127</v>
          </cell>
          <cell r="AC355">
            <v>123917.11551966242</v>
          </cell>
          <cell r="AD355">
            <v>136977.99705041572</v>
          </cell>
          <cell r="AE355">
            <v>50547.82995646615</v>
          </cell>
          <cell r="AF355">
            <v>46469.150831193874</v>
          </cell>
          <cell r="AG355">
            <v>43771.385345110793</v>
          </cell>
          <cell r="AH355">
            <v>41238.650941661093</v>
          </cell>
          <cell r="AI355">
            <v>38855.415283655733</v>
          </cell>
          <cell r="AJ355">
            <v>36608.08757605432</v>
          </cell>
          <cell r="AK355">
            <v>34424.830759357632</v>
          </cell>
          <cell r="AL355">
            <v>32241.573942660943</v>
          </cell>
          <cell r="AM355">
            <v>30056.375583815625</v>
          </cell>
          <cell r="AN355">
            <v>27873.118767118929</v>
          </cell>
          <cell r="AO355">
            <v>25687.920408273614</v>
          </cell>
          <cell r="AP355">
            <v>23504.663591576922</v>
          </cell>
          <cell r="AQ355">
            <v>21319.4652327316</v>
          </cell>
          <cell r="AR355">
            <v>19136.208416034908</v>
          </cell>
          <cell r="AS355">
            <v>17525.706533183438</v>
          </cell>
          <cell r="AT355">
            <v>16487.959584177188</v>
          </cell>
          <cell r="AU355">
            <v>15450.212635170938</v>
          </cell>
          <cell r="AV355">
            <v>14412.465686164685</v>
          </cell>
          <cell r="AW355">
            <v>13374.718737158433</v>
          </cell>
          <cell r="AX355">
            <v>12336.971788152183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</row>
        <row r="356">
          <cell r="A356">
            <v>-3118.918978429097</v>
          </cell>
          <cell r="B356">
            <v>-12450.88749370698</v>
          </cell>
          <cell r="C356">
            <v>-10662.634902540636</v>
          </cell>
          <cell r="D356">
            <v>-8226.7770973274746</v>
          </cell>
          <cell r="E356">
            <v>-6583.2236861597303</v>
          </cell>
          <cell r="F356">
            <v>-5157.4126126105411</v>
          </cell>
          <cell r="G356">
            <v>-3656.7456650268336</v>
          </cell>
          <cell r="H356">
            <v>-2066.8489103723173</v>
          </cell>
          <cell r="I356">
            <v>-308.87210780324028</v>
          </cell>
          <cell r="J356">
            <v>1635.9431931715774</v>
          </cell>
          <cell r="K356">
            <v>3779.4349864890851</v>
          </cell>
          <cell r="L356">
            <v>6143.862176823337</v>
          </cell>
          <cell r="M356">
            <v>8749.5277328870889</v>
          </cell>
          <cell r="N356">
            <v>11626.035457579466</v>
          </cell>
          <cell r="O356">
            <v>15206.103425046796</v>
          </cell>
          <cell r="P356">
            <v>19653.935796111597</v>
          </cell>
          <cell r="Q356">
            <v>24602.144526870892</v>
          </cell>
          <cell r="R356">
            <v>29934.495561081119</v>
          </cell>
          <cell r="S356">
            <v>35680.810864089726</v>
          </cell>
          <cell r="T356">
            <v>41873.227557917104</v>
          </cell>
          <cell r="U356">
            <v>48546.3776528858</v>
          </cell>
          <cell r="V356">
            <v>55737.581732283259</v>
          </cell>
          <cell r="W356">
            <v>63487.057673268442</v>
          </cell>
          <cell r="X356">
            <v>71838.145571324581</v>
          </cell>
          <cell r="Y356">
            <v>80837.55012618193</v>
          </cell>
          <cell r="Z356">
            <v>90535.601844789562</v>
          </cell>
          <cell r="AA356">
            <v>100986.53852215293</v>
          </cell>
          <cell r="AB356">
            <v>112248.80857425981</v>
          </cell>
          <cell r="AC356">
            <v>124385.39791953019</v>
          </cell>
          <cell r="AD356">
            <v>137464.18223692224</v>
          </cell>
          <cell r="AE356">
            <v>50132.202782092892</v>
          </cell>
          <cell r="AF356">
            <v>46087.060405707212</v>
          </cell>
          <cell r="AG356">
            <v>43411.477170515391</v>
          </cell>
          <cell r="AH356">
            <v>40899.568057576667</v>
          </cell>
          <cell r="AI356">
            <v>38535.928443620185</v>
          </cell>
          <cell r="AJ356">
            <v>36307.079283283929</v>
          </cell>
          <cell r="AK356">
            <v>34141.774193940051</v>
          </cell>
          <cell r="AL356">
            <v>31976.469104596174</v>
          </cell>
          <cell r="AM356">
            <v>29809.238437343432</v>
          </cell>
          <cell r="AN356">
            <v>27643.933347999558</v>
          </cell>
          <cell r="AO356">
            <v>25476.702680746821</v>
          </cell>
          <cell r="AP356">
            <v>23311.397591402943</v>
          </cell>
          <cell r="AQ356">
            <v>21144.166924150206</v>
          </cell>
          <cell r="AR356">
            <v>18978.861834806332</v>
          </cell>
          <cell r="AS356">
            <v>17381.602228576208</v>
          </cell>
          <cell r="AT356">
            <v>16352.388105459846</v>
          </cell>
          <cell r="AU356">
            <v>15323.173982343476</v>
          </cell>
          <cell r="AV356">
            <v>14293.959859227112</v>
          </cell>
          <cell r="AW356">
            <v>13264.745736110746</v>
          </cell>
          <cell r="AX356">
            <v>12235.531612994379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</row>
        <row r="357">
          <cell r="A357">
            <v>-3431.2369868981687</v>
          </cell>
          <cell r="B357">
            <v>-13920.818374421247</v>
          </cell>
          <cell r="C357">
            <v>-12136.029419673792</v>
          </cell>
          <cell r="D357">
            <v>-9480.8448922273601</v>
          </cell>
          <cell r="E357">
            <v>-7691.240130684444</v>
          </cell>
          <cell r="F357">
            <v>-6163.3545792854502</v>
          </cell>
          <cell r="G357">
            <v>-4569.269366763202</v>
          </cell>
          <cell r="H357">
            <v>-2893.8299789953821</v>
          </cell>
          <cell r="I357">
            <v>-1051.8239272434903</v>
          </cell>
          <cell r="J357">
            <v>976.36911388132</v>
          </cell>
          <cell r="K357">
            <v>3202.365795303042</v>
          </cell>
          <cell r="L357">
            <v>5649.0664691236507</v>
          </cell>
          <cell r="M357">
            <v>8337.087744198876</v>
          </cell>
          <cell r="N357">
            <v>11297.437044874203</v>
          </cell>
          <cell r="O357">
            <v>15002.476262948327</v>
          </cell>
          <cell r="P357">
            <v>19633.511912405062</v>
          </cell>
          <cell r="Q357">
            <v>24792.192401113894</v>
          </cell>
          <cell r="R357">
            <v>30351.354662829075</v>
          </cell>
          <cell r="S357">
            <v>36342.089138383577</v>
          </cell>
          <cell r="T357">
            <v>42797.899900331788</v>
          </cell>
          <cell r="U357">
            <v>49754.892029452778</v>
          </cell>
          <cell r="V357">
            <v>57251.973537778387</v>
          </cell>
          <cell r="W357">
            <v>65331.072967430788</v>
          </cell>
          <cell r="X357">
            <v>74037.373882223372</v>
          </cell>
          <cell r="Y357">
            <v>83419.56756345398</v>
          </cell>
          <cell r="Z357">
            <v>93530.125323129192</v>
          </cell>
          <cell r="AA357">
            <v>104425.591957572</v>
          </cell>
          <cell r="AB357">
            <v>116166.90198259577</v>
          </cell>
          <cell r="AC357">
            <v>128819.72041883651</v>
          </cell>
          <cell r="AD357">
            <v>142454.81003313613</v>
          </cell>
          <cell r="AE357">
            <v>54908.955332830439</v>
          </cell>
          <cell r="AF357">
            <v>50478.379181502016</v>
          </cell>
          <cell r="AG357">
            <v>47547.858035463418</v>
          </cell>
          <cell r="AH357">
            <v>44796.606392243222</v>
          </cell>
          <cell r="AI357">
            <v>42207.751828046727</v>
          </cell>
          <cell r="AJ357">
            <v>39766.530972053624</v>
          </cell>
          <cell r="AK357">
            <v>37394.908864213547</v>
          </cell>
          <cell r="AL357">
            <v>35023.286756373469</v>
          </cell>
          <cell r="AM357">
            <v>32649.555595559061</v>
          </cell>
          <cell r="AN357">
            <v>30277.933487718979</v>
          </cell>
          <cell r="AO357">
            <v>27904.202326904571</v>
          </cell>
          <cell r="AP357">
            <v>25532.58021906449</v>
          </cell>
          <cell r="AQ357">
            <v>23158.849058250078</v>
          </cell>
          <cell r="AR357">
            <v>20787.22695041</v>
          </cell>
          <cell r="AS357">
            <v>19037.775469998454</v>
          </cell>
          <cell r="AT357">
            <v>17910.494617015447</v>
          </cell>
          <cell r="AU357">
            <v>16783.21376403244</v>
          </cell>
          <cell r="AV357">
            <v>15655.932911049433</v>
          </cell>
          <cell r="AW357">
            <v>14528.652058066424</v>
          </cell>
          <cell r="AX357">
            <v>13401.371205083413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</row>
        <row r="358">
          <cell r="A358">
            <v>-3479.3047824921837</v>
          </cell>
          <cell r="B358">
            <v>-14006.622471393317</v>
          </cell>
          <cell r="C358">
            <v>-12168.05626026792</v>
          </cell>
          <cell r="D358">
            <v>-9502.1305894717607</v>
          </cell>
          <cell r="E358">
            <v>-7683.5162782176167</v>
          </cell>
          <cell r="F358">
            <v>-6119.8987500756484</v>
          </cell>
          <cell r="G358">
            <v>-4490.4045397450309</v>
          </cell>
          <cell r="H358">
            <v>-2779.6328897755716</v>
          </cell>
          <cell r="I358">
            <v>-901.07471459100475</v>
          </cell>
          <cell r="J358">
            <v>1165.1679396890027</v>
          </cell>
          <cell r="K358">
            <v>3430.7960822145342</v>
          </cell>
          <cell r="L358">
            <v>5918.9653356739291</v>
          </cell>
          <cell r="M358">
            <v>8650.4968670450871</v>
          </cell>
          <cell r="N358">
            <v>11656.817580322915</v>
          </cell>
          <cell r="O358">
            <v>15417.863645255227</v>
          </cell>
          <cell r="P358">
            <v>20118.318670893164</v>
          </cell>
          <cell r="Q358">
            <v>25354.244489766497</v>
          </cell>
          <cell r="R358">
            <v>30996.648837376357</v>
          </cell>
          <cell r="S358">
            <v>37077.087698287738</v>
          </cell>
          <cell r="T358">
            <v>43629.566830156837</v>
          </cell>
          <cell r="U358">
            <v>50690.73194598285</v>
          </cell>
          <cell r="V358">
            <v>58300.073660701994</v>
          </cell>
          <cell r="W358">
            <v>66500.148348318369</v>
          </cell>
          <cell r="X358">
            <v>75336.816144747965</v>
          </cell>
          <cell r="Y358">
            <v>84859.497427441747</v>
          </cell>
          <cell r="Z358">
            <v>95121.449206188743</v>
          </cell>
          <cell r="AA358">
            <v>106180.06297085513</v>
          </cell>
          <cell r="AB358">
            <v>118097.18566181767</v>
          </cell>
          <cell r="AC358">
            <v>130939.46555816579</v>
          </cell>
          <cell r="AD358">
            <v>144778.72501810396</v>
          </cell>
          <cell r="AE358">
            <v>55801.167443038721</v>
          </cell>
          <cell r="AF358">
            <v>51298.599142643659</v>
          </cell>
          <cell r="AG358">
            <v>48320.460145566576</v>
          </cell>
          <cell r="AH358">
            <v>45524.50359001592</v>
          </cell>
          <cell r="AI358">
            <v>42893.582893259765</v>
          </cell>
          <cell r="AJ358">
            <v>40412.694795407697</v>
          </cell>
          <cell r="AK358">
            <v>38002.536351324721</v>
          </cell>
          <cell r="AL358">
            <v>35592.377907241724</v>
          </cell>
          <cell r="AM358">
            <v>33180.076140317258</v>
          </cell>
          <cell r="AN358">
            <v>30769.917696234272</v>
          </cell>
          <cell r="AO358">
            <v>28357.615929309803</v>
          </cell>
          <cell r="AP358">
            <v>25947.45748522682</v>
          </cell>
          <cell r="AQ358">
            <v>23535.155718302351</v>
          </cell>
          <cell r="AR358">
            <v>21124.997274219368</v>
          </cell>
          <cell r="AS358">
            <v>19347.119068375086</v>
          </cell>
          <cell r="AT358">
            <v>18201.521100769503</v>
          </cell>
          <cell r="AU358">
            <v>17055.92313316392</v>
          </cell>
          <cell r="AV358">
            <v>15910.325165558335</v>
          </cell>
          <cell r="AW358">
            <v>14764.72719795275</v>
          </cell>
          <cell r="AX358">
            <v>13619.129230347169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</row>
        <row r="359">
          <cell r="A359">
            <v>-3202.5180903740766</v>
          </cell>
          <cell r="B359">
            <v>-12911.756258100013</v>
          </cell>
          <cell r="C359">
            <v>-11219.823922628437</v>
          </cell>
          <cell r="D359">
            <v>-8677.5433138928584</v>
          </cell>
          <cell r="E359">
            <v>-6975.3636892469403</v>
          </cell>
          <cell r="F359">
            <v>-5532.427752682559</v>
          </cell>
          <cell r="G359">
            <v>-4017.4996262580917</v>
          </cell>
          <cell r="H359">
            <v>-2416.0603404932813</v>
          </cell>
          <cell r="I359">
            <v>-647.70710757972415</v>
          </cell>
          <cell r="J359">
            <v>1306.4756715741926</v>
          </cell>
          <cell r="K359">
            <v>3458.2044777820724</v>
          </cell>
          <cell r="L359">
            <v>5829.829810272432</v>
          </cell>
          <cell r="M359">
            <v>8441.6578487141032</v>
          </cell>
          <cell r="N359">
            <v>11323.565349472601</v>
          </cell>
          <cell r="O359">
            <v>14918.207730305785</v>
          </cell>
          <cell r="P359">
            <v>19394.019008966723</v>
          </cell>
          <cell r="Q359">
            <v>24375.677974797596</v>
          </cell>
          <cell r="R359">
            <v>29744.076072760367</v>
          </cell>
          <cell r="S359">
            <v>35529.236866761748</v>
          </cell>
          <cell r="T359">
            <v>41763.514728001472</v>
          </cell>
          <cell r="U359">
            <v>48481.775781599863</v>
          </cell>
          <cell r="V359">
            <v>55721.592900582342</v>
          </cell>
          <cell r="W359">
            <v>63523.455837753812</v>
          </cell>
          <cell r="X359">
            <v>71930.997670656448</v>
          </cell>
          <cell r="Y359">
            <v>80991.238826038112</v>
          </cell>
          <cell r="Z359">
            <v>90754.850048574401</v>
          </cell>
          <cell r="AA359">
            <v>101276.43578453606</v>
          </cell>
          <cell r="AB359">
            <v>112614.839565267</v>
          </cell>
          <cell r="AC359">
            <v>124833.47309837509</v>
          </cell>
          <cell r="AD359">
            <v>138000.67090712779</v>
          </cell>
          <cell r="AE359">
            <v>51340.219968253936</v>
          </cell>
          <cell r="AF359">
            <v>47197.603289125524</v>
          </cell>
          <cell r="AG359">
            <v>44457.547512298814</v>
          </cell>
          <cell r="AH359">
            <v>41885.109852635476</v>
          </cell>
          <cell r="AI359">
            <v>39464.514487343644</v>
          </cell>
          <cell r="AJ359">
            <v>37181.957571480452</v>
          </cell>
          <cell r="AK359">
            <v>34964.475924633633</v>
          </cell>
          <cell r="AL359">
            <v>32746.994277786798</v>
          </cell>
          <cell r="AM359">
            <v>30527.540653090997</v>
          </cell>
          <cell r="AN359">
            <v>28310.05900624417</v>
          </cell>
          <cell r="AO359">
            <v>26090.605381548361</v>
          </cell>
          <cell r="AP359">
            <v>23873.123734701541</v>
          </cell>
          <cell r="AQ359">
            <v>21653.670110005733</v>
          </cell>
          <cell r="AR359">
            <v>19436.188463158906</v>
          </cell>
          <cell r="AS359">
            <v>17800.440281761366</v>
          </cell>
          <cell r="AT359">
            <v>16746.425565813111</v>
          </cell>
          <cell r="AU359">
            <v>15692.410849864862</v>
          </cell>
          <cell r="AV359">
            <v>14638.396133916609</v>
          </cell>
          <cell r="AW359">
            <v>13584.381417968356</v>
          </cell>
          <cell r="AX359">
            <v>12530.366702020106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</row>
        <row r="360">
          <cell r="A360">
            <v>-3100.3698923212778</v>
          </cell>
          <cell r="B360">
            <v>-12405.946973667389</v>
          </cell>
          <cell r="C360">
            <v>-10642.63568276257</v>
          </cell>
          <cell r="D360">
            <v>-8086.873104557545</v>
          </cell>
          <cell r="E360">
            <v>-6396.8020318948147</v>
          </cell>
          <cell r="F360">
            <v>-4969.5128892828943</v>
          </cell>
          <cell r="G360">
            <v>-3466.1076658314382</v>
          </cell>
          <cell r="H360">
            <v>-1872.2149468198986</v>
          </cell>
          <cell r="I360">
            <v>-109.36862664173171</v>
          </cell>
          <cell r="J360">
            <v>1841.1899024035188</v>
          </cell>
          <cell r="K360">
            <v>3991.3782598950634</v>
          </cell>
          <cell r="L360">
            <v>6363.4803649520336</v>
          </cell>
          <cell r="M360">
            <v>8977.8522293683127</v>
          </cell>
          <cell r="N360">
            <v>11864.081198073594</v>
          </cell>
          <cell r="O360">
            <v>15452.233324520643</v>
          </cell>
          <cell r="P360">
            <v>19905.424754936161</v>
          </cell>
          <cell r="Q360">
            <v>24858.507308215521</v>
          </cell>
          <cell r="R360">
            <v>30196.110532454415</v>
          </cell>
          <cell r="S360">
            <v>35948.085766653297</v>
          </cell>
          <cell r="T360">
            <v>42146.601786838561</v>
          </cell>
          <cell r="U360">
            <v>48826.32471472153</v>
          </cell>
          <cell r="V360">
            <v>56024.611893134272</v>
          </cell>
          <cell r="W360">
            <v>63781.720812519226</v>
          </cell>
          <cell r="X360">
            <v>72141.034256925326</v>
          </cell>
          <cell r="Y360">
            <v>81149.302928672856</v>
          </cell>
          <cell r="Z360">
            <v>90856.906908601464</v>
          </cell>
          <cell r="AA360">
            <v>101318.1374141571</v>
          </cell>
          <cell r="AB360">
            <v>112591.50043109106</v>
          </cell>
          <cell r="AC360">
            <v>124740.043916877</v>
          </cell>
          <cell r="AD360">
            <v>137831.71040578</v>
          </cell>
          <cell r="AE360">
            <v>49802.202202055771</v>
          </cell>
          <cell r="AF360">
            <v>45783.687407472986</v>
          </cell>
          <cell r="AG360">
            <v>43125.716484738063</v>
          </cell>
          <cell r="AH360">
            <v>40630.342281862519</v>
          </cell>
          <cell r="AI360">
            <v>38282.261578153702</v>
          </cell>
          <cell r="AJ360">
            <v>36068.084055505562</v>
          </cell>
          <cell r="AK360">
            <v>33917.03231821458</v>
          </cell>
          <cell r="AL360">
            <v>31765.980580923613</v>
          </cell>
          <cell r="AM360">
            <v>29613.015941046062</v>
          </cell>
          <cell r="AN360">
            <v>27461.964203755091</v>
          </cell>
          <cell r="AO360">
            <v>25308.999563877536</v>
          </cell>
          <cell r="AP360">
            <v>23157.947826586565</v>
          </cell>
          <cell r="AQ360">
            <v>21004.983186709007</v>
          </cell>
          <cell r="AR360">
            <v>18853.931449418036</v>
          </cell>
          <cell r="AS360">
            <v>17267.185975168446</v>
          </cell>
          <cell r="AT360">
            <v>16244.746763960235</v>
          </cell>
          <cell r="AU360">
            <v>15222.307552752029</v>
          </cell>
          <cell r="AV360">
            <v>14199.868341543823</v>
          </cell>
          <cell r="AW360">
            <v>13177.429130335617</v>
          </cell>
          <cell r="AX360">
            <v>12154.989919127416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</row>
        <row r="361">
          <cell r="A361">
            <v>-2993.0761571914995</v>
          </cell>
          <cell r="B361">
            <v>-12020.780264233566</v>
          </cell>
          <cell r="C361">
            <v>-10368.092665179243</v>
          </cell>
          <cell r="D361">
            <v>-7722.1674157712741</v>
          </cell>
          <cell r="E361">
            <v>-6016.6616076882929</v>
          </cell>
          <cell r="F361">
            <v>-4629.5594955595006</v>
          </cell>
          <cell r="G361">
            <v>-3163.3171635016402</v>
          </cell>
          <cell r="H361">
            <v>-1603.8666850067323</v>
          </cell>
          <cell r="I361">
            <v>124.88514789206815</v>
          </cell>
          <cell r="J361">
            <v>2041.3610339721563</v>
          </cell>
          <cell r="K361">
            <v>4157.5427896932679</v>
          </cell>
          <cell r="L361">
            <v>6495.4574377969284</v>
          </cell>
          <cell r="M361">
            <v>9075.3240726821095</v>
          </cell>
          <cell r="N361">
            <v>11926.187619187593</v>
          </cell>
          <cell r="O361">
            <v>15463.399956713836</v>
          </cell>
          <cell r="P361">
            <v>19843.714000587341</v>
          </cell>
          <cell r="Q361">
            <v>24713.427295787766</v>
          </cell>
          <cell r="R361">
            <v>29961.189089778349</v>
          </cell>
          <cell r="S361">
            <v>35616.348270013797</v>
          </cell>
          <cell r="T361">
            <v>41710.532154355482</v>
          </cell>
          <cell r="U361">
            <v>48277.823371545157</v>
          </cell>
          <cell r="V361">
            <v>55354.950473369638</v>
          </cell>
          <cell r="W361">
            <v>62981.493344543196</v>
          </cell>
          <cell r="X361">
            <v>71200.10455909287</v>
          </cell>
          <cell r="Y361">
            <v>80056.74792121537</v>
          </cell>
          <cell r="Z361">
            <v>89600.955524680496</v>
          </cell>
          <cell r="AA361">
            <v>99886.104768424091</v>
          </cell>
          <cell r="AB361">
            <v>110969.71687758167</v>
          </cell>
          <cell r="AC361">
            <v>122913.77859948525</v>
          </cell>
          <cell r="AD361">
            <v>135785.08887375708</v>
          </cell>
          <cell r="AE361">
            <v>48032.161835451523</v>
          </cell>
          <cell r="AF361">
            <v>44156.470713029863</v>
          </cell>
          <cell r="AG361">
            <v>41592.967818182806</v>
          </cell>
          <cell r="AH361">
            <v>39186.282726904225</v>
          </cell>
          <cell r="AI361">
            <v>36921.656116505321</v>
          </cell>
          <cell r="AJ361">
            <v>34786.173579633389</v>
          </cell>
          <cell r="AK361">
            <v>32711.573248852746</v>
          </cell>
          <cell r="AL361">
            <v>30636.972918072108</v>
          </cell>
          <cell r="AM361">
            <v>28560.527671955369</v>
          </cell>
          <cell r="AN361">
            <v>26485.927341174731</v>
          </cell>
          <cell r="AO361">
            <v>24409.482095057992</v>
          </cell>
          <cell r="AP361">
            <v>22334.88176427735</v>
          </cell>
          <cell r="AQ361">
            <v>20258.436518160612</v>
          </cell>
          <cell r="AR361">
            <v>18183.836187379973</v>
          </cell>
          <cell r="AS361">
            <v>16653.485880748744</v>
          </cell>
          <cell r="AT361">
            <v>15667.385598266927</v>
          </cell>
          <cell r="AU361">
            <v>14681.285315785104</v>
          </cell>
          <cell r="AV361">
            <v>13695.185033303283</v>
          </cell>
          <cell r="AW361">
            <v>12709.084750821465</v>
          </cell>
          <cell r="AX361">
            <v>11722.984468339642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</row>
        <row r="362">
          <cell r="A362">
            <v>-3508.221259137189</v>
          </cell>
          <cell r="B362">
            <v>-14249.664552796134</v>
          </cell>
          <cell r="C362">
            <v>-12357.903855856544</v>
          </cell>
          <cell r="D362">
            <v>-9518.0833667142415</v>
          </cell>
          <cell r="E362">
            <v>-7638.6128507654457</v>
          </cell>
          <cell r="F362">
            <v>-6059.0338608492211</v>
          </cell>
          <cell r="G362">
            <v>-4413.4387836000642</v>
          </cell>
          <cell r="H362">
            <v>-2686.3196945629479</v>
          </cell>
          <cell r="I362">
            <v>-790.68582944745333</v>
          </cell>
          <cell r="J362">
            <v>1293.4822591510251</v>
          </cell>
          <cell r="K362">
            <v>3577.9402220579695</v>
          </cell>
          <cell r="L362">
            <v>6085.9609310276746</v>
          </cell>
          <cell r="M362">
            <v>8838.4668593415408</v>
          </cell>
          <cell r="N362">
            <v>11867.064761442332</v>
          </cell>
          <cell r="O362">
            <v>15654.413723323902</v>
          </cell>
          <cell r="P362">
            <v>20386.432435982886</v>
          </cell>
          <cell r="Q362">
            <v>25657.237601452893</v>
          </cell>
          <cell r="R362">
            <v>31337.229069982121</v>
          </cell>
          <cell r="S362">
            <v>37458.173037693363</v>
          </cell>
          <cell r="T362">
            <v>44054.301793070197</v>
          </cell>
          <cell r="U362">
            <v>51162.505166115967</v>
          </cell>
          <cell r="V362">
            <v>58822.536840208471</v>
          </cell>
          <cell r="W362">
            <v>67077.236680480273</v>
          </cell>
          <cell r="X362">
            <v>75972.770322128839</v>
          </cell>
          <cell r="Y362">
            <v>85558.887358589709</v>
          </cell>
          <cell r="Z362">
            <v>95889.199573529113</v>
          </cell>
          <cell r="AA362">
            <v>107021.48077270848</v>
          </cell>
          <cell r="AB362">
            <v>119017.98989257627</v>
          </cell>
          <cell r="AC362">
            <v>131945.81919261938</v>
          </cell>
          <cell r="AD362">
            <v>145877.26947879203</v>
          </cell>
          <cell r="AE362">
            <v>56117.991788071922</v>
          </cell>
          <cell r="AF362">
            <v>51589.859089688296</v>
          </cell>
          <cell r="AG362">
            <v>48594.81100306342</v>
          </cell>
          <cell r="AH362">
            <v>45782.979741927811</v>
          </cell>
          <cell r="AI362">
            <v>43137.121369764878</v>
          </cell>
          <cell r="AJ362">
            <v>40642.147442122514</v>
          </cell>
          <cell r="AK362">
            <v>38218.304752611293</v>
          </cell>
          <cell r="AL362">
            <v>35794.462063100065</v>
          </cell>
          <cell r="AM362">
            <v>33368.463881524265</v>
          </cell>
          <cell r="AN362">
            <v>30944.621192013041</v>
          </cell>
          <cell r="AO362">
            <v>28518.623010437241</v>
          </cell>
          <cell r="AP362">
            <v>26094.780320926016</v>
          </cell>
          <cell r="AQ362">
            <v>23668.782139350213</v>
          </cell>
          <cell r="AR362">
            <v>21244.939449838985</v>
          </cell>
          <cell r="AS362">
            <v>19456.966919378814</v>
          </cell>
          <cell r="AT362">
            <v>18304.864547969701</v>
          </cell>
          <cell r="AU362">
            <v>17152.76217656058</v>
          </cell>
          <cell r="AV362">
            <v>16000.659805151465</v>
          </cell>
          <cell r="AW362">
            <v>14848.557433742346</v>
          </cell>
          <cell r="AX362">
            <v>13696.455062333231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</row>
        <row r="363">
          <cell r="A363">
            <v>-3752.8584189423709</v>
          </cell>
          <cell r="B363">
            <v>-15327.728985441208</v>
          </cell>
          <cell r="C363">
            <v>-13569.957630416136</v>
          </cell>
          <cell r="D363">
            <v>-10803.950033348121</v>
          </cell>
          <cell r="E363">
            <v>-8896.7652996476609</v>
          </cell>
          <cell r="F363">
            <v>-7263.9126513943156</v>
          </cell>
          <cell r="G363">
            <v>-5574.2142689243728</v>
          </cell>
          <cell r="H363">
            <v>-3811.7084237102372</v>
          </cell>
          <cell r="I363">
            <v>-1884.4845740553762</v>
          </cell>
          <cell r="J363">
            <v>227.96792812794172</v>
          </cell>
          <cell r="K363">
            <v>2537.0110722890577</v>
          </cell>
          <cell r="L363">
            <v>5066.1997006006495</v>
          </cell>
          <cell r="M363">
            <v>7836.4571133492136</v>
          </cell>
          <cell r="N363">
            <v>10880.246142959899</v>
          </cell>
          <cell r="O363">
            <v>14711.749318933784</v>
          </cell>
          <cell r="P363">
            <v>19530.296281833325</v>
          </cell>
          <cell r="Q363">
            <v>24904.816675013826</v>
          </cell>
          <cell r="R363">
            <v>30696.575053921671</v>
          </cell>
          <cell r="S363">
            <v>36937.962687730316</v>
          </cell>
          <cell r="T363">
            <v>43663.885464019389</v>
          </cell>
          <cell r="U363">
            <v>50911.959105136768</v>
          </cell>
          <cell r="V363">
            <v>58722.719539713959</v>
          </cell>
          <cell r="W363">
            <v>67139.849605869225</v>
          </cell>
          <cell r="X363">
            <v>76210.423353969352</v>
          </cell>
          <cell r="Y363">
            <v>85985.169315249848</v>
          </cell>
          <cell r="Z363">
            <v>96518.754208662096</v>
          </cell>
          <cell r="AA363">
            <v>107870.08867262055</v>
          </cell>
          <cell r="AB363">
            <v>120102.65673150007</v>
          </cell>
          <cell r="AC363">
            <v>133284.8708394737</v>
          </cell>
          <cell r="AD363">
            <v>147490.45448732597</v>
          </cell>
          <cell r="AE363">
            <v>59951.4101653978</v>
          </cell>
          <cell r="AF363">
            <v>55113.960854856945</v>
          </cell>
          <cell r="AG363">
            <v>51914.321121054068</v>
          </cell>
          <cell r="AH363">
            <v>48910.41374872969</v>
          </cell>
          <cell r="AI363">
            <v>46083.816868568203</v>
          </cell>
          <cell r="AJ363">
            <v>43418.411344918401</v>
          </cell>
          <cell r="AK363">
            <v>40828.996032195566</v>
          </cell>
          <cell r="AL363">
            <v>38239.580719472717</v>
          </cell>
          <cell r="AM363">
            <v>35647.862673085423</v>
          </cell>
          <cell r="AN363">
            <v>33058.447360362567</v>
          </cell>
          <cell r="AO363">
            <v>30466.729313975266</v>
          </cell>
          <cell r="AP363">
            <v>27877.31400125242</v>
          </cell>
          <cell r="AQ363">
            <v>25285.595954865119</v>
          </cell>
          <cell r="AR363">
            <v>22696.180642142273</v>
          </cell>
          <cell r="AS363">
            <v>20786.071760433038</v>
          </cell>
          <cell r="AT363">
            <v>19555.269309737421</v>
          </cell>
          <cell r="AU363">
            <v>18324.466859041804</v>
          </cell>
          <cell r="AV363">
            <v>17093.664408346191</v>
          </cell>
          <cell r="AW363">
            <v>15862.861957650573</v>
          </cell>
          <cell r="AX363">
            <v>14632.059506954962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</row>
        <row r="364">
          <cell r="A364">
            <v>-3632.8804605966725</v>
          </cell>
          <cell r="B364">
            <v>-14665.052323725764</v>
          </cell>
          <cell r="C364">
            <v>-12912.875625641738</v>
          </cell>
          <cell r="D364">
            <v>-10236.802016609088</v>
          </cell>
          <cell r="E364">
            <v>-8372.4716407304804</v>
          </cell>
          <cell r="F364">
            <v>-6766.737867559892</v>
          </cell>
          <cell r="G364">
            <v>-5100.2851798295924</v>
          </cell>
          <cell r="H364">
            <v>-3357.3749271412253</v>
          </cell>
          <cell r="I364">
            <v>-1448.3277126416317</v>
          </cell>
          <cell r="J364">
            <v>647.12413723703412</v>
          </cell>
          <cell r="K364">
            <v>2940.4954796929474</v>
          </cell>
          <cell r="L364">
            <v>5455.1885972800055</v>
          </cell>
          <cell r="M364">
            <v>8212.0985410886933</v>
          </cell>
          <cell r="N364">
            <v>11243.273462861807</v>
          </cell>
          <cell r="O364">
            <v>15048.699923923255</v>
          </cell>
          <cell r="P364">
            <v>19821.647090654005</v>
          </cell>
          <cell r="Q364">
            <v>25142.32364478942</v>
          </cell>
          <cell r="R364">
            <v>30876.05814749471</v>
          </cell>
          <cell r="S364">
            <v>37054.917360795494</v>
          </cell>
          <cell r="T364">
            <v>43713.45747279036</v>
          </cell>
          <cell r="U364">
            <v>50888.917358266488</v>
          </cell>
          <cell r="V364">
            <v>58621.426842639332</v>
          </cell>
          <cell r="W364">
            <v>66954.231133962923</v>
          </cell>
          <cell r="X364">
            <v>75933.932678180645</v>
          </cell>
          <cell r="Y364">
            <v>85610.751790227572</v>
          </cell>
          <cell r="Z364">
            <v>96038.807518602465</v>
          </cell>
          <cell r="AA364">
            <v>107276.4203141866</v>
          </cell>
          <cell r="AB364">
            <v>119386.43819602969</v>
          </cell>
          <cell r="AC364">
            <v>132436.58823823326</v>
          </cell>
          <cell r="AD364">
            <v>146499.85534367425</v>
          </cell>
          <cell r="AE364">
            <v>58229.041796097248</v>
          </cell>
          <cell r="AF364">
            <v>53530.569528091066</v>
          </cell>
          <cell r="AG364">
            <v>50422.853541460368</v>
          </cell>
          <cell r="AH364">
            <v>47505.246641937658</v>
          </cell>
          <cell r="AI364">
            <v>44759.856209559832</v>
          </cell>
          <cell r="AJ364">
            <v>42171.026201859167</v>
          </cell>
          <cell r="AK364">
            <v>39656.003251506321</v>
          </cell>
          <cell r="AL364">
            <v>37140.980301153468</v>
          </cell>
          <cell r="AM364">
            <v>34623.720773305227</v>
          </cell>
          <cell r="AN364">
            <v>32108.697822952363</v>
          </cell>
          <cell r="AO364">
            <v>29591.438295104119</v>
          </cell>
          <cell r="AP364">
            <v>27076.415344751273</v>
          </cell>
          <cell r="AQ364">
            <v>24559.155816903029</v>
          </cell>
          <cell r="AR364">
            <v>22044.132866550175</v>
          </cell>
          <cell r="AS364">
            <v>20188.900277336808</v>
          </cell>
          <cell r="AT364">
            <v>18993.458049262928</v>
          </cell>
          <cell r="AU364">
            <v>17798.015821189052</v>
          </cell>
          <cell r="AV364">
            <v>16602.573593115183</v>
          </cell>
          <cell r="AW364">
            <v>15407.13136504131</v>
          </cell>
          <cell r="AX364">
            <v>14211.689136967438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</row>
        <row r="365">
          <cell r="A365">
            <v>-3552.1035633047236</v>
          </cell>
          <cell r="B365">
            <v>-14414.246566339669</v>
          </cell>
          <cell r="C365">
            <v>-12535.008015925616</v>
          </cell>
          <cell r="D365">
            <v>-9874.0204377386617</v>
          </cell>
          <cell r="E365">
            <v>-8060.2518618594313</v>
          </cell>
          <cell r="F365">
            <v>-6485.0864681864796</v>
          </cell>
          <cell r="G365">
            <v>-4846.7439982806391</v>
          </cell>
          <cell r="H365">
            <v>-3129.7182254451327</v>
          </cell>
          <cell r="I365">
            <v>-1246.1889598880475</v>
          </cell>
          <cell r="J365">
            <v>823.85455804431183</v>
          </cell>
          <cell r="K365">
            <v>3091.9854531479791</v>
          </cell>
          <cell r="L365">
            <v>5581.4123905260221</v>
          </cell>
          <cell r="M365">
            <v>8312.9317999367795</v>
          </cell>
          <cell r="N365">
            <v>11318.175049441954</v>
          </cell>
          <cell r="O365">
            <v>15085.568808249933</v>
          </cell>
          <cell r="P365">
            <v>19803.38987475312</v>
          </cell>
          <cell r="Q365">
            <v>25060.859396703378</v>
          </cell>
          <cell r="R365">
            <v>30726.479941049009</v>
          </cell>
          <cell r="S365">
            <v>36831.93733238431</v>
          </cell>
          <cell r="T365">
            <v>43411.377248213714</v>
          </cell>
          <cell r="U365">
            <v>50501.596183726077</v>
          </cell>
          <cell r="V365">
            <v>58142.247241660501</v>
          </cell>
          <cell r="W365">
            <v>66376.061898174434</v>
          </cell>
          <cell r="X365">
            <v>75249.088984972404</v>
          </cell>
          <cell r="Y365">
            <v>84810.952224238485</v>
          </cell>
          <cell r="Z365">
            <v>95115.127756674716</v>
          </cell>
          <cell r="AA365">
            <v>106219.24321476268</v>
          </cell>
          <cell r="AB365">
            <v>118185.40001385944</v>
          </cell>
          <cell r="AC365">
            <v>131080.5206635888</v>
          </cell>
          <cell r="AD365">
            <v>144976.72304191874</v>
          </cell>
          <cell r="AE365">
            <v>56837.182267048469</v>
          </cell>
          <cell r="AF365">
            <v>52251.018448511466</v>
          </cell>
          <cell r="AG365">
            <v>49217.586770468835</v>
          </cell>
          <cell r="AH365">
            <v>46369.719966950783</v>
          </cell>
          <cell r="AI365">
            <v>43689.953108590285</v>
          </cell>
          <cell r="AJ365">
            <v>41163.004382191211</v>
          </cell>
          <cell r="AK365">
            <v>38708.098489431068</v>
          </cell>
          <cell r="AL365">
            <v>36253.192596670946</v>
          </cell>
          <cell r="AM365">
            <v>33796.103587739934</v>
          </cell>
          <cell r="AN365">
            <v>31341.197694979805</v>
          </cell>
          <cell r="AO365">
            <v>28884.108686048789</v>
          </cell>
          <cell r="AP365">
            <v>26429.202793288667</v>
          </cell>
          <cell r="AQ365">
            <v>23972.113784357647</v>
          </cell>
          <cell r="AR365">
            <v>21517.207891597525</v>
          </cell>
          <cell r="AS365">
            <v>19706.321269246204</v>
          </cell>
          <cell r="AT365">
            <v>18539.453917303697</v>
          </cell>
          <cell r="AU365">
            <v>17372.586565361191</v>
          </cell>
          <cell r="AV365">
            <v>16205.719213418688</v>
          </cell>
          <cell r="AW365">
            <v>15038.851861476185</v>
          </cell>
          <cell r="AX365">
            <v>13871.984509533684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</row>
        <row r="366">
          <cell r="A366">
            <v>-3146.4818311783915</v>
          </cell>
          <cell r="B366">
            <v>-12747.797490817758</v>
          </cell>
          <cell r="C366">
            <v>-11132.013698027489</v>
          </cell>
          <cell r="D366">
            <v>-8562.2242995035904</v>
          </cell>
          <cell r="E366">
            <v>-6864.842674120192</v>
          </cell>
          <cell r="F366">
            <v>-5451.3595374477645</v>
          </cell>
          <cell r="G366">
            <v>-3964.818083569492</v>
          </cell>
          <cell r="H366">
            <v>-2390.9102933560184</v>
          </cell>
          <cell r="I366">
            <v>-650.57708050307758</v>
          </cell>
          <cell r="J366">
            <v>1274.8611989138956</v>
          </cell>
          <cell r="K366">
            <v>3397.099311534656</v>
          </cell>
          <cell r="L366">
            <v>5738.2864236536961</v>
          </cell>
          <cell r="M366">
            <v>8318.5881046334525</v>
          </cell>
          <cell r="N366">
            <v>11167.514110873486</v>
          </cell>
          <cell r="O366">
            <v>14719.614134098178</v>
          </cell>
          <cell r="P366">
            <v>19139.767450323328</v>
          </cell>
          <cell r="Q366">
            <v>24058.809659486058</v>
          </cell>
          <cell r="R366">
            <v>29359.729899228598</v>
          </cell>
          <cell r="S366">
            <v>35072.174353510869</v>
          </cell>
          <cell r="T366">
            <v>41228.090716599807</v>
          </cell>
          <cell r="U366">
            <v>47861.906865295699</v>
          </cell>
          <cell r="V366">
            <v>55010.723401947937</v>
          </cell>
          <cell r="W366">
            <v>62714.521145085484</v>
          </cell>
          <cell r="X366">
            <v>71016.384728083998</v>
          </cell>
          <cell r="Y366">
            <v>79962.743556378933</v>
          </cell>
          <cell r="Z366">
            <v>89603.631470812907</v>
          </cell>
          <cell r="AA366">
            <v>99992.966569324126</v>
          </cell>
          <cell r="AB366">
            <v>111188.85275191898</v>
          </cell>
          <cell r="AC366">
            <v>123253.90467536492</v>
          </cell>
          <cell r="AD366">
            <v>136255.59793496088</v>
          </cell>
          <cell r="AE366">
            <v>50374.348035694406</v>
          </cell>
          <cell r="AF366">
            <v>46309.667079868239</v>
          </cell>
          <cell r="AG366">
            <v>43621.160419311811</v>
          </cell>
          <cell r="AH366">
            <v>41097.11844893972</v>
          </cell>
          <cell r="AI366">
            <v>38722.06213908756</v>
          </cell>
          <cell r="AJ366">
            <v>36482.447338798964</v>
          </cell>
          <cell r="AK366">
            <v>34306.683535876051</v>
          </cell>
          <cell r="AL366">
            <v>32130.919732953149</v>
          </cell>
          <cell r="AM366">
            <v>29953.221051322183</v>
          </cell>
          <cell r="AN366">
            <v>27777.457248399278</v>
          </cell>
          <cell r="AO366">
            <v>25599.758566768316</v>
          </cell>
          <cell r="AP366">
            <v>23423.9947638454</v>
          </cell>
          <cell r="AQ366">
            <v>21246.296082214441</v>
          </cell>
          <cell r="AR366">
            <v>19070.532279291529</v>
          </cell>
          <cell r="AS366">
            <v>17465.557695243668</v>
          </cell>
          <cell r="AT366">
            <v>16431.372330070855</v>
          </cell>
          <cell r="AU366">
            <v>15397.18696489805</v>
          </cell>
          <cell r="AV366">
            <v>14363.001599725245</v>
          </cell>
          <cell r="AW366">
            <v>13328.816234552434</v>
          </cell>
          <cell r="AX366">
            <v>12294.630869379631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</row>
        <row r="367">
          <cell r="A367">
            <v>-3361.9017216101201</v>
          </cell>
          <cell r="B367">
            <v>-13470.4111335406</v>
          </cell>
          <cell r="C367">
            <v>-11679.346139843086</v>
          </cell>
          <cell r="D367">
            <v>-8915.6240968562761</v>
          </cell>
          <cell r="E367">
            <v>-7069.3884959397983</v>
          </cell>
          <cell r="F367">
            <v>-5529.3812131522191</v>
          </cell>
          <cell r="G367">
            <v>-3919.0462036457375</v>
          </cell>
          <cell r="H367">
            <v>-2223.1876894904294</v>
          </cell>
          <cell r="I367">
            <v>-357.60994667870943</v>
          </cell>
          <cell r="J367">
            <v>1697.3638437737416</v>
          </cell>
          <cell r="K367">
            <v>3953.6322838502156</v>
          </cell>
          <cell r="L367">
            <v>6434.2304211563132</v>
          </cell>
          <cell r="M367">
            <v>9159.9925980529151</v>
          </cell>
          <cell r="N367">
            <v>12161.956045072771</v>
          </cell>
          <cell r="O367">
            <v>15905.18538112979</v>
          </cell>
          <cell r="P367">
            <v>20568.047718808008</v>
          </cell>
          <cell r="Q367">
            <v>25758.518060689603</v>
          </cell>
          <cell r="R367">
            <v>31351.938104496621</v>
          </cell>
          <cell r="S367">
            <v>37379.589882797794</v>
          </cell>
          <cell r="T367">
            <v>43875.183933647611</v>
          </cell>
          <cell r="U367">
            <v>50875.047831778662</v>
          </cell>
          <cell r="V367">
            <v>58418.329355960101</v>
          </cell>
          <cell r="W367">
            <v>66547.215428766416</v>
          </cell>
          <cell r="X367">
            <v>75307.168053209301</v>
          </cell>
          <cell r="Y367">
            <v>84747.178565743467</v>
          </cell>
          <cell r="Z367">
            <v>94920.041627593935</v>
          </cell>
          <cell r="AA367">
            <v>105882.65048674234</v>
          </cell>
          <cell r="AB367">
            <v>117696.31516186861</v>
          </cell>
          <cell r="AC367">
            <v>130427.10532773858</v>
          </cell>
          <cell r="AD367">
            <v>144146.21981967584</v>
          </cell>
          <cell r="AE367">
            <v>53990.791999149871</v>
          </cell>
          <cell r="AF367">
            <v>49634.301988134474</v>
          </cell>
          <cell r="AG367">
            <v>46752.783724204244</v>
          </cell>
          <cell r="AH367">
            <v>44047.537297532435</v>
          </cell>
          <cell r="AI367">
            <v>41501.972417553559</v>
          </cell>
          <cell r="AJ367">
            <v>39101.572580022803</v>
          </cell>
          <cell r="AK367">
            <v>36769.607691074714</v>
          </cell>
          <cell r="AL367">
            <v>34437.642802126633</v>
          </cell>
          <cell r="AM367">
            <v>32103.60412685787</v>
          </cell>
          <cell r="AN367">
            <v>29771.639237909785</v>
          </cell>
          <cell r="AO367">
            <v>27437.600562641019</v>
          </cell>
          <cell r="AP367">
            <v>25105.635673692934</v>
          </cell>
          <cell r="AQ367">
            <v>22771.596998424164</v>
          </cell>
          <cell r="AR367">
            <v>20439.632109476079</v>
          </cell>
          <cell r="AS367">
            <v>18719.434185130765</v>
          </cell>
          <cell r="AT367">
            <v>17611.003225388224</v>
          </cell>
          <cell r="AU367">
            <v>16502.572265645675</v>
          </cell>
          <cell r="AV367">
            <v>15394.141305903129</v>
          </cell>
          <cell r="AW367">
            <v>14285.710346160578</v>
          </cell>
          <cell r="AX367">
            <v>13177.279386418028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</row>
        <row r="368">
          <cell r="A368">
            <v>-3644.3885498628606</v>
          </cell>
          <cell r="B368">
            <v>-14882.768308142564</v>
          </cell>
          <cell r="C368">
            <v>-13031.914405691701</v>
          </cell>
          <cell r="D368">
            <v>-10107.034211070179</v>
          </cell>
          <cell r="E368">
            <v>-8163.8527154855374</v>
          </cell>
          <cell r="F368">
            <v>-6542.590324800829</v>
          </cell>
          <cell r="G368">
            <v>-4859.3446949955742</v>
          </cell>
          <cell r="H368">
            <v>-3098.2841740095832</v>
          </cell>
          <cell r="I368">
            <v>-1169.6487221085315</v>
          </cell>
          <cell r="J368">
            <v>946.9374945501836</v>
          </cell>
          <cell r="K368">
            <v>3263.1099687700371</v>
          </cell>
          <cell r="L368">
            <v>5802.3978634137566</v>
          </cell>
          <cell r="M368">
            <v>8585.8342989850644</v>
          </cell>
          <cell r="N368">
            <v>11645.612436394704</v>
          </cell>
          <cell r="O368">
            <v>15481.739883097382</v>
          </cell>
          <cell r="P368">
            <v>20287.599335654457</v>
          </cell>
          <cell r="Q368">
            <v>25643.696978579497</v>
          </cell>
          <cell r="R368">
            <v>31415.602401251446</v>
          </cell>
          <cell r="S368">
            <v>37635.595842236653</v>
          </cell>
          <cell r="T368">
            <v>44338.463538912991</v>
          </cell>
          <cell r="U368">
            <v>51561.692274670451</v>
          </cell>
          <cell r="V368">
            <v>59345.679029316299</v>
          </cell>
          <cell r="W368">
            <v>67733.956905186235</v>
          </cell>
          <cell r="X368">
            <v>76773.438592486491</v>
          </cell>
          <cell r="Y368">
            <v>86514.678735483292</v>
          </cell>
          <cell r="Z368">
            <v>97012.156666861585</v>
          </cell>
          <cell r="AA368">
            <v>108324.58109148662</v>
          </cell>
          <cell r="AB368">
            <v>120515.21842355773</v>
          </cell>
          <cell r="AC368">
            <v>133652.24661342881</v>
          </cell>
          <cell r="AD368">
            <v>147809.13644292453</v>
          </cell>
          <cell r="AE368">
            <v>58212.10253759304</v>
          </cell>
          <cell r="AF368">
            <v>53514.997089885932</v>
          </cell>
          <cell r="AG368">
            <v>50408.185160798203</v>
          </cell>
          <cell r="AH368">
            <v>47491.427014680325</v>
          </cell>
          <cell r="AI368">
            <v>44746.835236664556</v>
          </cell>
          <cell r="AJ368">
            <v>42158.758338741616</v>
          </cell>
          <cell r="AK368">
            <v>39644.467027148152</v>
          </cell>
          <cell r="AL368">
            <v>37130.175715554687</v>
          </cell>
          <cell r="AM368">
            <v>34613.648477102746</v>
          </cell>
          <cell r="AN368">
            <v>32099.357165509282</v>
          </cell>
          <cell r="AO368">
            <v>29582.829927057348</v>
          </cell>
          <cell r="AP368">
            <v>27068.53861546388</v>
          </cell>
          <cell r="AQ368">
            <v>24552.01137701195</v>
          </cell>
          <cell r="AR368">
            <v>22037.720065418489</v>
          </cell>
          <cell r="AS368">
            <v>20183.027177073363</v>
          </cell>
          <cell r="AT368">
            <v>18987.93271197658</v>
          </cell>
          <cell r="AU368">
            <v>17792.838246879794</v>
          </cell>
          <cell r="AV368">
            <v>16597.74378178301</v>
          </cell>
          <cell r="AW368">
            <v>15402.649316686226</v>
          </cell>
          <cell r="AX368">
            <v>14207.554851589439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</row>
        <row r="369">
          <cell r="A369">
            <v>-3645.1711408870638</v>
          </cell>
          <cell r="B369">
            <v>-14803.357919064925</v>
          </cell>
          <cell r="C369">
            <v>-12947.760851070534</v>
          </cell>
          <cell r="D369">
            <v>-10031.219172399789</v>
          </cell>
          <cell r="E369">
            <v>-8079.217268623539</v>
          </cell>
          <cell r="F369">
            <v>-6447.1810736078969</v>
          </cell>
          <cell r="G369">
            <v>-4752.6957683575411</v>
          </cell>
          <cell r="H369">
            <v>-2979.8610728877065</v>
          </cell>
          <cell r="I369">
            <v>-1038.7196116511229</v>
          </cell>
          <cell r="J369">
            <v>1091.1831494013036</v>
          </cell>
          <cell r="K369">
            <v>3421.5418109128213</v>
          </cell>
          <cell r="L369">
            <v>5975.9688971866553</v>
          </cell>
          <cell r="M369">
            <v>8775.5789233486848</v>
          </cell>
          <cell r="N369">
            <v>11852.676577656306</v>
          </cell>
          <cell r="O369">
            <v>15708.241777257894</v>
          </cell>
          <cell r="P369">
            <v>20536.132497161379</v>
          </cell>
          <cell r="Q369">
            <v>25916.263291354098</v>
          </cell>
          <cell r="R369">
            <v>31714.067621285354</v>
          </cell>
          <cell r="S369">
            <v>37961.970569007906</v>
          </cell>
          <cell r="T369">
            <v>44694.914459962412</v>
          </cell>
          <cell r="U369">
            <v>51950.554283123529</v>
          </cell>
          <cell r="V369">
            <v>59769.468282119975</v>
          </cell>
          <cell r="W369">
            <v>68195.384895090305</v>
          </cell>
          <cell r="X369">
            <v>77275.427312469707</v>
          </cell>
          <cell r="Y369">
            <v>87060.377020433298</v>
          </cell>
          <cell r="Z369">
            <v>97604.957803901634</v>
          </cell>
          <cell r="AA369">
            <v>108968.14179743796</v>
          </cell>
          <cell r="AB369">
            <v>121213.47929567179</v>
          </cell>
          <cell r="AC369">
            <v>134409.45416776265</v>
          </cell>
          <cell r="AD369">
            <v>148629.86686361284</v>
          </cell>
          <cell r="AE369">
            <v>58318.849329024459</v>
          </cell>
          <cell r="AF369">
            <v>53613.130536090139</v>
          </cell>
          <cell r="AG369">
            <v>50500.621472032974</v>
          </cell>
          <cell r="AH369">
            <v>47578.514703207671</v>
          </cell>
          <cell r="AI369">
            <v>44828.890013592405</v>
          </cell>
          <cell r="AJ369">
            <v>42236.067214168099</v>
          </cell>
          <cell r="AK369">
            <v>39717.165305833805</v>
          </cell>
          <cell r="AL369">
            <v>37198.263397499519</v>
          </cell>
          <cell r="AM369">
            <v>34677.121462162489</v>
          </cell>
          <cell r="AN369">
            <v>32158.219553828203</v>
          </cell>
          <cell r="AO369">
            <v>29637.077618491181</v>
          </cell>
          <cell r="AP369">
            <v>27118.175710156891</v>
          </cell>
          <cell r="AQ369">
            <v>24597.033774819869</v>
          </cell>
          <cell r="AR369">
            <v>22078.131866485575</v>
          </cell>
          <cell r="AS369">
            <v>20220.037923955995</v>
          </cell>
          <cell r="AT369">
            <v>19022.751947231121</v>
          </cell>
          <cell r="AU369">
            <v>17825.465970506248</v>
          </cell>
          <cell r="AV369">
            <v>16628.179993781378</v>
          </cell>
          <cell r="AW369">
            <v>15430.894017056513</v>
          </cell>
          <cell r="AX369">
            <v>14233.608040331645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</row>
        <row r="370">
          <cell r="A370">
            <v>-2906.5331080722276</v>
          </cell>
          <cell r="B370">
            <v>-11604.424163791948</v>
          </cell>
          <cell r="C370">
            <v>-9751.0159095409053</v>
          </cell>
          <cell r="D370">
            <v>-7274.5375991028759</v>
          </cell>
          <cell r="E370">
            <v>-5674.7686009816507</v>
          </cell>
          <cell r="F370">
            <v>-4313.3812792998315</v>
          </cell>
          <cell r="G370">
            <v>-2870.2435619983867</v>
          </cell>
          <cell r="H370">
            <v>-1331.4884522744997</v>
          </cell>
          <cell r="I370">
            <v>377.22683905907496</v>
          </cell>
          <cell r="J370">
            <v>2274.1040658442489</v>
          </cell>
          <cell r="K370">
            <v>4371.2064811620539</v>
          </cell>
          <cell r="L370">
            <v>6690.4043878360862</v>
          </cell>
          <cell r="M370">
            <v>9251.8529017192268</v>
          </cell>
          <cell r="N370">
            <v>12084.231942984852</v>
          </cell>
          <cell r="O370">
            <v>15591.906244144442</v>
          </cell>
          <cell r="P370">
            <v>19926.906242156008</v>
          </cell>
          <cell r="Q370">
            <v>24744.163159007141</v>
          </cell>
          <cell r="R370">
            <v>29935.396249670604</v>
          </cell>
          <cell r="S370">
            <v>35529.638256429695</v>
          </cell>
          <cell r="T370">
            <v>41558.175808803069</v>
          </cell>
          <cell r="U370">
            <v>48054.724398668368</v>
          </cell>
          <cell r="V370">
            <v>55055.616939159372</v>
          </cell>
          <cell r="W370">
            <v>62600.006961880477</v>
          </cell>
          <cell r="X370">
            <v>70730.087588848939</v>
          </cell>
          <cell r="Y370">
            <v>79491.32750379802</v>
          </cell>
          <cell r="Z370">
            <v>88932.725242545814</v>
          </cell>
          <cell r="AA370">
            <v>99107.083224586022</v>
          </cell>
          <cell r="AB370">
            <v>110071.3030584636</v>
          </cell>
          <cell r="AC370">
            <v>121886.70377247393</v>
          </cell>
          <cell r="AD370">
            <v>134619.36475043828</v>
          </cell>
          <cell r="AE370">
            <v>46705.060915347909</v>
          </cell>
          <cell r="AF370">
            <v>42936.452902618934</v>
          </cell>
          <cell r="AG370">
            <v>40443.778113783315</v>
          </cell>
          <cell r="AH370">
            <v>38103.588343077172</v>
          </cell>
          <cell r="AI370">
            <v>35901.532059382436</v>
          </cell>
          <cell r="AJ370">
            <v>33825.051672970782</v>
          </cell>
          <cell r="AK370">
            <v>31807.771352421165</v>
          </cell>
          <cell r="AL370">
            <v>29790.491031871556</v>
          </cell>
          <cell r="AM370">
            <v>27771.416769932181</v>
          </cell>
          <cell r="AN370">
            <v>25754.136449382564</v>
          </cell>
          <cell r="AO370">
            <v>23735.062187443196</v>
          </cell>
          <cell r="AP370">
            <v>21717.781866893576</v>
          </cell>
          <cell r="AQ370">
            <v>19698.707604954205</v>
          </cell>
          <cell r="AR370">
            <v>17681.427284404592</v>
          </cell>
          <cell r="AS370">
            <v>16193.359673833736</v>
          </cell>
          <cell r="AT370">
            <v>15234.504773241644</v>
          </cell>
          <cell r="AU370">
            <v>14275.649872649554</v>
          </cell>
          <cell r="AV370">
            <v>13316.794972057463</v>
          </cell>
          <cell r="AW370">
            <v>12357.940071465371</v>
          </cell>
          <cell r="AX370">
            <v>11399.085170873279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</row>
        <row r="371">
          <cell r="A371">
            <v>-3701.4823450446497</v>
          </cell>
          <cell r="B371">
            <v>-14885.99984370878</v>
          </cell>
          <cell r="C371">
            <v>-12967.41567838911</v>
          </cell>
          <cell r="D371">
            <v>-10219.473445116091</v>
          </cell>
          <cell r="E371">
            <v>-8311.7848925451945</v>
          </cell>
          <cell r="F371">
            <v>-6655.8675165408977</v>
          </cell>
          <cell r="G371">
            <v>-4939.3437650400965</v>
          </cell>
          <cell r="H371">
            <v>-3146.1325546524736</v>
          </cell>
          <cell r="I371">
            <v>-1184.8507260491476</v>
          </cell>
          <cell r="J371">
            <v>965.15627490939391</v>
          </cell>
          <cell r="K371">
            <v>3315.5421715343391</v>
          </cell>
          <cell r="L371">
            <v>5890.0716310597836</v>
          </cell>
          <cell r="M371">
            <v>8709.9389343644089</v>
          </cell>
          <cell r="N371">
            <v>11807.77231491002</v>
          </cell>
          <cell r="O371">
            <v>15693.401862019156</v>
          </cell>
          <cell r="P371">
            <v>20564.510900654408</v>
          </cell>
          <cell r="Q371">
            <v>25994.123806634943</v>
          </cell>
          <cell r="R371">
            <v>31845.251673288982</v>
          </cell>
          <cell r="S371">
            <v>38150.617802470319</v>
          </cell>
          <cell r="T371">
            <v>44945.48589099884</v>
          </cell>
          <cell r="U371">
            <v>52267.857248123742</v>
          </cell>
          <cell r="V371">
            <v>60158.68332349119</v>
          </cell>
          <cell r="W371">
            <v>68662.094734210361</v>
          </cell>
          <cell r="X371">
            <v>77825.648071885676</v>
          </cell>
          <cell r="Y371">
            <v>87700.591869920565</v>
          </cell>
          <cell r="Z371">
            <v>98342.153218554144</v>
          </cell>
          <cell r="AA371">
            <v>109809.84663056802</v>
          </cell>
          <cell r="AB371">
            <v>122167.80688504076</v>
          </cell>
          <cell r="AC371">
            <v>135485.1477106277</v>
          </cell>
          <cell r="AD371">
            <v>149836.34831435647</v>
          </cell>
          <cell r="AE371">
            <v>59383.845315675811</v>
          </cell>
          <cell r="AF371">
            <v>54592.192529076587</v>
          </cell>
          <cell r="AG371">
            <v>51422.844043464058</v>
          </cell>
          <cell r="AH371">
            <v>48447.374905230397</v>
          </cell>
          <cell r="AI371">
            <v>45647.537646387013</v>
          </cell>
          <cell r="AJ371">
            <v>43007.36573244389</v>
          </cell>
          <cell r="AK371">
            <v>40442.464623953761</v>
          </cell>
          <cell r="AL371">
            <v>37877.563515463626</v>
          </cell>
          <cell r="AM371">
            <v>35310.38147347491</v>
          </cell>
          <cell r="AN371">
            <v>32745.480364984778</v>
          </cell>
          <cell r="AO371">
            <v>30178.298322996066</v>
          </cell>
          <cell r="AP371">
            <v>27613.397214505931</v>
          </cell>
          <cell r="AQ371">
            <v>25046.215172517226</v>
          </cell>
          <cell r="AR371">
            <v>22481.314064027083</v>
          </cell>
          <cell r="AS371">
            <v>20589.288337616599</v>
          </cell>
          <cell r="AT371">
            <v>19370.137993285778</v>
          </cell>
          <cell r="AU371">
            <v>18150.987648954953</v>
          </cell>
          <cell r="AV371">
            <v>16931.837304624132</v>
          </cell>
          <cell r="AW371">
            <v>15712.686960293309</v>
          </cell>
          <cell r="AX371">
            <v>14493.536615962488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</row>
        <row r="372">
          <cell r="A372">
            <v>-3106.6346325697673</v>
          </cell>
          <cell r="B372">
            <v>-12547.684062950302</v>
          </cell>
          <cell r="C372">
            <v>-10906.754601168621</v>
          </cell>
          <cell r="D372">
            <v>-8288.7710608244306</v>
          </cell>
          <cell r="E372">
            <v>-6576.2253632441279</v>
          </cell>
          <cell r="F372">
            <v>-5163.8209968177462</v>
          </cell>
          <cell r="G372">
            <v>-3676.3718497457467</v>
          </cell>
          <cell r="H372">
            <v>-2099.5970555407225</v>
          </cell>
          <cell r="I372">
            <v>-355.15613822020384</v>
          </cell>
          <cell r="J372">
            <v>1575.6045836222511</v>
          </cell>
          <cell r="K372">
            <v>3704.4955012330502</v>
          </cell>
          <cell r="L372">
            <v>6053.6805099409539</v>
          </cell>
          <cell r="M372">
            <v>8643.3881985546868</v>
          </cell>
          <cell r="N372">
            <v>11503.063182487796</v>
          </cell>
          <cell r="O372">
            <v>15062.423964937278</v>
          </cell>
          <cell r="P372">
            <v>19484.342328354745</v>
          </cell>
          <cell r="Q372">
            <v>24403.657720325245</v>
          </cell>
          <cell r="R372">
            <v>29704.872350766866</v>
          </cell>
          <cell r="S372">
            <v>35417.63405006328</v>
          </cell>
          <cell r="T372">
            <v>41573.89228672129</v>
          </cell>
          <cell r="U372">
            <v>48208.07684951993</v>
          </cell>
          <cell r="V372">
            <v>55357.290401219187</v>
          </cell>
          <cell r="W372">
            <v>63061.515980713601</v>
          </cell>
          <cell r="X372">
            <v>71363.840614117275</v>
          </cell>
          <cell r="Y372">
            <v>80310.696285358514</v>
          </cell>
          <cell r="Z372">
            <v>89952.119613948031</v>
          </cell>
          <cell r="AA372">
            <v>100342.03169220712</v>
          </cell>
          <cell r="AB372">
            <v>111538.5396469871</v>
          </cell>
          <cell r="AC372">
            <v>123604.26161240888</v>
          </cell>
          <cell r="AD372">
            <v>136606.67693108061</v>
          </cell>
          <cell r="AE372">
            <v>49777.932086110013</v>
          </cell>
          <cell r="AF372">
            <v>45761.375635047836</v>
          </cell>
          <cell r="AG372">
            <v>43104.700021749501</v>
          </cell>
          <cell r="AH372">
            <v>40610.541890022498</v>
          </cell>
          <cell r="AI372">
            <v>38263.605476895413</v>
          </cell>
          <cell r="AJ372">
            <v>36050.506989768248</v>
          </cell>
          <cell r="AK372">
            <v>33900.503524898188</v>
          </cell>
          <cell r="AL372">
            <v>31750.500060028138</v>
          </cell>
          <cell r="AM372">
            <v>29598.584624786658</v>
          </cell>
          <cell r="AN372">
            <v>27448.581159916594</v>
          </cell>
          <cell r="AO372">
            <v>25296.665724675113</v>
          </cell>
          <cell r="AP372">
            <v>23146.662259805064</v>
          </cell>
          <cell r="AQ372">
            <v>20994.746824563579</v>
          </cell>
          <cell r="AR372">
            <v>18844.74335969353</v>
          </cell>
          <cell r="AS372">
            <v>17258.771154394581</v>
          </cell>
          <cell r="AT372">
            <v>16236.830208666745</v>
          </cell>
          <cell r="AU372">
            <v>15214.88926293891</v>
          </cell>
          <cell r="AV372">
            <v>14192.948317211072</v>
          </cell>
          <cell r="AW372">
            <v>13171.007371483234</v>
          </cell>
          <cell r="AX372">
            <v>12149.066425755396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</row>
        <row r="373">
          <cell r="A373">
            <v>-3626.774066304155</v>
          </cell>
          <cell r="B373">
            <v>-14784.407128181514</v>
          </cell>
          <cell r="C373">
            <v>-13029.137048511358</v>
          </cell>
          <cell r="D373">
            <v>-10417.742954254625</v>
          </cell>
          <cell r="E373">
            <v>-8606.4826806974561</v>
          </cell>
          <cell r="F373">
            <v>-7029.2866515780561</v>
          </cell>
          <cell r="G373">
            <v>-5392.6729676182913</v>
          </cell>
          <cell r="H373">
            <v>-3681.0840897409107</v>
          </cell>
          <cell r="I373">
            <v>-1805.3402074948272</v>
          </cell>
          <cell r="J373">
            <v>254.61848908860048</v>
          </cell>
          <cell r="K373">
            <v>2510.1462711545787</v>
          </cell>
          <cell r="L373">
            <v>4984.4238494042238</v>
          </cell>
          <cell r="M373">
            <v>7698.1283218428071</v>
          </cell>
          <cell r="N373">
            <v>10683.014211117734</v>
          </cell>
          <cell r="O373">
            <v>14436.64921407164</v>
          </cell>
          <cell r="P373">
            <v>19151.108410185836</v>
          </cell>
          <cell r="Q373">
            <v>24408.037107418833</v>
          </cell>
          <cell r="R373">
            <v>30073.074841418871</v>
          </cell>
          <cell r="S373">
            <v>36177.904177326811</v>
          </cell>
          <cell r="T373">
            <v>42756.667280153801</v>
          </cell>
          <cell r="U373">
            <v>49846.156859911374</v>
          </cell>
          <cell r="V373">
            <v>57486.021940308274</v>
          </cell>
          <cell r="W373">
            <v>65718.989601805821</v>
          </cell>
          <cell r="X373">
            <v>74591.103939163062</v>
          </cell>
          <cell r="Y373">
            <v>84151.983569877295</v>
          </cell>
          <cell r="Z373">
            <v>94455.09913367359</v>
          </cell>
          <cell r="AA373">
            <v>105558.07233500137</v>
          </cell>
          <cell r="AB373">
            <v>117522.9982009771</v>
          </cell>
          <cell r="AC373">
            <v>130416.79235704825</v>
          </cell>
          <cell r="AD373">
            <v>144311.5652625699</v>
          </cell>
          <cell r="AE373">
            <v>57965.666166179712</v>
          </cell>
          <cell r="AF373">
            <v>53288.445546063755</v>
          </cell>
          <cell r="AG373">
            <v>50194.786061658357</v>
          </cell>
          <cell r="AH373">
            <v>47290.3757824356</v>
          </cell>
          <cell r="AI373">
            <v>44557.403018495948</v>
          </cell>
          <cell r="AJ373">
            <v>41980.282541177316</v>
          </cell>
          <cell r="AK373">
            <v>39476.635284694305</v>
          </cell>
          <cell r="AL373">
            <v>36972.988028211294</v>
          </cell>
          <cell r="AM373">
            <v>34467.114310490833</v>
          </cell>
          <cell r="AN373">
            <v>31963.467054007815</v>
          </cell>
          <cell r="AO373">
            <v>29457.593336287355</v>
          </cell>
          <cell r="AP373">
            <v>26953.946079804333</v>
          </cell>
          <cell r="AQ373">
            <v>24448.072362083873</v>
          </cell>
          <cell r="AR373">
            <v>21944.425105600858</v>
          </cell>
          <cell r="AS373">
            <v>20097.583914163512</v>
          </cell>
          <cell r="AT373">
            <v>18907.548787771837</v>
          </cell>
          <cell r="AU373">
            <v>17717.51366138017</v>
          </cell>
          <cell r="AV373">
            <v>16527.478534988499</v>
          </cell>
          <cell r="AW373">
            <v>15337.443408596828</v>
          </cell>
          <cell r="AX373">
            <v>14147.408282205157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</row>
        <row r="374">
          <cell r="A374">
            <v>-3528.932223729661</v>
          </cell>
          <cell r="B374">
            <v>-14300.185125371665</v>
          </cell>
          <cell r="C374">
            <v>-12686.273486116515</v>
          </cell>
          <cell r="D374">
            <v>-9928.2814392733471</v>
          </cell>
          <cell r="E374">
            <v>-8049.903278359061</v>
          </cell>
          <cell r="F374">
            <v>-6486.9451643912544</v>
          </cell>
          <cell r="G374">
            <v>-4860.6107563074975</v>
          </cell>
          <cell r="H374">
            <v>-3155.4788392331893</v>
          </cell>
          <cell r="I374">
            <v>-1284.2027358936352</v>
          </cell>
          <cell r="J374">
            <v>773.13267539844867</v>
          </cell>
          <cell r="K374">
            <v>3028.0770129832345</v>
          </cell>
          <cell r="L374">
            <v>5503.7527414588567</v>
          </cell>
          <cell r="M374">
            <v>8220.8895176098813</v>
          </cell>
          <cell r="N374">
            <v>11210.973041275553</v>
          </cell>
          <cell r="O374">
            <v>14959.635407515558</v>
          </cell>
          <cell r="P374">
            <v>19653.914005284249</v>
          </cell>
          <cell r="Q374">
            <v>24885.110987696429</v>
          </cell>
          <cell r="R374">
            <v>30522.419386981081</v>
          </cell>
          <cell r="S374">
            <v>36597.366687855138</v>
          </cell>
          <cell r="T374">
            <v>43143.927935609463</v>
          </cell>
          <cell r="U374">
            <v>50198.71574659714</v>
          </cell>
          <cell r="V374">
            <v>57801.185069729632</v>
          </cell>
          <cell r="W374">
            <v>65993.853844140147</v>
          </cell>
          <cell r="X374">
            <v>74822.540787074788</v>
          </cell>
          <cell r="Y374">
            <v>84336.621641875798</v>
          </cell>
          <cell r="Z374">
            <v>94589.305319161445</v>
          </cell>
          <cell r="AA374">
            <v>105637.93147556359</v>
          </cell>
          <cell r="AB374">
            <v>117544.29119427598</v>
          </cell>
          <cell r="AC374">
            <v>130374.97256086675</v>
          </cell>
          <cell r="AD374">
            <v>144201.7330670396</v>
          </cell>
          <cell r="AE374">
            <v>56506.766753747732</v>
          </cell>
          <cell r="AF374">
            <v>51947.263997771202</v>
          </cell>
          <cell r="AG374">
            <v>48931.466777401976</v>
          </cell>
          <cell r="AH374">
            <v>46100.155674468719</v>
          </cell>
          <cell r="AI374">
            <v>43435.967289683344</v>
          </cell>
          <cell r="AJ374">
            <v>40923.708648668769</v>
          </cell>
          <cell r="AK374">
            <v>38483.074029717565</v>
          </cell>
          <cell r="AL374">
            <v>36042.439410766361</v>
          </cell>
          <cell r="AM374">
            <v>33599.63436690416</v>
          </cell>
          <cell r="AN374">
            <v>31158.999747952959</v>
          </cell>
          <cell r="AO374">
            <v>28716.194704090754</v>
          </cell>
          <cell r="AP374">
            <v>26275.56008513955</v>
          </cell>
          <cell r="AQ374">
            <v>23832.755041277345</v>
          </cell>
          <cell r="AR374">
            <v>21392.120422326145</v>
          </cell>
          <cell r="AS374">
            <v>19591.761152123323</v>
          </cell>
          <cell r="AT374">
            <v>18431.67723066888</v>
          </cell>
          <cell r="AU374">
            <v>17271.593309214437</v>
          </cell>
          <cell r="AV374">
            <v>16111.509387759996</v>
          </cell>
          <cell r="AW374">
            <v>14951.425466305551</v>
          </cell>
          <cell r="AX374">
            <v>13791.34154485111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</row>
        <row r="375">
          <cell r="A375">
            <v>-3467.3168884657516</v>
          </cell>
          <cell r="B375">
            <v>-14109.538257551743</v>
          </cell>
          <cell r="C375">
            <v>-12538.370475415557</v>
          </cell>
          <cell r="D375">
            <v>-10145.689689359753</v>
          </cell>
          <cell r="E375">
            <v>-8451.6685852644641</v>
          </cell>
          <cell r="F375">
            <v>-6961.4207192664353</v>
          </cell>
          <cell r="G375">
            <v>-5409.7812090280404</v>
          </cell>
          <cell r="H375">
            <v>-3781.8035614285432</v>
          </cell>
          <cell r="I375">
            <v>-1991.8714126473471</v>
          </cell>
          <cell r="J375">
            <v>-20.611084740895677</v>
          </cell>
          <cell r="K375">
            <v>2143.1974459308526</v>
          </cell>
          <cell r="L375">
            <v>4522.1272137972537</v>
          </cell>
          <cell r="M375">
            <v>7136.3991453798635</v>
          </cell>
          <cell r="N375">
            <v>10016.715485140368</v>
          </cell>
          <cell r="O375">
            <v>13639.446844662083</v>
          </cell>
          <cell r="P375">
            <v>18187.30538014018</v>
          </cell>
          <cell r="Q375">
            <v>23257.835530406464</v>
          </cell>
          <cell r="R375">
            <v>28722.004113815787</v>
          </cell>
          <cell r="S375">
            <v>34610.370304942633</v>
          </cell>
          <cell r="T375">
            <v>40955.86566650265</v>
          </cell>
          <cell r="U375">
            <v>47793.978324009455</v>
          </cell>
          <cell r="V375">
            <v>55162.951438388824</v>
          </cell>
          <cell r="W375">
            <v>63103.997086537696</v>
          </cell>
          <cell r="X375">
            <v>71661.526745986703</v>
          </cell>
          <cell r="Y375">
            <v>80883.399672686341</v>
          </cell>
          <cell r="Z375">
            <v>90821.190561005773</v>
          </cell>
          <cell r="AA375">
            <v>101530.47798287326</v>
          </cell>
          <cell r="AB375">
            <v>113071.15521919647</v>
          </cell>
          <cell r="AC375">
            <v>125507.76522193413</v>
          </cell>
          <cell r="AD375">
            <v>138909.86158014322</v>
          </cell>
          <cell r="AE375">
            <v>55452.33150864466</v>
          </cell>
          <cell r="AF375">
            <v>50977.910605377874</v>
          </cell>
          <cell r="AG375">
            <v>48018.38917397918</v>
          </cell>
          <cell r="AH375">
            <v>45239.911287106479</v>
          </cell>
          <cell r="AI375">
            <v>42625.437552333802</v>
          </cell>
          <cell r="AJ375">
            <v>40160.058501288426</v>
          </cell>
          <cell r="AK375">
            <v>37764.966944000204</v>
          </cell>
          <cell r="AL375">
            <v>35369.875386711967</v>
          </cell>
          <cell r="AM375">
            <v>32972.653905370498</v>
          </cell>
          <cell r="AN375">
            <v>30577.562348082258</v>
          </cell>
          <cell r="AO375">
            <v>28180.340866740789</v>
          </cell>
          <cell r="AP375">
            <v>25785.249309452553</v>
          </cell>
          <cell r="AQ375">
            <v>23388.027828111077</v>
          </cell>
          <cell r="AR375">
            <v>20992.936270822851</v>
          </cell>
          <cell r="AS375">
            <v>19226.172309242498</v>
          </cell>
          <cell r="AT375">
            <v>18087.735943370022</v>
          </cell>
          <cell r="AU375">
            <v>16949.29957749755</v>
          </cell>
          <cell r="AV375">
            <v>15810.863211625074</v>
          </cell>
          <cell r="AW375">
            <v>14672.426845752601</v>
          </cell>
          <cell r="AX375">
            <v>13533.990479880124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</row>
        <row r="376">
          <cell r="A376">
            <v>-2997.0589870105255</v>
          </cell>
          <cell r="B376">
            <v>-12096.590593450808</v>
          </cell>
          <cell r="C376">
            <v>-10387.731470832261</v>
          </cell>
          <cell r="D376">
            <v>-7883.1820902798454</v>
          </cell>
          <cell r="E376">
            <v>-6254.2299007464353</v>
          </cell>
          <cell r="F376">
            <v>-4885.914943249405</v>
          </cell>
          <cell r="G376">
            <v>-3439.8879278342456</v>
          </cell>
          <cell r="H376">
            <v>-1902.1944573885185</v>
          </cell>
          <cell r="I376">
            <v>-196.87376757318981</v>
          </cell>
          <cell r="J376">
            <v>1694.365081216878</v>
          </cell>
          <cell r="K376">
            <v>3783.3640215904161</v>
          </cell>
          <cell r="L376">
            <v>6091.9977230018421</v>
          </cell>
          <cell r="M376">
            <v>8640.3217897989725</v>
          </cell>
          <cell r="N376">
            <v>11457.203015064861</v>
          </cell>
          <cell r="O376">
            <v>14957.731557524539</v>
          </cell>
          <cell r="P376">
            <v>19298.425163278582</v>
          </cell>
          <cell r="Q376">
            <v>24125.418315586827</v>
          </cell>
          <cell r="R376">
            <v>29327.143490969018</v>
          </cell>
          <cell r="S376">
            <v>34932.692110250966</v>
          </cell>
          <cell r="T376">
            <v>40973.414036861606</v>
          </cell>
          <cell r="U376">
            <v>47483.092905601632</v>
          </cell>
          <cell r="V376">
            <v>54498.135062640133</v>
          </cell>
          <cell r="W376">
            <v>62057.773173414142</v>
          </cell>
          <cell r="X376">
            <v>70204.28563713863</v>
          </cell>
          <cell r="Y376">
            <v>78983.233035035097</v>
          </cell>
          <cell r="Z376">
            <v>88443.712934650743</v>
          </cell>
          <cell r="AA376">
            <v>98638.634475298779</v>
          </cell>
          <cell r="AB376">
            <v>109625.01427028065</v>
          </cell>
          <cell r="AC376">
            <v>121464.29528076635</v>
          </cell>
          <cell r="AD376">
            <v>134222.69044468287</v>
          </cell>
          <cell r="AE376">
            <v>48023.4228913845</v>
          </cell>
          <cell r="AF376">
            <v>44148.436909990138</v>
          </cell>
          <cell r="AG376">
            <v>41585.400417394354</v>
          </cell>
          <cell r="AH376">
            <v>39179.153197025502</v>
          </cell>
          <cell r="AI376">
            <v>36914.938611497535</v>
          </cell>
          <cell r="AJ376">
            <v>34779.844603097634</v>
          </cell>
          <cell r="AK376">
            <v>32705.621723915236</v>
          </cell>
          <cell r="AL376">
            <v>30631.398844732852</v>
          </cell>
          <cell r="AM376">
            <v>28555.331385877198</v>
          </cell>
          <cell r="AN376">
            <v>26481.108506694807</v>
          </cell>
          <cell r="AO376">
            <v>24405.041047839164</v>
          </cell>
          <cell r="AP376">
            <v>22330.818168656773</v>
          </cell>
          <cell r="AQ376">
            <v>20254.750709801123</v>
          </cell>
          <cell r="AR376">
            <v>18180.527830618739</v>
          </cell>
          <cell r="AS376">
            <v>16650.455955047484</v>
          </cell>
          <cell r="AT376">
            <v>15664.535083087358</v>
          </cell>
          <cell r="AU376">
            <v>14678.614211127237</v>
          </cell>
          <cell r="AV376">
            <v>13692.693339167114</v>
          </cell>
          <cell r="AW376">
            <v>12706.772467206991</v>
          </cell>
          <cell r="AX376">
            <v>11720.851595246868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</row>
        <row r="377">
          <cell r="A377">
            <v>-3162.3066455585258</v>
          </cell>
          <cell r="B377">
            <v>-12822.651849458156</v>
          </cell>
          <cell r="C377">
            <v>-11203.554672651504</v>
          </cell>
          <cell r="D377">
            <v>-8585.2768766079153</v>
          </cell>
          <cell r="E377">
            <v>-6864.14535685795</v>
          </cell>
          <cell r="F377">
            <v>-5441.0980965598037</v>
          </cell>
          <cell r="G377">
            <v>-3945.0883444387423</v>
          </cell>
          <cell r="H377">
            <v>-2361.7420776402901</v>
          </cell>
          <cell r="I377">
            <v>-611.64993619347092</v>
          </cell>
          <cell r="J377">
            <v>1323.9421180552181</v>
          </cell>
          <cell r="K377">
            <v>3456.750870801925</v>
          </cell>
          <cell r="L377">
            <v>5808.9937083830036</v>
          </cell>
          <cell r="M377">
            <v>8400.8906245704384</v>
          </cell>
          <cell r="N377">
            <v>11262.063903799191</v>
          </cell>
          <cell r="O377">
            <v>14829.11242139183</v>
          </cell>
          <cell r="P377">
            <v>19267.828414653286</v>
          </cell>
          <cell r="Q377">
            <v>24207.533973709978</v>
          </cell>
          <cell r="R377">
            <v>29530.721712899824</v>
          </cell>
          <cell r="S377">
            <v>35267.162350481514</v>
          </cell>
          <cell r="T377">
            <v>41448.937782942012</v>
          </cell>
          <cell r="U377">
            <v>48110.620507768777</v>
          </cell>
          <cell r="V377">
            <v>55289.466975278192</v>
          </cell>
          <cell r="W377">
            <v>63025.625950848756</v>
          </cell>
          <cell r="X377">
            <v>71362.363052856294</v>
          </cell>
          <cell r="Y377">
            <v>80346.302722072112</v>
          </cell>
          <cell r="Z377">
            <v>90027.688975774887</v>
          </cell>
          <cell r="AA377">
            <v>100460.66640488162</v>
          </cell>
          <cell r="AB377">
            <v>111703.58298561625</v>
          </cell>
          <cell r="AC377">
            <v>123819.31639923481</v>
          </cell>
          <cell r="AD377">
            <v>136875.62568479945</v>
          </cell>
          <cell r="AE377">
            <v>50615.861240857797</v>
          </cell>
          <cell r="AF377">
            <v>46531.692705263609</v>
          </cell>
          <cell r="AG377">
            <v>43830.296352115343</v>
          </cell>
          <cell r="AH377">
            <v>41294.153193539292</v>
          </cell>
          <cell r="AI377">
            <v>38907.709987693372</v>
          </cell>
          <cell r="AJ377">
            <v>36657.357647965728</v>
          </cell>
          <cell r="AK377">
            <v>34471.162430836732</v>
          </cell>
          <cell r="AL377">
            <v>32284.967213707729</v>
          </cell>
          <cell r="AM377">
            <v>30096.827841348455</v>
          </cell>
          <cell r="AN377">
            <v>27910.632624219452</v>
          </cell>
          <cell r="AO377">
            <v>25722.493251860189</v>
          </cell>
          <cell r="AP377">
            <v>23536.298034731182</v>
          </cell>
          <cell r="AQ377">
            <v>21348.158662371916</v>
          </cell>
          <cell r="AR377">
            <v>19161.963445242913</v>
          </cell>
          <cell r="AS377">
            <v>17549.294021041005</v>
          </cell>
          <cell r="AT377">
            <v>16510.150389766193</v>
          </cell>
          <cell r="AU377">
            <v>15471.006758491385</v>
          </cell>
          <cell r="AV377">
            <v>14431.863127216577</v>
          </cell>
          <cell r="AW377">
            <v>13392.719495941765</v>
          </cell>
          <cell r="AX377">
            <v>12353.575864666953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</row>
        <row r="378">
          <cell r="A378">
            <v>-3660.1413698929232</v>
          </cell>
          <cell r="B378">
            <v>-14872.342449520816</v>
          </cell>
          <cell r="C378">
            <v>-12979.444591772946</v>
          </cell>
          <cell r="D378">
            <v>-10171.423416148938</v>
          </cell>
          <cell r="E378">
            <v>-8268.8356141491531</v>
          </cell>
          <cell r="F378">
            <v>-6642.5547113235407</v>
          </cell>
          <cell r="G378">
            <v>-4955.0617925297111</v>
          </cell>
          <cell r="H378">
            <v>-3190.4833804139216</v>
          </cell>
          <cell r="I378">
            <v>-1258.6278259285125</v>
          </cell>
          <cell r="J378">
            <v>860.92615310775341</v>
          </cell>
          <cell r="K378">
            <v>3179.7825042202753</v>
          </cell>
          <cell r="L378">
            <v>5721.4980041421968</v>
          </cell>
          <cell r="M378">
            <v>8507.1090944116495</v>
          </cell>
          <cell r="N378">
            <v>11568.887121088625</v>
          </cell>
          <cell r="O378">
            <v>15409.593562376125</v>
          </cell>
          <cell r="P378">
            <v>20223.785148747109</v>
          </cell>
          <cell r="Q378">
            <v>25589.775133050018</v>
          </cell>
          <cell r="R378">
            <v>31372.340865269794</v>
          </cell>
          <cell r="S378">
            <v>37603.822203337601</v>
          </cell>
          <cell r="T378">
            <v>44319.069632402476</v>
          </cell>
          <cell r="U378">
            <v>51555.639171346927</v>
          </cell>
          <cell r="V378">
            <v>59354.002410402012</v>
          </cell>
          <cell r="W378">
            <v>67757.772854528288</v>
          </cell>
          <cell r="X378">
            <v>76813.94983842154</v>
          </cell>
          <cell r="Y378">
            <v>86573.181377274654</v>
          </cell>
          <cell r="Z378">
            <v>97090.047423326643</v>
          </cell>
          <cell r="AA378">
            <v>108423.36511235437</v>
          </cell>
          <cell r="AB378">
            <v>120636.51770724238</v>
          </cell>
          <cell r="AC378">
            <v>133797.80907829676</v>
          </cell>
          <cell r="AD378">
            <v>147980.84570278754</v>
          </cell>
          <cell r="AE378">
            <v>58546.529060665547</v>
          </cell>
          <cell r="AF378">
            <v>53822.438904024973</v>
          </cell>
          <cell r="AG378">
            <v>50697.778447466269</v>
          </cell>
          <cell r="AH378">
            <v>47764.26362631128</v>
          </cell>
          <cell r="AI378">
            <v>45003.904263110242</v>
          </cell>
          <cell r="AJ378">
            <v>42400.958952594614</v>
          </cell>
          <cell r="AK378">
            <v>39872.223124059259</v>
          </cell>
          <cell r="AL378">
            <v>37343.487295523897</v>
          </cell>
          <cell r="AM378">
            <v>34812.502694807314</v>
          </cell>
          <cell r="AN378">
            <v>32283.766866271952</v>
          </cell>
          <cell r="AO378">
            <v>29752.782265555375</v>
          </cell>
          <cell r="AP378">
            <v>27224.046437020013</v>
          </cell>
          <cell r="AQ378">
            <v>24693.061836303437</v>
          </cell>
          <cell r="AR378">
            <v>22164.326007768064</v>
          </cell>
          <cell r="AS378">
            <v>20298.977972692657</v>
          </cell>
          <cell r="AT378">
            <v>19097.017731077187</v>
          </cell>
          <cell r="AU378">
            <v>17895.057489461728</v>
          </cell>
          <cell r="AV378">
            <v>16693.097247846268</v>
          </cell>
          <cell r="AW378">
            <v>15491.137006230805</v>
          </cell>
          <cell r="AX378">
            <v>14289.176764615344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</row>
        <row r="379">
          <cell r="A379">
            <v>-3224.8401359510126</v>
          </cell>
          <cell r="B379">
            <v>-13043.46695370928</v>
          </cell>
          <cell r="C379">
            <v>-11267.854128421943</v>
          </cell>
          <cell r="D379">
            <v>-8447.3275544019107</v>
          </cell>
          <cell r="E379">
            <v>-6628.9337769081048</v>
          </cell>
          <cell r="F379">
            <v>-5147.0437344536103</v>
          </cell>
          <cell r="G379">
            <v>-3591.2004792317634</v>
          </cell>
          <cell r="H379">
            <v>-1946.6396677081652</v>
          </cell>
          <cell r="I379">
            <v>-132.34009719967932</v>
          </cell>
          <cell r="J379">
            <v>1870.8959222252765</v>
          </cell>
          <cell r="K379">
            <v>4075.0151194694108</v>
          </cell>
          <cell r="L379">
            <v>6502.6725374880589</v>
          </cell>
          <cell r="M379">
            <v>9174.4783315027798</v>
          </cell>
          <cell r="N379">
            <v>12120.705156519542</v>
          </cell>
          <cell r="O379">
            <v>15786.879906077058</v>
          </cell>
          <cell r="P379">
            <v>20342.888384689122</v>
          </cell>
          <cell r="Q379">
            <v>25411.806927606442</v>
          </cell>
          <cell r="R379">
            <v>30874.238790399959</v>
          </cell>
          <cell r="S379">
            <v>36760.733434776128</v>
          </cell>
          <cell r="T379">
            <v>43104.211956547311</v>
          </cell>
          <cell r="U379">
            <v>49940.15120175101</v>
          </cell>
          <cell r="V379">
            <v>57306.782176181798</v>
          </cell>
          <cell r="W379">
            <v>65245.303857970968</v>
          </cell>
          <cell r="X379">
            <v>73800.113608992382</v>
          </cell>
          <cell r="Y379">
            <v>83019.055473704531</v>
          </cell>
          <cell r="Z379">
            <v>92953.687754076993</v>
          </cell>
          <cell r="AA379">
            <v>103659.57135705379</v>
          </cell>
          <cell r="AB379">
            <v>115196.58052717989</v>
          </cell>
          <cell r="AC379">
            <v>127629.23770220864</v>
          </cell>
          <cell r="AD379">
            <v>141027.07436442099</v>
          </cell>
          <cell r="AE379">
            <v>51646.488814667195</v>
          </cell>
          <cell r="AF379">
            <v>47479.159455456109</v>
          </cell>
          <cell r="AG379">
            <v>44722.757941848475</v>
          </cell>
          <cell r="AH379">
            <v>42134.974467247397</v>
          </cell>
          <cell r="AI379">
            <v>39699.939098569914</v>
          </cell>
          <cell r="AJ379">
            <v>37403.765644368439</v>
          </cell>
          <cell r="AK379">
            <v>35173.055664134219</v>
          </cell>
          <cell r="AL379">
            <v>32942.345683899999</v>
          </cell>
          <cell r="AM379">
            <v>30709.651962030403</v>
          </cell>
          <cell r="AN379">
            <v>28478.941981796175</v>
          </cell>
          <cell r="AO379">
            <v>26246.248259926579</v>
          </cell>
          <cell r="AP379">
            <v>24015.538279692355</v>
          </cell>
          <cell r="AQ379">
            <v>21782.844557822751</v>
          </cell>
          <cell r="AR379">
            <v>19552.134577588531</v>
          </cell>
          <cell r="AS379">
            <v>17906.628379788857</v>
          </cell>
          <cell r="AT379">
            <v>16846.325964423737</v>
          </cell>
          <cell r="AU379">
            <v>15786.023549058618</v>
          </cell>
          <cell r="AV379">
            <v>14725.721133693502</v>
          </cell>
          <cell r="AW379">
            <v>13665.418718328383</v>
          </cell>
          <cell r="AX379">
            <v>12605.116302963268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</row>
        <row r="380">
          <cell r="A380">
            <v>-3724.2189212948342</v>
          </cell>
          <cell r="B380">
            <v>-14956.620335746593</v>
          </cell>
          <cell r="C380">
            <v>-13008.200031642977</v>
          </cell>
          <cell r="D380">
            <v>-10219.303753797783</v>
          </cell>
          <cell r="E380">
            <v>-8286.8883947919458</v>
          </cell>
          <cell r="F380">
            <v>-6613.7804331347697</v>
          </cell>
          <cell r="G380">
            <v>-4880.0765339486106</v>
          </cell>
          <cell r="H380">
            <v>-3069.5785925425043</v>
          </cell>
          <cell r="I380">
            <v>-1090.3294825417854</v>
          </cell>
          <cell r="J380">
            <v>1078.457627584344</v>
          </cell>
          <cell r="K380">
            <v>3448.4857108958136</v>
          </cell>
          <cell r="L380">
            <v>6043.6438899701361</v>
          </cell>
          <cell r="M380">
            <v>8885.229932088645</v>
          </cell>
          <cell r="N380">
            <v>12006.070033610682</v>
          </cell>
          <cell r="O380">
            <v>15919.300765343189</v>
          </cell>
          <cell r="P380">
            <v>20824.090438738178</v>
          </cell>
          <cell r="Q380">
            <v>26291.056961908045</v>
          </cell>
          <cell r="R380">
            <v>32182.438304130501</v>
          </cell>
          <cell r="S380">
            <v>38531.182890801618</v>
          </cell>
          <cell r="T380">
            <v>45372.797019209211</v>
          </cell>
          <cell r="U380">
            <v>52745.543432775237</v>
          </cell>
          <cell r="V380">
            <v>60690.655311132847</v>
          </cell>
          <cell r="W380">
            <v>69252.566872809257</v>
          </cell>
          <cell r="X380">
            <v>78479.161880194108</v>
          </cell>
          <cell r="Y380">
            <v>88422.041436594227</v>
          </cell>
          <cell r="Z380">
            <v>99136.812573070172</v>
          </cell>
          <cell r="AA380">
            <v>110683.3992390183</v>
          </cell>
          <cell r="AB380">
            <v>123126.37743576041</v>
          </cell>
          <cell r="AC380">
            <v>136535.33636742446</v>
          </cell>
          <cell r="AD380">
            <v>150985.26762890743</v>
          </cell>
          <cell r="AE380">
            <v>59771.328577843233</v>
          </cell>
          <cell r="AF380">
            <v>54948.409960561366</v>
          </cell>
          <cell r="AG380">
            <v>51758.381280131143</v>
          </cell>
          <cell r="AH380">
            <v>48763.497021808311</v>
          </cell>
          <cell r="AI380">
            <v>45945.390651747432</v>
          </cell>
          <cell r="AJ380">
            <v>43287.991452833812</v>
          </cell>
          <cell r="AK380">
            <v>40706.354206032462</v>
          </cell>
          <cell r="AL380">
            <v>38124.716959231111</v>
          </cell>
          <cell r="AM380">
            <v>35540.783895699089</v>
          </cell>
          <cell r="AN380">
            <v>32959.146648897746</v>
          </cell>
          <cell r="AO380">
            <v>30375.213585365724</v>
          </cell>
          <cell r="AP380">
            <v>27793.57633856438</v>
          </cell>
          <cell r="AQ380">
            <v>25209.643275032355</v>
          </cell>
          <cell r="AR380">
            <v>22628.006028231008</v>
          </cell>
          <cell r="AS380">
            <v>20723.634716978773</v>
          </cell>
          <cell r="AT380">
            <v>19496.529341275655</v>
          </cell>
          <cell r="AU380">
            <v>18269.423965572536</v>
          </cell>
          <cell r="AV380">
            <v>17042.318589869414</v>
          </cell>
          <cell r="AW380">
            <v>15815.213214166291</v>
          </cell>
          <cell r="AX380">
            <v>14588.107838463173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</row>
        <row r="381">
          <cell r="A381">
            <v>-3661.0820045102173</v>
          </cell>
          <cell r="B381">
            <v>-14773.923991669897</v>
          </cell>
          <cell r="C381">
            <v>-12902.114079486235</v>
          </cell>
          <cell r="D381">
            <v>-10198.416398988573</v>
          </cell>
          <cell r="E381">
            <v>-8324.5402284575539</v>
          </cell>
          <cell r="F381">
            <v>-6697.3411482633419</v>
          </cell>
          <cell r="G381">
            <v>-5009.3209172848365</v>
          </cell>
          <cell r="H381">
            <v>-3244.5959144118669</v>
          </cell>
          <cell r="I381">
            <v>-1312.8096716678574</v>
          </cell>
          <cell r="J381">
            <v>806.46962965020907</v>
          </cell>
          <cell r="K381">
            <v>3124.8252342819515</v>
          </cell>
          <cell r="L381">
            <v>5665.8161363081845</v>
          </cell>
          <cell r="M381">
            <v>8450.4706418542864</v>
          </cell>
          <cell r="N381">
            <v>11511.081032169252</v>
          </cell>
          <cell r="O381">
            <v>15351.494170407073</v>
          </cell>
          <cell r="P381">
            <v>20166.722356466045</v>
          </cell>
          <cell r="Q381">
            <v>25534.193041193357</v>
          </cell>
          <cell r="R381">
            <v>31318.354424459612</v>
          </cell>
          <cell r="S381">
            <v>37551.555288111522</v>
          </cell>
          <cell r="T381">
            <v>44268.655734000371</v>
          </cell>
          <cell r="U381">
            <v>51507.222144280568</v>
          </cell>
          <cell r="V381">
            <v>59307.737276982778</v>
          </cell>
          <cell r="W381">
            <v>67713.826671852454</v>
          </cell>
          <cell r="X381">
            <v>76772.502632661985</v>
          </cell>
          <cell r="Y381">
            <v>86534.42715050382</v>
          </cell>
          <cell r="Z381">
            <v>97054.1952385021</v>
          </cell>
          <cell r="AA381">
            <v>108390.64026253442</v>
          </cell>
          <cell r="AB381">
            <v>120607.16297557087</v>
          </cell>
          <cell r="AC381">
            <v>133772.08609580406</v>
          </cell>
          <cell r="AD381">
            <v>147959.0364116008</v>
          </cell>
          <cell r="AE381">
            <v>58679.67057643304</v>
          </cell>
          <cell r="AF381">
            <v>53944.837297455946</v>
          </cell>
          <cell r="AG381">
            <v>50813.07100497291</v>
          </cell>
          <cell r="AH381">
            <v>47872.885034971325</v>
          </cell>
          <cell r="AI381">
            <v>45106.248298276478</v>
          </cell>
          <cell r="AJ381">
            <v>42497.383591860489</v>
          </cell>
          <cell r="AK381">
            <v>39962.897128290249</v>
          </cell>
          <cell r="AL381">
            <v>37428.41066472001</v>
          </cell>
          <cell r="AM381">
            <v>34891.670315002935</v>
          </cell>
          <cell r="AN381">
            <v>32357.183851432688</v>
          </cell>
          <cell r="AO381">
            <v>29820.443501715614</v>
          </cell>
          <cell r="AP381">
            <v>27285.95703814537</v>
          </cell>
          <cell r="AQ381">
            <v>24749.216688428292</v>
          </cell>
          <cell r="AR381">
            <v>22214.730224858049</v>
          </cell>
          <cell r="AS381">
            <v>20345.140174605844</v>
          </cell>
          <cell r="AT381">
            <v>19140.446537671673</v>
          </cell>
          <cell r="AU381">
            <v>17935.752900737501</v>
          </cell>
          <cell r="AV381">
            <v>16731.05926380333</v>
          </cell>
          <cell r="AW381">
            <v>15526.365626869157</v>
          </cell>
          <cell r="AX381">
            <v>14321.671989934986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</row>
        <row r="382">
          <cell r="A382">
            <v>-3538.1472229947622</v>
          </cell>
          <cell r="B382">
            <v>-14183.607470546165</v>
          </cell>
          <cell r="C382">
            <v>-12397.128691756654</v>
          </cell>
          <cell r="D382">
            <v>-9699.6195899098457</v>
          </cell>
          <cell r="E382">
            <v>-7837.7297088399737</v>
          </cell>
          <cell r="F382">
            <v>-6246.0059109214435</v>
          </cell>
          <cell r="G382">
            <v>-4589.7563987020458</v>
          </cell>
          <cell r="H382">
            <v>-2853.375781060729</v>
          </cell>
          <cell r="I382">
            <v>-948.95803877224671</v>
          </cell>
          <cell r="J382">
            <v>1143.6229166115429</v>
          </cell>
          <cell r="K382">
            <v>3436.0688735478243</v>
          </cell>
          <cell r="L382">
            <v>5951.7237968955287</v>
          </cell>
          <cell r="M382">
            <v>8711.5313583846655</v>
          </cell>
          <cell r="N382">
            <v>11747.277539129529</v>
          </cell>
          <cell r="O382">
            <v>15547.410357453682</v>
          </cell>
          <cell r="P382">
            <v>20300.327218331247</v>
          </cell>
          <cell r="Q382">
            <v>25595.567411836826</v>
          </cell>
          <cell r="R382">
            <v>31301.890863131135</v>
          </cell>
          <cell r="S382">
            <v>37451.211033862535</v>
          </cell>
          <cell r="T382">
            <v>44077.918910645625</v>
          </cell>
          <cell r="U382">
            <v>51219.07534176312</v>
          </cell>
          <cell r="V382">
            <v>58914.618305465716</v>
          </cell>
          <cell r="W382">
            <v>67207.58626904877</v>
          </cell>
          <cell r="X382">
            <v>76144.358887874594</v>
          </cell>
          <cell r="Y382">
            <v>85774.916390485247</v>
          </cell>
          <cell r="Z382">
            <v>96153.119100456053</v>
          </cell>
          <cell r="AA382">
            <v>107337.00865825656</v>
          </cell>
          <cell r="AB382">
            <v>119389.13262774792</v>
          </cell>
          <cell r="AC382">
            <v>132376.89430272597</v>
          </cell>
          <cell r="AD382">
            <v>146372.92966985531</v>
          </cell>
          <cell r="AE382">
            <v>56818.984472563767</v>
          </cell>
          <cell r="AF382">
            <v>52234.289024964834</v>
          </cell>
          <cell r="AG382">
            <v>49201.828573222643</v>
          </cell>
          <cell r="AH382">
            <v>46354.87358293571</v>
          </cell>
          <cell r="AI382">
            <v>43675.964716555289</v>
          </cell>
          <cell r="AJ382">
            <v>41149.825053726257</v>
          </cell>
          <cell r="AK382">
            <v>38695.705158285724</v>
          </cell>
          <cell r="AL382">
            <v>36241.585262845198</v>
          </cell>
          <cell r="AM382">
            <v>33785.282950211076</v>
          </cell>
          <cell r="AN382">
            <v>31331.16305477055</v>
          </cell>
          <cell r="AO382">
            <v>28874.860742136429</v>
          </cell>
          <cell r="AP382">
            <v>26420.740846695906</v>
          </cell>
          <cell r="AQ382">
            <v>23964.438534061785</v>
          </cell>
          <cell r="AR382">
            <v>21510.318638621258</v>
          </cell>
          <cell r="AS382">
            <v>19700.011815290123</v>
          </cell>
          <cell r="AT382">
            <v>18533.51806406839</v>
          </cell>
          <cell r="AU382">
            <v>17367.024312846657</v>
          </cell>
          <cell r="AV382">
            <v>16200.530561624926</v>
          </cell>
          <cell r="AW382">
            <v>15034.036810403193</v>
          </cell>
          <cell r="AX382">
            <v>13867.543059181466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</row>
        <row r="383">
          <cell r="A383">
            <v>-2974.1509669836241</v>
          </cell>
          <cell r="B383">
            <v>-11878.234807261195</v>
          </cell>
          <cell r="C383">
            <v>-10225.303303306222</v>
          </cell>
          <cell r="D383">
            <v>-7647.7566643867995</v>
          </cell>
          <cell r="E383">
            <v>-5967.4758933053008</v>
          </cell>
          <cell r="F383">
            <v>-4585.5507848529105</v>
          </cell>
          <cell r="G383">
            <v>-3124.0944073728015</v>
          </cell>
          <cell r="H383">
            <v>-1569.0779452180136</v>
          </cell>
          <cell r="I383">
            <v>155.28562068467562</v>
          </cell>
          <cell r="J383">
            <v>2067.3757033176362</v>
          </cell>
          <cell r="K383">
            <v>4179.1824771096653</v>
          </cell>
          <cell r="L383">
            <v>6512.6998874032743</v>
          </cell>
          <cell r="M383">
            <v>9088.1294420218073</v>
          </cell>
          <cell r="N383">
            <v>11934.446150701302</v>
          </cell>
          <cell r="O383">
            <v>15465.102947035643</v>
          </cell>
          <cell r="P383">
            <v>19836.031599245092</v>
          </cell>
          <cell r="Q383">
            <v>24695.006976573448</v>
          </cell>
          <cell r="R383">
            <v>29931.19724022127</v>
          </cell>
          <cell r="S383">
            <v>35573.886562140709</v>
          </cell>
          <cell r="T383">
            <v>41654.632520657913</v>
          </cell>
          <cell r="U383">
            <v>48207.442590918079</v>
          </cell>
          <cell r="V383">
            <v>55268.964336742494</v>
          </cell>
          <cell r="W383">
            <v>62878.690367573647</v>
          </cell>
          <cell r="X383">
            <v>71079.1792067606</v>
          </cell>
          <cell r="Y383">
            <v>79916.293306423482</v>
          </cell>
          <cell r="Z383">
            <v>89439.455540030467</v>
          </cell>
          <cell r="AA383">
            <v>99701.925607159952</v>
          </cell>
          <cell r="AB383">
            <v>110761.09789628294</v>
          </cell>
          <cell r="AC383">
            <v>122678.8224714071</v>
          </cell>
          <cell r="AD383">
            <v>135521.75097774854</v>
          </cell>
          <cell r="AE383">
            <v>47803.716530281949</v>
          </cell>
          <cell r="AF383">
            <v>43946.458545311754</v>
          </cell>
          <cell r="AG383">
            <v>41395.147902046519</v>
          </cell>
          <cell r="AH383">
            <v>38999.909222695169</v>
          </cell>
          <cell r="AI383">
            <v>36746.053381242287</v>
          </cell>
          <cell r="AJ383">
            <v>34620.727392424378</v>
          </cell>
          <cell r="AK383">
            <v>32555.994048420092</v>
          </cell>
          <cell r="AL383">
            <v>30491.260704415807</v>
          </cell>
          <cell r="AM383">
            <v>28424.691219659595</v>
          </cell>
          <cell r="AN383">
            <v>26359.957875655309</v>
          </cell>
          <cell r="AO383">
            <v>24293.388390899097</v>
          </cell>
          <cell r="AP383">
            <v>22228.655046894812</v>
          </cell>
          <cell r="AQ383">
            <v>20162.085562138604</v>
          </cell>
          <cell r="AR383">
            <v>18097.352218134314</v>
          </cell>
          <cell r="AS383">
            <v>16574.280395948826</v>
          </cell>
          <cell r="AT383">
            <v>15592.87009558214</v>
          </cell>
          <cell r="AU383">
            <v>14611.459795215453</v>
          </cell>
          <cell r="AV383">
            <v>13630.049494848765</v>
          </cell>
          <cell r="AW383">
            <v>12648.639194482077</v>
          </cell>
          <cell r="AX383">
            <v>11667.228894115387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</row>
        <row r="384">
          <cell r="A384">
            <v>-3605.9342457076227</v>
          </cell>
          <cell r="B384">
            <v>-14443.596289667879</v>
          </cell>
          <cell r="C384">
            <v>-12491.204444327203</v>
          </cell>
          <cell r="D384">
            <v>-9737.8941464197196</v>
          </cell>
          <cell r="E384">
            <v>-7846.5506192565326</v>
          </cell>
          <cell r="F384">
            <v>-6212.4639316309585</v>
          </cell>
          <cell r="G384">
            <v>-4514.3574759527019</v>
          </cell>
          <cell r="H384">
            <v>-2736.3326942252884</v>
          </cell>
          <cell r="I384">
            <v>-788.90406615284758</v>
          </cell>
          <cell r="J384">
            <v>1348.3847399624178</v>
          </cell>
          <cell r="K384">
            <v>3687.3281704558613</v>
          </cell>
          <cell r="L384">
            <v>6251.5714358557088</v>
          </cell>
          <cell r="M384">
            <v>9062.2964198889877</v>
          </cell>
          <cell r="N384">
            <v>12151.78969383987</v>
          </cell>
          <cell r="O384">
            <v>16017.765601745185</v>
          </cell>
          <cell r="P384">
            <v>20852.743944429192</v>
          </cell>
          <cell r="Q384">
            <v>26239.40201288235</v>
          </cell>
          <cell r="R384">
            <v>32044.240346338331</v>
          </cell>
          <cell r="S384">
            <v>38299.723365559614</v>
          </cell>
          <cell r="T384">
            <v>45040.835788662793</v>
          </cell>
          <cell r="U384">
            <v>52305.27828835215</v>
          </cell>
          <cell r="V384">
            <v>60133.678338532583</v>
          </cell>
          <cell r="W384">
            <v>68569.817429493211</v>
          </cell>
          <cell r="X384">
            <v>77660.875922396051</v>
          </cell>
          <cell r="Y384">
            <v>87457.696912455169</v>
          </cell>
          <cell r="Z384">
            <v>98015.070576499871</v>
          </cell>
          <cell r="AA384">
            <v>109392.04059517854</v>
          </cell>
          <cell r="AB384">
            <v>121652.23436351438</v>
          </cell>
          <cell r="AC384">
            <v>134864.21883656463</v>
          </cell>
          <cell r="AD384">
            <v>149101.88400030328</v>
          </cell>
          <cell r="AE384">
            <v>57912.212137476279</v>
          </cell>
          <cell r="AF384">
            <v>53239.304696209387</v>
          </cell>
          <cell r="AG384">
            <v>50148.498082715596</v>
          </cell>
          <cell r="AH384">
            <v>47246.766155018857</v>
          </cell>
          <cell r="AI384">
            <v>44516.313648573552</v>
          </cell>
          <cell r="AJ384">
            <v>41941.569706902272</v>
          </cell>
          <cell r="AK384">
            <v>39440.231231481608</v>
          </cell>
          <cell r="AL384">
            <v>36938.892756060952</v>
          </cell>
          <cell r="AM384">
            <v>34435.329872572089</v>
          </cell>
          <cell r="AN384">
            <v>31933.991397151414</v>
          </cell>
          <cell r="AO384">
            <v>29430.428513662562</v>
          </cell>
          <cell r="AP384">
            <v>26929.090038241891</v>
          </cell>
          <cell r="AQ384">
            <v>24425.527154753036</v>
          </cell>
          <cell r="AR384">
            <v>21924.188679332361</v>
          </cell>
          <cell r="AS384">
            <v>20079.050584030836</v>
          </cell>
          <cell r="AT384">
            <v>18890.112868848446</v>
          </cell>
          <cell r="AU384">
            <v>17701.175153666063</v>
          </cell>
          <cell r="AV384">
            <v>16512.237438483673</v>
          </cell>
          <cell r="AW384">
            <v>15323.299723301288</v>
          </cell>
          <cell r="AX384">
            <v>14134.362008118904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</row>
        <row r="385">
          <cell r="A385">
            <v>-3263.1543275918011</v>
          </cell>
          <cell r="B385">
            <v>-13253.681769404593</v>
          </cell>
          <cell r="C385">
            <v>-11602.108785096007</v>
          </cell>
          <cell r="D385">
            <v>-9108.3973081012282</v>
          </cell>
          <cell r="E385">
            <v>-7423.8115295083808</v>
          </cell>
          <cell r="F385">
            <v>-5981.6295306188304</v>
          </cell>
          <cell r="G385">
            <v>-4470.516308890682</v>
          </cell>
          <cell r="H385">
            <v>-2875.927488322689</v>
          </cell>
          <cell r="I385">
            <v>-1116.4331350693699</v>
          </cell>
          <cell r="J385">
            <v>826.90377669318036</v>
          </cell>
          <cell r="K385">
            <v>2965.6145503157823</v>
          </cell>
          <cell r="L385">
            <v>5322.0094793540966</v>
          </cell>
          <cell r="M385">
            <v>7916.2830390799845</v>
          </cell>
          <cell r="N385">
            <v>10778.384576646606</v>
          </cell>
          <cell r="O385">
            <v>14357.952622600002</v>
          </cell>
          <cell r="P385">
            <v>18826.307258809335</v>
          </cell>
          <cell r="Q385">
            <v>23802.29308978279</v>
          </cell>
          <cell r="R385">
            <v>29164.577632685508</v>
          </cell>
          <cell r="S385">
            <v>34943.150260459275</v>
          </cell>
          <cell r="T385">
            <v>41170.328499005453</v>
          </cell>
          <cell r="U385">
            <v>47880.938767749729</v>
          </cell>
          <cell r="V385">
            <v>55112.511151566585</v>
          </cell>
          <cell r="W385">
            <v>62905.489293354636</v>
          </cell>
          <cell r="X385">
            <v>71303.456581117935</v>
          </cell>
          <cell r="Y385">
            <v>80353.379894538186</v>
          </cell>
          <cell r="Z385">
            <v>90105.872274226989</v>
          </cell>
          <cell r="AA385">
            <v>100615.47598267467</v>
          </cell>
          <cell r="AB385">
            <v>111940.96753995609</v>
          </cell>
          <cell r="AC385">
            <v>124145.68644015132</v>
          </cell>
          <cell r="AD385">
            <v>137297.88938687599</v>
          </cell>
          <cell r="AE385">
            <v>52205.20478840937</v>
          </cell>
          <cell r="AF385">
            <v>47992.792916635008</v>
          </cell>
          <cell r="AG385">
            <v>45206.572424214966</v>
          </cell>
          <cell r="AH385">
            <v>42590.794094648358</v>
          </cell>
          <cell r="AI385">
            <v>40129.416312607813</v>
          </cell>
          <cell r="AJ385">
            <v>37808.40266468186</v>
          </cell>
          <cell r="AK385">
            <v>35553.560679981369</v>
          </cell>
          <cell r="AL385">
            <v>33298.718695280862</v>
          </cell>
          <cell r="AM385">
            <v>31041.871508664452</v>
          </cell>
          <cell r="AN385">
            <v>28787.029523963953</v>
          </cell>
          <cell r="AO385">
            <v>26530.182337347527</v>
          </cell>
          <cell r="AP385">
            <v>24275.340352647028</v>
          </cell>
          <cell r="AQ385">
            <v>22018.493166030603</v>
          </cell>
          <cell r="AR385">
            <v>19763.651181330108</v>
          </cell>
          <cell r="AS385">
            <v>18100.343761826833</v>
          </cell>
          <cell r="AT385">
            <v>17028.570907520785</v>
          </cell>
          <cell r="AU385">
            <v>15956.798053214738</v>
          </cell>
          <cell r="AV385">
            <v>14885.025198908696</v>
          </cell>
          <cell r="AW385">
            <v>13813.25234460265</v>
          </cell>
          <cell r="AX385">
            <v>12741.47949029661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</row>
        <row r="386">
          <cell r="A386">
            <v>-3146.4172000836484</v>
          </cell>
          <cell r="B386">
            <v>-12633.898399660909</v>
          </cell>
          <cell r="C386">
            <v>-10829.360477639626</v>
          </cell>
          <cell r="D386">
            <v>-8298.2931221918625</v>
          </cell>
          <cell r="E386">
            <v>-6617.7139690642844</v>
          </cell>
          <cell r="F386">
            <v>-5180.467976324263</v>
          </cell>
          <cell r="G386">
            <v>-3668.7224143097392</v>
          </cell>
          <cell r="H386">
            <v>-2068.0220241690204</v>
          </cell>
          <cell r="I386">
            <v>-299.01468300431617</v>
          </cell>
          <cell r="J386">
            <v>1657.1491558056996</v>
          </cell>
          <cell r="K386">
            <v>3812.3193609262062</v>
          </cell>
          <cell r="L386">
            <v>6188.8336575794501</v>
          </cell>
          <cell r="M386">
            <v>8807.051622612038</v>
          </cell>
          <cell r="N386">
            <v>11696.718015519429</v>
          </cell>
          <cell r="O386">
            <v>15293.563774963297</v>
          </cell>
          <cell r="P386">
            <v>19763.117634572933</v>
          </cell>
          <cell r="Q386">
            <v>24735.712978629672</v>
          </cell>
          <cell r="R386">
            <v>30094.343822304923</v>
          </cell>
          <cell r="S386">
            <v>35868.979104684782</v>
          </cell>
          <cell r="T386">
            <v>42091.914331481472</v>
          </cell>
          <cell r="U386">
            <v>48797.952192447105</v>
          </cell>
          <cell r="V386">
            <v>56024.59720058641</v>
          </cell>
          <cell r="W386">
            <v>63812.265441717558</v>
          </cell>
          <cell r="X386">
            <v>72204.51060743627</v>
          </cell>
          <cell r="Y386">
            <v>81248.267575606689</v>
          </cell>
          <cell r="Z386">
            <v>90994.114900638495</v>
          </cell>
          <cell r="AA386">
            <v>101496.55768156661</v>
          </cell>
          <cell r="AB386">
            <v>112814.33238991495</v>
          </cell>
          <cell r="AC386">
            <v>125010.7353621394</v>
          </cell>
          <cell r="AD386">
            <v>138153.97679379303</v>
          </cell>
          <cell r="AE386">
            <v>50490.599888798788</v>
          </cell>
          <cell r="AF386">
            <v>46416.538629071569</v>
          </cell>
          <cell r="AG386">
            <v>43721.827543176434</v>
          </cell>
          <cell r="AH386">
            <v>41191.960692328248</v>
          </cell>
          <cell r="AI386">
            <v>38811.423324993179</v>
          </cell>
          <cell r="AJ386">
            <v>36566.640033579119</v>
          </cell>
          <cell r="AK386">
            <v>34385.855092242113</v>
          </cell>
          <cell r="AL386">
            <v>32205.0701509051</v>
          </cell>
          <cell r="AM386">
            <v>30022.345865626365</v>
          </cell>
          <cell r="AN386">
            <v>27841.560924289352</v>
          </cell>
          <cell r="AO386">
            <v>25658.836639010617</v>
          </cell>
          <cell r="AP386">
            <v>23478.051697673607</v>
          </cell>
          <cell r="AQ386">
            <v>21295.327412394872</v>
          </cell>
          <cell r="AR386">
            <v>19114.542471057859</v>
          </cell>
          <cell r="AS386">
            <v>17505.863992530834</v>
          </cell>
          <cell r="AT386">
            <v>16469.291976813794</v>
          </cell>
          <cell r="AU386">
            <v>15432.719961096756</v>
          </cell>
          <cell r="AV386">
            <v>14396.147945379715</v>
          </cell>
          <cell r="AW386">
            <v>13359.575929662677</v>
          </cell>
          <cell r="AX386">
            <v>12323.003913945637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</row>
        <row r="387">
          <cell r="A387">
            <v>-3137.8745799904018</v>
          </cell>
          <cell r="B387">
            <v>-12669.945169911023</v>
          </cell>
          <cell r="C387">
            <v>-10971.750294755082</v>
          </cell>
          <cell r="D387">
            <v>-8307.2213184468401</v>
          </cell>
          <cell r="E387">
            <v>-6570.4266851535831</v>
          </cell>
          <cell r="F387">
            <v>-5137.7897764071367</v>
          </cell>
          <cell r="G387">
            <v>-3630.2812144547661</v>
          </cell>
          <cell r="H387">
            <v>-2033.480799567473</v>
          </cell>
          <cell r="I387">
            <v>-268.31723532234059</v>
          </cell>
          <cell r="J387">
            <v>1684.0202747192295</v>
          </cell>
          <cell r="K387">
            <v>3835.3904710821562</v>
          </cell>
          <cell r="L387">
            <v>6208.1019018376937</v>
          </cell>
          <cell r="M387">
            <v>8822.4993242947257</v>
          </cell>
          <cell r="N387">
            <v>11708.264617202625</v>
          </cell>
          <cell r="O387">
            <v>15299.382363555516</v>
          </cell>
          <cell r="P387">
            <v>19760.627158752184</v>
          </cell>
          <cell r="Q387">
            <v>24723.694082796719</v>
          </cell>
          <cell r="R387">
            <v>30072.056790451243</v>
          </cell>
          <cell r="S387">
            <v>35835.626794725642</v>
          </cell>
          <cell r="T387">
            <v>42046.637717120524</v>
          </cell>
          <cell r="U387">
            <v>48739.825558944125</v>
          </cell>
          <cell r="V387">
            <v>55952.622967560063</v>
          </cell>
          <cell r="W387">
            <v>63725.368584028911</v>
          </cell>
          <cell r="X387">
            <v>72101.532642951031</v>
          </cell>
          <cell r="Y387">
            <v>81127.960086211737</v>
          </cell>
          <cell r="Z387">
            <v>90855.132550278184</v>
          </cell>
          <cell r="AA387">
            <v>101337.4506922509</v>
          </cell>
          <cell r="AB387">
            <v>112633.53843362068</v>
          </cell>
          <cell r="AC387">
            <v>124806.57082325876</v>
          </cell>
          <cell r="AD387">
            <v>137924.62735326306</v>
          </cell>
          <cell r="AE387">
            <v>50280.32015035623</v>
          </cell>
          <cell r="AF387">
            <v>46223.226257584065</v>
          </cell>
          <cell r="AG387">
            <v>43539.737916983482</v>
          </cell>
          <cell r="AH387">
            <v>41020.407279625782</v>
          </cell>
          <cell r="AI387">
            <v>38649.784208735153</v>
          </cell>
          <cell r="AJ387">
            <v>36414.349834632798</v>
          </cell>
          <cell r="AK387">
            <v>34242.647274730632</v>
          </cell>
          <cell r="AL387">
            <v>32070.94471482846</v>
          </cell>
          <cell r="AM387">
            <v>29897.310887829313</v>
          </cell>
          <cell r="AN387">
            <v>27725.608327927144</v>
          </cell>
          <cell r="AO387">
            <v>25551.97450092799</v>
          </cell>
          <cell r="AP387">
            <v>23380.271941025821</v>
          </cell>
          <cell r="AQ387">
            <v>21206.638114026671</v>
          </cell>
          <cell r="AR387">
            <v>19034.935554124502</v>
          </cell>
          <cell r="AS387">
            <v>17432.956787830008</v>
          </cell>
          <cell r="AT387">
            <v>16400.701815143188</v>
          </cell>
          <cell r="AU387">
            <v>15368.446842456377</v>
          </cell>
          <cell r="AV387">
            <v>14336.19186976956</v>
          </cell>
          <cell r="AW387">
            <v>13303.936897082747</v>
          </cell>
          <cell r="AX387">
            <v>12271.681924395931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</row>
        <row r="388">
          <cell r="A388">
            <v>-3598.3850040237812</v>
          </cell>
          <cell r="B388">
            <v>-14651.954232918493</v>
          </cell>
          <cell r="C388">
            <v>-12925.915487021502</v>
          </cell>
          <cell r="D388">
            <v>-10338.653257485619</v>
          </cell>
          <cell r="E388">
            <v>-8540.0569567886523</v>
          </cell>
          <cell r="F388">
            <v>-6974.7762831208493</v>
          </cell>
          <cell r="G388">
            <v>-5349.4980503032639</v>
          </cell>
          <cell r="H388">
            <v>-3648.7515431174484</v>
          </cell>
          <cell r="I388">
            <v>-1783.951632906877</v>
          </cell>
          <cell r="J388">
            <v>264.86471124192371</v>
          </cell>
          <cell r="K388">
            <v>2509.051859076144</v>
          </cell>
          <cell r="L388">
            <v>4971.710757073598</v>
          </cell>
          <cell r="M388">
            <v>7673.4668198365653</v>
          </cell>
          <cell r="N388">
            <v>10645.922152571489</v>
          </cell>
          <cell r="O388">
            <v>14383.019236187816</v>
          </cell>
          <cell r="P388">
            <v>19075.251808310506</v>
          </cell>
          <cell r="Q388">
            <v>24307.0442620338</v>
          </cell>
          <cell r="R388">
            <v>29944.994360614994</v>
          </cell>
          <cell r="S388">
            <v>36020.63317756966</v>
          </cell>
          <cell r="T388">
            <v>42567.939625595085</v>
          </cell>
          <cell r="U388">
            <v>49623.530488687575</v>
          </cell>
          <cell r="V388">
            <v>57226.865206946779</v>
          </cell>
          <cell r="W388">
            <v>65420.466559356755</v>
          </cell>
          <cell r="X388">
            <v>74250.15847874459</v>
          </cell>
          <cell r="Y388">
            <v>83765.322328932656</v>
          </cell>
          <cell r="Z388">
            <v>94019.173077351821</v>
          </cell>
          <cell r="AA388">
            <v>105069.05690765262</v>
          </cell>
          <cell r="AB388">
            <v>116976.77193675682</v>
          </cell>
          <cell r="AC388">
            <v>129808.91383000746</v>
          </cell>
          <cell r="AD388">
            <v>143637.24824732044</v>
          </cell>
          <cell r="AE388">
            <v>57532.106113588277</v>
          </cell>
          <cell r="AF388">
            <v>52889.869237335901</v>
          </cell>
          <cell r="AG388">
            <v>49819.349091395328</v>
          </cell>
          <cell r="AH388">
            <v>46936.662642099713</v>
          </cell>
          <cell r="AI388">
            <v>44224.131423882449</v>
          </cell>
          <cell r="AJ388">
            <v>41666.2867793728</v>
          </cell>
          <cell r="AK388">
            <v>39181.365805325309</v>
          </cell>
          <cell r="AL388">
            <v>36696.444831277811</v>
          </cell>
          <cell r="AM388">
            <v>34209.314049034503</v>
          </cell>
          <cell r="AN388">
            <v>31724.393074987005</v>
          </cell>
          <cell r="AO388">
            <v>29237.26229274369</v>
          </cell>
          <cell r="AP388">
            <v>26752.341318696195</v>
          </cell>
          <cell r="AQ388">
            <v>24265.210536452876</v>
          </cell>
          <cell r="AR388">
            <v>21780.289562405385</v>
          </cell>
          <cell r="AS388">
            <v>19947.262006125649</v>
          </cell>
          <cell r="AT388">
            <v>18766.127867613679</v>
          </cell>
          <cell r="AU388">
            <v>17584.993729101712</v>
          </cell>
          <cell r="AV388">
            <v>16403.859590589742</v>
          </cell>
          <cell r="AW388">
            <v>15222.725452077779</v>
          </cell>
          <cell r="AX388">
            <v>14041.59131356581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</row>
        <row r="389">
          <cell r="A389">
            <v>-2892.794214186421</v>
          </cell>
          <cell r="B389">
            <v>-11668.885495549119</v>
          </cell>
          <cell r="C389">
            <v>-10120.406283735505</v>
          </cell>
          <cell r="D389">
            <v>-7912.449776158026</v>
          </cell>
          <cell r="E389">
            <v>-6427.3617436201394</v>
          </cell>
          <cell r="F389">
            <v>-5137.7286056029761</v>
          </cell>
          <cell r="G389">
            <v>-3770.7406246349742</v>
          </cell>
          <cell r="H389">
            <v>-2312.974973644506</v>
          </cell>
          <cell r="I389">
            <v>-690.95874326750561</v>
          </cell>
          <cell r="J389">
            <v>1112.9971705166749</v>
          </cell>
          <cell r="K389">
            <v>3110.4850717359782</v>
          </cell>
          <cell r="L389">
            <v>5322.8053973934511</v>
          </cell>
          <cell r="M389">
            <v>7769.525914764522</v>
          </cell>
          <cell r="N389">
            <v>10478.618086329523</v>
          </cell>
          <cell r="O389">
            <v>13850.981173052269</v>
          </cell>
          <cell r="P389">
            <v>18036.726501285677</v>
          </cell>
          <cell r="Q389">
            <v>22692.217273490001</v>
          </cell>
          <cell r="R389">
            <v>27709.125893290828</v>
          </cell>
          <cell r="S389">
            <v>33115.510167469998</v>
          </cell>
          <cell r="T389">
            <v>38941.606103268066</v>
          </cell>
          <cell r="U389">
            <v>45219.997007746671</v>
          </cell>
          <cell r="V389">
            <v>51985.795714774002</v>
          </cell>
          <cell r="W389">
            <v>59276.840958764609</v>
          </cell>
          <cell r="X389">
            <v>67133.908993423131</v>
          </cell>
          <cell r="Y389">
            <v>75600.941639000826</v>
          </cell>
          <cell r="Z389">
            <v>84725.292033453617</v>
          </cell>
          <cell r="AA389">
            <v>94557.98946190087</v>
          </cell>
          <cell r="AB389">
            <v>105154.02474548346</v>
          </cell>
          <cell r="AC389">
            <v>116572.65778570078</v>
          </cell>
          <cell r="AD389">
            <v>128877.7489842135</v>
          </cell>
          <cell r="AE389">
            <v>46366.575779257939</v>
          </cell>
          <cell r="AF389">
            <v>42625.279962917506</v>
          </cell>
          <cell r="AG389">
            <v>40150.670311961832</v>
          </cell>
          <cell r="AH389">
            <v>37827.440575939065</v>
          </cell>
          <cell r="AI389">
            <v>35641.34323344376</v>
          </cell>
          <cell r="AJ389">
            <v>33579.911703246151</v>
          </cell>
          <cell r="AK389">
            <v>31577.251198846017</v>
          </cell>
          <cell r="AL389">
            <v>29574.590694445884</v>
          </cell>
          <cell r="AM389">
            <v>27570.149249870075</v>
          </cell>
          <cell r="AN389">
            <v>25567.488745469946</v>
          </cell>
          <cell r="AO389">
            <v>23563.04730089413</v>
          </cell>
          <cell r="AP389">
            <v>21560.386796494004</v>
          </cell>
          <cell r="AQ389">
            <v>19555.945351918192</v>
          </cell>
          <cell r="AR389">
            <v>17553.284847518058</v>
          </cell>
          <cell r="AS389">
            <v>16076.001694943912</v>
          </cell>
          <cell r="AT389">
            <v>15124.095894195747</v>
          </cell>
          <cell r="AU389">
            <v>14172.190093447585</v>
          </cell>
          <cell r="AV389">
            <v>13220.28429269942</v>
          </cell>
          <cell r="AW389">
            <v>12268.378491951256</v>
          </cell>
          <cell r="AX389">
            <v>11316.472691203093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</row>
        <row r="390">
          <cell r="A390">
            <v>-3707.6806743762718</v>
          </cell>
          <cell r="B390">
            <v>-14934.808505863699</v>
          </cell>
          <cell r="C390">
            <v>-12948.262569866056</v>
          </cell>
          <cell r="D390">
            <v>-10021.464665368243</v>
          </cell>
          <cell r="E390">
            <v>-8041.9839999519245</v>
          </cell>
          <cell r="F390">
            <v>-6362.4269263406713</v>
          </cell>
          <cell r="G390">
            <v>-4620.6657754594971</v>
          </cell>
          <cell r="H390">
            <v>-2800.474622466148</v>
          </cell>
          <cell r="I390">
            <v>-810.23513504280106</v>
          </cell>
          <cell r="J390">
            <v>1370.874805184578</v>
          </cell>
          <cell r="K390">
            <v>3754.6730190873068</v>
          </cell>
          <cell r="L390">
            <v>6365.1136160572751</v>
          </cell>
          <cell r="M390">
            <v>9223.589616982701</v>
          </cell>
          <cell r="N390">
            <v>12362.958688803825</v>
          </cell>
          <cell r="O390">
            <v>16293.844380614715</v>
          </cell>
          <cell r="P390">
            <v>21214.418091776934</v>
          </cell>
          <cell r="Q390">
            <v>26697.522619192303</v>
          </cell>
          <cell r="R390">
            <v>32606.29480087019</v>
          </cell>
          <cell r="S390">
            <v>38973.780323059953</v>
          </cell>
          <cell r="T390">
            <v>45835.590294515474</v>
          </cell>
          <cell r="U390">
            <v>53230.100406911348</v>
          </cell>
          <cell r="V390">
            <v>61198.665556599684</v>
          </cell>
          <cell r="W390">
            <v>69785.851128011927</v>
          </cell>
          <cell r="X390">
            <v>79039.682232191903</v>
          </cell>
          <cell r="Y390">
            <v>89011.912294364127</v>
          </cell>
          <cell r="Z390">
            <v>99758.312492653</v>
          </cell>
          <cell r="AA390">
            <v>111338.98366668203</v>
          </cell>
          <cell r="AB390">
            <v>123818.69244044801</v>
          </cell>
          <cell r="AC390">
            <v>137267.23343928787</v>
          </cell>
          <cell r="AD390">
            <v>151759.81962668957</v>
          </cell>
          <cell r="AE390">
            <v>59452.270406166972</v>
          </cell>
          <cell r="AF390">
            <v>54655.096433228558</v>
          </cell>
          <cell r="AG390">
            <v>51482.096062902703</v>
          </cell>
          <cell r="AH390">
            <v>48503.198437612424</v>
          </cell>
          <cell r="AI390">
            <v>45700.135063707305</v>
          </cell>
          <cell r="AJ390">
            <v>43056.921009243255</v>
          </cell>
          <cell r="AK390">
            <v>40489.064491087127</v>
          </cell>
          <cell r="AL390">
            <v>37921.207972931021</v>
          </cell>
          <cell r="AM390">
            <v>35351.067893068597</v>
          </cell>
          <cell r="AN390">
            <v>32783.211374912476</v>
          </cell>
          <cell r="AO390">
            <v>30213.071295050049</v>
          </cell>
          <cell r="AP390">
            <v>27645.214776893925</v>
          </cell>
          <cell r="AQ390">
            <v>25075.074697031501</v>
          </cell>
          <cell r="AR390">
            <v>22507.218178875384</v>
          </cell>
          <cell r="AS390">
            <v>20613.012364078018</v>
          </cell>
          <cell r="AT390">
            <v>19392.457252639415</v>
          </cell>
          <cell r="AU390">
            <v>18171.902141200804</v>
          </cell>
          <cell r="AV390">
            <v>16951.347029762197</v>
          </cell>
          <cell r="AW390">
            <v>15730.79191832359</v>
          </cell>
          <cell r="AX390">
            <v>14510.236806884985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</row>
        <row r="391">
          <cell r="A391">
            <v>-3198.8829089429482</v>
          </cell>
          <cell r="B391">
            <v>-12895.629442925403</v>
          </cell>
          <cell r="C391">
            <v>-11213.245023241916</v>
          </cell>
          <cell r="D391">
            <v>-8726.8956523083471</v>
          </cell>
          <cell r="E391">
            <v>-7049.5848899597258</v>
          </cell>
          <cell r="F391">
            <v>-5614.6272226613282</v>
          </cell>
          <cell r="G391">
            <v>-4108.1013720204201</v>
          </cell>
          <cell r="H391">
            <v>-2515.5384010101425</v>
          </cell>
          <cell r="I391">
            <v>-756.65449283730595</v>
          </cell>
          <cell r="J391">
            <v>1187.4083749105948</v>
          </cell>
          <cell r="K391">
            <v>3328.3181884233422</v>
          </cell>
          <cell r="L391">
            <v>5688.3628188631874</v>
          </cell>
          <cell r="M391">
            <v>8287.78540514425</v>
          </cell>
          <cell r="N391">
            <v>11156.382212575401</v>
          </cell>
          <cell r="O391">
            <v>14736.272621165424</v>
          </cell>
          <cell r="P391">
            <v>19195.614865416814</v>
          </cell>
          <cell r="Q391">
            <v>24159.372543460129</v>
          </cell>
          <cell r="R391">
            <v>29508.479630141526</v>
          </cell>
          <cell r="S391">
            <v>35272.851801521203</v>
          </cell>
          <cell r="T391">
            <v>41484.727165338467</v>
          </cell>
          <cell r="U391">
            <v>48178.846557418612</v>
          </cell>
          <cell r="V391">
            <v>55392.647834958487</v>
          </cell>
          <cell r="W391">
            <v>63166.475253304721</v>
          </cell>
          <cell r="X391">
            <v>71543.805097195451</v>
          </cell>
          <cell r="Y391">
            <v>80571.488828341564</v>
          </cell>
          <cell r="Z391">
            <v>90300.015109186759</v>
          </cell>
          <cell r="AA391">
            <v>100783.79216825315</v>
          </cell>
          <cell r="AB391">
            <v>112081.45208624216</v>
          </cell>
          <cell r="AC391">
            <v>124256.17870465619</v>
          </cell>
          <cell r="AD391">
            <v>137376.06099081942</v>
          </cell>
          <cell r="AE391">
            <v>51283.935782801971</v>
          </cell>
          <cell r="AF391">
            <v>47145.860646455571</v>
          </cell>
          <cell r="AG391">
            <v>44408.808787562753</v>
          </cell>
          <cell r="AH391">
            <v>41839.191286410416</v>
          </cell>
          <cell r="AI391">
            <v>39421.249615211214</v>
          </cell>
          <cell r="AJ391">
            <v>37141.19506215123</v>
          </cell>
          <cell r="AK391">
            <v>34926.144436214032</v>
          </cell>
          <cell r="AL391">
            <v>32711.093810276823</v>
          </cell>
          <cell r="AM391">
            <v>30494.0733683662</v>
          </cell>
          <cell r="AN391">
            <v>28279.022742428995</v>
          </cell>
          <cell r="AO391">
            <v>26062.002300518376</v>
          </cell>
          <cell r="AP391">
            <v>23846.951674581174</v>
          </cell>
          <cell r="AQ391">
            <v>21629.931232670548</v>
          </cell>
          <cell r="AR391">
            <v>19414.880606733343</v>
          </cell>
          <cell r="AS391">
            <v>17780.925692954279</v>
          </cell>
          <cell r="AT391">
            <v>16728.066491333353</v>
          </cell>
          <cell r="AU391">
            <v>15675.207289712431</v>
          </cell>
          <cell r="AV391">
            <v>14622.348088091505</v>
          </cell>
          <cell r="AW391">
            <v>13569.488886470581</v>
          </cell>
          <cell r="AX391">
            <v>12516.62968484966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</row>
        <row r="392">
          <cell r="A392">
            <v>-3078.2151275916676</v>
          </cell>
          <cell r="B392">
            <v>-12357.820167848324</v>
          </cell>
          <cell r="C392">
            <v>-10492.963526017618</v>
          </cell>
          <cell r="D392">
            <v>-7782.7267273871958</v>
          </cell>
          <cell r="E392">
            <v>-6044.7780260540767</v>
          </cell>
          <cell r="F392">
            <v>-4606.2759592207049</v>
          </cell>
          <cell r="G392">
            <v>-3089.3667187960182</v>
          </cell>
          <cell r="H392">
            <v>-1479.6254828084784</v>
          </cell>
          <cell r="I392">
            <v>300.99836748920097</v>
          </cell>
          <cell r="J392">
            <v>2271.3292831590143</v>
          </cell>
          <cell r="K392">
            <v>4443.4543806414422</v>
          </cell>
          <cell r="L392">
            <v>6839.7648390142358</v>
          </cell>
          <cell r="M392">
            <v>9480.7646097207416</v>
          </cell>
          <cell r="N392">
            <v>12396.109159819049</v>
          </cell>
          <cell r="O392">
            <v>16012.670903323338</v>
          </cell>
          <cell r="P392">
            <v>20492.319439820778</v>
          </cell>
          <cell r="Q392">
            <v>25472.795269071743</v>
          </cell>
          <cell r="R392">
            <v>30839.918380487103</v>
          </cell>
          <cell r="S392">
            <v>36623.705207421903</v>
          </cell>
          <cell r="T392">
            <v>42856.50243696096</v>
          </cell>
          <cell r="U392">
            <v>49573.1679135718</v>
          </cell>
          <cell r="V392">
            <v>56811.265586778522</v>
          </cell>
          <cell r="W392">
            <v>64611.275593130078</v>
          </cell>
          <cell r="X392">
            <v>73016.820647377739</v>
          </cell>
          <cell r="Y392">
            <v>82074.910008988052</v>
          </cell>
          <cell r="Z392">
            <v>91836.202388410209</v>
          </cell>
          <cell r="AA392">
            <v>102355.28926344056</v>
          </cell>
          <cell r="AB392">
            <v>113691.00019017185</v>
          </cell>
          <cell r="AC392">
            <v>125906.73181602599</v>
          </cell>
          <cell r="AD392">
            <v>139070.80243492298</v>
          </cell>
          <cell r="AE392">
            <v>49392.934261684954</v>
          </cell>
          <cell r="AF392">
            <v>45407.44309257673</v>
          </cell>
          <cell r="AG392">
            <v>42771.315024916767</v>
          </cell>
          <cell r="AH392">
            <v>40296.447478681046</v>
          </cell>
          <cell r="AI392">
            <v>37967.662993029677</v>
          </cell>
          <cell r="AJ392">
            <v>35771.68128972769</v>
          </cell>
          <cell r="AK392">
            <v>33638.306612390428</v>
          </cell>
          <cell r="AL392">
            <v>31504.931935053155</v>
          </cell>
          <cell r="AM392">
            <v>29369.660075110889</v>
          </cell>
          <cell r="AN392">
            <v>27236.285397773623</v>
          </cell>
          <cell r="AO392">
            <v>25101.013537831364</v>
          </cell>
          <cell r="AP392">
            <v>22967.638860494091</v>
          </cell>
          <cell r="AQ392">
            <v>20832.367000551832</v>
          </cell>
          <cell r="AR392">
            <v>18698.992323214563</v>
          </cell>
          <cell r="AS392">
            <v>17125.286514349733</v>
          </cell>
          <cell r="AT392">
            <v>16111.249573957342</v>
          </cell>
          <cell r="AU392">
            <v>15097.212633564952</v>
          </cell>
          <cell r="AV392">
            <v>14083.175693172563</v>
          </cell>
          <cell r="AW392">
            <v>13069.138752780171</v>
          </cell>
          <cell r="AX392">
            <v>12055.101812387778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</row>
        <row r="393">
          <cell r="A393">
            <v>-3419.5137295779023</v>
          </cell>
          <cell r="B393">
            <v>-13762.031019662963</v>
          </cell>
          <cell r="C393">
            <v>-11988.98863880777</v>
          </cell>
          <cell r="D393">
            <v>-9381.037597036744</v>
          </cell>
          <cell r="E393">
            <v>-7597.256376908198</v>
          </cell>
          <cell r="F393">
            <v>-6064.438561272611</v>
          </cell>
          <cell r="G393">
            <v>-4464.8297969220712</v>
          </cell>
          <cell r="H393">
            <v>-2783.2479225585062</v>
          </cell>
          <cell r="I393">
            <v>-934.5200444407709</v>
          </cell>
          <cell r="J393">
            <v>1101.0068298915428</v>
          </cell>
          <cell r="K393">
            <v>3334.9990092054963</v>
          </cell>
          <cell r="L393">
            <v>5790.3992990482238</v>
          </cell>
          <cell r="M393">
            <v>8487.8748032055755</v>
          </cell>
          <cell r="N393">
            <v>11458.473968191362</v>
          </cell>
          <cell r="O393">
            <v>15174.123661347281</v>
          </cell>
          <cell r="P393">
            <v>19815.983579835025</v>
          </cell>
          <cell r="Q393">
            <v>24986.164693112489</v>
          </cell>
          <cell r="R393">
            <v>30557.720402770032</v>
          </cell>
          <cell r="S393">
            <v>36561.810461839457</v>
          </cell>
          <cell r="T393">
            <v>43032.013635960102</v>
          </cell>
          <cell r="U393">
            <v>50004.515497614258</v>
          </cell>
          <cell r="V393">
            <v>57518.310799317151</v>
          </cell>
          <cell r="W393">
            <v>65615.421557563459</v>
          </cell>
          <cell r="X393">
            <v>74341.132067197526</v>
          </cell>
          <cell r="Y393">
            <v>83744.242160559937</v>
          </cell>
          <cell r="Z393">
            <v>93877.340127799471</v>
          </cell>
          <cell r="AA393">
            <v>104797.09682469857</v>
          </cell>
          <cell r="AB393">
            <v>116564.58261285354</v>
          </cell>
          <cell r="AC393">
            <v>129245.60890474432</v>
          </cell>
          <cell r="AD393">
            <v>142911.09622383621</v>
          </cell>
          <cell r="AE393">
            <v>54848.921358386018</v>
          </cell>
          <cell r="AF393">
            <v>50423.189318438534</v>
          </cell>
          <cell r="AG393">
            <v>47495.872218634722</v>
          </cell>
          <cell r="AH393">
            <v>44747.628619727846</v>
          </cell>
          <cell r="AI393">
            <v>42161.604545162882</v>
          </cell>
          <cell r="AJ393">
            <v>39723.052765454217</v>
          </cell>
          <cell r="AK393">
            <v>37354.023639034938</v>
          </cell>
          <cell r="AL393">
            <v>34984.994512615667</v>
          </cell>
          <cell r="AM393">
            <v>32613.858639127022</v>
          </cell>
          <cell r="AN393">
            <v>30244.829512707744</v>
          </cell>
          <cell r="AO393">
            <v>27873.693639219106</v>
          </cell>
          <cell r="AP393">
            <v>25504.664512799827</v>
          </cell>
          <cell r="AQ393">
            <v>23133.528639311182</v>
          </cell>
          <cell r="AR393">
            <v>20764.499512891907</v>
          </cell>
          <cell r="AS393">
            <v>19016.960771938437</v>
          </cell>
          <cell r="AT393">
            <v>17890.912416450774</v>
          </cell>
          <cell r="AU393">
            <v>16764.864060963111</v>
          </cell>
          <cell r="AV393">
            <v>15638.815705475443</v>
          </cell>
          <cell r="AW393">
            <v>14512.767349987776</v>
          </cell>
          <cell r="AX393">
            <v>13386.718994500106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</row>
        <row r="394">
          <cell r="A394">
            <v>-3240.3908044234331</v>
          </cell>
          <cell r="B394">
            <v>-13066.471830103088</v>
          </cell>
          <cell r="C394">
            <v>-11390.517255510773</v>
          </cell>
          <cell r="D394">
            <v>-8805.2015151288779</v>
          </cell>
          <cell r="E394">
            <v>-7072.9086408465701</v>
          </cell>
          <cell r="F394">
            <v>-5613.6321736538539</v>
          </cell>
          <cell r="G394">
            <v>-4083.2029263673248</v>
          </cell>
          <cell r="H394">
            <v>-2466.9824203419785</v>
          </cell>
          <cell r="I394">
            <v>-683.73715870830881</v>
          </cell>
          <cell r="J394">
            <v>1285.5815714574398</v>
          </cell>
          <cell r="K394">
            <v>3452.6874770902768</v>
          </cell>
          <cell r="L394">
            <v>5840.0399438465265</v>
          </cell>
          <cell r="M394">
            <v>8468.0144841355796</v>
          </cell>
          <cell r="N394">
            <v>11366.698048952874</v>
          </cell>
          <cell r="O394">
            <v>14983.820389917524</v>
          </cell>
          <cell r="P394">
            <v>19490.026700931237</v>
          </cell>
          <cell r="Q394">
            <v>24506.098941692333</v>
          </cell>
          <cell r="R394">
            <v>29911.581906553314</v>
          </cell>
          <cell r="S394">
            <v>35736.706562048435</v>
          </cell>
          <cell r="T394">
            <v>42014.050783209983</v>
          </cell>
          <cell r="U394">
            <v>48778.72155017421</v>
          </cell>
          <cell r="V394">
            <v>56068.551289183255</v>
          </cell>
          <cell r="W394">
            <v>63924.309456049545</v>
          </cell>
          <cell r="X394">
            <v>72389.930545394149</v>
          </cell>
          <cell r="Y394">
            <v>81512.759800835032</v>
          </cell>
          <cell r="Z394">
            <v>91343.818000295651</v>
          </cell>
          <cell r="AA394">
            <v>101938.0867972853</v>
          </cell>
          <cell r="AB394">
            <v>113354.81621396462</v>
          </cell>
          <cell r="AC394">
            <v>125657.85600569686</v>
          </cell>
          <cell r="AD394">
            <v>138916.01275029036</v>
          </cell>
          <cell r="AE394">
            <v>51947.513333672243</v>
          </cell>
          <cell r="AF394">
            <v>47755.894456534908</v>
          </cell>
          <cell r="AG394">
            <v>44983.427098784479</v>
          </cell>
          <cell r="AH394">
            <v>42380.560579941499</v>
          </cell>
          <cell r="AI394">
            <v>39931.332468108791</v>
          </cell>
          <cell r="AJ394">
            <v>37621.775635376311</v>
          </cell>
          <cell r="AK394">
            <v>35378.063834219676</v>
          </cell>
          <cell r="AL394">
            <v>33134.352033063042</v>
          </cell>
          <cell r="AM394">
            <v>30888.644927919257</v>
          </cell>
          <cell r="AN394">
            <v>28644.933126762626</v>
          </cell>
          <cell r="AO394">
            <v>26399.226021618841</v>
          </cell>
          <cell r="AP394">
            <v>24155.514220462203</v>
          </cell>
          <cell r="AQ394">
            <v>21909.807115318425</v>
          </cell>
          <cell r="AR394">
            <v>19666.095314161783</v>
          </cell>
          <cell r="AS394">
            <v>18010.998189213322</v>
          </cell>
          <cell r="AT394">
            <v>16944.515740473031</v>
          </cell>
          <cell r="AU394">
            <v>15878.033291732743</v>
          </cell>
          <cell r="AV394">
            <v>14811.550842992452</v>
          </cell>
          <cell r="AW394">
            <v>13745.068394252159</v>
          </cell>
          <cell r="AX394">
            <v>12678.58594551187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</row>
        <row r="395">
          <cell r="A395">
            <v>-2889.5839062310006</v>
          </cell>
          <cell r="B395">
            <v>-11570.516521305659</v>
          </cell>
          <cell r="C395">
            <v>-9801.3576950585702</v>
          </cell>
          <cell r="D395">
            <v>-7200.973425315532</v>
          </cell>
          <cell r="E395">
            <v>-5547.8380615216165</v>
          </cell>
          <cell r="F395">
            <v>-4188.6284730928764</v>
          </cell>
          <cell r="G395">
            <v>-2746.7769498256266</v>
          </cell>
          <cell r="H395">
            <v>-1208.4401996067741</v>
          </cell>
          <cell r="I395">
            <v>500.34585689774275</v>
          </cell>
          <cell r="J395">
            <v>2397.7582988725417</v>
          </cell>
          <cell r="K395">
            <v>4495.9073591253209</v>
          </cell>
          <cell r="L395">
            <v>6816.6576782777884</v>
          </cell>
          <cell r="M395">
            <v>9380.1824245508742</v>
          </cell>
          <cell r="N395">
            <v>12215.112806862093</v>
          </cell>
          <cell r="O395">
            <v>15723.321933285275</v>
          </cell>
          <cell r="P395">
            <v>20055.793957242491</v>
          </cell>
          <cell r="Q395">
            <v>24869.492140645878</v>
          </cell>
          <cell r="R395">
            <v>30056.890224135415</v>
          </cell>
          <cell r="S395">
            <v>35646.999502147039</v>
          </cell>
          <cell r="T395">
            <v>41671.083491299898</v>
          </cell>
          <cell r="U395">
            <v>48162.832776257717</v>
          </cell>
          <cell r="V395">
            <v>55158.553429328582</v>
          </cell>
          <cell r="W395">
            <v>62697.370057568129</v>
          </cell>
          <cell r="X395">
            <v>70821.444612956984</v>
          </cell>
          <cell r="Y395">
            <v>79576.212189380793</v>
          </cell>
          <cell r="Z395">
            <v>89010.635125142901</v>
          </cell>
          <cell r="AA395">
            <v>99177.476832115164</v>
          </cell>
          <cell r="AB395">
            <v>110133.59688295754</v>
          </cell>
          <cell r="AC395">
            <v>121940.2690067255</v>
          </cell>
          <cell r="AD395">
            <v>134663.52377130257</v>
          </cell>
          <cell r="AE395">
            <v>46399.507481346729</v>
          </cell>
          <cell r="AF395">
            <v>42655.554422430592</v>
          </cell>
          <cell r="AG395">
            <v>40179.187188422009</v>
          </cell>
          <cell r="AH395">
            <v>37854.307386413886</v>
          </cell>
          <cell r="AI395">
            <v>35666.657375747382</v>
          </cell>
          <cell r="AJ395">
            <v>33603.761720845971</v>
          </cell>
          <cell r="AK395">
            <v>31599.678833662387</v>
          </cell>
          <cell r="AL395">
            <v>29595.595946478814</v>
          </cell>
          <cell r="AM395">
            <v>27589.730854212878</v>
          </cell>
          <cell r="AN395">
            <v>25585.647967029297</v>
          </cell>
          <cell r="AO395">
            <v>23579.782874763361</v>
          </cell>
          <cell r="AP395">
            <v>21575.699987579777</v>
          </cell>
          <cell r="AQ395">
            <v>19569.834895313845</v>
          </cell>
          <cell r="AR395">
            <v>17565.752008130268</v>
          </cell>
          <cell r="AS395">
            <v>16087.419620242452</v>
          </cell>
          <cell r="AT395">
            <v>15134.837731650407</v>
          </cell>
          <cell r="AU395">
            <v>14182.255843058361</v>
          </cell>
          <cell r="AV395">
            <v>13229.673954466314</v>
          </cell>
          <cell r="AW395">
            <v>12277.092065874265</v>
          </cell>
          <cell r="AX395">
            <v>11324.510177282218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</row>
        <row r="396">
          <cell r="A396">
            <v>-2852.7427589875915</v>
          </cell>
          <cell r="B396">
            <v>-11509.153334243203</v>
          </cell>
          <cell r="C396">
            <v>-9909.1084883732728</v>
          </cell>
          <cell r="D396">
            <v>-7477.8761763177663</v>
          </cell>
          <cell r="E396">
            <v>-5908.1039051843727</v>
          </cell>
          <cell r="F396">
            <v>-4603.6744216493335</v>
          </cell>
          <cell r="G396">
            <v>-3218.492249601502</v>
          </cell>
          <cell r="H396">
            <v>-1739.0678232851553</v>
          </cell>
          <cell r="I396">
            <v>-92.605252885788815</v>
          </cell>
          <cell r="J396">
            <v>1738.6681198030046</v>
          </cell>
          <cell r="K396">
            <v>3766.5906556561736</v>
          </cell>
          <cell r="L396">
            <v>6012.6085810769255</v>
          </cell>
          <cell r="M396">
            <v>8496.4979932425576</v>
          </cell>
          <cell r="N396">
            <v>11246.310303425054</v>
          </cell>
          <cell r="O396">
            <v>14657.858382399318</v>
          </cell>
          <cell r="P396">
            <v>18879.247559664276</v>
          </cell>
          <cell r="Q396">
            <v>23571.379609560099</v>
          </cell>
          <cell r="R396">
            <v>28627.774064664998</v>
          </cell>
          <cell r="S396">
            <v>34076.709562160904</v>
          </cell>
          <cell r="T396">
            <v>39948.6600833263</v>
          </cell>
          <cell r="U396">
            <v>46276.465383803785</v>
          </cell>
          <cell r="V396">
            <v>53095.514654812301</v>
          </cell>
          <cell r="W396">
            <v>60443.944442456523</v>
          </cell>
          <cell r="X396">
            <v>68362.851932026635</v>
          </cell>
          <cell r="Y396">
            <v>76896.52479011254</v>
          </cell>
          <cell r="Z396">
            <v>86092.688849958839</v>
          </cell>
          <cell r="AA396">
            <v>96002.775025277413</v>
          </cell>
          <cell r="AB396">
            <v>106682.20694527315</v>
          </cell>
          <cell r="AC396">
            <v>118190.71091952422</v>
          </cell>
          <cell r="AD396">
            <v>130592.64996624138</v>
          </cell>
          <cell r="AE396">
            <v>45718.603741033505</v>
          </cell>
          <cell r="AF396">
            <v>42029.592464471389</v>
          </cell>
          <cell r="AG396">
            <v>39589.565437580364</v>
          </cell>
          <cell r="AH396">
            <v>37298.802794113268</v>
          </cell>
          <cell r="AI396">
            <v>35143.256121512532</v>
          </cell>
          <cell r="AJ396">
            <v>33110.633058790321</v>
          </cell>
          <cell r="AK396">
            <v>31135.959697867969</v>
          </cell>
          <cell r="AL396">
            <v>29161.286336945632</v>
          </cell>
          <cell r="AM396">
            <v>27184.856924453594</v>
          </cell>
          <cell r="AN396">
            <v>25210.183563531249</v>
          </cell>
          <cell r="AO396">
            <v>23233.754151039204</v>
          </cell>
          <cell r="AP396">
            <v>21259.080790116859</v>
          </cell>
          <cell r="AQ396">
            <v>19282.651377624825</v>
          </cell>
          <cell r="AR396">
            <v>17307.97801670248</v>
          </cell>
          <cell r="AS396">
            <v>15851.339868839596</v>
          </cell>
          <cell r="AT396">
            <v>14912.736934036182</v>
          </cell>
          <cell r="AU396">
            <v>13974.133999232765</v>
          </cell>
          <cell r="AV396">
            <v>13035.531064429346</v>
          </cell>
          <cell r="AW396">
            <v>12096.928129625929</v>
          </cell>
          <cell r="AX396">
            <v>11158.325194822508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</row>
        <row r="397">
          <cell r="A397">
            <v>-3188.4997061177273</v>
          </cell>
          <cell r="B397">
            <v>-12796.922993340553</v>
          </cell>
          <cell r="C397">
            <v>-10870.811109237491</v>
          </cell>
          <cell r="D397">
            <v>-8237.7926619021546</v>
          </cell>
          <cell r="E397">
            <v>-6510.7412532579774</v>
          </cell>
          <cell r="F397">
            <v>-5038.5785275546805</v>
          </cell>
          <cell r="G397">
            <v>-3491.5514393445155</v>
          </cell>
          <cell r="H397">
            <v>-1854.9708918810138</v>
          </cell>
          <cell r="I397">
            <v>-48.451626369072756</v>
          </cell>
          <cell r="J397">
            <v>1947.1211466053735</v>
          </cell>
          <cell r="K397">
            <v>4143.720404986896</v>
          </cell>
          <cell r="L397">
            <v>6563.9410430707385</v>
          </cell>
          <cell r="M397">
            <v>9228.3663463639386</v>
          </cell>
          <cell r="N397">
            <v>12167.132920405496</v>
          </cell>
          <cell r="O397">
            <v>15821.788940780207</v>
          </cell>
          <cell r="P397">
            <v>20360.507282044546</v>
          </cell>
          <cell r="Q397">
            <v>25409.482321092808</v>
          </cell>
          <cell r="R397">
            <v>30850.422413981622</v>
          </cell>
          <cell r="S397">
            <v>36713.756826501369</v>
          </cell>
          <cell r="T397">
            <v>43032.277127426998</v>
          </cell>
          <cell r="U397">
            <v>49841.320580238091</v>
          </cell>
          <cell r="V397">
            <v>57178.967772014534</v>
          </cell>
          <cell r="W397">
            <v>65086.255584777246</v>
          </cell>
          <cell r="X397">
            <v>73607.406700347332</v>
          </cell>
          <cell r="Y397">
            <v>82790.076922264037</v>
          </cell>
          <cell r="Z397">
            <v>92685.621697945957</v>
          </cell>
          <cell r="AA397">
            <v>103349.38333166022</v>
          </cell>
          <cell r="AB397">
            <v>114841.00049458098</v>
          </cell>
          <cell r="AC397">
            <v>127224.74176291787</v>
          </cell>
          <cell r="AD397">
            <v>140569.86504947644</v>
          </cell>
          <cell r="AE397">
            <v>51166.435448551354</v>
          </cell>
          <cell r="AF397">
            <v>47037.841355425473</v>
          </cell>
          <cell r="AG397">
            <v>44307.060553996795</v>
          </cell>
          <cell r="AH397">
            <v>41743.330489342312</v>
          </cell>
          <cell r="AI397">
            <v>39330.928739177398</v>
          </cell>
          <cell r="AJ397">
            <v>37056.098184003014</v>
          </cell>
          <cell r="AK397">
            <v>34846.122620752729</v>
          </cell>
          <cell r="AL397">
            <v>32636.147057502447</v>
          </cell>
          <cell r="AM397">
            <v>30424.206191466579</v>
          </cell>
          <cell r="AN397">
            <v>28214.230628216294</v>
          </cell>
          <cell r="AO397">
            <v>26002.289762180433</v>
          </cell>
          <cell r="AP397">
            <v>23792.314198930144</v>
          </cell>
          <cell r="AQ397">
            <v>21580.373332894276</v>
          </cell>
          <cell r="AR397">
            <v>19370.397769643987</v>
          </cell>
          <cell r="AS397">
            <v>17740.186528139464</v>
          </cell>
          <cell r="AT397">
            <v>16689.739608380703</v>
          </cell>
          <cell r="AU397">
            <v>15639.292688621941</v>
          </cell>
          <cell r="AV397">
            <v>14588.845768863182</v>
          </cell>
          <cell r="AW397">
            <v>13538.39884910442</v>
          </cell>
          <cell r="AX397">
            <v>12487.951929345663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</row>
        <row r="398">
          <cell r="A398">
            <v>-3728.7072007219467</v>
          </cell>
          <cell r="B398">
            <v>-15148.19842107311</v>
          </cell>
          <cell r="C398">
            <v>-13451.571528356766</v>
          </cell>
          <cell r="D398">
            <v>-10721.126849877328</v>
          </cell>
          <cell r="E398">
            <v>-8817.8190913607777</v>
          </cell>
          <cell r="F398">
            <v>-7190.2541304896031</v>
          </cell>
          <cell r="G398">
            <v>-5505.2475598662832</v>
          </cell>
          <cell r="H398">
            <v>-3746.8795578259164</v>
          </cell>
          <cell r="I398">
            <v>-1823.6198500369649</v>
          </cell>
          <cell r="J398">
            <v>284.99625299458114</v>
          </cell>
          <cell r="K398">
            <v>2590.3510224620572</v>
          </cell>
          <cell r="L398">
            <v>5115.9677458479946</v>
          </cell>
          <cell r="M398">
            <v>7882.7586381874607</v>
          </cell>
          <cell r="N398">
            <v>10923.109906362808</v>
          </cell>
          <cell r="O398">
            <v>14748.807089801707</v>
          </cell>
          <cell r="P398">
            <v>19558.151734229017</v>
          </cell>
          <cell r="Q398">
            <v>24921.963572138902</v>
          </cell>
          <cell r="R398">
            <v>30702.182062800457</v>
          </cell>
          <cell r="S398">
            <v>36931.133936847749</v>
          </cell>
          <cell r="T398">
            <v>43643.655533026518</v>
          </cell>
          <cell r="U398">
            <v>50877.28762559389</v>
          </cell>
          <cell r="V398">
            <v>58672.48537667565</v>
          </cell>
          <cell r="W398">
            <v>67072.844587770567</v>
          </cell>
          <cell r="X398">
            <v>76125.345515746958</v>
          </cell>
          <cell r="Y398">
            <v>85880.615616908806</v>
          </cell>
          <cell r="Z398">
            <v>96393.212688566346</v>
          </cell>
          <cell r="AA398">
            <v>107721.92999162299</v>
          </cell>
          <cell r="AB398">
            <v>119930.12506062118</v>
          </cell>
          <cell r="AC398">
            <v>133086.07404016709</v>
          </cell>
          <cell r="AD398">
            <v>147263.35352941247</v>
          </cell>
          <cell r="AE398">
            <v>59661.480043148287</v>
          </cell>
          <cell r="AF398">
            <v>54847.425049206686</v>
          </cell>
          <cell r="AG398">
            <v>51663.259045489831</v>
          </cell>
          <cell r="AH398">
            <v>48673.87882489185</v>
          </cell>
          <cell r="AI398">
            <v>45860.951607825096</v>
          </cell>
          <cell r="AJ398">
            <v>43208.436212150351</v>
          </cell>
          <cell r="AK398">
            <v>40631.543532274693</v>
          </cell>
          <cell r="AL398">
            <v>38054.650852399034</v>
          </cell>
          <cell r="AM398">
            <v>35475.466575074919</v>
          </cell>
          <cell r="AN398">
            <v>32898.573895199261</v>
          </cell>
          <cell r="AO398">
            <v>30319.389617875153</v>
          </cell>
          <cell r="AP398">
            <v>27742.496937999495</v>
          </cell>
          <cell r="AQ398">
            <v>25163.312660675383</v>
          </cell>
          <cell r="AR398">
            <v>22586.419980799721</v>
          </cell>
          <cell r="AS398">
            <v>20685.54854821898</v>
          </cell>
          <cell r="AT398">
            <v>19460.698362933144</v>
          </cell>
          <cell r="AU398">
            <v>18235.848177647313</v>
          </cell>
          <cell r="AV398">
            <v>17010.997992361481</v>
          </cell>
          <cell r="AW398">
            <v>15786.147807075646</v>
          </cell>
          <cell r="AX398">
            <v>14561.297621789812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</row>
        <row r="399">
          <cell r="A399">
            <v>-3424.4738193376907</v>
          </cell>
          <cell r="B399">
            <v>-13963.44008107745</v>
          </cell>
          <cell r="C399">
            <v>-12209.663538574185</v>
          </cell>
          <cell r="D399">
            <v>-9590.8989995795782</v>
          </cell>
          <cell r="E399">
            <v>-7827.3423668089526</v>
          </cell>
          <cell r="F399">
            <v>-6317.3749233932567</v>
          </cell>
          <cell r="G399">
            <v>-4741.9507513167819</v>
          </cell>
          <cell r="H399">
            <v>-3086.0297906706783</v>
          </cell>
          <cell r="I399">
            <v>-1264.7386989803736</v>
          </cell>
          <cell r="J399">
            <v>741.41167799687958</v>
          </cell>
          <cell r="K399">
            <v>2943.9415928897993</v>
          </cell>
          <cell r="L399">
            <v>5365.6131195706903</v>
          </cell>
          <cell r="M399">
            <v>8026.9086135148082</v>
          </cell>
          <cell r="N399">
            <v>10958.649169964088</v>
          </cell>
          <cell r="O399">
            <v>14631.50541873552</v>
          </cell>
          <cell r="P399">
            <v>19225.962710899694</v>
          </cell>
          <cell r="Q399">
            <v>24344.715231945513</v>
          </cell>
          <cell r="R399">
            <v>29860.849814100959</v>
          </cell>
          <cell r="S399">
            <v>35805.216259508758</v>
          </cell>
          <cell r="T399">
            <v>42211.05932062614</v>
          </cell>
          <cell r="U399">
            <v>49114.204626441948</v>
          </cell>
          <cell r="V399">
            <v>56553.259042629034</v>
          </cell>
          <cell r="W399">
            <v>64569.826586176132</v>
          </cell>
          <cell r="X399">
            <v>73208.741102033731</v>
          </cell>
          <cell r="Y399">
            <v>82518.317003052449</v>
          </cell>
          <cell r="Z399">
            <v>92550.619475514803</v>
          </cell>
          <cell r="AA399">
            <v>103361.75566142419</v>
          </cell>
          <cell r="AB399">
            <v>115012.18844603217</v>
          </cell>
          <cell r="AC399">
            <v>127567.07460550677</v>
          </cell>
          <cell r="AD399">
            <v>141096.62920588299</v>
          </cell>
          <cell r="AE399">
            <v>54722.242359483127</v>
          </cell>
          <cell r="AF399">
            <v>50306.731984617618</v>
          </cell>
          <cell r="AG399">
            <v>47386.175812658701</v>
          </cell>
          <cell r="AH399">
            <v>44644.279553667155</v>
          </cell>
          <cell r="AI399">
            <v>42064.228157010722</v>
          </cell>
          <cell r="AJ399">
            <v>39631.308453386264</v>
          </cell>
          <cell r="AK399">
            <v>37267.750833619699</v>
          </cell>
          <cell r="AL399">
            <v>34904.193213853141</v>
          </cell>
          <cell r="AM399">
            <v>32538.533712757551</v>
          </cell>
          <cell r="AN399">
            <v>30174.976092991001</v>
          </cell>
          <cell r="AO399">
            <v>27809.316591895404</v>
          </cell>
          <cell r="AP399">
            <v>25445.758972128857</v>
          </cell>
          <cell r="AQ399">
            <v>23080.099471033263</v>
          </cell>
          <cell r="AR399">
            <v>20716.541851266706</v>
          </cell>
          <cell r="AS399">
            <v>18973.03922356333</v>
          </cell>
          <cell r="AT399">
            <v>17849.591587923147</v>
          </cell>
          <cell r="AU399">
            <v>16726.143952282957</v>
          </cell>
          <cell r="AV399">
            <v>15602.696316642767</v>
          </cell>
          <cell r="AW399">
            <v>14479.248681002575</v>
          </cell>
          <cell r="AX399">
            <v>13355.801045362383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</row>
        <row r="400">
          <cell r="A400">
            <v>-3616.6434975542907</v>
          </cell>
          <cell r="B400">
            <v>-14762.671659580095</v>
          </cell>
          <cell r="C400">
            <v>-12852.017811044341</v>
          </cell>
          <cell r="D400">
            <v>-10102.334640466292</v>
          </cell>
          <cell r="E400">
            <v>-8248.7941364270573</v>
          </cell>
          <cell r="F400">
            <v>-6651.4886928874193</v>
          </cell>
          <cell r="G400">
            <v>-4992.5293122740768</v>
          </cell>
          <cell r="H400">
            <v>-3256.243994401897</v>
          </cell>
          <cell r="I400">
            <v>-1353.5543921597837</v>
          </cell>
          <cell r="J400">
            <v>735.73404355598245</v>
          </cell>
          <cell r="K400">
            <v>3023.167614796228</v>
          </cell>
          <cell r="L400">
            <v>5532.0981396913448</v>
          </cell>
          <cell r="M400">
            <v>8283.4024827305984</v>
          </cell>
          <cell r="N400">
            <v>11309.00705033212</v>
          </cell>
          <cell r="O400">
            <v>15105.112115297667</v>
          </cell>
          <cell r="P400">
            <v>19863.362351851349</v>
          </cell>
          <cell r="Q400">
            <v>25166.95048922428</v>
          </cell>
          <cell r="R400">
            <v>30882.269956963482</v>
          </cell>
          <cell r="S400">
            <v>37041.284528275748</v>
          </cell>
          <cell r="T400">
            <v>43678.439407151141</v>
          </cell>
          <cell r="U400">
            <v>50830.853868283601</v>
          </cell>
          <cell r="V400">
            <v>58538.528852129239</v>
          </cell>
          <cell r="W400">
            <v>66844.570676108415</v>
          </cell>
          <cell r="X400">
            <v>75795.432113089977</v>
          </cell>
          <cell r="Y400">
            <v>85441.172185424657</v>
          </cell>
          <cell r="Z400">
            <v>95835.736127464421</v>
          </cell>
          <cell r="AA400">
            <v>107037.25708229987</v>
          </cell>
          <cell r="AB400">
            <v>119108.38121999952</v>
          </cell>
          <cell r="AC400">
            <v>132116.61809562249</v>
          </cell>
          <cell r="AD400">
            <v>146134.71820643495</v>
          </cell>
          <cell r="AE400">
            <v>57771.16332478619</v>
          </cell>
          <cell r="AF400">
            <v>53109.637041690847</v>
          </cell>
          <cell r="AG400">
            <v>50026.358280907181</v>
          </cell>
          <cell r="AH400">
            <v>47131.693702704448</v>
          </cell>
          <cell r="AI400">
            <v>44407.891384016199</v>
          </cell>
          <cell r="AJ400">
            <v>41839.418392159285</v>
          </cell>
          <cell r="AK400">
            <v>39344.172082951467</v>
          </cell>
          <cell r="AL400">
            <v>36848.925773743627</v>
          </cell>
          <cell r="AM400">
            <v>34351.460474152504</v>
          </cell>
          <cell r="AN400">
            <v>31856.21416494466</v>
          </cell>
          <cell r="AO400">
            <v>29358.748865353533</v>
          </cell>
          <cell r="AP400">
            <v>26863.502556145697</v>
          </cell>
          <cell r="AQ400">
            <v>24366.037256554562</v>
          </cell>
          <cell r="AR400">
            <v>21870.790947346723</v>
          </cell>
          <cell r="AS400">
            <v>20030.146801213883</v>
          </cell>
          <cell r="AT400">
            <v>18844.104818156022</v>
          </cell>
          <cell r="AU400">
            <v>17658.062835098161</v>
          </cell>
          <cell r="AV400">
            <v>16472.020852040299</v>
          </cell>
          <cell r="AW400">
            <v>15285.978868982435</v>
          </cell>
          <cell r="AX400">
            <v>14099.93688592457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</row>
        <row r="401">
          <cell r="A401">
            <v>-2964.3471722473387</v>
          </cell>
          <cell r="B401">
            <v>-11949.299405866532</v>
          </cell>
          <cell r="C401">
            <v>-10364.384452436716</v>
          </cell>
          <cell r="D401">
            <v>-7993.7536785550055</v>
          </cell>
          <cell r="E401">
            <v>-6419.5436107482192</v>
          </cell>
          <cell r="F401">
            <v>-5083.7519706830244</v>
          </cell>
          <cell r="G401">
            <v>-3671.037489707669</v>
          </cell>
          <cell r="H401">
            <v>-2167.6590966508238</v>
          </cell>
          <cell r="I401">
            <v>-498.46386086170128</v>
          </cell>
          <cell r="J401">
            <v>1354.5960930951403</v>
          </cell>
          <cell r="K401">
            <v>3403.2211595673934</v>
          </cell>
          <cell r="L401">
            <v>5669.0413658972857</v>
          </cell>
          <cell r="M401">
            <v>8171.8882098453096</v>
          </cell>
          <cell r="N401">
            <v>10940.27542926362</v>
          </cell>
          <cell r="O401">
            <v>14384.921133160307</v>
          </cell>
          <cell r="P401">
            <v>18660.313419422382</v>
          </cell>
          <cell r="Q401">
            <v>23415.57008982898</v>
          </cell>
          <cell r="R401">
            <v>28539.98969378672</v>
          </cell>
          <cell r="S401">
            <v>34062.231309228482</v>
          </cell>
          <cell r="T401">
            <v>40013.17889278791</v>
          </cell>
          <cell r="U401">
            <v>46426.114002915048</v>
          </cell>
          <cell r="V401">
            <v>53336.901931936438</v>
          </cell>
          <cell r="W401">
            <v>60784.192288030645</v>
          </cell>
          <cell r="X401">
            <v>68809.635148903908</v>
          </cell>
          <cell r="Y401">
            <v>77458.113996037311</v>
          </cell>
          <cell r="Z401">
            <v>86777.996732225045</v>
          </cell>
          <cell r="AA401">
            <v>96821.406186256441</v>
          </cell>
          <cell r="AB401">
            <v>107644.51161757953</v>
          </cell>
          <cell r="AC401">
            <v>119307.842851229</v>
          </cell>
          <cell r="AD401">
            <v>131876.62879986543</v>
          </cell>
          <cell r="AE401">
            <v>47523.391332652034</v>
          </cell>
          <cell r="AF401">
            <v>43688.752647716006</v>
          </cell>
          <cell r="AG401">
            <v>41152.403114427136</v>
          </cell>
          <cell r="AH401">
            <v>38771.210325330678</v>
          </cell>
          <cell r="AI401">
            <v>36530.571292737914</v>
          </cell>
          <cell r="AJ401">
            <v>34417.708402421275</v>
          </cell>
          <cell r="AK401">
            <v>32365.082836320493</v>
          </cell>
          <cell r="AL401">
            <v>30312.457270219722</v>
          </cell>
          <cell r="AM401">
            <v>28258.00633065786</v>
          </cell>
          <cell r="AN401">
            <v>26205.380764557089</v>
          </cell>
          <cell r="AO401">
            <v>24150.92982499523</v>
          </cell>
          <cell r="AP401">
            <v>22098.304258894448</v>
          </cell>
          <cell r="AQ401">
            <v>20043.853319332586</v>
          </cell>
          <cell r="AR401">
            <v>17991.227753231815</v>
          </cell>
          <cell r="AS401">
            <v>16477.087358151752</v>
          </cell>
          <cell r="AT401">
            <v>15501.432134092405</v>
          </cell>
          <cell r="AU401">
            <v>14525.776910033057</v>
          </cell>
          <cell r="AV401">
            <v>13550.121685973709</v>
          </cell>
          <cell r="AW401">
            <v>12574.46646191436</v>
          </cell>
          <cell r="AX401">
            <v>11598.811237855012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</row>
        <row r="402">
          <cell r="A402">
            <v>-3431.3002822054332</v>
          </cell>
          <cell r="B402">
            <v>-13829.253641263169</v>
          </cell>
          <cell r="C402">
            <v>-12118.134351775157</v>
          </cell>
          <cell r="D402">
            <v>-9500.3313279550493</v>
          </cell>
          <cell r="E402">
            <v>-7706.5709168747953</v>
          </cell>
          <cell r="F402">
            <v>-6175.5072542711423</v>
          </cell>
          <cell r="G402">
            <v>-4578.3822728917521</v>
          </cell>
          <cell r="H402">
            <v>-2900.0184635257765</v>
          </cell>
          <cell r="I402">
            <v>-1055.0503354268274</v>
          </cell>
          <cell r="J402">
            <v>976.16810483405425</v>
          </cell>
          <cell r="K402">
            <v>3205.2544582404807</v>
          </cell>
          <cell r="L402">
            <v>5655.1305372964562</v>
          </cell>
          <cell r="M402">
            <v>8346.427307767668</v>
          </cell>
          <cell r="N402">
            <v>11310.192413814442</v>
          </cell>
          <cell r="O402">
            <v>15019.716652277661</v>
          </cell>
          <cell r="P402">
            <v>19656.712574979832</v>
          </cell>
          <cell r="Q402">
            <v>24822.119028272726</v>
          </cell>
          <cell r="R402">
            <v>30388.529408682447</v>
          </cell>
          <cell r="S402">
            <v>36387.074693222559</v>
          </cell>
          <cell r="T402">
            <v>42851.302637557135</v>
          </cell>
          <cell r="U402">
            <v>49817.365396808236</v>
          </cell>
          <cell r="V402">
            <v>57324.221711854167</v>
          </cell>
          <cell r="W402">
            <v>65413.854791875921</v>
          </cell>
          <cell r="X402">
            <v>74131.507111691462</v>
          </cell>
          <cell r="Y402">
            <v>83525.933437017578</v>
          </cell>
          <cell r="Z402">
            <v>93649.673492740156</v>
          </cell>
          <cell r="AA402">
            <v>104559.34579913141</v>
          </cell>
          <cell r="AB402">
            <v>116315.96431933547</v>
          </cell>
          <cell r="AC402">
            <v>128985.27968902189</v>
          </cell>
          <cell r="AD402">
            <v>142638.14693658368</v>
          </cell>
          <cell r="AE402">
            <v>55019.891033234584</v>
          </cell>
          <cell r="AF402">
            <v>50580.363535708399</v>
          </cell>
          <cell r="AG402">
            <v>47643.921690324598</v>
          </cell>
          <cell r="AH402">
            <v>44887.111536180666</v>
          </cell>
          <cell r="AI402">
            <v>42293.026561159873</v>
          </cell>
          <cell r="AJ402">
            <v>39846.873567160161</v>
          </cell>
          <cell r="AK402">
            <v>37470.459935641797</v>
          </cell>
          <cell r="AL402">
            <v>35094.046304123425</v>
          </cell>
          <cell r="AM402">
            <v>32715.519358590474</v>
          </cell>
          <cell r="AN402">
            <v>30339.105727072114</v>
          </cell>
          <cell r="AO402">
            <v>27960.578781539156</v>
          </cell>
          <cell r="AP402">
            <v>25584.165150020792</v>
          </cell>
          <cell r="AQ402">
            <v>23205.638204487834</v>
          </cell>
          <cell r="AR402">
            <v>20829.22457296947</v>
          </cell>
          <cell r="AS402">
            <v>19076.238575754134</v>
          </cell>
          <cell r="AT402">
            <v>17946.680212841824</v>
          </cell>
          <cell r="AU402">
            <v>16817.121849929517</v>
          </cell>
          <cell r="AV402">
            <v>15687.563487017209</v>
          </cell>
          <cell r="AW402">
            <v>14558.0051241049</v>
          </cell>
          <cell r="AX402">
            <v>13428.446761192592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</row>
        <row r="403">
          <cell r="A403">
            <v>-2947.6008147614307</v>
          </cell>
          <cell r="B403">
            <v>-11805.262736231885</v>
          </cell>
          <cell r="C403">
            <v>-9979.0504193171255</v>
          </cell>
          <cell r="D403">
            <v>-7300.7802808287652</v>
          </cell>
          <cell r="E403">
            <v>-5603.1769812361781</v>
          </cell>
          <cell r="F403">
            <v>-4211.7426573650228</v>
          </cell>
          <cell r="G403">
            <v>-2738.3840499645125</v>
          </cell>
          <cell r="H403">
            <v>-1169.0315401626335</v>
          </cell>
          <cell r="I403">
            <v>571.59484156811573</v>
          </cell>
          <cell r="J403">
            <v>2501.9263446608024</v>
          </cell>
          <cell r="K403">
            <v>4634.1237906294045</v>
          </cell>
          <cell r="L403">
            <v>6990.2771954457976</v>
          </cell>
          <cell r="M403">
            <v>9590.7292819246104</v>
          </cell>
          <cell r="N403">
            <v>12464.500884107036</v>
          </cell>
          <cell r="O403">
            <v>16021.288697596961</v>
          </cell>
          <cell r="P403">
            <v>20415.53351667141</v>
          </cell>
          <cell r="Q403">
            <v>25298.333129284445</v>
          </cell>
          <cell r="R403">
            <v>30560.197165517849</v>
          </cell>
          <cell r="S403">
            <v>36230.553381711121</v>
          </cell>
          <cell r="T403">
            <v>42341.114087406917</v>
          </cell>
          <cell r="U403">
            <v>48926.053501153372</v>
          </cell>
          <cell r="V403">
            <v>56022.198874898466</v>
          </cell>
          <cell r="W403">
            <v>63669.236455867598</v>
          </cell>
          <cell r="X403">
            <v>71909.933437797081</v>
          </cell>
          <cell r="Y403">
            <v>80790.377142818819</v>
          </cell>
          <cell r="Z403">
            <v>90360.232771656185</v>
          </cell>
          <cell r="AA403">
            <v>100673.02116363715</v>
          </cell>
          <cell r="AB403">
            <v>111786.41811993996</v>
          </cell>
          <cell r="AC403">
            <v>123762.57696407923</v>
          </cell>
          <cell r="AD403">
            <v>136668.47614360164</v>
          </cell>
          <cell r="AE403">
            <v>47326.981210020902</v>
          </cell>
          <cell r="AF403">
            <v>43508.190759674915</v>
          </cell>
          <cell r="AG403">
            <v>40982.323742656437</v>
          </cell>
          <cell r="AH403">
            <v>38610.972220241492</v>
          </cell>
          <cell r="AI403">
            <v>36379.593557643864</v>
          </cell>
          <cell r="AJ403">
            <v>34275.46294942563</v>
          </cell>
          <cell r="AK403">
            <v>32231.320709700525</v>
          </cell>
          <cell r="AL403">
            <v>30187.178469975432</v>
          </cell>
          <cell r="AM403">
            <v>28141.218400902049</v>
          </cell>
          <cell r="AN403">
            <v>26097.076161176952</v>
          </cell>
          <cell r="AO403">
            <v>24051.116092103573</v>
          </cell>
          <cell r="AP403">
            <v>22006.973852378473</v>
          </cell>
          <cell r="AQ403">
            <v>19961.013783305094</v>
          </cell>
          <cell r="AR403">
            <v>17916.871543579993</v>
          </cell>
          <cell r="AS403">
            <v>16408.98896159658</v>
          </cell>
          <cell r="AT403">
            <v>15437.36603735485</v>
          </cell>
          <cell r="AU403">
            <v>14465.743113113122</v>
          </cell>
          <cell r="AV403">
            <v>13494.120188871395</v>
          </cell>
          <cell r="AW403">
            <v>12522.497264629665</v>
          </cell>
          <cell r="AX403">
            <v>11550.874340387938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</row>
        <row r="404">
          <cell r="A404">
            <v>-3323.3928703241936</v>
          </cell>
          <cell r="B404">
            <v>-13459.180401475431</v>
          </cell>
          <cell r="C404">
            <v>-11596.205676111098</v>
          </cell>
          <cell r="D404">
            <v>-8892.9654690705647</v>
          </cell>
          <cell r="E404">
            <v>-7112.468534382444</v>
          </cell>
          <cell r="F404">
            <v>-5606.8556120750809</v>
          </cell>
          <cell r="G404">
            <v>-4030.8480090995618</v>
          </cell>
          <cell r="H404">
            <v>-2369.4845394743638</v>
          </cell>
          <cell r="I404">
            <v>-539.73368952295561</v>
          </cell>
          <cell r="J404">
            <v>1477.8162937254735</v>
          </cell>
          <cell r="K404">
            <v>3694.9682291186286</v>
          </cell>
          <cell r="L404">
            <v>6134.5086809865425</v>
          </cell>
          <cell r="M404">
            <v>8817.0665521755891</v>
          </cell>
          <cell r="N404">
            <v>11773.281772499611</v>
          </cell>
          <cell r="O404">
            <v>15461.496193083114</v>
          </cell>
          <cell r="P404">
            <v>20057.061403038901</v>
          </cell>
          <cell r="Q404">
            <v>25172.856570960183</v>
          </cell>
          <cell r="R404">
            <v>30685.804212982308</v>
          </cell>
          <cell r="S404">
            <v>36626.736307811843</v>
          </cell>
          <cell r="T404">
            <v>43028.878400790156</v>
          </cell>
          <cell r="U404">
            <v>49928.035422691937</v>
          </cell>
          <cell r="V404">
            <v>57362.791934119792</v>
          </cell>
          <cell r="W404">
            <v>65374.727915391573</v>
          </cell>
          <cell r="X404">
            <v>74008.651308757631</v>
          </cell>
          <cell r="Y404">
            <v>83312.848613474605</v>
          </cell>
          <cell r="Z404">
            <v>93339.354935226133</v>
          </cell>
          <cell r="AA404">
            <v>104144.24500018163</v>
          </cell>
          <cell r="AB404">
            <v>115787.9467612333</v>
          </cell>
          <cell r="AC404">
            <v>128335.57935029993</v>
          </cell>
          <cell r="AD404">
            <v>141857.31726674645</v>
          </cell>
          <cell r="AE404">
            <v>53202.255681019531</v>
          </cell>
          <cell r="AF404">
            <v>48909.39227124591</v>
          </cell>
          <cell r="AG404">
            <v>46069.958624309271</v>
          </cell>
          <cell r="AH404">
            <v>43404.222361832813</v>
          </cell>
          <cell r="AI404">
            <v>40895.835494690858</v>
          </cell>
          <cell r="AJ404">
            <v>38530.493532398468</v>
          </cell>
          <cell r="AK404">
            <v>36232.587025249442</v>
          </cell>
          <cell r="AL404">
            <v>33934.680518100417</v>
          </cell>
          <cell r="AM404">
            <v>31634.730512310678</v>
          </cell>
          <cell r="AN404">
            <v>29336.824005161652</v>
          </cell>
          <cell r="AO404">
            <v>27036.873999371914</v>
          </cell>
          <cell r="AP404">
            <v>24738.967492222888</v>
          </cell>
          <cell r="AQ404">
            <v>22439.017486433153</v>
          </cell>
          <cell r="AR404">
            <v>20141.110979284127</v>
          </cell>
          <cell r="AS404">
            <v>18446.036571143944</v>
          </cell>
          <cell r="AT404">
            <v>17353.794262012609</v>
          </cell>
          <cell r="AU404">
            <v>16261.55195288128</v>
          </cell>
          <cell r="AV404">
            <v>15169.309643749944</v>
          </cell>
          <cell r="AW404">
            <v>14077.067334618616</v>
          </cell>
          <cell r="AX404">
            <v>12984.825025487282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</row>
        <row r="405">
          <cell r="A405">
            <v>-3325.3749567844316</v>
          </cell>
          <cell r="B405">
            <v>-13497.415508570464</v>
          </cell>
          <cell r="C405">
            <v>-11709.006929543544</v>
          </cell>
          <cell r="D405">
            <v>-9011.1790524972675</v>
          </cell>
          <cell r="E405">
            <v>-7230.5405744319796</v>
          </cell>
          <cell r="F405">
            <v>-5734.0074343337801</v>
          </cell>
          <cell r="G405">
            <v>-4167.792121921073</v>
          </cell>
          <cell r="H405">
            <v>-2516.9880974042298</v>
          </cell>
          <cell r="I405">
            <v>-698.62019785623102</v>
          </cell>
          <cell r="J405">
            <v>1306.6598490032563</v>
          </cell>
          <cell r="K405">
            <v>3510.5859245024612</v>
          </cell>
          <cell r="L405">
            <v>5935.8707081346056</v>
          </cell>
          <cell r="M405">
            <v>8603.063308470817</v>
          </cell>
          <cell r="N405">
            <v>11542.718156232551</v>
          </cell>
          <cell r="O405">
            <v>15213.102493018509</v>
          </cell>
          <cell r="P405">
            <v>19789.475730414317</v>
          </cell>
          <cell r="Q405">
            <v>24884.594999653516</v>
          </cell>
          <cell r="R405">
            <v>30375.261619245201</v>
          </cell>
          <cell r="S405">
            <v>36292.182957967852</v>
          </cell>
          <cell r="T405">
            <v>42668.450277442207</v>
          </cell>
          <cell r="U405">
            <v>49539.723799928121</v>
          </cell>
          <cell r="V405">
            <v>56944.432143415237</v>
          </cell>
          <cell r="W405">
            <v>64923.987239378177</v>
          </cell>
          <cell r="X405">
            <v>73523.015935155592</v>
          </cell>
          <cell r="Y405">
            <v>82789.609576223826</v>
          </cell>
          <cell r="Z405">
            <v>92775.592964190932</v>
          </cell>
          <cell r="AA405">
            <v>103536.81419469908</v>
          </cell>
          <cell r="AB405">
            <v>115133.45699619626</v>
          </cell>
          <cell r="AC405">
            <v>127630.37731637873</v>
          </cell>
          <cell r="AD405">
            <v>141097.46603871367</v>
          </cell>
          <cell r="AE405">
            <v>53204.451323316483</v>
          </cell>
          <cell r="AF405">
            <v>48911.410748263741</v>
          </cell>
          <cell r="AG405">
            <v>46071.859918690105</v>
          </cell>
          <cell r="AH405">
            <v>43406.013642019403</v>
          </cell>
          <cell r="AI405">
            <v>40897.523254449014</v>
          </cell>
          <cell r="AJ405">
            <v>38532.083675151618</v>
          </cell>
          <cell r="AK405">
            <v>36234.082334040068</v>
          </cell>
          <cell r="AL405">
            <v>33936.08099292851</v>
          </cell>
          <cell r="AM405">
            <v>31636.036068841626</v>
          </cell>
          <cell r="AN405">
            <v>29338.034727730079</v>
          </cell>
          <cell r="AO405">
            <v>27037.989803643199</v>
          </cell>
          <cell r="AP405">
            <v>24739.988462531644</v>
          </cell>
          <cell r="AQ405">
            <v>22439.943538444768</v>
          </cell>
          <cell r="AR405">
            <v>20141.942197333217</v>
          </cell>
          <cell r="AS405">
            <v>18446.797833943598</v>
          </cell>
          <cell r="AT405">
            <v>17354.510448275916</v>
          </cell>
          <cell r="AU405">
            <v>16262.223062608231</v>
          </cell>
          <cell r="AV405">
            <v>15169.935676940544</v>
          </cell>
          <cell r="AW405">
            <v>14077.648291272859</v>
          </cell>
          <cell r="AX405">
            <v>12985.360905605174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</row>
        <row r="406">
          <cell r="A406">
            <v>-3000.3608167365737</v>
          </cell>
          <cell r="B406">
            <v>-12137.615425830727</v>
          </cell>
          <cell r="C406">
            <v>-10619.583199728553</v>
          </cell>
          <cell r="D406">
            <v>-8237.6033923164596</v>
          </cell>
          <cell r="E406">
            <v>-6649.6974040375599</v>
          </cell>
          <cell r="F406">
            <v>-5310.7588670110799</v>
          </cell>
          <cell r="G406">
            <v>-3896.505617668869</v>
          </cell>
          <cell r="H406">
            <v>-2393.1591404096607</v>
          </cell>
          <cell r="I406">
            <v>-724.9093212827903</v>
          </cell>
          <cell r="J406">
            <v>1126.3302153468244</v>
          </cell>
          <cell r="K406">
            <v>3172.172856858559</v>
          </cell>
          <cell r="L406">
            <v>5434.253182633578</v>
          </cell>
          <cell r="M406">
            <v>7932.3654086356637</v>
          </cell>
          <cell r="N406">
            <v>10695.102152627605</v>
          </cell>
          <cell r="O406">
            <v>14137.526673929433</v>
          </cell>
          <cell r="P406">
            <v>18415.947293771442</v>
          </cell>
          <cell r="Q406">
            <v>23175.92492983113</v>
          </cell>
          <cell r="R406">
            <v>28305.432000274719</v>
          </cell>
          <cell r="S406">
            <v>33833.156035447231</v>
          </cell>
          <cell r="T406">
            <v>39790.011653229114</v>
          </cell>
          <cell r="U406">
            <v>46209.313453629504</v>
          </cell>
          <cell r="V406">
            <v>53126.962335636155</v>
          </cell>
          <cell r="W406">
            <v>60581.646278326494</v>
          </cell>
          <cell r="X406">
            <v>68615.056709138196</v>
          </cell>
          <cell r="Y406">
            <v>77272.121669371001</v>
          </cell>
          <cell r="Z406">
            <v>86601.25708093209</v>
          </cell>
          <cell r="AA406">
            <v>96654.637519572498</v>
          </cell>
          <cell r="AB406">
            <v>107488.48800895295</v>
          </cell>
          <cell r="AC406">
            <v>119163.39846744167</v>
          </cell>
          <cell r="AD406">
            <v>131744.66256623433</v>
          </cell>
          <cell r="AE406">
            <v>48057.065886441669</v>
          </cell>
          <cell r="AF406">
            <v>44179.365268597634</v>
          </cell>
          <cell r="AG406">
            <v>41614.533230852008</v>
          </cell>
          <cell r="AH406">
            <v>39206.600304665721</v>
          </cell>
          <cell r="AI406">
            <v>36940.799514833212</v>
          </cell>
          <cell r="AJ406">
            <v>34804.209758049576</v>
          </cell>
          <cell r="AK406">
            <v>32728.533773988966</v>
          </cell>
          <cell r="AL406">
            <v>30652.857789928366</v>
          </cell>
          <cell r="AM406">
            <v>28575.335933967071</v>
          </cell>
          <cell r="AN406">
            <v>26499.659949906476</v>
          </cell>
          <cell r="AO406">
            <v>24422.138093945177</v>
          </cell>
          <cell r="AP406">
            <v>22346.462109884571</v>
          </cell>
          <cell r="AQ406">
            <v>20268.940253923269</v>
          </cell>
          <cell r="AR406">
            <v>18193.264269862666</v>
          </cell>
          <cell r="AS406">
            <v>16662.12049650804</v>
          </cell>
          <cell r="AT406">
            <v>15675.508933859392</v>
          </cell>
          <cell r="AU406">
            <v>14688.89737121074</v>
          </cell>
          <cell r="AV406">
            <v>13702.285808562094</v>
          </cell>
          <cell r="AW406">
            <v>12715.674245913442</v>
          </cell>
          <cell r="AX406">
            <v>11729.062683264792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</row>
        <row r="407">
          <cell r="A407">
            <v>-2886.2525936129086</v>
          </cell>
          <cell r="B407">
            <v>-11530.54635541982</v>
          </cell>
          <cell r="C407">
            <v>-9830.0336965906336</v>
          </cell>
          <cell r="D407">
            <v>-7408.6866465763396</v>
          </cell>
          <cell r="E407">
            <v>-5826.2053160960395</v>
          </cell>
          <cell r="F407">
            <v>-4489.362550447081</v>
          </cell>
          <cell r="G407">
            <v>-3071.5475629220964</v>
          </cell>
          <cell r="H407">
            <v>-1559.0525274046131</v>
          </cell>
          <cell r="I407">
            <v>121.91844887137603</v>
          </cell>
          <cell r="J407">
            <v>1989.3853089079355</v>
          </cell>
          <cell r="K407">
            <v>4055.2935758897997</v>
          </cell>
          <cell r="L407">
            <v>6341.3268550024313</v>
          </cell>
          <cell r="M407">
            <v>8867.4647433852788</v>
          </cell>
          <cell r="N407">
            <v>11662.125565810265</v>
          </cell>
          <cell r="O407">
            <v>15126.799667686071</v>
          </cell>
          <cell r="P407">
            <v>19412.161756912341</v>
          </cell>
          <cell r="Q407">
            <v>24175.04027229482</v>
          </cell>
          <cell r="R407">
            <v>29307.673424861994</v>
          </cell>
          <cell r="S407">
            <v>34838.766228037573</v>
          </cell>
          <cell r="T407">
            <v>40799.25214003757</v>
          </cell>
          <cell r="U407">
            <v>47222.466063830929</v>
          </cell>
          <cell r="V407">
            <v>54144.330777536619</v>
          </cell>
          <cell r="W407">
            <v>61603.557837897104</v>
          </cell>
          <cell r="X407">
            <v>69641.864080410611</v>
          </cell>
          <cell r="Y407">
            <v>78304.204926931081</v>
          </cell>
          <cell r="Z407">
            <v>87639.025805543686</v>
          </cell>
          <cell r="AA407">
            <v>97698.533088818527</v>
          </cell>
          <cell r="AB407">
            <v>108538.98606570513</v>
          </cell>
          <cell r="AC407">
            <v>120221.01157996403</v>
          </cell>
          <cell r="AD407">
            <v>132809.94309479737</v>
          </cell>
          <cell r="AE407">
            <v>46380.296890183694</v>
          </cell>
          <cell r="AF407">
            <v>42637.893924263211</v>
          </cell>
          <cell r="AG407">
            <v>40162.551970070825</v>
          </cell>
          <cell r="AH407">
            <v>37838.634728180354</v>
          </cell>
          <cell r="AI407">
            <v>35651.890460963368</v>
          </cell>
          <cell r="AJ407">
            <v>33589.848897995027</v>
          </cell>
          <cell r="AK407">
            <v>31586.59575274391</v>
          </cell>
          <cell r="AL407">
            <v>29583.342607492785</v>
          </cell>
          <cell r="AM407">
            <v>27578.307995038111</v>
          </cell>
          <cell r="AN407">
            <v>25575.054849786982</v>
          </cell>
          <cell r="AO407">
            <v>23570.020237332308</v>
          </cell>
          <cell r="AP407">
            <v>21566.767092081183</v>
          </cell>
          <cell r="AQ407">
            <v>19561.732479626506</v>
          </cell>
          <cell r="AR407">
            <v>17558.479334375377</v>
          </cell>
          <cell r="AS407">
            <v>16080.759014172087</v>
          </cell>
          <cell r="AT407">
            <v>15128.571519016614</v>
          </cell>
          <cell r="AU407">
            <v>14176.384023861143</v>
          </cell>
          <cell r="AV407">
            <v>13224.196528705674</v>
          </cell>
          <cell r="AW407">
            <v>12272.009033550203</v>
          </cell>
          <cell r="AX407">
            <v>11319.82153839473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</row>
        <row r="408">
          <cell r="A408">
            <v>-2935.0467643420557</v>
          </cell>
          <cell r="B408">
            <v>-11683.437686706498</v>
          </cell>
          <cell r="C408">
            <v>-9819.2767582856941</v>
          </cell>
          <cell r="D408">
            <v>-7135.0575001487568</v>
          </cell>
          <cell r="E408">
            <v>-5430.4234087780205</v>
          </cell>
          <cell r="F408">
            <v>-4030.4077383974604</v>
          </cell>
          <cell r="G408">
            <v>-2547.375827211662</v>
          </cell>
          <cell r="H408">
            <v>-967.21058527102207</v>
          </cell>
          <cell r="I408">
            <v>785.27733986043199</v>
          </cell>
          <cell r="J408">
            <v>2728.575470863585</v>
          </cell>
          <cell r="K408">
            <v>4874.9348048378261</v>
          </cell>
          <cell r="L408">
            <v>7246.5199373814885</v>
          </cell>
          <cell r="M408">
            <v>9863.7636571127441</v>
          </cell>
          <cell r="N408">
            <v>12755.7564919328</v>
          </cell>
          <cell r="O408">
            <v>16331.291084068789</v>
          </cell>
          <cell r="P408">
            <v>20744.49185425006</v>
          </cell>
          <cell r="Q408">
            <v>25647.384016026277</v>
          </cell>
          <cell r="R408">
            <v>30930.900438232024</v>
          </cell>
          <cell r="S408">
            <v>36624.589971392117</v>
          </cell>
          <cell r="T408">
            <v>42760.295420090828</v>
          </cell>
          <cell r="U408">
            <v>49372.331628587126</v>
          </cell>
          <cell r="V408">
            <v>56497.67739167915</v>
          </cell>
          <cell r="W408">
            <v>64176.182264107796</v>
          </cell>
          <cell r="X408">
            <v>72450.789425111783</v>
          </cell>
          <cell r="Y408">
            <v>81367.775844537216</v>
          </cell>
          <cell r="Z408">
            <v>90977.011093666559</v>
          </cell>
          <cell r="AA408">
            <v>101332.23624820478</v>
          </cell>
          <cell r="AB408">
            <v>112491.36444322919</v>
          </cell>
          <cell r="AC408">
            <v>124516.80476100089</v>
          </cell>
          <cell r="AD408">
            <v>137475.81126302929</v>
          </cell>
          <cell r="AE408">
            <v>47204.320746117119</v>
          </cell>
          <cell r="AF408">
            <v>43395.427707273302</v>
          </cell>
          <cell r="AG408">
            <v>40876.107146676623</v>
          </cell>
          <cell r="AH408">
            <v>38510.901612667898</v>
          </cell>
          <cell r="AI408">
            <v>36285.306161568275</v>
          </cell>
          <cell r="AJ408">
            <v>34186.628967658726</v>
          </cell>
          <cell r="AK408">
            <v>32147.784666424519</v>
          </cell>
          <cell r="AL408">
            <v>30108.940365190298</v>
          </cell>
          <cell r="AM408">
            <v>28068.282945996227</v>
          </cell>
          <cell r="AN408">
            <v>26029.438644762009</v>
          </cell>
          <cell r="AO408">
            <v>23988.781225567935</v>
          </cell>
          <cell r="AP408">
            <v>21949.936924333724</v>
          </cell>
          <cell r="AQ408">
            <v>19909.279505139646</v>
          </cell>
          <cell r="AR408">
            <v>17870.435203905436</v>
          </cell>
          <cell r="AS408">
            <v>16366.460700829437</v>
          </cell>
          <cell r="AT408">
            <v>15397.355995911654</v>
          </cell>
          <cell r="AU408">
            <v>14428.251290993869</v>
          </cell>
          <cell r="AV408">
            <v>13459.146586076082</v>
          </cell>
          <cell r="AW408">
            <v>12490.041881158302</v>
          </cell>
          <cell r="AX408">
            <v>11520.937176240519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</row>
        <row r="409">
          <cell r="A409">
            <v>-3218.948364687305</v>
          </cell>
          <cell r="B409">
            <v>-13004.535472887464</v>
          </cell>
          <cell r="C409">
            <v>-11316.461295286183</v>
          </cell>
          <cell r="D409">
            <v>-8751.520043262979</v>
          </cell>
          <cell r="E409">
            <v>-7038.7397102617269</v>
          </cell>
          <cell r="F409">
            <v>-5591.5138301978332</v>
          </cell>
          <cell r="G409">
            <v>-4072.7745886949056</v>
          </cell>
          <cell r="H409">
            <v>-2467.9690628848562</v>
          </cell>
          <cell r="I409">
            <v>-696.38753566591458</v>
          </cell>
          <cell r="J409">
            <v>1260.9228376290466</v>
          </cell>
          <cell r="K409">
            <v>3415.6623586778423</v>
          </cell>
          <cell r="L409">
            <v>5790.2071796103119</v>
          </cell>
          <cell r="M409">
            <v>8404.8726350307916</v>
          </cell>
          <cell r="N409">
            <v>11289.59752583744</v>
          </cell>
          <cell r="O409">
            <v>14888.971232918779</v>
          </cell>
          <cell r="P409">
            <v>19372.257431461243</v>
          </cell>
          <cell r="Q409">
            <v>24362.61041088204</v>
          </cell>
          <cell r="R409">
            <v>29740.377461304208</v>
          </cell>
          <cell r="S409">
            <v>35535.634543892971</v>
          </cell>
          <cell r="T409">
            <v>41780.792494841946</v>
          </cell>
          <cell r="U409">
            <v>48510.778287789508</v>
          </cell>
          <cell r="V409">
            <v>55763.230368107761</v>
          </cell>
          <cell r="W409">
            <v>63578.709151499919</v>
          </cell>
          <cell r="X409">
            <v>72000.923864151002</v>
          </cell>
          <cell r="Y409">
            <v>81076.976993068703</v>
          </cell>
          <cell r="Z409">
            <v>90857.627713739625</v>
          </cell>
          <cell r="AA409">
            <v>101397.57576835937</v>
          </cell>
          <cell r="AB409">
            <v>112755.76738226677</v>
          </cell>
          <cell r="AC409">
            <v>124995.72492946664</v>
          </cell>
          <cell r="AD409">
            <v>138185.9021909431</v>
          </cell>
          <cell r="AE409">
            <v>51574.11444246638</v>
          </cell>
          <cell r="AF409">
            <v>47412.624935160995</v>
          </cell>
          <cell r="AG409">
            <v>44660.086081603622</v>
          </cell>
          <cell r="AH409">
            <v>42075.928975583731</v>
          </cell>
          <cell r="AI409">
            <v>39644.305923215456</v>
          </cell>
          <cell r="AJ409">
            <v>37351.350192348633</v>
          </cell>
          <cell r="AK409">
            <v>35123.766198761063</v>
          </cell>
          <cell r="AL409">
            <v>32896.182205173493</v>
          </cell>
          <cell r="AM409">
            <v>30666.617249850202</v>
          </cell>
          <cell r="AN409">
            <v>28439.033256262643</v>
          </cell>
          <cell r="AO409">
            <v>26209.468300939345</v>
          </cell>
          <cell r="AP409">
            <v>23981.884307351782</v>
          </cell>
          <cell r="AQ409">
            <v>21752.31935202848</v>
          </cell>
          <cell r="AR409">
            <v>19524.735358440921</v>
          </cell>
          <cell r="AS409">
            <v>17881.535076895223</v>
          </cell>
          <cell r="AT409">
            <v>16822.71850739139</v>
          </cell>
          <cell r="AU409">
            <v>15763.901937887555</v>
          </cell>
          <cell r="AV409">
            <v>14705.085368383725</v>
          </cell>
          <cell r="AW409">
            <v>13646.268798879888</v>
          </cell>
          <cell r="AX409">
            <v>12587.452229376055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</row>
        <row r="410">
          <cell r="A410">
            <v>-3078.9706696291646</v>
          </cell>
          <cell r="B410">
            <v>-12313.708681704818</v>
          </cell>
          <cell r="C410">
            <v>-10621.231619195223</v>
          </cell>
          <cell r="D410">
            <v>-8189.6771400149382</v>
          </cell>
          <cell r="E410">
            <v>-6553.3561580324313</v>
          </cell>
          <cell r="F410">
            <v>-5151.3192645589297</v>
          </cell>
          <cell r="G410">
            <v>-3673.9720406969245</v>
          </cell>
          <cell r="H410">
            <v>-2107.1067805105044</v>
          </cell>
          <cell r="I410">
            <v>-372.81827680768936</v>
          </cell>
          <cell r="J410">
            <v>1547.4650708322629</v>
          </cell>
          <cell r="K410">
            <v>3665.5394503304233</v>
          </cell>
          <cell r="L410">
            <v>6003.4966417803025</v>
          </cell>
          <cell r="M410">
            <v>8581.5118976183167</v>
          </cell>
          <cell r="N410">
            <v>11428.903561237181</v>
          </cell>
          <cell r="O410">
            <v>14972.792388740256</v>
          </cell>
          <cell r="P410">
            <v>19374.904662128083</v>
          </cell>
          <cell r="Q410">
            <v>24272.034147740964</v>
          </cell>
          <cell r="R410">
            <v>29549.340522256465</v>
          </cell>
          <cell r="S410">
            <v>35236.337905585111</v>
          </cell>
          <cell r="T410">
            <v>41364.831675469017</v>
          </cell>
          <cell r="U410">
            <v>47969.096343782017</v>
          </cell>
          <cell r="V410">
            <v>55086.067241829238</v>
          </cell>
          <cell r="W410">
            <v>62755.547086674575</v>
          </cell>
          <cell r="X410">
            <v>71020.428583749192</v>
          </cell>
          <cell r="Y410">
            <v>79926.934310678815</v>
          </cell>
          <cell r="Z410">
            <v>89524.875223916009</v>
          </cell>
          <cell r="AA410">
            <v>99867.92923391443</v>
          </cell>
          <cell r="AB410">
            <v>111013.94140681732</v>
          </cell>
          <cell r="AC410">
            <v>123025.24747158357</v>
          </cell>
          <cell r="AD410">
            <v>135969.02244181291</v>
          </cell>
          <cell r="AE410">
            <v>49469.554953630541</v>
          </cell>
          <cell r="AF410">
            <v>45477.881299199558</v>
          </cell>
          <cell r="AG410">
            <v>42837.663943069078</v>
          </cell>
          <cell r="AH410">
            <v>40358.957263428965</v>
          </cell>
          <cell r="AI410">
            <v>38026.560255433033</v>
          </cell>
          <cell r="AJ410">
            <v>35827.172039840945</v>
          </cell>
          <cell r="AK410">
            <v>33690.487969239228</v>
          </cell>
          <cell r="AL410">
            <v>31553.803898637525</v>
          </cell>
          <cell r="AM410">
            <v>29415.219702430037</v>
          </cell>
          <cell r="AN410">
            <v>27278.535631828319</v>
          </cell>
          <cell r="AO410">
            <v>25139.951435620831</v>
          </cell>
          <cell r="AP410">
            <v>23003.267365019125</v>
          </cell>
          <cell r="AQ410">
            <v>20864.68316881164</v>
          </cell>
          <cell r="AR410">
            <v>18727.99909820993</v>
          </cell>
          <cell r="AS410">
            <v>17151.852081310055</v>
          </cell>
          <cell r="AT410">
            <v>16136.242118112026</v>
          </cell>
          <cell r="AU410">
            <v>15120.63215491399</v>
          </cell>
          <cell r="AV410">
            <v>14105.02219171596</v>
          </cell>
          <cell r="AW410">
            <v>13089.412228517924</v>
          </cell>
          <cell r="AX410">
            <v>12073.80226531989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</row>
        <row r="411">
          <cell r="A411">
            <v>-3277.5148467350664</v>
          </cell>
          <cell r="B411">
            <v>-13166.364412723075</v>
          </cell>
          <cell r="C411">
            <v>-11448.508724559635</v>
          </cell>
          <cell r="D411">
            <v>-8902.9681601741704</v>
          </cell>
          <cell r="E411">
            <v>-7175.0157470888289</v>
          </cell>
          <cell r="F411">
            <v>-5698.0564674678371</v>
          </cell>
          <cell r="G411">
            <v>-4150.8291564494302</v>
          </cell>
          <cell r="H411">
            <v>-2518.5662447807549</v>
          </cell>
          <cell r="I411">
            <v>-719.14340539389968</v>
          </cell>
          <cell r="J411">
            <v>1266.631912992797</v>
          </cell>
          <cell r="K411">
            <v>3450.4718272537953</v>
          </cell>
          <cell r="L411">
            <v>5854.9538218932066</v>
          </cell>
          <cell r="M411">
            <v>8500.5292639578165</v>
          </cell>
          <cell r="N411">
            <v>11417.511938482108</v>
          </cell>
          <cell r="O411">
            <v>15059.067776978229</v>
          </cell>
          <cell r="P411">
            <v>19598.21202150824</v>
          </cell>
          <cell r="Q411">
            <v>24651.555514841366</v>
          </cell>
          <cell r="R411">
            <v>30097.203196474151</v>
          </cell>
          <cell r="S411">
            <v>35965.6106600864</v>
          </cell>
          <cell r="T411">
            <v>42289.597846244993</v>
          </cell>
          <cell r="U411">
            <v>49104.53259279731</v>
          </cell>
          <cell r="V411">
            <v>56448.528434758737</v>
          </cell>
          <cell r="W411">
            <v>64362.657759919515</v>
          </cell>
          <cell r="X411">
            <v>72891.181512275245</v>
          </cell>
          <cell r="Y411">
            <v>82081.796727931767</v>
          </cell>
          <cell r="Z411">
            <v>91985.903287865542</v>
          </cell>
          <cell r="AA411">
            <v>102658.89137939403</v>
          </cell>
          <cell r="AB411">
            <v>114160.45127402733</v>
          </cell>
          <cell r="AC411">
            <v>126554.90715417929</v>
          </cell>
          <cell r="AD411">
            <v>139911.57685571391</v>
          </cell>
          <cell r="AE411">
            <v>52597.88939586484</v>
          </cell>
          <cell r="AF411">
            <v>48353.791999457208</v>
          </cell>
          <cell r="AG411">
            <v>45546.613713560735</v>
          </cell>
          <cell r="AH411">
            <v>42911.159646858345</v>
          </cell>
          <cell r="AI411">
            <v>40431.267519896486</v>
          </cell>
          <cell r="AJ411">
            <v>38092.795338153301</v>
          </cell>
          <cell r="AK411">
            <v>35820.992559156039</v>
          </cell>
          <cell r="AL411">
            <v>33549.189780158784</v>
          </cell>
          <cell r="AM411">
            <v>31275.36671622983</v>
          </cell>
          <cell r="AN411">
            <v>29003.563937232579</v>
          </cell>
          <cell r="AO411">
            <v>26729.740873303632</v>
          </cell>
          <cell r="AP411">
            <v>24457.938094306373</v>
          </cell>
          <cell r="AQ411">
            <v>22184.115030377438</v>
          </cell>
          <cell r="AR411">
            <v>19912.312251380179</v>
          </cell>
          <cell r="AS411">
            <v>18236.493527233</v>
          </cell>
          <cell r="AT411">
            <v>17156.658857935898</v>
          </cell>
          <cell r="AU411">
            <v>16076.824188638795</v>
          </cell>
          <cell r="AV411">
            <v>14996.989519341689</v>
          </cell>
          <cell r="AW411">
            <v>13917.154850044584</v>
          </cell>
          <cell r="AX411">
            <v>12837.32018074748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</row>
        <row r="412">
          <cell r="A412">
            <v>-3672.3602258400297</v>
          </cell>
          <cell r="B412">
            <v>-14747.072439745694</v>
          </cell>
          <cell r="C412">
            <v>-12619.392163167118</v>
          </cell>
          <cell r="D412">
            <v>-9762.3044329217373</v>
          </cell>
          <cell r="E412">
            <v>-7828.8176252534768</v>
          </cell>
          <cell r="F412">
            <v>-6153.3928371420907</v>
          </cell>
          <cell r="G412">
            <v>-4414.2617299393878</v>
          </cell>
          <cell r="H412">
            <v>-2595.2414688321528</v>
          </cell>
          <cell r="I412">
            <v>-605.36720274757317</v>
          </cell>
          <cell r="J412">
            <v>1576.1380512337096</v>
          </cell>
          <cell r="K412">
            <v>3961.1699320159555</v>
          </cell>
          <cell r="L412">
            <v>6573.6696543844737</v>
          </cell>
          <cell r="M412">
            <v>9435.0578615080467</v>
          </cell>
          <cell r="N412">
            <v>12578.104819810294</v>
          </cell>
          <cell r="O412">
            <v>16509.147332510103</v>
          </cell>
          <cell r="P412">
            <v>21424.554104994408</v>
          </cell>
          <cell r="Q412">
            <v>26900.656159732098</v>
          </cell>
          <cell r="R412">
            <v>32801.88224857991</v>
          </cell>
          <cell r="S412">
            <v>39161.235855141989</v>
          </cell>
          <cell r="T412">
            <v>46014.282609225913</v>
          </cell>
          <cell r="U412">
            <v>53399.349192911221</v>
          </cell>
          <cell r="V412">
            <v>61357.737688212866</v>
          </cell>
          <cell r="W412">
            <v>69933.956565110697</v>
          </cell>
          <cell r="X412">
            <v>79175.969601780293</v>
          </cell>
          <cell r="Y412">
            <v>89135.464129147906</v>
          </cell>
          <cell r="Z412">
            <v>99868.140099967495</v>
          </cell>
          <cell r="AA412">
            <v>111434.02159908149</v>
          </cell>
          <cell r="AB412">
            <v>123897.79253703255</v>
          </cell>
          <cell r="AC412">
            <v>137329.15840444301</v>
          </cell>
          <cell r="AD412">
            <v>151803.23611032672</v>
          </cell>
          <cell r="AE412">
            <v>58927.062510401171</v>
          </cell>
          <cell r="AF412">
            <v>54172.26729996816</v>
          </cell>
          <cell r="AG412">
            <v>51027.297563903667</v>
          </cell>
          <cell r="AH412">
            <v>48074.715847876258</v>
          </cell>
          <cell r="AI412">
            <v>45296.415044117733</v>
          </cell>
          <cell r="AJ412">
            <v>42676.551433330926</v>
          </cell>
          <cell r="AK412">
            <v>40131.37964208793</v>
          </cell>
          <cell r="AL412">
            <v>37586.207850844934</v>
          </cell>
          <cell r="AM412">
            <v>35038.772671130922</v>
          </cell>
          <cell r="AN412">
            <v>32493.600879887919</v>
          </cell>
          <cell r="AO412">
            <v>29946.165700173893</v>
          </cell>
          <cell r="AP412">
            <v>27400.993908930901</v>
          </cell>
          <cell r="AQ412">
            <v>24853.558729216882</v>
          </cell>
          <cell r="AR412">
            <v>22308.386937973879</v>
          </cell>
          <cell r="AS412">
            <v>20430.914745683112</v>
          </cell>
          <cell r="AT412">
            <v>19221.142152344575</v>
          </cell>
          <cell r="AU412">
            <v>18011.369559006042</v>
          </cell>
          <cell r="AV412">
            <v>16801.596965667504</v>
          </cell>
          <cell r="AW412">
            <v>15591.824372328967</v>
          </cell>
          <cell r="AX412">
            <v>14382.051778990432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</row>
        <row r="413">
          <cell r="A413">
            <v>-3780.8688675024346</v>
          </cell>
          <cell r="B413">
            <v>-15602.37564994206</v>
          </cell>
          <cell r="C413">
            <v>-14016.242006401753</v>
          </cell>
          <cell r="D413">
            <v>-11349.368217957057</v>
          </cell>
          <cell r="E413">
            <v>-9488.8699954784388</v>
          </cell>
          <cell r="F413">
            <v>-7891.1183340379457</v>
          </cell>
          <cell r="G413">
            <v>-6240.2037340381266</v>
          </cell>
          <cell r="H413">
            <v>-4520.36645975384</v>
          </cell>
          <cell r="I413">
            <v>-2639.5947053241443</v>
          </cell>
          <cell r="J413">
            <v>-577.61497216412783</v>
          </cell>
          <cell r="K413">
            <v>1676.6127291748039</v>
          </cell>
          <cell r="L413">
            <v>4146.3470770396652</v>
          </cell>
          <cell r="M413">
            <v>6852.1704026630105</v>
          </cell>
          <cell r="N413">
            <v>9826.2396580109144</v>
          </cell>
          <cell r="O413">
            <v>13584.610490809886</v>
          </cell>
          <cell r="P413">
            <v>18327.15112308598</v>
          </cell>
          <cell r="Q413">
            <v>23620.518247318894</v>
          </cell>
          <cell r="R413">
            <v>29324.823218105088</v>
          </cell>
          <cell r="S413">
            <v>35471.968208440783</v>
          </cell>
          <cell r="T413">
            <v>42096.332039921057</v>
          </cell>
          <cell r="U413">
            <v>49234.962451406987</v>
          </cell>
          <cell r="V413">
            <v>56927.783294009263</v>
          </cell>
          <cell r="W413">
            <v>65217.817811156572</v>
          </cell>
          <cell r="X413">
            <v>74151.429252476242</v>
          </cell>
          <cell r="Y413">
            <v>83778.580167155582</v>
          </cell>
          <cell r="Z413">
            <v>94153.111826920707</v>
          </cell>
          <cell r="AA413">
            <v>105333.04534134758</v>
          </cell>
          <cell r="AB413">
            <v>117380.90614953707</v>
          </cell>
          <cell r="AC413">
            <v>130364.073702922</v>
          </cell>
          <cell r="AD413">
            <v>144355.15829485946</v>
          </cell>
          <cell r="AE413">
            <v>60227.351116111211</v>
          </cell>
          <cell r="AF413">
            <v>55367.636268227769</v>
          </cell>
          <cell r="AG413">
            <v>52153.2694141178</v>
          </cell>
          <cell r="AH413">
            <v>49135.535827299267</v>
          </cell>
          <cell r="AI413">
            <v>46295.928847321207</v>
          </cell>
          <cell r="AJ413">
            <v>43618.255146289026</v>
          </cell>
          <cell r="AK413">
            <v>41016.921419617065</v>
          </cell>
          <cell r="AL413">
            <v>38415.587692945111</v>
          </cell>
          <cell r="AM413">
            <v>35811.940633716767</v>
          </cell>
          <cell r="AN413">
            <v>33210.606907044807</v>
          </cell>
          <cell r="AO413">
            <v>30606.959847816473</v>
          </cell>
          <cell r="AP413">
            <v>28005.62612114452</v>
          </cell>
          <cell r="AQ413">
            <v>25401.979061916179</v>
          </cell>
          <cell r="AR413">
            <v>22800.645335244222</v>
          </cell>
          <cell r="AS413">
            <v>20881.744712701355</v>
          </cell>
          <cell r="AT413">
            <v>19645.277194287595</v>
          </cell>
          <cell r="AU413">
            <v>18408.809675873832</v>
          </cell>
          <cell r="AV413">
            <v>17172.342157460062</v>
          </cell>
          <cell r="AW413">
            <v>15935.874639046298</v>
          </cell>
          <cell r="AX413">
            <v>14699.40712063253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</row>
        <row r="414">
          <cell r="A414">
            <v>-2902.4955992842006</v>
          </cell>
          <cell r="B414">
            <v>-11696.616305400401</v>
          </cell>
          <cell r="C414">
            <v>-10094.807677868997</v>
          </cell>
          <cell r="D414">
            <v>-7696.0294638337728</v>
          </cell>
          <cell r="E414">
            <v>-6126.1258893120812</v>
          </cell>
          <cell r="F414">
            <v>-4806.5695346364628</v>
          </cell>
          <cell r="G414">
            <v>-3407.9116053052671</v>
          </cell>
          <cell r="H414">
            <v>-1916.5431837440781</v>
          </cell>
          <cell r="I414">
            <v>-258.59892887875503</v>
          </cell>
          <cell r="J414">
            <v>1583.8248183076289</v>
          </cell>
          <cell r="K414">
            <v>3622.5115985805551</v>
          </cell>
          <cell r="L414">
            <v>5878.9985169379488</v>
          </cell>
          <cell r="M414">
            <v>8373.0952574871153</v>
          </cell>
          <cell r="N414">
            <v>11133.07101812339</v>
          </cell>
          <cell r="O414">
            <v>14561.471227694341</v>
          </cell>
          <cell r="P414">
            <v>18809.290738884392</v>
          </cell>
          <cell r="Q414">
            <v>23532.128108722987</v>
          </cell>
          <cell r="R414">
            <v>28621.611617556529</v>
          </cell>
          <cell r="S414">
            <v>34106.204958015718</v>
          </cell>
          <cell r="T414">
            <v>40016.581533163233</v>
          </cell>
          <cell r="U414">
            <v>46385.796002057243</v>
          </cell>
          <cell r="V414">
            <v>53249.469142842951</v>
          </cell>
          <cell r="W414">
            <v>60645.987067246169</v>
          </cell>
          <cell r="X414">
            <v>68616.715900606025</v>
          </cell>
          <cell r="Y414">
            <v>77206.233128076303</v>
          </cell>
          <cell r="Z414">
            <v>86462.576900833825</v>
          </cell>
          <cell r="AA414">
            <v>96437.514696575367</v>
          </cell>
          <cell r="AB414">
            <v>107186.83283682754</v>
          </cell>
          <cell r="AC414">
            <v>118770.64848023775</v>
          </cell>
          <cell r="AD414">
            <v>131253.74583671504</v>
          </cell>
          <cell r="AE414">
            <v>46532.600284515764</v>
          </cell>
          <cell r="AF414">
            <v>42777.90803385833</v>
          </cell>
          <cell r="AG414">
            <v>40294.437563743573</v>
          </cell>
          <cell r="AH414">
            <v>37962.889053667706</v>
          </cell>
          <cell r="AI414">
            <v>35768.963966215313</v>
          </cell>
          <cell r="AJ414">
            <v>33700.151081147917</v>
          </cell>
          <cell r="AK414">
            <v>31690.319662919137</v>
          </cell>
          <cell r="AL414">
            <v>29680.488244690365</v>
          </cell>
          <cell r="AM414">
            <v>27668.869509284657</v>
          </cell>
          <cell r="AN414">
            <v>25659.038091055885</v>
          </cell>
          <cell r="AO414">
            <v>23647.419355650178</v>
          </cell>
          <cell r="AP414">
            <v>21637.587937421402</v>
          </cell>
          <cell r="AQ414">
            <v>19625.969202015698</v>
          </cell>
          <cell r="AR414">
            <v>17616.137783786919</v>
          </cell>
          <cell r="AS414">
            <v>16133.56493275197</v>
          </cell>
          <cell r="AT414">
            <v>15178.250648910862</v>
          </cell>
          <cell r="AU414">
            <v>14222.936365069752</v>
          </cell>
          <cell r="AV414">
            <v>13267.622081228643</v>
          </cell>
          <cell r="AW414">
            <v>12312.30779738753</v>
          </cell>
          <cell r="AX414">
            <v>11356.993513546422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</row>
        <row r="415">
          <cell r="A415">
            <v>-3529.7691514686248</v>
          </cell>
          <cell r="B415">
            <v>-14237.271913996537</v>
          </cell>
          <cell r="C415">
            <v>-12369.825702574186</v>
          </cell>
          <cell r="D415">
            <v>-9678.7652839965667</v>
          </cell>
          <cell r="E415">
            <v>-7842.7592682138711</v>
          </cell>
          <cell r="F415">
            <v>-6260.8821235029927</v>
          </cell>
          <cell r="G415">
            <v>-4614.4101145657651</v>
          </cell>
          <cell r="H415">
            <v>-2887.8055094586907</v>
          </cell>
          <cell r="I415">
            <v>-993.51276759278835</v>
          </cell>
          <cell r="J415">
            <v>1088.5178700298889</v>
          </cell>
          <cell r="K415">
            <v>3369.9637584215016</v>
          </cell>
          <cell r="L415">
            <v>5874.0982922436469</v>
          </cell>
          <cell r="M415">
            <v>8621.8080782195011</v>
          </cell>
          <cell r="N415">
            <v>11644.764028600253</v>
          </cell>
          <cell r="O415">
            <v>15429.373145387171</v>
          </cell>
          <cell r="P415">
            <v>20163.121346639415</v>
          </cell>
          <cell r="Q415">
            <v>25437.04889473506</v>
          </cell>
          <cell r="R415">
            <v>31120.405144567791</v>
          </cell>
          <cell r="S415">
            <v>37244.975110299696</v>
          </cell>
          <cell r="T415">
            <v>43845.011359346921</v>
          </cell>
          <cell r="U415">
            <v>50957.425574951667</v>
          </cell>
          <cell r="V415">
            <v>58621.994990254367</v>
          </cell>
          <cell r="W415">
            <v>66881.584848379454</v>
          </cell>
          <cell r="X415">
            <v>75782.388132675726</v>
          </cell>
          <cell r="Y415">
            <v>85374.183907838189</v>
          </cell>
          <cell r="Z415">
            <v>95710.615716722794</v>
          </cell>
          <cell r="AA415">
            <v>106849.49158982927</v>
          </cell>
          <cell r="AB415">
            <v>118853.10734529972</v>
          </cell>
          <cell r="AC415">
            <v>131788.59498753652</v>
          </cell>
          <cell r="AD415">
            <v>145728.29815291023</v>
          </cell>
          <cell r="AE415">
            <v>56578.837396467134</v>
          </cell>
          <cell r="AF415">
            <v>52013.519296364902</v>
          </cell>
          <cell r="AG415">
            <v>48993.875626154877</v>
          </cell>
          <cell r="AH415">
            <v>46158.953373218712</v>
          </cell>
          <cell r="AI415">
            <v>43491.366992401214</v>
          </cell>
          <cell r="AJ415">
            <v>40975.904131691605</v>
          </cell>
          <cell r="AK415">
            <v>38532.156644747134</v>
          </cell>
          <cell r="AL415">
            <v>36088.409157802664</v>
          </cell>
          <cell r="AM415">
            <v>33642.4884777138</v>
          </cell>
          <cell r="AN415">
            <v>31198.740990769329</v>
          </cell>
          <cell r="AO415">
            <v>28752.820310680461</v>
          </cell>
          <cell r="AP415">
            <v>26309.072823735998</v>
          </cell>
          <cell r="AQ415">
            <v>23863.152143647134</v>
          </cell>
          <cell r="AR415">
            <v>21419.404656702663</v>
          </cell>
          <cell r="AS415">
            <v>19616.749147355695</v>
          </cell>
          <cell r="AT415">
            <v>18455.185615606224</v>
          </cell>
          <cell r="AU415">
            <v>17293.622083856757</v>
          </cell>
          <cell r="AV415">
            <v>16132.058552107284</v>
          </cell>
          <cell r="AW415">
            <v>14970.495020357816</v>
          </cell>
          <cell r="AX415">
            <v>13808.931488608345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</row>
        <row r="416">
          <cell r="A416">
            <v>-3576.1808379067161</v>
          </cell>
          <cell r="B416">
            <v>-14619.268443826508</v>
          </cell>
          <cell r="C416">
            <v>-12806.400569340522</v>
          </cell>
          <cell r="D416">
            <v>-10204.388497934657</v>
          </cell>
          <cell r="E416">
            <v>-8421.5350879818088</v>
          </cell>
          <cell r="F416">
            <v>-6863.8873920491287</v>
          </cell>
          <cell r="G416">
            <v>-5245.3507620759183</v>
          </cell>
          <cell r="H416">
            <v>-3550.5152882829575</v>
          </cell>
          <cell r="I416">
            <v>-1691.3554989715012</v>
          </cell>
          <cell r="J416">
            <v>352.02501625170731</v>
          </cell>
          <cell r="K416">
            <v>2591.0117701474405</v>
          </cell>
          <cell r="L416">
            <v>5048.660512987768</v>
          </cell>
          <cell r="M416">
            <v>7745.5817497615108</v>
          </cell>
          <cell r="N416">
            <v>10713.266145354748</v>
          </cell>
          <cell r="O416">
            <v>14442.123375524712</v>
          </cell>
          <cell r="P416">
            <v>19121.133001644677</v>
          </cell>
          <cell r="Q416">
            <v>24337.508377517242</v>
          </cell>
          <cell r="R416">
            <v>29958.844530427388</v>
          </cell>
          <cell r="S416">
            <v>36016.579617931304</v>
          </cell>
          <cell r="T416">
            <v>42544.592423459493</v>
          </cell>
          <cell r="U416">
            <v>49579.391828446271</v>
          </cell>
          <cell r="V416">
            <v>57160.320993673013</v>
          </cell>
          <cell r="W416">
            <v>65329.777391739779</v>
          </cell>
          <cell r="X416">
            <v>74133.449921229476</v>
          </cell>
          <cell r="Y416">
            <v>83620.574428660912</v>
          </cell>
          <cell r="Z416">
            <v>93844.209067274991</v>
          </cell>
          <cell r="AA416">
            <v>104861.53103263918</v>
          </cell>
          <cell r="AB416">
            <v>116734.15633460824</v>
          </cell>
          <cell r="AC416">
            <v>129528.48439401301</v>
          </cell>
          <cell r="AD416">
            <v>143316.06939128603</v>
          </cell>
          <cell r="AE416">
            <v>57104.590719298169</v>
          </cell>
          <cell r="AF416">
            <v>52496.849846453362</v>
          </cell>
          <cell r="AG416">
            <v>49449.146432239526</v>
          </cell>
          <cell r="AH416">
            <v>46587.880941035583</v>
          </cell>
          <cell r="AI416">
            <v>43895.50627420532</v>
          </cell>
          <cell r="AJ416">
            <v>41356.66872044203</v>
          </cell>
          <cell r="AK416">
            <v>38890.212948553177</v>
          </cell>
          <cell r="AL416">
            <v>36423.757176664316</v>
          </cell>
          <cell r="AM416">
            <v>33955.108017445949</v>
          </cell>
          <cell r="AN416">
            <v>31488.652245557092</v>
          </cell>
          <cell r="AO416">
            <v>29020.003086338707</v>
          </cell>
          <cell r="AP416">
            <v>26553.54731444985</v>
          </cell>
          <cell r="AQ416">
            <v>24084.898155231469</v>
          </cell>
          <cell r="AR416">
            <v>21618.442383342615</v>
          </cell>
          <cell r="AS416">
            <v>19799.035873664583</v>
          </cell>
          <cell r="AT416">
            <v>18626.678626197394</v>
          </cell>
          <cell r="AU416">
            <v>17454.321378730201</v>
          </cell>
          <cell r="AV416">
            <v>16281.964131263012</v>
          </cell>
          <cell r="AW416">
            <v>15109.606883795823</v>
          </cell>
          <cell r="AX416">
            <v>13937.24963632863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</row>
        <row r="417">
          <cell r="A417">
            <v>-3195.7439206295358</v>
          </cell>
          <cell r="B417">
            <v>-12873.885945273511</v>
          </cell>
          <cell r="C417">
            <v>-11109.307021133809</v>
          </cell>
          <cell r="D417">
            <v>-8586.3401413175106</v>
          </cell>
          <cell r="E417">
            <v>-6899.4693678056001</v>
          </cell>
          <cell r="F417">
            <v>-5454.6452405742175</v>
          </cell>
          <cell r="G417">
            <v>-3937.3294104926449</v>
          </cell>
          <cell r="H417">
            <v>-2332.9950488744093</v>
          </cell>
          <cell r="I417">
            <v>-561.34841833354517</v>
          </cell>
          <cell r="J417">
            <v>1396.5361565604985</v>
          </cell>
          <cell r="K417">
            <v>3552.4104964724529</v>
          </cell>
          <cell r="L417">
            <v>5928.6444531535089</v>
          </cell>
          <cell r="M417">
            <v>8545.5730987552579</v>
          </cell>
          <cell r="N417">
            <v>11433.081642397014</v>
          </cell>
          <cell r="O417">
            <v>15033.022961190794</v>
          </cell>
          <cell r="P417">
            <v>19513.511549565883</v>
          </cell>
          <cell r="Q417">
            <v>24499.933245108048</v>
          </cell>
          <cell r="R417">
            <v>29873.46381586725</v>
          </cell>
          <cell r="S417">
            <v>35664.155529866803</v>
          </cell>
          <cell r="T417">
            <v>41904.393690798257</v>
          </cell>
          <cell r="U417">
            <v>48629.077757643419</v>
          </cell>
          <cell r="V417">
            <v>55875.816525083501</v>
          </cell>
          <cell r="W417">
            <v>63685.138456270724</v>
          </cell>
          <cell r="X417">
            <v>72100.718344279405</v>
          </cell>
          <cell r="Y417">
            <v>81169.621569874696</v>
          </cell>
          <cell r="Z417">
            <v>90942.567321646813</v>
          </cell>
          <cell r="AA417">
            <v>101474.21225060796</v>
          </cell>
          <cell r="AB417">
            <v>112823.45614563329</v>
          </cell>
          <cell r="AC417">
            <v>125053.77133928041</v>
          </cell>
          <cell r="AD417">
            <v>138233.55768623872</v>
          </cell>
          <cell r="AE417">
            <v>51238.543484231464</v>
          </cell>
          <cell r="AF417">
            <v>47104.131029760574</v>
          </cell>
          <cell r="AG417">
            <v>44369.50178280822</v>
          </cell>
          <cell r="AH417">
            <v>41802.158694550366</v>
          </cell>
          <cell r="AI417">
            <v>39386.357185345172</v>
          </cell>
          <cell r="AJ417">
            <v>37108.320748006023</v>
          </cell>
          <cell r="AK417">
            <v>34895.230701689448</v>
          </cell>
          <cell r="AL417">
            <v>32682.140655372874</v>
          </cell>
          <cell r="AM417">
            <v>30467.082536601069</v>
          </cell>
          <cell r="AN417">
            <v>28253.992490284494</v>
          </cell>
          <cell r="AO417">
            <v>26038.934371512685</v>
          </cell>
          <cell r="AP417">
            <v>23825.844325196111</v>
          </cell>
          <cell r="AQ417">
            <v>21610.786206424295</v>
          </cell>
          <cell r="AR417">
            <v>19397.69616010772</v>
          </cell>
          <cell r="AS417">
            <v>17765.1874880838</v>
          </cell>
          <cell r="AT417">
            <v>16713.260190352528</v>
          </cell>
          <cell r="AU417">
            <v>15661.33289262126</v>
          </cell>
          <cell r="AV417">
            <v>14609.405594889986</v>
          </cell>
          <cell r="AW417">
            <v>13557.478297158714</v>
          </cell>
          <cell r="AX417">
            <v>12505.550999427443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</row>
        <row r="418">
          <cell r="A418">
            <v>-3241.5748167251554</v>
          </cell>
          <cell r="B418">
            <v>-13078.55751074619</v>
          </cell>
          <cell r="C418">
            <v>-11369.766235866404</v>
          </cell>
          <cell r="D418">
            <v>-8844.6039134020157</v>
          </cell>
          <cell r="E418">
            <v>-7143.0186618982025</v>
          </cell>
          <cell r="F418">
            <v>-5688.8615304206014</v>
          </cell>
          <cell r="G418">
            <v>-4163.977561860851</v>
          </cell>
          <cell r="H418">
            <v>-2553.7588464369564</v>
          </cell>
          <cell r="I418">
            <v>-776.99533398381266</v>
          </cell>
          <cell r="J418">
            <v>1185.3261123280686</v>
          </cell>
          <cell r="K418">
            <v>3344.8788834509978</v>
          </cell>
          <cell r="L418">
            <v>5724.0804326295502</v>
          </cell>
          <cell r="M418">
            <v>8343.2604351237042</v>
          </cell>
          <cell r="N418">
            <v>11232.458279029395</v>
          </cell>
          <cell r="O418">
            <v>14839.418039867282</v>
          </cell>
          <cell r="P418">
            <v>19334.756286916032</v>
          </cell>
          <cell r="Q418">
            <v>24339.139184448977</v>
          </cell>
          <cell r="R418">
            <v>29732.025331988076</v>
          </cell>
          <cell r="S418">
            <v>35543.575246495304</v>
          </cell>
          <cell r="T418">
            <v>41806.290884247268</v>
          </cell>
          <cell r="U418">
            <v>48555.197412854235</v>
          </cell>
          <cell r="V418">
            <v>55828.039094713393</v>
          </cell>
          <cell r="W418">
            <v>63665.490377403723</v>
          </cell>
          <cell r="X418">
            <v>72111.383371576841</v>
          </cell>
          <cell r="Y418">
            <v>81212.952988547535</v>
          </cell>
          <cell r="Z418">
            <v>91021.101108552655</v>
          </cell>
          <cell r="AA418">
            <v>101590.68125707866</v>
          </cell>
          <cell r="AB418">
            <v>112980.80538135183</v>
          </cell>
          <cell r="AC418">
            <v>125255.17444268512</v>
          </cell>
          <cell r="AD418">
            <v>138482.43467356777</v>
          </cell>
          <cell r="AE418">
            <v>51955.7285360475</v>
          </cell>
          <cell r="AF418">
            <v>47763.446778338097</v>
          </cell>
          <cell r="AG418">
            <v>44990.540970718546</v>
          </cell>
          <cell r="AH418">
            <v>42387.262823409917</v>
          </cell>
          <cell r="AI418">
            <v>39937.647380147631</v>
          </cell>
          <cell r="AJ418">
            <v>37627.725304200227</v>
          </cell>
          <cell r="AK418">
            <v>35383.658672844118</v>
          </cell>
          <cell r="AL418">
            <v>33139.592041488002</v>
          </cell>
          <cell r="AM418">
            <v>30893.529790598823</v>
          </cell>
          <cell r="AN418">
            <v>28649.463159242714</v>
          </cell>
          <cell r="AO418">
            <v>26403.400908353538</v>
          </cell>
          <cell r="AP418">
            <v>24159.334276997422</v>
          </cell>
          <cell r="AQ418">
            <v>21913.272026108247</v>
          </cell>
          <cell r="AR418">
            <v>19669.205394752138</v>
          </cell>
          <cell r="AS418">
            <v>18013.846525651559</v>
          </cell>
          <cell r="AT418">
            <v>16947.195418806503</v>
          </cell>
          <cell r="AU418">
            <v>15880.544311961448</v>
          </cell>
          <cell r="AV418">
            <v>14813.893205116396</v>
          </cell>
          <cell r="AW418">
            <v>13747.242098271339</v>
          </cell>
          <cell r="AX418">
            <v>12680.590991426283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</row>
        <row r="419">
          <cell r="A419">
            <v>-2906.3097048683653</v>
          </cell>
          <cell r="B419">
            <v>-11663.127202840771</v>
          </cell>
          <cell r="C419">
            <v>-10040.146101508861</v>
          </cell>
          <cell r="D419">
            <v>-7527.3659215627058</v>
          </cell>
          <cell r="E419">
            <v>-5899.8243886680439</v>
          </cell>
          <cell r="F419">
            <v>-4558.122909062402</v>
          </cell>
          <cell r="G419">
            <v>-3136.0041154954788</v>
          </cell>
          <cell r="H419">
            <v>-1619.7216012027875</v>
          </cell>
          <cell r="I419">
            <v>64.872478715173585</v>
          </cell>
          <cell r="J419">
            <v>1935.840362961047</v>
          </cell>
          <cell r="K419">
            <v>4005.1084975454605</v>
          </cell>
          <cell r="L419">
            <v>6294.3893987173324</v>
          </cell>
          <cell r="M419">
            <v>8823.6725914318322</v>
          </cell>
          <cell r="N419">
            <v>11621.447005372389</v>
          </cell>
          <cell r="O419">
            <v>15091.422684891064</v>
          </cell>
          <cell r="P419">
            <v>19385.226135001911</v>
          </cell>
          <cell r="Q419">
            <v>24157.934735659703</v>
          </cell>
          <cell r="R419">
            <v>29301.161108569093</v>
          </cell>
          <cell r="S419">
            <v>34843.669511312299</v>
          </cell>
          <cell r="T419">
            <v>40816.457245541867</v>
          </cell>
          <cell r="U419">
            <v>47252.928013995144</v>
          </cell>
          <cell r="V419">
            <v>54189.078735664298</v>
          </cell>
          <cell r="W419">
            <v>61663.700863913771</v>
          </cell>
          <cell r="X419">
            <v>69718.597333446029</v>
          </cell>
          <cell r="Y419">
            <v>78398.816349424334</v>
          </cell>
          <cell r="Z419">
            <v>87752.903326252577</v>
          </cell>
          <cell r="AA419">
            <v>97833.172385017344</v>
          </cell>
          <cell r="AB419">
            <v>108695.99892798204</v>
          </cell>
          <cell r="AC419">
            <v>120402.13492639936</v>
          </cell>
          <cell r="AD419">
            <v>133017.04868493596</v>
          </cell>
          <cell r="AE419">
            <v>46648.830268532227</v>
          </cell>
          <cell r="AF419">
            <v>42884.759478579494</v>
          </cell>
          <cell r="AG419">
            <v>40395.085750291277</v>
          </cell>
          <cell r="AH419">
            <v>38057.713455505291</v>
          </cell>
          <cell r="AI419">
            <v>35858.308341656593</v>
          </cell>
          <cell r="AJ419">
            <v>33784.32793775091</v>
          </cell>
          <cell r="AK419">
            <v>31769.476325675492</v>
          </cell>
          <cell r="AL419">
            <v>29754.624713600075</v>
          </cell>
          <cell r="AM419">
            <v>27737.981319954044</v>
          </cell>
          <cell r="AN419">
            <v>25723.129707878627</v>
          </cell>
          <cell r="AO419">
            <v>23706.486314232596</v>
          </cell>
          <cell r="AP419">
            <v>21691.634702157175</v>
          </cell>
          <cell r="AQ419">
            <v>19674.991308511144</v>
          </cell>
          <cell r="AR419">
            <v>17660.139696435726</v>
          </cell>
          <cell r="AS419">
            <v>16173.863647691536</v>
          </cell>
          <cell r="AT419">
            <v>15216.16316227857</v>
          </cell>
          <cell r="AU419">
            <v>14258.462676865607</v>
          </cell>
          <cell r="AV419">
            <v>13300.762191452643</v>
          </cell>
          <cell r="AW419">
            <v>12343.061706039674</v>
          </cell>
          <cell r="AX419">
            <v>11385.361220626708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</row>
        <row r="420">
          <cell r="A420">
            <v>-3792.6544818747916</v>
          </cell>
          <cell r="B420">
            <v>-15444.375737191262</v>
          </cell>
          <cell r="C420">
            <v>-13520.506477728448</v>
          </cell>
          <cell r="D420">
            <v>-10803.75735966576</v>
          </cell>
          <cell r="E420">
            <v>-8916.6131001830709</v>
          </cell>
          <cell r="F420">
            <v>-7258.6006111472016</v>
          </cell>
          <cell r="G420">
            <v>-5544.1428501471801</v>
          </cell>
          <cell r="H420">
            <v>-3757.1029759639191</v>
          </cell>
          <cell r="I420">
            <v>-1804.5979970504536</v>
          </cell>
          <cell r="J420">
            <v>334.0797593719787</v>
          </cell>
          <cell r="K420">
            <v>2670.3413367460785</v>
          </cell>
          <cell r="L420">
            <v>5227.9193560320273</v>
          </cell>
          <cell r="M420">
            <v>8027.8750949210498</v>
          </cell>
          <cell r="N420">
            <v>11102.971346559476</v>
          </cell>
          <cell r="O420">
            <v>14973.126802838779</v>
          </cell>
          <cell r="P420">
            <v>19840.215820648871</v>
          </cell>
          <cell r="Q420">
            <v>25268.898648748975</v>
          </cell>
          <cell r="R420">
            <v>31119.024233159595</v>
          </cell>
          <cell r="S420">
            <v>37423.310270322152</v>
          </cell>
          <cell r="T420">
            <v>44217.014416481426</v>
          </cell>
          <cell r="U420">
            <v>51538.131471366039</v>
          </cell>
          <cell r="V420">
            <v>59427.605869750536</v>
          </cell>
          <cell r="W420">
            <v>67929.560669289771</v>
          </cell>
          <cell r="X420">
            <v>77091.544315273699</v>
          </cell>
          <cell r="Y420">
            <v>86964.796562371805</v>
          </cell>
          <cell r="Z420">
            <v>97604.53504057329</v>
          </cell>
          <cell r="AA420">
            <v>109070.26406798605</v>
          </cell>
          <cell r="AB420">
            <v>121426.10743757589</v>
          </cell>
          <cell r="AC420">
            <v>134741.16703900503</v>
          </cell>
          <cell r="AD420">
            <v>149089.90932121605</v>
          </cell>
          <cell r="AE420">
            <v>60629.493605950433</v>
          </cell>
          <cell r="AF420">
            <v>55737.330081633103</v>
          </cell>
          <cell r="AG420">
            <v>52501.500661662038</v>
          </cell>
          <cell r="AH420">
            <v>49463.617443890369</v>
          </cell>
          <cell r="AI420">
            <v>46605.050197522854</v>
          </cell>
          <cell r="AJ420">
            <v>43909.497470613642</v>
          </cell>
          <cell r="AK420">
            <v>41290.794445734784</v>
          </cell>
          <cell r="AL420">
            <v>38672.091420855941</v>
          </cell>
          <cell r="AM420">
            <v>36051.059617127692</v>
          </cell>
          <cell r="AN420">
            <v>33432.356592248841</v>
          </cell>
          <cell r="AO420">
            <v>30811.324788520589</v>
          </cell>
          <cell r="AP420">
            <v>28192.621763641746</v>
          </cell>
          <cell r="AQ420">
            <v>25571.58995991349</v>
          </cell>
          <cell r="AR420">
            <v>22952.886935034647</v>
          </cell>
          <cell r="AS420">
            <v>21021.173670730139</v>
          </cell>
          <cell r="AT420">
            <v>19776.450166999977</v>
          </cell>
          <cell r="AU420">
            <v>18531.726663269816</v>
          </cell>
          <cell r="AV420">
            <v>17287.00315953965</v>
          </cell>
          <cell r="AW420">
            <v>16042.279655809483</v>
          </cell>
          <cell r="AX420">
            <v>14797.556152079316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</row>
        <row r="421">
          <cell r="A421">
            <v>-3041.4605405961297</v>
          </cell>
          <cell r="B421">
            <v>-12236.221292528422</v>
          </cell>
          <cell r="C421">
            <v>-10607.957298514741</v>
          </cell>
          <cell r="D421">
            <v>-8043.3068324004644</v>
          </cell>
          <cell r="E421">
            <v>-6362.6836936071604</v>
          </cell>
          <cell r="F421">
            <v>-4972.7054678605691</v>
          </cell>
          <cell r="G421">
            <v>-3505.9852328932561</v>
          </cell>
          <cell r="H421">
            <v>-1948.4115780799075</v>
          </cell>
          <cell r="I421">
            <v>-222.97151780079471</v>
          </cell>
          <cell r="J421">
            <v>1688.8010917067752</v>
          </cell>
          <cell r="K421">
            <v>3798.7530417995058</v>
          </cell>
          <cell r="L421">
            <v>6128.9049775101694</v>
          </cell>
          <cell r="M421">
            <v>8699.4094186161456</v>
          </cell>
          <cell r="N421">
            <v>11539.408030602262</v>
          </cell>
          <cell r="O421">
            <v>15070.385745667105</v>
          </cell>
          <cell r="P421">
            <v>19451.654103326713</v>
          </cell>
          <cell r="Q421">
            <v>24324.458447260491</v>
          </cell>
          <cell r="R421">
            <v>29575.551256130806</v>
          </cell>
          <cell r="S421">
            <v>35234.300046587938</v>
          </cell>
          <cell r="T421">
            <v>41332.352211921665</v>
          </cell>
          <cell r="U421">
            <v>47903.812014809882</v>
          </cell>
          <cell r="V421">
            <v>54985.431320474258</v>
          </cell>
          <cell r="W421">
            <v>62616.815136946403</v>
          </cell>
          <cell r="X421">
            <v>70840.643111959129</v>
          </cell>
          <cell r="Y421">
            <v>79702.90822521699</v>
          </cell>
          <cell r="Z421">
            <v>89253.174010968229</v>
          </cell>
          <cell r="AA421">
            <v>99544.851749433132</v>
          </cell>
          <cell r="AB421">
            <v>110635.49917732381</v>
          </cell>
          <cell r="AC421">
            <v>122587.14238803761</v>
          </cell>
          <cell r="AD421">
            <v>135466.62272179913</v>
          </cell>
          <cell r="AE421">
            <v>48787.398301825982</v>
          </cell>
          <cell r="AF421">
            <v>44850.767526550801</v>
          </cell>
          <cell r="AG421">
            <v>42246.957246113285</v>
          </cell>
          <cell r="AH421">
            <v>39802.430503021475</v>
          </cell>
          <cell r="AI421">
            <v>37502.195905525201</v>
          </cell>
          <cell r="AJ421">
            <v>35333.135985843051</v>
          </cell>
          <cell r="AK421">
            <v>33225.915557130422</v>
          </cell>
          <cell r="AL421">
            <v>31118.695128417778</v>
          </cell>
          <cell r="AM421">
            <v>29009.60077573637</v>
          </cell>
          <cell r="AN421">
            <v>26902.380347023722</v>
          </cell>
          <cell r="AO421">
            <v>24793.285994342321</v>
          </cell>
          <cell r="AP421">
            <v>22686.065565629673</v>
          </cell>
          <cell r="AQ421">
            <v>20576.971212948265</v>
          </cell>
          <cell r="AR421">
            <v>18469.750784235628</v>
          </cell>
          <cell r="AS421">
            <v>16915.337926311062</v>
          </cell>
          <cell r="AT421">
            <v>15913.732639174574</v>
          </cell>
          <cell r="AU421">
            <v>14912.127352038087</v>
          </cell>
          <cell r="AV421">
            <v>13910.522064901599</v>
          </cell>
          <cell r="AW421">
            <v>12908.916777765109</v>
          </cell>
          <cell r="AX421">
            <v>11907.311490628623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</row>
        <row r="422">
          <cell r="A422">
            <v>-3034.2227352575824</v>
          </cell>
          <cell r="B422">
            <v>-12154.037767355327</v>
          </cell>
          <cell r="C422">
            <v>-10541.531364378368</v>
          </cell>
          <cell r="D422">
            <v>-8173.2476224776165</v>
          </cell>
          <cell r="E422">
            <v>-6572.716832412706</v>
          </cell>
          <cell r="F422">
            <v>-5201.2207776938931</v>
          </cell>
          <cell r="G422">
            <v>-3754.2256502367104</v>
          </cell>
          <cell r="H422">
            <v>-2217.7333422368838</v>
          </cell>
          <cell r="I422">
            <v>-514.91686092268492</v>
          </cell>
          <cell r="J422">
            <v>1372.5588760412365</v>
          </cell>
          <cell r="K422">
            <v>3456.4127341021217</v>
          </cell>
          <cell r="L422">
            <v>5758.5173174302117</v>
          </cell>
          <cell r="M422">
            <v>8298.8699820723996</v>
          </cell>
          <cell r="N422">
            <v>11106.432851701951</v>
          </cell>
          <cell r="O422">
            <v>14602.056094589956</v>
          </cell>
          <cell r="P422">
            <v>18944.663692014266</v>
          </cell>
          <cell r="Q422">
            <v>23775.654962884921</v>
          </cell>
          <cell r="R422">
            <v>28981.688641164073</v>
          </cell>
          <cell r="S422">
            <v>34591.880243620049</v>
          </cell>
          <cell r="T422">
            <v>40637.605600254959</v>
          </cell>
          <cell r="U422">
            <v>47152.676328295216</v>
          </cell>
          <cell r="V422">
            <v>54173.528928684042</v>
          </cell>
          <cell r="W422">
            <v>61739.428562626192</v>
          </cell>
          <cell r="X422">
            <v>69892.688647835123</v>
          </cell>
          <cell r="Y422">
            <v>78678.907502607981</v>
          </cell>
          <cell r="Z422">
            <v>88147.223361194818</v>
          </cell>
          <cell r="AA422">
            <v>98350.589186673518</v>
          </cell>
          <cell r="AB422">
            <v>109346.06881826297</v>
          </cell>
          <cell r="AC422">
            <v>121195.15610932121</v>
          </cell>
          <cell r="AD422">
            <v>133964.11884085622</v>
          </cell>
          <cell r="AE422">
            <v>48732.118059428052</v>
          </cell>
          <cell r="AF422">
            <v>44799.947819271831</v>
          </cell>
          <cell r="AG422">
            <v>42199.087875775222</v>
          </cell>
          <cell r="AH422">
            <v>39757.330987924943</v>
          </cell>
          <cell r="AI422">
            <v>37459.702750483673</v>
          </cell>
          <cell r="AJ422">
            <v>35293.100558868791</v>
          </cell>
          <cell r="AK422">
            <v>33188.267788857796</v>
          </cell>
          <cell r="AL422">
            <v>31083.43501884678</v>
          </cell>
          <cell r="AM422">
            <v>28976.730448181112</v>
          </cell>
          <cell r="AN422">
            <v>26871.897678170099</v>
          </cell>
          <cell r="AO422">
            <v>24765.19310750443</v>
          </cell>
          <cell r="AP422">
            <v>22660.360337493417</v>
          </cell>
          <cell r="AQ422">
            <v>20553.655766827742</v>
          </cell>
          <cell r="AR422">
            <v>18448.822996816732</v>
          </cell>
          <cell r="AS422">
            <v>16896.171419931197</v>
          </cell>
          <cell r="AT422">
            <v>15895.701036171136</v>
          </cell>
          <cell r="AU422">
            <v>14895.230652411081</v>
          </cell>
          <cell r="AV422">
            <v>13894.760268651022</v>
          </cell>
          <cell r="AW422">
            <v>12894.289884890963</v>
          </cell>
          <cell r="AX422">
            <v>11893.819501130905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</row>
        <row r="423">
          <cell r="A423">
            <v>-2947.1460347967318</v>
          </cell>
          <cell r="B423">
            <v>-11794.101895451129</v>
          </cell>
          <cell r="C423">
            <v>-9895.7166228909664</v>
          </cell>
          <cell r="D423">
            <v>-7293.7416188141751</v>
          </cell>
          <cell r="E423">
            <v>-5635.4667324658894</v>
          </cell>
          <cell r="F423">
            <v>-4246.6084691245142</v>
          </cell>
          <cell r="G423">
            <v>-2776.0197976296663</v>
          </cell>
          <cell r="H423">
            <v>-1209.6466855218571</v>
          </cell>
          <cell r="I423">
            <v>527.77200546142944</v>
          </cell>
          <cell r="J423">
            <v>2454.6494408173535</v>
          </cell>
          <cell r="K423">
            <v>4583.127378110762</v>
          </cell>
          <cell r="L423">
            <v>6935.2749650582809</v>
          </cell>
          <cell r="M423">
            <v>9531.4125753319131</v>
          </cell>
          <cell r="N423">
            <v>12400.53656605984</v>
          </cell>
          <cell r="O423">
            <v>15952.30320212329</v>
          </cell>
          <cell r="P423">
            <v>20341.119150487746</v>
          </cell>
          <cell r="Q423">
            <v>25218.063626854284</v>
          </cell>
          <cell r="R423">
            <v>30473.617977397713</v>
          </cell>
          <cell r="S423">
            <v>36137.174670602937</v>
          </cell>
          <cell r="T423">
            <v>42240.407988670137</v>
          </cell>
          <cell r="U423">
            <v>48817.451170643624</v>
          </cell>
          <cell r="V423">
            <v>55905.087307622052</v>
          </cell>
          <cell r="W423">
            <v>63542.955057660016</v>
          </cell>
          <cell r="X423">
            <v>71773.770330852101</v>
          </cell>
          <cell r="Y423">
            <v>80643.565184405947</v>
          </cell>
          <cell r="Z423">
            <v>90201.945263760965</v>
          </cell>
          <cell r="AA423">
            <v>100502.36722953002</v>
          </cell>
          <cell r="AB423">
            <v>111602.43772181544</v>
          </cell>
          <cell r="AC423">
            <v>123564.23553390216</v>
          </cell>
          <cell r="AD423">
            <v>136454.65879713144</v>
          </cell>
          <cell r="AE423">
            <v>47325.220695447439</v>
          </cell>
          <cell r="AF423">
            <v>43506.572300142136</v>
          </cell>
          <cell r="AG423">
            <v>40980.799242754721</v>
          </cell>
          <cell r="AH423">
            <v>38609.535932154846</v>
          </cell>
          <cell r="AI423">
            <v>36378.240274527197</v>
          </cell>
          <cell r="AJ423">
            <v>34274.187937783398</v>
          </cell>
          <cell r="AK423">
            <v>32230.121738027698</v>
          </cell>
          <cell r="AL423">
            <v>30186.055538272009</v>
          </cell>
          <cell r="AM423">
            <v>28140.171576789395</v>
          </cell>
          <cell r="AN423">
            <v>26096.105377033698</v>
          </cell>
          <cell r="AO423">
            <v>24050.221415551092</v>
          </cell>
          <cell r="AP423">
            <v>22006.155215795399</v>
          </cell>
          <cell r="AQ423">
            <v>19960.271254312789</v>
          </cell>
          <cell r="AR423">
            <v>17916.2050545571</v>
          </cell>
          <cell r="AS423">
            <v>16408.378564240484</v>
          </cell>
          <cell r="AT423">
            <v>15436.791783362947</v>
          </cell>
          <cell r="AU423">
            <v>14465.205002485414</v>
          </cell>
          <cell r="AV423">
            <v>13493.61822160788</v>
          </cell>
          <cell r="AW423">
            <v>12522.031440730345</v>
          </cell>
          <cell r="AX423">
            <v>11550.444659852812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</row>
        <row r="424">
          <cell r="A424">
            <v>-3774.0426807727658</v>
          </cell>
          <cell r="B424">
            <v>-15336.337994648205</v>
          </cell>
          <cell r="C424">
            <v>-13411.140492983777</v>
          </cell>
          <cell r="D424">
            <v>-10572.671625115177</v>
          </cell>
          <cell r="E424">
            <v>-8630.8600141960706</v>
          </cell>
          <cell r="F424">
            <v>-6960.9338178735907</v>
          </cell>
          <cell r="G424">
            <v>-5232.7321446213437</v>
          </cell>
          <cell r="H424">
            <v>-3430.0553822619568</v>
          </cell>
          <cell r="I424">
            <v>-1460.2543510460887</v>
          </cell>
          <cell r="J424">
            <v>697.45395284202596</v>
          </cell>
          <cell r="K424">
            <v>3054.6245501336284</v>
          </cell>
          <cell r="L424">
            <v>5635.0971689582229</v>
          </cell>
          <cell r="M424">
            <v>8460.0691267670682</v>
          </cell>
          <cell r="N424">
            <v>11562.391632984716</v>
          </cell>
          <cell r="O424">
            <v>15459.996656647159</v>
          </cell>
          <cell r="P424">
            <v>20354.016426649072</v>
          </cell>
          <cell r="Q424">
            <v>25811.008390285919</v>
          </cell>
          <cell r="R424">
            <v>31691.640821996371</v>
          </cell>
          <cell r="S424">
            <v>38028.80203229755</v>
          </cell>
          <cell r="T424">
            <v>44857.933536724078</v>
          </cell>
          <cell r="U424">
            <v>52217.228267768827</v>
          </cell>
          <cell r="V424">
            <v>60147.844174532089</v>
          </cell>
          <cell r="W424">
            <v>68694.134404666343</v>
          </cell>
          <cell r="X424">
            <v>77903.895355943809</v>
          </cell>
          <cell r="Y424">
            <v>87828.633984711647</v>
          </cell>
          <cell r="Z424">
            <v>98523.855866197526</v>
          </cell>
          <cell r="AA424">
            <v>110049.37561768506</v>
          </cell>
          <cell r="AB424">
            <v>122469.65142064707</v>
          </cell>
          <cell r="AC424">
            <v>135854.14551270168</v>
          </cell>
          <cell r="AD424">
            <v>150277.71266549564</v>
          </cell>
          <cell r="AE424">
            <v>60368.678157301016</v>
          </cell>
          <cell r="AF424">
            <v>55497.55970112748</v>
          </cell>
          <cell r="AG424">
            <v>52275.650145099338</v>
          </cell>
          <cell r="AH424">
            <v>49250.835267953058</v>
          </cell>
          <cell r="AI424">
            <v>46404.56498226447</v>
          </cell>
          <cell r="AJ424">
            <v>43720.607961537426</v>
          </cell>
          <cell r="AK424">
            <v>41113.170051435089</v>
          </cell>
          <cell r="AL424">
            <v>38505.732141332759</v>
          </cell>
          <cell r="AM424">
            <v>35895.975470302401</v>
          </cell>
          <cell r="AN424">
            <v>33288.537560200071</v>
          </cell>
          <cell r="AO424">
            <v>30678.780889169717</v>
          </cell>
          <cell r="AP424">
            <v>28071.34297906738</v>
          </cell>
          <cell r="AQ424">
            <v>25461.586308037029</v>
          </cell>
          <cell r="AR424">
            <v>22854.148397934692</v>
          </cell>
          <cell r="AS424">
            <v>20930.744961598837</v>
          </cell>
          <cell r="AT424">
            <v>19691.375999029446</v>
          </cell>
          <cell r="AU424">
            <v>18452.007036460054</v>
          </cell>
          <cell r="AV424">
            <v>17212.638073890663</v>
          </cell>
          <cell r="AW424">
            <v>15973.269111321271</v>
          </cell>
          <cell r="AX424">
            <v>14733.90014875188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</row>
        <row r="425">
          <cell r="A425">
            <v>-3394.444604193146</v>
          </cell>
          <cell r="B425">
            <v>-13768.251200046381</v>
          </cell>
          <cell r="C425">
            <v>-11995.037467576134</v>
          </cell>
          <cell r="D425">
            <v>-9377.0085677484421</v>
          </cell>
          <cell r="E425">
            <v>-7611.7786940922224</v>
          </cell>
          <cell r="F425">
            <v>-6100.7810342776647</v>
          </cell>
          <cell r="G425">
            <v>-4522.8622986090104</v>
          </cell>
          <cell r="H425">
            <v>-2862.9900278159325</v>
          </cell>
          <cell r="I425">
            <v>-1036.7600444916454</v>
          </cell>
          <cell r="J425">
            <v>975.31170350621778</v>
          </cell>
          <cell r="K425">
            <v>3184.8359990075151</v>
          </cell>
          <cell r="L425">
            <v>5614.5990019130777</v>
          </cell>
          <cell r="M425">
            <v>8285.1405511827579</v>
          </cell>
          <cell r="N425">
            <v>11227.254714535238</v>
          </cell>
          <cell r="O425">
            <v>14908.399278934057</v>
          </cell>
          <cell r="P425">
            <v>19507.736365919078</v>
          </cell>
          <cell r="Q425">
            <v>24630.658259837128</v>
          </cell>
          <cell r="R425">
            <v>30151.285894116485</v>
          </cell>
          <cell r="S425">
            <v>36100.494198961387</v>
          </cell>
          <cell r="T425">
            <v>42511.555005647228</v>
          </cell>
          <cell r="U425">
            <v>49420.323124180111</v>
          </cell>
          <cell r="V425">
            <v>56865.436866648379</v>
          </cell>
          <cell r="W425">
            <v>64888.534137723218</v>
          </cell>
          <cell r="X425">
            <v>73534.485300826316</v>
          </cell>
          <cell r="Y425">
            <v>82851.64412230342</v>
          </cell>
          <cell r="Z425">
            <v>92892.118197046162</v>
          </cell>
          <cell r="AA425">
            <v>103712.06036795779</v>
          </cell>
          <cell r="AB425">
            <v>115371.98276906928</v>
          </cell>
          <cell r="AC425">
            <v>127937.09524863864</v>
          </cell>
          <cell r="AD425">
            <v>141477.67006491532</v>
          </cell>
          <cell r="AE425">
            <v>54323.413654736163</v>
          </cell>
          <cell r="AF425">
            <v>49940.084568642327</v>
          </cell>
          <cell r="AG425">
            <v>47040.814104011552</v>
          </cell>
          <cell r="AH425">
            <v>44318.901436451437</v>
          </cell>
          <cell r="AI425">
            <v>41757.654067414158</v>
          </cell>
          <cell r="AJ425">
            <v>39342.466060670376</v>
          </cell>
          <cell r="AK425">
            <v>36996.134610436384</v>
          </cell>
          <cell r="AL425">
            <v>34649.803160202384</v>
          </cell>
          <cell r="AM425">
            <v>32301.385147649904</v>
          </cell>
          <cell r="AN425">
            <v>29955.053697415904</v>
          </cell>
          <cell r="AO425">
            <v>27606.635684863431</v>
          </cell>
          <cell r="AP425">
            <v>25260.304234629435</v>
          </cell>
          <cell r="AQ425">
            <v>22911.886222076959</v>
          </cell>
          <cell r="AR425">
            <v>20565.554771842959</v>
          </cell>
          <cell r="AS425">
            <v>18834.759205560098</v>
          </cell>
          <cell r="AT425">
            <v>17719.499523228369</v>
          </cell>
          <cell r="AU425">
            <v>16604.239840896636</v>
          </cell>
          <cell r="AV425">
            <v>15488.980158564906</v>
          </cell>
          <cell r="AW425">
            <v>14373.720476233177</v>
          </cell>
          <cell r="AX425">
            <v>13258.460793901444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</row>
        <row r="426">
          <cell r="A426">
            <v>-3178.569718048193</v>
          </cell>
          <cell r="B426">
            <v>-12857.839108911716</v>
          </cell>
          <cell r="C426">
            <v>-11039.073233181532</v>
          </cell>
          <cell r="D426">
            <v>-8365.6828745444709</v>
          </cell>
          <cell r="E426">
            <v>-6629.0472908156444</v>
          </cell>
          <cell r="F426">
            <v>-5176.6113201866037</v>
          </cell>
          <cell r="G426">
            <v>-3649.9131097228769</v>
          </cell>
          <cell r="H426">
            <v>-2034.3917225491011</v>
          </cell>
          <cell r="I426">
            <v>-250.10945782608772</v>
          </cell>
          <cell r="J426">
            <v>1721.9021430277326</v>
          </cell>
          <cell r="K426">
            <v>3893.5228302331325</v>
          </cell>
          <cell r="L426">
            <v>6287.1977114591082</v>
          </cell>
          <cell r="M426">
            <v>8923.369821503733</v>
          </cell>
          <cell r="N426">
            <v>11831.964899847548</v>
          </cell>
          <cell r="O426">
            <v>15452.166680085804</v>
          </cell>
          <cell r="P426">
            <v>19951.035955224899</v>
          </cell>
          <cell r="Q426">
            <v>24956.337133997022</v>
          </cell>
          <cell r="R426">
            <v>30350.21285133437</v>
          </cell>
          <cell r="S426">
            <v>36162.829158515058</v>
          </cell>
          <cell r="T426">
            <v>42426.69397577511</v>
          </cell>
          <cell r="U426">
            <v>49176.838897681926</v>
          </cell>
          <cell r="V426">
            <v>56451.01511253119</v>
          </cell>
          <cell r="W426">
            <v>64289.904531475913</v>
          </cell>
          <cell r="X426">
            <v>72737.347308158365</v>
          </cell>
          <cell r="Y426">
            <v>81840.587021282277</v>
          </cell>
          <cell r="Z426">
            <v>91650.534891345393</v>
          </cell>
          <cell r="AA426">
            <v>102222.05450920366</v>
          </cell>
          <cell r="AB426">
            <v>113614.26866885382</v>
          </cell>
          <cell r="AC426">
            <v>125890.89002044209</v>
          </cell>
          <cell r="AD426">
            <v>139120.57739272557</v>
          </cell>
          <cell r="AE426">
            <v>50898.70467632902</v>
          </cell>
          <cell r="AF426">
            <v>46791.713645348369</v>
          </cell>
          <cell r="AG426">
            <v>44075.221782485118</v>
          </cell>
          <cell r="AH426">
            <v>41524.906555584384</v>
          </cell>
          <cell r="AI426">
            <v>39125.127810673213</v>
          </cell>
          <cell r="AJ426">
            <v>36862.20041302529</v>
          </cell>
          <cell r="AK426">
            <v>34663.788650515751</v>
          </cell>
          <cell r="AL426">
            <v>32465.376888006213</v>
          </cell>
          <cell r="AM426">
            <v>30265.010106250062</v>
          </cell>
          <cell r="AN426">
            <v>28066.598343740527</v>
          </cell>
          <cell r="AO426">
            <v>25866.231561984376</v>
          </cell>
          <cell r="AP426">
            <v>23667.819799474837</v>
          </cell>
          <cell r="AQ426">
            <v>21467.453017718683</v>
          </cell>
          <cell r="AR426">
            <v>19269.041255209147</v>
          </cell>
          <cell r="AS426">
            <v>17647.360170451859</v>
          </cell>
          <cell r="AT426">
            <v>16602.409763446827</v>
          </cell>
          <cell r="AU426">
            <v>15557.45935644179</v>
          </cell>
          <cell r="AV426">
            <v>14512.508949436753</v>
          </cell>
          <cell r="AW426">
            <v>13467.558542431716</v>
          </cell>
          <cell r="AX426">
            <v>12422.608135426683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</row>
        <row r="427">
          <cell r="A427">
            <v>-2857.1664790173045</v>
          </cell>
          <cell r="B427">
            <v>-11553.229127725139</v>
          </cell>
          <cell r="C427">
            <v>-10074.005603853187</v>
          </cell>
          <cell r="D427">
            <v>-7542.4614658471291</v>
          </cell>
          <cell r="E427">
            <v>-5919.8193005055045</v>
          </cell>
          <cell r="F427">
            <v>-4614.3498503034316</v>
          </cell>
          <cell r="G427">
            <v>-3228.2188230209717</v>
          </cell>
          <cell r="H427">
            <v>-1747.9286709781131</v>
          </cell>
          <cell r="I427">
            <v>-100.61768034938382</v>
          </cell>
          <cell r="J427">
            <v>1731.4956140857678</v>
          </cell>
          <cell r="K427">
            <v>3760.2471435736206</v>
          </cell>
          <cell r="L427">
            <v>6007.0896366507004</v>
          </cell>
          <cell r="M427">
            <v>8491.8022837698463</v>
          </cell>
          <cell r="N427">
            <v>11242.450874234893</v>
          </cell>
          <cell r="O427">
            <v>14655.258979467078</v>
          </cell>
          <cell r="P427">
            <v>18878.508987200254</v>
          </cell>
          <cell r="Q427">
            <v>23572.781541627701</v>
          </cell>
          <cell r="R427">
            <v>28631.482674193892</v>
          </cell>
          <cell r="S427">
            <v>34082.903922517129</v>
          </cell>
          <cell r="T427">
            <v>39957.533169806702</v>
          </cell>
          <cell r="U427">
            <v>46288.225152879044</v>
          </cell>
          <cell r="V427">
            <v>53110.385207154337</v>
          </cell>
          <cell r="W427">
            <v>60462.167276254811</v>
          </cell>
          <cell r="X427">
            <v>68384.687293602707</v>
          </cell>
          <cell r="Y427">
            <v>76922.253129386241</v>
          </cell>
          <cell r="Z427">
            <v>86122.61238890604</v>
          </cell>
          <cell r="AA427">
            <v>96037.219448151431</v>
          </cell>
          <cell r="AB427">
            <v>106721.52322004238</v>
          </cell>
          <cell r="AC427">
            <v>118235.27726071257</v>
          </cell>
          <cell r="AD427">
            <v>130642.87395014908</v>
          </cell>
          <cell r="AE427">
            <v>45768.111801953688</v>
          </cell>
          <cell r="AF427">
            <v>42075.105744709945</v>
          </cell>
          <cell r="AG427">
            <v>39632.436445378182</v>
          </cell>
          <cell r="AH427">
            <v>37339.193165863035</v>
          </cell>
          <cell r="AI427">
            <v>35181.312280769991</v>
          </cell>
          <cell r="AJ427">
            <v>33146.488117878856</v>
          </cell>
          <cell r="AK427">
            <v>31169.676409740059</v>
          </cell>
          <cell r="AL427">
            <v>29192.864701601251</v>
          </cell>
          <cell r="AM427">
            <v>27214.295040288132</v>
          </cell>
          <cell r="AN427">
            <v>25237.483332149335</v>
          </cell>
          <cell r="AO427">
            <v>23258.913670836213</v>
          </cell>
          <cell r="AP427">
            <v>21282.101962697408</v>
          </cell>
          <cell r="AQ427">
            <v>19303.53230138429</v>
          </cell>
          <cell r="AR427">
            <v>17326.720593245482</v>
          </cell>
          <cell r="AS427">
            <v>15868.505071529027</v>
          </cell>
          <cell r="AT427">
            <v>14928.885736234915</v>
          </cell>
          <cell r="AU427">
            <v>13989.266400940802</v>
          </cell>
          <cell r="AV427">
            <v>13049.647065646692</v>
          </cell>
          <cell r="AW427">
            <v>12110.027730352582</v>
          </cell>
          <cell r="AX427">
            <v>11170.40839505847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</row>
        <row r="428">
          <cell r="A428">
            <v>-3544.2165672347883</v>
          </cell>
          <cell r="B428">
            <v>-14303.987462854333</v>
          </cell>
          <cell r="C428">
            <v>-12435.578511945343</v>
          </cell>
          <cell r="D428">
            <v>-9556.9758417663197</v>
          </cell>
          <cell r="E428">
            <v>-7634.7448955100645</v>
          </cell>
          <cell r="F428">
            <v>-6027.9365729120882</v>
          </cell>
          <cell r="G428">
            <v>-4355.3720967391655</v>
          </cell>
          <cell r="H428">
            <v>-2601.3557565695805</v>
          </cell>
          <cell r="I428">
            <v>-677.90397762242515</v>
          </cell>
          <cell r="J428">
            <v>1435.2143754100593</v>
          </cell>
          <cell r="K428">
            <v>3749.8184124538839</v>
          </cell>
          <cell r="L428">
            <v>6289.375375900202</v>
          </cell>
          <cell r="M428">
            <v>9074.9631378774866</v>
          </cell>
          <cell r="N428">
            <v>12138.508481321107</v>
          </cell>
          <cell r="O428">
            <v>15968.47457802616</v>
          </cell>
          <cell r="P428">
            <v>20753.366925881193</v>
          </cell>
          <cell r="Q428">
            <v>26083.01821834793</v>
          </cell>
          <cell r="R428">
            <v>31826.424191645259</v>
          </cell>
          <cell r="S428">
            <v>38015.705696934892</v>
          </cell>
          <cell r="T428">
            <v>44685.477210531739</v>
          </cell>
          <cell r="U428">
            <v>51873.040420505022</v>
          </cell>
          <cell r="V428">
            <v>59618.592841910526</v>
          </cell>
          <cell r="W428">
            <v>67965.452627365332</v>
          </cell>
          <cell r="X428">
            <v>76960.300830251901</v>
          </cell>
          <cell r="Y428">
            <v>86653.442475443939</v>
          </cell>
          <cell r="Z428">
            <v>97099.087897631849</v>
          </cell>
          <cell r="AA428">
            <v>108355.65592067278</v>
          </cell>
          <cell r="AB428">
            <v>120486.10057354209</v>
          </cell>
          <cell r="AC428">
            <v>133558.26317009283</v>
          </cell>
          <cell r="AD428">
            <v>147645.25172168243</v>
          </cell>
          <cell r="AE428">
            <v>56801.875009668533</v>
          </cell>
          <cell r="AF428">
            <v>52218.560116075889</v>
          </cell>
          <cell r="AG428">
            <v>49187.012805778621</v>
          </cell>
          <cell r="AH428">
            <v>46340.915097106677</v>
          </cell>
          <cell r="AI428">
            <v>43662.812909907072</v>
          </cell>
          <cell r="AJ428">
            <v>41137.433924045967</v>
          </cell>
          <cell r="AK428">
            <v>38684.053018815866</v>
          </cell>
          <cell r="AL428">
            <v>36230.672113585759</v>
          </cell>
          <cell r="AM428">
            <v>33775.109448336538</v>
          </cell>
          <cell r="AN428">
            <v>31321.72854310643</v>
          </cell>
          <cell r="AO428">
            <v>28866.165877857205</v>
          </cell>
          <cell r="AP428">
            <v>26412.784972627105</v>
          </cell>
          <cell r="AQ428">
            <v>23957.222307377877</v>
          </cell>
          <cell r="AR428">
            <v>21503.841402147777</v>
          </cell>
          <cell r="AS428">
            <v>19694.079702558472</v>
          </cell>
          <cell r="AT428">
            <v>18527.937208609979</v>
          </cell>
          <cell r="AU428">
            <v>17361.794714661486</v>
          </cell>
          <cell r="AV428">
            <v>16195.652220712986</v>
          </cell>
          <cell r="AW428">
            <v>15029.509726764492</v>
          </cell>
          <cell r="AX428">
            <v>13863.367232815996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</row>
        <row r="429">
          <cell r="A429">
            <v>-3400.9960172492738</v>
          </cell>
          <cell r="B429">
            <v>-13681.938973160586</v>
          </cell>
          <cell r="C429">
            <v>-11757.786515280597</v>
          </cell>
          <cell r="D429">
            <v>-9001.045701001407</v>
          </cell>
          <cell r="E429">
            <v>-7168.255976775672</v>
          </cell>
          <cell r="F429">
            <v>-5613.9785236681792</v>
          </cell>
          <cell r="G429">
            <v>-3990.2000277040765</v>
          </cell>
          <cell r="H429">
            <v>-2281.6194097368993</v>
          </cell>
          <cell r="I429">
            <v>-403.28330505191195</v>
          </cell>
          <cell r="J429">
            <v>1664.6021862437169</v>
          </cell>
          <cell r="K429">
            <v>3933.9276464519762</v>
          </cell>
          <cell r="L429">
            <v>6427.8221509107916</v>
          </cell>
          <cell r="M429">
            <v>9167.177312731139</v>
          </cell>
          <cell r="N429">
            <v>12183.21641080733</v>
          </cell>
          <cell r="O429">
            <v>15945.65347588449</v>
          </cell>
          <cell r="P429">
            <v>20634.876895457241</v>
          </cell>
          <cell r="Q429">
            <v>25855.276918679112</v>
          </cell>
          <cell r="R429">
            <v>31480.950162771776</v>
          </cell>
          <cell r="S429">
            <v>37543.359041118194</v>
          </cell>
          <cell r="T429">
            <v>44076.408476018507</v>
          </cell>
          <cell r="U429">
            <v>51116.635517005059</v>
          </cell>
          <cell r="V429">
            <v>58703.413679719895</v>
          </cell>
          <cell r="W429">
            <v>66879.173148150468</v>
          </cell>
          <cell r="X429">
            <v>75689.638071737078</v>
          </cell>
          <cell r="Y429">
            <v>85184.082284471733</v>
          </cell>
          <cell r="Z429">
            <v>95415.604876134588</v>
          </cell>
          <cell r="AA429">
            <v>106441.42715684239</v>
          </cell>
          <cell r="AB429">
            <v>118323.21267572624</v>
          </cell>
          <cell r="AC429">
            <v>131127.41208349101</v>
          </cell>
          <cell r="AD429">
            <v>144925.63476755141</v>
          </cell>
          <cell r="AE429">
            <v>54548.114449171328</v>
          </cell>
          <cell r="AF429">
            <v>50146.654368324926</v>
          </cell>
          <cell r="AG429">
            <v>47235.391498709701</v>
          </cell>
          <cell r="AH429">
            <v>44502.220040553853</v>
          </cell>
          <cell r="AI429">
            <v>41930.378449249452</v>
          </cell>
          <cell r="AJ429">
            <v>39505.200373264524</v>
          </cell>
          <cell r="AK429">
            <v>37149.163668787362</v>
          </cell>
          <cell r="AL429">
            <v>34793.126964310206</v>
          </cell>
          <cell r="AM429">
            <v>32434.995066757045</v>
          </cell>
          <cell r="AN429">
            <v>30078.958362279882</v>
          </cell>
          <cell r="AO429">
            <v>27720.826464726735</v>
          </cell>
          <cell r="AP429">
            <v>25364.789760249569</v>
          </cell>
          <cell r="AQ429">
            <v>23006.657862696418</v>
          </cell>
          <cell r="AR429">
            <v>20650.621158219252</v>
          </cell>
          <cell r="AS429">
            <v>18912.666411159931</v>
          </cell>
          <cell r="AT429">
            <v>17792.793621518445</v>
          </cell>
          <cell r="AU429">
            <v>16672.92083187696</v>
          </cell>
          <cell r="AV429">
            <v>15553.04804223547</v>
          </cell>
          <cell r="AW429">
            <v>14433.175252593983</v>
          </cell>
          <cell r="AX429">
            <v>13313.302462952493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</row>
        <row r="430">
          <cell r="A430">
            <v>-3096.8462678616706</v>
          </cell>
          <cell r="B430">
            <v>-12383.411922862833</v>
          </cell>
          <cell r="C430">
            <v>-10660.550459621156</v>
          </cell>
          <cell r="D430">
            <v>-7950.9929933319299</v>
          </cell>
          <cell r="E430">
            <v>-6188.0726168389592</v>
          </cell>
          <cell r="F430">
            <v>-4746.3025671773421</v>
          </cell>
          <cell r="G430">
            <v>-3227.1403359614346</v>
          </cell>
          <cell r="H430">
            <v>-1616.1287500031394</v>
          </cell>
          <cell r="I430">
            <v>165.24012854890717</v>
          </cell>
          <cell r="J430">
            <v>2135.8249067134088</v>
          </cell>
          <cell r="K430">
            <v>4307.6615040312527</v>
          </cell>
          <cell r="L430">
            <v>6703.1532612203173</v>
          </cell>
          <cell r="M430">
            <v>9342.7883422844807</v>
          </cell>
          <cell r="N430">
            <v>12256.286740386358</v>
          </cell>
          <cell r="O430">
            <v>15873.50809776491</v>
          </cell>
          <cell r="P430">
            <v>20357.580846839257</v>
          </cell>
          <cell r="Q430">
            <v>25343.822589322765</v>
          </cell>
          <cell r="R430">
            <v>30717.159236799696</v>
          </cell>
          <cell r="S430">
            <v>36507.641972748599</v>
          </cell>
          <cell r="T430">
            <v>42747.654932120167</v>
          </cell>
          <cell r="U430">
            <v>49472.096314423048</v>
          </cell>
          <cell r="V430">
            <v>56718.573557089119</v>
          </cell>
          <cell r="W430">
            <v>64527.613660654446</v>
          </cell>
          <cell r="X430">
            <v>72942.88984203049</v>
          </cell>
          <cell r="Y430">
            <v>82011.465783458014</v>
          </cell>
          <cell r="Z430">
            <v>91784.058843141844</v>
          </cell>
          <cell r="AA430">
            <v>102315.32369961136</v>
          </cell>
          <cell r="AB430">
            <v>113664.15801612973</v>
          </cell>
          <cell r="AC430">
            <v>125894.03183462592</v>
          </cell>
          <cell r="AD430">
            <v>139073.34254133332</v>
          </cell>
          <cell r="AE430">
            <v>49758.437726749391</v>
          </cell>
          <cell r="AF430">
            <v>45743.454265796849</v>
          </cell>
          <cell r="AG430">
            <v>43087.819077179476</v>
          </cell>
          <cell r="AH430">
            <v>40594.637723974301</v>
          </cell>
          <cell r="AI430">
            <v>38248.620433436619</v>
          </cell>
          <cell r="AJ430">
            <v>36036.388654414834</v>
          </cell>
          <cell r="AK430">
            <v>33887.22718796484</v>
          </cell>
          <cell r="AL430">
            <v>31738.06572151486</v>
          </cell>
          <cell r="AM430">
            <v>29586.993033471794</v>
          </cell>
          <cell r="AN430">
            <v>27437.831567021807</v>
          </cell>
          <cell r="AO430">
            <v>25286.758878978733</v>
          </cell>
          <cell r="AP430">
            <v>23137.59741252875</v>
          </cell>
          <cell r="AQ430">
            <v>20986.52472448568</v>
          </cell>
          <cell r="AR430">
            <v>18837.363258035697</v>
          </cell>
          <cell r="AS430">
            <v>17252.012161545623</v>
          </cell>
          <cell r="AT430">
            <v>16230.471435015459</v>
          </cell>
          <cell r="AU430">
            <v>15208.930708485294</v>
          </cell>
          <cell r="AV430">
            <v>14187.389981955132</v>
          </cell>
          <cell r="AW430">
            <v>13165.84925542497</v>
          </cell>
          <cell r="AX430">
            <v>12144.3085288948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</row>
        <row r="431">
          <cell r="A431">
            <v>-3393.8829872685683</v>
          </cell>
          <cell r="B431">
            <v>-13728.46610890718</v>
          </cell>
          <cell r="C431">
            <v>-11941.877147030318</v>
          </cell>
          <cell r="D431">
            <v>-9243.97689492055</v>
          </cell>
          <cell r="E431">
            <v>-7438.555697295028</v>
          </cell>
          <cell r="F431">
            <v>-5912.7973458198949</v>
          </cell>
          <cell r="G431">
            <v>-4319.0877443699383</v>
          </cell>
          <cell r="H431">
            <v>-2642.3043191223637</v>
          </cell>
          <cell r="I431">
            <v>-797.90724366782206</v>
          </cell>
          <cell r="J431">
            <v>1233.6918720722617</v>
          </cell>
          <cell r="K431">
            <v>3464.2082206727605</v>
          </cell>
          <cell r="L431">
            <v>5916.5466198467611</v>
          </cell>
          <cell r="M431">
            <v>8611.3721422940107</v>
          </cell>
          <cell r="N431">
            <v>11579.621250111746</v>
          </cell>
          <cell r="O431">
            <v>15289.17134588919</v>
          </cell>
          <cell r="P431">
            <v>19919.457913936538</v>
          </cell>
          <cell r="Q431">
            <v>25075.823041878826</v>
          </cell>
          <cell r="R431">
            <v>30632.490195353872</v>
          </cell>
          <cell r="S431">
            <v>36620.53586093113</v>
          </cell>
          <cell r="T431">
            <v>43073.449073595766</v>
          </cell>
          <cell r="U431">
            <v>50027.318709152001</v>
          </cell>
          <cell r="V431">
            <v>57521.03531662251</v>
          </cell>
          <cell r="W431">
            <v>65596.508619421526</v>
          </cell>
          <cell r="X431">
            <v>74298.901901709338</v>
          </cell>
          <cell r="Y431">
            <v>83676.884590768401</v>
          </cell>
          <cell r="Z431">
            <v>93782.904448006026</v>
          </cell>
          <cell r="AA431">
            <v>104673.4808908516</v>
          </cell>
          <cell r="AB431">
            <v>116409.52108599554</v>
          </cell>
          <cell r="AC431">
            <v>129056.66058176736</v>
          </cell>
          <cell r="AD431">
            <v>142685.63038469065</v>
          </cell>
          <cell r="AE431">
            <v>54356.756742986086</v>
          </cell>
          <cell r="AF431">
            <v>49970.73721977292</v>
          </cell>
          <cell r="AG431">
            <v>47069.687216183542</v>
          </cell>
          <cell r="AH431">
            <v>44346.103869846498</v>
          </cell>
          <cell r="AI431">
            <v>41783.284436549809</v>
          </cell>
          <cell r="AJ431">
            <v>39366.614015107996</v>
          </cell>
          <cell r="AK431">
            <v>37018.842413540624</v>
          </cell>
          <cell r="AL431">
            <v>34671.070811973237</v>
          </cell>
          <cell r="AM431">
            <v>32321.211367379354</v>
          </cell>
          <cell r="AN431">
            <v>29973.439765811978</v>
          </cell>
          <cell r="AO431">
            <v>27623.580321218091</v>
          </cell>
          <cell r="AP431">
            <v>25275.808719650711</v>
          </cell>
          <cell r="AQ431">
            <v>22925.949275056828</v>
          </cell>
          <cell r="AR431">
            <v>20578.177673489445</v>
          </cell>
          <cell r="AS431">
            <v>18846.319764739001</v>
          </cell>
          <cell r="AT431">
            <v>17730.375548805492</v>
          </cell>
          <cell r="AU431">
            <v>16614.431332871991</v>
          </cell>
          <cell r="AV431">
            <v>15498.487116938486</v>
          </cell>
          <cell r="AW431">
            <v>14382.542901004983</v>
          </cell>
          <cell r="AX431">
            <v>13266.598685071482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</row>
        <row r="432">
          <cell r="A432">
            <v>-3133.0127877440164</v>
          </cell>
          <cell r="B432">
            <v>-12665.50492411929</v>
          </cell>
          <cell r="C432">
            <v>-10961.649668567121</v>
          </cell>
          <cell r="D432">
            <v>-8510.7151025077983</v>
          </cell>
          <cell r="E432">
            <v>-6873.5948241785791</v>
          </cell>
          <cell r="F432">
            <v>-5468.2995317907107</v>
          </cell>
          <cell r="G432">
            <v>-3989.919695046281</v>
          </cell>
          <cell r="H432">
            <v>-2424.203243877671</v>
          </cell>
          <cell r="I432">
            <v>-692.37177770931021</v>
          </cell>
          <cell r="J432">
            <v>1224.1911548599842</v>
          </cell>
          <cell r="K432">
            <v>3337.1581336013692</v>
          </cell>
          <cell r="L432">
            <v>5668.6192882104806</v>
          </cell>
          <cell r="M432">
            <v>8238.6916417217271</v>
          </cell>
          <cell r="N432">
            <v>11076.790096890527</v>
          </cell>
          <cell r="O432">
            <v>14615.839983595783</v>
          </cell>
          <cell r="P432">
            <v>19019.992791306868</v>
          </cell>
          <cell r="Q432">
            <v>23921.271555801493</v>
          </cell>
          <cell r="R432">
            <v>29203.049328501704</v>
          </cell>
          <cell r="S432">
            <v>34894.865236276644</v>
          </cell>
          <cell r="T432">
            <v>41028.551605182241</v>
          </cell>
          <cell r="U432">
            <v>47638.411987473744</v>
          </cell>
          <cell r="V432">
            <v>54761.413009318043</v>
          </cell>
          <cell r="W432">
            <v>62437.391112142279</v>
          </cell>
          <cell r="X432">
            <v>70709.27534385075</v>
          </cell>
          <cell r="Y432">
            <v>79623.327445902978</v>
          </cell>
          <cell r="Z432">
            <v>89229.400578975663</v>
          </cell>
          <cell r="AA432">
            <v>99581.218134169903</v>
          </cell>
          <cell r="AB432">
            <v>110736.6741890573</v>
          </cell>
          <cell r="AC432">
            <v>122758.15728890986</v>
          </cell>
          <cell r="AD432">
            <v>135712.89936390781</v>
          </cell>
          <cell r="AE432">
            <v>50183.666865112908</v>
          </cell>
          <cell r="AF432">
            <v>46134.371877600381</v>
          </cell>
          <cell r="AG432">
            <v>43456.041975992521</v>
          </cell>
          <cell r="AH432">
            <v>40941.554219149242</v>
          </cell>
          <cell r="AI432">
            <v>38575.488169916207</v>
          </cell>
          <cell r="AJ432">
            <v>36344.350945783401</v>
          </cell>
          <cell r="AK432">
            <v>34176.823024912126</v>
          </cell>
          <cell r="AL432">
            <v>32009.295104040862</v>
          </cell>
          <cell r="AM432">
            <v>29839.839628525304</v>
          </cell>
          <cell r="AN432">
            <v>27672.311707654037</v>
          </cell>
          <cell r="AO432">
            <v>25502.856232138478</v>
          </cell>
          <cell r="AP432">
            <v>23335.328311267203</v>
          </cell>
          <cell r="AQ432">
            <v>21165.872835751648</v>
          </cell>
          <cell r="AR432">
            <v>18998.344914880381</v>
          </cell>
          <cell r="AS432">
            <v>17399.44561407436</v>
          </cell>
          <cell r="AT432">
            <v>16369.174933333594</v>
          </cell>
          <cell r="AU432">
            <v>15338.904252592827</v>
          </cell>
          <cell r="AV432">
            <v>14308.633571852059</v>
          </cell>
          <cell r="AW432">
            <v>13278.362891111294</v>
          </cell>
          <cell r="AX432">
            <v>12248.092210370525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</row>
        <row r="433">
          <cell r="A433">
            <v>-3137.5894810810987</v>
          </cell>
          <cell r="B433">
            <v>-12606.115476038325</v>
          </cell>
          <cell r="C433">
            <v>-10701.550400550201</v>
          </cell>
          <cell r="D433">
            <v>-8137.9026403457883</v>
          </cell>
          <cell r="E433">
            <v>-6455.256670070341</v>
          </cell>
          <cell r="F433">
            <v>-5011.5937899253158</v>
          </cell>
          <cell r="G433">
            <v>-3492.3870782796812</v>
          </cell>
          <cell r="H433">
            <v>-1883.148050419858</v>
          </cell>
          <cell r="I433">
            <v>-104.67062227065645</v>
          </cell>
          <cell r="J433">
            <v>1861.9348069339435</v>
          </cell>
          <cell r="K433">
            <v>4028.5991505666689</v>
          </cell>
          <cell r="L433">
            <v>6417.7184871000236</v>
          </cell>
          <cell r="M433">
            <v>9049.7277136774264</v>
          </cell>
          <cell r="N433">
            <v>11954.41765930345</v>
          </cell>
          <cell r="O433">
            <v>15566.313003347281</v>
          </cell>
          <cell r="P433">
            <v>20050.486376504225</v>
          </cell>
          <cell r="Q433">
            <v>25038.406498916978</v>
          </cell>
          <cell r="R433">
            <v>30413.551823318925</v>
          </cell>
          <cell r="S433">
            <v>36205.983648483023</v>
          </cell>
          <cell r="T433">
            <v>42448.097009931007</v>
          </cell>
          <cell r="U433">
            <v>49174.801853982135</v>
          </cell>
          <cell r="V433">
            <v>56423.718276814383</v>
          </cell>
          <cell r="W433">
            <v>64235.386920441255</v>
          </cell>
          <cell r="X433">
            <v>72653.495702275046</v>
          </cell>
          <cell r="Y433">
            <v>81725.124146295406</v>
          </cell>
          <cell r="Z433">
            <v>91501.006682281441</v>
          </cell>
          <cell r="AA433">
            <v>102035.81638564734</v>
          </cell>
          <cell r="AB433">
            <v>113388.47074473923</v>
          </cell>
          <cell r="AC433">
            <v>125622.46116564167</v>
          </cell>
          <cell r="AD433">
            <v>138806.20805729856</v>
          </cell>
          <cell r="AE433">
            <v>50333.27087206977</v>
          </cell>
          <cell r="AF433">
            <v>46271.904412037897</v>
          </cell>
          <cell r="AG433">
            <v>43585.590062296549</v>
          </cell>
          <cell r="AH433">
            <v>41063.606291961893</v>
          </cell>
          <cell r="AI433">
            <v>38690.486693560328</v>
          </cell>
          <cell r="AJ433">
            <v>36452.6981605525</v>
          </cell>
          <cell r="AK433">
            <v>34278.708558373153</v>
          </cell>
          <cell r="AL433">
            <v>32104.718956193799</v>
          </cell>
          <cell r="AM433">
            <v>29928.796053080256</v>
          </cell>
          <cell r="AN433">
            <v>27754.806450900902</v>
          </cell>
          <cell r="AO433">
            <v>25578.883547787354</v>
          </cell>
          <cell r="AP433">
            <v>23404.893945608008</v>
          </cell>
          <cell r="AQ433">
            <v>21228.971042494457</v>
          </cell>
          <cell r="AR433">
            <v>19054.98144031511</v>
          </cell>
          <cell r="AS433">
            <v>17451.315613723636</v>
          </cell>
          <cell r="AT433">
            <v>16417.973562720046</v>
          </cell>
          <cell r="AU433">
            <v>15384.631511716454</v>
          </cell>
          <cell r="AV433">
            <v>14351.28946071286</v>
          </cell>
          <cell r="AW433">
            <v>13317.94740970927</v>
          </cell>
          <cell r="AX433">
            <v>12284.605358705674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</row>
        <row r="434">
          <cell r="A434">
            <v>-3442.0378664559248</v>
          </cell>
          <cell r="B434">
            <v>-13966.738344998756</v>
          </cell>
          <cell r="C434">
            <v>-12184.150281480541</v>
          </cell>
          <cell r="D434">
            <v>-9577.4345609868469</v>
          </cell>
          <cell r="E434">
            <v>-7806.9102551922451</v>
          </cell>
          <cell r="F434">
            <v>-6281.2810820969089</v>
          </cell>
          <cell r="G434">
            <v>-4690.2200889638807</v>
          </cell>
          <cell r="H434">
            <v>-3018.5804483394604</v>
          </cell>
          <cell r="I434">
            <v>-1180.9606036752136</v>
          </cell>
          <cell r="J434">
            <v>842.24924944394149</v>
          </cell>
          <cell r="K434">
            <v>3062.6133127591388</v>
          </cell>
          <cell r="L434">
            <v>5503.0068721895577</v>
          </cell>
          <cell r="M434">
            <v>8184.0060269387704</v>
          </cell>
          <cell r="N434">
            <v>11136.612637989403</v>
          </cell>
          <cell r="O434">
            <v>14834.545607021102</v>
          </cell>
          <cell r="P434">
            <v>19459.658047842051</v>
          </cell>
          <cell r="Q434">
            <v>24612.421822194985</v>
          </cell>
          <cell r="R434">
            <v>30165.208039642137</v>
          </cell>
          <cell r="S434">
            <v>36149.071482041669</v>
          </cell>
          <cell r="T434">
            <v>42597.477794674291</v>
          </cell>
          <cell r="U434">
            <v>49546.490647836246</v>
          </cell>
          <cell r="V434">
            <v>57034.973428273101</v>
          </cell>
          <cell r="W434">
            <v>65104.806588443898</v>
          </cell>
          <cell r="X434">
            <v>73801.121869173337</v>
          </cell>
          <cell r="Y434">
            <v>83172.554705617207</v>
          </cell>
          <cell r="Z434">
            <v>93271.516228158944</v>
          </cell>
          <cell r="AA434">
            <v>104154.48637944262</v>
          </cell>
          <cell r="AB434">
            <v>115882.3297868431</v>
          </cell>
          <cell r="AC434">
            <v>128520.6361569366</v>
          </cell>
          <cell r="AD434">
            <v>142140.08709567919</v>
          </cell>
          <cell r="AE434">
            <v>55079.700897222749</v>
          </cell>
          <cell r="AF434">
            <v>50635.347371676304</v>
          </cell>
          <cell r="AG434">
            <v>47695.713440956031</v>
          </cell>
          <cell r="AH434">
            <v>44935.906471710048</v>
          </cell>
          <cell r="AI434">
            <v>42339.00157344668</v>
          </cell>
          <cell r="AJ434">
            <v>39890.189466985663</v>
          </cell>
          <cell r="AK434">
            <v>37511.19253380291</v>
          </cell>
          <cell r="AL434">
            <v>35132.195600620158</v>
          </cell>
          <cell r="AM434">
            <v>32751.083056125935</v>
          </cell>
          <cell r="AN434">
            <v>30372.086122943183</v>
          </cell>
          <cell r="AO434">
            <v>27990.973578448971</v>
          </cell>
          <cell r="AP434">
            <v>25611.976645266215</v>
          </cell>
          <cell r="AQ434">
            <v>23230.864100771996</v>
          </cell>
          <cell r="AR434">
            <v>20851.86716758924</v>
          </cell>
          <cell r="AS434">
            <v>19096.975571287876</v>
          </cell>
          <cell r="AT434">
            <v>17966.189311867896</v>
          </cell>
          <cell r="AU434">
            <v>16835.403052447913</v>
          </cell>
          <cell r="AV434">
            <v>15704.616793027933</v>
          </cell>
          <cell r="AW434">
            <v>14573.830533607952</v>
          </cell>
          <cell r="AX434">
            <v>13443.044274187969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</row>
        <row r="435">
          <cell r="A435">
            <v>-3166.2577117482788</v>
          </cell>
          <cell r="B435">
            <v>-12739.398155654855</v>
          </cell>
          <cell r="C435">
            <v>-11013.698730547982</v>
          </cell>
          <cell r="D435">
            <v>-8368.2560421671587</v>
          </cell>
          <cell r="E435">
            <v>-6628.2331498792682</v>
          </cell>
          <cell r="F435">
            <v>-5180.1784634617761</v>
          </cell>
          <cell r="G435">
            <v>-3657.8098825036059</v>
          </cell>
          <cell r="H435">
            <v>-2046.5967835380377</v>
          </cell>
          <cell r="I435">
            <v>-266.76459112424811</v>
          </cell>
          <cell r="J435">
            <v>1700.6210046458552</v>
          </cell>
          <cell r="K435">
            <v>3867.4301309150414</v>
          </cell>
          <cell r="L435">
            <v>6256.0767320904924</v>
          </cell>
          <cell r="M435">
            <v>8886.9791829335009</v>
          </cell>
          <cell r="N435">
            <v>11790.01146836999</v>
          </cell>
          <cell r="O435">
            <v>15403.400537394977</v>
          </cell>
          <cell r="P435">
            <v>19893.781481162579</v>
          </cell>
          <cell r="Q435">
            <v>24889.627091778621</v>
          </cell>
          <cell r="R435">
            <v>30273.31318063027</v>
          </cell>
          <cell r="S435">
            <v>36074.948811984526</v>
          </cell>
          <cell r="T435">
            <v>42326.980495016556</v>
          </cell>
          <cell r="U435">
            <v>49064.373645732601</v>
          </cell>
          <cell r="V435">
            <v>56324.808136253567</v>
          </cell>
          <cell r="W435">
            <v>64148.889025097618</v>
          </cell>
          <cell r="X435">
            <v>72580.373647002445</v>
          </cell>
          <cell r="Y435">
            <v>81666.416332320339</v>
          </cell>
          <cell r="Z435">
            <v>91457.832124616179</v>
          </cell>
          <cell r="AA435">
            <v>102009.38097134797</v>
          </cell>
          <cell r="AB435">
            <v>113380.07397700789</v>
          </cell>
          <cell r="AC435">
            <v>125633.50343149126</v>
          </cell>
          <cell r="AD435">
            <v>138838.19845942524</v>
          </cell>
          <cell r="AE435">
            <v>50785.833614637042</v>
          </cell>
          <cell r="AF435">
            <v>46687.950093188796</v>
          </cell>
          <cell r="AG435">
            <v>43977.482220967126</v>
          </cell>
          <cell r="AH435">
            <v>41432.822477622212</v>
          </cell>
          <cell r="AI435">
            <v>39038.365392200925</v>
          </cell>
          <cell r="AJ435">
            <v>36780.456177619322</v>
          </cell>
          <cell r="AK435">
            <v>34586.919530719286</v>
          </cell>
          <cell r="AL435">
            <v>32393.382883819246</v>
          </cell>
          <cell r="AM435">
            <v>30197.895553050064</v>
          </cell>
          <cell r="AN435">
            <v>28004.358906150024</v>
          </cell>
          <cell r="AO435">
            <v>25808.871575380843</v>
          </cell>
          <cell r="AP435">
            <v>23615.334928480803</v>
          </cell>
          <cell r="AQ435">
            <v>21419.847597711621</v>
          </cell>
          <cell r="AR435">
            <v>19226.310950811578</v>
          </cell>
          <cell r="AS435">
            <v>17608.22604530731</v>
          </cell>
          <cell r="AT435">
            <v>16565.592881198812</v>
          </cell>
          <cell r="AU435">
            <v>15522.959717090314</v>
          </cell>
          <cell r="AV435">
            <v>14480.326552981816</v>
          </cell>
          <cell r="AW435">
            <v>13437.69338887332</v>
          </cell>
          <cell r="AX435">
            <v>12395.060224764815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</row>
        <row r="436">
          <cell r="A436">
            <v>-3357.6855637371245</v>
          </cell>
          <cell r="B436">
            <v>-13613.315006844065</v>
          </cell>
          <cell r="C436">
            <v>-11879.202163430808</v>
          </cell>
          <cell r="D436">
            <v>-9301.2740641532364</v>
          </cell>
          <cell r="E436">
            <v>-7558.8546634904169</v>
          </cell>
          <cell r="F436">
            <v>-6066.5988565426323</v>
          </cell>
          <cell r="G436">
            <v>-4506.8626641116398</v>
          </cell>
          <cell r="H436">
            <v>-2864.7466739461074</v>
          </cell>
          <cell r="I436">
            <v>-1056.6608127262543</v>
          </cell>
          <cell r="J436">
            <v>936.72988442446979</v>
          </cell>
          <cell r="K436">
            <v>3127.0152625488972</v>
          </cell>
          <cell r="L436">
            <v>5536.8520144721933</v>
          </cell>
          <cell r="M436">
            <v>8186.686334586715</v>
          </cell>
          <cell r="N436">
            <v>11107.081917544072</v>
          </cell>
          <cell r="O436">
            <v>14760.615911372679</v>
          </cell>
          <cell r="P436">
            <v>19324.303246479369</v>
          </cell>
          <cell r="Q436">
            <v>24407.222917389681</v>
          </cell>
          <cell r="R436">
            <v>29884.742852129206</v>
          </cell>
          <cell r="S436">
            <v>35787.496894688251</v>
          </cell>
          <cell r="T436">
            <v>42148.497073979117</v>
          </cell>
          <cell r="U436">
            <v>49003.318228511998</v>
          </cell>
          <cell r="V436">
            <v>56390.296963964567</v>
          </cell>
          <cell r="W436">
            <v>64350.74605634452</v>
          </cell>
          <cell r="X436">
            <v>72929.185499827072</v>
          </cell>
          <cell r="Y436">
            <v>82173.591491436207</v>
          </cell>
          <cell r="Z436">
            <v>92135.664745054106</v>
          </cell>
          <cell r="AA436">
            <v>102871.11963534456</v>
          </cell>
          <cell r="AB436">
            <v>114439.99578866994</v>
          </cell>
          <cell r="AC436">
            <v>126906.99386362151</v>
          </cell>
          <cell r="AD436">
            <v>140341.83739906468</v>
          </cell>
          <cell r="AE436">
            <v>53743.10874349303</v>
          </cell>
          <cell r="AF436">
            <v>49406.604170534956</v>
          </cell>
          <cell r="AG436">
            <v>46538.304898184921</v>
          </cell>
          <cell r="AH436">
            <v>43845.468814416083</v>
          </cell>
          <cell r="AI436">
            <v>41311.58173677374</v>
          </cell>
          <cell r="AJ436">
            <v>38922.193755610024</v>
          </cell>
          <cell r="AK436">
            <v>36600.926777071945</v>
          </cell>
          <cell r="AL436">
            <v>34279.659798533874</v>
          </cell>
          <cell r="AM436">
            <v>31956.328547188961</v>
          </cell>
          <cell r="AN436">
            <v>29635.061568650883</v>
          </cell>
          <cell r="AO436">
            <v>27311.73031730597</v>
          </cell>
          <cell r="AP436">
            <v>24990.463338767895</v>
          </cell>
          <cell r="AQ436">
            <v>22667.132087422982</v>
          </cell>
          <cell r="AR436">
            <v>20345.865108884904</v>
          </cell>
          <cell r="AS436">
            <v>18633.558608363914</v>
          </cell>
          <cell r="AT436">
            <v>17530.212585860001</v>
          </cell>
          <cell r="AU436">
            <v>16426.866563356092</v>
          </cell>
          <cell r="AV436">
            <v>15323.52054085218</v>
          </cell>
          <cell r="AW436">
            <v>14220.174518348269</v>
          </cell>
          <cell r="AX436">
            <v>13116.828495844358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</row>
        <row r="437">
          <cell r="A437">
            <v>-3298.4625843624954</v>
          </cell>
          <cell r="B437">
            <v>-13259.530900300488</v>
          </cell>
          <cell r="C437">
            <v>-11537.313127895408</v>
          </cell>
          <cell r="D437">
            <v>-8978.9703918771374</v>
          </cell>
          <cell r="E437">
            <v>-7241.6513766465896</v>
          </cell>
          <cell r="F437">
            <v>-5757.0173613749621</v>
          </cell>
          <cell r="G437">
            <v>-4202.652051781668</v>
          </cell>
          <cell r="H437">
            <v>-2563.7303268067453</v>
          </cell>
          <cell r="I437">
            <v>-757.68871833629726</v>
          </cell>
          <cell r="J437">
            <v>1234.7291123989187</v>
          </cell>
          <cell r="K437">
            <v>3425.2254612960332</v>
          </cell>
          <cell r="L437">
            <v>5836.4273368302684</v>
          </cell>
          <cell r="M437">
            <v>8488.8136820910968</v>
          </cell>
          <cell r="N437">
            <v>11412.80078791208</v>
          </cell>
          <cell r="O437">
            <v>15064.269635995493</v>
          </cell>
          <cell r="P437">
            <v>19617.411359049496</v>
          </cell>
          <cell r="Q437">
            <v>24686.730105272469</v>
          </cell>
          <cell r="R437">
            <v>30149.593240194314</v>
          </cell>
          <cell r="S437">
            <v>36036.552637474946</v>
          </cell>
          <cell r="T437">
            <v>42380.531992126402</v>
          </cell>
          <cell r="U437">
            <v>49217.010951168457</v>
          </cell>
          <cell r="V437">
            <v>56584.223538825514</v>
          </cell>
          <cell r="W437">
            <v>64523.371985987244</v>
          </cell>
          <cell r="X437">
            <v>73078.857159805964</v>
          </cell>
          <cell r="Y437">
            <v>82298.526882142454</v>
          </cell>
          <cell r="Z437">
            <v>92233.94352561816</v>
          </cell>
          <cell r="AA437">
            <v>102940.67238384437</v>
          </cell>
          <cell r="AB437">
            <v>114478.59242858148</v>
          </cell>
          <cell r="AC437">
            <v>126912.23119178467</v>
          </cell>
          <cell r="AD437">
            <v>140311.12564541236</v>
          </cell>
          <cell r="AE437">
            <v>52924.169609488563</v>
          </cell>
          <cell r="AF437">
            <v>48653.744825783739</v>
          </cell>
          <cell r="AG437">
            <v>45829.152785432052</v>
          </cell>
          <cell r="AH437">
            <v>43177.350220229891</v>
          </cell>
          <cell r="AI437">
            <v>40682.074591339675</v>
          </cell>
          <cell r="AJ437">
            <v>38329.096177278501</v>
          </cell>
          <cell r="AK437">
            <v>36043.20073592243</v>
          </cell>
          <cell r="AL437">
            <v>33757.305294566351</v>
          </cell>
          <cell r="AM437">
            <v>31469.377035855592</v>
          </cell>
          <cell r="AN437">
            <v>29183.481594499517</v>
          </cell>
          <cell r="AO437">
            <v>26895.553335788747</v>
          </cell>
          <cell r="AP437">
            <v>24609.657894432679</v>
          </cell>
          <cell r="AQ437">
            <v>22321.729635721906</v>
          </cell>
          <cell r="AR437">
            <v>20035.834194365838</v>
          </cell>
          <cell r="AS437">
            <v>18349.619872646403</v>
          </cell>
          <cell r="AT437">
            <v>17263.086670563604</v>
          </cell>
          <cell r="AU437">
            <v>16176.553468480803</v>
          </cell>
          <cell r="AV437">
            <v>15090.020266398</v>
          </cell>
          <cell r="AW437">
            <v>14003.487064315204</v>
          </cell>
          <cell r="AX437">
            <v>12916.953862232409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</row>
        <row r="438">
          <cell r="A438">
            <v>-3202.4386036113297</v>
          </cell>
          <cell r="B438">
            <v>-12861.8542109298</v>
          </cell>
          <cell r="C438">
            <v>-10981.092940242535</v>
          </cell>
          <cell r="D438">
            <v>-8375.8871464916301</v>
          </cell>
          <cell r="E438">
            <v>-6654.9549953678088</v>
          </cell>
          <cell r="F438">
            <v>-5185.4492735027079</v>
          </cell>
          <cell r="G438">
            <v>-3642.0381510573729</v>
          </cell>
          <cell r="H438">
            <v>-2010.0410362036882</v>
          </cell>
          <cell r="I438">
            <v>-208.83120006551675</v>
          </cell>
          <cell r="J438">
            <v>1780.6942450600327</v>
          </cell>
          <cell r="K438">
            <v>3970.4432400820046</v>
          </cell>
          <cell r="L438">
            <v>6382.9805406944215</v>
          </cell>
          <cell r="M438">
            <v>9038.8398122728795</v>
          </cell>
          <cell r="N438">
            <v>11968.152563705633</v>
          </cell>
          <cell r="O438">
            <v>15614.192489374318</v>
          </cell>
          <cell r="P438">
            <v>20145.82892978951</v>
          </cell>
          <cell r="Q438">
            <v>25187.764516784657</v>
          </cell>
          <cell r="R438">
            <v>30621.118666662951</v>
          </cell>
          <cell r="S438">
            <v>36476.278219701489</v>
          </cell>
          <cell r="T438">
            <v>42785.989025559138</v>
          </cell>
          <cell r="U438">
            <v>49585.539079305534</v>
          </cell>
          <cell r="V438">
            <v>56912.955874775915</v>
          </cell>
          <cell r="W438">
            <v>64809.219078979993</v>
          </cell>
          <cell r="X438">
            <v>73318.489716977667</v>
          </cell>
          <cell r="Y438">
            <v>82488.357148972369</v>
          </cell>
          <cell r="Z438">
            <v>92370.105220878017</v>
          </cell>
          <cell r="AA438">
            <v>103018.99907684626</v>
          </cell>
          <cell r="AB438">
            <v>114494.59423779532</v>
          </cell>
          <cell r="AC438">
            <v>126861.06967450857</v>
          </cell>
          <cell r="AD438">
            <v>140187.58673806314</v>
          </cell>
          <cell r="AE438">
            <v>51383.281636787266</v>
          </cell>
          <cell r="AF438">
            <v>47237.190333155726</v>
          </cell>
          <cell r="AG438">
            <v>44494.836331395483</v>
          </cell>
          <cell r="AH438">
            <v>41920.241036687112</v>
          </cell>
          <cell r="AI438">
            <v>39497.61539424926</v>
          </cell>
          <cell r="AJ438">
            <v>37213.143981148234</v>
          </cell>
          <cell r="AK438">
            <v>34993.802419020278</v>
          </cell>
          <cell r="AL438">
            <v>32774.460856892329</v>
          </cell>
          <cell r="AM438">
            <v>30553.145662916704</v>
          </cell>
          <cell r="AN438">
            <v>28333.804100788762</v>
          </cell>
          <cell r="AO438">
            <v>26112.488906813134</v>
          </cell>
          <cell r="AP438">
            <v>23893.147344685185</v>
          </cell>
          <cell r="AQ438">
            <v>21671.832150709557</v>
          </cell>
          <cell r="AR438">
            <v>19452.490588581604</v>
          </cell>
          <cell r="AS438">
            <v>17815.370421516003</v>
          </cell>
          <cell r="AT438">
            <v>16760.471649512758</v>
          </cell>
          <cell r="AU438">
            <v>15705.572877509512</v>
          </cell>
          <cell r="AV438">
            <v>14650.67410550627</v>
          </cell>
          <cell r="AW438">
            <v>13595.775333503028</v>
          </cell>
          <cell r="AX438">
            <v>12540.876561499785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</row>
        <row r="439">
          <cell r="A439">
            <v>-3589.5386554096212</v>
          </cell>
          <cell r="B439">
            <v>-14722.740578263114</v>
          </cell>
          <cell r="C439">
            <v>-12961.270854434961</v>
          </cell>
          <cell r="D439">
            <v>-10268.721166419311</v>
          </cell>
          <cell r="E439">
            <v>-8444.9645772054973</v>
          </cell>
          <cell r="F439">
            <v>-6882.7738759412041</v>
          </cell>
          <cell r="G439">
            <v>-5259.9023616846498</v>
          </cell>
          <cell r="H439">
            <v>-3560.9071505379375</v>
          </cell>
          <cell r="I439">
            <v>-1697.5404965815346</v>
          </cell>
          <cell r="J439">
            <v>350.13079438358477</v>
          </cell>
          <cell r="K439">
            <v>2593.4929735458231</v>
          </cell>
          <cell r="L439">
            <v>5055.6323504694947</v>
          </cell>
          <cell r="M439">
            <v>7757.1795900372317</v>
          </cell>
          <cell r="N439">
            <v>10729.683125206126</v>
          </cell>
          <cell r="O439">
            <v>14464.904604960317</v>
          </cell>
          <cell r="P439">
            <v>19152.414000391924</v>
          </cell>
          <cell r="Q439">
            <v>24378.390260049193</v>
          </cell>
          <cell r="R439">
            <v>30010.072638303573</v>
          </cell>
          <cell r="S439">
            <v>36078.957155513548</v>
          </cell>
          <cell r="T439">
            <v>42618.984949951657</v>
          </cell>
          <cell r="U439">
            <v>49666.732098662666</v>
          </cell>
          <cell r="V439">
            <v>57261.614174608279</v>
          </cell>
          <cell r="W439">
            <v>65446.106684114638</v>
          </cell>
          <cell r="X439">
            <v>74265.982617451678</v>
          </cell>
          <cell r="Y439">
            <v>83770.568441081443</v>
          </cell>
          <cell r="Z439">
            <v>94013.019963249739</v>
          </cell>
          <cell r="AA439">
            <v>105050.6196157409</v>
          </cell>
          <cell r="AB439">
            <v>116945.09681438735</v>
          </cell>
          <cell r="AC439">
            <v>129762.97318999848</v>
          </cell>
          <cell r="AD439">
            <v>143575.93462046364</v>
          </cell>
          <cell r="AE439">
            <v>57266.155810157274</v>
          </cell>
          <cell r="AF439">
            <v>52645.378330913583</v>
          </cell>
          <cell r="AG439">
            <v>49589.052098939799</v>
          </cell>
          <cell r="AH439">
            <v>46719.691275762794</v>
          </cell>
          <cell r="AI439">
            <v>44019.699117025244</v>
          </cell>
          <cell r="AJ439">
            <v>41473.678471414467</v>
          </cell>
          <cell r="AK439">
            <v>39000.24439627774</v>
          </cell>
          <cell r="AL439">
            <v>36526.810321141005</v>
          </cell>
          <cell r="AM439">
            <v>34051.176652959613</v>
          </cell>
          <cell r="AN439">
            <v>31577.742577822864</v>
          </cell>
          <cell r="AO439">
            <v>29102.108909641473</v>
          </cell>
          <cell r="AP439">
            <v>26628.674834504734</v>
          </cell>
          <cell r="AQ439">
            <v>24153.041166323343</v>
          </cell>
          <cell r="AR439">
            <v>21679.607091186601</v>
          </cell>
          <cell r="AS439">
            <v>19855.052964226968</v>
          </cell>
          <cell r="AT439">
            <v>18679.378785444438</v>
          </cell>
          <cell r="AU439">
            <v>17503.704606661911</v>
          </cell>
          <cell r="AV439">
            <v>16328.030427879388</v>
          </cell>
          <cell r="AW439">
            <v>15152.356249096863</v>
          </cell>
          <cell r="AX439">
            <v>13976.682070314337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</row>
        <row r="440">
          <cell r="A440">
            <v>-3419.8977459676344</v>
          </cell>
          <cell r="B440">
            <v>-13849.221014344203</v>
          </cell>
          <cell r="C440">
            <v>-12047.194408584628</v>
          </cell>
          <cell r="D440">
            <v>-9315.4939879935209</v>
          </cell>
          <cell r="E440">
            <v>-7492.1180268705384</v>
          </cell>
          <cell r="F440">
            <v>-5954.8138162315181</v>
          </cell>
          <cell r="G440">
            <v>-4350.0463444491152</v>
          </cell>
          <cell r="H440">
            <v>-2662.6096437614001</v>
          </cell>
          <cell r="I440">
            <v>-807.41306032161094</v>
          </cell>
          <cell r="J440">
            <v>1235.2249163250876</v>
          </cell>
          <cell r="K440">
            <v>3477.0238030326673</v>
          </cell>
          <cell r="L440">
            <v>5940.9665473809682</v>
          </cell>
          <cell r="M440">
            <v>8647.7708907893957</v>
          </cell>
          <cell r="N440">
            <v>11628.519023596678</v>
          </cell>
          <cell r="O440">
            <v>15354.42900367495</v>
          </cell>
          <cell r="P440">
            <v>20006.3973491324</v>
          </cell>
          <cell r="Q440">
            <v>25187.216684961444</v>
          </cell>
          <cell r="R440">
            <v>30770.236490034458</v>
          </cell>
          <cell r="S440">
            <v>36786.680632039985</v>
          </cell>
          <cell r="T440">
            <v>43270.196968661527</v>
          </cell>
          <cell r="U440">
            <v>50257.045528220544</v>
          </cell>
          <cell r="V440">
            <v>57786.301299271625</v>
          </cell>
          <cell r="W440">
            <v>65900.072763281147</v>
          </cell>
          <cell r="X440">
            <v>74643.737392565643</v>
          </cell>
          <cell r="Y440">
            <v>84066.195430547086</v>
          </cell>
          <cell r="Z440">
            <v>94220.143373628845</v>
          </cell>
          <cell r="AA440">
            <v>105162.36868418092</v>
          </cell>
          <cell r="AB440">
            <v>116954.06738285937</v>
          </cell>
          <cell r="AC440">
            <v>129661.1862964435</v>
          </cell>
          <cell r="AD440">
            <v>143354.79187526176</v>
          </cell>
          <cell r="AE440">
            <v>54755.572502928822</v>
          </cell>
          <cell r="AF440">
            <v>50337.372735453748</v>
          </cell>
          <cell r="AG440">
            <v>47415.037715407569</v>
          </cell>
          <cell r="AH440">
            <v>44671.471426247561</v>
          </cell>
          <cell r="AI440">
            <v>42089.848575655044</v>
          </cell>
          <cell r="AJ440">
            <v>39655.44703285116</v>
          </cell>
          <cell r="AK440">
            <v>37290.449820861904</v>
          </cell>
          <cell r="AL440">
            <v>34925.452608872656</v>
          </cell>
          <cell r="AM440">
            <v>32558.352235343562</v>
          </cell>
          <cell r="AN440">
            <v>30193.35502335431</v>
          </cell>
          <cell r="AO440">
            <v>27826.254649825223</v>
          </cell>
          <cell r="AP440">
            <v>25461.257437835968</v>
          </cell>
          <cell r="AQ440">
            <v>23094.157064306884</v>
          </cell>
          <cell r="AR440">
            <v>20729.159852317636</v>
          </cell>
          <cell r="AS440">
            <v>18984.595294580446</v>
          </cell>
          <cell r="AT440">
            <v>17860.463391095316</v>
          </cell>
          <cell r="AU440">
            <v>16736.33148761019</v>
          </cell>
          <cell r="AV440">
            <v>15612.199584125063</v>
          </cell>
          <cell r="AW440">
            <v>14488.06768063993</v>
          </cell>
          <cell r="AX440">
            <v>13363.935777154798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</row>
        <row r="441">
          <cell r="A441">
            <v>-2839.3956760574574</v>
          </cell>
          <cell r="B441">
            <v>-11360.364807117443</v>
          </cell>
          <cell r="C441">
            <v>-9623.0507022297243</v>
          </cell>
          <cell r="D441">
            <v>-7269.662124053094</v>
          </cell>
          <cell r="E441">
            <v>-5735.846332830235</v>
          </cell>
          <cell r="F441">
            <v>-4422.5792097766243</v>
          </cell>
          <cell r="G441">
            <v>-3027.4735309911539</v>
          </cell>
          <cell r="H441">
            <v>-1536.9904557815692</v>
          </cell>
          <cell r="I441">
            <v>121.58588567599585</v>
          </cell>
          <cell r="J441">
            <v>1966.0864497288662</v>
          </cell>
          <cell r="K441">
            <v>4008.4401523264028</v>
          </cell>
          <cell r="L441">
            <v>6270.1695876363819</v>
          </cell>
          <cell r="M441">
            <v>8771.1422537737089</v>
          </cell>
          <cell r="N441">
            <v>11539.482364826803</v>
          </cell>
          <cell r="O441">
            <v>14970.161851813273</v>
          </cell>
          <cell r="P441">
            <v>19210.997530980825</v>
          </cell>
          <cell r="Q441">
            <v>23923.771210538394</v>
          </cell>
          <cell r="R441">
            <v>29002.409758660317</v>
          </cell>
          <cell r="S441">
            <v>34475.316215923354</v>
          </cell>
          <cell r="T441">
            <v>40373.098624759674</v>
          </cell>
          <cell r="U441">
            <v>46728.741209481319</v>
          </cell>
          <cell r="V441">
            <v>53577.788845454983</v>
          </cell>
          <cell r="W441">
            <v>60958.545849098009</v>
          </cell>
          <cell r="X441">
            <v>68912.290200458709</v>
          </cell>
          <cell r="Y441">
            <v>77483.504396452001</v>
          </cell>
          <cell r="Z441">
            <v>86720.124225831954</v>
          </cell>
          <cell r="AA441">
            <v>96673.806857211821</v>
          </cell>
          <cell r="AB441">
            <v>107400.21973945381</v>
          </cell>
          <cell r="AC441">
            <v>118959.35193014708</v>
          </cell>
          <cell r="AD441">
            <v>131415.84959332424</v>
          </cell>
          <cell r="AE441">
            <v>45603.429910310406</v>
          </cell>
          <cell r="AF441">
            <v>41923.711952562422</v>
          </cell>
          <cell r="AG441">
            <v>39489.831816362712</v>
          </cell>
          <cell r="AH441">
            <v>37204.840038305665</v>
          </cell>
          <cell r="AI441">
            <v>35054.723596448457</v>
          </cell>
          <cell r="AJ441">
            <v>33027.221096591114</v>
          </cell>
          <cell r="AK441">
            <v>31057.522312247973</v>
          </cell>
          <cell r="AL441">
            <v>29087.823527904839</v>
          </cell>
          <cell r="AM441">
            <v>27116.373115818842</v>
          </cell>
          <cell r="AN441">
            <v>25146.674331475708</v>
          </cell>
          <cell r="AO441">
            <v>23175.223919389715</v>
          </cell>
          <cell r="AP441">
            <v>21205.525135046577</v>
          </cell>
          <cell r="AQ441">
            <v>19234.074722960584</v>
          </cell>
          <cell r="AR441">
            <v>17264.37593861745</v>
          </cell>
          <cell r="AS441">
            <v>15811.407338416544</v>
          </cell>
          <cell r="AT441">
            <v>14875.168922357869</v>
          </cell>
          <cell r="AU441">
            <v>13938.930506299197</v>
          </cell>
          <cell r="AV441">
            <v>13002.692090240522</v>
          </cell>
          <cell r="AW441">
            <v>12066.45367418185</v>
          </cell>
          <cell r="AX441">
            <v>11130.215258123177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</row>
        <row r="442">
          <cell r="A442">
            <v>-3753.177855849226</v>
          </cell>
          <cell r="B442">
            <v>-15151.483362545232</v>
          </cell>
          <cell r="C442">
            <v>-13215.122158632821</v>
          </cell>
          <cell r="D442">
            <v>-10305.058327653816</v>
          </cell>
          <cell r="E442">
            <v>-8321.9905126686535</v>
          </cell>
          <cell r="F442">
            <v>-6636.7612124021744</v>
          </cell>
          <cell r="G442">
            <v>-4891.3036862816498</v>
          </cell>
          <cell r="H442">
            <v>-3069.333721514327</v>
          </cell>
          <cell r="I442">
            <v>-1078.36561349825</v>
          </cell>
          <cell r="J442">
            <v>1102.4839450040827</v>
          </cell>
          <cell r="K442">
            <v>3484.9311113117787</v>
          </cell>
          <cell r="L442">
            <v>6092.9486733089425</v>
          </cell>
          <cell r="M442">
            <v>8947.8947539074034</v>
          </cell>
          <cell r="N442">
            <v>12082.744702473319</v>
          </cell>
          <cell r="O442">
            <v>16013.805571079862</v>
          </cell>
          <cell r="P442">
            <v>20941.640133844394</v>
          </cell>
          <cell r="Q442">
            <v>26434.470314034788</v>
          </cell>
          <cell r="R442">
            <v>32353.72317618821</v>
          </cell>
          <cell r="S442">
            <v>38732.503021316596</v>
          </cell>
          <cell r="T442">
            <v>45606.484123352799</v>
          </cell>
          <cell r="U442">
            <v>53014.110242827323</v>
          </cell>
          <cell r="V442">
            <v>60996.809629310454</v>
          </cell>
          <cell r="W442">
            <v>69599.226715052704</v>
          </cell>
          <cell r="X442">
            <v>78869.471795604652</v>
          </cell>
          <cell r="Y442">
            <v>88859.390093792041</v>
          </cell>
          <cell r="Z442">
            <v>99624.851711827156</v>
          </cell>
          <cell r="AA442">
            <v>111226.0640931552</v>
          </cell>
          <cell r="AB442">
            <v>123727.90874152648</v>
          </cell>
          <cell r="AC442">
            <v>137200.30408044514</v>
          </cell>
          <cell r="AD442">
            <v>151718.59648233996</v>
          </cell>
          <cell r="AE442">
            <v>60148.364068729883</v>
          </cell>
          <cell r="AF442">
            <v>55295.022646206104</v>
          </cell>
          <cell r="AG442">
            <v>52084.871374257753</v>
          </cell>
          <cell r="AH442">
            <v>49071.0954887392</v>
          </cell>
          <cell r="AI442">
            <v>46235.212600339386</v>
          </cell>
          <cell r="AJ442">
            <v>43561.050618411173</v>
          </cell>
          <cell r="AK442">
            <v>40963.128492391006</v>
          </cell>
          <cell r="AL442">
            <v>38365.206366370825</v>
          </cell>
          <cell r="AM442">
            <v>35764.973941686774</v>
          </cell>
          <cell r="AN442">
            <v>33167.0518156666</v>
          </cell>
          <cell r="AO442">
            <v>30566.81939098255</v>
          </cell>
          <cell r="AP442">
            <v>27968.897264962372</v>
          </cell>
          <cell r="AQ442">
            <v>25368.664840278321</v>
          </cell>
          <cell r="AR442">
            <v>22770.742714258147</v>
          </cell>
          <cell r="AS442">
            <v>20854.358694082552</v>
          </cell>
          <cell r="AT442">
            <v>19619.512779751527</v>
          </cell>
          <cell r="AU442">
            <v>18384.666865420502</v>
          </cell>
          <cell r="AV442">
            <v>17149.820951089478</v>
          </cell>
          <cell r="AW442">
            <v>15914.975036758455</v>
          </cell>
          <cell r="AX442">
            <v>14680.129122427432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</row>
        <row r="443">
          <cell r="A443">
            <v>-3574.2481830293887</v>
          </cell>
          <cell r="B443">
            <v>-14545.411718105006</v>
          </cell>
          <cell r="C443">
            <v>-12788.886049028746</v>
          </cell>
          <cell r="D443">
            <v>-10083.537530343159</v>
          </cell>
          <cell r="E443">
            <v>-8239.6313799341151</v>
          </cell>
          <cell r="F443">
            <v>-6665.941846375008</v>
          </cell>
          <cell r="G443">
            <v>-5030.2872746379162</v>
          </cell>
          <cell r="H443">
            <v>-3317.1593851870593</v>
          </cell>
          <cell r="I443">
            <v>-1438.3703369861571</v>
          </cell>
          <cell r="J443">
            <v>626.09006098507336</v>
          </cell>
          <cell r="K443">
            <v>2887.7181939036755</v>
          </cell>
          <cell r="L443">
            <v>5369.6982751533669</v>
          </cell>
          <cell r="M443">
            <v>8092.7753909119383</v>
          </cell>
          <cell r="N443">
            <v>11088.596113856114</v>
          </cell>
          <cell r="O443">
            <v>14848.127401007645</v>
          </cell>
          <cell r="P443">
            <v>19560.687820541607</v>
          </cell>
          <cell r="Q443">
            <v>24813.351807015551</v>
          </cell>
          <cell r="R443">
            <v>30473.793749676941</v>
          </cell>
          <cell r="S443">
            <v>36573.670511020813</v>
          </cell>
          <cell r="T443">
            <v>43147.096558049321</v>
          </cell>
          <cell r="U443">
            <v>50230.834752496565</v>
          </cell>
          <cell r="V443">
            <v>57864.501952594481</v>
          </cell>
          <cell r="W443">
            <v>66090.79057623804</v>
          </cell>
          <cell r="X443">
            <v>74955.707364674818</v>
          </cell>
          <cell r="Y443">
            <v>84508.830682040469</v>
          </cell>
          <cell r="Z443">
            <v>94803.587789725396</v>
          </cell>
          <cell r="AA443">
            <v>105897.55364627151</v>
          </cell>
          <cell r="AB443">
            <v>117852.77290388134</v>
          </cell>
          <cell r="AC443">
            <v>130736.10690235309</v>
          </cell>
          <cell r="AD443">
            <v>144619.60760105646</v>
          </cell>
          <cell r="AE443">
            <v>57153.355111107514</v>
          </cell>
          <cell r="AF443">
            <v>52541.679463869805</v>
          </cell>
          <cell r="AG443">
            <v>49491.373467244688</v>
          </cell>
          <cell r="AH443">
            <v>46627.664602054065</v>
          </cell>
          <cell r="AI443">
            <v>43932.990785339411</v>
          </cell>
          <cell r="AJ443">
            <v>41391.985194511981</v>
          </cell>
          <cell r="AK443">
            <v>38923.423195888536</v>
          </cell>
          <cell r="AL443">
            <v>36454.861197265091</v>
          </cell>
          <cell r="AM443">
            <v>33984.103938271823</v>
          </cell>
          <cell r="AN443">
            <v>31515.541939648389</v>
          </cell>
          <cell r="AO443">
            <v>29044.784680655128</v>
          </cell>
          <cell r="AP443">
            <v>26576.222682031683</v>
          </cell>
          <cell r="AQ443">
            <v>24105.465423038422</v>
          </cell>
          <cell r="AR443">
            <v>21636.903424414977</v>
          </cell>
          <cell r="AS443">
            <v>19815.943234887734</v>
          </cell>
          <cell r="AT443">
            <v>18642.584854456698</v>
          </cell>
          <cell r="AU443">
            <v>17469.226474025658</v>
          </cell>
          <cell r="AV443">
            <v>16295.868093594618</v>
          </cell>
          <cell r="AW443">
            <v>15122.509713163581</v>
          </cell>
          <cell r="AX443">
            <v>13949.151332732547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</row>
        <row r="444">
          <cell r="A444">
            <v>-2975.1645129815415</v>
          </cell>
          <cell r="B444">
            <v>-11920.634468357883</v>
          </cell>
          <cell r="C444">
            <v>-10195.408025396762</v>
          </cell>
          <cell r="D444">
            <v>-7705.0952274127958</v>
          </cell>
          <cell r="E444">
            <v>-6076.04432424482</v>
          </cell>
          <cell r="F444">
            <v>-4703.8378651892463</v>
          </cell>
          <cell r="G444">
            <v>-3252.7408889568374</v>
          </cell>
          <cell r="H444">
            <v>-1708.7842869735632</v>
          </cell>
          <cell r="I444">
            <v>3.7167464161848471</v>
          </cell>
          <cell r="J444">
            <v>1903.0725928288082</v>
          </cell>
          <cell r="K444">
            <v>4001.2069254094154</v>
          </cell>
          <cell r="L444">
            <v>6320.0359894702833</v>
          </cell>
          <cell r="M444">
            <v>8879.6801508837689</v>
          </cell>
          <cell r="N444">
            <v>11709.019668590752</v>
          </cell>
          <cell r="O444">
            <v>15221.143812880164</v>
          </cell>
          <cell r="P444">
            <v>19571.768187911257</v>
          </cell>
          <cell r="Q444">
            <v>24408.773527187466</v>
          </cell>
          <cell r="R444">
            <v>29621.288161632183</v>
          </cell>
          <cell r="S444">
            <v>35238.463853723944</v>
          </cell>
          <cell r="T444">
            <v>41291.715493023657</v>
          </cell>
          <cell r="U444">
            <v>47814.89678861171</v>
          </cell>
          <cell r="V444">
            <v>54844.489600985326</v>
          </cell>
          <cell r="W444">
            <v>62419.807972283161</v>
          </cell>
          <cell r="X444">
            <v>70583.217995906671</v>
          </cell>
          <cell r="Y444">
            <v>79380.374755191442</v>
          </cell>
          <cell r="Z444">
            <v>88860.477656243384</v>
          </cell>
          <cell r="AA444">
            <v>99076.545582926556</v>
          </cell>
          <cell r="AB444">
            <v>110085.71341284792</v>
          </cell>
          <cell r="AC444">
            <v>121949.55155264826</v>
          </cell>
          <cell r="AD444">
            <v>134734.41027964858</v>
          </cell>
          <cell r="AE444">
            <v>47770.950948470185</v>
          </cell>
          <cell r="AF444">
            <v>43916.336801913603</v>
          </cell>
          <cell r="AG444">
            <v>41366.774875770723</v>
          </cell>
          <cell r="AH444">
            <v>38973.177938831956</v>
          </cell>
          <cell r="AI444">
            <v>36720.866933289864</v>
          </cell>
          <cell r="AJ444">
            <v>34596.99768356292</v>
          </cell>
          <cell r="AK444">
            <v>32533.679547291686</v>
          </cell>
          <cell r="AL444">
            <v>30470.361411020458</v>
          </cell>
          <cell r="AM444">
            <v>28405.208392523306</v>
          </cell>
          <cell r="AN444">
            <v>26341.890256252067</v>
          </cell>
          <cell r="AO444">
            <v>24276.737237754915</v>
          </cell>
          <cell r="AP444">
            <v>22213.41910148368</v>
          </cell>
          <cell r="AQ444">
            <v>20148.266082986524</v>
          </cell>
          <cell r="AR444">
            <v>18084.947946715296</v>
          </cell>
          <cell r="AS444">
            <v>16562.920067093633</v>
          </cell>
          <cell r="AT444">
            <v>15582.182444121545</v>
          </cell>
          <cell r="AU444">
            <v>14601.444821149453</v>
          </cell>
          <cell r="AV444">
            <v>13620.707198177361</v>
          </cell>
          <cell r="AW444">
            <v>12639.96957520527</v>
          </cell>
          <cell r="AX444">
            <v>11659.23195223318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</row>
        <row r="445">
          <cell r="A445">
            <v>-3523.8777321626876</v>
          </cell>
          <cell r="B445">
            <v>-14358.062132542638</v>
          </cell>
          <cell r="C445">
            <v>-12594.402025205718</v>
          </cell>
          <cell r="D445">
            <v>-9867.0511448391608</v>
          </cell>
          <cell r="E445">
            <v>-8029.3179496623034</v>
          </cell>
          <cell r="F445">
            <v>-6471.8868243296401</v>
          </cell>
          <cell r="G445">
            <v>-4850.8803977566058</v>
          </cell>
          <cell r="H445">
            <v>-3150.9170305723596</v>
          </cell>
          <cell r="I445">
            <v>-1284.9018352579469</v>
          </cell>
          <cell r="J445">
            <v>767.03604092747923</v>
          </cell>
          <cell r="K445">
            <v>3016.4420782931861</v>
          </cell>
          <cell r="L445">
            <v>5486.4009481384373</v>
          </cell>
          <cell r="M445">
            <v>8197.6158838783849</v>
          </cell>
          <cell r="N445">
            <v>11181.503743764453</v>
          </cell>
          <cell r="O445">
            <v>14922.177999448524</v>
          </cell>
          <cell r="P445">
            <v>19606.009991753566</v>
          </cell>
          <cell r="Q445">
            <v>24825.455182565227</v>
          </cell>
          <cell r="R445">
            <v>30450.099468126202</v>
          </cell>
          <cell r="S445">
            <v>36511.399507215996</v>
          </cell>
          <cell r="T445">
            <v>43043.254020786509</v>
          </cell>
          <cell r="U445">
            <v>50082.193375595023</v>
          </cell>
          <cell r="V445">
            <v>57667.583885707325</v>
          </cell>
          <cell r="W445">
            <v>65841.847974457487</v>
          </cell>
          <cell r="X445">
            <v>74650.701428152868</v>
          </cell>
          <cell r="Y445">
            <v>84143.409068400448</v>
          </cell>
          <cell r="Z445">
            <v>94373.060272940944</v>
          </cell>
          <cell r="AA445">
            <v>105396.8658858806</v>
          </cell>
          <cell r="AB445">
            <v>117276.47817783646</v>
          </cell>
          <cell r="AC445">
            <v>130078.33564541889</v>
          </cell>
          <cell r="AD445">
            <v>143874.03457839426</v>
          </cell>
          <cell r="AE445">
            <v>56325.820047685404</v>
          </cell>
          <cell r="AF445">
            <v>51780.9177909477</v>
          </cell>
          <cell r="AG445">
            <v>48774.777795801696</v>
          </cell>
          <cell r="AH445">
            <v>45952.533154238386</v>
          </cell>
          <cell r="AI445">
            <v>43296.876068273508</v>
          </cell>
          <cell r="AJ445">
            <v>40792.662214670847</v>
          </cell>
          <cell r="AK445">
            <v>38359.843027753224</v>
          </cell>
          <cell r="AL445">
            <v>35927.023840835602</v>
          </cell>
          <cell r="AM445">
            <v>33492.041179169952</v>
          </cell>
          <cell r="AN445">
            <v>31059.221992252322</v>
          </cell>
          <cell r="AO445">
            <v>28624.239330586675</v>
          </cell>
          <cell r="AP445">
            <v>26191.420143669053</v>
          </cell>
          <cell r="AQ445">
            <v>23756.437482003399</v>
          </cell>
          <cell r="AR445">
            <v>21323.618295085773</v>
          </cell>
          <cell r="AS445">
            <v>19529.024158837474</v>
          </cell>
          <cell r="AT445">
            <v>18372.655073258495</v>
          </cell>
          <cell r="AU445">
            <v>17216.285987679516</v>
          </cell>
          <cell r="AV445">
            <v>16059.916902100533</v>
          </cell>
          <cell r="AW445">
            <v>14903.547816521555</v>
          </cell>
          <cell r="AX445">
            <v>13747.178730942573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</row>
        <row r="446">
          <cell r="A446">
            <v>-3623.4309870566949</v>
          </cell>
          <cell r="B446">
            <v>-14760.750562993797</v>
          </cell>
          <cell r="C446">
            <v>-13040.811774494216</v>
          </cell>
          <cell r="D446">
            <v>-10569.862494613426</v>
          </cell>
          <cell r="E446">
            <v>-8817.5332377602317</v>
          </cell>
          <cell r="F446">
            <v>-7258.3052430943508</v>
          </cell>
          <cell r="G446">
            <v>-5640.9149004384217</v>
          </cell>
          <cell r="H446">
            <v>-3949.9143533748102</v>
          </cell>
          <cell r="I446">
            <v>-2096.288473254499</v>
          </cell>
          <cell r="J446">
            <v>-60.104448135135499</v>
          </cell>
          <cell r="K446">
            <v>2169.864819321805</v>
          </cell>
          <cell r="L446">
            <v>4616.6555843080314</v>
          </cell>
          <cell r="M446">
            <v>7300.7924540737977</v>
          </cell>
          <cell r="N446">
            <v>10253.85665024942</v>
          </cell>
          <cell r="O446">
            <v>13972.908072017048</v>
          </cell>
          <cell r="P446">
            <v>18649.690277651749</v>
          </cell>
          <cell r="Q446">
            <v>23865.907182528699</v>
          </cell>
          <cell r="R446">
            <v>29487.072561928002</v>
          </cell>
          <cell r="S446">
            <v>35544.623618329613</v>
          </cell>
          <cell r="T446">
            <v>42072.438105942798</v>
          </cell>
          <cell r="U446">
            <v>49107.023797079477</v>
          </cell>
          <cell r="V446">
            <v>56687.722657294522</v>
          </cell>
          <cell r="W446">
            <v>64856.930871173026</v>
          </cell>
          <cell r="X446">
            <v>73660.335949290937</v>
          </cell>
          <cell r="Y446">
            <v>83147.172242405446</v>
          </cell>
          <cell r="Z446">
            <v>93370.496291876101</v>
          </cell>
          <cell r="AA446">
            <v>104387.48355625449</v>
          </cell>
          <cell r="AB446">
            <v>116259.74817353036</v>
          </cell>
          <cell r="AC446">
            <v>129053.68754735183</v>
          </cell>
          <cell r="AD446">
            <v>142840.85368436959</v>
          </cell>
          <cell r="AE446">
            <v>57925.448680288137</v>
          </cell>
          <cell r="AF446">
            <v>53251.473189000033</v>
          </cell>
          <cell r="AG446">
            <v>50159.960133936293</v>
          </cell>
          <cell r="AH446">
            <v>47257.564979996372</v>
          </cell>
          <cell r="AI446">
            <v>44526.488395309818</v>
          </cell>
          <cell r="AJ446">
            <v>41951.155964489953</v>
          </cell>
          <cell r="AK446">
            <v>39449.245777635813</v>
          </cell>
          <cell r="AL446">
            <v>36947.33559078168</v>
          </cell>
          <cell r="AM446">
            <v>34443.200487443726</v>
          </cell>
          <cell r="AN446">
            <v>31941.290300589593</v>
          </cell>
          <cell r="AO446">
            <v>29437.155197251646</v>
          </cell>
          <cell r="AP446">
            <v>26935.24501039751</v>
          </cell>
          <cell r="AQ446">
            <v>24431.109907059563</v>
          </cell>
          <cell r="AR446">
            <v>21929.199720205426</v>
          </cell>
          <cell r="AS446">
            <v>20083.639896075209</v>
          </cell>
          <cell r="AT446">
            <v>18894.430434668888</v>
          </cell>
          <cell r="AU446">
            <v>17705.220973262571</v>
          </cell>
          <cell r="AV446">
            <v>16516.011511856257</v>
          </cell>
          <cell r="AW446">
            <v>15326.802050449942</v>
          </cell>
          <cell r="AX446">
            <v>14137.592589043627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</row>
        <row r="447">
          <cell r="A447">
            <v>-3449.2106578338194</v>
          </cell>
          <cell r="B447">
            <v>-13950.950735437602</v>
          </cell>
          <cell r="C447">
            <v>-12206.675143881623</v>
          </cell>
          <cell r="D447">
            <v>-9566.2308010653014</v>
          </cell>
          <cell r="E447">
            <v>-7768.3933660130924</v>
          </cell>
          <cell r="F447">
            <v>-6233.1153332958966</v>
          </cell>
          <cell r="G447">
            <v>-4632.2433836516757</v>
          </cell>
          <cell r="H447">
            <v>-2950.5666824580735</v>
          </cell>
          <cell r="I447">
            <v>-1102.4192448933882</v>
          </cell>
          <cell r="J447">
            <v>931.88148530893227</v>
          </cell>
          <cell r="K447">
            <v>3163.9373938424242</v>
          </cell>
          <cell r="L447">
            <v>5616.6955281523406</v>
          </cell>
          <cell r="M447">
            <v>8310.795952375096</v>
          </cell>
          <cell r="N447">
            <v>11277.347182789692</v>
          </cell>
          <cell r="O447">
            <v>14991.532944952534</v>
          </cell>
          <cell r="P447">
            <v>19635.877948909983</v>
          </cell>
          <cell r="Q447">
            <v>24809.82920104083</v>
          </cell>
          <cell r="R447">
            <v>30385.447735229009</v>
          </cell>
          <cell r="S447">
            <v>36393.916026456056</v>
          </cell>
          <cell r="T447">
            <v>42868.837326275134</v>
          </cell>
          <cell r="U447">
            <v>49846.423593987478</v>
          </cell>
          <cell r="V447">
            <v>57365.698017404473</v>
          </cell>
          <cell r="W447">
            <v>65468.713255823008</v>
          </cell>
          <cell r="X447">
            <v>74200.786625769993</v>
          </cell>
          <cell r="Y447">
            <v>83610.753544827385</v>
          </cell>
          <cell r="Z447">
            <v>93751.240650960477</v>
          </cell>
          <cell r="AA447">
            <v>104678.96012480871</v>
          </cell>
          <cell r="AB447">
            <v>116455.02686098145</v>
          </cell>
          <cell r="AC447">
            <v>129145.30026218532</v>
          </cell>
          <cell r="AD447">
            <v>142820.75256771821</v>
          </cell>
          <cell r="AE447">
            <v>55248.803340588289</v>
          </cell>
          <cell r="AF447">
            <v>50790.80502343789</v>
          </cell>
          <cell r="AG447">
            <v>47842.146002308858</v>
          </cell>
          <cell r="AH447">
            <v>45073.866036766332</v>
          </cell>
          <cell r="AI447">
            <v>42468.988274519856</v>
          </cell>
          <cell r="AJ447">
            <v>40012.657969815198</v>
          </cell>
          <cell r="AK447">
            <v>37626.357180808845</v>
          </cell>
          <cell r="AL447">
            <v>35240.056391802485</v>
          </cell>
          <cell r="AM447">
            <v>32851.633496259819</v>
          </cell>
          <cell r="AN447">
            <v>30465.332707253467</v>
          </cell>
          <cell r="AO447">
            <v>28076.909811710797</v>
          </cell>
          <cell r="AP447">
            <v>25690.609022704448</v>
          </cell>
          <cell r="AQ447">
            <v>23302.186127161778</v>
          </cell>
          <cell r="AR447">
            <v>20915.885338155429</v>
          </cell>
          <cell r="AS447">
            <v>19155.605977361112</v>
          </cell>
          <cell r="AT447">
            <v>18021.348044778839</v>
          </cell>
          <cell r="AU447">
            <v>16887.090112196565</v>
          </cell>
          <cell r="AV447">
            <v>15752.832179614288</v>
          </cell>
          <cell r="AW447">
            <v>14618.574247032013</v>
          </cell>
          <cell r="AX447">
            <v>13484.316314449736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</row>
        <row r="448">
          <cell r="A448">
            <v>-3094.0552232019418</v>
          </cell>
          <cell r="B448">
            <v>-12497.599107231599</v>
          </cell>
          <cell r="C448">
            <v>-10795.86916711103</v>
          </cell>
          <cell r="D448">
            <v>-8344.5536166096463</v>
          </cell>
          <cell r="E448">
            <v>-6715.4001288245208</v>
          </cell>
          <cell r="F448">
            <v>-5321.9713577682978</v>
          </cell>
          <cell r="G448">
            <v>-3854.2506421363341</v>
          </cell>
          <cell r="H448">
            <v>-2298.0786630808416</v>
          </cell>
          <cell r="I448">
            <v>-575.48577382263659</v>
          </cell>
          <cell r="J448">
            <v>1332.0424925821696</v>
          </cell>
          <cell r="K448">
            <v>3436.2164690208551</v>
          </cell>
          <cell r="L448">
            <v>5759.0539969660304</v>
          </cell>
          <cell r="M448">
            <v>8320.6426766744007</v>
          </cell>
          <cell r="N448">
            <v>11150.22889663165</v>
          </cell>
          <cell r="O448">
            <v>14675.661052499956</v>
          </cell>
          <cell r="P448">
            <v>19058.90858012352</v>
          </cell>
          <cell r="Q448">
            <v>23935.984279155153</v>
          </cell>
          <cell r="R448">
            <v>29191.680039520204</v>
          </cell>
          <cell r="S448">
            <v>34855.389120559004</v>
          </cell>
          <cell r="T448">
            <v>40958.786656723336</v>
          </cell>
          <cell r="U448">
            <v>47536.006805471552</v>
          </cell>
          <cell r="V448">
            <v>54623.833647615342</v>
          </cell>
          <cell r="W448">
            <v>62261.906907756274</v>
          </cell>
          <cell r="X448">
            <v>70492.943645334686</v>
          </cell>
          <cell r="Y448">
            <v>79362.977156130815</v>
          </cell>
          <cell r="Z448">
            <v>88921.614420310201</v>
          </cell>
          <cell r="AA448">
            <v>99222.313536829955</v>
          </cell>
          <cell r="AB448">
            <v>110322.68269579911</v>
          </cell>
          <cell r="AC448">
            <v>122284.80236084039</v>
          </cell>
          <cell r="AD448">
            <v>135175.57246330558</v>
          </cell>
          <cell r="AE448">
            <v>49570.42104485965</v>
          </cell>
          <cell r="AF448">
            <v>45570.608555960433</v>
          </cell>
          <cell r="AG448">
            <v>42925.007921064702</v>
          </cell>
          <cell r="AH448">
            <v>40441.247275317284</v>
          </cell>
          <cell r="AI448">
            <v>38104.094619739502</v>
          </cell>
          <cell r="AJ448">
            <v>35900.221955225039</v>
          </cell>
          <cell r="AK448">
            <v>33759.181286497573</v>
          </cell>
          <cell r="AL448">
            <v>31618.140617770096</v>
          </cell>
          <cell r="AM448">
            <v>29475.195949170291</v>
          </cell>
          <cell r="AN448">
            <v>27334.155280442821</v>
          </cell>
          <cell r="AO448">
            <v>25191.210611843013</v>
          </cell>
          <cell r="AP448">
            <v>23050.169943115539</v>
          </cell>
          <cell r="AQ448">
            <v>20907.225274515731</v>
          </cell>
          <cell r="AR448">
            <v>18766.184605788261</v>
          </cell>
          <cell r="AS448">
            <v>17186.823899399038</v>
          </cell>
          <cell r="AT448">
            <v>16169.143155348071</v>
          </cell>
          <cell r="AU448">
            <v>15151.462411297103</v>
          </cell>
          <cell r="AV448">
            <v>14133.781667246134</v>
          </cell>
          <cell r="AW448">
            <v>13116.100923195167</v>
          </cell>
          <cell r="AX448">
            <v>12098.420179144197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</row>
        <row r="449">
          <cell r="A449">
            <v>-3685.674725218998</v>
          </cell>
          <cell r="B449">
            <v>-15038.95041770641</v>
          </cell>
          <cell r="C449">
            <v>-13125.218781635969</v>
          </cell>
          <cell r="D449">
            <v>-10243.440545171525</v>
          </cell>
          <cell r="E449">
            <v>-8313.0283135688369</v>
          </cell>
          <cell r="F449">
            <v>-6676.9414717408754</v>
          </cell>
          <cell r="G449">
            <v>-4980.0481820438035</v>
          </cell>
          <cell r="H449">
            <v>-3206.4042289630538</v>
          </cell>
          <cell r="I449">
            <v>-1265.3531970012266</v>
          </cell>
          <cell r="J449">
            <v>863.60520448695092</v>
          </cell>
          <cell r="K449">
            <v>3192.0791266666588</v>
          </cell>
          <cell r="L449">
            <v>5743.6918030604629</v>
          </cell>
          <cell r="M449">
            <v>8539.5247178712198</v>
          </cell>
          <cell r="N449">
            <v>11611.972748860948</v>
          </cell>
          <cell r="O449">
            <v>15466.613922740278</v>
          </cell>
          <cell r="P449">
            <v>20299.237268444809</v>
          </cell>
          <cell r="Q449">
            <v>25686.008004957639</v>
          </cell>
          <cell r="R449">
            <v>31490.967753187557</v>
          </cell>
          <cell r="S449">
            <v>37746.581612927213</v>
          </cell>
          <cell r="T449">
            <v>44487.835034038319</v>
          </cell>
          <cell r="U449">
            <v>51752.42947777739</v>
          </cell>
          <cell r="V449">
            <v>59580.993267819009</v>
          </cell>
          <cell r="W449">
            <v>68017.308810191753</v>
          </cell>
          <cell r="X449">
            <v>77108.557452888432</v>
          </cell>
          <cell r="Y449">
            <v>86905.583354563976</v>
          </cell>
          <cell r="Z449">
            <v>97463.177838046453</v>
          </cell>
          <cell r="AA449">
            <v>108840.38581894976</v>
          </cell>
          <cell r="AB449">
            <v>121100.83602313614</v>
          </cell>
          <cell r="AC449">
            <v>134313.09683981849</v>
          </cell>
          <cell r="AD449">
            <v>148551.05980046358</v>
          </cell>
          <cell r="AE449">
            <v>58882.685686500692</v>
          </cell>
          <cell r="AF449">
            <v>54131.471219799809</v>
          </cell>
          <cell r="AG449">
            <v>50988.869899234131</v>
          </cell>
          <cell r="AH449">
            <v>48038.511715032037</v>
          </cell>
          <cell r="AI449">
            <v>45262.303195535758</v>
          </cell>
          <cell r="AJ449">
            <v>42644.412553044785</v>
          </cell>
          <cell r="AK449">
            <v>40101.157481142007</v>
          </cell>
          <cell r="AL449">
            <v>37557.902409239236</v>
          </cell>
          <cell r="AM449">
            <v>35012.38565337925</v>
          </cell>
          <cell r="AN449">
            <v>32469.130581476475</v>
          </cell>
          <cell r="AO449">
            <v>29923.613825616485</v>
          </cell>
          <cell r="AP449">
            <v>27380.358753713717</v>
          </cell>
          <cell r="AQ449">
            <v>24834.841997853724</v>
          </cell>
          <cell r="AR449">
            <v>22291.586925950956</v>
          </cell>
          <cell r="AS449">
            <v>20415.528621427642</v>
          </cell>
          <cell r="AT449">
            <v>19206.667084283774</v>
          </cell>
          <cell r="AU449">
            <v>17997.805547139917</v>
          </cell>
          <cell r="AV449">
            <v>16788.944009996056</v>
          </cell>
          <cell r="AW449">
            <v>15580.082472852195</v>
          </cell>
          <cell r="AX449">
            <v>14371.220935708334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</row>
        <row r="450">
          <cell r="A450">
            <v>-2948.8632951312375</v>
          </cell>
          <cell r="B450">
            <v>-11821.101515727998</v>
          </cell>
          <cell r="C450">
            <v>-10163.956844817136</v>
          </cell>
          <cell r="D450">
            <v>-7703.6289261027832</v>
          </cell>
          <cell r="E450">
            <v>-6089.6077132187929</v>
          </cell>
          <cell r="F450">
            <v>-4735.2085900775573</v>
          </cell>
          <cell r="G450">
            <v>-3301.8244679657796</v>
          </cell>
          <cell r="H450">
            <v>-1775.6082926391464</v>
          </cell>
          <cell r="I450">
            <v>-81.49857790514065</v>
          </cell>
          <cell r="J450">
            <v>1798.6772905682096</v>
          </cell>
          <cell r="K450">
            <v>3876.7969711375126</v>
          </cell>
          <cell r="L450">
            <v>6174.6487383132917</v>
          </cell>
          <cell r="M450">
            <v>8712.2486876222829</v>
          </cell>
          <cell r="N450">
            <v>11518.269791545232</v>
          </cell>
          <cell r="O450">
            <v>15002.181398440945</v>
          </cell>
          <cell r="P450">
            <v>19318.080192148169</v>
          </cell>
          <cell r="Q450">
            <v>24116.502045122994</v>
          </cell>
          <cell r="R450">
            <v>29287.437856951808</v>
          </cell>
          <cell r="S450">
            <v>34859.806854370625</v>
          </cell>
          <cell r="T450">
            <v>40864.773338843836</v>
          </cell>
          <cell r="U450">
            <v>47335.920977550057</v>
          </cell>
          <cell r="V450">
            <v>54309.440625030096</v>
          </cell>
          <cell r="W450">
            <v>61824.3327259176</v>
          </cell>
          <cell r="X450">
            <v>69922.625430719665</v>
          </cell>
          <cell r="Y450">
            <v>78649.609644492361</v>
          </cell>
          <cell r="Z450">
            <v>88054.092322955854</v>
          </cell>
          <cell r="AA450">
            <v>98188.669432644994</v>
          </cell>
          <cell r="AB450">
            <v>109110.0201016661</v>
          </cell>
          <cell r="AC450">
            <v>120879.2236061414</v>
          </cell>
          <cell r="AD450">
            <v>133562.10096513462</v>
          </cell>
          <cell r="AE450">
            <v>47345.461211130205</v>
          </cell>
          <cell r="AF450">
            <v>43525.179618734721</v>
          </cell>
          <cell r="AG450">
            <v>40998.326313893034</v>
          </cell>
          <cell r="AH450">
            <v>38626.048838086506</v>
          </cell>
          <cell r="AI450">
            <v>36393.798877994188</v>
          </cell>
          <cell r="AJ450">
            <v>34288.846659460229</v>
          </cell>
          <cell r="AK450">
            <v>32243.906233375208</v>
          </cell>
          <cell r="AL450">
            <v>30198.965807290188</v>
          </cell>
          <cell r="AM450">
            <v>28152.206842040061</v>
          </cell>
          <cell r="AN450">
            <v>26107.266415955048</v>
          </cell>
          <cell r="AO450">
            <v>24060.50745070491</v>
          </cell>
          <cell r="AP450">
            <v>22015.567024619897</v>
          </cell>
          <cell r="AQ450">
            <v>19968.80805936976</v>
          </cell>
          <cell r="AR450">
            <v>17923.867633284743</v>
          </cell>
          <cell r="AS450">
            <v>16415.39626090998</v>
          </cell>
          <cell r="AT450">
            <v>15443.393942245477</v>
          </cell>
          <cell r="AU450">
            <v>14471.39162358097</v>
          </cell>
          <cell r="AV450">
            <v>13499.389304916465</v>
          </cell>
          <cell r="AW450">
            <v>12527.38698625196</v>
          </cell>
          <cell r="AX450">
            <v>11555.384667587456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</row>
        <row r="451">
          <cell r="A451">
            <v>-2970.6103993873721</v>
          </cell>
          <cell r="B451">
            <v>-11936.481475961065</v>
          </cell>
          <cell r="C451">
            <v>-10078.391252842426</v>
          </cell>
          <cell r="D451">
            <v>-7543.0497224459805</v>
          </cell>
          <cell r="E451">
            <v>-5912.3162938687838</v>
          </cell>
          <cell r="F451">
            <v>-4532.1660829746143</v>
          </cell>
          <cell r="G451">
            <v>-3072.0884564541311</v>
          </cell>
          <cell r="H451">
            <v>-1518.0706218543742</v>
          </cell>
          <cell r="I451">
            <v>205.47937980930732</v>
          </cell>
          <cell r="J451">
            <v>2116.9237903972517</v>
          </cell>
          <cell r="K451">
            <v>4228.2713173188667</v>
          </cell>
          <cell r="L451">
            <v>6561.5075401790828</v>
          </cell>
          <cell r="M451">
            <v>9136.8371114718939</v>
          </cell>
          <cell r="N451">
            <v>11983.204113550146</v>
          </cell>
          <cell r="O451">
            <v>15512.800225408297</v>
          </cell>
          <cell r="P451">
            <v>19881.023049392075</v>
          </cell>
          <cell r="Q451">
            <v>24736.662424539431</v>
          </cell>
          <cell r="R451">
            <v>29969.25770348715</v>
          </cell>
          <cell r="S451">
            <v>35608.072952701354</v>
          </cell>
          <cell r="T451">
            <v>41684.644084181076</v>
          </cell>
          <cell r="U451">
            <v>48232.9552247311</v>
          </cell>
          <cell r="V451">
            <v>55289.628777239916</v>
          </cell>
          <cell r="W451">
            <v>62894.130236908619</v>
          </cell>
          <cell r="X451">
            <v>71088.98890789588</v>
          </cell>
          <cell r="Y451">
            <v>79920.035754769735</v>
          </cell>
          <cell r="Z451">
            <v>89436.659718985786</v>
          </cell>
          <cell r="AA451">
            <v>99692.083933879476</v>
          </cell>
          <cell r="AB451">
            <v>110743.66338294643</v>
          </cell>
          <cell r="AC451">
            <v>122653.2056661083</v>
          </cell>
          <cell r="AD451">
            <v>135487.31666789792</v>
          </cell>
          <cell r="AE451">
            <v>47649.892488881487</v>
          </cell>
          <cell r="AF451">
            <v>43805.04648889989</v>
          </cell>
          <cell r="AG451">
            <v>41261.945519327412</v>
          </cell>
          <cell r="AH451">
            <v>38874.414301247263</v>
          </cell>
          <cell r="AI451">
            <v>36627.810975695451</v>
          </cell>
          <cell r="AJ451">
            <v>34509.323916078501</v>
          </cell>
          <cell r="AK451">
            <v>32451.234524687981</v>
          </cell>
          <cell r="AL451">
            <v>30393.145133297468</v>
          </cell>
          <cell r="AM451">
            <v>28333.225509536445</v>
          </cell>
          <cell r="AN451">
            <v>26275.136118145925</v>
          </cell>
          <cell r="AO451">
            <v>24215.216494384906</v>
          </cell>
          <cell r="AP451">
            <v>22157.127102994385</v>
          </cell>
          <cell r="AQ451">
            <v>20097.207479233366</v>
          </cell>
          <cell r="AR451">
            <v>18039.118087842842</v>
          </cell>
          <cell r="AS451">
            <v>16520.947245749212</v>
          </cell>
          <cell r="AT451">
            <v>15542.694952952474</v>
          </cell>
          <cell r="AU451">
            <v>14564.442660155737</v>
          </cell>
          <cell r="AV451">
            <v>13586.190367358999</v>
          </cell>
          <cell r="AW451">
            <v>12607.93807456226</v>
          </cell>
          <cell r="AX451">
            <v>11629.68578176552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</row>
        <row r="452">
          <cell r="A452">
            <v>-3111.5019267071398</v>
          </cell>
          <cell r="B452">
            <v>-12661.149608189013</v>
          </cell>
          <cell r="C452">
            <v>-11010.470884122089</v>
          </cell>
          <cell r="D452">
            <v>-8668.9578366155238</v>
          </cell>
          <cell r="E452">
            <v>-7094.2665759120855</v>
          </cell>
          <cell r="F452">
            <v>-5723.2982829871908</v>
          </cell>
          <cell r="G452">
            <v>-4280.39452710348</v>
          </cell>
          <cell r="H452">
            <v>-2751.5252416218323</v>
          </cell>
          <cell r="I452">
            <v>-1058.6560073693047</v>
          </cell>
          <cell r="J452">
            <v>816.57589433877706</v>
          </cell>
          <cell r="K452">
            <v>2885.6747587847253</v>
          </cell>
          <cell r="L452">
            <v>5170.4689184524113</v>
          </cell>
          <cell r="M452">
            <v>7690.8277962644925</v>
          </cell>
          <cell r="N452">
            <v>10475.802051500244</v>
          </cell>
          <cell r="O452">
            <v>13954.438486606492</v>
          </cell>
          <cell r="P452">
            <v>18289.051096595154</v>
          </cell>
          <cell r="Q452">
            <v>23114.198400867877</v>
          </cell>
          <cell r="R452">
            <v>28313.934430234462</v>
          </cell>
          <cell r="S452">
            <v>33917.339480926101</v>
          </cell>
          <cell r="T452">
            <v>39955.751428145959</v>
          </cell>
          <cell r="U452">
            <v>46462.940987791822</v>
          </cell>
          <cell r="V452">
            <v>53475.300584201832</v>
          </cell>
          <cell r="W452">
            <v>61032.047880194157</v>
          </cell>
          <cell r="X452">
            <v>69175.445107672655</v>
          </cell>
          <cell r="Y452">
            <v>77951.035425437294</v>
          </cell>
          <cell r="Z452">
            <v>87407.897626065809</v>
          </cell>
          <cell r="AA452">
            <v>97598.920616352523</v>
          </cell>
          <cell r="AB452">
            <v>108581.0992063767</v>
          </cell>
          <cell r="AC452">
            <v>120415.8528614455</v>
          </cell>
          <cell r="AD452">
            <v>133169.36919957818</v>
          </cell>
          <cell r="AE452">
            <v>49746.969909134648</v>
          </cell>
          <cell r="AF452">
            <v>45732.911780651535</v>
          </cell>
          <cell r="AG452">
            <v>43077.888635767558</v>
          </cell>
          <cell r="AH452">
            <v>40585.28188559143</v>
          </cell>
          <cell r="AI452">
            <v>38239.805281209468</v>
          </cell>
          <cell r="AJ452">
            <v>36028.083354822185</v>
          </cell>
          <cell r="AK452">
            <v>33879.417205203834</v>
          </cell>
          <cell r="AL452">
            <v>31730.751055585475</v>
          </cell>
          <cell r="AM452">
            <v>29580.174124852918</v>
          </cell>
          <cell r="AN452">
            <v>27431.507975234563</v>
          </cell>
          <cell r="AO452">
            <v>25280.931044501998</v>
          </cell>
          <cell r="AP452">
            <v>23132.264894883643</v>
          </cell>
          <cell r="AQ452">
            <v>20981.687964151086</v>
          </cell>
          <cell r="AR452">
            <v>18833.021814532731</v>
          </cell>
          <cell r="AS452">
            <v>17248.036093606283</v>
          </cell>
          <cell r="AT452">
            <v>16226.730801371752</v>
          </cell>
          <cell r="AU452">
            <v>15205.425509137216</v>
          </cell>
          <cell r="AV452">
            <v>14184.120216902682</v>
          </cell>
          <cell r="AW452">
            <v>13162.814924668148</v>
          </cell>
          <cell r="AX452">
            <v>12141.509632433615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</row>
        <row r="453">
          <cell r="A453">
            <v>-3781.4003973502408</v>
          </cell>
          <cell r="B453">
            <v>-15229.520331347754</v>
          </cell>
          <cell r="C453">
            <v>-13230.117930489207</v>
          </cell>
          <cell r="D453">
            <v>-10448.635336829306</v>
          </cell>
          <cell r="E453">
            <v>-8516.0098955108497</v>
          </cell>
          <cell r="F453">
            <v>-6826.5654982686792</v>
          </cell>
          <cell r="G453">
            <v>-5078.2649579612989</v>
          </cell>
          <cell r="H453">
            <v>-3254.7817069290973</v>
          </cell>
          <cell r="I453">
            <v>-1263.0185518766782</v>
          </cell>
          <cell r="J453">
            <v>917.95242902972427</v>
          </cell>
          <cell r="K453">
            <v>3299.7775964723151</v>
          </cell>
          <cell r="L453">
            <v>5906.4447103590101</v>
          </cell>
          <cell r="M453">
            <v>8759.2893278424835</v>
          </cell>
          <cell r="N453">
            <v>11891.371695720936</v>
          </cell>
          <cell r="O453">
            <v>15822.99836476197</v>
          </cell>
          <cell r="P453">
            <v>20756.416435753177</v>
          </cell>
          <cell r="Q453">
            <v>26256.600643820108</v>
          </cell>
          <cell r="R453">
            <v>32183.778446146174</v>
          </cell>
          <cell r="S453">
            <v>38571.098465148585</v>
          </cell>
          <cell r="T453">
            <v>45454.282736951311</v>
          </cell>
          <cell r="U453">
            <v>52871.826492178996</v>
          </cell>
          <cell r="V453">
            <v>60865.21344625335</v>
          </cell>
          <cell r="W453">
            <v>69479.147803234373</v>
          </cell>
          <cell r="X453">
            <v>78761.804270723078</v>
          </cell>
          <cell r="Y453">
            <v>88765.097484070691</v>
          </cell>
          <cell r="Z453">
            <v>99544.972346689363</v>
          </cell>
          <cell r="AA453">
            <v>111161.71691023589</v>
          </cell>
          <cell r="AB453">
            <v>123680.29954449722</v>
          </cell>
          <cell r="AC453">
            <v>137170.73228265016</v>
          </cell>
          <cell r="AD453">
            <v>151708.46237395846</v>
          </cell>
          <cell r="AE453">
            <v>60637.9260153574</v>
          </cell>
          <cell r="AF453">
            <v>55745.082084141228</v>
          </cell>
          <cell r="AG453">
            <v>52508.802621842297</v>
          </cell>
          <cell r="AH453">
            <v>49470.496892294599</v>
          </cell>
          <cell r="AI453">
            <v>46611.532073592149</v>
          </cell>
          <cell r="AJ453">
            <v>43915.604446567188</v>
          </cell>
          <cell r="AK453">
            <v>41296.537209904476</v>
          </cell>
          <cell r="AL453">
            <v>38677.46997324175</v>
          </cell>
          <cell r="AM453">
            <v>36056.073633840795</v>
          </cell>
          <cell r="AN453">
            <v>33437.006397178076</v>
          </cell>
          <cell r="AO453">
            <v>30815.610057777114</v>
          </cell>
          <cell r="AP453">
            <v>28196.542821114392</v>
          </cell>
          <cell r="AQ453">
            <v>25575.14648171344</v>
          </cell>
          <cell r="AR453">
            <v>22956.079245050714</v>
          </cell>
          <cell r="AS453">
            <v>21024.097316171723</v>
          </cell>
          <cell r="AT453">
            <v>19779.20069507643</v>
          </cell>
          <cell r="AU453">
            <v>18534.30407398114</v>
          </cell>
          <cell r="AV453">
            <v>17289.407452885851</v>
          </cell>
          <cell r="AW453">
            <v>16044.51083179056</v>
          </cell>
          <cell r="AX453">
            <v>14799.614210695268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</row>
        <row r="454">
          <cell r="A454">
            <v>-3277.9623356534221</v>
          </cell>
          <cell r="B454">
            <v>-13058.658695081334</v>
          </cell>
          <cell r="C454">
            <v>-11247.580007761755</v>
          </cell>
          <cell r="D454">
            <v>-8556.8953114087672</v>
          </cell>
          <cell r="E454">
            <v>-6755.3577781370241</v>
          </cell>
          <cell r="F454">
            <v>-5240.8238734047382</v>
          </cell>
          <cell r="G454">
            <v>-3653.5452776005391</v>
          </cell>
          <cell r="H454">
            <v>-1978.5235732464312</v>
          </cell>
          <cell r="I454">
            <v>-133.23903161551192</v>
          </cell>
          <cell r="J454">
            <v>1901.7677960554756</v>
          </cell>
          <cell r="K454">
            <v>4138.4660982410014</v>
          </cell>
          <cell r="L454">
            <v>6599.7337590943798</v>
          </cell>
          <cell r="M454">
            <v>9306.3358374531672</v>
          </cell>
          <cell r="N454">
            <v>12288.952464608466</v>
          </cell>
          <cell r="O454">
            <v>16002.157072485115</v>
          </cell>
          <cell r="P454">
            <v>20619.801262464898</v>
          </cell>
          <cell r="Q454">
            <v>25758.085338310466</v>
          </cell>
          <cell r="R454">
            <v>31295.267760624454</v>
          </cell>
          <cell r="S454">
            <v>37262.316044722626</v>
          </cell>
          <cell r="T454">
            <v>43692.601794614748</v>
          </cell>
          <cell r="U454">
            <v>50622.087338657897</v>
          </cell>
          <cell r="V454">
            <v>58089.526854220392</v>
          </cell>
          <cell r="W454">
            <v>66136.683106176235</v>
          </cell>
          <cell r="X454">
            <v>74808.561011371945</v>
          </cell>
          <cell r="Y454">
            <v>84153.659335310105</v>
          </cell>
          <cell r="Z454">
            <v>94224.241928700721</v>
          </cell>
          <cell r="AA454">
            <v>105076.63002081052</v>
          </cell>
          <cell r="AB454">
            <v>116771.51720430504</v>
          </cell>
          <cell r="AC454">
            <v>129374.30887318231</v>
          </cell>
          <cell r="AD454">
            <v>142955.48801215566</v>
          </cell>
          <cell r="AE454">
            <v>52724.75346589899</v>
          </cell>
          <cell r="AF454">
            <v>48470.419471112335</v>
          </cell>
          <cell r="AG454">
            <v>45656.470380022896</v>
          </cell>
          <cell r="AH454">
            <v>43014.659700286596</v>
          </cell>
          <cell r="AI454">
            <v>40528.786169658451</v>
          </cell>
          <cell r="AJ454">
            <v>38184.673683674053</v>
          </cell>
          <cell r="AK454">
            <v>35907.391404450296</v>
          </cell>
          <cell r="AL454">
            <v>33630.109125226532</v>
          </cell>
          <cell r="AM454">
            <v>31350.801688222138</v>
          </cell>
          <cell r="AN454">
            <v>29073.519408998382</v>
          </cell>
          <cell r="AO454">
            <v>26794.211971993995</v>
          </cell>
          <cell r="AP454">
            <v>24516.929692770238</v>
          </cell>
          <cell r="AQ454">
            <v>22237.622255765844</v>
          </cell>
          <cell r="AR454">
            <v>19960.339976542087</v>
          </cell>
          <cell r="AS454">
            <v>18280.479242602756</v>
          </cell>
          <cell r="AT454">
            <v>17198.040053947851</v>
          </cell>
          <cell r="AU454">
            <v>16115.600865292945</v>
          </cell>
          <cell r="AV454">
            <v>15033.161676638043</v>
          </cell>
          <cell r="AW454">
            <v>13950.722487983139</v>
          </cell>
          <cell r="AX454">
            <v>12868.283299328234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</row>
        <row r="455">
          <cell r="A455">
            <v>-3559.8148198517206</v>
          </cell>
          <cell r="B455">
            <v>-14520.67903525767</v>
          </cell>
          <cell r="C455">
            <v>-12807.837704264944</v>
          </cell>
          <cell r="D455">
            <v>-10257.313932885112</v>
          </cell>
          <cell r="E455">
            <v>-8487.620692651084</v>
          </cell>
          <cell r="F455">
            <v>-6943.7290893395457</v>
          </cell>
          <cell r="G455">
            <v>-5339.2561112492622</v>
          </cell>
          <cell r="H455">
            <v>-3658.8823389797003</v>
          </cell>
          <cell r="I455">
            <v>-1814.933005517426</v>
          </cell>
          <cell r="J455">
            <v>212.38525942919938</v>
          </cell>
          <cell r="K455">
            <v>2434.3996726607761</v>
          </cell>
          <cell r="L455">
            <v>4874.06280831817</v>
          </cell>
          <cell r="M455">
            <v>7551.8913018998564</v>
          </cell>
          <cell r="N455">
            <v>10499.22579288724</v>
          </cell>
          <cell r="O455">
            <v>14204.565634158278</v>
          </cell>
          <cell r="P455">
            <v>18856.006621626675</v>
          </cell>
          <cell r="Q455">
            <v>24042.07486357259</v>
          </cell>
          <cell r="R455">
            <v>29630.751060985491</v>
          </cell>
          <cell r="S455">
            <v>35653.29071576838</v>
          </cell>
          <cell r="T455">
            <v>42143.375775665576</v>
          </cell>
          <cell r="U455">
            <v>49137.303005559283</v>
          </cell>
          <cell r="V455">
            <v>56674.186982519619</v>
          </cell>
          <cell r="W455">
            <v>64796.178849887743</v>
          </cell>
          <cell r="X455">
            <v>73548.702053807167</v>
          </cell>
          <cell r="Y455">
            <v>82980.706380594522</v>
          </cell>
          <cell r="Z455">
            <v>93144.941715691675</v>
          </cell>
          <cell r="AA455">
            <v>104098.2530552367</v>
          </cell>
          <cell r="AB455">
            <v>115901.89842014984</v>
          </cell>
          <cell r="AC455">
            <v>128621.89145071607</v>
          </cell>
          <cell r="AD455">
            <v>142329.37059767579</v>
          </cell>
          <cell r="AE455">
            <v>56885.534806344549</v>
          </cell>
          <cell r="AF455">
            <v>52295.469445588009</v>
          </cell>
          <cell r="AG455">
            <v>49259.457165929256</v>
          </cell>
          <cell r="AH455">
            <v>46409.167624582995</v>
          </cell>
          <cell r="AI455">
            <v>43727.12103441394</v>
          </cell>
          <cell r="AJ455">
            <v>41198.022581678691</v>
          </cell>
          <cell r="AK455">
            <v>38741.028250876538</v>
          </cell>
          <cell r="AL455">
            <v>36284.033920074391</v>
          </cell>
          <cell r="AM455">
            <v>33824.854615880336</v>
          </cell>
          <cell r="AN455">
            <v>31367.860285078172</v>
          </cell>
          <cell r="AO455">
            <v>28908.680980884114</v>
          </cell>
          <cell r="AP455">
            <v>26451.686650081952</v>
          </cell>
          <cell r="AQ455">
            <v>23992.507345887891</v>
          </cell>
          <cell r="AR455">
            <v>21535.513015085726</v>
          </cell>
          <cell r="AS455">
            <v>19723.085834897527</v>
          </cell>
          <cell r="AT455">
            <v>18555.225805323273</v>
          </cell>
          <cell r="AU455">
            <v>17387.365775749015</v>
          </cell>
          <cell r="AV455">
            <v>16219.505746174764</v>
          </cell>
          <cell r="AW455">
            <v>15051.645716600513</v>
          </cell>
          <cell r="AX455">
            <v>13883.785687026262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</row>
        <row r="456">
          <cell r="A456">
            <v>-3657.7202875125286</v>
          </cell>
          <cell r="B456">
            <v>-14816.654666482927</v>
          </cell>
          <cell r="C456">
            <v>-13106.900738819439</v>
          </cell>
          <cell r="D456">
            <v>-10363.628443687983</v>
          </cell>
          <cell r="E456">
            <v>-8466.9831245957994</v>
          </cell>
          <cell r="F456">
            <v>-6855.0719663816253</v>
          </cell>
          <cell r="G456">
            <v>-5183.1536461932565</v>
          </cell>
          <cell r="H456">
            <v>-3435.4403998140338</v>
          </cell>
          <cell r="I456">
            <v>-1521.8032120918019</v>
          </cell>
          <cell r="J456">
            <v>578.07942094074861</v>
          </cell>
          <cell r="K456">
            <v>2875.6977286117863</v>
          </cell>
          <cell r="L456">
            <v>5394.490680263476</v>
          </cell>
          <cell r="M456">
            <v>8155.3657307830381</v>
          </cell>
          <cell r="N456">
            <v>11190.460964909793</v>
          </cell>
          <cell r="O456">
            <v>15002.599607505157</v>
          </cell>
          <cell r="P456">
            <v>19786.266959067409</v>
          </cell>
          <cell r="Q456">
            <v>25119.433290958492</v>
          </cell>
          <cell r="R456">
            <v>30866.627185325749</v>
          </cell>
          <cell r="S456">
            <v>37059.990677842252</v>
          </cell>
          <cell r="T456">
            <v>43734.16107394288</v>
          </cell>
          <cell r="U456">
            <v>50926.464663100749</v>
          </cell>
          <cell r="V456">
            <v>58677.125471646505</v>
          </cell>
          <cell r="W456">
            <v>67029.490221611268</v>
          </cell>
          <cell r="X456">
            <v>76030.270753709265</v>
          </cell>
          <cell r="Y456">
            <v>85729.805270246768</v>
          </cell>
          <cell r="Z456">
            <v>96182.339858996944</v>
          </cell>
          <cell r="AA456">
            <v>107446.33187250431</v>
          </cell>
          <cell r="AB456">
            <v>119584.77685951377</v>
          </cell>
          <cell r="AC456">
            <v>132665.56087693581</v>
          </cell>
          <cell r="AD456">
            <v>146761.84015270468</v>
          </cell>
          <cell r="AE456">
            <v>58572.253969107936</v>
          </cell>
          <cell r="AF456">
            <v>53846.088082467613</v>
          </cell>
          <cell r="AG456">
            <v>50720.054673396626</v>
          </cell>
          <cell r="AH456">
            <v>47785.250887696697</v>
          </cell>
          <cell r="AI456">
            <v>45023.678643168183</v>
          </cell>
          <cell r="AJ456">
            <v>42419.589617886406</v>
          </cell>
          <cell r="AK456">
            <v>39889.742681678094</v>
          </cell>
          <cell r="AL456">
            <v>37359.895745469781</v>
          </cell>
          <cell r="AM456">
            <v>34827.799048986511</v>
          </cell>
          <cell r="AN456">
            <v>32297.952112778199</v>
          </cell>
          <cell r="AO456">
            <v>29765.855416294937</v>
          </cell>
          <cell r="AP456">
            <v>27236.008480086624</v>
          </cell>
          <cell r="AQ456">
            <v>24703.911783603355</v>
          </cell>
          <cell r="AR456">
            <v>22174.064847395042</v>
          </cell>
          <cell r="AS456">
            <v>20307.897192297991</v>
          </cell>
          <cell r="AT456">
            <v>19105.408818312208</v>
          </cell>
          <cell r="AU456">
            <v>17902.920444326421</v>
          </cell>
          <cell r="AV456">
            <v>16700.432070340634</v>
          </cell>
          <cell r="AW456">
            <v>15497.943696354851</v>
          </cell>
          <cell r="AX456">
            <v>14295.455322369064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</row>
        <row r="457">
          <cell r="A457">
            <v>-3733.2093575839626</v>
          </cell>
          <cell r="B457">
            <v>-15246.241999754082</v>
          </cell>
          <cell r="C457">
            <v>-13414.002815952033</v>
          </cell>
          <cell r="D457">
            <v>-10488.22697897028</v>
          </cell>
          <cell r="E457">
            <v>-8520.9799546761387</v>
          </cell>
          <cell r="F457">
            <v>-6871.4531554315481</v>
          </cell>
          <cell r="G457">
            <v>-5162.6843637336851</v>
          </cell>
          <cell r="H457">
            <v>-3378.6223497911328</v>
          </cell>
          <cell r="I457">
            <v>-1427.6270057436548</v>
          </cell>
          <cell r="J457">
            <v>710.9192178478711</v>
          </cell>
          <cell r="K457">
            <v>3048.5699385213079</v>
          </cell>
          <cell r="L457">
            <v>5609.0280275328951</v>
          </cell>
          <cell r="M457">
            <v>8413.4013985249039</v>
          </cell>
          <cell r="N457">
            <v>11494.281016398654</v>
          </cell>
          <cell r="O457">
            <v>15363.453612667192</v>
          </cell>
          <cell r="P457">
            <v>20219.369466860888</v>
          </cell>
          <cell r="Q457">
            <v>25633.292873557901</v>
          </cell>
          <cell r="R457">
            <v>31467.513224324295</v>
          </cell>
          <cell r="S457">
            <v>37754.659263219422</v>
          </cell>
          <cell r="T457">
            <v>44529.892788501384</v>
          </cell>
          <cell r="U457">
            <v>51831.105300207462</v>
          </cell>
          <cell r="V457">
            <v>59699.129913997473</v>
          </cell>
          <cell r="W457">
            <v>68177.969726419207</v>
          </cell>
          <cell r="X457">
            <v>77315.043908763211</v>
          </cell>
          <cell r="Y457">
            <v>87161.452905822938</v>
          </cell>
          <cell r="Z457">
            <v>97772.264222723752</v>
          </cell>
          <cell r="AA457">
            <v>109206.82039812661</v>
          </cell>
          <cell r="AB457">
            <v>121529.07088619124</v>
          </cell>
          <cell r="AC457">
            <v>134807.92970339928</v>
          </cell>
          <cell r="AD457">
            <v>149117.66084042954</v>
          </cell>
          <cell r="AE457">
            <v>59633.987752037603</v>
          </cell>
          <cell r="AF457">
            <v>54822.151097319576</v>
          </cell>
          <cell r="AG457">
            <v>51639.45237230006</v>
          </cell>
          <cell r="AH457">
            <v>48651.449672192794</v>
          </cell>
          <cell r="AI457">
            <v>45839.818665241321</v>
          </cell>
          <cell r="AJ457">
            <v>43188.525561158734</v>
          </cell>
          <cell r="AK457">
            <v>40612.820325571513</v>
          </cell>
          <cell r="AL457">
            <v>38037.115089984269</v>
          </cell>
          <cell r="AM457">
            <v>35459.119312927483</v>
          </cell>
          <cell r="AN457">
            <v>32883.414077340247</v>
          </cell>
          <cell r="AO457">
            <v>30305.418300283462</v>
          </cell>
          <cell r="AP457">
            <v>27729.713064696221</v>
          </cell>
          <cell r="AQ457">
            <v>25151.71728763944</v>
          </cell>
          <cell r="AR457">
            <v>22576.012052052196</v>
          </cell>
          <cell r="AS457">
            <v>20676.016549983917</v>
          </cell>
          <cell r="AT457">
            <v>19451.730781434584</v>
          </cell>
          <cell r="AU457">
            <v>18227.445012885251</v>
          </cell>
          <cell r="AV457">
            <v>17003.159244335926</v>
          </cell>
          <cell r="AW457">
            <v>15778.873475786593</v>
          </cell>
          <cell r="AX457">
            <v>14554.587707237266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</row>
        <row r="458">
          <cell r="A458">
            <v>-3062.1064834498607</v>
          </cell>
          <cell r="B458">
            <v>-12310.938340502411</v>
          </cell>
          <cell r="C458">
            <v>-10507.824502761194</v>
          </cell>
          <cell r="D458">
            <v>-8003.2676426203152</v>
          </cell>
          <cell r="E458">
            <v>-6358.7024123927149</v>
          </cell>
          <cell r="F458">
            <v>-4955.4426192536293</v>
          </cell>
          <cell r="G458">
            <v>-3475.5532697029239</v>
          </cell>
          <cell r="H458">
            <v>-1904.8315003244879</v>
          </cell>
          <cell r="I458">
            <v>-165.78499258843564</v>
          </cell>
          <cell r="J458">
            <v>1760.1555241337246</v>
          </cell>
          <cell r="K458">
            <v>3884.8686513767389</v>
          </cell>
          <cell r="L458">
            <v>6230.4700044327401</v>
          </cell>
          <cell r="M458">
            <v>8817.1884032681046</v>
          </cell>
          <cell r="N458">
            <v>11674.321232137563</v>
          </cell>
          <cell r="O458">
            <v>15226.151088734619</v>
          </cell>
          <cell r="P458">
            <v>19633.237453231312</v>
          </cell>
          <cell r="Q458">
            <v>24534.763882824598</v>
          </cell>
          <cell r="R458">
            <v>29816.808547508728</v>
          </cell>
          <cell r="S458">
            <v>35508.91206678591</v>
          </cell>
          <cell r="T458">
            <v>41642.908375222141</v>
          </cell>
          <cell r="U458">
            <v>48253.102758455541</v>
          </cell>
          <cell r="V458">
            <v>55376.463710602919</v>
          </cell>
          <cell r="W458">
            <v>63052.829686055047</v>
          </cell>
          <cell r="X458">
            <v>71325.13190195155</v>
          </cell>
          <cell r="Y458">
            <v>80239.634437390574</v>
          </cell>
          <cell r="Z458">
            <v>89846.192972164397</v>
          </cell>
          <cell r="AA458">
            <v>100198.5336120553</v>
          </cell>
          <cell r="AB458">
            <v>111354.55336006379</v>
          </cell>
          <cell r="AC458">
            <v>123376.64391399942</v>
          </cell>
          <cell r="AD458">
            <v>136332.0406013196</v>
          </cell>
          <cell r="AE458">
            <v>49116.844283206221</v>
          </cell>
          <cell r="AF458">
            <v>45153.630676416455</v>
          </cell>
          <cell r="AG458">
            <v>42532.237682757383</v>
          </cell>
          <cell r="AH458">
            <v>40071.203818156326</v>
          </cell>
          <cell r="AI458">
            <v>37755.436458701974</v>
          </cell>
          <cell r="AJ458">
            <v>35571.729558471867</v>
          </cell>
          <cell r="AK458">
            <v>33450.279731876042</v>
          </cell>
          <cell r="AL458">
            <v>31328.829905280232</v>
          </cell>
          <cell r="AM458">
            <v>29205.493500695502</v>
          </cell>
          <cell r="AN458">
            <v>27084.043674099685</v>
          </cell>
          <cell r="AO458">
            <v>24960.707269514951</v>
          </cell>
          <cell r="AP458">
            <v>22839.25744291913</v>
          </cell>
          <cell r="AQ458">
            <v>20715.9210383344</v>
          </cell>
          <cell r="AR458">
            <v>18594.471211738582</v>
          </cell>
          <cell r="AS458">
            <v>17029.56189187356</v>
          </cell>
          <cell r="AT458">
            <v>16021.193078739334</v>
          </cell>
          <cell r="AU458">
            <v>15012.82426560511</v>
          </cell>
          <cell r="AV458">
            <v>14004.455452470882</v>
          </cell>
          <cell r="AW458">
            <v>12996.086639336658</v>
          </cell>
          <cell r="AX458">
            <v>11987.717826202434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</row>
        <row r="459">
          <cell r="A459">
            <v>-3273.6359227076628</v>
          </cell>
          <cell r="B459">
            <v>-13248.751314698533</v>
          </cell>
          <cell r="C459">
            <v>-11451.344805860592</v>
          </cell>
          <cell r="D459">
            <v>-8840.8039988738965</v>
          </cell>
          <cell r="E459">
            <v>-7107.1216371512701</v>
          </cell>
          <cell r="F459">
            <v>-5631.9644754489773</v>
          </cell>
          <cell r="G459">
            <v>-4086.0557024006202</v>
          </cell>
          <cell r="H459">
            <v>-2454.6448292579094</v>
          </cell>
          <cell r="I459">
            <v>-655.83354610835306</v>
          </cell>
          <cell r="J459">
            <v>1329.5525402744393</v>
          </cell>
          <cell r="K459">
            <v>3513.2492276962535</v>
          </cell>
          <cell r="L459">
            <v>5917.8264300417022</v>
          </cell>
          <cell r="M459">
            <v>8563.741555204866</v>
          </cell>
          <cell r="N459">
            <v>11481.274826681478</v>
          </cell>
          <cell r="O459">
            <v>15122.122147117534</v>
          </cell>
          <cell r="P459">
            <v>19658.67797210141</v>
          </cell>
          <cell r="Q459">
            <v>24708.741529406801</v>
          </cell>
          <cell r="R459">
            <v>30150.854645053947</v>
          </cell>
          <cell r="S459">
            <v>36015.453145137268</v>
          </cell>
          <cell r="T459">
            <v>42335.33566802922</v>
          </cell>
          <cell r="U459">
            <v>49145.847095638106</v>
          </cell>
          <cell r="V459">
            <v>56485.076224910954</v>
          </cell>
          <cell r="W459">
            <v>64394.068785089119</v>
          </cell>
          <cell r="X459">
            <v>72917.056992046899</v>
          </cell>
          <cell r="Y459">
            <v>82101.706923530073</v>
          </cell>
          <cell r="Z459">
            <v>91999.385098777086</v>
          </cell>
          <cell r="AA459">
            <v>102665.44575340916</v>
          </cell>
          <cell r="AB459">
            <v>114159.54041621633</v>
          </cell>
          <cell r="AC459">
            <v>126545.95151919447</v>
          </cell>
          <cell r="AD459">
            <v>139893.95190659599</v>
          </cell>
          <cell r="AE459">
            <v>52418.267511377177</v>
          </cell>
          <cell r="AF459">
            <v>48188.663715017909</v>
          </cell>
          <cell r="AG459">
            <v>45391.07194788858</v>
          </cell>
          <cell r="AH459">
            <v>42764.617961443771</v>
          </cell>
          <cell r="AI459">
            <v>40293.194670442579</v>
          </cell>
          <cell r="AJ459">
            <v>37962.70837529924</v>
          </cell>
          <cell r="AK459">
            <v>35698.663806774573</v>
          </cell>
          <cell r="AL459">
            <v>33434.619238249936</v>
          </cell>
          <cell r="AM459">
            <v>31168.561284070165</v>
          </cell>
          <cell r="AN459">
            <v>28904.516715545516</v>
          </cell>
          <cell r="AO459">
            <v>26638.458761365746</v>
          </cell>
          <cell r="AP459">
            <v>24374.414192841105</v>
          </cell>
          <cell r="AQ459">
            <v>22108.356238661334</v>
          </cell>
          <cell r="AR459">
            <v>19844.311670136682</v>
          </cell>
          <cell r="AS459">
            <v>18174.21586987007</v>
          </cell>
          <cell r="AT459">
            <v>17098.068837861494</v>
          </cell>
          <cell r="AU459">
            <v>16021.921805852922</v>
          </cell>
          <cell r="AV459">
            <v>14945.774773844347</v>
          </cell>
          <cell r="AW459">
            <v>13869.627741835773</v>
          </cell>
          <cell r="AX459">
            <v>12793.480709827194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</row>
        <row r="460">
          <cell r="A460">
            <v>-3757.7145106356929</v>
          </cell>
          <cell r="B460">
            <v>-15311.942973684951</v>
          </cell>
          <cell r="C460">
            <v>-13462.81591221811</v>
          </cell>
          <cell r="D460">
            <v>-10739.624548315604</v>
          </cell>
          <cell r="E460">
            <v>-8853.1275371333304</v>
          </cell>
          <cell r="F460">
            <v>-7212.4690488181031</v>
          </cell>
          <cell r="G460">
            <v>-5514.7483000838356</v>
          </cell>
          <cell r="H460">
            <v>-3743.952632991286</v>
          </cell>
          <cell r="I460">
            <v>-1807.9869377391062</v>
          </cell>
          <cell r="J460">
            <v>313.71752988532438</v>
          </cell>
          <cell r="K460">
            <v>2632.5583501524752</v>
          </cell>
          <cell r="L460">
            <v>5172.1493888562009</v>
          </cell>
          <cell r="M460">
            <v>7953.4686824720065</v>
          </cell>
          <cell r="N460">
            <v>11009.063079674717</v>
          </cell>
          <cell r="O460">
            <v>14854.101316778786</v>
          </cell>
          <cell r="P460">
            <v>19688.374033020216</v>
          </cell>
          <cell r="Q460">
            <v>25080.147447833606</v>
          </cell>
          <cell r="R460">
            <v>30890.498245281797</v>
          </cell>
          <cell r="S460">
            <v>37151.921675401092</v>
          </cell>
          <cell r="T460">
            <v>43899.435678938637</v>
          </cell>
          <cell r="U460">
            <v>51170.776730388265</v>
          </cell>
          <cell r="V460">
            <v>59006.610884830465</v>
          </cell>
          <cell r="W460">
            <v>67450.761208886863</v>
          </cell>
          <cell r="X460">
            <v>76550.452867730739</v>
          </cell>
          <cell r="Y460">
            <v>86356.57723883912</v>
          </cell>
          <cell r="Z460">
            <v>96923.976529582069</v>
          </cell>
          <cell r="AA460">
            <v>108311.75049041482</v>
          </cell>
          <cell r="AB460">
            <v>120583.58693901198</v>
          </cell>
          <cell r="AC460">
            <v>133808.11794384988</v>
          </cell>
          <cell r="AD460">
            <v>148059.30365924555</v>
          </cell>
          <cell r="AE460">
            <v>60063.611771559103</v>
          </cell>
          <cell r="AF460">
            <v>55217.108969517889</v>
          </cell>
          <cell r="AG460">
            <v>52011.480974283295</v>
          </cell>
          <cell r="AH460">
            <v>49001.951661941093</v>
          </cell>
          <cell r="AI460">
            <v>46170.064685866091</v>
          </cell>
          <cell r="AJ460">
            <v>43499.670742761293</v>
          </cell>
          <cell r="AK460">
            <v>40905.409229485274</v>
          </cell>
          <cell r="AL460">
            <v>38311.147716209278</v>
          </cell>
          <cell r="AM460">
            <v>35714.579159605128</v>
          </cell>
          <cell r="AN460">
            <v>33120.317646329124</v>
          </cell>
          <cell r="AO460">
            <v>30523.749089724974</v>
          </cell>
          <cell r="AP460">
            <v>27929.48757644897</v>
          </cell>
          <cell r="AQ460">
            <v>25332.91901984482</v>
          </cell>
          <cell r="AR460">
            <v>22738.657506568812</v>
          </cell>
          <cell r="AS460">
            <v>20824.973775095757</v>
          </cell>
          <cell r="AT460">
            <v>19591.867825425645</v>
          </cell>
          <cell r="AU460">
            <v>18358.761875755536</v>
          </cell>
          <cell r="AV460">
            <v>17125.655926085426</v>
          </cell>
          <cell r="AW460">
            <v>15892.549976415314</v>
          </cell>
          <cell r="AX460">
            <v>14659.444026745205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</row>
        <row r="461">
          <cell r="A461">
            <v>-3516.2987043586136</v>
          </cell>
          <cell r="B461">
            <v>-14345.332805151473</v>
          </cell>
          <cell r="C461">
            <v>-12484.574438465672</v>
          </cell>
          <cell r="D461">
            <v>-9592.3146264712523</v>
          </cell>
          <cell r="E461">
            <v>-7694.2727202635779</v>
          </cell>
          <cell r="F461">
            <v>-6116.6603953180093</v>
          </cell>
          <cell r="G461">
            <v>-4473.3921986625819</v>
          </cell>
          <cell r="H461">
            <v>-2748.9699883109138</v>
          </cell>
          <cell r="I461">
            <v>-856.34443468726124</v>
          </cell>
          <cell r="J461">
            <v>1224.4919909559503</v>
          </cell>
          <cell r="K461">
            <v>3505.2676993689352</v>
          </cell>
          <cell r="L461">
            <v>6009.2372221427977</v>
          </cell>
          <cell r="M461">
            <v>8757.2985421268295</v>
          </cell>
          <cell r="N461">
            <v>11781.045360595404</v>
          </cell>
          <cell r="O461">
            <v>15563.599985489513</v>
          </cell>
          <cell r="P461">
            <v>20291.059616476508</v>
          </cell>
          <cell r="Q461">
            <v>25557.115062813435</v>
          </cell>
          <cell r="R461">
            <v>31231.988079169434</v>
          </cell>
          <cell r="S461">
            <v>37347.416235963108</v>
          </cell>
          <cell r="T461">
            <v>43937.600973686029</v>
          </cell>
          <cell r="U461">
            <v>51039.398879539716</v>
          </cell>
          <cell r="V461">
            <v>58692.527813375127</v>
          </cell>
          <cell r="W461">
            <v>66939.789035724461</v>
          </cell>
          <cell r="X461">
            <v>75827.306580209348</v>
          </cell>
          <cell r="Y461">
            <v>85404.785209051202</v>
          </cell>
          <cell r="Z461">
            <v>95725.788394338233</v>
          </cell>
          <cell r="AA461">
            <v>106848.03787970047</v>
          </cell>
          <cell r="AB461">
            <v>118833.73649773648</v>
          </cell>
          <cell r="AC461">
            <v>131749.91604859574</v>
          </cell>
          <cell r="AD461">
            <v>145668.81218527933</v>
          </cell>
          <cell r="AE461">
            <v>56177.782383238504</v>
          </cell>
          <cell r="AF461">
            <v>51644.825211626194</v>
          </cell>
          <cell r="AG461">
            <v>48646.586068052442</v>
          </cell>
          <cell r="AH461">
            <v>45831.758957292601</v>
          </cell>
          <cell r="AI461">
            <v>43183.081570375973</v>
          </cell>
          <cell r="AJ461">
            <v>40685.449386953143</v>
          </cell>
          <cell r="AK461">
            <v>38259.024228034541</v>
          </cell>
          <cell r="AL461">
            <v>35832.599069115946</v>
          </cell>
          <cell r="AM461">
            <v>33404.016121576002</v>
          </cell>
          <cell r="AN461">
            <v>30977.590962657399</v>
          </cell>
          <cell r="AO461">
            <v>28549.00801511747</v>
          </cell>
          <cell r="AP461">
            <v>26122.58285619886</v>
          </cell>
          <cell r="AQ461">
            <v>23693.999908658927</v>
          </cell>
          <cell r="AR461">
            <v>21267.574749740321</v>
          </cell>
          <cell r="AS461">
            <v>19477.69723411708</v>
          </cell>
          <cell r="AT461">
            <v>18324.367361789187</v>
          </cell>
          <cell r="AU461">
            <v>17171.037489461301</v>
          </cell>
          <cell r="AV461">
            <v>16017.707617133412</v>
          </cell>
          <cell r="AW461">
            <v>14864.377744805532</v>
          </cell>
          <cell r="AX461">
            <v>13711.047872477646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</row>
        <row r="462">
          <cell r="A462">
            <v>-3514.1153524992615</v>
          </cell>
          <cell r="B462">
            <v>-14189.477934267277</v>
          </cell>
          <cell r="C462">
            <v>-12322.972296074653</v>
          </cell>
          <cell r="D462">
            <v>-9586.8658005149555</v>
          </cell>
          <cell r="E462">
            <v>-7737.0116890617428</v>
          </cell>
          <cell r="F462">
            <v>-6157.5078749784716</v>
          </cell>
          <cell r="G462">
            <v>-4512.6605630748218</v>
          </cell>
          <cell r="H462">
            <v>-2786.9556308662654</v>
          </cell>
          <cell r="I462">
            <v>-893.17361582225692</v>
          </cell>
          <cell r="J462">
            <v>1188.7103333724569</v>
          </cell>
          <cell r="K462">
            <v>3470.4114408292285</v>
          </cell>
          <cell r="L462">
            <v>5975.194399598241</v>
          </cell>
          <cell r="M462">
            <v>8723.9576846902382</v>
          </cell>
          <cell r="N462">
            <v>11748.325041575477</v>
          </cell>
          <cell r="O462">
            <v>15532.507239693474</v>
          </cell>
          <cell r="P462">
            <v>20263.064891650316</v>
          </cell>
          <cell r="Q462">
            <v>25532.820187343521</v>
          </cell>
          <cell r="R462">
            <v>31211.680281976733</v>
          </cell>
          <cell r="S462">
            <v>37331.405044296102</v>
          </cell>
          <cell r="T462">
            <v>43926.219944197976</v>
          </cell>
          <cell r="U462">
            <v>51033.007463753704</v>
          </cell>
          <cell r="V462">
            <v>58691.513367970132</v>
          </cell>
          <cell r="W462">
            <v>66944.568988885148</v>
          </cell>
          <cell r="X462">
            <v>75838.330766155166</v>
          </cell>
          <cell r="Y462">
            <v>85422.538383801089</v>
          </cell>
          <cell r="Z462">
            <v>95750.792946780624</v>
          </cell>
          <cell r="AA462">
            <v>106880.85675313091</v>
          </cell>
          <cell r="AB462">
            <v>118874.9763382016</v>
          </cell>
          <cell r="AC462">
            <v>131800.2305976513</v>
          </cell>
          <cell r="AD462">
            <v>145728.90593613713</v>
          </cell>
          <cell r="AE462">
            <v>56310.079617958771</v>
          </cell>
          <cell r="AF462">
            <v>51766.447448625484</v>
          </cell>
          <cell r="AG462">
            <v>48761.147528871246</v>
          </cell>
          <cell r="AH462">
            <v>45939.691572557676</v>
          </cell>
          <cell r="AI462">
            <v>43284.776618419812</v>
          </cell>
          <cell r="AJ462">
            <v>40781.262575350745</v>
          </cell>
          <cell r="AK462">
            <v>38349.123247499825</v>
          </cell>
          <cell r="AL462">
            <v>35916.983919648919</v>
          </cell>
          <cell r="AM462">
            <v>33482.681721639885</v>
          </cell>
          <cell r="AN462">
            <v>31050.542393788972</v>
          </cell>
          <cell r="AO462">
            <v>28616.240195779934</v>
          </cell>
          <cell r="AP462">
            <v>26184.100867929021</v>
          </cell>
          <cell r="AQ462">
            <v>23749.798669919983</v>
          </cell>
          <cell r="AR462">
            <v>21317.659342069059</v>
          </cell>
          <cell r="AS462">
            <v>19523.566710865252</v>
          </cell>
          <cell r="AT462">
            <v>18367.52077630856</v>
          </cell>
          <cell r="AU462">
            <v>17211.47484175186</v>
          </cell>
          <cell r="AV462">
            <v>16055.428907195168</v>
          </cell>
          <cell r="AW462">
            <v>14899.382972638476</v>
          </cell>
          <cell r="AX462">
            <v>13743.337038081778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</row>
        <row r="463">
          <cell r="A463">
            <v>-3616.6770810166536</v>
          </cell>
          <cell r="B463">
            <v>-14628.504332473671</v>
          </cell>
          <cell r="C463">
            <v>-12774.955824040309</v>
          </cell>
          <cell r="D463">
            <v>-10109.384764253971</v>
          </cell>
          <cell r="E463">
            <v>-8267.5257957239592</v>
          </cell>
          <cell r="F463">
            <v>-6665.4607034167411</v>
          </cell>
          <cell r="G463">
            <v>-5001.919924768019</v>
          </cell>
          <cell r="H463">
            <v>-3261.1973099984439</v>
          </cell>
          <cell r="I463">
            <v>-1353.9953170764286</v>
          </cell>
          <cell r="J463">
            <v>739.91878709182254</v>
          </cell>
          <cell r="K463">
            <v>3032.0944572172525</v>
          </cell>
          <cell r="L463">
            <v>5545.9159796873209</v>
          </cell>
          <cell r="M463">
            <v>8302.282733287504</v>
          </cell>
          <cell r="N463">
            <v>11333.180590851483</v>
          </cell>
          <cell r="O463">
            <v>15136.133612758356</v>
          </cell>
          <cell r="P463">
            <v>19903.366675831188</v>
          </cell>
          <cell r="Q463">
            <v>25217.06598578798</v>
          </cell>
          <cell r="R463">
            <v>30943.281582716209</v>
          </cell>
          <cell r="S463">
            <v>37114.038178043913</v>
          </cell>
          <cell r="T463">
            <v>43763.846644774902</v>
          </cell>
          <cell r="U463">
            <v>50929.897024673046</v>
          </cell>
          <cell r="V463">
            <v>58652.266519095938</v>
          </cell>
          <cell r="W463">
            <v>66974.143626697391</v>
          </cell>
          <cell r="X463">
            <v>75942.069681522451</v>
          </cell>
          <cell r="Y463">
            <v>85606.199142332276</v>
          </cell>
          <cell r="Z463">
            <v>96020.580088865885</v>
          </cell>
          <cell r="AA463">
            <v>107243.45649375566</v>
          </cell>
          <cell r="AB463">
            <v>119337.59396059698</v>
          </cell>
          <cell r="AC463">
            <v>132370.63074991133</v>
          </cell>
          <cell r="AD463">
            <v>146415.45605616638</v>
          </cell>
          <cell r="AE463">
            <v>57928.968289180877</v>
          </cell>
          <cell r="AF463">
            <v>53254.70880241102</v>
          </cell>
          <cell r="AG463">
            <v>50163.007903884871</v>
          </cell>
          <cell r="AH463">
            <v>47260.436397477664</v>
          </cell>
          <cell r="AI463">
            <v>44529.193869813484</v>
          </cell>
          <cell r="AJ463">
            <v>41953.704959188428</v>
          </cell>
          <cell r="AK463">
            <v>39451.642753738954</v>
          </cell>
          <cell r="AL463">
            <v>36949.580548289479</v>
          </cell>
          <cell r="AM463">
            <v>34445.293291168018</v>
          </cell>
          <cell r="AN463">
            <v>31943.231085718555</v>
          </cell>
          <cell r="AO463">
            <v>29438.943828597094</v>
          </cell>
          <cell r="AP463">
            <v>26936.881623147627</v>
          </cell>
          <cell r="AQ463">
            <v>24432.594366026162</v>
          </cell>
          <cell r="AR463">
            <v>21930.532160576699</v>
          </cell>
          <cell r="AS463">
            <v>20084.860198363513</v>
          </cell>
          <cell r="AT463">
            <v>18895.57847938663</v>
          </cell>
          <cell r="AU463">
            <v>17706.296760409747</v>
          </cell>
          <cell r="AV463">
            <v>16517.015041432867</v>
          </cell>
          <cell r="AW463">
            <v>15327.733322455986</v>
          </cell>
          <cell r="AX463">
            <v>14138.451603479107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</row>
        <row r="464">
          <cell r="A464">
            <v>-3493.6363470329948</v>
          </cell>
          <cell r="B464">
            <v>-14017.075159024305</v>
          </cell>
          <cell r="C464">
            <v>-12155.881722150008</v>
          </cell>
          <cell r="D464">
            <v>-9476.8757234008281</v>
          </cell>
          <cell r="E464">
            <v>-7643.4463631366471</v>
          </cell>
          <cell r="F464">
            <v>-6065.5771335879354</v>
          </cell>
          <cell r="G464">
            <v>-4421.7069106423996</v>
          </cell>
          <cell r="H464">
            <v>-2696.3392477562757</v>
          </cell>
          <cell r="I464">
            <v>-802.53492172837582</v>
          </cell>
          <cell r="J464">
            <v>1279.7125021318104</v>
          </cell>
          <cell r="K464">
            <v>3562.1528119083259</v>
          </cell>
          <cell r="L464">
            <v>6068.0463180374563</v>
          </cell>
          <cell r="M464">
            <v>8818.3046364283364</v>
          </cell>
          <cell r="N464">
            <v>11844.515260575407</v>
          </cell>
          <cell r="O464">
            <v>15629.045978217369</v>
          </cell>
          <cell r="P464">
            <v>20357.683336133508</v>
          </cell>
          <cell r="Q464">
            <v>25624.752082282906</v>
          </cell>
          <cell r="R464">
            <v>31300.717063549258</v>
          </cell>
          <cell r="S464">
            <v>37417.321957327127</v>
          </cell>
          <cell r="T464">
            <v>44008.774785184491</v>
          </cell>
          <cell r="U464">
            <v>51111.939226305345</v>
          </cell>
          <cell r="V464">
            <v>58766.540783092154</v>
          </cell>
          <cell r="W464">
            <v>67015.388951939749</v>
          </cell>
          <cell r="X464">
            <v>75904.616641703804</v>
          </cell>
          <cell r="Y464">
            <v>85483.938178847253</v>
          </cell>
          <cell r="Z464">
            <v>95806.927342196737</v>
          </cell>
          <cell r="AA464">
            <v>106931.31698225965</v>
          </cell>
          <cell r="AB464">
            <v>118919.32190076781</v>
          </cell>
          <cell r="AC464">
            <v>131837.98679619859</v>
          </cell>
          <cell r="AD464">
            <v>145759.5612212118</v>
          </cell>
          <cell r="AE464">
            <v>56084.10060889693</v>
          </cell>
          <cell r="AF464">
            <v>51558.702572815338</v>
          </cell>
          <cell r="AG464">
            <v>48565.46327706318</v>
          </cell>
          <cell r="AH464">
            <v>45755.330157183969</v>
          </cell>
          <cell r="AI464">
            <v>43111.069690742625</v>
          </cell>
          <cell r="AJ464">
            <v>40617.60254560841</v>
          </cell>
          <cell r="AK464">
            <v>38195.223680518997</v>
          </cell>
          <cell r="AL464">
            <v>35772.844815429577</v>
          </cell>
          <cell r="AM464">
            <v>33348.31176003578</v>
          </cell>
          <cell r="AN464">
            <v>30925.93289494636</v>
          </cell>
          <cell r="AO464">
            <v>28501.39983955256</v>
          </cell>
          <cell r="AP464">
            <v>26079.020974463139</v>
          </cell>
          <cell r="AQ464">
            <v>23654.487919069343</v>
          </cell>
          <cell r="AR464">
            <v>21232.109053979922</v>
          </cell>
          <cell r="AS464">
            <v>19445.216328684888</v>
          </cell>
          <cell r="AT464">
            <v>18293.80974318424</v>
          </cell>
          <cell r="AU464">
            <v>17142.403157683584</v>
          </cell>
          <cell r="AV464">
            <v>15990.996572182929</v>
          </cell>
          <cell r="AW464">
            <v>14839.589986682273</v>
          </cell>
          <cell r="AX464">
            <v>13688.183401181619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</row>
        <row r="465">
          <cell r="A465">
            <v>-2964.6205292160403</v>
          </cell>
          <cell r="B465">
            <v>-11937.971949740691</v>
          </cell>
          <cell r="C465">
            <v>-10281.981639573572</v>
          </cell>
          <cell r="D465">
            <v>-7817.8996768683928</v>
          </cell>
          <cell r="E465">
            <v>-6206.3027237064407</v>
          </cell>
          <cell r="F465">
            <v>-4853.3970356565096</v>
          </cell>
          <cell r="G465">
            <v>-3422.2892281925278</v>
          </cell>
          <cell r="H465">
            <v>-1899.1345947702146</v>
          </cell>
          <cell r="I465">
            <v>-208.65209788141703</v>
          </cell>
          <cell r="J465">
            <v>1667.3263561262011</v>
          </cell>
          <cell r="K465">
            <v>3740.6272908691126</v>
          </cell>
          <cell r="L465">
            <v>6033.0192727546937</v>
          </cell>
          <cell r="M465">
            <v>8564.4819703265111</v>
          </cell>
          <cell r="N465">
            <v>11363.691965518603</v>
          </cell>
          <cell r="O465">
            <v>14841.656299521448</v>
          </cell>
          <cell r="P465">
            <v>19153.09821226864</v>
          </cell>
          <cell r="Q465">
            <v>23947.241948947227</v>
          </cell>
          <cell r="R465">
            <v>29113.567523193524</v>
          </cell>
          <cell r="S465">
            <v>34680.968378304948</v>
          </cell>
          <cell r="T465">
            <v>40680.581030671943</v>
          </cell>
          <cell r="U465">
            <v>47145.959205371721</v>
          </cell>
          <cell r="V465">
            <v>54113.261490360477</v>
          </cell>
          <cell r="W465">
            <v>61621.453558748501</v>
          </cell>
          <cell r="X465">
            <v>69712.526090115687</v>
          </cell>
          <cell r="Y465">
            <v>78431.729609625574</v>
          </cell>
          <cell r="Z465">
            <v>87827.827558309727</v>
          </cell>
          <cell r="AA465">
            <v>97953.369009856062</v>
          </cell>
          <cell r="AB465">
            <v>108864.9825591104</v>
          </cell>
          <cell r="AC465">
            <v>120623.69302590603</v>
          </cell>
          <cell r="AD465">
            <v>133295.26274543462</v>
          </cell>
          <cell r="AE465">
            <v>47537.602883488806</v>
          </cell>
          <cell r="AF465">
            <v>43701.81747562153</v>
          </cell>
          <cell r="AG465">
            <v>41164.709464048145</v>
          </cell>
          <cell r="AH465">
            <v>38782.804595248919</v>
          </cell>
          <cell r="AI465">
            <v>36541.495514609822</v>
          </cell>
          <cell r="AJ465">
            <v>34428.000786843542</v>
          </cell>
          <cell r="AK465">
            <v>32374.761396860187</v>
          </cell>
          <cell r="AL465">
            <v>30321.522006876825</v>
          </cell>
          <cell r="AM465">
            <v>28266.456697566715</v>
          </cell>
          <cell r="AN465">
            <v>26213.217307583349</v>
          </cell>
          <cell r="AO465">
            <v>24158.151998273232</v>
          </cell>
          <cell r="AP465">
            <v>22104.912608289873</v>
          </cell>
          <cell r="AQ465">
            <v>20049.847298979756</v>
          </cell>
          <cell r="AR465">
            <v>17996.607908996393</v>
          </cell>
          <cell r="AS465">
            <v>16482.014720405699</v>
          </cell>
          <cell r="AT465">
            <v>15506.067733207676</v>
          </cell>
          <cell r="AU465">
            <v>14530.12074600965</v>
          </cell>
          <cell r="AV465">
            <v>13554.173758811623</v>
          </cell>
          <cell r="AW465">
            <v>12578.226771613598</v>
          </cell>
          <cell r="AX465">
            <v>11602.27978441557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</row>
        <row r="466">
          <cell r="A466">
            <v>-3543.0376201279878</v>
          </cell>
          <cell r="B466">
            <v>-14352.121746308689</v>
          </cell>
          <cell r="C466">
            <v>-12464.228436657157</v>
          </cell>
          <cell r="D466">
            <v>-9820.5440175958593</v>
          </cell>
          <cell r="E466">
            <v>-8013.6697699899914</v>
          </cell>
          <cell r="F466">
            <v>-6439.4951929184808</v>
          </cell>
          <cell r="G466">
            <v>-4801.8143392451511</v>
          </cell>
          <cell r="H466">
            <v>-3085.1310049377239</v>
          </cell>
          <cell r="I466">
            <v>-1201.7710329289416</v>
          </cell>
          <cell r="J466">
            <v>868.26578980667784</v>
          </cell>
          <cell r="K466">
            <v>3136.5693936745461</v>
          </cell>
          <cell r="L466">
            <v>5626.3450001409328</v>
          </cell>
          <cell r="M466">
            <v>8358.3945769606471</v>
          </cell>
          <cell r="N466">
            <v>11364.329358722702</v>
          </cell>
          <cell r="O466">
            <v>15131.620339215771</v>
          </cell>
          <cell r="P466">
            <v>19848.141959527853</v>
          </cell>
          <cell r="Q466">
            <v>25103.891611352639</v>
          </cell>
          <cell r="R466">
            <v>30767.65876758525</v>
          </cell>
          <cell r="S466">
            <v>36871.118887471646</v>
          </cell>
          <cell r="T466">
            <v>43448.406478478908</v>
          </cell>
          <cell r="U466">
            <v>50536.305998599557</v>
          </cell>
          <cell r="V466">
            <v>58174.457578897593</v>
          </cell>
          <cell r="W466">
            <v>66405.578716830467</v>
          </cell>
          <cell r="X466">
            <v>75275.703180199867</v>
          </cell>
          <cell r="Y466">
            <v>84834.438457837154</v>
          </cell>
          <cell r="Z466">
            <v>95135.24319685431</v>
          </cell>
          <cell r="AA466">
            <v>106235.72617806985</v>
          </cell>
          <cell r="AB466">
            <v>118197.96850167427</v>
          </cell>
          <cell r="AC466">
            <v>131088.87078500571</v>
          </cell>
          <cell r="AD466">
            <v>144980.52731419128</v>
          </cell>
          <cell r="AE466">
            <v>56720.181417113585</v>
          </cell>
          <cell r="AF466">
            <v>52143.458338657401</v>
          </cell>
          <cell r="AG466">
            <v>49116.271060326275</v>
          </cell>
          <cell r="AH466">
            <v>46274.266666294796</v>
          </cell>
          <cell r="AI466">
            <v>43600.016179217142</v>
          </cell>
          <cell r="AJ466">
            <v>41078.269243915682</v>
          </cell>
          <cell r="AK466">
            <v>38628.416840165861</v>
          </cell>
          <cell r="AL466">
            <v>36178.564436416033</v>
          </cell>
          <cell r="AM466">
            <v>33726.533410497963</v>
          </cell>
          <cell r="AN466">
            <v>31276.681006748138</v>
          </cell>
          <cell r="AO466">
            <v>28824.649980830076</v>
          </cell>
          <cell r="AP466">
            <v>26374.797577080248</v>
          </cell>
          <cell r="AQ466">
            <v>23922.766551162185</v>
          </cell>
          <cell r="AR466">
            <v>21472.914147412353</v>
          </cell>
          <cell r="AS466">
            <v>19665.755283290768</v>
          </cell>
          <cell r="AT466">
            <v>18501.289958797424</v>
          </cell>
          <cell r="AU466">
            <v>17336.824634304077</v>
          </cell>
          <cell r="AV466">
            <v>16172.359309810734</v>
          </cell>
          <cell r="AW466">
            <v>15007.893985317391</v>
          </cell>
          <cell r="AX466">
            <v>13843.428660824047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</row>
        <row r="467">
          <cell r="A467">
            <v>-3454.6933798198406</v>
          </cell>
          <cell r="B467">
            <v>-14076.540549474363</v>
          </cell>
          <cell r="C467">
            <v>-12461.706282079025</v>
          </cell>
          <cell r="D467">
            <v>-9889.916345487396</v>
          </cell>
          <cell r="E467">
            <v>-8125.7134984930717</v>
          </cell>
          <cell r="F467">
            <v>-6619.0407855263466</v>
          </cell>
          <cell r="G467">
            <v>-5048.9185550347265</v>
          </cell>
          <cell r="H467">
            <v>-3400.3091326990079</v>
          </cell>
          <cell r="I467">
            <v>-1587.7585456265992</v>
          </cell>
          <cell r="J467">
            <v>408.21487806204908</v>
          </cell>
          <cell r="K467">
            <v>2599.0018375467903</v>
          </cell>
          <cell r="L467">
            <v>5007.3177490363432</v>
          </cell>
          <cell r="M467">
            <v>7653.5548010854163</v>
          </cell>
          <cell r="N467">
            <v>10568.549486972881</v>
          </cell>
          <cell r="O467">
            <v>14227.016906060475</v>
          </cell>
          <cell r="P467">
            <v>18811.094664351724</v>
          </cell>
          <cell r="Q467">
            <v>23920.039928670201</v>
          </cell>
          <cell r="R467">
            <v>29425.60589127092</v>
          </cell>
          <cell r="S467">
            <v>35358.583247721646</v>
          </cell>
          <cell r="T467">
            <v>41752.153055307608</v>
          </cell>
          <cell r="U467">
            <v>48642.072303023939</v>
          </cell>
          <cell r="V467">
            <v>56066.873887848655</v>
          </cell>
          <cell r="W467">
            <v>64068.082115693673</v>
          </cell>
          <cell r="X467">
            <v>72690.444932254555</v>
          </cell>
          <cell r="Y467">
            <v>81982.184182544646</v>
          </cell>
          <cell r="Z467">
            <v>91995.265298727332</v>
          </cell>
          <cell r="AA467">
            <v>102785.68792451557</v>
          </cell>
          <cell r="AB467">
            <v>114413.79910149863</v>
          </cell>
          <cell r="AC467">
            <v>126944.63076893776</v>
          </cell>
          <cell r="AD467">
            <v>140448.26346454758</v>
          </cell>
          <cell r="AE467">
            <v>55226.820045844426</v>
          </cell>
          <cell r="AF467">
            <v>50770.595549755264</v>
          </cell>
          <cell r="AG467">
            <v>47823.109789157526</v>
          </cell>
          <cell r="AH467">
            <v>45055.931311986453</v>
          </cell>
          <cell r="AI467">
            <v>42452.090020978379</v>
          </cell>
          <cell r="AJ467">
            <v>39996.737081027561</v>
          </cell>
          <cell r="AK467">
            <v>37611.385792289446</v>
          </cell>
          <cell r="AL467">
            <v>35226.034503551346</v>
          </cell>
          <cell r="AM467">
            <v>32838.561952655276</v>
          </cell>
          <cell r="AN467">
            <v>30453.210663917172</v>
          </cell>
          <cell r="AO467">
            <v>28065.738113021103</v>
          </cell>
          <cell r="AP467">
            <v>25680.386824282996</v>
          </cell>
          <cell r="AQ467">
            <v>23292.914273386927</v>
          </cell>
          <cell r="AR467">
            <v>20907.562984648823</v>
          </cell>
          <cell r="AS467">
            <v>19147.984032509175</v>
          </cell>
          <cell r="AT467">
            <v>18014.177416967988</v>
          </cell>
          <cell r="AU467">
            <v>16880.370801426805</v>
          </cell>
          <cell r="AV467">
            <v>15746.564185885618</v>
          </cell>
          <cell r="AW467">
            <v>14612.757570344434</v>
          </cell>
          <cell r="AX467">
            <v>13478.950954803251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</row>
        <row r="468">
          <cell r="A468">
            <v>-3168.7683206270722</v>
          </cell>
          <cell r="B468">
            <v>-12772.993304242949</v>
          </cell>
          <cell r="C468">
            <v>-11161.017424200087</v>
          </cell>
          <cell r="D468">
            <v>-8611.1784591821179</v>
          </cell>
          <cell r="E468">
            <v>-6906.6476312835648</v>
          </cell>
          <cell r="F468">
            <v>-5479.3911658178749</v>
          </cell>
          <cell r="G468">
            <v>-3979.50734083628</v>
          </cell>
          <cell r="H468">
            <v>-2392.590162636167</v>
          </cell>
          <cell r="I468">
            <v>-638.9754142134351</v>
          </cell>
          <cell r="J468">
            <v>1300.1262893117514</v>
          </cell>
          <cell r="K468">
            <v>3436.4239106721643</v>
          </cell>
          <cell r="L468">
            <v>5792.1615349844624</v>
          </cell>
          <cell r="M468">
            <v>8387.5728533082638</v>
          </cell>
          <cell r="N468">
            <v>11252.337451385592</v>
          </cell>
          <cell r="O468">
            <v>14824.638174795895</v>
          </cell>
          <cell r="P468">
            <v>19270.951469013202</v>
          </cell>
          <cell r="Q468">
            <v>24219.364928352046</v>
          </cell>
          <cell r="R468">
            <v>29551.93658475353</v>
          </cell>
          <cell r="S468">
            <v>35298.489637427454</v>
          </cell>
          <cell r="T468">
            <v>41491.162538044489</v>
          </cell>
          <cell r="U468">
            <v>48164.588729801719</v>
          </cell>
          <cell r="V468">
            <v>55356.090340098934</v>
          </cell>
          <cell r="W468">
            <v>63105.886910080873</v>
          </cell>
          <cell r="X468">
            <v>71457.320328396032</v>
          </cell>
          <cell r="Y468">
            <v>80457.09722714813</v>
          </cell>
          <cell r="Z468">
            <v>90155.550195674907</v>
          </cell>
          <cell r="AA468">
            <v>100606.91927303137</v>
          </cell>
          <cell r="AB468">
            <v>111869.65529346661</v>
          </cell>
          <cell r="AC468">
            <v>124006.74678139764</v>
          </cell>
          <cell r="AD468">
            <v>137086.07222409014</v>
          </cell>
          <cell r="AE468">
            <v>50806.551936327996</v>
          </cell>
          <cell r="AF468">
            <v>46706.996663861661</v>
          </cell>
          <cell r="AG468">
            <v>43995.423043416267</v>
          </cell>
          <cell r="AH468">
            <v>41449.725194060207</v>
          </cell>
          <cell r="AI468">
            <v>39054.291278514458</v>
          </cell>
          <cell r="AJ468">
            <v>36795.460939159922</v>
          </cell>
          <cell r="AK468">
            <v>34601.029428581234</v>
          </cell>
          <cell r="AL468">
            <v>32406.597918002546</v>
          </cell>
          <cell r="AM468">
            <v>30210.214927763991</v>
          </cell>
          <cell r="AN468">
            <v>28015.783417185306</v>
          </cell>
          <cell r="AO468">
            <v>25819.400426946744</v>
          </cell>
          <cell r="AP468">
            <v>23624.96891636806</v>
          </cell>
          <cell r="AQ468">
            <v>21428.585926129494</v>
          </cell>
          <cell r="AR468">
            <v>19234.154415550813</v>
          </cell>
          <cell r="AS468">
            <v>17615.409404635066</v>
          </cell>
          <cell r="AT468">
            <v>16572.350893382249</v>
          </cell>
          <cell r="AU468">
            <v>15529.292382129433</v>
          </cell>
          <cell r="AV468">
            <v>14486.23387087662</v>
          </cell>
          <cell r="AW468">
            <v>13443.175359623807</v>
          </cell>
          <cell r="AX468">
            <v>12400.116848370992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</row>
        <row r="469">
          <cell r="A469">
            <v>-3590.6763127388981</v>
          </cell>
          <cell r="B469">
            <v>-14620.995494241406</v>
          </cell>
          <cell r="C469">
            <v>-12939.127137825668</v>
          </cell>
          <cell r="D469">
            <v>-10177.631489013043</v>
          </cell>
          <cell r="E469">
            <v>-8299.0878063819837</v>
          </cell>
          <cell r="F469">
            <v>-6719.8385524348005</v>
          </cell>
          <cell r="G469">
            <v>-5079.0896212422986</v>
          </cell>
          <cell r="H469">
            <v>-3361.290278175386</v>
          </cell>
          <cell r="I469">
            <v>-1477.9082512853056</v>
          </cell>
          <cell r="J469">
            <v>591.11354001311679</v>
          </cell>
          <cell r="K469">
            <v>2857.2597907797353</v>
          </cell>
          <cell r="L469">
            <v>5343.7497217598157</v>
          </cell>
          <cell r="M469">
            <v>8071.3457164761148</v>
          </cell>
          <cell r="N469">
            <v>11071.770636606334</v>
          </cell>
          <cell r="O469">
            <v>14838.136482007225</v>
          </cell>
          <cell r="P469">
            <v>19560.687440520051</v>
          </cell>
          <cell r="Q469">
            <v>24824.823319119183</v>
          </cell>
          <cell r="R469">
            <v>30497.62774670522</v>
          </cell>
          <cell r="S469">
            <v>36610.826724806764</v>
          </cell>
          <cell r="T469">
            <v>43198.609226902387</v>
          </cell>
          <cell r="U469">
            <v>50297.818405333986</v>
          </cell>
          <cell r="V469">
            <v>57948.157642109807</v>
          </cell>
          <cell r="W469">
            <v>66192.412595966787</v>
          </cell>
          <cell r="X469">
            <v>75076.690487523389</v>
          </cell>
          <cell r="Y469">
            <v>84650.677960760673</v>
          </cell>
          <cell r="Z469">
            <v>94967.91896296035</v>
          </cell>
          <cell r="AA469">
            <v>106086.1141971848</v>
          </cell>
          <cell r="AB469">
            <v>118067.44382203079</v>
          </cell>
          <cell r="AC469">
            <v>130978.91520340434</v>
          </cell>
          <cell r="AD469">
            <v>144892.73766316922</v>
          </cell>
          <cell r="AE469">
            <v>57411.768881681252</v>
          </cell>
          <cell r="AF469">
            <v>52779.241956502832</v>
          </cell>
          <cell r="AG469">
            <v>49715.144274814615</v>
          </cell>
          <cell r="AH469">
            <v>46838.487406759756</v>
          </cell>
          <cell r="AI469">
            <v>44131.629863996299</v>
          </cell>
          <cell r="AJ469">
            <v>41579.135344225011</v>
          </cell>
          <cell r="AK469">
            <v>39099.411963864324</v>
          </cell>
          <cell r="AL469">
            <v>36619.688583503637</v>
          </cell>
          <cell r="AM469">
            <v>34137.760017100205</v>
          </cell>
          <cell r="AN469">
            <v>31658.036636739518</v>
          </cell>
          <cell r="AO469">
            <v>29176.108070336082</v>
          </cell>
          <cell r="AP469">
            <v>26696.384689975395</v>
          </cell>
          <cell r="AQ469">
            <v>24214.456123571963</v>
          </cell>
          <cell r="AR469">
            <v>21734.732743211276</v>
          </cell>
          <cell r="AS469">
            <v>19905.53924546047</v>
          </cell>
          <cell r="AT469">
            <v>18726.875630319555</v>
          </cell>
          <cell r="AU469">
            <v>17548.212015178637</v>
          </cell>
          <cell r="AV469">
            <v>16369.548400037722</v>
          </cell>
          <cell r="AW469">
            <v>15190.884784896805</v>
          </cell>
          <cell r="AX469">
            <v>14012.221169755889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</row>
        <row r="470">
          <cell r="A470">
            <v>-3758.4198058744196</v>
          </cell>
          <cell r="B470">
            <v>-15342.440301936729</v>
          </cell>
          <cell r="C470">
            <v>-13545.419643579933</v>
          </cell>
          <cell r="D470">
            <v>-10844.778568398177</v>
          </cell>
          <cell r="E470">
            <v>-8967.7636650405639</v>
          </cell>
          <cell r="F470">
            <v>-7336.6709765252081</v>
          </cell>
          <cell r="G470">
            <v>-5649.1999106751628</v>
          </cell>
          <cell r="H470">
            <v>-3889.3960468091391</v>
          </cell>
          <cell r="I470">
            <v>-1965.2465913191566</v>
          </cell>
          <cell r="J470">
            <v>143.7497275628312</v>
          </cell>
          <cell r="K470">
            <v>2448.9218538117962</v>
          </cell>
          <cell r="L470">
            <v>4973.8065712936668</v>
          </cell>
          <cell r="M470">
            <v>7739.3001881114396</v>
          </cell>
          <cell r="N470">
            <v>10777.857704885797</v>
          </cell>
          <cell r="O470">
            <v>14604.413803451529</v>
          </cell>
          <cell r="P470">
            <v>19418.597651437733</v>
          </cell>
          <cell r="Q470">
            <v>24788.676433047644</v>
          </cell>
          <cell r="R470">
            <v>30575.648386535562</v>
          </cell>
          <cell r="S470">
            <v>36811.878012279711</v>
          </cell>
          <cell r="T470">
            <v>43532.242350933346</v>
          </cell>
          <cell r="U470">
            <v>50774.326038456042</v>
          </cell>
          <cell r="V470">
            <v>58578.631503773991</v>
          </cell>
          <cell r="W470">
            <v>66988.805484630895</v>
          </cell>
          <cell r="X470">
            <v>76051.883128453075</v>
          </cell>
          <cell r="Y470">
            <v>85818.551043399173</v>
          </cell>
          <cell r="Z470">
            <v>96343.430770746345</v>
          </cell>
          <cell r="AA470">
            <v>107685.38426397461</v>
          </cell>
          <cell r="AB470">
            <v>119907.84308298644</v>
          </cell>
          <cell r="AC470">
            <v>133079.16314452892</v>
          </cell>
          <cell r="AD470">
            <v>147273.00701281353</v>
          </cell>
          <cell r="AE470">
            <v>60046.690608930243</v>
          </cell>
          <cell r="AF470">
            <v>55201.553167040976</v>
          </cell>
          <cell r="AG470">
            <v>51996.828263562529</v>
          </cell>
          <cell r="AH470">
            <v>48988.146797918649</v>
          </cell>
          <cell r="AI470">
            <v>46157.057623019027</v>
          </cell>
          <cell r="AJ470">
            <v>43487.415985159641</v>
          </cell>
          <cell r="AK470">
            <v>40893.885329047793</v>
          </cell>
          <cell r="AL470">
            <v>38300.35467293593</v>
          </cell>
          <cell r="AM470">
            <v>35704.517623437787</v>
          </cell>
          <cell r="AN470">
            <v>33110.986967325931</v>
          </cell>
          <cell r="AO470">
            <v>30515.149917827788</v>
          </cell>
          <cell r="AP470">
            <v>27921.619261715936</v>
          </cell>
          <cell r="AQ470">
            <v>25325.782212217786</v>
          </cell>
          <cell r="AR470">
            <v>22732.251556105934</v>
          </cell>
          <cell r="AS470">
            <v>20819.106948949335</v>
          </cell>
          <cell r="AT470">
            <v>19586.348390747993</v>
          </cell>
          <cell r="AU470">
            <v>18353.589832546659</v>
          </cell>
          <cell r="AV470">
            <v>17120.831274345317</v>
          </cell>
          <cell r="AW470">
            <v>15888.072716143979</v>
          </cell>
          <cell r="AX470">
            <v>14655.314157942637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</row>
        <row r="471">
          <cell r="A471">
            <v>-3348.9236863395727</v>
          </cell>
          <cell r="B471">
            <v>-13463.587901633846</v>
          </cell>
          <cell r="C471">
            <v>-11717.225266120433</v>
          </cell>
          <cell r="D471">
            <v>-9039.5849698872116</v>
          </cell>
          <cell r="E471">
            <v>-7238.2028055900491</v>
          </cell>
          <cell r="F471">
            <v>-5721.4561506466853</v>
          </cell>
          <cell r="G471">
            <v>-4135.2923687540615</v>
          </cell>
          <cell r="H471">
            <v>-2464.6647993774704</v>
          </cell>
          <cell r="I471">
            <v>-625.83649506818142</v>
          </cell>
          <cell r="J471">
            <v>1400.6986026888906</v>
          </cell>
          <cell r="K471">
            <v>3626.7171742784353</v>
          </cell>
          <cell r="L471">
            <v>6075.0753707769327</v>
          </cell>
          <cell r="M471">
            <v>8766.4351367031486</v>
          </cell>
          <cell r="N471">
            <v>11731.590387489752</v>
          </cell>
          <cell r="O471">
            <v>15433.284830502504</v>
          </cell>
          <cell r="P471">
            <v>20048.767665983411</v>
          </cell>
          <cell r="Q471">
            <v>25187.475961111799</v>
          </cell>
          <cell r="R471">
            <v>30725.115535954057</v>
          </cell>
          <cell r="S471">
            <v>36692.656462519313</v>
          </cell>
          <cell r="T471">
            <v>43123.473099993527</v>
          </cell>
          <cell r="U471">
            <v>50053.53074580145</v>
          </cell>
          <cell r="V471">
            <v>57521.586776875527</v>
          </cell>
          <cell r="W471">
            <v>65569.407406044338</v>
          </cell>
          <cell r="X471">
            <v>74242.001265782688</v>
          </cell>
          <cell r="Y471">
            <v>83587.871125675447</v>
          </cell>
          <cell r="Z471">
            <v>93659.285151361939</v>
          </cell>
          <cell r="AA471">
            <v>104512.56922201758</v>
          </cell>
          <cell r="AB471">
            <v>116208.42194120097</v>
          </cell>
          <cell r="AC471">
            <v>128812.25410281194</v>
          </cell>
          <cell r="AD471">
            <v>142394.55451067397</v>
          </cell>
          <cell r="AE471">
            <v>53732.894854865131</v>
          </cell>
          <cell r="AF471">
            <v>49397.214435473499</v>
          </cell>
          <cell r="AG471">
            <v>46529.460283977176</v>
          </cell>
          <cell r="AH471">
            <v>43837.135974247765</v>
          </cell>
          <cell r="AI471">
            <v>41303.730462354251</v>
          </cell>
          <cell r="AJ471">
            <v>38914.796584857009</v>
          </cell>
          <cell r="AK471">
            <v>36593.970763575162</v>
          </cell>
          <cell r="AL471">
            <v>34273.144942293315</v>
          </cell>
          <cell r="AM471">
            <v>31950.255240520088</v>
          </cell>
          <cell r="AN471">
            <v>29629.429419238237</v>
          </cell>
          <cell r="AO471">
            <v>27306.539717465013</v>
          </cell>
          <cell r="AP471">
            <v>24985.713896183162</v>
          </cell>
          <cell r="AQ471">
            <v>22662.824194409939</v>
          </cell>
          <cell r="AR471">
            <v>20341.998373128092</v>
          </cell>
          <cell r="AS471">
            <v>18630.017296801969</v>
          </cell>
          <cell r="AT471">
            <v>17526.880965431592</v>
          </cell>
          <cell r="AU471">
            <v>16423.744634061208</v>
          </cell>
          <cell r="AV471">
            <v>15320.608302690825</v>
          </cell>
          <cell r="AW471">
            <v>14217.471971320449</v>
          </cell>
          <cell r="AX471">
            <v>13114.335639950072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</row>
        <row r="472">
          <cell r="A472">
            <v>-3594.260088156394</v>
          </cell>
          <cell r="B472">
            <v>-14681.82827343079</v>
          </cell>
          <cell r="C472">
            <v>-13153.12796988481</v>
          </cell>
          <cell r="D472">
            <v>-10593.388578444228</v>
          </cell>
          <cell r="E472">
            <v>-8797.5400107872538</v>
          </cell>
          <cell r="F472">
            <v>-7256.4369314130508</v>
          </cell>
          <cell r="G472">
            <v>-5656.8440413579847</v>
          </cell>
          <cell r="H472">
            <v>-3983.4400225321815</v>
          </cell>
          <cell r="I472">
            <v>-2147.9236866388565</v>
          </cell>
          <cell r="J472">
            <v>-130.50450311737021</v>
          </cell>
          <cell r="K472">
            <v>2080.0116172307758</v>
          </cell>
          <cell r="L472">
            <v>4506.5333017628827</v>
          </cell>
          <cell r="M472">
            <v>7169.4871243614061</v>
          </cell>
          <cell r="N472">
            <v>10100.237183099145</v>
          </cell>
          <cell r="O472">
            <v>13791.620354640356</v>
          </cell>
          <cell r="P472">
            <v>18433.509437193083</v>
          </cell>
          <cell r="Q472">
            <v>23610.759593865601</v>
          </cell>
          <cell r="R472">
            <v>29189.933135128394</v>
          </cell>
          <cell r="S472">
            <v>35202.232417868232</v>
          </cell>
          <cell r="T472">
            <v>41681.282119027397</v>
          </cell>
          <cell r="U472">
            <v>48663.317286604935</v>
          </cell>
          <cell r="V472">
            <v>56187.385989545692</v>
          </cell>
          <cell r="W472">
            <v>64295.567699867075</v>
          </cell>
          <cell r="X472">
            <v>73033.20862835765</v>
          </cell>
          <cell r="Y472">
            <v>82449.175329997699</v>
          </cell>
          <cell r="Z472">
            <v>92596.127997427888</v>
          </cell>
          <cell r="AA472">
            <v>103530.81497089978</v>
          </cell>
          <cell r="AB472">
            <v>115314.3901117995</v>
          </cell>
          <cell r="AC472">
            <v>128012.75481470255</v>
          </cell>
          <cell r="AD472">
            <v>141696.92657071364</v>
          </cell>
          <cell r="AE472">
            <v>57425.735661249782</v>
          </cell>
          <cell r="AF472">
            <v>52792.081763611372</v>
          </cell>
          <cell r="AG472">
            <v>49727.238667215861</v>
          </cell>
          <cell r="AH472">
            <v>46849.881983893967</v>
          </cell>
          <cell r="AI472">
            <v>44142.365933591733</v>
          </cell>
          <cell r="AJ472">
            <v>41589.25045876189</v>
          </cell>
          <cell r="AK472">
            <v>39108.923826654755</v>
          </cell>
          <cell r="AL472">
            <v>36628.597194547619</v>
          </cell>
          <cell r="AM472">
            <v>34146.064839933737</v>
          </cell>
          <cell r="AN472">
            <v>31665.738207826609</v>
          </cell>
          <cell r="AO472">
            <v>29183.205853212723</v>
          </cell>
          <cell r="AP472">
            <v>26702.879221105595</v>
          </cell>
          <cell r="AQ472">
            <v>24220.346866491713</v>
          </cell>
          <cell r="AR472">
            <v>21740.020234384574</v>
          </cell>
          <cell r="AS472">
            <v>19910.38174176828</v>
          </cell>
          <cell r="AT472">
            <v>18731.431388642821</v>
          </cell>
          <cell r="AU472">
            <v>17552.481035517365</v>
          </cell>
          <cell r="AV472">
            <v>16373.530682391905</v>
          </cell>
          <cell r="AW472">
            <v>15194.58032926645</v>
          </cell>
          <cell r="AX472">
            <v>14015.629976140992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</row>
        <row r="473">
          <cell r="A473">
            <v>-3552.3126182872202</v>
          </cell>
          <cell r="B473">
            <v>-14373.832859302203</v>
          </cell>
          <cell r="C473">
            <v>-12496.349286053093</v>
          </cell>
          <cell r="D473">
            <v>-9676.5175654790419</v>
          </cell>
          <cell r="E473">
            <v>-7785.0804378508301</v>
          </cell>
          <cell r="F473">
            <v>-6186.5320698433134</v>
          </cell>
          <cell r="G473">
            <v>-4523.1694709975227</v>
          </cell>
          <cell r="H473">
            <v>-2779.3437127555089</v>
          </cell>
          <cell r="I473">
            <v>-867.02151166675151</v>
          </cell>
          <cell r="J473">
            <v>1233.9731312292204</v>
          </cell>
          <cell r="K473">
            <v>3535.3790520380444</v>
          </cell>
          <cell r="L473">
            <v>6060.5929454340776</v>
          </cell>
          <cell r="M473">
            <v>8830.6098113218504</v>
          </cell>
          <cell r="N473">
            <v>11877.286451641192</v>
          </cell>
          <cell r="O473">
            <v>15689.702118746289</v>
          </cell>
          <cell r="P473">
            <v>20456.561626734838</v>
          </cell>
          <cell r="Q473">
            <v>25767.016725807556</v>
          </cell>
          <cell r="R473">
            <v>31489.736255329535</v>
          </cell>
          <cell r="S473">
            <v>37656.725374452464</v>
          </cell>
          <cell r="T473">
            <v>44302.473886009822</v>
          </cell>
          <cell r="U473">
            <v>51464.14912586299</v>
          </cell>
          <cell r="V473">
            <v>59181.803826748837</v>
          </cell>
          <cell r="W473">
            <v>67498.600119137918</v>
          </cell>
          <cell r="X473">
            <v>76461.050921861301</v>
          </cell>
          <cell r="Y473">
            <v>86119.280072519483</v>
          </cell>
          <cell r="Z473">
            <v>96527.302652490325</v>
          </cell>
          <cell r="AA473">
            <v>107743.32707429648</v>
          </cell>
          <cell r="AB473">
            <v>119830.08062080022</v>
          </cell>
          <cell r="AC473">
            <v>132855.16025685138</v>
          </cell>
          <cell r="AD473">
            <v>146891.41067535593</v>
          </cell>
          <cell r="AE473">
            <v>56888.499477415222</v>
          </cell>
          <cell r="AF473">
            <v>52298.194898832335</v>
          </cell>
          <cell r="AG473">
            <v>49262.02439304797</v>
          </cell>
          <cell r="AH473">
            <v>46411.586304782446</v>
          </cell>
          <cell r="AI473">
            <v>43729.399935916335</v>
          </cell>
          <cell r="AJ473">
            <v>41200.169675595163</v>
          </cell>
          <cell r="AK473">
            <v>38743.047295016586</v>
          </cell>
          <cell r="AL473">
            <v>36285.924914438016</v>
          </cell>
          <cell r="AM473">
            <v>33826.617446594515</v>
          </cell>
          <cell r="AN473">
            <v>31369.495066015952</v>
          </cell>
          <cell r="AO473">
            <v>28910.187598172452</v>
          </cell>
          <cell r="AP473">
            <v>26453.065217593881</v>
          </cell>
          <cell r="AQ473">
            <v>23993.757749750381</v>
          </cell>
          <cell r="AR473">
            <v>21536.635369171807</v>
          </cell>
          <cell r="AS473">
            <v>19724.113731746853</v>
          </cell>
          <cell r="AT473">
            <v>18556.192837475519</v>
          </cell>
          <cell r="AU473">
            <v>17388.271943204185</v>
          </cell>
          <cell r="AV473">
            <v>16220.351048932851</v>
          </cell>
          <cell r="AW473">
            <v>15052.430154661513</v>
          </cell>
          <cell r="AX473">
            <v>13884.509260390183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</row>
        <row r="474">
          <cell r="A474">
            <v>-3419.9487924240298</v>
          </cell>
          <cell r="B474">
            <v>-13762.060387501942</v>
          </cell>
          <cell r="C474">
            <v>-11966.34740781556</v>
          </cell>
          <cell r="D474">
            <v>-9285.0334190023059</v>
          </cell>
          <cell r="E474">
            <v>-7470.0966217882105</v>
          </cell>
          <cell r="F474">
            <v>-5927.1029362211566</v>
          </cell>
          <cell r="G474">
            <v>-4316.5551318086491</v>
          </cell>
          <cell r="H474">
            <v>-2623.2094516818602</v>
          </cell>
          <cell r="I474">
            <v>-761.81769767095341</v>
          </cell>
          <cell r="J474">
            <v>1287.3445810028377</v>
          </cell>
          <cell r="K474">
            <v>3536.0188392748987</v>
          </cell>
          <cell r="L474">
            <v>6007.2302854857462</v>
          </cell>
          <cell r="M474">
            <v>8721.7342128075834</v>
          </cell>
          <cell r="N474">
            <v>11710.675826536766</v>
          </cell>
          <cell r="O474">
            <v>15446.147918945226</v>
          </cell>
          <cell r="P474">
            <v>20109.447569672662</v>
          </cell>
          <cell r="Q474">
            <v>25302.753931334839</v>
          </cell>
          <cell r="R474">
            <v>30899.230162508415</v>
          </cell>
          <cell r="S474">
            <v>36930.175387943986</v>
          </cell>
          <cell r="T474">
            <v>43429.31856478846</v>
          </cell>
          <cell r="U474">
            <v>50433.007116788787</v>
          </cell>
          <cell r="V474">
            <v>57980.41021265911</v>
          </cell>
          <cell r="W474">
            <v>66113.737825475895</v>
          </cell>
          <cell r="X474">
            <v>74878.476798223171</v>
          </cell>
          <cell r="Y474">
            <v>84323.645235719552</v>
          </cell>
          <cell r="Z474">
            <v>94502.066645651692</v>
          </cell>
          <cell r="AA474">
            <v>105470.66536188876</v>
          </cell>
          <cell r="AB474">
            <v>117290.78490227619</v>
          </cell>
          <cell r="AC474">
            <v>130028.5310413729</v>
          </cell>
          <cell r="AD474">
            <v>143755.14151681605</v>
          </cell>
          <cell r="AE474">
            <v>54856.644905508358</v>
          </cell>
          <cell r="AF474">
            <v>50430.289656405352</v>
          </cell>
          <cell r="AG474">
            <v>47502.560346643666</v>
          </cell>
          <cell r="AH474">
            <v>44753.929754001729</v>
          </cell>
          <cell r="AI474">
            <v>42167.541528632995</v>
          </cell>
          <cell r="AJ474">
            <v>39728.646364421693</v>
          </cell>
          <cell r="AK474">
            <v>37359.283643327464</v>
          </cell>
          <cell r="AL474">
            <v>34989.920922233228</v>
          </cell>
          <cell r="AM474">
            <v>32618.451157408188</v>
          </cell>
          <cell r="AN474">
            <v>30249.088436313963</v>
          </cell>
          <cell r="AO474">
            <v>27877.618671488915</v>
          </cell>
          <cell r="AP474">
            <v>25508.255950394694</v>
          </cell>
          <cell r="AQ474">
            <v>23136.786185569643</v>
          </cell>
          <cell r="AR474">
            <v>20767.423464475418</v>
          </cell>
          <cell r="AS474">
            <v>19019.63864397326</v>
          </cell>
          <cell r="AT474">
            <v>17893.431724063175</v>
          </cell>
          <cell r="AU474">
            <v>16767.224804153087</v>
          </cell>
          <cell r="AV474">
            <v>15641.017884243005</v>
          </cell>
          <cell r="AW474">
            <v>14514.810964332921</v>
          </cell>
          <cell r="AX474">
            <v>13388.604044422837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</row>
        <row r="475">
          <cell r="A475">
            <v>-2868.2304021016089</v>
          </cell>
          <cell r="B475">
            <v>-11521.466617416663</v>
          </cell>
          <cell r="C475">
            <v>-9844.6184355147125</v>
          </cell>
          <cell r="D475">
            <v>-7494.9526823224069</v>
          </cell>
          <cell r="E475">
            <v>-5956.8757378496284</v>
          </cell>
          <cell r="F475">
            <v>-4644.3914415181489</v>
          </cell>
          <cell r="G475">
            <v>-3251.5729428028553</v>
          </cell>
          <cell r="H475">
            <v>-1764.8717187426473</v>
          </cell>
          <cell r="I475">
            <v>-111.08077460535264</v>
          </cell>
          <cell r="J475">
            <v>1727.6382061363247</v>
          </cell>
          <cell r="K475">
            <v>3763.1219353236684</v>
          </cell>
          <cell r="L475">
            <v>6016.8702597650317</v>
          </cell>
          <cell r="M475">
            <v>8508.6932881988178</v>
          </cell>
          <cell r="N475">
            <v>11266.746169193117</v>
          </cell>
          <cell r="O475">
            <v>14689.354059532207</v>
          </cell>
          <cell r="P475">
            <v>18925.716796280143</v>
          </cell>
          <cell r="Q475">
            <v>23634.806129465313</v>
          </cell>
          <cell r="R475">
            <v>28709.47430583086</v>
          </cell>
          <cell r="S475">
            <v>34178.102161059644</v>
          </cell>
          <cell r="T475">
            <v>40071.273808866325</v>
          </cell>
          <cell r="U475">
            <v>46421.947687196909</v>
          </cell>
          <cell r="V475">
            <v>53265.640883189408</v>
          </cell>
          <cell r="W475">
            <v>60640.627767760125</v>
          </cell>
          <cell r="X475">
            <v>68588.154050709185</v>
          </cell>
          <cell r="Y475">
            <v>77152.667453480215</v>
          </cell>
          <cell r="Z475">
            <v>86382.066289645561</v>
          </cell>
          <cell r="AA475">
            <v>96327.967343341254</v>
          </cell>
          <cell r="AB475">
            <v>107045.99454380025</v>
          </cell>
          <cell r="AC475">
            <v>118596.09005044051</v>
          </cell>
          <cell r="AD475">
            <v>131042.84948829659</v>
          </cell>
          <cell r="AE475">
            <v>46019.317153714561</v>
          </cell>
          <cell r="AF475">
            <v>42306.041462239911</v>
          </cell>
          <cell r="AG475">
            <v>39849.965195121724</v>
          </cell>
          <cell r="AH475">
            <v>37544.135095612852</v>
          </cell>
          <cell r="AI475">
            <v>35374.41034793829</v>
          </cell>
          <cell r="AJ475">
            <v>33328.417738294913</v>
          </cell>
          <cell r="AK475">
            <v>31340.755993723396</v>
          </cell>
          <cell r="AL475">
            <v>29353.094249151869</v>
          </cell>
          <cell r="AM475">
            <v>27363.664902608467</v>
          </cell>
          <cell r="AN475">
            <v>25376.00315803695</v>
          </cell>
          <cell r="AO475">
            <v>23386.573811493552</v>
          </cell>
          <cell r="AP475">
            <v>21398.912066922025</v>
          </cell>
          <cell r="AQ475">
            <v>19409.482720378626</v>
          </cell>
          <cell r="AR475">
            <v>17421.820975807103</v>
          </cell>
          <cell r="AS475">
            <v>15955.601812938459</v>
          </cell>
          <cell r="AT475">
            <v>15010.825231772695</v>
          </cell>
          <cell r="AU475">
            <v>14066.048650606937</v>
          </cell>
          <cell r="AV475">
            <v>13121.272069441175</v>
          </cell>
          <cell r="AW475">
            <v>12176.495488275414</v>
          </cell>
          <cell r="AX475">
            <v>11231.718907109653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</row>
        <row r="476">
          <cell r="A476">
            <v>-3287.3107485358892</v>
          </cell>
          <cell r="B476">
            <v>-13290.825828770026</v>
          </cell>
          <cell r="C476">
            <v>-11734.933198028712</v>
          </cell>
          <cell r="D476">
            <v>-9310.8101772825921</v>
          </cell>
          <cell r="E476">
            <v>-7633.1886557391899</v>
          </cell>
          <cell r="F476">
            <v>-6189.0231923383881</v>
          </cell>
          <cell r="G476">
            <v>-4677.3802149353323</v>
          </cell>
          <cell r="H476">
            <v>-3083.6873562656087</v>
          </cell>
          <cell r="I476">
            <v>-1325.9491810445127</v>
          </cell>
          <cell r="J476">
            <v>614.79951730497919</v>
          </cell>
          <cell r="K476">
            <v>2750.0088912777887</v>
          </cell>
          <cell r="L476">
            <v>5101.9871081777283</v>
          </cell>
          <cell r="M476">
            <v>7690.8897384422762</v>
          </cell>
          <cell r="N476">
            <v>10546.727530616112</v>
          </cell>
          <cell r="O476">
            <v>14122.902486583007</v>
          </cell>
          <cell r="P476">
            <v>18592.306231374547</v>
          </cell>
          <cell r="Q476">
            <v>23570.687583550156</v>
          </cell>
          <cell r="R476">
            <v>28935.553618191545</v>
          </cell>
          <cell r="S476">
            <v>34716.908145616595</v>
          </cell>
          <cell r="T476">
            <v>40947.084249913722</v>
          </cell>
          <cell r="U476">
            <v>47660.92511651817</v>
          </cell>
          <cell r="V476">
            <v>54895.978897902954</v>
          </cell>
          <cell r="W476">
            <v>62692.708707199767</v>
          </cell>
          <cell r="X476">
            <v>71094.718914170575</v>
          </cell>
          <cell r="Y476">
            <v>80148.999009123421</v>
          </cell>
          <cell r="Z476">
            <v>89906.186398617894</v>
          </cell>
          <cell r="AA476">
            <v>100420.84960268407</v>
          </cell>
          <cell r="AB476">
            <v>111751.79343737783</v>
          </cell>
          <cell r="AC476">
            <v>123962.38788945056</v>
          </cell>
          <cell r="AD476">
            <v>137120.92252241471</v>
          </cell>
          <cell r="AE476">
            <v>52668.371141590047</v>
          </cell>
          <cell r="AF476">
            <v>48418.586608360718</v>
          </cell>
          <cell r="AG476">
            <v>45607.646672929928</v>
          </cell>
          <cell r="AH476">
            <v>42968.66106902076</v>
          </cell>
          <cell r="AI476">
            <v>40485.445859548818</v>
          </cell>
          <cell r="AJ476">
            <v>38143.840099565285</v>
          </cell>
          <cell r="AK476">
            <v>35868.993080054839</v>
          </cell>
          <cell r="AL476">
            <v>33594.146060544394</v>
          </cell>
          <cell r="AM476">
            <v>31317.276048898409</v>
          </cell>
          <cell r="AN476">
            <v>29042.42902938796</v>
          </cell>
          <cell r="AO476">
            <v>26765.559017741976</v>
          </cell>
          <cell r="AP476">
            <v>24490.711998231523</v>
          </cell>
          <cell r="AQ476">
            <v>22213.841986585536</v>
          </cell>
          <cell r="AR476">
            <v>19938.994967075094</v>
          </cell>
          <cell r="AS476">
            <v>18260.93062755145</v>
          </cell>
          <cell r="AT476">
            <v>17179.648968014608</v>
          </cell>
          <cell r="AU476">
            <v>16098.367308477766</v>
          </cell>
          <cell r="AV476">
            <v>15017.08564894092</v>
          </cell>
          <cell r="AW476">
            <v>13935.803989404076</v>
          </cell>
          <cell r="AX476">
            <v>12854.522329867228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</row>
        <row r="477">
          <cell r="A477">
            <v>-3621.1038766335419</v>
          </cell>
          <cell r="B477">
            <v>-14620.919173638023</v>
          </cell>
          <cell r="C477">
            <v>-12856.171328316997</v>
          </cell>
          <cell r="D477">
            <v>-10288.397574173769</v>
          </cell>
          <cell r="E477">
            <v>-8477.2018364276701</v>
          </cell>
          <cell r="F477">
            <v>-6887.2480261706542</v>
          </cell>
          <cell r="G477">
            <v>-5237.1260325970034</v>
          </cell>
          <cell r="H477">
            <v>-3511.1990347740775</v>
          </cell>
          <cell r="I477">
            <v>-1620.1219053022905</v>
          </cell>
          <cell r="J477">
            <v>456.25658977734338</v>
          </cell>
          <cell r="K477">
            <v>2729.3726027417024</v>
          </cell>
          <cell r="L477">
            <v>5222.5078137571127</v>
          </cell>
          <cell r="M477">
            <v>7956.4426655367251</v>
          </cell>
          <cell r="N477">
            <v>10963.058466200835</v>
          </cell>
          <cell r="O477">
            <v>14740.611233191412</v>
          </cell>
          <cell r="P477">
            <v>19481.547138726812</v>
          </cell>
          <cell r="Q477">
            <v>24767.196753057709</v>
          </cell>
          <cell r="R477">
            <v>30463.185083591488</v>
          </cell>
          <cell r="S477">
            <v>36601.367791278215</v>
          </cell>
          <cell r="T477">
            <v>43216.073574815826</v>
          </cell>
          <cell r="U477">
            <v>50344.296158997451</v>
          </cell>
          <cell r="V477">
            <v>58025.901187613359</v>
          </cell>
          <cell r="W477">
            <v>66303.849177986223</v>
          </cell>
          <cell r="X477">
            <v>75224.435784046829</v>
          </cell>
          <cell r="Y477">
            <v>84837.550711656237</v>
          </cell>
          <cell r="Z477">
            <v>95196.956734197636</v>
          </cell>
          <cell r="AA477">
            <v>106360.59036887372</v>
          </cell>
          <cell r="AB477">
            <v>118390.88589528629</v>
          </cell>
          <cell r="AC477">
            <v>131355.12452842036</v>
          </cell>
          <cell r="AD477">
            <v>145325.81069883436</v>
          </cell>
          <cell r="AE477">
            <v>58034.777451416194</v>
          </cell>
          <cell r="AF477">
            <v>53351.980276250149</v>
          </cell>
          <cell r="AG477">
            <v>50254.632284540465</v>
          </cell>
          <cell r="AH477">
            <v>47346.759135993045</v>
          </cell>
          <cell r="AI477">
            <v>44610.527904192604</v>
          </cell>
          <cell r="AJ477">
            <v>42030.334778525787</v>
          </cell>
          <cell r="AK477">
            <v>39523.702474321966</v>
          </cell>
          <cell r="AL477">
            <v>37017.070170118139</v>
          </cell>
          <cell r="AM477">
            <v>34508.208750112419</v>
          </cell>
          <cell r="AN477">
            <v>32001.576445908595</v>
          </cell>
          <cell r="AO477">
            <v>29492.71502590286</v>
          </cell>
          <cell r="AP477">
            <v>26986.08272169904</v>
          </cell>
          <cell r="AQ477">
            <v>24477.221301693306</v>
          </cell>
          <cell r="AR477">
            <v>21970.588997489482</v>
          </cell>
          <cell r="AS477">
            <v>20121.545854848784</v>
          </cell>
          <cell r="AT477">
            <v>18930.091873771209</v>
          </cell>
          <cell r="AU477">
            <v>17738.637892693634</v>
          </cell>
          <cell r="AV477">
            <v>16547.183911616059</v>
          </cell>
          <cell r="AW477">
            <v>15355.729930538479</v>
          </cell>
          <cell r="AX477">
            <v>14164.275949460902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</row>
        <row r="478">
          <cell r="A478">
            <v>-3619.7924674962196</v>
          </cell>
          <cell r="B478">
            <v>-14723.22611716645</v>
          </cell>
          <cell r="C478">
            <v>-13009.509261231717</v>
          </cell>
          <cell r="D478">
            <v>-10058.649538749716</v>
          </cell>
          <cell r="E478">
            <v>-8088.4310483662221</v>
          </cell>
          <cell r="F478">
            <v>-6473.7832948095784</v>
          </cell>
          <cell r="G478">
            <v>-4796.5665892306542</v>
          </cell>
          <cell r="H478">
            <v>-3041.0001099504971</v>
          </cell>
          <cell r="I478">
            <v>-1117.7446191935214</v>
          </cell>
          <cell r="J478">
            <v>993.51964528405779</v>
          </cell>
          <cell r="K478">
            <v>3304.4440007099947</v>
          </cell>
          <cell r="L478">
            <v>5838.5163239963949</v>
          </cell>
          <cell r="M478">
            <v>8616.7502782804131</v>
          </cell>
          <cell r="N478">
            <v>11671.247409258129</v>
          </cell>
          <cell r="O478">
            <v>15499.388643739598</v>
          </cell>
          <cell r="P478">
            <v>20293.424530020722</v>
          </cell>
          <cell r="Q478">
            <v>25635.915817571396</v>
          </cell>
          <cell r="R478">
            <v>31393.158588140337</v>
          </cell>
          <cell r="S478">
            <v>37597.35107723363</v>
          </cell>
          <cell r="T478">
            <v>44283.191153058295</v>
          </cell>
          <cell r="U478">
            <v>51488.07036950504</v>
          </cell>
          <cell r="V478">
            <v>59252.283083968352</v>
          </cell>
          <cell r="W478">
            <v>67619.251809526468</v>
          </cell>
          <cell r="X478">
            <v>76635.770061796808</v>
          </cell>
          <cell r="Y478">
            <v>86352.26405862371</v>
          </cell>
          <cell r="Z478">
            <v>96823.074736193303</v>
          </cell>
          <cell r="AA478">
            <v>108106.76165879208</v>
          </cell>
          <cell r="AB478">
            <v>120266.43052186997</v>
          </cell>
          <cell r="AC478">
            <v>133370.08608001733</v>
          </cell>
          <cell r="AD478">
            <v>147491.01247365802</v>
          </cell>
          <cell r="AE478">
            <v>57895.42230949604</v>
          </cell>
          <cell r="AF478">
            <v>53223.869631053967</v>
          </cell>
          <cell r="AG478">
            <v>50133.959099913896</v>
          </cell>
          <cell r="AH478">
            <v>47233.068438300979</v>
          </cell>
          <cell r="AI478">
            <v>44503.407540847962</v>
          </cell>
          <cell r="AJ478">
            <v>41929.410065358476</v>
          </cell>
          <cell r="AK478">
            <v>39428.796774508955</v>
          </cell>
          <cell r="AL478">
            <v>36928.183483659428</v>
          </cell>
          <cell r="AM478">
            <v>34425.346429639001</v>
          </cell>
          <cell r="AN478">
            <v>31924.733138789477</v>
          </cell>
          <cell r="AO478">
            <v>29421.896084769054</v>
          </cell>
          <cell r="AP478">
            <v>26921.282793919519</v>
          </cell>
          <cell r="AQ478">
            <v>24418.445739899104</v>
          </cell>
          <cell r="AR478">
            <v>21917.832449049569</v>
          </cell>
          <cell r="AS478">
            <v>20073.229293617838</v>
          </cell>
          <cell r="AT478">
            <v>18884.636273603879</v>
          </cell>
          <cell r="AU478">
            <v>17696.043253589927</v>
          </cell>
          <cell r="AV478">
            <v>16507.450233575968</v>
          </cell>
          <cell r="AW478">
            <v>15318.857213562011</v>
          </cell>
          <cell r="AX478">
            <v>14130.264193548053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</row>
        <row r="479">
          <cell r="A479">
            <v>-3024.2846275418246</v>
          </cell>
          <cell r="B479">
            <v>-12125.366495682434</v>
          </cell>
          <cell r="C479">
            <v>-10598.390741957563</v>
          </cell>
          <cell r="D479">
            <v>-8263.4828966285968</v>
          </cell>
          <cell r="E479">
            <v>-6674.4767527558461</v>
          </cell>
          <cell r="F479">
            <v>-5317.459638688626</v>
          </cell>
          <cell r="G479">
            <v>-3885.4875408310222</v>
          </cell>
          <cell r="H479">
            <v>-2364.6553985481814</v>
          </cell>
          <cell r="I479">
            <v>-678.42960413172807</v>
          </cell>
          <cell r="J479">
            <v>1191.4184300938705</v>
          </cell>
          <cell r="K479">
            <v>3256.5330363006533</v>
          </cell>
          <cell r="L479">
            <v>5538.675719688812</v>
          </cell>
          <cell r="M479">
            <v>8057.7373201797964</v>
          </cell>
          <cell r="N479">
            <v>10842.527902795075</v>
          </cell>
          <cell r="O479">
            <v>14312.400028839571</v>
          </cell>
          <cell r="P479">
            <v>18625.559907902152</v>
          </cell>
          <cell r="Q479">
            <v>23424.361040466963</v>
          </cell>
          <cell r="R479">
            <v>28595.705576346041</v>
          </cell>
          <cell r="S479">
            <v>34168.515028125345</v>
          </cell>
          <cell r="T479">
            <v>40173.956160575726</v>
          </cell>
          <cell r="U479">
            <v>46645.615295415118</v>
          </cell>
          <cell r="V479">
            <v>53619.686147802458</v>
          </cell>
          <cell r="W479">
            <v>61135.172245066744</v>
          </cell>
          <cell r="X479">
            <v>69234.105059728012</v>
          </cell>
          <cell r="Y479">
            <v>77961.779076751831</v>
          </cell>
          <cell r="Z479">
            <v>87367.005109685415</v>
          </cell>
          <cell r="AA479">
            <v>97502.383282384049</v>
          </cell>
          <cell r="AB479">
            <v>108424.59720301795</v>
          </cell>
          <cell r="AC479">
            <v>120194.73097557218</v>
          </cell>
          <cell r="AD479">
            <v>132878.61082177289</v>
          </cell>
          <cell r="AE479">
            <v>48565.038128668792</v>
          </cell>
          <cell r="AF479">
            <v>44646.349484585575</v>
          </cell>
          <cell r="AG479">
            <v>42054.406688887546</v>
          </cell>
          <cell r="AH479">
            <v>39621.021457923918</v>
          </cell>
          <cell r="AI479">
            <v>37331.270726778472</v>
          </cell>
          <cell r="AJ479">
            <v>35172.096813649601</v>
          </cell>
          <cell r="AK479">
            <v>33074.480543299949</v>
          </cell>
          <cell r="AL479">
            <v>30976.864272950297</v>
          </cell>
          <cell r="AM479">
            <v>28877.382619486121</v>
          </cell>
          <cell r="AN479">
            <v>26779.766349136473</v>
          </cell>
          <cell r="AO479">
            <v>24680.284695672304</v>
          </cell>
          <cell r="AP479">
            <v>22582.668425322659</v>
          </cell>
          <cell r="AQ479">
            <v>20483.186771858484</v>
          </cell>
          <cell r="AR479">
            <v>18385.570501508835</v>
          </cell>
          <cell r="AS479">
            <v>16838.242249943232</v>
          </cell>
          <cell r="AT479">
            <v>15841.202017161662</v>
          </cell>
          <cell r="AU479">
            <v>14844.161784380096</v>
          </cell>
          <cell r="AV479">
            <v>13847.121551598528</v>
          </cell>
          <cell r="AW479">
            <v>12850.081318816958</v>
          </cell>
          <cell r="AX479">
            <v>11853.04108603539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</row>
        <row r="480">
          <cell r="A480">
            <v>-3493.8704325042245</v>
          </cell>
          <cell r="B480">
            <v>-14203.631441051493</v>
          </cell>
          <cell r="C480">
            <v>-12581.168398953061</v>
          </cell>
          <cell r="D480">
            <v>-9945.7790806361118</v>
          </cell>
          <cell r="E480">
            <v>-8138.9697537994689</v>
          </cell>
          <cell r="F480">
            <v>-6607.1647692418665</v>
          </cell>
          <cell r="G480">
            <v>-5012.2653310124506</v>
          </cell>
          <cell r="H480">
            <v>-3339.0592924701455</v>
          </cell>
          <cell r="I480">
            <v>-1501.1367506291729</v>
          </cell>
          <cell r="J480">
            <v>521.18037532143603</v>
          </cell>
          <cell r="K480">
            <v>2739.334472568562</v>
          </cell>
          <cell r="L480">
            <v>5176.2190515993243</v>
          </cell>
          <cell r="M480">
            <v>7852.3657010013767</v>
          </cell>
          <cell r="N480">
            <v>10798.909352527702</v>
          </cell>
          <cell r="O480">
            <v>14496.19029994465</v>
          </cell>
          <cell r="P480">
            <v>19128.844736452615</v>
          </cell>
          <cell r="Q480">
            <v>24291.952342381468</v>
          </cell>
          <cell r="R480">
            <v>29855.885409931903</v>
          </cell>
          <cell r="S480">
            <v>35851.761061377292</v>
          </cell>
          <cell r="T480">
            <v>42313.112122061983</v>
          </cell>
          <cell r="U480">
            <v>49276.074657708821</v>
          </cell>
          <cell r="V480">
            <v>56779.59007073511</v>
          </cell>
          <cell r="W480">
            <v>64865.622885830919</v>
          </cell>
          <cell r="X480">
            <v>73579.395442797744</v>
          </cell>
          <cell r="Y480">
            <v>82969.640809202305</v>
          </cell>
          <cell r="Z480">
            <v>93088.875327296599</v>
          </cell>
          <cell r="AA480">
            <v>103993.6923194642</v>
          </cell>
          <cell r="AB480">
            <v>115745.07859478318</v>
          </cell>
          <cell r="AC480">
            <v>128408.75552681623</v>
          </cell>
          <cell r="AD480">
            <v>142055.54661015619</v>
          </cell>
          <cell r="AE480">
            <v>55891.207869387064</v>
          </cell>
          <cell r="AF480">
            <v>51381.374252010159</v>
          </cell>
          <cell r="AG480">
            <v>48398.429747856644</v>
          </cell>
          <cell r="AH480">
            <v>45597.961653715487</v>
          </cell>
          <cell r="AI480">
            <v>42962.795719232614</v>
          </cell>
          <cell r="AJ480">
            <v>40477.904475348136</v>
          </cell>
          <cell r="AK480">
            <v>38063.857014174369</v>
          </cell>
          <cell r="AL480">
            <v>35649.809553000581</v>
          </cell>
          <cell r="AM480">
            <v>33233.615310532557</v>
          </cell>
          <cell r="AN480">
            <v>30819.567849358769</v>
          </cell>
          <cell r="AO480">
            <v>28403.373606890735</v>
          </cell>
          <cell r="AP480">
            <v>25989.32614571695</v>
          </cell>
          <cell r="AQ480">
            <v>23573.131903248915</v>
          </cell>
          <cell r="AR480">
            <v>21159.084442075131</v>
          </cell>
          <cell r="AS480">
            <v>19378.337462708987</v>
          </cell>
          <cell r="AT480">
            <v>18230.890965150469</v>
          </cell>
          <cell r="AU480">
            <v>17083.444467591955</v>
          </cell>
          <cell r="AV480">
            <v>15935.997970033441</v>
          </cell>
          <cell r="AW480">
            <v>14788.551472474919</v>
          </cell>
          <cell r="AX480">
            <v>13641.104974916396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</row>
        <row r="481">
          <cell r="A481">
            <v>-3413.2219724887891</v>
          </cell>
          <cell r="B481">
            <v>-13787.437849010106</v>
          </cell>
          <cell r="C481">
            <v>-12164.57340270701</v>
          </cell>
          <cell r="D481">
            <v>-9690.404826184993</v>
          </cell>
          <cell r="E481">
            <v>-7962.3915645449588</v>
          </cell>
          <cell r="F481">
            <v>-6463.8122941460979</v>
          </cell>
          <cell r="G481">
            <v>-4900.5807043884151</v>
          </cell>
          <cell r="H481">
            <v>-3257.7261647142627</v>
          </cell>
          <cell r="I481">
            <v>-1450.476685631608</v>
          </cell>
          <cell r="J481">
            <v>540.57647373057728</v>
          </cell>
          <cell r="K481">
            <v>2726.87243731729</v>
          </cell>
          <cell r="L481">
            <v>5131.0816230282871</v>
          </cell>
          <cell r="M481">
            <v>7773.5894296010065</v>
          </cell>
          <cell r="N481">
            <v>10685.107347222198</v>
          </cell>
          <cell r="O481">
            <v>14336.004637209489</v>
          </cell>
          <cell r="P481">
            <v>18906.565008789548</v>
          </cell>
          <cell r="Q481">
            <v>23999.502731874552</v>
          </cell>
          <cell r="R481">
            <v>29487.818446214562</v>
          </cell>
          <cell r="S481">
            <v>35402.206372801178</v>
          </cell>
          <cell r="T481">
            <v>41775.743604771429</v>
          </cell>
          <cell r="U481">
            <v>48644.0750959652</v>
          </cell>
          <cell r="V481">
            <v>56045.613010625071</v>
          </cell>
          <cell r="W481">
            <v>64021.751549131433</v>
          </cell>
          <cell r="X481">
            <v>72617.098451217767</v>
          </cell>
          <cell r="Y481">
            <v>81879.724471382156</v>
          </cell>
          <cell r="Z481">
            <v>91861.432221723328</v>
          </cell>
          <cell r="AA481">
            <v>102618.04588574485</v>
          </cell>
          <cell r="AB481">
            <v>114209.72342339465</v>
          </cell>
          <cell r="AC481">
            <v>126701.29301339333</v>
          </cell>
          <cell r="AD481">
            <v>140162.61561445449</v>
          </cell>
          <cell r="AE481">
            <v>54699.285809067747</v>
          </cell>
          <cell r="AF481">
            <v>50285.627786776982</v>
          </cell>
          <cell r="AG481">
            <v>47366.296818539842</v>
          </cell>
          <cell r="AH481">
            <v>44625.550813576432</v>
          </cell>
          <cell r="AI481">
            <v>42046.581775343351</v>
          </cell>
          <cell r="AJ481">
            <v>39614.682706865111</v>
          </cell>
          <cell r="AK481">
            <v>37252.11662412843</v>
          </cell>
          <cell r="AL481">
            <v>34889.550541391756</v>
          </cell>
          <cell r="AM481">
            <v>32524.883459087156</v>
          </cell>
          <cell r="AN481">
            <v>30162.317376350482</v>
          </cell>
          <cell r="AO481">
            <v>27797.650294045892</v>
          </cell>
          <cell r="AP481">
            <v>25435.084211309211</v>
          </cell>
          <cell r="AQ481">
            <v>23070.417129004622</v>
          </cell>
          <cell r="AR481">
            <v>20707.851046267948</v>
          </cell>
          <cell r="AS481">
            <v>18965.07983606953</v>
          </cell>
          <cell r="AT481">
            <v>17842.103498409371</v>
          </cell>
          <cell r="AU481">
            <v>16719.127160749209</v>
          </cell>
          <cell r="AV481">
            <v>15596.150823089049</v>
          </cell>
          <cell r="AW481">
            <v>14473.174485428886</v>
          </cell>
          <cell r="AX481">
            <v>13350.198147768724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</row>
        <row r="482">
          <cell r="A482">
            <v>-3580.3813678650413</v>
          </cell>
          <cell r="B482">
            <v>-14554.883959583196</v>
          </cell>
          <cell r="C482">
            <v>-12692.866869964606</v>
          </cell>
          <cell r="D482">
            <v>-9892.5514375145522</v>
          </cell>
          <cell r="E482">
            <v>-8011.7462195419694</v>
          </cell>
          <cell r="F482">
            <v>-6416.0625339710177</v>
          </cell>
          <cell r="G482">
            <v>-4757.0856453739325</v>
          </cell>
          <cell r="H482">
            <v>-3019.170935776006</v>
          </cell>
          <cell r="I482">
            <v>-1113.8573406514786</v>
          </cell>
          <cell r="J482">
            <v>979.02263930900722</v>
          </cell>
          <cell r="K482">
            <v>3271.1085993425995</v>
          </cell>
          <cell r="L482">
            <v>5785.7592110698033</v>
          </cell>
          <cell r="M482">
            <v>8543.8989244168879</v>
          </cell>
          <cell r="N482">
            <v>11577.391977846039</v>
          </cell>
          <cell r="O482">
            <v>15378.312187554173</v>
          </cell>
          <cell r="P482">
            <v>20136.584842678756</v>
          </cell>
          <cell r="Q482">
            <v>25438.808265009582</v>
          </cell>
          <cell r="R482">
            <v>31152.657071331261</v>
          </cell>
          <cell r="S482">
            <v>37310.08680995812</v>
          </cell>
          <cell r="T482">
            <v>43945.53382146798</v>
          </cell>
          <cell r="U482">
            <v>51096.107829052817</v>
          </cell>
          <cell r="V482">
            <v>58801.799480158865</v>
          </cell>
          <cell r="W482">
            <v>67105.704000123471</v>
          </cell>
          <cell r="X482">
            <v>76054.262208625267</v>
          </cell>
          <cell r="Y482">
            <v>85697.520246867542</v>
          </cell>
          <cell r="Z482">
            <v>96089.409468057856</v>
          </cell>
          <cell r="AA482">
            <v>107288.04805651317</v>
          </cell>
          <cell r="AB482">
            <v>119356.06606223962</v>
          </cell>
          <cell r="AC482">
            <v>132360.95566879198</v>
          </cell>
          <cell r="AD482">
            <v>146375.44865333685</v>
          </cell>
          <cell r="AE482">
            <v>57262.628782026302</v>
          </cell>
          <cell r="AF482">
            <v>52642.13589691899</v>
          </cell>
          <cell r="AG482">
            <v>49585.997904376418</v>
          </cell>
          <cell r="AH482">
            <v>46716.813805412843</v>
          </cell>
          <cell r="AI482">
            <v>44016.987939456121</v>
          </cell>
          <cell r="AJ482">
            <v>41471.124103505645</v>
          </cell>
          <cell r="AK482">
            <v>38997.842367415244</v>
          </cell>
          <cell r="AL482">
            <v>36524.560631324835</v>
          </cell>
          <cell r="AM482">
            <v>34049.07943766292</v>
          </cell>
          <cell r="AN482">
            <v>31575.797701572526</v>
          </cell>
          <cell r="AO482">
            <v>29100.316507910607</v>
          </cell>
          <cell r="AP482">
            <v>26627.034771820203</v>
          </cell>
          <cell r="AQ482">
            <v>24151.55357815828</v>
          </cell>
          <cell r="AR482">
            <v>21678.271842067883</v>
          </cell>
          <cell r="AS482">
            <v>19853.830089575178</v>
          </cell>
          <cell r="AT482">
            <v>18678.228320680177</v>
          </cell>
          <cell r="AU482">
            <v>17502.626551785179</v>
          </cell>
          <cell r="AV482">
            <v>16327.024782890179</v>
          </cell>
          <cell r="AW482">
            <v>15151.423013995178</v>
          </cell>
          <cell r="AX482">
            <v>13975.821245100178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</row>
        <row r="483">
          <cell r="A483">
            <v>-3166.7849565045976</v>
          </cell>
          <cell r="B483">
            <v>-12817.234645767119</v>
          </cell>
          <cell r="C483">
            <v>-11269.760395184112</v>
          </cell>
          <cell r="D483">
            <v>-8769.0605913084582</v>
          </cell>
          <cell r="E483">
            <v>-7089.2843682043276</v>
          </cell>
          <cell r="F483">
            <v>-5679.652960784807</v>
          </cell>
          <cell r="G483">
            <v>-4198.4586617462346</v>
          </cell>
          <cell r="H483">
            <v>-2631.4047310691012</v>
          </cell>
          <cell r="I483">
            <v>-899.04585171084875</v>
          </cell>
          <cell r="J483">
            <v>1017.2813031418194</v>
          </cell>
          <cell r="K483">
            <v>3129.170926162848</v>
          </cell>
          <cell r="L483">
            <v>5458.7272984165857</v>
          </cell>
          <cell r="M483">
            <v>8026.0403725493952</v>
          </cell>
          <cell r="N483">
            <v>10860.615311112491</v>
          </cell>
          <cell r="O483">
            <v>14399.748302568123</v>
          </cell>
          <cell r="P483">
            <v>18809.429730590477</v>
          </cell>
          <cell r="Q483">
            <v>23718.128451176028</v>
          </cell>
          <cell r="R483">
            <v>29007.902210441909</v>
          </cell>
          <cell r="S483">
            <v>34708.334854000044</v>
          </cell>
          <cell r="T483">
            <v>40851.306898281335</v>
          </cell>
          <cell r="U483">
            <v>47471.173827060076</v>
          </cell>
          <cell r="V483">
            <v>54604.95822960099</v>
          </cell>
          <cell r="W483">
            <v>62292.556854989758</v>
          </cell>
          <cell r="X483">
            <v>70576.963740629508</v>
          </cell>
          <cell r="Y483">
            <v>79504.510662782297</v>
          </cell>
          <cell r="Z483">
            <v>89125.126253910901</v>
          </cell>
          <cell r="AA483">
            <v>99492.615235973703</v>
          </cell>
          <cell r="AB483">
            <v>110664.95933132528</v>
          </cell>
          <cell r="AC483">
            <v>122704.64153411287</v>
          </cell>
          <cell r="AD483">
            <v>135678.9955557035</v>
          </cell>
          <cell r="AE483">
            <v>50719.02568490478</v>
          </cell>
          <cell r="AF483">
            <v>46626.532861902655</v>
          </cell>
          <cell r="AG483">
            <v>43919.630565635154</v>
          </cell>
          <cell r="AH483">
            <v>41378.318280375031</v>
          </cell>
          <cell r="AI483">
            <v>38987.011063909806</v>
          </cell>
          <cell r="AJ483">
            <v>36732.072091803573</v>
          </cell>
          <cell r="AK483">
            <v>34541.421006323733</v>
          </cell>
          <cell r="AL483">
            <v>32350.769920843893</v>
          </cell>
          <cell r="AM483">
            <v>30158.170717587494</v>
          </cell>
          <cell r="AN483">
            <v>27967.519632107655</v>
          </cell>
          <cell r="AO483">
            <v>25774.920428851259</v>
          </cell>
          <cell r="AP483">
            <v>23584.269343371419</v>
          </cell>
          <cell r="AQ483">
            <v>21391.670140115017</v>
          </cell>
          <cell r="AR483">
            <v>19201.019054635181</v>
          </cell>
          <cell r="AS483">
            <v>17585.062713239709</v>
          </cell>
          <cell r="AT483">
            <v>16543.801115928618</v>
          </cell>
          <cell r="AU483">
            <v>15502.539518617521</v>
          </cell>
          <cell r="AV483">
            <v>14461.277921306426</v>
          </cell>
          <cell r="AW483">
            <v>13420.016323995331</v>
          </cell>
          <cell r="AX483">
            <v>12378.754726684234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</row>
        <row r="484">
          <cell r="A484">
            <v>-3537.6003880728144</v>
          </cell>
          <cell r="B484">
            <v>-14127.706244046723</v>
          </cell>
          <cell r="C484">
            <v>-12180.010506378458</v>
          </cell>
          <cell r="D484">
            <v>-9474.8501436507395</v>
          </cell>
          <cell r="E484">
            <v>-7615.9279885055857</v>
          </cell>
          <cell r="F484">
            <v>-6005.3350348725726</v>
          </cell>
          <cell r="G484">
            <v>-4328.8969640137029</v>
          </cell>
          <cell r="H484">
            <v>-2570.8932127936387</v>
          </cell>
          <cell r="I484">
            <v>-643.24521328059336</v>
          </cell>
          <cell r="J484">
            <v>1474.3064799772337</v>
          </cell>
          <cell r="K484">
            <v>3793.5972753776045</v>
          </cell>
          <cell r="L484">
            <v>6338.1228508756903</v>
          </cell>
          <cell r="M484">
            <v>9128.9870565060955</v>
          </cell>
          <cell r="N484">
            <v>12198.157835397264</v>
          </cell>
          <cell r="O484">
            <v>16034.613814218792</v>
          </cell>
          <cell r="P484">
            <v>20827.099445726821</v>
          </cell>
          <cell r="Q484">
            <v>26165.094686575667</v>
          </cell>
          <cell r="R484">
            <v>31917.49237065273</v>
          </cell>
          <cell r="S484">
            <v>38116.463636598113</v>
          </cell>
          <cell r="T484">
            <v>44796.677152152675</v>
          </cell>
          <cell r="U484">
            <v>51995.493003832911</v>
          </cell>
          <cell r="V484">
            <v>59753.171638765081</v>
          </cell>
          <cell r="W484">
            <v>68113.099027216929</v>
          </cell>
          <cell r="X484">
            <v>77122.029305082004</v>
          </cell>
          <cell r="Y484">
            <v>86830.346253330426</v>
          </cell>
          <cell r="Z484">
            <v>97292.34507678941</v>
          </cell>
          <cell r="AA484">
            <v>108566.53605814223</v>
          </cell>
          <cell r="AB484">
            <v>120715.97178537668</v>
          </cell>
          <cell r="AC484">
            <v>133808.59978275062</v>
          </cell>
          <cell r="AD484">
            <v>147917.64251741598</v>
          </cell>
          <cell r="AE484">
            <v>56860.890280307809</v>
          </cell>
          <cell r="AF484">
            <v>52272.813474034912</v>
          </cell>
          <cell r="AG484">
            <v>49238.116486285231</v>
          </cell>
          <cell r="AH484">
            <v>46389.061776167218</v>
          </cell>
          <cell r="AI484">
            <v>43708.177129315533</v>
          </cell>
          <cell r="AJ484">
            <v>41180.174358160504</v>
          </cell>
          <cell r="AK484">
            <v>38724.244471262471</v>
          </cell>
          <cell r="AL484">
            <v>36268.314584364445</v>
          </cell>
          <cell r="AM484">
            <v>33810.200670670754</v>
          </cell>
          <cell r="AN484">
            <v>31354.270783772721</v>
          </cell>
          <cell r="AO484">
            <v>28896.156870079038</v>
          </cell>
          <cell r="AP484">
            <v>26440.226983181001</v>
          </cell>
          <cell r="AQ484">
            <v>23982.113069487317</v>
          </cell>
          <cell r="AR484">
            <v>21526.183182589284</v>
          </cell>
          <cell r="AS484">
            <v>19714.541200412918</v>
          </cell>
          <cell r="AT484">
            <v>18547.187122958196</v>
          </cell>
          <cell r="AU484">
            <v>17379.833045503477</v>
          </cell>
          <cell r="AV484">
            <v>16212.478968048757</v>
          </cell>
          <cell r="AW484">
            <v>15045.124890594036</v>
          </cell>
          <cell r="AX484">
            <v>13877.770813139316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</row>
        <row r="485">
          <cell r="A485">
            <v>-3515.8100998733707</v>
          </cell>
          <cell r="B485">
            <v>-14086.382087568119</v>
          </cell>
          <cell r="C485">
            <v>-12324.852994116389</v>
          </cell>
          <cell r="D485">
            <v>-9673.1016064183041</v>
          </cell>
          <cell r="E485">
            <v>-7834.0596723314147</v>
          </cell>
          <cell r="F485">
            <v>-6255.7977637458152</v>
          </cell>
          <cell r="G485">
            <v>-4612.8434305451992</v>
          </cell>
          <cell r="H485">
            <v>-2889.6845020485721</v>
          </cell>
          <cell r="I485">
            <v>-998.91892517923498</v>
          </cell>
          <cell r="J485">
            <v>1079.4743925228263</v>
          </cell>
          <cell r="K485">
            <v>3357.1681497936552</v>
          </cell>
          <cell r="L485">
            <v>5857.4106503324738</v>
          </cell>
          <cell r="M485">
            <v>8601.0700756130373</v>
          </cell>
          <cell r="N485">
            <v>11619.773173942345</v>
          </cell>
          <cell r="O485">
            <v>15399.009537994252</v>
          </cell>
          <cell r="P485">
            <v>20125.860856902527</v>
          </cell>
          <cell r="Q485">
            <v>25392.058507148187</v>
          </cell>
          <cell r="R485">
            <v>31067.084767071923</v>
          </cell>
          <cell r="S485">
            <v>37182.678064129774</v>
          </cell>
          <cell r="T485">
            <v>43773.040762384771</v>
          </cell>
          <cell r="U485">
            <v>50875.030444309166</v>
          </cell>
          <cell r="V485">
            <v>58528.36604229005</v>
          </cell>
          <cell r="W485">
            <v>66775.849972659547</v>
          </cell>
          <cell r="X485">
            <v>75663.607514567004</v>
          </cell>
          <cell r="Y485">
            <v>85241.344772454991</v>
          </cell>
          <cell r="Z485">
            <v>95562.626664833093</v>
          </cell>
          <cell r="AA485">
            <v>106685.17649404216</v>
          </cell>
          <cell r="AB485">
            <v>118671.19877239841</v>
          </cell>
          <cell r="AC485">
            <v>131587.72711016974</v>
          </cell>
          <cell r="AD485">
            <v>145506.99911099984</v>
          </cell>
          <cell r="AE485">
            <v>56469.874224201405</v>
          </cell>
          <cell r="AF485">
            <v>51913.348307987711</v>
          </cell>
          <cell r="AG485">
            <v>48899.520062211261</v>
          </cell>
          <cell r="AH485">
            <v>46070.057485295685</v>
          </cell>
          <cell r="AI485">
            <v>43407.608514289386</v>
          </cell>
          <cell r="AJ485">
            <v>40896.990094109708</v>
          </cell>
          <cell r="AK485">
            <v>38457.948933605425</v>
          </cell>
          <cell r="AL485">
            <v>36018.907773101142</v>
          </cell>
          <cell r="AM485">
            <v>33577.697604727902</v>
          </cell>
          <cell r="AN485">
            <v>31138.656444223619</v>
          </cell>
          <cell r="AO485">
            <v>28697.44627585038</v>
          </cell>
          <cell r="AP485">
            <v>26258.405115346097</v>
          </cell>
          <cell r="AQ485">
            <v>23817.194946972861</v>
          </cell>
          <cell r="AR485">
            <v>21378.153786468578</v>
          </cell>
          <cell r="AS485">
            <v>19578.969947305006</v>
          </cell>
          <cell r="AT485">
            <v>18419.643429482156</v>
          </cell>
          <cell r="AU485">
            <v>17260.316911659298</v>
          </cell>
          <cell r="AV485">
            <v>16100.990393836439</v>
          </cell>
          <cell r="AW485">
            <v>14941.663876013583</v>
          </cell>
          <cell r="AX485">
            <v>13782.337358190724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</row>
        <row r="486">
          <cell r="A486">
            <v>-3162.9673211908112</v>
          </cell>
          <cell r="B486">
            <v>-12702.066924345081</v>
          </cell>
          <cell r="C486">
            <v>-10901.594689252572</v>
          </cell>
          <cell r="D486">
            <v>-8359.8813315837633</v>
          </cell>
          <cell r="E486">
            <v>-6670.1438322640024</v>
          </cell>
          <cell r="F486">
            <v>-5226.552327267822</v>
          </cell>
          <cell r="G486">
            <v>-3708.8867936348483</v>
          </cell>
          <cell r="H486">
            <v>-2102.6445702879919</v>
          </cell>
          <cell r="I486">
            <v>-328.11671867665444</v>
          </cell>
          <cell r="J486">
            <v>1633.5988854609545</v>
          </cell>
          <cell r="K486">
            <v>3794.3450809604246</v>
          </cell>
          <cell r="L486">
            <v>6176.5007467113401</v>
          </cell>
          <cell r="M486">
            <v>8800.4488979486705</v>
          </cell>
          <cell r="N486">
            <v>11696.018562377385</v>
          </cell>
          <cell r="O486">
            <v>15301.143035452846</v>
          </cell>
          <cell r="P486">
            <v>19782.305703652968</v>
          </cell>
          <cell r="Q486">
            <v>24768.133507010771</v>
          </cell>
          <cell r="R486">
            <v>30141.024080191892</v>
          </cell>
          <cell r="S486">
            <v>35931.026111938132</v>
          </cell>
          <cell r="T486">
            <v>42170.521048790528</v>
          </cell>
          <cell r="U486">
            <v>48894.404193139802</v>
          </cell>
          <cell r="V486">
            <v>56140.279860389186</v>
          </cell>
          <cell r="W486">
            <v>63948.671686674781</v>
          </cell>
          <cell r="X486">
            <v>72363.249263321137</v>
          </cell>
          <cell r="Y486">
            <v>81431.072365518208</v>
          </cell>
          <cell r="Z486">
            <v>91202.854141105738</v>
          </cell>
          <cell r="AA486">
            <v>101733.24473138605</v>
          </cell>
          <cell r="AB486">
            <v>113081.13691015892</v>
          </cell>
          <cell r="AC486">
            <v>125309.99545030801</v>
          </cell>
          <cell r="AD486">
            <v>138488.21205997159</v>
          </cell>
          <cell r="AE486">
            <v>50755.116293721207</v>
          </cell>
          <cell r="AF486">
            <v>46659.711337538996</v>
          </cell>
          <cell r="AG486">
            <v>43950.882865629123</v>
          </cell>
          <cell r="AH486">
            <v>41407.762235150825</v>
          </cell>
          <cell r="AI486">
            <v>39014.753413969345</v>
          </cell>
          <cell r="AJ486">
            <v>36758.209873966778</v>
          </cell>
          <cell r="AK486">
            <v>34565.999966519994</v>
          </cell>
          <cell r="AL486">
            <v>32373.790059073228</v>
          </cell>
          <cell r="AM486">
            <v>30179.630647609611</v>
          </cell>
          <cell r="AN486">
            <v>27987.42074016283</v>
          </cell>
          <cell r="AO486">
            <v>25793.261328699213</v>
          </cell>
          <cell r="AP486">
            <v>23601.051421252432</v>
          </cell>
          <cell r="AQ486">
            <v>21406.892009788811</v>
          </cell>
          <cell r="AR486">
            <v>19214.682102342034</v>
          </cell>
          <cell r="AS486">
            <v>17597.575879863594</v>
          </cell>
          <cell r="AT486">
            <v>16555.573342353495</v>
          </cell>
          <cell r="AU486">
            <v>15513.570804843397</v>
          </cell>
          <cell r="AV486">
            <v>14471.568267333301</v>
          </cell>
          <cell r="AW486">
            <v>13429.565729823202</v>
          </cell>
          <cell r="AX486">
            <v>12387.563192313106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</row>
        <row r="487">
          <cell r="A487">
            <v>-3375.1624546560074</v>
          </cell>
          <cell r="B487">
            <v>-13679.76114219816</v>
          </cell>
          <cell r="C487">
            <v>-11922.573074879358</v>
          </cell>
          <cell r="D487">
            <v>-9339.8380683596406</v>
          </cell>
          <cell r="E487">
            <v>-7592.2413519343554</v>
          </cell>
          <cell r="F487">
            <v>-6091.401929059597</v>
          </cell>
          <cell r="G487">
            <v>-4523.4008825655201</v>
          </cell>
          <cell r="H487">
            <v>-2873.2772412668523</v>
          </cell>
          <cell r="I487">
            <v>-1057.0465600961811</v>
          </cell>
          <cell r="J487">
            <v>944.69496335948998</v>
          </cell>
          <cell r="K487">
            <v>3143.5430209820961</v>
          </cell>
          <cell r="L487">
            <v>5562.2128899192157</v>
          </cell>
          <cell r="M487">
            <v>8221.1914615964379</v>
          </cell>
          <cell r="N487">
            <v>11151.149601591767</v>
          </cell>
          <cell r="O487">
            <v>14817.045512791541</v>
          </cell>
          <cell r="P487">
            <v>19396.937870126181</v>
          </cell>
          <cell r="Q487">
            <v>24498.095724325947</v>
          </cell>
          <cell r="R487">
            <v>29995.269719922107</v>
          </cell>
          <cell r="S487">
            <v>35919.20361916018</v>
          </cell>
          <cell r="T487">
            <v>42303.0279024474</v>
          </cell>
          <cell r="U487">
            <v>49182.445055486431</v>
          </cell>
          <cell r="V487">
            <v>56595.92924073062</v>
          </cell>
          <cell r="W487">
            <v>64584.941469853387</v>
          </cell>
          <cell r="X487">
            <v>73194.16148061557</v>
          </cell>
          <cell r="Y487">
            <v>82471.737614936559</v>
          </cell>
          <cell r="Z487">
            <v>92469.556095649546</v>
          </cell>
          <cell r="AA487">
            <v>103243.53120791118</v>
          </cell>
          <cell r="AB487">
            <v>114853.91800814781</v>
          </cell>
          <cell r="AC487">
            <v>127365.64930941057</v>
          </cell>
          <cell r="AD487">
            <v>140848.69882777875</v>
          </cell>
          <cell r="AE487">
            <v>54026.919117684352</v>
          </cell>
          <cell r="AF487">
            <v>49667.514027537974</v>
          </cell>
          <cell r="AG487">
            <v>46784.067639421643</v>
          </cell>
          <cell r="AH487">
            <v>44077.011038186683</v>
          </cell>
          <cell r="AI487">
            <v>41529.742832126612</v>
          </cell>
          <cell r="AJ487">
            <v>39127.736803498265</v>
          </cell>
          <cell r="AK487">
            <v>36794.211515659154</v>
          </cell>
          <cell r="AL487">
            <v>34460.686227820042</v>
          </cell>
          <cell r="AM487">
            <v>32125.085766017615</v>
          </cell>
          <cell r="AN487">
            <v>29791.560478178508</v>
          </cell>
          <cell r="AO487">
            <v>27455.960016376081</v>
          </cell>
          <cell r="AP487">
            <v>25122.434728536973</v>
          </cell>
          <cell r="AQ487">
            <v>22786.834266734553</v>
          </cell>
          <cell r="AR487">
            <v>20453.308978895442</v>
          </cell>
          <cell r="AS487">
            <v>18731.960010232855</v>
          </cell>
          <cell r="AT487">
            <v>17622.787360746795</v>
          </cell>
          <cell r="AU487">
            <v>16513.614711260736</v>
          </cell>
          <cell r="AV487">
            <v>15404.442061774676</v>
          </cell>
          <cell r="AW487">
            <v>14295.269412288621</v>
          </cell>
          <cell r="AX487">
            <v>13186.096762802566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</row>
        <row r="488">
          <cell r="A488">
            <v>-3172.2519031236434</v>
          </cell>
          <cell r="B488">
            <v>-12933.530547994456</v>
          </cell>
          <cell r="C488">
            <v>-11359.514387774707</v>
          </cell>
          <cell r="D488">
            <v>-8895.1177780422895</v>
          </cell>
          <cell r="E488">
            <v>-7247.165366148286</v>
          </cell>
          <cell r="F488">
            <v>-5850.6572909405058</v>
          </cell>
          <cell r="G488">
            <v>-4383.5287292488683</v>
          </cell>
          <cell r="H488">
            <v>-2831.5627950698599</v>
          </cell>
          <cell r="I488">
            <v>-1115.4256624758343</v>
          </cell>
          <cell r="J488">
            <v>783.45346704101689</v>
          </cell>
          <cell r="K488">
            <v>2876.5743737450407</v>
          </cell>
          <cell r="L488">
            <v>5185.9355424099931</v>
          </cell>
          <cell r="M488">
            <v>7731.5146559294271</v>
          </cell>
          <cell r="N488">
            <v>10542.690981502925</v>
          </cell>
          <cell r="O488">
            <v>14056.449352457284</v>
          </cell>
          <cell r="P488">
            <v>18438.562663794273</v>
          </cell>
          <cell r="Q488">
            <v>23317.492975191202</v>
          </cell>
          <cell r="R488">
            <v>28575.187326299347</v>
          </cell>
          <cell r="S488">
            <v>34241.050153874661</v>
          </cell>
          <cell r="T488">
            <v>40346.768637516449</v>
          </cell>
          <cell r="U488">
            <v>46926.489914926678</v>
          </cell>
          <cell r="V488">
            <v>54017.012054850595</v>
          </cell>
          <cell r="W488">
            <v>61657.989855743021</v>
          </cell>
          <cell r="X488">
            <v>69892.156621119968</v>
          </cell>
          <cell r="Y488">
            <v>78765.563151907059</v>
          </cell>
          <cell r="Z488">
            <v>88327.83529238512</v>
          </cell>
          <cell r="AA488">
            <v>98632.45147009709</v>
          </cell>
          <cell r="AB488">
            <v>109737.04178189875</v>
          </cell>
          <cell r="AC488">
            <v>121703.71029883708</v>
          </cell>
          <cell r="AD488">
            <v>134599.38239239398</v>
          </cell>
          <cell r="AE488">
            <v>50697.01722834439</v>
          </cell>
          <cell r="AF488">
            <v>46606.30025669789</v>
          </cell>
          <cell r="AG488">
            <v>43900.572563861679</v>
          </cell>
          <cell r="AH488">
            <v>41360.363027723419</v>
          </cell>
          <cell r="AI488">
            <v>38970.093468829196</v>
          </cell>
          <cell r="AJ488">
            <v>36716.132980156828</v>
          </cell>
          <cell r="AK488">
            <v>34526.432481731899</v>
          </cell>
          <cell r="AL488">
            <v>32336.731983306974</v>
          </cell>
          <cell r="AM488">
            <v>30145.0842124503</v>
          </cell>
          <cell r="AN488">
            <v>27955.383714025371</v>
          </cell>
          <cell r="AO488">
            <v>25763.735943168704</v>
          </cell>
          <cell r="AP488">
            <v>23574.035444743775</v>
          </cell>
          <cell r="AQ488">
            <v>21382.387673887108</v>
          </cell>
          <cell r="AR488">
            <v>19192.687175462179</v>
          </cell>
          <cell r="AS488">
            <v>17577.432044400757</v>
          </cell>
          <cell r="AT488">
            <v>16536.622280702846</v>
          </cell>
          <cell r="AU488">
            <v>15495.812517004937</v>
          </cell>
          <cell r="AV488">
            <v>14455.002753307026</v>
          </cell>
          <cell r="AW488">
            <v>13414.192989609115</v>
          </cell>
          <cell r="AX488">
            <v>12373.383225911206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</row>
        <row r="489">
          <cell r="A489">
            <v>-3361.9419825626492</v>
          </cell>
          <cell r="B489">
            <v>-13537.31418528938</v>
          </cell>
          <cell r="C489">
            <v>-11779.893759517601</v>
          </cell>
          <cell r="D489">
            <v>-9151.4155142126037</v>
          </cell>
          <cell r="E489">
            <v>-7372.9718731146713</v>
          </cell>
          <cell r="F489">
            <v>-5859.447338694431</v>
          </cell>
          <cell r="G489">
            <v>-4277.3940617826102</v>
          </cell>
          <cell r="H489">
            <v>-2611.7784342882842</v>
          </cell>
          <cell r="I489">
            <v>-778.66504905210991</v>
          </cell>
          <cell r="J489">
            <v>1241.4352776345518</v>
          </cell>
          <cell r="K489">
            <v>3460.2367688386448</v>
          </cell>
          <cell r="L489">
            <v>5900.5621429024977</v>
          </cell>
          <cell r="M489">
            <v>8583.0227808070267</v>
          </cell>
          <cell r="N489">
            <v>11538.399129037005</v>
          </cell>
          <cell r="O489">
            <v>15230.888186297481</v>
          </cell>
          <cell r="P489">
            <v>19838.319096504561</v>
          </cell>
          <cell r="Q489">
            <v>24968.852558585382</v>
          </cell>
          <cell r="R489">
            <v>30497.682666845372</v>
          </cell>
          <cell r="S489">
            <v>36455.730225043044</v>
          </cell>
          <cell r="T489">
            <v>42876.316499291468</v>
          </cell>
          <cell r="U489">
            <v>49795.349572189152</v>
          </cell>
          <cell r="V489">
            <v>57251.525164106708</v>
          </cell>
          <cell r="W489">
            <v>65286.543044751736</v>
          </cell>
          <cell r="X489">
            <v>73945.340245325919</v>
          </cell>
          <cell r="Y489">
            <v>83276.342375547974</v>
          </cell>
          <cell r="Z489">
            <v>93331.734451070399</v>
          </cell>
          <cell r="AA489">
            <v>104167.75274593188</v>
          </cell>
          <cell r="AB489">
            <v>115844.99930227494</v>
          </cell>
          <cell r="AC489">
            <v>128428.78085626953</v>
          </cell>
          <cell r="AD489">
            <v>141989.47407573732</v>
          </cell>
          <cell r="AE489">
            <v>53916.768959158449</v>
          </cell>
          <cell r="AF489">
            <v>49566.251830228437</v>
          </cell>
          <cell r="AG489">
            <v>46688.684216655209</v>
          </cell>
          <cell r="AH489">
            <v>43987.146766218313</v>
          </cell>
          <cell r="AI489">
            <v>41445.071934151936</v>
          </cell>
          <cell r="AJ489">
            <v>39047.963118786065</v>
          </cell>
          <cell r="AK489">
            <v>36719.195425578997</v>
          </cell>
          <cell r="AL489">
            <v>34390.427732371907</v>
          </cell>
          <cell r="AM489">
            <v>32059.58909606911</v>
          </cell>
          <cell r="AN489">
            <v>29730.821402862039</v>
          </cell>
          <cell r="AO489">
            <v>27399.982766559249</v>
          </cell>
          <cell r="AP489">
            <v>25071.215073352167</v>
          </cell>
          <cell r="AQ489">
            <v>22740.37643704937</v>
          </cell>
          <cell r="AR489">
            <v>20411.608743842302</v>
          </cell>
          <cell r="AS489">
            <v>18693.769263873004</v>
          </cell>
          <cell r="AT489">
            <v>17586.857997141487</v>
          </cell>
          <cell r="AU489">
            <v>16479.946730409963</v>
          </cell>
          <cell r="AV489">
            <v>15373.035463678443</v>
          </cell>
          <cell r="AW489">
            <v>14266.124196946917</v>
          </cell>
          <cell r="AX489">
            <v>13159.212930215397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</row>
        <row r="490">
          <cell r="A490">
            <v>-3770.8168295634864</v>
          </cell>
          <cell r="B490">
            <v>-15214.12467371817</v>
          </cell>
          <cell r="C490">
            <v>-13344.4994176617</v>
          </cell>
          <cell r="D490">
            <v>-10788.95912714818</v>
          </cell>
          <cell r="E490">
            <v>-8952.6444756663768</v>
          </cell>
          <cell r="F490">
            <v>-7304.7124497374953</v>
          </cell>
          <cell r="G490">
            <v>-5600.4756997367986</v>
          </cell>
          <cell r="H490">
            <v>-3823.864542008575</v>
          </cell>
          <cell r="I490">
            <v>-1882.2821409146836</v>
          </cell>
          <cell r="J490">
            <v>244.90291406343027</v>
          </cell>
          <cell r="K490">
            <v>2569.0640184752701</v>
          </cell>
          <cell r="L490">
            <v>5113.8591486666173</v>
          </cell>
          <cell r="M490">
            <v>7900.2837643189368</v>
          </cell>
          <cell r="N490">
            <v>10960.988467920708</v>
          </cell>
          <cell r="O490">
            <v>14814.294547927284</v>
          </cell>
          <cell r="P490">
            <v>19661.346961029518</v>
          </cell>
          <cell r="Q490">
            <v>25067.932531016937</v>
          </cell>
          <cell r="R490">
            <v>30894.245389739994</v>
          </cell>
          <cell r="S490">
            <v>37172.870057434033</v>
          </cell>
          <cell r="T490">
            <v>43938.920675322763</v>
          </cell>
          <cell r="U490">
            <v>51230.237386669658</v>
          </cell>
          <cell r="V490">
            <v>59087.597963400825</v>
          </cell>
          <cell r="W490">
            <v>67554.945861852553</v>
          </cell>
          <cell r="X490">
            <v>76679.635983079206</v>
          </cell>
          <cell r="Y490">
            <v>86512.69951217265</v>
          </cell>
          <cell r="Z490">
            <v>97109.129317746061</v>
          </cell>
          <cell r="AA490">
            <v>108528.18750772161</v>
          </cell>
          <cell r="AB490">
            <v>120833.73686147321</v>
          </cell>
          <cell r="AC490">
            <v>134094.59799190768</v>
          </cell>
          <cell r="AD490">
            <v>148384.93423496673</v>
          </cell>
          <cell r="AE490">
            <v>60444.529990055467</v>
          </cell>
          <cell r="AF490">
            <v>55567.291087422906</v>
          </cell>
          <cell r="AG490">
            <v>52341.333277362137</v>
          </cell>
          <cell r="AH490">
            <v>49312.717791039409</v>
          </cell>
          <cell r="AI490">
            <v>46462.87123327938</v>
          </cell>
          <cell r="AJ490">
            <v>43775.541883303616</v>
          </cell>
          <cell r="AK490">
            <v>41164.827788426133</v>
          </cell>
          <cell r="AL490">
            <v>38554.113693548657</v>
          </cell>
          <cell r="AM490">
            <v>35941.077924274257</v>
          </cell>
          <cell r="AN490">
            <v>33330.363829396782</v>
          </cell>
          <cell r="AO490">
            <v>30717.328060122378</v>
          </cell>
          <cell r="AP490">
            <v>28106.613965244906</v>
          </cell>
          <cell r="AQ490">
            <v>25493.578195970502</v>
          </cell>
          <cell r="AR490">
            <v>22882.86410109303</v>
          </cell>
          <cell r="AS490">
            <v>20957.043953306369</v>
          </cell>
          <cell r="AT490">
            <v>19716.117752610531</v>
          </cell>
          <cell r="AU490">
            <v>18475.191551914693</v>
          </cell>
          <cell r="AV490">
            <v>17234.265351218852</v>
          </cell>
          <cell r="AW490">
            <v>15993.339150523012</v>
          </cell>
          <cell r="AX490">
            <v>14752.412949827172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</row>
        <row r="491">
          <cell r="A491">
            <v>-3197.0522160800938</v>
          </cell>
          <cell r="B491">
            <v>-12821.236758753272</v>
          </cell>
          <cell r="C491">
            <v>-10982.296394354214</v>
          </cell>
          <cell r="D491">
            <v>-8498.3345315392417</v>
          </cell>
          <cell r="E491">
            <v>-6826.3310912874686</v>
          </cell>
          <cell r="F491">
            <v>-5372.5925626841245</v>
          </cell>
          <cell r="G491">
            <v>-3845.9555819970833</v>
          </cell>
          <cell r="H491">
            <v>-2231.8367490864107</v>
          </cell>
          <cell r="I491">
            <v>-449.78636299916855</v>
          </cell>
          <cell r="J491">
            <v>1519.1861801137156</v>
          </cell>
          <cell r="K491">
            <v>3686.8828797987389</v>
          </cell>
          <cell r="L491">
            <v>6075.7428038051812</v>
          </cell>
          <cell r="M491">
            <v>8706.1691163073301</v>
          </cell>
          <cell r="N491">
            <v>11608.138740813494</v>
          </cell>
          <cell r="O491">
            <v>15224.259508100731</v>
          </cell>
          <cell r="P491">
            <v>19723.018650365822</v>
          </cell>
          <cell r="Q491">
            <v>24729.35377009966</v>
          </cell>
          <cell r="R491">
            <v>30124.343695922653</v>
          </cell>
          <cell r="S491">
            <v>35938.160710489392</v>
          </cell>
          <cell r="T491">
            <v>42203.319449170333</v>
          </cell>
          <cell r="U491">
            <v>48954.858742980665</v>
          </cell>
          <cell r="V491">
            <v>56230.537578448071</v>
          </cell>
          <cell r="W491">
            <v>64071.046270354658</v>
          </cell>
          <cell r="X491">
            <v>72520.234028367238</v>
          </cell>
          <cell r="Y491">
            <v>81625.354190256825</v>
          </cell>
          <cell r="Z491">
            <v>91437.328493210283</v>
          </cell>
          <cell r="AA491">
            <v>102011.03186121058</v>
          </cell>
          <cell r="AB491">
            <v>113405.59930120151</v>
          </cell>
          <cell r="AC491">
            <v>125684.75662439922</v>
          </cell>
          <cell r="AD491">
            <v>138917.17684235884</v>
          </cell>
          <cell r="AE491">
            <v>51320.73646217896</v>
          </cell>
          <cell r="AF491">
            <v>47179.69189741397</v>
          </cell>
          <cell r="AG491">
            <v>44440.675966022434</v>
          </cell>
          <cell r="AH491">
            <v>41869.214541069428</v>
          </cell>
          <cell r="AI491">
            <v>39449.537786654873</v>
          </cell>
          <cell r="AJ491">
            <v>37167.847096366175</v>
          </cell>
          <cell r="AK491">
            <v>34951.206979165392</v>
          </cell>
          <cell r="AL491">
            <v>32734.566861964599</v>
          </cell>
          <cell r="AM491">
            <v>30515.955515276302</v>
          </cell>
          <cell r="AN491">
            <v>28299.315398075512</v>
          </cell>
          <cell r="AO491">
            <v>26080.704051387209</v>
          </cell>
          <cell r="AP491">
            <v>23864.063934186423</v>
          </cell>
          <cell r="AQ491">
            <v>21645.452587498123</v>
          </cell>
          <cell r="AR491">
            <v>19428.812470297333</v>
          </cell>
          <cell r="AS491">
            <v>17793.685051912671</v>
          </cell>
          <cell r="AT491">
            <v>16740.070332344134</v>
          </cell>
          <cell r="AU491">
            <v>15686.4556127756</v>
          </cell>
          <cell r="AV491">
            <v>14632.840893207069</v>
          </cell>
          <cell r="AW491">
            <v>13579.226173638534</v>
          </cell>
          <cell r="AX491">
            <v>12525.611454069998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</row>
        <row r="492">
          <cell r="A492">
            <v>-3709.7398496658111</v>
          </cell>
          <cell r="B492">
            <v>-15042.991022737137</v>
          </cell>
          <cell r="C492">
            <v>-13113.689663915926</v>
          </cell>
          <cell r="D492">
            <v>-10484.385141003788</v>
          </cell>
          <cell r="E492">
            <v>-8647.7700632983597</v>
          </cell>
          <cell r="F492">
            <v>-7018.3355900475017</v>
          </cell>
          <cell r="G492">
            <v>-5330.3154615531421</v>
          </cell>
          <cell r="H492">
            <v>-3567.7885534188267</v>
          </cell>
          <cell r="I492">
            <v>-1639.5558098540851</v>
          </cell>
          <cell r="J492">
            <v>474.85165892261273</v>
          </cell>
          <cell r="K492">
            <v>2786.8899410793179</v>
          </cell>
          <cell r="L492">
            <v>5320.1088567504485</v>
          </cell>
          <cell r="M492">
            <v>8095.4719625920834</v>
          </cell>
          <cell r="N492">
            <v>11145.356592764481</v>
          </cell>
          <cell r="O492">
            <v>14979.241470228262</v>
          </cell>
          <cell r="P492">
            <v>19794.485690005942</v>
          </cell>
          <cell r="Q492">
            <v>25163.869137054462</v>
          </cell>
          <cell r="R492">
            <v>30950.091775351906</v>
          </cell>
          <cell r="S492">
            <v>37185.513914619987</v>
          </cell>
          <cell r="T492">
            <v>43905.008079523817</v>
          </cell>
          <cell r="U492">
            <v>51146.154039447036</v>
          </cell>
          <cell r="V492">
            <v>58949.448978934946</v>
          </cell>
          <cell r="W492">
            <v>67358.533984215435</v>
          </cell>
          <cell r="X492">
            <v>76420.438112457094</v>
          </cell>
          <cell r="Y492">
            <v>86185.841408758351</v>
          </cell>
          <cell r="Z492">
            <v>96709.358341828687</v>
          </cell>
          <cell r="AA492">
            <v>108049.84324351874</v>
          </cell>
          <cell r="AB492">
            <v>120270.71946041458</v>
          </cell>
          <cell r="AC492">
            <v>133440.33405832591</v>
          </cell>
          <cell r="AD492">
            <v>147632.34006340531</v>
          </cell>
          <cell r="AE492">
            <v>59373.699698171564</v>
          </cell>
          <cell r="AF492">
            <v>54582.865556375946</v>
          </cell>
          <cell r="AG492">
            <v>51414.058547949702</v>
          </cell>
          <cell r="AH492">
            <v>48439.097762983023</v>
          </cell>
          <cell r="AI492">
            <v>45639.738851032664</v>
          </cell>
          <cell r="AJ492">
            <v>43000.018005460792</v>
          </cell>
          <cell r="AK492">
            <v>40435.555105467341</v>
          </cell>
          <cell r="AL492">
            <v>37871.092205473877</v>
          </cell>
          <cell r="AM492">
            <v>35304.348761675014</v>
          </cell>
          <cell r="AN492">
            <v>32739.88586168156</v>
          </cell>
          <cell r="AO492">
            <v>30173.142417882693</v>
          </cell>
          <cell r="AP492">
            <v>27608.679517889239</v>
          </cell>
          <cell r="AQ492">
            <v>25041.936074090372</v>
          </cell>
          <cell r="AR492">
            <v>22477.473174096915</v>
          </cell>
          <cell r="AS492">
            <v>20585.770696698452</v>
          </cell>
          <cell r="AT492">
            <v>19366.828641894987</v>
          </cell>
          <cell r="AU492">
            <v>18147.886587091522</v>
          </cell>
          <cell r="AV492">
            <v>16928.944532288064</v>
          </cell>
          <cell r="AW492">
            <v>15710.002477484597</v>
          </cell>
          <cell r="AX492">
            <v>14491.060422681136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</row>
        <row r="493">
          <cell r="A493">
            <v>-3521.1138645850206</v>
          </cell>
          <cell r="B493">
            <v>-14406.357243956347</v>
          </cell>
          <cell r="C493">
            <v>-12764.319117400106</v>
          </cell>
          <cell r="D493">
            <v>-10023.443541219955</v>
          </cell>
          <cell r="E493">
            <v>-8178.5832403192744</v>
          </cell>
          <cell r="F493">
            <v>-6636.8444340669885</v>
          </cell>
          <cell r="G493">
            <v>-5032.386750063346</v>
          </cell>
          <cell r="H493">
            <v>-3349.9267329290324</v>
          </cell>
          <cell r="I493">
            <v>-1502.5957794756132</v>
          </cell>
          <cell r="J493">
            <v>529.36391615930052</v>
          </cell>
          <cell r="K493">
            <v>2757.4011088052243</v>
          </cell>
          <cell r="L493">
            <v>5204.4770328703426</v>
          </cell>
          <cell r="M493">
            <v>7891.1701420537802</v>
          </cell>
          <cell r="N493">
            <v>10848.739574202025</v>
          </cell>
          <cell r="O493">
            <v>14560.29675521541</v>
          </cell>
          <cell r="P493">
            <v>19211.692236634655</v>
          </cell>
          <cell r="Q493">
            <v>24395.898103933258</v>
          </cell>
          <cell r="R493">
            <v>29982.567345714924</v>
          </cell>
          <cell r="S493">
            <v>36002.944239685137</v>
          </cell>
          <cell r="T493">
            <v>42490.698638027076</v>
          </cell>
          <cell r="U493">
            <v>49482.114271051927</v>
          </cell>
          <cell r="V493">
            <v>57016.291669351165</v>
          </cell>
          <cell r="W493">
            <v>65135.366839322742</v>
          </cell>
          <cell r="X493">
            <v>73884.746915046679</v>
          </cell>
          <cell r="Y493">
            <v>83313.364104428299</v>
          </cell>
          <cell r="Z493">
            <v>93473.949349840273</v>
          </cell>
          <cell r="AA493">
            <v>104423.32723375181</v>
          </cell>
          <cell r="AB493">
            <v>116222.73377864819</v>
          </cell>
          <cell r="AC493">
            <v>128938.15891858369</v>
          </cell>
          <cell r="AD493">
            <v>142640.71555769164</v>
          </cell>
          <cell r="AE493">
            <v>56221.584081922992</v>
          </cell>
          <cell r="AF493">
            <v>51685.09257314467</v>
          </cell>
          <cell r="AG493">
            <v>48684.515708821193</v>
          </cell>
          <cell r="AH493">
            <v>45867.493883287585</v>
          </cell>
          <cell r="AI493">
            <v>43216.751328187158</v>
          </cell>
          <cell r="AJ493">
            <v>40717.17174620778</v>
          </cell>
          <cell r="AK493">
            <v>38288.854708699771</v>
          </cell>
          <cell r="AL493">
            <v>35860.537671191763</v>
          </cell>
          <cell r="AM493">
            <v>33430.061162639169</v>
          </cell>
          <cell r="AN493">
            <v>31001.744125131147</v>
          </cell>
          <cell r="AO493">
            <v>28571.26761657856</v>
          </cell>
          <cell r="AP493">
            <v>26142.950579070544</v>
          </cell>
          <cell r="AQ493">
            <v>23712.474070517961</v>
          </cell>
          <cell r="AR493">
            <v>21284.157033009946</v>
          </cell>
          <cell r="AS493">
            <v>19492.883953655004</v>
          </cell>
          <cell r="AT493">
            <v>18338.654832453125</v>
          </cell>
          <cell r="AU493">
            <v>17184.425711251246</v>
          </cell>
          <cell r="AV493">
            <v>16030.196590049371</v>
          </cell>
          <cell r="AW493">
            <v>14875.967468847486</v>
          </cell>
          <cell r="AX493">
            <v>13721.738347645603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</row>
        <row r="494">
          <cell r="A494">
            <v>-3446.8185921955405</v>
          </cell>
          <cell r="B494">
            <v>-14010.581834874491</v>
          </cell>
          <cell r="C494">
            <v>-12116.229596010447</v>
          </cell>
          <cell r="D494">
            <v>-9388.3716685546897</v>
          </cell>
          <cell r="E494">
            <v>-7576.3142928059333</v>
          </cell>
          <cell r="F494">
            <v>-6031.1439046407013</v>
          </cell>
          <cell r="G494">
            <v>-4419.1691800659437</v>
          </cell>
          <cell r="H494">
            <v>-2725.1240786067901</v>
          </cell>
          <cell r="I494">
            <v>-863.43045320458759</v>
          </cell>
          <cell r="J494">
            <v>1185.6595528766702</v>
          </cell>
          <cell r="K494">
            <v>3433.8488863312705</v>
          </cell>
          <cell r="L494">
            <v>5904.1700191811142</v>
          </cell>
          <cell r="M494">
            <v>8617.3651482259556</v>
          </cell>
          <cell r="N494">
            <v>11604.624414887454</v>
          </cell>
          <cell r="O494">
            <v>15340.201976971923</v>
          </cell>
          <cell r="P494">
            <v>20006.30445668169</v>
          </cell>
          <cell r="Q494">
            <v>25203.35414398176</v>
          </cell>
          <cell r="R494">
            <v>30803.864304890853</v>
          </cell>
          <cell r="S494">
            <v>36839.156624510906</v>
          </cell>
          <cell r="T494">
            <v>43342.984371758903</v>
          </cell>
          <cell r="U494">
            <v>50351.721169537697</v>
          </cell>
          <cell r="V494">
            <v>57904.564419625924</v>
          </cell>
          <cell r="W494">
            <v>66043.754519970738</v>
          </cell>
          <cell r="X494">
            <v>74814.811100388586</v>
          </cell>
          <cell r="Y494">
            <v>84266.787597857547</v>
          </cell>
          <cell r="Z494">
            <v>94452.545595151154</v>
          </cell>
          <cell r="AA494">
            <v>105429.05045709324</v>
          </cell>
          <cell r="AB494">
            <v>117257.68991782375</v>
          </cell>
          <cell r="AC494">
            <v>130004.61740082175</v>
          </cell>
          <cell r="AD494">
            <v>143741.12199175425</v>
          </cell>
          <cell r="AE494">
            <v>55121.33597343068</v>
          </cell>
          <cell r="AF494">
            <v>50673.622934402556</v>
          </cell>
          <cell r="AG494">
            <v>47731.766916765766</v>
          </cell>
          <cell r="AH494">
            <v>44969.873792881837</v>
          </cell>
          <cell r="AI494">
            <v>42371.005878632852</v>
          </cell>
          <cell r="AJ494">
            <v>39920.342700415633</v>
          </cell>
          <cell r="AK494">
            <v>37539.547469184814</v>
          </cell>
          <cell r="AL494">
            <v>35158.752237953995</v>
          </cell>
          <cell r="AM494">
            <v>32775.839796208427</v>
          </cell>
          <cell r="AN494">
            <v>30395.044564977608</v>
          </cell>
          <cell r="AO494">
            <v>28012.132123232048</v>
          </cell>
          <cell r="AP494">
            <v>25631.336892001225</v>
          </cell>
          <cell r="AQ494">
            <v>23248.424450255661</v>
          </cell>
          <cell r="AR494">
            <v>20867.629219024846</v>
          </cell>
          <cell r="AS494">
            <v>19111.411089642166</v>
          </cell>
          <cell r="AT494">
            <v>17979.770062107636</v>
          </cell>
          <cell r="AU494">
            <v>16848.129034573103</v>
          </cell>
          <cell r="AV494">
            <v>15716.488007038572</v>
          </cell>
          <cell r="AW494">
            <v>14584.846979504038</v>
          </cell>
          <cell r="AX494">
            <v>13453.205951969505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</row>
        <row r="495">
          <cell r="A495">
            <v>-2974.426997196776</v>
          </cell>
          <cell r="B495">
            <v>-11833.42095187419</v>
          </cell>
          <cell r="C495">
            <v>-9918.0061716994787</v>
          </cell>
          <cell r="D495">
            <v>-7314.3579302118351</v>
          </cell>
          <cell r="E495">
            <v>-5638.9273367558408</v>
          </cell>
          <cell r="F495">
            <v>-4229.9405098971229</v>
          </cell>
          <cell r="G495">
            <v>-2739.458673403371</v>
          </cell>
          <cell r="H495">
            <v>-1153.2885475815706</v>
          </cell>
          <cell r="I495">
            <v>604.57978103080484</v>
          </cell>
          <cell r="J495">
            <v>2552.7163472675306</v>
          </cell>
          <cell r="K495">
            <v>4703.3072336289124</v>
          </cell>
          <cell r="L495">
            <v>7078.5647802975482</v>
          </cell>
          <cell r="M495">
            <v>9698.9227214782859</v>
          </cell>
          <cell r="N495">
            <v>12593.615135051958</v>
          </cell>
          <cell r="O495">
            <v>16176.689503207257</v>
          </cell>
          <cell r="P495">
            <v>20604.506413527481</v>
          </cell>
          <cell r="Q495">
            <v>25524.894330039442</v>
          </cell>
          <cell r="R495">
            <v>30827.264747890022</v>
          </cell>
          <cell r="S495">
            <v>36541.271961375678</v>
          </cell>
          <cell r="T495">
            <v>42698.872404726353</v>
          </cell>
          <cell r="U495">
            <v>49334.503373211417</v>
          </cell>
          <cell r="V495">
            <v>56485.275618829539</v>
          </cell>
          <cell r="W495">
            <v>64191.180897702543</v>
          </cell>
          <cell r="X495">
            <v>72495.31562991289</v>
          </cell>
          <cell r="Y495">
            <v>81444.121922635328</v>
          </cell>
          <cell r="Z495">
            <v>91087.647304521015</v>
          </cell>
          <cell r="AA495">
            <v>101479.82462393657</v>
          </cell>
          <cell r="AB495">
            <v>112678.77367643105</v>
          </cell>
          <cell r="AC495">
            <v>124747.12624832695</v>
          </cell>
          <cell r="AD495">
            <v>137752.37639428995</v>
          </cell>
          <cell r="AE495">
            <v>47843.223161293492</v>
          </cell>
          <cell r="AF495">
            <v>43982.777406020301</v>
          </cell>
          <cell r="AG495">
            <v>41429.358272129335</v>
          </cell>
          <cell r="AH495">
            <v>39032.140085376508</v>
          </cell>
          <cell r="AI495">
            <v>36776.421580148839</v>
          </cell>
          <cell r="AJ495">
            <v>34649.339149034924</v>
          </cell>
          <cell r="AK495">
            <v>32582.899438574652</v>
          </cell>
          <cell r="AL495">
            <v>30516.459728114372</v>
          </cell>
          <cell r="AM495">
            <v>28448.182359452479</v>
          </cell>
          <cell r="AN495">
            <v>26381.742648992204</v>
          </cell>
          <cell r="AO495">
            <v>24313.465280330311</v>
          </cell>
          <cell r="AP495">
            <v>22247.025569870038</v>
          </cell>
          <cell r="AQ495">
            <v>20178.748201208142</v>
          </cell>
          <cell r="AR495">
            <v>18112.30849074787</v>
          </cell>
          <cell r="AS495">
            <v>16587.977949767057</v>
          </cell>
          <cell r="AT495">
            <v>15605.756578265704</v>
          </cell>
          <cell r="AU495">
            <v>14623.535206764351</v>
          </cell>
          <cell r="AV495">
            <v>13641.313835262994</v>
          </cell>
          <cell r="AW495">
            <v>12659.092463761643</v>
          </cell>
          <cell r="AX495">
            <v>11676.871092260286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</row>
        <row r="496">
          <cell r="A496">
            <v>-3283.6386906690968</v>
          </cell>
          <cell r="B496">
            <v>-13188.935276498185</v>
          </cell>
          <cell r="C496">
            <v>-11385.364134858193</v>
          </cell>
          <cell r="D496">
            <v>-8672.3649549274014</v>
          </cell>
          <cell r="E496">
            <v>-6875.3280895715079</v>
          </cell>
          <cell r="F496">
            <v>-5371.3353737703364</v>
          </cell>
          <cell r="G496">
            <v>-3795.3080944637968</v>
          </cell>
          <cell r="H496">
            <v>-2132.3124434825786</v>
          </cell>
          <cell r="I496">
            <v>-299.93435030325799</v>
          </cell>
          <cell r="J496">
            <v>1721.2108946938106</v>
          </cell>
          <cell r="K496">
            <v>3943.0194449223172</v>
          </cell>
          <cell r="L496">
            <v>6388.2847364469308</v>
          </cell>
          <cell r="M496">
            <v>9077.6832885179083</v>
          </cell>
          <cell r="N496">
            <v>12041.79286445771</v>
          </cell>
          <cell r="O496">
            <v>15734.827718669439</v>
          </cell>
          <cell r="P496">
            <v>20330.419593619597</v>
          </cell>
          <cell r="Q496">
            <v>25444.854231972251</v>
          </cell>
          <cell r="R496">
            <v>30956.335722979522</v>
          </cell>
          <cell r="S496">
            <v>36895.687845680593</v>
          </cell>
          <cell r="T496">
            <v>43296.127309187992</v>
          </cell>
          <cell r="U496">
            <v>50193.449522068149</v>
          </cell>
          <cell r="V496">
            <v>57626.228783481616</v>
          </cell>
          <cell r="W496">
            <v>65636.034015681798</v>
          </cell>
          <cell r="X496">
            <v>74267.661244388335</v>
          </cell>
          <cell r="Y496">
            <v>83569.384127215817</v>
          </cell>
          <cell r="Z496">
            <v>93593.223931275803</v>
          </cell>
          <cell r="AA496">
            <v>104395.24046984146</v>
          </cell>
          <cell r="AB496">
            <v>116035.84562518186</v>
          </cell>
          <cell r="AC496">
            <v>128580.14121098816</v>
          </cell>
          <cell r="AD496">
            <v>142098.28306393887</v>
          </cell>
          <cell r="AE496">
            <v>52693.578116544304</v>
          </cell>
          <cell r="AF496">
            <v>48441.759645109414</v>
          </cell>
          <cell r="AG496">
            <v>45629.474399561477</v>
          </cell>
          <cell r="AH496">
            <v>42989.225782527334</v>
          </cell>
          <cell r="AI496">
            <v>40504.822111323352</v>
          </cell>
          <cell r="AJ496">
            <v>38162.095663601322</v>
          </cell>
          <cell r="AK496">
            <v>35886.159906949346</v>
          </cell>
          <cell r="AL496">
            <v>33610.224150297377</v>
          </cell>
          <cell r="AM496">
            <v>31332.264433309952</v>
          </cell>
          <cell r="AN496">
            <v>29056.32867665798</v>
          </cell>
          <cell r="AO496">
            <v>26778.368959670563</v>
          </cell>
          <cell r="AP496">
            <v>24502.433203018583</v>
          </cell>
          <cell r="AQ496">
            <v>22224.473486031162</v>
          </cell>
          <cell r="AR496">
            <v>19948.537729379193</v>
          </cell>
          <cell r="AS496">
            <v>18269.670271686886</v>
          </cell>
          <cell r="AT496">
            <v>17187.871112954232</v>
          </cell>
          <cell r="AU496">
            <v>16106.071954221579</v>
          </cell>
          <cell r="AV496">
            <v>15024.272795488927</v>
          </cell>
          <cell r="AW496">
            <v>13942.473636756273</v>
          </cell>
          <cell r="AX496">
            <v>12860.674478023615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</row>
        <row r="497">
          <cell r="A497">
            <v>-3116.436699307998</v>
          </cell>
          <cell r="B497">
            <v>-12588.614207529714</v>
          </cell>
          <cell r="C497">
            <v>-10783.811544824939</v>
          </cell>
          <cell r="D497">
            <v>-8245.5628067674661</v>
          </cell>
          <cell r="E497">
            <v>-6581.1942796469466</v>
          </cell>
          <cell r="F497">
            <v>-5163.4840127648822</v>
          </cell>
          <cell r="G497">
            <v>-3670.8187779336899</v>
          </cell>
          <cell r="H497">
            <v>-2088.8807260873987</v>
          </cell>
          <cell r="I497">
            <v>-339.12246108243295</v>
          </cell>
          <cell r="J497">
            <v>1597.1512962404113</v>
          </cell>
          <cell r="K497">
            <v>3731.7609615715087</v>
          </cell>
          <cell r="L497">
            <v>6086.9078607577558</v>
          </cell>
          <cell r="M497">
            <v>8682.8494927099673</v>
          </cell>
          <cell r="N497">
            <v>11549.093873160296</v>
          </cell>
          <cell r="O497">
            <v>15116.581671672437</v>
          </cell>
          <cell r="P497">
            <v>19548.726487159394</v>
          </cell>
          <cell r="Q497">
            <v>24479.457004825421</v>
          </cell>
          <cell r="R497">
            <v>29792.972946836602</v>
          </cell>
          <cell r="S497">
            <v>35518.990940489057</v>
          </cell>
          <cell r="T497">
            <v>41689.534592085154</v>
          </cell>
          <cell r="U497">
            <v>48339.113583709281</v>
          </cell>
          <cell r="V497">
            <v>55504.916673751643</v>
          </cell>
          <cell r="W497">
            <v>63227.019680564568</v>
          </cell>
          <cell r="X497">
            <v>71548.609612430315</v>
          </cell>
          <cell r="Y497">
            <v>80516.226197320982</v>
          </cell>
          <cell r="Z497">
            <v>90180.02216324117</v>
          </cell>
          <cell r="AA497">
            <v>100594.04372481018</v>
          </cell>
          <cell r="AB497">
            <v>111816.53284474651</v>
          </cell>
          <cell r="AC497">
            <v>123910.25296069701</v>
          </cell>
          <cell r="AD497">
            <v>136942.83999908617</v>
          </cell>
          <cell r="AE497">
            <v>49922.475755700914</v>
          </cell>
          <cell r="AF497">
            <v>45894.256148211287</v>
          </cell>
          <cell r="AG497">
            <v>43229.866159767866</v>
          </cell>
          <cell r="AH497">
            <v>40728.465566295439</v>
          </cell>
          <cell r="AI497">
            <v>38374.714189443803</v>
          </cell>
          <cell r="AJ497">
            <v>36155.189373156521</v>
          </cell>
          <cell r="AK497">
            <v>33998.942792563859</v>
          </cell>
          <cell r="AL497">
            <v>31842.696211971208</v>
          </cell>
          <cell r="AM497">
            <v>29684.532109084768</v>
          </cell>
          <cell r="AN497">
            <v>27528.285528492113</v>
          </cell>
          <cell r="AO497">
            <v>25370.121425605677</v>
          </cell>
          <cell r="AP497">
            <v>23213.874845013019</v>
          </cell>
          <cell r="AQ497">
            <v>21055.710742126579</v>
          </cell>
          <cell r="AR497">
            <v>18899.464161533928</v>
          </cell>
          <cell r="AS497">
            <v>17308.886657605326</v>
          </cell>
          <cell r="AT497">
            <v>16283.978230340788</v>
          </cell>
          <cell r="AU497">
            <v>15259.069803076247</v>
          </cell>
          <cell r="AV497">
            <v>14234.161375811706</v>
          </cell>
          <cell r="AW497">
            <v>13209.252948547166</v>
          </cell>
          <cell r="AX497">
            <v>12184.344521282628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</row>
        <row r="498">
          <cell r="A498">
            <v>-3729.5345614385114</v>
          </cell>
          <cell r="B498">
            <v>-15141.969693998586</v>
          </cell>
          <cell r="C498">
            <v>-13394.34652463517</v>
          </cell>
          <cell r="D498">
            <v>-10826.809950069992</v>
          </cell>
          <cell r="E498">
            <v>-8999.304804316951</v>
          </cell>
          <cell r="F498">
            <v>-7385.0338203525444</v>
          </cell>
          <cell r="G498">
            <v>-5714.4233728308673</v>
          </cell>
          <cell r="H498">
            <v>-3971.6330612238899</v>
          </cell>
          <cell r="I498">
            <v>-2065.194855668653</v>
          </cell>
          <cell r="J498">
            <v>25.263513601223394</v>
          </cell>
          <cell r="K498">
            <v>2311.0198606826993</v>
          </cell>
          <cell r="L498">
            <v>4815.4886270978195</v>
          </cell>
          <cell r="M498">
            <v>7559.4631354650301</v>
          </cell>
          <cell r="N498">
            <v>10575.205975674769</v>
          </cell>
          <cell r="O498">
            <v>14374.530687187733</v>
          </cell>
          <cell r="P498">
            <v>19155.660675279774</v>
          </cell>
          <cell r="Q498">
            <v>24489.122636215252</v>
          </cell>
          <cell r="R498">
            <v>30236.635110077925</v>
          </cell>
          <cell r="S498">
            <v>36430.341914244011</v>
          </cell>
          <cell r="T498">
            <v>43104.882274169759</v>
          </cell>
          <cell r="U498">
            <v>50297.584548405997</v>
          </cell>
          <cell r="V498">
            <v>58048.674992988861</v>
          </cell>
          <cell r="W498">
            <v>66401.502732752837</v>
          </cell>
          <cell r="X498">
            <v>75402.782197751425</v>
          </cell>
          <cell r="Y498">
            <v>85102.854380647303</v>
          </cell>
          <cell r="Z498">
            <v>95555.968376192541</v>
          </cell>
          <cell r="AA498">
            <v>106820.58477735028</v>
          </cell>
          <cell r="AB498">
            <v>118959.70262484615</v>
          </cell>
          <cell r="AC498">
            <v>132041.21173866277</v>
          </cell>
          <cell r="AD498">
            <v>146138.27240194383</v>
          </cell>
          <cell r="AE498">
            <v>59681.675513456052</v>
          </cell>
          <cell r="AF498">
            <v>54865.990957113048</v>
          </cell>
          <cell r="AG498">
            <v>51680.74711003837</v>
          </cell>
          <cell r="AH498">
            <v>48690.354981263794</v>
          </cell>
          <cell r="AI498">
            <v>45876.475585537548</v>
          </cell>
          <cell r="AJ498">
            <v>43223.062310764341</v>
          </cell>
          <cell r="AK498">
            <v>40645.297350154702</v>
          </cell>
          <cell r="AL498">
            <v>38067.532389545057</v>
          </cell>
          <cell r="AM498">
            <v>35487.475055778938</v>
          </cell>
          <cell r="AN498">
            <v>32909.710095169292</v>
          </cell>
          <cell r="AO498">
            <v>30329.652761403177</v>
          </cell>
          <cell r="AP498">
            <v>27751.887800793531</v>
          </cell>
          <cell r="AQ498">
            <v>25171.830467027419</v>
          </cell>
          <cell r="AR498">
            <v>22594.065506417774</v>
          </cell>
          <cell r="AS498">
            <v>20692.550626967324</v>
          </cell>
          <cell r="AT498">
            <v>19467.285828676071</v>
          </cell>
          <cell r="AU498">
            <v>18242.021030384818</v>
          </cell>
          <cell r="AV498">
            <v>17016.756232093569</v>
          </cell>
          <cell r="AW498">
            <v>15791.491433802321</v>
          </cell>
          <cell r="AX498">
            <v>14566.226635511071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</row>
        <row r="499">
          <cell r="A499">
            <v>-3298.3612981081578</v>
          </cell>
          <cell r="B499">
            <v>-13261.037611057824</v>
          </cell>
          <cell r="C499">
            <v>-11459.292093094584</v>
          </cell>
          <cell r="D499">
            <v>-8830.6213113582344</v>
          </cell>
          <cell r="E499">
            <v>-7069.3410920621027</v>
          </cell>
          <cell r="F499">
            <v>-5571.6800296739329</v>
          </cell>
          <cell r="G499">
            <v>-4003.2455100520119</v>
          </cell>
          <cell r="H499">
            <v>-2349.1342080967879</v>
          </cell>
          <cell r="I499">
            <v>-526.7086495330658</v>
          </cell>
          <cell r="J499">
            <v>1483.3784051046471</v>
          </cell>
          <cell r="K499">
            <v>3692.9293484779291</v>
          </cell>
          <cell r="L499">
            <v>6124.6774198670628</v>
          </cell>
          <cell r="M499">
            <v>8799.2167424758663</v>
          </cell>
          <cell r="N499">
            <v>11747.085746931498</v>
          </cell>
          <cell r="O499">
            <v>15424.226113542045</v>
          </cell>
          <cell r="P499">
            <v>20004.942036785691</v>
          </cell>
          <cell r="Q499">
            <v>25103.951374882563</v>
          </cell>
          <cell r="R499">
            <v>30598.810059487048</v>
          </cell>
          <cell r="S499">
            <v>36520.248904124011</v>
          </cell>
          <cell r="T499">
            <v>42901.384435237218</v>
          </cell>
          <cell r="U499">
            <v>49777.904101283326</v>
          </cell>
          <cell r="V499">
            <v>57188.265860089195</v>
          </cell>
          <cell r="W499">
            <v>65173.913260694484</v>
          </cell>
          <cell r="X499">
            <v>73779.507222556669</v>
          </cell>
          <cell r="Y499">
            <v>83053.175808377928</v>
          </cell>
          <cell r="Z499">
            <v>93046.783387445961</v>
          </cell>
          <cell r="AA499">
            <v>103816.22069482435</v>
          </cell>
          <cell r="AB499">
            <v>115421.71740859163</v>
          </cell>
          <cell r="AC499">
            <v>127928.17899326378</v>
          </cell>
          <cell r="AD499">
            <v>141405.54969324713</v>
          </cell>
          <cell r="AE499">
            <v>52915.284958648575</v>
          </cell>
          <cell r="AF499">
            <v>48645.577072977707</v>
          </cell>
          <cell r="AG499">
            <v>45821.4592113279</v>
          </cell>
          <cell r="AH499">
            <v>43170.101817775343</v>
          </cell>
          <cell r="AI499">
            <v>40675.245083557929</v>
          </cell>
          <cell r="AJ499">
            <v>38322.661676008844</v>
          </cell>
          <cell r="AK499">
            <v>36037.14997960339</v>
          </cell>
          <cell r="AL499">
            <v>33751.638283197943</v>
          </cell>
          <cell r="AM499">
            <v>31464.094110697224</v>
          </cell>
          <cell r="AN499">
            <v>29178.582414291774</v>
          </cell>
          <cell r="AO499">
            <v>26891.038241791062</v>
          </cell>
          <cell r="AP499">
            <v>24605.526545385608</v>
          </cell>
          <cell r="AQ499">
            <v>22317.982372884897</v>
          </cell>
          <cell r="AR499">
            <v>20032.470676479439</v>
          </cell>
          <cell r="AS499">
            <v>18346.539428176191</v>
          </cell>
          <cell r="AT499">
            <v>17260.188627975134</v>
          </cell>
          <cell r="AU499">
            <v>16173.837827774081</v>
          </cell>
          <cell r="AV499">
            <v>15087.487027573026</v>
          </cell>
          <cell r="AW499">
            <v>14001.13622737197</v>
          </cell>
          <cell r="AX499">
            <v>12914.785427170917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</row>
        <row r="500">
          <cell r="A500">
            <v>-2887.9108900205797</v>
          </cell>
          <cell r="B500">
            <v>-11605.8840108107</v>
          </cell>
          <cell r="C500">
            <v>-10045.371483752144</v>
          </cell>
          <cell r="D500">
            <v>-7608.2529667991348</v>
          </cell>
          <cell r="E500">
            <v>-6016.2694211782082</v>
          </cell>
          <cell r="F500">
            <v>-4695.8556044955094</v>
          </cell>
          <cell r="G500">
            <v>-3295.5974430223241</v>
          </cell>
          <cell r="H500">
            <v>-1801.8875967796957</v>
          </cell>
          <cell r="I500">
            <v>-141.08759041833687</v>
          </cell>
          <cell r="J500">
            <v>1704.706222264399</v>
          </cell>
          <cell r="K500">
            <v>3747.3242738599693</v>
          </cell>
          <cell r="L500">
            <v>6008.3183135633353</v>
          </cell>
          <cell r="M500">
            <v>8507.5292063860452</v>
          </cell>
          <cell r="N500">
            <v>11273.216292101473</v>
          </cell>
          <cell r="O500">
            <v>14706.359270682318</v>
          </cell>
          <cell r="P500">
            <v>18957.31053846038</v>
          </cell>
          <cell r="Q500">
            <v>23682.990739174038</v>
          </cell>
          <cell r="R500">
            <v>28775.537775231609</v>
          </cell>
          <cell r="S500">
            <v>34263.432472494889</v>
          </cell>
          <cell r="T500">
            <v>40177.366697354933</v>
          </cell>
          <cell r="U500">
            <v>46550.415005554452</v>
          </cell>
          <cell r="V500">
            <v>53418.21961655451</v>
          </cell>
          <cell r="W500">
            <v>60819.189747941935</v>
          </cell>
          <cell r="X500">
            <v>68794.716424684826</v>
          </cell>
          <cell r="Y500">
            <v>77389.403964588855</v>
          </cell>
          <cell r="Z500">
            <v>86651.319434571284</v>
          </cell>
          <cell r="AA500">
            <v>96632.261472873361</v>
          </cell>
          <cell r="AB500">
            <v>107388.04998064018</v>
          </cell>
          <cell r="AC500">
            <v>118978.83830301074</v>
          </cell>
          <cell r="AD500">
            <v>131469.44964563704</v>
          </cell>
          <cell r="AE500">
            <v>46337.790046417358</v>
          </cell>
          <cell r="AF500">
            <v>42598.816936466967</v>
          </cell>
          <cell r="AG500">
            <v>40125.743595905151</v>
          </cell>
          <cell r="AH500">
            <v>37803.956189176366</v>
          </cell>
          <cell r="AI500">
            <v>35619.216040155181</v>
          </cell>
          <cell r="AJ500">
            <v>33559.064307231783</v>
          </cell>
          <cell r="AK500">
            <v>31557.647113325933</v>
          </cell>
          <cell r="AL500">
            <v>29556.229919420082</v>
          </cell>
          <cell r="AM500">
            <v>27553.032890998544</v>
          </cell>
          <cell r="AN500">
            <v>25551.61569709269</v>
          </cell>
          <cell r="AO500">
            <v>23548.418668671155</v>
          </cell>
          <cell r="AP500">
            <v>21547.0014747653</v>
          </cell>
          <cell r="AQ500">
            <v>19543.804446343769</v>
          </cell>
          <cell r="AR500">
            <v>17542.387252437915</v>
          </cell>
          <cell r="AS500">
            <v>16066.021240658514</v>
          </cell>
          <cell r="AT500">
            <v>15114.706411005567</v>
          </cell>
          <cell r="AU500">
            <v>14163.39158135262</v>
          </cell>
          <cell r="AV500">
            <v>13212.076751699673</v>
          </cell>
          <cell r="AW500">
            <v>12260.761922046726</v>
          </cell>
          <cell r="AX500">
            <v>11309.447092393779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</row>
        <row r="501">
          <cell r="A501">
            <v>-3044.4765409975803</v>
          </cell>
          <cell r="B501">
            <v>-12187.015722743028</v>
          </cell>
          <cell r="C501">
            <v>-10405.826327062201</v>
          </cell>
          <cell r="D501">
            <v>-7839.1345773472258</v>
          </cell>
          <cell r="E501">
            <v>-6161.1382599532681</v>
          </cell>
          <cell r="F501">
            <v>-4751.2430538239987</v>
          </cell>
          <cell r="G501">
            <v>-3263.4360781625915</v>
          </cell>
          <cell r="H501">
            <v>-1683.4821310918262</v>
          </cell>
          <cell r="I501">
            <v>65.890525667369644</v>
          </cell>
          <cell r="J501">
            <v>2003.2907808907496</v>
          </cell>
          <cell r="K501">
            <v>4140.6931399453251</v>
          </cell>
          <cell r="L501">
            <v>6500.2758557049547</v>
          </cell>
          <cell r="M501">
            <v>9102.3527181042427</v>
          </cell>
          <cell r="N501">
            <v>11976.263376890809</v>
          </cell>
          <cell r="O501">
            <v>15544.571855771434</v>
          </cell>
          <cell r="P501">
            <v>19967.170898131099</v>
          </cell>
          <cell r="Q501">
            <v>24884.810732069527</v>
          </cell>
          <cell r="R501">
            <v>30184.219726554529</v>
          </cell>
          <cell r="S501">
            <v>35895.035613682427</v>
          </cell>
          <cell r="T501">
            <v>42049.19697971634</v>
          </cell>
          <cell r="U501">
            <v>48681.121886374807</v>
          </cell>
          <cell r="V501">
            <v>55827.90035895523</v>
          </cell>
          <cell r="W501">
            <v>63529.501817810378</v>
          </cell>
          <cell r="X501">
            <v>71828.998613269869</v>
          </cell>
          <cell r="Y501">
            <v>80772.806914158165</v>
          </cell>
          <cell r="Z501">
            <v>90410.94629711454</v>
          </cell>
          <cell r="AA501">
            <v>100797.31948850649</v>
          </cell>
          <cell r="AB501">
            <v>111990.01382343473</v>
          </cell>
          <cell r="AC501">
            <v>124051.62610778466</v>
          </cell>
          <cell r="AD501">
            <v>137049.61270016248</v>
          </cell>
          <cell r="AE501">
            <v>48895.85041576434</v>
          </cell>
          <cell r="AF501">
            <v>44950.468693641531</v>
          </cell>
          <cell r="AG501">
            <v>42340.870264234458</v>
          </cell>
          <cell r="AH501">
            <v>39890.909452057291</v>
          </cell>
          <cell r="AI501">
            <v>37585.561540194278</v>
          </cell>
          <cell r="AJ501">
            <v>35411.679901344141</v>
          </cell>
          <cell r="AK501">
            <v>33299.775219771494</v>
          </cell>
          <cell r="AL501">
            <v>31187.870538198837</v>
          </cell>
          <cell r="AM501">
            <v>29074.087767011715</v>
          </cell>
          <cell r="AN501">
            <v>26962.183085439068</v>
          </cell>
          <cell r="AO501">
            <v>24848.400314251947</v>
          </cell>
          <cell r="AP501">
            <v>22736.495632679285</v>
          </cell>
          <cell r="AQ501">
            <v>20622.712861492164</v>
          </cell>
          <cell r="AR501">
            <v>18510.808179919513</v>
          </cell>
          <cell r="AS501">
            <v>16952.939934615366</v>
          </cell>
          <cell r="AT501">
            <v>15949.108125579722</v>
          </cell>
          <cell r="AU501">
            <v>14945.276316544076</v>
          </cell>
          <cell r="AV501">
            <v>13941.444507508431</v>
          </cell>
          <cell r="AW501">
            <v>12937.612698472789</v>
          </cell>
          <cell r="AX501">
            <v>11933.780889437146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</row>
        <row r="502">
          <cell r="A502">
            <v>-2905.2892147802813</v>
          </cell>
          <cell r="B502">
            <v>-11583.81107486984</v>
          </cell>
          <cell r="C502">
            <v>-9856.7730839475516</v>
          </cell>
          <cell r="D502">
            <v>-7494.080259720723</v>
          </cell>
          <cell r="E502">
            <v>-5931.7134354347909</v>
          </cell>
          <cell r="F502">
            <v>-4590.0404228228062</v>
          </cell>
          <cell r="G502">
            <v>-3168.1680255583592</v>
          </cell>
          <cell r="H502">
            <v>-1652.3478565658263</v>
          </cell>
          <cell r="I502">
            <v>31.641894457372111</v>
          </cell>
          <cell r="J502">
            <v>1901.8651855691587</v>
          </cell>
          <cell r="K502">
            <v>3970.2353519845256</v>
          </cell>
          <cell r="L502">
            <v>6258.4622301514501</v>
          </cell>
          <cell r="M502">
            <v>8786.5275443951323</v>
          </cell>
          <cell r="N502">
            <v>11582.925682501689</v>
          </cell>
          <cell r="O502">
            <v>15051.868673535551</v>
          </cell>
          <cell r="P502">
            <v>19345.190662414509</v>
          </cell>
          <cell r="Q502">
            <v>24117.55015767449</v>
          </cell>
          <cell r="R502">
            <v>29260.400323226753</v>
          </cell>
          <cell r="S502">
            <v>34802.503312658009</v>
          </cell>
          <cell r="T502">
            <v>40774.854160286573</v>
          </cell>
          <cell r="U502">
            <v>47210.854125496575</v>
          </cell>
          <cell r="V502">
            <v>54146.497494243151</v>
          </cell>
          <cell r="W502">
            <v>61620.57288244411</v>
          </cell>
          <cell r="X502">
            <v>69674.88016707699</v>
          </cell>
          <cell r="Y502">
            <v>78354.464258200998</v>
          </cell>
          <cell r="Z502">
            <v>87707.86701930844</v>
          </cell>
          <cell r="AA502">
            <v>97787.398744907754</v>
          </cell>
          <cell r="AB502">
            <v>108649.43071361723</v>
          </cell>
          <cell r="AC502">
            <v>120354.71045291485</v>
          </cell>
          <cell r="AD502">
            <v>132968.70147871098</v>
          </cell>
          <cell r="AE502">
            <v>46710.977771971215</v>
          </cell>
          <cell r="AF502">
            <v>42941.892331039744</v>
          </cell>
          <cell r="AG502">
            <v>40448.901756311861</v>
          </cell>
          <cell r="AH502">
            <v>38108.41551736281</v>
          </cell>
          <cell r="AI502">
            <v>35906.080264942793</v>
          </cell>
          <cell r="AJ502">
            <v>33829.336818458287</v>
          </cell>
          <cell r="AK502">
            <v>31811.800937629087</v>
          </cell>
          <cell r="AL502">
            <v>29794.265056799879</v>
          </cell>
          <cell r="AM502">
            <v>27774.93500731446</v>
          </cell>
          <cell r="AN502">
            <v>25757.399126485256</v>
          </cell>
          <cell r="AO502">
            <v>23738.069076999833</v>
          </cell>
          <cell r="AP502">
            <v>21720.533196170629</v>
          </cell>
          <cell r="AQ502">
            <v>19701.203146685202</v>
          </cell>
          <cell r="AR502">
            <v>17683.667265856002</v>
          </cell>
          <cell r="AS502">
            <v>16195.411138612117</v>
          </cell>
          <cell r="AT502">
            <v>15236.434764953548</v>
          </cell>
          <cell r="AU502">
            <v>14277.45839129498</v>
          </cell>
          <cell r="AV502">
            <v>13318.482017636414</v>
          </cell>
          <cell r="AW502">
            <v>12359.505643977845</v>
          </cell>
          <cell r="AX502">
            <v>11400.529270319274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</row>
        <row r="503">
          <cell r="A503">
            <v>-3554.2534723320668</v>
          </cell>
          <cell r="B503">
            <v>-14418.234485478295</v>
          </cell>
          <cell r="C503">
            <v>-12630.701997305372</v>
          </cell>
          <cell r="D503">
            <v>-9847.0422972647975</v>
          </cell>
          <cell r="E503">
            <v>-7968.8274560633836</v>
          </cell>
          <cell r="F503">
            <v>-6384.7329584675454</v>
          </cell>
          <cell r="G503">
            <v>-4736.9296511954199</v>
          </cell>
          <cell r="H503">
            <v>-3009.8558828629334</v>
          </cell>
          <cell r="I503">
            <v>-1115.5779737314951</v>
          </cell>
          <cell r="J503">
            <v>965.97876572337282</v>
          </cell>
          <cell r="K503">
            <v>3246.445153615995</v>
          </cell>
          <cell r="L503">
            <v>5749.1005961700021</v>
          </cell>
          <cell r="M503">
            <v>8494.8140790825146</v>
          </cell>
          <cell r="N503">
            <v>11515.305535868802</v>
          </cell>
          <cell r="O503">
            <v>15299.46838716317</v>
          </cell>
          <cell r="P503">
            <v>20035.832946678569</v>
          </cell>
          <cell r="Q503">
            <v>25313.412578553725</v>
          </cell>
          <cell r="R503">
            <v>31000.704432920997</v>
          </cell>
          <cell r="S503">
            <v>37129.515534395534</v>
          </cell>
          <cell r="T503">
            <v>43734.122169575247</v>
          </cell>
          <cell r="U503">
            <v>50851.461582265707</v>
          </cell>
          <cell r="V503">
            <v>58521.338550503817</v>
          </cell>
          <cell r="W503">
            <v>66786.648000692221</v>
          </cell>
          <cell r="X503">
            <v>75693.614903848065</v>
          </cell>
          <cell r="Y503">
            <v>85292.052795620635</v>
          </cell>
          <cell r="Z503">
            <v>95635.64236588974</v>
          </cell>
          <cell r="AA503">
            <v>106782.23167599896</v>
          </cell>
          <cell r="AB503">
            <v>118794.15968263279</v>
          </cell>
          <cell r="AC503">
            <v>131738.60487769317</v>
          </cell>
          <cell r="AD503">
            <v>145687.96099399551</v>
          </cell>
          <cell r="AE503">
            <v>56883.696841989862</v>
          </cell>
          <cell r="AF503">
            <v>52293.779785658124</v>
          </cell>
          <cell r="AG503">
            <v>49257.865599167861</v>
          </cell>
          <cell r="AH503">
            <v>46407.668150312165</v>
          </cell>
          <cell r="AI503">
            <v>43725.708216725441</v>
          </cell>
          <cell r="AJ503">
            <v>41196.691478837769</v>
          </cell>
          <cell r="AK503">
            <v>38739.776533208227</v>
          </cell>
          <cell r="AL503">
            <v>36282.861587578685</v>
          </cell>
          <cell r="AM503">
            <v>33823.761739153444</v>
          </cell>
          <cell r="AN503">
            <v>31366.846793523902</v>
          </cell>
          <cell r="AO503">
            <v>28907.746945098657</v>
          </cell>
          <cell r="AP503">
            <v>26450.831999469119</v>
          </cell>
          <cell r="AQ503">
            <v>23991.732151043878</v>
          </cell>
          <cell r="AR503">
            <v>21534.817205414332</v>
          </cell>
          <cell r="AS503">
            <v>19722.44858451654</v>
          </cell>
          <cell r="AT503">
            <v>18554.626288350486</v>
          </cell>
          <cell r="AU503">
            <v>17386.803992184436</v>
          </cell>
          <cell r="AV503">
            <v>16218.981696018382</v>
          </cell>
          <cell r="AW503">
            <v>15051.159399852324</v>
          </cell>
          <cell r="AX503">
            <v>13883.337103686268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</row>
        <row r="504">
          <cell r="A504">
            <v>-3703.5893855897448</v>
          </cell>
          <cell r="B504">
            <v>-15064.376968160743</v>
          </cell>
          <cell r="C504">
            <v>-13230.501553089634</v>
          </cell>
          <cell r="D504">
            <v>-10392.737936867186</v>
          </cell>
          <cell r="E504">
            <v>-8462.9613711387829</v>
          </cell>
          <cell r="F504">
            <v>-6824.8685445491665</v>
          </cell>
          <cell r="G504">
            <v>-5127.0164176993494</v>
          </cell>
          <cell r="H504">
            <v>-3353.4366862379138</v>
          </cell>
          <cell r="I504">
            <v>-1413.0464353348514</v>
          </cell>
          <cell r="J504">
            <v>714.67936364712091</v>
          </cell>
          <cell r="K504">
            <v>3041.2920813158166</v>
          </cell>
          <cell r="L504">
            <v>5590.4176026330306</v>
          </cell>
          <cell r="M504">
            <v>8383.112874766377</v>
          </cell>
          <cell r="N504">
            <v>11451.823642688392</v>
          </cell>
          <cell r="O504">
            <v>15304.949079588714</v>
          </cell>
          <cell r="P504">
            <v>20139.459767593857</v>
          </cell>
          <cell r="Q504">
            <v>25529.210817207651</v>
          </cell>
          <cell r="R504">
            <v>31337.382247989968</v>
          </cell>
          <cell r="S504">
            <v>37596.457121545267</v>
          </cell>
          <cell r="T504">
            <v>44341.440243969126</v>
          </cell>
          <cell r="U504">
            <v>51610.053935426818</v>
          </cell>
          <cell r="V504">
            <v>59442.9489978329</v>
          </cell>
          <cell r="W504">
            <v>67883.932060500112</v>
          </cell>
          <cell r="X504">
            <v>76980.210575221921</v>
          </cell>
          <cell r="Y504">
            <v>86782.656830959837</v>
          </cell>
          <cell r="Z504">
            <v>97346.092464677276</v>
          </cell>
          <cell r="AA504">
            <v>108729.59505948858</v>
          </cell>
          <cell r="AB504">
            <v>120996.82854481945</v>
          </cell>
          <cell r="AC504">
            <v>134216.39924639024</v>
          </cell>
          <cell r="AD504">
            <v>148462.23957728507</v>
          </cell>
          <cell r="AE504">
            <v>59229.227762015464</v>
          </cell>
          <cell r="AF504">
            <v>54450.050988512317</v>
          </cell>
          <cell r="AG504">
            <v>51288.954526778289</v>
          </cell>
          <cell r="AH504">
            <v>48321.232609303064</v>
          </cell>
          <cell r="AI504">
            <v>45528.685278979952</v>
          </cell>
          <cell r="AJ504">
            <v>42895.387573340566</v>
          </cell>
          <cell r="AK504">
            <v>40337.164690766367</v>
          </cell>
          <cell r="AL504">
            <v>37778.941808192183</v>
          </cell>
          <cell r="AM504">
            <v>35218.443930979643</v>
          </cell>
          <cell r="AN504">
            <v>32660.221048405445</v>
          </cell>
          <cell r="AO504">
            <v>30099.723171192916</v>
          </cell>
          <cell r="AP504">
            <v>27541.500288618718</v>
          </cell>
          <cell r="AQ504">
            <v>24981.002411406189</v>
          </cell>
          <cell r="AR504">
            <v>22422.77952883199</v>
          </cell>
          <cell r="AS504">
            <v>20535.680064567805</v>
          </cell>
          <cell r="AT504">
            <v>19319.704018613629</v>
          </cell>
          <cell r="AU504">
            <v>18103.72797265945</v>
          </cell>
          <cell r="AV504">
            <v>16887.751926705274</v>
          </cell>
          <cell r="AW504">
            <v>15671.775880751089</v>
          </cell>
          <cell r="AX504">
            <v>14455.799834796908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</row>
        <row r="505">
          <cell r="A505">
            <v>-3358.827223653162</v>
          </cell>
          <cell r="B505">
            <v>-13496.77205564207</v>
          </cell>
          <cell r="C505">
            <v>-11686.721615141354</v>
          </cell>
          <cell r="D505">
            <v>-9074.7687827703248</v>
          </cell>
          <cell r="E505">
            <v>-7304.9415848465351</v>
          </cell>
          <cell r="F505">
            <v>-5786.9858245659598</v>
          </cell>
          <cell r="G505">
            <v>-4200.0823734964761</v>
          </cell>
          <cell r="H505">
            <v>-2529.1716649048331</v>
          </cell>
          <cell r="I505">
            <v>-690.31527190478198</v>
          </cell>
          <cell r="J505">
            <v>1336.0063363944757</v>
          </cell>
          <cell r="K505">
            <v>3561.5452845247655</v>
          </cell>
          <cell r="L505">
            <v>6009.1611573721611</v>
          </cell>
          <cell r="M505">
            <v>8699.5067712056916</v>
          </cell>
          <cell r="N505">
            <v>11663.402408075743</v>
          </cell>
          <cell r="O505">
            <v>15364.915649067938</v>
          </cell>
          <cell r="P505">
            <v>19981.851966867689</v>
          </cell>
          <cell r="Q505">
            <v>25122.569800962141</v>
          </cell>
          <cell r="R505">
            <v>30662.374920502894</v>
          </cell>
          <cell r="S505">
            <v>36632.249508629524</v>
          </cell>
          <cell r="T505">
            <v>43065.580975877012</v>
          </cell>
          <cell r="U505">
            <v>49998.348684229197</v>
          </cell>
          <cell r="V505">
            <v>57469.325167045914</v>
          </cell>
          <cell r="W505">
            <v>65520.292970215967</v>
          </cell>
          <cell r="X505">
            <v>74196.278327252352</v>
          </cell>
          <cell r="Y505">
            <v>83545.802975192375</v>
          </cell>
          <cell r="Z505">
            <v>93621.155519620515</v>
          </cell>
          <cell r="AA505">
            <v>104478.68386646337</v>
          </cell>
          <cell r="AB505">
            <v>116179.11035602464</v>
          </cell>
          <cell r="AC505">
            <v>128787.87136169453</v>
          </cell>
          <cell r="AD505">
            <v>142375.48325258913</v>
          </cell>
          <cell r="AE505">
            <v>53895.178968832268</v>
          </cell>
          <cell r="AF505">
            <v>49546.403925426675</v>
          </cell>
          <cell r="AG505">
            <v>46669.988581511672</v>
          </cell>
          <cell r="AH505">
            <v>43969.532912653049</v>
          </cell>
          <cell r="AI505">
            <v>41428.476008257283</v>
          </cell>
          <cell r="AJ505">
            <v>39032.327071555017</v>
          </cell>
          <cell r="AK505">
            <v>36704.491891051104</v>
          </cell>
          <cell r="AL505">
            <v>34376.656710547191</v>
          </cell>
          <cell r="AM505">
            <v>32046.7514162191</v>
          </cell>
          <cell r="AN505">
            <v>29718.916235715194</v>
          </cell>
          <cell r="AO505">
            <v>27389.010941387092</v>
          </cell>
          <cell r="AP505">
            <v>25061.175760883194</v>
          </cell>
          <cell r="AQ505">
            <v>22731.270466555095</v>
          </cell>
          <cell r="AR505">
            <v>20403.43528605119</v>
          </cell>
          <cell r="AS505">
            <v>18686.283683684174</v>
          </cell>
          <cell r="AT505">
            <v>17579.815659454049</v>
          </cell>
          <cell r="AU505">
            <v>16473.347635223923</v>
          </cell>
          <cell r="AV505">
            <v>15366.879610993799</v>
          </cell>
          <cell r="AW505">
            <v>14260.411586763677</v>
          </cell>
          <cell r="AX505">
            <v>13153.943562533552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</row>
        <row r="506">
          <cell r="A506">
            <v>-3574.6060220029676</v>
          </cell>
          <cell r="B506">
            <v>-14524.985582106581</v>
          </cell>
          <cell r="C506">
            <v>-12793.978787346437</v>
          </cell>
          <cell r="D506">
            <v>-10041.659795599076</v>
          </cell>
          <cell r="E506">
            <v>-8170.9563730593327</v>
          </cell>
          <cell r="F506">
            <v>-6590.6487260307831</v>
          </cell>
          <cell r="G506">
            <v>-4947.9756826014709</v>
          </cell>
          <cell r="H506">
            <v>-3227.3879456185905</v>
          </cell>
          <cell r="I506">
            <v>-1340.6157038988895</v>
          </cell>
          <cell r="J506">
            <v>732.39856185930955</v>
          </cell>
          <cell r="K506">
            <v>3003.1943716018341</v>
          </cell>
          <cell r="L506">
            <v>5495.0084418231418</v>
          </cell>
          <cell r="M506">
            <v>8228.6398546681376</v>
          </cell>
          <cell r="N506">
            <v>11235.800660349867</v>
          </cell>
          <cell r="O506">
            <v>15007.789222673284</v>
          </cell>
          <cell r="P506">
            <v>19734.105990693562</v>
          </cell>
          <cell r="Q506">
            <v>25001.683510651277</v>
          </cell>
          <cell r="R506">
            <v>30678.196763158907</v>
          </cell>
          <cell r="S506">
            <v>36795.392491899402</v>
          </cell>
          <cell r="T506">
            <v>43387.482022773067</v>
          </cell>
          <cell r="U506">
            <v>50491.332595820088</v>
          </cell>
          <cell r="V506">
            <v>58146.673550737672</v>
          </cell>
          <cell r="W506">
            <v>66396.318519114488</v>
          </cell>
          <cell r="X506">
            <v>75286.404866025987</v>
          </cell>
          <cell r="Y506">
            <v>84866.651720102644</v>
          </cell>
          <cell r="Z506">
            <v>95190.638035143551</v>
          </cell>
          <cell r="AA506">
            <v>106316.1022383752</v>
          </cell>
          <cell r="AB506">
            <v>118305.26514118342</v>
          </cell>
          <cell r="AC506">
            <v>131225.17791824497</v>
          </cell>
          <cell r="AD506">
            <v>145148.09710118303</v>
          </cell>
          <cell r="AE506">
            <v>57186.031662060479</v>
          </cell>
          <cell r="AF506">
            <v>52571.719360264644</v>
          </cell>
          <cell r="AG506">
            <v>49519.669398143065</v>
          </cell>
          <cell r="AH506">
            <v>46654.323251493362</v>
          </cell>
          <cell r="AI506">
            <v>43958.108796506422</v>
          </cell>
          <cell r="AJ506">
            <v>41415.650424849264</v>
          </cell>
          <cell r="AK506">
            <v>38945.67706390471</v>
          </cell>
          <cell r="AL506">
            <v>36475.703702960163</v>
          </cell>
          <cell r="AM506">
            <v>34003.533826539468</v>
          </cell>
          <cell r="AN506">
            <v>31533.560465594921</v>
          </cell>
          <cell r="AO506">
            <v>29061.390589174236</v>
          </cell>
          <cell r="AP506">
            <v>26591.417228229682</v>
          </cell>
          <cell r="AQ506">
            <v>24119.247351808994</v>
          </cell>
          <cell r="AR506">
            <v>21649.273990864447</v>
          </cell>
          <cell r="AS506">
            <v>19827.272695381125</v>
          </cell>
          <cell r="AT506">
            <v>18653.243465359024</v>
          </cell>
          <cell r="AU506">
            <v>17479.21423533692</v>
          </cell>
          <cell r="AV506">
            <v>16305.185005314821</v>
          </cell>
          <cell r="AW506">
            <v>15131.155775292716</v>
          </cell>
          <cell r="AX506">
            <v>13957.126545270616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</row>
        <row r="507">
          <cell r="A507">
            <v>-3526.4677817099737</v>
          </cell>
          <cell r="B507">
            <v>-14285.591314482072</v>
          </cell>
          <cell r="C507">
            <v>-12556.054735845677</v>
          </cell>
          <cell r="D507">
            <v>-9909.7197016308764</v>
          </cell>
          <cell r="E507">
            <v>-8091.655312730888</v>
          </cell>
          <cell r="F507">
            <v>-6533.6096224160747</v>
          </cell>
          <cell r="G507">
            <v>-4912.4216929805552</v>
          </cell>
          <cell r="H507">
            <v>-3212.7013853063236</v>
          </cell>
          <cell r="I507">
            <v>-1347.1845621617194</v>
          </cell>
          <cell r="J507">
            <v>704.00820642836072</v>
          </cell>
          <cell r="K507">
            <v>2952.3982945308908</v>
          </cell>
          <cell r="L507">
            <v>5421.0699116883088</v>
          </cell>
          <cell r="M507">
            <v>8130.7148446081137</v>
          </cell>
          <cell r="N507">
            <v>11112.768515513395</v>
          </cell>
          <cell r="O507">
            <v>14852.470062699555</v>
          </cell>
          <cell r="P507">
            <v>19536.661024514829</v>
          </cell>
          <cell r="Q507">
            <v>24756.87133530921</v>
          </cell>
          <cell r="R507">
            <v>30382.340139105607</v>
          </cell>
          <cell r="S507">
            <v>36444.528705924226</v>
          </cell>
          <cell r="T507">
            <v>42977.340725940332</v>
          </cell>
          <cell r="U507">
            <v>50017.311920908207</v>
          </cell>
          <cell r="V507">
            <v>57603.814375613059</v>
          </cell>
          <cell r="W507">
            <v>65779.276732104263</v>
          </cell>
          <cell r="X507">
            <v>74589.421478179545</v>
          </cell>
          <cell r="Y507">
            <v>84083.520657190427</v>
          </cell>
          <cell r="Z507">
            <v>94314.67142926481</v>
          </cell>
          <cell r="AA507">
            <v>105340.09302506322</v>
          </cell>
          <cell r="AB507">
            <v>117221.4467528269</v>
          </cell>
          <cell r="AC507">
            <v>130025.18084840469</v>
          </cell>
          <cell r="AD507">
            <v>143822.90209688368</v>
          </cell>
          <cell r="AE507">
            <v>56464.327813676078</v>
          </cell>
          <cell r="AF507">
            <v>51908.249434554469</v>
          </cell>
          <cell r="AG507">
            <v>48894.717203758271</v>
          </cell>
          <cell r="AH507">
            <v>46065.532533624559</v>
          </cell>
          <cell r="AI507">
            <v>43403.345065502741</v>
          </cell>
          <cell r="AJ507">
            <v>40892.973235573561</v>
          </cell>
          <cell r="AK507">
            <v>38454.171635078048</v>
          </cell>
          <cell r="AL507">
            <v>36015.370034582527</v>
          </cell>
          <cell r="AM507">
            <v>33574.399639255695</v>
          </cell>
          <cell r="AN507">
            <v>31135.59803876017</v>
          </cell>
          <cell r="AO507">
            <v>28694.627643433338</v>
          </cell>
          <cell r="AP507">
            <v>26255.826042937813</v>
          </cell>
          <cell r="AQ507">
            <v>23814.855647610981</v>
          </cell>
          <cell r="AR507">
            <v>21376.05404711546</v>
          </cell>
          <cell r="AS507">
            <v>19577.046921860318</v>
          </cell>
          <cell r="AT507">
            <v>18417.834271845546</v>
          </cell>
          <cell r="AU507">
            <v>17258.621621830771</v>
          </cell>
          <cell r="AV507">
            <v>16099.408971816008</v>
          </cell>
          <cell r="AW507">
            <v>14940.196321801239</v>
          </cell>
          <cell r="AX507">
            <v>13780.983671786476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</row>
        <row r="508">
          <cell r="A508">
            <v>-3434.180950645311</v>
          </cell>
          <cell r="B508">
            <v>-13825.011475346982</v>
          </cell>
          <cell r="C508">
            <v>-12100.757290415775</v>
          </cell>
          <cell r="D508">
            <v>-9510.6868881995761</v>
          </cell>
          <cell r="E508">
            <v>-7727.3271277777058</v>
          </cell>
          <cell r="F508">
            <v>-6195.3767764843697</v>
          </cell>
          <cell r="G508">
            <v>-4597.516475337361</v>
          </cell>
          <cell r="H508">
            <v>-2918.5611745910164</v>
          </cell>
          <cell r="I508">
            <v>-1073.063932603256</v>
          </cell>
          <cell r="J508">
            <v>958.62940838580835</v>
          </cell>
          <cell r="K508">
            <v>3188.1299727360624</v>
          </cell>
          <cell r="L508">
            <v>5638.3642804097835</v>
          </cell>
          <cell r="M508">
            <v>8329.9633551407151</v>
          </cell>
          <cell r="N508">
            <v>11293.989056158793</v>
          </cell>
          <cell r="O508">
            <v>15004.253917450083</v>
          </cell>
          <cell r="P508">
            <v>19642.692485867741</v>
          </cell>
          <cell r="Q508">
            <v>24809.826843448645</v>
          </cell>
          <cell r="R508">
            <v>30378.099269846854</v>
          </cell>
          <cell r="S508">
            <v>36378.651155844724</v>
          </cell>
          <cell r="T508">
            <v>42845.041479323088</v>
          </cell>
          <cell r="U508">
            <v>49813.434488830593</v>
          </cell>
          <cell r="V508">
            <v>57322.801957516349</v>
          </cell>
          <cell r="W508">
            <v>65415.141138561114</v>
          </cell>
          <cell r="X508">
            <v>74135.70964105484</v>
          </cell>
          <cell r="Y508">
            <v>83533.278539899184</v>
          </cell>
          <cell r="Z508">
            <v>93660.405135289431</v>
          </cell>
          <cell r="AA508">
            <v>104573.72688722385</v>
          </cell>
          <cell r="AB508">
            <v>116334.27816891301</v>
          </cell>
          <cell r="AC508">
            <v>129007.83161057928</v>
          </cell>
          <cell r="AD508">
            <v>142665.2659426629</v>
          </cell>
          <cell r="AE508">
            <v>55083.330791325359</v>
          </cell>
          <cell r="AF508">
            <v>50638.684371438714</v>
          </cell>
          <cell r="AG508">
            <v>47698.856711273744</v>
          </cell>
          <cell r="AH508">
            <v>44938.86786364283</v>
          </cell>
          <cell r="AI508">
            <v>42341.791822660423</v>
          </cell>
          <cell r="AJ508">
            <v>39892.818333176641</v>
          </cell>
          <cell r="AK508">
            <v>37513.664617970797</v>
          </cell>
          <cell r="AL508">
            <v>35134.510902764952</v>
          </cell>
          <cell r="AM508">
            <v>32753.241436823406</v>
          </cell>
          <cell r="AN508">
            <v>30374.087721617565</v>
          </cell>
          <cell r="AO508">
            <v>27992.818255676022</v>
          </cell>
          <cell r="AP508">
            <v>25613.664540470178</v>
          </cell>
          <cell r="AQ508">
            <v>23232.395074528635</v>
          </cell>
          <cell r="AR508">
            <v>20853.241359322787</v>
          </cell>
          <cell r="AS508">
            <v>19098.234111146907</v>
          </cell>
          <cell r="AT508">
            <v>17967.373330000995</v>
          </cell>
          <cell r="AU508">
            <v>16836.512548855091</v>
          </cell>
          <cell r="AV508">
            <v>15705.65176770918</v>
          </cell>
          <cell r="AW508">
            <v>14574.790986563274</v>
          </cell>
          <cell r="AX508">
            <v>13443.93020541737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</row>
        <row r="509">
          <cell r="A509">
            <v>-3681.6220033278723</v>
          </cell>
          <cell r="B509">
            <v>-14918.352924263709</v>
          </cell>
          <cell r="C509">
            <v>-13131.04056413623</v>
          </cell>
          <cell r="D509">
            <v>-10286.627037867042</v>
          </cell>
          <cell r="E509">
            <v>-8346.4194736093177</v>
          </cell>
          <cell r="F509">
            <v>-6710.4600594968269</v>
          </cell>
          <cell r="G509">
            <v>-5013.9213654607483</v>
          </cell>
          <cell r="H509">
            <v>-3240.8577765716477</v>
          </cell>
          <cell r="I509">
            <v>-1300.5390197772413</v>
          </cell>
          <cell r="J509">
            <v>827.53623614647699</v>
          </cell>
          <cell r="K509">
            <v>3154.9621921594271</v>
          </cell>
          <cell r="L509">
            <v>5705.3585799923912</v>
          </cell>
          <cell r="M509">
            <v>8499.7981619764887</v>
          </cell>
          <cell r="N509">
            <v>11570.680381224354</v>
          </cell>
          <cell r="O509">
            <v>15424.087865663039</v>
          </cell>
          <cell r="P509">
            <v>20256.017699443517</v>
          </cell>
          <cell r="Q509">
            <v>25642.212042162682</v>
          </cell>
          <cell r="R509">
            <v>31446.550649650766</v>
          </cell>
          <cell r="S509">
            <v>37701.495147878559</v>
          </cell>
          <cell r="T509">
            <v>44442.027243203986</v>
          </cell>
          <cell r="U509">
            <v>51705.844362762014</v>
          </cell>
          <cell r="V509">
            <v>59533.570482926254</v>
          </cell>
          <cell r="W509">
            <v>67968.983324932065</v>
          </cell>
          <cell r="X509">
            <v>77059.25918828632</v>
          </cell>
          <cell r="Y509">
            <v>86855.236791231</v>
          </cell>
          <cell r="Z509">
            <v>97411.701593827791</v>
          </cell>
          <cell r="AA509">
            <v>108787.69219378234</v>
          </cell>
          <cell r="AB509">
            <v>121046.83050857313</v>
          </cell>
          <cell r="AC509">
            <v>134257.67759047664</v>
          </cell>
          <cell r="AD509">
            <v>148494.11706443797</v>
          </cell>
          <cell r="AE509">
            <v>58945.281481511578</v>
          </cell>
          <cell r="AF509">
            <v>54189.016191409159</v>
          </cell>
          <cell r="AG509">
            <v>51043.07409883607</v>
          </cell>
          <cell r="AH509">
            <v>48089.579508507893</v>
          </cell>
          <cell r="AI509">
            <v>45310.419714330987</v>
          </cell>
          <cell r="AJ509">
            <v>42689.746098473428</v>
          </cell>
          <cell r="AK509">
            <v>40143.787395252133</v>
          </cell>
          <cell r="AL509">
            <v>37597.828692030831</v>
          </cell>
          <cell r="AM509">
            <v>35049.605900547824</v>
          </cell>
          <cell r="AN509">
            <v>32503.647197326525</v>
          </cell>
          <cell r="AO509">
            <v>29955.424405843525</v>
          </cell>
          <cell r="AP509">
            <v>27409.465702622223</v>
          </cell>
          <cell r="AQ509">
            <v>24861.242911139216</v>
          </cell>
          <cell r="AR509">
            <v>22315.284207917914</v>
          </cell>
          <cell r="AS509">
            <v>20437.231541899553</v>
          </cell>
          <cell r="AT509">
            <v>19227.08491308412</v>
          </cell>
          <cell r="AU509">
            <v>18016.938284268686</v>
          </cell>
          <cell r="AV509">
            <v>16806.791655453257</v>
          </cell>
          <cell r="AW509">
            <v>15596.645026637823</v>
          </cell>
          <cell r="AX509">
            <v>14386.49839782239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</row>
        <row r="510">
          <cell r="A510">
            <v>-3653.2749564656965</v>
          </cell>
          <cell r="B510">
            <v>-14708.220731726975</v>
          </cell>
          <cell r="C510">
            <v>-12665.69959281863</v>
          </cell>
          <cell r="D510">
            <v>-9921.8010624403669</v>
          </cell>
          <cell r="E510">
            <v>-8042.0647391555976</v>
          </cell>
          <cell r="F510">
            <v>-6396.7764080065263</v>
          </cell>
          <cell r="G510">
            <v>-4688.9241065508604</v>
          </cell>
          <cell r="H510">
            <v>-2902.5185697081747</v>
          </cell>
          <cell r="I510">
            <v>-947.20220093517435</v>
          </cell>
          <cell r="J510">
            <v>1197.580412670547</v>
          </cell>
          <cell r="K510">
            <v>3543.5691857169404</v>
          </cell>
          <cell r="L510">
            <v>6114.4739795044215</v>
          </cell>
          <cell r="M510">
            <v>8931.4933886764902</v>
          </cell>
          <cell r="N510">
            <v>12027.081447238139</v>
          </cell>
          <cell r="O510">
            <v>15904.480850255895</v>
          </cell>
          <cell r="P510">
            <v>20758.575860216031</v>
          </cell>
          <cell r="Q510">
            <v>26167.664358722584</v>
          </cell>
          <cell r="R510">
            <v>31996.674454810451</v>
          </cell>
          <cell r="S510">
            <v>38278.205753415656</v>
          </cell>
          <cell r="T510">
            <v>45047.388651527122</v>
          </cell>
          <cell r="U510">
            <v>52342.080810150772</v>
          </cell>
          <cell r="V510">
            <v>60203.078878903092</v>
          </cell>
          <cell r="W510">
            <v>68674.346657334885</v>
          </cell>
          <cell r="X510">
            <v>77803.260969011681</v>
          </cell>
          <cell r="Y510">
            <v>87640.876623437827</v>
          </cell>
          <cell r="Z510">
            <v>98242.211947663891</v>
          </cell>
          <cell r="AA510">
            <v>109666.55648445382</v>
          </cell>
          <cell r="AB510">
            <v>121977.80257786141</v>
          </cell>
          <cell r="AC510">
            <v>135244.80270065641</v>
          </cell>
          <cell r="AD510">
            <v>149541.75452200722</v>
          </cell>
          <cell r="AE510">
            <v>58582.149530019953</v>
          </cell>
          <cell r="AF510">
            <v>53855.185175517414</v>
          </cell>
          <cell r="AG510">
            <v>50728.623634918004</v>
          </cell>
          <cell r="AH510">
            <v>47793.324025211688</v>
          </cell>
          <cell r="AI510">
            <v>45031.285223490864</v>
          </cell>
          <cell r="AJ510">
            <v>42426.756247211415</v>
          </cell>
          <cell r="AK510">
            <v>39896.481902925741</v>
          </cell>
          <cell r="AL510">
            <v>37366.207558640075</v>
          </cell>
          <cell r="AM510">
            <v>34833.683073990956</v>
          </cell>
          <cell r="AN510">
            <v>32303.408729705283</v>
          </cell>
          <cell r="AO510">
            <v>29770.884245056171</v>
          </cell>
          <cell r="AP510">
            <v>27240.609900770505</v>
          </cell>
          <cell r="AQ510">
            <v>24708.085416121383</v>
          </cell>
          <cell r="AR510">
            <v>22177.811071835713</v>
          </cell>
          <cell r="AS510">
            <v>20311.328134767224</v>
          </cell>
          <cell r="AT510">
            <v>19108.636604915911</v>
          </cell>
          <cell r="AU510">
            <v>17905.945075064606</v>
          </cell>
          <cell r="AV510">
            <v>16703.253545213302</v>
          </cell>
          <cell r="AW510">
            <v>15500.562015361993</v>
          </cell>
          <cell r="AX510">
            <v>14297.87048551069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</row>
        <row r="511">
          <cell r="A511">
            <v>-3433.5395993252869</v>
          </cell>
          <cell r="B511">
            <v>-13919.718442746809</v>
          </cell>
          <cell r="C511">
            <v>-12066.594906594233</v>
          </cell>
          <cell r="D511">
            <v>-9366.0954280740971</v>
          </cell>
          <cell r="E511">
            <v>-7560.1890897300564</v>
          </cell>
          <cell r="F511">
            <v>-6020.3787947774526</v>
          </cell>
          <cell r="G511">
            <v>-4413.5974340463763</v>
          </cell>
          <cell r="H511">
            <v>-2724.6170854890779</v>
          </cell>
          <cell r="I511">
            <v>-868.09475926178345</v>
          </cell>
          <cell r="J511">
            <v>1175.674702819721</v>
          </cell>
          <cell r="K511">
            <v>3418.3886639975726</v>
          </cell>
          <cell r="L511">
            <v>5883.0426460696699</v>
          </cell>
          <cell r="M511">
            <v>8590.3523008264583</v>
          </cell>
          <cell r="N511">
            <v>11571.44170423295</v>
          </cell>
          <cell r="O511">
            <v>15299.153410362309</v>
          </cell>
          <cell r="P511">
            <v>19955.073428171945</v>
          </cell>
          <cell r="Q511">
            <v>25140.691564954868</v>
          </cell>
          <cell r="R511">
            <v>30728.882714371219</v>
          </cell>
          <cell r="S511">
            <v>36750.899665621029</v>
          </cell>
          <cell r="T511">
            <v>43240.421443151441</v>
          </cell>
          <cell r="U511">
            <v>50233.741661604399</v>
          </cell>
          <cell r="V511">
            <v>57769.971503248271</v>
          </cell>
          <cell r="W511">
            <v>65891.258453075308</v>
          </cell>
          <cell r="X511">
            <v>74643.022014872986</v>
          </cell>
          <cell r="Y511">
            <v>84074.207726546534</v>
          </cell>
          <cell r="Z511">
            <v>94237.560895311151</v>
          </cell>
          <cell r="AA511">
            <v>105189.92158365867</v>
          </cell>
          <cell r="AB511">
            <v>116992.54249585119</v>
          </cell>
          <cell r="AC511">
            <v>129711.43154276973</v>
          </cell>
          <cell r="AD511">
            <v>143417.72100096208</v>
          </cell>
          <cell r="AE511">
            <v>54953.421003875257</v>
          </cell>
          <cell r="AF511">
            <v>50519.256939783067</v>
          </cell>
          <cell r="AG511">
            <v>47586.362636424696</v>
          </cell>
          <cell r="AH511">
            <v>44832.883009630823</v>
          </cell>
          <cell r="AI511">
            <v>42241.931972195373</v>
          </cell>
          <cell r="AJ511">
            <v>39798.73419781305</v>
          </cell>
          <cell r="AK511">
            <v>37425.191533155776</v>
          </cell>
          <cell r="AL511">
            <v>35051.648868498494</v>
          </cell>
          <cell r="AM511">
            <v>32675.995442940453</v>
          </cell>
          <cell r="AN511">
            <v>30302.452778283176</v>
          </cell>
          <cell r="AO511">
            <v>27926.799352725142</v>
          </cell>
          <cell r="AP511">
            <v>25553.256688067861</v>
          </cell>
          <cell r="AQ511">
            <v>23177.60326250982</v>
          </cell>
          <cell r="AR511">
            <v>20804.060597852538</v>
          </cell>
          <cell r="AS511">
            <v>19053.192398919127</v>
          </cell>
          <cell r="AT511">
            <v>17924.998665709569</v>
          </cell>
          <cell r="AU511">
            <v>16796.80493250001</v>
          </cell>
          <cell r="AV511">
            <v>15668.611199290453</v>
          </cell>
          <cell r="AW511">
            <v>14540.417466080895</v>
          </cell>
          <cell r="AX511">
            <v>13412.223732871338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</row>
        <row r="512">
          <cell r="A512">
            <v>-3240.8472952745192</v>
          </cell>
          <cell r="B512">
            <v>-13035.423602135581</v>
          </cell>
          <cell r="C512">
            <v>-11283.213686505507</v>
          </cell>
          <cell r="D512">
            <v>-8597.6860486544883</v>
          </cell>
          <cell r="E512">
            <v>-6822.235733361952</v>
          </cell>
          <cell r="F512">
            <v>-5341.9137877370285</v>
          </cell>
          <cell r="G512">
            <v>-3788.9449737129003</v>
          </cell>
          <cell r="H512">
            <v>-2148.562581500752</v>
          </cell>
          <cell r="I512">
            <v>-339.3484011829089</v>
          </cell>
          <cell r="J512">
            <v>1657.8948180515445</v>
          </cell>
          <cell r="K512">
            <v>3855.031160085673</v>
          </cell>
          <cell r="L512">
            <v>6274.6894773676204</v>
          </cell>
          <cell r="M512">
            <v>8937.4247231081645</v>
          </cell>
          <cell r="N512">
            <v>11873.52619982828</v>
          </cell>
          <cell r="O512">
            <v>15531.263058145007</v>
          </cell>
          <cell r="P512">
            <v>20081.645869218923</v>
          </cell>
          <cell r="Q512">
            <v>25145.43408685832</v>
          </cell>
          <cell r="R512">
            <v>30602.337343889616</v>
          </cell>
          <cell r="S512">
            <v>36482.874182470172</v>
          </cell>
          <cell r="T512">
            <v>42819.93237849835</v>
          </cell>
          <cell r="U512">
            <v>49648.952871386071</v>
          </cell>
          <cell r="V512">
            <v>57008.127972777758</v>
          </cell>
          <cell r="W512">
            <v>64938.614962727057</v>
          </cell>
          <cell r="X512">
            <v>73484.76626790005</v>
          </cell>
          <cell r="Y512">
            <v>82694.377509110534</v>
          </cell>
          <cell r="Z512">
            <v>92618.954805429967</v>
          </cell>
          <cell r="AA512">
            <v>103314.00282981024</v>
          </cell>
          <cell r="AB512">
            <v>114839.33522721316</v>
          </cell>
          <cell r="AC512">
            <v>127259.40913130608</v>
          </cell>
          <cell r="AD512">
            <v>140643.68565055772</v>
          </cell>
          <cell r="AE512">
            <v>51987.767845095579</v>
          </cell>
          <cell r="AF512">
            <v>47792.900851558741</v>
          </cell>
          <cell r="AG512">
            <v>45018.285088393677</v>
          </cell>
          <cell r="AH512">
            <v>42413.401589077665</v>
          </cell>
          <cell r="AI512">
            <v>39962.275552307277</v>
          </cell>
          <cell r="AJ512">
            <v>37650.929026941994</v>
          </cell>
          <cell r="AK512">
            <v>35405.478556953414</v>
          </cell>
          <cell r="AL512">
            <v>33160.028086964827</v>
          </cell>
          <cell r="AM512">
            <v>30912.580766813317</v>
          </cell>
          <cell r="AN512">
            <v>28667.13029682474</v>
          </cell>
          <cell r="AO512">
            <v>26419.682976673223</v>
          </cell>
          <cell r="AP512">
            <v>24174.232506684639</v>
          </cell>
          <cell r="AQ512">
            <v>21926.785186533118</v>
          </cell>
          <cell r="AR512">
            <v>19681.334716544534</v>
          </cell>
          <cell r="AS512">
            <v>18024.955044620336</v>
          </cell>
          <cell r="AT512">
            <v>16957.646170760527</v>
          </cell>
          <cell r="AU512">
            <v>15890.33729690071</v>
          </cell>
          <cell r="AV512">
            <v>14823.028423040898</v>
          </cell>
          <cell r="AW512">
            <v>13755.719549181089</v>
          </cell>
          <cell r="AX512">
            <v>12688.410675321276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</row>
        <row r="513">
          <cell r="A513">
            <v>-3091.522964421868</v>
          </cell>
          <cell r="B513">
            <v>-12544.493684817406</v>
          </cell>
          <cell r="C513">
            <v>-10943.539859098513</v>
          </cell>
          <cell r="D513">
            <v>-8568.1670541052335</v>
          </cell>
          <cell r="E513">
            <v>-6973.3786001807266</v>
          </cell>
          <cell r="F513">
            <v>-5603.8986589265478</v>
          </cell>
          <cell r="G513">
            <v>-4161.6403180838906</v>
          </cell>
          <cell r="H513">
            <v>-2632.5920422306235</v>
          </cell>
          <cell r="I513">
            <v>-939.05854213487828</v>
          </cell>
          <cell r="J513">
            <v>937.30395940015967</v>
          </cell>
          <cell r="K513">
            <v>3008.0458318839442</v>
          </cell>
          <cell r="L513">
            <v>5294.9941896493656</v>
          </cell>
          <cell r="M513">
            <v>7818.038971337427</v>
          </cell>
          <cell r="N513">
            <v>10606.19134289547</v>
          </cell>
          <cell r="O513">
            <v>14086.251269906916</v>
          </cell>
          <cell r="P513">
            <v>18419.592464224363</v>
          </cell>
          <cell r="Q513">
            <v>23242.615494525351</v>
          </cell>
          <cell r="R513">
            <v>28440.062337011099</v>
          </cell>
          <cell r="S513">
            <v>34041.000485295081</v>
          </cell>
          <cell r="T513">
            <v>40076.754018062231</v>
          </cell>
          <cell r="U513">
            <v>46581.078783632554</v>
          </cell>
          <cell r="V513">
            <v>53590.35118455773</v>
          </cell>
          <cell r="W513">
            <v>61143.771618056606</v>
          </cell>
          <cell r="X513">
            <v>69283.583710060222</v>
          </cell>
          <cell r="Y513">
            <v>78055.310568965841</v>
          </cell>
          <cell r="Z513">
            <v>87508.00938038349</v>
          </cell>
          <cell r="AA513">
            <v>97694.545766734838</v>
          </cell>
          <cell r="AB513">
            <v>108671.88944610013</v>
          </cell>
          <cell r="AC513">
            <v>120501.43284383039</v>
          </cell>
          <cell r="AD513">
            <v>133249.3344388066</v>
          </cell>
          <cell r="AE513">
            <v>49470.836969733566</v>
          </cell>
          <cell r="AF513">
            <v>45479.059870064251</v>
          </cell>
          <cell r="AG513">
            <v>42838.774092029234</v>
          </cell>
          <cell r="AH513">
            <v>40360.003176074861</v>
          </cell>
          <cell r="AI513">
            <v>38027.545723417054</v>
          </cell>
          <cell r="AJ513">
            <v>35828.100510119773</v>
          </cell>
          <cell r="AK513">
            <v>33691.361066806741</v>
          </cell>
          <cell r="AL513">
            <v>31554.621623493702</v>
          </cell>
          <cell r="AM513">
            <v>29415.982005332658</v>
          </cell>
          <cell r="AN513">
            <v>27279.242562019623</v>
          </cell>
          <cell r="AO513">
            <v>25140.602943858583</v>
          </cell>
          <cell r="AP513">
            <v>23003.863500545547</v>
          </cell>
          <cell r="AQ513">
            <v>20865.223882384504</v>
          </cell>
          <cell r="AR513">
            <v>18728.484439071468</v>
          </cell>
          <cell r="AS513">
            <v>17152.296575920634</v>
          </cell>
          <cell r="AT513">
            <v>16136.660292932005</v>
          </cell>
          <cell r="AU513">
            <v>15121.024009943374</v>
          </cell>
          <cell r="AV513">
            <v>14105.387726954743</v>
          </cell>
          <cell r="AW513">
            <v>13089.751443966114</v>
          </cell>
          <cell r="AX513">
            <v>12074.115160977482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</row>
        <row r="514">
          <cell r="A514">
            <v>-2978.14608353936</v>
          </cell>
          <cell r="B514">
            <v>-11996.56470408381</v>
          </cell>
          <cell r="C514">
            <v>-10538.263592920883</v>
          </cell>
          <cell r="D514">
            <v>-8119.5874487146511</v>
          </cell>
          <cell r="E514">
            <v>-6507.605147368803</v>
          </cell>
          <cell r="F514">
            <v>-5169.2027831411388</v>
          </cell>
          <cell r="G514">
            <v>-3754.5076763153857</v>
          </cell>
          <cell r="H514">
            <v>-2249.7547141237892</v>
          </cell>
          <cell r="I514">
            <v>-579.48775592641255</v>
          </cell>
          <cell r="J514">
            <v>1274.3667525540159</v>
          </cell>
          <cell r="K514">
            <v>3323.4791115505636</v>
          </cell>
          <cell r="L514">
            <v>5589.4911157027882</v>
          </cell>
          <cell r="M514">
            <v>8092.2279779748305</v>
          </cell>
          <cell r="N514">
            <v>10860.250186136209</v>
          </cell>
          <cell r="O514">
            <v>14306.241413126818</v>
          </cell>
          <cell r="P514">
            <v>18585.521163086301</v>
          </cell>
          <cell r="Q514">
            <v>23345.622338032717</v>
          </cell>
          <cell r="R514">
            <v>28475.262538007864</v>
          </cell>
          <cell r="S514">
            <v>34003.130037903458</v>
          </cell>
          <cell r="T514">
            <v>39960.140257947722</v>
          </cell>
          <cell r="U514">
            <v>46379.60866278594</v>
          </cell>
          <cell r="V514">
            <v>53297.43708316594</v>
          </cell>
          <cell r="W514">
            <v>60752.314502260153</v>
          </cell>
          <cell r="X514">
            <v>68785.933429551806</v>
          </cell>
          <cell r="Y514">
            <v>77443.223072388064</v>
          </cell>
          <cell r="Z514">
            <v>86772.600609246991</v>
          </cell>
          <cell r="AA514">
            <v>96826.241970001327</v>
          </cell>
          <cell r="AB514">
            <v>107660.37363755752</v>
          </cell>
          <cell r="AC514">
            <v>119335.58710281452</v>
          </cell>
          <cell r="AD514">
            <v>131917.17773157833</v>
          </cell>
          <cell r="AE514">
            <v>47763.309203748831</v>
          </cell>
          <cell r="AF514">
            <v>43909.311665752939</v>
          </cell>
          <cell r="AG514">
            <v>41360.157583728796</v>
          </cell>
          <cell r="AH514">
            <v>38966.943541758526</v>
          </cell>
          <cell r="AI514">
            <v>36714.992830189971</v>
          </cell>
          <cell r="AJ514">
            <v>34591.463328077545</v>
          </cell>
          <cell r="AK514">
            <v>32528.475253280143</v>
          </cell>
          <cell r="AL514">
            <v>30465.487178482748</v>
          </cell>
          <cell r="AM514">
            <v>28400.664514978831</v>
          </cell>
          <cell r="AN514">
            <v>26337.676440181433</v>
          </cell>
          <cell r="AO514">
            <v>24272.853776677519</v>
          </cell>
          <cell r="AP514">
            <v>22209.865701880117</v>
          </cell>
          <cell r="AQ514">
            <v>20145.0430383762</v>
          </cell>
          <cell r="AR514">
            <v>18082.054963578805</v>
          </cell>
          <cell r="AS514">
            <v>16560.270557203617</v>
          </cell>
          <cell r="AT514">
            <v>15579.689819250652</v>
          </cell>
          <cell r="AU514">
            <v>14599.109081297685</v>
          </cell>
          <cell r="AV514">
            <v>13618.528343344722</v>
          </cell>
          <cell r="AW514">
            <v>12637.947605391755</v>
          </cell>
          <cell r="AX514">
            <v>11657.36686743879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</row>
        <row r="515">
          <cell r="A515">
            <v>-3166.26313592527</v>
          </cell>
          <cell r="B515">
            <v>-12719.726220453058</v>
          </cell>
          <cell r="C515">
            <v>-11090.446935356425</v>
          </cell>
          <cell r="D515">
            <v>-8642.0037380536742</v>
          </cell>
          <cell r="E515">
            <v>-6978.3654789118864</v>
          </cell>
          <cell r="F515">
            <v>-5556.3762767515345</v>
          </cell>
          <cell r="G515">
            <v>-4062.1951051160668</v>
          </cell>
          <cell r="H515">
            <v>-2481.4474510184396</v>
          </cell>
          <cell r="I515">
            <v>-734.49420508332162</v>
          </cell>
          <cell r="J515">
            <v>1197.4173880279868</v>
          </cell>
          <cell r="K515">
            <v>3325.9549811339857</v>
          </cell>
          <cell r="L515">
            <v>5673.3195477387017</v>
          </cell>
          <cell r="M515">
            <v>8259.6977173970354</v>
          </cell>
          <cell r="N515">
            <v>11114.720062629658</v>
          </cell>
          <cell r="O515">
            <v>14676.57750545029</v>
          </cell>
          <cell r="P515">
            <v>19111.714281632507</v>
          </cell>
          <cell r="Q515">
            <v>24048.104394844042</v>
          </cell>
          <cell r="R515">
            <v>29367.719301511395</v>
          </cell>
          <cell r="S515">
            <v>35100.309738296615</v>
          </cell>
          <cell r="T515">
            <v>41277.936068866693</v>
          </cell>
          <cell r="U515">
            <v>47935.147586240346</v>
          </cell>
          <cell r="V515">
            <v>55109.175734842021</v>
          </cell>
          <cell r="W515">
            <v>62840.14233288596</v>
          </cell>
          <cell r="X515">
            <v>71171.283959605236</v>
          </cell>
          <cell r="Y515">
            <v>80149.193762244337</v>
          </cell>
          <cell r="Z515">
            <v>89824.082035157277</v>
          </cell>
          <cell r="AA515">
            <v>100250.05702833812</v>
          </cell>
          <cell r="AB515">
            <v>111485.42755584762</v>
          </cell>
          <cell r="AC515">
            <v>123593.02909651812</v>
          </cell>
          <cell r="AD515">
            <v>136640.57521070412</v>
          </cell>
          <cell r="AE515">
            <v>50814.180298156774</v>
          </cell>
          <cell r="AF515">
            <v>46714.009496988649</v>
          </cell>
          <cell r="AG515">
            <v>44002.028746676864</v>
          </cell>
          <cell r="AH515">
            <v>41455.948672911509</v>
          </cell>
          <cell r="AI515">
            <v>39060.155094370581</v>
          </cell>
          <cell r="AJ515">
            <v>36800.985602397297</v>
          </cell>
          <cell r="AK515">
            <v>34606.224608377335</v>
          </cell>
          <cell r="AL515">
            <v>32411.463614357377</v>
          </cell>
          <cell r="AM515">
            <v>30214.750847672163</v>
          </cell>
          <cell r="AN515">
            <v>28019.989853652205</v>
          </cell>
          <cell r="AO515">
            <v>25823.277086966995</v>
          </cell>
          <cell r="AP515">
            <v>23628.516092947037</v>
          </cell>
          <cell r="AQ515">
            <v>21431.803326261823</v>
          </cell>
          <cell r="AR515">
            <v>19237.042332241868</v>
          </cell>
          <cell r="AS515">
            <v>17618.054274471306</v>
          </cell>
          <cell r="AT515">
            <v>16574.839152950146</v>
          </cell>
          <cell r="AU515">
            <v>15531.62403142899</v>
          </cell>
          <cell r="AV515">
            <v>14488.408909907828</v>
          </cell>
          <cell r="AW515">
            <v>13445.193788386669</v>
          </cell>
          <cell r="AX515">
            <v>12401.978666865514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</row>
        <row r="516">
          <cell r="A516">
            <v>-3029.2886122391033</v>
          </cell>
          <cell r="B516">
            <v>-12310.623458365779</v>
          </cell>
          <cell r="C516">
            <v>-10671.833887041776</v>
          </cell>
          <cell r="D516">
            <v>-8262.9280460536738</v>
          </cell>
          <cell r="E516">
            <v>-6675.1767721021406</v>
          </cell>
          <cell r="F516">
            <v>-5322.7750028772161</v>
          </cell>
          <cell r="G516">
            <v>-3895.3744952266634</v>
          </cell>
          <cell r="H516">
            <v>-2379.1020150191712</v>
          </cell>
          <cell r="I516">
            <v>-697.59213048462414</v>
          </cell>
          <cell r="J516">
            <v>1167.3478678658603</v>
          </cell>
          <cell r="K516">
            <v>3227.3515377834219</v>
          </cell>
          <cell r="L516">
            <v>5504.1474353893182</v>
          </cell>
          <cell r="M516">
            <v>8017.6000500174823</v>
          </cell>
          <cell r="N516">
            <v>10796.465210244944</v>
          </cell>
          <cell r="O516">
            <v>14259.112398140034</v>
          </cell>
          <cell r="P516">
            <v>18563.309655029745</v>
          </cell>
          <cell r="Q516">
            <v>23352.136027015564</v>
          </cell>
          <cell r="R516">
            <v>28512.731435728929</v>
          </cell>
          <cell r="S516">
            <v>34073.957277665213</v>
          </cell>
          <cell r="T516">
            <v>40066.915534536325</v>
          </cell>
          <cell r="U516">
            <v>46525.122715724086</v>
          </cell>
          <cell r="V516">
            <v>53484.697304338151</v>
          </cell>
          <cell r="W516">
            <v>60984.561755198709</v>
          </cell>
          <cell r="X516">
            <v>69066.660174447505</v>
          </cell>
          <cell r="Y516">
            <v>77776.192898192807</v>
          </cell>
          <cell r="Z516">
            <v>87161.869282104075</v>
          </cell>
          <cell r="AA516">
            <v>97276.180115720039</v>
          </cell>
          <cell r="AB516">
            <v>108175.69118498734</v>
          </cell>
          <cell r="AC516">
            <v>119921.3596248219</v>
          </cell>
          <cell r="AD516">
            <v>132578.87483094208</v>
          </cell>
          <cell r="AE516">
            <v>48449.208147582249</v>
          </cell>
          <cell r="AF516">
            <v>44539.865766757917</v>
          </cell>
          <cell r="AG516">
            <v>41954.104880856969</v>
          </cell>
          <cell r="AH516">
            <v>39526.523392176656</v>
          </cell>
          <cell r="AI516">
            <v>37242.233828037395</v>
          </cell>
          <cell r="AJ516">
            <v>35088.209649844524</v>
          </cell>
          <cell r="AK516">
            <v>32995.596296454969</v>
          </cell>
          <cell r="AL516">
            <v>30902.982943065406</v>
          </cell>
          <cell r="AM516">
            <v>28808.5086555909</v>
          </cell>
          <cell r="AN516">
            <v>26715.895302201337</v>
          </cell>
          <cell r="AO516">
            <v>24621.421014726842</v>
          </cell>
          <cell r="AP516">
            <v>22528.807661337276</v>
          </cell>
          <cell r="AQ516">
            <v>20434.33337386277</v>
          </cell>
          <cell r="AR516">
            <v>18341.720020473211</v>
          </cell>
          <cell r="AS516">
            <v>16798.082222143497</v>
          </cell>
          <cell r="AT516">
            <v>15803.419978873635</v>
          </cell>
          <cell r="AU516">
            <v>14808.757735603771</v>
          </cell>
          <cell r="AV516">
            <v>13814.095492333907</v>
          </cell>
          <cell r="AW516">
            <v>12819.433249064043</v>
          </cell>
          <cell r="AX516">
            <v>11824.771005794179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</row>
        <row r="517">
          <cell r="A517">
            <v>-3211.601116687033</v>
          </cell>
          <cell r="B517">
            <v>-12984.315579587967</v>
          </cell>
          <cell r="C517">
            <v>-11376.935847588717</v>
          </cell>
          <cell r="D517">
            <v>-8975.6077887881638</v>
          </cell>
          <cell r="E517">
            <v>-7332.0863674522634</v>
          </cell>
          <cell r="F517">
            <v>-5912.5165197724409</v>
          </cell>
          <cell r="G517">
            <v>-4423.1499003206227</v>
          </cell>
          <cell r="H517">
            <v>-2849.6045577605109</v>
          </cell>
          <cell r="I517">
            <v>-1111.4983429904278</v>
          </cell>
          <cell r="J517">
            <v>809.9241987694337</v>
          </cell>
          <cell r="K517">
            <v>2926.180512015334</v>
          </cell>
          <cell r="L517">
            <v>5259.4268524419685</v>
          </cell>
          <cell r="M517">
            <v>7829.7513894655394</v>
          </cell>
          <cell r="N517">
            <v>10666.820460211471</v>
          </cell>
          <cell r="O517">
            <v>14213.939966686608</v>
          </cell>
          <cell r="P517">
            <v>18639.65552176577</v>
          </cell>
          <cell r="Q517">
            <v>23567.629834735264</v>
          </cell>
          <cell r="R517">
            <v>28878.175600716346</v>
          </cell>
          <cell r="S517">
            <v>34600.992835854413</v>
          </cell>
          <cell r="T517">
            <v>40768.087245734336</v>
          </cell>
          <cell r="U517">
            <v>47413.949222043768</v>
          </cell>
          <cell r="V517">
            <v>54575.74673521259</v>
          </cell>
          <cell r="W517">
            <v>62293.533201809369</v>
          </cell>
          <cell r="X517">
            <v>70610.471489223914</v>
          </cell>
          <cell r="Y517">
            <v>79573.075310415705</v>
          </cell>
          <cell r="Z517">
            <v>89231.469358763585</v>
          </cell>
          <cell r="AA517">
            <v>99639.669637860366</v>
          </cell>
          <cell r="AB517">
            <v>110855.88555403746</v>
          </cell>
          <cell r="AC517">
            <v>122942.84546111777</v>
          </cell>
          <cell r="AD517">
            <v>135968.14747805335</v>
          </cell>
          <cell r="AE517">
            <v>51450.112912389181</v>
          </cell>
          <cell r="AF517">
            <v>47298.629026544957</v>
          </cell>
          <cell r="AG517">
            <v>44552.70820284864</v>
          </cell>
          <cell r="AH517">
            <v>41974.764280294345</v>
          </cell>
          <cell r="AI517">
            <v>39548.987668186346</v>
          </cell>
          <cell r="AJ517">
            <v>37261.544974665871</v>
          </cell>
          <cell r="AK517">
            <v>35039.316842765256</v>
          </cell>
          <cell r="AL517">
            <v>32817.088710864635</v>
          </cell>
          <cell r="AM517">
            <v>30592.884380127049</v>
          </cell>
          <cell r="AN517">
            <v>28370.65624822642</v>
          </cell>
          <cell r="AO517">
            <v>26146.451917488837</v>
          </cell>
          <cell r="AP517">
            <v>23924.223785588223</v>
          </cell>
          <cell r="AQ517">
            <v>21700.019454850633</v>
          </cell>
          <cell r="AR517">
            <v>19477.791322950015</v>
          </cell>
          <cell r="AS517">
            <v>17838.541847954031</v>
          </cell>
          <cell r="AT517">
            <v>16782.271029862684</v>
          </cell>
          <cell r="AU517">
            <v>15726.000211771334</v>
          </cell>
          <cell r="AV517">
            <v>14669.729393679989</v>
          </cell>
          <cell r="AW517">
            <v>13613.458575588642</v>
          </cell>
          <cell r="AX517">
            <v>12557.187757497291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</row>
        <row r="518">
          <cell r="A518">
            <v>-3221.8587826940511</v>
          </cell>
          <cell r="B518">
            <v>-12964.419756070572</v>
          </cell>
          <cell r="C518">
            <v>-11252.357873269524</v>
          </cell>
          <cell r="D518">
            <v>-8899.5025062021286</v>
          </cell>
          <cell r="E518">
            <v>-7275.0092309831452</v>
          </cell>
          <cell r="F518">
            <v>-5842.0425694011956</v>
          </cell>
          <cell r="G518">
            <v>-4339.0294461523517</v>
          </cell>
          <cell r="H518">
            <v>-2751.4992857925299</v>
          </cell>
          <cell r="I518">
            <v>-998.71126358230572</v>
          </cell>
          <cell r="J518">
            <v>938.19086742342972</v>
          </cell>
          <cell r="K518">
            <v>3070.7783457979076</v>
          </cell>
          <cell r="L518">
            <v>5421.3073429861397</v>
          </cell>
          <cell r="M518">
            <v>8009.9557016919644</v>
          </cell>
          <cell r="N518">
            <v>10866.537189147341</v>
          </cell>
          <cell r="O518">
            <v>14436.334174829646</v>
          </cell>
          <cell r="P518">
            <v>18888.800997205919</v>
          </cell>
          <cell r="Q518">
            <v>23846.225205168263</v>
          </cell>
          <cell r="R518">
            <v>29188.507138026518</v>
          </cell>
          <cell r="S518">
            <v>34945.524301154175</v>
          </cell>
          <cell r="T518">
            <v>41149.473668314196</v>
          </cell>
          <cell r="U518">
            <v>47835.051748018028</v>
          </cell>
          <cell r="V518">
            <v>55039.648628904171</v>
          </cell>
          <cell r="W518">
            <v>62803.557089363552</v>
          </cell>
          <cell r="X518">
            <v>71170.197940888727</v>
          </cell>
          <cell r="Y518">
            <v>80186.362865412841</v>
          </cell>
          <cell r="Z518">
            <v>89902.476104742454</v>
          </cell>
          <cell r="AA518">
            <v>100372.87646562068</v>
          </cell>
          <cell r="AB518">
            <v>111656.12121757699</v>
          </cell>
          <cell r="AC518">
            <v>123815.31358315636</v>
          </cell>
          <cell r="AD518">
            <v>136918.45565206601</v>
          </cell>
          <cell r="AE518">
            <v>51677.805207273675</v>
          </cell>
          <cell r="AF518">
            <v>47507.948944001364</v>
          </cell>
          <cell r="AG518">
            <v>44749.876057296293</v>
          </cell>
          <cell r="AH518">
            <v>42160.5234529222</v>
          </cell>
          <cell r="AI518">
            <v>39724.011574894997</v>
          </cell>
          <cell r="AJ518">
            <v>37426.445811728576</v>
          </cell>
          <cell r="AK518">
            <v>35194.383216996532</v>
          </cell>
          <cell r="AL518">
            <v>32962.320622264488</v>
          </cell>
          <cell r="AM518">
            <v>30728.27308303443</v>
          </cell>
          <cell r="AN518">
            <v>28496.210488302393</v>
          </cell>
          <cell r="AO518">
            <v>26262.162949072332</v>
          </cell>
          <cell r="AP518">
            <v>24030.100354340291</v>
          </cell>
          <cell r="AQ518">
            <v>21796.052815110237</v>
          </cell>
          <cell r="AR518">
            <v>19563.990220378193</v>
          </cell>
          <cell r="AS518">
            <v>17917.486252559509</v>
          </cell>
          <cell r="AT518">
            <v>16856.540911654178</v>
          </cell>
          <cell r="AU518">
            <v>15795.59557074885</v>
          </cell>
          <cell r="AV518">
            <v>14734.650229843519</v>
          </cell>
          <cell r="AW518">
            <v>13673.704888938193</v>
          </cell>
          <cell r="AX518">
            <v>12612.759548032858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</row>
        <row r="519">
          <cell r="A519">
            <v>-3455.5540296643044</v>
          </cell>
          <cell r="B519">
            <v>-14143.794817659315</v>
          </cell>
          <cell r="C519">
            <v>-12433.218961826506</v>
          </cell>
          <cell r="D519">
            <v>-9877.187865174621</v>
          </cell>
          <cell r="E519">
            <v>-8138.3342260504032</v>
          </cell>
          <cell r="F519">
            <v>-6635.2276028161032</v>
          </cell>
          <cell r="G519">
            <v>-5068.7203215850514</v>
          </cell>
          <cell r="H519">
            <v>-3423.7984744541582</v>
          </cell>
          <cell r="I519">
            <v>-1615.1096157287836</v>
          </cell>
          <cell r="J519">
            <v>376.80094008545905</v>
          </cell>
          <cell r="K519">
            <v>2563.3106252307412</v>
          </cell>
          <cell r="L519">
            <v>4967.1084592240131</v>
          </cell>
          <cell r="M519">
            <v>7608.5633768179496</v>
          </cell>
          <cell r="N519">
            <v>10518.472159586392</v>
          </cell>
          <cell r="O519">
            <v>14170.982800644602</v>
          </cell>
          <cell r="P519">
            <v>18747.974041524631</v>
          </cell>
          <cell r="Q519">
            <v>23849.103259622418</v>
          </cell>
          <cell r="R519">
            <v>29346.246396021546</v>
          </cell>
          <cell r="S519">
            <v>35270.14704038293</v>
          </cell>
          <cell r="T519">
            <v>41653.935487131006</v>
          </cell>
          <cell r="U519">
            <v>48533.314021547216</v>
          </cell>
          <cell r="V519">
            <v>55946.756590104567</v>
          </cell>
          <cell r="W519">
            <v>63935.723971728934</v>
          </cell>
          <cell r="X519">
            <v>72544.895653364874</v>
          </cell>
          <cell r="Y519">
            <v>81822.419706643894</v>
          </cell>
          <cell r="Z519">
            <v>91820.182063128246</v>
          </cell>
          <cell r="AA519">
            <v>102594.09669409145</v>
          </cell>
          <cell r="AB519">
            <v>114204.41831770935</v>
          </cell>
          <cell r="AC519">
            <v>126716.07938252305</v>
          </cell>
          <cell r="AD519">
            <v>140199.05321180404</v>
          </cell>
          <cell r="AE519">
            <v>55161.138794564402</v>
          </cell>
          <cell r="AF519">
            <v>50710.214085800399</v>
          </cell>
          <cell r="AG519">
            <v>47766.23376970816</v>
          </cell>
          <cell r="AH519">
            <v>45002.346297609351</v>
          </cell>
          <cell r="AI519">
            <v>42401.601754775184</v>
          </cell>
          <cell r="AJ519">
            <v>39949.16896581796</v>
          </cell>
          <cell r="AK519">
            <v>37566.65457511702</v>
          </cell>
          <cell r="AL519">
            <v>35184.140184416072</v>
          </cell>
          <cell r="AM519">
            <v>32799.507054374022</v>
          </cell>
          <cell r="AN519">
            <v>30416.992663673082</v>
          </cell>
          <cell r="AO519">
            <v>28032.359533631032</v>
          </cell>
          <cell r="AP519">
            <v>25649.845142930091</v>
          </cell>
          <cell r="AQ519">
            <v>23265.212012888045</v>
          </cell>
          <cell r="AR519">
            <v>20882.697622187097</v>
          </cell>
          <cell r="AS519">
            <v>19125.211337110421</v>
          </cell>
          <cell r="AT519">
            <v>17992.753157658015</v>
          </cell>
          <cell r="AU519">
            <v>16860.294978205613</v>
          </cell>
          <cell r="AV519">
            <v>15727.836798753204</v>
          </cell>
          <cell r="AW519">
            <v>14595.378619300793</v>
          </cell>
          <cell r="AX519">
            <v>13462.920439848382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</row>
        <row r="520">
          <cell r="A520">
            <v>-3001.4005299896926</v>
          </cell>
          <cell r="B520">
            <v>-11997.199634786939</v>
          </cell>
          <cell r="C520">
            <v>-10235.359131774036</v>
          </cell>
          <cell r="D520">
            <v>-7755.209643264423</v>
          </cell>
          <cell r="E520">
            <v>-6122.7529320207486</v>
          </cell>
          <cell r="F520">
            <v>-4736.3588392870697</v>
          </cell>
          <cell r="G520">
            <v>-3271.5431023329224</v>
          </cell>
          <cell r="H520">
            <v>-1714.2354420088129</v>
          </cell>
          <cell r="I520">
            <v>11.880857372803007</v>
          </cell>
          <cell r="J520">
            <v>1925.2294413376969</v>
          </cell>
          <cell r="K520">
            <v>4037.7471144725787</v>
          </cell>
          <cell r="L520">
            <v>6371.4476128855167</v>
          </cell>
          <cell r="M520">
            <v>8946.5205998143902</v>
          </cell>
          <cell r="N520">
            <v>11792.021934458493</v>
          </cell>
          <cell r="O520">
            <v>15324.841424437076</v>
          </cell>
          <cell r="P520">
            <v>19702.363940105621</v>
          </cell>
          <cell r="Q520">
            <v>24569.591137317831</v>
          </cell>
          <cell r="R520">
            <v>29814.673831072367</v>
          </cell>
          <cell r="S520">
            <v>35466.945925557855</v>
          </cell>
          <cell r="T520">
            <v>41558.01859217968</v>
          </cell>
          <cell r="U520">
            <v>48121.957059732282</v>
          </cell>
          <cell r="V520">
            <v>55195.471129252059</v>
          </cell>
          <cell r="W520">
            <v>62818.120479033336</v>
          </cell>
          <cell r="X520">
            <v>71032.535908006364</v>
          </cell>
          <cell r="Y520">
            <v>79884.65775481367</v>
          </cell>
          <cell r="Z520">
            <v>89423.992825978916</v>
          </cell>
          <cell r="AA520">
            <v>99703.891270077249</v>
          </cell>
          <cell r="AB520">
            <v>110781.84494636698</v>
          </cell>
          <cell r="AC520">
            <v>122719.80895655381</v>
          </cell>
          <cell r="AD520">
            <v>135584.54813790118</v>
          </cell>
          <cell r="AE520">
            <v>48223.344157910855</v>
          </cell>
          <cell r="AF520">
            <v>44332.226629481112</v>
          </cell>
          <cell r="AG520">
            <v>41758.52022893411</v>
          </cell>
          <cell r="AH520">
            <v>39342.255813561089</v>
          </cell>
          <cell r="AI520">
            <v>37068.615314169161</v>
          </cell>
          <cell r="AJ520">
            <v>34924.632920214615</v>
          </cell>
          <cell r="AK520">
            <v>32841.775061680542</v>
          </cell>
          <cell r="AL520">
            <v>30758.917203146473</v>
          </cell>
          <cell r="AM520">
            <v>28674.207085963306</v>
          </cell>
          <cell r="AN520">
            <v>26591.349227429233</v>
          </cell>
          <cell r="AO520">
            <v>24506.639110246058</v>
          </cell>
          <cell r="AP520">
            <v>22423.781251711986</v>
          </cell>
          <cell r="AQ520">
            <v>20339.071134528807</v>
          </cell>
          <cell r="AR520">
            <v>18256.213275994742</v>
          </cell>
          <cell r="AS520">
            <v>16719.771718946748</v>
          </cell>
          <cell r="AT520">
            <v>15729.746463384836</v>
          </cell>
          <cell r="AU520">
            <v>14739.721207822926</v>
          </cell>
          <cell r="AV520">
            <v>13749.695952261014</v>
          </cell>
          <cell r="AW520">
            <v>12759.670696699104</v>
          </cell>
          <cell r="AX520">
            <v>11769.645441137194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</row>
        <row r="521">
          <cell r="A521">
            <v>-3658.0945662275208</v>
          </cell>
          <cell r="B521">
            <v>-14864.902372421016</v>
          </cell>
          <cell r="C521">
            <v>-13060.038521953025</v>
          </cell>
          <cell r="D521">
            <v>-10311.766432316203</v>
          </cell>
          <cell r="E521">
            <v>-8428.6120856726684</v>
          </cell>
          <cell r="F521">
            <v>-6815.842811260879</v>
          </cell>
          <cell r="G521">
            <v>-5142.8128132760703</v>
          </cell>
          <cell r="H521">
            <v>-3393.7310206198617</v>
          </cell>
          <cell r="I521">
            <v>-1478.5271040639802</v>
          </cell>
          <cell r="J521">
            <v>623.12478356172824</v>
          </cell>
          <cell r="K521">
            <v>2922.7325195421649</v>
          </cell>
          <cell r="L521">
            <v>5443.7441696100086</v>
          </cell>
          <cell r="M521">
            <v>8207.0812486749655</v>
          </cell>
          <cell r="N521">
            <v>11244.884978107144</v>
          </cell>
          <cell r="O521">
            <v>15059.552036864798</v>
          </cell>
          <cell r="P521">
            <v>19845.396918820563</v>
          </cell>
          <cell r="Q521">
            <v>25180.762736777269</v>
          </cell>
          <cell r="R521">
            <v>30930.326869029588</v>
          </cell>
          <cell r="S521">
            <v>37126.244607158063</v>
          </cell>
          <cell r="T521">
            <v>43803.167541595642</v>
          </cell>
          <cell r="U521">
            <v>50998.437355795038</v>
          </cell>
          <cell r="V521">
            <v>58752.294665141068</v>
          </cell>
          <cell r="W521">
            <v>67108.104068570436</v>
          </cell>
          <cell r="X521">
            <v>76112.596671533698</v>
          </cell>
          <cell r="Y521">
            <v>85816.131436644835</v>
          </cell>
          <cell r="Z521">
            <v>96272.976823661331</v>
          </cell>
          <cell r="AA521">
            <v>107541.61429390764</v>
          </cell>
          <cell r="AB521">
            <v>119685.06537653558</v>
          </cell>
          <cell r="AC521">
            <v>132771.24412578906</v>
          </cell>
          <cell r="AD521">
            <v>146873.33694044157</v>
          </cell>
          <cell r="AE521">
            <v>58518.396531690938</v>
          </cell>
          <cell r="AF521">
            <v>53796.57637474707</v>
          </cell>
          <cell r="AG521">
            <v>50673.417366732625</v>
          </cell>
          <cell r="AH521">
            <v>47741.312145634685</v>
          </cell>
          <cell r="AI521">
            <v>44982.279178566969</v>
          </cell>
          <cell r="AJ521">
            <v>42380.584624254021</v>
          </cell>
          <cell r="AK521">
            <v>39853.063893096871</v>
          </cell>
          <cell r="AL521">
            <v>37325.543161939728</v>
          </cell>
          <cell r="AM521">
            <v>34795.774739171808</v>
          </cell>
          <cell r="AN521">
            <v>32268.254008014668</v>
          </cell>
          <cell r="AO521">
            <v>29738.485585246744</v>
          </cell>
          <cell r="AP521">
            <v>27210.964854089605</v>
          </cell>
          <cell r="AQ521">
            <v>24681.196431321678</v>
          </cell>
          <cell r="AR521">
            <v>22153.675700164538</v>
          </cell>
          <cell r="AS521">
            <v>20289.22399418816</v>
          </cell>
          <cell r="AT521">
            <v>19087.841313392542</v>
          </cell>
          <cell r="AU521">
            <v>17886.458632596936</v>
          </cell>
          <cell r="AV521">
            <v>16685.075951801318</v>
          </cell>
          <cell r="AW521">
            <v>15483.693271005704</v>
          </cell>
          <cell r="AX521">
            <v>14282.310590210091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</row>
        <row r="522">
          <cell r="A522">
            <v>-3010.9147369099323</v>
          </cell>
          <cell r="B522">
            <v>-12024.979473566205</v>
          </cell>
          <cell r="C522">
            <v>-10223.524412415438</v>
          </cell>
          <cell r="D522">
            <v>-7631.0109708142099</v>
          </cell>
          <cell r="E522">
            <v>-5947.7765184604868</v>
          </cell>
          <cell r="F522">
            <v>-4541.3912941538701</v>
          </cell>
          <cell r="G522">
            <v>-3055.5972670413066</v>
          </cell>
          <cell r="H522">
            <v>-1476.1980408851909</v>
          </cell>
          <cell r="I522">
            <v>273.44707958241219</v>
          </cell>
          <cell r="J522">
            <v>2211.906679122425</v>
          </cell>
          <cell r="K522">
            <v>4351.234575201157</v>
          </cell>
          <cell r="L522">
            <v>6713.6005765730852</v>
          </cell>
          <cell r="M522">
            <v>9319.349672588909</v>
          </cell>
          <cell r="N522">
            <v>12197.7414070305</v>
          </cell>
          <cell r="O522">
            <v>15767.184000850835</v>
          </cell>
          <cell r="P522">
            <v>20185.825917109574</v>
          </cell>
          <cell r="Q522">
            <v>25097.809122288705</v>
          </cell>
          <cell r="R522">
            <v>30391.12234922306</v>
          </cell>
          <cell r="S522">
            <v>36095.36923852333</v>
          </cell>
          <cell r="T522">
            <v>42242.451638356397</v>
          </cell>
          <cell r="U522">
            <v>48866.748020270701</v>
          </cell>
          <cell r="V522">
            <v>56005.3057459056</v>
          </cell>
          <cell r="W522">
            <v>63698.048259865303</v>
          </cell>
          <cell r="X522">
            <v>71987.998367513981</v>
          </cell>
          <cell r="Y522">
            <v>80921.518846406252</v>
          </cell>
          <cell r="Z522">
            <v>90548.571737008504</v>
          </cell>
          <cell r="AA522">
            <v>100922.99776283266</v>
          </cell>
          <cell r="AB522">
            <v>112102.81744268123</v>
          </cell>
          <cell r="AC522">
            <v>124150.55557901818</v>
          </cell>
          <cell r="AD522">
            <v>137133.59093721586</v>
          </cell>
          <cell r="AE522">
            <v>48386.061209159714</v>
          </cell>
          <cell r="AF522">
            <v>44481.814123223223</v>
          </cell>
          <cell r="AG522">
            <v>41899.423424156703</v>
          </cell>
          <cell r="AH522">
            <v>39475.005957028916</v>
          </cell>
          <cell r="AI522">
            <v>37193.693652951493</v>
          </cell>
          <cell r="AJ522">
            <v>35042.476951647142</v>
          </cell>
          <cell r="AK522">
            <v>32952.591034507233</v>
          </cell>
          <cell r="AL522">
            <v>30862.705117367324</v>
          </cell>
          <cell r="AM522">
            <v>28770.960691616376</v>
          </cell>
          <cell r="AN522">
            <v>26681.07477447647</v>
          </cell>
          <cell r="AO522">
            <v>24589.330348725518</v>
          </cell>
          <cell r="AP522">
            <v>22499.444431585613</v>
          </cell>
          <cell r="AQ522">
            <v>20407.70000583466</v>
          </cell>
          <cell r="AR522">
            <v>18317.814088694759</v>
          </cell>
          <cell r="AS522">
            <v>16776.18821181278</v>
          </cell>
          <cell r="AT522">
            <v>15782.822375188731</v>
          </cell>
          <cell r="AU522">
            <v>14789.456538564678</v>
          </cell>
          <cell r="AV522">
            <v>13796.090701940631</v>
          </cell>
          <cell r="AW522">
            <v>12802.724865316581</v>
          </cell>
          <cell r="AX522">
            <v>11809.35902869253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</row>
        <row r="523">
          <cell r="A523">
            <v>-3768.2064884156052</v>
          </cell>
          <cell r="B523">
            <v>-15240.169017982613</v>
          </cell>
          <cell r="C523">
            <v>-13414.653845007342</v>
          </cell>
          <cell r="D523">
            <v>-10726.849110419509</v>
          </cell>
          <cell r="E523">
            <v>-8833.702005136618</v>
          </cell>
          <cell r="F523">
            <v>-7179.6993618852448</v>
          </cell>
          <cell r="G523">
            <v>-5468.6418785205424</v>
          </cell>
          <cell r="H523">
            <v>-3684.4260663763707</v>
          </cell>
          <cell r="I523">
            <v>-1734.5115094501223</v>
          </cell>
          <cell r="J523">
            <v>401.77321044280063</v>
          </cell>
          <cell r="K523">
            <v>2735.8639443636193</v>
          </cell>
          <cell r="L523">
            <v>5291.4711740397315</v>
          </cell>
          <cell r="M523">
            <v>8089.653290921482</v>
          </cell>
          <cell r="N523">
            <v>11163.110793845615</v>
          </cell>
          <cell r="O523">
            <v>15029.577479945134</v>
          </cell>
          <cell r="P523">
            <v>19889.996048424953</v>
          </cell>
          <cell r="Q523">
            <v>25310.766026851317</v>
          </cell>
          <cell r="R523">
            <v>31152.364466503659</v>
          </cell>
          <cell r="S523">
            <v>37447.461374499544</v>
          </cell>
          <cell r="T523">
            <v>44231.263015513723</v>
          </cell>
          <cell r="U523">
            <v>51541.708808043622</v>
          </cell>
          <cell r="V523">
            <v>59419.68350624376</v>
          </cell>
          <cell r="W523">
            <v>67909.245853987202</v>
          </cell>
          <cell r="X523">
            <v>77057.874989936259</v>
          </cell>
          <cell r="Y523">
            <v>86916.735981678969</v>
          </cell>
          <cell r="Z523">
            <v>97540.96597397099</v>
          </cell>
          <cell r="AA523">
            <v>108989.98255140879</v>
          </cell>
          <cell r="AB523">
            <v>121327.81604009889</v>
          </cell>
          <cell r="AC523">
            <v>134623.46760676891</v>
          </cell>
          <cell r="AD523">
            <v>148951.29515804382</v>
          </cell>
          <cell r="AE523">
            <v>60364.198294068527</v>
          </cell>
          <cell r="AF523">
            <v>55493.441315819291</v>
          </cell>
          <cell r="AG523">
            <v>52271.770852555797</v>
          </cell>
          <cell r="AH523">
            <v>49247.180442092678</v>
          </cell>
          <cell r="AI523">
            <v>46401.121373578164</v>
          </cell>
          <cell r="AJ523">
            <v>43717.363525016903</v>
          </cell>
          <cell r="AK523">
            <v>41110.119108719329</v>
          </cell>
          <cell r="AL523">
            <v>38502.874692421741</v>
          </cell>
          <cell r="AM523">
            <v>35893.311687267698</v>
          </cell>
          <cell r="AN523">
            <v>33286.067270970118</v>
          </cell>
          <cell r="AO523">
            <v>30676.504265816067</v>
          </cell>
          <cell r="AP523">
            <v>28069.259849518487</v>
          </cell>
          <cell r="AQ523">
            <v>25459.69684436444</v>
          </cell>
          <cell r="AR523">
            <v>22852.452428066852</v>
          </cell>
          <cell r="AS523">
            <v>20929.191724429456</v>
          </cell>
          <cell r="AT523">
            <v>19689.914733452228</v>
          </cell>
          <cell r="AU523">
            <v>18450.637742474999</v>
          </cell>
          <cell r="AV523">
            <v>17211.36075149777</v>
          </cell>
          <cell r="AW523">
            <v>15972.083760520542</v>
          </cell>
          <cell r="AX523">
            <v>14732.806769543309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</row>
        <row r="524">
          <cell r="A524">
            <v>-3332.5207300505499</v>
          </cell>
          <cell r="B524">
            <v>-13538.464661500502</v>
          </cell>
          <cell r="C524">
            <v>-11772.165028005893</v>
          </cell>
          <cell r="D524">
            <v>-9034.5403292962546</v>
          </cell>
          <cell r="E524">
            <v>-7234.1575837892251</v>
          </cell>
          <cell r="F524">
            <v>-5733.8726675900743</v>
          </cell>
          <cell r="G524">
            <v>-4163.9697935706263</v>
          </cell>
          <cell r="H524">
            <v>-2509.5162646756112</v>
          </cell>
          <cell r="I524">
            <v>-687.39036225590701</v>
          </cell>
          <cell r="J524">
            <v>1321.7856058353432</v>
          </cell>
          <cell r="K524">
            <v>3529.7525668132439</v>
          </cell>
          <cell r="L524">
            <v>5959.2496590660439</v>
          </cell>
          <cell r="M524">
            <v>8630.8464085588639</v>
          </cell>
          <cell r="N524">
            <v>11575.142094872066</v>
          </cell>
          <cell r="O524">
            <v>15251.26979679444</v>
          </cell>
          <cell r="P524">
            <v>19834.872724536985</v>
          </cell>
          <cell r="Q524">
            <v>24938.062639351301</v>
          </cell>
          <cell r="R524">
            <v>30437.426449708524</v>
          </cell>
          <cell r="S524">
            <v>36363.720164718587</v>
          </cell>
          <cell r="T524">
            <v>42750.087462409036</v>
          </cell>
          <cell r="U524">
            <v>49632.245050668367</v>
          </cell>
          <cell r="V524">
            <v>57048.682418241006</v>
          </cell>
          <cell r="W524">
            <v>65040.87709291128</v>
          </cell>
          <cell r="X524">
            <v>73653.526610739558</v>
          </cell>
          <cell r="Y524">
            <v>82934.798493672963</v>
          </cell>
          <cell r="Z524">
            <v>92936.599633567865</v>
          </cell>
          <cell r="AA524">
            <v>103714.86658919402</v>
          </cell>
          <cell r="AB524">
            <v>115329.8784197495</v>
          </cell>
          <cell r="AC524">
            <v>127846.59380445455</v>
          </cell>
          <cell r="AD524">
            <v>141335.01433361552</v>
          </cell>
          <cell r="AE524">
            <v>53306.861520538681</v>
          </cell>
          <cell r="AF524">
            <v>49005.557517877183</v>
          </cell>
          <cell r="AG524">
            <v>46160.540999752193</v>
          </cell>
          <cell r="AH524">
            <v>43489.563388462535</v>
          </cell>
          <cell r="AI524">
            <v>40976.24455160019</v>
          </cell>
          <cell r="AJ524">
            <v>38606.251873308101</v>
          </cell>
          <cell r="AK524">
            <v>36303.827241199142</v>
          </cell>
          <cell r="AL524">
            <v>34001.40260909019</v>
          </cell>
          <cell r="AM524">
            <v>31696.930460430234</v>
          </cell>
          <cell r="AN524">
            <v>29394.505828321275</v>
          </cell>
          <cell r="AO524">
            <v>27090.033679661326</v>
          </cell>
          <cell r="AP524">
            <v>24787.609047552367</v>
          </cell>
          <cell r="AQ524">
            <v>22483.136898892408</v>
          </cell>
          <cell r="AR524">
            <v>20180.712266783459</v>
          </cell>
          <cell r="AS524">
            <v>18482.305017220653</v>
          </cell>
          <cell r="AT524">
            <v>17387.915150203997</v>
          </cell>
          <cell r="AU524">
            <v>16293.52528318734</v>
          </cell>
          <cell r="AV524">
            <v>15199.135416170684</v>
          </cell>
          <cell r="AW524">
            <v>14104.745549154024</v>
          </cell>
          <cell r="AX524">
            <v>13010.355682137362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</row>
        <row r="525">
          <cell r="A525">
            <v>-2874.6718261329452</v>
          </cell>
          <cell r="B525">
            <v>-11608.494805181832</v>
          </cell>
          <cell r="C525">
            <v>-9982.8945889818424</v>
          </cell>
          <cell r="D525">
            <v>-7341.6255902455359</v>
          </cell>
          <cell r="E525">
            <v>-5676.2442681111843</v>
          </cell>
          <cell r="F525">
            <v>-4340.4726015656643</v>
          </cell>
          <cell r="G525">
            <v>-2922.6912073027424</v>
          </cell>
          <cell r="H525">
            <v>-1409.2098934875805</v>
          </cell>
          <cell r="I525">
            <v>273.37506678859233</v>
          </cell>
          <cell r="J525">
            <v>2143.0661529590016</v>
          </cell>
          <cell r="K525">
            <v>4211.8678046767491</v>
          </cell>
          <cell r="L525">
            <v>6501.467641023929</v>
          </cell>
          <cell r="M525">
            <v>9031.8751064957287</v>
          </cell>
          <cell r="N525">
            <v>11831.468665479784</v>
          </cell>
          <cell r="O525">
            <v>15299.118463105104</v>
          </cell>
          <cell r="P525">
            <v>19584.407160349652</v>
          </cell>
          <cell r="Q525">
            <v>24346.324826712214</v>
          </cell>
          <cell r="R525">
            <v>29477.922537052942</v>
          </cell>
          <cell r="S525">
            <v>35007.899513931072</v>
          </cell>
          <cell r="T525">
            <v>40967.18297513829</v>
          </cell>
          <cell r="U525">
            <v>47389.101098758816</v>
          </cell>
          <cell r="V525">
            <v>54309.569415956648</v>
          </cell>
          <cell r="W525">
            <v>61767.291673919375</v>
          </cell>
          <cell r="X525">
            <v>69803.976292314197</v>
          </cell>
          <cell r="Y525">
            <v>78464.569623821269</v>
          </cell>
          <cell r="Z525">
            <v>87797.507323288373</v>
          </cell>
          <cell r="AA525">
            <v>97854.985231326486</v>
          </cell>
          <cell r="AB525">
            <v>108693.25128730276</v>
          </cell>
          <cell r="AC525">
            <v>120372.92010429755</v>
          </cell>
          <cell r="AD525">
            <v>132959.31196533336</v>
          </cell>
          <cell r="AE525">
            <v>46057.441743159805</v>
          </cell>
          <cell r="AF525">
            <v>42341.089797625114</v>
          </cell>
          <cell r="AG525">
            <v>39882.978800199708</v>
          </cell>
          <cell r="AH525">
            <v>37575.238441449474</v>
          </cell>
          <cell r="AI525">
            <v>35403.716190675543</v>
          </cell>
          <cell r="AJ525">
            <v>33356.028583516447</v>
          </cell>
          <cell r="AK525">
            <v>31366.720165490064</v>
          </cell>
          <cell r="AL525">
            <v>29377.411747463691</v>
          </cell>
          <cell r="AM525">
            <v>27386.33426309995</v>
          </cell>
          <cell r="AN525">
            <v>25397.02584507356</v>
          </cell>
          <cell r="AO525">
            <v>23405.948360709826</v>
          </cell>
          <cell r="AP525">
            <v>21416.639942683443</v>
          </cell>
          <cell r="AQ525">
            <v>19425.562458319702</v>
          </cell>
          <cell r="AR525">
            <v>17436.254040293312</v>
          </cell>
          <cell r="AS525">
            <v>15968.820191786586</v>
          </cell>
          <cell r="AT525">
            <v>15023.260912799513</v>
          </cell>
          <cell r="AU525">
            <v>14077.701633812439</v>
          </cell>
          <cell r="AV525">
            <v>13132.14235482537</v>
          </cell>
          <cell r="AW525">
            <v>12186.583075838294</v>
          </cell>
          <cell r="AX525">
            <v>11241.023796851223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</row>
        <row r="526">
          <cell r="A526">
            <v>-3008.4016750967812</v>
          </cell>
          <cell r="B526">
            <v>-12168.166671470306</v>
          </cell>
          <cell r="C526">
            <v>-10405.178842852558</v>
          </cell>
          <cell r="D526">
            <v>-7715.1132114174716</v>
          </cell>
          <cell r="E526">
            <v>-6009.1316506345393</v>
          </cell>
          <cell r="F526">
            <v>-4615.8945793084968</v>
          </cell>
          <cell r="G526">
            <v>-3143.5302864694804</v>
          </cell>
          <cell r="H526">
            <v>-1577.9289906588674</v>
          </cell>
          <cell r="I526">
            <v>157.21054044773831</v>
          </cell>
          <cell r="J526">
            <v>2080.3582951285584</v>
          </cell>
          <cell r="K526">
            <v>4203.5131116688763</v>
          </cell>
          <cell r="L526">
            <v>6548.7463230572284</v>
          </cell>
          <cell r="M526">
            <v>9136.3136312031384</v>
          </cell>
          <cell r="N526">
            <v>11995.330855931297</v>
          </cell>
          <cell r="O526">
            <v>15542.351482205466</v>
          </cell>
          <cell r="P526">
            <v>19934.667325280945</v>
          </cell>
          <cell r="Q526">
            <v>24817.699120369642</v>
          </cell>
          <cell r="R526">
            <v>30079.813364007699</v>
          </cell>
          <cell r="S526">
            <v>35750.439211856712</v>
          </cell>
          <cell r="T526">
            <v>41861.290481414428</v>
          </cell>
          <cell r="U526">
            <v>48446.543016250587</v>
          </cell>
          <cell r="V526">
            <v>55543.025819489325</v>
          </cell>
          <cell r="W526">
            <v>63190.427025480603</v>
          </cell>
          <cell r="X526">
            <v>71431.51586158773</v>
          </cell>
          <cell r="Y526">
            <v>80312.381841445254</v>
          </cell>
          <cell r="Z526">
            <v>89882.692527411258</v>
          </cell>
          <cell r="AA526">
            <v>100195.97130378841</v>
          </cell>
          <cell r="AB526">
            <v>111309.89671430248</v>
          </cell>
          <cell r="AC526">
            <v>123286.62503792683</v>
          </cell>
          <cell r="AD526">
            <v>136193.13790710672</v>
          </cell>
          <cell r="AE526">
            <v>48173.118070180346</v>
          </cell>
          <cell r="AF526">
            <v>44286.053259656532</v>
          </cell>
          <cell r="AG526">
            <v>41715.027453036069</v>
          </cell>
          <cell r="AH526">
            <v>39301.279650947028</v>
          </cell>
          <cell r="AI526">
            <v>37030.007217668819</v>
          </cell>
          <cell r="AJ526">
            <v>34888.257846945897</v>
          </cell>
          <cell r="AK526">
            <v>32807.569348570483</v>
          </cell>
          <cell r="AL526">
            <v>30726.880850195055</v>
          </cell>
          <cell r="AM526">
            <v>28644.342022354558</v>
          </cell>
          <cell r="AN526">
            <v>26563.653523979137</v>
          </cell>
          <cell r="AO526">
            <v>24481.11469613864</v>
          </cell>
          <cell r="AP526">
            <v>22400.426197763223</v>
          </cell>
          <cell r="AQ526">
            <v>20317.88736992273</v>
          </cell>
          <cell r="AR526">
            <v>18237.198871547305</v>
          </cell>
          <cell r="AS526">
            <v>16702.357565369191</v>
          </cell>
          <cell r="AT526">
            <v>15713.36345138839</v>
          </cell>
          <cell r="AU526">
            <v>14724.36933740759</v>
          </cell>
          <cell r="AV526">
            <v>13735.37522342679</v>
          </cell>
          <cell r="AW526">
            <v>12746.381109445987</v>
          </cell>
          <cell r="AX526">
            <v>11757.386995465185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</row>
        <row r="527">
          <cell r="A527">
            <v>-2958.1548010966826</v>
          </cell>
          <cell r="B527">
            <v>-11988.216777616479</v>
          </cell>
          <cell r="C527">
            <v>-10531.035517795488</v>
          </cell>
          <cell r="D527">
            <v>-8456.3989540342118</v>
          </cell>
          <cell r="E527">
            <v>-7014.5653301222264</v>
          </cell>
          <cell r="F527">
            <v>-5731.4708107609285</v>
          </cell>
          <cell r="G527">
            <v>-4374.9711287392574</v>
          </cell>
          <cell r="H527">
            <v>-2931.6485281990858</v>
          </cell>
          <cell r="I527">
            <v>-1326.8894060927742</v>
          </cell>
          <cell r="J527">
            <v>456.98019200744039</v>
          </cell>
          <cell r="K527">
            <v>2431.2974811287158</v>
          </cell>
          <cell r="L527">
            <v>4617.2706862073683</v>
          </cell>
          <cell r="M527">
            <v>7034.2898141307605</v>
          </cell>
          <cell r="N527">
            <v>9710.3559893880702</v>
          </cell>
          <cell r="O527">
            <v>13054.316376048779</v>
          </cell>
          <cell r="P527">
            <v>17219.528761697577</v>
          </cell>
          <cell r="Q527">
            <v>21855.600865420343</v>
          </cell>
          <cell r="R527">
            <v>26851.583295039047</v>
          </cell>
          <cell r="S527">
            <v>32235.416824508113</v>
          </cell>
          <cell r="T527">
            <v>38037.211342678071</v>
          </cell>
          <cell r="U527">
            <v>44289.414247322202</v>
          </cell>
          <cell r="V527">
            <v>51026.991912029058</v>
          </cell>
          <cell r="W527">
            <v>58287.625240841473</v>
          </cell>
          <cell r="X527">
            <v>66111.92040431028</v>
          </cell>
          <cell r="Y527">
            <v>74543.635935535858</v>
          </cell>
          <cell r="Z527">
            <v>83629.927456265286</v>
          </cell>
          <cell r="AA527">
            <v>93421.611401712493</v>
          </cell>
          <cell r="AB527">
            <v>103973.44921902166</v>
          </cell>
          <cell r="AC527">
            <v>115344.45362879589</v>
          </cell>
          <cell r="AD527">
            <v>127598.21866250422</v>
          </cell>
          <cell r="AE527">
            <v>47358.216471490799</v>
          </cell>
          <cell r="AF527">
            <v>43536.905663514444</v>
          </cell>
          <cell r="AG527">
            <v>41009.371603411921</v>
          </cell>
          <cell r="AH527">
            <v>38636.455016356347</v>
          </cell>
          <cell r="AI527">
            <v>36403.603669590353</v>
          </cell>
          <cell r="AJ527">
            <v>34298.084359451263</v>
          </cell>
          <cell r="AK527">
            <v>32252.593009436277</v>
          </cell>
          <cell r="AL527">
            <v>30207.101659421296</v>
          </cell>
          <cell r="AM527">
            <v>28159.791280311634</v>
          </cell>
          <cell r="AN527">
            <v>26114.299930296656</v>
          </cell>
          <cell r="AO527">
            <v>24066.989551187002</v>
          </cell>
          <cell r="AP527">
            <v>22021.498201172013</v>
          </cell>
          <cell r="AQ527">
            <v>19974.187822062358</v>
          </cell>
          <cell r="AR527">
            <v>17928.696472047373</v>
          </cell>
          <cell r="AS527">
            <v>16419.818704960027</v>
          </cell>
          <cell r="AT527">
            <v>15447.554520800319</v>
          </cell>
          <cell r="AU527">
            <v>14475.290336640614</v>
          </cell>
          <cell r="AV527">
            <v>13503.026152480905</v>
          </cell>
          <cell r="AW527">
            <v>12530.761968321198</v>
          </cell>
          <cell r="AX527">
            <v>11558.497784161493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</row>
        <row r="528">
          <cell r="A528">
            <v>-3639.270510275177</v>
          </cell>
          <cell r="B528">
            <v>-14715.237068672543</v>
          </cell>
          <cell r="C528">
            <v>-12876.388129987425</v>
          </cell>
          <cell r="D528">
            <v>-10089.708038957042</v>
          </cell>
          <cell r="E528">
            <v>-8185.8560848090274</v>
          </cell>
          <cell r="F528">
            <v>-6562.9061430271813</v>
          </cell>
          <cell r="G528">
            <v>-4878.1412894533978</v>
          </cell>
          <cell r="H528">
            <v>-3115.7167154747553</v>
          </cell>
          <cell r="I528">
            <v>-1185.7585288574676</v>
          </cell>
          <cell r="J528">
            <v>932.12357751614991</v>
          </cell>
          <cell r="K528">
            <v>3249.5599295034481</v>
          </cell>
          <cell r="L528">
            <v>5790.0900085000821</v>
          </cell>
          <cell r="M528">
            <v>8574.7512375165861</v>
          </cell>
          <cell r="N528">
            <v>11635.760652376481</v>
          </cell>
          <cell r="O528">
            <v>15473.839990815966</v>
          </cell>
          <cell r="P528">
            <v>20282.679004907426</v>
          </cell>
          <cell r="Q528">
            <v>25642.223045135837</v>
          </cell>
          <cell r="R528">
            <v>31417.842417890541</v>
          </cell>
          <cell r="S528">
            <v>37641.838132555415</v>
          </cell>
          <cell r="T528">
            <v>44349.018809818488</v>
          </cell>
          <cell r="U528">
            <v>51576.895354054432</v>
          </cell>
          <cell r="V528">
            <v>59365.890738629918</v>
          </cell>
          <cell r="W528">
            <v>67759.566077387659</v>
          </cell>
          <cell r="X528">
            <v>76804.864246646917</v>
          </cell>
          <cell r="Y528">
            <v>86552.372420213534</v>
          </cell>
          <cell r="Z528">
            <v>97056.604985664584</v>
          </cell>
          <cell r="AA528">
            <v>108376.30842415967</v>
          </cell>
          <cell r="AB528">
            <v>120574.78985886475</v>
          </cell>
          <cell r="AC528">
            <v>133720.27110944298</v>
          </cell>
          <cell r="AD528">
            <v>147886.27023271681</v>
          </cell>
          <cell r="AE528">
            <v>58298.339608048867</v>
          </cell>
          <cell r="AF528">
            <v>53594.275734245217</v>
          </cell>
          <cell r="AG528">
            <v>50482.861285276864</v>
          </cell>
          <cell r="AH528">
            <v>47561.782170377854</v>
          </cell>
          <cell r="AI528">
            <v>44813.124475753415</v>
          </cell>
          <cell r="AJ528">
            <v>42221.21352683314</v>
          </cell>
          <cell r="AK528">
            <v>39703.197472316249</v>
          </cell>
          <cell r="AL528">
            <v>37185.181417799366</v>
          </cell>
          <cell r="AM528">
            <v>34664.926124058125</v>
          </cell>
          <cell r="AN528">
            <v>32146.910069541245</v>
          </cell>
          <cell r="AO528">
            <v>29626.654775800009</v>
          </cell>
          <cell r="AP528">
            <v>27108.638721283132</v>
          </cell>
          <cell r="AQ528">
            <v>24588.383427541896</v>
          </cell>
          <cell r="AR528">
            <v>22070.367373025019</v>
          </cell>
          <cell r="AS528">
            <v>20212.926889689952</v>
          </cell>
          <cell r="AT528">
            <v>19016.061977536709</v>
          </cell>
          <cell r="AU528">
            <v>17819.197065383461</v>
          </cell>
          <cell r="AV528">
            <v>16622.332153230218</v>
          </cell>
          <cell r="AW528">
            <v>15425.467241076971</v>
          </cell>
          <cell r="AX528">
            <v>14228.602328923724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</row>
        <row r="529">
          <cell r="A529">
            <v>-3364.9628077407342</v>
          </cell>
          <cell r="B529">
            <v>-13571.67664976268</v>
          </cell>
          <cell r="C529">
            <v>-11759.080641899853</v>
          </cell>
          <cell r="D529">
            <v>-9114.3808388974248</v>
          </cell>
          <cell r="E529">
            <v>-7336.3201125979485</v>
          </cell>
          <cell r="F529">
            <v>-5819.1827643865208</v>
          </cell>
          <cell r="G529">
            <v>-4233.3038522194347</v>
          </cell>
          <cell r="H529">
            <v>-2563.6273193866682</v>
          </cell>
          <cell r="I529">
            <v>-726.17104069451034</v>
          </cell>
          <cell r="J529">
            <v>1298.5800549627224</v>
          </cell>
          <cell r="K529">
            <v>3522.3633950864023</v>
          </cell>
          <cell r="L529">
            <v>5968.0302942807557</v>
          </cell>
          <cell r="M529">
            <v>8656.2214091155693</v>
          </cell>
          <cell r="N529">
            <v>11617.753082323017</v>
          </cell>
          <cell r="O529">
            <v>15317.016575908639</v>
          </cell>
          <cell r="P529">
            <v>19931.945848951906</v>
          </cell>
          <cell r="Q529">
            <v>25070.613020352044</v>
          </cell>
          <cell r="R529">
            <v>30608.208278924132</v>
          </cell>
          <cell r="S529">
            <v>36575.701448831998</v>
          </cell>
          <cell r="T529">
            <v>43006.466622175438</v>
          </cell>
          <cell r="U529">
            <v>49936.468808558377</v>
          </cell>
          <cell r="V529">
            <v>57404.465074748208</v>
          </cell>
          <cell r="W529">
            <v>65452.221299329452</v>
          </cell>
          <cell r="X529">
            <v>74124.745754584743</v>
          </cell>
          <cell r="Y529">
            <v>83470.540821944043</v>
          </cell>
          <cell r="Z529">
            <v>93541.87424875838</v>
          </cell>
          <cell r="AA529">
            <v>104395.07146344187</v>
          </cell>
          <cell r="AB529">
            <v>116090.83058379828</v>
          </cell>
          <cell r="AC529">
            <v>128694.56188026206</v>
          </cell>
          <cell r="AD529">
            <v>142276.75359255346</v>
          </cell>
          <cell r="AE529">
            <v>53936.25872565731</v>
          </cell>
          <cell r="AF529">
            <v>49584.16897721339</v>
          </cell>
          <cell r="AG529">
            <v>46705.561184082762</v>
          </cell>
          <cell r="AH529">
            <v>44003.047185252595</v>
          </cell>
          <cell r="AI529">
            <v>41460.053447141669</v>
          </cell>
          <cell r="AJ529">
            <v>39062.078127866422</v>
          </cell>
          <cell r="AK529">
            <v>36732.468634613702</v>
          </cell>
          <cell r="AL529">
            <v>34402.859141360976</v>
          </cell>
          <cell r="AM529">
            <v>32071.177956410611</v>
          </cell>
          <cell r="AN529">
            <v>29741.568463157892</v>
          </cell>
          <cell r="AO529">
            <v>27409.887278207523</v>
          </cell>
          <cell r="AP529">
            <v>25080.277784954807</v>
          </cell>
          <cell r="AQ529">
            <v>22748.596600004432</v>
          </cell>
          <cell r="AR529">
            <v>20418.987106751716</v>
          </cell>
          <cell r="AS529">
            <v>18700.526664306486</v>
          </cell>
          <cell r="AT529">
            <v>17593.215272668745</v>
          </cell>
          <cell r="AU529">
            <v>16485.903881031005</v>
          </cell>
          <cell r="AV529">
            <v>15378.592489393257</v>
          </cell>
          <cell r="AW529">
            <v>14271.281097755511</v>
          </cell>
          <cell r="AX529">
            <v>13163.969706117763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</row>
        <row r="530">
          <cell r="A530">
            <v>-3243.8267755945171</v>
          </cell>
          <cell r="B530">
            <v>-13110.075767632956</v>
          </cell>
          <cell r="C530">
            <v>-11233.189939311978</v>
          </cell>
          <cell r="D530">
            <v>-8504.4784530616453</v>
          </cell>
          <cell r="E530">
            <v>-6729.896789088426</v>
          </cell>
          <cell r="F530">
            <v>-5243.6683444874307</v>
          </cell>
          <cell r="G530">
            <v>-3684.2232471431034</v>
          </cell>
          <cell r="H530">
            <v>-2036.7602995909606</v>
          </cell>
          <cell r="I530">
            <v>-219.86117063721042</v>
          </cell>
          <cell r="J530">
            <v>1785.7117400881102</v>
          </cell>
          <cell r="K530">
            <v>3991.8737152820318</v>
          </cell>
          <cell r="L530">
            <v>6421.3028766934267</v>
          </cell>
          <cell r="M530">
            <v>9094.6098052861198</v>
          </cell>
          <cell r="N530">
            <v>12042.13659996832</v>
          </cell>
          <cell r="O530">
            <v>15711.953463876951</v>
          </cell>
          <cell r="P530">
            <v>20275.02846809059</v>
          </cell>
          <cell r="Q530">
            <v>25352.406674743444</v>
          </cell>
          <cell r="R530">
            <v>30823.95494695372</v>
          </cell>
          <cell r="S530">
            <v>36720.273731301902</v>
          </cell>
          <cell r="T530">
            <v>43074.339066562658</v>
          </cell>
          <cell r="U530">
            <v>49921.687007100722</v>
          </cell>
          <cell r="V530">
            <v>57300.612363534245</v>
          </cell>
          <cell r="W530">
            <v>65252.382872152346</v>
          </cell>
          <cell r="X530">
            <v>73821.469990861209</v>
          </cell>
          <cell r="Y530">
            <v>83055.797612419206</v>
          </cell>
          <cell r="Z530">
            <v>93007.010085926755</v>
          </cell>
          <cell r="AA530">
            <v>103730.76104552124</v>
          </cell>
          <cell r="AB530">
            <v>115287.02466159387</v>
          </cell>
          <cell r="AC530">
            <v>127740.43105524759</v>
          </cell>
          <cell r="AD530">
            <v>141160.62775185093</v>
          </cell>
          <cell r="AE530">
            <v>51955.718085520501</v>
          </cell>
          <cell r="AF530">
            <v>47763.437171058889</v>
          </cell>
          <cell r="AG530">
            <v>44990.531921189722</v>
          </cell>
          <cell r="AH530">
            <v>42387.254297512052</v>
          </cell>
          <cell r="AI530">
            <v>39937.639346972581</v>
          </cell>
          <cell r="AJ530">
            <v>37627.71773564964</v>
          </cell>
          <cell r="AK530">
            <v>35383.651555671655</v>
          </cell>
          <cell r="AL530">
            <v>33139.585375693663</v>
          </cell>
          <cell r="AM530">
            <v>30893.523576584004</v>
          </cell>
          <cell r="AN530">
            <v>28649.457396606005</v>
          </cell>
          <cell r="AO530">
            <v>26403.39559749635</v>
          </cell>
          <cell r="AP530">
            <v>24159.329417518351</v>
          </cell>
          <cell r="AQ530">
            <v>21913.267618408703</v>
          </cell>
          <cell r="AR530">
            <v>19669.201438430704</v>
          </cell>
          <cell r="AS530">
            <v>18013.84290229384</v>
          </cell>
          <cell r="AT530">
            <v>16947.192009998107</v>
          </cell>
          <cell r="AU530">
            <v>15880.541117702365</v>
          </cell>
          <cell r="AV530">
            <v>14813.890225406631</v>
          </cell>
          <cell r="AW530">
            <v>13747.2393331109</v>
          </cell>
          <cell r="AX530">
            <v>12680.588440815161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</row>
        <row r="531">
          <cell r="A531">
            <v>-3735.9847300259353</v>
          </cell>
          <cell r="B531">
            <v>-15201.964111271298</v>
          </cell>
          <cell r="C531">
            <v>-13371.1892633321</v>
          </cell>
          <cell r="D531">
            <v>-10627.370083189286</v>
          </cell>
          <cell r="E531">
            <v>-8732.1054312304168</v>
          </cell>
          <cell r="F531">
            <v>-7094.7364135733997</v>
          </cell>
          <cell r="G531">
            <v>-5399.4423364306558</v>
          </cell>
          <cell r="H531">
            <v>-3630.2415210446347</v>
          </cell>
          <cell r="I531">
            <v>-1695.4445756283267</v>
          </cell>
          <cell r="J531">
            <v>425.48427644029738</v>
          </cell>
          <cell r="K531">
            <v>2743.9846516204689</v>
          </cell>
          <cell r="L531">
            <v>5283.6563709519269</v>
          </cell>
          <cell r="M531">
            <v>8065.4878009946869</v>
          </cell>
          <cell r="N531">
            <v>11121.965057548823</v>
          </cell>
          <cell r="O531">
            <v>14965.619907476637</v>
          </cell>
          <cell r="P531">
            <v>19795.129026517476</v>
          </cell>
          <cell r="Q531">
            <v>25180.889232536843</v>
          </cell>
          <cell r="R531">
            <v>30984.760000164868</v>
          </cell>
          <cell r="S531">
            <v>37239.200338908413</v>
          </cell>
          <cell r="T531">
            <v>43979.18913553864</v>
          </cell>
          <cell r="U531">
            <v>51242.420778711799</v>
          </cell>
          <cell r="V531">
            <v>59069.515970437846</v>
          </cell>
          <cell r="W531">
            <v>67504.248903391141</v>
          </cell>
          <cell r="X531">
            <v>76593.792074586148</v>
          </cell>
          <cell r="Y531">
            <v>86388.980104574992</v>
          </cell>
          <cell r="Z531">
            <v>96944.59403761533</v>
          </cell>
          <cell r="AA531">
            <v>108319.6677127985</v>
          </cell>
          <cell r="AB531">
            <v>120577.81791956499</v>
          </cell>
          <cell r="AC531">
            <v>133787.60018405033</v>
          </cell>
          <cell r="AD531">
            <v>148022.89217604997</v>
          </cell>
          <cell r="AE531">
            <v>59741.473640915938</v>
          </cell>
          <cell r="AF531">
            <v>54920.964003567249</v>
          </cell>
          <cell r="AG531">
            <v>51732.528697541064</v>
          </cell>
          <cell r="AH531">
            <v>48739.140341731429</v>
          </cell>
          <cell r="AI531">
            <v>45922.441576117948</v>
          </cell>
          <cell r="AJ531">
            <v>43266.369710682797</v>
          </cell>
          <cell r="AK531">
            <v>40686.021955331722</v>
          </cell>
          <cell r="AL531">
            <v>38105.67419998064</v>
          </cell>
          <cell r="AM531">
            <v>35523.031774627016</v>
          </cell>
          <cell r="AN531">
            <v>32942.684019275934</v>
          </cell>
          <cell r="AO531">
            <v>30360.041593922309</v>
          </cell>
          <cell r="AP531">
            <v>27779.693838571235</v>
          </cell>
          <cell r="AQ531">
            <v>25197.051413217607</v>
          </cell>
          <cell r="AR531">
            <v>22616.703657866532</v>
          </cell>
          <cell r="AS531">
            <v>20713.283553266989</v>
          </cell>
          <cell r="AT531">
            <v>19486.791099418984</v>
          </cell>
          <cell r="AU531">
            <v>18260.298645570987</v>
          </cell>
          <cell r="AV531">
            <v>17033.806191722982</v>
          </cell>
          <cell r="AW531">
            <v>15807.313737874983</v>
          </cell>
          <cell r="AX531">
            <v>14580.821284026984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</row>
        <row r="532">
          <cell r="A532">
            <v>-2982.5554890472749</v>
          </cell>
          <cell r="B532">
            <v>-11967.78183632818</v>
          </cell>
          <cell r="C532">
            <v>-10263.047699906412</v>
          </cell>
          <cell r="D532">
            <v>-7919.5142401458234</v>
          </cell>
          <cell r="E532">
            <v>-6355.0720236287707</v>
          </cell>
          <cell r="F532">
            <v>-5000.6022970877175</v>
          </cell>
          <cell r="G532">
            <v>-3568.9649862303563</v>
          </cell>
          <cell r="H532">
            <v>-2046.2944272693487</v>
          </cell>
          <cell r="I532">
            <v>-356.90208238749267</v>
          </cell>
          <cell r="J532">
            <v>1517.4013696019374</v>
          </cell>
          <cell r="K532">
            <v>3588.3851435712995</v>
          </cell>
          <cell r="L532">
            <v>5877.8173978988489</v>
          </cell>
          <cell r="M532">
            <v>8405.6510357098305</v>
          </cell>
          <cell r="N532">
            <v>11200.608089089643</v>
          </cell>
          <cell r="O532">
            <v>14676.402998850666</v>
          </cell>
          <cell r="P532">
            <v>18988.890481471994</v>
          </cell>
          <cell r="Q532">
            <v>23785.070490579674</v>
          </cell>
          <cell r="R532">
            <v>28953.590418375716</v>
          </cell>
          <cell r="S532">
            <v>34523.355980405751</v>
          </cell>
          <cell r="T532">
            <v>40525.516918034977</v>
          </cell>
          <cell r="U532">
            <v>46993.641208004447</v>
          </cell>
          <cell r="V532">
            <v>53963.90279632809</v>
          </cell>
          <cell r="W532">
            <v>61475.283906459648</v>
          </cell>
          <cell r="X532">
            <v>69569.793053168818</v>
          </cell>
          <cell r="Y532">
            <v>78292.699981400918</v>
          </cell>
          <cell r="Z532">
            <v>87692.788844050927</v>
          </cell>
          <cell r="AA532">
            <v>97822.631034586084</v>
          </cell>
          <cell r="AB532">
            <v>108738.87920037395</v>
          </cell>
          <cell r="AC532">
            <v>120502.5840810293</v>
          </cell>
          <cell r="AD532">
            <v>133179.53594374529</v>
          </cell>
          <cell r="AE532">
            <v>47870.627015084414</v>
          </cell>
          <cell r="AF532">
            <v>44007.970056550774</v>
          </cell>
          <cell r="AG532">
            <v>41453.088363910851</v>
          </cell>
          <cell r="AH532">
            <v>39054.497087881129</v>
          </cell>
          <cell r="AI532">
            <v>36797.486542192433</v>
          </cell>
          <cell r="AJ532">
            <v>34669.185751359175</v>
          </cell>
          <cell r="AK532">
            <v>32601.562416386347</v>
          </cell>
          <cell r="AL532">
            <v>30533.939081413519</v>
          </cell>
          <cell r="AM532">
            <v>28464.477035657041</v>
          </cell>
          <cell r="AN532">
            <v>26396.85370068422</v>
          </cell>
          <cell r="AO532">
            <v>24327.391654927742</v>
          </cell>
          <cell r="AP532">
            <v>22259.768319954917</v>
          </cell>
          <cell r="AQ532">
            <v>20190.306274198439</v>
          </cell>
          <cell r="AR532">
            <v>18122.682939225615</v>
          </cell>
          <cell r="AS532">
            <v>16597.479285429363</v>
          </cell>
          <cell r="AT532">
            <v>15614.695312809676</v>
          </cell>
          <cell r="AU532">
            <v>14631.911340189994</v>
          </cell>
          <cell r="AV532">
            <v>13649.127367570309</v>
          </cell>
          <cell r="AW532">
            <v>12666.343394950625</v>
          </cell>
          <cell r="AX532">
            <v>11683.55942233094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</row>
        <row r="533">
          <cell r="A533">
            <v>-3761.4056854107357</v>
          </cell>
          <cell r="B533">
            <v>-15254.839576495047</v>
          </cell>
          <cell r="C533">
            <v>-13316.230445259251</v>
          </cell>
          <cell r="D533">
            <v>-10564.942009118005</v>
          </cell>
          <cell r="E533">
            <v>-8661.8664404687952</v>
          </cell>
          <cell r="F533">
            <v>-7001.0120443335709</v>
          </cell>
          <cell r="G533">
            <v>-5281.9989408657912</v>
          </cell>
          <cell r="H533">
            <v>-3488.6880524968346</v>
          </cell>
          <cell r="I533">
            <v>-1528.6910616456373</v>
          </cell>
          <cell r="J533">
            <v>618.7063177305098</v>
          </cell>
          <cell r="K533">
            <v>2965.02580633658</v>
          </cell>
          <cell r="L533">
            <v>5534.0400669798482</v>
          </cell>
          <cell r="M533">
            <v>8346.8875250009532</v>
          </cell>
          <cell r="N533">
            <v>11436.318167189072</v>
          </cell>
          <cell r="O533">
            <v>15318.803777304898</v>
          </cell>
          <cell r="P533">
            <v>20194.810803576525</v>
          </cell>
          <cell r="Q533">
            <v>25631.92939062382</v>
          </cell>
          <cell r="R533">
            <v>31491.14562387202</v>
          </cell>
          <cell r="S533">
            <v>37805.228040566719</v>
          </cell>
          <cell r="T533">
            <v>44609.489084660599</v>
          </cell>
          <cell r="U533">
            <v>51941.982596902322</v>
          </cell>
          <cell r="V533">
            <v>59843.716636594349</v>
          </cell>
          <cell r="W533">
            <v>68358.882825256835</v>
          </cell>
          <cell r="X533">
            <v>77535.103494836163</v>
          </cell>
          <cell r="Y533">
            <v>87423.698022671364</v>
          </cell>
          <cell r="Z533">
            <v>98079.96984273594</v>
          </cell>
          <cell r="AA533">
            <v>109563.51573830844</v>
          </cell>
          <cell r="AB533">
            <v>121938.55914583671</v>
          </cell>
          <cell r="AC533">
            <v>135274.30933404755</v>
          </cell>
          <cell r="AD533">
            <v>149645.348467064</v>
          </cell>
          <cell r="AE533">
            <v>60199.423407573457</v>
          </cell>
          <cell r="AF533">
            <v>55341.962032528063</v>
          </cell>
          <cell r="AG533">
            <v>52129.085695583002</v>
          </cell>
          <cell r="AH533">
            <v>49112.751446150134</v>
          </cell>
          <cell r="AI533">
            <v>46274.461205404827</v>
          </cell>
          <cell r="AJ533">
            <v>43598.02915437545</v>
          </cell>
          <cell r="AK533">
            <v>40997.901678497881</v>
          </cell>
          <cell r="AL533">
            <v>38397.774202620305</v>
          </cell>
          <cell r="AM533">
            <v>35795.334466889646</v>
          </cell>
          <cell r="AN533">
            <v>33195.206991012084</v>
          </cell>
          <cell r="AO533">
            <v>30592.767255281429</v>
          </cell>
          <cell r="AP533">
            <v>27992.63977940386</v>
          </cell>
          <cell r="AQ533">
            <v>25390.200043673201</v>
          </cell>
          <cell r="AR533">
            <v>22790.072567795632</v>
          </cell>
          <cell r="AS533">
            <v>20872.061748578108</v>
          </cell>
          <cell r="AT533">
            <v>19636.167586020627</v>
          </cell>
          <cell r="AU533">
            <v>18400.273423463146</v>
          </cell>
          <cell r="AV533">
            <v>17164.379260905665</v>
          </cell>
          <cell r="AW533">
            <v>15928.485098348185</v>
          </cell>
          <cell r="AX533">
            <v>14692.590935790704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</row>
        <row r="534">
          <cell r="A534">
            <v>-3341.5613241117717</v>
          </cell>
          <cell r="B534">
            <v>-13488.433127430006</v>
          </cell>
          <cell r="C534">
            <v>-11757.035757415848</v>
          </cell>
          <cell r="D534">
            <v>-9259.0458909415847</v>
          </cell>
          <cell r="E534">
            <v>-7547.0228721892126</v>
          </cell>
          <cell r="F534">
            <v>-6061.3533913784931</v>
          </cell>
          <cell r="G534">
            <v>-4508.0532793798429</v>
          </cell>
          <cell r="H534">
            <v>-2872.2694178344827</v>
          </cell>
          <cell r="I534">
            <v>-1070.6819107140466</v>
          </cell>
          <cell r="J534">
            <v>915.99222596761979</v>
          </cell>
          <cell r="K534">
            <v>3099.3327108009821</v>
          </cell>
          <cell r="L534">
            <v>5501.9502132402058</v>
          </cell>
          <cell r="M534">
            <v>8144.2563977349419</v>
          </cell>
          <cell r="N534">
            <v>11056.735229824082</v>
          </cell>
          <cell r="O534">
            <v>14700.35651066659</v>
          </cell>
          <cell r="P534">
            <v>19251.42523876542</v>
          </cell>
          <cell r="Q534">
            <v>24320.226157382174</v>
          </cell>
          <cell r="R534">
            <v>29782.531264394973</v>
          </cell>
          <cell r="S534">
            <v>35668.889312609739</v>
          </cell>
          <cell r="T534">
            <v>42012.220633904544</v>
          </cell>
          <cell r="U534">
            <v>48848.001251076363</v>
          </cell>
          <cell r="V534">
            <v>56214.461282768905</v>
          </cell>
          <cell r="W534">
            <v>64152.798751090813</v>
          </cell>
          <cell r="X534">
            <v>72707.409987674764</v>
          </cell>
          <cell r="Y534">
            <v>81926.137926757699</v>
          </cell>
          <cell r="Z534">
            <v>91860.539673898355</v>
          </cell>
          <cell r="AA534">
            <v>102566.17484674942</v>
          </cell>
          <cell r="AB534">
            <v>114102.91630047343</v>
          </cell>
          <cell r="AC534">
            <v>126535.28497558013</v>
          </cell>
          <cell r="AD534">
            <v>139932.81074087168</v>
          </cell>
          <cell r="AE534">
            <v>53552.517303298526</v>
          </cell>
          <cell r="AF534">
            <v>49231.391458354025</v>
          </cell>
          <cell r="AG534">
            <v>46373.264155992474</v>
          </cell>
          <cell r="AH534">
            <v>43689.977789748576</v>
          </cell>
          <cell r="AI534">
            <v>41165.076742105419</v>
          </cell>
          <cell r="AJ534">
            <v>38784.162347735626</v>
          </cell>
          <cell r="AK534">
            <v>36471.127375623284</v>
          </cell>
          <cell r="AL534">
            <v>34158.092403510942</v>
          </cell>
          <cell r="AM534">
            <v>31843.000479208986</v>
          </cell>
          <cell r="AN534">
            <v>29529.965507096651</v>
          </cell>
          <cell r="AO534">
            <v>27214.873582794691</v>
          </cell>
          <cell r="AP534">
            <v>24901.838610682356</v>
          </cell>
          <cell r="AQ534">
            <v>22586.7466863804</v>
          </cell>
          <cell r="AR534">
            <v>20273.711714268054</v>
          </cell>
          <cell r="AS534">
            <v>18567.477638093525</v>
          </cell>
          <cell r="AT534">
            <v>17468.044457856809</v>
          </cell>
          <cell r="AU534">
            <v>16368.61127762009</v>
          </cell>
          <cell r="AV534">
            <v>15269.178097383372</v>
          </cell>
          <cell r="AW534">
            <v>14169.744917146652</v>
          </cell>
          <cell r="AX534">
            <v>13070.311736909933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</row>
        <row r="535">
          <cell r="A535">
            <v>-3635.1355353474937</v>
          </cell>
          <cell r="B535">
            <v>-14689.325568636412</v>
          </cell>
          <cell r="C535">
            <v>-12850.273885016242</v>
          </cell>
          <cell r="D535">
            <v>-10072.368250765989</v>
          </cell>
          <cell r="E535">
            <v>-8172.0925272270952</v>
          </cell>
          <cell r="F535">
            <v>-6550.2748850238004</v>
          </cell>
          <cell r="G535">
            <v>-4866.536232075875</v>
          </cell>
          <cell r="H535">
            <v>-3105.0405191781874</v>
          </cell>
          <cell r="I535">
            <v>-1175.9878934250728</v>
          </cell>
          <cell r="J535">
            <v>941.00230200828776</v>
          </cell>
          <cell r="K535">
            <v>3257.5634507103455</v>
          </cell>
          <cell r="L535">
            <v>5797.2280329502555</v>
          </cell>
          <cell r="M535">
            <v>8581.0303453022243</v>
          </cell>
          <cell r="N535">
            <v>11641.171585881159</v>
          </cell>
          <cell r="O535">
            <v>15477.910266284172</v>
          </cell>
          <cell r="P535">
            <v>20284.736710470239</v>
          </cell>
          <cell r="Q535">
            <v>25641.959294297551</v>
          </cell>
          <cell r="R535">
            <v>31415.076989957583</v>
          </cell>
          <cell r="S535">
            <v>37636.376815833435</v>
          </cell>
          <cell r="T535">
            <v>44340.652315454558</v>
          </cell>
          <cell r="U535">
            <v>51565.39814555808</v>
          </cell>
          <cell r="V535">
            <v>59351.019770526771</v>
          </cell>
          <cell r="W535">
            <v>67741.059435951523</v>
          </cell>
          <cell r="X535">
            <v>76782.439685108387</v>
          </cell>
          <cell r="Y535">
            <v>86525.725780252847</v>
          </cell>
          <cell r="Z535">
            <v>97025.408496361211</v>
          </cell>
          <cell r="AA535">
            <v>108340.2088688848</v>
          </cell>
          <cell r="AB535">
            <v>120533.40659986454</v>
          </cell>
          <cell r="AC535">
            <v>133673.19395906571</v>
          </cell>
          <cell r="AD535">
            <v>147833.05715937732</v>
          </cell>
          <cell r="AE535">
            <v>58242.448656355184</v>
          </cell>
          <cell r="AF535">
            <v>53542.894595498219</v>
          </cell>
          <cell r="AG535">
            <v>50434.463077361783</v>
          </cell>
          <cell r="AH535">
            <v>47516.184417721037</v>
          </cell>
          <cell r="AI535">
            <v>44770.16187695288</v>
          </cell>
          <cell r="AJ535">
            <v>42180.73580788706</v>
          </cell>
          <cell r="AK535">
            <v>39665.133789766645</v>
          </cell>
          <cell r="AL535">
            <v>37149.531771646201</v>
          </cell>
          <cell r="AM535">
            <v>34631.692661072891</v>
          </cell>
          <cell r="AN535">
            <v>32116.090642952469</v>
          </cell>
          <cell r="AO535">
            <v>29598.251532379152</v>
          </cell>
          <cell r="AP535">
            <v>27082.649514258726</v>
          </cell>
          <cell r="AQ535">
            <v>24564.810403685413</v>
          </cell>
          <cell r="AR535">
            <v>22049.208385564987</v>
          </cell>
          <cell r="AS535">
            <v>20193.548641047288</v>
          </cell>
          <cell r="AT535">
            <v>18997.831170132318</v>
          </cell>
          <cell r="AU535">
            <v>17802.113699217349</v>
          </cell>
          <cell r="AV535">
            <v>16606.396228302379</v>
          </cell>
          <cell r="AW535">
            <v>15410.678757387408</v>
          </cell>
          <cell r="AX535">
            <v>14214.96128647244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</row>
        <row r="536">
          <cell r="A536">
            <v>-3120.8367543197824</v>
          </cell>
          <cell r="B536">
            <v>-12592.773024518667</v>
          </cell>
          <cell r="C536">
            <v>-10860.954525038125</v>
          </cell>
          <cell r="D536">
            <v>-8355.9824403041184</v>
          </cell>
          <cell r="E536">
            <v>-6696.6786262038995</v>
          </cell>
          <cell r="F536">
            <v>-5284.3505389227603</v>
          </cell>
          <cell r="G536">
            <v>-3797.8011756193682</v>
          </cell>
          <cell r="H536">
            <v>-2222.7419738491931</v>
          </cell>
          <cell r="I536">
            <v>-480.55192119195181</v>
          </cell>
          <cell r="J536">
            <v>1447.4294014142301</v>
          </cell>
          <cell r="K536">
            <v>3572.9629333235862</v>
          </cell>
          <cell r="L536">
            <v>5918.2026702696039</v>
          </cell>
          <cell r="M536">
            <v>8503.3479133141027</v>
          </cell>
          <cell r="N536">
            <v>11357.864262618887</v>
          </cell>
          <cell r="O536">
            <v>14913.373080262187</v>
          </cell>
          <cell r="P536">
            <v>19333.533456751309</v>
          </cell>
          <cell r="Q536">
            <v>24251.597677637241</v>
          </cell>
          <cell r="R536">
            <v>29551.464005331392</v>
          </cell>
          <cell r="S536">
            <v>35262.772729634009</v>
          </cell>
          <cell r="T536">
            <v>41417.465193073367</v>
          </cell>
          <cell r="U536">
            <v>48049.962427609149</v>
          </cell>
          <cell r="V536">
            <v>55197.35765936735</v>
          </cell>
          <cell r="W536">
            <v>62899.623758018148</v>
          </cell>
          <cell r="X536">
            <v>71199.836790987902</v>
          </cell>
          <cell r="Y536">
            <v>80144.416932765802</v>
          </cell>
          <cell r="Z536">
            <v>89783.38807662607</v>
          </cell>
          <cell r="AA536">
            <v>100170.65760068246</v>
          </cell>
          <cell r="AB536">
            <v>111364.31785290944</v>
          </cell>
          <cell r="AC536">
            <v>123426.97104122819</v>
          </cell>
          <cell r="AD536">
            <v>136426.0793456551</v>
          </cell>
          <cell r="AE536">
            <v>50013.473016473472</v>
          </cell>
          <cell r="AF536">
            <v>45977.910885510741</v>
          </cell>
          <cell r="AG536">
            <v>43308.664323211393</v>
          </cell>
          <cell r="AH536">
            <v>40802.704248289876</v>
          </cell>
          <cell r="AI536">
            <v>38444.662520757694</v>
          </cell>
          <cell r="AJ536">
            <v>36221.092018124902</v>
          </cell>
          <cell r="AK536">
            <v>34060.915092944677</v>
          </cell>
          <cell r="AL536">
            <v>31900.738167764455</v>
          </cell>
          <cell r="AM536">
            <v>29738.640225085677</v>
          </cell>
          <cell r="AN536">
            <v>27578.463299905456</v>
          </cell>
          <cell r="AO536">
            <v>25416.365357226674</v>
          </cell>
          <cell r="AP536">
            <v>23256.188432046445</v>
          </cell>
          <cell r="AQ536">
            <v>21094.090489367663</v>
          </cell>
          <cell r="AR536">
            <v>18933.913564187449</v>
          </cell>
          <cell r="AS536">
            <v>17340.436801083233</v>
          </cell>
          <cell r="AT536">
            <v>16313.660200055034</v>
          </cell>
          <cell r="AU536">
            <v>15286.883599026831</v>
          </cell>
          <cell r="AV536">
            <v>14260.10699799863</v>
          </cell>
          <cell r="AW536">
            <v>13233.33039697043</v>
          </cell>
          <cell r="AX536">
            <v>12206.553795942227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</row>
        <row r="537">
          <cell r="A537">
            <v>-2926.3518238262805</v>
          </cell>
          <cell r="B537">
            <v>-11726.452295461453</v>
          </cell>
          <cell r="C537">
            <v>-9893.0823303948891</v>
          </cell>
          <cell r="D537">
            <v>-7291.2128641247764</v>
          </cell>
          <cell r="E537">
            <v>-5634.9595331261562</v>
          </cell>
          <cell r="F537">
            <v>-4259.7729103465508</v>
          </cell>
          <cell r="G537">
            <v>-2802.7086073767482</v>
          </cell>
          <cell r="H537">
            <v>-1249.8070448606343</v>
          </cell>
          <cell r="I537">
            <v>473.68867144092945</v>
          </cell>
          <cell r="J537">
            <v>2386.0852710675017</v>
          </cell>
          <cell r="K537">
            <v>4499.4936512721424</v>
          </cell>
          <cell r="L537">
            <v>6835.8855579965702</v>
          </cell>
          <cell r="M537">
            <v>9415.5039270667112</v>
          </cell>
          <cell r="N537">
            <v>12267.183986773096</v>
          </cell>
          <cell r="O537">
            <v>15797.628788280694</v>
          </cell>
          <cell r="P537">
            <v>20159.930024762565</v>
          </cell>
          <cell r="Q537">
            <v>25007.350399953415</v>
          </cell>
          <cell r="R537">
            <v>30231.088616617999</v>
          </cell>
          <cell r="S537">
            <v>35860.359206785826</v>
          </cell>
          <cell r="T537">
            <v>41926.644702532183</v>
          </cell>
          <cell r="U537">
            <v>48463.87170671593</v>
          </cell>
          <cell r="V537">
            <v>55508.600632546288</v>
          </cell>
          <cell r="W537">
            <v>63100.230173125106</v>
          </cell>
          <cell r="X537">
            <v>71281.217644491262</v>
          </cell>
          <cell r="Y537">
            <v>80097.316434468215</v>
          </cell>
          <cell r="Z537">
            <v>89597.831885282649</v>
          </cell>
          <cell r="AA537">
            <v>99835.89704101572</v>
          </cell>
          <cell r="AB537">
            <v>110868.76980204566</v>
          </cell>
          <cell r="AC537">
            <v>122758.1531483623</v>
          </cell>
          <cell r="AD537">
            <v>135570.54022264906</v>
          </cell>
          <cell r="AE537">
            <v>46977.019310834658</v>
          </cell>
          <cell r="AF537">
            <v>43186.46711115307</v>
          </cell>
          <cell r="AG537">
            <v>40679.277753173206</v>
          </cell>
          <cell r="AH537">
            <v>38325.461316690315</v>
          </cell>
          <cell r="AI537">
            <v>36110.582703210566</v>
          </cell>
          <cell r="AJ537">
            <v>34022.011201551868</v>
          </cell>
          <cell r="AK537">
            <v>31992.984481180232</v>
          </cell>
          <cell r="AL537">
            <v>29963.957760808593</v>
          </cell>
          <cell r="AM537">
            <v>27933.126653125222</v>
          </cell>
          <cell r="AN537">
            <v>25904.099932753583</v>
          </cell>
          <cell r="AO537">
            <v>23873.268825070216</v>
          </cell>
          <cell r="AP537">
            <v>21844.24210469858</v>
          </cell>
          <cell r="AQ537">
            <v>19813.410997015209</v>
          </cell>
          <cell r="AR537">
            <v>17784.38427664357</v>
          </cell>
          <cell r="AS537">
            <v>16287.651813232034</v>
          </cell>
          <cell r="AT537">
            <v>15323.213606780599</v>
          </cell>
          <cell r="AU537">
            <v>14358.775400329163</v>
          </cell>
          <cell r="AV537">
            <v>13394.337193877727</v>
          </cell>
          <cell r="AW537">
            <v>12429.898987426293</v>
          </cell>
          <cell r="AX537">
            <v>11465.46078097486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</row>
        <row r="538">
          <cell r="A538">
            <v>-3127.3241893418653</v>
          </cell>
          <cell r="B538">
            <v>-12514.304300496275</v>
          </cell>
          <cell r="C538">
            <v>-10655.841006738199</v>
          </cell>
          <cell r="D538">
            <v>-8033.1689532459241</v>
          </cell>
          <cell r="E538">
            <v>-6314.7826344222194</v>
          </cell>
          <cell r="F538">
            <v>-4864.3036846804307</v>
          </cell>
          <cell r="G538">
            <v>-3337.391279623017</v>
          </cell>
          <cell r="H538">
            <v>-1719.5194511706629</v>
          </cell>
          <cell r="I538">
            <v>68.438245324200594</v>
          </cell>
          <cell r="J538">
            <v>2045.4159095701311</v>
          </cell>
          <cell r="K538">
            <v>4223.4174132019125</v>
          </cell>
          <cell r="L538">
            <v>6624.8983255124185</v>
          </cell>
          <cell r="M538">
            <v>9270.3658623360898</v>
          </cell>
          <cell r="N538">
            <v>12189.665617896408</v>
          </cell>
          <cell r="O538">
            <v>15816.5522829577</v>
          </cell>
          <cell r="P538">
            <v>20315.825704809722</v>
          </cell>
          <cell r="Q538">
            <v>25319.734502252155</v>
          </cell>
          <cell r="R538">
            <v>30712.109744078582</v>
          </cell>
          <cell r="S538">
            <v>36523.109089934922</v>
          </cell>
          <cell r="T538">
            <v>42785.231416960742</v>
          </cell>
          <cell r="U538">
            <v>49533.498574587924</v>
          </cell>
          <cell r="V538">
            <v>56805.651249436509</v>
          </cell>
          <cell r="W538">
            <v>64642.360035711412</v>
          </cell>
          <cell r="X538">
            <v>73087.452891542722</v>
          </cell>
          <cell r="Y538">
            <v>82188.160253352748</v>
          </cell>
          <cell r="Z538">
            <v>91995.37917908837</v>
          </cell>
          <cell r="AA538">
            <v>102563.95799757889</v>
          </cell>
          <cell r="AB538">
            <v>113953.00305596364</v>
          </cell>
          <cell r="AC538">
            <v>126226.20928071921</v>
          </cell>
          <cell r="AD538">
            <v>139452.21640099853</v>
          </cell>
          <cell r="AE538">
            <v>50229.420205013688</v>
          </cell>
          <cell r="AF538">
            <v>46176.433403381241</v>
          </cell>
          <cell r="AG538">
            <v>43495.661620858547</v>
          </cell>
          <cell r="AH538">
            <v>40978.881360892199</v>
          </cell>
          <cell r="AI538">
            <v>38610.658127241579</v>
          </cell>
          <cell r="AJ538">
            <v>36377.486735696184</v>
          </cell>
          <cell r="AK538">
            <v>34207.982641143259</v>
          </cell>
          <cell r="AL538">
            <v>32038.478546590322</v>
          </cell>
          <cell r="AM538">
            <v>29867.045140007318</v>
          </cell>
          <cell r="AN538">
            <v>27697.541045454385</v>
          </cell>
          <cell r="AO538">
            <v>25526.107638871377</v>
          </cell>
          <cell r="AP538">
            <v>23356.603544318445</v>
          </cell>
          <cell r="AQ538">
            <v>21185.17013773544</v>
          </cell>
          <cell r="AR538">
            <v>19015.666043182511</v>
          </cell>
          <cell r="AS538">
            <v>17415.308997501579</v>
          </cell>
          <cell r="AT538">
            <v>16384.099000692648</v>
          </cell>
          <cell r="AU538">
            <v>15352.889003883718</v>
          </cell>
          <cell r="AV538">
            <v>14321.679007074787</v>
          </cell>
          <cell r="AW538">
            <v>13290.469010265855</v>
          </cell>
          <cell r="AX538">
            <v>12259.259013456925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</row>
        <row r="539">
          <cell r="A539">
            <v>-3392.6069096027722</v>
          </cell>
          <cell r="B539">
            <v>-13814.129325922579</v>
          </cell>
          <cell r="C539">
            <v>-12144.755587145206</v>
          </cell>
          <cell r="D539">
            <v>-9401.1921522347093</v>
          </cell>
          <cell r="E539">
            <v>-7579.1351923188904</v>
          </cell>
          <cell r="F539">
            <v>-6068.8747428070646</v>
          </cell>
          <cell r="G539">
            <v>-4491.4620715645087</v>
          </cell>
          <cell r="H539">
            <v>-2831.8720390216504</v>
          </cell>
          <cell r="I539">
            <v>-1005.8043811448083</v>
          </cell>
          <cell r="J539">
            <v>1006.2172297395086</v>
          </cell>
          <cell r="K539">
            <v>3215.8152559652285</v>
          </cell>
          <cell r="L539">
            <v>5645.7731386628693</v>
          </cell>
          <cell r="M539">
            <v>8316.6343544600531</v>
          </cell>
          <cell r="N539">
            <v>11259.178357082468</v>
          </cell>
          <cell r="O539">
            <v>14940.183985878208</v>
          </cell>
          <cell r="P539">
            <v>19538.527287934761</v>
          </cell>
          <cell r="Q539">
            <v>24660.151344850012</v>
          </cell>
          <cell r="R539">
            <v>30179.380387667159</v>
          </cell>
          <cell r="S539">
            <v>36127.081524759895</v>
          </cell>
          <cell r="T539">
            <v>42536.518158344072</v>
          </cell>
          <cell r="U539">
            <v>49443.536014996396</v>
          </cell>
          <cell r="V539">
            <v>56886.763618205652</v>
          </cell>
          <cell r="W539">
            <v>64907.828324128983</v>
          </cell>
          <cell r="X539">
            <v>73551.589128765539</v>
          </cell>
          <cell r="Y539">
            <v>82866.387548555911</v>
          </cell>
          <cell r="Z539">
            <v>92904.317977494647</v>
          </cell>
          <cell r="AA539">
            <v>103721.51903276789</v>
          </cell>
          <cell r="AB539">
            <v>115378.48751831023</v>
          </cell>
          <cell r="AC539">
            <v>127940.41676216804</v>
          </cell>
          <cell r="AD539">
            <v>141477.56121987209</v>
          </cell>
          <cell r="AE539">
            <v>54240.333773984261</v>
          </cell>
          <cell r="AF539">
            <v>49863.708361928373</v>
          </cell>
          <cell r="AG539">
            <v>46968.871916227254</v>
          </cell>
          <cell r="AH539">
            <v>44251.122024248129</v>
          </cell>
          <cell r="AI539">
            <v>41693.79171622893</v>
          </cell>
          <cell r="AJ539">
            <v>39282.297393627836</v>
          </cell>
          <cell r="AK539">
            <v>36939.554321295283</v>
          </cell>
          <cell r="AL539">
            <v>34596.811248962738</v>
          </cell>
          <cell r="AM539">
            <v>32251.98480540992</v>
          </cell>
          <cell r="AN539">
            <v>29909.241733077375</v>
          </cell>
          <cell r="AO539">
            <v>27564.415289524564</v>
          </cell>
          <cell r="AP539">
            <v>25221.672217192012</v>
          </cell>
          <cell r="AQ539">
            <v>22876.845773639205</v>
          </cell>
          <cell r="AR539">
            <v>20534.102701306652</v>
          </cell>
          <cell r="AS539">
            <v>18805.95413895043</v>
          </cell>
          <cell r="AT539">
            <v>17692.400086570535</v>
          </cell>
          <cell r="AU539">
            <v>16578.846034190632</v>
          </cell>
          <cell r="AV539">
            <v>15465.291981810737</v>
          </cell>
          <cell r="AW539">
            <v>14351.737929430847</v>
          </cell>
          <cell r="AX539">
            <v>13238.183877050951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</row>
        <row r="540">
          <cell r="A540">
            <v>-2866.3717407288741</v>
          </cell>
          <cell r="B540">
            <v>-11491.275957001428</v>
          </cell>
          <cell r="C540">
            <v>-9840.4851963672554</v>
          </cell>
          <cell r="D540">
            <v>-7431.8421859006421</v>
          </cell>
          <cell r="E540">
            <v>-5861.9883364015241</v>
          </cell>
          <cell r="F540">
            <v>-4542.2124285423088</v>
          </cell>
          <cell r="G540">
            <v>-3141.529662799051</v>
          </cell>
          <cell r="H540">
            <v>-1646.3476367025874</v>
          </cell>
          <cell r="I540">
            <v>16.585736511944845</v>
          </cell>
          <cell r="J540">
            <v>1865.1597480204582</v>
          </cell>
          <cell r="K540">
            <v>3911.2664986436157</v>
          </cell>
          <cell r="L540">
            <v>6176.4651744765888</v>
          </cell>
          <cell r="M540">
            <v>8680.6299802596805</v>
          </cell>
          <cell r="N540">
            <v>11451.984713042257</v>
          </cell>
          <cell r="O540">
            <v>14888.913354906823</v>
          </cell>
          <cell r="P540">
            <v>19140.689315470998</v>
          </cell>
          <cell r="Q540">
            <v>23866.383256916539</v>
          </cell>
          <cell r="R540">
            <v>28958.945100434692</v>
          </cell>
          <cell r="S540">
            <v>34446.85575470022</v>
          </cell>
          <cell r="T540">
            <v>40360.807175346075</v>
          </cell>
          <cell r="U540">
            <v>46733.874014285037</v>
          </cell>
          <cell r="V540">
            <v>53601.698594614012</v>
          </cell>
          <cell r="W540">
            <v>61002.690245601247</v>
          </cell>
          <cell r="X540">
            <v>68978.240112566389</v>
          </cell>
          <cell r="Y540">
            <v>77572.952643009907</v>
          </cell>
          <cell r="Z540">
            <v>86834.89504361224</v>
          </cell>
          <cell r="AA540">
            <v>96815.866103228182</v>
          </cell>
          <cell r="AB540">
            <v>107571.68588530894</v>
          </cell>
          <cell r="AC540">
            <v>119162.50790989977</v>
          </cell>
          <cell r="AD540">
            <v>131653.15557113723</v>
          </cell>
          <cell r="AE540">
            <v>46017.418973409178</v>
          </cell>
          <cell r="AF540">
            <v>42304.296445154287</v>
          </cell>
          <cell r="AG540">
            <v>39848.321484963009</v>
          </cell>
          <cell r="AH540">
            <v>37542.586495107062</v>
          </cell>
          <cell r="AI540">
            <v>35372.951243084288</v>
          </cell>
          <cell r="AJ540">
            <v>33327.043025455328</v>
          </cell>
          <cell r="AK540">
            <v>31339.463266897743</v>
          </cell>
          <cell r="AL540">
            <v>29351.883508340154</v>
          </cell>
          <cell r="AM540">
            <v>27362.536220719794</v>
          </cell>
          <cell r="AN540">
            <v>25374.956462162205</v>
          </cell>
          <cell r="AO540">
            <v>23385.609174541842</v>
          </cell>
          <cell r="AP540">
            <v>21398.029415984249</v>
          </cell>
          <cell r="AQ540">
            <v>19408.682128363893</v>
          </cell>
          <cell r="AR540">
            <v>17421.1023698063</v>
          </cell>
          <cell r="AS540">
            <v>15954.943684765462</v>
          </cell>
          <cell r="AT540">
            <v>15010.206073241372</v>
          </cell>
          <cell r="AU540">
            <v>14065.468461717281</v>
          </cell>
          <cell r="AV540">
            <v>13120.730850193193</v>
          </cell>
          <cell r="AW540">
            <v>12175.993238669102</v>
          </cell>
          <cell r="AX540">
            <v>11231.255627145012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</row>
        <row r="541">
          <cell r="A541">
            <v>-2852.1776551282223</v>
          </cell>
          <cell r="B541">
            <v>-11453.764054824966</v>
          </cell>
          <cell r="C541">
            <v>-9609.1048948198659</v>
          </cell>
          <cell r="D541">
            <v>-7025.6165301027422</v>
          </cell>
          <cell r="E541">
            <v>-5401.7398217291793</v>
          </cell>
          <cell r="F541">
            <v>-4056.5862868411409</v>
          </cell>
          <cell r="G541">
            <v>-2627.643167543788</v>
          </cell>
          <cell r="H541">
            <v>-1101.17421842873</v>
          </cell>
          <cell r="I541">
            <v>595.92377632272246</v>
          </cell>
          <cell r="J541">
            <v>2481.7096067603602</v>
          </cell>
          <cell r="K541">
            <v>4568.3213344820479</v>
          </cell>
          <cell r="L541">
            <v>6877.5347669829498</v>
          </cell>
          <cell r="M541">
            <v>9429.478330719483</v>
          </cell>
          <cell r="N541">
            <v>12252.591127701626</v>
          </cell>
          <cell r="O541">
            <v>15743.390408576737</v>
          </cell>
          <cell r="P541">
            <v>20050.548014036161</v>
          </cell>
          <cell r="Q541">
            <v>24835.204970440715</v>
          </cell>
          <cell r="R541">
            <v>29991.307281005531</v>
          </cell>
          <cell r="S541">
            <v>35547.691213907063</v>
          </cell>
          <cell r="T541">
            <v>41535.431671761624</v>
          </cell>
          <cell r="U541">
            <v>47988.015982634803</v>
          </cell>
          <cell r="V541">
            <v>54941.531182898689</v>
          </cell>
          <cell r="W541">
            <v>62434.865839343969</v>
          </cell>
          <cell r="X541">
            <v>70509.927539267068</v>
          </cell>
          <cell r="Y541">
            <v>79211.877264878014</v>
          </cell>
          <cell r="Z541">
            <v>88589.381962802639</v>
          </cell>
          <cell r="AA541">
            <v>98694.886721211777</v>
          </cell>
          <cell r="AB541">
            <v>109584.90807676823</v>
          </cell>
          <cell r="AC541">
            <v>121320.35009175417</v>
          </cell>
          <cell r="AD541">
            <v>133966.84496908772</v>
          </cell>
          <cell r="AE541">
            <v>45754.505484308254</v>
          </cell>
          <cell r="AF541">
            <v>42062.597314032166</v>
          </cell>
          <cell r="AG541">
            <v>39620.654191356618</v>
          </cell>
          <cell r="AH541">
            <v>37328.092665911521</v>
          </cell>
          <cell r="AI541">
            <v>35170.853293251639</v>
          </cell>
          <cell r="AJ541">
            <v>33136.63405948742</v>
          </cell>
          <cell r="AK541">
            <v>31160.410034059725</v>
          </cell>
          <cell r="AL541">
            <v>29184.18600863203</v>
          </cell>
          <cell r="AM541">
            <v>27206.204552648687</v>
          </cell>
          <cell r="AN541">
            <v>25229.980527220989</v>
          </cell>
          <cell r="AO541">
            <v>23251.999071237646</v>
          </cell>
          <cell r="AP541">
            <v>21275.775045809951</v>
          </cell>
          <cell r="AQ541">
            <v>19297.793589826601</v>
          </cell>
          <cell r="AR541">
            <v>17321.569564398906</v>
          </cell>
          <cell r="AS541">
            <v>15863.787552888636</v>
          </cell>
          <cell r="AT541">
            <v>14924.447555295785</v>
          </cell>
          <cell r="AU541">
            <v>13985.107557702935</v>
          </cell>
          <cell r="AV541">
            <v>13045.767560110085</v>
          </cell>
          <cell r="AW541">
            <v>12106.427562517236</v>
          </cell>
          <cell r="AX541">
            <v>11167.087564924386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</row>
        <row r="542">
          <cell r="A542">
            <v>-3130.2146750918182</v>
          </cell>
          <cell r="B542">
            <v>-12591.592832605382</v>
          </cell>
          <cell r="C542">
            <v>-10676.01446337264</v>
          </cell>
          <cell r="D542">
            <v>-8113.3910428466461</v>
          </cell>
          <cell r="E542">
            <v>-6436.4465881755059</v>
          </cell>
          <cell r="F542">
            <v>-4996.7031796575702</v>
          </cell>
          <cell r="G542">
            <v>-3481.2459893846594</v>
          </cell>
          <cell r="H542">
            <v>-1875.6148851967087</v>
          </cell>
          <cell r="I542">
            <v>-100.79224791578015</v>
          </cell>
          <cell r="J542">
            <v>1862.0798734802736</v>
          </cell>
          <cell r="K542">
            <v>4024.9311810290592</v>
          </cell>
          <cell r="L542">
            <v>6410.1312791880346</v>
          </cell>
          <cell r="M542">
            <v>9038.0973359237632</v>
          </cell>
          <cell r="N542">
            <v>11938.570595928508</v>
          </cell>
          <cell r="O542">
            <v>15544.931691591326</v>
          </cell>
          <cell r="P542">
            <v>20021.753138446667</v>
          </cell>
          <cell r="Q542">
            <v>25001.377451152122</v>
          </cell>
          <cell r="R542">
            <v>30367.582940579588</v>
          </cell>
          <cell r="S542">
            <v>36150.380908146792</v>
          </cell>
          <cell r="T542">
            <v>42382.112510595616</v>
          </cell>
          <cell r="U542">
            <v>49097.62963271582</v>
          </cell>
          <cell r="V542">
            <v>56334.489801688389</v>
          </cell>
          <cell r="W542">
            <v>64133.166233135977</v>
          </cell>
          <cell r="X542">
            <v>72537.274183594098</v>
          </cell>
          <cell r="Y542">
            <v>81593.814875312877</v>
          </cell>
          <cell r="Z542">
            <v>91353.438357575098</v>
          </cell>
          <cell r="AA542">
            <v>101870.72677462168</v>
          </cell>
          <cell r="AB542">
            <v>113204.49962440197</v>
          </cell>
          <cell r="AC542">
            <v>125418.14271535465</v>
          </cell>
          <cell r="AD542">
            <v>138579.962660958</v>
          </cell>
          <cell r="AE542">
            <v>50196.648214393281</v>
          </cell>
          <cell r="AF542">
            <v>46146.305768297992</v>
          </cell>
          <cell r="AG542">
            <v>43467.2830449393</v>
          </cell>
          <cell r="AH542">
            <v>40952.144848503376</v>
          </cell>
          <cell r="AI542">
            <v>38585.466752926892</v>
          </cell>
          <cell r="AJ542">
            <v>36353.752385404448</v>
          </cell>
          <cell r="AK542">
            <v>34185.663775393201</v>
          </cell>
          <cell r="AL542">
            <v>32017.575165381942</v>
          </cell>
          <cell r="AM542">
            <v>29847.558502112774</v>
          </cell>
          <cell r="AN542">
            <v>27679.469892101526</v>
          </cell>
          <cell r="AO542">
            <v>25509.453228832353</v>
          </cell>
          <cell r="AP542">
            <v>23341.364618821106</v>
          </cell>
          <cell r="AQ542">
            <v>21171.347955551937</v>
          </cell>
          <cell r="AR542">
            <v>19003.259345540682</v>
          </cell>
          <cell r="AS542">
            <v>17403.946446614307</v>
          </cell>
          <cell r="AT542">
            <v>16373.409258772816</v>
          </cell>
          <cell r="AU542">
            <v>15342.87207093132</v>
          </cell>
          <cell r="AV542">
            <v>14312.334883089827</v>
          </cell>
          <cell r="AW542">
            <v>13281.797695248333</v>
          </cell>
          <cell r="AX542">
            <v>12251.260507406836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</row>
        <row r="543">
          <cell r="A543">
            <v>-3059.4667424519916</v>
          </cell>
          <cell r="B543">
            <v>-12294.413651886729</v>
          </cell>
          <cell r="C543">
            <v>-10466.103527687415</v>
          </cell>
          <cell r="D543">
            <v>-7985.6069463064869</v>
          </cell>
          <cell r="E543">
            <v>-6353.8503755505553</v>
          </cell>
          <cell r="F543">
            <v>-4951.6886449436897</v>
          </cell>
          <cell r="G543">
            <v>-3472.8526039699318</v>
          </cell>
          <cell r="H543">
            <v>-1903.1473038288068</v>
          </cell>
          <cell r="I543">
            <v>-165.13224291973472</v>
          </cell>
          <cell r="J543">
            <v>1759.7530079519622</v>
          </cell>
          <cell r="K543">
            <v>3883.3865400670797</v>
          </cell>
          <cell r="L543">
            <v>6227.8765194249409</v>
          </cell>
          <cell r="M543">
            <v>8813.4466989956618</v>
          </cell>
          <cell r="N543">
            <v>11669.380647591657</v>
          </cell>
          <cell r="O543">
            <v>15219.647107405881</v>
          </cell>
          <cell r="P543">
            <v>19624.668204127316</v>
          </cell>
          <cell r="Q543">
            <v>24523.866747331649</v>
          </cell>
          <cell r="R543">
            <v>29803.402805756617</v>
          </cell>
          <cell r="S543">
            <v>35492.802969151242</v>
          </cell>
          <cell r="T543">
            <v>41623.886053162089</v>
          </cell>
          <cell r="U543">
            <v>48230.941050786903</v>
          </cell>
          <cell r="V543">
            <v>55350.918898662043</v>
          </cell>
          <cell r="W543">
            <v>63023.63913066512</v>
          </cell>
          <cell r="X543">
            <v>71292.012574573819</v>
          </cell>
          <cell r="Y543">
            <v>80202.281337245353</v>
          </cell>
          <cell r="Z543">
            <v>89804.277420468861</v>
          </cell>
          <cell r="AA543">
            <v>100151.70141383847</v>
          </cell>
          <cell r="AB543">
            <v>111302.4228232786</v>
          </cell>
          <cell r="AC543">
            <v>123318.80371485309</v>
          </cell>
          <cell r="AD543">
            <v>136268.04748388444</v>
          </cell>
          <cell r="AE543">
            <v>49079.392201778253</v>
          </cell>
          <cell r="AF543">
            <v>45119.200584712868</v>
          </cell>
          <cell r="AG543">
            <v>42499.806429238255</v>
          </cell>
          <cell r="AH543">
            <v>40040.649127393604</v>
          </cell>
          <cell r="AI543">
            <v>37726.647563543178</v>
          </cell>
          <cell r="AJ543">
            <v>35544.605761505678</v>
          </cell>
          <cell r="AK543">
            <v>33424.773561465692</v>
          </cell>
          <cell r="AL543">
            <v>31304.941361425703</v>
          </cell>
          <cell r="AM543">
            <v>29183.224021931244</v>
          </cell>
          <cell r="AN543">
            <v>27063.391821891255</v>
          </cell>
          <cell r="AO543">
            <v>24941.6744823968</v>
          </cell>
          <cell r="AP543">
            <v>22821.842282356811</v>
          </cell>
          <cell r="AQ543">
            <v>20700.124942862356</v>
          </cell>
          <cell r="AR543">
            <v>18580.29274282237</v>
          </cell>
          <cell r="AS543">
            <v>17016.576681851129</v>
          </cell>
          <cell r="AT543">
            <v>16008.976759948619</v>
          </cell>
          <cell r="AU543">
            <v>15001.37683804611</v>
          </cell>
          <cell r="AV543">
            <v>13993.776916143601</v>
          </cell>
          <cell r="AW543">
            <v>12986.176994241096</v>
          </cell>
          <cell r="AX543">
            <v>11978.577072338587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</row>
        <row r="544">
          <cell r="A544">
            <v>-3003.9630902811959</v>
          </cell>
          <cell r="B544">
            <v>-12194.884795711858</v>
          </cell>
          <cell r="C544">
            <v>-10559.5925635163</v>
          </cell>
          <cell r="D544">
            <v>-8171.7098386577272</v>
          </cell>
          <cell r="E544">
            <v>-6597.4442407696069</v>
          </cell>
          <cell r="F544">
            <v>-5254.4064460639984</v>
          </cell>
          <cell r="G544">
            <v>-3835.7394678320102</v>
          </cell>
          <cell r="H544">
            <v>-2327.6400474271677</v>
          </cell>
          <cell r="I544">
            <v>-654.27015335846522</v>
          </cell>
          <cell r="J544">
            <v>1202.4853137813293</v>
          </cell>
          <cell r="K544">
            <v>3254.2704338938665</v>
          </cell>
          <cell r="L544">
            <v>5522.7530614320312</v>
          </cell>
          <cell r="M544">
            <v>8027.7631849217369</v>
          </cell>
          <cell r="N544">
            <v>10797.932213770207</v>
          </cell>
          <cell r="O544">
            <v>14248.37386861511</v>
          </cell>
          <cell r="P544">
            <v>18535.445032303665</v>
          </cell>
          <cell r="Q544">
            <v>23304.747738653972</v>
          </cell>
          <cell r="R544">
            <v>28444.303808829343</v>
          </cell>
          <cell r="S544">
            <v>33982.856973698712</v>
          </cell>
          <cell r="T544">
            <v>39951.382414659194</v>
          </cell>
          <cell r="U544">
            <v>46383.259996939778</v>
          </cell>
          <cell r="V544">
            <v>53314.460951456618</v>
          </cell>
          <cell r="W544">
            <v>60783.749049266014</v>
          </cell>
          <cell r="X544">
            <v>68832.897393712774</v>
          </cell>
          <cell r="Y544">
            <v>77506.922042716615</v>
          </cell>
          <cell r="Z544">
            <v>86854.333767763805</v>
          </cell>
          <cell r="AA544">
            <v>96927.409357603741</v>
          </cell>
          <cell r="AB544">
            <v>107782.48398395618</v>
          </cell>
          <cell r="AC544">
            <v>119480.26626432849</v>
          </cell>
          <cell r="AD544">
            <v>132086.17778397811</v>
          </cell>
          <cell r="AE544">
            <v>48058.150508412036</v>
          </cell>
          <cell r="AF544">
            <v>44180.362372963522</v>
          </cell>
          <cell r="AG544">
            <v>41615.472448346802</v>
          </cell>
          <cell r="AH544">
            <v>39207.485176417453</v>
          </cell>
          <cell r="AI544">
            <v>36941.633248687285</v>
          </cell>
          <cell r="AJ544">
            <v>34804.995270229068</v>
          </cell>
          <cell r="AK544">
            <v>32729.272439284781</v>
          </cell>
          <cell r="AL544">
            <v>30653.549608340509</v>
          </cell>
          <cell r="AM544">
            <v>28575.980863835201</v>
          </cell>
          <cell r="AN544">
            <v>26500.258032890917</v>
          </cell>
          <cell r="AO544">
            <v>24422.689288385602</v>
          </cell>
          <cell r="AP544">
            <v>22346.966457441318</v>
          </cell>
          <cell r="AQ544">
            <v>20269.39771293601</v>
          </cell>
          <cell r="AR544">
            <v>18193.674881991723</v>
          </cell>
          <cell r="AS544">
            <v>16662.496551550732</v>
          </cell>
          <cell r="AT544">
            <v>15675.862721613032</v>
          </cell>
          <cell r="AU544">
            <v>14689.22889167533</v>
          </cell>
          <cell r="AV544">
            <v>13702.595061737627</v>
          </cell>
          <cell r="AW544">
            <v>12715.961231799927</v>
          </cell>
          <cell r="AX544">
            <v>11729.327401862225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</row>
        <row r="545">
          <cell r="A545">
            <v>-3362.2145625859139</v>
          </cell>
          <cell r="B545">
            <v>-13369.27793270879</v>
          </cell>
          <cell r="C545">
            <v>-11314.202278242989</v>
          </cell>
          <cell r="D545">
            <v>-8715.8132781480854</v>
          </cell>
          <cell r="E545">
            <v>-6951.4697661320697</v>
          </cell>
          <cell r="F545">
            <v>-5398.2165327932198</v>
          </cell>
          <cell r="G545">
            <v>-3773.9679341428018</v>
          </cell>
          <cell r="H545">
            <v>-2063.4447633857303</v>
          </cell>
          <cell r="I545">
            <v>-182.24129007807716</v>
          </cell>
          <cell r="J545">
            <v>1889.415219680812</v>
          </cell>
          <cell r="K545">
            <v>4163.5017099884826</v>
          </cell>
          <cell r="L545">
            <v>6663.1567946935866</v>
          </cell>
          <cell r="M545">
            <v>9409.3182084190412</v>
          </cell>
          <cell r="N545">
            <v>12433.157781463537</v>
          </cell>
          <cell r="O545">
            <v>16200.714657193606</v>
          </cell>
          <cell r="P545">
            <v>20890.848830340718</v>
          </cell>
          <cell r="Q545">
            <v>26110.991981633681</v>
          </cell>
          <cell r="R545">
            <v>31736.388412162007</v>
          </cell>
          <cell r="S545">
            <v>37798.498987187704</v>
          </cell>
          <cell r="T545">
            <v>44331.226960705251</v>
          </cell>
          <cell r="U545">
            <v>51371.107584426463</v>
          </cell>
          <cell r="V545">
            <v>58957.512436603356</v>
          </cell>
          <cell r="W545">
            <v>67132.869613428746</v>
          </cell>
          <cell r="X545">
            <v>75942.901014467381</v>
          </cell>
          <cell r="Y545">
            <v>85436.878049171792</v>
          </cell>
          <cell r="Z545">
            <v>95667.897194559788</v>
          </cell>
          <cell r="AA545">
            <v>106693.17694515</v>
          </cell>
          <cell r="AB545">
            <v>118574.37781589337</v>
          </cell>
          <cell r="AC545">
            <v>131377.94718776297</v>
          </cell>
          <cell r="AD545">
            <v>145175.49092460432</v>
          </cell>
          <cell r="AE545">
            <v>54094.701539627822</v>
          </cell>
          <cell r="AF545">
            <v>49729.82711974602</v>
          </cell>
          <cell r="AG545">
            <v>46842.76314649023</v>
          </cell>
          <cell r="AH545">
            <v>44132.310259556114</v>
          </cell>
          <cell r="AI545">
            <v>41581.846239054539</v>
          </cell>
          <cell r="AJ545">
            <v>39176.826642582564</v>
          </cell>
          <cell r="AK545">
            <v>36840.373703153113</v>
          </cell>
          <cell r="AL545">
            <v>34503.920763723661</v>
          </cell>
          <cell r="AM545">
            <v>32165.390046808072</v>
          </cell>
          <cell r="AN545">
            <v>29828.937107378624</v>
          </cell>
          <cell r="AO545">
            <v>27490.406390463035</v>
          </cell>
          <cell r="AP545">
            <v>25153.953451033587</v>
          </cell>
          <cell r="AQ545">
            <v>22815.422734117998</v>
          </cell>
          <cell r="AR545">
            <v>20478.969794688546</v>
          </cell>
          <cell r="AS545">
            <v>18755.461213669543</v>
          </cell>
          <cell r="AT545">
            <v>17644.896991060981</v>
          </cell>
          <cell r="AU545">
            <v>16534.332768452427</v>
          </cell>
          <cell r="AV545">
            <v>15423.768545843863</v>
          </cell>
          <cell r="AW545">
            <v>14313.204323235303</v>
          </cell>
          <cell r="AX545">
            <v>13202.640100626739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</row>
        <row r="546">
          <cell r="A546">
            <v>-3428.8560863389575</v>
          </cell>
          <cell r="B546">
            <v>-13873.324384906255</v>
          </cell>
          <cell r="C546">
            <v>-12105.291237507834</v>
          </cell>
          <cell r="D546">
            <v>-9391.9196625265649</v>
          </cell>
          <cell r="E546">
            <v>-7569.5136687422955</v>
          </cell>
          <cell r="F546">
            <v>-6031.9228143155988</v>
          </cell>
          <cell r="G546">
            <v>-4427.4013611842447</v>
          </cell>
          <cell r="H546">
            <v>-2740.7360785592132</v>
          </cell>
          <cell r="I546">
            <v>-886.64370710535673</v>
          </cell>
          <cell r="J546">
            <v>1154.5642052014996</v>
          </cell>
          <cell r="K546">
            <v>3394.5761633135926</v>
          </cell>
          <cell r="L546">
            <v>5856.3711462605643</v>
          </cell>
          <cell r="M546">
            <v>8560.6499811889462</v>
          </cell>
          <cell r="N546">
            <v>11538.512295561284</v>
          </cell>
          <cell r="O546">
            <v>15262.471110601298</v>
          </cell>
          <cell r="P546">
            <v>19913.961020845101</v>
          </cell>
          <cell r="Q546">
            <v>25094.701399395432</v>
          </cell>
          <cell r="R546">
            <v>30677.636117530998</v>
          </cell>
          <cell r="S546">
            <v>36693.988567078981</v>
          </cell>
          <cell r="T546">
            <v>43177.406092919184</v>
          </cell>
          <cell r="U546">
            <v>50164.148170759086</v>
          </cell>
          <cell r="V546">
            <v>57693.289193638491</v>
          </cell>
          <cell r="W546">
            <v>65806.937001277547</v>
          </cell>
          <cell r="X546">
            <v>74550.468374426171</v>
          </cell>
          <cell r="Y546">
            <v>83972.782811251571</v>
          </cell>
          <cell r="Z546">
            <v>94126.576005046387</v>
          </cell>
          <cell r="AA546">
            <v>105068.63455272219</v>
          </cell>
          <cell r="AB546">
            <v>116860.15354228884</v>
          </cell>
          <cell r="AC546">
            <v>129567.07879547584</v>
          </cell>
          <cell r="AD546">
            <v>143260.47567953702</v>
          </cell>
          <cell r="AE546">
            <v>54915.440425377099</v>
          </cell>
          <cell r="AF546">
            <v>50484.340995173647</v>
          </cell>
          <cell r="AG546">
            <v>47553.473736179025</v>
          </cell>
          <cell r="AH546">
            <v>44801.897152857207</v>
          </cell>
          <cell r="AI546">
            <v>42212.736828674279</v>
          </cell>
          <cell r="AJ546">
            <v>39771.227649163055</v>
          </cell>
          <cell r="AK546">
            <v>37399.325437854204</v>
          </cell>
          <cell r="AL546">
            <v>35027.423226545361</v>
          </cell>
          <cell r="AM546">
            <v>32653.411713169771</v>
          </cell>
          <cell r="AN546">
            <v>30281.509501860932</v>
          </cell>
          <cell r="AO546">
            <v>27907.497988485346</v>
          </cell>
          <cell r="AP546">
            <v>25535.595777176506</v>
          </cell>
          <cell r="AQ546">
            <v>23161.584263800924</v>
          </cell>
          <cell r="AR546">
            <v>20789.68205249208</v>
          </cell>
          <cell r="AS546">
            <v>19040.023950871164</v>
          </cell>
          <cell r="AT546">
            <v>17912.609958938174</v>
          </cell>
          <cell r="AU546">
            <v>16785.195967005187</v>
          </cell>
          <cell r="AV546">
            <v>15657.781975072196</v>
          </cell>
          <cell r="AW546">
            <v>14530.367983139206</v>
          </cell>
          <cell r="AX546">
            <v>13402.953991206214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</row>
        <row r="547">
          <cell r="A547">
            <v>-3072.3898231016938</v>
          </cell>
          <cell r="B547">
            <v>-12413.762918412827</v>
          </cell>
          <cell r="C547">
            <v>-10813.171237560211</v>
          </cell>
          <cell r="D547">
            <v>-8384.8948395589487</v>
          </cell>
          <cell r="E547">
            <v>-6763.0235531098315</v>
          </cell>
          <cell r="F547">
            <v>-5386.8906703231196</v>
          </cell>
          <cell r="G547">
            <v>-3936.6098262976111</v>
          </cell>
          <cell r="H547">
            <v>-2398.1378992667505</v>
          </cell>
          <cell r="I547">
            <v>-694.02962340375166</v>
          </cell>
          <cell r="J547">
            <v>1194.0977545469166</v>
          </cell>
          <cell r="K547">
            <v>3277.895780633613</v>
          </cell>
          <cell r="L547">
            <v>5579.2553252050511</v>
          </cell>
          <cell r="M547">
            <v>8118.1544604150986</v>
          </cell>
          <cell r="N547">
            <v>10923.644500397117</v>
          </cell>
          <cell r="O547">
            <v>14420.606803828525</v>
          </cell>
          <cell r="P547">
            <v>18769.665646325138</v>
          </cell>
          <cell r="Q547">
            <v>23608.955306539108</v>
          </cell>
          <cell r="R547">
            <v>28823.931599692598</v>
          </cell>
          <cell r="S547">
            <v>34443.760055456194</v>
          </cell>
          <cell r="T547">
            <v>40499.870399365769</v>
          </cell>
          <cell r="U547">
            <v>47026.132328231892</v>
          </cell>
          <cell r="V547">
            <v>54059.044931451041</v>
          </cell>
          <cell r="W547">
            <v>61637.940817585448</v>
          </cell>
          <cell r="X547">
            <v>69805.206087819737</v>
          </cell>
          <cell r="Y547">
            <v>78606.517386528911</v>
          </cell>
          <cell r="Z547">
            <v>88091.097354697878</v>
          </cell>
          <cell r="AA547">
            <v>98311.989914853679</v>
          </cell>
          <cell r="AB547">
            <v>109326.35692708266</v>
          </cell>
          <cell r="AC547">
            <v>121195.79787522506</v>
          </cell>
          <cell r="AD547">
            <v>133986.69437113995</v>
          </cell>
          <cell r="AE547">
            <v>49225.070527268981</v>
          </cell>
          <cell r="AF547">
            <v>45253.124198958911</v>
          </cell>
          <cell r="AG547">
            <v>42625.955111129784</v>
          </cell>
          <cell r="AH547">
            <v>40159.498494811589</v>
          </cell>
          <cell r="AI547">
            <v>37838.628470332755</v>
          </cell>
          <cell r="AJ547">
            <v>35650.109892980574</v>
          </cell>
          <cell r="AK547">
            <v>33523.985569273827</v>
          </cell>
          <cell r="AL547">
            <v>31397.861245567077</v>
          </cell>
          <cell r="AM547">
            <v>29269.84618690137</v>
          </cell>
          <cell r="AN547">
            <v>27143.721863194623</v>
          </cell>
          <cell r="AO547">
            <v>25015.70680452892</v>
          </cell>
          <cell r="AP547">
            <v>22889.58248082217</v>
          </cell>
          <cell r="AQ547">
            <v>20761.567422156473</v>
          </cell>
          <cell r="AR547">
            <v>18635.443098449723</v>
          </cell>
          <cell r="AS547">
            <v>17067.085587633934</v>
          </cell>
          <cell r="AT547">
            <v>16056.494889709102</v>
          </cell>
          <cell r="AU547">
            <v>15045.904191784273</v>
          </cell>
          <cell r="AV547">
            <v>14035.313493859441</v>
          </cell>
          <cell r="AW547">
            <v>13024.722795934607</v>
          </cell>
          <cell r="AX547">
            <v>12014.132098009777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</row>
        <row r="548">
          <cell r="A548">
            <v>-3130.0721104340901</v>
          </cell>
          <cell r="B548">
            <v>-12643.042179064127</v>
          </cell>
          <cell r="C548">
            <v>-10891.004175571845</v>
          </cell>
          <cell r="D548">
            <v>-8415.3483195487861</v>
          </cell>
          <cell r="E548">
            <v>-6770.6327421971528</v>
          </cell>
          <cell r="F548">
            <v>-5358.8496870713907</v>
          </cell>
          <cell r="G548">
            <v>-3873.3457189714259</v>
          </cell>
          <cell r="H548">
            <v>-2299.8309910453418</v>
          </cell>
          <cell r="I548">
            <v>-559.53058260646003</v>
          </cell>
          <cell r="J548">
            <v>1366.2161846543536</v>
          </cell>
          <cell r="K548">
            <v>3489.1387562266582</v>
          </cell>
          <cell r="L548">
            <v>5831.3814990459277</v>
          </cell>
          <cell r="M548">
            <v>8413.1229062255152</v>
          </cell>
          <cell r="N548">
            <v>11263.835593599146</v>
          </cell>
          <cell r="O548">
            <v>14816.201890794371</v>
          </cell>
          <cell r="P548">
            <v>19234.316471913578</v>
          </cell>
          <cell r="Q548">
            <v>24150.536481870669</v>
          </cell>
          <cell r="R548">
            <v>29448.415427748743</v>
          </cell>
          <cell r="S548">
            <v>35157.582484619976</v>
          </cell>
          <cell r="T548">
            <v>41309.967017419352</v>
          </cell>
          <cell r="U548">
            <v>47939.977150661587</v>
          </cell>
          <cell r="V548">
            <v>55084.69220098923</v>
          </cell>
          <cell r="W548">
            <v>62784.070048759611</v>
          </cell>
          <cell r="X548">
            <v>71081.170608426954</v>
          </cell>
          <cell r="Y548">
            <v>80022.396647511108</v>
          </cell>
          <cell r="Z548">
            <v>89657.753300968499</v>
          </cell>
          <cell r="AA548">
            <v>100041.12773233862</v>
          </cell>
          <cell r="AB548">
            <v>111230.59050571121</v>
          </cell>
          <cell r="AC548">
            <v>123288.72035398355</v>
          </cell>
          <cell r="AD548">
            <v>136282.95415972074</v>
          </cell>
          <cell r="AE548">
            <v>50145.434816834269</v>
          </cell>
          <cell r="AF548">
            <v>46099.224754181327</v>
          </cell>
          <cell r="AG548">
            <v>43422.935318017728</v>
          </cell>
          <cell r="AH548">
            <v>40910.363204715875</v>
          </cell>
          <cell r="AI548">
            <v>38546.099725065244</v>
          </cell>
          <cell r="AJ548">
            <v>36316.662276006638</v>
          </cell>
          <cell r="AK548">
            <v>34150.785669941419</v>
          </cell>
          <cell r="AL548">
            <v>31984.909063876192</v>
          </cell>
          <cell r="AM548">
            <v>29817.106371659647</v>
          </cell>
          <cell r="AN548">
            <v>27651.229765594431</v>
          </cell>
          <cell r="AO548">
            <v>25483.427073377887</v>
          </cell>
          <cell r="AP548">
            <v>23317.55046731266</v>
          </cell>
          <cell r="AQ548">
            <v>21149.747775096119</v>
          </cell>
          <cell r="AR548">
            <v>18983.871169030892</v>
          </cell>
          <cell r="AS548">
            <v>17386.189977603473</v>
          </cell>
          <cell r="AT548">
            <v>16356.704200813863</v>
          </cell>
          <cell r="AU548">
            <v>15327.218424024255</v>
          </cell>
          <cell r="AV548">
            <v>14297.732647234645</v>
          </cell>
          <cell r="AW548">
            <v>13268.246870445037</v>
          </cell>
          <cell r="AX548">
            <v>12238.761093655427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</row>
        <row r="549">
          <cell r="A549">
            <v>-3363.9168121225703</v>
          </cell>
          <cell r="B549">
            <v>-13697.327417018379</v>
          </cell>
          <cell r="C549">
            <v>-12054.741876531871</v>
          </cell>
          <cell r="D549">
            <v>-9484.5748242441896</v>
          </cell>
          <cell r="E549">
            <v>-7744.874864266465</v>
          </cell>
          <cell r="F549">
            <v>-6265.5330269639489</v>
          </cell>
          <cell r="G549">
            <v>-4719.8479785704858</v>
          </cell>
          <cell r="H549">
            <v>-3092.9967940350398</v>
          </cell>
          <cell r="I549">
            <v>-1301.4269955471932</v>
          </cell>
          <cell r="J549">
            <v>674.10719559198037</v>
          </cell>
          <cell r="K549">
            <v>2845.0901757666343</v>
          </cell>
          <cell r="L549">
            <v>5234.0721480412703</v>
          </cell>
          <cell r="M549">
            <v>7861.3814839235019</v>
          </cell>
          <cell r="N549">
            <v>10757.463560933902</v>
          </cell>
          <cell r="O549">
            <v>14385.077640042202</v>
          </cell>
          <cell r="P549">
            <v>18921.226882149505</v>
          </cell>
          <cell r="Q549">
            <v>23974.576535803943</v>
          </cell>
          <cell r="R549">
            <v>29420.230855999802</v>
          </cell>
          <cell r="S549">
            <v>35288.645473544035</v>
          </cell>
          <cell r="T549">
            <v>41612.64036901293</v>
          </cell>
          <cell r="U549">
            <v>48427.583423369288</v>
          </cell>
          <cell r="V549">
            <v>55771.588218091223</v>
          </cell>
          <cell r="W549">
            <v>63685.727191038532</v>
          </cell>
          <cell r="X549">
            <v>72214.261340163532</v>
          </cell>
          <cell r="Y549">
            <v>81404.887759717545</v>
          </cell>
          <cell r="Z549">
            <v>91309.006393336516</v>
          </cell>
          <cell r="AA549">
            <v>101982.00749586175</v>
          </cell>
          <cell r="AB549">
            <v>113483.58141156931</v>
          </cell>
          <cell r="AC549">
            <v>125878.05240128793</v>
          </cell>
          <cell r="AD549">
            <v>139234.73838538409</v>
          </cell>
          <cell r="AE549">
            <v>53781.894690900379</v>
          </cell>
          <cell r="AF549">
            <v>49442.260499238968</v>
          </cell>
          <cell r="AG549">
            <v>46571.891199543541</v>
          </cell>
          <cell r="AH549">
            <v>43877.111718729699</v>
          </cell>
          <cell r="AI549">
            <v>41341.395956196815</v>
          </cell>
          <cell r="AJ549">
            <v>38950.283573919354</v>
          </cell>
          <cell r="AK549">
            <v>36627.341356619458</v>
          </cell>
          <cell r="AL549">
            <v>34304.399139319554</v>
          </cell>
          <cell r="AM549">
            <v>31979.391159444578</v>
          </cell>
          <cell r="AN549">
            <v>29656.448942144678</v>
          </cell>
          <cell r="AO549">
            <v>27331.440962269702</v>
          </cell>
          <cell r="AP549">
            <v>25008.498744969802</v>
          </cell>
          <cell r="AQ549">
            <v>22683.49076509483</v>
          </cell>
          <cell r="AR549">
            <v>20360.548547794933</v>
          </cell>
          <cell r="AS549">
            <v>18647.00629014289</v>
          </cell>
          <cell r="AT549">
            <v>17542.863992138711</v>
          </cell>
          <cell r="AU549">
            <v>16438.721694134521</v>
          </cell>
          <cell r="AV549">
            <v>15334.579396130343</v>
          </cell>
          <cell r="AW549">
            <v>14230.437098126158</v>
          </cell>
          <cell r="AX549">
            <v>13126.294800121976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</row>
        <row r="550">
          <cell r="A550">
            <v>-3242.0223579106414</v>
          </cell>
          <cell r="B550">
            <v>-13268.024928719358</v>
          </cell>
          <cell r="C550">
            <v>-11688.114635264641</v>
          </cell>
          <cell r="D550">
            <v>-8984.8444767969049</v>
          </cell>
          <cell r="E550">
            <v>-7220.8580698270434</v>
          </cell>
          <cell r="F550">
            <v>-5780.553412231965</v>
          </cell>
          <cell r="G550">
            <v>-4269.9088987515188</v>
          </cell>
          <cell r="H550">
            <v>-2674.4069732319876</v>
          </cell>
          <cell r="I550">
            <v>-913.16418800001179</v>
          </cell>
          <cell r="J550">
            <v>1032.7295189354902</v>
          </cell>
          <cell r="K550">
            <v>3174.884214956669</v>
          </cell>
          <cell r="L550">
            <v>5535.6125772936857</v>
          </cell>
          <cell r="M550">
            <v>8135.1470492782855</v>
          </cell>
          <cell r="N550">
            <v>11003.377993698839</v>
          </cell>
          <cell r="O550">
            <v>14586.305684821307</v>
          </cell>
          <cell r="P550">
            <v>19053.731219297351</v>
          </cell>
          <cell r="Q550">
            <v>24027.492801360942</v>
          </cell>
          <cell r="R550">
            <v>29387.380421130405</v>
          </cell>
          <cell r="S550">
            <v>35163.370046398835</v>
          </cell>
          <cell r="T550">
            <v>41387.764757242345</v>
          </cell>
          <cell r="U550">
            <v>48095.375405794388</v>
          </cell>
          <cell r="V550">
            <v>55323.715301107921</v>
          </cell>
          <cell r="W550">
            <v>63113.210007909373</v>
          </cell>
          <cell r="X550">
            <v>71507.423432575102</v>
          </cell>
          <cell r="Y550">
            <v>80553.30146074979</v>
          </cell>
          <cell r="Z550">
            <v>90301.434509186322</v>
          </cell>
          <cell r="AA550">
            <v>100806.3404601674</v>
          </cell>
          <cell r="AB550">
            <v>112126.76956086128</v>
          </cell>
          <cell r="AC550">
            <v>124326.03299280745</v>
          </cell>
          <cell r="AD550">
            <v>137472.35694910493</v>
          </cell>
          <cell r="AE550">
            <v>51757.398010725992</v>
          </cell>
          <cell r="AF550">
            <v>47581.119443939526</v>
          </cell>
          <cell r="AG550">
            <v>44818.798645538162</v>
          </cell>
          <cell r="AH550">
            <v>42225.457988032133</v>
          </cell>
          <cell r="AI550">
            <v>39785.193458160684</v>
          </cell>
          <cell r="AJ550">
            <v>37484.089044320674</v>
          </cell>
          <cell r="AK550">
            <v>35248.588685181196</v>
          </cell>
          <cell r="AL550">
            <v>33013.08832604171</v>
          </cell>
          <cell r="AM550">
            <v>30775.599965244648</v>
          </cell>
          <cell r="AN550">
            <v>28540.099606105177</v>
          </cell>
          <cell r="AO550">
            <v>26302.611245308111</v>
          </cell>
          <cell r="AP550">
            <v>24067.11088616863</v>
          </cell>
          <cell r="AQ550">
            <v>21829.62252537156</v>
          </cell>
          <cell r="AR550">
            <v>19594.122166232082</v>
          </cell>
          <cell r="AS550">
            <v>17945.082296082241</v>
          </cell>
          <cell r="AT550">
            <v>16882.502914922035</v>
          </cell>
          <cell r="AU550">
            <v>15819.923533761827</v>
          </cell>
          <cell r="AV550">
            <v>14757.344152601623</v>
          </cell>
          <cell r="AW550">
            <v>13694.76477144142</v>
          </cell>
          <cell r="AX550">
            <v>12632.185390281211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</row>
        <row r="551">
          <cell r="A551">
            <v>-3148.929722210225</v>
          </cell>
          <cell r="B551">
            <v>-12596.335084301008</v>
          </cell>
          <cell r="C551">
            <v>-10774.312850130122</v>
          </cell>
          <cell r="D551">
            <v>-8340.9855551215333</v>
          </cell>
          <cell r="E551">
            <v>-6697.6902470579853</v>
          </cell>
          <cell r="F551">
            <v>-5262.9746602543164</v>
          </cell>
          <cell r="G551">
            <v>-3754.280196578753</v>
          </cell>
          <cell r="H551">
            <v>-2157.1636129693761</v>
          </cell>
          <cell r="I551">
            <v>-392.177764535893</v>
          </cell>
          <cell r="J551">
            <v>1559.5120691496079</v>
          </cell>
          <cell r="K551">
            <v>3709.7172875470337</v>
          </cell>
          <cell r="L551">
            <v>6080.7513690718351</v>
          </cell>
          <cell r="M551">
            <v>8692.9403769470391</v>
          </cell>
          <cell r="N551">
            <v>11576.013794919605</v>
          </cell>
          <cell r="O551">
            <v>15166.431798391444</v>
          </cell>
          <cell r="P551">
            <v>19630.007960092524</v>
          </cell>
          <cell r="Q551">
            <v>24596.416669671209</v>
          </cell>
          <cell r="R551">
            <v>29948.380594355702</v>
          </cell>
          <cell r="S551">
            <v>35715.831387497172</v>
          </cell>
          <cell r="T551">
            <v>41931.024374484492</v>
          </cell>
          <cell r="U551">
            <v>48628.718945443405</v>
          </cell>
          <cell r="V551">
            <v>55846.37295228977</v>
          </cell>
          <cell r="W551">
            <v>63624.352197331253</v>
          </cell>
          <cell r="X551">
            <v>72006.156185013591</v>
          </cell>
          <cell r="Y551">
            <v>81038.661399361503</v>
          </cell>
          <cell r="Z551">
            <v>90772.383467679829</v>
          </cell>
          <cell r="AA551">
            <v>101261.75967670399</v>
          </cell>
          <cell r="AB551">
            <v>112565.4534212133</v>
          </cell>
          <cell r="AC551">
            <v>124746.6822877815</v>
          </cell>
          <cell r="AD551">
            <v>137873.57160852151</v>
          </cell>
          <cell r="AE551">
            <v>50584.014570563966</v>
          </cell>
          <cell r="AF551">
            <v>46502.415726872445</v>
          </cell>
          <cell r="AG551">
            <v>43802.719048033432</v>
          </cell>
          <cell r="AH551">
            <v>41268.171589165126</v>
          </cell>
          <cell r="AI551">
            <v>38883.229894270276</v>
          </cell>
          <cell r="AJ551">
            <v>36634.293439351321</v>
          </cell>
          <cell r="AK551">
            <v>34449.473740420974</v>
          </cell>
          <cell r="AL551">
            <v>32264.654041490634</v>
          </cell>
          <cell r="AM551">
            <v>30077.891410560631</v>
          </cell>
          <cell r="AN551">
            <v>27893.071711630299</v>
          </cell>
          <cell r="AO551">
            <v>25706.309080700295</v>
          </cell>
          <cell r="AP551">
            <v>23521.489381769959</v>
          </cell>
          <cell r="AQ551">
            <v>21334.72675083996</v>
          </cell>
          <cell r="AR551">
            <v>19149.907051909624</v>
          </cell>
          <cell r="AS551">
            <v>17538.252292877616</v>
          </cell>
          <cell r="AT551">
            <v>16499.762473743936</v>
          </cell>
          <cell r="AU551">
            <v>15461.272654610262</v>
          </cell>
          <cell r="AV551">
            <v>14422.782835476586</v>
          </cell>
          <cell r="AW551">
            <v>13384.29301634291</v>
          </cell>
          <cell r="AX551">
            <v>12345.803197209227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</row>
        <row r="552">
          <cell r="A552">
            <v>-3118.4264462702263</v>
          </cell>
          <cell r="B552">
            <v>-12536.50691254794</v>
          </cell>
          <cell r="C552">
            <v>-10761.621693580175</v>
          </cell>
          <cell r="D552">
            <v>-8097.976611196601</v>
          </cell>
          <cell r="E552">
            <v>-6364.9829570066395</v>
          </cell>
          <cell r="F552">
            <v>-4926.4204568039213</v>
          </cell>
          <cell r="G552">
            <v>-3411.6427013307116</v>
          </cell>
          <cell r="H552">
            <v>-1806.2025924349002</v>
          </cell>
          <cell r="I552">
            <v>-31.294067166418913</v>
          </cell>
          <cell r="J552">
            <v>1931.9272850001157</v>
          </cell>
          <cell r="K552">
            <v>4095.4177190118503</v>
          </cell>
          <cell r="L552">
            <v>6481.5439734760121</v>
          </cell>
          <cell r="M552">
            <v>9110.7336364262082</v>
          </cell>
          <cell r="N552">
            <v>12012.701059683541</v>
          </cell>
          <cell r="O552">
            <v>15619.433790751307</v>
          </cell>
          <cell r="P552">
            <v>20094.919608193493</v>
          </cell>
          <cell r="Q552">
            <v>25072.63789870256</v>
          </cell>
          <cell r="R552">
            <v>30436.789396477037</v>
          </cell>
          <cell r="S552">
            <v>36217.373915681223</v>
          </cell>
          <cell r="T552">
            <v>42446.720234018161</v>
          </cell>
          <cell r="U552">
            <v>49159.666896221825</v>
          </cell>
          <cell r="V552">
            <v>56393.757053794288</v>
          </cell>
          <cell r="W552">
            <v>64189.448430657911</v>
          </cell>
          <cell r="X552">
            <v>72590.339588986986</v>
          </cell>
          <cell r="Y552">
            <v>81643.413760643816</v>
          </cell>
          <cell r="Z552">
            <v>91399.301607882793</v>
          </cell>
          <cell r="AA552">
            <v>101912.56438285088</v>
          </cell>
          <cell r="AB552">
            <v>113241.9990694961</v>
          </cell>
          <cell r="AC552">
            <v>125450.96721443527</v>
          </cell>
          <cell r="AD552">
            <v>138607.74928581648</v>
          </cell>
          <cell r="AE552">
            <v>50025.764963071233</v>
          </cell>
          <cell r="AF552">
            <v>45989.211001083495</v>
          </cell>
          <cell r="AG552">
            <v>43319.308410833655</v>
          </cell>
          <cell r="AH552">
            <v>40812.732439323496</v>
          </cell>
          <cell r="AI552">
            <v>38454.111169495169</v>
          </cell>
          <cell r="AJ552">
            <v>36229.994173923056</v>
          </cell>
          <cell r="AK552">
            <v>34069.28633621458</v>
          </cell>
          <cell r="AL552">
            <v>31908.578498506104</v>
          </cell>
          <cell r="AM552">
            <v>29745.949171165394</v>
          </cell>
          <cell r="AN552">
            <v>27585.241333456921</v>
          </cell>
          <cell r="AO552">
            <v>25422.612006116211</v>
          </cell>
          <cell r="AP552">
            <v>23261.904168407735</v>
          </cell>
          <cell r="AQ552">
            <v>21099.274841067028</v>
          </cell>
          <cell r="AR552">
            <v>18938.567003358552</v>
          </cell>
          <cell r="AS552">
            <v>17344.698607158385</v>
          </cell>
          <cell r="AT552">
            <v>16317.669652466531</v>
          </cell>
          <cell r="AU552">
            <v>15290.640697774681</v>
          </cell>
          <cell r="AV552">
            <v>14263.611743082827</v>
          </cell>
          <cell r="AW552">
            <v>13236.582788390977</v>
          </cell>
          <cell r="AX552">
            <v>12209.553833699121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</row>
        <row r="553">
          <cell r="A553">
            <v>-3556.7674149400727</v>
          </cell>
          <cell r="B553">
            <v>-14364.356562360876</v>
          </cell>
          <cell r="C553">
            <v>-12629.054972140009</v>
          </cell>
          <cell r="D553">
            <v>-10029.631971243633</v>
          </cell>
          <cell r="E553">
            <v>-8218.5788618813385</v>
          </cell>
          <cell r="F553">
            <v>-6649.2871336788139</v>
          </cell>
          <cell r="G553">
            <v>-5017.8400399997063</v>
          </cell>
          <cell r="H553">
            <v>-3308.7611103891068</v>
          </cell>
          <cell r="I553">
            <v>-1434.0738439996994</v>
          </cell>
          <cell r="J553">
            <v>626.19644113390268</v>
          </cell>
          <cell r="K553">
            <v>2883.5447492764683</v>
          </cell>
          <cell r="L553">
            <v>5361.1255847697967</v>
          </cell>
          <cell r="M553">
            <v>8079.6641282066885</v>
          </cell>
          <cell r="N553">
            <v>11070.751326320735</v>
          </cell>
          <cell r="O553">
            <v>14824.071316183014</v>
          </cell>
          <cell r="P553">
            <v>19528.38186722196</v>
          </cell>
          <cell r="Q553">
            <v>24771.737140973262</v>
          </cell>
          <cell r="R553">
            <v>30422.14771135135</v>
          </cell>
          <cell r="S553">
            <v>36511.214338911494</v>
          </cell>
          <cell r="T553">
            <v>43072.991033376638</v>
          </cell>
          <cell r="U553">
            <v>50144.175505746032</v>
          </cell>
          <cell r="V553">
            <v>57764.314405695877</v>
          </cell>
          <cell r="W553">
            <v>65976.024492092751</v>
          </cell>
          <cell r="X553">
            <v>74825.230973548896</v>
          </cell>
          <cell r="Y553">
            <v>84361.424351974056</v>
          </cell>
          <cell r="Z553">
            <v>94637.937205559952</v>
          </cell>
          <cell r="AA553">
            <v>105712.24245914712</v>
          </cell>
          <cell r="AB553">
            <v>117646.2748100953</v>
          </cell>
          <cell r="AC553">
            <v>130506.77710727944</v>
          </cell>
          <cell r="AD553">
            <v>144365.67362038797</v>
          </cell>
          <cell r="AE553">
            <v>57000.163768211743</v>
          </cell>
          <cell r="AF553">
            <v>52400.849053836624</v>
          </cell>
          <cell r="AG553">
            <v>49358.718963437095</v>
          </cell>
          <cell r="AH553">
            <v>46502.685857716213</v>
          </cell>
          <cell r="AI553">
            <v>43815.234726351271</v>
          </cell>
          <cell r="AJ553">
            <v>41281.039935309927</v>
          </cell>
          <cell r="AK553">
            <v>38819.094561849699</v>
          </cell>
          <cell r="AL553">
            <v>36357.149188389471</v>
          </cell>
          <cell r="AM553">
            <v>33893.014438638907</v>
          </cell>
          <cell r="AN553">
            <v>31431.069065178686</v>
          </cell>
          <cell r="AO553">
            <v>28966.93431542812</v>
          </cell>
          <cell r="AP553">
            <v>26504.988941967891</v>
          </cell>
          <cell r="AQ553">
            <v>24040.854192217328</v>
          </cell>
          <cell r="AR553">
            <v>21578.908818757103</v>
          </cell>
          <cell r="AS553">
            <v>19762.829450946298</v>
          </cell>
          <cell r="AT553">
            <v>18592.616088784904</v>
          </cell>
          <cell r="AU553">
            <v>17422.402726623521</v>
          </cell>
          <cell r="AV553">
            <v>16252.189364462129</v>
          </cell>
          <cell r="AW553">
            <v>15081.976002300742</v>
          </cell>
          <cell r="AX553">
            <v>13911.762640139354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</row>
        <row r="554">
          <cell r="A554">
            <v>-3081.0532882046355</v>
          </cell>
          <cell r="B554">
            <v>-12439.428197704266</v>
          </cell>
          <cell r="C554">
            <v>-10976.91080624084</v>
          </cell>
          <cell r="D554">
            <v>-8583.1531795618994</v>
          </cell>
          <cell r="E554">
            <v>-6960.5964747610924</v>
          </cell>
          <cell r="F554">
            <v>-5593.5446792161156</v>
          </cell>
          <cell r="G554">
            <v>-4153.6014714673511</v>
          </cell>
          <cell r="H554">
            <v>-2626.7729578180906</v>
          </cell>
          <cell r="I554">
            <v>-935.48326066925847</v>
          </cell>
          <cell r="J554">
            <v>938.59172116944296</v>
          </cell>
          <cell r="K554">
            <v>3007.0020687091569</v>
          </cell>
          <cell r="L554">
            <v>5291.5585831092376</v>
          </cell>
          <cell r="M554">
            <v>7812.1404901212527</v>
          </cell>
          <cell r="N554">
            <v>10597.728032661113</v>
          </cell>
          <cell r="O554">
            <v>14074.394438256044</v>
          </cell>
          <cell r="P554">
            <v>18403.196144427086</v>
          </cell>
          <cell r="Q554">
            <v>23221.09003471924</v>
          </cell>
          <cell r="R554">
            <v>28413.009548727361</v>
          </cell>
          <cell r="S554">
            <v>34007.991267659272</v>
          </cell>
          <cell r="T554">
            <v>40037.325957983834</v>
          </cell>
          <cell r="U554">
            <v>46534.733569691067</v>
          </cell>
          <cell r="V554">
            <v>53536.551820122091</v>
          </cell>
          <cell r="W554">
            <v>61081.939418051646</v>
          </cell>
          <cell r="X554">
            <v>69213.095064584544</v>
          </cell>
          <cell r="Y554">
            <v>77975.493455660675</v>
          </cell>
          <cell r="Z554">
            <v>87418.139606047916</v>
          </cell>
          <cell r="AA554">
            <v>97593.842917167611</v>
          </cell>
          <cell r="AB554">
            <v>108559.51252151746</v>
          </cell>
          <cell r="AC554">
            <v>120376.47555544951</v>
          </cell>
          <cell r="AD554">
            <v>133110.82014029138</v>
          </cell>
          <cell r="AE554">
            <v>49383.971977349276</v>
          </cell>
          <cell r="AF554">
            <v>45399.203970482951</v>
          </cell>
          <cell r="AG554">
            <v>42763.554224867221</v>
          </cell>
          <cell r="AH554">
            <v>40289.135740161757</v>
          </cell>
          <cell r="AI554">
            <v>37960.773809457336</v>
          </cell>
          <cell r="AJ554">
            <v>35765.190564208417</v>
          </cell>
          <cell r="AK554">
            <v>33632.202984959942</v>
          </cell>
          <cell r="AL554">
            <v>31499.215405711471</v>
          </cell>
          <cell r="AM554">
            <v>29364.330988099355</v>
          </cell>
          <cell r="AN554">
            <v>27231.34340885088</v>
          </cell>
          <cell r="AO554">
            <v>25096.458991238764</v>
          </cell>
          <cell r="AP554">
            <v>22963.471411990289</v>
          </cell>
          <cell r="AQ554">
            <v>20828.586994378169</v>
          </cell>
          <cell r="AR554">
            <v>18695.599415129702</v>
          </cell>
          <cell r="AS554">
            <v>17122.179153157973</v>
          </cell>
          <cell r="AT554">
            <v>16108.326208462995</v>
          </cell>
          <cell r="AU554">
            <v>15094.473263768015</v>
          </cell>
          <cell r="AV554">
            <v>14080.620319073036</v>
          </cell>
          <cell r="AW554">
            <v>13066.767374378056</v>
          </cell>
          <cell r="AX554">
            <v>12052.914429683075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</row>
        <row r="555">
          <cell r="A555">
            <v>-3044.224727663157</v>
          </cell>
          <cell r="B555">
            <v>-12205.896359592874</v>
          </cell>
          <cell r="C555">
            <v>-10592.622674969611</v>
          </cell>
          <cell r="D555">
            <v>-8188.154088987123</v>
          </cell>
          <cell r="E555">
            <v>-6570.7183850745269</v>
          </cell>
          <cell r="F555">
            <v>-5193.257100042174</v>
          </cell>
          <cell r="G555">
            <v>-3740.3458096444715</v>
          </cell>
          <cell r="H555">
            <v>-2197.9453456915699</v>
          </cell>
          <cell r="I555">
            <v>-489.0139244514931</v>
          </cell>
          <cell r="J555">
            <v>1404.8298416006835</v>
          </cell>
          <cell r="K555">
            <v>3495.31919104896</v>
          </cell>
          <cell r="L555">
            <v>5804.369398963242</v>
          </cell>
          <cell r="M555">
            <v>8352.0121409342573</v>
          </cell>
          <cell r="N555">
            <v>11167.279441335819</v>
          </cell>
          <cell r="O555">
            <v>14672.274649715553</v>
          </cell>
          <cell r="P555">
            <v>19026.480855038775</v>
          </cell>
          <cell r="Q555">
            <v>23870.374146019942</v>
          </cell>
          <cell r="R555">
            <v>29090.311461761263</v>
          </cell>
          <cell r="S555">
            <v>34715.486077189162</v>
          </cell>
          <cell r="T555">
            <v>40777.35761703171</v>
          </cell>
          <cell r="U555">
            <v>47309.827998443652</v>
          </cell>
          <cell r="V555">
            <v>54349.431032514665</v>
          </cell>
          <cell r="W555">
            <v>61935.536745035381</v>
          </cell>
          <cell r="X555">
            <v>70110.571559215707</v>
          </cell>
          <cell r="Y555">
            <v>78920.25557175932</v>
          </cell>
          <cell r="Z555">
            <v>88413.858249297162</v>
          </cell>
          <cell r="AA555">
            <v>98644.473975198824</v>
          </cell>
          <cell r="AB555">
            <v>109669.31898779963</v>
          </cell>
          <cell r="AC555">
            <v>121550.05137071353</v>
          </cell>
          <cell r="AD555">
            <v>134353.11588482602</v>
          </cell>
          <cell r="AE555">
            <v>48879.669481132987</v>
          </cell>
          <cell r="AF555">
            <v>44935.593390535105</v>
          </cell>
          <cell r="AG555">
            <v>42326.858546508825</v>
          </cell>
          <cell r="AH555">
            <v>39877.708491388024</v>
          </cell>
          <cell r="AI555">
            <v>37573.123480334536</v>
          </cell>
          <cell r="AJ555">
            <v>35399.961236614959</v>
          </cell>
          <cell r="AK555">
            <v>33288.755440352812</v>
          </cell>
          <cell r="AL555">
            <v>31177.549644090665</v>
          </cell>
          <cell r="AM555">
            <v>29064.466379723752</v>
          </cell>
          <cell r="AN555">
            <v>26953.260583461601</v>
          </cell>
          <cell r="AO555">
            <v>24840.177319094691</v>
          </cell>
          <cell r="AP555">
            <v>22728.971522832533</v>
          </cell>
          <cell r="AQ555">
            <v>20615.888258465613</v>
          </cell>
          <cell r="AR555">
            <v>18504.682462203466</v>
          </cell>
          <cell r="AS555">
            <v>16947.329756848561</v>
          </cell>
          <cell r="AT555">
            <v>15943.830142400901</v>
          </cell>
          <cell r="AU555">
            <v>14940.330527953241</v>
          </cell>
          <cell r="AV555">
            <v>13936.830913505577</v>
          </cell>
          <cell r="AW555">
            <v>12933.331299057916</v>
          </cell>
          <cell r="AX555">
            <v>11929.831684610259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</row>
        <row r="556">
          <cell r="A556">
            <v>-3469.5558116162088</v>
          </cell>
          <cell r="B556">
            <v>-13988.856795149097</v>
          </cell>
          <cell r="C556">
            <v>-12127.952674550364</v>
          </cell>
          <cell r="D556">
            <v>-9282.3994435021286</v>
          </cell>
          <cell r="E556">
            <v>-7391.2704328354293</v>
          </cell>
          <cell r="F556">
            <v>-5812.1345568455836</v>
          </cell>
          <cell r="G556">
            <v>-4165.2852756476586</v>
          </cell>
          <cell r="H556">
            <v>-2435.2346098527555</v>
          </cell>
          <cell r="I556">
            <v>-535.58992513121927</v>
          </cell>
          <cell r="J556">
            <v>1553.6497228326693</v>
          </cell>
          <cell r="K556">
            <v>3844.340168010252</v>
          </cell>
          <cell r="L556">
            <v>6359.7703357362079</v>
          </cell>
          <cell r="M556">
            <v>9120.9194372728089</v>
          </cell>
          <cell r="N556">
            <v>12159.344071976757</v>
          </cell>
          <cell r="O556">
            <v>15953.666740033721</v>
          </cell>
          <cell r="P556">
            <v>20688.131911454064</v>
          </cell>
          <cell r="Q556">
            <v>25960.210905270054</v>
          </cell>
          <cell r="R556">
            <v>31641.57509275026</v>
          </cell>
          <cell r="S556">
            <v>37763.998347152148</v>
          </cell>
          <cell r="T556">
            <v>44361.721230089825</v>
          </cell>
          <cell r="U556">
            <v>51471.642486961864</v>
          </cell>
          <cell r="V556">
            <v>59133.52540866661</v>
          </cell>
          <cell r="W556">
            <v>67390.22021371391</v>
          </cell>
          <cell r="X556">
            <v>76287.903694438137</v>
          </cell>
          <cell r="Y556">
            <v>85876.337467569363</v>
          </cell>
          <cell r="Z556">
            <v>96209.14627346769</v>
          </cell>
          <cell r="AA556">
            <v>107344.11788045037</v>
          </cell>
          <cell r="AB556">
            <v>119343.5262714712</v>
          </cell>
          <cell r="AC556">
            <v>132274.47992062184</v>
          </cell>
          <cell r="AD556">
            <v>146209.29710724295</v>
          </cell>
          <cell r="AE556">
            <v>55619.093790018385</v>
          </cell>
          <cell r="AF556">
            <v>51131.216921648702</v>
          </cell>
          <cell r="AG556">
            <v>48162.795295573836</v>
          </cell>
          <cell r="AH556">
            <v>45375.961667859316</v>
          </cell>
          <cell r="AI556">
            <v>42753.625403365331</v>
          </cell>
          <cell r="AJ556">
            <v>40280.832196344571</v>
          </cell>
          <cell r="AK556">
            <v>37878.537859275479</v>
          </cell>
          <cell r="AL556">
            <v>35476.24352220638</v>
          </cell>
          <cell r="AM556">
            <v>33071.812855744814</v>
          </cell>
          <cell r="AN556">
            <v>30669.518518675712</v>
          </cell>
          <cell r="AO556">
            <v>28265.087852214147</v>
          </cell>
          <cell r="AP556">
            <v>25862.793515145047</v>
          </cell>
          <cell r="AQ556">
            <v>23458.36284868349</v>
          </cell>
          <cell r="AR556">
            <v>21056.06851161439</v>
          </cell>
          <cell r="AS556">
            <v>19283.991345325307</v>
          </cell>
          <cell r="AT556">
            <v>18142.131349816231</v>
          </cell>
          <cell r="AU556">
            <v>17000.271354307151</v>
          </cell>
          <cell r="AV556">
            <v>15858.411358798076</v>
          </cell>
          <cell r="AW556">
            <v>14716.551363288996</v>
          </cell>
          <cell r="AX556">
            <v>13574.691367779917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</row>
        <row r="557">
          <cell r="A557">
            <v>-3565.4333313984926</v>
          </cell>
          <cell r="B557">
            <v>-14369.266927778968</v>
          </cell>
          <cell r="C557">
            <v>-12620.9736875206</v>
          </cell>
          <cell r="D557">
            <v>-10001.605445225065</v>
          </cell>
          <cell r="E557">
            <v>-8175.9282818677475</v>
          </cell>
          <cell r="F557">
            <v>-6596.5216224838496</v>
          </cell>
          <cell r="G557">
            <v>-4954.7741145692235</v>
          </cell>
          <cell r="H557">
            <v>-3235.1423439242858</v>
          </cell>
          <cell r="I557">
            <v>-1349.3779559389238</v>
          </cell>
          <cell r="J557">
            <v>722.56985899959056</v>
          </cell>
          <cell r="K557">
            <v>2992.2365393537334</v>
          </cell>
          <cell r="L557">
            <v>5482.8519938739646</v>
          </cell>
          <cell r="M557">
            <v>8215.2090023549245</v>
          </cell>
          <cell r="N557">
            <v>11221.009905645906</v>
          </cell>
          <cell r="O557">
            <v>14991.438199557564</v>
          </cell>
          <cell r="P557">
            <v>19715.940693841356</v>
          </cell>
          <cell r="Q557">
            <v>24981.527372978864</v>
          </cell>
          <cell r="R557">
            <v>30655.895230519505</v>
          </cell>
          <cell r="S557">
            <v>36770.779011706152</v>
          </cell>
          <cell r="T557">
            <v>43360.377112528899</v>
          </cell>
          <cell r="U557">
            <v>50461.542839335285</v>
          </cell>
          <cell r="V557">
            <v>58113.990516421007</v>
          </cell>
          <cell r="W557">
            <v>66360.5175942887</v>
          </cell>
          <cell r="X557">
            <v>75247.244000747887</v>
          </cell>
          <cell r="Y557">
            <v>84823.870073462909</v>
          </cell>
          <cell r="Z557">
            <v>95143.954516475234</v>
          </cell>
          <cell r="AA557">
            <v>106265.21393521226</v>
          </cell>
          <cell r="AB557">
            <v>118249.84562517793</v>
          </cell>
          <cell r="AC557">
            <v>131164.87541956801</v>
          </cell>
          <cell r="AD557">
            <v>145082.53254119962</v>
          </cell>
          <cell r="AE557">
            <v>57172.952718000575</v>
          </cell>
          <cell r="AF557">
            <v>52559.695749661478</v>
          </cell>
          <cell r="AG557">
            <v>49508.343817977795</v>
          </cell>
          <cell r="AH557">
            <v>46643.653000975464</v>
          </cell>
          <cell r="AI557">
            <v>43948.055193743312</v>
          </cell>
          <cell r="AJ557">
            <v>41406.178304484056</v>
          </cell>
          <cell r="AK557">
            <v>38936.769847983458</v>
          </cell>
          <cell r="AL557">
            <v>36467.361391482846</v>
          </cell>
          <cell r="AM557">
            <v>33995.756921868335</v>
          </cell>
          <cell r="AN557">
            <v>31526.348465367726</v>
          </cell>
          <cell r="AO557">
            <v>29054.743995753215</v>
          </cell>
          <cell r="AP557">
            <v>26585.335539252606</v>
          </cell>
          <cell r="AQ557">
            <v>24113.731069638099</v>
          </cell>
          <cell r="AR557">
            <v>21644.322613137487</v>
          </cell>
          <cell r="AS557">
            <v>19822.738025236908</v>
          </cell>
          <cell r="AT557">
            <v>18648.977305936358</v>
          </cell>
          <cell r="AU557">
            <v>17475.216586635801</v>
          </cell>
          <cell r="AV557">
            <v>16301.455867335255</v>
          </cell>
          <cell r="AW557">
            <v>15127.6951480347</v>
          </cell>
          <cell r="AX557">
            <v>13953.934428734148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</row>
        <row r="558">
          <cell r="A558">
            <v>-3325.7662666704346</v>
          </cell>
          <cell r="B558">
            <v>-13486.7433432341</v>
          </cell>
          <cell r="C558">
            <v>-11924.519813917366</v>
          </cell>
          <cell r="D558">
            <v>-9324.657915125561</v>
          </cell>
          <cell r="E558">
            <v>-7565.4263703789265</v>
          </cell>
          <cell r="F558">
            <v>-6093.5088920985891</v>
          </cell>
          <cell r="G558">
            <v>-4553.9420783396927</v>
          </cell>
          <cell r="H558">
            <v>-2931.9665278986313</v>
          </cell>
          <cell r="I558">
            <v>-1144.7250619256638</v>
          </cell>
          <cell r="J558">
            <v>826.95939314848033</v>
          </cell>
          <cell r="K558">
            <v>2994.6277764430074</v>
          </cell>
          <cell r="L558">
            <v>5380.7913140318087</v>
          </cell>
          <cell r="M558">
            <v>8005.7792464982977</v>
          </cell>
          <cell r="N558">
            <v>10899.916899552216</v>
          </cell>
          <cell r="O558">
            <v>14521.504870396151</v>
          </cell>
          <cell r="P558">
            <v>19045.650227219849</v>
          </cell>
          <cell r="Q558">
            <v>24084.582911267207</v>
          </cell>
          <cell r="R558">
            <v>29514.701035037764</v>
          </cell>
          <cell r="S558">
            <v>35366.373340851846</v>
          </cell>
          <cell r="T558">
            <v>41672.326175420145</v>
          </cell>
          <cell r="U558">
            <v>48467.826516799534</v>
          </cell>
          <cell r="V558">
            <v>55790.879210207233</v>
          </cell>
          <cell r="W558">
            <v>63682.439515763828</v>
          </cell>
          <cell r="X558">
            <v>72186.642156869872</v>
          </cell>
          <cell r="Y558">
            <v>81351.048150203278</v>
          </cell>
          <cell r="Z558">
            <v>91226.91079777095</v>
          </cell>
          <cell r="AA558">
            <v>101869.46232861448</v>
          </cell>
          <cell r="AB558">
            <v>113338.22279325663</v>
          </cell>
          <cell r="AC558">
            <v>125697.33293842622</v>
          </cell>
          <cell r="AD558">
            <v>139015.91292371327</v>
          </cell>
          <cell r="AE558">
            <v>53239.55821180252</v>
          </cell>
          <cell r="AF558">
            <v>48943.684879471279</v>
          </cell>
          <cell r="AG558">
            <v>46102.260375950362</v>
          </cell>
          <cell r="AH558">
            <v>43434.655044057239</v>
          </cell>
          <cell r="AI558">
            <v>40924.509432344617</v>
          </cell>
          <cell r="AJ558">
            <v>38557.509020796053</v>
          </cell>
          <cell r="AK558">
            <v>36257.991346467701</v>
          </cell>
          <cell r="AL558">
            <v>33958.473672139342</v>
          </cell>
          <cell r="AM558">
            <v>31656.911066380078</v>
          </cell>
          <cell r="AN558">
            <v>29357.39339205173</v>
          </cell>
          <cell r="AO558">
            <v>27055.830786292463</v>
          </cell>
          <cell r="AP558">
            <v>24756.313111964108</v>
          </cell>
          <cell r="AQ558">
            <v>22454.75050620484</v>
          </cell>
          <cell r="AR558">
            <v>20155.232831876488</v>
          </cell>
          <cell r="AS558">
            <v>18458.969929668154</v>
          </cell>
          <cell r="AT558">
            <v>17365.961799579851</v>
          </cell>
          <cell r="AU558">
            <v>16272.95366949155</v>
          </cell>
          <cell r="AV558">
            <v>15179.945539403245</v>
          </cell>
          <cell r="AW558">
            <v>14086.937409314936</v>
          </cell>
          <cell r="AX558">
            <v>12993.929279226633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</row>
        <row r="559">
          <cell r="A559">
            <v>-2967.5171097687235</v>
          </cell>
          <cell r="B559">
            <v>-11879.623927436936</v>
          </cell>
          <cell r="C559">
            <v>-10202.069849819152</v>
          </cell>
          <cell r="D559">
            <v>-7726.7230856587275</v>
          </cell>
          <cell r="E559">
            <v>-6100.4516336823845</v>
          </cell>
          <cell r="F559">
            <v>-4734.3947018213294</v>
          </cell>
          <cell r="G559">
            <v>-3289.5495992027904</v>
          </cell>
          <cell r="H559">
            <v>-1751.9880206782932</v>
          </cell>
          <cell r="I559">
            <v>-46.194020255353735</v>
          </cell>
          <cell r="J559">
            <v>1846.0964080320539</v>
          </cell>
          <cell r="K559">
            <v>3936.7829777164793</v>
          </cell>
          <cell r="L559">
            <v>6247.7362091232799</v>
          </cell>
          <cell r="M559">
            <v>8799.0357349390961</v>
          </cell>
          <cell r="N559">
            <v>11619.493813700987</v>
          </cell>
          <cell r="O559">
            <v>15121.263894041804</v>
          </cell>
          <cell r="P559">
            <v>19459.632621894078</v>
          </cell>
          <cell r="Q559">
            <v>24283.135772527658</v>
          </cell>
          <cell r="R559">
            <v>29481.100008335168</v>
          </cell>
          <cell r="S559">
            <v>35082.595716529118</v>
          </cell>
          <cell r="T559">
            <v>41118.950094031068</v>
          </cell>
          <cell r="U559">
            <v>47623.922349474517</v>
          </cell>
          <cell r="V559">
            <v>54633.892506594399</v>
          </cell>
          <cell r="W559">
            <v>62188.064864914704</v>
          </cell>
          <cell r="X559">
            <v>70328.687255617828</v>
          </cell>
          <cell r="Y559">
            <v>79101.287318816801</v>
          </cell>
          <cell r="Z559">
            <v>88554.927123646383</v>
          </cell>
          <cell r="AA559">
            <v>98742.477555173711</v>
          </cell>
          <cell r="AB559">
            <v>109720.91400267735</v>
          </cell>
          <cell r="AC559">
            <v>121551.63500297647</v>
          </cell>
          <cell r="AD559">
            <v>134300.80562086945</v>
          </cell>
          <cell r="AE559">
            <v>47662.89907770374</v>
          </cell>
          <cell r="AF559">
            <v>43817.003582573372</v>
          </cell>
          <cell r="AG559">
            <v>41273.208444201824</v>
          </cell>
          <cell r="AH559">
            <v>38885.025521884119</v>
          </cell>
          <cell r="AI559">
            <v>36637.808959991664</v>
          </cell>
          <cell r="AJ559">
            <v>34518.74363484943</v>
          </cell>
          <cell r="AK559">
            <v>32460.092464175155</v>
          </cell>
          <cell r="AL559">
            <v>30401.441293500884</v>
          </cell>
          <cell r="AM559">
            <v>28340.959390873039</v>
          </cell>
          <cell r="AN559">
            <v>26282.308220198767</v>
          </cell>
          <cell r="AO559">
            <v>24221.826317570922</v>
          </cell>
          <cell r="AP559">
            <v>22163.175146896647</v>
          </cell>
          <cell r="AQ559">
            <v>20102.693244268801</v>
          </cell>
          <cell r="AR559">
            <v>18044.042073594526</v>
          </cell>
          <cell r="AS559">
            <v>16525.45682922476</v>
          </cell>
          <cell r="AT559">
            <v>15546.937511159504</v>
          </cell>
          <cell r="AU559">
            <v>14568.418193094245</v>
          </cell>
          <cell r="AV559">
            <v>13589.898875028988</v>
          </cell>
          <cell r="AW559">
            <v>12611.37955696373</v>
          </cell>
          <cell r="AX559">
            <v>11632.860238898471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</row>
        <row r="560">
          <cell r="A560">
            <v>-3500.8240893697402</v>
          </cell>
          <cell r="B560">
            <v>-14089.61995242225</v>
          </cell>
          <cell r="C560">
            <v>-12177.928243651615</v>
          </cell>
          <cell r="D560">
            <v>-9493.4777720101665</v>
          </cell>
          <cell r="E560">
            <v>-7667.0698445431617</v>
          </cell>
          <cell r="F560">
            <v>-6088.5846215001893</v>
          </cell>
          <cell r="G560">
            <v>-4444.2665485651451</v>
          </cell>
          <cell r="H560">
            <v>-2718.6133123881946</v>
          </cell>
          <cell r="I560">
            <v>-824.60745445731698</v>
          </cell>
          <cell r="J560">
            <v>1257.7636919688111</v>
          </cell>
          <cell r="K560">
            <v>3540.2416501881989</v>
          </cell>
          <cell r="L560">
            <v>6046.0892860749009</v>
          </cell>
          <cell r="M560">
            <v>8796.2160509846653</v>
          </cell>
          <cell r="N560">
            <v>11822.220985902384</v>
          </cell>
          <cell r="O560">
            <v>15606.980989621754</v>
          </cell>
          <cell r="P560">
            <v>20336.497549324184</v>
          </cell>
          <cell r="Q560">
            <v>25604.683677938141</v>
          </cell>
          <cell r="R560">
            <v>31281.852786973686</v>
          </cell>
          <cell r="S560">
            <v>37399.755288088825</v>
          </cell>
          <cell r="T560">
            <v>43992.60645991331</v>
          </cell>
          <cell r="U560">
            <v>51097.277802077522</v>
          </cell>
          <cell r="V560">
            <v>58753.503244551925</v>
          </cell>
          <cell r="W560">
            <v>67004.101365553273</v>
          </cell>
          <cell r="X560">
            <v>75895.214860804612</v>
          </cell>
          <cell r="Y560">
            <v>85476.568603416235</v>
          </cell>
          <cell r="Z560">
            <v>95801.747737625788</v>
          </cell>
          <cell r="AA560">
            <v>106928.49736167799</v>
          </cell>
          <cell r="AB560">
            <v>118919.04547586583</v>
          </cell>
          <cell r="AC560">
            <v>131840.45100186628</v>
          </cell>
          <cell r="AD560">
            <v>145764.97881972286</v>
          </cell>
          <cell r="AE560">
            <v>56146.318792945487</v>
          </cell>
          <cell r="AF560">
            <v>51615.900402702122</v>
          </cell>
          <cell r="AG560">
            <v>48619.340488247275</v>
          </cell>
          <cell r="AH560">
            <v>45806.089882703585</v>
          </cell>
          <cell r="AI560">
            <v>43158.895945232354</v>
          </cell>
          <cell r="AJ560">
            <v>40662.662615099704</v>
          </cell>
          <cell r="AK560">
            <v>38237.596428426688</v>
          </cell>
          <cell r="AL560">
            <v>35812.530241753659</v>
          </cell>
          <cell r="AM560">
            <v>33385.307474975794</v>
          </cell>
          <cell r="AN560">
            <v>30960.241288302779</v>
          </cell>
          <cell r="AO560">
            <v>28533.018521524926</v>
          </cell>
          <cell r="AP560">
            <v>26107.952334851903</v>
          </cell>
          <cell r="AQ560">
            <v>23680.729568074046</v>
          </cell>
          <cell r="AR560">
            <v>21255.663381401024</v>
          </cell>
          <cell r="AS560">
            <v>19466.788325654925</v>
          </cell>
          <cell r="AT560">
            <v>18314.104400835753</v>
          </cell>
          <cell r="AU560">
            <v>17161.420476016589</v>
          </cell>
          <cell r="AV560">
            <v>16008.736551197417</v>
          </cell>
          <cell r="AW560">
            <v>14856.052626378249</v>
          </cell>
          <cell r="AX560">
            <v>13703.36870155908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</row>
        <row r="561">
          <cell r="A561">
            <v>-2949.0689180615441</v>
          </cell>
          <cell r="B561">
            <v>-11972.019907154803</v>
          </cell>
          <cell r="C561">
            <v>-10337.17067169338</v>
          </cell>
          <cell r="D561">
            <v>-7942.9846290075639</v>
          </cell>
          <cell r="E561">
            <v>-6379.719797861123</v>
          </cell>
          <cell r="F561">
            <v>-5054.4299752461238</v>
          </cell>
          <cell r="G561">
            <v>-3651.8343221638929</v>
          </cell>
          <cell r="H561">
            <v>-2158.2670132064363</v>
          </cell>
          <cell r="I561">
            <v>-499.05521220311772</v>
          </cell>
          <cell r="J561">
            <v>1343.7647977713614</v>
          </cell>
          <cell r="K561">
            <v>3381.8858387393802</v>
          </cell>
          <cell r="L561">
            <v>5636.8661822122094</v>
          </cell>
          <cell r="M561">
            <v>8128.4872889779663</v>
          </cell>
          <cell r="N561">
            <v>10885.131962227311</v>
          </cell>
          <cell r="O561">
            <v>14314.621470398413</v>
          </cell>
          <cell r="P561">
            <v>18570.173673229889</v>
          </cell>
          <cell r="Q561">
            <v>23303.107194365995</v>
          </cell>
          <cell r="R561">
            <v>28403.470644960707</v>
          </cell>
          <cell r="S561">
            <v>33899.788565335402</v>
          </cell>
          <cell r="T561">
            <v>39822.799930007757</v>
          </cell>
          <cell r="U561">
            <v>46205.63005997349</v>
          </cell>
          <cell r="V561">
            <v>53083.97588098501</v>
          </cell>
          <cell r="W561">
            <v>60496.305563912189</v>
          </cell>
          <cell r="X561">
            <v>68484.073663702686</v>
          </cell>
          <cell r="Y561">
            <v>77091.952960139242</v>
          </cell>
          <cell r="Z561">
            <v>86368.084296997185</v>
          </cell>
          <cell r="AA561">
            <v>96364.345816865258</v>
          </cell>
          <cell r="AB561">
            <v>107136.64309736519</v>
          </cell>
          <cell r="AC561">
            <v>118745.2218114001</v>
          </cell>
          <cell r="AD561">
            <v>131255.00466003036</v>
          </cell>
          <cell r="AE561">
            <v>47178.175781603757</v>
          </cell>
          <cell r="AF561">
            <v>43371.392366874039</v>
          </cell>
          <cell r="AG561">
            <v>40853.467177413164</v>
          </cell>
          <cell r="AH561">
            <v>38489.571655152868</v>
          </cell>
          <cell r="AI561">
            <v>36265.208890238959</v>
          </cell>
          <cell r="AJ561">
            <v>34167.694086549054</v>
          </cell>
          <cell r="AK561">
            <v>32129.979036007604</v>
          </cell>
          <cell r="AL561">
            <v>30092.263985466154</v>
          </cell>
          <cell r="AM561">
            <v>28052.736821192932</v>
          </cell>
          <cell r="AN561">
            <v>26015.021770651481</v>
          </cell>
          <cell r="AO561">
            <v>23975.494606378259</v>
          </cell>
          <cell r="AP561">
            <v>21937.779555836809</v>
          </cell>
          <cell r="AQ561">
            <v>19898.252391563587</v>
          </cell>
          <cell r="AR561">
            <v>17860.537341022133</v>
          </cell>
          <cell r="AS561">
            <v>16357.395841353245</v>
          </cell>
          <cell r="AT561">
            <v>15388.827892556919</v>
          </cell>
          <cell r="AU561">
            <v>14420.259943760597</v>
          </cell>
          <cell r="AV561">
            <v>13451.691994964272</v>
          </cell>
          <cell r="AW561">
            <v>12483.12404616795</v>
          </cell>
          <cell r="AX561">
            <v>11514.556097371624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</row>
        <row r="562">
          <cell r="A562">
            <v>-3648.4476110017249</v>
          </cell>
          <cell r="B562">
            <v>-14801.375999107406</v>
          </cell>
          <cell r="C562">
            <v>-12956.841713648637</v>
          </cell>
          <cell r="D562">
            <v>-10200.091684151534</v>
          </cell>
          <cell r="E562">
            <v>-8315.3927509637233</v>
          </cell>
          <cell r="F562">
            <v>-6698.92903030461</v>
          </cell>
          <cell r="G562">
            <v>-5021.4686425520149</v>
          </cell>
          <cell r="H562">
            <v>-3267.2027311143279</v>
          </cell>
          <cell r="I562">
            <v>-1346.191355544222</v>
          </cell>
          <cell r="J562">
            <v>761.91319381533015</v>
          </cell>
          <cell r="K562">
            <v>3068.6735086962353</v>
          </cell>
          <cell r="L562">
            <v>5597.5727801210387</v>
          </cell>
          <cell r="M562">
            <v>8369.5806037292205</v>
          </cell>
          <cell r="N562">
            <v>11416.861148336704</v>
          </cell>
          <cell r="O562">
            <v>15240.802920927206</v>
          </cell>
          <cell r="P562">
            <v>20035.327948474773</v>
          </cell>
          <cell r="Q562">
            <v>25379.694385317875</v>
          </cell>
          <cell r="R562">
            <v>31138.957877892048</v>
          </cell>
          <cell r="S562">
            <v>37345.327962891424</v>
          </cell>
          <cell r="T562">
            <v>44033.514687051662</v>
          </cell>
          <cell r="U562">
            <v>51240.922728242847</v>
          </cell>
          <cell r="V562">
            <v>59007.860586687566</v>
          </cell>
          <cell r="W562">
            <v>67377.766016236652</v>
          </cell>
          <cell r="X562">
            <v>76397.448956460823</v>
          </cell>
          <cell r="Y562">
            <v>86117.353324191936</v>
          </cell>
          <cell r="Z562">
            <v>96591.839128622029</v>
          </cell>
          <cell r="AA562">
            <v>107879.48648773064</v>
          </cell>
          <cell r="AB562">
            <v>120043.42324629724</v>
          </cell>
          <cell r="AC562">
            <v>133151.6780277518</v>
          </cell>
          <cell r="AD562">
            <v>147277.56069435758</v>
          </cell>
          <cell r="AE562">
            <v>58389.003589574037</v>
          </cell>
          <cell r="AF562">
            <v>53677.624084433111</v>
          </cell>
          <cell r="AG562">
            <v>50561.370848905564</v>
          </cell>
          <cell r="AH562">
            <v>47635.748951747446</v>
          </cell>
          <cell r="AI562">
            <v>44882.816619935737</v>
          </cell>
          <cell r="AJ562">
            <v>42286.874802075326</v>
          </cell>
          <cell r="AK562">
            <v>39764.942797934797</v>
          </cell>
          <cell r="AL562">
            <v>37243.010793794281</v>
          </cell>
          <cell r="AM562">
            <v>34718.836068025877</v>
          </cell>
          <cell r="AN562">
            <v>32196.904063885362</v>
          </cell>
          <cell r="AO562">
            <v>29672.729338116962</v>
          </cell>
          <cell r="AP562">
            <v>27150.797333976447</v>
          </cell>
          <cell r="AQ562">
            <v>24626.622608208039</v>
          </cell>
          <cell r="AR562">
            <v>22104.69060406752</v>
          </cell>
          <cell r="AS562">
            <v>20244.361480150281</v>
          </cell>
          <cell r="AT562">
            <v>19045.635236456328</v>
          </cell>
          <cell r="AU562">
            <v>17846.908992762372</v>
          </cell>
          <cell r="AV562">
            <v>16648.182749068412</v>
          </cell>
          <cell r="AW562">
            <v>15449.456505374455</v>
          </cell>
          <cell r="AX562">
            <v>14250.730261680497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</row>
        <row r="563">
          <cell r="A563">
            <v>-3403.0600038941802</v>
          </cell>
          <cell r="B563">
            <v>-13831.292478607211</v>
          </cell>
          <cell r="C563">
            <v>-12046.172181221778</v>
          </cell>
          <cell r="D563">
            <v>-9409.8815106354232</v>
          </cell>
          <cell r="E563">
            <v>-7639.7242198718295</v>
          </cell>
          <cell r="F563">
            <v>-6126.7512879031265</v>
          </cell>
          <cell r="G563">
            <v>-4547.0692981268139</v>
          </cell>
          <cell r="H563">
            <v>-2885.6302420315528</v>
          </cell>
          <cell r="I563">
            <v>-1057.8915251726103</v>
          </cell>
          <cell r="J563">
            <v>955.6479788397213</v>
          </cell>
          <cell r="K563">
            <v>3166.5921087227784</v>
          </cell>
          <cell r="L563">
            <v>5597.7389320260327</v>
          </cell>
          <cell r="M563">
            <v>8269.632798995397</v>
          </cell>
          <cell r="N563">
            <v>11213.096120831384</v>
          </cell>
          <cell r="O563">
            <v>14896.457477137803</v>
          </cell>
          <cell r="P563">
            <v>19499.252848511143</v>
          </cell>
          <cell r="Q563">
            <v>24626.188978839858</v>
          </cell>
          <cell r="R563">
            <v>30151.142485134882</v>
          </cell>
          <cell r="S563">
            <v>36105.012490682333</v>
          </cell>
          <cell r="T563">
            <v>42521.096898011376</v>
          </cell>
          <cell r="U563">
            <v>49435.278612361035</v>
          </cell>
          <cell r="V563">
            <v>56886.226222158482</v>
          </cell>
          <cell r="W563">
            <v>64915.610258844637</v>
          </cell>
          <cell r="X563">
            <v>73568.336245511862</v>
          </cell>
          <cell r="Y563">
            <v>82892.795837713231</v>
          </cell>
          <cell r="Z563">
            <v>92941.137460985308</v>
          </cell>
          <cell r="AA563">
            <v>103769.5579586652</v>
          </cell>
          <cell r="AB563">
            <v>115438.61688108588</v>
          </cell>
          <cell r="AC563">
            <v>128013.57517385819</v>
          </cell>
          <cell r="AD563">
            <v>141564.76015940463</v>
          </cell>
          <cell r="AE563">
            <v>54428.67279704447</v>
          </cell>
          <cell r="AF563">
            <v>50036.850403387369</v>
          </cell>
          <cell r="AG563">
            <v>47131.962200439062</v>
          </cell>
          <cell r="AH563">
            <v>44404.775449872192</v>
          </cell>
          <cell r="AI563">
            <v>41838.565309109676</v>
          </cell>
          <cell r="AJ563">
            <v>39418.697540896566</v>
          </cell>
          <cell r="AK563">
            <v>37067.819748313908</v>
          </cell>
          <cell r="AL563">
            <v>34716.941955731243</v>
          </cell>
          <cell r="AM563">
            <v>32363.973557826437</v>
          </cell>
          <cell r="AN563">
            <v>30013.095765243772</v>
          </cell>
          <cell r="AO563">
            <v>27660.12736733897</v>
          </cell>
          <cell r="AP563">
            <v>25309.249574756304</v>
          </cell>
          <cell r="AQ563">
            <v>22956.281176851506</v>
          </cell>
          <cell r="AR563">
            <v>20605.40338426884</v>
          </cell>
          <cell r="AS563">
            <v>18871.254161715846</v>
          </cell>
          <cell r="AT563">
            <v>17753.833509192522</v>
          </cell>
          <cell r="AU563">
            <v>16636.412856669198</v>
          </cell>
          <cell r="AV563">
            <v>15518.992204145878</v>
          </cell>
          <cell r="AW563">
            <v>14401.571551622557</v>
          </cell>
          <cell r="AX563">
            <v>13284.150899099239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</row>
        <row r="564">
          <cell r="A564">
            <v>-3275.8922584798138</v>
          </cell>
          <cell r="B564">
            <v>-13027.536802461109</v>
          </cell>
          <cell r="C564">
            <v>-11094.35208747736</v>
          </cell>
          <cell r="D564">
            <v>-8522.422011430026</v>
          </cell>
          <cell r="E564">
            <v>-6782.0538567463727</v>
          </cell>
          <cell r="F564">
            <v>-5270.2155106350192</v>
          </cell>
          <cell r="G564">
            <v>-3685.78681231878</v>
          </cell>
          <cell r="H564">
            <v>-2013.7861378571895</v>
          </cell>
          <cell r="I564">
            <v>-171.73014478561933</v>
          </cell>
          <cell r="J564">
            <v>1859.8212612247762</v>
          </cell>
          <cell r="K564">
            <v>4092.8202215722213</v>
          </cell>
          <cell r="L564">
            <v>6550.1233349381573</v>
          </cell>
          <cell r="M564">
            <v>9252.4739730881884</v>
          </cell>
          <cell r="N564">
            <v>12230.525366620903</v>
          </cell>
          <cell r="O564">
            <v>15938.695645522437</v>
          </cell>
          <cell r="P564">
            <v>20550.753918203314</v>
          </cell>
          <cell r="Q564">
            <v>25682.975211732894</v>
          </cell>
          <cell r="R564">
            <v>31213.624182183434</v>
          </cell>
          <cell r="S564">
            <v>37173.631805570476</v>
          </cell>
          <cell r="T564">
            <v>43596.330309962796</v>
          </cell>
          <cell r="U564">
            <v>50517.639590919825</v>
          </cell>
          <cell r="V564">
            <v>57976.268098843924</v>
          </cell>
          <cell r="W564">
            <v>66013.929321739823</v>
          </cell>
          <cell r="X564">
            <v>74675.575074093475</v>
          </cell>
          <cell r="Y564">
            <v>84009.646896572653</v>
          </cell>
          <cell r="Z564">
            <v>94068.346972539744</v>
          </cell>
          <cell r="AA564">
            <v>104907.93007651748</v>
          </cell>
          <cell r="AB564">
            <v>116589.01818737295</v>
          </cell>
          <cell r="AC564">
            <v>129176.93952574041</v>
          </cell>
          <cell r="AD564">
            <v>142742.09391180059</v>
          </cell>
          <cell r="AE564">
            <v>52708.930074957017</v>
          </cell>
          <cell r="AF564">
            <v>48455.872861673772</v>
          </cell>
          <cell r="AG564">
            <v>45642.768273661779</v>
          </cell>
          <cell r="AH564">
            <v>43001.750436005001</v>
          </cell>
          <cell r="AI564">
            <v>40516.622948670018</v>
          </cell>
          <cell r="AJ564">
            <v>38173.213961627574</v>
          </cell>
          <cell r="AK564">
            <v>35896.615124723037</v>
          </cell>
          <cell r="AL564">
            <v>33620.0162878185</v>
          </cell>
          <cell r="AM564">
            <v>31341.392900909785</v>
          </cell>
          <cell r="AN564">
            <v>29064.794064005255</v>
          </cell>
          <cell r="AO564">
            <v>26786.170677096539</v>
          </cell>
          <cell r="AP564">
            <v>24509.571840192006</v>
          </cell>
          <cell r="AQ564">
            <v>22230.948453283287</v>
          </cell>
          <cell r="AR564">
            <v>19954.349616378753</v>
          </cell>
          <cell r="AS564">
            <v>18274.99303070705</v>
          </cell>
          <cell r="AT564">
            <v>17192.878696268184</v>
          </cell>
          <cell r="AU564">
            <v>16110.764361829315</v>
          </cell>
          <cell r="AV564">
            <v>15028.650027390449</v>
          </cell>
          <cell r="AW564">
            <v>13946.535692951576</v>
          </cell>
          <cell r="AX564">
            <v>12864.421358512707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</row>
        <row r="565">
          <cell r="A565">
            <v>-3190.5196673755936</v>
          </cell>
          <cell r="B565">
            <v>-12956.786552554657</v>
          </cell>
          <cell r="C565">
            <v>-11194.183126583133</v>
          </cell>
          <cell r="D565">
            <v>-8514.4079632426256</v>
          </cell>
          <cell r="E565">
            <v>-6774.6309197778937</v>
          </cell>
          <cell r="F565">
            <v>-5328.0776273152114</v>
          </cell>
          <cell r="G565">
            <v>-3808.1965032998837</v>
          </cell>
          <cell r="H565">
            <v>-2200.4572992688231</v>
          </cell>
          <cell r="I565">
            <v>-424.79631128219859</v>
          </cell>
          <cell r="J565">
            <v>1537.7179957892654</v>
          </cell>
          <cell r="K565">
            <v>3698.8924445863495</v>
          </cell>
          <cell r="L565">
            <v>6081.1189075936018</v>
          </cell>
          <cell r="M565">
            <v>8704.7721720350346</v>
          </cell>
          <cell r="N565">
            <v>11599.735134763816</v>
          </cell>
          <cell r="O565">
            <v>15206.244004065942</v>
          </cell>
          <cell r="P565">
            <v>19691.755611736116</v>
          </cell>
          <cell r="Q565">
            <v>24683.038014181264</v>
          </cell>
          <cell r="R565">
            <v>30061.806641152594</v>
          </cell>
          <cell r="S565">
            <v>35858.143055280998</v>
          </cell>
          <cell r="T565">
            <v>42104.464129082007</v>
          </cell>
          <cell r="U565">
            <v>48835.703341131324</v>
          </cell>
          <cell r="V565">
            <v>56089.506146733671</v>
          </cell>
          <cell r="W565">
            <v>63906.440515724069</v>
          </cell>
          <cell r="X565">
            <v>72330.223814866244</v>
          </cell>
          <cell r="Y565">
            <v>81407.96730372087</v>
          </cell>
          <cell r="Z565">
            <v>91190.439611363734</v>
          </cell>
          <cell r="AA565">
            <v>101732.3506674861</v>
          </cell>
          <cell r="AB565">
            <v>113092.65767580431</v>
          </cell>
          <cell r="AC565">
            <v>125334.89484098071</v>
          </cell>
          <cell r="AD565">
            <v>138527.52869310157</v>
          </cell>
          <cell r="AE565">
            <v>51036.333262589011</v>
          </cell>
          <cell r="AF565">
            <v>46918.237049797324</v>
          </cell>
          <cell r="AG565">
            <v>44194.399873589668</v>
          </cell>
          <cell r="AH565">
            <v>41637.18867003436</v>
          </cell>
          <cell r="AI565">
            <v>39230.920994646483</v>
          </cell>
          <cell r="AJ565">
            <v>36961.874708501738</v>
          </cell>
          <cell r="AK565">
            <v>34757.518505857312</v>
          </cell>
          <cell r="AL565">
            <v>32553.162303212906</v>
          </cell>
          <cell r="AM565">
            <v>30346.845795007866</v>
          </cell>
          <cell r="AN565">
            <v>28142.48959236345</v>
          </cell>
          <cell r="AO565">
            <v>25936.173084158418</v>
          </cell>
          <cell r="AP565">
            <v>23731.816881513998</v>
          </cell>
          <cell r="AQ565">
            <v>21525.500373308962</v>
          </cell>
          <cell r="AR565">
            <v>19321.144170664546</v>
          </cell>
          <cell r="AS565">
            <v>17695.078108401856</v>
          </cell>
          <cell r="AT565">
            <v>16647.302186520901</v>
          </cell>
          <cell r="AU565">
            <v>15599.526264639948</v>
          </cell>
          <cell r="AV565">
            <v>14551.750342758995</v>
          </cell>
          <cell r="AW565">
            <v>13503.974420878043</v>
          </cell>
          <cell r="AX565">
            <v>12456.198498997092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</row>
        <row r="566">
          <cell r="A566">
            <v>-3627.0294797224242</v>
          </cell>
          <cell r="B566">
            <v>-14667.243745440672</v>
          </cell>
          <cell r="C566">
            <v>-12840.815449788332</v>
          </cell>
          <cell r="D566">
            <v>-9855.2088404038386</v>
          </cell>
          <cell r="E566">
            <v>-7864.5847163781582</v>
          </cell>
          <cell r="F566">
            <v>-6224.4349462471037</v>
          </cell>
          <cell r="G566">
            <v>-4520.452594895175</v>
          </cell>
          <cell r="H566">
            <v>-2736.6960006344211</v>
          </cell>
          <cell r="I566">
            <v>-783.41412900662306</v>
          </cell>
          <cell r="J566">
            <v>1359.8976377209897</v>
          </cell>
          <cell r="K566">
            <v>3705.0401458817219</v>
          </cell>
          <cell r="L566">
            <v>6275.7004183377021</v>
          </cell>
          <cell r="M566">
            <v>9093.0904146077537</v>
          </cell>
          <cell r="N566">
            <v>12189.571398659791</v>
          </cell>
          <cell r="O566">
            <v>16064.451171697803</v>
          </cell>
          <cell r="P566">
            <v>20910.950183982637</v>
          </cell>
          <cell r="Q566">
            <v>26310.540936366226</v>
          </cell>
          <cell r="R566">
            <v>32129.31595161634</v>
          </cell>
          <cell r="S566">
            <v>38399.817593458873</v>
          </cell>
          <cell r="T566">
            <v>45157.114573888633</v>
          </cell>
          <cell r="U566">
            <v>52438.998080151156</v>
          </cell>
          <cell r="V566">
            <v>60286.193127571692</v>
          </cell>
          <cell r="W566">
            <v>68742.586320253671</v>
          </cell>
          <cell r="X566">
            <v>77855.471293431998</v>
          </cell>
          <cell r="Y566">
            <v>87675.813210154301</v>
          </cell>
          <cell r="Z566">
            <v>98258.533791526555</v>
          </cell>
          <cell r="AA566">
            <v>109662.81847459797</v>
          </cell>
          <cell r="AB566">
            <v>121952.44741571024</v>
          </cell>
          <cell r="AC566">
            <v>135196.15219049732</v>
          </cell>
          <cell r="AD566">
            <v>149468.00018543316</v>
          </cell>
          <cell r="AE566">
            <v>58101.74349571413</v>
          </cell>
          <cell r="AF566">
            <v>53413.542863916715</v>
          </cell>
          <cell r="AG566">
            <v>50312.620857591515</v>
          </cell>
          <cell r="AH566">
            <v>47401.392328518319</v>
          </cell>
          <cell r="AI566">
            <v>44662.003772955723</v>
          </cell>
          <cell r="AJ566">
            <v>42078.833375130074</v>
          </cell>
          <cell r="AK566">
            <v>39569.308680237533</v>
          </cell>
          <cell r="AL566">
            <v>37059.783985345006</v>
          </cell>
          <cell r="AM566">
            <v>34548.027602484784</v>
          </cell>
          <cell r="AN566">
            <v>32038.502907592261</v>
          </cell>
          <cell r="AO566">
            <v>29526.746524732047</v>
          </cell>
          <cell r="AP566">
            <v>27017.221829839513</v>
          </cell>
          <cell r="AQ566">
            <v>24505.465446979299</v>
          </cell>
          <cell r="AR566">
            <v>21995.940752086772</v>
          </cell>
          <cell r="AS566">
            <v>20144.764007656995</v>
          </cell>
          <cell r="AT566">
            <v>18951.93521368998</v>
          </cell>
          <cell r="AU566">
            <v>17759.106419722972</v>
          </cell>
          <cell r="AV566">
            <v>16566.277625755964</v>
          </cell>
          <cell r="AW566">
            <v>15373.448831788957</v>
          </cell>
          <cell r="AX566">
            <v>14180.620037821951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</row>
        <row r="567">
          <cell r="A567">
            <v>-2860.5431505917709</v>
          </cell>
          <cell r="B567">
            <v>-11482.627911343501</v>
          </cell>
          <cell r="C567">
            <v>-9990.6902865757493</v>
          </cell>
          <cell r="D567">
            <v>-7709.1537726266452</v>
          </cell>
          <cell r="E567">
            <v>-6185.6186729032543</v>
          </cell>
          <cell r="F567">
            <v>-4894.9228955347826</v>
          </cell>
          <cell r="G567">
            <v>-3525.2291135950163</v>
          </cell>
          <cell r="H567">
            <v>-2063.1236638718274</v>
          </cell>
          <cell r="I567">
            <v>-435.66319106057341</v>
          </cell>
          <cell r="J567">
            <v>1374.8349657075742</v>
          </cell>
          <cell r="K567">
            <v>3380.0644245763829</v>
          </cell>
          <cell r="L567">
            <v>5601.3519730894186</v>
          </cell>
          <cell r="M567">
            <v>8058.32931731183</v>
          </cell>
          <cell r="N567">
            <v>10778.936517989836</v>
          </cell>
          <cell r="O567">
            <v>14160.449837712085</v>
          </cell>
          <cell r="P567">
            <v>18351.487779283547</v>
          </cell>
          <cell r="Q567">
            <v>23011.454076258244</v>
          </cell>
          <cell r="R567">
            <v>28033.185667448597</v>
          </cell>
          <cell r="S567">
            <v>33444.767332820498</v>
          </cell>
          <cell r="T567">
            <v>39276.464146796839</v>
          </cell>
          <cell r="U567">
            <v>45560.890740182571</v>
          </cell>
          <cell r="V567">
            <v>52333.193702332763</v>
          </cell>
          <cell r="W567">
            <v>59631.248143675068</v>
          </cell>
          <cell r="X567">
            <v>67495.869517891566</v>
          </cell>
          <cell r="Y567">
            <v>75971.04188840717</v>
          </cell>
          <cell r="Z567">
            <v>85104.163915798825</v>
          </cell>
          <cell r="AA567">
            <v>94946.313941846151</v>
          </cell>
          <cell r="AB567">
            <v>105552.53565274648</v>
          </cell>
          <cell r="AC567">
            <v>116982.14591910726</v>
          </cell>
          <cell r="AD567">
            <v>129299.06653435717</v>
          </cell>
          <cell r="AE567">
            <v>45916.95682083923</v>
          </cell>
          <cell r="AF567">
            <v>42211.940533444118</v>
          </cell>
          <cell r="AG567">
            <v>39761.327293589675</v>
          </cell>
          <cell r="AH567">
            <v>37460.626030211752</v>
          </cell>
          <cell r="AI567">
            <v>35295.727380818447</v>
          </cell>
          <cell r="AJ567">
            <v>33254.285653229323</v>
          </cell>
          <cell r="AK567">
            <v>31271.045045919313</v>
          </cell>
          <cell r="AL567">
            <v>29287.804438609306</v>
          </cell>
          <cell r="AM567">
            <v>27302.800160987816</v>
          </cell>
          <cell r="AN567">
            <v>25319.559553677806</v>
          </cell>
          <cell r="AO567">
            <v>23334.555276056311</v>
          </cell>
          <cell r="AP567">
            <v>21351.314668746305</v>
          </cell>
          <cell r="AQ567">
            <v>19366.310391124807</v>
          </cell>
          <cell r="AR567">
            <v>17383.069783814801</v>
          </cell>
          <cell r="AS567">
            <v>15920.111918393886</v>
          </cell>
          <cell r="AT567">
            <v>14977.436794862055</v>
          </cell>
          <cell r="AU567">
            <v>14034.761671330225</v>
          </cell>
          <cell r="AV567">
            <v>13092.086547798395</v>
          </cell>
          <cell r="AW567">
            <v>12149.411424266567</v>
          </cell>
          <cell r="AX567">
            <v>11206.736300734738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</row>
        <row r="568">
          <cell r="A568">
            <v>-2903.2150741866781</v>
          </cell>
          <cell r="B568">
            <v>-11602.084397129711</v>
          </cell>
          <cell r="C568">
            <v>-9835.7295924379723</v>
          </cell>
          <cell r="D568">
            <v>-7419.2109426770376</v>
          </cell>
          <cell r="E568">
            <v>-5840.9673258304556</v>
          </cell>
          <cell r="F568">
            <v>-4494.8578990949827</v>
          </cell>
          <cell r="G568">
            <v>-3067.9747410792711</v>
          </cell>
          <cell r="H568">
            <v>-1546.5450209320022</v>
          </cell>
          <cell r="I568">
            <v>143.60284767673954</v>
          </cell>
          <cell r="J568">
            <v>2020.5618277794806</v>
          </cell>
          <cell r="K568">
            <v>4096.2924611004164</v>
          </cell>
          <cell r="L568">
            <v>6392.5432520093655</v>
          </cell>
          <cell r="M568">
            <v>8929.3428312098513</v>
          </cell>
          <cell r="N568">
            <v>11735.22135629038</v>
          </cell>
          <cell r="O568">
            <v>15213.900604604843</v>
          </cell>
          <cell r="P568">
            <v>19517.041692084011</v>
          </cell>
          <cell r="Q568">
            <v>24299.801648961824</v>
          </cell>
          <cell r="R568">
            <v>29453.859690996622</v>
          </cell>
          <cell r="S568">
            <v>35008.040653489406</v>
          </cell>
          <cell r="T568">
            <v>40993.4071186172</v>
          </cell>
          <cell r="U568">
            <v>47443.433137538581</v>
          </cell>
          <cell r="V568">
            <v>54394.191438997848</v>
          </cell>
          <cell r="W568">
            <v>61884.555171419495</v>
          </cell>
          <cell r="X568">
            <v>69956.415306766023</v>
          </cell>
          <cell r="Y568">
            <v>78654.914922021868</v>
          </cell>
          <cell r="Z568">
            <v>88028.701668558133</v>
          </cell>
          <cell r="AA568">
            <v>98130.199841350186</v>
          </cell>
          <cell r="AB568">
            <v>109015.90356963556</v>
          </cell>
          <cell r="AC568">
            <v>120746.69276872448</v>
          </cell>
          <cell r="AD568">
            <v>133388.17361997085</v>
          </cell>
          <cell r="AE568">
            <v>46644.73445333448</v>
          </cell>
          <cell r="AF568">
            <v>42880.994152662148</v>
          </cell>
          <cell r="AG568">
            <v>40391.539020283737</v>
          </cell>
          <cell r="AH568">
            <v>38054.371949185297</v>
          </cell>
          <cell r="AI568">
            <v>35855.159945364001</v>
          </cell>
          <cell r="AJ568">
            <v>33781.3616390674</v>
          </cell>
          <cell r="AK568">
            <v>31766.686933032419</v>
          </cell>
          <cell r="AL568">
            <v>29752.012226997445</v>
          </cell>
          <cell r="AM568">
            <v>27735.545896712112</v>
          </cell>
          <cell r="AN568">
            <v>25720.871190677139</v>
          </cell>
          <cell r="AO568">
            <v>23704.404860391805</v>
          </cell>
          <cell r="AP568">
            <v>21689.730154356825</v>
          </cell>
          <cell r="AQ568">
            <v>19673.263824071499</v>
          </cell>
          <cell r="AR568">
            <v>17658.589118036522</v>
          </cell>
          <cell r="AS568">
            <v>16172.443565855558</v>
          </cell>
          <cell r="AT568">
            <v>15214.8271675286</v>
          </cell>
          <cell r="AU568">
            <v>14257.210769201645</v>
          </cell>
          <cell r="AV568">
            <v>13299.594370874691</v>
          </cell>
          <cell r="AW568">
            <v>12341.977972547733</v>
          </cell>
          <cell r="AX568">
            <v>11384.361574220778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</row>
        <row r="569">
          <cell r="A569">
            <v>-2933.5063202835972</v>
          </cell>
          <cell r="B569">
            <v>-11785.792336892844</v>
          </cell>
          <cell r="C569">
            <v>-10286.313030871432</v>
          </cell>
          <cell r="D569">
            <v>-8064.659390985662</v>
          </cell>
          <cell r="E569">
            <v>-6551.2493712308114</v>
          </cell>
          <cell r="F569">
            <v>-5243.2214422790512</v>
          </cell>
          <cell r="G569">
            <v>-3858.8799600992797</v>
          </cell>
          <cell r="H569">
            <v>-2384.6666031283257</v>
          </cell>
          <cell r="I569">
            <v>-746.1401999130785</v>
          </cell>
          <cell r="J569">
            <v>1074.5390588472455</v>
          </cell>
          <cell r="K569">
            <v>3088.9545944251299</v>
          </cell>
          <cell r="L569">
            <v>5318.5283253659054</v>
          </cell>
          <cell r="M569">
            <v>7782.9026950406369</v>
          </cell>
          <cell r="N569">
            <v>10510.288343237635</v>
          </cell>
          <cell r="O569">
            <v>13907.521133320104</v>
          </cell>
          <cell r="P569">
            <v>18127.294430853974</v>
          </cell>
          <cell r="Q569">
            <v>22821.397773650951</v>
          </cell>
          <cell r="R569">
            <v>27879.916558248027</v>
          </cell>
          <cell r="S569">
            <v>33331.141302455428</v>
          </cell>
          <cell r="T569">
            <v>39205.55879050395</v>
          </cell>
          <cell r="U569">
            <v>45536.022574915034</v>
          </cell>
          <cell r="V569">
            <v>52357.936714873911</v>
          </cell>
          <cell r="W569">
            <v>59709.45377869052</v>
          </cell>
          <cell r="X569">
            <v>67631.68821770564</v>
          </cell>
          <cell r="Y569">
            <v>76168.946304968267</v>
          </cell>
          <cell r="Z569">
            <v>85368.97392464969</v>
          </cell>
          <cell r="AA569">
            <v>95283.223597994176</v>
          </cell>
          <cell r="AB569">
            <v>105967.14223918793</v>
          </cell>
          <cell r="AC569">
            <v>117480.48125046397</v>
          </cell>
          <cell r="AD569">
            <v>129887.63069069588</v>
          </cell>
          <cell r="AE569">
            <v>47077.974171482747</v>
          </cell>
          <cell r="AF569">
            <v>43279.275974572898</v>
          </cell>
          <cell r="AG569">
            <v>40766.698600155069</v>
          </cell>
          <cell r="AH569">
            <v>38407.823749711002</v>
          </cell>
          <cell r="AI569">
            <v>36188.18530333729</v>
          </cell>
          <cell r="AJ569">
            <v>34095.125406118445</v>
          </cell>
          <cell r="AK569">
            <v>32061.738253501178</v>
          </cell>
          <cell r="AL569">
            <v>30028.351100883916</v>
          </cell>
          <cell r="AM569">
            <v>27993.155683278721</v>
          </cell>
          <cell r="AN569">
            <v>25959.768530661458</v>
          </cell>
          <cell r="AO569">
            <v>23924.573113056267</v>
          </cell>
          <cell r="AP569">
            <v>21891.185960439001</v>
          </cell>
          <cell r="AQ569">
            <v>19855.99054283381</v>
          </cell>
          <cell r="AR569">
            <v>17822.603390216547</v>
          </cell>
          <cell r="AS569">
            <v>16322.654409037645</v>
          </cell>
          <cell r="AT569">
            <v>15356.143599297102</v>
          </cell>
          <cell r="AU569">
            <v>14389.632789556565</v>
          </cell>
          <cell r="AV569">
            <v>13423.121979816022</v>
          </cell>
          <cell r="AW569">
            <v>12456.611170075483</v>
          </cell>
          <cell r="AX569">
            <v>11490.100360334942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</row>
        <row r="570">
          <cell r="A570">
            <v>-3208.2398836011771</v>
          </cell>
          <cell r="B570">
            <v>-12846.612895793147</v>
          </cell>
          <cell r="C570">
            <v>-10948.47930565364</v>
          </cell>
          <cell r="D570">
            <v>-8235.5836387504387</v>
          </cell>
          <cell r="E570">
            <v>-6460.5682883469344</v>
          </cell>
          <cell r="F570">
            <v>-4970.5904800646949</v>
          </cell>
          <cell r="G570">
            <v>-3405.5923394648576</v>
          </cell>
          <cell r="H570">
            <v>-1750.7651611275376</v>
          </cell>
          <cell r="I570">
            <v>74.813801256053893</v>
          </cell>
          <cell r="J570">
            <v>2090.3949364520886</v>
          </cell>
          <cell r="K570">
            <v>4308.0122321163099</v>
          </cell>
          <cell r="L570">
            <v>6750.3914521241895</v>
          </cell>
          <cell r="M570">
            <v>9438.2289662315288</v>
          </cell>
          <cell r="N570">
            <v>12401.862106674793</v>
          </cell>
          <cell r="O570">
            <v>16085.877306238632</v>
          </cell>
          <cell r="P570">
            <v>20659.825590860757</v>
          </cell>
          <cell r="Q570">
            <v>25747.7310453096</v>
          </cell>
          <cell r="R570">
            <v>31230.623822921076</v>
          </cell>
          <cell r="S570">
            <v>37139.167816107496</v>
          </cell>
          <cell r="T570">
            <v>43506.407434940171</v>
          </cell>
          <cell r="U570">
            <v>50367.952412921855</v>
          </cell>
          <cell r="V570">
            <v>57762.176959711833</v>
          </cell>
          <cell r="W570">
            <v>65730.434374594202</v>
          </cell>
          <cell r="X570">
            <v>74317.28832094773</v>
          </cell>
          <cell r="Y570">
            <v>83570.762055153871</v>
          </cell>
          <cell r="Z570">
            <v>93542.607003792436</v>
          </cell>
          <cell r="AA570">
            <v>104288.5921911832</v>
          </cell>
          <cell r="AB570">
            <v>115868.8161359395</v>
          </cell>
          <cell r="AC570">
            <v>128348.04296086205</v>
          </cell>
          <cell r="AD570">
            <v>141796.06459591715</v>
          </cell>
          <cell r="AE570">
            <v>51519.94477524075</v>
          </cell>
          <cell r="AF570">
            <v>47362.826191298955</v>
          </cell>
          <cell r="AG570">
            <v>44613.178402674734</v>
          </cell>
          <cell r="AH570">
            <v>42031.735505749952</v>
          </cell>
          <cell r="AI570">
            <v>39602.666451894074</v>
          </cell>
          <cell r="AJ570">
            <v>37312.119073555405</v>
          </cell>
          <cell r="AK570">
            <v>35086.874770817674</v>
          </cell>
          <cell r="AL570">
            <v>32861.630468079959</v>
          </cell>
          <cell r="AM570">
            <v>30634.407284263412</v>
          </cell>
          <cell r="AN570">
            <v>28409.162981525707</v>
          </cell>
          <cell r="AO570">
            <v>26181.939797709161</v>
          </cell>
          <cell r="AP570">
            <v>23956.695494971449</v>
          </cell>
          <cell r="AQ570">
            <v>21729.472311154903</v>
          </cell>
          <cell r="AR570">
            <v>19504.228008417183</v>
          </cell>
          <cell r="AS570">
            <v>17862.753623930479</v>
          </cell>
          <cell r="AT570">
            <v>16805.04915769479</v>
          </cell>
          <cell r="AU570">
            <v>15747.344691459095</v>
          </cell>
          <cell r="AV570">
            <v>14689.640225223406</v>
          </cell>
          <cell r="AW570">
            <v>13631.935758987713</v>
          </cell>
          <cell r="AX570">
            <v>12574.231292752016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</row>
        <row r="571">
          <cell r="A571">
            <v>-3635.7047602992752</v>
          </cell>
          <cell r="B571">
            <v>-14855.73949371221</v>
          </cell>
          <cell r="C571">
            <v>-13168.993190343816</v>
          </cell>
          <cell r="D571">
            <v>-10561.873359595469</v>
          </cell>
          <cell r="E571">
            <v>-8749.5098345459937</v>
          </cell>
          <cell r="F571">
            <v>-7179.180604873618</v>
          </cell>
          <cell r="G571">
            <v>-5550.3402825363282</v>
          </cell>
          <cell r="H571">
            <v>-3847.4689878820077</v>
          </cell>
          <cell r="I571">
            <v>-1981.3031319278805</v>
          </cell>
          <cell r="J571">
            <v>68.172356920818373</v>
          </cell>
          <cell r="K571">
            <v>2312.237631762855</v>
          </cell>
          <cell r="L571">
            <v>4774.0133526070804</v>
          </cell>
          <cell r="M571">
            <v>7474.1033993681394</v>
          </cell>
          <cell r="N571">
            <v>10444.207395768703</v>
          </cell>
          <cell r="O571">
            <v>14182.692780222445</v>
          </cell>
          <cell r="P571">
            <v>18881.919391538071</v>
          </cell>
          <cell r="Q571">
            <v>24122.726817268936</v>
          </cell>
          <cell r="R571">
            <v>29770.391743563276</v>
          </cell>
          <cell r="S571">
            <v>35856.499575553898</v>
          </cell>
          <cell r="T571">
            <v>42415.087775459979</v>
          </cell>
          <cell r="U571">
            <v>49482.83622215128</v>
          </cell>
          <cell r="V571">
            <v>57099.272348819883</v>
          </cell>
          <cell r="W571">
            <v>65306.992206022725</v>
          </cell>
          <cell r="X571">
            <v>74151.898686422472</v>
          </cell>
          <cell r="Y571">
            <v>83683.458243534129</v>
          </cell>
          <cell r="Z571">
            <v>93954.977540215361</v>
          </cell>
          <cell r="AA571">
            <v>105023.90157409781</v>
          </cell>
          <cell r="AB571">
            <v>116952.13494727056</v>
          </cell>
          <cell r="AC571">
            <v>129806.38807696389</v>
          </cell>
          <cell r="AD571">
            <v>143658.55028346859</v>
          </cell>
          <cell r="AE571">
            <v>58073.262078828069</v>
          </cell>
          <cell r="AF571">
            <v>53387.359598318479</v>
          </cell>
          <cell r="AG571">
            <v>50287.957660877277</v>
          </cell>
          <cell r="AH571">
            <v>47378.156213134134</v>
          </cell>
          <cell r="AI571">
            <v>44640.110503117488</v>
          </cell>
          <cell r="AJ571">
            <v>42058.206372852168</v>
          </cell>
          <cell r="AK571">
            <v>39549.911844469629</v>
          </cell>
          <cell r="AL571">
            <v>37041.617316087111</v>
          </cell>
          <cell r="AM571">
            <v>34531.092193708122</v>
          </cell>
          <cell r="AN571">
            <v>32022.797665325594</v>
          </cell>
          <cell r="AO571">
            <v>29512.272542946608</v>
          </cell>
          <cell r="AP571">
            <v>27003.97801456408</v>
          </cell>
          <cell r="AQ571">
            <v>24493.452892185094</v>
          </cell>
          <cell r="AR571">
            <v>21985.158363802562</v>
          </cell>
          <cell r="AS571">
            <v>20134.889064372128</v>
          </cell>
          <cell r="AT571">
            <v>18942.644993893788</v>
          </cell>
          <cell r="AU571">
            <v>17750.400923415447</v>
          </cell>
          <cell r="AV571">
            <v>16558.156852937103</v>
          </cell>
          <cell r="AW571">
            <v>15365.912782458767</v>
          </cell>
          <cell r="AX571">
            <v>14173.668711980428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</row>
        <row r="572">
          <cell r="A572">
            <v>-3087.6305907476776</v>
          </cell>
          <cell r="B572">
            <v>-12419.799666768729</v>
          </cell>
          <cell r="C572">
            <v>-10669.354506681671</v>
          </cell>
          <cell r="D572">
            <v>-8203.7058122973467</v>
          </cell>
          <cell r="E572">
            <v>-6566.1574558529419</v>
          </cell>
          <cell r="F572">
            <v>-5162.9933329094101</v>
          </cell>
          <cell r="G572">
            <v>-3684.6183400964851</v>
          </cell>
          <cell r="H572">
            <v>-2116.8161127742001</v>
          </cell>
          <cell r="I572">
            <v>-381.6098545092525</v>
          </cell>
          <cell r="J572">
            <v>1539.5815873843135</v>
          </cell>
          <cell r="K572">
            <v>3658.5517252444515</v>
          </cell>
          <cell r="L572">
            <v>5997.3993788965845</v>
          </cell>
          <cell r="M572">
            <v>8576.3031289635237</v>
          </cell>
          <cell r="N572">
            <v>11424.596922008721</v>
          </cell>
          <cell r="O572">
            <v>14969.848315520841</v>
          </cell>
          <cell r="P572">
            <v>19373.976185203337</v>
          </cell>
          <cell r="Q572">
            <v>24273.424855583471</v>
          </cell>
          <cell r="R572">
            <v>29553.230459206927</v>
          </cell>
          <cell r="S572">
            <v>35242.92109329431</v>
          </cell>
          <cell r="T572">
            <v>41374.317197992699</v>
          </cell>
          <cell r="U572">
            <v>47981.709516914525</v>
          </cell>
          <cell r="V572">
            <v>55102.050873215609</v>
          </cell>
          <cell r="W572">
            <v>62775.162833748422</v>
          </cell>
          <cell r="X572">
            <v>71043.958417090689</v>
          </cell>
          <cell r="Y572">
            <v>79954.682090977076</v>
          </cell>
          <cell r="Z572">
            <v>89557.168401355346</v>
          </cell>
          <cell r="AA572">
            <v>99905.120679487707</v>
          </cell>
          <cell r="AB572">
            <v>111056.41138580965</v>
          </cell>
          <cell r="AC572">
            <v>123073.40577026249</v>
          </cell>
          <cell r="AD572">
            <v>136023.31065921864</v>
          </cell>
          <cell r="AE572">
            <v>49523.420015198062</v>
          </cell>
          <cell r="AF572">
            <v>45527.400015881743</v>
          </cell>
          <cell r="AG572">
            <v>42884.307851789614</v>
          </cell>
          <cell r="AH572">
            <v>40402.902225534104</v>
          </cell>
          <cell r="AI572">
            <v>38067.965580612938</v>
          </cell>
          <cell r="AJ572">
            <v>35866.182555086649</v>
          </cell>
          <cell r="AK572">
            <v>33727.171950132208</v>
          </cell>
          <cell r="AL572">
            <v>31588.161345177781</v>
          </cell>
          <cell r="AM572">
            <v>29447.248545660561</v>
          </cell>
          <cell r="AN572">
            <v>27308.237940706134</v>
          </cell>
          <cell r="AO572">
            <v>25167.325141188914</v>
          </cell>
          <cell r="AP572">
            <v>23028.314536234477</v>
          </cell>
          <cell r="AQ572">
            <v>20887.40173671726</v>
          </cell>
          <cell r="AR572">
            <v>18748.391131762819</v>
          </cell>
          <cell r="AS572">
            <v>17170.527922829599</v>
          </cell>
          <cell r="AT572">
            <v>16153.812109917581</v>
          </cell>
          <cell r="AU572">
            <v>15137.096297005563</v>
          </cell>
          <cell r="AV572">
            <v>14120.380484093543</v>
          </cell>
          <cell r="AW572">
            <v>13103.664671181527</v>
          </cell>
          <cell r="AX572">
            <v>12086.948858269508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</row>
        <row r="573">
          <cell r="A573">
            <v>-3727.2861669289928</v>
          </cell>
          <cell r="B573">
            <v>-15127.342446851711</v>
          </cell>
          <cell r="C573">
            <v>-13335.096568493927</v>
          </cell>
          <cell r="D573">
            <v>-10581.878517357829</v>
          </cell>
          <cell r="E573">
            <v>-8675.0415827303168</v>
          </cell>
          <cell r="F573">
            <v>-7036.8584833723262</v>
          </cell>
          <cell r="G573">
            <v>-5340.3683778456489</v>
          </cell>
          <cell r="H573">
            <v>-3569.5878606864335</v>
          </cell>
          <cell r="I573">
            <v>-1632.9318175312767</v>
          </cell>
          <cell r="J573">
            <v>490.1383909996581</v>
          </cell>
          <cell r="K573">
            <v>2811.0875766598929</v>
          </cell>
          <cell r="L573">
            <v>5353.525794956623</v>
          </cell>
          <cell r="M573">
            <v>8138.459700594336</v>
          </cell>
          <cell r="N573">
            <v>11198.374631328259</v>
          </cell>
          <cell r="O573">
            <v>15045.068472793093</v>
          </cell>
          <cell r="P573">
            <v>19876.919553693326</v>
          </cell>
          <cell r="Q573">
            <v>25264.952736396663</v>
          </cell>
          <cell r="R573">
            <v>31071.27293779578</v>
          </cell>
          <cell r="S573">
            <v>37328.352866219793</v>
          </cell>
          <cell r="T573">
            <v>44071.186170737245</v>
          </cell>
          <cell r="U573">
            <v>51337.483148337393</v>
          </cell>
          <cell r="V573">
            <v>59167.881644368339</v>
          </cell>
          <cell r="W573">
            <v>67606.174325724525</v>
          </cell>
          <cell r="X573">
            <v>76699.553597842212</v>
          </cell>
          <cell r="Y573">
            <v>86498.875535237923</v>
          </cell>
          <cell r="Z573">
            <v>97058.944301660609</v>
          </cell>
          <cell r="AA573">
            <v>108438.8186505191</v>
          </cell>
          <cell r="AB573">
            <v>120702.14221973451</v>
          </cell>
          <cell r="AC573">
            <v>133917.49946824054</v>
          </cell>
          <cell r="AD573">
            <v>148158.79924475893</v>
          </cell>
          <cell r="AE573">
            <v>59649.644344372202</v>
          </cell>
          <cell r="AF573">
            <v>54836.544367046983</v>
          </cell>
          <cell r="AG573">
            <v>51653.010041083449</v>
          </cell>
          <cell r="AH573">
            <v>48664.222856457636</v>
          </cell>
          <cell r="AI573">
            <v>45851.853670455406</v>
          </cell>
          <cell r="AJ573">
            <v>43199.864483201898</v>
          </cell>
          <cell r="AK573">
            <v>40623.483009644202</v>
          </cell>
          <cell r="AL573">
            <v>38047.101536086513</v>
          </cell>
          <cell r="AM573">
            <v>35468.428919689562</v>
          </cell>
          <cell r="AN573">
            <v>32892.047446131866</v>
          </cell>
          <cell r="AO573">
            <v>30313.374829734916</v>
          </cell>
          <cell r="AP573">
            <v>27736.993356177223</v>
          </cell>
          <cell r="AQ573">
            <v>25158.320739780269</v>
          </cell>
          <cell r="AR573">
            <v>22581.939266222584</v>
          </cell>
          <cell r="AS573">
            <v>20681.444930248756</v>
          </cell>
          <cell r="AT573">
            <v>19456.837731858799</v>
          </cell>
          <cell r="AU573">
            <v>18232.230533468835</v>
          </cell>
          <cell r="AV573">
            <v>17007.623335078879</v>
          </cell>
          <cell r="AW573">
            <v>15783.016136688917</v>
          </cell>
          <cell r="AX573">
            <v>14558.408938298959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</row>
        <row r="574">
          <cell r="A574">
            <v>-3269.7773295784582</v>
          </cell>
          <cell r="B574">
            <v>-13205.603942202484</v>
          </cell>
          <cell r="C574">
            <v>-11477.386629051534</v>
          </cell>
          <cell r="D574">
            <v>-9108.5514924126746</v>
          </cell>
          <cell r="E574">
            <v>-7473.4863606016643</v>
          </cell>
          <cell r="F574">
            <v>-6027.8216390969301</v>
          </cell>
          <cell r="G574">
            <v>-4513.6022702707578</v>
          </cell>
          <cell r="H574">
            <v>-2916.2564348402184</v>
          </cell>
          <cell r="I574">
            <v>-1154.1092009466925</v>
          </cell>
          <cell r="J574">
            <v>791.80658636914109</v>
          </cell>
          <cell r="K574">
            <v>2933.0098222559841</v>
          </cell>
          <cell r="L574">
            <v>5291.8317641164667</v>
          </cell>
          <cell r="M574">
            <v>7888.4747449557481</v>
          </cell>
          <cell r="N574">
            <v>10752.93815914643</v>
          </cell>
          <cell r="O574">
            <v>14336.402296135437</v>
          </cell>
          <cell r="P574">
            <v>18810.849065900609</v>
          </cell>
          <cell r="Q574">
            <v>23793.909012354685</v>
          </cell>
          <cell r="R574">
            <v>29163.816852707365</v>
          </cell>
          <cell r="S574">
            <v>34950.60459432401</v>
          </cell>
          <cell r="T574">
            <v>41186.635707350571</v>
          </cell>
          <cell r="U574">
            <v>47906.786122228499</v>
          </cell>
          <cell r="V574">
            <v>55148.639278516814</v>
          </cell>
          <cell r="W574">
            <v>62952.69631586154</v>
          </cell>
          <cell r="X574">
            <v>71362.602582636027</v>
          </cell>
          <cell r="Y574">
            <v>80425.391729035793</v>
          </cell>
          <cell r="Z574">
            <v>90191.748749754712</v>
          </cell>
          <cell r="AA574">
            <v>100716.29344734788</v>
          </cell>
          <cell r="AB574">
            <v>112057.88590159162</v>
          </cell>
          <cell r="AC574">
            <v>124279.95565322429</v>
          </cell>
          <cell r="AD574">
            <v>137450.85644307587</v>
          </cell>
          <cell r="AE574">
            <v>52391.586884929282</v>
          </cell>
          <cell r="AF574">
            <v>48164.135934977785</v>
          </cell>
          <cell r="AG574">
            <v>45367.968127556313</v>
          </cell>
          <cell r="AH574">
            <v>42742.850992576117</v>
          </cell>
          <cell r="AI574">
            <v>40272.685643219171</v>
          </cell>
          <cell r="AJ574">
            <v>37943.385553519744</v>
          </cell>
          <cell r="AK574">
            <v>35680.493371944562</v>
          </cell>
          <cell r="AL574">
            <v>33417.601190369387</v>
          </cell>
          <cell r="AM574">
            <v>31152.696647941964</v>
          </cell>
          <cell r="AN574">
            <v>28889.80446636679</v>
          </cell>
          <cell r="AO574">
            <v>26624.899923939367</v>
          </cell>
          <cell r="AP574">
            <v>24362.007742364192</v>
          </cell>
          <cell r="AQ574">
            <v>22097.103199936766</v>
          </cell>
          <cell r="AR574">
            <v>19834.211018361588</v>
          </cell>
          <cell r="AS574">
            <v>18164.965288200197</v>
          </cell>
          <cell r="AT574">
            <v>17089.366009452606</v>
          </cell>
          <cell r="AU574">
            <v>16013.766730705007</v>
          </cell>
          <cell r="AV574">
            <v>14938.167451957408</v>
          </cell>
          <cell r="AW574">
            <v>13862.568173209811</v>
          </cell>
          <cell r="AX574">
            <v>12786.968894462216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</row>
        <row r="575">
          <cell r="A575">
            <v>-3670.4841596226015</v>
          </cell>
          <cell r="B575">
            <v>-14923.090636276351</v>
          </cell>
          <cell r="C575">
            <v>-13108.806546593831</v>
          </cell>
          <cell r="D575">
            <v>-10226.157872106265</v>
          </cell>
          <cell r="E575">
            <v>-8281.8230848007806</v>
          </cell>
          <cell r="F575">
            <v>-6650.1973144225531</v>
          </cell>
          <cell r="G575">
            <v>-4957.5046246163802</v>
          </cell>
          <cell r="H575">
            <v>-3187.8337389497879</v>
          </cell>
          <cell r="I575">
            <v>-1250.7657923039601</v>
          </cell>
          <cell r="J575">
            <v>874.16288657769974</v>
          </cell>
          <cell r="K575">
            <v>3198.5630777491306</v>
          </cell>
          <cell r="L575">
            <v>5746.0286433667052</v>
          </cell>
          <cell r="M575">
            <v>8537.6232352576935</v>
          </cell>
          <cell r="N575">
            <v>11605.683515552877</v>
          </cell>
          <cell r="O575">
            <v>15454.329289960215</v>
          </cell>
          <cell r="P575">
            <v>20278.715741965505</v>
          </cell>
          <cell r="Q575">
            <v>25656.132692217958</v>
          </cell>
          <cell r="R575">
            <v>31451.012495450967</v>
          </cell>
          <cell r="S575">
            <v>37695.763877867284</v>
          </cell>
          <cell r="T575">
            <v>44425.311539310394</v>
          </cell>
          <cell r="U575">
            <v>51677.291474836878</v>
          </cell>
          <cell r="V575">
            <v>59492.261459610068</v>
          </cell>
          <cell r="W575">
            <v>67913.927874283065</v>
          </cell>
          <cell r="X575">
            <v>76989.390139425654</v>
          </cell>
          <cell r="Y575">
            <v>86769.404126031048</v>
          </cell>
          <cell r="Z575">
            <v>97308.666015264927</v>
          </cell>
          <cell r="AA575">
            <v>108666.11819498433</v>
          </cell>
          <cell r="AB575">
            <v>120905.27890379849</v>
          </cell>
          <cell r="AC575">
            <v>134094.59746625443</v>
          </cell>
          <cell r="AD575">
            <v>148307.83710585389</v>
          </cell>
          <cell r="AE575">
            <v>58707.871206948686</v>
          </cell>
          <cell r="AF575">
            <v>53970.76243319561</v>
          </cell>
          <cell r="AG575">
            <v>50837.49105755159</v>
          </cell>
          <cell r="AH575">
            <v>47895.892075217584</v>
          </cell>
          <cell r="AI575">
            <v>45127.925731529111</v>
          </cell>
          <cell r="AJ575">
            <v>42517.807241154755</v>
          </cell>
          <cell r="AK575">
            <v>39982.102738771348</v>
          </cell>
          <cell r="AL575">
            <v>37446.39823638794</v>
          </cell>
          <cell r="AM575">
            <v>34908.438764671475</v>
          </cell>
          <cell r="AN575">
            <v>32372.734262288064</v>
          </cell>
          <cell r="AO575">
            <v>29834.774790571599</v>
          </cell>
          <cell r="AP575">
            <v>27299.070288188192</v>
          </cell>
          <cell r="AQ575">
            <v>24761.110816471719</v>
          </cell>
          <cell r="AR575">
            <v>22225.406314088315</v>
          </cell>
          <cell r="AS575">
            <v>20354.917764957281</v>
          </cell>
          <cell r="AT575">
            <v>19149.645169078627</v>
          </cell>
          <cell r="AU575">
            <v>17944.372573199969</v>
          </cell>
          <cell r="AV575">
            <v>16739.099977321315</v>
          </cell>
          <cell r="AW575">
            <v>15533.827381442665</v>
          </cell>
          <cell r="AX575">
            <v>14328.554785564011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</row>
        <row r="576">
          <cell r="A576">
            <v>-2883.5354871474965</v>
          </cell>
          <cell r="B576">
            <v>-11673.077688422021</v>
          </cell>
          <cell r="C576">
            <v>-10070.430273318272</v>
          </cell>
          <cell r="D576">
            <v>-7680.9153267790698</v>
          </cell>
          <cell r="E576">
            <v>-6128.290189919765</v>
          </cell>
          <cell r="F576">
            <v>-4823.2832650390237</v>
          </cell>
          <cell r="G576">
            <v>-3439.0365427793017</v>
          </cell>
          <cell r="H576">
            <v>-1962.0414384485518</v>
          </cell>
          <cell r="I576">
            <v>-318.96286924826563</v>
          </cell>
          <cell r="J576">
            <v>1507.9897187297117</v>
          </cell>
          <cell r="K576">
            <v>3530.5659182911759</v>
          </cell>
          <cell r="L576">
            <v>5770.1989689350112</v>
          </cell>
          <cell r="M576">
            <v>8246.6154972482564</v>
          </cell>
          <cell r="N576">
            <v>10987.91371825171</v>
          </cell>
          <cell r="O576">
            <v>14393.539321965998</v>
          </cell>
          <cell r="P576">
            <v>18613.105597865477</v>
          </cell>
          <cell r="Q576">
            <v>23304.498879143124</v>
          </cell>
          <cell r="R576">
            <v>28360.097213102075</v>
          </cell>
          <cell r="S576">
            <v>33808.174784498478</v>
          </cell>
          <cell r="T576">
            <v>39679.200776531616</v>
          </cell>
          <cell r="U576">
            <v>46006.009774277591</v>
          </cell>
          <cell r="V576">
            <v>52823.98539698431</v>
          </cell>
          <cell r="W576">
            <v>60171.258186218809</v>
          </cell>
          <cell r="X576">
            <v>68088.918856585777</v>
          </cell>
          <cell r="Y576">
            <v>76621.248101653517</v>
          </cell>
          <cell r="Z576">
            <v>85815.964240311267</v>
          </cell>
          <cell r="AA576">
            <v>95724.490088556515</v>
          </cell>
          <cell r="AB576">
            <v>106402.24054923316</v>
          </cell>
          <cell r="AC576">
            <v>117908.93252810831</v>
          </cell>
          <cell r="AD576">
            <v>130308.9189095394</v>
          </cell>
          <cell r="AE576">
            <v>46167.373754883796</v>
          </cell>
          <cell r="AF576">
            <v>42442.1514502891</v>
          </cell>
          <cell r="AG576">
            <v>39978.173320935384</v>
          </cell>
          <cell r="AH576">
            <v>37664.924741785304</v>
          </cell>
          <cell r="AI576">
            <v>35488.219402231458</v>
          </cell>
          <cell r="AJ576">
            <v>33435.644280492357</v>
          </cell>
          <cell r="AK576">
            <v>31441.587690008797</v>
          </cell>
          <cell r="AL576">
            <v>29447.531099525226</v>
          </cell>
          <cell r="AM576">
            <v>27451.701220215742</v>
          </cell>
          <cell r="AN576">
            <v>25457.644629732167</v>
          </cell>
          <cell r="AO576">
            <v>23461.814750422676</v>
          </cell>
          <cell r="AP576">
            <v>21467.758159939116</v>
          </cell>
          <cell r="AQ576">
            <v>19471.928280629629</v>
          </cell>
          <cell r="AR576">
            <v>17477.871690146068</v>
          </cell>
          <cell r="AS576">
            <v>16006.935303310405</v>
          </cell>
          <cell r="AT576">
            <v>15059.119120122639</v>
          </cell>
          <cell r="AU576">
            <v>14111.302936934877</v>
          </cell>
          <cell r="AV576">
            <v>13163.486753747115</v>
          </cell>
          <cell r="AW576">
            <v>12215.67057055935</v>
          </cell>
          <cell r="AX576">
            <v>11267.85438737159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</row>
        <row r="577">
          <cell r="A577">
            <v>-3077.7021179485932</v>
          </cell>
          <cell r="B577">
            <v>-12424.555618640677</v>
          </cell>
          <cell r="C577">
            <v>-10529.361845857073</v>
          </cell>
          <cell r="D577">
            <v>-7854.0027929323696</v>
          </cell>
          <cell r="E577">
            <v>-6145.1799174949447</v>
          </cell>
          <cell r="F577">
            <v>-4717.9839122052999</v>
          </cell>
          <cell r="G577">
            <v>-3212.9489017544979</v>
          </cell>
          <cell r="H577">
            <v>-1615.7212916490528</v>
          </cell>
          <cell r="I577">
            <v>151.56970405750047</v>
          </cell>
          <cell r="J577">
            <v>2107.6666533299576</v>
          </cell>
          <cell r="K577">
            <v>4264.5899050535845</v>
          </cell>
          <cell r="L577">
            <v>6644.642258713634</v>
          </cell>
          <cell r="M577">
            <v>9268.2394747222424</v>
          </cell>
          <cell r="N577">
            <v>12164.922087747691</v>
          </cell>
          <cell r="O577">
            <v>15760.726764790519</v>
          </cell>
          <cell r="P577">
            <v>20217.100774081213</v>
          </cell>
          <cell r="Q577">
            <v>25172.251652657589</v>
          </cell>
          <cell r="R577">
            <v>30512.08377166159</v>
          </cell>
          <cell r="S577">
            <v>36266.460935518757</v>
          </cell>
          <cell r="T577">
            <v>42467.565353403988</v>
          </cell>
          <cell r="U577">
            <v>49150.077623027282</v>
          </cell>
          <cell r="V577">
            <v>56351.370687028742</v>
          </cell>
          <cell r="W577">
            <v>64111.718846712552</v>
          </cell>
          <cell r="X577">
            <v>72474.523002060218</v>
          </cell>
          <cell r="Y577">
            <v>81486.553377711476</v>
          </cell>
          <cell r="Z577">
            <v>91198.211092393991</v>
          </cell>
          <cell r="AA577">
            <v>101663.81003466749</v>
          </cell>
          <cell r="AB577">
            <v>112941.8806214146</v>
          </cell>
          <cell r="AC577">
            <v>125095.49713789266</v>
          </cell>
          <cell r="AD577">
            <v>138192.63049004445</v>
          </cell>
          <cell r="AE577">
            <v>49303.754537631146</v>
          </cell>
          <cell r="AF577">
            <v>45325.459235866947</v>
          </cell>
          <cell r="AG577">
            <v>42694.09073912858</v>
          </cell>
          <cell r="AH577">
            <v>40223.6916053924</v>
          </cell>
          <cell r="AI577">
            <v>37899.111776964077</v>
          </cell>
          <cell r="AJ577">
            <v>35707.094953361076</v>
          </cell>
          <cell r="AK577">
            <v>33577.572117747171</v>
          </cell>
          <cell r="AL577">
            <v>31448.049282133259</v>
          </cell>
          <cell r="AM577">
            <v>29316.632689307564</v>
          </cell>
          <cell r="AN577">
            <v>27187.109853693652</v>
          </cell>
          <cell r="AO577">
            <v>25055.693260867953</v>
          </cell>
          <cell r="AP577">
            <v>22926.170425254037</v>
          </cell>
          <cell r="AQ577">
            <v>20794.753832428334</v>
          </cell>
          <cell r="AR577">
            <v>18665.230996814425</v>
          </cell>
          <cell r="AS577">
            <v>17094.366538678689</v>
          </cell>
          <cell r="AT577">
            <v>16082.160458021121</v>
          </cell>
          <cell r="AU577">
            <v>15069.954377363554</v>
          </cell>
          <cell r="AV577">
            <v>14057.748296705986</v>
          </cell>
          <cell r="AW577">
            <v>13045.54221604842</v>
          </cell>
          <cell r="AX577">
            <v>12033.336135390853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</row>
        <row r="578">
          <cell r="A578">
            <v>-3602.75170367172</v>
          </cell>
          <cell r="B578">
            <v>-14597.046452282941</v>
          </cell>
          <cell r="C578">
            <v>-12747.154799059621</v>
          </cell>
          <cell r="D578">
            <v>-9925.8707846043035</v>
          </cell>
          <cell r="E578">
            <v>-8021.4089440787602</v>
          </cell>
          <cell r="F578">
            <v>-6410.1250963434195</v>
          </cell>
          <cell r="G578">
            <v>-4735.7782568984067</v>
          </cell>
          <cell r="H578">
            <v>-2982.6154109923295</v>
          </cell>
          <cell r="I578">
            <v>-1061.578753098805</v>
          </cell>
          <cell r="J578">
            <v>1047.6212187971519</v>
          </cell>
          <cell r="K578">
            <v>3356.6555970592226</v>
          </cell>
          <cell r="L578">
            <v>5888.9934889995056</v>
          </cell>
          <cell r="M578">
            <v>8665.6455296726617</v>
          </cell>
          <cell r="N578">
            <v>11718.661465535497</v>
          </cell>
          <cell r="O578">
            <v>15543.629650094806</v>
          </cell>
          <cell r="P578">
            <v>20332.035763189582</v>
          </cell>
          <cell r="Q578">
            <v>25667.866024064861</v>
          </cell>
          <cell r="R578">
            <v>31417.930655146527</v>
          </cell>
          <cell r="S578">
            <v>37614.387747129207</v>
          </cell>
          <cell r="T578">
            <v>44291.891906862351</v>
          </cell>
          <cell r="U578">
            <v>51487.788068387505</v>
          </cell>
          <cell r="V578">
            <v>59242.320350030008</v>
          </cell>
          <cell r="W578">
            <v>67598.857125609386</v>
          </cell>
          <cell r="X578">
            <v>76604.133568513003</v>
          </cell>
          <cell r="Y578">
            <v>86308.513025096239</v>
          </cell>
          <cell r="Z578">
            <v>96766.26867917912</v>
          </cell>
          <cell r="AA578">
            <v>108035.88708288981</v>
          </cell>
          <cell r="AB578">
            <v>120180.39525139634</v>
          </cell>
          <cell r="AC578">
            <v>133267.71315085236</v>
          </cell>
          <cell r="AD578">
            <v>147371.03355089811</v>
          </cell>
          <cell r="AE578">
            <v>57677.856857910112</v>
          </cell>
          <cell r="AF578">
            <v>53023.859426973773</v>
          </cell>
          <cell r="AG578">
            <v>49945.560483645837</v>
          </cell>
          <cell r="AH578">
            <v>47055.571091280457</v>
          </cell>
          <cell r="AI578">
            <v>44336.16799802232</v>
          </cell>
          <cell r="AJ578">
            <v>41771.843358498045</v>
          </cell>
          <cell r="AK578">
            <v>39280.627132876878</v>
          </cell>
          <cell r="AL578">
            <v>36789.410907255704</v>
          </cell>
          <cell r="AM578">
            <v>34295.979275152626</v>
          </cell>
          <cell r="AN578">
            <v>31804.763049531459</v>
          </cell>
          <cell r="AO578">
            <v>29311.331417428377</v>
          </cell>
          <cell r="AP578">
            <v>26820.115191807203</v>
          </cell>
          <cell r="AQ578">
            <v>24326.683559704124</v>
          </cell>
          <cell r="AR578">
            <v>21835.467334082954</v>
          </cell>
          <cell r="AS578">
            <v>19997.796020625923</v>
          </cell>
          <cell r="AT578">
            <v>18813.669619333032</v>
          </cell>
          <cell r="AU578">
            <v>17629.543218040133</v>
          </cell>
          <cell r="AV578">
            <v>16445.416816747238</v>
          </cell>
          <cell r="AW578">
            <v>15261.290415454341</v>
          </cell>
          <cell r="AX578">
            <v>14077.164014161444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</row>
        <row r="579">
          <cell r="A579">
            <v>-3433.1429600875563</v>
          </cell>
          <cell r="B579">
            <v>-13851.31155560273</v>
          </cell>
          <cell r="C579">
            <v>-11916.744436016321</v>
          </cell>
          <cell r="D579">
            <v>-9215.1963944553008</v>
          </cell>
          <cell r="E579">
            <v>-7405.939006932078</v>
          </cell>
          <cell r="F579">
            <v>-5851.6079901765606</v>
          </cell>
          <cell r="G579">
            <v>-4229.4030482505768</v>
          </cell>
          <cell r="H579">
            <v>-2524.0065066354082</v>
          </cell>
          <cell r="I579">
            <v>-649.90392609406047</v>
          </cell>
          <cell r="J579">
            <v>1412.7134766082472</v>
          </cell>
          <cell r="K579">
            <v>3675.6391671485162</v>
          </cell>
          <cell r="L579">
            <v>6161.9841411340321</v>
          </cell>
          <cell r="M579">
            <v>8892.5833777137177</v>
          </cell>
          <cell r="N579">
            <v>11898.703967539643</v>
          </cell>
          <cell r="O579">
            <v>15653.858698839387</v>
          </cell>
          <cell r="P579">
            <v>20340.009084821977</v>
          </cell>
          <cell r="Q579">
            <v>25558.381032178197</v>
          </cell>
          <cell r="R579">
            <v>31181.868755605072</v>
          </cell>
          <cell r="S579">
            <v>37241.922445636563</v>
          </cell>
          <cell r="T579">
            <v>43772.433852832233</v>
          </cell>
          <cell r="U579">
            <v>50809.925832427427</v>
          </cell>
          <cell r="V579">
            <v>58393.756603827074</v>
          </cell>
          <cell r="W579">
            <v>66566.33986729481</v>
          </cell>
          <cell r="X579">
            <v>75373.382008872868</v>
          </cell>
          <cell r="Y579">
            <v>84864.137720136147</v>
          </cell>
          <cell r="Z579">
            <v>95091.685462372567</v>
          </cell>
          <cell r="AA579">
            <v>106113.2243157629</v>
          </cell>
          <cell r="AB579">
            <v>117990.39387373459</v>
          </cell>
          <cell r="AC579">
            <v>130789.61897154538</v>
          </cell>
          <cell r="AD579">
            <v>144582.48117704253</v>
          </cell>
          <cell r="AE579">
            <v>55018.075686957607</v>
          </cell>
          <cell r="AF579">
            <v>50578.694668814838</v>
          </cell>
          <cell r="AG579">
            <v>47642.349709460294</v>
          </cell>
          <cell r="AH579">
            <v>44885.630514512297</v>
          </cell>
          <cell r="AI579">
            <v>42291.631129673777</v>
          </cell>
          <cell r="AJ579">
            <v>39845.558844934792</v>
          </cell>
          <cell r="AK579">
            <v>37469.223621671284</v>
          </cell>
          <cell r="AL579">
            <v>35092.888398407784</v>
          </cell>
          <cell r="AM579">
            <v>32714.439930857141</v>
          </cell>
          <cell r="AN579">
            <v>30338.104707593637</v>
          </cell>
          <cell r="AO579">
            <v>27959.656240042994</v>
          </cell>
          <cell r="AP579">
            <v>25583.321016779493</v>
          </cell>
          <cell r="AQ579">
            <v>23204.872549228854</v>
          </cell>
          <cell r="AR579">
            <v>20828.537325965353</v>
          </cell>
          <cell r="AS579">
            <v>19075.609167406979</v>
          </cell>
          <cell r="AT579">
            <v>17946.088073553743</v>
          </cell>
          <cell r="AU579">
            <v>16816.566979700503</v>
          </cell>
          <cell r="AV579">
            <v>15687.045885847263</v>
          </cell>
          <cell r="AW579">
            <v>14557.524791994019</v>
          </cell>
          <cell r="AX579">
            <v>13428.003698140776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</row>
        <row r="580">
          <cell r="A580">
            <v>-3577.1646315913981</v>
          </cell>
          <cell r="B580">
            <v>-14607.723699296575</v>
          </cell>
          <cell r="C580">
            <v>-12752.967245486912</v>
          </cell>
          <cell r="D580">
            <v>-9918.3763340333935</v>
          </cell>
          <cell r="E580">
            <v>-8032.5910545908482</v>
          </cell>
          <cell r="F580">
            <v>-6443.5026469403592</v>
          </cell>
          <cell r="G580">
            <v>-4791.194314835825</v>
          </cell>
          <cell r="H580">
            <v>-3060.0655653446552</v>
          </cell>
          <cell r="I580">
            <v>-1161.8489751335474</v>
          </cell>
          <cell r="J580">
            <v>923.57289339241584</v>
          </cell>
          <cell r="K580">
            <v>3207.8161203631444</v>
          </cell>
          <cell r="L580">
            <v>5714.1907521434759</v>
          </cell>
          <cell r="M580">
            <v>8463.5788301294378</v>
          </cell>
          <cell r="N580">
            <v>11487.770694723386</v>
          </cell>
          <cell r="O580">
            <v>15277.75155313189</v>
          </cell>
          <cell r="P580">
            <v>20022.951470375534</v>
          </cell>
          <cell r="Q580">
            <v>25310.742081399301</v>
          </cell>
          <cell r="R580">
            <v>31009.03761976336</v>
          </cell>
          <cell r="S580">
            <v>37149.706649820335</v>
          </cell>
          <cell r="T580">
            <v>43767.091775395369</v>
          </cell>
          <cell r="U580">
            <v>50898.201705900021</v>
          </cell>
          <cell r="V580">
            <v>58582.918233037803</v>
          </cell>
          <cell r="W580">
            <v>66864.219275649186</v>
          </cell>
          <cell r="X580">
            <v>75788.419240107629</v>
          </cell>
          <cell r="Y580">
            <v>85405.428040517902</v>
          </cell>
          <cell r="Z580">
            <v>95769.030227325333</v>
          </cell>
          <cell r="AA580">
            <v>106937.18578540464</v>
          </cell>
          <cell r="AB580">
            <v>118972.35428388603</v>
          </cell>
          <cell r="AC580">
            <v>131941.8441905748</v>
          </cell>
          <cell r="AD580">
            <v>145918.18930455687</v>
          </cell>
          <cell r="AE580">
            <v>57136.233190957995</v>
          </cell>
          <cell r="AF580">
            <v>52525.939102896191</v>
          </cell>
          <cell r="AG580">
            <v>49476.546912566504</v>
          </cell>
          <cell r="AH580">
            <v>46613.695953170325</v>
          </cell>
          <cell r="AI580">
            <v>43919.829402972711</v>
          </cell>
          <cell r="AJ580">
            <v>41379.585042955652</v>
          </cell>
          <cell r="AK580">
            <v>38911.7625725951</v>
          </cell>
          <cell r="AL580">
            <v>36443.94010223457</v>
          </cell>
          <cell r="AM580">
            <v>33973.923029157166</v>
          </cell>
          <cell r="AN580">
            <v>31506.100558796628</v>
          </cell>
          <cell r="AO580">
            <v>29036.083485719228</v>
          </cell>
          <cell r="AP580">
            <v>26568.261015358687</v>
          </cell>
          <cell r="AQ580">
            <v>24098.243942281282</v>
          </cell>
          <cell r="AR580">
            <v>21630.421471920745</v>
          </cell>
          <cell r="AS580">
            <v>19810.006803035289</v>
          </cell>
          <cell r="AT580">
            <v>18636.999935624921</v>
          </cell>
          <cell r="AU580">
            <v>17463.99306821455</v>
          </cell>
          <cell r="AV580">
            <v>16290.986200804186</v>
          </cell>
          <cell r="AW580">
            <v>15117.979333393816</v>
          </cell>
          <cell r="AX580">
            <v>13944.97246598345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</row>
        <row r="581">
          <cell r="A581">
            <v>-2918.5557465328775</v>
          </cell>
          <cell r="B581">
            <v>-11643.584742800707</v>
          </cell>
          <cell r="C581">
            <v>-9870.5515964424212</v>
          </cell>
          <cell r="D581">
            <v>-7253.1711355501211</v>
          </cell>
          <cell r="E581">
            <v>-5578.5699187981181</v>
          </cell>
          <cell r="F581">
            <v>-4201.4564233577175</v>
          </cell>
          <cell r="G581">
            <v>-2742.0996196423898</v>
          </cell>
          <cell r="H581">
            <v>-1186.5304704553434</v>
          </cell>
          <cell r="I581">
            <v>539.94617240625416</v>
          </cell>
          <cell r="J581">
            <v>2455.6486030236392</v>
          </cell>
          <cell r="K581">
            <v>4572.715166845428</v>
          </cell>
          <cell r="L581">
            <v>6913.1357230481335</v>
          </cell>
          <cell r="M581">
            <v>9497.1776469606666</v>
          </cell>
          <cell r="N581">
            <v>12353.688618757184</v>
          </cell>
          <cell r="O581">
            <v>15888.888267948396</v>
          </cell>
          <cell r="P581">
            <v>20255.681147345873</v>
          </cell>
          <cell r="Q581">
            <v>25107.771878180734</v>
          </cell>
          <cell r="R581">
            <v>30336.543022335565</v>
          </cell>
          <cell r="S581">
            <v>35971.237259234564</v>
          </cell>
          <cell r="T581">
            <v>42043.367453503095</v>
          </cell>
          <cell r="U581">
            <v>48586.892895344827</v>
          </cell>
          <cell r="V581">
            <v>55638.409222917267</v>
          </cell>
          <cell r="W581">
            <v>63237.353088874916</v>
          </cell>
          <cell r="X581">
            <v>71426.222715707947</v>
          </cell>
          <cell r="Y581">
            <v>80250.815573365224</v>
          </cell>
          <cell r="Z581">
            <v>89760.484508408786</v>
          </cell>
          <cell r="AA581">
            <v>100008.41375714025</v>
          </cell>
          <cell r="AB581">
            <v>111051.91638634347</v>
          </cell>
          <cell r="AC581">
            <v>122952.75482512511</v>
          </cell>
          <cell r="AD581">
            <v>135777.48628047513</v>
          </cell>
          <cell r="AE581">
            <v>46914.77944141264</v>
          </cell>
          <cell r="AF581">
            <v>43129.249345674776</v>
          </cell>
          <cell r="AG581">
            <v>40625.381763757883</v>
          </cell>
          <cell r="AH581">
            <v>38274.683899500305</v>
          </cell>
          <cell r="AI581">
            <v>36062.739779475247</v>
          </cell>
          <cell r="AJ581">
            <v>33976.935426934324</v>
          </cell>
          <cell r="AK581">
            <v>31950.596964778772</v>
          </cell>
          <cell r="AL581">
            <v>29924.258502623219</v>
          </cell>
          <cell r="AM581">
            <v>27896.118043789327</v>
          </cell>
          <cell r="AN581">
            <v>25869.779581633775</v>
          </cell>
          <cell r="AO581">
            <v>23841.639122799879</v>
          </cell>
          <cell r="AP581">
            <v>21815.30066064433</v>
          </cell>
          <cell r="AQ581">
            <v>19787.160201810435</v>
          </cell>
          <cell r="AR581">
            <v>17760.821739654879</v>
          </cell>
          <cell r="AS581">
            <v>16266.072297611005</v>
          </cell>
          <cell r="AT581">
            <v>15302.911875678803</v>
          </cell>
          <cell r="AU581">
            <v>14339.751453746603</v>
          </cell>
          <cell r="AV581">
            <v>13376.5910318144</v>
          </cell>
          <cell r="AW581">
            <v>12413.430609882198</v>
          </cell>
          <cell r="AX581">
            <v>11450.270187949995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</row>
        <row r="582">
          <cell r="A582">
            <v>-3292.1672711471474</v>
          </cell>
          <cell r="B582">
            <v>-13280.81604088331</v>
          </cell>
          <cell r="C582">
            <v>-11466.700669507856</v>
          </cell>
          <cell r="D582">
            <v>-8690.8719962690047</v>
          </cell>
          <cell r="E582">
            <v>-6873.3838488043712</v>
          </cell>
          <cell r="F582">
            <v>-5366.4559164384063</v>
          </cell>
          <cell r="G582">
            <v>-3787.5109885984739</v>
          </cell>
          <cell r="H582">
            <v>-2121.5951187762357</v>
          </cell>
          <cell r="I582">
            <v>-286.19080798049595</v>
          </cell>
          <cell r="J582">
            <v>1738.109379586416</v>
          </cell>
          <cell r="K582">
            <v>3963.2090628120004</v>
          </cell>
          <cell r="L582">
            <v>6411.922748791334</v>
          </cell>
          <cell r="M582">
            <v>9104.9440740361752</v>
          </cell>
          <cell r="N582">
            <v>12072.885022231569</v>
          </cell>
          <cell r="O582">
            <v>15770.561170045657</v>
          </cell>
          <cell r="P582">
            <v>20371.873032223721</v>
          </cell>
          <cell r="Q582">
            <v>25492.664830356567</v>
          </cell>
          <cell r="R582">
            <v>31010.997003979101</v>
          </cell>
          <cell r="S582">
            <v>36957.7316455908</v>
          </cell>
          <cell r="T582">
            <v>43366.126752138014</v>
          </cell>
          <cell r="U582">
            <v>50272.022225302739</v>
          </cell>
          <cell r="V582">
            <v>57714.040311477336</v>
          </cell>
          <cell r="W582">
            <v>65733.801602415246</v>
          </cell>
          <cell r="X582">
            <v>74376.157804573668</v>
          </cell>
          <cell r="Y582">
            <v>83689.442578945076</v>
          </cell>
          <cell r="Z582">
            <v>93725.741854237203</v>
          </cell>
          <cell r="AA582">
            <v>104541.18512516718</v>
          </cell>
          <cell r="AB582">
            <v>116196.25936499937</v>
          </cell>
          <cell r="AC582">
            <v>128756.1473079297</v>
          </cell>
          <cell r="AD582">
            <v>142291.09199321028</v>
          </cell>
          <cell r="AE582">
            <v>52764.286968684821</v>
          </cell>
          <cell r="AF582">
            <v>48506.763035325137</v>
          </cell>
          <cell r="AG582">
            <v>45690.704019448596</v>
          </cell>
          <cell r="AH582">
            <v>43046.912485881759</v>
          </cell>
          <cell r="AI582">
            <v>40559.175024524899</v>
          </cell>
          <cell r="AJ582">
            <v>38213.304901540752</v>
          </cell>
          <cell r="AK582">
            <v>35934.315095218015</v>
          </cell>
          <cell r="AL582">
            <v>33655.32528889527</v>
          </cell>
          <cell r="AM582">
            <v>31374.308806310062</v>
          </cell>
          <cell r="AN582">
            <v>29095.318999987321</v>
          </cell>
          <cell r="AO582">
            <v>26814.302517402113</v>
          </cell>
          <cell r="AP582">
            <v>24535.312711079376</v>
          </cell>
          <cell r="AQ582">
            <v>22254.296228494175</v>
          </cell>
          <cell r="AR582">
            <v>19975.306422171434</v>
          </cell>
          <cell r="AS582">
            <v>18294.186113276512</v>
          </cell>
          <cell r="AT582">
            <v>17210.935301809412</v>
          </cell>
          <cell r="AU582">
            <v>16127.68449034231</v>
          </cell>
          <cell r="AV582">
            <v>15044.433678875208</v>
          </cell>
          <cell r="AW582">
            <v>13961.182867408112</v>
          </cell>
          <cell r="AX582">
            <v>12877.93205594101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</row>
        <row r="583">
          <cell r="A583">
            <v>-3514.9124518891686</v>
          </cell>
          <cell r="B583">
            <v>-14136.456156270337</v>
          </cell>
          <cell r="C583">
            <v>-12209.698826807386</v>
          </cell>
          <cell r="D583">
            <v>-9624.7156177322322</v>
          </cell>
          <cell r="E583">
            <v>-7839.0117369579666</v>
          </cell>
          <cell r="F583">
            <v>-6264.5690718886926</v>
          </cell>
          <cell r="G583">
            <v>-4625.4276994676438</v>
          </cell>
          <cell r="H583">
            <v>-2906.101487251351</v>
          </cell>
          <cell r="I583">
            <v>-1019.3172632639568</v>
          </cell>
          <cell r="J583">
            <v>1054.9166415479892</v>
          </cell>
          <cell r="K583">
            <v>3328.2622210307768</v>
          </cell>
          <cell r="L583">
            <v>5823.9401735481542</v>
          </cell>
          <cell r="M583">
            <v>8562.7958276839308</v>
          </cell>
          <cell r="N583">
            <v>11576.411844973558</v>
          </cell>
          <cell r="O583">
            <v>15349.53398594501</v>
          </cell>
          <cell r="P583">
            <v>20068.910198319863</v>
          </cell>
          <cell r="Q583">
            <v>25326.814195422019</v>
          </cell>
          <cell r="R583">
            <v>30992.902944354744</v>
          </cell>
          <cell r="S583">
            <v>37098.864888216005</v>
          </cell>
          <cell r="T583">
            <v>43678.848526295238</v>
          </cell>
          <cell r="U583">
            <v>50769.653394628716</v>
          </cell>
          <cell r="V583">
            <v>58410.935872871923</v>
          </cell>
          <cell r="W583">
            <v>66645.430968494184</v>
          </cell>
          <cell r="X583">
            <v>75519.191318656827</v>
          </cell>
          <cell r="Y583">
            <v>85081.84474642812</v>
          </cell>
          <cell r="Z583">
            <v>95386.871811756821</v>
          </cell>
          <cell r="AA583">
            <v>106491.9049094487</v>
          </cell>
          <cell r="AB583">
            <v>118459.05058689664</v>
          </cell>
          <cell r="AC583">
            <v>131355.23688417356</v>
          </cell>
          <cell r="AD583">
            <v>145252.58763903962</v>
          </cell>
          <cell r="AE583">
            <v>56382.644890692311</v>
          </cell>
          <cell r="AF583">
            <v>51833.157465784803</v>
          </cell>
          <cell r="AG583">
            <v>48823.984697513857</v>
          </cell>
          <cell r="AH583">
            <v>45998.892807414304</v>
          </cell>
          <cell r="AI583">
            <v>43340.5565363641</v>
          </cell>
          <cell r="AJ583">
            <v>40833.816282631502</v>
          </cell>
          <cell r="AK583">
            <v>38398.542722777216</v>
          </cell>
          <cell r="AL583">
            <v>35963.269162922923</v>
          </cell>
          <cell r="AM583">
            <v>33525.829945678379</v>
          </cell>
          <cell r="AN583">
            <v>31090.556385824078</v>
          </cell>
          <cell r="AO583">
            <v>28653.117168579531</v>
          </cell>
          <cell r="AP583">
            <v>26217.843608725238</v>
          </cell>
          <cell r="AQ583">
            <v>23780.404391480686</v>
          </cell>
          <cell r="AR583">
            <v>21345.130831626393</v>
          </cell>
          <cell r="AS583">
            <v>19548.726201896283</v>
          </cell>
          <cell r="AT583">
            <v>18391.19050229037</v>
          </cell>
          <cell r="AU583">
            <v>17233.654802684454</v>
          </cell>
          <cell r="AV583">
            <v>16076.119103078538</v>
          </cell>
          <cell r="AW583">
            <v>14918.583403472625</v>
          </cell>
          <cell r="AX583">
            <v>13761.047703866709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</row>
        <row r="584">
          <cell r="A584">
            <v>-3714.2123265457217</v>
          </cell>
          <cell r="B584">
            <v>-15147.103945452527</v>
          </cell>
          <cell r="C584">
            <v>-13323.002608514724</v>
          </cell>
          <cell r="D584">
            <v>-10670.590731805805</v>
          </cell>
          <cell r="E584">
            <v>-8826.3090027229428</v>
          </cell>
          <cell r="F584">
            <v>-7211.5052233064207</v>
          </cell>
          <cell r="G584">
            <v>-5539.1837091036059</v>
          </cell>
          <cell r="H584">
            <v>-3793.5121895919665</v>
          </cell>
          <cell r="I584">
            <v>-1883.4099699527264</v>
          </cell>
          <cell r="J584">
            <v>211.48883697249772</v>
          </cell>
          <cell r="K584">
            <v>2502.5340302156405</v>
          </cell>
          <cell r="L584">
            <v>5013.1572857217798</v>
          </cell>
          <cell r="M584">
            <v>7764.1963904327331</v>
          </cell>
          <cell r="N584">
            <v>10787.888781128549</v>
          </cell>
          <cell r="O584">
            <v>14593.406272880031</v>
          </cell>
          <cell r="P584">
            <v>19377.882138745623</v>
          </cell>
          <cell r="Q584">
            <v>24714.05518064506</v>
          </cell>
          <cell r="R584">
            <v>30464.489203732646</v>
          </cell>
          <cell r="S584">
            <v>36661.344364582641</v>
          </cell>
          <cell r="T584">
            <v>43339.277496303868</v>
          </cell>
          <cell r="U584">
            <v>50535.635932027413</v>
          </cell>
          <cell r="V584">
            <v>58290.666375415705</v>
          </cell>
          <cell r="W584">
            <v>66647.739986331857</v>
          </cell>
          <cell r="X584">
            <v>75653.594940494571</v>
          </cell>
          <cell r="Y584">
            <v>85358.597819669405</v>
          </cell>
          <cell r="Z584">
            <v>95817.025294259816</v>
          </cell>
          <cell r="AA584">
            <v>107087.36767364999</v>
          </cell>
          <cell r="AB584">
            <v>119232.6560219495</v>
          </cell>
          <cell r="AC584">
            <v>132320.81466858333</v>
          </cell>
          <cell r="AD584">
            <v>146425.04108519538</v>
          </cell>
          <cell r="AE584">
            <v>59354.138579798724</v>
          </cell>
          <cell r="AF584">
            <v>54564.882814864053</v>
          </cell>
          <cell r="AG584">
            <v>51397.119794083977</v>
          </cell>
          <cell r="AH584">
            <v>48423.13913264616</v>
          </cell>
          <cell r="AI584">
            <v>45624.702490847791</v>
          </cell>
          <cell r="AJ584">
            <v>42985.851321448929</v>
          </cell>
          <cell r="AK584">
            <v>40422.233303324123</v>
          </cell>
          <cell r="AL584">
            <v>37858.61528519931</v>
          </cell>
          <cell r="AM584">
            <v>35292.717474611651</v>
          </cell>
          <cell r="AN584">
            <v>32729.099456486845</v>
          </cell>
          <cell r="AO584">
            <v>30163.201645899186</v>
          </cell>
          <cell r="AP584">
            <v>27599.583627774377</v>
          </cell>
          <cell r="AQ584">
            <v>25033.685817186717</v>
          </cell>
          <cell r="AR584">
            <v>22470.067799061904</v>
          </cell>
          <cell r="AS584">
            <v>20578.988557477871</v>
          </cell>
          <cell r="AT584">
            <v>19360.448092434599</v>
          </cell>
          <cell r="AU584">
            <v>18141.907627391334</v>
          </cell>
          <cell r="AV584">
            <v>16923.367162348073</v>
          </cell>
          <cell r="AW584">
            <v>15704.826697304808</v>
          </cell>
          <cell r="AX584">
            <v>14486.286232261544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</row>
        <row r="585">
          <cell r="A585">
            <v>-2982.5488141317242</v>
          </cell>
          <cell r="B585">
            <v>-11960.791752883699</v>
          </cell>
          <cell r="C585">
            <v>-10327.670316651118</v>
          </cell>
          <cell r="D585">
            <v>-7905.784362261028</v>
          </cell>
          <cell r="E585">
            <v>-6298.7410762105865</v>
          </cell>
          <cell r="F585">
            <v>-4939.3875790650754</v>
          </cell>
          <cell r="G585">
            <v>-3502.5323722489429</v>
          </cell>
          <cell r="H585">
            <v>-1974.2799093314866</v>
          </cell>
          <cell r="I585">
            <v>-278.89446083781985</v>
          </cell>
          <cell r="J585">
            <v>1601.8478757885966</v>
          </cell>
          <cell r="K585">
            <v>3679.7504589506698</v>
          </cell>
          <cell r="L585">
            <v>5976.6206302490646</v>
          </cell>
          <cell r="M585">
            <v>8512.4524927684288</v>
          </cell>
          <cell r="N585">
            <v>11316.015370099183</v>
          </cell>
          <cell r="O585">
            <v>14801.178188387787</v>
          </cell>
          <cell r="P585">
            <v>19123.892589209903</v>
          </cell>
          <cell r="Q585">
            <v>23931.128877157098</v>
          </cell>
          <cell r="R585">
            <v>29111.563411452655</v>
          </cell>
          <cell r="S585">
            <v>34694.168541849103</v>
          </cell>
          <cell r="T585">
            <v>40710.165816905239</v>
          </cell>
          <cell r="U585">
            <v>47193.200595134818</v>
          </cell>
          <cell r="V585">
            <v>54179.530211672391</v>
          </cell>
          <cell r="W585">
            <v>61708.22675280663</v>
          </cell>
          <cell r="X585">
            <v>69821.395572427515</v>
          </cell>
          <cell r="Y585">
            <v>78564.410772473289</v>
          </cell>
          <cell r="Z585">
            <v>87986.168964336379</v>
          </cell>
          <cell r="AA585">
            <v>98139.362730426888</v>
          </cell>
          <cell r="AB585">
            <v>109080.77531526788</v>
          </cell>
          <cell r="AC585">
            <v>120871.59819422616</v>
          </cell>
          <cell r="AD585">
            <v>133577.7732959291</v>
          </cell>
          <cell r="AE585">
            <v>47883.595419560566</v>
          </cell>
          <cell r="AF585">
            <v>44019.892046953944</v>
          </cell>
          <cell r="AG585">
            <v>41464.318223434508</v>
          </cell>
          <cell r="AH585">
            <v>39065.077156420644</v>
          </cell>
          <cell r="AI585">
            <v>36807.455174711795</v>
          </cell>
          <cell r="AJ585">
            <v>34678.577816007513</v>
          </cell>
          <cell r="AK585">
            <v>32610.394351005398</v>
          </cell>
          <cell r="AL585">
            <v>30542.210886003286</v>
          </cell>
          <cell r="AM585">
            <v>28472.1882121011</v>
          </cell>
          <cell r="AN585">
            <v>26404.004747098974</v>
          </cell>
          <cell r="AO585">
            <v>24333.982073196796</v>
          </cell>
          <cell r="AP585">
            <v>22265.798608194676</v>
          </cell>
          <cell r="AQ585">
            <v>20195.775934292491</v>
          </cell>
          <cell r="AR585">
            <v>18127.592469290368</v>
          </cell>
          <cell r="AS585">
            <v>16601.975629807519</v>
          </cell>
          <cell r="AT585">
            <v>15618.925415843938</v>
          </cell>
          <cell r="AU585">
            <v>14635.875201880357</v>
          </cell>
          <cell r="AV585">
            <v>13652.824987916776</v>
          </cell>
          <cell r="AW585">
            <v>12669.774773953197</v>
          </cell>
          <cell r="AX585">
            <v>11686.724559989618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</row>
        <row r="586">
          <cell r="A586">
            <v>-2954.3768726899152</v>
          </cell>
          <cell r="B586">
            <v>-11795.040704711788</v>
          </cell>
          <cell r="C586">
            <v>-10197.226557539456</v>
          </cell>
          <cell r="D586">
            <v>-7853.059800940724</v>
          </cell>
          <cell r="E586">
            <v>-6276.763288162505</v>
          </cell>
          <cell r="F586">
            <v>-4931.0898910825717</v>
          </cell>
          <cell r="G586">
            <v>-3507.620492009688</v>
          </cell>
          <cell r="H586">
            <v>-1992.5555217308388</v>
          </cell>
          <cell r="I586">
            <v>-310.71431149619673</v>
          </cell>
          <cell r="J586">
            <v>1556.0192326567933</v>
          </cell>
          <cell r="K586">
            <v>3619.4263734137367</v>
          </cell>
          <cell r="L586">
            <v>5901.2186579868412</v>
          </cell>
          <cell r="M586">
            <v>8421.3178469809791</v>
          </cell>
          <cell r="N586">
            <v>11208.328134856702</v>
          </cell>
          <cell r="O586">
            <v>14672.821301382379</v>
          </cell>
          <cell r="P586">
            <v>18969.291562005135</v>
          </cell>
          <cell r="Q586">
            <v>23747.179129980963</v>
          </cell>
          <cell r="R586">
            <v>28895.98652690067</v>
          </cell>
          <cell r="S586">
            <v>34444.50922305241</v>
          </cell>
          <cell r="T586">
            <v>40423.77815591808</v>
          </cell>
          <cell r="U586">
            <v>46867.233275301223</v>
          </cell>
          <cell r="V586">
            <v>53810.910561214267</v>
          </cell>
          <cell r="W586">
            <v>61293.643560450342</v>
          </cell>
          <cell r="X586">
            <v>69357.280568962873</v>
          </cell>
          <cell r="Y586">
            <v>78046.918674677901</v>
          </cell>
          <cell r="Z586">
            <v>87411.155969657877</v>
          </cell>
          <cell r="AA586">
            <v>97502.363342151701</v>
          </cell>
          <cell r="AB586">
            <v>108376.97736856734</v>
          </cell>
          <cell r="AC586">
            <v>120095.81594340989</v>
          </cell>
          <cell r="AD586">
            <v>132724.41841239174</v>
          </cell>
          <cell r="AE586">
            <v>47492.84913402229</v>
          </cell>
          <cell r="AF586">
            <v>43660.674883822598</v>
          </cell>
          <cell r="AG586">
            <v>41125.955404472807</v>
          </cell>
          <cell r="AH586">
            <v>38746.292953618227</v>
          </cell>
          <cell r="AI586">
            <v>36507.093928576956</v>
          </cell>
          <cell r="AJ586">
            <v>34395.588927002333</v>
          </cell>
          <cell r="AK586">
            <v>32344.282536490558</v>
          </cell>
          <cell r="AL586">
            <v>30292.976145978777</v>
          </cell>
          <cell r="AM586">
            <v>28239.845555131764</v>
          </cell>
          <cell r="AN586">
            <v>26188.539164619986</v>
          </cell>
          <cell r="AO586">
            <v>24135.408573772973</v>
          </cell>
          <cell r="AP586">
            <v>22084.102183261195</v>
          </cell>
          <cell r="AQ586">
            <v>20030.971592414178</v>
          </cell>
          <cell r="AR586">
            <v>17979.6652019024</v>
          </cell>
          <cell r="AS586">
            <v>16466.497910285772</v>
          </cell>
          <cell r="AT586">
            <v>15491.469717564292</v>
          </cell>
          <cell r="AU586">
            <v>14516.441524842816</v>
          </cell>
          <cell r="AV586">
            <v>13541.413332121336</v>
          </cell>
          <cell r="AW586">
            <v>12566.385139399858</v>
          </cell>
          <cell r="AX586">
            <v>11591.356946678379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</row>
        <row r="587">
          <cell r="A587">
            <v>-3405.0452102405561</v>
          </cell>
          <cell r="B587">
            <v>-13720.700721335908</v>
          </cell>
          <cell r="C587">
            <v>-11851.965655771352</v>
          </cell>
          <cell r="D587">
            <v>-9202.0686242825432</v>
          </cell>
          <cell r="E587">
            <v>-7414.5106873533841</v>
          </cell>
          <cell r="F587">
            <v>-5877.6705766551277</v>
          </cell>
          <cell r="G587">
            <v>-4272.8312271285004</v>
          </cell>
          <cell r="H587">
            <v>-2584.7951740300582</v>
          </cell>
          <cell r="I587">
            <v>-728.67139651650609</v>
          </cell>
          <cell r="J587">
            <v>1315.2132802883175</v>
          </cell>
          <cell r="K587">
            <v>3558.6090684913452</v>
          </cell>
          <cell r="L587">
            <v>6024.5016358917928</v>
          </cell>
          <cell r="M587">
            <v>8733.6246821843833</v>
          </cell>
          <cell r="N587">
            <v>11717.040831888324</v>
          </cell>
          <cell r="O587">
            <v>15444.631578915101</v>
          </cell>
          <cell r="P587">
            <v>20096.736943620755</v>
          </cell>
          <cell r="Q587">
            <v>25277.253867669486</v>
          </cell>
          <cell r="R587">
            <v>30859.94778394977</v>
          </cell>
          <cell r="S587">
            <v>36876.040737568641</v>
          </cell>
          <cell r="T587">
            <v>43359.178622136365</v>
          </cell>
          <cell r="U587">
            <v>50345.619349425047</v>
          </cell>
          <cell r="V587">
            <v>57874.435627126761</v>
          </cell>
          <cell r="W587">
            <v>65987.733478776048</v>
          </cell>
          <cell r="X587">
            <v>74730.88772794191</v>
          </cell>
          <cell r="Y587">
            <v>84152.795763669652</v>
          </cell>
          <cell r="Z587">
            <v>94306.15100639344</v>
          </cell>
          <cell r="AA587">
            <v>105247.73760371836</v>
          </cell>
          <cell r="AB587">
            <v>117038.74800420196</v>
          </cell>
          <cell r="AC587">
            <v>129745.12518521358</v>
          </cell>
          <cell r="AD587">
            <v>143437.93144883204</v>
          </cell>
          <cell r="AE587">
            <v>54590.78058044958</v>
          </cell>
          <cell r="AF587">
            <v>50185.877790803395</v>
          </cell>
          <cell r="AG587">
            <v>47272.337806295487</v>
          </cell>
          <cell r="AH587">
            <v>44537.028531765645</v>
          </cell>
          <cell r="AI587">
            <v>41963.175312157131</v>
          </cell>
          <cell r="AJ587">
            <v>39536.100324295272</v>
          </cell>
          <cell r="AK587">
            <v>37178.22078854256</v>
          </cell>
          <cell r="AL587">
            <v>34820.34125278984</v>
          </cell>
          <cell r="AM587">
            <v>32460.364885155013</v>
          </cell>
          <cell r="AN587">
            <v>30102.485349402305</v>
          </cell>
          <cell r="AO587">
            <v>27742.508981767482</v>
          </cell>
          <cell r="AP587">
            <v>25384.629446014773</v>
          </cell>
          <cell r="AQ587">
            <v>23024.653078379954</v>
          </cell>
          <cell r="AR587">
            <v>20666.773542627237</v>
          </cell>
          <cell r="AS587">
            <v>18927.459412092565</v>
          </cell>
          <cell r="AT587">
            <v>17806.710686775936</v>
          </cell>
          <cell r="AU587">
            <v>16685.96196145931</v>
          </cell>
          <cell r="AV587">
            <v>15565.213236142677</v>
          </cell>
          <cell r="AW587">
            <v>14444.464510826047</v>
          </cell>
          <cell r="AX587">
            <v>13323.715785509416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</row>
        <row r="588">
          <cell r="A588">
            <v>-3133.8201568440654</v>
          </cell>
          <cell r="B588">
            <v>-12632.334212207945</v>
          </cell>
          <cell r="C588">
            <v>-10836.042509001685</v>
          </cell>
          <cell r="D588">
            <v>-8170.0946646276134</v>
          </cell>
          <cell r="E588">
            <v>-6439.2756938614848</v>
          </cell>
          <cell r="F588">
            <v>-4998.3220135966094</v>
          </cell>
          <cell r="G588">
            <v>-3481.6866420931597</v>
          </cell>
          <cell r="H588">
            <v>-1874.9008957366977</v>
          </cell>
          <cell r="I588">
            <v>-98.895968214626208</v>
          </cell>
          <cell r="J588">
            <v>1865.1956831180278</v>
          </cell>
          <cell r="K588">
            <v>4029.3053531401438</v>
          </cell>
          <cell r="L588">
            <v>6415.8110524714584</v>
          </cell>
          <cell r="M588">
            <v>9045.1361372392239</v>
          </cell>
          <cell r="N588">
            <v>11947.036621763449</v>
          </cell>
          <cell r="O588">
            <v>15555.198932744972</v>
          </cell>
          <cell r="P588">
            <v>20034.330360103566</v>
          </cell>
          <cell r="Q588">
            <v>25016.543159814719</v>
          </cell>
          <cell r="R588">
            <v>30385.538087221223</v>
          </cell>
          <cell r="S588">
            <v>36171.342044087127</v>
          </cell>
          <cell r="T588">
            <v>42406.31299859604</v>
          </cell>
          <cell r="U588">
            <v>49125.320952095361</v>
          </cell>
          <cell r="V588">
            <v>56365.942954759157</v>
          </cell>
          <cell r="W588">
            <v>64168.673260823867</v>
          </cell>
          <cell r="X588">
            <v>72577.149798721104</v>
          </cell>
          <cell r="Y588">
            <v>81638.398222675285</v>
          </cell>
          <cell r="Z588">
            <v>91403.094910661122</v>
          </cell>
          <cell r="AA588">
            <v>101925.85037957614</v>
          </cell>
          <cell r="AB588">
            <v>113265.51470266956</v>
          </cell>
          <cell r="AC588">
            <v>125485.50663731973</v>
          </cell>
          <cell r="AD588">
            <v>138654.16830385651</v>
          </cell>
          <cell r="AE588">
            <v>50232.961647664662</v>
          </cell>
          <cell r="AF588">
            <v>46179.689088795414</v>
          </cell>
          <cell r="AG588">
            <v>43498.728297530666</v>
          </cell>
          <cell r="AH588">
            <v>40981.770591101267</v>
          </cell>
          <cell r="AI588">
            <v>38613.380385052158</v>
          </cell>
          <cell r="AJ588">
            <v>36380.051542985122</v>
          </cell>
          <cell r="AK588">
            <v>34210.394486795354</v>
          </cell>
          <cell r="AL588">
            <v>32040.737430605594</v>
          </cell>
          <cell r="AM588">
            <v>29869.150926358932</v>
          </cell>
          <cell r="AN588">
            <v>27699.493870169164</v>
          </cell>
          <cell r="AO588">
            <v>25527.907365922511</v>
          </cell>
          <cell r="AP588">
            <v>23358.25030973275</v>
          </cell>
          <cell r="AQ588">
            <v>21186.663805486096</v>
          </cell>
          <cell r="AR588">
            <v>19017.006749296332</v>
          </cell>
          <cell r="AS588">
            <v>17416.536869888172</v>
          </cell>
          <cell r="AT588">
            <v>16385.254167261617</v>
          </cell>
          <cell r="AU588">
            <v>15353.971464635064</v>
          </cell>
          <cell r="AV588">
            <v>14322.688762008509</v>
          </cell>
          <cell r="AW588">
            <v>13291.406059381958</v>
          </cell>
          <cell r="AX588">
            <v>12260.123356755399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</row>
        <row r="589">
          <cell r="A589">
            <v>-3456.5957631657011</v>
          </cell>
          <cell r="B589">
            <v>-13959.244015391643</v>
          </cell>
          <cell r="C589">
            <v>-12204.159803909082</v>
          </cell>
          <cell r="D589">
            <v>-9367.3474424948781</v>
          </cell>
          <cell r="E589">
            <v>-7477.4043488504458</v>
          </cell>
          <cell r="F589">
            <v>-5913.8952965343797</v>
          </cell>
          <cell r="G589">
            <v>-4283.0979196727521</v>
          </cell>
          <cell r="H589">
            <v>-2569.6262802156507</v>
          </cell>
          <cell r="I589">
            <v>-687.46012266898686</v>
          </cell>
          <cell r="J589">
            <v>1383.285117688926</v>
          </cell>
          <cell r="K589">
            <v>3654.3945258173894</v>
          </cell>
          <cell r="L589">
            <v>6149.0389605488235</v>
          </cell>
          <cell r="M589">
            <v>8888.0883483345315</v>
          </cell>
          <cell r="N589">
            <v>11902.930870256994</v>
          </cell>
          <cell r="O589">
            <v>15670.195160376001</v>
          </cell>
          <cell r="P589">
            <v>20373.194707359045</v>
          </cell>
          <cell r="Q589">
            <v>25610.745246793202</v>
          </cell>
          <cell r="R589">
            <v>31254.900446243435</v>
          </cell>
          <cell r="S589">
            <v>37337.226082173765</v>
          </cell>
          <cell r="T589">
            <v>43891.738464309987</v>
          </cell>
          <cell r="U589">
            <v>50955.09467690545</v>
          </cell>
          <cell r="V589">
            <v>58566.797588930582</v>
          </cell>
          <cell r="W589">
            <v>66769.416779736232</v>
          </cell>
          <cell r="X589">
            <v>75608.826615750484</v>
          </cell>
          <cell r="Y589">
            <v>85134.46280968815</v>
          </cell>
          <cell r="Z589">
            <v>95399.598897118267</v>
          </cell>
          <cell r="AA589">
            <v>106461.64417662645</v>
          </cell>
          <cell r="AB589">
            <v>118382.46477984593</v>
          </cell>
          <cell r="AC589">
            <v>131228.72966698982</v>
          </cell>
          <cell r="AD589">
            <v>145072.28348291566</v>
          </cell>
          <cell r="AE589">
            <v>55392.055271341109</v>
          </cell>
          <cell r="AF589">
            <v>50922.498027524234</v>
          </cell>
          <cell r="AG589">
            <v>47966.193572062359</v>
          </cell>
          <cell r="AH589">
            <v>45190.735868253119</v>
          </cell>
          <cell r="AI589">
            <v>42579.104045352746</v>
          </cell>
          <cell r="AJ589">
            <v>40116.404841460426</v>
          </cell>
          <cell r="AK589">
            <v>37723.91672938619</v>
          </cell>
          <cell r="AL589">
            <v>35331.428617311947</v>
          </cell>
          <cell r="AM589">
            <v>32936.812896394731</v>
          </cell>
          <cell r="AN589">
            <v>30544.324784320503</v>
          </cell>
          <cell r="AO589">
            <v>28149.709063403283</v>
          </cell>
          <cell r="AP589">
            <v>25757.220951329051</v>
          </cell>
          <cell r="AQ589">
            <v>23362.605230411828</v>
          </cell>
          <cell r="AR589">
            <v>20970.117118337595</v>
          </cell>
          <cell r="AS589">
            <v>19205.273614940153</v>
          </cell>
          <cell r="AT589">
            <v>18068.07472021952</v>
          </cell>
          <cell r="AU589">
            <v>16930.875825498882</v>
          </cell>
          <cell r="AV589">
            <v>15793.676930778252</v>
          </cell>
          <cell r="AW589">
            <v>14656.478036057621</v>
          </cell>
          <cell r="AX589">
            <v>13519.279141336987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</row>
        <row r="590">
          <cell r="A590">
            <v>-3601.388058157896</v>
          </cell>
          <cell r="B590">
            <v>-14653.917279595658</v>
          </cell>
          <cell r="C590">
            <v>-12910.208883095675</v>
          </cell>
          <cell r="D590">
            <v>-10314.597333898968</v>
          </cell>
          <cell r="E590">
            <v>-8511.5198283165901</v>
          </cell>
          <cell r="F590">
            <v>-6941.7123086811162</v>
          </cell>
          <cell r="G590">
            <v>-5311.7595538835558</v>
          </cell>
          <cell r="H590">
            <v>-3606.1615336916784</v>
          </cell>
          <cell r="I590">
            <v>-1736.2336812935139</v>
          </cell>
          <cell r="J590">
            <v>318.02052934067041</v>
          </cell>
          <cell r="K590">
            <v>2567.9774296926776</v>
          </cell>
          <cell r="L590">
            <v>5036.7724467503558</v>
          </cell>
          <cell r="M590">
            <v>7745.0635121286796</v>
          </cell>
          <cell r="N590">
            <v>10724.500867780132</v>
          </cell>
          <cell r="O590">
            <v>14469.547455650134</v>
          </cell>
          <cell r="P590">
            <v>19170.943050763697</v>
          </cell>
          <cell r="Q590">
            <v>24412.770195714678</v>
          </cell>
          <cell r="R590">
            <v>30061.534004682289</v>
          </cell>
          <cell r="S590">
            <v>36148.82602846394</v>
          </cell>
          <cell r="T590">
            <v>42708.690352047335</v>
          </cell>
          <cell r="U590">
            <v>49777.813991213436</v>
          </cell>
          <cell r="V590">
            <v>57395.732070122591</v>
          </cell>
          <cell r="W590">
            <v>65605.048927369804</v>
          </cell>
          <cell r="X590">
            <v>74451.67638707775</v>
          </cell>
          <cell r="Y590">
            <v>83985.090527593973</v>
          </cell>
          <cell r="Z590">
            <v>94258.608383809391</v>
          </cell>
          <cell r="AA590">
            <v>105329.68613059659</v>
          </cell>
          <cell r="AB590">
            <v>117260.24041500411</v>
          </cell>
          <cell r="AC590">
            <v>130116.99463430309</v>
          </cell>
          <cell r="AD590">
            <v>143971.85209649947</v>
          </cell>
          <cell r="AE590">
            <v>57590.806702537331</v>
          </cell>
          <cell r="AF590">
            <v>52943.833305112945</v>
          </cell>
          <cell r="AG590">
            <v>49870.180276454841</v>
          </cell>
          <cell r="AH590">
            <v>46984.552593059525</v>
          </cell>
          <cell r="AI590">
            <v>44269.253751843426</v>
          </cell>
          <cell r="AJ590">
            <v>41708.799312608433</v>
          </cell>
          <cell r="AK590">
            <v>39221.342948593105</v>
          </cell>
          <cell r="AL590">
            <v>36733.886584577791</v>
          </cell>
          <cell r="AM590">
            <v>34244.218157677016</v>
          </cell>
          <cell r="AN590">
            <v>31756.761793661699</v>
          </cell>
          <cell r="AO590">
            <v>29267.093366760932</v>
          </cell>
          <cell r="AP590">
            <v>26779.637002745618</v>
          </cell>
          <cell r="AQ590">
            <v>24289.968575844843</v>
          </cell>
          <cell r="AR590">
            <v>21802.512211829529</v>
          </cell>
          <cell r="AS590">
            <v>19967.614399020316</v>
          </cell>
          <cell r="AT590">
            <v>18785.275137417226</v>
          </cell>
          <cell r="AU590">
            <v>17602.935875814139</v>
          </cell>
          <cell r="AV590">
            <v>16420.596614211041</v>
          </cell>
          <cell r="AW590">
            <v>15238.257352607947</v>
          </cell>
          <cell r="AX590">
            <v>14055.918091004851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</row>
        <row r="591">
          <cell r="A591">
            <v>-3445.6027553816757</v>
          </cell>
          <cell r="B591">
            <v>-13968.731005535092</v>
          </cell>
          <cell r="C591">
            <v>-12093.440601341696</v>
          </cell>
          <cell r="D591">
            <v>-9424.8750273991118</v>
          </cell>
          <cell r="E591">
            <v>-7632.2186653959307</v>
          </cell>
          <cell r="F591">
            <v>-6090.4502514596225</v>
          </cell>
          <cell r="G591">
            <v>-4482.2242930902812</v>
          </cell>
          <cell r="H591">
            <v>-2792.2944280599827</v>
          </cell>
          <cell r="I591">
            <v>-935.07618138891098</v>
          </cell>
          <cell r="J591">
            <v>1109.1552290070754</v>
          </cell>
          <cell r="K591">
            <v>3352.072148082279</v>
          </cell>
          <cell r="L591">
            <v>5816.6784588994169</v>
          </cell>
          <cell r="M591">
            <v>8523.6836667313855</v>
          </cell>
          <cell r="N591">
            <v>11504.247997907491</v>
          </cell>
          <cell r="O591">
            <v>15232.783535089407</v>
          </cell>
          <cell r="P591">
            <v>19891.539321643075</v>
          </cell>
          <cell r="Q591">
            <v>25080.73703361952</v>
          </cell>
          <cell r="R591">
            <v>30672.785649954458</v>
          </cell>
          <cell r="S591">
            <v>36698.95953330474</v>
          </cell>
          <cell r="T591">
            <v>43192.960956377865</v>
          </cell>
          <cell r="U591">
            <v>50191.108586898874</v>
          </cell>
          <cell r="V591">
            <v>57732.540605155416</v>
          </cell>
          <cell r="W591">
            <v>65859.433590085289</v>
          </cell>
          <cell r="X591">
            <v>74617.238398060115</v>
          </cell>
          <cell r="Y591">
            <v>84054.934353551929</v>
          </cell>
          <cell r="Z591">
            <v>94225.303173281631</v>
          </cell>
          <cell r="AA591">
            <v>105185.22415581129</v>
          </cell>
          <cell r="AB591">
            <v>116995.99228747151</v>
          </cell>
          <cell r="AC591">
            <v>129723.66104367845</v>
          </cell>
          <cell r="AD591">
            <v>143439.41180280846</v>
          </cell>
          <cell r="AE591">
            <v>55145.157875529876</v>
          </cell>
          <cell r="AF591">
            <v>50695.522659132323</v>
          </cell>
          <cell r="AG591">
            <v>47752.395253478455</v>
          </cell>
          <cell r="AH591">
            <v>44989.308516514509</v>
          </cell>
          <cell r="AI591">
            <v>42389.317444128515</v>
          </cell>
          <cell r="AJ591">
            <v>39937.59515772244</v>
          </cell>
          <cell r="AK591">
            <v>37555.771013278347</v>
          </cell>
          <cell r="AL591">
            <v>35173.946868834246</v>
          </cell>
          <cell r="AM591">
            <v>32790.004598876141</v>
          </cell>
          <cell r="AN591">
            <v>30408.180454432048</v>
          </cell>
          <cell r="AO591">
            <v>28024.238184473947</v>
          </cell>
          <cell r="AP591">
            <v>25642.414040029853</v>
          </cell>
          <cell r="AQ591">
            <v>23258.471770071748</v>
          </cell>
          <cell r="AR591">
            <v>20876.647625627647</v>
          </cell>
          <cell r="AS591">
            <v>19119.670507813284</v>
          </cell>
          <cell r="AT591">
            <v>17987.540416628661</v>
          </cell>
          <cell r="AU591">
            <v>16855.410325444027</v>
          </cell>
          <cell r="AV591">
            <v>15723.2802342594</v>
          </cell>
          <cell r="AW591">
            <v>14591.150143074772</v>
          </cell>
          <cell r="AX591">
            <v>13459.020051890146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</row>
        <row r="592">
          <cell r="A592">
            <v>-3539.2586595043126</v>
          </cell>
          <cell r="B592">
            <v>-14259.244612132039</v>
          </cell>
          <cell r="C592">
            <v>-12366.651907777356</v>
          </cell>
          <cell r="D592">
            <v>-9685.1780670370572</v>
          </cell>
          <cell r="E592">
            <v>-7850.7744195791165</v>
          </cell>
          <cell r="F592">
            <v>-6262.8507578449171</v>
          </cell>
          <cell r="G592">
            <v>-4610.4506810663233</v>
          </cell>
          <cell r="H592">
            <v>-2877.9941519563768</v>
          </cell>
          <cell r="I592">
            <v>-977.68429293805752</v>
          </cell>
          <cell r="J592">
            <v>1110.5762022957233</v>
          </cell>
          <cell r="K592">
            <v>3398.4751499554122</v>
          </cell>
          <cell r="L592">
            <v>5909.3284171691521</v>
          </cell>
          <cell r="M592">
            <v>8664.0549925504783</v>
          </cell>
          <cell r="N592">
            <v>11694.398465728953</v>
          </cell>
          <cell r="O592">
            <v>15488.196086421225</v>
          </cell>
          <cell r="P592">
            <v>20233.566738219044</v>
          </cell>
          <cell r="Q592">
            <v>25520.481556480201</v>
          </cell>
          <cell r="R592">
            <v>31217.833312013416</v>
          </cell>
          <cell r="S592">
            <v>37357.485290925644</v>
          </cell>
          <cell r="T592">
            <v>43973.774409032427</v>
          </cell>
          <cell r="U592">
            <v>51103.703246160723</v>
          </cell>
          <cell r="V592">
            <v>58787.146988573848</v>
          </cell>
          <cell r="W592">
            <v>67067.076436874602</v>
          </cell>
          <cell r="X592">
            <v>75989.798326591525</v>
          </cell>
          <cell r="Y592">
            <v>85605.214305476664</v>
          </cell>
          <cell r="Z592">
            <v>95967.100015884425</v>
          </cell>
          <cell r="AA592">
            <v>107133.40584304031</v>
          </cell>
          <cell r="AB592">
            <v>119166.58101117954</v>
          </cell>
          <cell r="AC592">
            <v>132133.92284011131</v>
          </cell>
          <cell r="AD592">
            <v>146107.95311547752</v>
          </cell>
          <cell r="AE592">
            <v>56748.195337199621</v>
          </cell>
          <cell r="AF592">
            <v>52169.211829538654</v>
          </cell>
          <cell r="AG592">
            <v>49140.529432884876</v>
          </cell>
          <cell r="AH592">
            <v>46297.121381777746</v>
          </cell>
          <cell r="AI592">
            <v>43621.550090754063</v>
          </cell>
          <cell r="AJ592">
            <v>41098.55767253352</v>
          </cell>
          <cell r="AK592">
            <v>38647.495294348722</v>
          </cell>
          <cell r="AL592">
            <v>36196.432916163933</v>
          </cell>
          <cell r="AM592">
            <v>33743.190839796232</v>
          </cell>
          <cell r="AN592">
            <v>31292.128461611443</v>
          </cell>
          <cell r="AO592">
            <v>28838.886385243746</v>
          </cell>
          <cell r="AP592">
            <v>26387.824007058953</v>
          </cell>
          <cell r="AQ592">
            <v>23934.581930691264</v>
          </cell>
          <cell r="AR592">
            <v>21483.51955250647</v>
          </cell>
          <cell r="AS592">
            <v>19675.46813827772</v>
          </cell>
          <cell r="AT592">
            <v>18510.427688005013</v>
          </cell>
          <cell r="AU592">
            <v>17345.387237732302</v>
          </cell>
          <cell r="AV592">
            <v>16180.346787459597</v>
          </cell>
          <cell r="AW592">
            <v>15015.306337186887</v>
          </cell>
          <cell r="AX592">
            <v>13850.26588691418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</row>
        <row r="593">
          <cell r="A593">
            <v>-3393.5346360566095</v>
          </cell>
          <cell r="B593">
            <v>-13639.879361874026</v>
          </cell>
          <cell r="C593">
            <v>-11851.488382489699</v>
          </cell>
          <cell r="D593">
            <v>-9251.3141414365018</v>
          </cell>
          <cell r="E593">
            <v>-7476.377189529815</v>
          </cell>
          <cell r="F593">
            <v>-5949.8646328955929</v>
          </cell>
          <cell r="G593">
            <v>-4355.6675858530498</v>
          </cell>
          <cell r="H593">
            <v>-2678.6556840335243</v>
          </cell>
          <cell r="I593">
            <v>-834.17238209805907</v>
          </cell>
          <cell r="J593">
            <v>1197.378881926024</v>
          </cell>
          <cell r="K593">
            <v>3427.6995413649083</v>
          </cell>
          <cell r="L593">
            <v>5879.696851639842</v>
          </cell>
          <cell r="M593">
            <v>8574.031103788453</v>
          </cell>
          <cell r="N593">
            <v>11541.654514787906</v>
          </cell>
          <cell r="O593">
            <v>15251.209601467714</v>
          </cell>
          <cell r="P593">
            <v>19882.453712068866</v>
          </cell>
          <cell r="Q593">
            <v>25040.106680815356</v>
          </cell>
          <cell r="R593">
            <v>30598.161653523159</v>
          </cell>
          <cell r="S593">
            <v>36587.702878346943</v>
          </cell>
          <cell r="T593">
            <v>43042.227754409127</v>
          </cell>
          <cell r="U593">
            <v>49997.834170980896</v>
          </cell>
          <cell r="V593">
            <v>57493.422390290827</v>
          </cell>
          <cell r="W593">
            <v>65570.912603020435</v>
          </cell>
          <cell r="X593">
            <v>74275.47937319841</v>
          </cell>
          <cell r="Y593">
            <v>83655.804283661098</v>
          </cell>
          <cell r="Z593">
            <v>93764.34819503699</v>
          </cell>
          <cell r="AA593">
            <v>104657.64464090327</v>
          </cell>
          <cell r="AB593">
            <v>116396.61599997136</v>
          </cell>
          <cell r="AC593">
            <v>129046.91421354034</v>
          </cell>
          <cell r="AD593">
            <v>142679.28795373254</v>
          </cell>
          <cell r="AE593">
            <v>54450.476821794793</v>
          </cell>
          <cell r="AF593">
            <v>50056.895072282576</v>
          </cell>
          <cell r="AG593">
            <v>47150.843176541144</v>
          </cell>
          <cell r="AH593">
            <v>44422.563920051332</v>
          </cell>
          <cell r="AI593">
            <v>41855.325760295367</v>
          </cell>
          <cell r="AJ593">
            <v>39434.488597570155</v>
          </cell>
          <cell r="AK593">
            <v>37082.669047730888</v>
          </cell>
          <cell r="AL593">
            <v>34730.849497891606</v>
          </cell>
          <cell r="AM593">
            <v>32376.938505237595</v>
          </cell>
          <cell r="AN593">
            <v>30025.11895539832</v>
          </cell>
          <cell r="AO593">
            <v>27671.207962744316</v>
          </cell>
          <cell r="AP593">
            <v>25319.388412905042</v>
          </cell>
          <cell r="AQ593">
            <v>22965.477420251042</v>
          </cell>
          <cell r="AR593">
            <v>20613.657870411764</v>
          </cell>
          <cell r="AS593">
            <v>18878.813950916399</v>
          </cell>
          <cell r="AT593">
            <v>17760.945661764959</v>
          </cell>
          <cell r="AU593">
            <v>16643.077372613512</v>
          </cell>
          <cell r="AV593">
            <v>15525.209083462069</v>
          </cell>
          <cell r="AW593">
            <v>14407.340794310623</v>
          </cell>
          <cell r="AX593">
            <v>13289.472505159179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</row>
        <row r="594">
          <cell r="A594">
            <v>-2953.8795576733432</v>
          </cell>
          <cell r="B594">
            <v>-11717.506108683796</v>
          </cell>
          <cell r="C594">
            <v>-10003.709250563812</v>
          </cell>
          <cell r="D594">
            <v>-7649.2634142436973</v>
          </cell>
          <cell r="E594">
            <v>-6067.2814634517781</v>
          </cell>
          <cell r="F594">
            <v>-4702.5598932183275</v>
          </cell>
          <cell r="G594">
            <v>-3258.8091106839593</v>
          </cell>
          <cell r="H594">
            <v>-1722.1122972802445</v>
          </cell>
          <cell r="I594">
            <v>-17.080668379857116</v>
          </cell>
          <cell r="J594">
            <v>1874.5373701036729</v>
          </cell>
          <cell r="K594">
            <v>3964.6520674164335</v>
          </cell>
          <cell r="L594">
            <v>6275.1270028485287</v>
          </cell>
          <cell r="M594">
            <v>8826.0421796015016</v>
          </cell>
          <cell r="N594">
            <v>11646.188100981315</v>
          </cell>
          <cell r="O594">
            <v>15146.90202291997</v>
          </cell>
          <cell r="P594">
            <v>19483.123657130905</v>
          </cell>
          <cell r="Q594">
            <v>24304.041804617184</v>
          </cell>
          <cell r="R594">
            <v>29499.220356765025</v>
          </cell>
          <cell r="S594">
            <v>35097.714121437217</v>
          </cell>
          <cell r="T594">
            <v>41130.833506740149</v>
          </cell>
          <cell r="U594">
            <v>47632.319629132828</v>
          </cell>
          <cell r="V594">
            <v>54638.533015633257</v>
          </cell>
          <cell r="W594">
            <v>62188.65695546761</v>
          </cell>
          <cell r="X594">
            <v>70324.916638436436</v>
          </cell>
          <cell r="Y594">
            <v>79092.815305561686</v>
          </cell>
          <cell r="Z594">
            <v>88541.388732722218</v>
          </cell>
          <cell r="AA594">
            <v>98723.479470515231</v>
          </cell>
          <cell r="AB594">
            <v>109696.032374071</v>
          </cell>
          <cell r="AC594">
            <v>121520.41307561507</v>
          </cell>
          <cell r="AD594">
            <v>134262.75118088315</v>
          </cell>
          <cell r="AE594">
            <v>47563.590355239321</v>
          </cell>
          <cell r="AF594">
            <v>43725.708031270238</v>
          </cell>
          <cell r="AG594">
            <v>41187.213054036416</v>
          </cell>
          <cell r="AH594">
            <v>38804.006064773908</v>
          </cell>
          <cell r="AI594">
            <v>36561.471723438328</v>
          </cell>
          <cell r="AJ594">
            <v>34446.8216074909</v>
          </cell>
          <cell r="AK594">
            <v>32392.459769226432</v>
          </cell>
          <cell r="AL594">
            <v>30338.097930961976</v>
          </cell>
          <cell r="AM594">
            <v>28281.909175191966</v>
          </cell>
          <cell r="AN594">
            <v>26227.547336927513</v>
          </cell>
          <cell r="AO594">
            <v>24171.358581157499</v>
          </cell>
          <cell r="AP594">
            <v>22116.996742893039</v>
          </cell>
          <cell r="AQ594">
            <v>20060.807987123029</v>
          </cell>
          <cell r="AR594">
            <v>18006.446148858573</v>
          </cell>
          <cell r="AS594">
            <v>16491.024974729811</v>
          </cell>
          <cell r="AT594">
            <v>15514.544464736748</v>
          </cell>
          <cell r="AU594">
            <v>14538.063954743684</v>
          </cell>
          <cell r="AV594">
            <v>13561.58344475062</v>
          </cell>
          <cell r="AW594">
            <v>12585.102934757559</v>
          </cell>
          <cell r="AX594">
            <v>11608.622424764495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</row>
        <row r="595">
          <cell r="A595">
            <v>-3509.2423959151997</v>
          </cell>
          <cell r="B595">
            <v>-14204.435050989399</v>
          </cell>
          <cell r="C595">
            <v>-12486.322707308111</v>
          </cell>
          <cell r="D595">
            <v>-9840.916544552405</v>
          </cell>
          <cell r="E595">
            <v>-8024.8484378416069</v>
          </cell>
          <cell r="F595">
            <v>-6471.9541180976885</v>
          </cell>
          <cell r="G595">
            <v>-4855.4061915255079</v>
          </cell>
          <cell r="H595">
            <v>-3159.8546557519512</v>
          </cell>
          <cell r="I595">
            <v>-1298.3820696560012</v>
          </cell>
          <cell r="J595">
            <v>748.84683793916008</v>
          </cell>
          <cell r="K595">
            <v>2993.3690663000471</v>
          </cell>
          <cell r="L595">
            <v>5458.2372989473924</v>
          </cell>
          <cell r="M595">
            <v>8164.1301026426163</v>
          </cell>
          <cell r="N595">
            <v>11142.410085127984</v>
          </cell>
          <cell r="O595">
            <v>14876.142186852352</v>
          </cell>
          <cell r="P595">
            <v>19551.233012041266</v>
          </cell>
          <cell r="Q595">
            <v>24760.919701402818</v>
          </cell>
          <cell r="R595">
            <v>30375.04790768517</v>
          </cell>
          <cell r="S595">
            <v>36425.01547693216</v>
          </cell>
          <cell r="T595">
            <v>42944.657751574458</v>
          </cell>
          <cell r="U595">
            <v>49970.43679960884</v>
          </cell>
          <cell r="V595">
            <v>57541.6453341304</v>
          </cell>
          <cell r="W595">
            <v>65700.626463667824</v>
          </cell>
          <cell r="X595">
            <v>74493.010502308549</v>
          </cell>
          <cell r="Y595">
            <v>83967.970164009195</v>
          </cell>
          <cell r="Z595">
            <v>94178.495568303755</v>
          </cell>
          <cell r="AA595">
            <v>105181.69059541918</v>
          </cell>
          <cell r="AB595">
            <v>117039.09224820932</v>
          </cell>
          <cell r="AC595">
            <v>129817.01480698539</v>
          </cell>
          <cell r="AD595">
            <v>143586.92070198033</v>
          </cell>
          <cell r="AE595">
            <v>56201.792705725071</v>
          </cell>
          <cell r="AF595">
            <v>51666.898153196475</v>
          </cell>
          <cell r="AG595">
            <v>48667.377565505936</v>
          </cell>
          <cell r="AH595">
            <v>45851.347400730687</v>
          </cell>
          <cell r="AI595">
            <v>43201.537972008111</v>
          </cell>
          <cell r="AJ595">
            <v>40702.83830333341</v>
          </cell>
          <cell r="AK595">
            <v>38275.376092967002</v>
          </cell>
          <cell r="AL595">
            <v>35847.913882600595</v>
          </cell>
          <cell r="AM595">
            <v>33418.29296137637</v>
          </cell>
          <cell r="AN595">
            <v>30990.830751009966</v>
          </cell>
          <cell r="AO595">
            <v>28561.20982978573</v>
          </cell>
          <cell r="AP595">
            <v>26133.747619419322</v>
          </cell>
          <cell r="AQ595">
            <v>23704.12669819509</v>
          </cell>
          <cell r="AR595">
            <v>21276.664487828675</v>
          </cell>
          <cell r="AS595">
            <v>19486.021980521207</v>
          </cell>
          <cell r="AT595">
            <v>18332.199176272668</v>
          </cell>
          <cell r="AU595">
            <v>17178.376372024133</v>
          </cell>
          <cell r="AV595">
            <v>16024.5535677756</v>
          </cell>
          <cell r="AW595">
            <v>14870.730763527066</v>
          </cell>
          <cell r="AX595">
            <v>13716.907959278531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</row>
        <row r="596">
          <cell r="A596">
            <v>-3486.9599778803249</v>
          </cell>
          <cell r="B596">
            <v>-14086.594509983051</v>
          </cell>
          <cell r="C596">
            <v>-12360.707492076866</v>
          </cell>
          <cell r="D596">
            <v>-9746.3936468936354</v>
          </cell>
          <cell r="E596">
            <v>-7946.3286986912299</v>
          </cell>
          <cell r="F596">
            <v>-6400.1958249642139</v>
          </cell>
          <cell r="G596">
            <v>-4789.8008860705031</v>
          </cell>
          <cell r="H596">
            <v>-3099.8459353934213</v>
          </cell>
          <cell r="I596">
            <v>-1243.847023254028</v>
          </cell>
          <cell r="J596">
            <v>797.97371876336047</v>
          </cell>
          <cell r="K596">
            <v>3037.1700481871303</v>
          </cell>
          <cell r="L596">
            <v>5496.7525568798201</v>
          </cell>
          <cell r="M596">
            <v>8197.3802635423708</v>
          </cell>
          <cell r="N596">
            <v>11170.321868618012</v>
          </cell>
          <cell r="O596">
            <v>14895.934642091292</v>
          </cell>
          <cell r="P596">
            <v>19558.958517516337</v>
          </cell>
          <cell r="Q596">
            <v>24754.749709349089</v>
          </cell>
          <cell r="R596">
            <v>30353.903674517078</v>
          </cell>
          <cell r="S596">
            <v>36387.734513396106</v>
          </cell>
          <cell r="T596">
            <v>42889.987321355016</v>
          </cell>
          <cell r="U596">
            <v>49897.026913214686</v>
          </cell>
          <cell r="V596">
            <v>57448.041198877538</v>
          </cell>
          <cell r="W596">
            <v>65585.260347535412</v>
          </cell>
          <cell r="X596">
            <v>74354.192966164614</v>
          </cell>
          <cell r="Y596">
            <v>83803.880613171379</v>
          </cell>
          <cell r="Z596">
            <v>93987.172070592962</v>
          </cell>
          <cell r="AA596">
            <v>104961.01890876259</v>
          </cell>
          <cell r="AB596">
            <v>116786.79399642738</v>
          </cell>
          <cell r="AC596">
            <v>129530.63473763445</v>
          </cell>
          <cell r="AD596">
            <v>143263.8129549888</v>
          </cell>
          <cell r="AE596">
            <v>55875.276192896592</v>
          </cell>
          <cell r="AF596">
            <v>51366.72809452987</v>
          </cell>
          <cell r="AG596">
            <v>48384.633872713064</v>
          </cell>
          <cell r="AH596">
            <v>45584.964046374655</v>
          </cell>
          <cell r="AI596">
            <v>42950.549260646061</v>
          </cell>
          <cell r="AJ596">
            <v>40466.366330017307</v>
          </cell>
          <cell r="AK596">
            <v>38053.006988221336</v>
          </cell>
          <cell r="AL596">
            <v>35639.647646425365</v>
          </cell>
          <cell r="AM596">
            <v>33224.14213527082</v>
          </cell>
          <cell r="AN596">
            <v>30810.782793474857</v>
          </cell>
          <cell r="AO596">
            <v>28395.277282320312</v>
          </cell>
          <cell r="AP596">
            <v>25981.917940524345</v>
          </cell>
          <cell r="AQ596">
            <v>23566.412429369801</v>
          </cell>
          <cell r="AR596">
            <v>21153.05308757383</v>
          </cell>
          <cell r="AS596">
            <v>19372.813706555757</v>
          </cell>
          <cell r="AT596">
            <v>18225.694286315593</v>
          </cell>
          <cell r="AU596">
            <v>17078.574866075422</v>
          </cell>
          <cell r="AV596">
            <v>15931.455445835256</v>
          </cell>
          <cell r="AW596">
            <v>14784.336025595088</v>
          </cell>
          <cell r="AX596">
            <v>13637.216605354921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</row>
        <row r="597">
          <cell r="A597">
            <v>-3616.1356527421003</v>
          </cell>
          <cell r="B597">
            <v>-14758.609608281055</v>
          </cell>
          <cell r="C597">
            <v>-12838.624269749675</v>
          </cell>
          <cell r="D597">
            <v>-9991.3832398548348</v>
          </cell>
          <cell r="E597">
            <v>-8094.8542529680353</v>
          </cell>
          <cell r="F597">
            <v>-6485.8383977755857</v>
          </cell>
          <cell r="G597">
            <v>-4814.2383095174218</v>
          </cell>
          <cell r="H597">
            <v>-3064.3116228013373</v>
          </cell>
          <cell r="I597">
            <v>-1146.9112174008874</v>
          </cell>
          <cell r="J597">
            <v>958.23922733991367</v>
          </cell>
          <cell r="K597">
            <v>3262.7756027752553</v>
          </cell>
          <cell r="L597">
            <v>5790.1451469739959</v>
          </cell>
          <cell r="M597">
            <v>8561.3280345581534</v>
          </cell>
          <cell r="N597">
            <v>11608.360640665816</v>
          </cell>
          <cell r="O597">
            <v>15427.513020550337</v>
          </cell>
          <cell r="P597">
            <v>20210.537783945481</v>
          </cell>
          <cell r="Q597">
            <v>25540.807089196351</v>
          </cell>
          <cell r="R597">
            <v>31284.879053216373</v>
          </cell>
          <cell r="S597">
            <v>37474.878251819326</v>
          </cell>
          <cell r="T597">
            <v>44145.423175126562</v>
          </cell>
          <cell r="U597">
            <v>51333.819836616036</v>
          </cell>
          <cell r="V597">
            <v>59080.27041254496</v>
          </cell>
          <cell r="W597">
            <v>67428.09807859303</v>
          </cell>
          <cell r="X597">
            <v>76423.989301158683</v>
          </cell>
          <cell r="Y597">
            <v>86118.254938358252</v>
          </cell>
          <cell r="Z597">
            <v>96565.11161097436</v>
          </cell>
          <cell r="AA597">
            <v>107822.98491696209</v>
          </cell>
          <cell r="AB597">
            <v>119954.83618528559</v>
          </cell>
          <cell r="AC597">
            <v>133028.51459650384</v>
          </cell>
          <cell r="AD597">
            <v>147117.13663939293</v>
          </cell>
          <cell r="AE597">
            <v>57765.05967294197</v>
          </cell>
          <cell r="AF597">
            <v>53104.025890462122</v>
          </cell>
          <cell r="AG597">
            <v>50021.072884934394</v>
          </cell>
          <cell r="AH597">
            <v>47126.714134479866</v>
          </cell>
          <cell r="AI597">
            <v>44403.199591562232</v>
          </cell>
          <cell r="AJ597">
            <v>41834.997964587244</v>
          </cell>
          <cell r="AK597">
            <v>39340.015283699504</v>
          </cell>
          <cell r="AL597">
            <v>36845.032602811763</v>
          </cell>
          <cell r="AM597">
            <v>34347.831165981981</v>
          </cell>
          <cell r="AN597">
            <v>31852.848485094248</v>
          </cell>
          <cell r="AO597">
            <v>29355.647048264458</v>
          </cell>
          <cell r="AP597">
            <v>26860.664367376721</v>
          </cell>
          <cell r="AQ597">
            <v>24363.462930546935</v>
          </cell>
          <cell r="AR597">
            <v>21868.480249659195</v>
          </cell>
          <cell r="AS597">
            <v>20028.030571672571</v>
          </cell>
          <cell r="AT597">
            <v>18842.11389658707</v>
          </cell>
          <cell r="AU597">
            <v>17656.197221501574</v>
          </cell>
          <cell r="AV597">
            <v>16470.280546416077</v>
          </cell>
          <cell r="AW597">
            <v>15284.363871330585</v>
          </cell>
          <cell r="AX597">
            <v>14098.447196245086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</row>
        <row r="598">
          <cell r="A598">
            <v>-3249.9510728828013</v>
          </cell>
          <cell r="B598">
            <v>-13211.134558376205</v>
          </cell>
          <cell r="C598">
            <v>-11415.184695751084</v>
          </cell>
          <cell r="D598">
            <v>-8778.0524043953028</v>
          </cell>
          <cell r="E598">
            <v>-7047.3817293984321</v>
          </cell>
          <cell r="F598">
            <v>-5585.1693725199148</v>
          </cell>
          <cell r="G598">
            <v>-4051.6604255815623</v>
          </cell>
          <cell r="H598">
            <v>-2432.1978768237673</v>
          </cell>
          <cell r="I598">
            <v>-645.50024984087975</v>
          </cell>
          <cell r="J598">
            <v>1327.5024643600116</v>
          </cell>
          <cell r="K598">
            <v>3498.5410876078945</v>
          </cell>
          <cell r="L598">
            <v>5890.0979131176127</v>
          </cell>
          <cell r="M598">
            <v>8522.5712236927047</v>
          </cell>
          <cell r="N598">
            <v>11426.07791426063</v>
          </cell>
          <cell r="O598">
            <v>15048.573439671482</v>
          </cell>
          <cell r="P598">
            <v>19560.816256600494</v>
          </cell>
          <cell r="Q598">
            <v>24583.459813208061</v>
          </cell>
          <cell r="R598">
            <v>29996.024242242565</v>
          </cell>
          <cell r="S598">
            <v>35828.780114378729</v>
          </cell>
          <cell r="T598">
            <v>42114.347983361571</v>
          </cell>
          <cell r="U598">
            <v>48887.880821299485</v>
          </cell>
          <cell r="V598">
            <v>56187.260616883148</v>
          </cell>
          <cell r="W598">
            <v>64053.310236035199</v>
          </cell>
          <cell r="X598">
            <v>72530.021729852509</v>
          </cell>
          <cell r="Y598">
            <v>81664.802366687611</v>
          </cell>
          <cell r="Z598">
            <v>91508.739764339989</v>
          </cell>
          <cell r="AA598">
            <v>102116.88760514818</v>
          </cell>
          <cell r="AB598">
            <v>113548.57353188725</v>
          </cell>
          <cell r="AC598">
            <v>125867.730946425</v>
          </cell>
          <cell r="AD598">
            <v>139143.25656676991</v>
          </cell>
          <cell r="AE598">
            <v>51971.745166348715</v>
          </cell>
          <cell r="AF598">
            <v>47778.171034748622</v>
          </cell>
          <cell r="AG598">
            <v>45004.410410760749</v>
          </cell>
          <cell r="AH598">
            <v>42400.329738979228</v>
          </cell>
          <cell r="AI598">
            <v>39949.959141549356</v>
          </cell>
          <cell r="AJ598">
            <v>37639.324975348231</v>
          </cell>
          <cell r="AK598">
            <v>35394.566555297817</v>
          </cell>
          <cell r="AL598">
            <v>33149.808135247396</v>
          </cell>
          <cell r="AM598">
            <v>30903.053480465143</v>
          </cell>
          <cell r="AN598">
            <v>28658.295060414726</v>
          </cell>
          <cell r="AO598">
            <v>26411.54040563247</v>
          </cell>
          <cell r="AP598">
            <v>24166.781985582056</v>
          </cell>
          <cell r="AQ598">
            <v>21920.027330799796</v>
          </cell>
          <cell r="AR598">
            <v>19675.268910749379</v>
          </cell>
          <cell r="AS598">
            <v>18019.3997365916</v>
          </cell>
          <cell r="AT598">
            <v>16952.419808326467</v>
          </cell>
          <cell r="AU598">
            <v>15885.439880061323</v>
          </cell>
          <cell r="AV598">
            <v>14818.459951796187</v>
          </cell>
          <cell r="AW598">
            <v>13751.480023531049</v>
          </cell>
          <cell r="AX598">
            <v>12684.500095265905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</row>
        <row r="599">
          <cell r="A599">
            <v>-2868.3644313074069</v>
          </cell>
          <cell r="B599">
            <v>-11504.826564243549</v>
          </cell>
          <cell r="C599">
            <v>-9915.8904759538946</v>
          </cell>
          <cell r="D599">
            <v>-7621.7142691582039</v>
          </cell>
          <cell r="E599">
            <v>-6097.8310831143572</v>
          </cell>
          <cell r="F599">
            <v>-4795.2064020598482</v>
          </cell>
          <cell r="G599">
            <v>-3413.1084235899816</v>
          </cell>
          <cell r="H599">
            <v>-1938.0470944533022</v>
          </cell>
          <cell r="I599">
            <v>-296.84663621501244</v>
          </cell>
          <cell r="J599">
            <v>1528.263110375751</v>
          </cell>
          <cell r="K599">
            <v>3549.0387857531191</v>
          </cell>
          <cell r="L599">
            <v>5786.8990164161087</v>
          </cell>
          <cell r="M599">
            <v>8261.564211048928</v>
          </cell>
          <cell r="N599">
            <v>11001.098990865266</v>
          </cell>
          <cell r="O599">
            <v>14403.950532626131</v>
          </cell>
          <cell r="P599">
            <v>18619.302640752365</v>
          </cell>
          <cell r="Q599">
            <v>23305.825359426595</v>
          </cell>
          <cell r="R599">
            <v>28356.175016349334</v>
          </cell>
          <cell r="S599">
            <v>33798.596442270638</v>
          </cell>
          <cell r="T599">
            <v>39663.527187555956</v>
          </cell>
          <cell r="U599">
            <v>45983.767748708393</v>
          </cell>
          <cell r="V599">
            <v>52794.665010018412</v>
          </cell>
          <cell r="W599">
            <v>60134.309926265349</v>
          </cell>
          <cell r="X599">
            <v>68043.750552040976</v>
          </cell>
          <cell r="Y599">
            <v>76567.221609093016</v>
          </cell>
          <cell r="Z599">
            <v>85752.391875578178</v>
          </cell>
          <cell r="AA599">
            <v>95650.630780785737</v>
          </cell>
          <cell r="AB599">
            <v>106317.29569630239</v>
          </cell>
          <cell r="AC599">
            <v>117812.04153033704</v>
          </cell>
          <cell r="AD599">
            <v>130199.15435665735</v>
          </cell>
          <cell r="AE599">
            <v>46046.823647366989</v>
          </cell>
          <cell r="AF599">
            <v>42331.328470672772</v>
          </cell>
          <cell r="AG599">
            <v>39873.784166859776</v>
          </cell>
          <cell r="AH599">
            <v>37566.57583523191</v>
          </cell>
          <cell r="AI599">
            <v>35395.554207818779</v>
          </cell>
          <cell r="AJ599">
            <v>33348.338675146319</v>
          </cell>
          <cell r="AK599">
            <v>31359.488872851605</v>
          </cell>
          <cell r="AL599">
            <v>29370.639070556903</v>
          </cell>
          <cell r="AM599">
            <v>27380.020609765899</v>
          </cell>
          <cell r="AN599">
            <v>25391.170807471182</v>
          </cell>
          <cell r="AO599">
            <v>23400.552346680175</v>
          </cell>
          <cell r="AP599">
            <v>21411.702544385469</v>
          </cell>
          <cell r="AQ599">
            <v>19421.084083594462</v>
          </cell>
          <cell r="AR599">
            <v>17432.234281299756</v>
          </cell>
          <cell r="AS599">
            <v>15965.13873541218</v>
          </cell>
          <cell r="AT599">
            <v>15019.797445931737</v>
          </cell>
          <cell r="AU599">
            <v>14074.456156451293</v>
          </cell>
          <cell r="AV599">
            <v>13129.114866970851</v>
          </cell>
          <cell r="AW599">
            <v>12183.773577490409</v>
          </cell>
          <cell r="AX599">
            <v>11238.432288009966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</row>
        <row r="600">
          <cell r="A600">
            <v>-3647.2706081503538</v>
          </cell>
          <cell r="B600">
            <v>-14833.205321428088</v>
          </cell>
          <cell r="C600">
            <v>-13049.136568804726</v>
          </cell>
          <cell r="D600">
            <v>-10292.806531653558</v>
          </cell>
          <cell r="E600">
            <v>-8408.7972082177221</v>
          </cell>
          <cell r="F600">
            <v>-6801.8183741041603</v>
          </cell>
          <cell r="G600">
            <v>-5134.3823107426333</v>
          </cell>
          <cell r="H600">
            <v>-3390.7392893818492</v>
          </cell>
          <cell r="I600">
            <v>-1481.0786519710168</v>
          </cell>
          <cell r="J600">
            <v>614.87917618728579</v>
          </cell>
          <cell r="K600">
            <v>2908.6370204734721</v>
          </cell>
          <cell r="L600">
            <v>5423.6032157929967</v>
          </cell>
          <cell r="M600">
            <v>8180.6711745579632</v>
          </cell>
          <cell r="N600">
            <v>11211.910313354614</v>
          </cell>
          <cell r="O600">
            <v>15018.154211519</v>
          </cell>
          <cell r="P600">
            <v>19793.031122446831</v>
          </cell>
          <cell r="Q600">
            <v>25116.069184026579</v>
          </cell>
          <cell r="R600">
            <v>30852.348524136331</v>
          </cell>
          <cell r="S600">
            <v>37033.950137182961</v>
          </cell>
          <cell r="T600">
            <v>43695.445548543023</v>
          </cell>
          <cell r="U600">
            <v>50874.090160954489</v>
          </cell>
          <cell r="V600">
            <v>58610.031610891288</v>
          </cell>
          <cell r="W600">
            <v>66946.53430018478</v>
          </cell>
          <cell r="X600">
            <v>75930.221358618393</v>
          </cell>
          <cell r="Y600">
            <v>85611.335390707434</v>
          </cell>
          <cell r="Z600">
            <v>96044.019464929079</v>
          </cell>
          <cell r="AA600">
            <v>107286.61991687644</v>
          </cell>
          <cell r="AB600">
            <v>119402.0126598085</v>
          </cell>
          <cell r="AC600">
            <v>132457.95482753584</v>
          </cell>
          <cell r="AD600">
            <v>146527.46371625792</v>
          </cell>
          <cell r="AE600">
            <v>58332.278249150753</v>
          </cell>
          <cell r="AF600">
            <v>53625.475883365907</v>
          </cell>
          <cell r="AG600">
            <v>50512.250110455694</v>
          </cell>
          <cell r="AH600">
            <v>47589.47047618722</v>
          </cell>
          <cell r="AI600">
            <v>44839.212638100078</v>
          </cell>
          <cell r="AJ600">
            <v>42245.792796541435</v>
          </cell>
          <cell r="AK600">
            <v>39726.310867631946</v>
          </cell>
          <cell r="AL600">
            <v>37206.828938722443</v>
          </cell>
          <cell r="AM600">
            <v>34685.106467005404</v>
          </cell>
          <cell r="AN600">
            <v>32165.624538095908</v>
          </cell>
          <cell r="AO600">
            <v>29643.902066378865</v>
          </cell>
          <cell r="AP600">
            <v>27124.420137469373</v>
          </cell>
          <cell r="AQ600">
            <v>24602.697665752326</v>
          </cell>
          <cell r="AR600">
            <v>22083.215736842827</v>
          </cell>
          <cell r="AS600">
            <v>20224.693936160551</v>
          </cell>
          <cell r="AT600">
            <v>19027.132263705487</v>
          </cell>
          <cell r="AU600">
            <v>17829.57059125042</v>
          </cell>
          <cell r="AV600">
            <v>16632.00891879536</v>
          </cell>
          <cell r="AW600">
            <v>15434.447246340296</v>
          </cell>
          <cell r="AX600">
            <v>14236.885573885238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</row>
        <row r="601">
          <cell r="A601">
            <v>-2881.8900911908759</v>
          </cell>
          <cell r="B601">
            <v>-11650.948152932626</v>
          </cell>
          <cell r="C601">
            <v>-10111.064026313834</v>
          </cell>
          <cell r="D601">
            <v>-7794.1282706924676</v>
          </cell>
          <cell r="E601">
            <v>-6266.3325210890061</v>
          </cell>
          <cell r="F601">
            <v>-4972.2295601476717</v>
          </cell>
          <cell r="G601">
            <v>-3599.7167872752034</v>
          </cell>
          <cell r="H601">
            <v>-2135.3514987809135</v>
          </cell>
          <cell r="I601">
            <v>-505.87510750141399</v>
          </cell>
          <cell r="J601">
            <v>1306.4264778288616</v>
          </cell>
          <cell r="K601">
            <v>3313.2215971431747</v>
          </cell>
          <cell r="L601">
            <v>5535.8550525611063</v>
          </cell>
          <cell r="M601">
            <v>7993.9585438386439</v>
          </cell>
          <cell r="N601">
            <v>10715.526928159494</v>
          </cell>
          <cell r="O601">
            <v>14099.856527216603</v>
          </cell>
          <cell r="P601">
            <v>18296.425188219055</v>
          </cell>
          <cell r="Q601">
            <v>22963.022493553246</v>
          </cell>
          <cell r="R601">
            <v>27991.899875515064</v>
          </cell>
          <cell r="S601">
            <v>33411.182077966892</v>
          </cell>
          <cell r="T601">
            <v>39251.177241729303</v>
          </cell>
          <cell r="U601">
            <v>45544.546407361275</v>
          </cell>
          <cell r="V601">
            <v>52326.48617688167</v>
          </cell>
          <cell r="W601">
            <v>59634.925555994989</v>
          </cell>
          <cell r="X601">
            <v>67510.73807769065</v>
          </cell>
          <cell r="Y601">
            <v>75997.970393548399</v>
          </cell>
          <cell r="Z601">
            <v>85144.088611181054</v>
          </cell>
          <cell r="AA601">
            <v>95000.243755493022</v>
          </cell>
          <cell r="AB601">
            <v>105621.55783838614</v>
          </cell>
          <cell r="AC601">
            <v>117067.43213680045</v>
          </cell>
          <cell r="AD601">
            <v>129401.87940318006</v>
          </cell>
          <cell r="AE601">
            <v>46162.615126140074</v>
          </cell>
          <cell r="AF601">
            <v>42437.776792919394</v>
          </cell>
          <cell r="AG601">
            <v>39974.052634198975</v>
          </cell>
          <cell r="AH601">
            <v>37661.042489473148</v>
          </cell>
          <cell r="AI601">
            <v>35484.561510365915</v>
          </cell>
          <cell r="AJ601">
            <v>33432.197954548355</v>
          </cell>
          <cell r="AK601">
            <v>31438.346898281627</v>
          </cell>
          <cell r="AL601">
            <v>29444.495842014901</v>
          </cell>
          <cell r="AM601">
            <v>27448.871679701177</v>
          </cell>
          <cell r="AN601">
            <v>25455.020623434444</v>
          </cell>
          <cell r="AO601">
            <v>23459.396461120723</v>
          </cell>
          <cell r="AP601">
            <v>21465.545404853994</v>
          </cell>
          <cell r="AQ601">
            <v>19469.921242540269</v>
          </cell>
          <cell r="AR601">
            <v>17476.070186273544</v>
          </cell>
          <cell r="AS601">
            <v>16005.285413870351</v>
          </cell>
          <cell r="AT601">
            <v>15057.566925330697</v>
          </cell>
          <cell r="AU601">
            <v>14109.848436791041</v>
          </cell>
          <cell r="AV601">
            <v>13162.129948251388</v>
          </cell>
          <cell r="AW601">
            <v>12214.411459711735</v>
          </cell>
          <cell r="AX601">
            <v>11266.692971172079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</row>
        <row r="602">
          <cell r="A602">
            <v>-3469.5016759029863</v>
          </cell>
          <cell r="B602">
            <v>-13946.308654959723</v>
          </cell>
          <cell r="C602">
            <v>-12135.391632210052</v>
          </cell>
          <cell r="D602">
            <v>-9444.0231344985332</v>
          </cell>
          <cell r="E602">
            <v>-7610.8280884742899</v>
          </cell>
          <cell r="F602">
            <v>-6046.7542566320071</v>
          </cell>
          <cell r="G602">
            <v>-4416.3111094982423</v>
          </cell>
          <cell r="H602">
            <v>-2704.0997003841367</v>
          </cell>
          <cell r="I602">
            <v>-823.76513891415516</v>
          </cell>
          <cell r="J602">
            <v>1244.5896560296085</v>
          </cell>
          <cell r="K602">
            <v>3512.6964679306639</v>
          </cell>
          <cell r="L602">
            <v>6003.7198175577478</v>
          </cell>
          <cell r="M602">
            <v>8738.5008732226215</v>
          </cell>
          <cell r="N602">
            <v>11748.458708111863</v>
          </cell>
          <cell r="O602">
            <v>15512.469581771744</v>
          </cell>
          <cell r="P602">
            <v>20214.781358513832</v>
          </cell>
          <cell r="Q602">
            <v>25452.34833034085</v>
          </cell>
          <cell r="R602">
            <v>31096.521237873312</v>
          </cell>
          <cell r="S602">
            <v>37178.865956610316</v>
          </cell>
          <cell r="T602">
            <v>43733.398903001085</v>
          </cell>
          <cell r="U602">
            <v>50796.777276307606</v>
          </cell>
          <cell r="V602">
            <v>58408.504069437411</v>
          </cell>
          <cell r="W602">
            <v>66611.14899529994</v>
          </cell>
          <cell r="X602">
            <v>75450.586564250421</v>
          </cell>
          <cell r="Y602">
            <v>84976.252644104199</v>
          </cell>
          <cell r="Z602">
            <v>95241.420937571806</v>
          </cell>
          <cell r="AA602">
            <v>106303.50092335584</v>
          </cell>
          <cell r="AB602">
            <v>118224.35892718958</v>
          </cell>
          <cell r="AC602">
            <v>131070.66411845459</v>
          </cell>
          <cell r="AD602">
            <v>144914.26136741525</v>
          </cell>
          <cell r="AE602">
            <v>55669.448138713109</v>
          </cell>
          <cell r="AF602">
            <v>51177.508203124431</v>
          </cell>
          <cell r="AG602">
            <v>48206.399137764827</v>
          </cell>
          <cell r="AH602">
            <v>45417.042470160908</v>
          </cell>
          <cell r="AI602">
            <v>42792.332092288598</v>
          </cell>
          <cell r="AJ602">
            <v>40317.300159626866</v>
          </cell>
          <cell r="AK602">
            <v>37912.830922564368</v>
          </cell>
          <cell r="AL602">
            <v>35508.361685501892</v>
          </cell>
          <cell r="AM602">
            <v>33101.754184936392</v>
          </cell>
          <cell r="AN602">
            <v>30697.284947873919</v>
          </cell>
          <cell r="AO602">
            <v>28290.677447308412</v>
          </cell>
          <cell r="AP602">
            <v>25886.208210245943</v>
          </cell>
          <cell r="AQ602">
            <v>23479.600709680442</v>
          </cell>
          <cell r="AR602">
            <v>21075.131472617966</v>
          </cell>
          <cell r="AS602">
            <v>19301.44996894283</v>
          </cell>
          <cell r="AT602">
            <v>18158.556198655049</v>
          </cell>
          <cell r="AU602">
            <v>17015.662428367268</v>
          </cell>
          <cell r="AV602">
            <v>15872.768658079489</v>
          </cell>
          <cell r="AW602">
            <v>14729.874887791711</v>
          </cell>
          <cell r="AX602">
            <v>13586.981117503934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</row>
        <row r="603">
          <cell r="A603">
            <v>-3539.3336371610467</v>
          </cell>
          <cell r="B603">
            <v>-14298.857603572213</v>
          </cell>
          <cell r="C603">
            <v>-12451.675458658196</v>
          </cell>
          <cell r="D603">
            <v>-9826.3028753417602</v>
          </cell>
          <cell r="E603">
            <v>-8018.9637489342376</v>
          </cell>
          <cell r="F603">
            <v>-6445.7103058080238</v>
          </cell>
          <cell r="G603">
            <v>-4808.9771260941316</v>
          </cell>
          <cell r="H603">
            <v>-3093.2740058608388</v>
          </cell>
          <cell r="I603">
            <v>-1210.9482282933859</v>
          </cell>
          <cell r="J603">
            <v>857.99357275064278</v>
          </cell>
          <cell r="K603">
            <v>3125.1370686504051</v>
          </cell>
          <cell r="L603">
            <v>5613.6805045244146</v>
          </cell>
          <cell r="M603">
            <v>8344.4193543340225</v>
          </cell>
          <cell r="N603">
            <v>11348.954964515277</v>
          </cell>
          <cell r="O603">
            <v>15114.644252800252</v>
          </cell>
          <cell r="P603">
            <v>19829.308212866261</v>
          </cell>
          <cell r="Q603">
            <v>25083.020606019734</v>
          </cell>
          <cell r="R603">
            <v>30744.592345895842</v>
          </cell>
          <cell r="S603">
            <v>36845.686613548387</v>
          </cell>
          <cell r="T603">
            <v>43420.424685064412</v>
          </cell>
          <cell r="U603">
            <v>50505.576759869939</v>
          </cell>
          <cell r="V603">
            <v>58140.767603532804</v>
          </cell>
          <cell r="W603">
            <v>66368.698155150982</v>
          </cell>
          <cell r="X603">
            <v>75235.384338698204</v>
          </cell>
          <cell r="Y603">
            <v>84790.414413915059</v>
          </cell>
          <cell r="Z603">
            <v>95087.226306018492</v>
          </cell>
          <cell r="AA603">
            <v>106183.40646523763</v>
          </cell>
          <cell r="AB603">
            <v>118141.01192759162</v>
          </cell>
          <cell r="AC603">
            <v>131026.91737808326</v>
          </cell>
          <cell r="AD603">
            <v>144913.18915730965</v>
          </cell>
          <cell r="AE603">
            <v>56707.225816122853</v>
          </cell>
          <cell r="AF603">
            <v>52131.548118632811</v>
          </cell>
          <cell r="AG603">
            <v>49105.052287852137</v>
          </cell>
          <cell r="AH603">
            <v>46263.697043277229</v>
          </cell>
          <cell r="AI603">
            <v>43590.057388559311</v>
          </cell>
          <cell r="AJ603">
            <v>41068.88645189321</v>
          </cell>
          <cell r="AK603">
            <v>38619.593625165806</v>
          </cell>
          <cell r="AL603">
            <v>36170.300798438409</v>
          </cell>
          <cell r="AM603">
            <v>33718.829847167413</v>
          </cell>
          <cell r="AN603">
            <v>31269.537020440024</v>
          </cell>
          <cell r="AO603">
            <v>28818.066069169028</v>
          </cell>
          <cell r="AP603">
            <v>26368.773242441635</v>
          </cell>
          <cell r="AQ603">
            <v>23917.302291170639</v>
          </cell>
          <cell r="AR603">
            <v>21468.009464443239</v>
          </cell>
          <cell r="AS603">
            <v>19661.263378077041</v>
          </cell>
          <cell r="AT603">
            <v>18497.064032072041</v>
          </cell>
          <cell r="AU603">
            <v>17332.864686067038</v>
          </cell>
          <cell r="AV603">
            <v>16168.665340062033</v>
          </cell>
          <cell r="AW603">
            <v>15004.465994057027</v>
          </cell>
          <cell r="AX603">
            <v>13840.266648052022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</row>
        <row r="604">
          <cell r="A604">
            <v>-3184.4099577659222</v>
          </cell>
          <cell r="B604">
            <v>-12883.731203249776</v>
          </cell>
          <cell r="C604">
            <v>-11227.212519892828</v>
          </cell>
          <cell r="D604">
            <v>-8655.9079286669748</v>
          </cell>
          <cell r="E604">
            <v>-6949.1568278215627</v>
          </cell>
          <cell r="F604">
            <v>-5517.5702590764558</v>
          </cell>
          <cell r="G604">
            <v>-4013.6927821238523</v>
          </cell>
          <cell r="H604">
            <v>-2423.0855969992745</v>
          </cell>
          <cell r="I604">
            <v>-665.82516491074489</v>
          </cell>
          <cell r="J604">
            <v>1276.9141871078316</v>
          </cell>
          <cell r="K604">
            <v>3416.8338707261464</v>
          </cell>
          <cell r="L604">
            <v>5776.2055309743</v>
          </cell>
          <cell r="M604">
            <v>8375.2772403974723</v>
          </cell>
          <cell r="N604">
            <v>11243.787311347351</v>
          </cell>
          <cell r="O604">
            <v>14821.528713714999</v>
          </cell>
          <cell r="P604">
            <v>19275.673745513537</v>
          </cell>
          <cell r="Q604">
            <v>24233.056164337268</v>
          </cell>
          <cell r="R604">
            <v>29575.293063857484</v>
          </cell>
          <cell r="S604">
            <v>35332.261697592025</v>
          </cell>
          <cell r="T604">
            <v>41536.158767896042</v>
          </cell>
          <cell r="U604">
            <v>48221.680490803061</v>
          </cell>
          <cell r="V604">
            <v>55426.216639767823</v>
          </cell>
          <cell r="W604">
            <v>63190.059653528886</v>
          </cell>
          <cell r="X604">
            <v>71556.629977558492</v>
          </cell>
          <cell r="Y604">
            <v>80572.718899354222</v>
          </cell>
          <cell r="Z604">
            <v>90288.750235666041</v>
          </cell>
          <cell r="AA604">
            <v>100759.06233518236</v>
          </cell>
          <cell r="AB604">
            <v>112042.21197381787</v>
          </cell>
          <cell r="AC604">
            <v>124201.30184218215</v>
          </cell>
          <cell r="AD604">
            <v>137304.33345675154</v>
          </cell>
          <cell r="AE604">
            <v>51000.326575955922</v>
          </cell>
          <cell r="AF604">
            <v>46885.135724705324</v>
          </cell>
          <cell r="AG604">
            <v>44163.220245166936</v>
          </cell>
          <cell r="AH604">
            <v>41607.813181850062</v>
          </cell>
          <cell r="AI604">
            <v>39203.243154404438</v>
          </cell>
          <cell r="AJ604">
            <v>36935.797705023593</v>
          </cell>
          <cell r="AK604">
            <v>34732.996699587566</v>
          </cell>
          <cell r="AL604">
            <v>32530.195694151538</v>
          </cell>
          <cell r="AM604">
            <v>30325.435766171719</v>
          </cell>
          <cell r="AN604">
            <v>28122.634760735684</v>
          </cell>
          <cell r="AO604">
            <v>25917.874832755875</v>
          </cell>
          <cell r="AP604">
            <v>23715.07382731984</v>
          </cell>
          <cell r="AQ604">
            <v>21510.313899340028</v>
          </cell>
          <cell r="AR604">
            <v>19307.512893903993</v>
          </cell>
          <cell r="AS604">
            <v>17682.594038883792</v>
          </cell>
          <cell r="AT604">
            <v>16635.557334279412</v>
          </cell>
          <cell r="AU604">
            <v>15588.520629675037</v>
          </cell>
          <cell r="AV604">
            <v>14541.483925070659</v>
          </cell>
          <cell r="AW604">
            <v>13494.447220466287</v>
          </cell>
          <cell r="AX604">
            <v>12447.410515861911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</row>
        <row r="605">
          <cell r="A605">
            <v>-3138.2389171398263</v>
          </cell>
          <cell r="B605">
            <v>-12547.992092598659</v>
          </cell>
          <cell r="C605">
            <v>-10582.610682794246</v>
          </cell>
          <cell r="D605">
            <v>-7664.6764873504117</v>
          </cell>
          <cell r="E605">
            <v>-5819.4385719780521</v>
          </cell>
          <cell r="F605">
            <v>-4323.3736086212248</v>
          </cell>
          <cell r="G605">
            <v>-2747.9648472997906</v>
          </cell>
          <cell r="H605">
            <v>-1078.405310530283</v>
          </cell>
          <cell r="I605">
            <v>764.94359175983573</v>
          </cell>
          <cell r="J605">
            <v>2801.3406020437465</v>
          </cell>
          <cell r="K605">
            <v>5043.0958327424314</v>
          </cell>
          <cell r="L605">
            <v>7513.0282306954732</v>
          </cell>
          <cell r="M605">
            <v>10232.022283088911</v>
          </cell>
          <cell r="N605">
            <v>13230.370545434202</v>
          </cell>
          <cell r="O605">
            <v>16943.75503971018</v>
          </cell>
          <cell r="P605">
            <v>21538.081269317139</v>
          </cell>
          <cell r="Q605">
            <v>26644.916682100524</v>
          </cell>
          <cell r="R605">
            <v>32148.208999908289</v>
          </cell>
          <cell r="S605">
            <v>38078.736202611886</v>
          </cell>
          <cell r="T605">
            <v>44469.665644647728</v>
          </cell>
          <cell r="U605">
            <v>51356.739548374309</v>
          </cell>
          <cell r="V605">
            <v>58778.474897760723</v>
          </cell>
          <cell r="W605">
            <v>66776.378850341658</v>
          </cell>
          <cell r="X605">
            <v>75395.180872162397</v>
          </cell>
          <cell r="Y605">
            <v>84683.082893962768</v>
          </cell>
          <cell r="Z605">
            <v>94692.028887635664</v>
          </cell>
          <cell r="AA605">
            <v>105477.99537060707</v>
          </cell>
          <cell r="AB605">
            <v>117101.30446282557</v>
          </cell>
          <cell r="AC605">
            <v>129626.96124717995</v>
          </cell>
          <cell r="AD605">
            <v>143125.01732008241</v>
          </cell>
          <cell r="AE605">
            <v>50410.521457341398</v>
          </cell>
          <cell r="AF605">
            <v>46342.921686209251</v>
          </cell>
          <cell r="AG605">
            <v>43652.484430244134</v>
          </cell>
          <cell r="AH605">
            <v>41126.629965259017</v>
          </cell>
          <cell r="AI605">
            <v>38749.868146220506</v>
          </cell>
          <cell r="AJ605">
            <v>36508.645096224333</v>
          </cell>
          <cell r="AK605">
            <v>34331.318894490985</v>
          </cell>
          <cell r="AL605">
            <v>32153.992692757642</v>
          </cell>
          <cell r="AM605">
            <v>29974.730222895123</v>
          </cell>
          <cell r="AN605">
            <v>27797.404021161783</v>
          </cell>
          <cell r="AO605">
            <v>25618.141551299261</v>
          </cell>
          <cell r="AP605">
            <v>23440.815349565917</v>
          </cell>
          <cell r="AQ605">
            <v>21261.552879703399</v>
          </cell>
          <cell r="AR605">
            <v>19084.226677970059</v>
          </cell>
          <cell r="AS605">
            <v>17478.099574343778</v>
          </cell>
          <cell r="AT605">
            <v>16443.171568824564</v>
          </cell>
          <cell r="AU605">
            <v>15408.243563305345</v>
          </cell>
          <cell r="AV605">
            <v>14373.315557786127</v>
          </cell>
          <cell r="AW605">
            <v>13338.38755226691</v>
          </cell>
          <cell r="AX605">
            <v>12303.459546747692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</row>
        <row r="606">
          <cell r="A606">
            <v>-3400.118560413991</v>
          </cell>
          <cell r="B606">
            <v>-13690.10752382717</v>
          </cell>
          <cell r="C606">
            <v>-11726.441663961394</v>
          </cell>
          <cell r="D606">
            <v>-9045.0899261880986</v>
          </cell>
          <cell r="E606">
            <v>-7251.6373085946725</v>
          </cell>
          <cell r="F606">
            <v>-5705.0314475301611</v>
          </cell>
          <cell r="G606">
            <v>-4089.4144620390653</v>
          </cell>
          <cell r="H606">
            <v>-2389.5325621505026</v>
          </cell>
          <cell r="I606">
            <v>-520.51852246351689</v>
          </cell>
          <cell r="J606">
            <v>1537.366924602356</v>
          </cell>
          <cell r="K606">
            <v>3795.9628161319574</v>
          </cell>
          <cell r="L606">
            <v>6278.3370736690586</v>
          </cell>
          <cell r="M606">
            <v>9005.3178150102012</v>
          </cell>
          <cell r="N606">
            <v>12008.053104467117</v>
          </cell>
          <cell r="O606">
            <v>15755.932955816957</v>
          </cell>
          <cell r="P606">
            <v>20429.159824333456</v>
          </cell>
          <cell r="Q606">
            <v>25632.238317032254</v>
          </cell>
          <cell r="R606">
            <v>31239.245315171178</v>
          </cell>
          <cell r="S606">
            <v>37281.538838379573</v>
          </cell>
          <cell r="T606">
            <v>43792.911310845629</v>
          </cell>
          <cell r="U606">
            <v>50809.778550468851</v>
          </cell>
          <cell r="V606">
            <v>58371.383429731759</v>
          </cell>
          <cell r="W606">
            <v>66520.015347294306</v>
          </cell>
          <cell r="X606">
            <v>75301.246737738402</v>
          </cell>
          <cell r="Y606">
            <v>84764.187942178774</v>
          </cell>
          <cell r="Z606">
            <v>94961.761865141598</v>
          </cell>
          <cell r="AA606">
            <v>105950.99995377052</v>
          </cell>
          <cell r="AB606">
            <v>117793.36115466736</v>
          </cell>
          <cell r="AC606">
            <v>130555.07563218167</v>
          </cell>
          <cell r="AD606">
            <v>144307.51517044404</v>
          </cell>
          <cell r="AE606">
            <v>54517.678098340388</v>
          </cell>
          <cell r="AF606">
            <v>50118.673911424354</v>
          </cell>
          <cell r="AG606">
            <v>47209.03544659297</v>
          </cell>
          <cell r="AH606">
            <v>44477.389023100957</v>
          </cell>
          <cell r="AI606">
            <v>41906.982448822251</v>
          </cell>
          <cell r="AJ606">
            <v>39483.157555646554</v>
          </cell>
          <cell r="AK606">
            <v>37128.435454990846</v>
          </cell>
          <cell r="AL606">
            <v>34773.713354335137</v>
          </cell>
          <cell r="AM606">
            <v>32416.897229663675</v>
          </cell>
          <cell r="AN606">
            <v>30062.175129007966</v>
          </cell>
          <cell r="AO606">
            <v>27705.3590043365</v>
          </cell>
          <cell r="AP606">
            <v>25350.636903680796</v>
          </cell>
          <cell r="AQ606">
            <v>22993.820779009329</v>
          </cell>
          <cell r="AR606">
            <v>20639.098678353621</v>
          </cell>
          <cell r="AS606">
            <v>18902.113662346299</v>
          </cell>
          <cell r="AT606">
            <v>17782.865730987371</v>
          </cell>
          <cell r="AU606">
            <v>16663.617799628446</v>
          </cell>
          <cell r="AV606">
            <v>15544.369868269516</v>
          </cell>
          <cell r="AW606">
            <v>14425.121936910586</v>
          </cell>
          <cell r="AX606">
            <v>13305.874005551659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</row>
        <row r="607">
          <cell r="A607">
            <v>-3219.7832344402168</v>
          </cell>
          <cell r="B607">
            <v>-13088.707698962997</v>
          </cell>
          <cell r="C607">
            <v>-11513.007938966592</v>
          </cell>
          <cell r="D607">
            <v>-9168.5440351794678</v>
          </cell>
          <cell r="E607">
            <v>-7556.5532744780985</v>
          </cell>
          <cell r="F607">
            <v>-6152.3777631134908</v>
          </cell>
          <cell r="G607">
            <v>-4679.7796706292947</v>
          </cell>
          <cell r="H607">
            <v>-3124.4680381202593</v>
          </cell>
          <cell r="I607">
            <v>-1406.0991391299494</v>
          </cell>
          <cell r="J607">
            <v>493.97633052423942</v>
          </cell>
          <cell r="K607">
            <v>2587.1490013203634</v>
          </cell>
          <cell r="L607">
            <v>4895.4479747435134</v>
          </cell>
          <cell r="M607">
            <v>7438.8203161338688</v>
          </cell>
          <cell r="N607">
            <v>10246.791814298762</v>
          </cell>
          <cell r="O607">
            <v>13762.928772082842</v>
          </cell>
          <cell r="P607">
            <v>18155.780703431472</v>
          </cell>
          <cell r="Q607">
            <v>23048.481014943005</v>
          </cell>
          <cell r="R607">
            <v>28321.01436706091</v>
          </cell>
          <cell r="S607">
            <v>34002.868185858824</v>
          </cell>
          <cell r="T607">
            <v>40125.819082930073</v>
          </cell>
          <cell r="U607">
            <v>46724.110570808829</v>
          </cell>
          <cell r="V607">
            <v>53834.644574901242</v>
          </cell>
          <cell r="W607">
            <v>61497.187812985518</v>
          </cell>
          <cell r="X607">
            <v>69754.594196488935</v>
          </cell>
          <cell r="Y607">
            <v>78653.044497354145</v>
          </cell>
          <cell r="Z607">
            <v>88242.304620866737</v>
          </cell>
          <cell r="AA607">
            <v>98576.00392887411</v>
          </cell>
          <cell r="AB607">
            <v>109711.93516995884</v>
          </cell>
          <cell r="AC607">
            <v>121712.37769397105</v>
          </cell>
          <cell r="AD607">
            <v>134644.44575854472</v>
          </cell>
          <cell r="AE607">
            <v>51501.707227770989</v>
          </cell>
          <cell r="AF607">
            <v>47346.06022241577</v>
          </cell>
          <cell r="AG607">
            <v>44597.385781730649</v>
          </cell>
          <cell r="AH607">
            <v>42016.856689888125</v>
          </cell>
          <cell r="AI607">
            <v>39588.647502291242</v>
          </cell>
          <cell r="AJ607">
            <v>37298.910954917665</v>
          </cell>
          <cell r="AK607">
            <v>35074.454366506499</v>
          </cell>
          <cell r="AL607">
            <v>32849.997778095334</v>
          </cell>
          <cell r="AM607">
            <v>30623.563009109555</v>
          </cell>
          <cell r="AN607">
            <v>28399.106420698401</v>
          </cell>
          <cell r="AO607">
            <v>26172.671651712619</v>
          </cell>
          <cell r="AP607">
            <v>23948.215063301457</v>
          </cell>
          <cell r="AQ607">
            <v>21721.780294315678</v>
          </cell>
          <cell r="AR607">
            <v>19497.323705904513</v>
          </cell>
          <cell r="AS607">
            <v>17856.430387005865</v>
          </cell>
          <cell r="AT607">
            <v>16799.10033761973</v>
          </cell>
          <cell r="AU607">
            <v>15741.770288233589</v>
          </cell>
          <cell r="AV607">
            <v>14684.440238847454</v>
          </cell>
          <cell r="AW607">
            <v>13627.110189461311</v>
          </cell>
          <cell r="AX607">
            <v>12569.78014007517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</row>
        <row r="608">
          <cell r="A608">
            <v>-3050.091091315448</v>
          </cell>
          <cell r="B608">
            <v>-12121.522800615327</v>
          </cell>
          <cell r="C608">
            <v>-10120.456847487387</v>
          </cell>
          <cell r="D608">
            <v>-7345.2068568263603</v>
          </cell>
          <cell r="E608">
            <v>-5578.6735593078665</v>
          </cell>
          <cell r="F608">
            <v>-4116.5851028619918</v>
          </cell>
          <cell r="G608">
            <v>-2573.1478312214099</v>
          </cell>
          <cell r="H608">
            <v>-933.80584979708181</v>
          </cell>
          <cell r="I608">
            <v>879.26290524729609</v>
          </cell>
          <cell r="J608">
            <v>2885.0380863963187</v>
          </cell>
          <cell r="K608">
            <v>5095.8510961351385</v>
          </cell>
          <cell r="L608">
            <v>7534.2974231963608</v>
          </cell>
          <cell r="M608">
            <v>10221.126481846961</v>
          </cell>
          <cell r="N608">
            <v>13186.186881450209</v>
          </cell>
          <cell r="O608">
            <v>16854.005129707901</v>
          </cell>
          <cell r="P608">
            <v>21385.638778294266</v>
          </cell>
          <cell r="Q608">
            <v>26421.261637948275</v>
          </cell>
          <cell r="R608">
            <v>31847.812987056048</v>
          </cell>
          <cell r="S608">
            <v>37695.641620220769</v>
          </cell>
          <cell r="T608">
            <v>43997.452387842779</v>
          </cell>
          <cell r="U608">
            <v>50788.489102854204</v>
          </cell>
          <cell r="V608">
            <v>58106.731646978646</v>
          </cell>
          <cell r="W608">
            <v>65993.108378862249</v>
          </cell>
          <cell r="X608">
            <v>74491.725031999711</v>
          </cell>
          <cell r="Y608">
            <v>83650.111382601302</v>
          </cell>
          <cell r="Z608">
            <v>93519.487066927642</v>
          </cell>
          <cell r="AA608">
            <v>104155.04803471474</v>
          </cell>
          <cell r="AB608">
            <v>115616.27524072291</v>
          </cell>
          <cell r="AC608">
            <v>127967.26730081296</v>
          </cell>
          <cell r="AD608">
            <v>141277.0989729779</v>
          </cell>
          <cell r="AE608">
            <v>49072.985746090933</v>
          </cell>
          <cell r="AF608">
            <v>45113.311062731736</v>
          </cell>
          <cell r="AG608">
            <v>42494.258823320699</v>
          </cell>
          <cell r="AH608">
            <v>40035.422521422784</v>
          </cell>
          <cell r="AI608">
            <v>37721.723009977948</v>
          </cell>
          <cell r="AJ608">
            <v>35539.966035308615</v>
          </cell>
          <cell r="AK608">
            <v>33420.410542262041</v>
          </cell>
          <cell r="AL608">
            <v>31300.855049215446</v>
          </cell>
          <cell r="AM608">
            <v>29179.414662786359</v>
          </cell>
          <cell r="AN608">
            <v>27059.859169739771</v>
          </cell>
          <cell r="AO608">
            <v>24938.418783310681</v>
          </cell>
          <cell r="AP608">
            <v>22818.863290264093</v>
          </cell>
          <cell r="AQ608">
            <v>20697.422903835002</v>
          </cell>
          <cell r="AR608">
            <v>18577.867410788414</v>
          </cell>
          <cell r="AS608">
            <v>17014.355465581499</v>
          </cell>
          <cell r="AT608">
            <v>16006.887068214251</v>
          </cell>
          <cell r="AU608">
            <v>14999.418670846999</v>
          </cell>
          <cell r="AV608">
            <v>13991.950273479752</v>
          </cell>
          <cell r="AW608">
            <v>12984.481876112503</v>
          </cell>
          <cell r="AX608">
            <v>11977.013478745255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</row>
        <row r="609">
          <cell r="A609">
            <v>-3166.4722604594836</v>
          </cell>
          <cell r="B609">
            <v>-12785.69070814201</v>
          </cell>
          <cell r="C609">
            <v>-10959.957796100705</v>
          </cell>
          <cell r="D609">
            <v>-8299.1210199262605</v>
          </cell>
          <cell r="E609">
            <v>-6568.2212189481452</v>
          </cell>
          <cell r="F609">
            <v>-5117.6817405717775</v>
          </cell>
          <cell r="G609">
            <v>-3592.4438190042979</v>
          </cell>
          <cell r="H609">
            <v>-1977.9637671385235</v>
          </cell>
          <cell r="I609">
            <v>-194.51674761365325</v>
          </cell>
          <cell r="J609">
            <v>1776.8472357827613</v>
          </cell>
          <cell r="K609">
            <v>3948.0285081436973</v>
          </cell>
          <cell r="L609">
            <v>6341.4633848954891</v>
          </cell>
          <cell r="M609">
            <v>8977.5987131229522</v>
          </cell>
          <cell r="N609">
            <v>11886.326843222432</v>
          </cell>
          <cell r="O609">
            <v>15505.453771340077</v>
          </cell>
          <cell r="P609">
            <v>20001.457077546598</v>
          </cell>
          <cell r="Q609">
            <v>25003.210736335008</v>
          </cell>
          <cell r="R609">
            <v>30393.263530492819</v>
          </cell>
          <cell r="S609">
            <v>36201.760131032293</v>
          </cell>
          <cell r="T609">
            <v>42461.185418118075</v>
          </cell>
          <cell r="U609">
            <v>49206.546157585472</v>
          </cell>
          <cell r="V609">
            <v>56475.56678147916</v>
          </cell>
          <cell r="W609">
            <v>64308.9003675438</v>
          </cell>
          <cell r="X609">
            <v>72750.355997600884</v>
          </cell>
          <cell r="Y609">
            <v>81847.143766347144</v>
          </cell>
          <cell r="Z609">
            <v>91650.138810822973</v>
          </cell>
          <cell r="AA609">
            <v>102214.16583717421</v>
          </cell>
          <cell r="AB609">
            <v>113598.30573596644</v>
          </cell>
          <cell r="AC609">
            <v>125866.22600084249</v>
          </cell>
          <cell r="AD609">
            <v>139086.53679843948</v>
          </cell>
          <cell r="AE609">
            <v>50730.62098623022</v>
          </cell>
          <cell r="AF609">
            <v>46637.1925441618</v>
          </cell>
          <cell r="AG609">
            <v>43929.671400285151</v>
          </cell>
          <cell r="AH609">
            <v>41387.778124335397</v>
          </cell>
          <cell r="AI609">
            <v>38995.924211095888</v>
          </cell>
          <cell r="AJ609">
            <v>36740.469718502041</v>
          </cell>
          <cell r="AK609">
            <v>34549.317809926884</v>
          </cell>
          <cell r="AL609">
            <v>32358.165901351727</v>
          </cell>
          <cell r="AM609">
            <v>30165.065429624494</v>
          </cell>
          <cell r="AN609">
            <v>27973.91352104934</v>
          </cell>
          <cell r="AO609">
            <v>25780.813049322103</v>
          </cell>
          <cell r="AP609">
            <v>23589.661140746946</v>
          </cell>
          <cell r="AQ609">
            <v>21396.560669019706</v>
          </cell>
          <cell r="AR609">
            <v>19205.408760444552</v>
          </cell>
          <cell r="AS609">
            <v>17589.082981733318</v>
          </cell>
          <cell r="AT609">
            <v>16547.583332886014</v>
          </cell>
          <cell r="AU609">
            <v>15506.083684038706</v>
          </cell>
          <cell r="AV609">
            <v>14464.584035191399</v>
          </cell>
          <cell r="AW609">
            <v>13423.084386344095</v>
          </cell>
          <cell r="AX609">
            <v>12381.584737496791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</row>
        <row r="610">
          <cell r="A610">
            <v>-3107.2614390610652</v>
          </cell>
          <cell r="B610">
            <v>-12584.223380282725</v>
          </cell>
          <cell r="C610">
            <v>-10904.510356038125</v>
          </cell>
          <cell r="D610">
            <v>-8396.2354797200351</v>
          </cell>
          <cell r="E610">
            <v>-6741.3823619890381</v>
          </cell>
          <cell r="F610">
            <v>-5343.0553670612271</v>
          </cell>
          <cell r="G610">
            <v>-3870.6657542524695</v>
          </cell>
          <cell r="H610">
            <v>-2310.0186031384287</v>
          </cell>
          <cell r="I610">
            <v>-582.90291753771976</v>
          </cell>
          <cell r="J610">
            <v>1329.2354733031773</v>
          </cell>
          <cell r="K610">
            <v>3438.1074035561751</v>
          </cell>
          <cell r="L610">
            <v>5765.7636074380998</v>
          </cell>
          <cell r="M610">
            <v>8332.313248738581</v>
          </cell>
          <cell r="N610">
            <v>11167.065131860254</v>
          </cell>
          <cell r="O610">
            <v>14699.336821718305</v>
          </cell>
          <cell r="P610">
            <v>19091.739083144839</v>
          </cell>
          <cell r="Q610">
            <v>23979.159859988871</v>
          </cell>
          <cell r="R610">
            <v>29246.003813442261</v>
          </cell>
          <cell r="S610">
            <v>34921.726550771411</v>
          </cell>
          <cell r="T610">
            <v>41038.070394585688</v>
          </cell>
          <cell r="U610">
            <v>47629.241906492323</v>
          </cell>
          <cell r="V610">
            <v>54732.103192374096</v>
          </cell>
          <cell r="W610">
            <v>62386.378059192779</v>
          </cell>
          <cell r="X610">
            <v>70634.874176280966</v>
          </cell>
          <cell r="Y610">
            <v>79523.722483592603</v>
          </cell>
          <cell r="Z610">
            <v>89102.635185837935</v>
          </cell>
          <cell r="AA610">
            <v>99425.183775373574</v>
          </cell>
          <cell r="AB610">
            <v>110549.09863873251</v>
          </cell>
          <cell r="AC610">
            <v>122536.59192238726</v>
          </cell>
          <cell r="AD610">
            <v>135454.7054634213</v>
          </cell>
          <cell r="AE610">
            <v>49746.040003012255</v>
          </cell>
          <cell r="AF610">
            <v>45732.056908189188</v>
          </cell>
          <cell r="AG610">
            <v>43077.083392906432</v>
          </cell>
          <cell r="AH610">
            <v>40584.523236327499</v>
          </cell>
          <cell r="AI610">
            <v>38239.090475280274</v>
          </cell>
          <cell r="AJ610">
            <v>36027.409891989155</v>
          </cell>
          <cell r="AK610">
            <v>33878.783906783043</v>
          </cell>
          <cell r="AL610">
            <v>31730.157921576953</v>
          </cell>
          <cell r="AM610">
            <v>29579.621190974329</v>
          </cell>
          <cell r="AN610">
            <v>27430.99520576822</v>
          </cell>
          <cell r="AO610">
            <v>25280.4584751656</v>
          </cell>
          <cell r="AP610">
            <v>23131.832489959499</v>
          </cell>
          <cell r="AQ610">
            <v>20981.295759356879</v>
          </cell>
          <cell r="AR610">
            <v>18832.669774150771</v>
          </cell>
          <cell r="AS610">
            <v>17247.713680916797</v>
          </cell>
          <cell r="AT610">
            <v>16226.427479654951</v>
          </cell>
          <cell r="AU610">
            <v>15205.14127839311</v>
          </cell>
          <cell r="AV610">
            <v>14183.855077131268</v>
          </cell>
          <cell r="AW610">
            <v>13162.568875869425</v>
          </cell>
          <cell r="AX610">
            <v>12141.282674607584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</row>
        <row r="611">
          <cell r="A611">
            <v>-3530.1977169065462</v>
          </cell>
          <cell r="B611">
            <v>-14451.188449124362</v>
          </cell>
          <cell r="C611">
            <v>-12756.413136274316</v>
          </cell>
          <cell r="D611">
            <v>-10134.471677383865</v>
          </cell>
          <cell r="E611">
            <v>-8346.5258711924034</v>
          </cell>
          <cell r="F611">
            <v>-6812.6062989737757</v>
          </cell>
          <cell r="G611">
            <v>-5217.0348992517247</v>
          </cell>
          <cell r="H611">
            <v>-3544.5707528764106</v>
          </cell>
          <cell r="I611">
            <v>-1708.23791429178</v>
          </cell>
          <cell r="J611">
            <v>311.67078775055995</v>
          </cell>
          <cell r="K611">
            <v>2526.5176325411089</v>
          </cell>
          <cell r="L611">
            <v>4959.1950803051022</v>
          </cell>
          <cell r="M611">
            <v>7630.1969948879141</v>
          </cell>
          <cell r="N611">
            <v>10570.720923088631</v>
          </cell>
          <cell r="O611">
            <v>14264.869860655834</v>
          </cell>
          <cell r="P611">
            <v>18898.852110491658</v>
          </cell>
          <cell r="Q611">
            <v>24064.654868254394</v>
          </cell>
          <cell r="R611">
            <v>29631.492319279889</v>
          </cell>
          <cell r="S611">
            <v>35630.497829037573</v>
          </cell>
          <cell r="T611">
            <v>42095.22172706938</v>
          </cell>
          <cell r="U611">
            <v>49061.818942192032</v>
          </cell>
          <cell r="V611">
            <v>56569.251204307853</v>
          </cell>
          <cell r="W611">
            <v>64659.504943667314</v>
          </cell>
          <cell r="X611">
            <v>73377.826106217995</v>
          </cell>
          <cell r="Y611">
            <v>82772.973198279025</v>
          </cell>
          <cell r="Z611">
            <v>92897.489975731485</v>
          </cell>
          <cell r="AA611">
            <v>103807.99930277906</v>
          </cell>
          <cell r="AB611">
            <v>115565.51982372829</v>
          </cell>
          <cell r="AC611">
            <v>128235.80721882194</v>
          </cell>
          <cell r="AD611">
            <v>141889.7219526495</v>
          </cell>
          <cell r="AE611">
            <v>56354.114005152085</v>
          </cell>
          <cell r="AF611">
            <v>51806.928723133366</v>
          </cell>
          <cell r="AG611">
            <v>48799.278663915691</v>
          </cell>
          <cell r="AH611">
            <v>45975.616333807739</v>
          </cell>
          <cell r="AI611">
            <v>43318.625240658002</v>
          </cell>
          <cell r="AJ611">
            <v>40813.153453833933</v>
          </cell>
          <cell r="AK611">
            <v>38379.112197134804</v>
          </cell>
          <cell r="AL611">
            <v>35945.070940435682</v>
          </cell>
          <cell r="AM611">
            <v>33508.865122217612</v>
          </cell>
          <cell r="AN611">
            <v>31074.823865518483</v>
          </cell>
          <cell r="AO611">
            <v>28638.618047300417</v>
          </cell>
          <cell r="AP611">
            <v>26204.576790601288</v>
          </cell>
          <cell r="AQ611">
            <v>23768.370972383218</v>
          </cell>
          <cell r="AR611">
            <v>21334.329715684089</v>
          </cell>
          <cell r="AS611">
            <v>19538.834107071641</v>
          </cell>
          <cell r="AT611">
            <v>18381.884146545868</v>
          </cell>
          <cell r="AU611">
            <v>17224.934186020095</v>
          </cell>
          <cell r="AV611">
            <v>16067.984225494321</v>
          </cell>
          <cell r="AW611">
            <v>14911.034264968546</v>
          </cell>
          <cell r="AX611">
            <v>13754.084304442773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</row>
        <row r="612">
          <cell r="A612">
            <v>-2934.8180304813632</v>
          </cell>
          <cell r="B612">
            <v>-11620.037734169566</v>
          </cell>
          <cell r="C612">
            <v>-9897.2489954600915</v>
          </cell>
          <cell r="D612">
            <v>-7424.6499296360316</v>
          </cell>
          <cell r="E612">
            <v>-5792.3205325595054</v>
          </cell>
          <cell r="F612">
            <v>-4417.3865368309835</v>
          </cell>
          <cell r="G612">
            <v>-2961.6490841827231</v>
          </cell>
          <cell r="H612">
            <v>-1411.1395976776353</v>
          </cell>
          <cell r="I612">
            <v>309.25968295729052</v>
          </cell>
          <cell r="J612">
            <v>2217.8630987892384</v>
          </cell>
          <cell r="K612">
            <v>4326.7165951420538</v>
          </cell>
          <cell r="L612">
            <v>6657.7778947619508</v>
          </cell>
          <cell r="M612">
            <v>9231.250803922896</v>
          </cell>
          <cell r="N612">
            <v>12075.996163659633</v>
          </cell>
          <cell r="O612">
            <v>15601.169979688289</v>
          </cell>
          <cell r="P612">
            <v>19960.877813891118</v>
          </cell>
          <cell r="Q612">
            <v>24806.333246479589</v>
          </cell>
          <cell r="R612">
            <v>30027.953976940971</v>
          </cell>
          <cell r="S612">
            <v>35654.942694948586</v>
          </cell>
          <cell r="T612">
            <v>41718.769170868698</v>
          </cell>
          <cell r="U612">
            <v>48253.346255126497</v>
          </cell>
          <cell r="V612">
            <v>55295.219540860271</v>
          </cell>
          <cell r="W612">
            <v>62883.771750580432</v>
          </cell>
          <cell r="X612">
            <v>71061.442989895833</v>
          </cell>
          <cell r="Y612">
            <v>79873.968100109487</v>
          </cell>
          <cell r="Z612">
            <v>89370.632437113076</v>
          </cell>
          <cell r="AA612">
            <v>99604.547507061594</v>
          </cell>
          <cell r="AB612">
            <v>110632.94800036213</v>
          </cell>
          <cell r="AC612">
            <v>122517.51188518271</v>
          </cell>
          <cell r="AD612">
            <v>135324.70535065242</v>
          </cell>
          <cell r="AE612">
            <v>47280.846733253136</v>
          </cell>
          <cell r="AF612">
            <v>43465.778850770301</v>
          </cell>
          <cell r="AG612">
            <v>40942.374056150882</v>
          </cell>
          <cell r="AH612">
            <v>38573.334133988523</v>
          </cell>
          <cell r="AI612">
            <v>36344.130625699028</v>
          </cell>
          <cell r="AJ612">
            <v>34242.051130021231</v>
          </cell>
          <cell r="AK612">
            <v>32199.901526003236</v>
          </cell>
          <cell r="AL612">
            <v>30157.751921985237</v>
          </cell>
          <cell r="AM612">
            <v>28113.786260644218</v>
          </cell>
          <cell r="AN612">
            <v>26071.636656626219</v>
          </cell>
          <cell r="AO612">
            <v>24027.6709952852</v>
          </cell>
          <cell r="AP612">
            <v>21985.521391267201</v>
          </cell>
          <cell r="AQ612">
            <v>19941.555729926178</v>
          </cell>
          <cell r="AR612">
            <v>17899.406125908183</v>
          </cell>
          <cell r="AS612">
            <v>16392.993432182346</v>
          </cell>
          <cell r="AT612">
            <v>15422.317648748653</v>
          </cell>
          <cell r="AU612">
            <v>14451.641865314967</v>
          </cell>
          <cell r="AV612">
            <v>13480.966081881279</v>
          </cell>
          <cell r="AW612">
            <v>12510.290298447591</v>
          </cell>
          <cell r="AX612">
            <v>11539.614515013904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</row>
        <row r="613">
          <cell r="A613">
            <v>-2849.1008916322799</v>
          </cell>
          <cell r="B613">
            <v>-11471.829286990212</v>
          </cell>
          <cell r="C613">
            <v>-9885.4659904508026</v>
          </cell>
          <cell r="D613">
            <v>-7502.0794763178501</v>
          </cell>
          <cell r="E613">
            <v>-5949.9102707062157</v>
          </cell>
          <cell r="F613">
            <v>-4649.9803307765633</v>
          </cell>
          <cell r="G613">
            <v>-3269.5364718936944</v>
          </cell>
          <cell r="H613">
            <v>-1795.117348935637</v>
          </cell>
          <cell r="I613">
            <v>-153.99429231780732</v>
          </cell>
          <cell r="J613">
            <v>1671.5728811672755</v>
          </cell>
          <cell r="K613">
            <v>3693.3952041339458</v>
          </cell>
          <cell r="L613">
            <v>5932.8835864080902</v>
          </cell>
          <cell r="M613">
            <v>8409.7785843471538</v>
          </cell>
          <cell r="N613">
            <v>11152.086204744468</v>
          </cell>
          <cell r="O613">
            <v>14555.316169552569</v>
          </cell>
          <cell r="P613">
            <v>18767.417926909511</v>
          </cell>
          <cell r="Q613">
            <v>23449.454573607742</v>
          </cell>
          <cell r="R613">
            <v>28494.969893128316</v>
          </cell>
          <cell r="S613">
            <v>33932.181679471192</v>
          </cell>
          <cell r="T613">
            <v>39791.498347318498</v>
          </cell>
          <cell r="U613">
            <v>46105.688995611272</v>
          </cell>
          <cell r="V613">
            <v>52910.06667360344</v>
          </cell>
          <cell r="W613">
            <v>60242.685874336101</v>
          </cell>
          <cell r="X613">
            <v>68144.555360043247</v>
          </cell>
          <cell r="Y613">
            <v>76659.867509746997</v>
          </cell>
          <cell r="Z613">
            <v>85836.24547170267</v>
          </cell>
          <cell r="AA613">
            <v>95725.009502930217</v>
          </cell>
          <cell r="AB613">
            <v>106381.46398537596</v>
          </cell>
          <cell r="AC613">
            <v>117865.20672388496</v>
          </cell>
          <cell r="AD613">
            <v>130240.46225577846</v>
          </cell>
          <cell r="AE613">
            <v>45686.757310981666</v>
          </cell>
          <cell r="AF613">
            <v>42000.31570693721</v>
          </cell>
          <cell r="AG613">
            <v>39561.988341533601</v>
          </cell>
          <cell r="AH613">
            <v>37272.821385736745</v>
          </cell>
          <cell r="AI613">
            <v>35118.776212760124</v>
          </cell>
          <cell r="AJ613">
            <v>33087.569024165547</v>
          </cell>
          <cell r="AK613">
            <v>31114.271171065364</v>
          </cell>
          <cell r="AL613">
            <v>29140.973317965185</v>
          </cell>
          <cell r="AM613">
            <v>27165.920636516676</v>
          </cell>
          <cell r="AN613">
            <v>25192.622783416486</v>
          </cell>
          <cell r="AO613">
            <v>23217.570101967984</v>
          </cell>
          <cell r="AP613">
            <v>21244.272248867794</v>
          </cell>
          <cell r="AQ613">
            <v>19269.219567419288</v>
          </cell>
          <cell r="AR613">
            <v>17295.921714319094</v>
          </cell>
          <cell r="AS613">
            <v>15840.298223971773</v>
          </cell>
          <cell r="AT613">
            <v>14902.34909637732</v>
          </cell>
          <cell r="AU613">
            <v>13964.399968782865</v>
          </cell>
          <cell r="AV613">
            <v>13026.450841188411</v>
          </cell>
          <cell r="AW613">
            <v>12088.501713593954</v>
          </cell>
          <cell r="AX613">
            <v>11150.552585999501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</row>
        <row r="614">
          <cell r="A614">
            <v>-3592.9806362531044</v>
          </cell>
          <cell r="B614">
            <v>-14569.366852449106</v>
          </cell>
          <cell r="C614">
            <v>-12899.66414752633</v>
          </cell>
          <cell r="D614">
            <v>-10310.462474730943</v>
          </cell>
          <cell r="E614">
            <v>-8497.8885247074068</v>
          </cell>
          <cell r="F614">
            <v>-6929.8627177905792</v>
          </cell>
          <cell r="G614">
            <v>-5301.57965116384</v>
          </cell>
          <cell r="H614">
            <v>-3597.5525299227052</v>
          </cell>
          <cell r="I614">
            <v>-1729.1944107764907</v>
          </cell>
          <cell r="J614">
            <v>323.47653574013395</v>
          </cell>
          <cell r="K614">
            <v>2571.8381689894577</v>
          </cell>
          <cell r="L614">
            <v>5039.0142760319231</v>
          </cell>
          <cell r="M614">
            <v>7745.6559462372834</v>
          </cell>
          <cell r="N614">
            <v>10723.38995851334</v>
          </cell>
          <cell r="O614">
            <v>14466.078240016137</v>
          </cell>
          <cell r="P614">
            <v>19164.199706831194</v>
          </cell>
          <cell r="Q614">
            <v>24402.301568364674</v>
          </cell>
          <cell r="R614">
            <v>30047.050890481602</v>
          </cell>
          <cell r="S614">
            <v>36130.016772365314</v>
          </cell>
          <cell r="T614">
            <v>42685.219104412165</v>
          </cell>
          <cell r="U614">
            <v>49749.318829522927</v>
          </cell>
          <cell r="V614">
            <v>57361.822974872157</v>
          </cell>
          <cell r="W614">
            <v>65565.305600827181</v>
          </cell>
          <cell r="X614">
            <v>74405.64590270535</v>
          </cell>
          <cell r="Y614">
            <v>83932.284796990149</v>
          </cell>
          <cell r="Z614">
            <v>94198.501427001262</v>
          </cell>
          <cell r="AA614">
            <v>105261.71113441906</v>
          </cell>
          <cell r="AB614">
            <v>117183.78656311295</v>
          </cell>
          <cell r="AC614">
            <v>130031.40369109399</v>
          </cell>
          <cell r="AD614">
            <v>143876.41472582746</v>
          </cell>
          <cell r="AE614">
            <v>57518.684167545929</v>
          </cell>
          <cell r="AF614">
            <v>52877.530301408733</v>
          </cell>
          <cell r="AG614">
            <v>49807.726492110516</v>
          </cell>
          <cell r="AH614">
            <v>46925.712558816704</v>
          </cell>
          <cell r="AI614">
            <v>44213.814160256305</v>
          </cell>
          <cell r="AJ614">
            <v>41656.566247817194</v>
          </cell>
          <cell r="AK614">
            <v>39172.224993120966</v>
          </cell>
          <cell r="AL614">
            <v>36687.883738424738</v>
          </cell>
          <cell r="AM614">
            <v>34201.333191069629</v>
          </cell>
          <cell r="AN614">
            <v>31716.991936373404</v>
          </cell>
          <cell r="AO614">
            <v>29230.441389018295</v>
          </cell>
          <cell r="AP614">
            <v>26746.100134322078</v>
          </cell>
          <cell r="AQ614">
            <v>24259.549586966965</v>
          </cell>
          <cell r="AR614">
            <v>21775.208332270744</v>
          </cell>
          <cell r="AS614">
            <v>19942.608411942765</v>
          </cell>
          <cell r="AT614">
            <v>18761.74982598305</v>
          </cell>
          <cell r="AU614">
            <v>17580.891240023331</v>
          </cell>
          <cell r="AV614">
            <v>16400.03265406362</v>
          </cell>
          <cell r="AW614">
            <v>15219.174068103905</v>
          </cell>
          <cell r="AX614">
            <v>14038.315482144191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</row>
        <row r="615">
          <cell r="A615">
            <v>-3618.5297285142651</v>
          </cell>
          <cell r="B615">
            <v>-14766.291436924948</v>
          </cell>
          <cell r="C615">
            <v>-12896.604558334549</v>
          </cell>
          <cell r="D615">
            <v>-10173.202198841005</v>
          </cell>
          <cell r="E615">
            <v>-8326.6189902794977</v>
          </cell>
          <cell r="F615">
            <v>-6733.8783027303389</v>
          </cell>
          <cell r="G615">
            <v>-5079.9682498008451</v>
          </cell>
          <cell r="H615">
            <v>-3349.2430435011647</v>
          </cell>
          <cell r="I615">
            <v>-1452.6092298841227</v>
          </cell>
          <cell r="J615">
            <v>630.09694986088527</v>
          </cell>
          <cell r="K615">
            <v>2910.37958583411</v>
          </cell>
          <cell r="L615">
            <v>5411.5519171491578</v>
          </cell>
          <cell r="M615">
            <v>8154.4462691658655</v>
          </cell>
          <cell r="N615">
            <v>11170.949419318966</v>
          </cell>
          <cell r="O615">
            <v>14957.518358772355</v>
          </cell>
          <cell r="P615">
            <v>19705.873236805855</v>
          </cell>
          <cell r="Q615">
            <v>24998.900255889886</v>
          </cell>
          <cell r="R615">
            <v>30702.838718280596</v>
          </cell>
          <cell r="S615">
            <v>36849.588747221562</v>
          </cell>
          <cell r="T615">
            <v>43473.526955427595</v>
          </cell>
          <cell r="U615">
            <v>50611.698701398425</v>
          </cell>
          <cell r="V615">
            <v>58304.02527108966</v>
          </cell>
          <cell r="W615">
            <v>66593.527143635307</v>
          </cell>
          <cell r="X615">
            <v>75526.56458976859</v>
          </cell>
          <cell r="Y615">
            <v>85153.096948523482</v>
          </cell>
          <cell r="Z615">
            <v>95526.962032260242</v>
          </cell>
          <cell r="AA615">
            <v>106706.17722262933</v>
          </cell>
          <cell r="AB615">
            <v>118753.26394139754</v>
          </cell>
          <cell r="AC615">
            <v>131735.59731078774</v>
          </cell>
          <cell r="AD615">
            <v>145725.78295885902</v>
          </cell>
          <cell r="AE615">
            <v>57808.67256967826</v>
          </cell>
          <cell r="AF615">
            <v>53144.119684367208</v>
          </cell>
          <cell r="AG615">
            <v>50058.839034553566</v>
          </cell>
          <cell r="AH615">
            <v>47162.295029379027</v>
          </cell>
          <cell r="AI615">
            <v>44436.724219936412</v>
          </cell>
          <cell r="AJ615">
            <v>41866.583588431888</v>
          </cell>
          <cell r="AK615">
            <v>39369.717183669592</v>
          </cell>
          <cell r="AL615">
            <v>36872.850778907305</v>
          </cell>
          <cell r="AM615">
            <v>34373.763943031612</v>
          </cell>
          <cell r="AN615">
            <v>31876.897538269332</v>
          </cell>
          <cell r="AO615">
            <v>29377.810702393643</v>
          </cell>
          <cell r="AP615">
            <v>26880.944297631358</v>
          </cell>
          <cell r="AQ615">
            <v>24381.857461755673</v>
          </cell>
          <cell r="AR615">
            <v>21884.991056993382</v>
          </cell>
          <cell r="AS615">
            <v>20043.151830684499</v>
          </cell>
          <cell r="AT615">
            <v>18856.339782829004</v>
          </cell>
          <cell r="AU615">
            <v>17669.527734973512</v>
          </cell>
          <cell r="AV615">
            <v>16482.715687118016</v>
          </cell>
          <cell r="AW615">
            <v>15295.903639262517</v>
          </cell>
          <cell r="AX615">
            <v>14109.091591407017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</row>
        <row r="616">
          <cell r="A616">
            <v>-2929.9710781600579</v>
          </cell>
          <cell r="B616">
            <v>-11583.75661008381</v>
          </cell>
          <cell r="C616">
            <v>-9695.8545260222472</v>
          </cell>
          <cell r="D616">
            <v>-6985.3946153050983</v>
          </cell>
          <cell r="E616">
            <v>-5260.2073981846506</v>
          </cell>
          <cell r="F616">
            <v>-3846.6755367102824</v>
          </cell>
          <cell r="G616">
            <v>-2349.1047483378129</v>
          </cell>
          <cell r="H616">
            <v>-753.29621800774908</v>
          </cell>
          <cell r="I616">
            <v>1016.0363374112709</v>
          </cell>
          <cell r="J616">
            <v>2977.475275724702</v>
          </cell>
          <cell r="K616">
            <v>5143.3719455535802</v>
          </cell>
          <cell r="L616">
            <v>7536.000496883662</v>
          </cell>
          <cell r="M616">
            <v>10175.911171674999</v>
          </cell>
          <cell r="N616">
            <v>13092.322779668659</v>
          </cell>
          <cell r="O616">
            <v>16694.227402599743</v>
          </cell>
          <cell r="P616">
            <v>21135.923266244528</v>
          </cell>
          <cell r="Q616">
            <v>26069.543607748357</v>
          </cell>
          <cell r="R616">
            <v>31386.1737181321</v>
          </cell>
          <cell r="S616">
            <v>37115.547641141158</v>
          </cell>
          <cell r="T616">
            <v>43289.707751611357</v>
          </cell>
          <cell r="U616">
            <v>49943.183957210611</v>
          </cell>
          <cell r="V616">
            <v>57113.1868120773</v>
          </cell>
          <cell r="W616">
            <v>64839.815622372444</v>
          </cell>
          <cell r="X616">
            <v>73166.28270760669</v>
          </cell>
          <cell r="Y616">
            <v>82139.155071956775</v>
          </cell>
          <cell r="Z616">
            <v>91808.614837154804</v>
          </cell>
          <cell r="AA616">
            <v>102228.73989345894</v>
          </cell>
          <cell r="AB616">
            <v>113457.80633828878</v>
          </cell>
          <cell r="AC616">
            <v>125558.61439395783</v>
          </cell>
          <cell r="AD616">
            <v>138598.8396272464</v>
          </cell>
          <cell r="AE616">
            <v>47211.987207500708</v>
          </cell>
          <cell r="AF616">
            <v>43402.475565721084</v>
          </cell>
          <cell r="AG616">
            <v>40882.745841863813</v>
          </cell>
          <cell r="AH616">
            <v>38517.156174440941</v>
          </cell>
          <cell r="AI616">
            <v>36291.199264023358</v>
          </cell>
          <cell r="AJ616">
            <v>34192.181223610591</v>
          </cell>
          <cell r="AK616">
            <v>32153.005793342942</v>
          </cell>
          <cell r="AL616">
            <v>30113.830363075289</v>
          </cell>
          <cell r="AM616">
            <v>28072.841520378999</v>
          </cell>
          <cell r="AN616">
            <v>26033.66609011135</v>
          </cell>
          <cell r="AO616">
            <v>23992.67724741506</v>
          </cell>
          <cell r="AP616">
            <v>21953.501817147404</v>
          </cell>
          <cell r="AQ616">
            <v>19912.512974451118</v>
          </cell>
          <cell r="AR616">
            <v>17873.337544183458</v>
          </cell>
          <cell r="AS616">
            <v>16369.118780364641</v>
          </cell>
          <cell r="AT616">
            <v>15399.856682994647</v>
          </cell>
          <cell r="AU616">
            <v>14430.594585624656</v>
          </cell>
          <cell r="AV616">
            <v>13461.332488254664</v>
          </cell>
          <cell r="AW616">
            <v>12492.070390884675</v>
          </cell>
          <cell r="AX616">
            <v>11522.808293514683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</row>
        <row r="617">
          <cell r="A617">
            <v>-3359.1215720183563</v>
          </cell>
          <cell r="B617">
            <v>-13594.406723783988</v>
          </cell>
          <cell r="C617">
            <v>-11804.36228673255</v>
          </cell>
          <cell r="D617">
            <v>-9300.8860864876933</v>
          </cell>
          <cell r="E617">
            <v>-7592.6388720141067</v>
          </cell>
          <cell r="F617">
            <v>-6101.1430680263147</v>
          </cell>
          <cell r="G617">
            <v>-4542.3900827249354</v>
          </cell>
          <cell r="H617">
            <v>-2901.4834462754375</v>
          </cell>
          <cell r="I617">
            <v>-1094.7815789733852</v>
          </cell>
          <cell r="J617">
            <v>897.04662528581105</v>
          </cell>
          <cell r="K617">
            <v>3085.5754630585661</v>
          </cell>
          <cell r="L617">
            <v>5493.4535863285664</v>
          </cell>
          <cell r="M617">
            <v>8141.1147848548426</v>
          </cell>
          <cell r="N617">
            <v>11059.119939014778</v>
          </cell>
          <cell r="O617">
            <v>14710.42079208167</v>
          </cell>
          <cell r="P617">
            <v>19272.182234695698</v>
          </cell>
          <cell r="Q617">
            <v>24353.155699886083</v>
          </cell>
          <cell r="R617">
            <v>29828.578339897729</v>
          </cell>
          <cell r="S617">
            <v>35729.072269288612</v>
          </cell>
          <cell r="T617">
            <v>42087.636876952354</v>
          </cell>
          <cell r="U617">
            <v>48939.833380103009</v>
          </cell>
          <cell r="V617">
            <v>56323.983705665429</v>
          </cell>
          <cell r="W617">
            <v>64281.384811344877</v>
          </cell>
          <cell r="X617">
            <v>72856.539644998076</v>
          </cell>
          <cell r="Y617">
            <v>82097.406033980573</v>
          </cell>
          <cell r="Z617">
            <v>92055.664896421076</v>
          </cell>
          <cell r="AA617">
            <v>102787.00927443391</v>
          </cell>
          <cell r="AB617">
            <v>114351.45580573092</v>
          </cell>
          <cell r="AC617">
            <v>126813.68037558412</v>
          </cell>
          <cell r="AD617">
            <v>140243.37982632249</v>
          </cell>
          <cell r="AE617">
            <v>53790.414732109799</v>
          </cell>
          <cell r="AF617">
            <v>49450.093062583226</v>
          </cell>
          <cell r="AG617">
            <v>46579.269043602428</v>
          </cell>
          <cell r="AH617">
            <v>43884.062660159747</v>
          </cell>
          <cell r="AI617">
            <v>41347.945193616324</v>
          </cell>
          <cell r="AJ617">
            <v>38956.454015163115</v>
          </cell>
          <cell r="AK617">
            <v>36633.143801095299</v>
          </cell>
          <cell r="AL617">
            <v>34309.83358702749</v>
          </cell>
          <cell r="AM617">
            <v>31984.457283129814</v>
          </cell>
          <cell r="AN617">
            <v>29661.147069061997</v>
          </cell>
          <cell r="AO617">
            <v>27335.770765164325</v>
          </cell>
          <cell r="AP617">
            <v>25012.460551096508</v>
          </cell>
          <cell r="AQ617">
            <v>22687.084247198836</v>
          </cell>
          <cell r="AR617">
            <v>20363.77403313102</v>
          </cell>
          <cell r="AS617">
            <v>18649.960318872007</v>
          </cell>
          <cell r="AT617">
            <v>17545.64310442179</v>
          </cell>
          <cell r="AU617">
            <v>16441.325889971577</v>
          </cell>
          <cell r="AV617">
            <v>15337.008675521363</v>
          </cell>
          <cell r="AW617">
            <v>14232.691461071154</v>
          </cell>
          <cell r="AX617">
            <v>13128.374246620942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</row>
        <row r="618">
          <cell r="A618">
            <v>-2918.2794719492181</v>
          </cell>
          <cell r="B618">
            <v>-11768.624060812546</v>
          </cell>
          <cell r="C618">
            <v>-10063.346613349901</v>
          </cell>
          <cell r="D618">
            <v>-7517.6191044551206</v>
          </cell>
          <cell r="E618">
            <v>-5888.5532430098147</v>
          </cell>
          <cell r="F618">
            <v>-4541.198218102425</v>
          </cell>
          <cell r="G618">
            <v>-3113.4082116816289</v>
          </cell>
          <cell r="H618">
            <v>-1591.3985421441932</v>
          </cell>
          <cell r="I618">
            <v>99.16014561283707</v>
          </cell>
          <cell r="J618">
            <v>1976.3734052884238</v>
          </cell>
          <cell r="K618">
            <v>4052.185141295744</v>
          </cell>
          <cell r="L618">
            <v>6348.3490395629406</v>
          </cell>
          <cell r="M618">
            <v>8884.8893977053631</v>
          </cell>
          <cell r="N618">
            <v>11690.359690196203</v>
          </cell>
          <cell r="O618">
            <v>15169.508249474482</v>
          </cell>
          <cell r="P618">
            <v>19474.429614173438</v>
          </cell>
          <cell r="Q618">
            <v>24259.450676902867</v>
          </cell>
          <cell r="R618">
            <v>29415.945360312802</v>
          </cell>
          <cell r="S618">
            <v>34972.752126983156</v>
          </cell>
          <cell r="T618">
            <v>40960.948244290899</v>
          </cell>
          <cell r="U618">
            <v>47414.023588644835</v>
          </cell>
          <cell r="V618">
            <v>54368.067942594738</v>
          </cell>
          <cell r="W618">
            <v>61861.972832301879</v>
          </cell>
          <cell r="X618">
            <v>69937.649034176924</v>
          </cell>
          <cell r="Y618">
            <v>78640.260967123293</v>
          </cell>
          <cell r="Z618">
            <v>88018.479281259788</v>
          </cell>
          <cell r="AA618">
            <v>98124.753055761917</v>
          </cell>
          <cell r="AB618">
            <v>109015.60312812921</v>
          </cell>
          <cell r="AC618">
            <v>120751.93819536571</v>
          </cell>
          <cell r="AD618">
            <v>133399.39545491699</v>
          </cell>
          <cell r="AE618">
            <v>46770.184748660511</v>
          </cell>
          <cell r="AF618">
            <v>42996.321926383462</v>
          </cell>
          <cell r="AG618">
            <v>40500.171442745843</v>
          </cell>
          <cell r="AH618">
            <v>38156.718596784878</v>
          </cell>
          <cell r="AI618">
            <v>35951.591846131028</v>
          </cell>
          <cell r="AJ618">
            <v>33872.216091210881</v>
          </cell>
          <cell r="AK618">
            <v>31852.122948565204</v>
          </cell>
          <cell r="AL618">
            <v>29832.029805919537</v>
          </cell>
          <cell r="AM618">
            <v>27810.140220477679</v>
          </cell>
          <cell r="AN618">
            <v>25790.047077832005</v>
          </cell>
          <cell r="AO618">
            <v>23768.157492390139</v>
          </cell>
          <cell r="AP618">
            <v>21748.064349744469</v>
          </cell>
          <cell r="AQ618">
            <v>19726.174764302599</v>
          </cell>
          <cell r="AR618">
            <v>17706.081621656926</v>
          </cell>
          <cell r="AS618">
            <v>16215.93910388909</v>
          </cell>
          <cell r="AT618">
            <v>15255.747210999085</v>
          </cell>
          <cell r="AU618">
            <v>14295.555318109082</v>
          </cell>
          <cell r="AV618">
            <v>13335.363425219079</v>
          </cell>
          <cell r="AW618">
            <v>12375.171532329077</v>
          </cell>
          <cell r="AX618">
            <v>11414.979639439074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</row>
        <row r="619">
          <cell r="A619">
            <v>-3555.5966219459051</v>
          </cell>
          <cell r="B619">
            <v>-14390.472599701628</v>
          </cell>
          <cell r="C619">
            <v>-12766.051426367541</v>
          </cell>
          <cell r="D619">
            <v>-10301.473366358636</v>
          </cell>
          <cell r="E619">
            <v>-8545.8119143561617</v>
          </cell>
          <cell r="F619">
            <v>-7003.7822955387019</v>
          </cell>
          <cell r="G619">
            <v>-5401.5499416104012</v>
          </cell>
          <cell r="H619">
            <v>-3723.8043198967089</v>
          </cell>
          <cell r="I619">
            <v>-1882.8022918389231</v>
          </cell>
          <cell r="J619">
            <v>141.23856298535097</v>
          </cell>
          <cell r="K619">
            <v>2359.6174235804147</v>
          </cell>
          <cell r="L619">
            <v>4795.2690733906029</v>
          </cell>
          <cell r="M619">
            <v>7468.6856449410434</v>
          </cell>
          <cell r="N619">
            <v>10411.196417445119</v>
          </cell>
          <cell r="O619">
            <v>14111.826850224363</v>
          </cell>
          <cell r="P619">
            <v>18758.877989928355</v>
          </cell>
          <cell r="Q619">
            <v>23940.399775386169</v>
          </cell>
          <cell r="R619">
            <v>29524.176563078192</v>
          </cell>
          <cell r="S619">
            <v>35541.436454230738</v>
          </cell>
          <cell r="T619">
            <v>42025.831868725625</v>
          </cell>
          <cell r="U619">
            <v>49013.627751257904</v>
          </cell>
          <cell r="V619">
            <v>56543.904388426636</v>
          </cell>
          <cell r="W619">
            <v>64658.775971043608</v>
          </cell>
          <cell r="X619">
            <v>73403.626124002112</v>
          </cell>
          <cell r="Y619">
            <v>82827.361720941291</v>
          </cell>
          <cell r="Z619">
            <v>92982.68640320297</v>
          </cell>
          <cell r="AA619">
            <v>103926.3953327754</v>
          </cell>
          <cell r="AB619">
            <v>115719.6928276745</v>
          </cell>
          <cell r="AC619">
            <v>128428.53465618489</v>
          </cell>
          <cell r="AD619">
            <v>142123.99690429281</v>
          </cell>
          <cell r="AE619">
            <v>56952.974494811315</v>
          </cell>
          <cell r="AF619">
            <v>52357.46745931224</v>
          </cell>
          <cell r="AG619">
            <v>49317.855886388192</v>
          </cell>
          <cell r="AH619">
            <v>46464.187232243516</v>
          </cell>
          <cell r="AI619">
            <v>43778.960986875463</v>
          </cell>
          <cell r="AJ619">
            <v>41246.864204031619</v>
          </cell>
          <cell r="AK619">
            <v>38786.957024949181</v>
          </cell>
          <cell r="AL619">
            <v>36327.049845866743</v>
          </cell>
          <cell r="AM619">
            <v>33864.955103033957</v>
          </cell>
          <cell r="AN619">
            <v>31405.047923951515</v>
          </cell>
          <cell r="AO619">
            <v>28942.953181118733</v>
          </cell>
          <cell r="AP619">
            <v>26483.046002036284</v>
          </cell>
          <cell r="AQ619">
            <v>24020.951259203503</v>
          </cell>
          <cell r="AR619">
            <v>21561.044080121057</v>
          </cell>
          <cell r="AS619">
            <v>19746.468207390601</v>
          </cell>
          <cell r="AT619">
            <v>18577.223641012122</v>
          </cell>
          <cell r="AU619">
            <v>17407.979074633651</v>
          </cell>
          <cell r="AV619">
            <v>16238.734508255167</v>
          </cell>
          <cell r="AW619">
            <v>15069.489941876687</v>
          </cell>
          <cell r="AX619">
            <v>13900.245375498207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</row>
        <row r="620">
          <cell r="A620">
            <v>-3085.6745418507962</v>
          </cell>
          <cell r="B620">
            <v>-12449.759309473733</v>
          </cell>
          <cell r="C620">
            <v>-10739.243701972713</v>
          </cell>
          <cell r="D620">
            <v>-8382.7227191695893</v>
          </cell>
          <cell r="E620">
            <v>-6796.7543629276979</v>
          </cell>
          <cell r="F620">
            <v>-5414.3464523144503</v>
          </cell>
          <cell r="G620">
            <v>-3958.0874150815225</v>
          </cell>
          <cell r="H620">
            <v>-2413.8884905059813</v>
          </cell>
          <cell r="I620">
            <v>-703.99417652624425</v>
          </cell>
          <cell r="J620">
            <v>1190.0291710713018</v>
          </cell>
          <cell r="K620">
            <v>3279.8335582918135</v>
          </cell>
          <cell r="L620">
            <v>5587.3519591980348</v>
          </cell>
          <cell r="M620">
            <v>8132.5899638992114</v>
          </cell>
          <cell r="N620">
            <v>10944.67892737745</v>
          </cell>
          <cell r="O620">
            <v>14450.389432471418</v>
          </cell>
          <cell r="P620">
            <v>18811.170288496363</v>
          </cell>
          <cell r="Q620">
            <v>23663.708827090613</v>
          </cell>
          <cell r="R620">
            <v>28892.962543484991</v>
          </cell>
          <cell r="S620">
            <v>34528.176815960614</v>
          </cell>
          <cell r="T620">
            <v>40600.867417519112</v>
          </cell>
          <cell r="U620">
            <v>47144.996772525134</v>
          </cell>
          <cell r="V620">
            <v>54197.163896610306</v>
          </cell>
          <cell r="W620">
            <v>61796.809082105268</v>
          </cell>
          <cell r="X620">
            <v>69986.434473733927</v>
          </cell>
          <cell r="Y620">
            <v>78811.841768172046</v>
          </cell>
          <cell r="Z620">
            <v>88322.388366840358</v>
          </cell>
          <cell r="AA620">
            <v>98571.263414504676</v>
          </cell>
          <cell r="AB620">
            <v>109615.78526746987</v>
          </cell>
          <cell r="AC620">
            <v>121517.72205500299</v>
          </cell>
          <cell r="AD620">
            <v>134343.63712677246</v>
          </cell>
          <cell r="AE620">
            <v>49450.931047563266</v>
          </cell>
          <cell r="AF620">
            <v>45460.760146800916</v>
          </cell>
          <cell r="AG620">
            <v>42821.536758780385</v>
          </cell>
          <cell r="AH620">
            <v>40343.763242990499</v>
          </cell>
          <cell r="AI620">
            <v>38012.244317338947</v>
          </cell>
          <cell r="AJ620">
            <v>35813.684109994974</v>
          </cell>
          <cell r="AK620">
            <v>33677.804441281733</v>
          </cell>
          <cell r="AL620">
            <v>31541.924772568484</v>
          </cell>
          <cell r="AM620">
            <v>29404.145693593699</v>
          </cell>
          <cell r="AN620">
            <v>27268.266024880453</v>
          </cell>
          <cell r="AO620">
            <v>25130.486945905668</v>
          </cell>
          <cell r="AP620">
            <v>22994.607277192419</v>
          </cell>
          <cell r="AQ620">
            <v>20856.82819821763</v>
          </cell>
          <cell r="AR620">
            <v>18720.948529504385</v>
          </cell>
          <cell r="AS620">
            <v>17145.394887944523</v>
          </cell>
          <cell r="AT620">
            <v>16130.167273538047</v>
          </cell>
          <cell r="AU620">
            <v>15114.939659131573</v>
          </cell>
          <cell r="AV620">
            <v>14099.7120447251</v>
          </cell>
          <cell r="AW620">
            <v>13084.484430318626</v>
          </cell>
          <cell r="AX620">
            <v>12069.256815912153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</row>
        <row r="621">
          <cell r="A621">
            <v>-3520.4967464860683</v>
          </cell>
          <cell r="B621">
            <v>-14281.112225361045</v>
          </cell>
          <cell r="C621">
            <v>-12609.057010171424</v>
          </cell>
          <cell r="D621">
            <v>-10039.728229842123</v>
          </cell>
          <cell r="E621">
            <v>-8255.4931012320812</v>
          </cell>
          <cell r="F621">
            <v>-6714.6865576094742</v>
          </cell>
          <cell r="G621">
            <v>-5111.6776535883282</v>
          </cell>
          <cell r="H621">
            <v>-3431.1841218817081</v>
          </cell>
          <cell r="I621">
            <v>-1586.1907464410565</v>
          </cell>
          <cell r="J621">
            <v>443.0577039650218</v>
          </cell>
          <cell r="K621">
            <v>2667.9764011253687</v>
          </cell>
          <cell r="L621">
            <v>5111.5139611818031</v>
          </cell>
          <cell r="M621">
            <v>7794.2251250634108</v>
          </cell>
          <cell r="N621">
            <v>10747.372022127238</v>
          </cell>
          <cell r="O621">
            <v>14455.090725554654</v>
          </cell>
          <cell r="P621">
            <v>19103.649719371428</v>
          </cell>
          <cell r="Q621">
            <v>24285.148357352125</v>
          </cell>
          <cell r="R621">
            <v>29868.900200568231</v>
          </cell>
          <cell r="S621">
            <v>35886.133210740365</v>
          </cell>
          <cell r="T621">
            <v>42370.499657414439</v>
          </cell>
          <cell r="U621">
            <v>49358.264323278665</v>
          </cell>
          <cell r="V621">
            <v>56888.507320348275</v>
          </cell>
          <cell r="W621">
            <v>65003.342651297811</v>
          </cell>
          <cell r="X621">
            <v>73748.153738277702</v>
          </cell>
          <cell r="Y621">
            <v>83171.847236444868</v>
          </cell>
          <cell r="Z621">
            <v>93327.126551697511</v>
          </cell>
          <cell r="AA621">
            <v>104270.78659230213</v>
          </cell>
          <cell r="AB621">
            <v>116064.03140285573</v>
          </cell>
          <cell r="AC621">
            <v>128772.81645699807</v>
          </cell>
          <cell r="AD621">
            <v>142468.2175231961</v>
          </cell>
          <cell r="AE621">
            <v>56349.539239263664</v>
          </cell>
          <cell r="AF621">
            <v>51802.723092817105</v>
          </cell>
          <cell r="AG621">
            <v>48795.317191371032</v>
          </cell>
          <cell r="AH621">
            <v>45971.88408311025</v>
          </cell>
          <cell r="AI621">
            <v>43315.108681617341</v>
          </cell>
          <cell r="AJ621">
            <v>40809.840286277053</v>
          </cell>
          <cell r="AK621">
            <v>38375.996622408689</v>
          </cell>
          <cell r="AL621">
            <v>35942.15295854034</v>
          </cell>
          <cell r="AM621">
            <v>33506.144908869806</v>
          </cell>
          <cell r="AN621">
            <v>31072.301245001458</v>
          </cell>
          <cell r="AO621">
            <v>28636.293195330927</v>
          </cell>
          <cell r="AP621">
            <v>26202.449531462578</v>
          </cell>
          <cell r="AQ621">
            <v>23766.441481792048</v>
          </cell>
          <cell r="AR621">
            <v>21332.597817923695</v>
          </cell>
          <cell r="AS621">
            <v>19537.247965698476</v>
          </cell>
          <cell r="AT621">
            <v>18380.391925116393</v>
          </cell>
          <cell r="AU621">
            <v>17223.535884534311</v>
          </cell>
          <cell r="AV621">
            <v>16066.67984395223</v>
          </cell>
          <cell r="AW621">
            <v>14909.823803370153</v>
          </cell>
          <cell r="AX621">
            <v>13752.96776278807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</row>
        <row r="622">
          <cell r="A622">
            <v>-3402.8110968090004</v>
          </cell>
          <cell r="B622">
            <v>-13775.422377466031</v>
          </cell>
          <cell r="C622">
            <v>-11872.395309242833</v>
          </cell>
          <cell r="D622">
            <v>-9262.8389533641948</v>
          </cell>
          <cell r="E622">
            <v>-7506.8649785341522</v>
          </cell>
          <cell r="F622">
            <v>-5981.5773229268434</v>
          </cell>
          <cell r="G622">
            <v>-4388.8009325514222</v>
          </cell>
          <cell r="H622">
            <v>-2713.4118211448508</v>
          </cell>
          <cell r="I622">
            <v>-870.72679720041049</v>
          </cell>
          <cell r="J622">
            <v>1158.8430235899177</v>
          </cell>
          <cell r="K622">
            <v>3386.9838182147241</v>
          </cell>
          <cell r="L622">
            <v>5836.5917438519837</v>
          </cell>
          <cell r="M622">
            <v>8528.3128392040198</v>
          </cell>
          <cell r="N622">
            <v>11493.090432118697</v>
          </cell>
          <cell r="O622">
            <v>15199.788961926839</v>
          </cell>
          <cell r="P622">
            <v>19828.249389412897</v>
          </cell>
          <cell r="Q622">
            <v>24982.981774751326</v>
          </cell>
          <cell r="R622">
            <v>30537.889431570926</v>
          </cell>
          <cell r="S622">
            <v>36524.039006194696</v>
          </cell>
          <cell r="T622">
            <v>42974.908929437421</v>
          </cell>
          <cell r="U622">
            <v>49926.576649703704</v>
          </cell>
          <cell r="V622">
            <v>57417.920401477837</v>
          </cell>
          <cell r="W622">
            <v>65490.836637626089</v>
          </cell>
          <cell r="X622">
            <v>74190.474341533554</v>
          </cell>
          <cell r="Y622">
            <v>83565.48752950129</v>
          </cell>
          <cell r="Z622">
            <v>93668.307355560522</v>
          </cell>
          <cell r="AA622">
            <v>104555.43534049093</v>
          </cell>
          <cell r="AB622">
            <v>116287.75936496969</v>
          </cell>
          <cell r="AC622">
            <v>128930.89419408981</v>
          </cell>
          <cell r="AD622">
            <v>142555.54843768169</v>
          </cell>
          <cell r="AE622">
            <v>54479.47736631304</v>
          </cell>
          <cell r="AF622">
            <v>50083.555577363935</v>
          </cell>
          <cell r="AG622">
            <v>47175.955906611256</v>
          </cell>
          <cell r="AH622">
            <v>44446.223557537975</v>
          </cell>
          <cell r="AI622">
            <v>41877.618076338993</v>
          </cell>
          <cell r="AJ622">
            <v>39455.491565934812</v>
          </cell>
          <cell r="AK622">
            <v>37102.419427476758</v>
          </cell>
          <cell r="AL622">
            <v>34749.347289018711</v>
          </cell>
          <cell r="AM622">
            <v>32394.182593835005</v>
          </cell>
          <cell r="AN622">
            <v>30041.110455376947</v>
          </cell>
          <cell r="AO622">
            <v>27685.945760193252</v>
          </cell>
          <cell r="AP622">
            <v>25332.873621735194</v>
          </cell>
          <cell r="AQ622">
            <v>22977.708926551491</v>
          </cell>
          <cell r="AR622">
            <v>20624.636788093438</v>
          </cell>
          <cell r="AS622">
            <v>18888.868883699204</v>
          </cell>
          <cell r="AT622">
            <v>17770.405213368798</v>
          </cell>
          <cell r="AU622">
            <v>16651.941543038385</v>
          </cell>
          <cell r="AV622">
            <v>15533.477872707985</v>
          </cell>
          <cell r="AW622">
            <v>14415.014202377575</v>
          </cell>
          <cell r="AX622">
            <v>13296.550532047169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</row>
        <row r="623">
          <cell r="A623">
            <v>-3370.1810116817487</v>
          </cell>
          <cell r="B623">
            <v>-13525.054633551194</v>
          </cell>
          <cell r="C623">
            <v>-11719.041066659267</v>
          </cell>
          <cell r="D623">
            <v>-9086.1954602417845</v>
          </cell>
          <cell r="E623">
            <v>-7301.0319159169276</v>
          </cell>
          <cell r="F623">
            <v>-5774.7886019733769</v>
          </cell>
          <cell r="G623">
            <v>-4179.6580120731396</v>
          </cell>
          <cell r="H623">
            <v>-2500.5236112403172</v>
          </cell>
          <cell r="I623">
            <v>-653.15122702615986</v>
          </cell>
          <cell r="J623">
            <v>1382.0429347474378</v>
          </cell>
          <cell r="K623">
            <v>3616.8314309590405</v>
          </cell>
          <cell r="L623">
            <v>6074.133217618235</v>
          </cell>
          <cell r="M623">
            <v>8774.6490629404889</v>
          </cell>
          <cell r="N623">
            <v>11749.29615683884</v>
          </cell>
          <cell r="O623">
            <v>15463.86508118048</v>
          </cell>
          <cell r="P623">
            <v>20096.930606785449</v>
          </cell>
          <cell r="Q623">
            <v>25255.583566309382</v>
          </cell>
          <cell r="R623">
            <v>30814.716161677512</v>
          </cell>
          <cell r="S623">
            <v>36805.418667809332</v>
          </cell>
          <cell r="T623">
            <v>43261.194978465479</v>
          </cell>
          <cell r="U623">
            <v>50218.149981751034</v>
          </cell>
          <cell r="V623">
            <v>57715.191482066119</v>
          </cell>
          <cell r="W623">
            <v>65794.247797782155</v>
          </cell>
          <cell r="X623">
            <v>74500.502251591446</v>
          </cell>
          <cell r="Y623">
            <v>83882.645864951832</v>
          </cell>
          <cell r="Z623">
            <v>93993.149669857899</v>
          </cell>
          <cell r="AA623">
            <v>104888.55816088257</v>
          </cell>
          <cell r="AB623">
            <v>116629.80552866356</v>
          </cell>
          <cell r="AC623">
            <v>129282.55644341692</v>
          </cell>
          <cell r="AD623">
            <v>142917.57329436063</v>
          </cell>
          <cell r="AE623">
            <v>54097.93946477562</v>
          </cell>
          <cell r="AF623">
            <v>49732.803778332614</v>
          </cell>
          <cell r="AG623">
            <v>46845.566995230831</v>
          </cell>
          <cell r="AH623">
            <v>44134.951869790624</v>
          </cell>
          <cell r="AI623">
            <v>41584.335187173252</v>
          </cell>
          <cell r="AJ623">
            <v>39179.171634394821</v>
          </cell>
          <cell r="AK623">
            <v>36842.57884282618</v>
          </cell>
          <cell r="AL623">
            <v>34505.98605125754</v>
          </cell>
          <cell r="AM623">
            <v>32167.315357834053</v>
          </cell>
          <cell r="AN623">
            <v>29830.722566265413</v>
          </cell>
          <cell r="AO623">
            <v>27492.051872841937</v>
          </cell>
          <cell r="AP623">
            <v>25155.459081273293</v>
          </cell>
          <cell r="AQ623">
            <v>22816.788387849807</v>
          </cell>
          <cell r="AR623">
            <v>20480.19559628117</v>
          </cell>
          <cell r="AS623">
            <v>18756.58385189093</v>
          </cell>
          <cell r="AT623">
            <v>17645.953154679082</v>
          </cell>
          <cell r="AU623">
            <v>16535.322457467242</v>
          </cell>
          <cell r="AV623">
            <v>15424.6917602554</v>
          </cell>
          <cell r="AW623">
            <v>14314.061063043557</v>
          </cell>
          <cell r="AX623">
            <v>13203.430365831715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</row>
        <row r="624">
          <cell r="A624">
            <v>-3730.177639657868</v>
          </cell>
          <cell r="B624">
            <v>-15174.742063697067</v>
          </cell>
          <cell r="C624">
            <v>-13272.73906800005</v>
          </cell>
          <cell r="D624">
            <v>-10390.016285864733</v>
          </cell>
          <cell r="E624">
            <v>-8439.9379278867636</v>
          </cell>
          <cell r="F624">
            <v>-6783.5558092919882</v>
          </cell>
          <cell r="G624">
            <v>-5067.4492028360246</v>
          </cell>
          <cell r="H624">
            <v>-3275.5250671653516</v>
          </cell>
          <cell r="I624">
            <v>-1316.0816872686551</v>
          </cell>
          <cell r="J624">
            <v>831.54690801295578</v>
          </cell>
          <cell r="K624">
            <v>3178.9630694824691</v>
          </cell>
          <cell r="L624">
            <v>5749.9248227122989</v>
          </cell>
          <cell r="M624">
            <v>8565.5983855473496</v>
          </cell>
          <cell r="N624">
            <v>11658.640747679736</v>
          </cell>
          <cell r="O624">
            <v>15541.024091153195</v>
          </cell>
          <cell r="P624">
            <v>20411.32174858735</v>
          </cell>
          <cell r="Q624">
            <v>25840.782561053475</v>
          </cell>
          <cell r="R624">
            <v>31691.746526778308</v>
          </cell>
          <cell r="S624">
            <v>37996.936030975347</v>
          </cell>
          <cell r="T624">
            <v>44791.613782662971</v>
          </cell>
          <cell r="U624">
            <v>52113.780026603345</v>
          </cell>
          <cell r="V624">
            <v>60004.385065316717</v>
          </cell>
          <cell r="W624">
            <v>68507.558279731878</v>
          </cell>
          <cell r="X624">
            <v>77670.854929305104</v>
          </cell>
          <cell r="Y624">
            <v>87545.522111873433</v>
          </cell>
          <cell r="Z624">
            <v>98186.785370662896</v>
          </cell>
          <cell r="AA624">
            <v>109654.15755134335</v>
          </cell>
          <cell r="AB624">
            <v>122011.77163645937</v>
          </cell>
          <cell r="AC624">
            <v>135328.73941866282</v>
          </cell>
          <cell r="AD624">
            <v>149679.53801868073</v>
          </cell>
          <cell r="AE624">
            <v>59648.306281223777</v>
          </cell>
          <cell r="AF624">
            <v>54835.314271544979</v>
          </cell>
          <cell r="AG624">
            <v>51651.851358747605</v>
          </cell>
          <cell r="AH624">
            <v>48663.131218712493</v>
          </cell>
          <cell r="AI624">
            <v>45850.825119885521</v>
          </cell>
          <cell r="AJ624">
            <v>43198.895422156915</v>
          </cell>
          <cell r="AK624">
            <v>40622.571742088905</v>
          </cell>
          <cell r="AL624">
            <v>38046.248062020932</v>
          </cell>
          <cell r="AM624">
            <v>35467.633290508667</v>
          </cell>
          <cell r="AN624">
            <v>32891.309610440687</v>
          </cell>
          <cell r="AO624">
            <v>30312.694838928426</v>
          </cell>
          <cell r="AP624">
            <v>27736.371158860446</v>
          </cell>
          <cell r="AQ624">
            <v>25157.756387348189</v>
          </cell>
          <cell r="AR624">
            <v>22581.432707280201</v>
          </cell>
          <cell r="AS624">
            <v>20680.981003269444</v>
          </cell>
          <cell r="AT624">
            <v>19456.401275315919</v>
          </cell>
          <cell r="AU624">
            <v>18231.821547362393</v>
          </cell>
          <cell r="AV624">
            <v>17007.241819408864</v>
          </cell>
          <cell r="AW624">
            <v>15782.662091455335</v>
          </cell>
          <cell r="AX624">
            <v>14558.082363501808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</row>
        <row r="625">
          <cell r="A625">
            <v>-3273.8387574094513</v>
          </cell>
          <cell r="B625">
            <v>-13209.12333482644</v>
          </cell>
          <cell r="C625">
            <v>-11380.823695457568</v>
          </cell>
          <cell r="D625">
            <v>-8779.0339020357769</v>
          </cell>
          <cell r="E625">
            <v>-7045.7453814049895</v>
          </cell>
          <cell r="F625">
            <v>-5563.9547212756188</v>
          </cell>
          <cell r="G625">
            <v>-4011.0622014962341</v>
          </cell>
          <cell r="H625">
            <v>-2372.2757112006966</v>
          </cell>
          <cell r="I625">
            <v>-565.59723532782732</v>
          </cell>
          <cell r="J625">
            <v>1428.1955116047463</v>
          </cell>
          <cell r="K625">
            <v>3620.8785111456314</v>
          </cell>
          <cell r="L625">
            <v>6035.0737230285922</v>
          </cell>
          <cell r="M625">
            <v>8691.2908899516096</v>
          </cell>
          <cell r="N625">
            <v>11619.877220158049</v>
          </cell>
          <cell r="O625">
            <v>15272.979634898315</v>
          </cell>
          <cell r="P625">
            <v>19823.224096255661</v>
          </cell>
          <cell r="Q625">
            <v>24888.168585657881</v>
          </cell>
          <cell r="R625">
            <v>30346.317878833921</v>
          </cell>
          <cell r="S625">
            <v>36228.197486583427</v>
          </cell>
          <cell r="T625">
            <v>42566.702694440828</v>
          </cell>
          <cell r="U625">
            <v>49397.28253444672</v>
          </cell>
          <cell r="V625">
            <v>56758.138039125864</v>
          </cell>
          <cell r="W625">
            <v>64690.435886436971</v>
          </cell>
          <cell r="X625">
            <v>73238.538630534924</v>
          </cell>
          <cell r="Y625">
            <v>82450.252805945536</v>
          </cell>
          <cell r="Z625">
            <v>92377.096292712158</v>
          </cell>
          <cell r="AA625">
            <v>103074.58643779349</v>
          </cell>
          <cell r="AB625">
            <v>114602.55054407429</v>
          </cell>
          <cell r="AC625">
            <v>127025.46046344464</v>
          </cell>
          <cell r="AD625">
            <v>140412.79316521011</v>
          </cell>
          <cell r="AE625">
            <v>52465.724534486551</v>
          </cell>
          <cell r="AF625">
            <v>48232.291454661106</v>
          </cell>
          <cell r="AG625">
            <v>45432.166880107055</v>
          </cell>
          <cell r="AH625">
            <v>42803.335026299428</v>
          </cell>
          <cell r="AI625">
            <v>40329.67422540328</v>
          </cell>
          <cell r="AJ625">
            <v>37997.078018062988</v>
          </cell>
          <cell r="AK625">
            <v>35730.983690541885</v>
          </cell>
          <cell r="AL625">
            <v>33464.889363020804</v>
          </cell>
          <cell r="AM625">
            <v>31196.779827020338</v>
          </cell>
          <cell r="AN625">
            <v>28930.685499499254</v>
          </cell>
          <cell r="AO625">
            <v>26662.575963498795</v>
          </cell>
          <cell r="AP625">
            <v>24396.481635977711</v>
          </cell>
          <cell r="AQ625">
            <v>22128.372099977252</v>
          </cell>
          <cell r="AR625">
            <v>19862.277772456164</v>
          </cell>
          <cell r="AS625">
            <v>18190.669946349117</v>
          </cell>
          <cell r="AT625">
            <v>17113.548621656111</v>
          </cell>
          <cell r="AU625">
            <v>16036.4272969631</v>
          </cell>
          <cell r="AV625">
            <v>14959.305972270095</v>
          </cell>
          <cell r="AW625">
            <v>13882.18464757708</v>
          </cell>
          <cell r="AX625">
            <v>12805.063322884071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</row>
        <row r="626">
          <cell r="A626">
            <v>-3651.3664166699718</v>
          </cell>
          <cell r="B626">
            <v>-14870.771902884821</v>
          </cell>
          <cell r="C626">
            <v>-13210.667063538629</v>
          </cell>
          <cell r="D626">
            <v>-10541.812649693811</v>
          </cell>
          <cell r="E626">
            <v>-8687.9520720960372</v>
          </cell>
          <cell r="F626">
            <v>-7100.6888932078482</v>
          </cell>
          <cell r="G626">
            <v>-5454.6714734572561</v>
          </cell>
          <cell r="H626">
            <v>-3734.2671869472483</v>
          </cell>
          <cell r="I626">
            <v>-1849.7341592192367</v>
          </cell>
          <cell r="J626">
            <v>219.0707299657812</v>
          </cell>
          <cell r="K626">
            <v>2483.4912987329558</v>
          </cell>
          <cell r="L626">
            <v>4966.7736809038943</v>
          </cell>
          <cell r="M626">
            <v>7689.6325692334667</v>
          </cell>
          <cell r="N626">
            <v>10683.955867050288</v>
          </cell>
          <cell r="O626">
            <v>14450.778052757416</v>
          </cell>
          <cell r="P626">
            <v>19183.677477378049</v>
          </cell>
          <cell r="Q626">
            <v>24461.614888088036</v>
          </cell>
          <cell r="R626">
            <v>30149.292296590895</v>
          </cell>
          <cell r="S626">
            <v>36278.518883770572</v>
          </cell>
          <cell r="T626">
            <v>42883.573259890502</v>
          </cell>
          <cell r="U626">
            <v>50001.395172814024</v>
          </cell>
          <cell r="V626">
            <v>57671.792099032216</v>
          </cell>
          <cell r="W626">
            <v>65937.661872890036</v>
          </cell>
          <cell r="X626">
            <v>74845.23259909793</v>
          </cell>
          <cell r="Y626">
            <v>84444.321190275165</v>
          </cell>
          <cell r="Z626">
            <v>94788.61197543476</v>
          </cell>
          <cell r="AA626">
            <v>105935.95693756874</v>
          </cell>
          <cell r="AB626">
            <v>117948.69925945791</v>
          </cell>
          <cell r="AC626">
            <v>130894.02198718308</v>
          </cell>
          <cell r="AD626">
            <v>144844.32376129166</v>
          </cell>
          <cell r="AE626">
            <v>58381.948819652018</v>
          </cell>
          <cell r="AF626">
            <v>53671.138560368716</v>
          </cell>
          <cell r="AG626">
            <v>50555.261841792024</v>
          </cell>
          <cell r="AH626">
            <v>47629.993428819187</v>
          </cell>
          <cell r="AI626">
            <v>44877.393716216895</v>
          </cell>
          <cell r="AJ626">
            <v>42281.76554940598</v>
          </cell>
          <cell r="AK626">
            <v>39760.13825418245</v>
          </cell>
          <cell r="AL626">
            <v>37238.510958958934</v>
          </cell>
          <cell r="AM626">
            <v>34714.641213081239</v>
          </cell>
          <cell r="AN626">
            <v>32193.013917857708</v>
          </cell>
          <cell r="AO626">
            <v>29669.144171980028</v>
          </cell>
          <cell r="AP626">
            <v>27147.516876756494</v>
          </cell>
          <cell r="AQ626">
            <v>24623.647130878813</v>
          </cell>
          <cell r="AR626">
            <v>22102.019835655276</v>
          </cell>
          <cell r="AS626">
            <v>20241.91548340979</v>
          </cell>
          <cell r="AT626">
            <v>19043.334074142334</v>
          </cell>
          <cell r="AU626">
            <v>17844.752664874883</v>
          </cell>
          <cell r="AV626">
            <v>16646.171255607424</v>
          </cell>
          <cell r="AW626">
            <v>15447.589846339964</v>
          </cell>
          <cell r="AX626">
            <v>14249.008437072505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</row>
        <row r="627">
          <cell r="A627">
            <v>-3215.3941725826803</v>
          </cell>
          <cell r="B627">
            <v>-12812.509147897516</v>
          </cell>
          <cell r="C627">
            <v>-11006.706959701767</v>
          </cell>
          <cell r="D627">
            <v>-8429.8971665849967</v>
          </cell>
          <cell r="E627">
            <v>-6695.8506588727896</v>
          </cell>
          <cell r="F627">
            <v>-5216.5520379136169</v>
          </cell>
          <cell r="G627">
            <v>-3663.7308844611794</v>
          </cell>
          <cell r="H627">
            <v>-2022.6361836546403</v>
          </cell>
          <cell r="I627">
            <v>-212.18467561749418</v>
          </cell>
          <cell r="J627">
            <v>1786.8052336563305</v>
          </cell>
          <cell r="K627">
            <v>3986.2470079315699</v>
          </cell>
          <cell r="L627">
            <v>6408.7720228428152</v>
          </cell>
          <cell r="M627">
            <v>9074.9597022717335</v>
          </cell>
          <cell r="N627">
            <v>12015.064334227156</v>
          </cell>
          <cell r="O627">
            <v>15675.120817896039</v>
          </cell>
          <cell r="P627">
            <v>20225.20779079611</v>
          </cell>
          <cell r="Q627">
            <v>25287.925703153269</v>
          </cell>
          <cell r="R627">
            <v>30743.675564321693</v>
          </cell>
          <cell r="S627">
            <v>36622.969465921058</v>
          </cell>
          <cell r="T627">
            <v>42958.688232540007</v>
          </cell>
          <cell r="U627">
            <v>49786.265312632539</v>
          </cell>
          <cell r="V627">
            <v>57143.884945342499</v>
          </cell>
          <cell r="W627">
            <v>65072.695711533903</v>
          </cell>
          <cell r="X627">
            <v>73617.040663342385</v>
          </cell>
          <cell r="Y627">
            <v>82824.705319282119</v>
          </cell>
          <cell r="Z627">
            <v>92747.184911857243</v>
          </cell>
          <cell r="AA627">
            <v>103439.97238229986</v>
          </cell>
          <cell r="AB627">
            <v>114962.86873308819</v>
          </cell>
          <cell r="AC627">
            <v>127380.31747393686</v>
          </cell>
          <cell r="AD627">
            <v>140761.76503169918</v>
          </cell>
          <cell r="AE627">
            <v>51712.60687536472</v>
          </cell>
          <cell r="AF627">
            <v>47539.942482894978</v>
          </cell>
          <cell r="AG627">
            <v>44780.012212022986</v>
          </cell>
          <cell r="AH627">
            <v>42188.915845708019</v>
          </cell>
          <cell r="AI627">
            <v>39750.763134109431</v>
          </cell>
          <cell r="AJ627">
            <v>37451.650108616639</v>
          </cell>
          <cell r="AK627">
            <v>35218.084363716574</v>
          </cell>
          <cell r="AL627">
            <v>32984.51861881651</v>
          </cell>
          <cell r="AM627">
            <v>30748.96659268636</v>
          </cell>
          <cell r="AN627">
            <v>28515.400847786299</v>
          </cell>
          <cell r="AO627">
            <v>26279.848821656149</v>
          </cell>
          <cell r="AP627">
            <v>24046.283076756088</v>
          </cell>
          <cell r="AQ627">
            <v>21810.731050625935</v>
          </cell>
          <cell r="AR627">
            <v>19577.165305725874</v>
          </cell>
          <cell r="AS627">
            <v>17929.552523700222</v>
          </cell>
          <cell r="AT627">
            <v>16867.892704548984</v>
          </cell>
          <cell r="AU627">
            <v>15806.232885397749</v>
          </cell>
          <cell r="AV627">
            <v>14744.57306624651</v>
          </cell>
          <cell r="AW627">
            <v>13682.913247095274</v>
          </cell>
          <cell r="AX627">
            <v>12621.253427944039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</row>
        <row r="628">
          <cell r="A628">
            <v>-2938.0897713075137</v>
          </cell>
          <cell r="B628">
            <v>-11844.647315167522</v>
          </cell>
          <cell r="C628">
            <v>-10130.299005906276</v>
          </cell>
          <cell r="D628">
            <v>-7450.6508248732507</v>
          </cell>
          <cell r="E628">
            <v>-5756.8007051872773</v>
          </cell>
          <cell r="F628">
            <v>-4386.5170938447973</v>
          </cell>
          <cell r="G628">
            <v>-2935.1380363723888</v>
          </cell>
          <cell r="H628">
            <v>-1388.7294968761291</v>
          </cell>
          <cell r="I628">
            <v>327.57161946469284</v>
          </cell>
          <cell r="J628">
            <v>2232.0412983179604</v>
          </cell>
          <cell r="K628">
            <v>4336.729448838887</v>
          </cell>
          <cell r="L628">
            <v>6663.5634082539891</v>
          </cell>
          <cell r="M628">
            <v>9232.7291100652328</v>
          </cell>
          <cell r="N628">
            <v>12073.026165930078</v>
          </cell>
          <cell r="O628">
            <v>15592.042830541126</v>
          </cell>
          <cell r="P628">
            <v>19943.204194793092</v>
          </cell>
          <cell r="Q628">
            <v>24778.935869028013</v>
          </cell>
          <cell r="R628">
            <v>29990.077960504212</v>
          </cell>
          <cell r="S628">
            <v>35605.774555549746</v>
          </cell>
          <cell r="T628">
            <v>41657.432271655627</v>
          </cell>
          <cell r="U628">
            <v>48178.895903649958</v>
          </cell>
          <cell r="V628">
            <v>55206.637705741101</v>
          </cell>
          <cell r="W628">
            <v>62779.961368017743</v>
          </cell>
          <cell r="X628">
            <v>70941.221828174777</v>
          </cell>
          <cell r="Y628">
            <v>79736.062147794757</v>
          </cell>
          <cell r="Z628">
            <v>89213.668777950661</v>
          </cell>
          <cell r="AA628">
            <v>99427.046641740671</v>
          </cell>
          <cell r="AB628">
            <v>110433.31557219537</v>
          </cell>
          <cell r="AC628">
            <v>122294.02976342963</v>
          </cell>
          <cell r="AD628">
            <v>135075.522021618</v>
          </cell>
          <cell r="AE628">
            <v>47092.718119789228</v>
          </cell>
          <cell r="AF628">
            <v>43292.830241062496</v>
          </cell>
          <cell r="AG628">
            <v>40779.465974014383</v>
          </cell>
          <cell r="AH628">
            <v>38419.852367719664</v>
          </cell>
          <cell r="AI628">
            <v>36199.518771754476</v>
          </cell>
          <cell r="AJ628">
            <v>34105.803366997985</v>
          </cell>
          <cell r="AK628">
            <v>32071.779395239857</v>
          </cell>
          <cell r="AL628">
            <v>30037.755423481733</v>
          </cell>
          <cell r="AM628">
            <v>28001.922620420621</v>
          </cell>
          <cell r="AN628">
            <v>25967.8986486625</v>
          </cell>
          <cell r="AO628">
            <v>23932.065845601388</v>
          </cell>
          <cell r="AP628">
            <v>21898.041873843267</v>
          </cell>
          <cell r="AQ628">
            <v>19862.209070782163</v>
          </cell>
          <cell r="AR628">
            <v>17828.185099024042</v>
          </cell>
          <cell r="AS628">
            <v>16327.766361645345</v>
          </cell>
          <cell r="AT628">
            <v>15360.952858646073</v>
          </cell>
          <cell r="AU628">
            <v>14394.139355646801</v>
          </cell>
          <cell r="AV628">
            <v>13427.325852647527</v>
          </cell>
          <cell r="AW628">
            <v>12460.512349648257</v>
          </cell>
          <cell r="AX628">
            <v>11493.698846648987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</row>
        <row r="629">
          <cell r="A629">
            <v>-3242.9246691447729</v>
          </cell>
          <cell r="B629">
            <v>-12968.635688832788</v>
          </cell>
          <cell r="C629">
            <v>-10989.705494480355</v>
          </cell>
          <cell r="D629">
            <v>-8341.3794084844631</v>
          </cell>
          <cell r="E629">
            <v>-6590.8849865968396</v>
          </cell>
          <cell r="F629">
            <v>-5088.5047183096904</v>
          </cell>
          <cell r="G629">
            <v>-3512.1263754252013</v>
          </cell>
          <cell r="H629">
            <v>-1846.8467031216856</v>
          </cell>
          <cell r="I629">
            <v>-10.98005894493933</v>
          </cell>
          <cell r="J629">
            <v>2014.8284047079323</v>
          </cell>
          <cell r="K629">
            <v>4242.587545406961</v>
          </cell>
          <cell r="L629">
            <v>6695.1014003787841</v>
          </cell>
          <cell r="M629">
            <v>9393.105480817123</v>
          </cell>
          <cell r="N629">
            <v>12367.106881280071</v>
          </cell>
          <cell r="O629">
            <v>16066.440214817005</v>
          </cell>
          <cell r="P629">
            <v>20662.70606758877</v>
          </cell>
          <cell r="Q629">
            <v>25776.223577594948</v>
          </cell>
          <cell r="R629">
            <v>31286.71674119871</v>
          </cell>
          <cell r="S629">
            <v>37225.00381007143</v>
          </cell>
          <cell r="T629">
            <v>43624.295536853868</v>
          </cell>
          <cell r="U629">
            <v>50520.380911224303</v>
          </cell>
          <cell r="V629">
            <v>57951.827315140159</v>
          </cell>
          <cell r="W629">
            <v>65960.196216651297</v>
          </cell>
          <cell r="X629">
            <v>74590.275608584547</v>
          </cell>
          <cell r="Y629">
            <v>83890.330492047535</v>
          </cell>
          <cell r="Z629">
            <v>93912.372805617517</v>
          </cell>
          <cell r="AA629">
            <v>104712.45230983502</v>
          </cell>
          <cell r="AB629">
            <v>116350.97005381668</v>
          </cell>
          <cell r="AC629">
            <v>128893.01617709563</v>
          </cell>
          <cell r="AD629">
            <v>142408.73393589698</v>
          </cell>
          <cell r="AE629">
            <v>52091.838644483018</v>
          </cell>
          <cell r="AF629">
            <v>47888.574230179016</v>
          </cell>
          <cell r="AG629">
            <v>45108.404151211689</v>
          </cell>
          <cell r="AH629">
            <v>42498.306111642822</v>
          </cell>
          <cell r="AI629">
            <v>40042.273331293713</v>
          </cell>
          <cell r="AJ629">
            <v>37726.299877508027</v>
          </cell>
          <cell r="AK629">
            <v>35476.354391959372</v>
          </cell>
          <cell r="AL629">
            <v>33226.408906410732</v>
          </cell>
          <cell r="AM629">
            <v>30974.462573339752</v>
          </cell>
          <cell r="AN629">
            <v>28724.517087791111</v>
          </cell>
          <cell r="AO629">
            <v>26472.570754720127</v>
          </cell>
          <cell r="AP629">
            <v>24222.625269171476</v>
          </cell>
          <cell r="AQ629">
            <v>21970.678936100496</v>
          </cell>
          <cell r="AR629">
            <v>19720.733450551845</v>
          </cell>
          <cell r="AS629">
            <v>18061.037984091905</v>
          </cell>
          <cell r="AT629">
            <v>16991.592536720666</v>
          </cell>
          <cell r="AU629">
            <v>15922.147089349428</v>
          </cell>
          <cell r="AV629">
            <v>14852.701641978188</v>
          </cell>
          <cell r="AW629">
            <v>13783.256194606951</v>
          </cell>
          <cell r="AX629">
            <v>12713.81074723571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</row>
        <row r="630">
          <cell r="A630">
            <v>-2926.7102717045445</v>
          </cell>
          <cell r="B630">
            <v>-11934.441601592462</v>
          </cell>
          <cell r="C630">
            <v>-10363.041277108092</v>
          </cell>
          <cell r="D630">
            <v>-7990.6855990222848</v>
          </cell>
          <cell r="E630">
            <v>-6445.3362356544167</v>
          </cell>
          <cell r="F630">
            <v>-5141.4883461517747</v>
          </cell>
          <cell r="G630">
            <v>-3760.5581335334018</v>
          </cell>
          <cell r="H630">
            <v>-2289.0233744093771</v>
          </cell>
          <cell r="I630">
            <v>-652.845843061663</v>
          </cell>
          <cell r="J630">
            <v>1165.7752906072285</v>
          </cell>
          <cell r="K630">
            <v>3178.4572790848679</v>
          </cell>
          <cell r="L630">
            <v>5406.600475302871</v>
          </cell>
          <cell r="M630">
            <v>7869.8489811031022</v>
          </cell>
          <cell r="N630">
            <v>10596.344958398791</v>
          </cell>
          <cell r="O630">
            <v>13990.33620050287</v>
          </cell>
          <cell r="P630">
            <v>18203.416343596295</v>
          </cell>
          <cell r="Q630">
            <v>22889.446709419404</v>
          </cell>
          <cell r="R630">
            <v>27939.265790859637</v>
          </cell>
          <cell r="S630">
            <v>33381.115451344856</v>
          </cell>
          <cell r="T630">
            <v>39245.430043557339</v>
          </cell>
          <cell r="U630">
            <v>45565.006618072613</v>
          </cell>
          <cell r="V630">
            <v>52375.18834573721</v>
          </cell>
          <cell r="W630">
            <v>59714.062179602253</v>
          </cell>
          <cell r="X630">
            <v>67622.671861866766</v>
          </cell>
          <cell r="Y630">
            <v>76145.2474671034</v>
          </cell>
          <cell r="Z630">
            <v>85329.452765521579</v>
          </cell>
          <cell r="AA630">
            <v>95226.651789683252</v>
          </cell>
          <cell r="AB630">
            <v>105892.19609548601</v>
          </cell>
          <cell r="AC630">
            <v>117385.73432396234</v>
          </cell>
          <cell r="AD630">
            <v>129771.54579516643</v>
          </cell>
          <cell r="AE630">
            <v>46763.007285735934</v>
          </cell>
          <cell r="AF630">
            <v>42989.723609353539</v>
          </cell>
          <cell r="AG630">
            <v>40493.956190859812</v>
          </cell>
          <cell r="AH630">
            <v>38150.862976702912</v>
          </cell>
          <cell r="AI630">
            <v>35946.074630004085</v>
          </cell>
          <cell r="AJ630">
            <v>33867.017980994417</v>
          </cell>
          <cell r="AK630">
            <v>31847.234846609641</v>
          </cell>
          <cell r="AL630">
            <v>29827.451712224873</v>
          </cell>
          <cell r="AM630">
            <v>27805.872410730244</v>
          </cell>
          <cell r="AN630">
            <v>25786.089276345465</v>
          </cell>
          <cell r="AO630">
            <v>23764.509974850847</v>
          </cell>
          <cell r="AP630">
            <v>21744.726840466064</v>
          </cell>
          <cell r="AQ630">
            <v>19723.147538971443</v>
          </cell>
          <cell r="AR630">
            <v>17703.364404586664</v>
          </cell>
          <cell r="AS630">
            <v>16213.450567606193</v>
          </cell>
          <cell r="AT630">
            <v>15253.406028030033</v>
          </cell>
          <cell r="AU630">
            <v>14293.361488453875</v>
          </cell>
          <cell r="AV630">
            <v>13333.316948877713</v>
          </cell>
          <cell r="AW630">
            <v>12373.272409301555</v>
          </cell>
          <cell r="AX630">
            <v>11413.227869725393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</row>
        <row r="631">
          <cell r="A631">
            <v>-3451.0030310301236</v>
          </cell>
          <cell r="B631">
            <v>-13922.37495746525</v>
          </cell>
          <cell r="C631">
            <v>-12159.029341128035</v>
          </cell>
          <cell r="D631">
            <v>-9649.4850885788419</v>
          </cell>
          <cell r="E631">
            <v>-7905.9367426431227</v>
          </cell>
          <cell r="F631">
            <v>-6378.6589598314113</v>
          </cell>
          <cell r="G631">
            <v>-4786.6443728586992</v>
          </cell>
          <cell r="H631">
            <v>-3114.7280086637338</v>
          </cell>
          <cell r="I631">
            <v>-1277.2147089765306</v>
          </cell>
          <cell r="J631">
            <v>745.52418879030461</v>
          </cell>
          <cell r="K631">
            <v>2965.0161200643256</v>
          </cell>
          <cell r="L631">
            <v>5404.1404291561739</v>
          </cell>
          <cell r="M631">
            <v>8083.4588456950351</v>
          </cell>
          <cell r="N631">
            <v>11034.010639991679</v>
          </cell>
          <cell r="O631">
            <v>14731.447734347743</v>
          </cell>
          <cell r="P631">
            <v>19358.434681042399</v>
          </cell>
          <cell r="Q631">
            <v>24513.866040651294</v>
          </cell>
          <cell r="R631">
            <v>30069.526934930509</v>
          </cell>
          <cell r="S631">
            <v>36056.488222795422</v>
          </cell>
          <cell r="T631">
            <v>42508.232874687761</v>
          </cell>
          <cell r="U631">
            <v>49460.843231061968</v>
          </cell>
          <cell r="V631">
            <v>56953.202798234874</v>
          </cell>
          <cell r="W631">
            <v>65027.213710171229</v>
          </cell>
          <cell r="X631">
            <v>73728.031072393176</v>
          </cell>
          <cell r="Y631">
            <v>83104.315498616139</v>
          </cell>
          <cell r="Z631">
            <v>93208.505252460149</v>
          </cell>
          <cell r="AA631">
            <v>104097.10951622954</v>
          </cell>
          <cell r="AB631">
            <v>115831.02442691018</v>
          </cell>
          <cell r="AC631">
            <v>128475.87364686247</v>
          </cell>
          <cell r="AD631">
            <v>142102.37537390232</v>
          </cell>
          <cell r="AE631">
            <v>55316.80296956349</v>
          </cell>
          <cell r="AF631">
            <v>50853.317796350893</v>
          </cell>
          <cell r="AG631">
            <v>47901.029597623659</v>
          </cell>
          <cell r="AH631">
            <v>45129.342463071596</v>
          </cell>
          <cell r="AI631">
            <v>42521.258645478236</v>
          </cell>
          <cell r="AJ631">
            <v>40061.905116029127</v>
          </cell>
          <cell r="AK631">
            <v>37672.667293848033</v>
          </cell>
          <cell r="AL631">
            <v>35283.429471666954</v>
          </cell>
          <cell r="AM631">
            <v>32892.066931083806</v>
          </cell>
          <cell r="AN631">
            <v>30502.829108902708</v>
          </cell>
          <cell r="AO631">
            <v>28111.466568319571</v>
          </cell>
          <cell r="AP631">
            <v>25722.228746138477</v>
          </cell>
          <cell r="AQ631">
            <v>23330.866205555332</v>
          </cell>
          <cell r="AR631">
            <v>20941.628383374245</v>
          </cell>
          <cell r="AS631">
            <v>19179.182489801133</v>
          </cell>
          <cell r="AT631">
            <v>18043.528524835998</v>
          </cell>
          <cell r="AU631">
            <v>16907.874559870859</v>
          </cell>
          <cell r="AV631">
            <v>15772.220594905721</v>
          </cell>
          <cell r="AW631">
            <v>14636.566629940578</v>
          </cell>
          <cell r="AX631">
            <v>13500.912664975438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</row>
        <row r="632">
          <cell r="A632">
            <v>-3589.5499414143196</v>
          </cell>
          <cell r="B632">
            <v>-14543.283947181759</v>
          </cell>
          <cell r="C632">
            <v>-12866.068661715544</v>
          </cell>
          <cell r="D632">
            <v>-10334.342078683596</v>
          </cell>
          <cell r="E632">
            <v>-8547.1476428990409</v>
          </cell>
          <cell r="F632">
            <v>-6984.5921919662787</v>
          </cell>
          <cell r="G632">
            <v>-5362.0590416693622</v>
          </cell>
          <cell r="H632">
            <v>-3664.0958135562128</v>
          </cell>
          <cell r="I632">
            <v>-1802.2009746469398</v>
          </cell>
          <cell r="J632">
            <v>243.56772739193357</v>
          </cell>
          <cell r="K632">
            <v>2484.5555685707277</v>
          </cell>
          <cell r="L632">
            <v>4943.8435212764307</v>
          </cell>
          <cell r="M632">
            <v>7642.039841297219</v>
          </cell>
          <cell r="N632">
            <v>10610.715821945827</v>
          </cell>
          <cell r="O632">
            <v>14343.339861513283</v>
          </cell>
          <cell r="P632">
            <v>19030.191022628893</v>
          </cell>
          <cell r="Q632">
            <v>24256.033453484397</v>
          </cell>
          <cell r="R632">
            <v>29887.571613459331</v>
          </cell>
          <cell r="S632">
            <v>35956.30071635003</v>
          </cell>
          <cell r="T632">
            <v>42496.161031251329</v>
          </cell>
          <cell r="U632">
            <v>49543.727698553834</v>
          </cell>
          <cell r="V632">
            <v>57138.415281850153</v>
          </cell>
          <cell r="W632">
            <v>65322.69819973738</v>
          </cell>
          <cell r="X632">
            <v>74142.348270313203</v>
          </cell>
          <cell r="Y632">
            <v>83646.690696868594</v>
          </cell>
          <cell r="Z632">
            <v>93888.879926415102</v>
          </cell>
          <cell r="AA632">
            <v>104926.19692382654</v>
          </cell>
          <cell r="AB632">
            <v>116820.36952414489</v>
          </cell>
          <cell r="AC632">
            <v>129637.9176546681</v>
          </cell>
          <cell r="AD632">
            <v>143450.52535752612</v>
          </cell>
          <cell r="AE632">
            <v>57476.876618779868</v>
          </cell>
          <cell r="AF632">
            <v>52839.096182848836</v>
          </cell>
          <cell r="AG632">
            <v>49771.523665422406</v>
          </cell>
          <cell r="AH632">
            <v>46891.604528624805</v>
          </cell>
          <cell r="AI632">
            <v>44181.677277808616</v>
          </cell>
          <cell r="AJ632">
            <v>41626.288105157342</v>
          </cell>
          <cell r="AK632">
            <v>39143.752597926657</v>
          </cell>
          <cell r="AL632">
            <v>36661.217090695987</v>
          </cell>
          <cell r="AM632">
            <v>34176.473896634379</v>
          </cell>
          <cell r="AN632">
            <v>31693.938389403702</v>
          </cell>
          <cell r="AO632">
            <v>29209.195195342098</v>
          </cell>
          <cell r="AP632">
            <v>26726.659688111416</v>
          </cell>
          <cell r="AQ632">
            <v>24241.916494049812</v>
          </cell>
          <cell r="AR632">
            <v>21759.380986819135</v>
          </cell>
          <cell r="AS632">
            <v>19928.113094712022</v>
          </cell>
          <cell r="AT632">
            <v>18748.11281772847</v>
          </cell>
          <cell r="AU632">
            <v>17568.112540744918</v>
          </cell>
          <cell r="AV632">
            <v>16388.11226376137</v>
          </cell>
          <cell r="AW632">
            <v>15208.111986777823</v>
          </cell>
          <cell r="AX632">
            <v>14028.111709794273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</row>
        <row r="633">
          <cell r="A633">
            <v>-2946.3584725342289</v>
          </cell>
          <cell r="B633">
            <v>-11695.276886491965</v>
          </cell>
          <cell r="C633">
            <v>-9974.5309167938685</v>
          </cell>
          <cell r="D633">
            <v>-7496.8921349537368</v>
          </cell>
          <cell r="E633">
            <v>-5863.6026268464539</v>
          </cell>
          <cell r="F633">
            <v>-4488.1909093052873</v>
          </cell>
          <cell r="G633">
            <v>-3032.4685697769246</v>
          </cell>
          <cell r="H633">
            <v>-1482.4588660244676</v>
          </cell>
          <cell r="I633">
            <v>237.14121752479798</v>
          </cell>
          <cell r="J633">
            <v>2144.6540785515344</v>
          </cell>
          <cell r="K633">
            <v>4252.0975857981512</v>
          </cell>
          <cell r="L633">
            <v>6581.4273301770882</v>
          </cell>
          <cell r="M633">
            <v>9152.8327521993269</v>
          </cell>
          <cell r="N633">
            <v>11995.193270036738</v>
          </cell>
          <cell r="O633">
            <v>15518.903601919672</v>
          </cell>
          <cell r="P633">
            <v>19878.585386906198</v>
          </cell>
          <cell r="Q633">
            <v>24724.429702559068</v>
          </cell>
          <cell r="R633">
            <v>29946.469506087789</v>
          </cell>
          <cell r="S633">
            <v>35573.909830894074</v>
          </cell>
          <cell r="T633">
            <v>41638.222973022283</v>
          </cell>
          <cell r="U633">
            <v>48173.3245046507</v>
          </cell>
          <cell r="V633">
            <v>55215.762951967423</v>
          </cell>
          <cell r="W633">
            <v>62804.924198232984</v>
          </cell>
          <cell r="X633">
            <v>70983.251755183621</v>
          </cell>
          <cell r="Y633">
            <v>79796.484134676211</v>
          </cell>
          <cell r="Z633">
            <v>89293.910648111036</v>
          </cell>
          <cell r="AA633">
            <v>99528.647064227989</v>
          </cell>
          <cell r="AB633">
            <v>110557.93266693456</v>
          </cell>
          <cell r="AC633">
            <v>122443.45037450462</v>
          </cell>
          <cell r="AD633">
            <v>135251.67171046269</v>
          </cell>
          <cell r="AE633">
            <v>47433.514136610764</v>
          </cell>
          <cell r="AF633">
            <v>43606.127597684717</v>
          </cell>
          <cell r="AG633">
            <v>41074.574859781016</v>
          </cell>
          <cell r="AH633">
            <v>38697.885430506241</v>
          </cell>
          <cell r="AI633">
            <v>36461.483939636484</v>
          </cell>
          <cell r="AJ633">
            <v>34352.616938225823</v>
          </cell>
          <cell r="AK633">
            <v>32303.873338988742</v>
          </cell>
          <cell r="AL633">
            <v>30255.129739751661</v>
          </cell>
          <cell r="AM633">
            <v>28204.564219236599</v>
          </cell>
          <cell r="AN633">
            <v>26155.820619999518</v>
          </cell>
          <cell r="AO633">
            <v>24105.255099484457</v>
          </cell>
          <cell r="AP633">
            <v>22056.511500247376</v>
          </cell>
          <cell r="AQ633">
            <v>20005.945979732307</v>
          </cell>
          <cell r="AR633">
            <v>17957.20238049523</v>
          </cell>
          <cell r="AS633">
            <v>16445.925558264382</v>
          </cell>
          <cell r="AT633">
            <v>15472.115513039762</v>
          </cell>
          <cell r="AU633">
            <v>14498.305467815144</v>
          </cell>
          <cell r="AV633">
            <v>13524.495422590524</v>
          </cell>
          <cell r="AW633">
            <v>12550.685377365906</v>
          </cell>
          <cell r="AX633">
            <v>11576.875332141284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</row>
        <row r="634">
          <cell r="A634">
            <v>-3163.5041691550896</v>
          </cell>
          <cell r="B634">
            <v>-12785.148673396892</v>
          </cell>
          <cell r="C634">
            <v>-10990.989876615502</v>
          </cell>
          <cell r="D634">
            <v>-8211.3205759621578</v>
          </cell>
          <cell r="E634">
            <v>-6426.9307308938187</v>
          </cell>
          <cell r="F634">
            <v>-4967.713618485358</v>
          </cell>
          <cell r="G634">
            <v>-3432.9224320914618</v>
          </cell>
          <cell r="H634">
            <v>-1807.9632007204214</v>
          </cell>
          <cell r="I634">
            <v>-13.124150325407228</v>
          </cell>
          <cell r="J634">
            <v>1970.6036529357586</v>
          </cell>
          <cell r="K634">
            <v>4155.1980567066012</v>
          </cell>
          <cell r="L634">
            <v>6563.168198480992</v>
          </cell>
          <cell r="M634">
            <v>9215.0440002917167</v>
          </cell>
          <cell r="N634">
            <v>12140.794356580693</v>
          </cell>
          <cell r="O634">
            <v>15777.843282087299</v>
          </cell>
          <cell r="P634">
            <v>20292.568781859154</v>
          </cell>
          <cell r="Q634">
            <v>25314.339177236798</v>
          </cell>
          <cell r="R634">
            <v>30725.962659265893</v>
          </cell>
          <cell r="S634">
            <v>36557.704536235215</v>
          </cell>
          <cell r="T634">
            <v>42842.17969097125</v>
          </cell>
          <cell r="U634">
            <v>49614.534984415608</v>
          </cell>
          <cell r="V634">
            <v>56912.645819666453</v>
          </cell>
          <cell r="W634">
            <v>64777.327965797158</v>
          </cell>
          <cell r="X634">
            <v>73252.565826108606</v>
          </cell>
          <cell r="Y634">
            <v>82385.758427439068</v>
          </cell>
          <cell r="Z634">
            <v>92227.98450626347</v>
          </cell>
          <cell r="AA634">
            <v>102834.28817411557</v>
          </cell>
          <cell r="AB634">
            <v>114263.98675995934</v>
          </cell>
          <cell r="AC634">
            <v>126581.0025511632</v>
          </cell>
          <cell r="AD634">
            <v>139854.22028838901</v>
          </cell>
          <cell r="AE634">
            <v>50672.436458294884</v>
          </cell>
          <cell r="AF634">
            <v>46583.702896693299</v>
          </cell>
          <cell r="AG634">
            <v>43879.287093074054</v>
          </cell>
          <cell r="AH634">
            <v>41340.309193625661</v>
          </cell>
          <cell r="AI634">
            <v>38951.198572073234</v>
          </cell>
          <cell r="AJ634">
            <v>36698.330930426229</v>
          </cell>
          <cell r="AK634">
            <v>34509.6921221632</v>
          </cell>
          <cell r="AL634">
            <v>32321.053313900175</v>
          </cell>
          <cell r="AM634">
            <v>30130.468177352781</v>
          </cell>
          <cell r="AN634">
            <v>27941.829369089752</v>
          </cell>
          <cell r="AO634">
            <v>25751.244232542365</v>
          </cell>
          <cell r="AP634">
            <v>23562.605424279333</v>
          </cell>
          <cell r="AQ634">
            <v>21372.020287731943</v>
          </cell>
          <cell r="AR634">
            <v>19183.381479468913</v>
          </cell>
          <cell r="AS634">
            <v>17568.909515093008</v>
          </cell>
          <cell r="AT634">
            <v>16528.604394604212</v>
          </cell>
          <cell r="AU634">
            <v>15488.299274115414</v>
          </cell>
          <cell r="AV634">
            <v>14447.994153626621</v>
          </cell>
          <cell r="AW634">
            <v>13407.689033137825</v>
          </cell>
          <cell r="AX634">
            <v>12367.383912649037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</row>
        <row r="635">
          <cell r="A635">
            <v>-3761.7928118972341</v>
          </cell>
          <cell r="B635">
            <v>-15181.717897969478</v>
          </cell>
          <cell r="C635">
            <v>-13461.008018150927</v>
          </cell>
          <cell r="D635">
            <v>-10719.28746546917</v>
          </cell>
          <cell r="E635">
            <v>-8789.1539460384975</v>
          </cell>
          <cell r="F635">
            <v>-7133.9955120594268</v>
          </cell>
          <cell r="G635">
            <v>-5421.4895356988382</v>
          </cell>
          <cell r="H635">
            <v>-3635.5275872970446</v>
          </cell>
          <cell r="I635">
            <v>-1683.6315140299</v>
          </cell>
          <cell r="J635">
            <v>454.87638630148513</v>
          </cell>
          <cell r="K635">
            <v>2791.45281623542</v>
          </cell>
          <cell r="L635">
            <v>5349.8199552760379</v>
          </cell>
          <cell r="M635">
            <v>8151.0534233341223</v>
          </cell>
          <cell r="N635">
            <v>11227.859239947282</v>
          </cell>
          <cell r="O635">
            <v>15097.510357061368</v>
          </cell>
          <cell r="P635">
            <v>19960.766475916662</v>
          </cell>
          <cell r="Q635">
            <v>25384.43458556696</v>
          </cell>
          <cell r="R635">
            <v>31229.156145901979</v>
          </cell>
          <cell r="S635">
            <v>37527.618630555677</v>
          </cell>
          <cell r="T635">
            <v>44315.047126690297</v>
          </cell>
          <cell r="U635">
            <v>51629.401336529336</v>
          </cell>
          <cell r="V635">
            <v>59511.587872631717</v>
          </cell>
          <cell r="W635">
            <v>68005.68903419972</v>
          </cell>
          <cell r="X635">
            <v>77159.209343886294</v>
          </cell>
          <cell r="Y635">
            <v>87023.341223895288</v>
          </cell>
          <cell r="Z635">
            <v>97653.251297207971</v>
          </cell>
          <cell r="AA635">
            <v>109108.38891511784</v>
          </cell>
          <cell r="AB635">
            <v>121452.81863655953</v>
          </cell>
          <cell r="AC635">
            <v>134755.57851867232</v>
          </cell>
          <cell r="AD635">
            <v>149091.0662223913</v>
          </cell>
          <cell r="AE635">
            <v>60305.722296059743</v>
          </cell>
          <cell r="AF635">
            <v>55439.683716851832</v>
          </cell>
          <cell r="AG635">
            <v>52221.134149763857</v>
          </cell>
          <cell r="AH635">
            <v>49199.473720114176</v>
          </cell>
          <cell r="AI635">
            <v>46356.171685555651</v>
          </cell>
          <cell r="AJ635">
            <v>43675.013646534542</v>
          </cell>
          <cell r="AK635">
            <v>41070.29491969537</v>
          </cell>
          <cell r="AL635">
            <v>38465.576192856177</v>
          </cell>
          <cell r="AM635">
            <v>35858.541123223607</v>
          </cell>
          <cell r="AN635">
            <v>33253.822396384421</v>
          </cell>
          <cell r="AO635">
            <v>30646.787326751848</v>
          </cell>
          <cell r="AP635">
            <v>28042.068599912662</v>
          </cell>
          <cell r="AQ635">
            <v>25435.033530280085</v>
          </cell>
          <cell r="AR635">
            <v>22830.314803440906</v>
          </cell>
          <cell r="AS635">
            <v>20908.91720065226</v>
          </cell>
          <cell r="AT635">
            <v>19670.840721914152</v>
          </cell>
          <cell r="AU635">
            <v>18432.764243176051</v>
          </cell>
          <cell r="AV635">
            <v>17194.687764437946</v>
          </cell>
          <cell r="AW635">
            <v>15956.611285699844</v>
          </cell>
          <cell r="AX635">
            <v>14718.534806961745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</row>
        <row r="636">
          <cell r="A636">
            <v>-3718.0290948136399</v>
          </cell>
          <cell r="B636">
            <v>-15082.302321180732</v>
          </cell>
          <cell r="C636">
            <v>-13063.122298261344</v>
          </cell>
          <cell r="D636">
            <v>-10164.363929745628</v>
          </cell>
          <cell r="E636">
            <v>-8214.0885722919847</v>
          </cell>
          <cell r="F636">
            <v>-6546.2053995128481</v>
          </cell>
          <cell r="G636">
            <v>-4817.1731372760241</v>
          </cell>
          <cell r="H636">
            <v>-3010.834733782794</v>
          </cell>
          <cell r="I636">
            <v>-1035.5965574686213</v>
          </cell>
          <cell r="J636">
            <v>1129.283128233446</v>
          </cell>
          <cell r="K636">
            <v>3495.5252065158825</v>
          </cell>
          <cell r="L636">
            <v>6086.9872161526519</v>
          </cell>
          <cell r="M636">
            <v>8924.9547236085527</v>
          </cell>
          <cell r="N636">
            <v>12042.179157213182</v>
          </cell>
          <cell r="O636">
            <v>15949.511583165109</v>
          </cell>
          <cell r="P636">
            <v>20845.138799925789</v>
          </cell>
          <cell r="Q636">
            <v>26301.477182189843</v>
          </cell>
          <cell r="R636">
            <v>32181.405293306958</v>
          </cell>
          <cell r="S636">
            <v>38517.80750477672</v>
          </cell>
          <cell r="T636">
            <v>45346.121087319945</v>
          </cell>
          <cell r="U636">
            <v>52704.534399079908</v>
          </cell>
          <cell r="V636">
            <v>60634.200459688611</v>
          </cell>
          <cell r="W636">
            <v>69179.467104642827</v>
          </cell>
          <cell r="X636">
            <v>78388.125007162569</v>
          </cell>
          <cell r="Y636">
            <v>88311.674954631046</v>
          </cell>
          <cell r="Z636">
            <v>99005.615874399111</v>
          </cell>
          <cell r="AA636">
            <v>110529.75521978164</v>
          </cell>
          <cell r="AB636">
            <v>122948.54345212525</v>
          </cell>
          <cell r="AC636">
            <v>136331.43448958837</v>
          </cell>
          <cell r="AD636">
            <v>150753.27413849684</v>
          </cell>
          <cell r="AE636">
            <v>59495.113638194831</v>
          </cell>
          <cell r="AF636">
            <v>54694.482666285709</v>
          </cell>
          <cell r="AG636">
            <v>51519.19572910275</v>
          </cell>
          <cell r="AH636">
            <v>48538.151413681451</v>
          </cell>
          <cell r="AI636">
            <v>45733.068061503058</v>
          </cell>
          <cell r="AJ636">
            <v>43087.949221363699</v>
          </cell>
          <cell r="AK636">
            <v>40518.242222614143</v>
          </cell>
          <cell r="AL636">
            <v>37948.535223864608</v>
          </cell>
          <cell r="AM636">
            <v>35376.543017800206</v>
          </cell>
          <cell r="AN636">
            <v>32806.836019050665</v>
          </cell>
          <cell r="AO636">
            <v>30234.843812986273</v>
          </cell>
          <cell r="AP636">
            <v>27665.136814236721</v>
          </cell>
          <cell r="AQ636">
            <v>25093.144608172337</v>
          </cell>
          <cell r="AR636">
            <v>22523.437609422785</v>
          </cell>
          <cell r="AS636">
            <v>20627.866768551939</v>
          </cell>
          <cell r="AT636">
            <v>19406.432085559798</v>
          </cell>
          <cell r="AU636">
            <v>18184.997402567653</v>
          </cell>
          <cell r="AV636">
            <v>16963.562719575511</v>
          </cell>
          <cell r="AW636">
            <v>15742.12803658337</v>
          </cell>
          <cell r="AX636">
            <v>14520.69335359123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</row>
        <row r="637">
          <cell r="A637">
            <v>-3368.8510936566158</v>
          </cell>
          <cell r="B637">
            <v>-13660.079103972794</v>
          </cell>
          <cell r="C637">
            <v>-11963.239477799038</v>
          </cell>
          <cell r="D637">
            <v>-9532.1178187364203</v>
          </cell>
          <cell r="E637">
            <v>-7849.4194106098312</v>
          </cell>
          <cell r="F637">
            <v>-6372.6608275778344</v>
          </cell>
          <cell r="G637">
            <v>-4830.2472998807207</v>
          </cell>
          <cell r="H637">
            <v>-3207.3666060810124</v>
          </cell>
          <cell r="I637">
            <v>-1420.3153988132156</v>
          </cell>
          <cell r="J637">
            <v>550.1383584501807</v>
          </cell>
          <cell r="K637">
            <v>2715.430421686342</v>
          </cell>
          <cell r="L637">
            <v>5098.0844622050918</v>
          </cell>
          <cell r="M637">
            <v>7718.3891526638636</v>
          </cell>
          <cell r="N637">
            <v>10606.778435756909</v>
          </cell>
          <cell r="O637">
            <v>14227.120893112324</v>
          </cell>
          <cell r="P637">
            <v>18756.861530613827</v>
          </cell>
          <cell r="Q637">
            <v>23803.688813626468</v>
          </cell>
          <cell r="R637">
            <v>29242.314414596913</v>
          </cell>
          <cell r="S637">
            <v>35103.154655175618</v>
          </cell>
          <cell r="T637">
            <v>41418.987155110488</v>
          </cell>
          <cell r="U637">
            <v>48225.134145954697</v>
          </cell>
          <cell r="V637">
            <v>55559.660015894289</v>
          </cell>
          <cell r="W637">
            <v>63463.584190494068</v>
          </cell>
          <cell r="X637">
            <v>71981.110539929054</v>
          </cell>
          <cell r="Y637">
            <v>81159.874595695394</v>
          </cell>
          <cell r="Z637">
            <v>91051.20995939718</v>
          </cell>
          <cell r="AA637">
            <v>101710.43539353966</v>
          </cell>
          <cell r="AB637">
            <v>113197.16419992695</v>
          </cell>
          <cell r="AC637">
            <v>125575.63761590849</v>
          </cell>
          <cell r="AD637">
            <v>138915.08409304297</v>
          </cell>
          <cell r="AE637">
            <v>53922.404506531697</v>
          </cell>
          <cell r="AF637">
            <v>49571.432648101916</v>
          </cell>
          <cell r="AG637">
            <v>46693.564262265842</v>
          </cell>
          <cell r="AH637">
            <v>43991.744438782909</v>
          </cell>
          <cell r="AI637">
            <v>41449.403901196369</v>
          </cell>
          <cell r="AJ637">
            <v>39052.044532606546</v>
          </cell>
          <cell r="AK637">
            <v>36723.033429400879</v>
          </cell>
          <cell r="AL637">
            <v>34394.022326195212</v>
          </cell>
          <cell r="AM637">
            <v>32062.940063432448</v>
          </cell>
          <cell r="AN637">
            <v>29733.928960226775</v>
          </cell>
          <cell r="AO637">
            <v>27402.846697464014</v>
          </cell>
          <cell r="AP637">
            <v>25073.835594258348</v>
          </cell>
          <cell r="AQ637">
            <v>22742.753331495587</v>
          </cell>
          <cell r="AR637">
            <v>20413.742228289924</v>
          </cell>
          <cell r="AS637">
            <v>18695.723194427548</v>
          </cell>
          <cell r="AT637">
            <v>17588.696229908448</v>
          </cell>
          <cell r="AU637">
            <v>16481.669265389351</v>
          </cell>
          <cell r="AV637">
            <v>15374.642300870257</v>
          </cell>
          <cell r="AW637">
            <v>14267.61533635116</v>
          </cell>
          <cell r="AX637">
            <v>13160.588371832067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</row>
        <row r="638">
          <cell r="A638">
            <v>-3450.344988695188</v>
          </cell>
          <cell r="B638">
            <v>-14077.370626317213</v>
          </cell>
          <cell r="C638">
            <v>-12285.787831417074</v>
          </cell>
          <cell r="D638">
            <v>-9565.6519674964657</v>
          </cell>
          <cell r="E638">
            <v>-7754.9980764445736</v>
          </cell>
          <cell r="F638">
            <v>-6223.5684815758113</v>
          </cell>
          <cell r="G638">
            <v>-4626.4128221319979</v>
          </cell>
          <cell r="H638">
            <v>-2948.347755832654</v>
          </cell>
          <cell r="I638">
            <v>-1103.8804117922757</v>
          </cell>
          <cell r="J638">
            <v>926.64099892968125</v>
          </cell>
          <cell r="K638">
            <v>3154.8150968687164</v>
          </cell>
          <cell r="L638">
            <v>5603.5625411486189</v>
          </cell>
          <cell r="M638">
            <v>8293.5047725711775</v>
          </cell>
          <cell r="N638">
            <v>11255.702543529067</v>
          </cell>
          <cell r="O638">
            <v>14964.297113416078</v>
          </cell>
          <cell r="P638">
            <v>19601.355613148105</v>
          </cell>
          <cell r="Q638">
            <v>24767.115639454332</v>
          </cell>
          <cell r="R638">
            <v>30333.907041669318</v>
          </cell>
          <cell r="S638">
            <v>36332.862927727649</v>
          </cell>
          <cell r="T638">
            <v>42797.533349643345</v>
          </cell>
          <cell r="U638">
            <v>49764.072937160017</v>
          </cell>
          <cell r="V638">
            <v>57271.44309788903</v>
          </cell>
          <cell r="W638">
            <v>65361.62991476967</v>
          </cell>
          <cell r="X638">
            <v>74079.878959475536</v>
          </cell>
          <cell r="Y638">
            <v>83474.94833499605</v>
          </cell>
          <cell r="Z638">
            <v>93599.381362570974</v>
          </cell>
          <cell r="AA638">
            <v>104509.80043802044</v>
          </cell>
          <cell r="AB638">
            <v>116267.22370090538</v>
          </cell>
          <cell r="AC638">
            <v>128937.40628753843</v>
          </cell>
          <cell r="AD638">
            <v>142591.2080763522</v>
          </cell>
          <cell r="AE638">
            <v>55124.660103060814</v>
          </cell>
          <cell r="AF638">
            <v>50676.678841674897</v>
          </cell>
          <cell r="AG638">
            <v>47734.645413411476</v>
          </cell>
          <cell r="AH638">
            <v>44972.585731685547</v>
          </cell>
          <cell r="AI638">
            <v>42373.561090940617</v>
          </cell>
          <cell r="AJ638">
            <v>39922.750123814803</v>
          </cell>
          <cell r="AK638">
            <v>37541.811317109408</v>
          </cell>
          <cell r="AL638">
            <v>35160.872510404013</v>
          </cell>
          <cell r="AM638">
            <v>32777.816365504063</v>
          </cell>
          <cell r="AN638">
            <v>30396.877558798671</v>
          </cell>
          <cell r="AO638">
            <v>28013.82141389872</v>
          </cell>
          <cell r="AP638">
            <v>25632.882607193322</v>
          </cell>
          <cell r="AQ638">
            <v>23249.826462293368</v>
          </cell>
          <cell r="AR638">
            <v>20868.887655587972</v>
          </cell>
          <cell r="AS638">
            <v>19112.563616277355</v>
          </cell>
          <cell r="AT638">
            <v>17980.854344361516</v>
          </cell>
          <cell r="AU638">
            <v>16849.145072445674</v>
          </cell>
          <cell r="AV638">
            <v>15717.435800529835</v>
          </cell>
          <cell r="AW638">
            <v>14585.726528614001</v>
          </cell>
          <cell r="AX638">
            <v>13454.017256698166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</row>
        <row r="639">
          <cell r="A639">
            <v>-3391.1989350952099</v>
          </cell>
          <cell r="B639">
            <v>-13672.313047307285</v>
          </cell>
          <cell r="C639">
            <v>-11894.54050957049</v>
          </cell>
          <cell r="D639">
            <v>-9341.4500544727161</v>
          </cell>
          <cell r="E639">
            <v>-7593.6977396072816</v>
          </cell>
          <cell r="F639">
            <v>-6079.6361941980822</v>
          </cell>
          <cell r="G639">
            <v>-4498.5620647371888</v>
          </cell>
          <cell r="H639">
            <v>-2835.4229665810667</v>
          </cell>
          <cell r="I639">
            <v>-1005.744517967656</v>
          </cell>
          <cell r="J639">
            <v>1009.9800786891841</v>
          </cell>
          <cell r="K639">
            <v>3223.3759657642399</v>
          </cell>
          <cell r="L639">
            <v>5657.2525446275677</v>
          </cell>
          <cell r="M639">
            <v>8332.1713670492645</v>
          </cell>
          <cell r="N639">
            <v>11278.959305066361</v>
          </cell>
          <cell r="O639">
            <v>14965.446064804411</v>
          </cell>
          <cell r="P639">
            <v>19570.968430956131</v>
          </cell>
          <cell r="Q639">
            <v>24700.670934243732</v>
          </cell>
          <cell r="R639">
            <v>30228.605574219844</v>
          </cell>
          <cell r="S639">
            <v>36185.688146603563</v>
          </cell>
          <cell r="T639">
            <v>42605.23452068137</v>
          </cell>
          <cell r="U639">
            <v>49523.146963255625</v>
          </cell>
          <cell r="V639">
            <v>56978.114927405382</v>
          </cell>
          <cell r="W639">
            <v>65011.831429000522</v>
          </cell>
          <cell r="X639">
            <v>73669.226221087069</v>
          </cell>
          <cell r="Y639">
            <v>82998.717070206039</v>
          </cell>
          <cell r="Z639">
            <v>93052.480539945696</v>
          </cell>
          <cell r="AA639">
            <v>103886.74379612507</v>
          </cell>
          <cell r="AB639">
            <v>115562.09906557201</v>
          </cell>
          <cell r="AC639">
            <v>128143.8425071536</v>
          </cell>
          <cell r="AD639">
            <v>141702.33939024495</v>
          </cell>
          <cell r="AE639">
            <v>54365.576019738328</v>
          </cell>
          <cell r="AF639">
            <v>49978.844873493654</v>
          </cell>
          <cell r="AG639">
            <v>47077.32418025341</v>
          </cell>
          <cell r="AH639">
            <v>44353.298937881205</v>
          </cell>
          <cell r="AI639">
            <v>41790.06369217769</v>
          </cell>
          <cell r="AJ639">
            <v>39373.001170718468</v>
          </cell>
          <cell r="AK639">
            <v>37024.848647831532</v>
          </cell>
          <cell r="AL639">
            <v>34676.696124944596</v>
          </cell>
          <cell r="AM639">
            <v>32326.455420282735</v>
          </cell>
          <cell r="AN639">
            <v>29978.302897395806</v>
          </cell>
          <cell r="AO639">
            <v>27628.062192733945</v>
          </cell>
          <cell r="AP639">
            <v>25279.909669847013</v>
          </cell>
          <cell r="AQ639">
            <v>22929.668965185152</v>
          </cell>
          <cell r="AR639">
            <v>20581.51644229822</v>
          </cell>
          <cell r="AS639">
            <v>18849.377543012131</v>
          </cell>
          <cell r="AT639">
            <v>17733.252267326905</v>
          </cell>
          <cell r="AU639">
            <v>16617.126991641671</v>
          </cell>
          <cell r="AV639">
            <v>15501.001715956447</v>
          </cell>
          <cell r="AW639">
            <v>14384.87644027122</v>
          </cell>
          <cell r="AX639">
            <v>13268.751164585998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</row>
        <row r="640">
          <cell r="A640">
            <v>-3659.9770587079438</v>
          </cell>
          <cell r="B640">
            <v>-14841.911357674686</v>
          </cell>
          <cell r="C640">
            <v>-13030.330935938027</v>
          </cell>
          <cell r="D640">
            <v>-10207.331555019842</v>
          </cell>
          <cell r="E640">
            <v>-8286.1323684808758</v>
          </cell>
          <cell r="F640">
            <v>-6659.7391574269323</v>
          </cell>
          <cell r="G640">
            <v>-4972.253479875184</v>
          </cell>
          <cell r="H640">
            <v>-3207.7999020892662</v>
          </cell>
          <cell r="I640">
            <v>-1276.141955326827</v>
          </cell>
          <cell r="J640">
            <v>843.14356943617167</v>
          </cell>
          <cell r="K640">
            <v>3161.6537986739122</v>
          </cell>
          <cell r="L640">
            <v>5702.9449660818236</v>
          </cell>
          <cell r="M640">
            <v>8488.0500068236634</v>
          </cell>
          <cell r="N640">
            <v>11549.244732196565</v>
          </cell>
          <cell r="O640">
            <v>15389.590418579652</v>
          </cell>
          <cell r="P640">
            <v>20203.768677160911</v>
          </cell>
          <cell r="Q640">
            <v>25569.845223401047</v>
          </cell>
          <cell r="R640">
            <v>31352.504237586189</v>
          </cell>
          <cell r="S640">
            <v>37584.086099340777</v>
          </cell>
          <cell r="T640">
            <v>44299.441856007441</v>
          </cell>
          <cell r="U640">
            <v>51536.12813230692</v>
          </cell>
          <cell r="V640">
            <v>59334.617171341291</v>
          </cell>
          <cell r="W640">
            <v>67738.523181626166</v>
          </cell>
          <cell r="X640">
            <v>76794.846256031276</v>
          </cell>
          <cell r="Y640">
            <v>86554.235226782388</v>
          </cell>
          <cell r="Z640">
            <v>97071.270926579804</v>
          </cell>
          <cell r="AA640">
            <v>108404.77144001408</v>
          </cell>
          <cell r="AB640">
            <v>120618.12105244245</v>
          </cell>
          <cell r="AC640">
            <v>133779.62473602095</v>
          </cell>
          <cell r="AD640">
            <v>147962.89015540882</v>
          </cell>
          <cell r="AE640">
            <v>58583.482406767558</v>
          </cell>
          <cell r="AF640">
            <v>53856.410503106701</v>
          </cell>
          <cell r="AG640">
            <v>50729.777826142184</v>
          </cell>
          <cell r="AH640">
            <v>47794.411431713408</v>
          </cell>
          <cell r="AI640">
            <v>45032.309787346421</v>
          </cell>
          <cell r="AJ640">
            <v>42427.72155212651</v>
          </cell>
          <cell r="AK640">
            <v>39897.389638361637</v>
          </cell>
          <cell r="AL640">
            <v>37367.057724596772</v>
          </cell>
          <cell r="AM640">
            <v>34834.475619272671</v>
          </cell>
          <cell r="AN640">
            <v>32304.143705507806</v>
          </cell>
          <cell r="AO640">
            <v>29771.561600183701</v>
          </cell>
          <cell r="AP640">
            <v>27241.229686418832</v>
          </cell>
          <cell r="AQ640">
            <v>24708.647581094727</v>
          </cell>
          <cell r="AR640">
            <v>22178.315667329862</v>
          </cell>
          <cell r="AS640">
            <v>20311.79026354196</v>
          </cell>
          <cell r="AT640">
            <v>19109.071369731017</v>
          </cell>
          <cell r="AU640">
            <v>17906.352475920081</v>
          </cell>
          <cell r="AV640">
            <v>16703.633582109142</v>
          </cell>
          <cell r="AW640">
            <v>15500.914688298199</v>
          </cell>
          <cell r="AX640">
            <v>14298.195794487259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</row>
        <row r="641">
          <cell r="A641">
            <v>-2991.8208351758012</v>
          </cell>
          <cell r="B641">
            <v>-12025.946942843952</v>
          </cell>
          <cell r="C641">
            <v>-10199.453305118746</v>
          </cell>
          <cell r="D641">
            <v>-7691.6966993134056</v>
          </cell>
          <cell r="E641">
            <v>-6065.6149010932277</v>
          </cell>
          <cell r="F641">
            <v>-4684.0481855618</v>
          </cell>
          <cell r="G641">
            <v>-3223.618033462792</v>
          </cell>
          <cell r="H641">
            <v>-1670.2914047984036</v>
          </cell>
          <cell r="I641">
            <v>51.936385510139523</v>
          </cell>
          <cell r="J641">
            <v>1961.4479342895734</v>
          </cell>
          <cell r="K641">
            <v>4070.1924519633376</v>
          </cell>
          <cell r="L641">
            <v>6400.1537067932159</v>
          </cell>
          <cell r="M641">
            <v>8971.5076638819755</v>
          </cell>
          <cell r="N641">
            <v>11813.242940806967</v>
          </cell>
          <cell r="O641">
            <v>15340.299004132286</v>
          </cell>
          <cell r="P641">
            <v>19709.220658355756</v>
          </cell>
          <cell r="Q641">
            <v>24566.536803355644</v>
          </cell>
          <cell r="R641">
            <v>29800.939024157229</v>
          </cell>
          <cell r="S641">
            <v>35441.701492817418</v>
          </cell>
          <cell r="T641">
            <v>41520.37101144925</v>
          </cell>
          <cell r="U641">
            <v>48070.94344239941</v>
          </cell>
          <cell r="V641">
            <v>55130.053835158877</v>
          </cell>
          <cell r="W641">
            <v>62737.181313319874</v>
          </cell>
          <cell r="X641">
            <v>70934.869867439629</v>
          </cell>
          <cell r="Y641">
            <v>79768.966288628042</v>
          </cell>
          <cell r="Z641">
            <v>89288.876573538088</v>
          </cell>
          <cell r="AA641">
            <v>99547.842234741911</v>
          </cell>
          <cell r="AB641">
            <v>110603.23806179978</v>
          </cell>
          <cell r="AC641">
            <v>122516.89299829424</v>
          </cell>
          <cell r="AD641">
            <v>135355.43592938271</v>
          </cell>
          <cell r="AE641">
            <v>47988.099587252153</v>
          </cell>
          <cell r="AF641">
            <v>44115.963825606581</v>
          </cell>
          <cell r="AG641">
            <v>41554.812557180143</v>
          </cell>
          <cell r="AH641">
            <v>39150.335235691171</v>
          </cell>
          <cell r="AI641">
            <v>36887.786077898454</v>
          </cell>
          <cell r="AJ641">
            <v>34754.262523466001</v>
          </cell>
          <cell r="AK641">
            <v>32681.565324903357</v>
          </cell>
          <cell r="AL641">
            <v>30608.86812634072</v>
          </cell>
          <cell r="AM641">
            <v>28534.327704872936</v>
          </cell>
          <cell r="AN641">
            <v>26461.630506310306</v>
          </cell>
          <cell r="AO641">
            <v>24387.090084842515</v>
          </cell>
          <cell r="AP641">
            <v>22314.392886279886</v>
          </cell>
          <cell r="AQ641">
            <v>20239.852464812098</v>
          </cell>
          <cell r="AR641">
            <v>18167.155266249465</v>
          </cell>
          <cell r="AS641">
            <v>16638.208824705001</v>
          </cell>
          <cell r="AT641">
            <v>15653.013140178718</v>
          </cell>
          <cell r="AU641">
            <v>14667.81745565243</v>
          </cell>
          <cell r="AV641">
            <v>13682.621771126143</v>
          </cell>
          <cell r="AW641">
            <v>12697.426086599857</v>
          </cell>
          <cell r="AX641">
            <v>11712.23040207357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</row>
        <row r="642">
          <cell r="A642">
            <v>-3792.4506395086373</v>
          </cell>
          <cell r="B642">
            <v>-15461.868104165633</v>
          </cell>
          <cell r="C642">
            <v>-13632.342823421324</v>
          </cell>
          <cell r="D642">
            <v>-10822.67387590223</v>
          </cell>
          <cell r="E642">
            <v>-8888.3204509611605</v>
          </cell>
          <cell r="F642">
            <v>-7228.8028736438309</v>
          </cell>
          <cell r="G642">
            <v>-5512.6622379548007</v>
          </cell>
          <cell r="H642">
            <v>-3723.7532397011119</v>
          </cell>
          <cell r="I642">
            <v>-1769.2040603093519</v>
          </cell>
          <cell r="J642">
            <v>371.70296494095169</v>
          </cell>
          <cell r="K642">
            <v>2710.3938744831576</v>
          </cell>
          <cell r="L642">
            <v>5270.6142139821968</v>
          </cell>
          <cell r="M642">
            <v>8073.4405771158945</v>
          </cell>
          <cell r="N642">
            <v>11151.64834525349</v>
          </cell>
          <cell r="O642">
            <v>15025.029622611053</v>
          </cell>
          <cell r="P642">
            <v>19895.416515361172</v>
          </cell>
          <cell r="Q642">
            <v>25327.605290054005</v>
          </cell>
          <cell r="R642">
            <v>31181.508996802793</v>
          </cell>
          <cell r="S642">
            <v>37489.866461759433</v>
          </cell>
          <cell r="T642">
            <v>44287.958111233507</v>
          </cell>
          <cell r="U642">
            <v>51613.803282717716</v>
          </cell>
          <cell r="V642">
            <v>59508.37285368114</v>
          </cell>
          <cell r="W642">
            <v>68015.818377288175</v>
          </cell>
          <cell r="X642">
            <v>77183.71900651895</v>
          </cell>
          <cell r="Y642">
            <v>87063.34758765086</v>
          </cell>
          <cell r="Z642">
            <v>97709.957411268289</v>
          </cell>
          <cell r="AA642">
            <v>109183.09122449932</v>
          </cell>
          <cell r="AB642">
            <v>121546.91423267449</v>
          </cell>
          <cell r="AC642">
            <v>134870.57295277028</v>
          </cell>
          <cell r="AD642">
            <v>149228.58192557792</v>
          </cell>
          <cell r="AE642">
            <v>60611.936423824533</v>
          </cell>
          <cell r="AF642">
            <v>55721.189579754348</v>
          </cell>
          <cell r="AG642">
            <v>52486.297196249805</v>
          </cell>
          <cell r="AH642">
            <v>49449.293693378582</v>
          </cell>
          <cell r="AI642">
            <v>46591.554235316355</v>
          </cell>
          <cell r="AJ642">
            <v>43896.782090716879</v>
          </cell>
          <cell r="AK642">
            <v>41278.837393892689</v>
          </cell>
          <cell r="AL642">
            <v>38660.892697068513</v>
          </cell>
          <cell r="AM642">
            <v>36040.619895766285</v>
          </cell>
          <cell r="AN642">
            <v>33422.675198942095</v>
          </cell>
          <cell r="AO642">
            <v>30802.402397639868</v>
          </cell>
          <cell r="AP642">
            <v>28184.457700815678</v>
          </cell>
          <cell r="AQ642">
            <v>25564.184899513453</v>
          </cell>
          <cell r="AR642">
            <v>22946.24020268926</v>
          </cell>
          <cell r="AS642">
            <v>21015.086326886609</v>
          </cell>
          <cell r="AT642">
            <v>19770.723272105486</v>
          </cell>
          <cell r="AU642">
            <v>18526.360217324371</v>
          </cell>
          <cell r="AV642">
            <v>17281.997162543248</v>
          </cell>
          <cell r="AW642">
            <v>16037.634107762129</v>
          </cell>
          <cell r="AX642">
            <v>14793.271052981008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</row>
        <row r="643">
          <cell r="A643">
            <v>-3270.8833039337851</v>
          </cell>
          <cell r="B643">
            <v>-13284.376811910719</v>
          </cell>
          <cell r="C643">
            <v>-11609.955231399577</v>
          </cell>
          <cell r="D643">
            <v>-9080.127502954545</v>
          </cell>
          <cell r="E643">
            <v>-7379.3886209227321</v>
          </cell>
          <cell r="F643">
            <v>-5928.9030213544247</v>
          </cell>
          <cell r="G643">
            <v>-4409.2695352423016</v>
          </cell>
          <cell r="H643">
            <v>-2805.88947315921</v>
          </cell>
          <cell r="I643">
            <v>-1037.1318648518525</v>
          </cell>
          <cell r="J643">
            <v>916.00223786491824</v>
          </cell>
          <cell r="K643">
            <v>3065.0811814985504</v>
          </cell>
          <cell r="L643">
            <v>5432.4778918735856</v>
          </cell>
          <cell r="M643">
            <v>8038.4445923362027</v>
          </cell>
          <cell r="N643">
            <v>10913.020366714045</v>
          </cell>
          <cell r="O643">
            <v>14506.924669051063</v>
          </cell>
          <cell r="P643">
            <v>18991.981154391717</v>
          </cell>
          <cell r="Q643">
            <v>23986.302176215286</v>
          </cell>
          <cell r="R643">
            <v>29368.345318484302</v>
          </cell>
          <cell r="S643">
            <v>35168.210457042951</v>
          </cell>
          <cell r="T643">
            <v>41418.33419932238</v>
          </cell>
          <cell r="U643">
            <v>48153.671290886719</v>
          </cell>
          <cell r="V643">
            <v>55411.890105040598</v>
          </cell>
          <cell r="W643">
            <v>63233.583308802976</v>
          </cell>
          <cell r="X643">
            <v>71662.494883427949</v>
          </cell>
          <cell r="Y643">
            <v>80745.764769118745</v>
          </cell>
          <cell r="Z643">
            <v>90534.192502146441</v>
          </cell>
          <cell r="AA643">
            <v>101082.52131880351</v>
          </cell>
          <cell r="AB643">
            <v>112449.74431508563</v>
          </cell>
          <cell r="AC643">
            <v>124699.43437434522</v>
          </cell>
          <cell r="AD643">
            <v>137900.09970808594</v>
          </cell>
          <cell r="AE643">
            <v>52328.499448797382</v>
          </cell>
          <cell r="AF643">
            <v>48106.138992523636</v>
          </cell>
          <cell r="AG643">
            <v>45313.338196266624</v>
          </cell>
          <cell r="AH643">
            <v>42691.382101435018</v>
          </cell>
          <cell r="AI643">
            <v>40224.191206718184</v>
          </cell>
          <cell r="AJ643">
            <v>37897.695948469343</v>
          </cell>
          <cell r="AK643">
            <v>35637.528633126836</v>
          </cell>
          <cell r="AL643">
            <v>33377.361317784329</v>
          </cell>
          <cell r="AM643">
            <v>31115.184064777986</v>
          </cell>
          <cell r="AN643">
            <v>28855.016749435479</v>
          </cell>
          <cell r="AO643">
            <v>26592.83949642914</v>
          </cell>
          <cell r="AP643">
            <v>24332.672181086629</v>
          </cell>
          <cell r="AQ643">
            <v>22070.494928080283</v>
          </cell>
          <cell r="AR643">
            <v>19810.327612737772</v>
          </cell>
          <cell r="AS643">
            <v>18143.091908224611</v>
          </cell>
          <cell r="AT643">
            <v>17068.787814540799</v>
          </cell>
          <cell r="AU643">
            <v>15994.483720856986</v>
          </cell>
          <cell r="AV643">
            <v>14920.179627173178</v>
          </cell>
          <cell r="AW643">
            <v>13845.875533489369</v>
          </cell>
          <cell r="AX643">
            <v>12771.571439805555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</row>
        <row r="644">
          <cell r="A644">
            <v>-3132.8912049828796</v>
          </cell>
          <cell r="B644">
            <v>-12658.45207043869</v>
          </cell>
          <cell r="C644">
            <v>-11146.71437882909</v>
          </cell>
          <cell r="D644">
            <v>-8767.9512222541125</v>
          </cell>
          <cell r="E644">
            <v>-7144.7856530611898</v>
          </cell>
          <cell r="F644">
            <v>-5759.8281099597316</v>
          </cell>
          <cell r="G644">
            <v>-4303.4279666918665</v>
          </cell>
          <cell r="H644">
            <v>-2761.4550959883263</v>
          </cell>
          <cell r="I644">
            <v>-1055.2415048108703</v>
          </cell>
          <cell r="J644">
            <v>833.68747735683337</v>
          </cell>
          <cell r="K644">
            <v>2916.8472675280432</v>
          </cell>
          <cell r="L644">
            <v>5216.1619790844197</v>
          </cell>
          <cell r="M644">
            <v>7751.5682940709321</v>
          </cell>
          <cell r="N644">
            <v>10552.290827552057</v>
          </cell>
          <cell r="O644">
            <v>14051.194899373664</v>
          </cell>
          <cell r="P644">
            <v>18412.269875795006</v>
          </cell>
          <cell r="Q644">
            <v>23267.176191386821</v>
          </cell>
          <cell r="R644">
            <v>28498.981501460585</v>
          </cell>
          <cell r="S644">
            <v>34136.945454464156</v>
          </cell>
          <cell r="T644">
            <v>40212.59920139602</v>
          </cell>
          <cell r="U644">
            <v>46759.921738451623</v>
          </cell>
          <cell r="V644">
            <v>53815.529939607506</v>
          </cell>
          <cell r="W644">
            <v>61418.883341929031</v>
          </cell>
          <cell r="X644">
            <v>69612.504828893623</v>
          </cell>
          <cell r="Y644">
            <v>78442.218445933875</v>
          </cell>
          <cell r="Z644">
            <v>87957.405678219468</v>
          </cell>
          <cell r="AA644">
            <v>98211.281623949093</v>
          </cell>
          <cell r="AB644">
            <v>109261.19260769304</v>
          </cell>
          <cell r="AC644">
            <v>121168.93689823283</v>
          </cell>
          <cell r="AD644">
            <v>134001.11032456026</v>
          </cell>
          <cell r="AE644">
            <v>50201.837505185678</v>
          </cell>
          <cell r="AF644">
            <v>46151.076337810999</v>
          </cell>
          <cell r="AG644">
            <v>43471.776659148607</v>
          </cell>
          <cell r="AH644">
            <v>40956.378449665026</v>
          </cell>
          <cell r="AI644">
            <v>38589.455688731658</v>
          </cell>
          <cell r="AJ644">
            <v>36357.510608298478</v>
          </cell>
          <cell r="AK644">
            <v>34189.197862958252</v>
          </cell>
          <cell r="AL644">
            <v>32020.885117618014</v>
          </cell>
          <cell r="AM644">
            <v>29850.644119699216</v>
          </cell>
          <cell r="AN644">
            <v>27682.331374358979</v>
          </cell>
          <cell r="AO644">
            <v>25512.090376440185</v>
          </cell>
          <cell r="AP644">
            <v>23343.777631099947</v>
          </cell>
          <cell r="AQ644">
            <v>21173.536633181142</v>
          </cell>
          <cell r="AR644">
            <v>19005.223887840912</v>
          </cell>
          <cell r="AS644">
            <v>17405.745653180067</v>
          </cell>
          <cell r="AT644">
            <v>16375.101929198607</v>
          </cell>
          <cell r="AU644">
            <v>15344.458205217143</v>
          </cell>
          <cell r="AV644">
            <v>14313.814481235682</v>
          </cell>
          <cell r="AW644">
            <v>13283.170757254218</v>
          </cell>
          <cell r="AX644">
            <v>12252.527033272758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</row>
        <row r="645">
          <cell r="A645">
            <v>-3258.6933776108581</v>
          </cell>
          <cell r="B645">
            <v>-13253.021740877697</v>
          </cell>
          <cell r="C645">
            <v>-11582.007878123592</v>
          </cell>
          <cell r="D645">
            <v>-9036.7883873152678</v>
          </cell>
          <cell r="E645">
            <v>-7334.7397768204528</v>
          </cell>
          <cell r="F645">
            <v>-5889.2892152895001</v>
          </cell>
          <cell r="G645">
            <v>-4374.3322588476085</v>
          </cell>
          <cell r="H645">
            <v>-2775.3080387819705</v>
          </cell>
          <cell r="I645">
            <v>-1010.8758779617202</v>
          </cell>
          <cell r="J645">
            <v>937.92126704279622</v>
          </cell>
          <cell r="K645">
            <v>3082.6585672387687</v>
          </cell>
          <cell r="L645">
            <v>5445.6765304848632</v>
          </cell>
          <cell r="M645">
            <v>8047.2095121004022</v>
          </cell>
          <cell r="N645">
            <v>10917.229177238911</v>
          </cell>
          <cell r="O645">
            <v>14504.658906303806</v>
          </cell>
          <cell r="P645">
            <v>18980.544756691856</v>
          </cell>
          <cell r="Q645">
            <v>23964.393564971921</v>
          </cell>
          <cell r="R645">
            <v>29335.151508544281</v>
          </cell>
          <cell r="S645">
            <v>35122.855349102821</v>
          </cell>
          <cell r="T645">
            <v>41359.873680212972</v>
          </cell>
          <cell r="U645">
            <v>48081.08795347991</v>
          </cell>
          <cell r="V645">
            <v>55324.087558248822</v>
          </cell>
          <cell r="W645">
            <v>63129.380045849161</v>
          </cell>
          <cell r="X645">
            <v>71540.617674093344</v>
          </cell>
          <cell r="Y645">
            <v>80604.841539013723</v>
          </cell>
          <cell r="Z645">
            <v>90372.74465918068</v>
          </cell>
          <cell r="AA645">
            <v>100898.95548394008</v>
          </cell>
          <cell r="AB645">
            <v>112242.34341113208</v>
          </cell>
          <cell r="AC645">
            <v>124466.34802294406</v>
          </cell>
          <cell r="AD645">
            <v>137639.33388119913</v>
          </cell>
          <cell r="AE645">
            <v>52112.604074803792</v>
          </cell>
          <cell r="AF645">
            <v>47907.664108309917</v>
          </cell>
          <cell r="AG645">
            <v>45126.385766905398</v>
          </cell>
          <cell r="AH645">
            <v>42515.247260914497</v>
          </cell>
          <cell r="AI645">
            <v>40058.235429357119</v>
          </cell>
          <cell r="AJ645">
            <v>37741.338756375662</v>
          </cell>
          <cell r="AK645">
            <v>35490.496372437148</v>
          </cell>
          <cell r="AL645">
            <v>33239.653988498627</v>
          </cell>
          <cell r="AM645">
            <v>30986.8099594376</v>
          </cell>
          <cell r="AN645">
            <v>28735.967575499079</v>
          </cell>
          <cell r="AO645">
            <v>26483.123546438044</v>
          </cell>
          <cell r="AP645">
            <v>24232.281162499527</v>
          </cell>
          <cell r="AQ645">
            <v>21979.437133438489</v>
          </cell>
          <cell r="AR645">
            <v>19728.594749499975</v>
          </cell>
          <cell r="AS645">
            <v>18068.237676702851</v>
          </cell>
          <cell r="AT645">
            <v>16998.365915047129</v>
          </cell>
          <cell r="AU645">
            <v>15928.494153391406</v>
          </cell>
          <cell r="AV645">
            <v>14858.622391735684</v>
          </cell>
          <cell r="AW645">
            <v>13788.750630079961</v>
          </cell>
          <cell r="AX645">
            <v>12718.878868424241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</row>
        <row r="646">
          <cell r="A646">
            <v>-3130.8778100485661</v>
          </cell>
          <cell r="B646">
            <v>-12500.746131968363</v>
          </cell>
          <cell r="C646">
            <v>-10720.809639007826</v>
          </cell>
          <cell r="D646">
            <v>-8079.7285064454882</v>
          </cell>
          <cell r="E646">
            <v>-6340.7842522998781</v>
          </cell>
          <cell r="F646">
            <v>-4888.6088149898233</v>
          </cell>
          <cell r="G646">
            <v>-3360.1957052057105</v>
          </cell>
          <cell r="H646">
            <v>-1741.005463658023</v>
          </cell>
          <cell r="I646">
            <v>48.211940730731122</v>
          </cell>
          <cell r="J646">
            <v>2026.4053938473478</v>
          </cell>
          <cell r="K646">
            <v>4205.5719849672023</v>
          </cell>
          <cell r="L646">
            <v>6608.1773550535991</v>
          </cell>
          <cell r="M646">
            <v>9254.7321153495977</v>
          </cell>
          <cell r="N646">
            <v>12175.10656663111</v>
          </cell>
          <cell r="O646">
            <v>15803.835162743355</v>
          </cell>
          <cell r="P646">
            <v>20306.052040143783</v>
          </cell>
          <cell r="Q646">
            <v>25313.39047439615</v>
          </cell>
          <cell r="R646">
            <v>30709.461604651224</v>
          </cell>
          <cell r="S646">
            <v>36524.443760359987</v>
          </cell>
          <cell r="T646">
            <v>42790.85809311788</v>
          </cell>
          <cell r="U646">
            <v>49543.750456036432</v>
          </cell>
          <cell r="V646">
            <v>56820.887402883389</v>
          </cell>
          <cell r="W646">
            <v>64662.967403145303</v>
          </cell>
          <cell r="X646">
            <v>73113.848454264473</v>
          </cell>
          <cell r="Y646">
            <v>82220.793364005178</v>
          </cell>
          <cell r="Z646">
            <v>92034.734074727778</v>
          </cell>
          <cell r="AA646">
            <v>102610.55650784275</v>
          </cell>
          <cell r="AB646">
            <v>114007.40752148032</v>
          </cell>
          <cell r="AC646">
            <v>126289.02569808159</v>
          </cell>
          <cell r="AD646">
            <v>139524.09781188986</v>
          </cell>
          <cell r="AE646">
            <v>50323.766919749549</v>
          </cell>
          <cell r="AF646">
            <v>46263.167328878415</v>
          </cell>
          <cell r="AG646">
            <v>43577.360210299572</v>
          </cell>
          <cell r="AH646">
            <v>41055.852642148689</v>
          </cell>
          <cell r="AI646">
            <v>38683.181137326632</v>
          </cell>
          <cell r="AJ646">
            <v>36445.815144621716</v>
          </cell>
          <cell r="AK646">
            <v>34272.236036200586</v>
          </cell>
          <cell r="AL646">
            <v>32098.656927779452</v>
          </cell>
          <cell r="AM646">
            <v>29923.144883470934</v>
          </cell>
          <cell r="AN646">
            <v>27749.565775049803</v>
          </cell>
          <cell r="AO646">
            <v>25574.053730741292</v>
          </cell>
          <cell r="AP646">
            <v>23400.474622320158</v>
          </cell>
          <cell r="AQ646">
            <v>21224.962578011644</v>
          </cell>
          <cell r="AR646">
            <v>19051.383469590513</v>
          </cell>
          <cell r="AS646">
            <v>17448.020447948718</v>
          </cell>
          <cell r="AT646">
            <v>16414.873513086259</v>
          </cell>
          <cell r="AU646">
            <v>15381.726578223803</v>
          </cell>
          <cell r="AV646">
            <v>14348.579643361345</v>
          </cell>
          <cell r="AW646">
            <v>13315.432708498887</v>
          </cell>
          <cell r="AX646">
            <v>12282.285773636426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</row>
        <row r="647">
          <cell r="A647">
            <v>-3023.8950607645111</v>
          </cell>
          <cell r="B647">
            <v>-12192.508175380204</v>
          </cell>
          <cell r="C647">
            <v>-10411.115235598241</v>
          </cell>
          <cell r="D647">
            <v>-7742.5542998758656</v>
          </cell>
          <cell r="E647">
            <v>-6037.9767733987919</v>
          </cell>
          <cell r="F647">
            <v>-4635.5121822695919</v>
          </cell>
          <cell r="G647">
            <v>-3154.214824561951</v>
          </cell>
          <cell r="H647">
            <v>-1579.909223013208</v>
          </cell>
          <cell r="I647">
            <v>164.11323586912397</v>
          </cell>
          <cell r="J647">
            <v>2096.3961129225831</v>
          </cell>
          <cell r="K647">
            <v>4228.9474144932965</v>
          </cell>
          <cell r="L647">
            <v>6583.9019999105794</v>
          </cell>
          <cell r="M647">
            <v>9181.5610089384973</v>
          </cell>
          <cell r="N647">
            <v>12051.154191713727</v>
          </cell>
          <cell r="O647">
            <v>15611.68243235338</v>
          </cell>
          <cell r="P647">
            <v>20021.513104834874</v>
          </cell>
          <cell r="Q647">
            <v>24924.214780526985</v>
          </cell>
          <cell r="R647">
            <v>30207.525928718886</v>
          </cell>
          <cell r="S647">
            <v>35900.99425190995</v>
          </cell>
          <cell r="T647">
            <v>42036.461317534857</v>
          </cell>
          <cell r="U647">
            <v>48648.240636659837</v>
          </cell>
          <cell r="V647">
            <v>55773.309567391043</v>
          </cell>
          <cell r="W647">
            <v>63451.516116243263</v>
          </cell>
          <cell r="X647">
            <v>71725.801794036306</v>
          </cell>
          <cell r="Y647">
            <v>80642.441772673614</v>
          </cell>
          <cell r="Z647">
            <v>90251.303685916006</v>
          </cell>
          <cell r="AA647">
            <v>100606.1265215321</v>
          </cell>
          <cell r="AB647">
            <v>111764.82116457085</v>
          </cell>
          <cell r="AC647">
            <v>123789.79427258957</v>
          </cell>
          <cell r="AD647">
            <v>136748.29729415767</v>
          </cell>
          <cell r="AE647">
            <v>48464.326993529663</v>
          </cell>
          <cell r="AF647">
            <v>44553.764680585256</v>
          </cell>
          <cell r="AG647">
            <v>41967.196893560736</v>
          </cell>
          <cell r="AH647">
            <v>39538.857864521029</v>
          </cell>
          <cell r="AI647">
            <v>37253.855475067583</v>
          </cell>
          <cell r="AJ647">
            <v>35099.159121601646</v>
          </cell>
          <cell r="AK647">
            <v>33005.892756529815</v>
          </cell>
          <cell r="AL647">
            <v>30912.626391457979</v>
          </cell>
          <cell r="AM647">
            <v>28817.498511586324</v>
          </cell>
          <cell r="AN647">
            <v>26724.232146514492</v>
          </cell>
          <cell r="AO647">
            <v>24629.104266642826</v>
          </cell>
          <cell r="AP647">
            <v>22535.837901570998</v>
          </cell>
          <cell r="AQ647">
            <v>20440.710021699346</v>
          </cell>
          <cell r="AR647">
            <v>18347.443656627511</v>
          </cell>
          <cell r="AS647">
            <v>16803.324157503012</v>
          </cell>
          <cell r="AT647">
            <v>15808.351524325848</v>
          </cell>
          <cell r="AU647">
            <v>14813.378891148684</v>
          </cell>
          <cell r="AV647">
            <v>13818.406257971521</v>
          </cell>
          <cell r="AW647">
            <v>12823.433624794356</v>
          </cell>
          <cell r="AX647">
            <v>11828.460991617192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</row>
        <row r="648">
          <cell r="A648">
            <v>-3290.2288350529834</v>
          </cell>
          <cell r="B648">
            <v>-13274.914756440523</v>
          </cell>
          <cell r="C648">
            <v>-11540.397547987975</v>
          </cell>
          <cell r="D648">
            <v>-8835.7895438845426</v>
          </cell>
          <cell r="E648">
            <v>-7043.7721762769988</v>
          </cell>
          <cell r="F648">
            <v>-5551.184838085177</v>
          </cell>
          <cell r="G648">
            <v>-3987.5956985030543</v>
          </cell>
          <cell r="H648">
            <v>-2338.1382178250292</v>
          </cell>
          <cell r="I648">
            <v>-520.42175650038314</v>
          </cell>
          <cell r="J648">
            <v>1484.8598803806585</v>
          </cell>
          <cell r="K648">
            <v>3689.5080162912877</v>
          </cell>
          <cell r="L648">
            <v>6116.2217148297732</v>
          </cell>
          <cell r="M648">
            <v>8785.5724410403018</v>
          </cell>
          <cell r="N648">
            <v>11728.034217523864</v>
          </cell>
          <cell r="O648">
            <v>15398.048334979267</v>
          </cell>
          <cell r="P648">
            <v>19969.263548413583</v>
          </cell>
          <cell r="Q648">
            <v>25057.545026653581</v>
          </cell>
          <cell r="R648">
            <v>30540.843019760356</v>
          </cell>
          <cell r="S648">
            <v>36449.82368637406</v>
          </cell>
          <cell r="T648">
            <v>42817.533878726994</v>
          </cell>
          <cell r="U648">
            <v>49679.585962074292</v>
          </cell>
          <cell r="V648">
            <v>57074.35698213728</v>
          </cell>
          <cell r="W648">
            <v>65043.203294433013</v>
          </cell>
          <cell r="X648">
            <v>73630.691855836558</v>
          </cell>
          <cell r="Y648">
            <v>82884.849471908296</v>
          </cell>
          <cell r="Z648">
            <v>92857.431393938983</v>
          </cell>
          <cell r="AA648">
            <v>103604.21076788165</v>
          </cell>
          <cell r="AB648">
            <v>115185.2905539558</v>
          </cell>
          <cell r="AC648">
            <v>127665.43966138193</v>
          </cell>
          <cell r="AD648">
            <v>141114.45517812829</v>
          </cell>
          <cell r="AE648">
            <v>52736.023910578901</v>
          </cell>
          <cell r="AF648">
            <v>48480.780509246244</v>
          </cell>
          <cell r="AG648">
            <v>45666.229908325491</v>
          </cell>
          <cell r="AH648">
            <v>43023.854515069201</v>
          </cell>
          <cell r="AI648">
            <v>40537.449604050118</v>
          </cell>
          <cell r="AJ648">
            <v>38192.836040519418</v>
          </cell>
          <cell r="AK648">
            <v>35915.066969376079</v>
          </cell>
          <cell r="AL648">
            <v>33637.29789823274</v>
          </cell>
          <cell r="AM648">
            <v>31357.503236411005</v>
          </cell>
          <cell r="AN648">
            <v>29079.734165267673</v>
          </cell>
          <cell r="AO648">
            <v>26799.939503445934</v>
          </cell>
          <cell r="AP648">
            <v>24522.170432302606</v>
          </cell>
          <cell r="AQ648">
            <v>22242.375770480863</v>
          </cell>
          <cell r="AR648">
            <v>19964.606699337535</v>
          </cell>
          <cell r="AS648">
            <v>18284.386878323778</v>
          </cell>
          <cell r="AT648">
            <v>17201.716307439594</v>
          </cell>
          <cell r="AU648">
            <v>16119.04573655541</v>
          </cell>
          <cell r="AV648">
            <v>15036.375165671227</v>
          </cell>
          <cell r="AW648">
            <v>13953.704594787041</v>
          </cell>
          <cell r="AX648">
            <v>12871.034023902854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</row>
        <row r="649">
          <cell r="A649">
            <v>-2869.3701628968151</v>
          </cell>
          <cell r="B649">
            <v>-11398.53926702123</v>
          </cell>
          <cell r="C649">
            <v>-9473.0931083925097</v>
          </cell>
          <cell r="D649">
            <v>-6946.1172854443494</v>
          </cell>
          <cell r="E649">
            <v>-5331.1312823923754</v>
          </cell>
          <cell r="F649">
            <v>-3964.2289661528548</v>
          </cell>
          <cell r="G649">
            <v>-2513.2826228175504</v>
          </cell>
          <cell r="H649">
            <v>-964.41062660452258</v>
          </cell>
          <cell r="I649">
            <v>756.12439634480381</v>
          </cell>
          <cell r="J649">
            <v>2666.5462072370901</v>
          </cell>
          <cell r="K649">
            <v>4779.0711768106758</v>
          </cell>
          <cell r="L649">
            <v>7115.6356058740239</v>
          </cell>
          <cell r="M649">
            <v>9696.5082164587748</v>
          </cell>
          <cell r="N649">
            <v>12550.371459247413</v>
          </cell>
          <cell r="O649">
            <v>16077.30261730147</v>
          </cell>
          <cell r="P649">
            <v>20427.594260505102</v>
          </cell>
          <cell r="Q649">
            <v>25259.862143915427</v>
          </cell>
          <cell r="R649">
            <v>30467.271541483417</v>
          </cell>
          <cell r="S649">
            <v>36078.945663891929</v>
          </cell>
          <cell r="T649">
            <v>42126.268632356165</v>
          </cell>
          <cell r="U649">
            <v>48643.060998984096</v>
          </cell>
          <cell r="V649">
            <v>55665.768893238484</v>
          </cell>
          <cell r="W649">
            <v>63233.667852330575</v>
          </cell>
          <cell r="X649">
            <v>71389.082475496863</v>
          </cell>
          <cell r="Y649">
            <v>80177.623130607957</v>
          </cell>
          <cell r="Z649">
            <v>89648.44103692715</v>
          </cell>
          <cell r="AA649">
            <v>99854.503150606106</v>
          </cell>
          <cell r="AB649">
            <v>110852.88839025605</v>
          </cell>
          <cell r="AC649">
            <v>122705.1068592798</v>
          </cell>
          <cell r="AD649">
            <v>135477.44385026331</v>
          </cell>
          <cell r="AE649">
            <v>46167.624503938277</v>
          </cell>
          <cell r="AF649">
            <v>42442.381966527741</v>
          </cell>
          <cell r="AG649">
            <v>39978.390454559092</v>
          </cell>
          <cell r="AH649">
            <v>37665.129311452103</v>
          </cell>
          <cell r="AI649">
            <v>35488.412149549236</v>
          </cell>
          <cell r="AJ649">
            <v>33435.82587965011</v>
          </cell>
          <cell r="AK649">
            <v>31441.758458838456</v>
          </cell>
          <cell r="AL649">
            <v>29447.691038026798</v>
          </cell>
          <cell r="AM649">
            <v>27451.850318757959</v>
          </cell>
          <cell r="AN649">
            <v>25457.782897946312</v>
          </cell>
          <cell r="AO649">
            <v>23461.942178677458</v>
          </cell>
          <cell r="AP649">
            <v>21467.874757865811</v>
          </cell>
          <cell r="AQ649">
            <v>19472.034038596958</v>
          </cell>
          <cell r="AR649">
            <v>17477.966617785303</v>
          </cell>
          <cell r="AS649">
            <v>16007.022241846549</v>
          </cell>
          <cell r="AT649">
            <v>15059.200910780695</v>
          </cell>
          <cell r="AU649">
            <v>14111.379579714843</v>
          </cell>
          <cell r="AV649">
            <v>13163.558248648989</v>
          </cell>
          <cell r="AW649">
            <v>12215.736917583135</v>
          </cell>
          <cell r="AX649">
            <v>11267.915586517278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</row>
        <row r="650">
          <cell r="A650">
            <v>-3691.0222117309258</v>
          </cell>
          <cell r="B650">
            <v>-14882.904691729764</v>
          </cell>
          <cell r="C650">
            <v>-12940.585704257628</v>
          </cell>
          <cell r="D650">
            <v>-10224.062289255065</v>
          </cell>
          <cell r="E650">
            <v>-8341.3099230403222</v>
          </cell>
          <cell r="F650">
            <v>-6696.1300790589721</v>
          </cell>
          <cell r="G650">
            <v>-4990.4329709259509</v>
          </cell>
          <cell r="H650">
            <v>-3208.2096547908127</v>
          </cell>
          <cell r="I650">
            <v>-1258.4026091503968</v>
          </cell>
          <cell r="J650">
            <v>879.56094796376271</v>
          </cell>
          <cell r="K650">
            <v>3217.2982606346368</v>
          </cell>
          <cell r="L650">
            <v>5778.4951737545325</v>
          </cell>
          <cell r="M650">
            <v>8584.2779812526096</v>
          </cell>
          <cell r="N650">
            <v>11667.153804359092</v>
          </cell>
          <cell r="O650">
            <v>15535.110112304041</v>
          </cell>
          <cell r="P650">
            <v>20384.994869932787</v>
          </cell>
          <cell r="Q650">
            <v>25791.150031839123</v>
          </cell>
          <cell r="R650">
            <v>31616.999068783192</v>
          </cell>
          <cell r="S650">
            <v>37895.123907008136</v>
          </cell>
          <cell r="T650">
            <v>44660.635892367121</v>
          </cell>
          <cell r="U650">
            <v>51951.372155741148</v>
          </cell>
          <cell r="V650">
            <v>59808.10722281479</v>
          </cell>
          <cell r="W650">
            <v>68274.781051668673</v>
          </cell>
          <cell r="X650">
            <v>77398.744773522834</v>
          </cell>
          <cell r="Y650">
            <v>87231.025510972657</v>
          </cell>
          <cell r="Z650">
            <v>97826.611754752783</v>
          </cell>
          <cell r="AA650">
            <v>109244.76089504072</v>
          </cell>
          <cell r="AB650">
            <v>121549.33062721496</v>
          </cell>
          <cell r="AC650">
            <v>134809.13608550321</v>
          </cell>
          <cell r="AD650">
            <v>149098.33470184373</v>
          </cell>
          <cell r="AE650">
            <v>59169.367447207296</v>
          </cell>
          <cell r="AF650">
            <v>54395.020772575874</v>
          </cell>
          <cell r="AG650">
            <v>51237.119088766325</v>
          </cell>
          <cell r="AH650">
            <v>48272.396514266788</v>
          </cell>
          <cell r="AI650">
            <v>45482.671485848092</v>
          </cell>
          <cell r="AJ650">
            <v>42852.035135684695</v>
          </cell>
          <cell r="AK650">
            <v>40296.397733841666</v>
          </cell>
          <cell r="AL650">
            <v>37740.760331998623</v>
          </cell>
          <cell r="AM650">
            <v>35182.850234751946</v>
          </cell>
          <cell r="AN650">
            <v>32627.21283290891</v>
          </cell>
          <cell r="AO650">
            <v>30069.302735662241</v>
          </cell>
          <cell r="AP650">
            <v>27513.665333819197</v>
          </cell>
          <cell r="AQ650">
            <v>24955.755236572524</v>
          </cell>
          <cell r="AR650">
            <v>22400.117834729488</v>
          </cell>
          <cell r="AS650">
            <v>20514.925576962392</v>
          </cell>
          <cell r="AT650">
            <v>19300.178463271226</v>
          </cell>
          <cell r="AU650">
            <v>18085.43134958006</v>
          </cell>
          <cell r="AV650">
            <v>16870.68423588889</v>
          </cell>
          <cell r="AW650">
            <v>15655.937122197722</v>
          </cell>
          <cell r="AX650">
            <v>14441.190008506554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</row>
        <row r="651">
          <cell r="A651">
            <v>-3297.8866669628487</v>
          </cell>
          <cell r="B651">
            <v>-13212.970167876589</v>
          </cell>
          <cell r="C651">
            <v>-11203.69558648185</v>
          </cell>
          <cell r="D651">
            <v>-8669.2280583259162</v>
          </cell>
          <cell r="E651">
            <v>-6961.8197469418938</v>
          </cell>
          <cell r="F651">
            <v>-5454.5934579234945</v>
          </cell>
          <cell r="G651">
            <v>-3875.9585116904991</v>
          </cell>
          <cell r="H651">
            <v>-2210.9528641525485</v>
          </cell>
          <cell r="I651">
            <v>-376.84000977219421</v>
          </cell>
          <cell r="J651">
            <v>1645.795191937465</v>
          </cell>
          <cell r="K651">
            <v>3868.820857907036</v>
          </cell>
          <cell r="L651">
            <v>6315.0467526349221</v>
          </cell>
          <cell r="M651">
            <v>9005.1470200739186</v>
          </cell>
          <cell r="N651">
            <v>11969.753224725406</v>
          </cell>
          <cell r="O651">
            <v>15665.154344179349</v>
          </cell>
          <cell r="P651">
            <v>20265.862925514244</v>
          </cell>
          <cell r="Q651">
            <v>25386.501487575817</v>
          </cell>
          <cell r="R651">
            <v>30904.668529012633</v>
          </cell>
          <cell r="S651">
            <v>36851.225218797881</v>
          </cell>
          <cell r="T651">
            <v>43259.42855865584</v>
          </cell>
          <cell r="U651">
            <v>50165.117377784838</v>
          </cell>
          <cell r="V651">
            <v>57606.912766833862</v>
          </cell>
          <cell r="W651">
            <v>65626.434072089571</v>
          </cell>
          <cell r="X651">
            <v>74268.531657853586</v>
          </cell>
          <cell r="Y651">
            <v>83581.53773876786</v>
          </cell>
          <cell r="Z651">
            <v>93617.536684905557</v>
          </cell>
          <cell r="AA651">
            <v>104432.65631134828</v>
          </cell>
          <cell r="AB651">
            <v>116087.38178133059</v>
          </cell>
          <cell r="AC651">
            <v>128646.8938785012</v>
          </cell>
          <cell r="AD651">
            <v>142181.43354013894</v>
          </cell>
          <cell r="AE651">
            <v>52946.218624551293</v>
          </cell>
          <cell r="AF651">
            <v>48674.014716845559</v>
          </cell>
          <cell r="AG651">
            <v>45848.245908433011</v>
          </cell>
          <cell r="AH651">
            <v>43195.338561896839</v>
          </cell>
          <cell r="AI651">
            <v>40699.023363178079</v>
          </cell>
          <cell r="AJ651">
            <v>38345.064662475132</v>
          </cell>
          <cell r="AK651">
            <v>36058.216882265384</v>
          </cell>
          <cell r="AL651">
            <v>33771.369102055622</v>
          </cell>
          <cell r="AM651">
            <v>31482.487657588506</v>
          </cell>
          <cell r="AN651">
            <v>29195.63987737874</v>
          </cell>
          <cell r="AO651">
            <v>26906.758432911625</v>
          </cell>
          <cell r="AP651">
            <v>24619.910652701863</v>
          </cell>
          <cell r="AQ651">
            <v>22331.029208234741</v>
          </cell>
          <cell r="AR651">
            <v>20044.181428024982</v>
          </cell>
          <cell r="AS651">
            <v>18357.264603739084</v>
          </cell>
          <cell r="AT651">
            <v>17270.278735377047</v>
          </cell>
          <cell r="AU651">
            <v>16183.29286701501</v>
          </cell>
          <cell r="AV651">
            <v>15096.306998652977</v>
          </cell>
          <cell r="AW651">
            <v>14009.321130290939</v>
          </cell>
          <cell r="AX651">
            <v>12922.335261928898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</row>
        <row r="652">
          <cell r="A652">
            <v>-3279.2433240034607</v>
          </cell>
          <cell r="B652">
            <v>-13188.280705997282</v>
          </cell>
          <cell r="C652">
            <v>-11450.25303033359</v>
          </cell>
          <cell r="D652">
            <v>-8908.1716852596255</v>
          </cell>
          <cell r="E652">
            <v>-7185.4584126592399</v>
          </cell>
          <cell r="F652">
            <v>-5708.9441536470731</v>
          </cell>
          <cell r="G652">
            <v>-4162.2286455053872</v>
          </cell>
          <cell r="H652">
            <v>-2530.5466794934769</v>
          </cell>
          <cell r="I652">
            <v>-731.76573880850697</v>
          </cell>
          <cell r="J652">
            <v>1253.3038998655261</v>
          </cell>
          <cell r="K652">
            <v>3436.3690699341369</v>
          </cell>
          <cell r="L652">
            <v>5840.003273018835</v>
          </cell>
          <cell r="M652">
            <v>8484.6528499819542</v>
          </cell>
          <cell r="N652">
            <v>11400.628241172355</v>
          </cell>
          <cell r="O652">
            <v>15041.165904620389</v>
          </cell>
          <cell r="P652">
            <v>19579.307277979755</v>
          </cell>
          <cell r="Q652">
            <v>24631.595407223736</v>
          </cell>
          <cell r="R652">
            <v>30076.105794110394</v>
          </cell>
          <cell r="S652">
            <v>35943.287671829712</v>
          </cell>
          <cell r="T652">
            <v>42265.954126677389</v>
          </cell>
          <cell r="U652">
            <v>49079.465610114741</v>
          </cell>
          <cell r="V652">
            <v>56421.927697346735</v>
          </cell>
          <cell r="W652">
            <v>64334.404198412405</v>
          </cell>
          <cell r="X652">
            <v>72861.146813643078</v>
          </cell>
          <cell r="Y652">
            <v>82049.842617870556</v>
          </cell>
          <cell r="Z652">
            <v>91951.880757477746</v>
          </cell>
          <cell r="AA652">
            <v>102622.63985183419</v>
          </cell>
          <cell r="AB652">
            <v>114121.79770645214</v>
          </cell>
          <cell r="AC652">
            <v>126513.66506997973</v>
          </cell>
          <cell r="AD652">
            <v>139867.54530161724</v>
          </cell>
          <cell r="AE652">
            <v>52607.175872647567</v>
          </cell>
          <cell r="AF652">
            <v>48362.32915507158</v>
          </cell>
          <cell r="AG652">
            <v>45554.655244801645</v>
          </cell>
          <cell r="AH652">
            <v>42918.735872679528</v>
          </cell>
          <cell r="AI652">
            <v>40438.405905703083</v>
          </cell>
          <cell r="AJ652">
            <v>38099.520852495421</v>
          </cell>
          <cell r="AK652">
            <v>35827.31697292161</v>
          </cell>
          <cell r="AL652">
            <v>33555.113093347798</v>
          </cell>
          <cell r="AM652">
            <v>31280.888572148731</v>
          </cell>
          <cell r="AN652">
            <v>29008.684692574923</v>
          </cell>
          <cell r="AO652">
            <v>26734.460171375849</v>
          </cell>
          <cell r="AP652">
            <v>24462.256291802041</v>
          </cell>
          <cell r="AQ652">
            <v>22188.031770602971</v>
          </cell>
          <cell r="AR652">
            <v>19915.827891029159</v>
          </cell>
          <cell r="AS652">
            <v>18239.713290909531</v>
          </cell>
          <cell r="AT652">
            <v>17159.687970244075</v>
          </cell>
          <cell r="AU652">
            <v>16079.662649578624</v>
          </cell>
          <cell r="AV652">
            <v>14999.637328913166</v>
          </cell>
          <cell r="AW652">
            <v>13919.612008247708</v>
          </cell>
          <cell r="AX652">
            <v>12839.586687582252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</row>
        <row r="653">
          <cell r="A653">
            <v>-3720.9231651839018</v>
          </cell>
          <cell r="B653">
            <v>-15128.966821925125</v>
          </cell>
          <cell r="C653">
            <v>-13285.575738346817</v>
          </cell>
          <cell r="D653">
            <v>-10464.69928406498</v>
          </cell>
          <cell r="E653">
            <v>-8538.0659563938607</v>
          </cell>
          <cell r="F653">
            <v>-6894.6284911862949</v>
          </cell>
          <cell r="G653">
            <v>-5192.0019106086675</v>
          </cell>
          <cell r="H653">
            <v>-3414.175872381501</v>
          </cell>
          <cell r="I653">
            <v>-1469.6941354565763</v>
          </cell>
          <cell r="J653">
            <v>662.01449682470115</v>
          </cell>
          <cell r="K653">
            <v>2992.4828143874952</v>
          </cell>
          <cell r="L653">
            <v>5545.3689611787331</v>
          </cell>
          <cell r="M653">
            <v>8341.7422129770111</v>
          </cell>
          <cell r="N653">
            <v>11414.124913196598</v>
          </cell>
          <cell r="O653">
            <v>15273.264281425687</v>
          </cell>
          <cell r="P653">
            <v>20117.139115349997</v>
          </cell>
          <cell r="Q653">
            <v>25517.756375536675</v>
          </cell>
          <cell r="R653">
            <v>31337.637589058373</v>
          </cell>
          <cell r="S653">
            <v>37609.331306219137</v>
          </cell>
          <cell r="T653">
            <v>44367.912905872101</v>
          </cell>
          <cell r="U653">
            <v>51651.180759686657</v>
          </cell>
          <cell r="V653">
            <v>59499.867625157407</v>
          </cell>
          <cell r="W653">
            <v>67957.868449601854</v>
          </cell>
          <cell r="X653">
            <v>77072.485859174383</v>
          </cell>
          <cell r="Y653">
            <v>86894.694705830421</v>
          </cell>
          <cell r="Z653">
            <v>97479.427151759068</v>
          </cell>
          <cell r="AA653">
            <v>108885.87988566086</v>
          </cell>
          <cell r="AB653">
            <v>121177.84518902394</v>
          </cell>
          <cell r="AC653">
            <v>134424.06770393523</v>
          </cell>
          <cell r="AD653">
            <v>148698.62889770439</v>
          </cell>
          <cell r="AE653">
            <v>59513.030300078004</v>
          </cell>
          <cell r="AF653">
            <v>54710.953641679866</v>
          </cell>
          <cell r="AG653">
            <v>51534.710482398041</v>
          </cell>
          <cell r="AH653">
            <v>48552.768440091422</v>
          </cell>
          <cell r="AI653">
            <v>45746.840350809391</v>
          </cell>
          <cell r="AJ653">
            <v>43100.924946095205</v>
          </cell>
          <cell r="AK653">
            <v>40530.444092677259</v>
          </cell>
          <cell r="AL653">
            <v>37959.963239259319</v>
          </cell>
          <cell r="AM653">
            <v>35387.196490347553</v>
          </cell>
          <cell r="AN653">
            <v>32816.715636929621</v>
          </cell>
          <cell r="AO653">
            <v>30243.94888801784</v>
          </cell>
          <cell r="AP653">
            <v>27673.468034599911</v>
          </cell>
          <cell r="AQ653">
            <v>25100.701285688134</v>
          </cell>
          <cell r="AR653">
            <v>22530.220432270202</v>
          </cell>
          <cell r="AS653">
            <v>20634.078749530927</v>
          </cell>
          <cell r="AT653">
            <v>19412.276237470327</v>
          </cell>
          <cell r="AU653">
            <v>18190.473725409724</v>
          </cell>
          <cell r="AV653">
            <v>16968.671213349127</v>
          </cell>
          <cell r="AW653">
            <v>15746.868701288528</v>
          </cell>
          <cell r="AX653">
            <v>14525.066189227931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</row>
        <row r="654">
          <cell r="A654">
            <v>-3673.8847670092723</v>
          </cell>
          <cell r="B654">
            <v>-14904.564593164145</v>
          </cell>
          <cell r="C654">
            <v>-13226.251199956319</v>
          </cell>
          <cell r="D654">
            <v>-10602.385558081331</v>
          </cell>
          <cell r="E654">
            <v>-8755.6934394952332</v>
          </cell>
          <cell r="F654">
            <v>-7156.9311237260154</v>
          </cell>
          <cell r="G654">
            <v>-5499.9990969754936</v>
          </cell>
          <cell r="H654">
            <v>-3769.1806941456125</v>
          </cell>
          <cell r="I654">
            <v>-1874.1515790360158</v>
          </cell>
          <cell r="J654">
            <v>205.32498833362726</v>
          </cell>
          <cell r="K654">
            <v>2480.5912434179281</v>
          </cell>
          <cell r="L654">
            <v>4974.9700155792807</v>
          </cell>
          <cell r="M654">
            <v>7709.2250045964465</v>
          </cell>
          <cell r="N654">
            <v>10715.3918676663</v>
          </cell>
          <cell r="O654">
            <v>14498.061601047595</v>
          </cell>
          <cell r="P654">
            <v>19252.362645760415</v>
          </cell>
          <cell r="Q654">
            <v>24554.525464466114</v>
          </cell>
          <cell r="R654">
            <v>30268.30896234576</v>
          </cell>
          <cell r="S654">
            <v>36425.668322466496</v>
          </cell>
          <cell r="T654">
            <v>43061.039491803909</v>
          </cell>
          <cell r="U654">
            <v>50211.531769391353</v>
          </cell>
          <cell r="V654">
            <v>57917.135345587885</v>
          </cell>
          <cell r="W654">
            <v>66220.944953158862</v>
          </cell>
          <cell r="X654">
            <v>75169.400880971269</v>
          </cell>
          <cell r="Y654">
            <v>84812.548698208309</v>
          </cell>
          <cell r="Z654">
            <v>95204.31914165031</v>
          </cell>
          <cell r="AA654">
            <v>106402.82973133196</v>
          </cell>
          <cell r="AB654">
            <v>118470.70980140739</v>
          </cell>
          <cell r="AC654">
            <v>131475.45076400568</v>
          </cell>
          <cell r="AD654">
            <v>145489.78356497991</v>
          </cell>
          <cell r="AE654">
            <v>58807.532534009631</v>
          </cell>
          <cell r="AF654">
            <v>54062.382137606663</v>
          </cell>
          <cell r="AG654">
            <v>50923.791782123677</v>
          </cell>
          <cell r="AH654">
            <v>47977.199199234354</v>
          </cell>
          <cell r="AI654">
            <v>45204.534010341631</v>
          </cell>
          <cell r="AJ654">
            <v>42589.98463417311</v>
          </cell>
          <cell r="AK654">
            <v>40049.975569717419</v>
          </cell>
          <cell r="AL654">
            <v>37509.966505261727</v>
          </cell>
          <cell r="AM654">
            <v>34967.69864348141</v>
          </cell>
          <cell r="AN654">
            <v>32427.689579025722</v>
          </cell>
          <cell r="AO654">
            <v>29885.421717245405</v>
          </cell>
          <cell r="AP654">
            <v>27345.412652789713</v>
          </cell>
          <cell r="AQ654">
            <v>24803.144791009392</v>
          </cell>
          <cell r="AR654">
            <v>22263.135726553704</v>
          </cell>
          <cell r="AS654">
            <v>20389.471872864251</v>
          </cell>
          <cell r="AT654">
            <v>19182.153229941036</v>
          </cell>
          <cell r="AU654">
            <v>17974.834587017816</v>
          </cell>
          <cell r="AV654">
            <v>16767.515944094601</v>
          </cell>
          <cell r="AW654">
            <v>15560.197301171385</v>
          </cell>
          <cell r="AX654">
            <v>14352.878658248168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</row>
        <row r="655">
          <cell r="A655">
            <v>-3781.8620164880931</v>
          </cell>
          <cell r="B655">
            <v>-15382.677668717399</v>
          </cell>
          <cell r="C655">
            <v>-13396.857753769811</v>
          </cell>
          <cell r="D655">
            <v>-10439.530328536555</v>
          </cell>
          <cell r="E655">
            <v>-8450.2980056095366</v>
          </cell>
          <cell r="F655">
            <v>-6762.2183586615765</v>
          </cell>
          <cell r="G655">
            <v>-5014.8185227726626</v>
          </cell>
          <cell r="H655">
            <v>-3191.7858412893561</v>
          </cell>
          <cell r="I655">
            <v>-1200.2279117833957</v>
          </cell>
          <cell r="J655">
            <v>980.76856633436978</v>
          </cell>
          <cell r="K655">
            <v>3362.8737357971295</v>
          </cell>
          <cell r="L655">
            <v>5970.0707336217247</v>
          </cell>
          <cell r="M655">
            <v>8823.7031162401563</v>
          </cell>
          <cell r="N655">
            <v>11956.803117067895</v>
          </cell>
          <cell r="O655">
            <v>15888.336246618877</v>
          </cell>
          <cell r="P655">
            <v>20819.985175348986</v>
          </cell>
          <cell r="Q655">
            <v>26317.814412927688</v>
          </cell>
          <cell r="R655">
            <v>32242.454422286282</v>
          </cell>
          <cell r="S655">
            <v>38627.039632857792</v>
          </cell>
          <cell r="T655">
            <v>45507.276785943759</v>
          </cell>
          <cell r="U655">
            <v>52921.644629969611</v>
          </cell>
          <cell r="V655">
            <v>60911.609118601751</v>
          </cell>
          <cell r="W655">
            <v>69521.855315253779</v>
          </cell>
          <cell r="X655">
            <v>78800.537300942204</v>
          </cell>
          <cell r="Y655">
            <v>88799.547483138304</v>
          </cell>
          <cell r="Z655">
            <v>99574.806811766233</v>
          </cell>
          <cell r="AA655">
            <v>111186.57752542321</v>
          </cell>
          <cell r="AB655">
            <v>123699.80017690173</v>
          </cell>
          <cell r="AC655">
            <v>137184.45682287865</v>
          </cell>
          <cell r="AD655">
            <v>151715.96240896406</v>
          </cell>
          <cell r="AE655">
            <v>60473.71373323055</v>
          </cell>
          <cell r="AF655">
            <v>55594.120008953039</v>
          </cell>
          <cell r="AG655">
            <v>52366.604646467982</v>
          </cell>
          <cell r="AH655">
            <v>49336.526888264845</v>
          </cell>
          <cell r="AI655">
            <v>46485.304371587707</v>
          </cell>
          <cell r="AJ655">
            <v>43796.677529025103</v>
          </cell>
          <cell r="AK655">
            <v>41184.702932830784</v>
          </cell>
          <cell r="AL655">
            <v>38572.728336636457</v>
          </cell>
          <cell r="AM655">
            <v>35958.430945097651</v>
          </cell>
          <cell r="AN655">
            <v>33346.456348903324</v>
          </cell>
          <cell r="AO655">
            <v>30732.158957364514</v>
          </cell>
          <cell r="AP655">
            <v>28120.184361170188</v>
          </cell>
          <cell r="AQ655">
            <v>25505.886969631381</v>
          </cell>
          <cell r="AR655">
            <v>22893.912373437051</v>
          </cell>
          <cell r="AS655">
            <v>20967.162403868289</v>
          </cell>
          <cell r="AT655">
            <v>19725.637060925059</v>
          </cell>
          <cell r="AU655">
            <v>18484.111717981839</v>
          </cell>
          <cell r="AV655">
            <v>17242.58637503862</v>
          </cell>
          <cell r="AW655">
            <v>16001.061032095404</v>
          </cell>
          <cell r="AX655">
            <v>14759.535689152182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</row>
        <row r="656">
          <cell r="A656">
            <v>-3097.6756705417811</v>
          </cell>
          <cell r="B656">
            <v>-12447.114526246873</v>
          </cell>
          <cell r="C656">
            <v>-10715.658237593079</v>
          </cell>
          <cell r="D656">
            <v>-8111.5497220795569</v>
          </cell>
          <cell r="E656">
            <v>-6405.7149468754187</v>
          </cell>
          <cell r="F656">
            <v>-4983.0760273850701</v>
          </cell>
          <cell r="G656">
            <v>-3484.3331094942441</v>
          </cell>
          <cell r="H656">
            <v>-1895.1462852067107</v>
          </cell>
          <cell r="I656">
            <v>-137.19958894978637</v>
          </cell>
          <cell r="J656">
            <v>1808.2299372098569</v>
          </cell>
          <cell r="K656">
            <v>3953.0456991999599</v>
          </cell>
          <cell r="L656">
            <v>6319.4977805564831</v>
          </cell>
          <cell r="M656">
            <v>8927.913677192133</v>
          </cell>
          <cell r="N656">
            <v>11807.827578834886</v>
          </cell>
          <cell r="O656">
            <v>15388.445809754347</v>
          </cell>
          <cell r="P656">
            <v>19832.497181963674</v>
          </cell>
          <cell r="Q656">
            <v>24775.455567225988</v>
          </cell>
          <cell r="R656">
            <v>30102.148657973426</v>
          </cell>
          <cell r="S656">
            <v>35842.36677666405</v>
          </cell>
          <cell r="T656">
            <v>42028.212945909065</v>
          </cell>
          <cell r="U656">
            <v>48694.282429396138</v>
          </cell>
          <cell r="V656">
            <v>55877.856211041209</v>
          </cell>
          <cell r="W656">
            <v>63619.109494429431</v>
          </cell>
          <cell r="X656">
            <v>71961.336388609838</v>
          </cell>
          <cell r="Y656">
            <v>80951.192036832144</v>
          </cell>
          <cell r="Z656">
            <v>90638.953542366537</v>
          </cell>
          <cell r="AA656">
            <v>101078.80115067294</v>
          </cell>
          <cell r="AB656">
            <v>112329.12126047308</v>
          </cell>
          <cell r="AC656">
            <v>124452.83295835927</v>
          </cell>
          <cell r="AD656">
            <v>137517.73990313365</v>
          </cell>
          <cell r="AE656">
            <v>49701.678491006292</v>
          </cell>
          <cell r="AF656">
            <v>45691.274904406244</v>
          </cell>
          <cell r="AG656">
            <v>43038.668987418067</v>
          </cell>
          <cell r="AH656">
            <v>40548.331595451258</v>
          </cell>
          <cell r="AI656">
            <v>38204.990396739086</v>
          </cell>
          <cell r="AJ656">
            <v>35995.282100985685</v>
          </cell>
          <cell r="AK656">
            <v>33848.572173769993</v>
          </cell>
          <cell r="AL656">
            <v>31701.862246554294</v>
          </cell>
          <cell r="AM656">
            <v>29553.243277867761</v>
          </cell>
          <cell r="AN656">
            <v>27406.533350652069</v>
          </cell>
          <cell r="AO656">
            <v>25257.914381965533</v>
          </cell>
          <cell r="AP656">
            <v>23111.204454749834</v>
          </cell>
          <cell r="AQ656">
            <v>20962.585486063304</v>
          </cell>
          <cell r="AR656">
            <v>18815.875558847612</v>
          </cell>
          <cell r="AS656">
            <v>17232.332865529585</v>
          </cell>
          <cell r="AT656">
            <v>16211.95740610923</v>
          </cell>
          <cell r="AU656">
            <v>15191.581946688868</v>
          </cell>
          <cell r="AV656">
            <v>14171.206487268511</v>
          </cell>
          <cell r="AW656">
            <v>13150.831027848155</v>
          </cell>
          <cell r="AX656">
            <v>12130.455568427793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</row>
        <row r="657">
          <cell r="A657">
            <v>-3747.5032686395925</v>
          </cell>
          <cell r="B657">
            <v>-15184.608557361422</v>
          </cell>
          <cell r="C657">
            <v>-13252.449038322584</v>
          </cell>
          <cell r="D657">
            <v>-10526.825564816381</v>
          </cell>
          <cell r="E657">
            <v>-8636.027015308784</v>
          </cell>
          <cell r="F657">
            <v>-6981.3079436257567</v>
          </cell>
          <cell r="G657">
            <v>-5268.1888031300687</v>
          </cell>
          <cell r="H657">
            <v>-3480.5746516901186</v>
          </cell>
          <cell r="I657">
            <v>-1526.3637045787984</v>
          </cell>
          <cell r="J657">
            <v>615.10900089194479</v>
          </cell>
          <cell r="K657">
            <v>2955.3618144970183</v>
          </cell>
          <cell r="L657">
            <v>5518.1256780847752</v>
          </cell>
          <cell r="M657">
            <v>8324.510401169322</v>
          </cell>
          <cell r="N657">
            <v>11407.189008900958</v>
          </cell>
          <cell r="O657">
            <v>15280.899896224058</v>
          </cell>
          <cell r="P657">
            <v>20145.350439707225</v>
          </cell>
          <cell r="Q657">
            <v>25569.45071074857</v>
          </cell>
          <cell r="R657">
            <v>31414.637982286535</v>
          </cell>
          <cell r="S657">
            <v>37713.602332514187</v>
          </cell>
          <cell r="T657">
            <v>44501.571655351523</v>
          </cell>
          <cell r="U657">
            <v>51816.508677675709</v>
          </cell>
          <cell r="V657">
            <v>59699.323271511108</v>
          </cell>
          <cell r="W657">
            <v>68194.101248566178</v>
          </cell>
          <cell r="X657">
            <v>77348.350916685013</v>
          </cell>
          <cell r="Y657">
            <v>87213.268777116842</v>
          </cell>
          <cell r="Z657">
            <v>97844.025848555277</v>
          </cell>
          <cell r="AA657">
            <v>109300.07621925665</v>
          </cell>
          <cell r="AB657">
            <v>121645.48955286111</v>
          </cell>
          <cell r="AC657">
            <v>134949.30940750515</v>
          </cell>
          <cell r="AD657">
            <v>149285.93937217767</v>
          </cell>
          <cell r="AE657">
            <v>59992.668916644689</v>
          </cell>
          <cell r="AF657">
            <v>55151.890458095098</v>
          </cell>
          <cell r="AG657">
            <v>51950.04872204586</v>
          </cell>
          <cell r="AH657">
            <v>48944.074051109143</v>
          </cell>
          <cell r="AI657">
            <v>46115.531897980218</v>
          </cell>
          <cell r="AJ657">
            <v>43448.292033767466</v>
          </cell>
          <cell r="AK657">
            <v>40857.094677186637</v>
          </cell>
          <cell r="AL657">
            <v>38265.897320605822</v>
          </cell>
          <cell r="AM657">
            <v>35672.395645611898</v>
          </cell>
          <cell r="AN657">
            <v>33081.198289031083</v>
          </cell>
          <cell r="AO657">
            <v>30487.696614037159</v>
          </cell>
          <cell r="AP657">
            <v>27896.49925745634</v>
          </cell>
          <cell r="AQ657">
            <v>25302.997582462416</v>
          </cell>
          <cell r="AR657">
            <v>22711.800225881594</v>
          </cell>
          <cell r="AS657">
            <v>20800.376801161819</v>
          </cell>
          <cell r="AT657">
            <v>19568.727308303103</v>
          </cell>
          <cell r="AU657">
            <v>18337.077815444387</v>
          </cell>
          <cell r="AV657">
            <v>17105.428322585674</v>
          </cell>
          <cell r="AW657">
            <v>15873.778829726964</v>
          </cell>
          <cell r="AX657">
            <v>14642.129336868253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</row>
        <row r="658">
          <cell r="A658">
            <v>-3129.0514500210897</v>
          </cell>
          <cell r="B658">
            <v>-12662.43451316995</v>
          </cell>
          <cell r="C658">
            <v>-11065.57200109965</v>
          </cell>
          <cell r="D658">
            <v>-8605.3550288848455</v>
          </cell>
          <cell r="E658">
            <v>-6957.4320433691928</v>
          </cell>
          <cell r="F658">
            <v>-5561.4484919430079</v>
          </cell>
          <cell r="G658">
            <v>-4092.8561829807873</v>
          </cell>
          <cell r="H658">
            <v>-2537.4616315932021</v>
          </cell>
          <cell r="I658">
            <v>-816.63185376082674</v>
          </cell>
          <cell r="J658">
            <v>1088.1822322283933</v>
          </cell>
          <cell r="K658">
            <v>3188.5977473012163</v>
          </cell>
          <cell r="L658">
            <v>5506.6319422012775</v>
          </cell>
          <cell r="M658">
            <v>8062.3289308586154</v>
          </cell>
          <cell r="N658">
            <v>10885.009165142179</v>
          </cell>
          <cell r="O658">
            <v>14406.927902679718</v>
          </cell>
          <cell r="P658">
            <v>18791.896355830664</v>
          </cell>
          <cell r="Q658">
            <v>23672.307004360955</v>
          </cell>
          <cell r="R658">
            <v>28931.596615021306</v>
          </cell>
          <cell r="S658">
            <v>34599.178546293741</v>
          </cell>
          <cell r="T658">
            <v>40706.749592120308</v>
          </cell>
          <cell r="U658">
            <v>47288.467250932197</v>
          </cell>
          <cell r="V658">
            <v>54381.140756534282</v>
          </cell>
          <cell r="W658">
            <v>62024.436939213563</v>
          </cell>
          <cell r="X658">
            <v>70261.102068380627</v>
          </cell>
          <cell r="Y658">
            <v>79137.200917431794</v>
          </cell>
          <cell r="Z658">
            <v>88702.374387837859</v>
          </cell>
          <cell r="AA658">
            <v>99010.117133260326</v>
          </cell>
          <cell r="AB658">
            <v>110118.07673634935</v>
          </cell>
          <cell r="AC658">
            <v>122088.37611141398</v>
          </cell>
          <cell r="AD658">
            <v>134987.96093604955</v>
          </cell>
          <cell r="AE658">
            <v>50112.476518542906</v>
          </cell>
          <cell r="AF658">
            <v>46068.925844499936</v>
          </cell>
          <cell r="AG658">
            <v>43394.395410843215</v>
          </cell>
          <cell r="AH658">
            <v>40883.474696148071</v>
          </cell>
          <cell r="AI658">
            <v>38520.76513862986</v>
          </cell>
          <cell r="AJ658">
            <v>36292.792996727061</v>
          </cell>
          <cell r="AK658">
            <v>34128.339922185805</v>
          </cell>
          <cell r="AL658">
            <v>31963.886847644553</v>
          </cell>
          <cell r="AM658">
            <v>29797.508952880227</v>
          </cell>
          <cell r="AN658">
            <v>27633.055878338975</v>
          </cell>
          <cell r="AO658">
            <v>25466.677983574642</v>
          </cell>
          <cell r="AP658">
            <v>23302.224909033386</v>
          </cell>
          <cell r="AQ658">
            <v>21135.84701426906</v>
          </cell>
          <cell r="AR658">
            <v>18971.393939727805</v>
          </cell>
          <cell r="AS658">
            <v>17374.762830994336</v>
          </cell>
          <cell r="AT658">
            <v>16345.953688068646</v>
          </cell>
          <cell r="AU658">
            <v>15317.144545142963</v>
          </cell>
          <cell r="AV658">
            <v>14288.335402217279</v>
          </cell>
          <cell r="AW658">
            <v>13259.526259291593</v>
          </cell>
          <cell r="AX658">
            <v>12230.717116365906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</row>
        <row r="659">
          <cell r="A659">
            <v>-3392.858817025789</v>
          </cell>
          <cell r="B659">
            <v>-13652.474872306644</v>
          </cell>
          <cell r="C659">
            <v>-11856.297095197717</v>
          </cell>
          <cell r="D659">
            <v>-9327.7237505324083</v>
          </cell>
          <cell r="E659">
            <v>-7588.070946990194</v>
          </cell>
          <cell r="F659">
            <v>-6071.3789577001617</v>
          </cell>
          <cell r="G659">
            <v>-4487.6635456429476</v>
          </cell>
          <cell r="H659">
            <v>-2821.8545440333251</v>
          </cell>
          <cell r="I659">
            <v>-989.3940193127662</v>
          </cell>
          <cell r="J659">
            <v>1029.2449561291462</v>
          </cell>
          <cell r="K659">
            <v>3245.6958041335256</v>
          </cell>
          <cell r="L659">
            <v>5682.7871109442476</v>
          </cell>
          <cell r="M659">
            <v>8361.0966987831926</v>
          </cell>
          <cell r="N659">
            <v>11311.481401143237</v>
          </cell>
          <cell r="O659">
            <v>15002.247915136093</v>
          </cell>
          <cell r="P659">
            <v>19612.948264826497</v>
          </cell>
          <cell r="Q659">
            <v>24748.382879508197</v>
          </cell>
          <cell r="R659">
            <v>30282.494629582856</v>
          </cell>
          <cell r="S659">
            <v>36246.233857175495</v>
          </cell>
          <cell r="T659">
            <v>42672.953659905805</v>
          </cell>
          <cell r="U659">
            <v>49598.596423041585</v>
          </cell>
          <cell r="V659">
            <v>57061.894832628066</v>
          </cell>
          <cell r="W659">
            <v>65104.588493788819</v>
          </cell>
          <cell r="X659">
            <v>73771.657365668376</v>
          </cell>
          <cell r="Y659">
            <v>83111.573318536161</v>
          </cell>
          <cell r="Z659">
            <v>93176.571219921956</v>
          </cell>
          <cell r="AA659">
            <v>104022.94106587284</v>
          </cell>
          <cell r="AB659">
            <v>115711.34279111859</v>
          </cell>
          <cell r="AC659">
            <v>128307.1455187684</v>
          </cell>
          <cell r="AD659">
            <v>141880.79314684356</v>
          </cell>
          <cell r="AE659">
            <v>54421.284656017822</v>
          </cell>
          <cell r="AF659">
            <v>50030.058407766075</v>
          </cell>
          <cell r="AG659">
            <v>47125.564513967845</v>
          </cell>
          <cell r="AH659">
            <v>44398.747951378806</v>
          </cell>
          <cell r="AI659">
            <v>41832.886147649879</v>
          </cell>
          <cell r="AJ659">
            <v>39413.346851975577</v>
          </cell>
          <cell r="AK659">
            <v>37062.78816724132</v>
          </cell>
          <cell r="AL659">
            <v>34712.229482507057</v>
          </cell>
          <cell r="AM659">
            <v>32359.580476229166</v>
          </cell>
          <cell r="AN659">
            <v>30009.02179149491</v>
          </cell>
          <cell r="AO659">
            <v>27656.37278521702</v>
          </cell>
          <cell r="AP659">
            <v>25305.814100482767</v>
          </cell>
          <cell r="AQ659">
            <v>22953.165094204873</v>
          </cell>
          <cell r="AR659">
            <v>20602.606409470616</v>
          </cell>
          <cell r="AS659">
            <v>18868.692580109469</v>
          </cell>
          <cell r="AT659">
            <v>17751.423606121421</v>
          </cell>
          <cell r="AU659">
            <v>16634.154632133377</v>
          </cell>
          <cell r="AV659">
            <v>15516.885658145333</v>
          </cell>
          <cell r="AW659">
            <v>14399.616684157285</v>
          </cell>
          <cell r="AX659">
            <v>13282.347710169237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</row>
        <row r="660">
          <cell r="A660">
            <v>-3175.3749647423356</v>
          </cell>
          <cell r="B660">
            <v>-12880.27200961949</v>
          </cell>
          <cell r="C660">
            <v>-11094.366578723202</v>
          </cell>
          <cell r="D660">
            <v>-8518.9928773015617</v>
          </cell>
          <cell r="E660">
            <v>-6829.5306082235147</v>
          </cell>
          <cell r="F660">
            <v>-5396.1993974512397</v>
          </cell>
          <cell r="G660">
            <v>-3889.7769817948956</v>
          </cell>
          <cell r="H660">
            <v>-2295.8206788150064</v>
          </cell>
          <cell r="I660">
            <v>-534.62415292829667</v>
          </cell>
          <cell r="J660">
            <v>1412.6445662242038</v>
          </cell>
          <cell r="K660">
            <v>3557.7397950868503</v>
          </cell>
          <cell r="L660">
            <v>5922.9549048820281</v>
          </cell>
          <cell r="M660">
            <v>8528.5765224191582</v>
          </cell>
          <cell r="N660">
            <v>11404.341777009849</v>
          </cell>
          <cell r="O660">
            <v>14988.513354869305</v>
          </cell>
          <cell r="P660">
            <v>19447.641761081755</v>
          </cell>
          <cell r="Q660">
            <v>24409.871303021828</v>
          </cell>
          <cell r="R660">
            <v>29757.331620422876</v>
          </cell>
          <cell r="S660">
            <v>35519.929179543258</v>
          </cell>
          <cell r="T660">
            <v>41729.892163339566</v>
          </cell>
          <cell r="U660">
            <v>48421.950712367739</v>
          </cell>
          <cell r="V660">
            <v>55633.531158253689</v>
          </cell>
          <cell r="W660">
            <v>63404.965336013069</v>
          </cell>
          <cell r="X660">
            <v>71779.716145830505</v>
          </cell>
          <cell r="Y660">
            <v>80804.620625785697</v>
          </cell>
          <cell r="Z660">
            <v>90530.151894947237</v>
          </cell>
          <cell r="AA660">
            <v>101010.70143178936</v>
          </cell>
          <cell r="AB660">
            <v>112304.88326661593</v>
          </cell>
          <cell r="AC660">
            <v>124475.86178923263</v>
          </cell>
          <cell r="AD660">
            <v>137591.70500518099</v>
          </cell>
          <cell r="AE660">
            <v>50808.785501531245</v>
          </cell>
          <cell r="AF660">
            <v>46709.050003805445</v>
          </cell>
          <cell r="AG660">
            <v>43997.357176756697</v>
          </cell>
          <cell r="AH660">
            <v>41451.54741305262</v>
          </cell>
          <cell r="AI660">
            <v>39056.008189084307</v>
          </cell>
          <cell r="AJ660">
            <v>36797.078546693963</v>
          </cell>
          <cell r="AK660">
            <v>34602.55056419038</v>
          </cell>
          <cell r="AL660">
            <v>32408.02258168679</v>
          </cell>
          <cell r="AM660">
            <v>30211.543033732087</v>
          </cell>
          <cell r="AN660">
            <v>28017.015051228504</v>
          </cell>
          <cell r="AO660">
            <v>25820.535503273797</v>
          </cell>
          <cell r="AP660">
            <v>23626.007520770218</v>
          </cell>
          <cell r="AQ660">
            <v>21429.527972815507</v>
          </cell>
          <cell r="AR660">
            <v>19234.999990311921</v>
          </cell>
          <cell r="AS660">
            <v>17616.18381588691</v>
          </cell>
          <cell r="AT660">
            <v>16573.079449540473</v>
          </cell>
          <cell r="AU660">
            <v>15529.975083194036</v>
          </cell>
          <cell r="AV660">
            <v>14486.870716847599</v>
          </cell>
          <cell r="AW660">
            <v>13443.766350501162</v>
          </cell>
          <cell r="AX660">
            <v>12400.661984154731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</row>
        <row r="661">
          <cell r="A661">
            <v>-3637.6161525060033</v>
          </cell>
          <cell r="B661">
            <v>-14676.751266307354</v>
          </cell>
          <cell r="C661">
            <v>-12852.588971392062</v>
          </cell>
          <cell r="D661">
            <v>-10104.499309366016</v>
          </cell>
          <cell r="E661">
            <v>-8212.0880298986413</v>
          </cell>
          <cell r="F661">
            <v>-6590.7537265173978</v>
          </cell>
          <cell r="G661">
            <v>-4907.7670327904871</v>
          </cell>
          <cell r="H661">
            <v>-3147.2925072293719</v>
          </cell>
          <cell r="I661">
            <v>-1219.4539997522691</v>
          </cell>
          <cell r="J661">
            <v>896.12781899191168</v>
          </cell>
          <cell r="K661">
            <v>3211.0688717060143</v>
          </cell>
          <cell r="L661">
            <v>5748.8950872233845</v>
          </cell>
          <cell r="M661">
            <v>8530.6284390652017</v>
          </cell>
          <cell r="N661">
            <v>11588.471698298388</v>
          </cell>
          <cell r="O661">
            <v>15423.216540666934</v>
          </cell>
          <cell r="P661">
            <v>20228.570768624009</v>
          </cell>
          <cell r="Q661">
            <v>25584.388677097453</v>
          </cell>
          <cell r="R661">
            <v>31355.992648805364</v>
          </cell>
          <cell r="S661">
            <v>37575.661236404754</v>
          </cell>
          <cell r="T661">
            <v>44278.178860482687</v>
          </cell>
          <cell r="U661">
            <v>51501.030346596133</v>
          </cell>
          <cell r="V661">
            <v>59284.610564727678</v>
          </cell>
          <cell r="W661">
            <v>67672.450343597186</v>
          </cell>
          <cell r="X661">
            <v>76711.459923288334</v>
          </cell>
          <cell r="Y661">
            <v>86452.191307735455</v>
          </cell>
          <cell r="Z661">
            <v>96949.120984315741</v>
          </cell>
          <cell r="AA661">
            <v>108260.95459169787</v>
          </cell>
          <cell r="AB661">
            <v>120450.95523984807</v>
          </cell>
          <cell r="AC661">
            <v>133587.29731837087</v>
          </cell>
          <cell r="AD661">
            <v>147743.44777191125</v>
          </cell>
          <cell r="AE661">
            <v>58309.02653317467</v>
          </cell>
          <cell r="AF661">
            <v>53604.100336726064</v>
          </cell>
          <cell r="AG661">
            <v>50492.11552068594</v>
          </cell>
          <cell r="AH661">
            <v>47570.500929922659</v>
          </cell>
          <cell r="AI661">
            <v>44821.339366763088</v>
          </cell>
          <cell r="AJ661">
            <v>42228.95328324326</v>
          </cell>
          <cell r="AK661">
            <v>39710.475640125034</v>
          </cell>
          <cell r="AL661">
            <v>37191.997997006809</v>
          </cell>
          <cell r="AM661">
            <v>34671.280704179437</v>
          </cell>
          <cell r="AN661">
            <v>32152.803061061219</v>
          </cell>
          <cell r="AO661">
            <v>29632.085768233843</v>
          </cell>
          <cell r="AP661">
            <v>27113.608125115625</v>
          </cell>
          <cell r="AQ661">
            <v>24592.890832288245</v>
          </cell>
          <cell r="AR661">
            <v>22074.413189170024</v>
          </cell>
          <cell r="AS661">
            <v>20216.632210247863</v>
          </cell>
          <cell r="AT661">
            <v>19019.547895521788</v>
          </cell>
          <cell r="AU661">
            <v>17822.463580795713</v>
          </cell>
          <cell r="AV661">
            <v>16625.379266069638</v>
          </cell>
          <cell r="AW661">
            <v>15428.294951343567</v>
          </cell>
          <cell r="AX661">
            <v>14231.210636617494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</row>
        <row r="662">
          <cell r="A662">
            <v>-3032.5991760744673</v>
          </cell>
          <cell r="B662">
            <v>-12255.861167571569</v>
          </cell>
          <cell r="C662">
            <v>-10775.590305988322</v>
          </cell>
          <cell r="D662">
            <v>-8574.8147538851354</v>
          </cell>
          <cell r="E662">
            <v>-7054.4772522372214</v>
          </cell>
          <cell r="F662">
            <v>-5725.9698042803066</v>
          </cell>
          <cell r="G662">
            <v>-4324.8079883137707</v>
          </cell>
          <cell r="H662">
            <v>-2837.2576951297128</v>
          </cell>
          <cell r="I662">
            <v>-1186.9404581494159</v>
          </cell>
          <cell r="J662">
            <v>644.17355080830225</v>
          </cell>
          <cell r="K662">
            <v>2667.5084160180763</v>
          </cell>
          <cell r="L662">
            <v>4904.5929315445419</v>
          </cell>
          <cell r="M662">
            <v>7375.0651712075496</v>
          </cell>
          <cell r="N662">
            <v>10107.468424155764</v>
          </cell>
          <cell r="O662">
            <v>13521.068617933241</v>
          </cell>
          <cell r="P662">
            <v>17773.8436565068</v>
          </cell>
          <cell r="Q662">
            <v>22507.640834692102</v>
          </cell>
          <cell r="R662">
            <v>27608.934990277281</v>
          </cell>
          <cell r="S662">
            <v>33106.255868689608</v>
          </cell>
          <cell r="T662">
            <v>39030.348053638612</v>
          </cell>
          <cell r="U662">
            <v>45414.342910767926</v>
          </cell>
          <cell r="V662">
            <v>52293.943879739752</v>
          </cell>
          <cell r="W662">
            <v>59707.626151025303</v>
          </cell>
          <cell r="X662">
            <v>67696.851844123608</v>
          </cell>
          <cell r="Y662">
            <v>76306.301890624542</v>
          </cell>
          <cell r="Z662">
            <v>85584.12591895643</v>
          </cell>
          <cell r="AA662">
            <v>95582.211538336618</v>
          </cell>
          <cell r="AB662">
            <v>106356.47452793436</v>
          </cell>
          <cell r="AC662">
            <v>117967.17155417295</v>
          </cell>
          <cell r="AD662">
            <v>130479.2371650884</v>
          </cell>
          <cell r="AE662">
            <v>48590.199217401074</v>
          </cell>
          <cell r="AF662">
            <v>44669.480337648594</v>
          </cell>
          <cell r="AG662">
            <v>42076.194680806329</v>
          </cell>
          <cell r="AH662">
            <v>39641.548735879005</v>
          </cell>
          <cell r="AI662">
            <v>37350.611706451076</v>
          </cell>
          <cell r="AJ662">
            <v>35190.31914565897</v>
          </cell>
          <cell r="AK662">
            <v>33091.616120080907</v>
          </cell>
          <cell r="AL662">
            <v>30992.913094502841</v>
          </cell>
          <cell r="AM662">
            <v>28892.343719372835</v>
          </cell>
          <cell r="AN662">
            <v>26793.640693794772</v>
          </cell>
          <cell r="AO662">
            <v>24693.071318664759</v>
          </cell>
          <cell r="AP662">
            <v>22594.368293086696</v>
          </cell>
          <cell r="AQ662">
            <v>20493.798917956687</v>
          </cell>
          <cell r="AR662">
            <v>18395.095892378624</v>
          </cell>
          <cell r="AS662">
            <v>16846.96598462297</v>
          </cell>
          <cell r="AT662">
            <v>15849.409194689726</v>
          </cell>
          <cell r="AU662">
            <v>14851.852404756481</v>
          </cell>
          <cell r="AV662">
            <v>13854.295614823235</v>
          </cell>
          <cell r="AW662">
            <v>12856.738824889992</v>
          </cell>
          <cell r="AX662">
            <v>11859.182034956748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</row>
        <row r="663">
          <cell r="A663">
            <v>-3733.4973600218746</v>
          </cell>
          <cell r="B663">
            <v>-15151.949595253678</v>
          </cell>
          <cell r="C663">
            <v>-13261.125369117332</v>
          </cell>
          <cell r="D663">
            <v>-10282.96951991537</v>
          </cell>
          <cell r="E663">
            <v>-8282.7304279762593</v>
          </cell>
          <cell r="F663">
            <v>-6610.369263795018</v>
          </cell>
          <cell r="G663">
            <v>-4877.3758525884623</v>
          </cell>
          <cell r="H663">
            <v>-3067.5575310092936</v>
          </cell>
          <cell r="I663">
            <v>-1088.9944320730847</v>
          </cell>
          <cell r="J663">
            <v>1079.0942104241308</v>
          </cell>
          <cell r="K663">
            <v>3448.4113735621804</v>
          </cell>
          <cell r="L663">
            <v>6042.8411802685605</v>
          </cell>
          <cell r="M663">
            <v>8883.6781572913806</v>
          </cell>
          <cell r="N663">
            <v>12003.738949153147</v>
          </cell>
          <cell r="O663">
            <v>15915.932999596758</v>
          </cell>
          <cell r="P663">
            <v>20819.329543962442</v>
          </cell>
          <cell r="Q663">
            <v>26284.720600021894</v>
          </cell>
          <cell r="R663">
            <v>32174.404167527733</v>
          </cell>
          <cell r="S663">
            <v>38521.319176818717</v>
          </cell>
          <cell r="T663">
            <v>45360.961692999299</v>
          </cell>
          <cell r="U663">
            <v>52731.583432957166</v>
          </cell>
          <cell r="V663">
            <v>60674.405693772736</v>
          </cell>
          <cell r="W663">
            <v>69233.849888946948</v>
          </cell>
          <cell r="X663">
            <v>78457.785981755675</v>
          </cell>
          <cell r="Y663">
            <v>88397.800205130989</v>
          </cell>
          <cell r="Z663">
            <v>99109.483565332834</v>
          </cell>
          <cell r="AA663">
            <v>110652.74274291004</v>
          </cell>
          <cell r="AB663">
            <v>123092.13512971126</v>
          </cell>
          <cell r="AC663">
            <v>136497.22987568978</v>
          </cell>
          <cell r="AD663">
            <v>150942.99696470992</v>
          </cell>
          <cell r="AE663">
            <v>59744.165517195681</v>
          </cell>
          <cell r="AF663">
            <v>54923.438673695913</v>
          </cell>
          <cell r="AG663">
            <v>51734.859700752153</v>
          </cell>
          <cell r="AH663">
            <v>48741.336466597197</v>
          </cell>
          <cell r="AI663">
            <v>45924.510784050937</v>
          </cell>
          <cell r="AJ663">
            <v>43268.319239330762</v>
          </cell>
          <cell r="AK663">
            <v>40687.855216728596</v>
          </cell>
          <cell r="AL663">
            <v>38107.39119412643</v>
          </cell>
          <cell r="AM663">
            <v>35524.632398126749</v>
          </cell>
          <cell r="AN663">
            <v>32944.168375524583</v>
          </cell>
          <cell r="AO663">
            <v>30361.409579524901</v>
          </cell>
          <cell r="AP663">
            <v>27780.945556922739</v>
          </cell>
          <cell r="AQ663">
            <v>25198.186760923061</v>
          </cell>
          <cell r="AR663">
            <v>22617.722738320899</v>
          </cell>
          <cell r="AS663">
            <v>20714.216867985797</v>
          </cell>
          <cell r="AT663">
            <v>19487.669149917769</v>
          </cell>
          <cell r="AU663">
            <v>18261.121431849744</v>
          </cell>
          <cell r="AV663">
            <v>17034.573713781712</v>
          </cell>
          <cell r="AW663">
            <v>15808.025995713686</v>
          </cell>
          <cell r="AX663">
            <v>14581.47827764566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</row>
        <row r="664">
          <cell r="A664">
            <v>-3248.6873971694063</v>
          </cell>
          <cell r="B664">
            <v>-13093.713967420032</v>
          </cell>
          <cell r="C664">
            <v>-11448.962443093345</v>
          </cell>
          <cell r="D664">
            <v>-8779.6070099803546</v>
          </cell>
          <cell r="E664">
            <v>-7003.8024353701967</v>
          </cell>
          <cell r="F664">
            <v>-5533.538282075453</v>
          </cell>
          <cell r="G664">
            <v>-3991.763999658931</v>
          </cell>
          <cell r="H664">
            <v>-2363.769944345147</v>
          </cell>
          <cell r="I664">
            <v>-568.08088407116441</v>
          </cell>
          <cell r="J664">
            <v>1414.4332040945428</v>
          </cell>
          <cell r="K664">
            <v>3595.5392678000826</v>
          </cell>
          <cell r="L664">
            <v>5997.7803723319457</v>
          </cell>
          <cell r="M664">
            <v>8641.6109179890918</v>
          </cell>
          <cell r="N664">
            <v>11557.234723662683</v>
          </cell>
          <cell r="O664">
            <v>15193.647366335816</v>
          </cell>
          <cell r="P664">
            <v>19722.092283595946</v>
          </cell>
          <cell r="Q664">
            <v>24762.519563009348</v>
          </cell>
          <cell r="R664">
            <v>30194.248311468447</v>
          </cell>
          <cell r="S664">
            <v>36047.656278951436</v>
          </cell>
          <cell r="T664">
            <v>42355.479519114706</v>
          </cell>
          <cell r="U664">
            <v>49152.995470536283</v>
          </cell>
          <cell r="V664">
            <v>56478.22025103202</v>
          </cell>
          <cell r="W664">
            <v>64372.121268442235</v>
          </cell>
          <cell r="X664">
            <v>72878.846336946284</v>
          </cell>
          <cell r="Y664">
            <v>82045.970580272056</v>
          </cell>
          <cell r="Z664">
            <v>91924.762502643411</v>
          </cell>
          <cell r="AA664">
            <v>102570.47071550644</v>
          </cell>
          <cell r="AB664">
            <v>114042.63292359698</v>
          </cell>
          <cell r="AC664">
            <v>126405.40889839953</v>
          </cell>
          <cell r="AD664">
            <v>139727.93930120088</v>
          </cell>
          <cell r="AE664">
            <v>52090.308288811459</v>
          </cell>
          <cell r="AF664">
            <v>47887.167358141414</v>
          </cell>
          <cell r="AG664">
            <v>45107.078955097975</v>
          </cell>
          <cell r="AH664">
            <v>42497.057595071281</v>
          </cell>
          <cell r="AI664">
            <v>40041.096968130318</v>
          </cell>
          <cell r="AJ664">
            <v>37725.191553085489</v>
          </cell>
          <cell r="AK664">
            <v>35475.312166505966</v>
          </cell>
          <cell r="AL664">
            <v>33225.432779926457</v>
          </cell>
          <cell r="AM664">
            <v>30973.552604605567</v>
          </cell>
          <cell r="AN664">
            <v>28723.673218026051</v>
          </cell>
          <cell r="AO664">
            <v>26471.793042705161</v>
          </cell>
          <cell r="AP664">
            <v>24221.913656125642</v>
          </cell>
          <cell r="AQ664">
            <v>21970.033480804748</v>
          </cell>
          <cell r="AR664">
            <v>19720.154094225232</v>
          </cell>
          <cell r="AS664">
            <v>18060.507386350822</v>
          </cell>
          <cell r="AT664">
            <v>16991.093357181519</v>
          </cell>
          <cell r="AU664">
            <v>15921.679328012218</v>
          </cell>
          <cell r="AV664">
            <v>14852.265298842916</v>
          </cell>
          <cell r="AW664">
            <v>13782.851269673616</v>
          </cell>
          <cell r="AX664">
            <v>12713.437240504314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</row>
        <row r="665">
          <cell r="A665">
            <v>-3644.9434626191496</v>
          </cell>
          <cell r="B665">
            <v>-14766.940189666064</v>
          </cell>
          <cell r="C665">
            <v>-12831.207089689007</v>
          </cell>
          <cell r="D665">
            <v>-9968.7882652526496</v>
          </cell>
          <cell r="E665">
            <v>-8042.8044921908931</v>
          </cell>
          <cell r="F665">
            <v>-6406.704968889233</v>
          </cell>
          <cell r="G665">
            <v>-4707.9498879492685</v>
          </cell>
          <cell r="H665">
            <v>-2930.613393129589</v>
          </cell>
          <cell r="I665">
            <v>-984.67425190738004</v>
          </cell>
          <cell r="J665">
            <v>1150.3514780209041</v>
          </cell>
          <cell r="K665">
            <v>3486.1825277238527</v>
          </cell>
          <cell r="L665">
            <v>6046.4632101324787</v>
          </cell>
          <cell r="M665">
            <v>8852.3398144850707</v>
          </cell>
          <cell r="N665">
            <v>11936.15827526242</v>
          </cell>
          <cell r="O665">
            <v>15799.193630275096</v>
          </cell>
          <cell r="P665">
            <v>20635.453467656844</v>
          </cell>
          <cell r="Q665">
            <v>26024.688858838876</v>
          </cell>
          <cell r="R665">
            <v>31832.304599285264</v>
          </cell>
          <cell r="S665">
            <v>38090.7806428197</v>
          </cell>
          <cell r="T665">
            <v>44835.11844649195</v>
          </cell>
          <cell r="U665">
            <v>52103.036721426266</v>
          </cell>
          <cell r="V665">
            <v>59935.182380316975</v>
          </cell>
          <cell r="W665">
            <v>68375.357861326323</v>
          </cell>
          <cell r="X665">
            <v>77470.766099727392</v>
          </cell>
          <cell r="Y665">
            <v>87272.274517332087</v>
          </cell>
          <cell r="Z665">
            <v>97834.699506104676</v>
          </cell>
          <cell r="AA665">
            <v>109217.11299697756</v>
          </cell>
          <cell r="AB665">
            <v>121483.17282840086</v>
          </cell>
          <cell r="AC665">
            <v>134701.4787622611</v>
          </cell>
          <cell r="AD665">
            <v>148945.95613824099</v>
          </cell>
          <cell r="AE665">
            <v>58350.251410299563</v>
          </cell>
          <cell r="AF665">
            <v>53641.998799128211</v>
          </cell>
          <cell r="AG665">
            <v>50527.813788722247</v>
          </cell>
          <cell r="AH665">
            <v>47604.133596633197</v>
          </cell>
          <cell r="AI665">
            <v>44853.028357607705</v>
          </cell>
          <cell r="AJ665">
            <v>42258.809439549092</v>
          </cell>
          <cell r="AK665">
            <v>39738.551215660569</v>
          </cell>
          <cell r="AL665">
            <v>37218.292991772054</v>
          </cell>
          <cell r="AM665">
            <v>34695.793534726865</v>
          </cell>
          <cell r="AN665">
            <v>32175.535310838342</v>
          </cell>
          <cell r="AO665">
            <v>29653.035853793157</v>
          </cell>
          <cell r="AP665">
            <v>27132.777629904642</v>
          </cell>
          <cell r="AQ665">
            <v>24610.278172859449</v>
          </cell>
          <cell r="AR665">
            <v>22090.019948970938</v>
          </cell>
          <cell r="AS665">
            <v>20230.925506299955</v>
          </cell>
          <cell r="AT665">
            <v>19032.994844846504</v>
          </cell>
          <cell r="AU665">
            <v>17835.064183393053</v>
          </cell>
          <cell r="AV665">
            <v>16637.133521939602</v>
          </cell>
          <cell r="AW665">
            <v>15439.202860486155</v>
          </cell>
          <cell r="AX665">
            <v>14241.272199032705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</row>
        <row r="666">
          <cell r="A666">
            <v>-3278.3412010593338</v>
          </cell>
          <cell r="B666">
            <v>-13204.525643342698</v>
          </cell>
          <cell r="C666">
            <v>-11361.041400425207</v>
          </cell>
          <cell r="D666">
            <v>-8552.0712427831586</v>
          </cell>
          <cell r="E666">
            <v>-6722.7786503594634</v>
          </cell>
          <cell r="F666">
            <v>-5212.0505597825204</v>
          </cell>
          <cell r="G666">
            <v>-3628.3147965964013</v>
          </cell>
          <cell r="H666">
            <v>-1956.6014508855837</v>
          </cell>
          <cell r="I666">
            <v>-114.60746580295606</v>
          </cell>
          <cell r="J666">
            <v>1917.0950042099882</v>
          </cell>
          <cell r="K666">
            <v>4150.4798276160755</v>
          </cell>
          <cell r="L666">
            <v>6608.4002940980599</v>
          </cell>
          <cell r="M666">
            <v>9311.6076765212711</v>
          </cell>
          <cell r="N666">
            <v>12290.731359144596</v>
          </cell>
          <cell r="O666">
            <v>15999.005816228568</v>
          </cell>
          <cell r="P666">
            <v>20609.702604116406</v>
          </cell>
          <cell r="Q666">
            <v>25740.060542136729</v>
          </cell>
          <cell r="R666">
            <v>31268.701499947238</v>
          </cell>
          <cell r="S666">
            <v>37226.545223454465</v>
          </cell>
          <cell r="T666">
            <v>43646.911838795641</v>
          </cell>
          <cell r="U666">
            <v>50565.708200094254</v>
          </cell>
          <cell r="V666">
            <v>58021.628703876107</v>
          </cell>
          <cell r="W666">
            <v>66056.371693230511</v>
          </cell>
          <cell r="X666">
            <v>74714.872661988775</v>
          </cell>
          <cell r="Y666">
            <v>84045.555563149232</v>
          </cell>
          <cell r="Z666">
            <v>94100.603627028366</v>
          </cell>
          <cell r="AA666">
            <v>104936.25120372872</v>
          </cell>
          <cell r="AB666">
            <v>116613.09826209638</v>
          </cell>
          <cell r="AC666">
            <v>129196.44930404949</v>
          </cell>
          <cell r="AD666">
            <v>142756.67858970718</v>
          </cell>
          <cell r="AE666">
            <v>52563.871036814635</v>
          </cell>
          <cell r="AF666">
            <v>48322.518564789592</v>
          </cell>
          <cell r="AG666">
            <v>45517.155857425721</v>
          </cell>
          <cell r="AH666">
            <v>42883.406304416385</v>
          </cell>
          <cell r="AI666">
            <v>40405.118079469423</v>
          </cell>
          <cell r="AJ666">
            <v>38068.15833457913</v>
          </cell>
          <cell r="AK666">
            <v>35797.824873144142</v>
          </cell>
          <cell r="AL666">
            <v>33527.491411709147</v>
          </cell>
          <cell r="AM666">
            <v>31255.138971987624</v>
          </cell>
          <cell r="AN666">
            <v>28984.805510552629</v>
          </cell>
          <cell r="AO666">
            <v>26712.45307083111</v>
          </cell>
          <cell r="AP666">
            <v>24442.119609396119</v>
          </cell>
          <cell r="AQ666">
            <v>22169.767169674597</v>
          </cell>
          <cell r="AR666">
            <v>19899.433708239601</v>
          </cell>
          <cell r="AS666">
            <v>18224.698841329202</v>
          </cell>
          <cell r="AT666">
            <v>17145.562568943398</v>
          </cell>
          <cell r="AU666">
            <v>16066.426296557591</v>
          </cell>
          <cell r="AV666">
            <v>14987.290024171791</v>
          </cell>
          <cell r="AW666">
            <v>13908.153751785989</v>
          </cell>
          <cell r="AX666">
            <v>12829.017479400189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</row>
        <row r="667">
          <cell r="A667">
            <v>-3547.7979314805089</v>
          </cell>
          <cell r="B667">
            <v>-14391.67294102421</v>
          </cell>
          <cell r="C667">
            <v>-12675.015387506633</v>
          </cell>
          <cell r="D667">
            <v>-10051.325446338222</v>
          </cell>
          <cell r="E667">
            <v>-8239.8592924682307</v>
          </cell>
          <cell r="F667">
            <v>-6680.7018674137071</v>
          </cell>
          <cell r="G667">
            <v>-5059.4281122154025</v>
          </cell>
          <cell r="H667">
            <v>-3360.630092784048</v>
          </cell>
          <cell r="I667">
            <v>-1496.6541439991277</v>
          </cell>
          <cell r="J667">
            <v>552.39683700352998</v>
          </cell>
          <cell r="K667">
            <v>2797.9861189970788</v>
          </cell>
          <cell r="L667">
            <v>5263.1943237238766</v>
          </cell>
          <cell r="M667">
            <v>7968.6840419740874</v>
          </cell>
          <cell r="N667">
            <v>10945.93071578391</v>
          </cell>
          <cell r="O667">
            <v>14682.774440460498</v>
          </cell>
          <cell r="P667">
            <v>19367.141108449454</v>
          </cell>
          <cell r="Q667">
            <v>24588.415882844631</v>
          </cell>
          <cell r="R667">
            <v>30215.031787317515</v>
          </cell>
          <cell r="S667">
            <v>36278.456507219322</v>
          </cell>
          <cell r="T667">
            <v>42812.600646095016</v>
          </cell>
          <cell r="U667">
            <v>49854.007375771573</v>
          </cell>
          <cell r="V667">
            <v>57442.05680947526</v>
          </cell>
          <cell r="W667">
            <v>65619.186240965384</v>
          </cell>
          <cell r="X667">
            <v>74431.127481404197</v>
          </cell>
          <cell r="Y667">
            <v>83927.162621304902</v>
          </cell>
          <cell r="Z667">
            <v>94160.399647944301</v>
          </cell>
          <cell r="AA667">
            <v>105188.06945967146</v>
          </cell>
          <cell r="AB667">
            <v>117071.84593820923</v>
          </cell>
          <cell r="AC667">
            <v>129878.190869</v>
          </cell>
          <cell r="AD667">
            <v>143678.72563861482</v>
          </cell>
          <cell r="AE667">
            <v>56784.750807220014</v>
          </cell>
          <cell r="AF667">
            <v>52202.817656960833</v>
          </cell>
          <cell r="AG667">
            <v>49172.184274766558</v>
          </cell>
          <cell r="AH667">
            <v>46326.944586245227</v>
          </cell>
          <cell r="AI667">
            <v>43649.649773168821</v>
          </cell>
          <cell r="AJ667">
            <v>41125.032119587784</v>
          </cell>
          <cell r="AK667">
            <v>38672.390841197412</v>
          </cell>
          <cell r="AL667">
            <v>36219.749562807046</v>
          </cell>
          <cell r="AM667">
            <v>33764.927182138177</v>
          </cell>
          <cell r="AN667">
            <v>31312.285903747801</v>
          </cell>
          <cell r="AO667">
            <v>28857.463523078935</v>
          </cell>
          <cell r="AP667">
            <v>26404.822244688559</v>
          </cell>
          <cell r="AQ667">
            <v>23949.999864019694</v>
          </cell>
          <cell r="AR667">
            <v>21497.358585629318</v>
          </cell>
          <cell r="AS667">
            <v>19688.142479398026</v>
          </cell>
          <cell r="AT667">
            <v>18522.351545325793</v>
          </cell>
          <cell r="AU667">
            <v>17356.560611253564</v>
          </cell>
          <cell r="AV667">
            <v>16190.769677181337</v>
          </cell>
          <cell r="AW667">
            <v>15024.978743109115</v>
          </cell>
          <cell r="AX667">
            <v>13859.18780903689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</row>
        <row r="668">
          <cell r="A668">
            <v>-3533.769407464607</v>
          </cell>
          <cell r="B668">
            <v>-14341.0221754308</v>
          </cell>
          <cell r="C668">
            <v>-12609.878342824779</v>
          </cell>
          <cell r="D668">
            <v>-10093.228016719055</v>
          </cell>
          <cell r="E668">
            <v>-8335.48051540499</v>
          </cell>
          <cell r="F668">
            <v>-6792.940670961696</v>
          </cell>
          <cell r="G668">
            <v>-5188.7640812616837</v>
          </cell>
          <cell r="H668">
            <v>-3507.6510482245694</v>
          </cell>
          <cell r="I668">
            <v>-1662.3344236128089</v>
          </cell>
          <cell r="J668">
            <v>366.95938231633136</v>
          </cell>
          <cell r="K668">
            <v>2591.616756554944</v>
          </cell>
          <cell r="L668">
            <v>5034.592456067784</v>
          </cell>
          <cell r="M668">
            <v>7716.431893541816</v>
          </cell>
          <cell r="N668">
            <v>10668.432146323621</v>
          </cell>
          <cell r="O668">
            <v>14376.37718550801</v>
          </cell>
          <cell r="P668">
            <v>19027.229458550031</v>
          </cell>
          <cell r="Q668">
            <v>24211.750323334818</v>
          </cell>
          <cell r="R668">
            <v>29798.75901667618</v>
          </cell>
          <cell r="S668">
            <v>35819.501714712846</v>
          </cell>
          <cell r="T668">
            <v>42307.65031544157</v>
          </cell>
          <cell r="U668">
            <v>49299.490753808976</v>
          </cell>
          <cell r="V668">
            <v>56834.125936193544</v>
          </cell>
          <cell r="W668">
            <v>64953.694429218689</v>
          </cell>
          <cell r="X668">
            <v>73703.606125946913</v>
          </cell>
          <cell r="Y668">
            <v>83132.796207452891</v>
          </cell>
          <cell r="Z668">
            <v>93293.99882009365</v>
          </cell>
          <cell r="AA668">
            <v>104244.04199905638</v>
          </cell>
          <cell r="AB668">
            <v>116044.16548758768</v>
          </cell>
          <cell r="AC668">
            <v>128760.36322935577</v>
          </cell>
          <cell r="AD668">
            <v>142463.75244938454</v>
          </cell>
          <cell r="AE668">
            <v>56551.255862519421</v>
          </cell>
          <cell r="AF668">
            <v>51988.163302600668</v>
          </cell>
          <cell r="AG668">
            <v>48969.991674027289</v>
          </cell>
          <cell r="AH668">
            <v>46136.451413156647</v>
          </cell>
          <cell r="AI668">
            <v>43470.165450087319</v>
          </cell>
          <cell r="AJ668">
            <v>40955.928848655538</v>
          </cell>
          <cell r="AK668">
            <v>38513.372660567191</v>
          </cell>
          <cell r="AL668">
            <v>36070.816472478837</v>
          </cell>
          <cell r="AM668">
            <v>33626.088150652802</v>
          </cell>
          <cell r="AN668">
            <v>31183.531962564452</v>
          </cell>
          <cell r="AO668">
            <v>28738.803640738421</v>
          </cell>
          <cell r="AP668">
            <v>26296.247452650066</v>
          </cell>
          <cell r="AQ668">
            <v>23851.519130824039</v>
          </cell>
          <cell r="AR668">
            <v>21408.962942735685</v>
          </cell>
          <cell r="AS668">
            <v>19607.186207262752</v>
          </cell>
          <cell r="AT668">
            <v>18446.188924405225</v>
          </cell>
          <cell r="AU668">
            <v>17285.191641547703</v>
          </cell>
          <cell r="AV668">
            <v>16124.194358690176</v>
          </cell>
          <cell r="AW668">
            <v>14963.197075832652</v>
          </cell>
          <cell r="AX668">
            <v>13802.199792975123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</row>
        <row r="669">
          <cell r="A669">
            <v>-2894.8312576157787</v>
          </cell>
          <cell r="B669">
            <v>-11706.224152895025</v>
          </cell>
          <cell r="C669">
            <v>-10296.546756867549</v>
          </cell>
          <cell r="D669">
            <v>-8022.0510602050863</v>
          </cell>
          <cell r="E669">
            <v>-6498.6395021282824</v>
          </cell>
          <cell r="F669">
            <v>-5214.187701294969</v>
          </cell>
          <cell r="G669">
            <v>-3852.8143396447022</v>
          </cell>
          <cell r="H669">
            <v>-2401.1275074449745</v>
          </cell>
          <cell r="I669">
            <v>-785.67727651554708</v>
          </cell>
          <cell r="J669">
            <v>1011.1894695921769</v>
          </cell>
          <cell r="K669">
            <v>3001.0241002973057</v>
          </cell>
          <cell r="L669">
            <v>5205.0845875899358</v>
          </cell>
          <cell r="M669">
            <v>7642.8922301254406</v>
          </cell>
          <cell r="N669">
            <v>10342.370409323996</v>
          </cell>
          <cell r="O669">
            <v>13704.437960370302</v>
          </cell>
          <cell r="P669">
            <v>17879.179340231181</v>
          </cell>
          <cell r="Q669">
            <v>22522.836323087213</v>
          </cell>
          <cell r="R669">
            <v>27526.9924657183</v>
          </cell>
          <cell r="S669">
            <v>32919.63425478321</v>
          </cell>
          <cell r="T669">
            <v>38730.920840632862</v>
          </cell>
          <cell r="U669">
            <v>44993.352706839178</v>
          </cell>
          <cell r="V669">
            <v>51741.953433977891</v>
          </cell>
          <cell r="W669">
            <v>59014.465574206093</v>
          </cell>
          <cell r="X669">
            <v>66851.561732092203</v>
          </cell>
          <cell r="Y669">
            <v>75297.072032199663</v>
          </cell>
          <cell r="Z669">
            <v>84398.229245569877</v>
          </cell>
          <cell r="AA669">
            <v>94205.932946011366</v>
          </cell>
          <cell r="AB669">
            <v>104775.03417352804</v>
          </cell>
          <cell r="AC669">
            <v>116164.64219690928</v>
          </cell>
          <cell r="AD669">
            <v>128438.4550910971</v>
          </cell>
          <cell r="AE669">
            <v>46375.518646387267</v>
          </cell>
          <cell r="AF669">
            <v>42633.501234569609</v>
          </cell>
          <cell r="AG669">
            <v>40158.414297876661</v>
          </cell>
          <cell r="AH669">
            <v>37834.736473236379</v>
          </cell>
          <cell r="AI669">
            <v>35648.217491279087</v>
          </cell>
          <cell r="AJ669">
            <v>33586.388366306339</v>
          </cell>
          <cell r="AK669">
            <v>31583.341602483444</v>
          </cell>
          <cell r="AL669">
            <v>29580.294838660553</v>
          </cell>
          <cell r="AM669">
            <v>27575.466791166444</v>
          </cell>
          <cell r="AN669">
            <v>25572.420027343556</v>
          </cell>
          <cell r="AO669">
            <v>23567.591979849451</v>
          </cell>
          <cell r="AP669">
            <v>21564.545216026552</v>
          </cell>
          <cell r="AQ669">
            <v>19559.717168532454</v>
          </cell>
          <cell r="AR669">
            <v>17556.670404709559</v>
          </cell>
          <cell r="AS669">
            <v>16079.10232389295</v>
          </cell>
          <cell r="AT669">
            <v>15127.012926082625</v>
          </cell>
          <cell r="AU669">
            <v>14174.923528272295</v>
          </cell>
          <cell r="AV669">
            <v>13222.834130461968</v>
          </cell>
          <cell r="AW669">
            <v>12270.744732651638</v>
          </cell>
          <cell r="AX669">
            <v>11318.655334841309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</row>
        <row r="670">
          <cell r="A670">
            <v>-3480.8589442205075</v>
          </cell>
          <cell r="B670">
            <v>-14008.446050355182</v>
          </cell>
          <cell r="C670">
            <v>-12146.605209487298</v>
          </cell>
          <cell r="D670">
            <v>-9528.2218013553447</v>
          </cell>
          <cell r="E670">
            <v>-7731.8945821316483</v>
          </cell>
          <cell r="F670">
            <v>-6170.9181123890694</v>
          </cell>
          <cell r="G670">
            <v>-4544.3682521848323</v>
          </cell>
          <cell r="H670">
            <v>-2836.8591810801818</v>
          </cell>
          <cell r="I670">
            <v>-961.86519114699786</v>
          </cell>
          <cell r="J670">
            <v>1100.4940609087496</v>
          </cell>
          <cell r="K670">
            <v>3361.893790608091</v>
          </cell>
          <cell r="L670">
            <v>5845.4670394862414</v>
          </cell>
          <cell r="M670">
            <v>8572.0084025739761</v>
          </cell>
          <cell r="N670">
            <v>11572.922464223155</v>
          </cell>
          <cell r="O670">
            <v>15328.347315150566</v>
          </cell>
          <cell r="P670">
            <v>20023.032336979253</v>
          </cell>
          <cell r="Q670">
            <v>25252.817524477799</v>
          </cell>
          <cell r="R670">
            <v>30888.60452754064</v>
          </cell>
          <cell r="S670">
            <v>36961.912322250268</v>
          </cell>
          <cell r="T670">
            <v>43506.70678471576</v>
          </cell>
          <cell r="U670">
            <v>50559.590650280988</v>
          </cell>
          <cell r="V670">
            <v>58160.008219759817</v>
          </cell>
          <cell r="W670">
            <v>66350.465957548309</v>
          </cell>
          <cell r="X670">
            <v>75176.770215341821</v>
          </cell>
          <cell r="Y670">
            <v>84688.283410961914</v>
          </cell>
          <cell r="Z670">
            <v>94938.200095011474</v>
          </cell>
          <cell r="AA670">
            <v>105983.84444930157</v>
          </cell>
          <cell r="AB670">
            <v>117886.99088085469</v>
          </cell>
          <cell r="AC670">
            <v>130714.20950445312</v>
          </cell>
          <cell r="AD670">
            <v>144537.23844589599</v>
          </cell>
          <cell r="AE670">
            <v>55829.475440530514</v>
          </cell>
          <cell r="AF670">
            <v>51324.622981971821</v>
          </cell>
          <cell r="AG670">
            <v>48344.973171499223</v>
          </cell>
          <cell r="AH670">
            <v>45547.598223918627</v>
          </cell>
          <cell r="AI670">
            <v>42915.342858016687</v>
          </cell>
          <cell r="AJ670">
            <v>40433.196202731706</v>
          </cell>
          <cell r="AK670">
            <v>38021.815082451853</v>
          </cell>
          <cell r="AL670">
            <v>35610.433962171999</v>
          </cell>
          <cell r="AM670">
            <v>33196.908431740478</v>
          </cell>
          <cell r="AN670">
            <v>30785.527311460632</v>
          </cell>
          <cell r="AO670">
            <v>28372.001781029106</v>
          </cell>
          <cell r="AP670">
            <v>25960.620660749257</v>
          </cell>
          <cell r="AQ670">
            <v>23547.095130317735</v>
          </cell>
          <cell r="AR670">
            <v>21135.714010037886</v>
          </cell>
          <cell r="AS670">
            <v>19356.933884500908</v>
          </cell>
          <cell r="AT670">
            <v>18210.754753706817</v>
          </cell>
          <cell r="AU670">
            <v>17064.575622912726</v>
          </cell>
          <cell r="AV670">
            <v>15918.396492118631</v>
          </cell>
          <cell r="AW670">
            <v>14772.217361324534</v>
          </cell>
          <cell r="AX670">
            <v>13626.038230530443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</row>
        <row r="671">
          <cell r="A671">
            <v>-3721.4802709359583</v>
          </cell>
          <cell r="B671">
            <v>-14956.839965696414</v>
          </cell>
          <cell r="C671">
            <v>-12801.080004115758</v>
          </cell>
          <cell r="D671">
            <v>-9610.1389670271838</v>
          </cell>
          <cell r="E671">
            <v>-7519.0115882751606</v>
          </cell>
          <cell r="F671">
            <v>-5789.0182982509887</v>
          </cell>
          <cell r="G671">
            <v>-3993.7725325459569</v>
          </cell>
          <cell r="H671">
            <v>-2116.7357467094048</v>
          </cell>
          <cell r="I671">
            <v>-65.663989130990814</v>
          </cell>
          <cell r="J671">
            <v>2180.625568412263</v>
          </cell>
          <cell r="K671">
            <v>4634.2793123273832</v>
          </cell>
          <cell r="L671">
            <v>7319.6514441198869</v>
          </cell>
          <cell r="M671">
            <v>10258.546389747335</v>
          </cell>
          <cell r="N671">
            <v>13484.32088806876</v>
          </cell>
          <cell r="O671">
            <v>17510.13041805743</v>
          </cell>
          <cell r="P671">
            <v>22535.535089930934</v>
          </cell>
          <cell r="Q671">
            <v>28132.291129091653</v>
          </cell>
          <cell r="R671">
            <v>34163.537884735597</v>
          </cell>
          <cell r="S671">
            <v>40663.006000362198</v>
          </cell>
          <cell r="T671">
            <v>47667.044716986828</v>
          </cell>
          <cell r="U671">
            <v>55214.825161671302</v>
          </cell>
          <cell r="V671">
            <v>63348.559417871336</v>
          </cell>
          <cell r="W671">
            <v>72113.736602784527</v>
          </cell>
          <cell r="X671">
            <v>81559.377271996069</v>
          </cell>
          <cell r="Y671">
            <v>91738.307574218721</v>
          </cell>
          <cell r="Z671">
            <v>102707.45468937731</v>
          </cell>
          <cell r="AA671">
            <v>114528.1652023198</v>
          </cell>
          <cell r="AB671">
            <v>127266.54819270685</v>
          </cell>
          <cell r="AC671">
            <v>140993.84495986108</v>
          </cell>
          <cell r="AD671">
            <v>155786.82745031745</v>
          </cell>
          <cell r="AE671">
            <v>59702.07582539849</v>
          </cell>
          <cell r="AF671">
            <v>54884.745178085002</v>
          </cell>
          <cell r="AG671">
            <v>51698.412555141789</v>
          </cell>
          <cell r="AH671">
            <v>48706.998254457118</v>
          </cell>
          <cell r="AI671">
            <v>45892.157022171363</v>
          </cell>
          <cell r="AJ671">
            <v>43237.83676115737</v>
          </cell>
          <cell r="AK671">
            <v>40659.190672314347</v>
          </cell>
          <cell r="AL671">
            <v>38080.544583471317</v>
          </cell>
          <cell r="AM671">
            <v>35499.605337895831</v>
          </cell>
          <cell r="AN671">
            <v>32920.959249052794</v>
          </cell>
          <cell r="AO671">
            <v>30340.020003477312</v>
          </cell>
          <cell r="AP671">
            <v>27761.373914634281</v>
          </cell>
          <cell r="AQ671">
            <v>25180.434669058799</v>
          </cell>
          <cell r="AR671">
            <v>22601.788580215765</v>
          </cell>
          <cell r="AS671">
            <v>20699.623727446535</v>
          </cell>
          <cell r="AT671">
            <v>19473.940110751097</v>
          </cell>
          <cell r="AU671">
            <v>18248.256494055669</v>
          </cell>
          <cell r="AV671">
            <v>17022.572877360242</v>
          </cell>
          <cell r="AW671">
            <v>15796.889260664811</v>
          </cell>
          <cell r="AX671">
            <v>14571.205643969384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</row>
        <row r="672">
          <cell r="A672">
            <v>-3705.8622468779322</v>
          </cell>
          <cell r="B672">
            <v>-14783.083581700133</v>
          </cell>
          <cell r="C672">
            <v>-12627.964807244336</v>
          </cell>
          <cell r="D672">
            <v>-9733.1695687940301</v>
          </cell>
          <cell r="E672">
            <v>-7761.3526987963442</v>
          </cell>
          <cell r="F672">
            <v>-6055.1004350673857</v>
          </cell>
          <cell r="G672">
            <v>-4285.004414027705</v>
          </cell>
          <cell r="H672">
            <v>-2434.6735070147256</v>
          </cell>
          <cell r="I672">
            <v>-412.16725767624877</v>
          </cell>
          <cell r="J672">
            <v>1803.5271380183804</v>
          </cell>
          <cell r="K672">
            <v>4224.4029727069301</v>
          </cell>
          <cell r="L672">
            <v>6874.6264164189461</v>
          </cell>
          <cell r="M672">
            <v>9775.8091583538935</v>
          </cell>
          <cell r="N672">
            <v>12961.072321623627</v>
          </cell>
          <cell r="O672">
            <v>16942.318555736259</v>
          </cell>
          <cell r="P672">
            <v>21918.429023997647</v>
          </cell>
          <cell r="Q672">
            <v>27461.722258640588</v>
          </cell>
          <cell r="R672">
            <v>33435.355753309901</v>
          </cell>
          <cell r="S672">
            <v>39872.737940783845</v>
          </cell>
          <cell r="T672">
            <v>46809.870837300929</v>
          </cell>
          <cell r="U672">
            <v>54285.551389184315</v>
          </cell>
          <cell r="V672">
            <v>62341.588450527895</v>
          </cell>
          <cell r="W672">
            <v>71023.036605424044</v>
          </cell>
          <cell r="X672">
            <v>80378.448142418682</v>
          </cell>
          <cell r="Y672">
            <v>90460.144590397802</v>
          </cell>
          <cell r="Z672">
            <v>101324.50933451117</v>
          </cell>
          <cell r="AA672">
            <v>113032.30294862986</v>
          </cell>
          <cell r="AB672">
            <v>125649.00300788264</v>
          </cell>
          <cell r="AC672">
            <v>139245.17028172218</v>
          </cell>
          <cell r="AD672">
            <v>153896.8433555112</v>
          </cell>
          <cell r="AE672">
            <v>59576.939434509157</v>
          </cell>
          <cell r="AF672">
            <v>54769.70598000833</v>
          </cell>
          <cell r="AG672">
            <v>51590.051955071896</v>
          </cell>
          <cell r="AH672">
            <v>48604.907700848205</v>
          </cell>
          <cell r="AI672">
            <v>45795.966415387833</v>
          </cell>
          <cell r="AJ672">
            <v>43147.209646985037</v>
          </cell>
          <cell r="AK672">
            <v>40573.968436623662</v>
          </cell>
          <cell r="AL672">
            <v>38000.727226262286</v>
          </cell>
          <cell r="AM672">
            <v>35425.197665657237</v>
          </cell>
          <cell r="AN672">
            <v>32851.956455295855</v>
          </cell>
          <cell r="AO672">
            <v>30276.426894690805</v>
          </cell>
          <cell r="AP672">
            <v>27703.18568432943</v>
          </cell>
          <cell r="AQ672">
            <v>25127.656123724373</v>
          </cell>
          <cell r="AR672">
            <v>22554.414913362998</v>
          </cell>
          <cell r="AS672">
            <v>20656.237024887076</v>
          </cell>
          <cell r="AT672">
            <v>19433.122458296602</v>
          </cell>
          <cell r="AU672">
            <v>18210.007891706129</v>
          </cell>
          <cell r="AV672">
            <v>16986.89332511566</v>
          </cell>
          <cell r="AW672">
            <v>15763.778758525183</v>
          </cell>
          <cell r="AX672">
            <v>14540.664191934713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</row>
        <row r="673">
          <cell r="A673">
            <v>-3350.6113405173974</v>
          </cell>
          <cell r="B673">
            <v>-13582.18566839429</v>
          </cell>
          <cell r="C673">
            <v>-11920.521862812562</v>
          </cell>
          <cell r="D673">
            <v>-9335.775870353842</v>
          </cell>
          <cell r="E673">
            <v>-7585.1757908927721</v>
          </cell>
          <cell r="F673">
            <v>-6099.1280756501255</v>
          </cell>
          <cell r="G673">
            <v>-4545.7148023257596</v>
          </cell>
          <cell r="H673">
            <v>-2910.0776359025799</v>
          </cell>
          <cell r="I673">
            <v>-1108.793015728756</v>
          </cell>
          <cell r="J673">
            <v>877.42730810341288</v>
          </cell>
          <cell r="K673">
            <v>3060.1483049798262</v>
          </cell>
          <cell r="L673">
            <v>5461.980376683473</v>
          </cell>
          <cell r="M673">
            <v>8103.3281937219344</v>
          </cell>
          <cell r="N673">
            <v>11014.687108209391</v>
          </cell>
          <cell r="O673">
            <v>14657.716325199837</v>
          </cell>
          <cell r="P673">
            <v>19209.008823712615</v>
          </cell>
          <cell r="Q673">
            <v>24278.282553949641</v>
          </cell>
          <cell r="R673">
            <v>29741.09717817757</v>
          </cell>
          <cell r="S673">
            <v>35628.004298753047</v>
          </cell>
          <cell r="T673">
            <v>41971.927318322865</v>
          </cell>
          <cell r="U673">
            <v>48808.345568844481</v>
          </cell>
          <cell r="V673">
            <v>56175.492735020889</v>
          </cell>
          <cell r="W673">
            <v>64114.57068186238</v>
          </cell>
          <cell r="X673">
            <v>72669.979882237778</v>
          </cell>
          <cell r="Y673">
            <v>81889.567733115095</v>
          </cell>
          <cell r="Z673">
            <v>91824.896149237422</v>
          </cell>
          <cell r="AA673">
            <v>102531.52993079148</v>
          </cell>
          <cell r="AB673">
            <v>114069.34751780741</v>
          </cell>
          <cell r="AC673">
            <v>126502.87586923015</v>
          </cell>
          <cell r="AD673">
            <v>139901.65133952396</v>
          </cell>
          <cell r="AE673">
            <v>53637.342747092356</v>
          </cell>
          <cell r="AF673">
            <v>49309.372379500848</v>
          </cell>
          <cell r="AG673">
            <v>46446.717896550013</v>
          </cell>
          <cell r="AH673">
            <v>43759.181292067027</v>
          </cell>
          <cell r="AI673">
            <v>41230.280883372565</v>
          </cell>
          <cell r="AJ673">
            <v>38845.595198122202</v>
          </cell>
          <cell r="AK673">
            <v>36528.89645392407</v>
          </cell>
          <cell r="AL673">
            <v>34212.197709725922</v>
          </cell>
          <cell r="AM673">
            <v>31893.438755192874</v>
          </cell>
          <cell r="AN673">
            <v>29576.740010994738</v>
          </cell>
          <cell r="AO673">
            <v>27257.981056461682</v>
          </cell>
          <cell r="AP673">
            <v>24941.282312263542</v>
          </cell>
          <cell r="AQ673">
            <v>22622.523357730486</v>
          </cell>
          <cell r="AR673">
            <v>20305.82461353235</v>
          </cell>
          <cell r="AS673">
            <v>18596.887918134376</v>
          </cell>
          <cell r="AT673">
            <v>17495.713271536566</v>
          </cell>
          <cell r="AU673">
            <v>16394.538624938759</v>
          </cell>
          <cell r="AV673">
            <v>15293.363978340953</v>
          </cell>
          <cell r="AW673">
            <v>14192.189331743153</v>
          </cell>
          <cell r="AX673">
            <v>13091.01468514535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</row>
        <row r="674">
          <cell r="A674">
            <v>-3378.7800982394065</v>
          </cell>
          <cell r="B674">
            <v>-13626.667969657992</v>
          </cell>
          <cell r="C674">
            <v>-11813.439695269833</v>
          </cell>
          <cell r="D674">
            <v>-9064.9203532563479</v>
          </cell>
          <cell r="E674">
            <v>-7236.8050942054551</v>
          </cell>
          <cell r="F674">
            <v>-5703.1559775463911</v>
          </cell>
          <cell r="G674">
            <v>-4100.2579523853192</v>
          </cell>
          <cell r="H674">
            <v>-2412.9477225689325</v>
          </cell>
          <cell r="I674">
            <v>-556.86969880697666</v>
          </cell>
          <cell r="J674">
            <v>1487.6136426076607</v>
          </cell>
          <cell r="K674">
            <v>3732.317963494962</v>
          </cell>
          <cell r="L674">
            <v>6200.219991529023</v>
          </cell>
          <cell r="M674">
            <v>8912.0778938821732</v>
          </cell>
          <cell r="N674">
            <v>11898.884424225265</v>
          </cell>
          <cell r="O674">
            <v>15627.002131451276</v>
          </cell>
          <cell r="P674">
            <v>20275.292581001369</v>
          </cell>
          <cell r="Q674">
            <v>25450.520243554431</v>
          </cell>
          <cell r="R674">
            <v>31027.514279223094</v>
          </cell>
          <cell r="S674">
            <v>37037.464855685314</v>
          </cell>
          <cell r="T674">
            <v>43513.983514394567</v>
          </cell>
          <cell r="U674">
            <v>50493.291148119009</v>
          </cell>
          <cell r="V674">
            <v>58014.420571665207</v>
          </cell>
          <cell r="W674">
            <v>66119.434818693844</v>
          </cell>
          <cell r="X674">
            <v>74853.662385484495</v>
          </cell>
          <cell r="Y674">
            <v>84265.950737285122</v>
          </cell>
          <cell r="Z674">
            <v>94408.939495018436</v>
          </cell>
          <cell r="AA674">
            <v>105339.35483018204</v>
          </cell>
          <cell r="AB674">
            <v>117118.32671439022</v>
          </cell>
          <cell r="AC674">
            <v>129811.73079782163</v>
          </cell>
          <cell r="AD674">
            <v>143490.55682857952</v>
          </cell>
          <cell r="AE674">
            <v>54159.389729403214</v>
          </cell>
          <cell r="AF674">
            <v>49789.295651832545</v>
          </cell>
          <cell r="AG674">
            <v>46898.779234309935</v>
          </cell>
          <cell r="AH674">
            <v>44185.085100345379</v>
          </cell>
          <cell r="AI674">
            <v>41631.5711526628</v>
          </cell>
          <cell r="AJ674">
            <v>39223.675556145688</v>
          </cell>
          <cell r="AK674">
            <v>36884.428610892275</v>
          </cell>
          <cell r="AL674">
            <v>34545.181665638862</v>
          </cell>
          <cell r="AM674">
            <v>32203.854458225942</v>
          </cell>
          <cell r="AN674">
            <v>29864.607512972543</v>
          </cell>
          <cell r="AO674">
            <v>27523.280305559623</v>
          </cell>
          <cell r="AP674">
            <v>25184.033360306221</v>
          </cell>
          <cell r="AQ674">
            <v>22842.706152893294</v>
          </cell>
          <cell r="AR674">
            <v>20503.459207639891</v>
          </cell>
          <cell r="AS674">
            <v>18777.889599440863</v>
          </cell>
          <cell r="AT674">
            <v>17665.997328296216</v>
          </cell>
          <cell r="AU674">
            <v>16554.10505715157</v>
          </cell>
          <cell r="AV674">
            <v>15442.212786006921</v>
          </cell>
          <cell r="AW674">
            <v>14330.320514862273</v>
          </cell>
          <cell r="AX674">
            <v>13218.428243717621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</row>
        <row r="675">
          <cell r="A675">
            <v>-3705.5343885913089</v>
          </cell>
          <cell r="B675">
            <v>-15174.945605033417</v>
          </cell>
          <cell r="C675">
            <v>-13370.316514392885</v>
          </cell>
          <cell r="D675">
            <v>-10475.232215205639</v>
          </cell>
          <cell r="E675">
            <v>-8532.5667390706039</v>
          </cell>
          <cell r="F675">
            <v>-6903.192377676748</v>
          </cell>
          <cell r="G675">
            <v>-5214.4433491314594</v>
          </cell>
          <cell r="H675">
            <v>-3450.4068085453741</v>
          </cell>
          <cell r="I675">
            <v>-1520.1569056302628</v>
          </cell>
          <cell r="J675">
            <v>596.76776975663347</v>
          </cell>
          <cell r="K675">
            <v>2911.8702999379534</v>
          </cell>
          <cell r="L675">
            <v>5448.709024773797</v>
          </cell>
          <cell r="M675">
            <v>8228.2747572778826</v>
          </cell>
          <cell r="N675">
            <v>11282.923194105822</v>
          </cell>
          <cell r="O675">
            <v>15120.284470140194</v>
          </cell>
          <cell r="P675">
            <v>19936.951920956933</v>
          </cell>
          <cell r="Q675">
            <v>25307.244603703573</v>
          </cell>
          <cell r="R675">
            <v>31094.447064029351</v>
          </cell>
          <cell r="S675">
            <v>37330.925091456236</v>
          </cell>
          <cell r="T675">
            <v>44051.5571158608</v>
          </cell>
          <cell r="U675">
            <v>51293.929270274966</v>
          </cell>
          <cell r="V675">
            <v>59098.545596918833</v>
          </cell>
          <cell r="W675">
            <v>67509.054572074267</v>
          </cell>
          <cell r="X675">
            <v>76572.49321667297</v>
          </cell>
          <cell r="Y675">
            <v>86339.550157824066</v>
          </cell>
          <cell r="Z675">
            <v>96864.849112491545</v>
          </cell>
          <cell r="AA675">
            <v>108207.2543787465</v>
          </cell>
          <cell r="AB675">
            <v>120430.20004309916</v>
          </cell>
          <cell r="AC675">
            <v>133602.04474505153</v>
          </cell>
          <cell r="AD675">
            <v>147796.45398294457</v>
          </cell>
          <cell r="AE675">
            <v>59145.045467253323</v>
          </cell>
          <cell r="AF675">
            <v>54372.661321023392</v>
          </cell>
          <cell r="AG675">
            <v>51216.057714661074</v>
          </cell>
          <cell r="AH675">
            <v>48252.553809992525</v>
          </cell>
          <cell r="AI675">
            <v>45463.975517446554</v>
          </cell>
          <cell r="AJ675">
            <v>42834.420508648385</v>
          </cell>
          <cell r="AK675">
            <v>40279.83361933133</v>
          </cell>
          <cell r="AL675">
            <v>37725.24673001426</v>
          </cell>
          <cell r="AM675">
            <v>35168.388079500801</v>
          </cell>
          <cell r="AN675">
            <v>32613.801190183753</v>
          </cell>
          <cell r="AO675">
            <v>30056.94253967029</v>
          </cell>
          <cell r="AP675">
            <v>27502.355650353242</v>
          </cell>
          <cell r="AQ675">
            <v>24945.496999839772</v>
          </cell>
          <cell r="AR675">
            <v>22390.910110522724</v>
          </cell>
          <cell r="AS675">
            <v>20506.492774142836</v>
          </cell>
          <cell r="AT675">
            <v>19292.244990700121</v>
          </cell>
          <cell r="AU675">
            <v>18077.997207257409</v>
          </cell>
          <cell r="AV675">
            <v>16863.749423814697</v>
          </cell>
          <cell r="AW675">
            <v>15649.501640371984</v>
          </cell>
          <cell r="AX675">
            <v>14435.253856929268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</row>
        <row r="676">
          <cell r="A676">
            <v>-3408.6639157012987</v>
          </cell>
          <cell r="B676">
            <v>-13723.344785716272</v>
          </cell>
          <cell r="C676">
            <v>-11875.086886175704</v>
          </cell>
          <cell r="D676">
            <v>-9251.7713376564188</v>
          </cell>
          <cell r="E676">
            <v>-7471.4788100838978</v>
          </cell>
          <cell r="F676">
            <v>-5936.1837450127605</v>
          </cell>
          <cell r="G676">
            <v>-4333.2630442823593</v>
          </cell>
          <cell r="H676">
            <v>-2647.5260245410091</v>
          </cell>
          <cell r="I676">
            <v>-794.00450867206348</v>
          </cell>
          <cell r="J676">
            <v>1246.966120593323</v>
          </cell>
          <cell r="K676">
            <v>3487.1092581676025</v>
          </cell>
          <cell r="L676">
            <v>5949.395135056744</v>
          </cell>
          <cell r="M676">
            <v>8654.5350389771247</v>
          </cell>
          <cell r="N676">
            <v>11633.583745161312</v>
          </cell>
          <cell r="O676">
            <v>15356.997639896292</v>
          </cell>
          <cell r="P676">
            <v>20005.344331965058</v>
          </cell>
          <cell r="Q676">
            <v>25182.010371196899</v>
          </cell>
          <cell r="R676">
            <v>30760.554448464078</v>
          </cell>
          <cell r="S676">
            <v>36772.175400282402</v>
          </cell>
          <cell r="T676">
            <v>43250.494109927749</v>
          </cell>
          <cell r="U676">
            <v>50231.741537220507</v>
          </cell>
          <cell r="V676">
            <v>57754.961345550983</v>
          </cell>
          <cell r="W676">
            <v>65862.228259367301</v>
          </cell>
          <cell r="X676">
            <v>74598.883373322722</v>
          </cell>
          <cell r="Y676">
            <v>84013.787729083342</v>
          </cell>
          <cell r="Z676">
            <v>94159.595577962566</v>
          </cell>
          <cell r="AA676">
            <v>105093.04885764421</v>
          </cell>
          <cell r="AB676">
            <v>116875.29452989854</v>
          </cell>
          <cell r="AC676">
            <v>129572.2265540502</v>
          </cell>
          <cell r="AD676">
            <v>143254.85440873503</v>
          </cell>
          <cell r="AE676">
            <v>54663.857780621249</v>
          </cell>
          <cell r="AF676">
            <v>50253.058428231816</v>
          </cell>
          <cell r="AG676">
            <v>47335.618273358275</v>
          </cell>
          <cell r="AH676">
            <v>44596.647414559804</v>
          </cell>
          <cell r="AI676">
            <v>42019.348741617556</v>
          </cell>
          <cell r="AJ676">
            <v>39589.02478309007</v>
          </cell>
          <cell r="AK676">
            <v>37227.98890421525</v>
          </cell>
          <cell r="AL676">
            <v>34866.953025340445</v>
          </cell>
          <cell r="AM676">
            <v>32503.817507688269</v>
          </cell>
          <cell r="AN676">
            <v>30142.78162881346</v>
          </cell>
          <cell r="AO676">
            <v>27779.646111161292</v>
          </cell>
          <cell r="AP676">
            <v>25418.610232286479</v>
          </cell>
          <cell r="AQ676">
            <v>23055.474714634311</v>
          </cell>
          <cell r="AR676">
            <v>20694.438835759498</v>
          </cell>
          <cell r="AS676">
            <v>18952.796396204012</v>
          </cell>
          <cell r="AT676">
            <v>17830.54739596786</v>
          </cell>
          <cell r="AU676">
            <v>16708.298395731708</v>
          </cell>
          <cell r="AV676">
            <v>15586.049395495556</v>
          </cell>
          <cell r="AW676">
            <v>14463.800395259399</v>
          </cell>
          <cell r="AX676">
            <v>13341.551395023242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</row>
        <row r="677">
          <cell r="A677">
            <v>-3758.7471781861209</v>
          </cell>
          <cell r="B677">
            <v>-15286.447569742693</v>
          </cell>
          <cell r="C677">
            <v>-13347.423315425009</v>
          </cell>
          <cell r="D677">
            <v>-10540.170117358313</v>
          </cell>
          <cell r="E677">
            <v>-8619.3256552391758</v>
          </cell>
          <cell r="F677">
            <v>-6958.7510513856923</v>
          </cell>
          <cell r="G677">
            <v>-5239.7236747083634</v>
          </cell>
          <cell r="H677">
            <v>-3446.1092839781422</v>
          </cell>
          <cell r="I677">
            <v>-1485.6299256500008</v>
          </cell>
          <cell r="J677">
            <v>662.42391949784235</v>
          </cell>
          <cell r="K677">
            <v>3009.5907401946979</v>
          </cell>
          <cell r="L677">
            <v>5579.6445093582424</v>
          </cell>
          <cell r="M677">
            <v>8393.7322558637006</v>
          </cell>
          <cell r="N677">
            <v>11484.592942302384</v>
          </cell>
          <cell r="O677">
            <v>15367.96023900714</v>
          </cell>
          <cell r="P677">
            <v>20243.993111410524</v>
          </cell>
          <cell r="Q677">
            <v>25680.891083044065</v>
          </cell>
          <cell r="R677">
            <v>31539.869573930588</v>
          </cell>
          <cell r="S677">
            <v>37853.695791706217</v>
          </cell>
          <cell r="T677">
            <v>44657.680747493156</v>
          </cell>
          <cell r="U677">
            <v>51989.876737975181</v>
          </cell>
          <cell r="V677">
            <v>59891.290158520074</v>
          </cell>
          <cell r="W677">
            <v>68406.110837537781</v>
          </cell>
          <cell r="X677">
            <v>77581.959174660704</v>
          </cell>
          <cell r="Y677">
            <v>87470.152464903163</v>
          </cell>
          <cell r="Z677">
            <v>98125.991898257867</v>
          </cell>
          <cell r="AA677">
            <v>109609.07183981649</v>
          </cell>
          <cell r="AB677">
            <v>121983.61312010983</v>
          </cell>
          <cell r="AC677">
            <v>135318.82219964359</v>
          </cell>
          <cell r="AD677">
            <v>149689.27821631011</v>
          </cell>
          <cell r="AE677">
            <v>60108.447132646179</v>
          </cell>
          <cell r="AF677">
            <v>55258.326587736527</v>
          </cell>
          <cell r="AG677">
            <v>52050.305704621285</v>
          </cell>
          <cell r="AH677">
            <v>49038.529885127056</v>
          </cell>
          <cell r="AI677">
            <v>46204.529005618919</v>
          </cell>
          <cell r="AJ677">
            <v>43532.141707916337</v>
          </cell>
          <cell r="AK677">
            <v>40935.943670207795</v>
          </cell>
          <cell r="AL677">
            <v>38339.745632499267</v>
          </cell>
          <cell r="AM677">
            <v>35741.238829336347</v>
          </cell>
          <cell r="AN677">
            <v>33145.04079162782</v>
          </cell>
          <cell r="AO677">
            <v>30546.533988464907</v>
          </cell>
          <cell r="AP677">
            <v>27950.335950756376</v>
          </cell>
          <cell r="AQ677">
            <v>25351.82914759346</v>
          </cell>
          <cell r="AR677">
            <v>22755.631109884929</v>
          </cell>
          <cell r="AS677">
            <v>20840.518881214044</v>
          </cell>
          <cell r="AT677">
            <v>19606.49246158082</v>
          </cell>
          <cell r="AU677">
            <v>18372.466041947595</v>
          </cell>
          <cell r="AV677">
            <v>17138.439622314359</v>
          </cell>
          <cell r="AW677">
            <v>15904.413202681135</v>
          </cell>
          <cell r="AX677">
            <v>14670.386783047905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</row>
        <row r="678">
          <cell r="A678">
            <v>-3000.7951656920814</v>
          </cell>
          <cell r="B678">
            <v>-12197.107818099536</v>
          </cell>
          <cell r="C678">
            <v>-10696.691923539422</v>
          </cell>
          <cell r="D678">
            <v>-8359.2281843665642</v>
          </cell>
          <cell r="E678">
            <v>-6798.4737732087751</v>
          </cell>
          <cell r="F678">
            <v>-5473.3735867644637</v>
          </cell>
          <cell r="G678">
            <v>-4073.8312660356869</v>
          </cell>
          <cell r="H678">
            <v>-2586.1537089937251</v>
          </cell>
          <cell r="I678">
            <v>-934.69001894538485</v>
          </cell>
          <cell r="J678">
            <v>898.54753236971408</v>
          </cell>
          <cell r="K678">
            <v>2925.0800198824918</v>
          </cell>
          <cell r="L678">
            <v>5166.4318377518566</v>
          </cell>
          <cell r="M678">
            <v>7642.2830569294692</v>
          </cell>
          <cell r="N678">
            <v>10381.090323632039</v>
          </cell>
          <cell r="O678">
            <v>13797.306441163066</v>
          </cell>
          <cell r="P678">
            <v>18046.893581825629</v>
          </cell>
          <cell r="Q678">
            <v>22775.640595714562</v>
          </cell>
          <cell r="R678">
            <v>27871.492529624382</v>
          </cell>
          <cell r="S678">
            <v>33362.948692549144</v>
          </cell>
          <cell r="T678">
            <v>39280.72086890573</v>
          </cell>
          <cell r="U678">
            <v>45657.905078750773</v>
          </cell>
          <cell r="V678">
            <v>52530.16667218972</v>
          </cell>
          <cell r="W678">
            <v>59935.939793145801</v>
          </cell>
          <cell r="X678">
            <v>67916.642328019865</v>
          </cell>
          <cell r="Y678">
            <v>76516.90754137309</v>
          </cell>
          <cell r="Z678">
            <v>85784.833694090135</v>
          </cell>
          <cell r="AA678">
            <v>95772.253040048396</v>
          </cell>
          <cell r="AB678">
            <v>106535.0217056984</v>
          </cell>
          <cell r="AC678">
            <v>118133.33207374907</v>
          </cell>
          <cell r="AD678">
            <v>130632.04941801031</v>
          </cell>
          <cell r="AE678">
            <v>47998.948894772089</v>
          </cell>
          <cell r="AF678">
            <v>44125.937707927376</v>
          </cell>
          <cell r="AG678">
            <v>41564.207405991496</v>
          </cell>
          <cell r="AH678">
            <v>39159.186472354711</v>
          </cell>
          <cell r="AI678">
            <v>36896.125790000646</v>
          </cell>
          <cell r="AJ678">
            <v>34762.119881539948</v>
          </cell>
          <cell r="AK678">
            <v>32688.95408077184</v>
          </cell>
          <cell r="AL678">
            <v>30615.788280003733</v>
          </cell>
          <cell r="AM678">
            <v>28540.778839608578</v>
          </cell>
          <cell r="AN678">
            <v>26467.613038840482</v>
          </cell>
          <cell r="AO678">
            <v>24392.603598445323</v>
          </cell>
          <cell r="AP678">
            <v>22319.437797677208</v>
          </cell>
          <cell r="AQ678">
            <v>20244.428357282057</v>
          </cell>
          <cell r="AR678">
            <v>18171.26255651395</v>
          </cell>
          <cell r="AS678">
            <v>16641.970445725055</v>
          </cell>
          <cell r="AT678">
            <v>15656.552024915385</v>
          </cell>
          <cell r="AU678">
            <v>14671.133604105713</v>
          </cell>
          <cell r="AV678">
            <v>13685.715183296039</v>
          </cell>
          <cell r="AW678">
            <v>12700.296762486367</v>
          </cell>
          <cell r="AX678">
            <v>11714.878341676695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</row>
        <row r="679">
          <cell r="A679">
            <v>-3165.402565309987</v>
          </cell>
          <cell r="B679">
            <v>-12643.522175369309</v>
          </cell>
          <cell r="C679">
            <v>-10915.943708143699</v>
          </cell>
          <cell r="D679">
            <v>-8519.8824081439161</v>
          </cell>
          <cell r="E679">
            <v>-6877.5236026968987</v>
          </cell>
          <cell r="F679">
            <v>-5445.2387490496531</v>
          </cell>
          <cell r="G679">
            <v>-3940.1801188186141</v>
          </cell>
          <cell r="H679">
            <v>-2347.9089796235398</v>
          </cell>
          <cell r="I679">
            <v>-588.64460252168635</v>
          </cell>
          <cell r="J679">
            <v>1356.4397602173251</v>
          </cell>
          <cell r="K679">
            <v>3499.0764128854953</v>
          </cell>
          <cell r="L679">
            <v>5861.5475413113008</v>
          </cell>
          <cell r="M679">
            <v>8464.1223394148892</v>
          </cell>
          <cell r="N679">
            <v>11336.534330668255</v>
          </cell>
          <cell r="O679">
            <v>14917.58551183171</v>
          </cell>
          <cell r="P679">
            <v>19374.042610901299</v>
          </cell>
          <cell r="Q679">
            <v>24333.579310297249</v>
          </cell>
          <cell r="R679">
            <v>29678.137732789164</v>
          </cell>
          <cell r="S679">
            <v>35437.608115357005</v>
          </cell>
          <cell r="T679">
            <v>41644.201151757916</v>
          </cell>
          <cell r="U679">
            <v>48332.628135616324</v>
          </cell>
          <cell r="V679">
            <v>55540.295088490457</v>
          </cell>
          <cell r="W679">
            <v>63307.511958604926</v>
          </cell>
          <cell r="X679">
            <v>71677.718060224783</v>
          </cell>
          <cell r="Y679">
            <v>80697.725014474039</v>
          </cell>
          <cell r="Z679">
            <v>90417.978550281216</v>
          </cell>
          <cell r="AA679">
            <v>100892.84062961263</v>
          </cell>
          <cell r="AB679">
            <v>112180.89347482099</v>
          </cell>
          <cell r="AC679">
            <v>124345.2671984271</v>
          </cell>
          <cell r="AD679">
            <v>137453.99286765273</v>
          </cell>
          <cell r="AE679">
            <v>50876.832465246371</v>
          </cell>
          <cell r="AF679">
            <v>46771.60629204187</v>
          </cell>
          <cell r="AG679">
            <v>44056.281761113816</v>
          </cell>
          <cell r="AH679">
            <v>41507.062456659929</v>
          </cell>
          <cell r="AI679">
            <v>39108.314945600257</v>
          </cell>
          <cell r="AJ679">
            <v>36846.359973989922</v>
          </cell>
          <cell r="AK679">
            <v>34648.892913834243</v>
          </cell>
          <cell r="AL679">
            <v>32451.42585367856</v>
          </cell>
          <cell r="AM679">
            <v>30252.004614387901</v>
          </cell>
          <cell r="AN679">
            <v>28054.537554232233</v>
          </cell>
          <cell r="AO679">
            <v>25855.11631494157</v>
          </cell>
          <cell r="AP679">
            <v>23657.649254785883</v>
          </cell>
          <cell r="AQ679">
            <v>21458.228015495217</v>
          </cell>
          <cell r="AR679">
            <v>19260.760955339541</v>
          </cell>
          <cell r="AS679">
            <v>17639.776740005946</v>
          </cell>
          <cell r="AT679">
            <v>16595.275369494437</v>
          </cell>
          <cell r="AU679">
            <v>15550.773998982928</v>
          </cell>
          <cell r="AV679">
            <v>14506.272628471419</v>
          </cell>
          <cell r="AW679">
            <v>13461.771257959908</v>
          </cell>
          <cell r="AX679">
            <v>12417.269887448403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</row>
        <row r="680">
          <cell r="A680">
            <v>-3549.3396669591862</v>
          </cell>
          <cell r="B680">
            <v>-14313.378097115425</v>
          </cell>
          <cell r="C680">
            <v>-12479.528969310604</v>
          </cell>
          <cell r="D680">
            <v>-9850.7476607010285</v>
          </cell>
          <cell r="E680">
            <v>-8034.1126019188423</v>
          </cell>
          <cell r="F680">
            <v>-6454.5063070842953</v>
          </cell>
          <cell r="G680">
            <v>-4811.5907655351066</v>
          </cell>
          <cell r="H680">
            <v>-3089.8308654182779</v>
          </cell>
          <cell r="I680">
            <v>-1201.3045006191614</v>
          </cell>
          <cell r="J680">
            <v>874.03206067696749</v>
          </cell>
          <cell r="K680">
            <v>3147.7727287070425</v>
          </cell>
          <cell r="L680">
            <v>5643.1598502851994</v>
          </cell>
          <cell r="M680">
            <v>8381.0213101987192</v>
          </cell>
          <cell r="N680">
            <v>11393.036036551739</v>
          </cell>
          <cell r="O680">
            <v>15168.170852848401</v>
          </cell>
          <cell r="P680">
            <v>19894.956168178993</v>
          </cell>
          <cell r="Q680">
            <v>25162.253126169417</v>
          </cell>
          <cell r="R680">
            <v>30838.464035955112</v>
          </cell>
          <cell r="S680">
            <v>36955.333950322412</v>
          </cell>
          <cell r="T680">
            <v>43547.072373006318</v>
          </cell>
          <cell r="U680">
            <v>50650.544580422327</v>
          </cell>
          <cell r="V680">
            <v>58305.477796201616</v>
          </cell>
          <cell r="W680">
            <v>66554.683371591193</v>
          </cell>
          <cell r="X680">
            <v>75444.29621429593</v>
          </cell>
          <cell r="Y680">
            <v>85024.032804803835</v>
          </cell>
          <cell r="Z680">
            <v>95347.469243189145</v>
          </cell>
          <cell r="AA680">
            <v>106472.34088141131</v>
          </cell>
          <cell r="AB680">
            <v>118460.86521684841</v>
          </cell>
          <cell r="AC680">
            <v>131380.08985289425</v>
          </cell>
          <cell r="AD680">
            <v>145302.26747264122</v>
          </cell>
          <cell r="AE680">
            <v>56898.427711239237</v>
          </cell>
          <cell r="AF680">
            <v>52307.322028433198</v>
          </cell>
          <cell r="AG680">
            <v>49270.621647349122</v>
          </cell>
          <cell r="AH680">
            <v>46419.686097978076</v>
          </cell>
          <cell r="AI680">
            <v>43737.031631452977</v>
          </cell>
          <cell r="AJ680">
            <v>41207.359967515069</v>
          </cell>
          <cell r="AK680">
            <v>38749.808767654002</v>
          </cell>
          <cell r="AL680">
            <v>36292.257567792927</v>
          </cell>
          <cell r="AM680">
            <v>33832.520899323463</v>
          </cell>
          <cell r="AN680">
            <v>31374.969699462392</v>
          </cell>
          <cell r="AO680">
            <v>28915.233030992928</v>
          </cell>
          <cell r="AP680">
            <v>26457.681831131857</v>
          </cell>
          <cell r="AQ680">
            <v>23997.945162662396</v>
          </cell>
          <cell r="AR680">
            <v>21540.393962801325</v>
          </cell>
          <cell r="AS680">
            <v>19727.556002414913</v>
          </cell>
          <cell r="AT680">
            <v>18559.431281503177</v>
          </cell>
          <cell r="AU680">
            <v>17391.306560591438</v>
          </cell>
          <cell r="AV680">
            <v>16223.181839679697</v>
          </cell>
          <cell r="AW680">
            <v>15055.057118767958</v>
          </cell>
          <cell r="AX680">
            <v>13886.932397856219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</row>
        <row r="681">
          <cell r="A681">
            <v>-3424.9789774548053</v>
          </cell>
          <cell r="B681">
            <v>-13941.779947064335</v>
          </cell>
          <cell r="C681">
            <v>-12286.164672360657</v>
          </cell>
          <cell r="D681">
            <v>-9493.8579699933489</v>
          </cell>
          <cell r="E681">
            <v>-7639.9906722694213</v>
          </cell>
          <cell r="F681">
            <v>-6113.805382236249</v>
          </cell>
          <cell r="G681">
            <v>-4521.0518280841879</v>
          </cell>
          <cell r="H681">
            <v>-2846.5907365096045</v>
          </cell>
          <cell r="I681">
            <v>-1005.3927347528513</v>
          </cell>
          <cell r="J681">
            <v>1022.1461503281203</v>
          </cell>
          <cell r="K681">
            <v>3247.6596725680856</v>
          </cell>
          <cell r="L681">
            <v>5694.0400465707235</v>
          </cell>
          <cell r="M681">
            <v>8381.9065125858306</v>
          </cell>
          <cell r="N681">
            <v>11342.237157078005</v>
          </cell>
          <cell r="O681">
            <v>15046.210999121487</v>
          </cell>
          <cell r="P681">
            <v>19674.6333423299</v>
          </cell>
          <cell r="Q681">
            <v>24830.103764505053</v>
          </cell>
          <cell r="R681">
            <v>30385.806753879053</v>
          </cell>
          <cell r="S681">
            <v>36372.813404790373</v>
          </cell>
          <cell r="T681">
            <v>42824.606941380247</v>
          </cell>
          <cell r="U681">
            <v>49777.269977498116</v>
          </cell>
          <cell r="V681">
            <v>57269.686314080078</v>
          </cell>
          <cell r="W681">
            <v>65343.758402582258</v>
          </cell>
          <cell r="X681">
            <v>74044.641690665812</v>
          </cell>
          <cell r="Y681">
            <v>83420.997160746265</v>
          </cell>
          <cell r="Z681">
            <v>93525.263473767016</v>
          </cell>
          <cell r="AA681">
            <v>104413.95024020105</v>
          </cell>
          <cell r="AB681">
            <v>116147.95405844257</v>
          </cell>
          <cell r="AC681">
            <v>128792.8990880808</v>
          </cell>
          <cell r="AD681">
            <v>142419.50406276147</v>
          </cell>
          <cell r="AE681">
            <v>54764.735721433695</v>
          </cell>
          <cell r="AF681">
            <v>50345.796578439069</v>
          </cell>
          <cell r="AG681">
            <v>47422.972512381515</v>
          </cell>
          <cell r="AH681">
            <v>44678.947093744078</v>
          </cell>
          <cell r="AI681">
            <v>42096.892214534273</v>
          </cell>
          <cell r="AJ681">
            <v>39662.083280258688</v>
          </cell>
          <cell r="AK681">
            <v>37296.690291452091</v>
          </cell>
          <cell r="AL681">
            <v>34931.2973026455</v>
          </cell>
          <cell r="AM681">
            <v>32563.800800339857</v>
          </cell>
          <cell r="AN681">
            <v>30198.407811533263</v>
          </cell>
          <cell r="AO681">
            <v>27830.911309227613</v>
          </cell>
          <cell r="AP681">
            <v>25465.518320421023</v>
          </cell>
          <cell r="AQ681">
            <v>23098.021818115372</v>
          </cell>
          <cell r="AR681">
            <v>20732.628829308775</v>
          </cell>
          <cell r="AS681">
            <v>18987.772322724966</v>
          </cell>
          <cell r="AT681">
            <v>17863.452298363936</v>
          </cell>
          <cell r="AU681">
            <v>16739.132274002899</v>
          </cell>
          <cell r="AV681">
            <v>15614.812249641867</v>
          </cell>
          <cell r="AW681">
            <v>14490.492225280834</v>
          </cell>
          <cell r="AX681">
            <v>13366.1722009198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</row>
        <row r="682">
          <cell r="A682">
            <v>-3441.4609548649851</v>
          </cell>
          <cell r="B682">
            <v>-13921.181950433824</v>
          </cell>
          <cell r="C682">
            <v>-12108.463605021696</v>
          </cell>
          <cell r="D682">
            <v>-9429.0317492375798</v>
          </cell>
          <cell r="E682">
            <v>-7622.1511310277056</v>
          </cell>
          <cell r="F682">
            <v>-6080.6633017467402</v>
          </cell>
          <cell r="G682">
            <v>-4472.6460808656748</v>
          </cell>
          <cell r="H682">
            <v>-2782.8557311790514</v>
          </cell>
          <cell r="I682">
            <v>-925.74178381860145</v>
          </cell>
          <cell r="J682">
            <v>1118.4177467803827</v>
          </cell>
          <cell r="K682">
            <v>3361.2986866861579</v>
          </cell>
          <cell r="L682">
            <v>5825.9037011380169</v>
          </cell>
          <cell r="M682">
            <v>8532.9431153636961</v>
          </cell>
          <cell r="N682">
            <v>11513.572021708182</v>
          </cell>
          <cell r="O682">
            <v>15241.981644411131</v>
          </cell>
          <cell r="P682">
            <v>19900.327692964969</v>
          </cell>
          <cell r="Q682">
            <v>25089.010187936041</v>
          </cell>
          <cell r="R682">
            <v>30680.503589630516</v>
          </cell>
          <cell r="S682">
            <v>36706.079155584877</v>
          </cell>
          <cell r="T682">
            <v>43199.435812327669</v>
          </cell>
          <cell r="U682">
            <v>50196.888621632505</v>
          </cell>
          <cell r="V682">
            <v>57737.571877896109</v>
          </cell>
          <cell r="W682">
            <v>65863.657972493587</v>
          </cell>
          <cell r="X682">
            <v>74620.593249142534</v>
          </cell>
          <cell r="Y682">
            <v>84057.352169331716</v>
          </cell>
          <cell r="Z682">
            <v>94226.711209273009</v>
          </cell>
          <cell r="AA682">
            <v>105185.54402018499</v>
          </cell>
          <cell r="AB682">
            <v>116995.13950263675</v>
          </cell>
          <cell r="AC682">
            <v>129721.54457382973</v>
          </cell>
          <cell r="AD682">
            <v>143435.93354479398</v>
          </cell>
          <cell r="AE682">
            <v>55118.183701621805</v>
          </cell>
          <cell r="AF682">
            <v>50670.725017829798</v>
          </cell>
          <cell r="AG682">
            <v>47729.037238673198</v>
          </cell>
          <cell r="AH682">
            <v>44967.302061574854</v>
          </cell>
          <cell r="AI682">
            <v>42368.582771046902</v>
          </cell>
          <cell r="AJ682">
            <v>39918.059741037505</v>
          </cell>
          <cell r="AK682">
            <v>37537.400662415428</v>
          </cell>
          <cell r="AL682">
            <v>35156.741583793351</v>
          </cell>
          <cell r="AM682">
            <v>32773.965415735292</v>
          </cell>
          <cell r="AN682">
            <v>30393.306337113208</v>
          </cell>
          <cell r="AO682">
            <v>28010.530169055164</v>
          </cell>
          <cell r="AP682">
            <v>25629.871090433076</v>
          </cell>
          <cell r="AQ682">
            <v>23247.094922375029</v>
          </cell>
          <cell r="AR682">
            <v>20866.435843752941</v>
          </cell>
          <cell r="AS682">
            <v>19110.318148744762</v>
          </cell>
          <cell r="AT682">
            <v>17978.741837350466</v>
          </cell>
          <cell r="AU682">
            <v>16847.165525956174</v>
          </cell>
          <cell r="AV682">
            <v>15715.589214561876</v>
          </cell>
          <cell r="AW682">
            <v>14584.012903167581</v>
          </cell>
          <cell r="AX682">
            <v>13452.436591773281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</row>
        <row r="683">
          <cell r="A683">
            <v>-2902.0299942555057</v>
          </cell>
          <cell r="B683">
            <v>-11728.847029676574</v>
          </cell>
          <cell r="C683">
            <v>-10073.303975475199</v>
          </cell>
          <cell r="D683">
            <v>-7557.4704909402599</v>
          </cell>
          <cell r="E683">
            <v>-5945.4451077626791</v>
          </cell>
          <cell r="F683">
            <v>-4613.818422097389</v>
          </cell>
          <cell r="G683">
            <v>-3201.9806534744453</v>
          </cell>
          <cell r="H683">
            <v>-1696.2518589231822</v>
          </cell>
          <cell r="I683">
            <v>-22.747583767336366</v>
          </cell>
          <cell r="J683">
            <v>1836.518776208809</v>
          </cell>
          <cell r="K683">
            <v>3893.4321089155492</v>
          </cell>
          <cell r="L683">
            <v>6169.6295815623653</v>
          </cell>
          <cell r="M683">
            <v>8685.032636093978</v>
          </cell>
          <cell r="N683">
            <v>11468.019820447294</v>
          </cell>
          <cell r="O683">
            <v>14920.857792476099</v>
          </cell>
          <cell r="P683">
            <v>19194.50746145943</v>
          </cell>
          <cell r="Q683">
            <v>23945.044558142101</v>
          </cell>
          <cell r="R683">
            <v>29064.378195602218</v>
          </cell>
          <cell r="S683">
            <v>34581.139007749465</v>
          </cell>
          <cell r="T683">
            <v>40526.18029901079</v>
          </cell>
          <cell r="U683">
            <v>46932.750596019148</v>
          </cell>
          <cell r="V683">
            <v>53836.679594938119</v>
          </cell>
          <cell r="W683">
            <v>61276.57854436068</v>
          </cell>
          <cell r="X683">
            <v>69294.056184453162</v>
          </cell>
          <cell r="Y683">
            <v>77933.951450016117</v>
          </cell>
          <cell r="Z683">
            <v>87244.584238888652</v>
          </cell>
          <cell r="AA683">
            <v>97278.025648155541</v>
          </cell>
          <cell r="AB683">
            <v>108090.38918949349</v>
          </cell>
          <cell r="AC683">
            <v>119742.1446123217</v>
          </cell>
          <cell r="AD683">
            <v>132298.45608985896</v>
          </cell>
          <cell r="AE683">
            <v>46482.916373517561</v>
          </cell>
          <cell r="AF683">
            <v>42732.233092796618</v>
          </cell>
          <cell r="AG683">
            <v>40251.41428033798</v>
          </cell>
          <cell r="AH683">
            <v>37922.355217401411</v>
          </cell>
          <cell r="AI683">
            <v>35730.772633443688</v>
          </cell>
          <cell r="AJ683">
            <v>33664.168666739424</v>
          </cell>
          <cell r="AK683">
            <v>31656.483191026091</v>
          </cell>
          <cell r="AL683">
            <v>29648.797715312758</v>
          </cell>
          <cell r="AM683">
            <v>27639.32683078152</v>
          </cell>
          <cell r="AN683">
            <v>25631.64135506819</v>
          </cell>
          <cell r="AO683">
            <v>23622.170470536948</v>
          </cell>
          <cell r="AP683">
            <v>21614.484994823611</v>
          </cell>
          <cell r="AQ683">
            <v>19605.014110292377</v>
          </cell>
          <cell r="AR683">
            <v>17597.32863457904</v>
          </cell>
          <cell r="AS683">
            <v>16116.338760148217</v>
          </cell>
          <cell r="AT683">
            <v>15162.044486999905</v>
          </cell>
          <cell r="AU683">
            <v>14207.750213851587</v>
          </cell>
          <cell r="AV683">
            <v>13253.455940703272</v>
          </cell>
          <cell r="AW683">
            <v>12299.161667554956</v>
          </cell>
          <cell r="AX683">
            <v>11344.867394406643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</row>
        <row r="684">
          <cell r="A684">
            <v>-2999.6035117385318</v>
          </cell>
          <cell r="B684">
            <v>-12072.319253374038</v>
          </cell>
          <cell r="C684">
            <v>-10384.508943574769</v>
          </cell>
          <cell r="D684">
            <v>-7897.7999627211939</v>
          </cell>
          <cell r="E684">
            <v>-6268.9310626912375</v>
          </cell>
          <cell r="F684">
            <v>-4898.5383546113944</v>
          </cell>
          <cell r="G684">
            <v>-3450.5560483900017</v>
          </cell>
          <cell r="H684">
            <v>-1911.0143940693138</v>
          </cell>
          <cell r="I684">
            <v>-203.8415943764974</v>
          </cell>
          <cell r="J684">
            <v>1689.2703560091284</v>
          </cell>
          <cell r="K684">
            <v>3780.1620968513548</v>
          </cell>
          <cell r="L684">
            <v>6090.7219643684102</v>
          </cell>
          <cell r="M684">
            <v>8641.0138282905209</v>
          </cell>
          <cell r="N684">
            <v>11459.931626107113</v>
          </cell>
          <cell r="O684">
            <v>14963.247350554208</v>
          </cell>
          <cell r="P684">
            <v>19307.775065727765</v>
          </cell>
          <cell r="Q684">
            <v>24139.123248954034</v>
          </cell>
          <cell r="R684">
            <v>29345.541547622524</v>
          </cell>
          <cell r="S684">
            <v>34956.147629548243</v>
          </cell>
          <cell r="T684">
            <v>41002.319642771268</v>
          </cell>
          <cell r="U684">
            <v>47517.871702511373</v>
          </cell>
          <cell r="V684">
            <v>54539.243001630857</v>
          </cell>
          <cell r="W684">
            <v>62105.701602234141</v>
          </cell>
          <cell r="X684">
            <v>70259.564048138796</v>
          </cell>
          <cell r="Y684">
            <v>79046.432026433642</v>
          </cell>
          <cell r="Z684">
            <v>88515.44740168842</v>
          </cell>
          <cell r="AA684">
            <v>98719.567049131932</v>
          </cell>
          <cell r="AB684">
            <v>109715.85902384439</v>
          </cell>
          <cell r="AC684">
            <v>121565.82172233345</v>
          </cell>
          <cell r="AD684">
            <v>134335.72782145327</v>
          </cell>
          <cell r="AE684">
            <v>48105.172792424673</v>
          </cell>
          <cell r="AF684">
            <v>44223.590452390323</v>
          </cell>
          <cell r="AG684">
            <v>41656.190922613583</v>
          </cell>
          <cell r="AH684">
            <v>39245.847566228193</v>
          </cell>
          <cell r="AI684">
            <v>36977.778625738487</v>
          </cell>
          <cell r="AJ684">
            <v>34839.050063335781</v>
          </cell>
          <cell r="AK684">
            <v>32761.296250602649</v>
          </cell>
          <cell r="AL684">
            <v>30683.542437869517</v>
          </cell>
          <cell r="AM684">
            <v>28603.940905449439</v>
          </cell>
          <cell r="AN684">
            <v>26526.187092716307</v>
          </cell>
          <cell r="AO684">
            <v>24446.585560296222</v>
          </cell>
          <cell r="AP684">
            <v>22368.831747563101</v>
          </cell>
          <cell r="AQ684">
            <v>20289.230215143016</v>
          </cell>
          <cell r="AR684">
            <v>18211.476402409891</v>
          </cell>
          <cell r="AS684">
            <v>16678.799897329089</v>
          </cell>
          <cell r="AT684">
            <v>15691.200699900608</v>
          </cell>
          <cell r="AU684">
            <v>14703.601502472129</v>
          </cell>
          <cell r="AV684">
            <v>13716.00230504365</v>
          </cell>
          <cell r="AW684">
            <v>12728.40310761517</v>
          </cell>
          <cell r="AX684">
            <v>11740.803910186693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</row>
        <row r="685">
          <cell r="A685">
            <v>-3285.2660548387207</v>
          </cell>
          <cell r="B685">
            <v>-13317.391220260533</v>
          </cell>
          <cell r="C685">
            <v>-11596.716139291802</v>
          </cell>
          <cell r="D685">
            <v>-9103.73680850663</v>
          </cell>
          <cell r="E685">
            <v>-7416.1030409201303</v>
          </cell>
          <cell r="F685">
            <v>-5958.3720592649534</v>
          </cell>
          <cell r="G685">
            <v>-4431.8206500331444</v>
          </cell>
          <cell r="H685">
            <v>-2821.7975797470731</v>
          </cell>
          <cell r="I685">
            <v>-1046.3189191570029</v>
          </cell>
          <cell r="J685">
            <v>913.67290465181975</v>
          </cell>
          <cell r="K685">
            <v>3069.7476825805761</v>
          </cell>
          <cell r="L685">
            <v>5444.3271283779659</v>
          </cell>
          <cell r="M685">
            <v>8057.695773439922</v>
          </cell>
          <cell r="N685">
            <v>10939.984714179374</v>
          </cell>
          <cell r="O685">
            <v>14544.059202172157</v>
          </cell>
          <cell r="P685">
            <v>19042.680202640346</v>
          </cell>
          <cell r="Q685">
            <v>24052.319010823154</v>
          </cell>
          <cell r="R685">
            <v>29450.869099015221</v>
          </cell>
          <cell r="S685">
            <v>35268.522660608083</v>
          </cell>
          <cell r="T685">
            <v>41537.815787431449</v>
          </cell>
          <cell r="U685">
            <v>48293.810432680417</v>
          </cell>
          <cell r="V685">
            <v>55574.29050009745</v>
          </cell>
          <cell r="W685">
            <v>63419.973156067623</v>
          </cell>
          <cell r="X685">
            <v>71874.736546420434</v>
          </cell>
          <cell r="Y685">
            <v>80985.865191479126</v>
          </cell>
          <cell r="Z685">
            <v>90804.314431765233</v>
          </cell>
          <cell r="AA685">
            <v>101384.99540331079</v>
          </cell>
          <cell r="AB685">
            <v>112787.08213634399</v>
          </cell>
          <cell r="AC685">
            <v>125074.34249484442</v>
          </cell>
          <cell r="AD685">
            <v>138315.49480779594</v>
          </cell>
          <cell r="AE685">
            <v>52584.885131737232</v>
          </cell>
          <cell r="AF685">
            <v>48341.837042899933</v>
          </cell>
          <cell r="AG685">
            <v>45535.35280173229</v>
          </cell>
          <cell r="AH685">
            <v>42900.550322786999</v>
          </cell>
          <cell r="AI685">
            <v>40421.271322560788</v>
          </cell>
          <cell r="AJ685">
            <v>38083.377302988272</v>
          </cell>
          <cell r="AK685">
            <v>35812.136202866794</v>
          </cell>
          <cell r="AL685">
            <v>33540.895102745315</v>
          </cell>
          <cell r="AM685">
            <v>31267.634217185914</v>
          </cell>
          <cell r="AN685">
            <v>28996.393117064439</v>
          </cell>
          <cell r="AO685">
            <v>26723.132231505046</v>
          </cell>
          <cell r="AP685">
            <v>24451.891131383563</v>
          </cell>
          <cell r="AQ685">
            <v>22178.63024582417</v>
          </cell>
          <cell r="AR685">
            <v>19907.389145702691</v>
          </cell>
          <cell r="AS685">
            <v>18231.984749764666</v>
          </cell>
          <cell r="AT685">
            <v>17152.417058010098</v>
          </cell>
          <cell r="AU685">
            <v>16072.849366255534</v>
          </cell>
          <cell r="AV685">
            <v>14993.28167450097</v>
          </cell>
          <cell r="AW685">
            <v>13913.713982746409</v>
          </cell>
          <cell r="AX685">
            <v>12834.146290991848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</row>
        <row r="686">
          <cell r="A686">
            <v>-2866.4412355927443</v>
          </cell>
          <cell r="B686">
            <v>-11466.693207495251</v>
          </cell>
          <cell r="C686">
            <v>-9785.9708370344633</v>
          </cell>
          <cell r="D686">
            <v>-7392.1573569330794</v>
          </cell>
          <cell r="E686">
            <v>-5827.7761941570898</v>
          </cell>
          <cell r="F686">
            <v>-4504.2608106006637</v>
          </cell>
          <cell r="G686">
            <v>-3099.6437751762801</v>
          </cell>
          <cell r="H686">
            <v>-1600.3091955080636</v>
          </cell>
          <cell r="I686">
            <v>67.052132488097783</v>
          </cell>
          <cell r="J686">
            <v>1920.3565216689883</v>
          </cell>
          <cell r="K686">
            <v>3971.5185670491087</v>
          </cell>
          <cell r="L686">
            <v>6242.1267642444764</v>
          </cell>
          <cell r="M686">
            <v>8752.0847277190987</v>
          </cell>
          <cell r="N686">
            <v>11529.654085921184</v>
          </cell>
          <cell r="O686">
            <v>14973.479242269392</v>
          </cell>
          <cell r="P686">
            <v>19232.966667295248</v>
          </cell>
          <cell r="Q686">
            <v>23967.045884655825</v>
          </cell>
          <cell r="R686">
            <v>29068.643974850424</v>
          </cell>
          <cell r="S686">
            <v>34566.292383105792</v>
          </cell>
          <cell r="T686">
            <v>40490.737524890763</v>
          </cell>
          <cell r="U686">
            <v>46875.112739812503</v>
          </cell>
          <cell r="V686">
            <v>53755.123594740653</v>
          </cell>
          <cell r="W686">
            <v>61169.247572494569</v>
          </cell>
          <cell r="X686">
            <v>69158.949262882335</v>
          </cell>
          <cell r="Y686">
            <v>77768.912259579345</v>
          </cell>
          <cell r="Z686">
            <v>87047.289059764153</v>
          </cell>
          <cell r="AA686">
            <v>97045.970364112785</v>
          </cell>
          <cell r="AB686">
            <v>107820.87528325123</v>
          </cell>
          <cell r="AC686">
            <v>119432.26407368905</v>
          </cell>
          <cell r="AD686">
            <v>131945.07515225629</v>
          </cell>
          <cell r="AE686">
            <v>46044.935210994496</v>
          </cell>
          <cell r="AF686">
            <v>42329.592411286962</v>
          </cell>
          <cell r="AG686">
            <v>39872.148894361817</v>
          </cell>
          <cell r="AH686">
            <v>37565.03518416029</v>
          </cell>
          <cell r="AI686">
            <v>35394.102592990748</v>
          </cell>
          <cell r="AJ686">
            <v>33346.971019123004</v>
          </cell>
          <cell r="AK686">
            <v>31358.202781983251</v>
          </cell>
          <cell r="AL686">
            <v>29369.434544843498</v>
          </cell>
          <cell r="AM686">
            <v>27378.897721742287</v>
          </cell>
          <cell r="AN686">
            <v>25390.129484602534</v>
          </cell>
          <cell r="AO686">
            <v>23399.592661501327</v>
          </cell>
          <cell r="AP686">
            <v>21410.824424361574</v>
          </cell>
          <cell r="AQ686">
            <v>19420.287601260363</v>
          </cell>
          <cell r="AR686">
            <v>17431.51936412061</v>
          </cell>
          <cell r="AS686">
            <v>15964.483985609875</v>
          </cell>
          <cell r="AT686">
            <v>15019.181465728157</v>
          </cell>
          <cell r="AU686">
            <v>14073.878945846442</v>
          </cell>
          <cell r="AV686">
            <v>13128.576425964726</v>
          </cell>
          <cell r="AW686">
            <v>12183.273906083006</v>
          </cell>
          <cell r="AX686">
            <v>11237.971386201289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</row>
        <row r="687">
          <cell r="A687">
            <v>-2998.9826243232851</v>
          </cell>
          <cell r="B687">
            <v>-12029.939488255113</v>
          </cell>
          <cell r="C687">
            <v>-10285.438005241387</v>
          </cell>
          <cell r="D687">
            <v>-7841.9241166721658</v>
          </cell>
          <cell r="E687">
            <v>-6231.4900357961405</v>
          </cell>
          <cell r="F687">
            <v>-4856.9420120957393</v>
          </cell>
          <cell r="G687">
            <v>-3404.5918736872659</v>
          </cell>
          <cell r="H687">
            <v>-1860.4437292710963</v>
          </cell>
          <cell r="I687">
            <v>-148.36095866677243</v>
          </cell>
          <cell r="J687">
            <v>1749.994505045629</v>
          </cell>
          <cell r="K687">
            <v>3846.4880617566314</v>
          </cell>
          <cell r="L687">
            <v>6163.0405717958074</v>
          </cell>
          <cell r="M687">
            <v>8719.7484471719417</v>
          </cell>
          <cell r="N687">
            <v>11545.547768299737</v>
          </cell>
          <cell r="O687">
            <v>15056.509080357859</v>
          </cell>
          <cell r="P687">
            <v>19409.598102301683</v>
          </cell>
          <cell r="Q687">
            <v>24250.258835479312</v>
          </cell>
          <cell r="R687">
            <v>29466.712641553844</v>
          </cell>
          <cell r="S687">
            <v>35088.133313406361</v>
          </cell>
          <cell r="T687">
            <v>41145.959481277794</v>
          </cell>
          <cell r="U687">
            <v>47674.070437979128</v>
          </cell>
          <cell r="V687">
            <v>54708.97561386969</v>
          </cell>
          <cell r="W687">
            <v>62290.018761270381</v>
          </cell>
          <cell r="X687">
            <v>70459.597990243507</v>
          </cell>
          <cell r="Y687">
            <v>79263.402886322074</v>
          </cell>
          <cell r="Z687">
            <v>88750.670036304698</v>
          </cell>
          <cell r="AA687">
            <v>98974.45839118195</v>
          </cell>
          <cell r="AB687">
            <v>109991.94600620234</v>
          </cell>
          <cell r="AC687">
            <v>121864.7498176409</v>
          </cell>
          <cell r="AD687">
            <v>134659.27024466917</v>
          </cell>
          <cell r="AE687">
            <v>48136.88372598854</v>
          </cell>
          <cell r="AF687">
            <v>44252.742646580387</v>
          </cell>
          <cell r="AG687">
            <v>41683.650686838322</v>
          </cell>
          <cell r="AH687">
            <v>39271.718431929068</v>
          </cell>
          <cell r="AI687">
            <v>37002.154380221276</v>
          </cell>
          <cell r="AJ687">
            <v>34862.015967787542</v>
          </cell>
          <cell r="AK687">
            <v>32782.892499583024</v>
          </cell>
          <cell r="AL687">
            <v>30703.769031378495</v>
          </cell>
          <cell r="AM687">
            <v>28622.796625470059</v>
          </cell>
          <cell r="AN687">
            <v>26543.673157265534</v>
          </cell>
          <cell r="AO687">
            <v>24462.700751357093</v>
          </cell>
          <cell r="AP687">
            <v>22383.577283152565</v>
          </cell>
          <cell r="AQ687">
            <v>20302.604877244125</v>
          </cell>
          <cell r="AR687">
            <v>18223.481409039599</v>
          </cell>
          <cell r="AS687">
            <v>16689.794563490064</v>
          </cell>
          <cell r="AT687">
            <v>15701.544340595521</v>
          </cell>
          <cell r="AU687">
            <v>14713.294117700978</v>
          </cell>
          <cell r="AV687">
            <v>13725.043894806431</v>
          </cell>
          <cell r="AW687">
            <v>12736.793671911888</v>
          </cell>
          <cell r="AX687">
            <v>11748.543449017343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</row>
        <row r="688">
          <cell r="A688">
            <v>-3058.7761061515253</v>
          </cell>
          <cell r="B688">
            <v>-12291.879249259722</v>
          </cell>
          <cell r="C688">
            <v>-10508.996600046441</v>
          </cell>
          <cell r="D688">
            <v>-7885.8610133789471</v>
          </cell>
          <cell r="E688">
            <v>-6186.3970359767482</v>
          </cell>
          <cell r="F688">
            <v>-4771.5420847350924</v>
          </cell>
          <cell r="G688">
            <v>-3279.0003868598751</v>
          </cell>
          <cell r="H688">
            <v>-1694.5007634089195</v>
          </cell>
          <cell r="I688">
            <v>59.470435192405823</v>
          </cell>
          <cell r="J688">
            <v>2001.5622363106231</v>
          </cell>
          <cell r="K688">
            <v>4143.7500823729988</v>
          </cell>
          <cell r="L688">
            <v>6508.2456136676301</v>
          </cell>
          <cell r="M688">
            <v>9115.3847059794189</v>
          </cell>
          <cell r="N688">
            <v>11994.570018191213</v>
          </cell>
          <cell r="O688">
            <v>15569.836468613628</v>
          </cell>
          <cell r="P688">
            <v>20001.71925921283</v>
          </cell>
          <cell r="Q688">
            <v>24929.843572709324</v>
          </cell>
          <cell r="R688">
            <v>30240.550984148147</v>
          </cell>
          <cell r="S688">
            <v>35963.54241370094</v>
          </cell>
          <cell r="T688">
            <v>42130.824541160662</v>
          </cell>
          <cell r="U688">
            <v>48776.888808053402</v>
          </cell>
          <cell r="V688">
            <v>55938.904316149245</v>
          </cell>
          <cell r="W688">
            <v>63656.925701185755</v>
          </cell>
          <cell r="X688">
            <v>71974.117144369025</v>
          </cell>
          <cell r="Y688">
            <v>80936.99377446984</v>
          </cell>
          <cell r="Z688">
            <v>90595.681810591399</v>
          </cell>
          <cell r="AA688">
            <v>101004.19890049672</v>
          </cell>
          <cell r="AB688">
            <v>112220.75622232878</v>
          </cell>
          <cell r="AC688">
            <v>124308.08403927233</v>
          </cell>
          <cell r="AD688">
            <v>137333.78252786997</v>
          </cell>
          <cell r="AE688">
            <v>49071.605428614275</v>
          </cell>
          <cell r="AF688">
            <v>45112.042122382096</v>
          </cell>
          <cell r="AG688">
            <v>42493.063551273975</v>
          </cell>
          <cell r="AH688">
            <v>40034.296411149451</v>
          </cell>
          <cell r="AI688">
            <v>37720.661979092445</v>
          </cell>
          <cell r="AJ688">
            <v>35538.966372551346</v>
          </cell>
          <cell r="AK688">
            <v>33419.470498039176</v>
          </cell>
          <cell r="AL688">
            <v>31299.97462352701</v>
          </cell>
          <cell r="AM688">
            <v>29178.593908650331</v>
          </cell>
          <cell r="AN688">
            <v>27059.098034138173</v>
          </cell>
          <cell r="AO688">
            <v>24937.717319261497</v>
          </cell>
          <cell r="AP688">
            <v>22818.221444749328</v>
          </cell>
          <cell r="AQ688">
            <v>20696.840729872656</v>
          </cell>
          <cell r="AR688">
            <v>18577.344855360494</v>
          </cell>
          <cell r="AS688">
            <v>17013.876888379684</v>
          </cell>
          <cell r="AT688">
            <v>16006.436828930237</v>
          </cell>
          <cell r="AU688">
            <v>14998.996769480787</v>
          </cell>
          <cell r="AV688">
            <v>13991.55671003134</v>
          </cell>
          <cell r="AW688">
            <v>12984.116650581891</v>
          </cell>
          <cell r="AX688">
            <v>11976.67659113244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</row>
        <row r="689">
          <cell r="A689">
            <v>-2850.8269761358838</v>
          </cell>
          <cell r="B689">
            <v>-11460.121662368265</v>
          </cell>
          <cell r="C689">
            <v>-9697.3935013606861</v>
          </cell>
          <cell r="D689">
            <v>-7405.5456518832216</v>
          </cell>
          <cell r="E689">
            <v>-5906.9302640665119</v>
          </cell>
          <cell r="F689">
            <v>-4602.2100063706457</v>
          </cell>
          <cell r="G689">
            <v>-3216.7320869162259</v>
          </cell>
          <cell r="H689">
            <v>-1737.0050119345967</v>
          </cell>
          <cell r="I689">
            <v>-90.224953279012283</v>
          </cell>
          <cell r="J689">
            <v>1741.3829388916754</v>
          </cell>
          <cell r="K689">
            <v>3769.6581663631314</v>
          </cell>
          <cell r="L689">
            <v>6016.0491191179908</v>
          </cell>
          <cell r="M689">
            <v>8500.3338250481193</v>
          </cell>
          <cell r="N689">
            <v>11250.566907200991</v>
          </cell>
          <cell r="O689">
            <v>14662.60517396366</v>
          </cell>
          <cell r="P689">
            <v>18884.574108612276</v>
          </cell>
          <cell r="Q689">
            <v>23577.344772289754</v>
          </cell>
          <cell r="R689">
            <v>28634.427418423842</v>
          </cell>
          <cell r="S689">
            <v>34084.104533007048</v>
          </cell>
          <cell r="T689">
            <v>39956.854244921589</v>
          </cell>
          <cell r="U689">
            <v>46285.520779403094</v>
          </cell>
          <cell r="V689">
            <v>53105.498144249592</v>
          </cell>
          <cell r="W689">
            <v>60454.928076068427</v>
          </cell>
          <cell r="X689">
            <v>68374.913353604628</v>
          </cell>
          <cell r="Y689">
            <v>76909.747671137491</v>
          </cell>
          <cell r="Z689">
            <v>86107.163357546029</v>
          </cell>
          <cell r="AA689">
            <v>96018.598326449704</v>
          </cell>
          <cell r="AB689">
            <v>106699.48375038193</v>
          </cell>
          <cell r="AC689">
            <v>118209.55406785748</v>
          </cell>
          <cell r="AD689">
            <v>130613.18105709433</v>
          </cell>
          <cell r="AE689">
            <v>45723.674288684451</v>
          </cell>
          <cell r="AF689">
            <v>42034.253872167654</v>
          </cell>
          <cell r="AG689">
            <v>39593.956227359704</v>
          </cell>
          <cell r="AH689">
            <v>37302.939520553169</v>
          </cell>
          <cell r="AI689">
            <v>35147.153781112618</v>
          </cell>
          <cell r="AJ689">
            <v>33114.30528473205</v>
          </cell>
          <cell r="AK689">
            <v>31139.412917222617</v>
          </cell>
          <cell r="AL689">
            <v>29164.520549713186</v>
          </cell>
          <cell r="AM689">
            <v>27187.871935874326</v>
          </cell>
          <cell r="AN689">
            <v>25212.979568364895</v>
          </cell>
          <cell r="AO689">
            <v>23236.330954526034</v>
          </cell>
          <cell r="AP689">
            <v>21261.438587016604</v>
          </cell>
          <cell r="AQ689">
            <v>19284.789973177751</v>
          </cell>
          <cell r="AR689">
            <v>17309.89760566832</v>
          </cell>
          <cell r="AS689">
            <v>15853.097905340261</v>
          </cell>
          <cell r="AT689">
            <v>14914.39087219357</v>
          </cell>
          <cell r="AU689">
            <v>13975.683839046882</v>
          </cell>
          <cell r="AV689">
            <v>13036.976805900189</v>
          </cell>
          <cell r="AW689">
            <v>12098.2697727535</v>
          </cell>
          <cell r="AX689">
            <v>11159.562739606807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</row>
        <row r="690">
          <cell r="A690">
            <v>-3527.0566952383069</v>
          </cell>
          <cell r="B690">
            <v>-14177.299136022801</v>
          </cell>
          <cell r="C690">
            <v>-12119.317150988643</v>
          </cell>
          <cell r="D690">
            <v>-9281.7427682660236</v>
          </cell>
          <cell r="E690">
            <v>-7390.4991788864982</v>
          </cell>
          <cell r="F690">
            <v>-5773.4981739286277</v>
          </cell>
          <cell r="G690">
            <v>-4089.1767588682242</v>
          </cell>
          <cell r="H690">
            <v>-2321.7855044872249</v>
          </cell>
          <cell r="I690">
            <v>-383.54033517502666</v>
          </cell>
          <cell r="J690">
            <v>1745.8543471643607</v>
          </cell>
          <cell r="K690">
            <v>4078.340737789209</v>
          </cell>
          <cell r="L690">
            <v>6637.4776960977488</v>
          </cell>
          <cell r="M690">
            <v>9444.4594273472539</v>
          </cell>
          <cell r="N690">
            <v>12531.288399806988</v>
          </cell>
          <cell r="O690">
            <v>16384.731695318333</v>
          </cell>
          <cell r="P690">
            <v>21192.661395057239</v>
          </cell>
          <cell r="Q690">
            <v>26546.530296742225</v>
          </cell>
          <cell r="R690">
            <v>32316.033955199477</v>
          </cell>
          <cell r="S690">
            <v>38533.439176772154</v>
          </cell>
          <cell r="T690">
            <v>45233.51772383658</v>
          </cell>
          <cell r="U690">
            <v>52453.740781049128</v>
          </cell>
          <cell r="V690">
            <v>60234.488518513324</v>
          </cell>
          <cell r="W690">
            <v>68619.275923880035</v>
          </cell>
          <cell r="X690">
            <v>77654.99616638069</v>
          </cell>
          <cell r="Y690">
            <v>87392.182853842678</v>
          </cell>
          <cell r="Z690">
            <v>97885.292649398718</v>
          </cell>
          <cell r="AA690">
            <v>109193.00982846547</v>
          </cell>
          <cell r="AB690">
            <v>121378.57447927209</v>
          </cell>
          <cell r="AC690">
            <v>134510.13618244906</v>
          </cell>
          <cell r="AD690">
            <v>148661.13514768193</v>
          </cell>
          <cell r="AE690">
            <v>56579.186185455415</v>
          </cell>
          <cell r="AF690">
            <v>52013.839941744118</v>
          </cell>
          <cell r="AG690">
            <v>48994.177656473963</v>
          </cell>
          <cell r="AH690">
            <v>46159.237927221388</v>
          </cell>
          <cell r="AI690">
            <v>43491.635101655331</v>
          </cell>
          <cell r="AJ690">
            <v>40976.156733986107</v>
          </cell>
          <cell r="AK690">
            <v>38532.394182182536</v>
          </cell>
          <cell r="AL690">
            <v>36088.631630378957</v>
          </cell>
          <cell r="AM690">
            <v>33642.695872034012</v>
          </cell>
          <cell r="AN690">
            <v>31198.933320230437</v>
          </cell>
          <cell r="AO690">
            <v>28752.997561885484</v>
          </cell>
          <cell r="AP690">
            <v>26309.235010081913</v>
          </cell>
          <cell r="AQ690">
            <v>23863.29925173696</v>
          </cell>
          <cell r="AR690">
            <v>21419.536699933393</v>
          </cell>
          <cell r="AS690">
            <v>19616.870077837906</v>
          </cell>
          <cell r="AT690">
            <v>18455.299385450511</v>
          </cell>
          <cell r="AU690">
            <v>17293.728693063113</v>
          </cell>
          <cell r="AV690">
            <v>16132.158000675714</v>
          </cell>
          <cell r="AW690">
            <v>14970.587308288315</v>
          </cell>
          <cell r="AX690">
            <v>13809.016615900919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</row>
        <row r="691">
          <cell r="A691">
            <v>-3019.8730214995039</v>
          </cell>
          <cell r="B691">
            <v>-12022.066480505182</v>
          </cell>
          <cell r="C691">
            <v>-10256.566460532051</v>
          </cell>
          <cell r="D691">
            <v>-7821.2688202978425</v>
          </cell>
          <cell r="E691">
            <v>-6196.7875882975686</v>
          </cell>
          <cell r="F691">
            <v>-4802.236572845386</v>
          </cell>
          <cell r="G691">
            <v>-3329.8563563098778</v>
          </cell>
          <cell r="H691">
            <v>-1765.5152725802227</v>
          </cell>
          <cell r="I691">
            <v>-32.422317958778549</v>
          </cell>
          <cell r="J691">
            <v>1887.9141437223659</v>
          </cell>
          <cell r="K691">
            <v>4007.419164796896</v>
          </cell>
          <cell r="L691">
            <v>6348.1588673080223</v>
          </cell>
          <cell r="M691">
            <v>8930.3514535245777</v>
          </cell>
          <cell r="N691">
            <v>11783.162312282451</v>
          </cell>
          <cell r="O691">
            <v>15326.418069068866</v>
          </cell>
          <cell r="P691">
            <v>19718.774556006214</v>
          </cell>
          <cell r="Q691">
            <v>24602.951722248632</v>
          </cell>
          <cell r="R691">
            <v>29866.300255179729</v>
          </cell>
          <cell r="S691">
            <v>35538.256213407323</v>
          </cell>
          <cell r="T691">
            <v>41650.540853269078</v>
          </cell>
          <cell r="U691">
            <v>48237.338034671098</v>
          </cell>
          <cell r="V691">
            <v>55335.485399402933</v>
          </cell>
          <cell r="W691">
            <v>62984.680391121983</v>
          </cell>
          <cell r="X691">
            <v>71227.702269204703</v>
          </cell>
          <cell r="Y691">
            <v>80110.651358110132</v>
          </cell>
          <cell r="Z691">
            <v>89683.206870293143</v>
          </cell>
          <cell r="AA691">
            <v>99998.904744580563</v>
          </cell>
          <cell r="AB691">
            <v>111115.43705386257</v>
          </cell>
          <cell r="AC691">
            <v>123094.97465658114</v>
          </cell>
          <cell r="AD691">
            <v>136004.51489649227</v>
          </cell>
          <cell r="AE691">
            <v>48576.457325542324</v>
          </cell>
          <cell r="AF691">
            <v>44656.84727217297</v>
          </cell>
          <cell r="AG691">
            <v>42064.295027657259</v>
          </cell>
          <cell r="AH691">
            <v>39630.337629840818</v>
          </cell>
          <cell r="AI691">
            <v>37340.048504916711</v>
          </cell>
          <cell r="AJ691">
            <v>35180.366900803761</v>
          </cell>
          <cell r="AK691">
            <v>33082.257413644686</v>
          </cell>
          <cell r="AL691">
            <v>30984.147926485581</v>
          </cell>
          <cell r="AM691">
            <v>28884.172617600623</v>
          </cell>
          <cell r="AN691">
            <v>26786.063130441529</v>
          </cell>
          <cell r="AO691">
            <v>24686.087821556568</v>
          </cell>
          <cell r="AP691">
            <v>22587.978334397474</v>
          </cell>
          <cell r="AQ691">
            <v>20488.003025512506</v>
          </cell>
          <cell r="AR691">
            <v>18389.893538353415</v>
          </cell>
          <cell r="AS691">
            <v>16842.201460327175</v>
          </cell>
          <cell r="AT691">
            <v>15844.926791433791</v>
          </cell>
          <cell r="AU691">
            <v>14847.652122540407</v>
          </cell>
          <cell r="AV691">
            <v>13850.377453647025</v>
          </cell>
          <cell r="AW691">
            <v>12853.102784753641</v>
          </cell>
          <cell r="AX691">
            <v>11855.82811586026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</row>
        <row r="692">
          <cell r="A692">
            <v>-3276.9571713667947</v>
          </cell>
          <cell r="B692">
            <v>-13238.966230219163</v>
          </cell>
          <cell r="C692">
            <v>-11549.66761086209</v>
          </cell>
          <cell r="D692">
            <v>-9061.972049172522</v>
          </cell>
          <cell r="E692">
            <v>-7369.0495288665752</v>
          </cell>
          <cell r="F692">
            <v>-5910.8139343544863</v>
          </cell>
          <cell r="G692">
            <v>-4383.4412150209364</v>
          </cell>
          <cell r="H692">
            <v>-2772.2798645655143</v>
          </cell>
          <cell r="I692">
            <v>-995.43807074219114</v>
          </cell>
          <cell r="J692">
            <v>966.14280282902689</v>
          </cell>
          <cell r="K692">
            <v>3124.0529437760929</v>
          </cell>
          <cell r="L692">
            <v>5500.7213171237709</v>
          </cell>
          <cell r="M692">
            <v>8116.4465887804708</v>
          </cell>
          <cell r="N692">
            <v>11001.357250534427</v>
          </cell>
          <cell r="O692">
            <v>14607.677510995485</v>
          </cell>
          <cell r="P692">
            <v>19107.906336426895</v>
          </cell>
          <cell r="Q692">
            <v>24119.059427876553</v>
          </cell>
          <cell r="R692">
            <v>29519.241357080879</v>
          </cell>
          <cell r="S692">
            <v>35338.653443744697</v>
          </cell>
          <cell r="T692">
            <v>41609.841614510457</v>
          </cell>
          <cell r="U692">
            <v>48367.878420887988</v>
          </cell>
          <cell r="V692">
            <v>55650.55918770931</v>
          </cell>
          <cell r="W692">
            <v>63498.613389097787</v>
          </cell>
          <cell r="X692">
            <v>71955.932434103059</v>
          </cell>
          <cell r="Y692">
            <v>81069.815135926634</v>
          </cell>
          <cell r="Z692">
            <v>90891.232237561737</v>
          </cell>
          <cell r="AA692">
            <v>101475.11147324582</v>
          </cell>
          <cell r="AB692">
            <v>112880.64475997441</v>
          </cell>
          <cell r="AC692">
            <v>125171.61923709072</v>
          </cell>
          <cell r="AD692">
            <v>138416.7740053387</v>
          </cell>
          <cell r="AE692">
            <v>52504.932396307391</v>
          </cell>
          <cell r="AF692">
            <v>48268.335653715541</v>
          </cell>
          <cell r="AG692">
            <v>45466.118534011803</v>
          </cell>
          <cell r="AH692">
            <v>42835.322142842146</v>
          </cell>
          <cell r="AI692">
            <v>40359.812764579838</v>
          </cell>
          <cell r="AJ692">
            <v>38025.473398051472</v>
          </cell>
          <cell r="AK692">
            <v>35757.6856084834</v>
          </cell>
          <cell r="AL692">
            <v>33489.897818915335</v>
          </cell>
          <cell r="AM692">
            <v>31220.093314893926</v>
          </cell>
          <cell r="AN692">
            <v>28952.305525325861</v>
          </cell>
          <cell r="AO692">
            <v>26682.501021304452</v>
          </cell>
          <cell r="AP692">
            <v>24414.713231736383</v>
          </cell>
          <cell r="AQ692">
            <v>22144.90872771497</v>
          </cell>
          <cell r="AR692">
            <v>19877.120938146894</v>
          </cell>
          <cell r="AS692">
            <v>18204.263912314767</v>
          </cell>
          <cell r="AT692">
            <v>17126.337650218578</v>
          </cell>
          <cell r="AU692">
            <v>16048.411388122388</v>
          </cell>
          <cell r="AV692">
            <v>14970.485126026195</v>
          </cell>
          <cell r="AW692">
            <v>13892.558863930008</v>
          </cell>
          <cell r="AX692">
            <v>12814.632601833815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</row>
        <row r="693">
          <cell r="A693">
            <v>-3788.5204718694386</v>
          </cell>
          <cell r="B693">
            <v>-15384.837552729685</v>
          </cell>
          <cell r="C693">
            <v>-13483.98447700619</v>
          </cell>
          <cell r="D693">
            <v>-10655.864622660207</v>
          </cell>
          <cell r="E693">
            <v>-8711.2380574316503</v>
          </cell>
          <cell r="F693">
            <v>-7037.8864211954779</v>
          </cell>
          <cell r="G693">
            <v>-5306.8453946541076</v>
          </cell>
          <cell r="H693">
            <v>-3501.8862219942366</v>
          </cell>
          <cell r="I693">
            <v>-1530.0446097784168</v>
          </cell>
          <cell r="J693">
            <v>629.49399785463561</v>
          </cell>
          <cell r="K693">
            <v>2988.2595222927962</v>
          </cell>
          <cell r="L693">
            <v>5570.1098624419483</v>
          </cell>
          <cell r="M693">
            <v>8396.2425134558725</v>
          </cell>
          <cell r="N693">
            <v>11499.563635228928</v>
          </cell>
          <cell r="O693">
            <v>15400.023837981069</v>
          </cell>
          <cell r="P693">
            <v>20299.614231191255</v>
          </cell>
          <cell r="Q693">
            <v>25763.2796628916</v>
          </cell>
          <cell r="R693">
            <v>31651.103641334685</v>
          </cell>
          <cell r="S693">
            <v>37996.014696831167</v>
          </cell>
          <cell r="T693">
            <v>44833.497687076233</v>
          </cell>
          <cell r="U693">
            <v>52201.792251487946</v>
          </cell>
          <cell r="V693">
            <v>60142.106672071692</v>
          </cell>
          <cell r="W693">
            <v>68698.848336859344</v>
          </cell>
          <cell r="X693">
            <v>77919.872094824139</v>
          </cell>
          <cell r="Y693">
            <v>87856.747891232953</v>
          </cell>
          <cell r="Z693">
            <v>98565.049180226561</v>
          </cell>
          <cell r="AA693">
            <v>110104.66372761811</v>
          </cell>
          <cell r="AB693">
            <v>122540.12854212054</v>
          </cell>
          <cell r="AC693">
            <v>135940.99080815547</v>
          </cell>
          <cell r="AD693">
            <v>150382.19683881445</v>
          </cell>
          <cell r="AE693">
            <v>60614.138043907726</v>
          </cell>
          <cell r="AF693">
            <v>55723.213552213849</v>
          </cell>
          <cell r="AG693">
            <v>52488.203667034562</v>
          </cell>
          <cell r="AH693">
            <v>49451.089850447926</v>
          </cell>
          <cell r="AI693">
            <v>46593.246590115828</v>
          </cell>
          <cell r="AJ693">
            <v>43898.376562742364</v>
          </cell>
          <cell r="AK693">
            <v>41280.336773763716</v>
          </cell>
          <cell r="AL693">
            <v>38662.296984785055</v>
          </cell>
          <cell r="AM693">
            <v>36041.929006764127</v>
          </cell>
          <cell r="AN693">
            <v>33423.889217785472</v>
          </cell>
          <cell r="AO693">
            <v>30803.521239764548</v>
          </cell>
          <cell r="AP693">
            <v>28185.481450785894</v>
          </cell>
          <cell r="AQ693">
            <v>25565.113472764973</v>
          </cell>
          <cell r="AR693">
            <v>22947.073683786319</v>
          </cell>
          <cell r="AS693">
            <v>21015.849662276272</v>
          </cell>
          <cell r="AT693">
            <v>19771.441408234848</v>
          </cell>
          <cell r="AU693">
            <v>18527.033154193421</v>
          </cell>
          <cell r="AV693">
            <v>17282.624900151994</v>
          </cell>
          <cell r="AW693">
            <v>16038.216646110566</v>
          </cell>
          <cell r="AX693">
            <v>14793.808392069137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</row>
        <row r="694">
          <cell r="A694">
            <v>-3263.5233089081667</v>
          </cell>
          <cell r="B694">
            <v>-13275.490437661707</v>
          </cell>
          <cell r="C694">
            <v>-11621.159563413847</v>
          </cell>
          <cell r="D694">
            <v>-8980.4632156265761</v>
          </cell>
          <cell r="E694">
            <v>-7233.4119213660897</v>
          </cell>
          <cell r="F694">
            <v>-5777.1165103070116</v>
          </cell>
          <cell r="G694">
            <v>-4250.7353480658539</v>
          </cell>
          <cell r="H694">
            <v>-2639.6395868647928</v>
          </cell>
          <cell r="I694">
            <v>-862.32786531908596</v>
          </cell>
          <cell r="J694">
            <v>1100.2350971701933</v>
          </cell>
          <cell r="K694">
            <v>3259.6905699151216</v>
          </cell>
          <cell r="L694">
            <v>5638.4642251166988</v>
          </cell>
          <cell r="M694">
            <v>8256.8762144832908</v>
          </cell>
          <cell r="N694">
            <v>11145.007534770941</v>
          </cell>
          <cell r="O694">
            <v>14752.503205312063</v>
          </cell>
          <cell r="P694">
            <v>19250.781258617069</v>
          </cell>
          <cell r="Q694">
            <v>24258.967221041585</v>
          </cell>
          <cell r="R694">
            <v>29655.95167528341</v>
          </cell>
          <cell r="S694">
            <v>35471.918058693613</v>
          </cell>
          <cell r="T694">
            <v>41739.39302730724</v>
          </cell>
          <cell r="U694">
            <v>48493.42836599944</v>
          </cell>
          <cell r="V694">
            <v>55771.797020799757</v>
          </cell>
          <cell r="W694">
            <v>63615.204349704494</v>
          </cell>
          <cell r="X694">
            <v>72067.515773438543</v>
          </cell>
          <cell r="Y694">
            <v>81176.002099337566</v>
          </cell>
          <cell r="Z694">
            <v>90991.603890360799</v>
          </cell>
          <cell r="AA694">
            <v>101569.21635775705</v>
          </cell>
          <cell r="AB694">
            <v>112967.9963706892</v>
          </cell>
          <cell r="AC694">
            <v>125251.69329981346</v>
          </cell>
          <cell r="AD694">
            <v>138489.00554510541</v>
          </cell>
          <cell r="AE694">
            <v>52188.245406104696</v>
          </cell>
          <cell r="AF694">
            <v>47977.201978408826</v>
          </cell>
          <cell r="AG694">
            <v>45191.88661755003</v>
          </cell>
          <cell r="AH694">
            <v>42576.958049705376</v>
          </cell>
          <cell r="AI694">
            <v>40116.379870826444</v>
          </cell>
          <cell r="AJ694">
            <v>37796.120227370906</v>
          </cell>
          <cell r="AK694">
            <v>35542.010750614972</v>
          </cell>
          <cell r="AL694">
            <v>33287.901273859046</v>
          </cell>
          <cell r="AM694">
            <v>31031.787246597069</v>
          </cell>
          <cell r="AN694">
            <v>28777.677769841124</v>
          </cell>
          <cell r="AO694">
            <v>26521.563742579146</v>
          </cell>
          <cell r="AP694">
            <v>24267.454265823213</v>
          </cell>
          <cell r="AQ694">
            <v>22011.340238561235</v>
          </cell>
          <cell r="AR694">
            <v>19757.230761805298</v>
          </cell>
          <cell r="AS694">
            <v>18094.463684333674</v>
          </cell>
          <cell r="AT694">
            <v>17023.039006146344</v>
          </cell>
          <cell r="AU694">
            <v>15951.614327959016</v>
          </cell>
          <cell r="AV694">
            <v>14880.18964977169</v>
          </cell>
          <cell r="AW694">
            <v>13808.764971584364</v>
          </cell>
          <cell r="AX694">
            <v>12737.34029339703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</row>
        <row r="695">
          <cell r="A695">
            <v>-3264.1633939882877</v>
          </cell>
          <cell r="B695">
            <v>-13287.11811803148</v>
          </cell>
          <cell r="C695">
            <v>-11694.081593147144</v>
          </cell>
          <cell r="D695">
            <v>-9300.5442548584269</v>
          </cell>
          <cell r="E695">
            <v>-7659.778072053502</v>
          </cell>
          <cell r="F695">
            <v>-6236.4609305592421</v>
          </cell>
          <cell r="G695">
            <v>-4745.6289495632636</v>
          </cell>
          <cell r="H695">
            <v>-3172.8519284308886</v>
          </cell>
          <cell r="I695">
            <v>-1436.8390038443958</v>
          </cell>
          <cell r="J695">
            <v>481.21438860483437</v>
          </cell>
          <cell r="K695">
            <v>2592.7001471338067</v>
          </cell>
          <cell r="L695">
            <v>4919.7757826165525</v>
          </cell>
          <cell r="M695">
            <v>7482.4722231703981</v>
          </cell>
          <cell r="N695">
            <v>10310.559477944305</v>
          </cell>
          <cell r="O695">
            <v>13853.372096011364</v>
          </cell>
          <cell r="P695">
            <v>18281.976968684587</v>
          </cell>
          <cell r="Q695">
            <v>23215.089277424202</v>
          </cell>
          <cell r="R695">
            <v>28531.171915139941</v>
          </cell>
          <cell r="S695">
            <v>34259.955863754964</v>
          </cell>
          <cell r="T695">
            <v>40433.48019858569</v>
          </cell>
          <cell r="U695">
            <v>47086.271271630249</v>
          </cell>
          <cell r="V695">
            <v>54255.53580532148</v>
          </cell>
          <cell r="W695">
            <v>61981.368976649508</v>
          </cell>
          <cell r="X695">
            <v>70306.978655395869</v>
          </cell>
          <cell r="Y695">
            <v>79278.92705056422</v>
          </cell>
          <cell r="Z695">
            <v>88947.391116451705</v>
          </cell>
          <cell r="AA695">
            <v>99366.44317472016</v>
          </cell>
          <cell r="AB695">
            <v>110594.35332188822</v>
          </cell>
          <cell r="AC695">
            <v>122693.91531350295</v>
          </cell>
          <cell r="AD695">
            <v>135732.7977475464</v>
          </cell>
          <cell r="AE695">
            <v>52191.334614388586</v>
          </cell>
          <cell r="AF695">
            <v>47980.041920020878</v>
          </cell>
          <cell r="AG695">
            <v>45194.561686416928</v>
          </cell>
          <cell r="AH695">
            <v>42579.478331628758</v>
          </cell>
          <cell r="AI695">
            <v>40118.754502356067</v>
          </cell>
          <cell r="AJ695">
            <v>37798.357514461073</v>
          </cell>
          <cell r="AK695">
            <v>35544.114608929864</v>
          </cell>
          <cell r="AL695">
            <v>33289.871703398654</v>
          </cell>
          <cell r="AM695">
            <v>31033.624128704905</v>
          </cell>
          <cell r="AN695">
            <v>28779.381223173696</v>
          </cell>
          <cell r="AO695">
            <v>26523.133648479947</v>
          </cell>
          <cell r="AP695">
            <v>24268.890742948737</v>
          </cell>
          <cell r="AQ695">
            <v>22012.643168254988</v>
          </cell>
          <cell r="AR695">
            <v>19758.400262723782</v>
          </cell>
          <cell r="AS695">
            <v>18095.534760141476</v>
          </cell>
          <cell r="AT695">
            <v>17024.04666050808</v>
          </cell>
          <cell r="AU695">
            <v>15952.558560874682</v>
          </cell>
          <cell r="AV695">
            <v>14881.070461241283</v>
          </cell>
          <cell r="AW695">
            <v>13809.582361607887</v>
          </cell>
          <cell r="AX695">
            <v>12738.094261974491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</row>
        <row r="696">
          <cell r="A696">
            <v>-3532.2967981941597</v>
          </cell>
          <cell r="B696">
            <v>-14183.594709079123</v>
          </cell>
          <cell r="C696">
            <v>-12260.87645320179</v>
          </cell>
          <cell r="D696">
            <v>-9529.654201429521</v>
          </cell>
          <cell r="E696">
            <v>-7670.1368292134166</v>
          </cell>
          <cell r="F696">
            <v>-6070.5204628881111</v>
          </cell>
          <cell r="G696">
            <v>-4405.3144968389961</v>
          </cell>
          <cell r="H696">
            <v>-2658.8704733811346</v>
          </cell>
          <cell r="I696">
            <v>-743.38619458041262</v>
          </cell>
          <cell r="J696">
            <v>1361.3156546672651</v>
          </cell>
          <cell r="K696">
            <v>3667.0233619186256</v>
          </cell>
          <cell r="L696">
            <v>6197.1501617216782</v>
          </cell>
          <cell r="M696">
            <v>8972.7246479025835</v>
          </cell>
          <cell r="N696">
            <v>12025.595319961001</v>
          </cell>
          <cell r="O696">
            <v>15843.239996897644</v>
          </cell>
          <cell r="P696">
            <v>20613.707675164511</v>
          </cell>
          <cell r="Q696">
            <v>25927.50621480371</v>
          </cell>
          <cell r="R696">
            <v>31653.828744872473</v>
          </cell>
          <cell r="S696">
            <v>37824.700574838324</v>
          </cell>
          <cell r="T696">
            <v>44474.633222171869</v>
          </cell>
          <cell r="U696">
            <v>51640.817423135486</v>
          </cell>
          <cell r="V696">
            <v>59363.331127500947</v>
          </cell>
          <cell r="W696">
            <v>67685.363640437587</v>
          </cell>
          <cell r="X696">
            <v>76653.45716511787</v>
          </cell>
          <cell r="Y696">
            <v>86317.767096902971</v>
          </cell>
          <cell r="Z696">
            <v>96732.342524842679</v>
          </cell>
          <cell r="AA696">
            <v>107955.42850923547</v>
          </cell>
          <cell r="AB696">
            <v>120049.79182578137</v>
          </cell>
          <cell r="AC696">
            <v>133083.07199809977</v>
          </cell>
          <cell r="AD696">
            <v>147128.15958181402</v>
          </cell>
          <cell r="AE696">
            <v>56689.006477583491</v>
          </cell>
          <cell r="AF696">
            <v>52114.798889410529</v>
          </cell>
          <cell r="AG696">
            <v>49089.275434748335</v>
          </cell>
          <cell r="AH696">
            <v>46248.83308288447</v>
          </cell>
          <cell r="AI696">
            <v>43576.052435908525</v>
          </cell>
          <cell r="AJ696">
            <v>41055.691520648856</v>
          </cell>
          <cell r="AK696">
            <v>38607.18562176972</v>
          </cell>
          <cell r="AL696">
            <v>36158.679722890578</v>
          </cell>
          <cell r="AM696">
            <v>33707.996399272633</v>
          </cell>
          <cell r="AN696">
            <v>31259.490500393502</v>
          </cell>
          <cell r="AO696">
            <v>28808.807176775554</v>
          </cell>
          <cell r="AP696">
            <v>26360.301277896418</v>
          </cell>
          <cell r="AQ696">
            <v>23909.61795427847</v>
          </cell>
          <cell r="AR696">
            <v>21461.112055399335</v>
          </cell>
          <cell r="AS696">
            <v>19654.946454467368</v>
          </cell>
          <cell r="AT696">
            <v>18491.121151482574</v>
          </cell>
          <cell r="AU696">
            <v>17327.295848497786</v>
          </cell>
          <cell r="AV696">
            <v>16163.470545512995</v>
          </cell>
          <cell r="AW696">
            <v>14999.645242528204</v>
          </cell>
          <cell r="AX696">
            <v>13835.819939543415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</row>
        <row r="697">
          <cell r="A697">
            <v>-3043.3620546596353</v>
          </cell>
          <cell r="B697">
            <v>-12397.520318300425</v>
          </cell>
          <cell r="C697">
            <v>-10784.949873686344</v>
          </cell>
          <cell r="D697">
            <v>-8271.778139670012</v>
          </cell>
          <cell r="E697">
            <v>-6636.0597670483785</v>
          </cell>
          <cell r="F697">
            <v>-5272.9938343988151</v>
          </cell>
          <cell r="G697">
            <v>-3834.7736387866426</v>
          </cell>
          <cell r="H697">
            <v>-2307.4549680326118</v>
          </cell>
          <cell r="I697">
            <v>-614.37201543033029</v>
          </cell>
          <cell r="J697">
            <v>1262.7485458484227</v>
          </cell>
          <cell r="K697">
            <v>3335.5805102244376</v>
          </cell>
          <cell r="L697">
            <v>5625.9314782795191</v>
          </cell>
          <cell r="M697">
            <v>8153.7358078685411</v>
          </cell>
          <cell r="N697">
            <v>10947.867832986958</v>
          </cell>
          <cell r="O697">
            <v>14428.371013188083</v>
          </cell>
          <cell r="P697">
            <v>18753.778433157848</v>
          </cell>
          <cell r="Q697">
            <v>23565.990598276894</v>
          </cell>
          <cell r="R697">
            <v>28751.787300020718</v>
          </cell>
          <cell r="S697">
            <v>34340.170876859956</v>
          </cell>
          <cell r="T697">
            <v>40362.395194173572</v>
          </cell>
          <cell r="U697">
            <v>46852.140436134221</v>
          </cell>
          <cell r="V697">
            <v>53845.701467141851</v>
          </cell>
          <cell r="W697">
            <v>61382.190816244853</v>
          </cell>
          <cell r="X697">
            <v>69503.757419769492</v>
          </cell>
          <cell r="Y697">
            <v>78255.822345508102</v>
          </cell>
          <cell r="Z697">
            <v>87687.332816788519</v>
          </cell>
          <cell r="AA697">
            <v>97851.035957092259</v>
          </cell>
          <cell r="AB697">
            <v>108803.77378617901</v>
          </cell>
          <cell r="AC697">
            <v>120606.8011175265</v>
          </cell>
          <cell r="AD697">
            <v>133326.12813497527</v>
          </cell>
          <cell r="AE697">
            <v>48642.91183102889</v>
          </cell>
          <cell r="AF697">
            <v>44717.939596839082</v>
          </cell>
          <cell r="AG697">
            <v>42121.840638815564</v>
          </cell>
          <cell r="AH697">
            <v>39684.553491483581</v>
          </cell>
          <cell r="AI697">
            <v>37391.131160895697</v>
          </cell>
          <cell r="AJ697">
            <v>35228.495027347897</v>
          </cell>
          <cell r="AK697">
            <v>33127.515243833273</v>
          </cell>
          <cell r="AL697">
            <v>31026.535460318664</v>
          </cell>
          <cell r="AM697">
            <v>28923.687302560615</v>
          </cell>
          <cell r="AN697">
            <v>26822.707519046005</v>
          </cell>
          <cell r="AO697">
            <v>24719.859361287956</v>
          </cell>
          <cell r="AP697">
            <v>22618.879577773336</v>
          </cell>
          <cell r="AQ697">
            <v>20516.031420015286</v>
          </cell>
          <cell r="AR697">
            <v>18415.051636500666</v>
          </cell>
          <cell r="AS697">
            <v>16865.242254797846</v>
          </cell>
          <cell r="AT697">
            <v>15866.603274906822</v>
          </cell>
          <cell r="AU697">
            <v>14867.964295015798</v>
          </cell>
          <cell r="AV697">
            <v>13869.325315124775</v>
          </cell>
          <cell r="AW697">
            <v>12870.68633523375</v>
          </cell>
          <cell r="AX697">
            <v>11872.047355342725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</row>
        <row r="698">
          <cell r="A698">
            <v>-3084.3137594940872</v>
          </cell>
          <cell r="B698">
            <v>-12441.708719364347</v>
          </cell>
          <cell r="C698">
            <v>-10856.167565153033</v>
          </cell>
          <cell r="D698">
            <v>-8333.1891610414132</v>
          </cell>
          <cell r="E698">
            <v>-6661.4082233607387</v>
          </cell>
          <cell r="F698">
            <v>-5268.882972792564</v>
          </cell>
          <cell r="G698">
            <v>-3801.6867873389992</v>
          </cell>
          <cell r="H698">
            <v>-2245.6702737677547</v>
          </cell>
          <cell r="I698">
            <v>-523.02403610720501</v>
          </cell>
          <cell r="J698">
            <v>1384.7560743810614</v>
          </cell>
          <cell r="K698">
            <v>3489.4004259916337</v>
          </cell>
          <cell r="L698">
            <v>5812.9246142818893</v>
          </cell>
          <cell r="M698">
            <v>8375.4240477843086</v>
          </cell>
          <cell r="N698">
            <v>11206.124663592052</v>
          </cell>
          <cell r="O698">
            <v>14731.819919928039</v>
          </cell>
          <cell r="P698">
            <v>19114.03638804326</v>
          </cell>
          <cell r="Q698">
            <v>23989.647595639599</v>
          </cell>
          <cell r="R698">
            <v>29243.765172293231</v>
          </cell>
          <cell r="S698">
            <v>34905.773551117629</v>
          </cell>
          <cell r="T698">
            <v>41007.33835513478</v>
          </cell>
          <cell r="U698">
            <v>47582.583491976278</v>
          </cell>
          <cell r="V698">
            <v>54668.281996906255</v>
          </cell>
          <cell r="W698">
            <v>62304.061691484225</v>
          </cell>
          <cell r="X698">
            <v>70532.626808044384</v>
          </cell>
          <cell r="Y698">
            <v>79399.996819459164</v>
          </cell>
          <cell r="Z698">
            <v>88955.763809878161</v>
          </cell>
          <cell r="AA698">
            <v>99253.369825825997</v>
          </cell>
          <cell r="AB698">
            <v>110350.40575878737</v>
          </cell>
          <cell r="AC698">
            <v>122308.93343082329</v>
          </cell>
          <cell r="AD698">
            <v>135195.83268453108</v>
          </cell>
          <cell r="AE698">
            <v>49441.028420710078</v>
          </cell>
          <cell r="AF698">
            <v>45451.656557957198</v>
          </cell>
          <cell r="AG698">
            <v>42812.961678578271</v>
          </cell>
          <cell r="AH698">
            <v>40335.684340838707</v>
          </cell>
          <cell r="AI698">
            <v>38004.632305525367</v>
          </cell>
          <cell r="AJ698">
            <v>35806.512363326794</v>
          </cell>
          <cell r="AK698">
            <v>33671.060407882331</v>
          </cell>
          <cell r="AL698">
            <v>31535.60845243786</v>
          </cell>
          <cell r="AM698">
            <v>29398.257467091753</v>
          </cell>
          <cell r="AN698">
            <v>27262.80551164729</v>
          </cell>
          <cell r="AO698">
            <v>25125.454526301179</v>
          </cell>
          <cell r="AP698">
            <v>22990.002570856712</v>
          </cell>
          <cell r="AQ698">
            <v>20852.651585510604</v>
          </cell>
          <cell r="AR698">
            <v>18717.199630066138</v>
          </cell>
          <cell r="AS698">
            <v>17141.961495605316</v>
          </cell>
          <cell r="AT698">
            <v>16126.937182128142</v>
          </cell>
          <cell r="AU698">
            <v>15111.912868650965</v>
          </cell>
          <cell r="AV698">
            <v>14096.888555173788</v>
          </cell>
          <cell r="AW698">
            <v>13081.86424169661</v>
          </cell>
          <cell r="AX698">
            <v>12066.839928219435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</row>
        <row r="699">
          <cell r="A699">
            <v>-3314.8889864629205</v>
          </cell>
          <cell r="B699">
            <v>-13568.017237119362</v>
          </cell>
          <cell r="C699">
            <v>-12040.158359638725</v>
          </cell>
          <cell r="D699">
            <v>-9592.2276635046364</v>
          </cell>
          <cell r="E699">
            <v>-7920.0303744492385</v>
          </cell>
          <cell r="F699">
            <v>-6488.0949582374033</v>
          </cell>
          <cell r="G699">
            <v>-4990.5163555846666</v>
          </cell>
          <cell r="H699">
            <v>-3412.7870805619314</v>
          </cell>
          <cell r="I699">
            <v>-1672.6869650819392</v>
          </cell>
          <cell r="J699">
            <v>248.67147061086752</v>
          </cell>
          <cell r="K699">
            <v>2362.5932374935651</v>
          </cell>
          <cell r="L699">
            <v>4691.2770565106839</v>
          </cell>
          <cell r="M699">
            <v>7254.7404029544641</v>
          </cell>
          <cell r="N699">
            <v>10082.902080736096</v>
          </cell>
          <cell r="O699">
            <v>13631.100015118842</v>
          </cell>
          <cell r="P699">
            <v>18072.944791832451</v>
          </cell>
          <cell r="Q699">
            <v>23022.323943281841</v>
          </cell>
          <cell r="R699">
            <v>28355.936260982104</v>
          </cell>
          <cell r="S699">
            <v>34103.610764195968</v>
          </cell>
          <cell r="T699">
            <v>40297.492176472879</v>
          </cell>
          <cell r="U699">
            <v>46972.220699790945</v>
          </cell>
          <cell r="V699">
            <v>54165.125745032667</v>
          </cell>
          <cell r="W699">
            <v>61916.434702261133</v>
          </cell>
          <cell r="X699">
            <v>70269.497918375288</v>
          </cell>
          <cell r="Y699">
            <v>79271.031140365056</v>
          </cell>
          <cell r="Z699">
            <v>88971.376780066756</v>
          </cell>
          <cell r="AA699">
            <v>99424.785461580192</v>
          </cell>
          <cell r="AB699">
            <v>110689.71942594375</v>
          </cell>
          <cell r="AC699">
            <v>122829.17948990241</v>
          </cell>
          <cell r="AD699">
            <v>135911.05738733511</v>
          </cell>
          <cell r="AE699">
            <v>52923.299184458971</v>
          </cell>
          <cell r="AF699">
            <v>48652.944634914566</v>
          </cell>
          <cell r="AG699">
            <v>45828.399049625448</v>
          </cell>
          <cell r="AH699">
            <v>43176.640097678697</v>
          </cell>
          <cell r="AI699">
            <v>40681.405507700933</v>
          </cell>
          <cell r="AJ699">
            <v>38328.465792240422</v>
          </cell>
          <cell r="AK699">
            <v>36042.607946195181</v>
          </cell>
          <cell r="AL699">
            <v>33756.750100149955</v>
          </cell>
          <cell r="AM699">
            <v>31468.859470183044</v>
          </cell>
          <cell r="AN699">
            <v>29183.001624137807</v>
          </cell>
          <cell r="AO699">
            <v>26895.110994170904</v>
          </cell>
          <cell r="AP699">
            <v>24609.25314812567</v>
          </cell>
          <cell r="AQ699">
            <v>22321.362518158767</v>
          </cell>
          <cell r="AR699">
            <v>20035.504672113537</v>
          </cell>
          <cell r="AS699">
            <v>18349.318082962451</v>
          </cell>
          <cell r="AT699">
            <v>17262.802750705509</v>
          </cell>
          <cell r="AU699">
            <v>16176.287418448563</v>
          </cell>
          <cell r="AV699">
            <v>15089.772086191624</v>
          </cell>
          <cell r="AW699">
            <v>14003.256753934678</v>
          </cell>
          <cell r="AX699">
            <v>12916.741421677731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</row>
        <row r="700">
          <cell r="A700">
            <v>-2910.6027426152741</v>
          </cell>
          <cell r="B700">
            <v>-11723.530189173964</v>
          </cell>
          <cell r="C700">
            <v>-10056.703002435488</v>
          </cell>
          <cell r="D700">
            <v>-7658.0881261691438</v>
          </cell>
          <cell r="E700">
            <v>-6091.154400873017</v>
          </cell>
          <cell r="F700">
            <v>-4763.6666479946334</v>
          </cell>
          <cell r="G700">
            <v>-3356.9214214742719</v>
          </cell>
          <cell r="H700">
            <v>-1857.2574155978577</v>
          </cell>
          <cell r="I700">
            <v>-190.59971550404578</v>
          </cell>
          <cell r="J700">
            <v>1661.0149386246435</v>
          </cell>
          <cell r="K700">
            <v>3709.4024182430621</v>
          </cell>
          <cell r="L700">
            <v>5976.1590737210354</v>
          </cell>
          <cell r="M700">
            <v>8481.1479616101151</v>
          </cell>
          <cell r="N700">
            <v>11252.725349427406</v>
          </cell>
          <cell r="O700">
            <v>14694.588008040275</v>
          </cell>
          <cell r="P700">
            <v>18958.261005702621</v>
          </cell>
          <cell r="Q700">
            <v>23698.544418923469</v>
          </cell>
          <cell r="R700">
            <v>28806.828352826786</v>
          </cell>
          <cell r="S700">
            <v>34311.681644213524</v>
          </cell>
          <cell r="T700">
            <v>40243.89100293177</v>
          </cell>
          <cell r="U700">
            <v>46636.633191125315</v>
          </cell>
          <cell r="V700">
            <v>53525.660569204949</v>
          </cell>
          <cell r="W700">
            <v>60949.501046235237</v>
          </cell>
          <cell r="X700">
            <v>68949.673552989974</v>
          </cell>
          <cell r="Y700">
            <v>77570.920242740642</v>
          </cell>
          <cell r="Z700">
            <v>86861.456718395682</v>
          </cell>
          <cell r="AA700">
            <v>96873.241685422618</v>
          </cell>
          <cell r="AB700">
            <v>107662.26753862757</v>
          </cell>
          <cell r="AC700">
            <v>119288.87350794171</v>
          </cell>
          <cell r="AD700">
            <v>131818.08311452868</v>
          </cell>
          <cell r="AE700">
            <v>46665.076414734685</v>
          </cell>
          <cell r="AF700">
            <v>42899.694731367963</v>
          </cell>
          <cell r="AG700">
            <v>40409.153937321542</v>
          </cell>
          <cell r="AH700">
            <v>38070.967618007766</v>
          </cell>
          <cell r="AI700">
            <v>35870.796528745923</v>
          </cell>
          <cell r="AJ700">
            <v>33796.093830440375</v>
          </cell>
          <cell r="AK700">
            <v>31780.540516442798</v>
          </cell>
          <cell r="AL700">
            <v>29764.98720244522</v>
          </cell>
          <cell r="AM700">
            <v>27747.641482862553</v>
          </cell>
          <cell r="AN700">
            <v>25732.088168864975</v>
          </cell>
          <cell r="AO700">
            <v>23714.742449282308</v>
          </cell>
          <cell r="AP700">
            <v>21699.189135284727</v>
          </cell>
          <cell r="AQ700">
            <v>19681.84341570206</v>
          </cell>
          <cell r="AR700">
            <v>17666.290101704482</v>
          </cell>
          <cell r="AS700">
            <v>16179.496435308438</v>
          </cell>
          <cell r="AT700">
            <v>15221.462416513938</v>
          </cell>
          <cell r="AU700">
            <v>14263.428397719437</v>
          </cell>
          <cell r="AV700">
            <v>13305.394378924933</v>
          </cell>
          <cell r="AW700">
            <v>12347.360360130433</v>
          </cell>
          <cell r="AX700">
            <v>11389.326341335929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</row>
        <row r="701">
          <cell r="A701">
            <v>-3344.3479635371345</v>
          </cell>
          <cell r="B701">
            <v>-13442.593081633713</v>
          </cell>
          <cell r="C701">
            <v>-11515.795277681846</v>
          </cell>
          <cell r="D701">
            <v>-8831.0612881876132</v>
          </cell>
          <cell r="E701">
            <v>-7043.5834530221437</v>
          </cell>
          <cell r="F701">
            <v>-5514.9829899829492</v>
          </cell>
          <cell r="G701">
            <v>-3915.7582273814633</v>
          </cell>
          <cell r="H701">
            <v>-2230.7939261453494</v>
          </cell>
          <cell r="I701">
            <v>-376.37478003865726</v>
          </cell>
          <cell r="J701">
            <v>1667.085681110975</v>
          </cell>
          <cell r="K701">
            <v>3911.4706951998701</v>
          </cell>
          <cell r="L701">
            <v>6379.736014950744</v>
          </cell>
          <cell r="M701">
            <v>9092.6574534184056</v>
          </cell>
          <cell r="N701">
            <v>12081.133193402064</v>
          </cell>
          <cell r="O701">
            <v>15807.35943224585</v>
          </cell>
          <cell r="P701">
            <v>20448.438701762381</v>
          </cell>
          <cell r="Q701">
            <v>25614.504784985806</v>
          </cell>
          <cell r="R701">
            <v>31181.626004111848</v>
          </cell>
          <cell r="S701">
            <v>37180.937311625181</v>
          </cell>
          <cell r="T701">
            <v>43645.990747287186</v>
          </cell>
          <cell r="U701">
            <v>50612.94308290277</v>
          </cell>
          <cell r="V701">
            <v>58120.758034438273</v>
          </cell>
          <cell r="W701">
            <v>66211.424172391635</v>
          </cell>
          <cell r="X701">
            <v>74930.189749110767</v>
          </cell>
          <cell r="Y701">
            <v>84325.815756367127</v>
          </cell>
          <cell r="Z701">
            <v>94450.848628446081</v>
          </cell>
          <cell r="AA701">
            <v>105361.91411588725</v>
          </cell>
          <cell r="AB701">
            <v>117120.03397340687</v>
          </cell>
          <cell r="AC701">
            <v>129790.9672331264</v>
          </cell>
          <cell r="AD701">
            <v>143445.57797172933</v>
          </cell>
          <cell r="AE701">
            <v>53650.231772785344</v>
          </cell>
          <cell r="AF701">
            <v>49321.221396155182</v>
          </cell>
          <cell r="AG701">
            <v>46457.87901881415</v>
          </cell>
          <cell r="AH701">
            <v>43769.6966006765</v>
          </cell>
          <cell r="AI701">
            <v>41240.188498523086</v>
          </cell>
          <cell r="AJ701">
            <v>38854.929774537166</v>
          </cell>
          <cell r="AK701">
            <v>36537.674328830195</v>
          </cell>
          <cell r="AL701">
            <v>34220.418883123231</v>
          </cell>
          <cell r="AM701">
            <v>31901.102732013864</v>
          </cell>
          <cell r="AN701">
            <v>29583.8472863069</v>
          </cell>
          <cell r="AO701">
            <v>27264.53113519754</v>
          </cell>
          <cell r="AP701">
            <v>24947.275689490576</v>
          </cell>
          <cell r="AQ701">
            <v>22627.959538381216</v>
          </cell>
          <cell r="AR701">
            <v>20310.704092674248</v>
          </cell>
          <cell r="AS701">
            <v>18601.356740673127</v>
          </cell>
          <cell r="AT701">
            <v>17499.917482377841</v>
          </cell>
          <cell r="AU701">
            <v>16398.478224082563</v>
          </cell>
          <cell r="AV701">
            <v>15297.038965787278</v>
          </cell>
          <cell r="AW701">
            <v>14195.599707491992</v>
          </cell>
          <cell r="AX701">
            <v>13094.160449196705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</row>
        <row r="702">
          <cell r="A702">
            <v>-3004.850274002104</v>
          </cell>
          <cell r="B702">
            <v>-12202.683632487144</v>
          </cell>
          <cell r="C702">
            <v>-10619.529640912275</v>
          </cell>
          <cell r="D702">
            <v>-8218.630178609108</v>
          </cell>
          <cell r="E702">
            <v>-6634.2569246142257</v>
          </cell>
          <cell r="F702">
            <v>-5293.5664733485728</v>
          </cell>
          <cell r="G702">
            <v>-3877.4740717525597</v>
          </cell>
          <cell r="H702">
            <v>-2372.1901592780132</v>
          </cell>
          <cell r="I702">
            <v>-701.87648067523901</v>
          </cell>
          <cell r="J702">
            <v>1151.5660348966849</v>
          </cell>
          <cell r="K702">
            <v>3199.7610727593474</v>
          </cell>
          <cell r="L702">
            <v>5464.3568979252004</v>
          </cell>
          <cell r="M702">
            <v>7965.1613638068966</v>
          </cell>
          <cell r="N702">
            <v>10730.784918630605</v>
          </cell>
          <cell r="O702">
            <v>14176.422190312531</v>
          </cell>
          <cell r="P702">
            <v>18458.447714648326</v>
          </cell>
          <cell r="Q702">
            <v>23222.348484803304</v>
          </cell>
          <cell r="R702">
            <v>28356.083252437664</v>
          </cell>
          <cell r="S702">
            <v>33888.363191921038</v>
          </cell>
          <cell r="T702">
            <v>39850.128400705587</v>
          </cell>
          <cell r="U702">
            <v>46274.720936417543</v>
          </cell>
          <cell r="V702">
            <v>53198.071287267856</v>
          </cell>
          <cell r="W702">
            <v>60658.899318645497</v>
          </cell>
          <cell r="X702">
            <v>68698.930819716901</v>
          </cell>
          <cell r="Y702">
            <v>77363.130861100843</v>
          </cell>
          <cell r="Z702">
            <v>86699.955268705933</v>
          </cell>
          <cell r="AA702">
            <v>96761.621620135833</v>
          </cell>
          <cell r="AB702">
            <v>107604.40127924951</v>
          </cell>
          <cell r="AC702">
            <v>119288.93410212343</v>
          </cell>
          <cell r="AD702">
            <v>131880.56757445564</v>
          </cell>
          <cell r="AE702">
            <v>48071.115563632062</v>
          </cell>
          <cell r="AF702">
            <v>44192.281284360375</v>
          </cell>
          <cell r="AG702">
            <v>41626.699407615779</v>
          </cell>
          <cell r="AH702">
            <v>39218.0625125191</v>
          </cell>
          <cell r="AI702">
            <v>36951.599306679949</v>
          </cell>
          <cell r="AJ702">
            <v>34814.38490925674</v>
          </cell>
          <cell r="AK702">
            <v>32738.102092943907</v>
          </cell>
          <cell r="AL702">
            <v>30661.819276631064</v>
          </cell>
          <cell r="AM702">
            <v>28583.690048769426</v>
          </cell>
          <cell r="AN702">
            <v>26507.407232456586</v>
          </cell>
          <cell r="AO702">
            <v>24429.278004594944</v>
          </cell>
          <cell r="AP702">
            <v>22352.995188282101</v>
          </cell>
          <cell r="AQ702">
            <v>20274.865960420459</v>
          </cell>
          <cell r="AR702">
            <v>18198.583144107615</v>
          </cell>
          <cell r="AS702">
            <v>16666.991734690513</v>
          </cell>
          <cell r="AT702">
            <v>15680.091732169145</v>
          </cell>
          <cell r="AU702">
            <v>14693.191729647775</v>
          </cell>
          <cell r="AV702">
            <v>13706.291727126409</v>
          </cell>
          <cell r="AW702">
            <v>12719.391724605041</v>
          </cell>
          <cell r="AX702">
            <v>11732.491722083671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</row>
        <row r="703">
          <cell r="A703">
            <v>-3408.1773356946505</v>
          </cell>
          <cell r="B703">
            <v>-13855.758681013216</v>
          </cell>
          <cell r="C703">
            <v>-12127.89475302181</v>
          </cell>
          <cell r="D703">
            <v>-9570.2285747092355</v>
          </cell>
          <cell r="E703">
            <v>-7829.3575208563307</v>
          </cell>
          <cell r="F703">
            <v>-6327.9029288455258</v>
          </cell>
          <cell r="G703">
            <v>-4760.9158587372294</v>
          </cell>
          <cell r="H703">
            <v>-3113.4149041357659</v>
          </cell>
          <cell r="I703">
            <v>-1300.8352144896558</v>
          </cell>
          <cell r="J703">
            <v>696.24623237677656</v>
          </cell>
          <cell r="K703">
            <v>2889.3295198364458</v>
          </cell>
          <cell r="L703">
            <v>5301.1158920374291</v>
          </cell>
          <cell r="M703">
            <v>7952.0389282302367</v>
          </cell>
          <cell r="N703">
            <v>10872.819817853557</v>
          </cell>
          <cell r="O703">
            <v>14532.327469493144</v>
          </cell>
          <cell r="P703">
            <v>19110.243823453016</v>
          </cell>
          <cell r="Q703">
            <v>24210.591697465054</v>
          </cell>
          <cell r="R703">
            <v>29706.89283200647</v>
          </cell>
          <cell r="S703">
            <v>35629.886107717684</v>
          </cell>
          <cell r="T703">
            <v>42012.696744429166</v>
          </cell>
          <cell r="U703">
            <v>48891.02155887449</v>
          </cell>
          <cell r="V703">
            <v>56303.328604441122</v>
          </cell>
          <cell r="W703">
            <v>64291.072309473981</v>
          </cell>
          <cell r="X703">
            <v>72898.925317324451</v>
          </cell>
          <cell r="Y703">
            <v>82175.028324744941</v>
          </cell>
          <cell r="Z703">
            <v>92171.259315887699</v>
          </cell>
          <cell r="AA703">
            <v>102943.52369763807</v>
          </cell>
          <cell r="AB703">
            <v>114552.06695890796</v>
          </cell>
          <cell r="AC703">
            <v>127061.81160248289</v>
          </cell>
          <cell r="AD703">
            <v>140542.7202337638</v>
          </cell>
          <cell r="AE703">
            <v>54510.025154102259</v>
          </cell>
          <cell r="AF703">
            <v>50111.63847943033</v>
          </cell>
          <cell r="AG703">
            <v>47202.408456442055</v>
          </cell>
          <cell r="AH703">
            <v>44471.145489078146</v>
          </cell>
          <cell r="AI703">
            <v>41901.099736809272</v>
          </cell>
          <cell r="AJ703">
            <v>39477.615089172228</v>
          </cell>
          <cell r="AK703">
            <v>37123.223533718752</v>
          </cell>
          <cell r="AL703">
            <v>34768.831978265276</v>
          </cell>
          <cell r="AM703">
            <v>32412.346692745643</v>
          </cell>
          <cell r="AN703">
            <v>30057.955137292178</v>
          </cell>
          <cell r="AO703">
            <v>27701.469851772537</v>
          </cell>
          <cell r="AP703">
            <v>25347.078296319069</v>
          </cell>
          <cell r="AQ703">
            <v>22990.593010799432</v>
          </cell>
          <cell r="AR703">
            <v>20636.201455345959</v>
          </cell>
          <cell r="AS703">
            <v>18899.460269412368</v>
          </cell>
          <cell r="AT703">
            <v>17780.369452998657</v>
          </cell>
          <cell r="AU703">
            <v>16661.278636584935</v>
          </cell>
          <cell r="AV703">
            <v>15542.187820171217</v>
          </cell>
          <cell r="AW703">
            <v>14423.097003757499</v>
          </cell>
          <cell r="AX703">
            <v>13304.006187343783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</row>
        <row r="704">
          <cell r="A704">
            <v>-3582.0638284461456</v>
          </cell>
          <cell r="B704">
            <v>-14521.639978617923</v>
          </cell>
          <cell r="C704">
            <v>-12790.113750542519</v>
          </cell>
          <cell r="D704">
            <v>-10234.101290470151</v>
          </cell>
          <cell r="E704">
            <v>-8444.1904677260754</v>
          </cell>
          <cell r="F704">
            <v>-6878.9020774243027</v>
          </cell>
          <cell r="G704">
            <v>-5252.960158728114</v>
          </cell>
          <cell r="H704">
            <v>-3550.9004874612579</v>
          </cell>
          <cell r="I704">
            <v>-1684.3631585182052</v>
          </cell>
          <cell r="J704">
            <v>366.60908420548492</v>
          </cell>
          <cell r="K704">
            <v>2613.409847867305</v>
          </cell>
          <cell r="L704">
            <v>5079.1475801562474</v>
          </cell>
          <cell r="M704">
            <v>7784.4707046151507</v>
          </cell>
          <cell r="N704">
            <v>10760.964000890906</v>
          </cell>
          <cell r="O704">
            <v>14501.044084662044</v>
          </cell>
          <cell r="P704">
            <v>19194.573005875936</v>
          </cell>
          <cell r="Q704">
            <v>24427.246787364813</v>
          </cell>
          <cell r="R704">
            <v>30066.146633476495</v>
          </cell>
          <cell r="S704">
            <v>36142.808929330691</v>
          </cell>
          <cell r="T704">
            <v>42691.218311582496</v>
          </cell>
          <cell r="U704">
            <v>49747.997732551717</v>
          </cell>
          <cell r="V704">
            <v>57352.61327952455</v>
          </cell>
          <cell r="W704">
            <v>65547.594894709837</v>
          </cell>
          <cell r="X704">
            <v>74378.774230259354</v>
          </cell>
          <cell r="Y704">
            <v>83895.54096859126</v>
          </cell>
          <cell r="Z704">
            <v>94151.119041526472</v>
          </cell>
          <cell r="AA704">
            <v>105202.86429303454</v>
          </cell>
          <cell r="AB704">
            <v>117112.58525031198</v>
          </cell>
          <cell r="AC704">
            <v>129946.88879715301</v>
          </cell>
          <cell r="AD704">
            <v>143777.55268284248</v>
          </cell>
          <cell r="AE704">
            <v>57343.29772831958</v>
          </cell>
          <cell r="AF704">
            <v>52716.295706270335</v>
          </cell>
          <cell r="AG704">
            <v>49655.852367696163</v>
          </cell>
          <cell r="AH704">
            <v>46782.626294710302</v>
          </cell>
          <cell r="AI704">
            <v>44078.997038786787</v>
          </cell>
          <cell r="AJ704">
            <v>41529.546707465393</v>
          </cell>
          <cell r="AK704">
            <v>39052.780726313598</v>
          </cell>
          <cell r="AL704">
            <v>36576.014745161781</v>
          </cell>
          <cell r="AM704">
            <v>34097.04620794423</v>
          </cell>
          <cell r="AN704">
            <v>31620.280226792427</v>
          </cell>
          <cell r="AO704">
            <v>29141.311689574875</v>
          </cell>
          <cell r="AP704">
            <v>26664.545708423066</v>
          </cell>
          <cell r="AQ704">
            <v>24185.577171205514</v>
          </cell>
          <cell r="AR704">
            <v>21708.811190053704</v>
          </cell>
          <cell r="AS704">
            <v>19881.799248296604</v>
          </cell>
          <cell r="AT704">
            <v>18704.541345934205</v>
          </cell>
          <cell r="AU704">
            <v>17527.283443571807</v>
          </cell>
          <cell r="AV704">
            <v>16350.025541209405</v>
          </cell>
          <cell r="AW704">
            <v>15172.767638847001</v>
          </cell>
          <cell r="AX704">
            <v>13995.509736484602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</row>
        <row r="705">
          <cell r="A705">
            <v>-3134.2296459992167</v>
          </cell>
          <cell r="B705">
            <v>-12684.799977438315</v>
          </cell>
          <cell r="C705">
            <v>-11146.868432420995</v>
          </cell>
          <cell r="D705">
            <v>-8731.2583022666749</v>
          </cell>
          <cell r="E705">
            <v>-7096.8711631231963</v>
          </cell>
          <cell r="F705">
            <v>-5708.3554289607009</v>
          </cell>
          <cell r="G705">
            <v>-4248.1066235450144</v>
          </cell>
          <cell r="H705">
            <v>-2701.9733170720851</v>
          </cell>
          <cell r="I705">
            <v>-991.26930173016262</v>
          </cell>
          <cell r="J705">
            <v>902.50486977009905</v>
          </cell>
          <cell r="K705">
            <v>2990.8923024378287</v>
          </cell>
          <cell r="L705">
            <v>5295.8461914139052</v>
          </cell>
          <cell r="M705">
            <v>7837.3348824844488</v>
          </cell>
          <cell r="N705">
            <v>10644.616197420808</v>
          </cell>
          <cell r="O705">
            <v>14150.558493329783</v>
          </cell>
          <cell r="P705">
            <v>18519.176411400556</v>
          </cell>
          <cell r="Q705">
            <v>23382.200042865799</v>
          </cell>
          <cell r="R705">
            <v>28622.752837139979</v>
          </cell>
          <cell r="S705">
            <v>34270.143364275893</v>
          </cell>
          <cell r="T705">
            <v>40355.955494788293</v>
          </cell>
          <cell r="U705">
            <v>46914.22503714198</v>
          </cell>
          <cell r="V705">
            <v>53981.630088066915</v>
          </cell>
          <cell r="W705">
            <v>61597.696160263418</v>
          </cell>
          <cell r="X705">
            <v>69805.017234703759</v>
          </cell>
          <cell r="Y705">
            <v>78649.493973798773</v>
          </cell>
          <cell r="Z705">
            <v>88180.590427671457</v>
          </cell>
          <cell r="AA705">
            <v>98451.610669205722</v>
          </cell>
          <cell r="AB705">
            <v>109519.99690499317</v>
          </cell>
          <cell r="AC705">
            <v>121447.65072940716</v>
          </cell>
          <cell r="AD705">
            <v>134301.27931846544</v>
          </cell>
          <cell r="AE705">
            <v>50197.735196387999</v>
          </cell>
          <cell r="AF705">
            <v>46147.305042259053</v>
          </cell>
          <cell r="AG705">
            <v>43468.224306073454</v>
          </cell>
          <cell r="AH705">
            <v>40953.031645643801</v>
          </cell>
          <cell r="AI705">
            <v>38586.302300898926</v>
          </cell>
          <cell r="AJ705">
            <v>36354.539606776576</v>
          </cell>
          <cell r="AK705">
            <v>34186.404047947712</v>
          </cell>
          <cell r="AL705">
            <v>32018.268489118836</v>
          </cell>
          <cell r="AM705">
            <v>29848.204835281071</v>
          </cell>
          <cell r="AN705">
            <v>27680.069276452199</v>
          </cell>
          <cell r="AO705">
            <v>25510.005622614433</v>
          </cell>
          <cell r="AP705">
            <v>23341.870063785562</v>
          </cell>
          <cell r="AQ705">
            <v>21171.806409947796</v>
          </cell>
          <cell r="AR705">
            <v>19003.670851118924</v>
          </cell>
          <cell r="AS705">
            <v>17404.323319913568</v>
          </cell>
          <cell r="AT705">
            <v>16373.763816331721</v>
          </cell>
          <cell r="AU705">
            <v>15343.204312749876</v>
          </cell>
          <cell r="AV705">
            <v>14312.644809168029</v>
          </cell>
          <cell r="AW705">
            <v>13282.085305586186</v>
          </cell>
          <cell r="AX705">
            <v>12251.525802004344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</row>
        <row r="706">
          <cell r="A706">
            <v>-3598.1002796628627</v>
          </cell>
          <cell r="B706">
            <v>-14758.816613568399</v>
          </cell>
          <cell r="C706">
            <v>-13077.783409526824</v>
          </cell>
          <cell r="D706">
            <v>-10343.254045393982</v>
          </cell>
          <cell r="E706">
            <v>-8491.491479165803</v>
          </cell>
          <cell r="F706">
            <v>-6927.3487204914318</v>
          </cell>
          <cell r="G706">
            <v>-5302.8640820336959</v>
          </cell>
          <cell r="H706">
            <v>-3602.5780225190206</v>
          </cell>
          <cell r="I706">
            <v>-1738.0615240660002</v>
          </cell>
          <cell r="J706">
            <v>310.63663203993053</v>
          </cell>
          <cell r="K706">
            <v>2554.8880983065233</v>
          </cell>
          <cell r="L706">
            <v>5017.7894832231068</v>
          </cell>
          <cell r="M706">
            <v>7719.9713800250738</v>
          </cell>
          <cell r="N706">
            <v>10693.013667461311</v>
          </cell>
          <cell r="O706">
            <v>14429.839860142807</v>
          </cell>
          <cell r="P706">
            <v>19120.514141757594</v>
          </cell>
          <cell r="Q706">
            <v>24350.286904084074</v>
          </cell>
          <cell r="R706">
            <v>29986.060517376427</v>
          </cell>
          <cell r="S706">
            <v>36059.353882832926</v>
          </cell>
          <cell r="T706">
            <v>42604.132795864862</v>
          </cell>
          <cell r="U706">
            <v>49656.999904853583</v>
          </cell>
          <cell r="V706">
            <v>57257.39941689933</v>
          </cell>
          <cell r="W706">
            <v>65447.83769540926</v>
          </cell>
          <cell r="X706">
            <v>74274.120983249843</v>
          </cell>
          <cell r="Y706">
            <v>83785.611580965036</v>
          </cell>
          <cell r="Z706">
            <v>94035.503912775544</v>
          </cell>
          <cell r="AA706">
            <v>105081.12202429895</v>
          </cell>
          <cell r="AB706">
            <v>116984.24017579122</v>
          </cell>
          <cell r="AC706">
            <v>129811.42832387419</v>
          </cell>
          <cell r="AD706">
            <v>143634.42442390817</v>
          </cell>
          <cell r="AE706">
            <v>57407.459272301385</v>
          </cell>
          <cell r="AF706">
            <v>52775.280087349027</v>
          </cell>
          <cell r="AG706">
            <v>49711.412411883699</v>
          </cell>
          <cell r="AH706">
            <v>46834.971479823551</v>
          </cell>
          <cell r="AI706">
            <v>44128.31712708337</v>
          </cell>
          <cell r="AJ706">
            <v>41576.014210088644</v>
          </cell>
          <cell r="AK706">
            <v>39096.476969945332</v>
          </cell>
          <cell r="AL706">
            <v>36616.939729802012</v>
          </cell>
          <cell r="AM706">
            <v>34135.197469148057</v>
          </cell>
          <cell r="AN706">
            <v>31655.660229004738</v>
          </cell>
          <cell r="AO706">
            <v>29173.917968350779</v>
          </cell>
          <cell r="AP706">
            <v>26694.380728207459</v>
          </cell>
          <cell r="AQ706">
            <v>24212.638467553497</v>
          </cell>
          <cell r="AR706">
            <v>21733.101227410181</v>
          </cell>
          <cell r="AS706">
            <v>19904.045037908352</v>
          </cell>
          <cell r="AT706">
            <v>18725.469899048006</v>
          </cell>
          <cell r="AU706">
            <v>17546.894760187661</v>
          </cell>
          <cell r="AV706">
            <v>16368.319621327313</v>
          </cell>
          <cell r="AW706">
            <v>15189.744482466964</v>
          </cell>
          <cell r="AX706">
            <v>14011.169343606616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</row>
        <row r="707">
          <cell r="A707">
            <v>-3409.6998983752692</v>
          </cell>
          <cell r="B707">
            <v>-13811.746488746114</v>
          </cell>
          <cell r="C707">
            <v>-12171.790648487158</v>
          </cell>
          <cell r="D707">
            <v>-9553.086831930681</v>
          </cell>
          <cell r="E707">
            <v>-7768.8130752551442</v>
          </cell>
          <cell r="F707">
            <v>-6259.192964343375</v>
          </cell>
          <cell r="G707">
            <v>-4683.7119335208072</v>
          </cell>
          <cell r="H707">
            <v>-3027.336317118305</v>
          </cell>
          <cell r="I707">
            <v>-1205.3432317416987</v>
          </cell>
          <cell r="J707">
            <v>801.75021123903127</v>
          </cell>
          <cell r="K707">
            <v>3005.4874200437616</v>
          </cell>
          <cell r="L707">
            <v>5428.6325391503578</v>
          </cell>
          <cell r="M707">
            <v>8091.6799745168737</v>
          </cell>
          <cell r="N707">
            <v>11025.43609694213</v>
          </cell>
          <cell r="O707">
            <v>14699.564114020875</v>
          </cell>
          <cell r="P707">
            <v>19294.129938727452</v>
          </cell>
          <cell r="Q707">
            <v>24412.660174894409</v>
          </cell>
          <cell r="R707">
            <v>29928.55521561818</v>
          </cell>
          <cell r="S707">
            <v>35872.663523370422</v>
          </cell>
          <cell r="T707">
            <v>42278.228406935188</v>
          </cell>
          <cell r="U707">
            <v>49181.073939552021</v>
          </cell>
          <cell r="V707">
            <v>56619.805310367636</v>
          </cell>
          <cell r="W707">
            <v>64636.024729691555</v>
          </cell>
          <cell r="X707">
            <v>73274.564095537746</v>
          </cell>
          <cell r="Y707">
            <v>82583.735722674726</v>
          </cell>
          <cell r="Z707">
            <v>92615.602536423117</v>
          </cell>
          <cell r="AA707">
            <v>103426.2692423004</v>
          </cell>
          <cell r="AB707">
            <v>115076.19609992126</v>
          </cell>
          <cell r="AC707">
            <v>127630.53705598196</v>
          </cell>
          <cell r="AD707">
            <v>141159.50412738626</v>
          </cell>
          <cell r="AE707">
            <v>54598.028914764138</v>
          </cell>
          <cell r="AF707">
            <v>50192.541260646271</v>
          </cell>
          <cell r="AG707">
            <v>47278.614428549416</v>
          </cell>
          <cell r="AH707">
            <v>44542.941971154905</v>
          </cell>
          <cell r="AI707">
            <v>41968.747006137855</v>
          </cell>
          <cell r="AJ707">
            <v>39541.34976146392</v>
          </cell>
          <cell r="AK707">
            <v>37183.157156380323</v>
          </cell>
          <cell r="AL707">
            <v>34824.964551296718</v>
          </cell>
          <cell r="AM707">
            <v>32464.674835922506</v>
          </cell>
          <cell r="AN707">
            <v>30106.482230838905</v>
          </cell>
          <cell r="AO707">
            <v>27746.192515464685</v>
          </cell>
          <cell r="AP707">
            <v>25387.999910381084</v>
          </cell>
          <cell r="AQ707">
            <v>23027.710195006868</v>
          </cell>
          <cell r="AR707">
            <v>20669.517589923267</v>
          </cell>
          <cell r="AS707">
            <v>18929.972520571417</v>
          </cell>
          <cell r="AT707">
            <v>17809.074986951306</v>
          </cell>
          <cell r="AU707">
            <v>16688.177453331198</v>
          </cell>
          <cell r="AV707">
            <v>15567.279919711091</v>
          </cell>
          <cell r="AW707">
            <v>14446.38238609098</v>
          </cell>
          <cell r="AX707">
            <v>13325.484852470869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</row>
        <row r="708">
          <cell r="A708">
            <v>-3381.5396252203946</v>
          </cell>
          <cell r="B708">
            <v>-13708.733085835673</v>
          </cell>
          <cell r="C708">
            <v>-11930.269252469328</v>
          </cell>
          <cell r="D708">
            <v>-9425.2981810516685</v>
          </cell>
          <cell r="E708">
            <v>-7713.2833692670802</v>
          </cell>
          <cell r="F708">
            <v>-6218.0219187884331</v>
          </cell>
          <cell r="G708">
            <v>-4656.3685104587121</v>
          </cell>
          <cell r="H708">
            <v>-3013.3924324947347</v>
          </cell>
          <cell r="I708">
            <v>-1205.0297544380121</v>
          </cell>
          <cell r="J708">
            <v>788.08728045520365</v>
          </cell>
          <cell r="K708">
            <v>2977.4921691108348</v>
          </cell>
          <cell r="L708">
            <v>5385.8510314197538</v>
          </cell>
          <cell r="M708">
            <v>8033.5901188640355</v>
          </cell>
          <cell r="N708">
            <v>10951.336584914889</v>
          </cell>
          <cell r="O708">
            <v>14604.775702870818</v>
          </cell>
          <cell r="P708">
            <v>19172.229519083186</v>
          </cell>
          <cell r="Q708">
            <v>24260.248066660581</v>
          </cell>
          <cell r="R708">
            <v>29743.262717114099</v>
          </cell>
          <cell r="S708">
            <v>35651.938044447998</v>
          </cell>
          <cell r="T708">
            <v>42019.31919323936</v>
          </cell>
          <cell r="U708">
            <v>48881.016688518263</v>
          </cell>
          <cell r="V708">
            <v>56275.405592919582</v>
          </cell>
          <cell r="W708">
            <v>64243.840124921786</v>
          </cell>
          <cell r="X708">
            <v>72830.884938457457</v>
          </cell>
          <cell r="Y708">
            <v>82084.564357361116</v>
          </cell>
          <cell r="Z708">
            <v>92056.630958534923</v>
          </cell>
          <cell r="AA708">
            <v>102802.85500592325</v>
          </cell>
          <cell r="AB708">
            <v>114383.3363539995</v>
          </cell>
          <cell r="AC708">
            <v>126862.84056513067</v>
          </cell>
          <cell r="AD708">
            <v>140311.16112060676</v>
          </cell>
          <cell r="AE708">
            <v>54123.901230632146</v>
          </cell>
          <cell r="AF708">
            <v>49756.67070228306</v>
          </cell>
          <cell r="AG708">
            <v>46868.048325458542</v>
          </cell>
          <cell r="AH708">
            <v>44156.132367566854</v>
          </cell>
          <cell r="AI708">
            <v>41604.291636237853</v>
          </cell>
          <cell r="AJ708">
            <v>39197.973838147649</v>
          </cell>
          <cell r="AK708">
            <v>36860.259708584308</v>
          </cell>
          <cell r="AL708">
            <v>34522.545579020967</v>
          </cell>
          <cell r="AM708">
            <v>32182.752550411358</v>
          </cell>
          <cell r="AN708">
            <v>29845.038420848017</v>
          </cell>
          <cell r="AO708">
            <v>27505.245392238408</v>
          </cell>
          <cell r="AP708">
            <v>25167.531262675064</v>
          </cell>
          <cell r="AQ708">
            <v>22827.738234065455</v>
          </cell>
          <cell r="AR708">
            <v>20490.02410450211</v>
          </cell>
          <cell r="AS708">
            <v>18765.585193588002</v>
          </cell>
          <cell r="AT708">
            <v>17654.421501323122</v>
          </cell>
          <cell r="AU708">
            <v>16543.257809058243</v>
          </cell>
          <cell r="AV708">
            <v>15432.094116793365</v>
          </cell>
          <cell r="AW708">
            <v>14320.930424528487</v>
          </cell>
          <cell r="AX708">
            <v>13209.76673226361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</row>
        <row r="709">
          <cell r="A709">
            <v>-2845.1665691795301</v>
          </cell>
          <cell r="B709">
            <v>-11285.721910676199</v>
          </cell>
          <cell r="C709">
            <v>-9615.3162835287421</v>
          </cell>
          <cell r="D709">
            <v>-7230.7712994667645</v>
          </cell>
          <cell r="E709">
            <v>-5660.3362850053545</v>
          </cell>
          <cell r="F709">
            <v>-4332.9615966605397</v>
          </cell>
          <cell r="G709">
            <v>-2923.3799951766459</v>
          </cell>
          <cell r="H709">
            <v>-1417.96036551818</v>
          </cell>
          <cell r="I709">
            <v>256.35463014520911</v>
          </cell>
          <cell r="J709">
            <v>2117.5011501269464</v>
          </cell>
          <cell r="K709">
            <v>4177.4710606603339</v>
          </cell>
          <cell r="L709">
            <v>6457.8933690994663</v>
          </cell>
          <cell r="M709">
            <v>8978.7336946168471</v>
          </cell>
          <cell r="N709">
            <v>11768.268704485292</v>
          </cell>
          <cell r="O709">
            <v>15223.306198333199</v>
          </cell>
          <cell r="P709">
            <v>19492.518304666883</v>
          </cell>
          <cell r="Q709">
            <v>24236.443249056458</v>
          </cell>
          <cell r="R709">
            <v>29348.651415656946</v>
          </cell>
          <cell r="S709">
            <v>34857.733588123643</v>
          </cell>
          <cell r="T709">
            <v>40794.500126950363</v>
          </cell>
          <cell r="U709">
            <v>47192.153280987717</v>
          </cell>
          <cell r="V709">
            <v>54086.472875952459</v>
          </cell>
          <cell r="W709">
            <v>61516.016418418396</v>
          </cell>
          <cell r="X709">
            <v>69522.334734399963</v>
          </cell>
          <cell r="Y709">
            <v>78150.204348519823</v>
          </cell>
          <cell r="Z709">
            <v>87447.877903374785</v>
          </cell>
          <cell r="AA709">
            <v>97467.354019608116</v>
          </cell>
          <cell r="AB709">
            <v>108264.66810592059</v>
          </cell>
          <cell r="AC709">
            <v>119900.20574541829</v>
          </cell>
          <cell r="AD709">
            <v>132439.04041095739</v>
          </cell>
          <cell r="AE709">
            <v>45812.831090825093</v>
          </cell>
          <cell r="AF709">
            <v>42116.216656521967</v>
          </cell>
          <cell r="AG709">
            <v>39671.16066414753</v>
          </cell>
          <cell r="AH709">
            <v>37375.676693359972</v>
          </cell>
          <cell r="AI709">
            <v>35215.687377421709</v>
          </cell>
          <cell r="AJ709">
            <v>33178.87502043735</v>
          </cell>
          <cell r="AK709">
            <v>31200.131801245545</v>
          </cell>
          <cell r="AL709">
            <v>29221.388582053736</v>
          </cell>
          <cell r="AM709">
            <v>27240.885692019725</v>
          </cell>
          <cell r="AN709">
            <v>25262.14247282792</v>
          </cell>
          <cell r="AO709">
            <v>23281.639582793909</v>
          </cell>
          <cell r="AP709">
            <v>21302.896363602104</v>
          </cell>
          <cell r="AQ709">
            <v>19322.393473568096</v>
          </cell>
          <cell r="AR709">
            <v>17343.650254376291</v>
          </cell>
          <cell r="AS709">
            <v>15884.009933633064</v>
          </cell>
          <cell r="AT709">
            <v>14943.472511338428</v>
          </cell>
          <cell r="AU709">
            <v>14002.935089043789</v>
          </cell>
          <cell r="AV709">
            <v>13062.397666749148</v>
          </cell>
          <cell r="AW709">
            <v>12121.860244454512</v>
          </cell>
          <cell r="AX709">
            <v>11181.322822159873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</row>
        <row r="710">
          <cell r="A710">
            <v>-3147.3661764771059</v>
          </cell>
          <cell r="B710">
            <v>-12792.539530406279</v>
          </cell>
          <cell r="C710">
            <v>-11071.993226289149</v>
          </cell>
          <cell r="D710">
            <v>-8563.3524092123844</v>
          </cell>
          <cell r="E710">
            <v>-6908.9382514440094</v>
          </cell>
          <cell r="F710">
            <v>-5500.4611931011068</v>
          </cell>
          <cell r="G710">
            <v>-4019.1749252138638</v>
          </cell>
          <cell r="H710">
            <v>-2450.8029912211314</v>
          </cell>
          <cell r="I710">
            <v>-716.36677817121893</v>
          </cell>
          <cell r="J710">
            <v>1202.7770798813428</v>
          </cell>
          <cell r="K710">
            <v>3318.2939337143671</v>
          </cell>
          <cell r="L710">
            <v>5652.2938450371657</v>
          </cell>
          <cell r="M710">
            <v>8224.903420427032</v>
          </cell>
          <cell r="N710">
            <v>11065.581461280583</v>
          </cell>
          <cell r="O710">
            <v>14608.501869345926</v>
          </cell>
          <cell r="P710">
            <v>19018.35454527818</v>
          </cell>
          <cell r="Q710">
            <v>23926.186665467198</v>
          </cell>
          <cell r="R710">
            <v>29215.026547895584</v>
          </cell>
          <cell r="S710">
            <v>34914.452815330311</v>
          </cell>
          <cell r="T710">
            <v>41056.34035589431</v>
          </cell>
          <cell r="U710">
            <v>47675.038588113777</v>
          </cell>
          <cell r="V710">
            <v>54807.563565144235</v>
          </cell>
          <cell r="W710">
            <v>62493.804992547135</v>
          </cell>
          <cell r="X710">
            <v>70776.749317394177</v>
          </cell>
          <cell r="Y710">
            <v>79702.720136358927</v>
          </cell>
          <cell r="Z710">
            <v>89321.637267312966</v>
          </cell>
          <cell r="AA710">
            <v>99687.295933323796</v>
          </cell>
          <cell r="AB710">
            <v>110857.66762043157</v>
          </cell>
          <cell r="AC710">
            <v>122895.22429179735</v>
          </cell>
          <cell r="AD710">
            <v>135867.28777143799</v>
          </cell>
          <cell r="AE710">
            <v>50334.151048098167</v>
          </cell>
          <cell r="AF710">
            <v>46272.713567102655</v>
          </cell>
          <cell r="AG710">
            <v>43586.352241882581</v>
          </cell>
          <cell r="AH710">
            <v>41064.324369711889</v>
          </cell>
          <cell r="AI710">
            <v>38691.163272656515</v>
          </cell>
          <cell r="AJ710">
            <v>36453.335607524175</v>
          </cell>
          <cell r="AK710">
            <v>34279.307988869827</v>
          </cell>
          <cell r="AL710">
            <v>32105.280370215474</v>
          </cell>
          <cell r="AM710">
            <v>29929.319416819362</v>
          </cell>
          <cell r="AN710">
            <v>27755.291798165013</v>
          </cell>
          <cell r="AO710">
            <v>25579.330844768905</v>
          </cell>
          <cell r="AP710">
            <v>23405.303226114549</v>
          </cell>
          <cell r="AQ710">
            <v>21229.342272718441</v>
          </cell>
          <cell r="AR710">
            <v>19055.314654064085</v>
          </cell>
          <cell r="AS710">
            <v>17451.620784228184</v>
          </cell>
          <cell r="AT710">
            <v>16418.260663210724</v>
          </cell>
          <cell r="AU710">
            <v>15384.900542193271</v>
          </cell>
          <cell r="AV710">
            <v>14351.54042117581</v>
          </cell>
          <cell r="AW710">
            <v>13318.180300158354</v>
          </cell>
          <cell r="AX710">
            <v>12284.820179140903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</row>
        <row r="711">
          <cell r="A711">
            <v>-2846.1874578152974</v>
          </cell>
          <cell r="B711">
            <v>-11314.058313563652</v>
          </cell>
          <cell r="C711">
            <v>-9556.5267364099163</v>
          </cell>
          <cell r="D711">
            <v>-6959.5439875467191</v>
          </cell>
          <cell r="E711">
            <v>-5305.4143550014278</v>
          </cell>
          <cell r="F711">
            <v>-3951.1303640500387</v>
          </cell>
          <cell r="G711">
            <v>-2512.4936333067985</v>
          </cell>
          <cell r="H711">
            <v>-975.71143667811634</v>
          </cell>
          <cell r="I711">
            <v>732.42881159271269</v>
          </cell>
          <cell r="J711">
            <v>2630.0511002302915</v>
          </cell>
          <cell r="K711">
            <v>4729.3536467786353</v>
          </cell>
          <cell r="L711">
            <v>7052.1848156189189</v>
          </cell>
          <cell r="M711">
            <v>9618.7479054858086</v>
          </cell>
          <cell r="N711">
            <v>12457.572065151195</v>
          </cell>
          <cell r="O711">
            <v>15965.606578738585</v>
          </cell>
          <cell r="P711">
            <v>20291.763787417905</v>
          </cell>
          <cell r="Q711">
            <v>25097.009948688596</v>
          </cell>
          <cell r="R711">
            <v>30275.299857601698</v>
          </cell>
          <cell r="S711">
            <v>35855.593869773671</v>
          </cell>
          <cell r="T711">
            <v>41869.100608491324</v>
          </cell>
          <cell r="U711">
            <v>48349.45150357391</v>
          </cell>
          <cell r="V711">
            <v>55332.888880140767</v>
          </cell>
          <cell r="W711">
            <v>62858.46864919884</v>
          </cell>
          <cell r="X711">
            <v>70968.278733627259</v>
          </cell>
          <cell r="Y711">
            <v>79707.674451138679</v>
          </cell>
          <cell r="Z711">
            <v>89125.532170631777</v>
          </cell>
          <cell r="AA711">
            <v>99274.522660545466</v>
          </cell>
          <cell r="AB711">
            <v>110211.40565795627</v>
          </cell>
          <cell r="AC711">
            <v>121997.34730584041</v>
          </cell>
          <cell r="AD711">
            <v>134698.2622338153</v>
          </cell>
          <cell r="AE711">
            <v>45796.470921529886</v>
          </cell>
          <cell r="AF711">
            <v>42101.176581107102</v>
          </cell>
          <cell r="AG711">
            <v>39656.993739966048</v>
          </cell>
          <cell r="AH711">
            <v>37362.329506913149</v>
          </cell>
          <cell r="AI711">
            <v>35203.111542363637</v>
          </cell>
          <cell r="AJ711">
            <v>33167.026549180839</v>
          </cell>
          <cell r="AK711">
            <v>31188.989956785212</v>
          </cell>
          <cell r="AL711">
            <v>29210.953364389581</v>
          </cell>
          <cell r="AM711">
            <v>27231.157729545863</v>
          </cell>
          <cell r="AN711">
            <v>25253.121137150236</v>
          </cell>
          <cell r="AO711">
            <v>23273.325502306514</v>
          </cell>
          <cell r="AP711">
            <v>21295.288909910887</v>
          </cell>
          <cell r="AQ711">
            <v>19315.493275067165</v>
          </cell>
          <cell r="AR711">
            <v>17337.456682671542</v>
          </cell>
          <cell r="AS711">
            <v>15878.337612464224</v>
          </cell>
          <cell r="AT711">
            <v>14938.136064445218</v>
          </cell>
          <cell r="AU711">
            <v>13997.93451642621</v>
          </cell>
          <cell r="AV711">
            <v>13057.732968407205</v>
          </cell>
          <cell r="AW711">
            <v>12117.531420388199</v>
          </cell>
          <cell r="AX711">
            <v>11177.329872369191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</row>
        <row r="712">
          <cell r="A712">
            <v>-2846.5494474637353</v>
          </cell>
          <cell r="B712">
            <v>-11366.584348676397</v>
          </cell>
          <cell r="C712">
            <v>-9654.7649509984749</v>
          </cell>
          <cell r="D712">
            <v>-7215.642340071834</v>
          </cell>
          <cell r="E712">
            <v>-5635.825333511777</v>
          </cell>
          <cell r="F712">
            <v>-4309.1682211780926</v>
          </cell>
          <cell r="G712">
            <v>-2900.128910443796</v>
          </cell>
          <cell r="H712">
            <v>-1395.0829152073943</v>
          </cell>
          <cell r="I712">
            <v>278.94304169745828</v>
          </cell>
          <cell r="J712">
            <v>2139.8780419108107</v>
          </cell>
          <cell r="K712">
            <v>4199.7223486853836</v>
          </cell>
          <cell r="L712">
            <v>6480.1017588659552</v>
          </cell>
          <cell r="M712">
            <v>9000.983692496502</v>
          </cell>
          <cell r="N712">
            <v>11790.631911600254</v>
          </cell>
          <cell r="O712">
            <v>15245.309081075475</v>
          </cell>
          <cell r="P712">
            <v>19513.456788807754</v>
          </cell>
          <cell r="Q712">
            <v>24256.052952333976</v>
          </cell>
          <cell r="R712">
            <v>29366.829181359379</v>
          </cell>
          <cell r="S712">
            <v>34874.368251215637</v>
          </cell>
          <cell r="T712">
            <v>40809.471892365975</v>
          </cell>
          <cell r="U712">
            <v>47205.33305365868</v>
          </cell>
          <cell r="V712">
            <v>54097.721538824902</v>
          </cell>
          <cell r="W712">
            <v>61525.184054419944</v>
          </cell>
          <cell r="X712">
            <v>69529.259788006384</v>
          </cell>
          <cell r="Y712">
            <v>78154.712722231619</v>
          </cell>
          <cell r="Z712">
            <v>87449.781984051151</v>
          </cell>
          <cell r="AA712">
            <v>97466.451629212504</v>
          </cell>
          <cell r="AB712">
            <v>108260.74137081006</v>
          </cell>
          <cell r="AC712">
            <v>119893.0198778528</v>
          </cell>
          <cell r="AD712">
            <v>132428.3423960144</v>
          </cell>
          <cell r="AE712">
            <v>45746.283463299784</v>
          </cell>
          <cell r="AF712">
            <v>42055.038723787868</v>
          </cell>
          <cell r="AG712">
            <v>39613.534414895643</v>
          </cell>
          <cell r="AH712">
            <v>37321.384859568585</v>
          </cell>
          <cell r="AI712">
            <v>35164.533139824074</v>
          </cell>
          <cell r="AJ712">
            <v>33130.679452427343</v>
          </cell>
          <cell r="AK712">
            <v>31154.810551708841</v>
          </cell>
          <cell r="AL712">
            <v>29178.941650990342</v>
          </cell>
          <cell r="AM712">
            <v>27201.315635524024</v>
          </cell>
          <cell r="AN712">
            <v>25225.44673480553</v>
          </cell>
          <cell r="AO712">
            <v>23247.820719339201</v>
          </cell>
          <cell r="AP712">
            <v>21271.951818620702</v>
          </cell>
          <cell r="AQ712">
            <v>19294.325803154374</v>
          </cell>
          <cell r="AR712">
            <v>17318.456902435875</v>
          </cell>
          <cell r="AS712">
            <v>15860.936852325845</v>
          </cell>
          <cell r="AT712">
            <v>14921.765652824302</v>
          </cell>
          <cell r="AU712">
            <v>13982.594453322756</v>
          </cell>
          <cell r="AV712">
            <v>13043.423253821209</v>
          </cell>
          <cell r="AW712">
            <v>12104.252054319664</v>
          </cell>
          <cell r="AX712">
            <v>11165.080854818116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</row>
        <row r="713">
          <cell r="A713">
            <v>-2877.2086635658975</v>
          </cell>
          <cell r="B713">
            <v>-11718.571640096021</v>
          </cell>
          <cell r="C713">
            <v>-10253.014002878299</v>
          </cell>
          <cell r="D713">
            <v>-7870.2002460432404</v>
          </cell>
          <cell r="E713">
            <v>-6320.8054489500564</v>
          </cell>
          <cell r="F713">
            <v>-5037.5856294103878</v>
          </cell>
          <cell r="G713">
            <v>-3676.2143055722076</v>
          </cell>
          <cell r="H713">
            <v>-2223.3202158153063</v>
          </cell>
          <cell r="I713">
            <v>-605.91708339763386</v>
          </cell>
          <cell r="J713">
            <v>1193.6277959528552</v>
          </cell>
          <cell r="K713">
            <v>3186.9357456369239</v>
          </cell>
          <cell r="L713">
            <v>5395.269769866738</v>
          </cell>
          <cell r="M713">
            <v>7838.1867790463493</v>
          </cell>
          <cell r="N713">
            <v>10543.563335397084</v>
          </cell>
          <cell r="O713">
            <v>13909.219290912535</v>
          </cell>
          <cell r="P713">
            <v>18083.947743671102</v>
          </cell>
          <cell r="Q713">
            <v>22726.547794903985</v>
          </cell>
          <cell r="R713">
            <v>27729.564953563204</v>
          </cell>
          <cell r="S713">
            <v>33120.979336370452</v>
          </cell>
          <cell r="T713">
            <v>38930.943229224795</v>
          </cell>
          <cell r="U713">
            <v>45191.949718341122</v>
          </cell>
          <cell r="V713">
            <v>51939.014412662036</v>
          </cell>
          <cell r="W713">
            <v>59209.871273852848</v>
          </cell>
          <cell r="X713">
            <v>67045.183649088081</v>
          </cell>
          <cell r="Y713">
            <v>75488.771686861655</v>
          </cell>
          <cell r="Z713">
            <v>84587.857407677307</v>
          </cell>
          <cell r="AA713">
            <v>94393.32880021364</v>
          </cell>
          <cell r="AB713">
            <v>104960.02441996099</v>
          </cell>
          <cell r="AC713">
            <v>116347.04008198995</v>
          </cell>
          <cell r="AD713">
            <v>128618.05936307659</v>
          </cell>
          <cell r="AE713">
            <v>45993.625108964567</v>
          </cell>
          <cell r="AF713">
            <v>42282.422495734769</v>
          </cell>
          <cell r="AG713">
            <v>39827.717427175521</v>
          </cell>
          <cell r="AH713">
            <v>37523.174645553278</v>
          </cell>
          <cell r="AI713">
            <v>35354.661229744561</v>
          </cell>
          <cell r="AJ713">
            <v>33309.810873766306</v>
          </cell>
          <cell r="AK713">
            <v>31323.258817422418</v>
          </cell>
          <cell r="AL713">
            <v>29336.706761078523</v>
          </cell>
          <cell r="AM713">
            <v>27348.388089594206</v>
          </cell>
          <cell r="AN713">
            <v>25361.836033250322</v>
          </cell>
          <cell r="AO713">
            <v>23373.517361765993</v>
          </cell>
          <cell r="AP713">
            <v>21386.965305422113</v>
          </cell>
          <cell r="AQ713">
            <v>19398.646633937788</v>
          </cell>
          <cell r="AR713">
            <v>17412.0945775939</v>
          </cell>
          <cell r="AS713">
            <v>15946.693987678438</v>
          </cell>
          <cell r="AT713">
            <v>15002.444864191397</v>
          </cell>
          <cell r="AU713">
            <v>14058.195740704354</v>
          </cell>
          <cell r="AV713">
            <v>13113.946617217314</v>
          </cell>
          <cell r="AW713">
            <v>12169.697493730273</v>
          </cell>
          <cell r="AX713">
            <v>11225.448370243232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</row>
        <row r="714">
          <cell r="A714">
            <v>-2989.0458611125323</v>
          </cell>
          <cell r="B714">
            <v>-11847.099379263702</v>
          </cell>
          <cell r="C714">
            <v>-10061.896416890186</v>
          </cell>
          <cell r="D714">
            <v>-7635.326199307422</v>
          </cell>
          <cell r="E714">
            <v>-6016.6040617011404</v>
          </cell>
          <cell r="F714">
            <v>-4625.3327548707821</v>
          </cell>
          <cell r="G714">
            <v>-3154.9646867357887</v>
          </cell>
          <cell r="H714">
            <v>-1591.4031416085179</v>
          </cell>
          <cell r="I714">
            <v>141.59835952149388</v>
          </cell>
          <cell r="J714">
            <v>2062.494960377704</v>
          </cell>
          <cell r="K714">
            <v>4183.2779751550743</v>
          </cell>
          <cell r="L714">
            <v>6526.0041459487702</v>
          </cell>
          <cell r="M714">
            <v>9110.916232824462</v>
          </cell>
          <cell r="N714">
            <v>11967.108258634536</v>
          </cell>
          <cell r="O714">
            <v>15510.829309878669</v>
          </cell>
          <cell r="P714">
            <v>19899.2319058346</v>
          </cell>
          <cell r="Q714">
            <v>24777.950550045804</v>
          </cell>
          <cell r="R714">
            <v>30035.416801694497</v>
          </cell>
          <cell r="S714">
            <v>35701.033821856552</v>
          </cell>
          <cell r="T714">
            <v>41806.487415416726</v>
          </cell>
          <cell r="U714">
            <v>48385.923238639822</v>
          </cell>
          <cell r="V714">
            <v>55476.137763826198</v>
          </cell>
          <cell r="W714">
            <v>63116.78406904955</v>
          </cell>
          <cell r="X714">
            <v>71350.593603887115</v>
          </cell>
          <cell r="Y714">
            <v>80223.615171399753</v>
          </cell>
          <cell r="Z714">
            <v>89785.472462904028</v>
          </cell>
          <cell r="AA714">
            <v>100089.64158583831</v>
          </cell>
          <cell r="AB714">
            <v>111193.750136838</v>
          </cell>
          <cell r="AC714">
            <v>123159.8994926313</v>
          </cell>
          <cell r="AD714">
            <v>136055.01212121421</v>
          </cell>
          <cell r="AE714">
            <v>48137.928163951445</v>
          </cell>
          <cell r="AF714">
            <v>44253.702809366274</v>
          </cell>
          <cell r="AG714">
            <v>41684.555107395696</v>
          </cell>
          <cell r="AH714">
            <v>39272.570520191191</v>
          </cell>
          <cell r="AI714">
            <v>37002.957225186554</v>
          </cell>
          <cell r="AJ714">
            <v>34862.772377636327</v>
          </cell>
          <cell r="AK714">
            <v>32783.603798171745</v>
          </cell>
          <cell r="AL714">
            <v>30704.435218707182</v>
          </cell>
          <cell r="AM714">
            <v>28623.417661421834</v>
          </cell>
          <cell r="AN714">
            <v>26544.249081957259</v>
          </cell>
          <cell r="AO714">
            <v>24463.231524671908</v>
          </cell>
          <cell r="AP714">
            <v>22384.062945207334</v>
          </cell>
          <cell r="AQ714">
            <v>20303.045387921979</v>
          </cell>
          <cell r="AR714">
            <v>18223.876808457404</v>
          </cell>
          <cell r="AS714">
            <v>16690.156686122154</v>
          </cell>
          <cell r="AT714">
            <v>15701.88502091623</v>
          </cell>
          <cell r="AU714">
            <v>14713.613355710306</v>
          </cell>
          <cell r="AV714">
            <v>13725.341690504383</v>
          </cell>
          <cell r="AW714">
            <v>12737.070025298459</v>
          </cell>
          <cell r="AX714">
            <v>11748.798360092533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</row>
        <row r="715">
          <cell r="A715">
            <v>-3219.7182504671455</v>
          </cell>
          <cell r="B715">
            <v>-12822.507975665814</v>
          </cell>
          <cell r="C715">
            <v>-10999.713029309589</v>
          </cell>
          <cell r="D715">
            <v>-8551.2928248777062</v>
          </cell>
          <cell r="E715">
            <v>-6873.964643227524</v>
          </cell>
          <cell r="F715">
            <v>-5405.4874464309305</v>
          </cell>
          <cell r="G715">
            <v>-3864.5927961400193</v>
          </cell>
          <cell r="H715">
            <v>-2236.5922529677641</v>
          </cell>
          <cell r="I715">
            <v>-440.38175474330433</v>
          </cell>
          <cell r="J715">
            <v>1543.1469112376703</v>
          </cell>
          <cell r="K715">
            <v>3725.8097497459503</v>
          </cell>
          <cell r="L715">
            <v>6130.1471748431995</v>
          </cell>
          <cell r="M715">
            <v>8776.6345525195866</v>
          </cell>
          <cell r="N715">
            <v>11695.431065152807</v>
          </cell>
          <cell r="O715">
            <v>15333.078522163767</v>
          </cell>
          <cell r="P715">
            <v>19859.792388838148</v>
          </cell>
          <cell r="Q715">
            <v>24897.531175250297</v>
          </cell>
          <cell r="R715">
            <v>30326.362716009433</v>
          </cell>
          <cell r="S715">
            <v>36176.648558029301</v>
          </cell>
          <cell r="T715">
            <v>42481.107294015776</v>
          </cell>
          <cell r="U715">
            <v>49274.99754605745</v>
          </cell>
          <cell r="V715">
            <v>56596.315154707758</v>
          </cell>
          <cell r="W715">
            <v>64486.005676368019</v>
          </cell>
          <cell r="X715">
            <v>72988.193377394564</v>
          </cell>
          <cell r="Y715">
            <v>82150.428005613605</v>
          </cell>
          <cell r="Z715">
            <v>92023.950719350076</v>
          </cell>
          <cell r="AA715">
            <v>102663.98066121797</v>
          </cell>
          <cell r="AB715">
            <v>114130.02377937899</v>
          </cell>
          <cell r="AC715">
            <v>126486.20562339819</v>
          </cell>
          <cell r="AD715">
            <v>139801.62997590631</v>
          </cell>
          <cell r="AE715">
            <v>51788.947162500714</v>
          </cell>
          <cell r="AF715">
            <v>47610.12291043211</v>
          </cell>
          <cell r="AG715">
            <v>44846.118316448512</v>
          </cell>
          <cell r="AH715">
            <v>42251.196866608399</v>
          </cell>
          <cell r="AI715">
            <v>39809.44485322768</v>
          </cell>
          <cell r="AJ715">
            <v>37506.937782082779</v>
          </cell>
          <cell r="AK715">
            <v>35270.074755134767</v>
          </cell>
          <cell r="AL715">
            <v>33033.211728186754</v>
          </cell>
          <cell r="AM715">
            <v>30794.359487778223</v>
          </cell>
          <cell r="AN715">
            <v>28557.496460830218</v>
          </cell>
          <cell r="AO715">
            <v>26318.644220421691</v>
          </cell>
          <cell r="AP715">
            <v>24081.781193473678</v>
          </cell>
          <cell r="AQ715">
            <v>21842.928953065148</v>
          </cell>
          <cell r="AR715">
            <v>19606.065926117135</v>
          </cell>
          <cell r="AS715">
            <v>17956.020870020056</v>
          </cell>
          <cell r="AT715">
            <v>16892.793784773919</v>
          </cell>
          <cell r="AU715">
            <v>15829.566699527779</v>
          </cell>
          <cell r="AV715">
            <v>14766.33961428164</v>
          </cell>
          <cell r="AW715">
            <v>13703.112529035499</v>
          </cell>
          <cell r="AX715">
            <v>12639.885443789357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</row>
        <row r="716">
          <cell r="A716">
            <v>-3160.4449175367381</v>
          </cell>
          <cell r="B716">
            <v>-12710.168700099826</v>
          </cell>
          <cell r="C716">
            <v>-11110.341749124667</v>
          </cell>
          <cell r="D716">
            <v>-8518.9210635565378</v>
          </cell>
          <cell r="E716">
            <v>-6792.2965301780623</v>
          </cell>
          <cell r="F716">
            <v>-5360.0697794746793</v>
          </cell>
          <cell r="G716">
            <v>-3854.4854001647682</v>
          </cell>
          <cell r="H716">
            <v>-2261.1108791697934</v>
          </cell>
          <cell r="I716">
            <v>-500.36810576136378</v>
          </cell>
          <cell r="J716">
            <v>1446.5640282771915</v>
          </cell>
          <cell r="K716">
            <v>3591.4525623934242</v>
          </cell>
          <cell r="L716">
            <v>5956.5858881219183</v>
          </cell>
          <cell r="M716">
            <v>8562.2532862175976</v>
          </cell>
          <cell r="N716">
            <v>11438.172112217448</v>
          </cell>
          <cell r="O716">
            <v>15021.773846312579</v>
          </cell>
          <cell r="P716">
            <v>19479.257402104693</v>
          </cell>
          <cell r="Q716">
            <v>24439.437307469656</v>
          </cell>
          <cell r="R716">
            <v>29784.688869681573</v>
          </cell>
          <cell r="S716">
            <v>35544.906202207239</v>
          </cell>
          <cell r="T716">
            <v>41752.304176232436</v>
          </cell>
          <cell r="U716">
            <v>48441.598587114859</v>
          </cell>
          <cell r="V716">
            <v>55650.200307627201</v>
          </cell>
          <cell r="W716">
            <v>63418.424513820974</v>
          </cell>
          <cell r="X716">
            <v>71789.71615363787</v>
          </cell>
          <cell r="Y716">
            <v>80810.892919235528</v>
          </cell>
          <cell r="Z716">
            <v>90532.407081886151</v>
          </cell>
          <cell r="AA716">
            <v>101008.62765379906</v>
          </cell>
          <cell r="AB716">
            <v>112298.14445489862</v>
          </cell>
          <cell r="AC716">
            <v>124464.0957850963</v>
          </cell>
          <cell r="AD716">
            <v>137574.52153461322</v>
          </cell>
          <cell r="AE716">
            <v>50707.328549235142</v>
          </cell>
          <cell r="AF716">
            <v>46615.779562261632</v>
          </cell>
          <cell r="AG716">
            <v>43909.501548558241</v>
          </cell>
          <cell r="AH716">
            <v>41368.775356468839</v>
          </cell>
          <cell r="AI716">
            <v>38978.019638076788</v>
          </cell>
          <cell r="AJ716">
            <v>36723.600713955071</v>
          </cell>
          <cell r="AK716">
            <v>34533.454849989357</v>
          </cell>
          <cell r="AL716">
            <v>32343.308986023654</v>
          </cell>
          <cell r="AM716">
            <v>30151.215453568366</v>
          </cell>
          <cell r="AN716">
            <v>27961.069589602659</v>
          </cell>
          <cell r="AO716">
            <v>25768.976057147374</v>
          </cell>
          <cell r="AP716">
            <v>23578.83019318166</v>
          </cell>
          <cell r="AQ716">
            <v>21386.736660726379</v>
          </cell>
          <cell r="AR716">
            <v>19196.590796760665</v>
          </cell>
          <cell r="AS716">
            <v>17581.007137219909</v>
          </cell>
          <cell r="AT716">
            <v>16539.98568210411</v>
          </cell>
          <cell r="AU716">
            <v>15498.964226988312</v>
          </cell>
          <cell r="AV716">
            <v>14457.942771872513</v>
          </cell>
          <cell r="AW716">
            <v>13416.921316756716</v>
          </cell>
          <cell r="AX716">
            <v>12375.899861640919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</row>
        <row r="717">
          <cell r="A717">
            <v>-3603.2017298249111</v>
          </cell>
          <cell r="B717">
            <v>-14617.677336890096</v>
          </cell>
          <cell r="C717">
            <v>-12850.645190486137</v>
          </cell>
          <cell r="D717">
            <v>-10367.392497588029</v>
          </cell>
          <cell r="E717">
            <v>-8609.4874999678996</v>
          </cell>
          <cell r="F717">
            <v>-7044.2534556880255</v>
          </cell>
          <cell r="G717">
            <v>-5419.496501098909</v>
          </cell>
          <cell r="H717">
            <v>-3719.7415033296629</v>
          </cell>
          <cell r="I717">
            <v>-1856.2417274565164</v>
          </cell>
          <cell r="J717">
            <v>190.969720377887</v>
          </cell>
          <cell r="K717">
            <v>2433.2186992760348</v>
          </cell>
          <cell r="L717">
            <v>4893.6004305160595</v>
          </cell>
          <cell r="M717">
            <v>7592.7234318336368</v>
          </cell>
          <cell r="N717">
            <v>10562.20187292067</v>
          </cell>
          <cell r="O717">
            <v>14297.074489514898</v>
          </cell>
          <cell r="P717">
            <v>18988.288576669496</v>
          </cell>
          <cell r="Q717">
            <v>24219.354094104285</v>
          </cell>
          <cell r="R717">
            <v>29856.520822443694</v>
          </cell>
          <cell r="S717">
            <v>35931.315454088835</v>
          </cell>
          <cell r="T717">
            <v>42477.71218050523</v>
          </cell>
          <cell r="U717">
            <v>49532.322697935902</v>
          </cell>
          <cell r="V717">
            <v>57134.6009637518</v>
          </cell>
          <cell r="W717">
            <v>65327.063848569691</v>
          </cell>
          <cell r="X717">
            <v>74155.528918167576</v>
          </cell>
          <cell r="Y717">
            <v>83669.370675028098</v>
          </cell>
          <cell r="Z717">
            <v>93921.796692578704</v>
          </cell>
          <cell r="AA717">
            <v>104970.14518645097</v>
          </cell>
          <cell r="AB717">
            <v>116876.2056869697</v>
          </cell>
          <cell r="AC717">
            <v>129706.56460628079</v>
          </cell>
          <cell r="AD717">
            <v>143532.9776327537</v>
          </cell>
          <cell r="AE717">
            <v>57667.806828458066</v>
          </cell>
          <cell r="AF717">
            <v>53014.620329373203</v>
          </cell>
          <cell r="AG717">
            <v>49936.857761644635</v>
          </cell>
          <cell r="AH717">
            <v>47047.371933039969</v>
          </cell>
          <cell r="AI717">
            <v>44328.442679876935</v>
          </cell>
          <cell r="AJ717">
            <v>41764.564858933583</v>
          </cell>
          <cell r="AK717">
            <v>39273.782713179513</v>
          </cell>
          <cell r="AL717">
            <v>36783.000567425435</v>
          </cell>
          <cell r="AM717">
            <v>34290.003401211063</v>
          </cell>
          <cell r="AN717">
            <v>31799.221255456992</v>
          </cell>
          <cell r="AO717">
            <v>29306.224089242627</v>
          </cell>
          <cell r="AP717">
            <v>26815.441943488553</v>
          </cell>
          <cell r="AQ717">
            <v>24322.444777274177</v>
          </cell>
          <cell r="AR717">
            <v>21831.662631520103</v>
          </cell>
          <cell r="AS717">
            <v>19994.311521548942</v>
          </cell>
          <cell r="AT717">
            <v>18810.391447360693</v>
          </cell>
          <cell r="AU717">
            <v>17626.471373172451</v>
          </cell>
          <cell r="AV717">
            <v>16442.551298984206</v>
          </cell>
          <cell r="AW717">
            <v>15258.631224795967</v>
          </cell>
          <cell r="AX717">
            <v>14074.711150607727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</row>
        <row r="718">
          <cell r="A718">
            <v>-3772.2346754991836</v>
          </cell>
          <cell r="B718">
            <v>-15263.307672201739</v>
          </cell>
          <cell r="C718">
            <v>-13434.261110747455</v>
          </cell>
          <cell r="D718">
            <v>-10645.977288856109</v>
          </cell>
          <cell r="E718">
            <v>-8708.2250586293012</v>
          </cell>
          <cell r="F718">
            <v>-7042.2384973074641</v>
          </cell>
          <cell r="G718">
            <v>-5318.4644592495888</v>
          </cell>
          <cell r="H718">
            <v>-3520.725258679593</v>
          </cell>
          <cell r="I718">
            <v>-1556.3346891650058</v>
          </cell>
          <cell r="J718">
            <v>595.46430008835966</v>
          </cell>
          <cell r="K718">
            <v>2946.1861265156299</v>
          </cell>
          <cell r="L718">
            <v>5519.6364303363935</v>
          </cell>
          <cell r="M718">
            <v>8336.9716463388268</v>
          </cell>
          <cell r="N718">
            <v>11431.010634657398</v>
          </cell>
          <cell r="O718">
            <v>15320.069419110774</v>
          </cell>
          <cell r="P718">
            <v>20205.412643066527</v>
          </cell>
          <cell r="Q718">
            <v>25653.19780242362</v>
          </cell>
          <cell r="R718">
            <v>31523.908681710916</v>
          </cell>
          <cell r="S718">
            <v>37850.37810368964</v>
          </cell>
          <cell r="T718">
            <v>44667.987788479782</v>
          </cell>
          <cell r="U718">
            <v>52014.866231086235</v>
          </cell>
          <cell r="V718">
            <v>59932.101940671564</v>
          </cell>
          <cell r="W718">
            <v>68463.973234147765</v>
          </cell>
          <cell r="X718">
            <v>77658.195869241652</v>
          </cell>
          <cell r="Y718">
            <v>87566.189901958875</v>
          </cell>
          <cell r="Z718">
            <v>98243.367260885934</v>
          </cell>
          <cell r="AA718">
            <v>109749.44164663329</v>
          </cell>
          <cell r="AB718">
            <v>122148.76248957697</v>
          </cell>
          <cell r="AC718">
            <v>135510.67483360815</v>
          </cell>
          <cell r="AD718">
            <v>149909.90715859292</v>
          </cell>
          <cell r="AE718">
            <v>60421.156280605006</v>
          </cell>
          <cell r="AF718">
            <v>55545.803390901136</v>
          </cell>
          <cell r="AG718">
            <v>52321.093048569281</v>
          </cell>
          <cell r="AH718">
            <v>49293.648718320175</v>
          </cell>
          <cell r="AI718">
            <v>46444.904187251886</v>
          </cell>
          <cell r="AJ718">
            <v>43758.614019075278</v>
          </cell>
          <cell r="AK718">
            <v>41148.909479119015</v>
          </cell>
          <cell r="AL718">
            <v>38539.204939162752</v>
          </cell>
          <cell r="AM718">
            <v>35927.179622593743</v>
          </cell>
          <cell r="AN718">
            <v>33317.47508263748</v>
          </cell>
          <cell r="AO718">
            <v>30705.449766068476</v>
          </cell>
          <cell r="AP718">
            <v>28095.74522611222</v>
          </cell>
          <cell r="AQ718">
            <v>25483.719909543212</v>
          </cell>
          <cell r="AR718">
            <v>22874.015369586956</v>
          </cell>
          <cell r="AS718">
            <v>20948.939930388402</v>
          </cell>
          <cell r="AT718">
            <v>19708.493591947587</v>
          </cell>
          <cell r="AU718">
            <v>18468.047253506764</v>
          </cell>
          <cell r="AV718">
            <v>17227.600915065941</v>
          </cell>
          <cell r="AW718">
            <v>15987.154576625115</v>
          </cell>
          <cell r="AX718">
            <v>14746.708238184288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</row>
        <row r="719">
          <cell r="A719">
            <v>-3483.3169576988621</v>
          </cell>
          <cell r="B719">
            <v>-14139.551577292248</v>
          </cell>
          <cell r="C719">
            <v>-12385.738360951711</v>
          </cell>
          <cell r="D719">
            <v>-9884.3619920505553</v>
          </cell>
          <cell r="E719">
            <v>-8148.7557068515544</v>
          </cell>
          <cell r="F719">
            <v>-6623.7823589629652</v>
          </cell>
          <cell r="G719">
            <v>-5035.7096698202749</v>
          </cell>
          <cell r="H719">
            <v>-3369.3720050904258</v>
          </cell>
          <cell r="I719">
            <v>-1538.5878137446789</v>
          </cell>
          <cell r="J719">
            <v>476.26841066227138</v>
          </cell>
          <cell r="K719">
            <v>2686.6195273936974</v>
          </cell>
          <cell r="L719">
            <v>5115.309596067339</v>
          </cell>
          <cell r="M719">
            <v>7782.8291050703301</v>
          </cell>
          <cell r="N719">
            <v>10720.234294941298</v>
          </cell>
          <cell r="O719">
            <v>14406.549723098722</v>
          </cell>
          <cell r="P719">
            <v>19025.820727804225</v>
          </cell>
          <cell r="Q719">
            <v>24174.084768079891</v>
          </cell>
          <cell r="R719">
            <v>29722.021925399196</v>
          </cell>
          <cell r="S719">
            <v>35700.659862531138</v>
          </cell>
          <cell r="T719">
            <v>42143.43500034188</v>
          </cell>
          <cell r="U719">
            <v>49086.37951594589</v>
          </cell>
          <cell r="V719">
            <v>56568.322858009458</v>
          </cell>
          <cell r="W719">
            <v>64631.10890621099</v>
          </cell>
          <cell r="X719">
            <v>73319.829989354563</v>
          </cell>
          <cell r="Y719">
            <v>82683.079070917753</v>
          </cell>
          <cell r="Z719">
            <v>92773.221512419041</v>
          </cell>
          <cell r="AA719">
            <v>103646.68793448155</v>
          </cell>
          <cell r="AB719">
            <v>115364.28981346256</v>
          </cell>
          <cell r="AC719">
            <v>127991.55957866918</v>
          </cell>
          <cell r="AD719">
            <v>141599.11711220499</v>
          </cell>
          <cell r="AE719">
            <v>55737.006775233618</v>
          </cell>
          <cell r="AF719">
            <v>51239.615567043409</v>
          </cell>
          <cell r="AG719">
            <v>48264.900860095469</v>
          </cell>
          <cell r="AH719">
            <v>45472.159119717631</v>
          </cell>
          <cell r="AI719">
            <v>42844.263478468034</v>
          </cell>
          <cell r="AJ719">
            <v>40366.227927335014</v>
          </cell>
          <cell r="AK719">
            <v>37958.840704399809</v>
          </cell>
          <cell r="AL719">
            <v>35551.453481464596</v>
          </cell>
          <cell r="AM719">
            <v>33141.925400099142</v>
          </cell>
          <cell r="AN719">
            <v>30734.53817716393</v>
          </cell>
          <cell r="AO719">
            <v>28325.010095798487</v>
          </cell>
          <cell r="AP719">
            <v>25917.622872863274</v>
          </cell>
          <cell r="AQ719">
            <v>23508.094791497821</v>
          </cell>
          <cell r="AR719">
            <v>21100.707568562615</v>
          </cell>
          <cell r="AS719">
            <v>19324.873582547232</v>
          </cell>
          <cell r="AT719">
            <v>18180.592833451687</v>
          </cell>
          <cell r="AU719">
            <v>17036.312084356145</v>
          </cell>
          <cell r="AV719">
            <v>15892.031335260601</v>
          </cell>
          <cell r="AW719">
            <v>14747.750586165053</v>
          </cell>
          <cell r="AX719">
            <v>13603.469837069508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</row>
        <row r="720">
          <cell r="A720">
            <v>-3300.673783000514</v>
          </cell>
          <cell r="B720">
            <v>-13243.630127050852</v>
          </cell>
          <cell r="C720">
            <v>-11439.02195856218</v>
          </cell>
          <cell r="D720">
            <v>-8785.9963979865734</v>
          </cell>
          <cell r="E720">
            <v>-7009.3466445489585</v>
          </cell>
          <cell r="F720">
            <v>-5504.3641832123103</v>
          </cell>
          <cell r="G720">
            <v>-3928.2747080477989</v>
          </cell>
          <cell r="H720">
            <v>-2266.128426760612</v>
          </cell>
          <cell r="I720">
            <v>-435.15959804202339</v>
          </cell>
          <cell r="J720">
            <v>1584.0323477973027</v>
          </cell>
          <cell r="K720">
            <v>3803.2909850551791</v>
          </cell>
          <cell r="L720">
            <v>6245.4063943697174</v>
          </cell>
          <cell r="M720">
            <v>8931.0286051976873</v>
          </cell>
          <cell r="N720">
            <v>11890.771386654264</v>
          </cell>
          <cell r="O720">
            <v>15581.19764214152</v>
          </cell>
          <cell r="P720">
            <v>20176.918184072572</v>
          </cell>
          <cell r="Q720">
            <v>25292.281752228493</v>
          </cell>
          <cell r="R720">
            <v>30804.764288273804</v>
          </cell>
          <cell r="S720">
            <v>36745.1951697408</v>
          </cell>
          <cell r="T720">
            <v>43146.797138860697</v>
          </cell>
          <cell r="U720">
            <v>50045.37210568523</v>
          </cell>
          <cell r="V720">
            <v>57479.501375587533</v>
          </cell>
          <cell r="W720">
            <v>65490.761420944014</v>
          </cell>
          <cell r="X720">
            <v>74123.956403732998</v>
          </cell>
          <cell r="Y720">
            <v>83427.368749466812</v>
          </cell>
          <cell r="Z720">
            <v>93453.029173829258</v>
          </cell>
          <cell r="AA720">
            <v>104257.00767218301</v>
          </cell>
          <cell r="AB720">
            <v>115899.7270993486</v>
          </cell>
          <cell r="AC720">
            <v>128446.30109339667</v>
          </cell>
          <cell r="AD720">
            <v>141966.89823334219</v>
          </cell>
          <cell r="AE720">
            <v>52982.936010613717</v>
          </cell>
          <cell r="AF720">
            <v>48707.769395385309</v>
          </cell>
          <cell r="AG720">
            <v>45880.040959884056</v>
          </cell>
          <cell r="AH720">
            <v>43225.293863017032</v>
          </cell>
          <cell r="AI720">
            <v>40727.247508206936</v>
          </cell>
          <cell r="AJ720">
            <v>38371.656373448583</v>
          </cell>
          <cell r="AK720">
            <v>36083.222699571757</v>
          </cell>
          <cell r="AL720">
            <v>33794.789025694932</v>
          </cell>
          <cell r="AM720">
            <v>31504.320277245934</v>
          </cell>
          <cell r="AN720">
            <v>29215.886603369108</v>
          </cell>
          <cell r="AO720">
            <v>26925.417854920113</v>
          </cell>
          <cell r="AP720">
            <v>24636.984181043288</v>
          </cell>
          <cell r="AQ720">
            <v>22346.515432594286</v>
          </cell>
          <cell r="AR720">
            <v>20058.081758717461</v>
          </cell>
          <cell r="AS720">
            <v>18369.9950836301</v>
          </cell>
          <cell r="AT720">
            <v>17282.255407332203</v>
          </cell>
          <cell r="AU720">
            <v>16194.515731034302</v>
          </cell>
          <cell r="AV720">
            <v>15106.7760547364</v>
          </cell>
          <cell r="AW720">
            <v>14019.036378438499</v>
          </cell>
          <cell r="AX720">
            <v>12931.296702140602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</row>
        <row r="721">
          <cell r="A721">
            <v>-3738.7607403186339</v>
          </cell>
          <cell r="B721">
            <v>-15170.949692279053</v>
          </cell>
          <cell r="C721">
            <v>-13249.779472001153</v>
          </cell>
          <cell r="D721">
            <v>-10317.645790758761</v>
          </cell>
          <cell r="E721">
            <v>-8339.0434745826424</v>
          </cell>
          <cell r="F721">
            <v>-6667.7117793208117</v>
          </cell>
          <cell r="G721">
            <v>-4936.1223802107934</v>
          </cell>
          <cell r="H721">
            <v>-3128.0858793628422</v>
          </cell>
          <cell r="I721">
            <v>-1151.5878237047298</v>
          </cell>
          <cell r="J721">
            <v>1014.1479681741224</v>
          </cell>
          <cell r="K721">
            <v>3380.7990957674888</v>
          </cell>
          <cell r="L721">
            <v>5972.2379707341488</v>
          </cell>
          <cell r="M721">
            <v>8809.7397896412949</v>
          </cell>
          <cell r="N721">
            <v>11926.119301633615</v>
          </cell>
          <cell r="O721">
            <v>15834.961469961916</v>
          </cell>
          <cell r="P721">
            <v>20735.608260199646</v>
          </cell>
          <cell r="Q721">
            <v>26198.267907564317</v>
          </cell>
          <cell r="R721">
            <v>32085.008020019875</v>
          </cell>
          <cell r="S721">
            <v>38428.751066195393</v>
          </cell>
          <cell r="T721">
            <v>45264.975371520348</v>
          </cell>
          <cell r="U721">
            <v>52631.913536030428</v>
          </cell>
          <cell r="V721">
            <v>60570.766255863098</v>
          </cell>
          <cell r="W721">
            <v>69125.93274427166</v>
          </cell>
          <cell r="X721">
            <v>78345.259040821373</v>
          </cell>
          <cell r="Y721">
            <v>88280.305597474071</v>
          </cell>
          <cell r="Z721">
            <v>98986.635638075357</v>
          </cell>
          <cell r="AA721">
            <v>110524.12590393888</v>
          </cell>
          <cell r="AB721">
            <v>122957.30152341763</v>
          </cell>
          <cell r="AC721">
            <v>136355.6968782699</v>
          </cell>
          <cell r="AD721">
            <v>150794.24448501991</v>
          </cell>
          <cell r="AE721">
            <v>59829.044662142442</v>
          </cell>
          <cell r="AF721">
            <v>55001.468962876497</v>
          </cell>
          <cell r="AG721">
            <v>51808.359943283394</v>
          </cell>
          <cell r="AH721">
            <v>48810.583780155481</v>
          </cell>
          <cell r="AI721">
            <v>45989.756204648984</v>
          </cell>
          <cell r="AJ721">
            <v>43329.790981525592</v>
          </cell>
          <cell r="AK721">
            <v>40745.660867382801</v>
          </cell>
          <cell r="AL721">
            <v>38161.530753239997</v>
          </cell>
          <cell r="AM721">
            <v>35575.102605491746</v>
          </cell>
          <cell r="AN721">
            <v>32990.972491348948</v>
          </cell>
          <cell r="AO721">
            <v>30404.544343600694</v>
          </cell>
          <cell r="AP721">
            <v>27820.414229457903</v>
          </cell>
          <cell r="AQ721">
            <v>25233.986081709641</v>
          </cell>
          <cell r="AR721">
            <v>22649.855967566855</v>
          </cell>
          <cell r="AS721">
            <v>20743.645767038568</v>
          </cell>
          <cell r="AT721">
            <v>19515.355480124785</v>
          </cell>
          <cell r="AU721">
            <v>18287.065193211005</v>
          </cell>
          <cell r="AV721">
            <v>17058.774906297222</v>
          </cell>
          <cell r="AW721">
            <v>15830.484619383436</v>
          </cell>
          <cell r="AX721">
            <v>14602.194332469655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</row>
        <row r="722">
          <cell r="A722">
            <v>-2843.131247232986</v>
          </cell>
          <cell r="B722">
            <v>-11174.042289672412</v>
          </cell>
          <cell r="C722">
            <v>-9349.7693583607161</v>
          </cell>
          <cell r="D722">
            <v>-6982.9415670261442</v>
          </cell>
          <cell r="E722">
            <v>-5418.8392938430015</v>
          </cell>
          <cell r="F722">
            <v>-4069.7483972191735</v>
          </cell>
          <cell r="G722">
            <v>-2637.0263482666396</v>
          </cell>
          <cell r="H722">
            <v>-1106.9085422465341</v>
          </cell>
          <cell r="I722">
            <v>593.89333594679329</v>
          </cell>
          <cell r="J722">
            <v>2483.4697612286159</v>
          </cell>
          <cell r="K722">
            <v>4573.960747012291</v>
          </cell>
          <cell r="L722">
            <v>6887.168835183018</v>
          </cell>
          <cell r="M722">
            <v>9443.2406926475942</v>
          </cell>
          <cell r="N722">
            <v>12270.664905680462</v>
          </cell>
          <cell r="O722">
            <v>15767.079369085632</v>
          </cell>
          <cell r="P722">
            <v>20081.646470218893</v>
          </cell>
          <cell r="Q722">
            <v>24874.653304983374</v>
          </cell>
          <cell r="R722">
            <v>30039.753716665335</v>
          </cell>
          <cell r="S722">
            <v>35605.834296658519</v>
          </cell>
          <cell r="T722">
            <v>41604.024177518659</v>
          </cell>
          <cell r="U722">
            <v>48067.869127261903</v>
          </cell>
          <cell r="V722">
            <v>55033.51915905613</v>
          </cell>
          <cell r="W722">
            <v>62539.930705540144</v>
          </cell>
          <cell r="X722">
            <v>70629.084488460619</v>
          </cell>
          <cell r="Y722">
            <v>79346.220302095287</v>
          </cell>
          <cell r="Z722">
            <v>88740.090023523284</v>
          </cell>
          <cell r="AA722">
            <v>98863.230264740734</v>
          </cell>
          <cell r="AB722">
            <v>109772.25619146792</v>
          </cell>
          <cell r="AC722">
            <v>121528.17815187477</v>
          </cell>
          <cell r="AD722">
            <v>134196.74288601667</v>
          </cell>
          <cell r="AE722">
            <v>45888.209943609174</v>
          </cell>
          <cell r="AF722">
            <v>42185.513227364332</v>
          </cell>
          <cell r="AG722">
            <v>39736.434224158431</v>
          </cell>
          <cell r="AH722">
            <v>37437.173343186936</v>
          </cell>
          <cell r="AI722">
            <v>35273.630055298359</v>
          </cell>
          <cell r="AJ722">
            <v>33233.466397485165</v>
          </cell>
          <cell r="AK722">
            <v>31251.467422421789</v>
          </cell>
          <cell r="AL722">
            <v>29269.468447358413</v>
          </cell>
          <cell r="AM722">
            <v>27285.706906151107</v>
          </cell>
          <cell r="AN722">
            <v>25303.707931087731</v>
          </cell>
          <cell r="AO722">
            <v>23319.946389880424</v>
          </cell>
          <cell r="AP722">
            <v>21337.947414817052</v>
          </cell>
          <cell r="AQ722">
            <v>19354.185873609746</v>
          </cell>
          <cell r="AR722">
            <v>17372.18689854637</v>
          </cell>
          <cell r="AS722">
            <v>15910.144935943536</v>
          </cell>
          <cell r="AT722">
            <v>14968.059985801239</v>
          </cell>
          <cell r="AU722">
            <v>14025.975035658943</v>
          </cell>
          <cell r="AV722">
            <v>13083.890085516647</v>
          </cell>
          <cell r="AW722">
            <v>12141.80513537435</v>
          </cell>
          <cell r="AX722">
            <v>11199.720185232052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</row>
        <row r="723">
          <cell r="A723">
            <v>-3342.0403934778715</v>
          </cell>
          <cell r="B723">
            <v>-13579.427853874484</v>
          </cell>
          <cell r="C723">
            <v>-11879.721568260889</v>
          </cell>
          <cell r="D723">
            <v>-9303.0886986899077</v>
          </cell>
          <cell r="E723">
            <v>-7566.6776105335402</v>
          </cell>
          <cell r="F723">
            <v>-6086.1504076674037</v>
          </cell>
          <cell r="G723">
            <v>-4538.0729908541216</v>
          </cell>
          <cell r="H723">
            <v>-2907.6264133749414</v>
          </cell>
          <cell r="I723">
            <v>-1111.633756423206</v>
          </cell>
          <cell r="J723">
            <v>869.14913839971427</v>
          </cell>
          <cell r="K723">
            <v>3046.2822632937728</v>
          </cell>
          <cell r="L723">
            <v>5442.3381107864807</v>
          </cell>
          <cell r="M723">
            <v>8077.6944647719338</v>
          </cell>
          <cell r="N723">
            <v>10982.778291240298</v>
          </cell>
          <cell r="O723">
            <v>14617.764823370922</v>
          </cell>
          <cell r="P723">
            <v>19158.595382217296</v>
          </cell>
          <cell r="Q723">
            <v>24216.112483706442</v>
          </cell>
          <cell r="R723">
            <v>29666.257781543005</v>
          </cell>
          <cell r="S723">
            <v>35539.5120229936</v>
          </cell>
          <cell r="T723">
            <v>41868.722254950175</v>
          </cell>
          <cell r="U723">
            <v>48689.28552591968</v>
          </cell>
          <cell r="V723">
            <v>56039.346849276553</v>
          </cell>
          <cell r="W723">
            <v>63960.012534916808</v>
          </cell>
          <cell r="X723">
            <v>72495.580082403074</v>
          </cell>
          <cell r="Y723">
            <v>81693.785921311952</v>
          </cell>
          <cell r="Z723">
            <v>91606.072384308121</v>
          </cell>
          <cell r="AA723">
            <v>102287.87540603211</v>
          </cell>
          <cell r="AB723">
            <v>113798.93455680067</v>
          </cell>
          <cell r="AC723">
            <v>126203.62714502891</v>
          </cell>
          <cell r="AD723">
            <v>139571.32825689149</v>
          </cell>
          <cell r="AE723">
            <v>53460.675401115732</v>
          </cell>
          <cell r="AF723">
            <v>49146.960233337406</v>
          </cell>
          <cell r="AG723">
            <v>46293.734583808378</v>
          </cell>
          <cell r="AH723">
            <v>43615.050020362709</v>
          </cell>
          <cell r="AI723">
            <v>41094.479146663085</v>
          </cell>
          <cell r="AJ723">
            <v>38717.647990914462</v>
          </cell>
          <cell r="AK723">
            <v>36408.579845057015</v>
          </cell>
          <cell r="AL723">
            <v>34099.51169919956</v>
          </cell>
          <cell r="AM723">
            <v>31788.390128799954</v>
          </cell>
          <cell r="AN723">
            <v>29479.321982942511</v>
          </cell>
          <cell r="AO723">
            <v>27168.20041254289</v>
          </cell>
          <cell r="AP723">
            <v>24859.132266685454</v>
          </cell>
          <cell r="AQ723">
            <v>22548.010696285834</v>
          </cell>
          <cell r="AR723">
            <v>20238.942550428386</v>
          </cell>
          <cell r="AS723">
            <v>18535.634644507205</v>
          </cell>
          <cell r="AT723">
            <v>17438.086978522297</v>
          </cell>
          <cell r="AU723">
            <v>16340.539312537392</v>
          </cell>
          <cell r="AV723">
            <v>15242.991646552486</v>
          </cell>
          <cell r="AW723">
            <v>14145.443980567581</v>
          </cell>
          <cell r="AX723">
            <v>13047.89631458268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</row>
        <row r="724">
          <cell r="A724">
            <v>-3291.233177021445</v>
          </cell>
          <cell r="B724">
            <v>-13359.312251208738</v>
          </cell>
          <cell r="C724">
            <v>-11797.468759853702</v>
          </cell>
          <cell r="D724">
            <v>-9295.8293272185711</v>
          </cell>
          <cell r="E724">
            <v>-7591.2069448569873</v>
          </cell>
          <cell r="F724">
            <v>-6143.6797925809069</v>
          </cell>
          <cell r="G724">
            <v>-4628.4231886025773</v>
          </cell>
          <cell r="H724">
            <v>-3030.8444151958033</v>
          </cell>
          <cell r="I724">
            <v>-1268.9230969200444</v>
          </cell>
          <cell r="J724">
            <v>676.32958131246983</v>
          </cell>
          <cell r="K724">
            <v>2816.3885863003143</v>
          </cell>
          <cell r="L724">
            <v>5173.5893057715366</v>
          </cell>
          <cell r="M724">
            <v>7768.1164379273259</v>
          </cell>
          <cell r="N724">
            <v>10630.012701274409</v>
          </cell>
          <cell r="O724">
            <v>14212.735336978611</v>
          </cell>
          <cell r="P724">
            <v>18689.221531347332</v>
          </cell>
          <cell r="Q724">
            <v>23675.242274115255</v>
          </cell>
          <cell r="R724">
            <v>29048.340765094319</v>
          </cell>
          <cell r="S724">
            <v>34838.566855837518</v>
          </cell>
          <cell r="T724">
            <v>41078.303245969066</v>
          </cell>
          <cell r="U724">
            <v>47802.44658824303</v>
          </cell>
          <cell r="V724">
            <v>55048.602653258225</v>
          </cell>
          <cell r="W724">
            <v>62857.296645316914</v>
          </cell>
          <cell r="X724">
            <v>71272.199845650597</v>
          </cell>
          <cell r="Y724">
            <v>80340.373850548116</v>
          </cell>
          <cell r="Z724">
            <v>90112.533770324604</v>
          </cell>
          <cell r="AA724">
            <v>100643.3318611101</v>
          </cell>
          <cell r="AB724">
            <v>111991.66317571135</v>
          </cell>
          <cell r="AC724">
            <v>124220.99494294438</v>
          </cell>
          <cell r="AD724">
            <v>137399.72151754034</v>
          </cell>
          <cell r="AE724">
            <v>52670.975209418808</v>
          </cell>
          <cell r="AF724">
            <v>48420.980555258415</v>
          </cell>
          <cell r="AG724">
            <v>45609.901639295364</v>
          </cell>
          <cell r="AH724">
            <v>42970.785556744784</v>
          </cell>
          <cell r="AI724">
            <v>40487.447570344324</v>
          </cell>
          <cell r="AJ724">
            <v>38145.726034989442</v>
          </cell>
          <cell r="AK724">
            <v>35870.766540841745</v>
          </cell>
          <cell r="AL724">
            <v>33595.807046694048</v>
          </cell>
          <cell r="AM724">
            <v>31318.824460388554</v>
          </cell>
          <cell r="AN724">
            <v>29043.864966240861</v>
          </cell>
          <cell r="AO724">
            <v>26766.882379935367</v>
          </cell>
          <cell r="AP724">
            <v>24491.922885787666</v>
          </cell>
          <cell r="AQ724">
            <v>22214.940299482179</v>
          </cell>
          <cell r="AR724">
            <v>19939.980805334479</v>
          </cell>
          <cell r="AS724">
            <v>18261.833497735948</v>
          </cell>
          <cell r="AT724">
            <v>17180.498376686577</v>
          </cell>
          <cell r="AU724">
            <v>16099.163255637208</v>
          </cell>
          <cell r="AV724">
            <v>15017.82813458784</v>
          </cell>
          <cell r="AW724">
            <v>13936.493013538473</v>
          </cell>
          <cell r="AX724">
            <v>12855.157892489102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</row>
        <row r="725">
          <cell r="A725">
            <v>-3176.9676800237762</v>
          </cell>
          <cell r="B725">
            <v>-12859.866509238831</v>
          </cell>
          <cell r="C725">
            <v>-11160.335669219079</v>
          </cell>
          <cell r="D725">
            <v>-8600.8695738549213</v>
          </cell>
          <cell r="E725">
            <v>-6906.1622559435646</v>
          </cell>
          <cell r="F725">
            <v>-5476.3376002052228</v>
          </cell>
          <cell r="G725">
            <v>-3973.9092760899243</v>
          </cell>
          <cell r="H725">
            <v>-2384.4535867071718</v>
          </cell>
          <cell r="I725">
            <v>-628.21295969546668</v>
          </cell>
          <cell r="J725">
            <v>1313.6219482652186</v>
          </cell>
          <cell r="K725">
            <v>3452.7661345053948</v>
          </cell>
          <cell r="L725">
            <v>5811.4820259706912</v>
          </cell>
          <cell r="M725">
            <v>8410.0179993621005</v>
          </cell>
          <cell r="N725">
            <v>11278.083802661416</v>
          </cell>
          <cell r="O725">
            <v>14854.40778467515</v>
          </cell>
          <cell r="P725">
            <v>19305.709575528366</v>
          </cell>
          <cell r="Q725">
            <v>24259.674315234552</v>
          </cell>
          <cell r="R725">
            <v>29598.228212325263</v>
          </cell>
          <cell r="S725">
            <v>35351.227922580103</v>
          </cell>
          <cell r="T725">
            <v>41550.847951560063</v>
          </cell>
          <cell r="U725">
            <v>48231.76059530965</v>
          </cell>
          <cell r="V725">
            <v>55431.329850323622</v>
          </cell>
          <cell r="W725">
            <v>63189.82037724831</v>
          </cell>
          <cell r="X725">
            <v>71550.622686978066</v>
          </cell>
          <cell r="Y725">
            <v>80560.495808533597</v>
          </cell>
          <cell r="Z725">
            <v>90269.828795878479</v>
          </cell>
          <cell r="AA725">
            <v>100732.92253618954</v>
          </cell>
          <cell r="AB725">
            <v>112008.29343563523</v>
          </cell>
          <cell r="AC725">
            <v>124159.00068107054</v>
          </cell>
          <cell r="AD725">
            <v>137252.99890790778</v>
          </cell>
          <cell r="AE725">
            <v>50870.816091907553</v>
          </cell>
          <cell r="AF725">
            <v>46766.075376859582</v>
          </cell>
          <cell r="AG725">
            <v>44051.071943085633</v>
          </cell>
          <cell r="AH725">
            <v>41502.154093229336</v>
          </cell>
          <cell r="AI725">
            <v>39103.690242921992</v>
          </cell>
          <cell r="AJ725">
            <v>36842.002755840942</v>
          </cell>
          <cell r="AK725">
            <v>34644.795554280885</v>
          </cell>
          <cell r="AL725">
            <v>32447.588352720821</v>
          </cell>
          <cell r="AM725">
            <v>30248.427203114672</v>
          </cell>
          <cell r="AN725">
            <v>28051.220001554608</v>
          </cell>
          <cell r="AO725">
            <v>25852.058851948452</v>
          </cell>
          <cell r="AP725">
            <v>23654.851650388387</v>
          </cell>
          <cell r="AQ725">
            <v>21455.690500782232</v>
          </cell>
          <cell r="AR725">
            <v>19258.483299222167</v>
          </cell>
          <cell r="AS725">
            <v>17637.690771258702</v>
          </cell>
          <cell r="AT725">
            <v>16593.312916891839</v>
          </cell>
          <cell r="AU725">
            <v>15548.935062524975</v>
          </cell>
          <cell r="AV725">
            <v>14504.55720815811</v>
          </cell>
          <cell r="AW725">
            <v>13460.179353791247</v>
          </cell>
          <cell r="AX725">
            <v>12415.801499424388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</row>
        <row r="726">
          <cell r="A726">
            <v>-3578.8618327878453</v>
          </cell>
          <cell r="B726">
            <v>-14476.983192679354</v>
          </cell>
          <cell r="C726">
            <v>-12739.787136908009</v>
          </cell>
          <cell r="D726">
            <v>-10198.747210609119</v>
          </cell>
          <cell r="E726">
            <v>-8411.9565675784397</v>
          </cell>
          <cell r="F726">
            <v>-6844.7771916325519</v>
          </cell>
          <cell r="G726">
            <v>-5216.7435883700946</v>
          </cell>
          <cell r="H726">
            <v>-3512.38067462346</v>
          </cell>
          <cell r="I726">
            <v>-1643.3347901199436</v>
          </cell>
          <cell r="J726">
            <v>410.36407670701374</v>
          </cell>
          <cell r="K726">
            <v>2660.1270173318494</v>
          </cell>
          <cell r="L726">
            <v>5129.078460662201</v>
          </cell>
          <cell r="M726">
            <v>7837.8852795678458</v>
          </cell>
          <cell r="N726">
            <v>10818.148671336543</v>
          </cell>
          <cell r="O726">
            <v>14562.178994102782</v>
          </cell>
          <cell r="P726">
            <v>19259.80706896093</v>
          </cell>
          <cell r="Q726">
            <v>24496.855824813647</v>
          </cell>
          <cell r="R726">
            <v>30140.470285918946</v>
          </cell>
          <cell r="S726">
            <v>36222.213204581327</v>
          </cell>
          <cell r="T726">
            <v>42776.097631593722</v>
          </cell>
          <cell r="U726">
            <v>49838.777139277154</v>
          </cell>
          <cell r="V726">
            <v>57449.750812029277</v>
          </cell>
          <cell r="W726">
            <v>65651.584150821975</v>
          </cell>
          <cell r="X726">
            <v>74490.147127089163</v>
          </cell>
          <cell r="Y726">
            <v>84014.87071735668</v>
          </cell>
          <cell r="Z726">
            <v>94279.023353322002</v>
          </cell>
          <cell r="AA726">
            <v>105340.00883347228</v>
          </cell>
          <cell r="AB726">
            <v>117259.68736235541</v>
          </cell>
          <cell r="AC726">
            <v>130104.72151296418</v>
          </cell>
          <cell r="AD726">
            <v>143946.94904707919</v>
          </cell>
          <cell r="AE726">
            <v>57327.770372049075</v>
          </cell>
          <cell r="AF726">
            <v>52702.021244613614</v>
          </cell>
          <cell r="AG726">
            <v>49642.406609583653</v>
          </cell>
          <cell r="AH726">
            <v>46769.958545652873</v>
          </cell>
          <cell r="AI726">
            <v>44067.061375541358</v>
          </cell>
          <cell r="AJ726">
            <v>41518.301381629171</v>
          </cell>
          <cell r="AK726">
            <v>39042.20605649666</v>
          </cell>
          <cell r="AL726">
            <v>36566.110731364155</v>
          </cell>
          <cell r="AM726">
            <v>34087.813446571658</v>
          </cell>
          <cell r="AN726">
            <v>31611.718121439153</v>
          </cell>
          <cell r="AO726">
            <v>29133.420836646656</v>
          </cell>
          <cell r="AP726">
            <v>26657.325511514147</v>
          </cell>
          <cell r="AQ726">
            <v>24179.02822672165</v>
          </cell>
          <cell r="AR726">
            <v>21702.932901589149</v>
          </cell>
          <cell r="AS726">
            <v>19876.415676153807</v>
          </cell>
          <cell r="AT726">
            <v>18699.476550415642</v>
          </cell>
          <cell r="AU726">
            <v>17522.537424677474</v>
          </cell>
          <cell r="AV726">
            <v>16345.598298939303</v>
          </cell>
          <cell r="AW726">
            <v>15168.659173201129</v>
          </cell>
          <cell r="AX726">
            <v>13991.720047462959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</row>
        <row r="727">
          <cell r="A727">
            <v>-3630.4518038419001</v>
          </cell>
          <cell r="B727">
            <v>-14659.372159023709</v>
          </cell>
          <cell r="C727">
            <v>-12758.477463576277</v>
          </cell>
          <cell r="D727">
            <v>-10086.280973120593</v>
          </cell>
          <cell r="E727">
            <v>-8238.3778299047462</v>
          </cell>
          <cell r="F727">
            <v>-6624.3489543559954</v>
          </cell>
          <cell r="G727">
            <v>-4948.7707594745725</v>
          </cell>
          <cell r="H727">
            <v>-3195.856461518943</v>
          </cell>
          <cell r="I727">
            <v>-1275.9368734841466</v>
          </cell>
          <cell r="J727">
            <v>831.31207664189833</v>
          </cell>
          <cell r="K727">
            <v>3137.4789551046774</v>
          </cell>
          <cell r="L727">
            <v>5666.0355811420977</v>
          </cell>
          <cell r="M727">
            <v>8437.9561866968415</v>
          </cell>
          <cell r="N727">
            <v>11485.362269210083</v>
          </cell>
          <cell r="O727">
            <v>15307.890675159235</v>
          </cell>
          <cell r="P727">
            <v>20098.721772874305</v>
          </cell>
          <cell r="Q727">
            <v>25438.523943162923</v>
          </cell>
          <cell r="R727">
            <v>31192.868833308112</v>
          </cell>
          <cell r="S727">
            <v>37393.93847198919</v>
          </cell>
          <cell r="T727">
            <v>44076.413262408343</v>
          </cell>
          <cell r="U727">
            <v>51277.665937597667</v>
          </cell>
          <cell r="V727">
            <v>59037.970572980877</v>
          </cell>
          <cell r="W727">
            <v>67400.727825123366</v>
          </cell>
          <cell r="X727">
            <v>76412.707656351791</v>
          </cell>
          <cell r="Y727">
            <v>86124.310902716505</v>
          </cell>
          <cell r="Z727">
            <v>96589.851148155198</v>
          </cell>
          <cell r="AA727">
            <v>107867.85848127965</v>
          </cell>
          <cell r="AB727">
            <v>120021.40683359189</v>
          </cell>
          <cell r="AC727">
            <v>133118.46672981657</v>
          </cell>
          <cell r="AD727">
            <v>147232.28542315826</v>
          </cell>
          <cell r="AE727">
            <v>58175.331111212516</v>
          </cell>
          <cell r="AF727">
            <v>53481.192731514348</v>
          </cell>
          <cell r="AG727">
            <v>50376.343313676822</v>
          </cell>
          <cell r="AH727">
            <v>47461.42762561774</v>
          </cell>
          <cell r="AI727">
            <v>44718.569551593246</v>
          </cell>
          <cell r="AJ727">
            <v>42132.127490327468</v>
          </cell>
          <cell r="AK727">
            <v>39619.424406505088</v>
          </cell>
          <cell r="AL727">
            <v>37106.721322682715</v>
          </cell>
          <cell r="AM727">
            <v>34591.783724392357</v>
          </cell>
          <cell r="AN727">
            <v>32079.080640569973</v>
          </cell>
          <cell r="AO727">
            <v>29564.143042279611</v>
          </cell>
          <cell r="AP727">
            <v>27051.439958457227</v>
          </cell>
          <cell r="AQ727">
            <v>24536.502360166873</v>
          </cell>
          <cell r="AR727">
            <v>22023.799276344493</v>
          </cell>
          <cell r="AS727">
            <v>20170.277960576703</v>
          </cell>
          <cell r="AT727">
            <v>18975.938412863514</v>
          </cell>
          <cell r="AU727">
            <v>17781.598865150314</v>
          </cell>
          <cell r="AV727">
            <v>16587.259317437125</v>
          </cell>
          <cell r="AW727">
            <v>15392.919769723931</v>
          </cell>
          <cell r="AX727">
            <v>14198.580222010738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</row>
        <row r="728">
          <cell r="A728">
            <v>-3244.8479175596181</v>
          </cell>
          <cell r="B728">
            <v>-13225.494239517604</v>
          </cell>
          <cell r="C728">
            <v>-11523.99281405587</v>
          </cell>
          <cell r="D728">
            <v>-8979.0431814543063</v>
          </cell>
          <cell r="E728">
            <v>-7287.8043931703778</v>
          </cell>
          <cell r="F728">
            <v>-5848.8238754029526</v>
          </cell>
          <cell r="G728">
            <v>-4339.9477130275882</v>
          </cell>
          <cell r="H728">
            <v>-2746.6629245097179</v>
          </cell>
          <cell r="I728">
            <v>-987.97730582781537</v>
          </cell>
          <cell r="J728">
            <v>955.01297400914518</v>
          </cell>
          <cell r="K728">
            <v>3093.8875850063077</v>
          </cell>
          <cell r="L728">
            <v>5450.9445670168016</v>
          </cell>
          <cell r="M728">
            <v>8046.3928142806963</v>
          </cell>
          <cell r="N728">
            <v>10910.119255103977</v>
          </cell>
          <cell r="O728">
            <v>14488.905635151079</v>
          </cell>
          <cell r="P728">
            <v>18952.867658581232</v>
          </cell>
          <cell r="Q728">
            <v>23923.165481270396</v>
          </cell>
          <cell r="R728">
            <v>29279.320441023388</v>
          </cell>
          <cell r="S728">
            <v>35051.287630177627</v>
          </cell>
          <cell r="T728">
            <v>41271.347632737634</v>
          </cell>
          <cell r="U728">
            <v>47974.28705833682</v>
          </cell>
          <cell r="V728">
            <v>55197.593091519819</v>
          </cell>
          <cell r="W728">
            <v>62981.663144391234</v>
          </cell>
          <cell r="X728">
            <v>71370.030785144481</v>
          </cell>
          <cell r="Y728">
            <v>80409.609206009205</v>
          </cell>
          <cell r="Z728">
            <v>90150.953592248581</v>
          </cell>
          <cell r="AA728">
            <v>100648.54385954328</v>
          </cell>
          <cell r="AB728">
            <v>111961.08934101387</v>
          </cell>
          <cell r="AC728">
            <v>124151.85712788801</v>
          </cell>
          <cell r="AD728">
            <v>137289.02590010763</v>
          </cell>
          <cell r="AE728">
            <v>51855.757671301501</v>
          </cell>
          <cell r="AF728">
            <v>47671.542512683023</v>
          </cell>
          <cell r="AG728">
            <v>44903.972205098929</v>
          </cell>
          <cell r="AH728">
            <v>42305.703167948006</v>
          </cell>
          <cell r="AI728">
            <v>39860.801164012984</v>
          </cell>
          <cell r="AJ728">
            <v>37555.323735728787</v>
          </cell>
          <cell r="AK728">
            <v>35315.575035965703</v>
          </cell>
          <cell r="AL728">
            <v>33075.826336202619</v>
          </cell>
          <cell r="AM728">
            <v>30834.08585678738</v>
          </cell>
          <cell r="AN728">
            <v>28594.337157024289</v>
          </cell>
          <cell r="AO728">
            <v>26352.59667760905</v>
          </cell>
          <cell r="AP728">
            <v>24112.847977845962</v>
          </cell>
          <cell r="AQ728">
            <v>21871.10749843072</v>
          </cell>
          <cell r="AR728">
            <v>19631.358798667628</v>
          </cell>
          <cell r="AS728">
            <v>17979.185096290174</v>
          </cell>
          <cell r="AT728">
            <v>16914.586391298355</v>
          </cell>
          <cell r="AU728">
            <v>15849.987686306533</v>
          </cell>
          <cell r="AV728">
            <v>14785.388981314713</v>
          </cell>
          <cell r="AW728">
            <v>13720.79027632289</v>
          </cell>
          <cell r="AX728">
            <v>12656.191571331074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</row>
        <row r="729">
          <cell r="A729">
            <v>-3087.3973635061484</v>
          </cell>
          <cell r="B729">
            <v>-12247.685983401427</v>
          </cell>
          <cell r="C729">
            <v>-10467.287881890916</v>
          </cell>
          <cell r="D729">
            <v>-7915.8216934938737</v>
          </cell>
          <cell r="E729">
            <v>-6216.1491181317542</v>
          </cell>
          <cell r="F729">
            <v>-4778.3100318280376</v>
          </cell>
          <cell r="G729">
            <v>-3263.2295553512968</v>
          </cell>
          <cell r="H729">
            <v>-1656.4757467138381</v>
          </cell>
          <cell r="I729">
            <v>120.38073587125899</v>
          </cell>
          <cell r="J729">
            <v>2086.1696139686746</v>
          </cell>
          <cell r="K729">
            <v>4252.9063879315836</v>
          </cell>
          <cell r="L729">
            <v>6642.9642007490293</v>
          </cell>
          <cell r="M729">
            <v>9276.8021902048404</v>
          </cell>
          <cell r="N729">
            <v>12184.099147864779</v>
          </cell>
          <cell r="O729">
            <v>15794.315279817743</v>
          </cell>
          <cell r="P729">
            <v>20270.387110037846</v>
          </cell>
          <cell r="Q729">
            <v>25247.885332199723</v>
          </cell>
          <cell r="R729">
            <v>30611.799677149291</v>
          </cell>
          <cell r="S729">
            <v>36392.12863273843</v>
          </cell>
          <cell r="T729">
            <v>42621.199547392702</v>
          </cell>
          <cell r="U729">
            <v>49333.849425610075</v>
          </cell>
          <cell r="V729">
            <v>56567.619759084038</v>
          </cell>
          <cell r="W729">
            <v>64362.966483073265</v>
          </cell>
          <cell r="X729">
            <v>72763.48623222961</v>
          </cell>
          <cell r="Y729">
            <v>81816.160161254418</v>
          </cell>
          <cell r="Z729">
            <v>91571.616693985736</v>
          </cell>
          <cell r="AA729">
            <v>102084.41467038001</v>
          </cell>
          <cell r="AB729">
            <v>113413.34847493016</v>
          </cell>
          <cell r="AC729">
            <v>125621.77685299549</v>
          </cell>
          <cell r="AD729">
            <v>138777.97725399773</v>
          </cell>
          <cell r="AE729">
            <v>49713.961873683336</v>
          </cell>
          <cell r="AF729">
            <v>45702.567147076777</v>
          </cell>
          <cell r="AG729">
            <v>43049.305659199264</v>
          </cell>
          <cell r="AH729">
            <v>40558.352799745044</v>
          </cell>
          <cell r="AI729">
            <v>38214.432462509591</v>
          </cell>
          <cell r="AJ729">
            <v>36004.17805456389</v>
          </cell>
          <cell r="AK729">
            <v>33856.937584711945</v>
          </cell>
          <cell r="AL729">
            <v>31709.697114860006</v>
          </cell>
          <cell r="AM729">
            <v>29560.547131732488</v>
          </cell>
          <cell r="AN729">
            <v>27413.306661880542</v>
          </cell>
          <cell r="AO729">
            <v>25264.156678753036</v>
          </cell>
          <cell r="AP729">
            <v>23116.916208901086</v>
          </cell>
          <cell r="AQ729">
            <v>20967.766225773576</v>
          </cell>
          <cell r="AR729">
            <v>18820.525755921633</v>
          </cell>
          <cell r="AS729">
            <v>17236.591702362301</v>
          </cell>
          <cell r="AT729">
            <v>16215.964065095577</v>
          </cell>
          <cell r="AU729">
            <v>15195.336427828859</v>
          </cell>
          <cell r="AV729">
            <v>14174.708790562143</v>
          </cell>
          <cell r="AW729">
            <v>13154.081153295423</v>
          </cell>
          <cell r="AX729">
            <v>12133.453516028705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</row>
        <row r="730">
          <cell r="A730">
            <v>-3648.1769068887661</v>
          </cell>
          <cell r="B730">
            <v>-14765.302177580254</v>
          </cell>
          <cell r="C730">
            <v>-13007.824121580668</v>
          </cell>
          <cell r="D730">
            <v>-10346.129652060943</v>
          </cell>
          <cell r="E730">
            <v>-8490.7534092276328</v>
          </cell>
          <cell r="F730">
            <v>-6886.2819888657177</v>
          </cell>
          <cell r="G730">
            <v>-5221.8878228521335</v>
          </cell>
          <cell r="H730">
            <v>-3481.8329042781065</v>
          </cell>
          <cell r="I730">
            <v>-1576.2060497097348</v>
          </cell>
          <cell r="J730">
            <v>515.25778881004101</v>
          </cell>
          <cell r="K730">
            <v>2804.0222096994557</v>
          </cell>
          <cell r="L730">
            <v>5313.4713111421333</v>
          </cell>
          <cell r="M730">
            <v>8064.4646480637684</v>
          </cell>
          <cell r="N730">
            <v>11089.056991825004</v>
          </cell>
          <cell r="O730">
            <v>14888.847659362631</v>
          </cell>
          <cell r="P730">
            <v>19657.765010479165</v>
          </cell>
          <cell r="Q730">
            <v>24974.648239447</v>
          </cell>
          <cell r="R730">
            <v>30704.294931293658</v>
          </cell>
          <cell r="S730">
            <v>36878.748986355218</v>
          </cell>
          <cell r="T730">
            <v>43532.541956228379</v>
          </cell>
          <cell r="U730">
            <v>50702.886166602759</v>
          </cell>
          <cell r="V730">
            <v>58429.882832720781</v>
          </cell>
          <cell r="W730">
            <v>66756.746331381437</v>
          </cell>
          <cell r="X730">
            <v>75730.045883762534</v>
          </cell>
          <cell r="Y730">
            <v>85399.966000708606</v>
          </cell>
          <cell r="Z730">
            <v>95820.587147063445</v>
          </cell>
          <cell r="AA730">
            <v>107050.18819470385</v>
          </cell>
          <cell r="AB730">
            <v>119151.57235578905</v>
          </cell>
          <cell r="AC730">
            <v>132192.41841905448</v>
          </cell>
          <cell r="AD730">
            <v>146245.6592534926</v>
          </cell>
          <cell r="AE730">
            <v>58430.180326441703</v>
          </cell>
          <cell r="AF730">
            <v>53715.47829099129</v>
          </cell>
          <cell r="AG730">
            <v>50597.027430369912</v>
          </cell>
          <cell r="AH730">
            <v>47669.342343987322</v>
          </cell>
          <cell r="AI730">
            <v>44914.468606032809</v>
          </cell>
          <cell r="AJ730">
            <v>42316.696093921993</v>
          </cell>
          <cell r="AK730">
            <v>39792.98558828036</v>
          </cell>
          <cell r="AL730">
            <v>37269.275082638727</v>
          </cell>
          <cell r="AM730">
            <v>34743.32027377074</v>
          </cell>
          <cell r="AN730">
            <v>32219.60976812911</v>
          </cell>
          <cell r="AO730">
            <v>29693.654959261123</v>
          </cell>
          <cell r="AP730">
            <v>27169.94445361949</v>
          </cell>
          <cell r="AQ730">
            <v>24643.989644751509</v>
          </cell>
          <cell r="AR730">
            <v>22120.279139109873</v>
          </cell>
          <cell r="AS730">
            <v>20258.638085238123</v>
          </cell>
          <cell r="AT730">
            <v>19059.06648313627</v>
          </cell>
          <cell r="AU730">
            <v>17859.494881034425</v>
          </cell>
          <cell r="AV730">
            <v>16659.92327893258</v>
          </cell>
          <cell r="AW730">
            <v>15460.351676830733</v>
          </cell>
          <cell r="AX730">
            <v>14260.780074728887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</row>
        <row r="731">
          <cell r="A731">
            <v>-3792.0389210358744</v>
          </cell>
          <cell r="B731">
            <v>-15383.775881211423</v>
          </cell>
          <cell r="C731">
            <v>-13590.568525305916</v>
          </cell>
          <cell r="D731">
            <v>-10776.980175495413</v>
          </cell>
          <cell r="E731">
            <v>-8825.8691809619631</v>
          </cell>
          <cell r="F731">
            <v>-7158.2216422124939</v>
          </cell>
          <cell r="G731">
            <v>-5433.6091801614712</v>
          </cell>
          <cell r="H731">
            <v>-3635.834607077421</v>
          </cell>
          <cell r="I731">
            <v>-1671.8738653267183</v>
          </cell>
          <cell r="J731">
            <v>479.05018346709443</v>
          </cell>
          <cell r="K731">
            <v>2828.4076018822111</v>
          </cell>
          <cell r="L731">
            <v>5400.0067305947223</v>
          </cell>
          <cell r="M731">
            <v>8214.9852450588223</v>
          </cell>
          <cell r="N731">
            <v>11306.202942756028</v>
          </cell>
          <cell r="O731">
            <v>15194.208183995604</v>
          </cell>
          <cell r="P731">
            <v>20081.201057057096</v>
          </cell>
          <cell r="Q731">
            <v>25531.512593617648</v>
          </cell>
          <cell r="R731">
            <v>31404.945979336408</v>
          </cell>
          <cell r="S731">
            <v>37734.349262996278</v>
          </cell>
          <cell r="T731">
            <v>44555.120572774518</v>
          </cell>
          <cell r="U731">
            <v>51905.406085533468</v>
          </cell>
          <cell r="V731">
            <v>59826.313364981739</v>
          </cell>
          <cell r="W731">
            <v>68362.141261831217</v>
          </cell>
          <cell r="X731">
            <v>77560.627661700943</v>
          </cell>
          <cell r="Y731">
            <v>87473.216466334445</v>
          </cell>
          <cell r="Z731">
            <v>98155.345301262889</v>
          </cell>
          <cell r="AA731">
            <v>109666.75555896174</v>
          </cell>
          <cell r="AB731">
            <v>122071.82651146375</v>
          </cell>
          <cell r="AC731">
            <v>135439.93536100196</v>
          </cell>
          <cell r="AD731">
            <v>149845.84524232007</v>
          </cell>
          <cell r="AE731">
            <v>60695.277800927433</v>
          </cell>
          <cell r="AF731">
            <v>55797.806182809509</v>
          </cell>
          <cell r="AG731">
            <v>52558.465824171224</v>
          </cell>
          <cell r="AH731">
            <v>49517.286443261291</v>
          </cell>
          <cell r="AI731">
            <v>46655.617595117052</v>
          </cell>
          <cell r="AJ731">
            <v>43957.140140396157</v>
          </cell>
          <cell r="AK731">
            <v>41335.595771146291</v>
          </cell>
          <cell r="AL731">
            <v>38714.05140189641</v>
          </cell>
          <cell r="AM731">
            <v>36090.175727026195</v>
          </cell>
          <cell r="AN731">
            <v>33468.631357776314</v>
          </cell>
          <cell r="AO731">
            <v>30844.755682906107</v>
          </cell>
          <cell r="AP731">
            <v>28223.211313656229</v>
          </cell>
          <cell r="AQ731">
            <v>25599.335638786019</v>
          </cell>
          <cell r="AR731">
            <v>22977.791269536137</v>
          </cell>
          <cell r="AS731">
            <v>21043.982058284684</v>
          </cell>
          <cell r="AT731">
            <v>19797.908005031641</v>
          </cell>
          <cell r="AU731">
            <v>18551.833951778601</v>
          </cell>
          <cell r="AV731">
            <v>17305.759898525561</v>
          </cell>
          <cell r="AW731">
            <v>16059.685845272521</v>
          </cell>
          <cell r="AX731">
            <v>14813.611792019485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</row>
        <row r="732">
          <cell r="A732">
            <v>-3681.4160841947805</v>
          </cell>
          <cell r="B732">
            <v>-14890.161782637382</v>
          </cell>
          <cell r="C732">
            <v>-13001.28306337978</v>
          </cell>
          <cell r="D732">
            <v>-10157.558053017268</v>
          </cell>
          <cell r="E732">
            <v>-8222.6503500582803</v>
          </cell>
          <cell r="F732">
            <v>-6576.2475925870722</v>
          </cell>
          <cell r="G732">
            <v>-4868.5284017673748</v>
          </cell>
          <cell r="H732">
            <v>-3083.4834884240563</v>
          </cell>
          <cell r="I732">
            <v>-1130.2894575253054</v>
          </cell>
          <cell r="J732">
            <v>1011.6287685607717</v>
          </cell>
          <cell r="K732">
            <v>3353.9397576374049</v>
          </cell>
          <cell r="L732">
            <v>5920.3472872185093</v>
          </cell>
          <cell r="M732">
            <v>8732.0130141628215</v>
          </cell>
          <cell r="N732">
            <v>11821.43690689422</v>
          </cell>
          <cell r="O732">
            <v>15694.979163147795</v>
          </cell>
          <cell r="P732">
            <v>20548.822278260428</v>
          </cell>
          <cell r="Q732">
            <v>25958.688989951566</v>
          </cell>
          <cell r="R732">
            <v>31788.53771393601</v>
          </cell>
          <cell r="S732">
            <v>38070.972745300867</v>
          </cell>
          <cell r="T732">
            <v>44841.129535294705</v>
          </cell>
          <cell r="U732">
            <v>52136.871191558566</v>
          </cell>
          <cell r="V732">
            <v>59999.000233180399</v>
          </cell>
          <cell r="W732">
            <v>68471.486784844776</v>
          </cell>
          <cell r="X732">
            <v>77601.71448628763</v>
          </cell>
          <cell r="Y732">
            <v>87440.745492340822</v>
          </cell>
          <cell r="Z732">
            <v>98043.606045618973</v>
          </cell>
          <cell r="AA732">
            <v>109469.59421895622</v>
          </cell>
          <cell r="AB732">
            <v>121782.61154868787</v>
          </cell>
          <cell r="AC732">
            <v>135051.52041348591</v>
          </cell>
          <cell r="AD732">
            <v>149350.52915744204</v>
          </cell>
          <cell r="AE732">
            <v>58966.482470578267</v>
          </cell>
          <cell r="AF732">
            <v>54208.506483268538</v>
          </cell>
          <cell r="AG732">
            <v>51061.432882248424</v>
          </cell>
          <cell r="AH732">
            <v>48106.876001522367</v>
          </cell>
          <cell r="AI732">
            <v>45326.716620356827</v>
          </cell>
          <cell r="AJ732">
            <v>42705.100420609924</v>
          </cell>
          <cell r="AK732">
            <v>40158.226006388948</v>
          </cell>
          <cell r="AL732">
            <v>37611.351592167979</v>
          </cell>
          <cell r="AM732">
            <v>35062.212275355319</v>
          </cell>
          <cell r="AN732">
            <v>32515.337861134343</v>
          </cell>
          <cell r="AO732">
            <v>29966.198544321684</v>
          </cell>
          <cell r="AP732">
            <v>27419.324130100715</v>
          </cell>
          <cell r="AQ732">
            <v>24870.184813288051</v>
          </cell>
          <cell r="AR732">
            <v>22323.310399067086</v>
          </cell>
          <cell r="AS732">
            <v>20444.582249396117</v>
          </cell>
          <cell r="AT732">
            <v>19234.000364275147</v>
          </cell>
          <cell r="AU732">
            <v>18023.418479154177</v>
          </cell>
          <cell r="AV732">
            <v>16812.836594033208</v>
          </cell>
          <cell r="AW732">
            <v>15602.254708912234</v>
          </cell>
          <cell r="AX732">
            <v>14391.672823791267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</row>
        <row r="733">
          <cell r="A733">
            <v>-2957.0909357713072</v>
          </cell>
          <cell r="B733">
            <v>-11781.617237478089</v>
          </cell>
          <cell r="C733">
            <v>-10040.389679935146</v>
          </cell>
          <cell r="D733">
            <v>-7526.8372259212338</v>
          </cell>
          <cell r="E733">
            <v>-5883.238044728314</v>
          </cell>
          <cell r="F733">
            <v>-4504.5523499455703</v>
          </cell>
          <cell r="G733">
            <v>-3045.7248420737806</v>
          </cell>
          <cell r="H733">
            <v>-1492.7548278656786</v>
          </cell>
          <cell r="I733">
            <v>229.82736348917467</v>
          </cell>
          <cell r="J733">
            <v>2140.3708058271664</v>
          </cell>
          <cell r="K733">
            <v>4250.8927747339721</v>
          </cell>
          <cell r="L733">
            <v>6583.3706704325141</v>
          </cell>
          <cell r="M733">
            <v>9158.0078030026052</v>
          </cell>
          <cell r="N733">
            <v>12003.725721665922</v>
          </cell>
          <cell r="O733">
            <v>15531.937290660137</v>
          </cell>
          <cell r="P733">
            <v>19897.707781573656</v>
          </cell>
          <cell r="Q733">
            <v>24750.446292630506</v>
          </cell>
          <cell r="R733">
            <v>29979.915505869434</v>
          </cell>
          <cell r="S733">
            <v>35615.362004769697</v>
          </cell>
          <cell r="T733">
            <v>41688.302861093711</v>
          </cell>
          <cell r="U733">
            <v>48232.701898793108</v>
          </cell>
          <cell r="V733">
            <v>55285.159641740036</v>
          </cell>
          <cell r="W733">
            <v>62885.118007594261</v>
          </cell>
          <cell r="X733">
            <v>71075.080892587357</v>
          </cell>
          <cell r="Y733">
            <v>79900.851880876959</v>
          </cell>
          <cell r="Z733">
            <v>89411.790407895707</v>
          </cell>
          <cell r="AA733">
            <v>99661.087810326862</v>
          </cell>
          <cell r="AB733">
            <v>110706.06480655713</v>
          </cell>
          <cell r="AC733">
            <v>122608.4920713098</v>
          </cell>
          <cell r="AD733">
            <v>135434.93569732006</v>
          </cell>
          <cell r="AE733">
            <v>47555.371167673242</v>
          </cell>
          <cell r="AF733">
            <v>43718.152045839277</v>
          </cell>
          <cell r="AG733">
            <v>41180.095731166417</v>
          </cell>
          <cell r="AH733">
            <v>38797.300570050327</v>
          </cell>
          <cell r="AI733">
            <v>36555.153748038618</v>
          </cell>
          <cell r="AJ733">
            <v>34440.869052485432</v>
          </cell>
          <cell r="AK733">
            <v>32386.862216548408</v>
          </cell>
          <cell r="AL733">
            <v>30332.855380611381</v>
          </cell>
          <cell r="AM733">
            <v>28277.021942867807</v>
          </cell>
          <cell r="AN733">
            <v>26223.015106930779</v>
          </cell>
          <cell r="AO733">
            <v>24167.181669187205</v>
          </cell>
          <cell r="AP733">
            <v>22113.174833250177</v>
          </cell>
          <cell r="AQ733">
            <v>20057.341395506595</v>
          </cell>
          <cell r="AR733">
            <v>18003.334559569568</v>
          </cell>
          <cell r="AS733">
            <v>16488.175256564889</v>
          </cell>
          <cell r="AT733">
            <v>15511.863486492555</v>
          </cell>
          <cell r="AU733">
            <v>14535.551716420223</v>
          </cell>
          <cell r="AV733">
            <v>13559.239946347887</v>
          </cell>
          <cell r="AW733">
            <v>12582.928176275555</v>
          </cell>
          <cell r="AX733">
            <v>11606.616406203222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</row>
        <row r="734">
          <cell r="A734">
            <v>-2955.1899313722161</v>
          </cell>
          <cell r="B734">
            <v>-11743.527261319785</v>
          </cell>
          <cell r="C734">
            <v>-9962.2971523191882</v>
          </cell>
          <cell r="D734">
            <v>-7605.1594119689453</v>
          </cell>
          <cell r="E734">
            <v>-6030.9366996650269</v>
          </cell>
          <cell r="F734">
            <v>-4663.6773291407007</v>
          </cell>
          <cell r="G734">
            <v>-3217.1667185359056</v>
          </cell>
          <cell r="H734">
            <v>-1677.473003916655</v>
          </cell>
          <cell r="I734">
            <v>30.800484178198552</v>
          </cell>
          <cell r="J734">
            <v>1925.9228791888386</v>
          </cell>
          <cell r="K734">
            <v>4019.8250663103481</v>
          </cell>
          <cell r="L734">
            <v>6334.3915353617913</v>
          </cell>
          <cell r="M734">
            <v>8889.7253930295665</v>
          </cell>
          <cell r="N734">
            <v>11714.640432179141</v>
          </cell>
          <cell r="O734">
            <v>15220.441485294823</v>
          </cell>
          <cell r="P734">
            <v>19562.071970015451</v>
          </cell>
          <cell r="Q734">
            <v>24388.799191317241</v>
          </cell>
          <cell r="R734">
            <v>29590.237790777832</v>
          </cell>
          <cell r="S734">
            <v>35195.477586504625</v>
          </cell>
          <cell r="T734">
            <v>41235.866714784934</v>
          </cell>
          <cell r="U734">
            <v>47745.18694919534</v>
          </cell>
          <cell r="V734">
            <v>54759.84263018916</v>
          </cell>
          <cell r="W734">
            <v>62319.064261778738</v>
          </cell>
          <cell r="X734">
            <v>70465.12791395736</v>
          </cell>
          <cell r="Y734">
            <v>79243.591657901241</v>
          </cell>
          <cell r="Z734">
            <v>88703.55035625094</v>
          </cell>
          <cell r="AA734">
            <v>98897.910233424249</v>
          </cell>
          <cell r="AB734">
            <v>109883.68476153613</v>
          </cell>
          <cell r="AC734">
            <v>121722.31351671171</v>
          </cell>
          <cell r="AD734">
            <v>134480.00578904329</v>
          </cell>
          <cell r="AE734">
            <v>47556.384614418159</v>
          </cell>
          <cell r="AF734">
            <v>43719.083718073067</v>
          </cell>
          <cell r="AG734">
            <v>41180.973315190029</v>
          </cell>
          <cell r="AH734">
            <v>38798.127374615375</v>
          </cell>
          <cell r="AI734">
            <v>36555.932770484789</v>
          </cell>
          <cell r="AJ734">
            <v>34441.603017666988</v>
          </cell>
          <cell r="AK734">
            <v>32387.552409039501</v>
          </cell>
          <cell r="AL734">
            <v>30333.501800412017</v>
          </cell>
          <cell r="AM734">
            <v>28277.624551051489</v>
          </cell>
          <cell r="AN734">
            <v>26223.573942423998</v>
          </cell>
          <cell r="AO734">
            <v>24167.69669306347</v>
          </cell>
          <cell r="AP734">
            <v>22113.646084435983</v>
          </cell>
          <cell r="AQ734">
            <v>20057.768835075462</v>
          </cell>
          <cell r="AR734">
            <v>18003.718226447974</v>
          </cell>
          <cell r="AS734">
            <v>16488.526634067231</v>
          </cell>
          <cell r="AT734">
            <v>15512.194057933228</v>
          </cell>
          <cell r="AU734">
            <v>14535.861481799222</v>
          </cell>
          <cell r="AV734">
            <v>13559.52890566522</v>
          </cell>
          <cell r="AW734">
            <v>12583.196329531214</v>
          </cell>
          <cell r="AX734">
            <v>11606.863753397211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</row>
        <row r="735">
          <cell r="A735">
            <v>-3671.6299708058723</v>
          </cell>
          <cell r="B735">
            <v>-14903.772987281121</v>
          </cell>
          <cell r="C735">
            <v>-13070.758958158342</v>
          </cell>
          <cell r="D735">
            <v>-10247.011710865698</v>
          </cell>
          <cell r="E735">
            <v>-8326.7235980439109</v>
          </cell>
          <cell r="F735">
            <v>-6696.8380599331786</v>
          </cell>
          <cell r="G735">
            <v>-5006.1745693645089</v>
          </cell>
          <cell r="H735">
            <v>-3238.8308030829739</v>
          </cell>
          <cell r="I735">
            <v>-1304.3463083619672</v>
          </cell>
          <cell r="J735">
            <v>817.73177483947723</v>
          </cell>
          <cell r="K735">
            <v>3138.9919028049085</v>
          </cell>
          <cell r="L735">
            <v>5683.0120470781994</v>
          </cell>
          <cell r="M735">
            <v>8470.8352310520677</v>
          </cell>
          <cell r="N735">
            <v>11534.785776118058</v>
          </cell>
          <cell r="O735">
            <v>15379.324049291115</v>
          </cell>
          <cell r="P735">
            <v>20199.734487084443</v>
          </cell>
          <cell r="Q735">
            <v>25572.987821846604</v>
          </cell>
          <cell r="R735">
            <v>31363.380777298189</v>
          </cell>
          <cell r="S735">
            <v>37603.296986279121</v>
          </cell>
          <cell r="T735">
            <v>44327.634107207086</v>
          </cell>
          <cell r="U735">
            <v>51573.998994416717</v>
          </cell>
          <cell r="V735">
            <v>59382.918020079553</v>
          </cell>
          <cell r="W735">
            <v>67798.063723960877</v>
          </cell>
          <cell r="X735">
            <v>76866.499058586647</v>
          </cell>
          <cell r="Y735">
            <v>86638.94059579735</v>
          </cell>
          <cell r="Z735">
            <v>97170.04216671038</v>
          </cell>
          <cell r="AA735">
            <v>108518.70052139016</v>
          </cell>
          <cell r="AB735">
            <v>120748.38471767298</v>
          </cell>
          <cell r="AC735">
            <v>133927.49108130173</v>
          </cell>
          <cell r="AD735">
            <v>148129.72572253903</v>
          </cell>
          <cell r="AE735">
            <v>58752.199756339054</v>
          </cell>
          <cell r="AF735">
            <v>54011.514134099947</v>
          </cell>
          <cell r="AG735">
            <v>50875.876919394264</v>
          </cell>
          <cell r="AH735">
            <v>47932.056824063067</v>
          </cell>
          <cell r="AI735">
            <v>45162.000472165222</v>
          </cell>
          <cell r="AJ735">
            <v>42549.91115975225</v>
          </cell>
          <cell r="AK735">
            <v>40012.29202309643</v>
          </cell>
          <cell r="AL735">
            <v>37474.672886440603</v>
          </cell>
          <cell r="AM735">
            <v>34934.797077792144</v>
          </cell>
          <cell r="AN735">
            <v>32397.177941136324</v>
          </cell>
          <cell r="AO735">
            <v>29857.302132487861</v>
          </cell>
          <cell r="AP735">
            <v>27319.682995832041</v>
          </cell>
          <cell r="AQ735">
            <v>24779.807187183571</v>
          </cell>
          <cell r="AR735">
            <v>22242.188050527751</v>
          </cell>
          <cell r="AS735">
            <v>20370.287151701017</v>
          </cell>
          <cell r="AT735">
            <v>19164.104490703376</v>
          </cell>
          <cell r="AU735">
            <v>17957.92182970573</v>
          </cell>
          <cell r="AV735">
            <v>16751.739168708089</v>
          </cell>
          <cell r="AW735">
            <v>15545.556507710444</v>
          </cell>
          <cell r="AX735">
            <v>14339.373846712801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</row>
        <row r="736">
          <cell r="A736">
            <v>-3280.4245852456907</v>
          </cell>
          <cell r="B736">
            <v>-13221.225730371516</v>
          </cell>
          <cell r="C736">
            <v>-11337.924706453014</v>
          </cell>
          <cell r="D736">
            <v>-8698.8021969574856</v>
          </cell>
          <cell r="E736">
            <v>-6949.849726888543</v>
          </cell>
          <cell r="F736">
            <v>-5455.9369257606586</v>
          </cell>
          <cell r="G736">
            <v>-3890.3935181140241</v>
          </cell>
          <cell r="H736">
            <v>-2238.3502220139753</v>
          </cell>
          <cell r="I736">
            <v>-417.5885617245512</v>
          </cell>
          <cell r="J736">
            <v>1591.2022570730155</v>
          </cell>
          <cell r="K736">
            <v>3799.864994420368</v>
          </cell>
          <cell r="L736">
            <v>6231.1154560325303</v>
          </cell>
          <cell r="M736">
            <v>8905.5551257798979</v>
          </cell>
          <cell r="N736">
            <v>11853.656575468613</v>
          </cell>
          <cell r="O736">
            <v>15528.650074388857</v>
          </cell>
          <cell r="P736">
            <v>20103.691936382715</v>
          </cell>
          <cell r="Q736">
            <v>25195.683340968106</v>
          </cell>
          <cell r="R736">
            <v>30682.979271644028</v>
          </cell>
          <cell r="S736">
            <v>36596.268246110456</v>
          </cell>
          <cell r="T736">
            <v>42968.621211451391</v>
          </cell>
          <cell r="U736">
            <v>49835.676498319721</v>
          </cell>
          <cell r="V736">
            <v>57235.839133595669</v>
          </cell>
          <cell r="W736">
            <v>65210.495626205375</v>
          </cell>
          <cell r="X736">
            <v>73804.245427320478</v>
          </cell>
          <cell r="Y736">
            <v>83065.150359414605</v>
          </cell>
          <cell r="Z736">
            <v>93045.003409145749</v>
          </cell>
          <cell r="AA736">
            <v>103799.61838732882</v>
          </cell>
          <cell r="AB736">
            <v>115389.14207596424</v>
          </cell>
          <cell r="AC736">
            <v>127878.39060805189</v>
          </cell>
          <cell r="AD736">
            <v>141337.21196144438</v>
          </cell>
          <cell r="AE736">
            <v>52584.513413769833</v>
          </cell>
          <cell r="AF736">
            <v>48341.495318669469</v>
          </cell>
          <cell r="AG736">
            <v>45535.030916294185</v>
          </cell>
          <cell r="AH736">
            <v>42900.247062537856</v>
          </cell>
          <cell r="AI736">
            <v>40420.985588118689</v>
          </cell>
          <cell r="AJ736">
            <v>38083.108094915129</v>
          </cell>
          <cell r="AK736">
            <v>35811.883049998927</v>
          </cell>
          <cell r="AL736">
            <v>33540.658005082718</v>
          </cell>
          <cell r="AM736">
            <v>31267.413189006289</v>
          </cell>
          <cell r="AN736">
            <v>28996.188144090094</v>
          </cell>
          <cell r="AO736">
            <v>26722.943328013665</v>
          </cell>
          <cell r="AP736">
            <v>24451.718283097456</v>
          </cell>
          <cell r="AQ736">
            <v>22178.473467021027</v>
          </cell>
          <cell r="AR736">
            <v>19907.248422104818</v>
          </cell>
          <cell r="AS736">
            <v>18231.855869454375</v>
          </cell>
          <cell r="AT736">
            <v>17152.295809069681</v>
          </cell>
          <cell r="AU736">
            <v>16072.735748684987</v>
          </cell>
          <cell r="AV736">
            <v>14993.175688300287</v>
          </cell>
          <cell r="AW736">
            <v>13913.615627915597</v>
          </cell>
          <cell r="AX736">
            <v>12834.055567530902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</row>
        <row r="737">
          <cell r="A737">
            <v>-2906.9501803493649</v>
          </cell>
          <cell r="B737">
            <v>-11627.664139042932</v>
          </cell>
          <cell r="C737">
            <v>-10013.475375827489</v>
          </cell>
          <cell r="D737">
            <v>-7600.5604690162672</v>
          </cell>
          <cell r="E737">
            <v>-6010.8543871192505</v>
          </cell>
          <cell r="F737">
            <v>-4675.6440700318562</v>
          </cell>
          <cell r="G737">
            <v>-3260.7079836254311</v>
          </cell>
          <cell r="H737">
            <v>-1752.3369706421704</v>
          </cell>
          <cell r="I737">
            <v>-76.360853166802428</v>
          </cell>
          <cell r="J737">
            <v>1785.2388451849818</v>
          </cell>
          <cell r="K737">
            <v>3844.3283963197737</v>
          </cell>
          <cell r="L737">
            <v>6122.5654283584136</v>
          </cell>
          <cell r="M737">
            <v>8639.8760441915711</v>
          </cell>
          <cell r="N737">
            <v>11424.692886109768</v>
          </cell>
          <cell r="O737">
            <v>14881.09681975447</v>
          </cell>
          <cell r="P737">
            <v>19160.824063111922</v>
          </cell>
          <cell r="Q737">
            <v>23918.511307295146</v>
          </cell>
          <cell r="R737">
            <v>29045.550176788493</v>
          </cell>
          <cell r="S737">
            <v>34570.614398156489</v>
          </cell>
          <cell r="T737">
            <v>40524.603713875753</v>
          </cell>
          <cell r="U737">
            <v>46940.816693735338</v>
          </cell>
          <cell r="V737">
            <v>53855.136962035205</v>
          </cell>
          <cell r="W737">
            <v>61306.233882086141</v>
          </cell>
          <cell r="X737">
            <v>69335.778820368781</v>
          </cell>
          <cell r="Y737">
            <v>77988.678199841583</v>
          </cell>
          <cell r="Z737">
            <v>87313.32464578269</v>
          </cell>
          <cell r="AA737">
            <v>97361.867628735825</v>
          </cell>
          <cell r="AB737">
            <v>108190.50511817221</v>
          </cell>
          <cell r="AC737">
            <v>119859.79787798334</v>
          </cell>
          <cell r="AD737">
            <v>132435.00816155045</v>
          </cell>
          <cell r="AE737">
            <v>46702.882174782229</v>
          </cell>
          <cell r="AF737">
            <v>42934.449963540144</v>
          </cell>
          <cell r="AG737">
            <v>40441.891455286815</v>
          </cell>
          <cell r="AH737">
            <v>38101.810851901835</v>
          </cell>
          <cell r="AI737">
            <v>35899.857291750523</v>
          </cell>
          <cell r="AJ737">
            <v>33823.473770902536</v>
          </cell>
          <cell r="AK737">
            <v>31806.28755429756</v>
          </cell>
          <cell r="AL737">
            <v>29789.101337692584</v>
          </cell>
          <cell r="AM737">
            <v>27770.121263383273</v>
          </cell>
          <cell r="AN737">
            <v>25752.935046778293</v>
          </cell>
          <cell r="AO737">
            <v>23733.954972468982</v>
          </cell>
          <cell r="AP737">
            <v>21716.76875586401</v>
          </cell>
          <cell r="AQ737">
            <v>19697.788681554699</v>
          </cell>
          <cell r="AR737">
            <v>17680.602464949719</v>
          </cell>
          <cell r="AS737">
            <v>16192.604271123091</v>
          </cell>
          <cell r="AT737">
            <v>15233.794100074811</v>
          </cell>
          <cell r="AU737">
            <v>14274.983929026532</v>
          </cell>
          <cell r="AV737">
            <v>13316.173757978249</v>
          </cell>
          <cell r="AW737">
            <v>12357.363586929969</v>
          </cell>
          <cell r="AX737">
            <v>11398.55341588169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</row>
        <row r="738">
          <cell r="A738">
            <v>-3217.2782972338127</v>
          </cell>
          <cell r="B738">
            <v>-13134.733555253806</v>
          </cell>
          <cell r="C738">
            <v>-11428.490678958929</v>
          </cell>
          <cell r="D738">
            <v>-8767.0815547088278</v>
          </cell>
          <cell r="E738">
            <v>-7034.4017888619619</v>
          </cell>
          <cell r="F738">
            <v>-5594.1019013028426</v>
          </cell>
          <cell r="G738">
            <v>-4082.1861172882063</v>
          </cell>
          <cell r="H738">
            <v>-2484.1496420616704</v>
          </cell>
          <cell r="I738">
            <v>-719.54780602110452</v>
          </cell>
          <cell r="J738">
            <v>1230.518067129688</v>
          </cell>
          <cell r="K738">
            <v>3377.7343149369008</v>
          </cell>
          <cell r="L738">
            <v>5744.428063203577</v>
          </cell>
          <cell r="M738">
            <v>8350.8763944771817</v>
          </cell>
          <cell r="N738">
            <v>11226.935741093468</v>
          </cell>
          <cell r="O738">
            <v>14815.634373071583</v>
          </cell>
          <cell r="P738">
            <v>19285.542883639686</v>
          </cell>
          <cell r="Q738">
            <v>24260.975892357677</v>
          </cell>
          <cell r="R738">
            <v>29622.664695976542</v>
          </cell>
          <cell r="S738">
            <v>35400.595335677608</v>
          </cell>
          <cell r="T738">
            <v>41627.081746948556</v>
          </cell>
          <cell r="U738">
            <v>48336.946480068218</v>
          </cell>
          <cell r="V738">
            <v>55567.715450392381</v>
          </cell>
          <cell r="W738">
            <v>63359.82780761036</v>
          </cell>
          <cell r="X738">
            <v>71756.862097697347</v>
          </cell>
          <cell r="Y738">
            <v>80805.779982406966</v>
          </cell>
          <cell r="Z738">
            <v>90557.188879341338</v>
          </cell>
          <cell r="AA738">
            <v>101065.62499145248</v>
          </cell>
          <cell r="AB738">
            <v>112389.85830885942</v>
          </cell>
          <cell r="AC738">
            <v>124593.22128874868</v>
          </cell>
          <cell r="AD738">
            <v>137743.96305155021</v>
          </cell>
          <cell r="AE738">
            <v>51389.671367391828</v>
          </cell>
          <cell r="AF738">
            <v>47243.064479592671</v>
          </cell>
          <cell r="AG738">
            <v>44500.369454395717</v>
          </cell>
          <cell r="AH738">
            <v>41925.453997762597</v>
          </cell>
          <cell r="AI738">
            <v>39502.527091475531</v>
          </cell>
          <cell r="AJ738">
            <v>37217.771594593971</v>
          </cell>
          <cell r="AK738">
            <v>34998.154047860713</v>
          </cell>
          <cell r="AL738">
            <v>32778.536501127463</v>
          </cell>
          <cell r="AM738">
            <v>30556.945077116987</v>
          </cell>
          <cell r="AN738">
            <v>28337.327530383744</v>
          </cell>
          <cell r="AO738">
            <v>26115.736106373271</v>
          </cell>
          <cell r="AP738">
            <v>23896.118559640017</v>
          </cell>
          <cell r="AQ738">
            <v>21674.527135629542</v>
          </cell>
          <cell r="AR738">
            <v>19454.909588896287</v>
          </cell>
          <cell r="AS738">
            <v>17817.585838943389</v>
          </cell>
          <cell r="AT738">
            <v>16762.555885770835</v>
          </cell>
          <cell r="AU738">
            <v>15707.525932598281</v>
          </cell>
          <cell r="AV738">
            <v>14652.495979425727</v>
          </cell>
          <cell r="AW738">
            <v>13597.466026253171</v>
          </cell>
          <cell r="AX738">
            <v>12542.436073080618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</row>
        <row r="739">
          <cell r="A739">
            <v>-3610.1483357701368</v>
          </cell>
          <cell r="B739">
            <v>-14720.156866653631</v>
          </cell>
          <cell r="C739">
            <v>-12957.116369208728</v>
          </cell>
          <cell r="D739">
            <v>-10195.133463520517</v>
          </cell>
          <cell r="E739">
            <v>-8321.8984627818772</v>
          </cell>
          <cell r="F739">
            <v>-6733.2488687399418</v>
          </cell>
          <cell r="G739">
            <v>-5083.3545740250138</v>
          </cell>
          <cell r="H739">
            <v>-3356.5983666235002</v>
          </cell>
          <cell r="I739">
            <v>-1464.0484293810723</v>
          </cell>
          <cell r="J739">
            <v>614.42686860592323</v>
          </cell>
          <cell r="K739">
            <v>2890.3242519362525</v>
          </cell>
          <cell r="L739">
            <v>5386.9281681425191</v>
          </cell>
          <cell r="M739">
            <v>8125.0488645914256</v>
          </cell>
          <cell r="N739">
            <v>11136.524072597236</v>
          </cell>
          <cell r="O739">
            <v>14916.854267341427</v>
          </cell>
          <cell r="P739">
            <v>19657.335966223749</v>
          </cell>
          <cell r="Q739">
            <v>24941.569418559389</v>
          </cell>
          <cell r="R739">
            <v>30636.031646761818</v>
          </cell>
          <cell r="S739">
            <v>36772.569776827106</v>
          </cell>
          <cell r="T739">
            <v>43385.503309908469</v>
          </cell>
          <cell r="U739">
            <v>50511.81605922513</v>
          </cell>
          <cell r="V739">
            <v>58191.362987532106</v>
          </cell>
          <cell r="W739">
            <v>66467.093101920385</v>
          </cell>
          <cell r="X739">
            <v>75385.289652519772</v>
          </cell>
          <cell r="Y739">
            <v>84995.828978450983</v>
          </cell>
          <cell r="Z739">
            <v>95352.459448662266</v>
          </cell>
          <cell r="AA739">
            <v>106513.10205766761</v>
          </cell>
          <cell r="AB739">
            <v>118540.17435731336</v>
          </cell>
          <cell r="AC739">
            <v>131500.93953620997</v>
          </cell>
          <cell r="AD739">
            <v>145467.88259910711</v>
          </cell>
          <cell r="AE739">
            <v>57695.469528872054</v>
          </cell>
          <cell r="AF739">
            <v>53040.050940322144</v>
          </cell>
          <cell r="AG739">
            <v>49960.811999058009</v>
          </cell>
          <cell r="AH739">
            <v>47069.940111485193</v>
          </cell>
          <cell r="AI739">
            <v>44349.706613726892</v>
          </cell>
          <cell r="AJ739">
            <v>41784.598924890874</v>
          </cell>
          <cell r="AK739">
            <v>39292.621974546782</v>
          </cell>
          <cell r="AL739">
            <v>36800.645024202691</v>
          </cell>
          <cell r="AM739">
            <v>34306.451990873997</v>
          </cell>
          <cell r="AN739">
            <v>31814.475040529909</v>
          </cell>
          <cell r="AO739">
            <v>29320.282007201215</v>
          </cell>
          <cell r="AP739">
            <v>26828.305056857123</v>
          </cell>
          <cell r="AQ739">
            <v>24334.112023528429</v>
          </cell>
          <cell r="AR739">
            <v>21842.135073184338</v>
          </cell>
          <cell r="AS739">
            <v>20003.902603298422</v>
          </cell>
          <cell r="AT739">
            <v>18819.414613870675</v>
          </cell>
          <cell r="AU739">
            <v>17634.926624442931</v>
          </cell>
          <cell r="AV739">
            <v>16450.438635015184</v>
          </cell>
          <cell r="AW739">
            <v>15265.950645587443</v>
          </cell>
          <cell r="AX739">
            <v>14081.462656159698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</row>
        <row r="740">
          <cell r="A740">
            <v>-3330.1905841831804</v>
          </cell>
          <cell r="B740">
            <v>-13451.604857283182</v>
          </cell>
          <cell r="C740">
            <v>-11826.705797623248</v>
          </cell>
          <cell r="D740">
            <v>-9402.3292974336291</v>
          </cell>
          <cell r="E740">
            <v>-7717.9399002196024</v>
          </cell>
          <cell r="F740">
            <v>-6252.8677418885709</v>
          </cell>
          <cell r="G740">
            <v>-4721.1179550158786</v>
          </cell>
          <cell r="H740">
            <v>-3107.9680018940003</v>
          </cell>
          <cell r="I740">
            <v>-1330.4538199229298</v>
          </cell>
          <cell r="J740">
            <v>630.55767064926943</v>
          </cell>
          <cell r="K740">
            <v>2786.5294587410644</v>
          </cell>
          <cell r="L740">
            <v>5159.9121359909732</v>
          </cell>
          <cell r="M740">
            <v>7770.9595742494912</v>
          </cell>
          <cell r="N740">
            <v>10649.944176734514</v>
          </cell>
          <cell r="O740">
            <v>14256.122064328023</v>
          </cell>
          <cell r="P740">
            <v>18764.949706546431</v>
          </cell>
          <cell r="Q740">
            <v>23787.721949862083</v>
          </cell>
          <cell r="R740">
            <v>29200.425055888267</v>
          </cell>
          <cell r="S740">
            <v>35033.330370871357</v>
          </cell>
          <cell r="T740">
            <v>41319.059284337745</v>
          </cell>
          <cell r="U740">
            <v>48092.765669061031</v>
          </cell>
          <cell r="V740">
            <v>55392.33248431806</v>
          </cell>
          <cell r="W740">
            <v>63258.583641966739</v>
          </cell>
          <cell r="X740">
            <v>71735.512320237918</v>
          </cell>
          <cell r="Y740">
            <v>80870.527002120507</v>
          </cell>
          <cell r="Z740">
            <v>90714.716614345627</v>
          </cell>
          <cell r="AA740">
            <v>101323.13624979931</v>
          </cell>
          <cell r="AB740">
            <v>112755.11507130861</v>
          </cell>
          <cell r="AC740">
            <v>125074.58811879877</v>
          </cell>
          <cell r="AD740">
            <v>138350.4538755024</v>
          </cell>
          <cell r="AE740">
            <v>53366.40235588255</v>
          </cell>
          <cell r="AF740">
            <v>49060.294032987578</v>
          </cell>
          <cell r="AG740">
            <v>46212.099787732819</v>
          </cell>
          <cell r="AH740">
            <v>43538.138841209679</v>
          </cell>
          <cell r="AI740">
            <v>41022.012765302221</v>
          </cell>
          <cell r="AJ740">
            <v>38649.372935409025</v>
          </cell>
          <cell r="AK740">
            <v>36344.376621493982</v>
          </cell>
          <cell r="AL740">
            <v>34039.38030757894</v>
          </cell>
          <cell r="AM740">
            <v>31732.334190149402</v>
          </cell>
          <cell r="AN740">
            <v>29427.337876234367</v>
          </cell>
          <cell r="AO740">
            <v>27120.291758804833</v>
          </cell>
          <cell r="AP740">
            <v>24815.295444889794</v>
          </cell>
          <cell r="AQ740">
            <v>22508.249327460257</v>
          </cell>
          <cell r="AR740">
            <v>20203.253013545214</v>
          </cell>
          <cell r="AS740">
            <v>18502.948736404567</v>
          </cell>
          <cell r="AT740">
            <v>17407.336496038297</v>
          </cell>
          <cell r="AU740">
            <v>16311.724255672032</v>
          </cell>
          <cell r="AV740">
            <v>15216.112015305764</v>
          </cell>
          <cell r="AW740">
            <v>14120.499774939495</v>
          </cell>
          <cell r="AX740">
            <v>13024.887534573223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</row>
        <row r="741">
          <cell r="A741">
            <v>-3077.5888104022483</v>
          </cell>
          <cell r="B741">
            <v>-12569.894689848157</v>
          </cell>
          <cell r="C741">
            <v>-11109.738189406584</v>
          </cell>
          <cell r="D741">
            <v>-8767.5733349894563</v>
          </cell>
          <cell r="E741">
            <v>-7191.1313521016764</v>
          </cell>
          <cell r="F741">
            <v>-5850.6807056234575</v>
          </cell>
          <cell r="G741">
            <v>-4438.6364874714482</v>
          </cell>
          <cell r="H741">
            <v>-2941.172778143979</v>
          </cell>
          <cell r="I741">
            <v>-1281.1502060223147</v>
          </cell>
          <cell r="J741">
            <v>559.56232724557162</v>
          </cell>
          <cell r="K741">
            <v>2592.3601395200594</v>
          </cell>
          <cell r="L741">
            <v>4838.8465327032018</v>
          </cell>
          <cell r="M741">
            <v>7318.6945985105067</v>
          </cell>
          <cell r="N741">
            <v>10060.613130165106</v>
          </cell>
          <cell r="O741">
            <v>13488.618281351633</v>
          </cell>
          <cell r="P741">
            <v>17762.735263324957</v>
          </cell>
          <cell r="Q741">
            <v>22521.095401980016</v>
          </cell>
          <cell r="R741">
            <v>27648.859404491825</v>
          </cell>
          <cell r="S741">
            <v>33174.705052839017</v>
          </cell>
          <cell r="T741">
            <v>39129.536459744697</v>
          </cell>
          <cell r="U741">
            <v>45546.65690451792</v>
          </cell>
          <cell r="V741">
            <v>52461.95508659105</v>
          </cell>
          <cell r="W741">
            <v>59914.105838402887</v>
          </cell>
          <cell r="X741">
            <v>67944.786420144796</v>
          </cell>
          <cell r="Y741">
            <v>76598.909606029993</v>
          </cell>
          <cell r="Z741">
            <v>85924.874865655758</v>
          </cell>
          <cell r="AA741">
            <v>95974.839045227374</v>
          </cell>
          <cell r="AB741">
            <v>106805.00806246912</v>
          </cell>
          <cell r="AC741">
            <v>118475.95124656943</v>
          </cell>
          <cell r="AD741">
            <v>131052.94008115245</v>
          </cell>
          <cell r="AE741">
            <v>49162.924225039998</v>
          </cell>
          <cell r="AF741">
            <v>45195.992450783633</v>
          </cell>
          <cell r="AG741">
            <v>42572.140145284924</v>
          </cell>
          <cell r="AH741">
            <v>40108.797412942338</v>
          </cell>
          <cell r="AI741">
            <v>37790.857470399998</v>
          </cell>
          <cell r="AJ741">
            <v>35605.101882221534</v>
          </cell>
          <cell r="AK741">
            <v>33481.661775386026</v>
          </cell>
          <cell r="AL741">
            <v>31358.221668550526</v>
          </cell>
          <cell r="AM741">
            <v>29232.893213795531</v>
          </cell>
          <cell r="AN741">
            <v>27109.453106960034</v>
          </cell>
          <cell r="AO741">
            <v>24984.124652205042</v>
          </cell>
          <cell r="AP741">
            <v>22860.684545369539</v>
          </cell>
          <cell r="AQ741">
            <v>20735.356090614547</v>
          </cell>
          <cell r="AR741">
            <v>18611.915983779039</v>
          </cell>
          <cell r="AS741">
            <v>17045.538513191252</v>
          </cell>
          <cell r="AT741">
            <v>16036.223678851178</v>
          </cell>
          <cell r="AU741">
            <v>15026.908844511108</v>
          </cell>
          <cell r="AV741">
            <v>14017.594010171035</v>
          </cell>
          <cell r="AW741">
            <v>13008.279175830961</v>
          </cell>
          <cell r="AX741">
            <v>11998.96434149089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</row>
        <row r="742">
          <cell r="A742">
            <v>-3264.6852654387067</v>
          </cell>
          <cell r="B742">
            <v>-13115.87012997196</v>
          </cell>
          <cell r="C742">
            <v>-11334.257624889506</v>
          </cell>
          <cell r="D742">
            <v>-8732.2593003775783</v>
          </cell>
          <cell r="E742">
            <v>-6988.290770961923</v>
          </cell>
          <cell r="F742">
            <v>-5505.1660518524577</v>
          </cell>
          <cell r="G742">
            <v>-3950.5603215053943</v>
          </cell>
          <cell r="H742">
            <v>-2309.6761779796293</v>
          </cell>
          <cell r="I742">
            <v>-500.60167015488628</v>
          </cell>
          <cell r="J742">
            <v>1495.8923733595254</v>
          </cell>
          <cell r="K742">
            <v>3691.6084708815233</v>
          </cell>
          <cell r="L742">
            <v>6109.1825529708076</v>
          </cell>
          <cell r="M742">
            <v>8769.1456939143445</v>
          </cell>
          <cell r="N742">
            <v>11701.850377672332</v>
          </cell>
          <cell r="O742">
            <v>15358.815430924038</v>
          </cell>
          <cell r="P742">
            <v>19912.415776377202</v>
          </cell>
          <cell r="Q742">
            <v>24980.759839191189</v>
          </cell>
          <cell r="R742">
            <v>30442.572623497959</v>
          </cell>
          <cell r="S742">
            <v>36328.400128715555</v>
          </cell>
          <cell r="T742">
            <v>42671.159719581505</v>
          </cell>
          <cell r="U742">
            <v>49506.324221405353</v>
          </cell>
          <cell r="V742">
            <v>56872.120307114288</v>
          </cell>
          <cell r="W742">
            <v>64809.742285600383</v>
          </cell>
          <cell r="X742">
            <v>73363.582487013104</v>
          </cell>
          <cell r="Y742">
            <v>82581.47953346069</v>
          </cell>
          <cell r="Z742">
            <v>92514.985883611298</v>
          </cell>
          <cell r="AA742">
            <v>103219.656147477</v>
          </cell>
          <cell r="AB742">
            <v>114755.35778382345</v>
          </cell>
          <cell r="AC742">
            <v>127186.60591782726</v>
          </cell>
          <cell r="AD742">
            <v>140582.92415149792</v>
          </cell>
          <cell r="AE742">
            <v>52386.330043739261</v>
          </cell>
          <cell r="AF742">
            <v>48159.303265674964</v>
          </cell>
          <cell r="AG742">
            <v>45363.416018759068</v>
          </cell>
          <cell r="AH742">
            <v>42738.562281486491</v>
          </cell>
          <cell r="AI742">
            <v>40268.644782361356</v>
          </cell>
          <cell r="AJ742">
            <v>37939.578408824833</v>
          </cell>
          <cell r="AK742">
            <v>35676.913280208661</v>
          </cell>
          <cell r="AL742">
            <v>33414.248151592474</v>
          </cell>
          <cell r="AM742">
            <v>31149.57086403931</v>
          </cell>
          <cell r="AN742">
            <v>28886.905735423123</v>
          </cell>
          <cell r="AO742">
            <v>26622.228447869969</v>
          </cell>
          <cell r="AP742">
            <v>24359.563319253786</v>
          </cell>
          <cell r="AQ742">
            <v>22094.886031700629</v>
          </cell>
          <cell r="AR742">
            <v>19832.22090308445</v>
          </cell>
          <cell r="AS742">
            <v>18163.14266087738</v>
          </cell>
          <cell r="AT742">
            <v>17087.651305079413</v>
          </cell>
          <cell r="AU742">
            <v>16012.159949281449</v>
          </cell>
          <cell r="AV742">
            <v>14936.668593483484</v>
          </cell>
          <cell r="AW742">
            <v>13861.177237685517</v>
          </cell>
          <cell r="AX742">
            <v>12785.68588188755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</row>
        <row r="743">
          <cell r="A743">
            <v>-3294.8780527934205</v>
          </cell>
          <cell r="B743">
            <v>-13291.95073303871</v>
          </cell>
          <cell r="C743">
            <v>-11829.20607046342</v>
          </cell>
          <cell r="D743">
            <v>-9453.6513379544485</v>
          </cell>
          <cell r="E743">
            <v>-7782.8557530440439</v>
          </cell>
          <cell r="F743">
            <v>-6343.9593991512247</v>
          </cell>
          <cell r="G743">
            <v>-4838.554337885831</v>
          </cell>
          <cell r="H743">
            <v>-3252.0943742366726</v>
          </cell>
          <cell r="I743">
            <v>-1502.4258878542728</v>
          </cell>
          <cell r="J743">
            <v>429.3844282713049</v>
          </cell>
          <cell r="K743">
            <v>2554.7135227602666</v>
          </cell>
          <cell r="L743">
            <v>4895.8203836137127</v>
          </cell>
          <cell r="M743">
            <v>7472.7948362663046</v>
          </cell>
          <cell r="N743">
            <v>10315.612755650709</v>
          </cell>
          <cell r="O743">
            <v>13878.925858326336</v>
          </cell>
          <cell r="P743">
            <v>18336.107611074531</v>
          </cell>
          <cell r="Q743">
            <v>23301.758571871789</v>
          </cell>
          <cell r="R743">
            <v>28652.905921767673</v>
          </cell>
          <cell r="S743">
            <v>34419.476747297536</v>
          </cell>
          <cell r="T743">
            <v>40633.721452500657</v>
          </cell>
          <cell r="U743">
            <v>47330.394124096063</v>
          </cell>
          <cell r="V743">
            <v>54546.946898875569</v>
          </cell>
          <cell r="W743">
            <v>62323.739420342914</v>
          </cell>
          <cell r="X743">
            <v>70704.264556015914</v>
          </cell>
          <cell r="Y743">
            <v>79735.391637749432</v>
          </cell>
          <cell r="Z743">
            <v>89467.628585437051</v>
          </cell>
          <cell r="AA743">
            <v>99955.404380056367</v>
          </cell>
          <cell r="AB743">
            <v>111257.3734658313</v>
          </cell>
          <cell r="AC743">
            <v>123436.74378392549</v>
          </cell>
          <cell r="AD743">
            <v>136561.63027224329</v>
          </cell>
          <cell r="AE743">
            <v>52829.632467638017</v>
          </cell>
          <cell r="AF743">
            <v>48566.835838640553</v>
          </cell>
          <cell r="AG743">
            <v>45747.289297544856</v>
          </cell>
          <cell r="AH743">
            <v>43100.223582011116</v>
          </cell>
          <cell r="AI743">
            <v>40609.405202574701</v>
          </cell>
          <cell r="AJ743">
            <v>38260.629855954023</v>
          </cell>
          <cell r="AK743">
            <v>35978.817653375045</v>
          </cell>
          <cell r="AL743">
            <v>33697.005450796067</v>
          </cell>
          <cell r="AM743">
            <v>31413.164062034019</v>
          </cell>
          <cell r="AN743">
            <v>29131.351859455041</v>
          </cell>
          <cell r="AO743">
            <v>26847.510470692989</v>
          </cell>
          <cell r="AP743">
            <v>24565.698268114007</v>
          </cell>
          <cell r="AQ743">
            <v>22281.856879351952</v>
          </cell>
          <cell r="AR743">
            <v>20000.04467677297</v>
          </cell>
          <cell r="AS743">
            <v>18316.842398203185</v>
          </cell>
          <cell r="AT743">
            <v>17232.250043642576</v>
          </cell>
          <cell r="AU743">
            <v>16147.657689081969</v>
          </cell>
          <cell r="AV743">
            <v>15063.06533452136</v>
          </cell>
          <cell r="AW743">
            <v>13978.47297996075</v>
          </cell>
          <cell r="AX743">
            <v>12893.880625400141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</row>
        <row r="744">
          <cell r="A744">
            <v>-2864.1030074350911</v>
          </cell>
          <cell r="B744">
            <v>-11639.324236754217</v>
          </cell>
          <cell r="C744">
            <v>-10063.898533900827</v>
          </cell>
          <cell r="D744">
            <v>-7710.9242066502884</v>
          </cell>
          <cell r="E744">
            <v>-6184.0828071357982</v>
          </cell>
          <cell r="F744">
            <v>-4897.6427666158406</v>
          </cell>
          <cell r="G744">
            <v>-3532.1494483169226</v>
          </cell>
          <cell r="H744">
            <v>-2074.2186846545424</v>
          </cell>
          <cell r="I744">
            <v>-451.06732389929044</v>
          </cell>
          <cell r="J744">
            <v>1354.9540793400295</v>
          </cell>
          <cell r="K744">
            <v>3355.5301006908176</v>
          </cell>
          <cell r="L744">
            <v>5571.9573153003257</v>
          </cell>
          <cell r="M744">
            <v>8023.843654320116</v>
          </cell>
          <cell r="N744">
            <v>10739.078771631188</v>
          </cell>
          <cell r="O744">
            <v>14113.997690622713</v>
          </cell>
          <cell r="P744">
            <v>18296.800495797248</v>
          </cell>
          <cell r="Q744">
            <v>22947.588897477315</v>
          </cell>
          <cell r="R744">
            <v>27959.430089509275</v>
          </cell>
          <cell r="S744">
            <v>33360.353538332383</v>
          </cell>
          <cell r="T744">
            <v>39180.564710710103</v>
          </cell>
          <cell r="U744">
            <v>45452.614002290415</v>
          </cell>
          <cell r="V744">
            <v>52211.578780529206</v>
          </cell>
          <cell r="W744">
            <v>59495.259560079081</v>
          </cell>
          <cell r="X744">
            <v>67344.39140778307</v>
          </cell>
          <cell r="Y744">
            <v>75802.871759587986</v>
          </cell>
          <cell r="Z744">
            <v>84918.005923476259</v>
          </cell>
          <cell r="AA744">
            <v>94740.771641428597</v>
          </cell>
          <cell r="AB744">
            <v>105326.10419001953</v>
          </cell>
          <cell r="AC744">
            <v>116733.20361411285</v>
          </cell>
          <cell r="AD744">
            <v>129025.86581190766</v>
          </cell>
          <cell r="AE744">
            <v>45805.851219879536</v>
          </cell>
          <cell r="AF744">
            <v>42109.79998787307</v>
          </cell>
          <cell r="AG744">
            <v>39665.116515049922</v>
          </cell>
          <cell r="AH744">
            <v>37369.982275582006</v>
          </cell>
          <cell r="AI744">
            <v>35210.322047506466</v>
          </cell>
          <cell r="AJ744">
            <v>33173.820011605821</v>
          </cell>
          <cell r="AK744">
            <v>31195.378266301912</v>
          </cell>
          <cell r="AL744">
            <v>29216.936520997991</v>
          </cell>
          <cell r="AM744">
            <v>27236.735372948722</v>
          </cell>
          <cell r="AN744">
            <v>25258.293627644805</v>
          </cell>
          <cell r="AO744">
            <v>23278.09247959554</v>
          </cell>
          <cell r="AP744">
            <v>21299.650734291623</v>
          </cell>
          <cell r="AQ744">
            <v>19319.449586242354</v>
          </cell>
          <cell r="AR744">
            <v>17341.007840938444</v>
          </cell>
          <cell r="AS744">
            <v>15881.589905514422</v>
          </cell>
          <cell r="AT744">
            <v>14941.195779970298</v>
          </cell>
          <cell r="AU744">
            <v>14000.801654426172</v>
          </cell>
          <cell r="AV744">
            <v>13060.407528882048</v>
          </cell>
          <cell r="AW744">
            <v>12120.013403337924</v>
          </cell>
          <cell r="AX744">
            <v>11179.619277793799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</row>
        <row r="745">
          <cell r="A745">
            <v>-3412.8534337308606</v>
          </cell>
          <cell r="B745">
            <v>-13821.336386052453</v>
          </cell>
          <cell r="C745">
            <v>-12085.775489138245</v>
          </cell>
          <cell r="D745">
            <v>-9565.4776186001163</v>
          </cell>
          <cell r="E745">
            <v>-7832.5748289357152</v>
          </cell>
          <cell r="F745">
            <v>-6326.0365182078094</v>
          </cell>
          <cell r="G745">
            <v>-4754.0412182124492</v>
          </cell>
          <cell r="H745">
            <v>-3101.5721939707855</v>
          </cell>
          <cell r="I745">
            <v>-1283.8699703166183</v>
          </cell>
          <cell r="J745">
            <v>718.52823684822022</v>
          </cell>
          <cell r="K745">
            <v>2917.1327470480392</v>
          </cell>
          <cell r="L745">
            <v>5334.6807874569595</v>
          </cell>
          <cell r="M745">
            <v>7991.634006592546</v>
          </cell>
          <cell r="N745">
            <v>10918.774058937008</v>
          </cell>
          <cell r="O745">
            <v>14586.116247299195</v>
          </cell>
          <cell r="P745">
            <v>19173.851457504923</v>
          </cell>
          <cell r="Q745">
            <v>24285.150376768524</v>
          </cell>
          <cell r="R745">
            <v>29793.252714664563</v>
          </cell>
          <cell r="S745">
            <v>35728.963351816456</v>
          </cell>
          <cell r="T745">
            <v>42125.478631787846</v>
          </cell>
          <cell r="U745">
            <v>49018.572016565755</v>
          </cell>
          <cell r="V745">
            <v>56446.794154961281</v>
          </cell>
          <cell r="W745">
            <v>64451.688482840327</v>
          </cell>
          <cell r="X745">
            <v>73078.023560960559</v>
          </cell>
          <cell r="Y745">
            <v>82374.043449798162</v>
          </cell>
          <cell r="Z745">
            <v>92391.737521623581</v>
          </cell>
          <cell r="AA745">
            <v>103187.13121878944</v>
          </cell>
          <cell r="AB745">
            <v>114820.59938434033</v>
          </cell>
          <cell r="AC745">
            <v>127357.20391729183</v>
          </cell>
          <cell r="AD745">
            <v>140867.05764096658</v>
          </cell>
          <cell r="AE745">
            <v>54645.472993069277</v>
          </cell>
          <cell r="AF745">
            <v>50236.157099995027</v>
          </cell>
          <cell r="AG745">
            <v>47319.698151344768</v>
          </cell>
          <cell r="AH745">
            <v>44581.648475195929</v>
          </cell>
          <cell r="AI745">
            <v>42005.216610607218</v>
          </cell>
          <cell r="AJ745">
            <v>39575.710029254958</v>
          </cell>
          <cell r="AK745">
            <v>37215.468224285607</v>
          </cell>
          <cell r="AL745">
            <v>34855.226419316263</v>
          </cell>
          <cell r="AM745">
            <v>32492.885681729247</v>
          </cell>
          <cell r="AN745">
            <v>30132.643876759899</v>
          </cell>
          <cell r="AO745">
            <v>27770.303139172887</v>
          </cell>
          <cell r="AP745">
            <v>25410.061334203539</v>
          </cell>
          <cell r="AQ745">
            <v>23047.720596616531</v>
          </cell>
          <cell r="AR745">
            <v>20687.478791647183</v>
          </cell>
          <cell r="AS745">
            <v>18946.422108888652</v>
          </cell>
          <cell r="AT745">
            <v>17824.550548340943</v>
          </cell>
          <cell r="AU745">
            <v>16702.678987793231</v>
          </cell>
          <cell r="AV745">
            <v>15580.807427245521</v>
          </cell>
          <cell r="AW745">
            <v>14458.935866697806</v>
          </cell>
          <cell r="AX745">
            <v>13337.06430615009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</row>
        <row r="746">
          <cell r="A746">
            <v>-3510.3069256456547</v>
          </cell>
          <cell r="B746">
            <v>-14241.270721317096</v>
          </cell>
          <cell r="C746">
            <v>-12237.97621354982</v>
          </cell>
          <cell r="D746">
            <v>-9323.6294937033526</v>
          </cell>
          <cell r="E746">
            <v>-7417.7515136562924</v>
          </cell>
          <cell r="F746">
            <v>-5819.2331120251511</v>
          </cell>
          <cell r="G746">
            <v>-4153.3863944987215</v>
          </cell>
          <cell r="H746">
            <v>-2404.5877152134281</v>
          </cell>
          <cell r="I746">
            <v>-485.66896401703741</v>
          </cell>
          <cell r="J746">
            <v>1623.5232675305092</v>
          </cell>
          <cell r="K746">
            <v>3934.8780251273629</v>
          </cell>
          <cell r="L746">
            <v>6471.8203213138831</v>
          </cell>
          <cell r="M746">
            <v>9255.4329809667906</v>
          </cell>
          <cell r="N746">
            <v>12317.505718923665</v>
          </cell>
          <cell r="O746">
            <v>16141.258347983498</v>
          </cell>
          <cell r="P746">
            <v>20912.96955081106</v>
          </cell>
          <cell r="Q746">
            <v>26226.673024239455</v>
          </cell>
          <cell r="R746">
            <v>31952.893107860404</v>
          </cell>
          <cell r="S746">
            <v>38123.654538194438</v>
          </cell>
          <cell r="T746">
            <v>44773.468215285873</v>
          </cell>
          <cell r="U746">
            <v>51939.524210038282</v>
          </cell>
          <cell r="V746">
            <v>59661.899755211147</v>
          </cell>
          <cell r="W746">
            <v>67983.783383298054</v>
          </cell>
          <cell r="X746">
            <v>76951.716464810772</v>
          </cell>
          <cell r="Y746">
            <v>86615.853497808319</v>
          </cell>
          <cell r="Z746">
            <v>97030.242604378247</v>
          </cell>
          <cell r="AA746">
            <v>108253.12780278911</v>
          </cell>
          <cell r="AB746">
            <v>120347.27474581549</v>
          </cell>
          <cell r="AC746">
            <v>133380.32174697571</v>
          </cell>
          <cell r="AD746">
            <v>147425.15805784886</v>
          </cell>
          <cell r="AE746">
            <v>56163.535799465397</v>
          </cell>
          <cell r="AF746">
            <v>51631.728177574441</v>
          </cell>
          <cell r="AG746">
            <v>48634.249382012284</v>
          </cell>
          <cell r="AH746">
            <v>45820.136106305006</v>
          </cell>
          <cell r="AI746">
            <v>43172.13041917215</v>
          </cell>
          <cell r="AJ746">
            <v>40675.131630743344</v>
          </cell>
          <cell r="AK746">
            <v>38249.321808846398</v>
          </cell>
          <cell r="AL746">
            <v>35823.511986949481</v>
          </cell>
          <cell r="AM746">
            <v>33395.544923642483</v>
          </cell>
          <cell r="AN746">
            <v>30969.735101745562</v>
          </cell>
          <cell r="AO746">
            <v>28541.768038438571</v>
          </cell>
          <cell r="AP746">
            <v>26115.95821654165</v>
          </cell>
          <cell r="AQ746">
            <v>23687.991153234656</v>
          </cell>
          <cell r="AR746">
            <v>21262.181331337732</v>
          </cell>
          <cell r="AS746">
            <v>19472.757725407751</v>
          </cell>
          <cell r="AT746">
            <v>18319.720335444727</v>
          </cell>
          <cell r="AU746">
            <v>17166.682945481702</v>
          </cell>
          <cell r="AV746">
            <v>16013.645555518677</v>
          </cell>
          <cell r="AW746">
            <v>14860.608165555648</v>
          </cell>
          <cell r="AX746">
            <v>13707.570775592621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</row>
        <row r="747">
          <cell r="A747">
            <v>-3072.0856523501711</v>
          </cell>
          <cell r="B747">
            <v>-12238.424855074223</v>
          </cell>
          <cell r="C747">
            <v>-10460.724428560459</v>
          </cell>
          <cell r="D747">
            <v>-8076.2581175939049</v>
          </cell>
          <cell r="E747">
            <v>-6463.1161046460966</v>
          </cell>
          <cell r="F747">
            <v>-5056.5183704604851</v>
          </cell>
          <cell r="G747">
            <v>-3574.0407311354898</v>
          </cell>
          <cell r="H747">
            <v>-2001.4501431041365</v>
          </cell>
          <cell r="I747">
            <v>-260.8858544442175</v>
          </cell>
          <cell r="J747">
            <v>1666.2537394408539</v>
          </cell>
          <cell r="K747">
            <v>3791.8121086994374</v>
          </cell>
          <cell r="L747">
            <v>6137.9205488592252</v>
          </cell>
          <cell r="M747">
            <v>8724.8018033805929</v>
          </cell>
          <cell r="N747">
            <v>11581.811543002506</v>
          </cell>
          <cell r="O747">
            <v>15135.61513942915</v>
          </cell>
          <cell r="P747">
            <v>19547.781121329383</v>
          </cell>
          <cell r="Q747">
            <v>24455.575246834222</v>
          </cell>
          <cell r="R747">
            <v>29744.374184952358</v>
          </cell>
          <cell r="S747">
            <v>35443.756329463613</v>
          </cell>
          <cell r="T747">
            <v>41585.596321726953</v>
          </cell>
          <cell r="U747">
            <v>48204.243314347601</v>
          </cell>
          <cell r="V747">
            <v>55336.713073916057</v>
          </cell>
          <cell r="W747">
            <v>63022.894997181866</v>
          </cell>
          <cell r="X747">
            <v>71305.775198431031</v>
          </cell>
          <cell r="Y747">
            <v>80231.676915716307</v>
          </cell>
          <cell r="Z747">
            <v>89850.519580447828</v>
          </cell>
          <cell r="AA747">
            <v>100216.09799922974</v>
          </cell>
          <cell r="AB747">
            <v>111386.38320930768</v>
          </cell>
          <cell r="AC747">
            <v>123423.84669020704</v>
          </cell>
          <cell r="AD747">
            <v>136395.80974476313</v>
          </cell>
          <cell r="AE747">
            <v>49407.469248913068</v>
          </cell>
          <cell r="AF747">
            <v>45420.805258952896</v>
          </cell>
          <cell r="AG747">
            <v>42783.901451030317</v>
          </cell>
          <cell r="AH747">
            <v>40308.305619085062</v>
          </cell>
          <cell r="AI747">
            <v>37978.835835966303</v>
          </cell>
          <cell r="AJ747">
            <v>35782.207915417101</v>
          </cell>
          <cell r="AK747">
            <v>33648.205444364969</v>
          </cell>
          <cell r="AL747">
            <v>31514.202973312837</v>
          </cell>
          <cell r="AM747">
            <v>29378.302761366856</v>
          </cell>
          <cell r="AN747">
            <v>27244.300290314732</v>
          </cell>
          <cell r="AO747">
            <v>25108.400078368755</v>
          </cell>
          <cell r="AP747">
            <v>22974.397607316627</v>
          </cell>
          <cell r="AQ747">
            <v>20838.497395370647</v>
          </cell>
          <cell r="AR747">
            <v>18704.494924318515</v>
          </cell>
          <cell r="AS747">
            <v>17130.326016952364</v>
          </cell>
          <cell r="AT747">
            <v>16115.990673272176</v>
          </cell>
          <cell r="AU747">
            <v>15101.655329591988</v>
          </cell>
          <cell r="AV747">
            <v>14087.319985911803</v>
          </cell>
          <cell r="AW747">
            <v>13072.984642231619</v>
          </cell>
          <cell r="AX747">
            <v>12058.649298551436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</row>
        <row r="748">
          <cell r="A748">
            <v>-3762.0089857912621</v>
          </cell>
          <cell r="B748">
            <v>-15328.033935128904</v>
          </cell>
          <cell r="C748">
            <v>-13667.849573407064</v>
          </cell>
          <cell r="D748">
            <v>-11009.922199427878</v>
          </cell>
          <cell r="E748">
            <v>-9134.2681492203901</v>
          </cell>
          <cell r="F748">
            <v>-7512.1745898202144</v>
          </cell>
          <cell r="G748">
            <v>-5834.7474511798709</v>
          </cell>
          <cell r="H748">
            <v>-4086.0830955619945</v>
          </cell>
          <cell r="I748">
            <v>-2174.1081844461237</v>
          </cell>
          <cell r="J748">
            <v>-78.381351222304659</v>
          </cell>
          <cell r="K748">
            <v>2212.3377796786503</v>
          </cell>
          <cell r="L748">
            <v>4721.5089202398549</v>
          </cell>
          <cell r="M748">
            <v>7469.9374396677395</v>
          </cell>
          <cell r="N748">
            <v>10490.002588412224</v>
          </cell>
          <cell r="O748">
            <v>14297.353530966117</v>
          </cell>
          <cell r="P748">
            <v>19091.854502316186</v>
          </cell>
          <cell r="Q748">
            <v>24440.994750731443</v>
          </cell>
          <cell r="R748">
            <v>30205.402658276565</v>
          </cell>
          <cell r="S748">
            <v>36417.316532550649</v>
          </cell>
          <cell r="T748">
            <v>43111.477424754507</v>
          </cell>
          <cell r="U748">
            <v>50325.323424180577</v>
          </cell>
          <cell r="V748">
            <v>58099.199036289276</v>
          </cell>
          <cell r="W748">
            <v>66476.580815349458</v>
          </cell>
          <cell r="X748">
            <v>75504.320513527258</v>
          </cell>
          <cell r="Y748">
            <v>85232.907106270359</v>
          </cell>
          <cell r="Z748">
            <v>95716.749159403975</v>
          </cell>
          <cell r="AA748">
            <v>107014.47911711854</v>
          </cell>
          <cell r="AB748">
            <v>119189.28121262406</v>
          </cell>
          <cell r="AC748">
            <v>132309.24483536161</v>
          </cell>
          <cell r="AD748">
            <v>146447.7453310288</v>
          </cell>
          <cell r="AE748">
            <v>60146.420864247353</v>
          </cell>
          <cell r="AF748">
            <v>55293.236237921672</v>
          </cell>
          <cell r="AG748">
            <v>52083.188675865305</v>
          </cell>
          <cell r="AH748">
            <v>49069.510155967597</v>
          </cell>
          <cell r="AI748">
            <v>46233.718886025345</v>
          </cell>
          <cell r="AJ748">
            <v>43559.643297860799</v>
          </cell>
          <cell r="AK748">
            <v>40961.805102534308</v>
          </cell>
          <cell r="AL748">
            <v>38363.966907207832</v>
          </cell>
          <cell r="AM748">
            <v>35763.818487855955</v>
          </cell>
          <cell r="AN748">
            <v>33165.980292529464</v>
          </cell>
          <cell r="AO748">
            <v>30565.831873177583</v>
          </cell>
          <cell r="AP748">
            <v>27967.993677851104</v>
          </cell>
          <cell r="AQ748">
            <v>25367.845258499223</v>
          </cell>
          <cell r="AR748">
            <v>22770.007063172736</v>
          </cell>
          <cell r="AS748">
            <v>20853.684955337998</v>
          </cell>
          <cell r="AT748">
            <v>19618.878934994998</v>
          </cell>
          <cell r="AU748">
            <v>18384.072914651999</v>
          </cell>
          <cell r="AV748">
            <v>17149.266894308999</v>
          </cell>
          <cell r="AW748">
            <v>15914.460873966005</v>
          </cell>
          <cell r="AX748">
            <v>14679.654853623006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</row>
        <row r="749">
          <cell r="A749">
            <v>-3709.2019472903803</v>
          </cell>
          <cell r="B749">
            <v>-15068.584800698869</v>
          </cell>
          <cell r="C749">
            <v>-13233.535158383771</v>
          </cell>
          <cell r="D749">
            <v>-10607.439886667711</v>
          </cell>
          <cell r="E749">
            <v>-8768.1827816255318</v>
          </cell>
          <cell r="F749">
            <v>-7149.4395853421447</v>
          </cell>
          <cell r="G749">
            <v>-5472.8223102820948</v>
          </cell>
          <cell r="H749">
            <v>-3722.4754476880112</v>
          </cell>
          <cell r="I749">
            <v>-1807.3100818171058</v>
          </cell>
          <cell r="J749">
            <v>293.06679677442918</v>
          </cell>
          <cell r="K749">
            <v>2590.0377191368807</v>
          </cell>
          <cell r="L749">
            <v>5107.0669532384518</v>
          </cell>
          <cell r="M749">
            <v>7865.0285587168655</v>
          </cell>
          <cell r="N749">
            <v>10896.195814267772</v>
          </cell>
          <cell r="O749">
            <v>14709.662982774764</v>
          </cell>
          <cell r="P749">
            <v>19502.557819764785</v>
          </cell>
          <cell r="Q749">
            <v>24847.763671604582</v>
          </cell>
          <cell r="R749">
            <v>30607.931745143163</v>
          </cell>
          <cell r="S749">
            <v>36815.276636078073</v>
          </cell>
          <cell r="T749">
            <v>43504.51384289196</v>
          </cell>
          <cell r="U749">
            <v>50713.053918435253</v>
          </cell>
          <cell r="V749">
            <v>58481.21169400082</v>
          </cell>
          <cell r="W749">
            <v>66852.43174600722</v>
          </cell>
          <cell r="X749">
            <v>75873.531366246592</v>
          </cell>
          <cell r="Y749">
            <v>85594.962394544273</v>
          </cell>
          <cell r="Z749">
            <v>96071.093378168356</v>
          </cell>
          <cell r="AA749">
            <v>107360.5136360074</v>
          </cell>
          <cell r="AB749">
            <v>119526.36092804038</v>
          </cell>
          <cell r="AC749">
            <v>132636.67456263947</v>
          </cell>
          <cell r="AD749">
            <v>146764.77591651015</v>
          </cell>
          <cell r="AE749">
            <v>59339.584973815603</v>
          </cell>
          <cell r="AF749">
            <v>54551.503532070914</v>
          </cell>
          <cell r="AG749">
            <v>51384.517245246643</v>
          </cell>
          <cell r="AH749">
            <v>48411.265802424132</v>
          </cell>
          <cell r="AI749">
            <v>45613.515335932629</v>
          </cell>
          <cell r="AJ749">
            <v>42975.31121156022</v>
          </cell>
          <cell r="AK749">
            <v>40412.321791329668</v>
          </cell>
          <cell r="AL749">
            <v>37849.332371099124</v>
          </cell>
          <cell r="AM749">
            <v>35284.063717409728</v>
          </cell>
          <cell r="AN749">
            <v>32721.074297179184</v>
          </cell>
          <cell r="AO749">
            <v>30155.805643489795</v>
          </cell>
          <cell r="AP749">
            <v>27592.816223259255</v>
          </cell>
          <cell r="AQ749">
            <v>25027.547569569862</v>
          </cell>
          <cell r="AR749">
            <v>22464.558149339315</v>
          </cell>
          <cell r="AS749">
            <v>20573.942599467828</v>
          </cell>
          <cell r="AT749">
            <v>19355.700919955398</v>
          </cell>
          <cell r="AU749">
            <v>18137.459240442964</v>
          </cell>
          <cell r="AV749">
            <v>16919.21756093053</v>
          </cell>
          <cell r="AW749">
            <v>15700.975881418099</v>
          </cell>
          <cell r="AX749">
            <v>14482.734201905667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</row>
        <row r="750">
          <cell r="A750">
            <v>-3157.8322212608391</v>
          </cell>
          <cell r="B750">
            <v>-12624.24305355563</v>
          </cell>
          <cell r="C750">
            <v>-10835.713771674145</v>
          </cell>
          <cell r="D750">
            <v>-8489.0616491319342</v>
          </cell>
          <cell r="E750">
            <v>-6877.999493350645</v>
          </cell>
          <cell r="F750">
            <v>-5451.2153295868357</v>
          </cell>
          <cell r="G750">
            <v>-3951.6027885689005</v>
          </cell>
          <cell r="H750">
            <v>-2364.761094051029</v>
          </cell>
          <cell r="I750">
            <v>-611.11079670833283</v>
          </cell>
          <cell r="J750">
            <v>1328.1320688046417</v>
          </cell>
          <cell r="K750">
            <v>3464.6871121697104</v>
          </cell>
          <cell r="L750">
            <v>5820.7972774716163</v>
          </cell>
          <cell r="M750">
            <v>8416.7004391629125</v>
          </cell>
          <cell r="N750">
            <v>11282.065415174695</v>
          </cell>
          <cell r="O750">
            <v>14854.516831582885</v>
          </cell>
          <cell r="P750">
            <v>19300.296831451538</v>
          </cell>
          <cell r="Q750">
            <v>24247.948580397904</v>
          </cell>
          <cell r="R750">
            <v>29579.699392849561</v>
          </cell>
          <cell r="S750">
            <v>35325.367877324599</v>
          </cell>
          <cell r="T750">
            <v>41517.087538414584</v>
          </cell>
          <cell r="U750">
            <v>48189.486488182942</v>
          </cell>
          <cell r="V750">
            <v>55379.88110902605</v>
          </cell>
          <cell r="W750">
            <v>63128.484751085649</v>
          </cell>
          <cell r="X750">
            <v>71478.632631383603</v>
          </cell>
          <cell r="Y750">
            <v>80477.024192461307</v>
          </cell>
          <cell r="Z750">
            <v>90173.984275949741</v>
          </cell>
          <cell r="AA750">
            <v>100623.74457172255</v>
          </cell>
          <cell r="AB750">
            <v>111884.74691667876</v>
          </cell>
          <cell r="AC750">
            <v>124019.97013939776</v>
          </cell>
          <cell r="AD750">
            <v>137097.28227859447</v>
          </cell>
          <cell r="AE750">
            <v>50738.076614061029</v>
          </cell>
          <cell r="AF750">
            <v>46644.046581110757</v>
          </cell>
          <cell r="AG750">
            <v>43936.127526276185</v>
          </cell>
          <cell r="AH750">
            <v>41393.860680875019</v>
          </cell>
          <cell r="AI750">
            <v>39001.655248725307</v>
          </cell>
          <cell r="AJ750">
            <v>36745.869283167835</v>
          </cell>
          <cell r="AK750">
            <v>34554.395351860963</v>
          </cell>
          <cell r="AL750">
            <v>32362.92142055411</v>
          </cell>
          <cell r="AM750">
            <v>30169.49863972449</v>
          </cell>
          <cell r="AN750">
            <v>27978.024708417637</v>
          </cell>
          <cell r="AO750">
            <v>25784.601927588021</v>
          </cell>
          <cell r="AP750">
            <v>23593.12799628116</v>
          </cell>
          <cell r="AQ750">
            <v>21399.705215451548</v>
          </cell>
          <cell r="AR750">
            <v>19208.23128414468</v>
          </cell>
          <cell r="AS750">
            <v>17591.667962047915</v>
          </cell>
          <cell r="AT750">
            <v>16550.015249161243</v>
          </cell>
          <cell r="AU750">
            <v>15508.362536274568</v>
          </cell>
          <cell r="AV750">
            <v>14466.709823387893</v>
          </cell>
          <cell r="AW750">
            <v>13425.05711050122</v>
          </cell>
          <cell r="AX750">
            <v>12383.404397614549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</row>
        <row r="751">
          <cell r="A751">
            <v>-3744.6062445581542</v>
          </cell>
          <cell r="B751">
            <v>-15191.622245574106</v>
          </cell>
          <cell r="C751">
            <v>-13277.886557350304</v>
          </cell>
          <cell r="D751">
            <v>-10436.568798811903</v>
          </cell>
          <cell r="E751">
            <v>-8495.9788794114829</v>
          </cell>
          <cell r="F751">
            <v>-6832.9965757564314</v>
          </cell>
          <cell r="G751">
            <v>-5110.7427156123485</v>
          </cell>
          <cell r="H751">
            <v>-3313.0748500790337</v>
          </cell>
          <cell r="I751">
            <v>-1347.9165833610189</v>
          </cell>
          <cell r="J751">
            <v>805.45283522253442</v>
          </cell>
          <cell r="K751">
            <v>3158.6278280405922</v>
          </cell>
          <cell r="L751">
            <v>5735.4091089659705</v>
          </cell>
          <cell r="M751">
            <v>8556.9869139439488</v>
          </cell>
          <cell r="N751">
            <v>11656.10615667899</v>
          </cell>
          <cell r="O751">
            <v>15547.053776125114</v>
          </cell>
          <cell r="P751">
            <v>20429.406012739975</v>
          </cell>
          <cell r="Q751">
            <v>25872.616769290536</v>
          </cell>
          <cell r="R751">
            <v>31738.398122993218</v>
          </cell>
          <cell r="S751">
            <v>38059.555327505084</v>
          </cell>
          <cell r="T751">
            <v>44871.440393580684</v>
          </cell>
          <cell r="U751">
            <v>52212.149800444298</v>
          </cell>
          <cell r="V751">
            <v>60122.737556009648</v>
          </cell>
          <cell r="W751">
            <v>68647.444797518212</v>
          </cell>
          <cell r="X751">
            <v>77833.947216671921</v>
          </cell>
          <cell r="Y751">
            <v>87733.621693021705</v>
          </cell>
          <cell r="Z751">
            <v>98401.833626799256</v>
          </cell>
          <cell r="AA751">
            <v>109898.24657814288</v>
          </cell>
          <cell r="AB751">
            <v>122287.15594442144</v>
          </cell>
          <cell r="AC751">
            <v>135637.84854179597</v>
          </cell>
          <cell r="AD751">
            <v>150024.99010203269</v>
          </cell>
          <cell r="AE751">
            <v>59926.409685508443</v>
          </cell>
          <cell r="AF751">
            <v>55090.97765118962</v>
          </cell>
          <cell r="AG751">
            <v>51892.672206748692</v>
          </cell>
          <cell r="AH751">
            <v>48890.017500969523</v>
          </cell>
          <cell r="AI751">
            <v>46064.599346683914</v>
          </cell>
          <cell r="AJ751">
            <v>43400.305330119721</v>
          </cell>
          <cell r="AK751">
            <v>40811.969835624215</v>
          </cell>
          <cell r="AL751">
            <v>38223.634341128702</v>
          </cell>
          <cell r="AM751">
            <v>35632.997073237173</v>
          </cell>
          <cell r="AN751">
            <v>33044.661578741667</v>
          </cell>
          <cell r="AO751">
            <v>30454.024310850127</v>
          </cell>
          <cell r="AP751">
            <v>27865.688816354621</v>
          </cell>
          <cell r="AQ751">
            <v>25275.051548463089</v>
          </cell>
          <cell r="AR751">
            <v>22686.716053967575</v>
          </cell>
          <cell r="AS751">
            <v>20777.40371129808</v>
          </cell>
          <cell r="AT751">
            <v>19547.11452045459</v>
          </cell>
          <cell r="AU751">
            <v>18316.825329611103</v>
          </cell>
          <cell r="AV751">
            <v>17086.536138767617</v>
          </cell>
          <cell r="AW751">
            <v>15856.246947924128</v>
          </cell>
          <cell r="AX751">
            <v>14625.957757080641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</row>
        <row r="752">
          <cell r="A752">
            <v>-3435.952117461773</v>
          </cell>
          <cell r="B752">
            <v>-14028.928319538631</v>
          </cell>
          <cell r="C752">
            <v>-12308.614031566744</v>
          </cell>
          <cell r="D752">
            <v>-9723.8510198333061</v>
          </cell>
          <cell r="E752">
            <v>-7972.5101187026385</v>
          </cell>
          <cell r="F752">
            <v>-6467.3348154327796</v>
          </cell>
          <cell r="G752">
            <v>-4897.6458162806257</v>
          </cell>
          <cell r="H752">
            <v>-3248.426246714057</v>
          </cell>
          <cell r="I752">
            <v>-1434.6376128493011</v>
          </cell>
          <cell r="J752">
            <v>563.18077834631765</v>
          </cell>
          <cell r="K752">
            <v>2756.4789002293005</v>
          </cell>
          <cell r="L752">
            <v>5167.9733963245417</v>
          </cell>
          <cell r="M752">
            <v>7818.0846607907242</v>
          </cell>
          <cell r="N752">
            <v>10737.603716011092</v>
          </cell>
          <cell r="O752">
            <v>14398.481962630216</v>
          </cell>
          <cell r="P752">
            <v>18981.702670854163</v>
          </cell>
          <cell r="Q752">
            <v>24088.79556373087</v>
          </cell>
          <cell r="R752">
            <v>29592.365350480748</v>
          </cell>
          <cell r="S752">
            <v>35523.191562761553</v>
          </cell>
          <cell r="T752">
            <v>41914.443227265183</v>
          </cell>
          <cell r="U752">
            <v>48801.864368427137</v>
          </cell>
          <cell r="V752">
            <v>56223.973912193484</v>
          </cell>
          <cell r="W752">
            <v>64222.281108836549</v>
          </cell>
          <cell r="X752">
            <v>72841.517679603901</v>
          </cell>
          <cell r="Y752">
            <v>82129.88798551487</v>
          </cell>
          <cell r="Z752">
            <v>92139.338617410991</v>
          </cell>
          <cell r="AA752">
            <v>102925.84891498236</v>
          </cell>
          <cell r="AB752">
            <v>114549.7440395415</v>
          </cell>
          <cell r="AC752">
            <v>127076.03235145009</v>
          </cell>
          <cell r="AD752">
            <v>140574.76897903206</v>
          </cell>
          <cell r="AE752">
            <v>54886.746048089968</v>
          </cell>
          <cell r="AF752">
            <v>50457.961952842605</v>
          </cell>
          <cell r="AG752">
            <v>47528.626128545729</v>
          </cell>
          <cell r="AH752">
            <v>44778.487297083942</v>
          </cell>
          <cell r="AI752">
            <v>42190.679859131611</v>
          </cell>
          <cell r="AJ752">
            <v>39750.446415278777</v>
          </cell>
          <cell r="AK752">
            <v>37379.783568644278</v>
          </cell>
          <cell r="AL752">
            <v>35009.120722009779</v>
          </cell>
          <cell r="AM752">
            <v>32636.349675459584</v>
          </cell>
          <cell r="AN752">
            <v>30265.686828825077</v>
          </cell>
          <cell r="AO752">
            <v>27892.915782274875</v>
          </cell>
          <cell r="AP752">
            <v>25522.252935640379</v>
          </cell>
          <cell r="AQ752">
            <v>23149.481889090173</v>
          </cell>
          <cell r="AR752">
            <v>20778.819042455674</v>
          </cell>
          <cell r="AS752">
            <v>19030.07517095478</v>
          </cell>
          <cell r="AT752">
            <v>17903.250274587495</v>
          </cell>
          <cell r="AU752">
            <v>16776.425378220207</v>
          </cell>
          <cell r="AV752">
            <v>15649.600481852916</v>
          </cell>
          <cell r="AW752">
            <v>14522.77558548563</v>
          </cell>
          <cell r="AX752">
            <v>13395.950689118343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</row>
        <row r="753">
          <cell r="A753">
            <v>-3462.1778799941903</v>
          </cell>
          <cell r="B753">
            <v>-14031.63236653933</v>
          </cell>
          <cell r="C753">
            <v>-12317.195086328622</v>
          </cell>
          <cell r="D753">
            <v>-9602.7136002509396</v>
          </cell>
          <cell r="E753">
            <v>-7770.1198102743401</v>
          </cell>
          <cell r="F753">
            <v>-6227.9639898834594</v>
          </cell>
          <cell r="G753">
            <v>-4620.2984092344468</v>
          </cell>
          <cell r="H753">
            <v>-2931.8646167760476</v>
          </cell>
          <cell r="I753">
            <v>-1076.7394968919318</v>
          </cell>
          <cell r="J753">
            <v>964.81314093548372</v>
          </cell>
          <cell r="K753">
            <v>3204.4101053690165</v>
          </cell>
          <cell r="L753">
            <v>5665.0473294535186</v>
          </cell>
          <cell r="M753">
            <v>8367.4034815046034</v>
          </cell>
          <cell r="N753">
            <v>11342.668404126855</v>
          </cell>
          <cell r="O753">
            <v>15067.534938477402</v>
          </cell>
          <cell r="P753">
            <v>19725.199024066376</v>
          </cell>
          <cell r="Q753">
            <v>24913.989685788671</v>
          </cell>
          <cell r="R753">
            <v>30505.599651500357</v>
          </cell>
          <cell r="S753">
            <v>36531.300830639528</v>
          </cell>
          <cell r="T753">
            <v>43024.792852245118</v>
          </cell>
          <cell r="U753">
            <v>50022.391535138835</v>
          </cell>
          <cell r="V753">
            <v>57563.231989537133</v>
          </cell>
          <cell r="W753">
            <v>65689.487485969046</v>
          </cell>
          <cell r="X753">
            <v>74446.605315557084</v>
          </cell>
          <cell r="Y753">
            <v>83883.560960744551</v>
          </cell>
          <cell r="Z753">
            <v>94053.131997957069</v>
          </cell>
          <cell r="AA753">
            <v>105012.19326403941</v>
          </cell>
          <cell r="AB753">
            <v>116822.0349372302</v>
          </cell>
          <cell r="AC753">
            <v>129548.70531158902</v>
          </cell>
          <cell r="AD753">
            <v>143263.38018189336</v>
          </cell>
          <cell r="AE753">
            <v>55426.873593855504</v>
          </cell>
          <cell r="AF753">
            <v>50954.506877004096</v>
          </cell>
          <cell r="AG753">
            <v>47996.344148519558</v>
          </cell>
          <cell r="AH753">
            <v>45219.141848287909</v>
          </cell>
          <cell r="AI753">
            <v>42605.868406591246</v>
          </cell>
          <cell r="AJ753">
            <v>40141.621199926369</v>
          </cell>
          <cell r="AK753">
            <v>37747.629218347931</v>
          </cell>
          <cell r="AL753">
            <v>35353.637236769478</v>
          </cell>
          <cell r="AM753">
            <v>32957.516308976286</v>
          </cell>
          <cell r="AN753">
            <v>30563.524327397841</v>
          </cell>
          <cell r="AO753">
            <v>28167.403399604649</v>
          </cell>
          <cell r="AP753">
            <v>25773.411418026208</v>
          </cell>
          <cell r="AQ753">
            <v>23377.290490233012</v>
          </cell>
          <cell r="AR753">
            <v>20983.298508654563</v>
          </cell>
          <cell r="AS753">
            <v>19217.345660424417</v>
          </cell>
          <cell r="AT753">
            <v>18079.431945542561</v>
          </cell>
          <cell r="AU753">
            <v>16941.518230660706</v>
          </cell>
          <cell r="AV753">
            <v>15803.604515778852</v>
          </cell>
          <cell r="AW753">
            <v>14665.690800896999</v>
          </cell>
          <cell r="AX753">
            <v>13527.777086015143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</row>
        <row r="754">
          <cell r="A754">
            <v>-2952.0479825409866</v>
          </cell>
          <cell r="B754">
            <v>-11825.45680264383</v>
          </cell>
          <cell r="C754">
            <v>-10095.803199167753</v>
          </cell>
          <cell r="D754">
            <v>-7571.6026513198103</v>
          </cell>
          <cell r="E754">
            <v>-5933.4210198453857</v>
          </cell>
          <cell r="F754">
            <v>-4564.6816977968874</v>
          </cell>
          <cell r="G754">
            <v>-3116.0393656555852</v>
          </cell>
          <cell r="H754">
            <v>-1573.5585956283533</v>
          </cell>
          <cell r="I754">
            <v>137.98234998795542</v>
          </cell>
          <cell r="J754">
            <v>2036.8581877123977</v>
          </cell>
          <cell r="K754">
            <v>4135.0430603967061</v>
          </cell>
          <cell r="L754">
            <v>6454.4395801512064</v>
          </cell>
          <cell r="M754">
            <v>9015.1826096750738</v>
          </cell>
          <cell r="N754">
            <v>11846.085657945667</v>
          </cell>
          <cell r="O754">
            <v>15357.218561633359</v>
          </cell>
          <cell r="P754">
            <v>19703.023414095172</v>
          </cell>
          <cell r="Q754">
            <v>24533.826642613993</v>
          </cell>
          <cell r="R754">
            <v>29739.657680324806</v>
          </cell>
          <cell r="S754">
            <v>35349.630910698499</v>
          </cell>
          <cell r="T754">
            <v>41395.120942458867</v>
          </cell>
          <cell r="U754">
            <v>47909.938076743012</v>
          </cell>
          <cell r="V754">
            <v>54930.517396233416</v>
          </cell>
          <cell r="W754">
            <v>62496.122533770744</v>
          </cell>
          <cell r="X754">
            <v>70649.06526005367</v>
          </cell>
          <cell r="Y754">
            <v>79434.942118502295</v>
          </cell>
          <cell r="Z754">
            <v>88902.889430701427</v>
          </cell>
          <cell r="AA754">
            <v>99105.858098578567</v>
          </cell>
          <cell r="AB754">
            <v>110100.90974018967</v>
          </cell>
          <cell r="AC754">
            <v>121949.5358152953</v>
          </cell>
          <cell r="AD754">
            <v>134718.00152548472</v>
          </cell>
          <cell r="AE754">
            <v>47401.713281879522</v>
          </cell>
          <cell r="AF754">
            <v>43576.892738021306</v>
          </cell>
          <cell r="AG754">
            <v>41047.03722922509</v>
          </cell>
          <cell r="AH754">
            <v>38671.941204037219</v>
          </cell>
          <cell r="AI754">
            <v>36437.039064000441</v>
          </cell>
          <cell r="AJ754">
            <v>34329.585910464644</v>
          </cell>
          <cell r="AK754">
            <v>32282.215850565033</v>
          </cell>
          <cell r="AL754">
            <v>30234.845790665426</v>
          </cell>
          <cell r="AM754">
            <v>28185.655030958656</v>
          </cell>
          <cell r="AN754">
            <v>26138.284971059049</v>
          </cell>
          <cell r="AO754">
            <v>24089.09421135228</v>
          </cell>
          <cell r="AP754">
            <v>22041.724151452665</v>
          </cell>
          <cell r="AQ754">
            <v>19992.533391745896</v>
          </cell>
          <cell r="AR754">
            <v>17945.163331846292</v>
          </cell>
          <cell r="AS754">
            <v>16434.899715057993</v>
          </cell>
          <cell r="AT754">
            <v>15461.742541381005</v>
          </cell>
          <cell r="AU754">
            <v>14488.58536770402</v>
          </cell>
          <cell r="AV754">
            <v>13515.428194027036</v>
          </cell>
          <cell r="AW754">
            <v>12542.271020350048</v>
          </cell>
          <cell r="AX754">
            <v>11569.113846673061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</row>
        <row r="755">
          <cell r="A755">
            <v>-2882.6914637992459</v>
          </cell>
          <cell r="B755">
            <v>-11504.287718937778</v>
          </cell>
          <cell r="C755">
            <v>-9874.6762271226489</v>
          </cell>
          <cell r="D755">
            <v>-7441.7519226537115</v>
          </cell>
          <cell r="E755">
            <v>-5846.7595651913525</v>
          </cell>
          <cell r="F755">
            <v>-4513.0394794803415</v>
          </cell>
          <cell r="G755">
            <v>-3098.4549873645637</v>
          </cell>
          <cell r="H755">
            <v>-1589.3184253039458</v>
          </cell>
          <cell r="I755">
            <v>88.099549711919749</v>
          </cell>
          <cell r="J755">
            <v>1951.7958281863837</v>
          </cell>
          <cell r="K755">
            <v>4013.7004283054439</v>
          </cell>
          <cell r="L755">
            <v>6295.4731026359377</v>
          </cell>
          <cell r="M755">
            <v>8817.0708094795191</v>
          </cell>
          <cell r="N755">
            <v>11606.87882609137</v>
          </cell>
          <cell r="O755">
            <v>15066.042322537218</v>
          </cell>
          <cell r="P755">
            <v>19345.072019202067</v>
          </cell>
          <cell r="Q755">
            <v>24101.020630620475</v>
          </cell>
          <cell r="R755">
            <v>29226.185892769019</v>
          </cell>
          <cell r="S755">
            <v>34749.231053784795</v>
          </cell>
          <cell r="T755">
            <v>40701.044564249452</v>
          </cell>
          <cell r="U755">
            <v>47114.912825437888</v>
          </cell>
          <cell r="V755">
            <v>54026.706348462634</v>
          </cell>
          <cell r="W755">
            <v>61475.08036543605</v>
          </cell>
          <cell r="X755">
            <v>69501.691014598851</v>
          </cell>
          <cell r="Y755">
            <v>78151.428308461618</v>
          </cell>
          <cell r="Z755">
            <v>87472.667187868792</v>
          </cell>
          <cell r="AA755">
            <v>97517.538066042209</v>
          </cell>
          <cell r="AB755">
            <v>108342.21837566147</v>
          </cell>
          <cell r="AC755">
            <v>120007.24674950214</v>
          </cell>
          <cell r="AD755">
            <v>132577.86159173347</v>
          </cell>
          <cell r="AE755">
            <v>46341.517591827003</v>
          </cell>
          <cell r="AF755">
            <v>42602.243708101283</v>
          </cell>
          <cell r="AG755">
            <v>40128.971426390788</v>
          </cell>
          <cell r="AH755">
            <v>37806.997248389984</v>
          </cell>
          <cell r="AI755">
            <v>35622.081352573245</v>
          </cell>
          <cell r="AJ755">
            <v>33561.763895105636</v>
          </cell>
          <cell r="AK755">
            <v>31560.185701431201</v>
          </cell>
          <cell r="AL755">
            <v>29558.607507756773</v>
          </cell>
          <cell r="AM755">
            <v>27555.249336391644</v>
          </cell>
          <cell r="AN755">
            <v>25553.671142717212</v>
          </cell>
          <cell r="AO755">
            <v>23550.312971352072</v>
          </cell>
          <cell r="AP755">
            <v>21548.734777677641</v>
          </cell>
          <cell r="AQ755">
            <v>19545.376606312508</v>
          </cell>
          <cell r="AR755">
            <v>17543.798412638069</v>
          </cell>
          <cell r="AS755">
            <v>16067.313637720747</v>
          </cell>
          <cell r="AT755">
            <v>15115.922281560539</v>
          </cell>
          <cell r="AU755">
            <v>14164.530925400328</v>
          </cell>
          <cell r="AV755">
            <v>13213.139569240118</v>
          </cell>
          <cell r="AW755">
            <v>12261.748213079909</v>
          </cell>
          <cell r="AX755">
            <v>11310.3568569197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</row>
        <row r="756">
          <cell r="A756">
            <v>-3228.1867417372769</v>
          </cell>
          <cell r="B756">
            <v>-13100.641940194835</v>
          </cell>
          <cell r="C756">
            <v>-11259.321920540793</v>
          </cell>
          <cell r="D756">
            <v>-8743.7829752668458</v>
          </cell>
          <cell r="E756">
            <v>-7073.6845435508221</v>
          </cell>
          <cell r="F756">
            <v>-5626.3936117626181</v>
          </cell>
          <cell r="G756">
            <v>-4107.8291433884715</v>
          </cell>
          <cell r="H756">
            <v>-2503.4353807907937</v>
          </cell>
          <cell r="I756">
            <v>-732.4180122731874</v>
          </cell>
          <cell r="J756">
            <v>1224.1784400230486</v>
          </cell>
          <cell r="K756">
            <v>3378.040129343839</v>
          </cell>
          <cell r="L756">
            <v>5751.5409571978489</v>
          </cell>
          <cell r="M756">
            <v>8364.9882560673359</v>
          </cell>
          <cell r="N756">
            <v>11248.327941656516</v>
          </cell>
          <cell r="O756">
            <v>14846.720215893751</v>
          </cell>
          <cell r="P756">
            <v>19329.665524774675</v>
          </cell>
          <cell r="Q756">
            <v>24319.843823634103</v>
          </cell>
          <cell r="R756">
            <v>29697.42263258895</v>
          </cell>
          <cell r="S756">
            <v>35492.476860036084</v>
          </cell>
          <cell r="T756">
            <v>41737.416207671551</v>
          </cell>
          <cell r="U756">
            <v>48467.166426562253</v>
          </cell>
          <cell r="V756">
            <v>55719.364644597357</v>
          </cell>
          <cell r="W756">
            <v>63534.569857717601</v>
          </cell>
          <cell r="X756">
            <v>71956.48976212558</v>
          </cell>
          <cell r="Y756">
            <v>81032.225196070081</v>
          </cell>
          <cell r="Z756">
            <v>90812.533558281415</v>
          </cell>
          <cell r="AA756">
            <v>101352.11267626463</v>
          </cell>
          <cell r="AB756">
            <v>112709.90671202561</v>
          </cell>
          <cell r="AC756">
            <v>124949.43581605422</v>
          </cell>
          <cell r="AD756">
            <v>138139.15137320262</v>
          </cell>
          <cell r="AE756">
            <v>51644.661519883688</v>
          </cell>
          <cell r="AF756">
            <v>47477.479604175045</v>
          </cell>
          <cell r="AG756">
            <v>44721.175614295011</v>
          </cell>
          <cell r="AH756">
            <v>42133.483697578173</v>
          </cell>
          <cell r="AI756">
            <v>39698.534482432697</v>
          </cell>
          <cell r="AJ756">
            <v>37402.442268715742</v>
          </cell>
          <cell r="AK756">
            <v>35171.811212815075</v>
          </cell>
          <cell r="AL756">
            <v>32941.180156914408</v>
          </cell>
          <cell r="AM756">
            <v>30708.565429564769</v>
          </cell>
          <cell r="AN756">
            <v>28477.934373664099</v>
          </cell>
          <cell r="AO756">
            <v>26245.319646314456</v>
          </cell>
          <cell r="AP756">
            <v>24014.688590413793</v>
          </cell>
          <cell r="AQ756">
            <v>21782.073863064146</v>
          </cell>
          <cell r="AR756">
            <v>19551.44280716349</v>
          </cell>
          <cell r="AS756">
            <v>17905.994828711548</v>
          </cell>
          <cell r="AT756">
            <v>16845.72992770834</v>
          </cell>
          <cell r="AU756">
            <v>15785.465026705122</v>
          </cell>
          <cell r="AV756">
            <v>14725.200125701915</v>
          </cell>
          <cell r="AW756">
            <v>13664.935224698698</v>
          </cell>
          <cell r="AX756">
            <v>12604.670323695487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</row>
        <row r="757">
          <cell r="A757">
            <v>-3044.7681652338015</v>
          </cell>
          <cell r="B757">
            <v>-12240.663219320695</v>
          </cell>
          <cell r="C757">
            <v>-10556.11230113742</v>
          </cell>
          <cell r="D757">
            <v>-8128.625554628029</v>
          </cell>
          <cell r="E757">
            <v>-6512.2309083491882</v>
          </cell>
          <cell r="F757">
            <v>-5131.5386799193175</v>
          </cell>
          <cell r="G757">
            <v>-3675.0301780584541</v>
          </cell>
          <cell r="H757">
            <v>-2128.6479138311906</v>
          </cell>
          <cell r="I757">
            <v>-415.36880079856803</v>
          </cell>
          <cell r="J757">
            <v>1483.2101348800202</v>
          </cell>
          <cell r="K757">
            <v>3578.8534016453809</v>
          </cell>
          <cell r="L757">
            <v>5893.5038451842747</v>
          </cell>
          <cell r="M757">
            <v>8447.2254811466664</v>
          </cell>
          <cell r="N757">
            <v>11269.0777651631</v>
          </cell>
          <cell r="O757">
            <v>14780.928119687589</v>
          </cell>
          <cell r="P757">
            <v>19142.183763540554</v>
          </cell>
          <cell r="Q757">
            <v>23993.582927241969</v>
          </cell>
          <cell r="R757">
            <v>29221.608816109492</v>
          </cell>
          <cell r="S757">
            <v>34855.499941616399</v>
          </cell>
          <cell r="T757">
            <v>40926.764676868355</v>
          </cell>
          <cell r="U757">
            <v>47469.357471860909</v>
          </cell>
          <cell r="V757">
            <v>54519.868748785477</v>
          </cell>
          <cell r="W757">
            <v>62117.729539401458</v>
          </cell>
          <cell r="X757">
            <v>70305.432008939286</v>
          </cell>
          <cell r="Y757">
            <v>79128.767099847275</v>
          </cell>
          <cell r="Z757">
            <v>88637.080624440059</v>
          </cell>
          <cell r="AA757">
            <v>98883.549238684936</v>
          </cell>
          <cell r="AB757">
            <v>109925.47784055037</v>
          </cell>
          <cell r="AC757">
            <v>121824.62005616134</v>
          </cell>
          <cell r="AD757">
            <v>134647.52360612768</v>
          </cell>
          <cell r="AE757">
            <v>48846.411438551026</v>
          </cell>
          <cell r="AF757">
            <v>44905.018922780066</v>
          </cell>
          <cell r="AG757">
            <v>42298.0590787783</v>
          </cell>
          <cell r="AH757">
            <v>39850.575441161694</v>
          </cell>
          <cell r="AI757">
            <v>37547.558484623412</v>
          </cell>
          <cell r="AJ757">
            <v>35375.874874519948</v>
          </cell>
          <cell r="AK757">
            <v>33266.105556307193</v>
          </cell>
          <cell r="AL757">
            <v>31156.336238094438</v>
          </cell>
          <cell r="AM757">
            <v>29044.690729218331</v>
          </cell>
          <cell r="AN757">
            <v>26934.92141100558</v>
          </cell>
          <cell r="AO757">
            <v>24823.275902129473</v>
          </cell>
          <cell r="AP757">
            <v>22713.506583916722</v>
          </cell>
          <cell r="AQ757">
            <v>20601.861075040615</v>
          </cell>
          <cell r="AR757">
            <v>18492.09175682786</v>
          </cell>
          <cell r="AS757">
            <v>16935.798684304758</v>
          </cell>
          <cell r="AT757">
            <v>15932.981857471304</v>
          </cell>
          <cell r="AU757">
            <v>14930.165030637849</v>
          </cell>
          <cell r="AV757">
            <v>13927.348203804399</v>
          </cell>
          <cell r="AW757">
            <v>12924.531376970945</v>
          </cell>
          <cell r="AX757">
            <v>11921.714550137491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</row>
        <row r="758">
          <cell r="A758">
            <v>-3486.5888590527911</v>
          </cell>
          <cell r="B758">
            <v>-13957.840750678039</v>
          </cell>
          <cell r="C758">
            <v>-12083.847808659202</v>
          </cell>
          <cell r="D758">
            <v>-9473.9243342314385</v>
          </cell>
          <cell r="E758">
            <v>-7669.6004974815987</v>
          </cell>
          <cell r="F758">
            <v>-6096.8742492387664</v>
          </cell>
          <cell r="G758">
            <v>-4458.2718952509831</v>
          </cell>
          <cell r="H758">
            <v>-2738.3307217902029</v>
          </cell>
          <cell r="I758">
            <v>-850.23922017763539</v>
          </cell>
          <cell r="J758">
            <v>1225.9706087980846</v>
          </cell>
          <cell r="K758">
            <v>3502.0261662686244</v>
          </cell>
          <cell r="L758">
            <v>6001.1490759046756</v>
          </cell>
          <cell r="M758">
            <v>8744.2155121158721</v>
          </cell>
          <cell r="N758">
            <v>11762.757141334634</v>
          </cell>
          <cell r="O758">
            <v>15538.450592561869</v>
          </cell>
          <cell r="P758">
            <v>20256.761543944613</v>
          </cell>
          <cell r="Q758">
            <v>25512.486332970802</v>
          </cell>
          <cell r="R758">
            <v>31176.226696241163</v>
          </cell>
          <cell r="S758">
            <v>37279.657943157996</v>
          </cell>
          <cell r="T758">
            <v>43856.914419712091</v>
          </cell>
          <cell r="U758">
            <v>50944.780409883722</v>
          </cell>
          <cell r="V758">
            <v>58582.895857215655</v>
          </cell>
          <cell r="W758">
            <v>66813.978057086351</v>
          </cell>
          <cell r="X758">
            <v>75684.060559530611</v>
          </cell>
          <cell r="Y758">
            <v>85242.750618707025</v>
          </cell>
          <cell r="Z758">
            <v>95543.506628836622</v>
          </cell>
          <cell r="AA758">
            <v>106643.93709821442</v>
          </cell>
          <cell r="AB758">
            <v>118606.1228333507</v>
          </cell>
          <cell r="AC758">
            <v>131496.96413510415</v>
          </cell>
          <cell r="AD758">
            <v>145388.55494855338</v>
          </cell>
          <cell r="AE758">
            <v>56005.054645698066</v>
          </cell>
          <cell r="AF758">
            <v>51486.034788864024</v>
          </cell>
          <cell r="AG758">
            <v>48497.014219643061</v>
          </cell>
          <cell r="AH758">
            <v>45690.84175308211</v>
          </cell>
          <cell r="AI758">
            <v>43050.308155989638</v>
          </cell>
          <cell r="AJ758">
            <v>40560.355349323036</v>
          </cell>
          <cell r="AK758">
            <v>38141.390629571521</v>
          </cell>
          <cell r="AL758">
            <v>35722.425909819998</v>
          </cell>
          <cell r="AM758">
            <v>33301.310035919523</v>
          </cell>
          <cell r="AN758">
            <v>30882.345316168001</v>
          </cell>
          <cell r="AO758">
            <v>28461.229442267533</v>
          </cell>
          <cell r="AP758">
            <v>26042.264722516007</v>
          </cell>
          <cell r="AQ758">
            <v>23621.148848615539</v>
          </cell>
          <cell r="AR758">
            <v>21202.18412886401</v>
          </cell>
          <cell r="AS758">
            <v>19417.809883050159</v>
          </cell>
          <cell r="AT758">
            <v>18268.026111173971</v>
          </cell>
          <cell r="AU758">
            <v>17118.242339297791</v>
          </cell>
          <cell r="AV758">
            <v>15968.458567421612</v>
          </cell>
          <cell r="AW758">
            <v>14818.67479554543</v>
          </cell>
          <cell r="AX758">
            <v>13668.891023669248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</row>
        <row r="759">
          <cell r="A759">
            <v>-3170.3391267771658</v>
          </cell>
          <cell r="B759">
            <v>-12854.676211238782</v>
          </cell>
          <cell r="C759">
            <v>-11226.361113031271</v>
          </cell>
          <cell r="D759">
            <v>-8823.9484447740251</v>
          </cell>
          <cell r="E759">
            <v>-7198.1142127954299</v>
          </cell>
          <cell r="F759">
            <v>-5795.9536829808067</v>
          </cell>
          <cell r="G759">
            <v>-4322.8964448682727</v>
          </cell>
          <cell r="H759">
            <v>-2764.6899242036952</v>
          </cell>
          <cell r="I759">
            <v>-1041.9076951936136</v>
          </cell>
          <cell r="J759">
            <v>864.06204771568298</v>
          </cell>
          <cell r="K759">
            <v>2964.751996866069</v>
          </cell>
          <cell r="L759">
            <v>5282.2047334135596</v>
          </cell>
          <cell r="M759">
            <v>7836.4417570617998</v>
          </cell>
          <cell r="N759">
            <v>10656.900003306138</v>
          </cell>
          <cell r="O759">
            <v>14181.000375545766</v>
          </cell>
          <cell r="P759">
            <v>18574.734464326204</v>
          </cell>
          <cell r="Q759">
            <v>23466.31563616038</v>
          </cell>
          <cell r="R759">
            <v>28737.642966879273</v>
          </cell>
          <cell r="S759">
            <v>34418.197137702693</v>
          </cell>
          <cell r="T759">
            <v>40539.747491749593</v>
          </cell>
          <cell r="U759">
            <v>47136.529708809219</v>
          </cell>
          <cell r="V759">
            <v>54245.437273466436</v>
          </cell>
          <cell r="W759">
            <v>61906.227807395284</v>
          </cell>
          <cell r="X759">
            <v>70161.745419764702</v>
          </cell>
          <cell r="Y759">
            <v>79058.16031928407</v>
          </cell>
          <cell r="Z759">
            <v>88645.227027954621</v>
          </cell>
          <cell r="AA759">
            <v>98976.562640625401</v>
          </cell>
          <cell r="AB759">
            <v>110109.94668656171</v>
          </cell>
          <cell r="AC759">
            <v>122107.64427004626</v>
          </cell>
          <cell r="AD759">
            <v>135036.75429722545</v>
          </cell>
          <cell r="AE759">
            <v>50743.859316725182</v>
          </cell>
          <cell r="AF759">
            <v>46649.362680388287</v>
          </cell>
          <cell r="AG759">
            <v>43941.134999532049</v>
          </cell>
          <cell r="AH759">
            <v>41398.578407766006</v>
          </cell>
          <cell r="AI759">
            <v>39006.100331999332</v>
          </cell>
          <cell r="AJ759">
            <v>36750.05727077755</v>
          </cell>
          <cell r="AK759">
            <v>34558.333573555479</v>
          </cell>
          <cell r="AL759">
            <v>32366.609876333419</v>
          </cell>
          <cell r="AM759">
            <v>30172.937107474994</v>
          </cell>
          <cell r="AN759">
            <v>27981.213410252938</v>
          </cell>
          <cell r="AO759">
            <v>25787.54064139452</v>
          </cell>
          <cell r="AP759">
            <v>23595.816944172453</v>
          </cell>
          <cell r="AQ759">
            <v>21402.144175314039</v>
          </cell>
          <cell r="AR759">
            <v>19210.420478091975</v>
          </cell>
          <cell r="AS759">
            <v>17593.672913594757</v>
          </cell>
          <cell r="AT759">
            <v>16551.901481822388</v>
          </cell>
          <cell r="AU759">
            <v>15510.130050050018</v>
          </cell>
          <cell r="AV759">
            <v>14468.358618277647</v>
          </cell>
          <cell r="AW759">
            <v>13426.587186505278</v>
          </cell>
          <cell r="AX759">
            <v>12384.815754732914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</row>
        <row r="760">
          <cell r="A760">
            <v>-3557.5808123728266</v>
          </cell>
          <cell r="B760">
            <v>-14558.86666381083</v>
          </cell>
          <cell r="C760">
            <v>-12867.911738129333</v>
          </cell>
          <cell r="D760">
            <v>-10051.117317475699</v>
          </cell>
          <cell r="E760">
            <v>-8168.1888848022909</v>
          </cell>
          <cell r="F760">
            <v>-6602.9416248337293</v>
          </cell>
          <cell r="G760">
            <v>-4975.1516213046561</v>
          </cell>
          <cell r="H760">
            <v>-3269.3737753640808</v>
          </cell>
          <cell r="I760">
            <v>-1397.8989359713123</v>
          </cell>
          <cell r="J760">
            <v>659.21303416351793</v>
          </cell>
          <cell r="K760">
            <v>2913.4685635540218</v>
          </cell>
          <cell r="L760">
            <v>5387.9972445421236</v>
          </cell>
          <cell r="M760">
            <v>8103.5133845148675</v>
          </cell>
          <cell r="N760">
            <v>11091.551136325454</v>
          </cell>
          <cell r="O760">
            <v>14840.120472358858</v>
          </cell>
          <cell r="P760">
            <v>19537.258723473446</v>
          </cell>
          <cell r="Q760">
            <v>24772.333046378179</v>
          </cell>
          <cell r="R760">
            <v>30413.819794174498</v>
          </cell>
          <cell r="S760">
            <v>36493.269819614077</v>
          </cell>
          <cell r="T760">
            <v>43044.683350143903</v>
          </cell>
          <cell r="U760">
            <v>50104.700139229324</v>
          </cell>
          <cell r="V760">
            <v>57712.804379618625</v>
          </cell>
          <cell r="W760">
            <v>65911.545524556976</v>
          </cell>
          <cell r="X760">
            <v>74746.776251924734</v>
          </cell>
          <cell r="Y760">
            <v>84267.908902150797</v>
          </cell>
          <cell r="Z760">
            <v>94528.191824066904</v>
          </cell>
          <cell r="AA760">
            <v>105585.00717420952</v>
          </cell>
          <cell r="AB760">
            <v>117500.19183505495</v>
          </cell>
          <cell r="AC760">
            <v>130340.38324697132</v>
          </cell>
          <cell r="AD760">
            <v>144177.39208800363</v>
          </cell>
          <cell r="AE760">
            <v>56798.105789337831</v>
          </cell>
          <cell r="AF760">
            <v>52215.095032249061</v>
          </cell>
          <cell r="AG760">
            <v>49183.748887313915</v>
          </cell>
          <cell r="AH760">
            <v>46337.840038065086</v>
          </cell>
          <cell r="AI760">
            <v>43659.915562555638</v>
          </cell>
          <cell r="AJ760">
            <v>41134.70415408197</v>
          </cell>
          <cell r="AK760">
            <v>38681.486048639468</v>
          </cell>
          <cell r="AL760">
            <v>36228.267943196966</v>
          </cell>
          <cell r="AM760">
            <v>33772.868222511097</v>
          </cell>
          <cell r="AN760">
            <v>31319.650117068602</v>
          </cell>
          <cell r="AO760">
            <v>28864.250396382733</v>
          </cell>
          <cell r="AP760">
            <v>26411.032290940235</v>
          </cell>
          <cell r="AQ760">
            <v>23955.632570254365</v>
          </cell>
          <cell r="AR760">
            <v>21502.414464811864</v>
          </cell>
          <cell r="AS760">
            <v>19692.772856163061</v>
          </cell>
          <cell r="AT760">
            <v>18526.707744307954</v>
          </cell>
          <cell r="AU760">
            <v>17360.642632452855</v>
          </cell>
          <cell r="AV760">
            <v>16194.577520597748</v>
          </cell>
          <cell r="AW760">
            <v>15028.512408742645</v>
          </cell>
          <cell r="AX760">
            <v>13862.447296887542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</row>
        <row r="761">
          <cell r="A761">
            <v>-2980.9378757593968</v>
          </cell>
          <cell r="B761">
            <v>-12013.990524956416</v>
          </cell>
          <cell r="C761">
            <v>-10202.537126141084</v>
          </cell>
          <cell r="D761">
            <v>-7758.2521669137277</v>
          </cell>
          <cell r="E761">
            <v>-6166.946634103555</v>
          </cell>
          <cell r="F761">
            <v>-4801.5392392024323</v>
          </cell>
          <cell r="G761">
            <v>-3357.7918918583387</v>
          </cell>
          <cell r="H761">
            <v>-1821.7762334390552</v>
          </cell>
          <cell r="I761">
            <v>-117.8438010977325</v>
          </cell>
          <cell r="J761">
            <v>1772.2684030324619</v>
          </cell>
          <cell r="K761">
            <v>3860.431412733556</v>
          </cell>
          <cell r="L761">
            <v>6168.5059540712036</v>
          </cell>
          <cell r="M761">
            <v>8716.5520457849088</v>
          </cell>
          <cell r="N761">
            <v>11533.386376005828</v>
          </cell>
          <cell r="O761">
            <v>15032.081995748842</v>
          </cell>
          <cell r="P761">
            <v>19368.301901041319</v>
          </cell>
          <cell r="Q761">
            <v>24189.802403138427</v>
          </cell>
          <cell r="R761">
            <v>29385.60851959898</v>
          </cell>
          <cell r="S761">
            <v>34984.778568032423</v>
          </cell>
          <cell r="T761">
            <v>41018.626738762629</v>
          </cell>
          <cell r="U761">
            <v>47520.898224089338</v>
          </cell>
          <cell r="V761">
            <v>54527.957943289424</v>
          </cell>
          <cell r="W761">
            <v>62078.993918830442</v>
          </cell>
          <cell r="X761">
            <v>70216.23644120805</v>
          </cell>
          <cell r="Y761">
            <v>78985.194248119646</v>
          </cell>
          <cell r="Z761">
            <v>88434.909038840633</v>
          </cell>
          <cell r="AA761">
            <v>98618.229747213612</v>
          </cell>
          <cell r="AB761">
            <v>109592.10810716201</v>
          </cell>
          <cell r="AC761">
            <v>121417.91716372309</v>
          </cell>
          <cell r="AD761">
            <v>134161.79451092024</v>
          </cell>
          <cell r="AE761">
            <v>47777.500977016243</v>
          </cell>
          <cell r="AF761">
            <v>43922.358311931297</v>
          </cell>
          <cell r="AG761">
            <v>41372.4468071624</v>
          </cell>
          <cell r="AH761">
            <v>38978.521676458309</v>
          </cell>
          <cell r="AI761">
            <v>36725.901849318827</v>
          </cell>
          <cell r="AJ761">
            <v>34601.741389056246</v>
          </cell>
          <cell r="AK761">
            <v>32538.140344607054</v>
          </cell>
          <cell r="AL761">
            <v>30474.539300157863</v>
          </cell>
          <cell r="AM761">
            <v>28409.103121896151</v>
          </cell>
          <cell r="AN761">
            <v>26345.50207744697</v>
          </cell>
          <cell r="AO761">
            <v>24280.065899185247</v>
          </cell>
          <cell r="AP761">
            <v>22216.464854736059</v>
          </cell>
          <cell r="AQ761">
            <v>20151.02867647434</v>
          </cell>
          <cell r="AR761">
            <v>18087.427632025152</v>
          </cell>
          <cell r="AS761">
            <v>16565.191062271482</v>
          </cell>
          <cell r="AT761">
            <v>15584.318967213339</v>
          </cell>
          <cell r="AU761">
            <v>14603.446872155195</v>
          </cell>
          <cell r="AV761">
            <v>13622.574777097048</v>
          </cell>
          <cell r="AW761">
            <v>12641.702682038906</v>
          </cell>
          <cell r="AX761">
            <v>11660.830586980759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</row>
        <row r="762">
          <cell r="A762">
            <v>-3650.2905695027057</v>
          </cell>
          <cell r="B762">
            <v>-14697.455614370763</v>
          </cell>
          <cell r="C762">
            <v>-12878.984064401942</v>
          </cell>
          <cell r="D762">
            <v>-10109.033173475391</v>
          </cell>
          <cell r="E762">
            <v>-8198.3666913520483</v>
          </cell>
          <cell r="F762">
            <v>-6566.5616150574606</v>
          </cell>
          <cell r="G762">
            <v>-4873.1203818488884</v>
          </cell>
          <cell r="H762">
            <v>-3102.1361741374308</v>
          </cell>
          <cell r="I762">
            <v>-1163.3798443267601</v>
          </cell>
          <cell r="J762">
            <v>963.60859482823719</v>
          </cell>
          <cell r="K762">
            <v>3290.4744736301541</v>
          </cell>
          <cell r="L762">
            <v>5840.819414479759</v>
          </cell>
          <cell r="M762">
            <v>8635.7280786892534</v>
          </cell>
          <cell r="N762">
            <v>11707.524078552693</v>
          </cell>
          <cell r="O762">
            <v>15559.03605943623</v>
          </cell>
          <cell r="P762">
            <v>20384.885848037291</v>
          </cell>
          <cell r="Q762">
            <v>25763.442800975175</v>
          </cell>
          <cell r="R762">
            <v>31559.551108264786</v>
          </cell>
          <cell r="S762">
            <v>37805.626366700322</v>
          </cell>
          <cell r="T762">
            <v>44536.600680098578</v>
          </cell>
          <cell r="U762">
            <v>51790.11802227913</v>
          </cell>
          <cell r="V762">
            <v>59606.744766580479</v>
          </cell>
          <cell r="W762">
            <v>68030.196559329474</v>
          </cell>
          <cell r="X762">
            <v>77107.582806088059</v>
          </cell>
          <cell r="Y762">
            <v>86889.670138002504</v>
          </cell>
          <cell r="Z762">
            <v>97431.166331730128</v>
          </cell>
          <cell r="AA762">
            <v>108791.02627080774</v>
          </cell>
          <cell r="AB762">
            <v>121032.78165959647</v>
          </cell>
          <cell r="AC762">
            <v>134224.89633377665</v>
          </cell>
          <cell r="AD762">
            <v>148441.14915452033</v>
          </cell>
          <cell r="AE762">
            <v>58547.887424262961</v>
          </cell>
          <cell r="AF762">
            <v>53823.687661942895</v>
          </cell>
          <cell r="AG762">
            <v>50698.954708771904</v>
          </cell>
          <cell r="AH762">
            <v>47765.371825858019</v>
          </cell>
          <cell r="AI762">
            <v>45004.948418353495</v>
          </cell>
          <cell r="AJ762">
            <v>42401.9427157666</v>
          </cell>
          <cell r="AK762">
            <v>39873.148216926573</v>
          </cell>
          <cell r="AL762">
            <v>37344.353718086546</v>
          </cell>
          <cell r="AM762">
            <v>34813.310394890563</v>
          </cell>
          <cell r="AN762">
            <v>32284.515896050536</v>
          </cell>
          <cell r="AO762">
            <v>29753.472572854549</v>
          </cell>
          <cell r="AP762">
            <v>27224.67807401453</v>
          </cell>
          <cell r="AQ762">
            <v>24693.634750818539</v>
          </cell>
          <cell r="AR762">
            <v>22164.840251978516</v>
          </cell>
          <cell r="AS762">
            <v>20299.448938148442</v>
          </cell>
          <cell r="AT762">
            <v>19097.460809328324</v>
          </cell>
          <cell r="AU762">
            <v>17895.472680508203</v>
          </cell>
          <cell r="AV762">
            <v>16693.484551688089</v>
          </cell>
          <cell r="AW762">
            <v>15491.496422867967</v>
          </cell>
          <cell r="AX762">
            <v>14289.508294047851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</row>
        <row r="763">
          <cell r="A763">
            <v>-3527.0114973250465</v>
          </cell>
          <cell r="B763">
            <v>-14268.305269421809</v>
          </cell>
          <cell r="C763">
            <v>-12417.027949522648</v>
          </cell>
          <cell r="D763">
            <v>-9690.8048047307293</v>
          </cell>
          <cell r="E763">
            <v>-7844.8377919172326</v>
          </cell>
          <cell r="F763">
            <v>-6266.7185155891539</v>
          </cell>
          <cell r="G763">
            <v>-4623.9790731336898</v>
          </cell>
          <cell r="H763">
            <v>-2901.1075431411359</v>
          </cell>
          <cell r="I763">
            <v>-1010.6817672648348</v>
          </cell>
          <cell r="J763">
            <v>1067.3188928668094</v>
          </cell>
          <cell r="K763">
            <v>3344.5624024391368</v>
          </cell>
          <cell r="L763">
            <v>5844.2952114098462</v>
          </cell>
          <cell r="M763">
            <v>8587.3821101610138</v>
          </cell>
          <cell r="N763">
            <v>11605.450125055164</v>
          </cell>
          <cell r="O763">
            <v>15384.129860593232</v>
          </cell>
          <cell r="P763">
            <v>20110.560424968047</v>
          </cell>
          <cell r="Q763">
            <v>25376.352798624415</v>
          </cell>
          <cell r="R763">
            <v>31050.942319283989</v>
          </cell>
          <cell r="S763">
            <v>37166.064971873551</v>
          </cell>
          <cell r="T763">
            <v>43755.920488307063</v>
          </cell>
          <cell r="U763">
            <v>50857.363614567075</v>
          </cell>
          <cell r="V763">
            <v>58510.110226346929</v>
          </cell>
          <cell r="W763">
            <v>66756.959445985936</v>
          </cell>
          <cell r="X763">
            <v>75644.033002919343</v>
          </cell>
          <cell r="Y763">
            <v>85221.033176302139</v>
          </cell>
          <cell r="Z763">
            <v>95541.520762389249</v>
          </cell>
          <cell r="AA763">
            <v>106663.2146212457</v>
          </cell>
          <cell r="AB763">
            <v>118648.31447804636</v>
          </cell>
          <cell r="AC763">
            <v>131563.84878427946</v>
          </cell>
          <cell r="AD763">
            <v>145482.04958431961</v>
          </cell>
          <cell r="AE763">
            <v>56487.501436870298</v>
          </cell>
          <cell r="AF763">
            <v>51929.553189679958</v>
          </cell>
          <cell r="AG763">
            <v>48914.784169868399</v>
          </cell>
          <cell r="AH763">
            <v>46084.438369123003</v>
          </cell>
          <cell r="AI763">
            <v>43421.158308002246</v>
          </cell>
          <cell r="AJ763">
            <v>40909.756191994828</v>
          </cell>
          <cell r="AK763">
            <v>38469.953678683662</v>
          </cell>
          <cell r="AL763">
            <v>36030.15116537251</v>
          </cell>
          <cell r="AM763">
            <v>33588.178967131156</v>
          </cell>
          <cell r="AN763">
            <v>31148.376453819998</v>
          </cell>
          <cell r="AO763">
            <v>28706.404255578647</v>
          </cell>
          <cell r="AP763">
            <v>26266.601742267489</v>
          </cell>
          <cell r="AQ763">
            <v>23824.629544026138</v>
          </cell>
          <cell r="AR763">
            <v>21384.827030714983</v>
          </cell>
          <cell r="AS763">
            <v>19585.081571809929</v>
          </cell>
          <cell r="AT763">
            <v>18425.39316731098</v>
          </cell>
          <cell r="AU763">
            <v>17265.704762812031</v>
          </cell>
          <cell r="AV763">
            <v>16106.01635831308</v>
          </cell>
          <cell r="AW763">
            <v>14946.327953814134</v>
          </cell>
          <cell r="AX763">
            <v>13786.639549315185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</row>
        <row r="764">
          <cell r="A764">
            <v>-3156.3466720858364</v>
          </cell>
          <cell r="B764">
            <v>-12793.944337673425</v>
          </cell>
          <cell r="C764">
            <v>-11141.563342978758</v>
          </cell>
          <cell r="D764">
            <v>-8792.6285904293745</v>
          </cell>
          <cell r="E764">
            <v>-7195.8213057632165</v>
          </cell>
          <cell r="F764">
            <v>-5802.2104180920096</v>
          </cell>
          <cell r="G764">
            <v>-4337.5972040328734</v>
          </cell>
          <cell r="H764">
            <v>-2787.7882910176054</v>
          </cell>
          <cell r="I764">
            <v>-1073.677232784438</v>
          </cell>
          <cell r="J764">
            <v>823.2810956064061</v>
          </cell>
          <cell r="K764">
            <v>2914.6008961046841</v>
          </cell>
          <cell r="L764">
            <v>5222.2639925443955</v>
          </cell>
          <cell r="M764">
            <v>7766.2439317017979</v>
          </cell>
          <cell r="N764">
            <v>10575.87652725222</v>
          </cell>
          <cell r="O764">
            <v>14086.70439170055</v>
          </cell>
          <cell r="P764">
            <v>18463.883755067734</v>
          </cell>
          <cell r="Q764">
            <v>23337.019673688963</v>
          </cell>
          <cell r="R764">
            <v>28588.469798251426</v>
          </cell>
          <cell r="S764">
            <v>34247.603643746494</v>
          </cell>
          <cell r="T764">
            <v>40346.070756941452</v>
          </cell>
          <cell r="U764">
            <v>46917.977721171745</v>
          </cell>
          <cell r="V764">
            <v>54000.078902475259</v>
          </cell>
          <cell r="W764">
            <v>61631.982003844751</v>
          </cell>
          <cell r="X764">
            <v>69856.369577190926</v>
          </cell>
          <cell r="Y764">
            <v>78719.237731855217</v>
          </cell>
          <cell r="Z764">
            <v>88270.153374684436</v>
          </cell>
          <cell r="AA764">
            <v>98562.531420321218</v>
          </cell>
          <cell r="AB764">
            <v>109653.9335220495</v>
          </cell>
          <cell r="AC764">
            <v>121606.38999389218</v>
          </cell>
          <cell r="AD764">
            <v>134486.7467243576</v>
          </cell>
          <cell r="AE764">
            <v>50522.214280408378</v>
          </cell>
          <cell r="AF764">
            <v>46445.602071229368</v>
          </cell>
          <cell r="AG764">
            <v>43749.203707866131</v>
          </cell>
          <cell r="AH764">
            <v>41217.752795796259</v>
          </cell>
          <cell r="AI764">
            <v>38835.724869015714</v>
          </cell>
          <cell r="AJ764">
            <v>36589.536019770901</v>
          </cell>
          <cell r="AK764">
            <v>34407.385592792933</v>
          </cell>
          <cell r="AL764">
            <v>32225.235165814956</v>
          </cell>
          <cell r="AM764">
            <v>30041.144180586478</v>
          </cell>
          <cell r="AN764">
            <v>27858.993753608502</v>
          </cell>
          <cell r="AO764">
            <v>25674.902768380027</v>
          </cell>
          <cell r="AP764">
            <v>23492.752341402054</v>
          </cell>
          <cell r="AQ764">
            <v>21308.661356173576</v>
          </cell>
          <cell r="AR764">
            <v>19126.510929195607</v>
          </cell>
          <cell r="AS764">
            <v>17516.825186118225</v>
          </cell>
          <cell r="AT764">
            <v>16479.604126941445</v>
          </cell>
          <cell r="AU764">
            <v>15442.383067764666</v>
          </cell>
          <cell r="AV764">
            <v>14405.162008587884</v>
          </cell>
          <cell r="AW764">
            <v>13367.940949411101</v>
          </cell>
          <cell r="AX764">
            <v>12330.719890234315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</row>
        <row r="765">
          <cell r="A765">
            <v>-3343.0779948339614</v>
          </cell>
          <cell r="B765">
            <v>-13595.963600624727</v>
          </cell>
          <cell r="C765">
            <v>-11932.654404472287</v>
          </cell>
          <cell r="D765">
            <v>-9361.9929776312674</v>
          </cell>
          <cell r="E765">
            <v>-7626.6115151837539</v>
          </cell>
          <cell r="F765">
            <v>-6150.5424402617909</v>
          </cell>
          <cell r="G765">
            <v>-4607.2864101328723</v>
          </cell>
          <cell r="H765">
            <v>-2982.0511752108773</v>
          </cell>
          <cell r="I765">
            <v>-1191.68287147001</v>
          </cell>
          <cell r="J765">
            <v>783.03161014739078</v>
          </cell>
          <cell r="K765">
            <v>2953.6176115494318</v>
          </cell>
          <cell r="L765">
            <v>5342.6111958503461</v>
          </cell>
          <cell r="M765">
            <v>7970.3504985583186</v>
          </cell>
          <cell r="N765">
            <v>10867.220862318542</v>
          </cell>
          <cell r="O765">
            <v>14493.39213569962</v>
          </cell>
          <cell r="P765">
            <v>19024.773318487962</v>
          </cell>
          <cell r="Q765">
            <v>24072.120968289393</v>
          </cell>
          <cell r="R765">
            <v>29511.307333474782</v>
          </cell>
          <cell r="S765">
            <v>35372.751871851797</v>
          </cell>
          <cell r="T765">
            <v>41689.235582793517</v>
          </cell>
          <cell r="U765">
            <v>48496.084339847483</v>
          </cell>
          <cell r="V765">
            <v>55831.366455931471</v>
          </cell>
          <cell r="W765">
            <v>63736.105586029211</v>
          </cell>
          <cell r="X765">
            <v>72254.510158075384</v>
          </cell>
          <cell r="Y765">
            <v>81434.220615156592</v>
          </cell>
          <cell r="Z765">
            <v>91326.575851766916</v>
          </cell>
          <cell r="AA765">
            <v>101986.90033420235</v>
          </cell>
          <cell r="AB765">
            <v>113474.8135108578</v>
          </cell>
          <cell r="AC765">
            <v>125854.56324284943</v>
          </cell>
          <cell r="AD765">
            <v>139195.38511972284</v>
          </cell>
          <cell r="AE765">
            <v>53465.6198711783</v>
          </cell>
          <cell r="AF765">
            <v>49151.505736582869</v>
          </cell>
          <cell r="AG765">
            <v>46298.016197967147</v>
          </cell>
          <cell r="AH765">
            <v>43619.083888387853</v>
          </cell>
          <cell r="AI765">
            <v>41098.279892170955</v>
          </cell>
          <cell r="AJ765">
            <v>38721.228908101693</v>
          </cell>
          <cell r="AK765">
            <v>36411.947201187744</v>
          </cell>
          <cell r="AL765">
            <v>34102.665494273795</v>
          </cell>
          <cell r="AM765">
            <v>31791.330172900598</v>
          </cell>
          <cell r="AN765">
            <v>29482.048465986652</v>
          </cell>
          <cell r="AO765">
            <v>27170.713144613452</v>
          </cell>
          <cell r="AP765">
            <v>24861.431437699503</v>
          </cell>
          <cell r="AQ765">
            <v>22550.096116326302</v>
          </cell>
          <cell r="AR765">
            <v>20240.814409412353</v>
          </cell>
          <cell r="AS765">
            <v>18537.348967977734</v>
          </cell>
          <cell r="AT765">
            <v>17439.699792022442</v>
          </cell>
          <cell r="AU765">
            <v>16342.050616067145</v>
          </cell>
          <cell r="AV765">
            <v>15244.401440111855</v>
          </cell>
          <cell r="AW765">
            <v>14146.752264156563</v>
          </cell>
          <cell r="AX765">
            <v>13049.103088201267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</row>
        <row r="766">
          <cell r="A766">
            <v>-3117.7899240550537</v>
          </cell>
          <cell r="B766">
            <v>-12532.001106634623</v>
          </cell>
          <cell r="C766">
            <v>-10724.763840564381</v>
          </cell>
          <cell r="D766">
            <v>-8193.255063289469</v>
          </cell>
          <cell r="E766">
            <v>-6522.1680690967287</v>
          </cell>
          <cell r="F766">
            <v>-5096.2288279150016</v>
          </cell>
          <cell r="G766">
            <v>-3595.0172342605615</v>
          </cell>
          <cell r="H766">
            <v>-2004.1626379186412</v>
          </cell>
          <cell r="I766">
            <v>-244.95370369191716</v>
          </cell>
          <cell r="J766">
            <v>1701.3653003071531</v>
          </cell>
          <cell r="K766">
            <v>3846.6576376895737</v>
          </cell>
          <cell r="L766">
            <v>6213.1878689689056</v>
          </cell>
          <cell r="M766">
            <v>8821.2743160478967</v>
          </cell>
          <cell r="N766">
            <v>11700.511199276638</v>
          </cell>
          <cell r="O766">
            <v>15282.671348143822</v>
          </cell>
          <cell r="P766">
            <v>19731.568437752809</v>
          </cell>
          <cell r="Q766">
            <v>24680.604678024109</v>
          </cell>
          <cell r="R766">
            <v>30013.847463460334</v>
          </cell>
          <cell r="S766">
            <v>35761.123746660152</v>
          </cell>
          <cell r="T766">
            <v>41954.576024068403</v>
          </cell>
          <cell r="U766">
            <v>48628.842097662666</v>
          </cell>
          <cell r="V766">
            <v>55821.248792006685</v>
          </cell>
          <cell r="W766">
            <v>63572.020710062105</v>
          </cell>
          <cell r="X766">
            <v>71924.505195256526</v>
          </cell>
          <cell r="Y766">
            <v>80925.414757941224</v>
          </cell>
          <cell r="Z766">
            <v>90625.088322045165</v>
          </cell>
          <cell r="AA766">
            <v>101077.77275298562</v>
          </cell>
          <cell r="AB766">
            <v>112341.92624132197</v>
          </cell>
          <cell r="AC766">
            <v>124480.54523887107</v>
          </cell>
          <cell r="AD766">
            <v>137561.51677572305</v>
          </cell>
          <cell r="AE766">
            <v>50015.084270105552</v>
          </cell>
          <cell r="AF766">
            <v>45979.392127892868</v>
          </cell>
          <cell r="AG766">
            <v>43310.059572100989</v>
          </cell>
          <cell r="AH766">
            <v>40804.01876418836</v>
          </cell>
          <cell r="AI766">
            <v>38445.901069060477</v>
          </cell>
          <cell r="AJ766">
            <v>36222.258931009615</v>
          </cell>
          <cell r="AK766">
            <v>34062.012412723641</v>
          </cell>
          <cell r="AL766">
            <v>31901.765894437667</v>
          </cell>
          <cell r="AM766">
            <v>29739.598296764882</v>
          </cell>
          <cell r="AN766">
            <v>27579.351778478911</v>
          </cell>
          <cell r="AO766">
            <v>25417.184180806125</v>
          </cell>
          <cell r="AP766">
            <v>23256.937662520155</v>
          </cell>
          <cell r="AQ766">
            <v>21094.770064847369</v>
          </cell>
          <cell r="AR766">
            <v>18934.523546561395</v>
          </cell>
          <cell r="AS766">
            <v>17340.995447385776</v>
          </cell>
          <cell r="AT766">
            <v>16314.185767320512</v>
          </cell>
          <cell r="AU766">
            <v>15287.376087255241</v>
          </cell>
          <cell r="AV766">
            <v>14260.566407189977</v>
          </cell>
          <cell r="AW766">
            <v>13233.75672712471</v>
          </cell>
          <cell r="AX766">
            <v>12206.947047059441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</row>
        <row r="767">
          <cell r="A767">
            <v>-2837.4830941495229</v>
          </cell>
          <cell r="B767">
            <v>-11325.660837665084</v>
          </cell>
          <cell r="C767">
            <v>-9716.5410657995762</v>
          </cell>
          <cell r="D767">
            <v>-7271.081776547715</v>
          </cell>
          <cell r="E767">
            <v>-5680.8060770960474</v>
          </cell>
          <cell r="F767">
            <v>-4362.9064563737702</v>
          </cell>
          <cell r="G767">
            <v>-2962.8403443139623</v>
          </cell>
          <cell r="H767">
            <v>-1467.0406648018666</v>
          </cell>
          <cell r="I767">
            <v>197.2494341068074</v>
          </cell>
          <cell r="J767">
            <v>2047.8936130529864</v>
          </cell>
          <cell r="K767">
            <v>4096.8538324830324</v>
          </cell>
          <cell r="L767">
            <v>6365.689978651104</v>
          </cell>
          <cell r="M767">
            <v>8874.3090149678646</v>
          </cell>
          <cell r="N767">
            <v>11650.879721796742</v>
          </cell>
          <cell r="O767">
            <v>15090.49495226695</v>
          </cell>
          <cell r="P767">
            <v>19341.052855786776</v>
          </cell>
          <cell r="Q767">
            <v>24064.328461344616</v>
          </cell>
          <cell r="R767">
            <v>29154.284227275217</v>
          </cell>
          <cell r="S767">
            <v>34639.386487377225</v>
          </cell>
          <cell r="T767">
            <v>40550.311490922053</v>
          </cell>
          <cell r="U767">
            <v>46920.116964135173</v>
          </cell>
          <cell r="V767">
            <v>53784.426990441156</v>
          </cell>
          <cell r="W767">
            <v>61181.631243442796</v>
          </cell>
          <cell r="X767">
            <v>69153.099686873829</v>
          </cell>
          <cell r="Y767">
            <v>77743.413942267245</v>
          </cell>
          <cell r="Z767">
            <v>87000.616618296845</v>
          </cell>
          <cell r="AA767">
            <v>96976.479996203634</v>
          </cell>
          <cell r="AB767">
            <v>107726.79557397001</v>
          </cell>
          <cell r="AC767">
            <v>119311.68608856088</v>
          </cell>
          <cell r="AD767">
            <v>131795.94176126199</v>
          </cell>
          <cell r="AE767">
            <v>45612.561699508929</v>
          </cell>
          <cell r="AF767">
            <v>41932.106902256397</v>
          </cell>
          <cell r="AG767">
            <v>39497.739397444675</v>
          </cell>
          <cell r="AH767">
            <v>37212.290064697605</v>
          </cell>
          <cell r="AI767">
            <v>35061.743076056133</v>
          </cell>
          <cell r="AJ767">
            <v>33033.83458205613</v>
          </cell>
          <cell r="AK767">
            <v>31063.741378387109</v>
          </cell>
          <cell r="AL767">
            <v>29093.648174718088</v>
          </cell>
          <cell r="AM767">
            <v>27121.802992554192</v>
          </cell>
          <cell r="AN767">
            <v>25151.709788885171</v>
          </cell>
          <cell r="AO767">
            <v>23179.864606721272</v>
          </cell>
          <cell r="AP767">
            <v>21209.771403052251</v>
          </cell>
          <cell r="AQ767">
            <v>19237.926220888348</v>
          </cell>
          <cell r="AR767">
            <v>17267.833017219327</v>
          </cell>
          <cell r="AS767">
            <v>15814.573469539358</v>
          </cell>
          <cell r="AT767">
            <v>14878.147577848438</v>
          </cell>
          <cell r="AU767">
            <v>13941.72168615752</v>
          </cell>
          <cell r="AV767">
            <v>13005.2957944666</v>
          </cell>
          <cell r="AW767">
            <v>12068.869902775681</v>
          </cell>
          <cell r="AX767">
            <v>11132.444011084761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</row>
        <row r="768">
          <cell r="A768">
            <v>-3730.6332367598893</v>
          </cell>
          <cell r="B768">
            <v>-14921.090002915771</v>
          </cell>
          <cell r="C768">
            <v>-12987.886135733392</v>
          </cell>
          <cell r="D768">
            <v>-10088.590407249474</v>
          </cell>
          <cell r="E768">
            <v>-8094.2559446213154</v>
          </cell>
          <cell r="F768">
            <v>-6399.311771486784</v>
          </cell>
          <cell r="G768">
            <v>-4642.6830822680722</v>
          </cell>
          <cell r="H768">
            <v>-2808.0341180678024</v>
          </cell>
          <cell r="I768">
            <v>-803.05741525370945</v>
          </cell>
          <cell r="J768">
            <v>1393.1920823967514</v>
          </cell>
          <cell r="K768">
            <v>3792.5457768826632</v>
          </cell>
          <cell r="L768">
            <v>6419.0633851624189</v>
          </cell>
          <cell r="M768">
            <v>9294.2126973534869</v>
          </cell>
          <cell r="N768">
            <v>12451.042119739637</v>
          </cell>
          <cell r="O768">
            <v>16404.322772240394</v>
          </cell>
          <cell r="P768">
            <v>21354.047095734946</v>
          </cell>
          <cell r="Q768">
            <v>26869.913967773995</v>
          </cell>
          <cell r="R768">
            <v>32813.991920033302</v>
          </cell>
          <cell r="S768">
            <v>39219.524091529347</v>
          </cell>
          <cell r="T768">
            <v>46122.334372554535</v>
          </cell>
          <cell r="U768">
            <v>53561.027755105824</v>
          </cell>
          <cell r="V768">
            <v>61577.206237037717</v>
          </cell>
          <cell r="W768">
            <v>70215.701487415761</v>
          </cell>
          <cell r="X768">
            <v>79524.825574286166</v>
          </cell>
          <cell r="Y768">
            <v>89556.641157093676</v>
          </cell>
          <cell r="Z768">
            <v>100367.25265483894</v>
          </cell>
          <cell r="AA768">
            <v>112017.12001837706</v>
          </cell>
          <cell r="AB768">
            <v>124571.39686167473</v>
          </cell>
          <cell r="AC768">
            <v>138100.29484307562</v>
          </cell>
          <cell r="AD768">
            <v>152679.4763344308</v>
          </cell>
          <cell r="AE768">
            <v>59946.093263707786</v>
          </cell>
          <cell r="AF768">
            <v>55109.072971305839</v>
          </cell>
          <cell r="AG768">
            <v>51909.717003470461</v>
          </cell>
          <cell r="AH768">
            <v>48906.076038227089</v>
          </cell>
          <cell r="AI768">
            <v>46079.729840037682</v>
          </cell>
          <cell r="AJ768">
            <v>43414.56070280639</v>
          </cell>
          <cell r="AK768">
            <v>40825.375037169644</v>
          </cell>
          <cell r="AL768">
            <v>38236.189371532906</v>
          </cell>
          <cell r="AM768">
            <v>35644.701176453913</v>
          </cell>
          <cell r="AN768">
            <v>33055.515510817168</v>
          </cell>
          <cell r="AO768">
            <v>30464.027315738171</v>
          </cell>
          <cell r="AP768">
            <v>27874.841650101436</v>
          </cell>
          <cell r="AQ768">
            <v>25283.353455022436</v>
          </cell>
          <cell r="AR768">
            <v>22694.167789385698</v>
          </cell>
          <cell r="AS768">
            <v>20784.22830921537</v>
          </cell>
          <cell r="AT768">
            <v>19553.53501451145</v>
          </cell>
          <cell r="AU768">
            <v>18322.841719807529</v>
          </cell>
          <cell r="AV768">
            <v>17092.148425103613</v>
          </cell>
          <cell r="AW768">
            <v>15861.455130399692</v>
          </cell>
          <cell r="AX768">
            <v>14630.761835695777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</row>
        <row r="769">
          <cell r="A769">
            <v>-3221.7950960108346</v>
          </cell>
          <cell r="B769">
            <v>-12910.180846202687</v>
          </cell>
          <cell r="C769">
            <v>-10989.494089088301</v>
          </cell>
          <cell r="D769">
            <v>-8290.8889379828415</v>
          </cell>
          <cell r="E769">
            <v>-6522.2027862324194</v>
          </cell>
          <cell r="F769">
            <v>-5028.8994277952825</v>
          </cell>
          <cell r="G769">
            <v>-3461.0325038800793</v>
          </cell>
          <cell r="H769">
            <v>-1803.7661348150241</v>
          </cell>
          <cell r="I769">
            <v>24.08977334459189</v>
          </cell>
          <cell r="J769">
            <v>2041.8152431611747</v>
          </cell>
          <cell r="K769">
            <v>4261.4266041141127</v>
          </cell>
          <cell r="L769">
            <v>6705.6685347786961</v>
          </cell>
          <cell r="M769">
            <v>9395.2415060217427</v>
          </cell>
          <cell r="N769">
            <v>12360.533218743733</v>
          </cell>
          <cell r="O769">
            <v>16047.828570881476</v>
          </cell>
          <cell r="P769">
            <v>20627.404235211659</v>
          </cell>
          <cell r="Q769">
            <v>25721.936467031745</v>
          </cell>
          <cell r="R769">
            <v>31211.970475963848</v>
          </cell>
          <cell r="S769">
            <v>37128.210092817331</v>
          </cell>
          <cell r="T769">
            <v>43503.742766582182</v>
          </cell>
          <cell r="U769">
            <v>50374.224610902966</v>
          </cell>
          <cell r="V769">
            <v>57778.079816191559</v>
          </cell>
          <cell r="W769">
            <v>65756.715542620412</v>
          </cell>
          <cell r="X769">
            <v>74354.753495817524</v>
          </cell>
          <cell r="Y769">
            <v>83620.279480384037</v>
          </cell>
          <cell r="Z769">
            <v>93605.112326900504</v>
          </cell>
          <cell r="AA769">
            <v>104365.0936964351</v>
          </cell>
          <cell r="AB769">
            <v>115960.40038332909</v>
          </cell>
          <cell r="AC769">
            <v>128455.8808628594</v>
          </cell>
          <cell r="AD769">
            <v>141921.41796597041</v>
          </cell>
          <cell r="AE769">
            <v>51725.914289566557</v>
          </cell>
          <cell r="AF769">
            <v>47552.176128498577</v>
          </cell>
          <cell r="AG769">
            <v>44791.535633611558</v>
          </cell>
          <cell r="AH769">
            <v>42199.772489992814</v>
          </cell>
          <cell r="AI769">
            <v>39760.992358699477</v>
          </cell>
          <cell r="AJ769">
            <v>37461.287693156497</v>
          </cell>
          <cell r="AK769">
            <v>35227.147175752965</v>
          </cell>
          <cell r="AL769">
            <v>32993.006658349434</v>
          </cell>
          <cell r="AM769">
            <v>30756.879348578048</v>
          </cell>
          <cell r="AN769">
            <v>28522.738831174516</v>
          </cell>
          <cell r="AO769">
            <v>26286.611521403123</v>
          </cell>
          <cell r="AP769">
            <v>24052.471003999595</v>
          </cell>
          <cell r="AQ769">
            <v>21816.343694228202</v>
          </cell>
          <cell r="AR769">
            <v>19582.203176824671</v>
          </cell>
          <cell r="AS769">
            <v>17934.166407940505</v>
          </cell>
          <cell r="AT769">
            <v>16872.233387575703</v>
          </cell>
          <cell r="AU769">
            <v>15810.300367210897</v>
          </cell>
          <cell r="AV769">
            <v>14748.367346846093</v>
          </cell>
          <cell r="AW769">
            <v>13686.434326481291</v>
          </cell>
          <cell r="AX769">
            <v>12624.501306116494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</row>
        <row r="770">
          <cell r="A770">
            <v>-3275.0324426834923</v>
          </cell>
          <cell r="B770">
            <v>-13304.731559055464</v>
          </cell>
          <cell r="C770">
            <v>-11636.038407084177</v>
          </cell>
          <cell r="D770">
            <v>-9183.8130283871687</v>
          </cell>
          <cell r="E770">
            <v>-7516.7736037469367</v>
          </cell>
          <cell r="F770">
            <v>-6074.4891566329652</v>
          </cell>
          <cell r="G770">
            <v>-4563.9107386592204</v>
          </cell>
          <cell r="H770">
            <v>-2970.4869202367358</v>
          </cell>
          <cell r="I770">
            <v>-1212.565322507066</v>
          </cell>
          <cell r="J770">
            <v>728.79753578963607</v>
          </cell>
          <cell r="K770">
            <v>2865.0951591587441</v>
          </cell>
          <cell r="L770">
            <v>5218.6313507108216</v>
          </cell>
          <cell r="M770">
            <v>7809.5788975065452</v>
          </cell>
          <cell r="N770">
            <v>10667.905242221123</v>
          </cell>
          <cell r="O770">
            <v>14244.752233572261</v>
          </cell>
          <cell r="P770">
            <v>18712.063049759829</v>
          </cell>
          <cell r="Q770">
            <v>23687.431688563454</v>
          </cell>
          <cell r="R770">
            <v>29049.051125064183</v>
          </cell>
          <cell r="S770">
            <v>34826.907012497475</v>
          </cell>
          <cell r="T770">
            <v>41053.312868287852</v>
          </cell>
          <cell r="U770">
            <v>47763.09079219566</v>
          </cell>
          <cell r="V770">
            <v>54993.766214083254</v>
          </cell>
          <cell r="W770">
            <v>62785.777760456396</v>
          </cell>
          <cell r="X770">
            <v>71182.703413490701</v>
          </cell>
          <cell r="Y770">
            <v>80231.504227370897</v>
          </cell>
          <cell r="Z770">
            <v>89982.786964963117</v>
          </cell>
          <cell r="AA770">
            <v>100491.08712365455</v>
          </cell>
          <cell r="AB770">
            <v>111815.17393322439</v>
          </cell>
          <cell r="AC770">
            <v>124018.37903149243</v>
          </cell>
          <cell r="AD770">
            <v>137168.95065591219</v>
          </cell>
          <cell r="AE770">
            <v>52391.084729687798</v>
          </cell>
          <cell r="AF770">
            <v>48163.674298391656</v>
          </cell>
          <cell r="AG770">
            <v>45367.533291271619</v>
          </cell>
          <cell r="AH770">
            <v>42742.441317131292</v>
          </cell>
          <cell r="AI770">
            <v>40272.299643454957</v>
          </cell>
          <cell r="AJ770">
            <v>37943.021879291337</v>
          </cell>
          <cell r="AK770">
            <v>35680.15138675514</v>
          </cell>
          <cell r="AL770">
            <v>33417.280894218929</v>
          </cell>
          <cell r="AM770">
            <v>31152.398060118267</v>
          </cell>
          <cell r="AN770">
            <v>28889.527567582059</v>
          </cell>
          <cell r="AO770">
            <v>26624.644733481397</v>
          </cell>
          <cell r="AP770">
            <v>24361.774240945182</v>
          </cell>
          <cell r="AQ770">
            <v>22096.891406844516</v>
          </cell>
          <cell r="AR770">
            <v>19834.020914308316</v>
          </cell>
          <cell r="AS770">
            <v>18164.791183289966</v>
          </cell>
          <cell r="AT770">
            <v>17089.202213789478</v>
          </cell>
          <cell r="AU770">
            <v>16013.613244288985</v>
          </cell>
          <cell r="AV770">
            <v>14938.024274788497</v>
          </cell>
          <cell r="AW770">
            <v>13862.435305288007</v>
          </cell>
          <cell r="AX770">
            <v>12786.846335787521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</row>
        <row r="771">
          <cell r="A771">
            <v>-3093.6810562500473</v>
          </cell>
          <cell r="B771">
            <v>-12447.740172167192</v>
          </cell>
          <cell r="C771">
            <v>-10724.535089566476</v>
          </cell>
          <cell r="D771">
            <v>-8258.3607491138137</v>
          </cell>
          <cell r="E771">
            <v>-6617.1116229788131</v>
          </cell>
          <cell r="F771">
            <v>-5214.1639482646169</v>
          </cell>
          <cell r="G771">
            <v>-3736.3518255481722</v>
          </cell>
          <cell r="H771">
            <v>-2169.4569066239142</v>
          </cell>
          <cell r="I771">
            <v>-435.39049943460088</v>
          </cell>
          <cell r="J771">
            <v>1484.4299654099968</v>
          </cell>
          <cell r="K771">
            <v>3601.7766625599193</v>
          </cell>
          <cell r="L771">
            <v>5938.7429114106762</v>
          </cell>
          <cell r="M771">
            <v>8515.4938584172633</v>
          </cell>
          <cell r="N771">
            <v>11361.37015767384</v>
          </cell>
          <cell r="O771">
            <v>14904.704638458021</v>
          </cell>
          <cell r="P771">
            <v>19307.731553817175</v>
          </cell>
          <cell r="Q771">
            <v>24206.253151260127</v>
          </cell>
          <cell r="R771">
            <v>29485.059710864967</v>
          </cell>
          <cell r="S771">
            <v>35173.673742550185</v>
          </cell>
          <cell r="T771">
            <v>41303.909665404011</v>
          </cell>
          <cell r="U771">
            <v>47910.051734549575</v>
          </cell>
          <cell r="V771">
            <v>55029.045780935048</v>
          </cell>
          <cell r="W771">
            <v>62700.705836382032</v>
          </cell>
          <cell r="X771">
            <v>70967.936799473391</v>
          </cell>
          <cell r="Y771">
            <v>79876.974387572584</v>
          </cell>
          <cell r="Z771">
            <v>89477.643716942053</v>
          </cell>
          <cell r="AA771">
            <v>99823.637957107843</v>
          </cell>
          <cell r="AB771">
            <v>110972.81861788723</v>
          </cell>
          <cell r="AC771">
            <v>122987.53914847832</v>
          </cell>
          <cell r="AD771">
            <v>135934.99365838809</v>
          </cell>
          <cell r="AE771">
            <v>49618.381191244443</v>
          </cell>
          <cell r="AF771">
            <v>45614.698822113525</v>
          </cell>
          <cell r="AG771">
            <v>42966.53852782715</v>
          </cell>
          <cell r="AH771">
            <v>40480.374805373016</v>
          </cell>
          <cell r="AI771">
            <v>38140.960918578668</v>
          </cell>
          <cell r="AJ771">
            <v>35934.955973293225</v>
          </cell>
          <cell r="AK771">
            <v>33791.843814719105</v>
          </cell>
          <cell r="AL771">
            <v>31648.731656144999</v>
          </cell>
          <cell r="AM771">
            <v>29503.713655549334</v>
          </cell>
          <cell r="AN771">
            <v>27360.601496975225</v>
          </cell>
          <cell r="AO771">
            <v>25215.583496379561</v>
          </cell>
          <cell r="AP771">
            <v>23072.471337805444</v>
          </cell>
          <cell r="AQ771">
            <v>20927.453337209783</v>
          </cell>
          <cell r="AR771">
            <v>18784.34117863567</v>
          </cell>
          <cell r="AS771">
            <v>17203.452416420492</v>
          </cell>
          <cell r="AT771">
            <v>16184.787050564248</v>
          </cell>
          <cell r="AU771">
            <v>15166.121684708001</v>
          </cell>
          <cell r="AV771">
            <v>14147.456318851755</v>
          </cell>
          <cell r="AW771">
            <v>13128.790952995507</v>
          </cell>
          <cell r="AX771">
            <v>12110.125587139259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</row>
        <row r="772">
          <cell r="A772">
            <v>-3392.1319123834123</v>
          </cell>
          <cell r="B772">
            <v>-13684.163631950551</v>
          </cell>
          <cell r="C772">
            <v>-11827.980604050932</v>
          </cell>
          <cell r="D772">
            <v>-9107.1429838851527</v>
          </cell>
          <cell r="E772">
            <v>-7292.4305480077956</v>
          </cell>
          <cell r="F772">
            <v>-5754.9371721658836</v>
          </cell>
          <cell r="G772">
            <v>-4148.6159884012277</v>
          </cell>
          <cell r="H772">
            <v>-2458.2733542311912</v>
          </cell>
          <cell r="I772">
            <v>-599.28138184117324</v>
          </cell>
          <cell r="J772">
            <v>1448.0307575980337</v>
          </cell>
          <cell r="K772">
            <v>3695.4647048146771</v>
          </cell>
          <cell r="L772">
            <v>6166.0202658893813</v>
          </cell>
          <cell r="M772">
            <v>8880.4640912350005</v>
          </cell>
          <cell r="N772">
            <v>11869.844321313454</v>
          </cell>
          <cell r="O772">
            <v>15602.237962446256</v>
          </cell>
          <cell r="P772">
            <v>20257.242349281896</v>
          </cell>
          <cell r="Q772">
            <v>25440.271320400796</v>
          </cell>
          <cell r="R772">
            <v>31025.672300493752</v>
          </cell>
          <cell r="S772">
            <v>37044.682474324349</v>
          </cell>
          <cell r="T772">
            <v>43530.964050490271</v>
          </cell>
          <cell r="U772">
            <v>50520.792522325908</v>
          </cell>
          <cell r="V772">
            <v>58053.259543988039</v>
          </cell>
          <cell r="W772">
            <v>66170.491556339111</v>
          </cell>
          <cell r="X772">
            <v>74917.885385326372</v>
          </cell>
          <cell r="Y772">
            <v>84344.362130475143</v>
          </cell>
          <cell r="Z772">
            <v>94502.64076340574</v>
          </cell>
          <cell r="AA772">
            <v>105449.53296651438</v>
          </cell>
          <cell r="AB772">
            <v>117246.26086074715</v>
          </cell>
          <cell r="AC772">
            <v>129958.79939940665</v>
          </cell>
          <cell r="AD772">
            <v>143658.24534287973</v>
          </cell>
          <cell r="AE772">
            <v>54366.685188788346</v>
          </cell>
          <cell r="AF772">
            <v>49979.864544247604</v>
          </cell>
          <cell r="AG772">
            <v>47078.284654045121</v>
          </cell>
          <cell r="AH772">
            <v>44354.203835981243</v>
          </cell>
          <cell r="AI772">
            <v>41790.91629503118</v>
          </cell>
          <cell r="AJ772">
            <v>39373.804460548206</v>
          </cell>
          <cell r="AK772">
            <v>37025.604030542585</v>
          </cell>
          <cell r="AL772">
            <v>34677.403600536956</v>
          </cell>
          <cell r="AM772">
            <v>32327.114946153222</v>
          </cell>
          <cell r="AN772">
            <v>29978.914516147597</v>
          </cell>
          <cell r="AO772">
            <v>27628.625861763867</v>
          </cell>
          <cell r="AP772">
            <v>25280.425431758238</v>
          </cell>
          <cell r="AQ772">
            <v>22930.136777374501</v>
          </cell>
          <cell r="AR772">
            <v>20581.936347368879</v>
          </cell>
          <cell r="AS772">
            <v>18849.762108903145</v>
          </cell>
          <cell r="AT772">
            <v>17733.614061977318</v>
          </cell>
          <cell r="AU772">
            <v>16617.46601505149</v>
          </cell>
          <cell r="AV772">
            <v>15501.31796812567</v>
          </cell>
          <cell r="AW772">
            <v>14385.169921199848</v>
          </cell>
          <cell r="AX772">
            <v>13269.021874274025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</row>
        <row r="773">
          <cell r="A773">
            <v>-2934.8551525557477</v>
          </cell>
          <cell r="B773">
            <v>-11728.711531751545</v>
          </cell>
          <cell r="C773">
            <v>-9866.6270819102647</v>
          </cell>
          <cell r="D773">
            <v>-7245.6535084191146</v>
          </cell>
          <cell r="E773">
            <v>-5576.3054696074914</v>
          </cell>
          <cell r="F773">
            <v>-4189.8160576422342</v>
          </cell>
          <cell r="G773">
            <v>-2721.1664587119385</v>
          </cell>
          <cell r="H773">
            <v>-1156.323038662631</v>
          </cell>
          <cell r="I773">
            <v>579.74901287814373</v>
          </cell>
          <cell r="J773">
            <v>2505.4408240397638</v>
          </cell>
          <cell r="K773">
            <v>4632.9129727685186</v>
          </cell>
          <cell r="L773">
            <v>6984.2223186075698</v>
          </cell>
          <cell r="M773">
            <v>9579.6899690068385</v>
          </cell>
          <cell r="N773">
            <v>12448.273630598716</v>
          </cell>
          <cell r="O773">
            <v>15998.176602562618</v>
          </cell>
          <cell r="P773">
            <v>20383.188004497973</v>
          </cell>
          <cell r="Q773">
            <v>25255.549720989962</v>
          </cell>
          <cell r="R773">
            <v>30506.165540099864</v>
          </cell>
          <cell r="S773">
            <v>36164.400310841847</v>
          </cell>
          <cell r="T773">
            <v>42261.898551774051</v>
          </cell>
          <cell r="U773">
            <v>48832.761427669881</v>
          </cell>
          <cell r="V773">
            <v>55913.737465348109</v>
          </cell>
          <cell r="W773">
            <v>63544.428075268574</v>
          </cell>
          <cell r="X773">
            <v>71767.509028303466</v>
          </cell>
          <cell r="Y773">
            <v>80628.969126325974</v>
          </cell>
          <cell r="Z773">
            <v>90178.367401417141</v>
          </cell>
          <cell r="AA773">
            <v>100469.11028211488</v>
          </cell>
          <cell r="AB773">
            <v>111558.75027680038</v>
          </cell>
          <cell r="AC773">
            <v>123509.30784465105</v>
          </cell>
          <cell r="AD773">
            <v>136387.61825427262</v>
          </cell>
          <cell r="AE773">
            <v>47148.423329087251</v>
          </cell>
          <cell r="AF773">
            <v>43344.04062487487</v>
          </cell>
          <cell r="AG773">
            <v>40827.703340168649</v>
          </cell>
          <cell r="AH773">
            <v>38465.2985853684</v>
          </cell>
          <cell r="AI773">
            <v>36242.338592953558</v>
          </cell>
          <cell r="AJ773">
            <v>34146.146566343639</v>
          </cell>
          <cell r="AK773">
            <v>32109.71658075603</v>
          </cell>
          <cell r="AL773">
            <v>30073.286595168433</v>
          </cell>
          <cell r="AM773">
            <v>28035.045638640757</v>
          </cell>
          <cell r="AN773">
            <v>25998.615653053159</v>
          </cell>
          <cell r="AO773">
            <v>23960.374696525483</v>
          </cell>
          <cell r="AP773">
            <v>21923.944710937874</v>
          </cell>
          <cell r="AQ773">
            <v>19885.703754410202</v>
          </cell>
          <cell r="AR773">
            <v>17849.273768822601</v>
          </cell>
          <cell r="AS773">
            <v>16347.08021055572</v>
          </cell>
          <cell r="AT773">
            <v>15379.123079609561</v>
          </cell>
          <cell r="AU773">
            <v>14411.1659486634</v>
          </cell>
          <cell r="AV773">
            <v>13443.208817717239</v>
          </cell>
          <cell r="AW773">
            <v>12475.25168677108</v>
          </cell>
          <cell r="AX773">
            <v>11507.294555824919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</row>
        <row r="774">
          <cell r="A774">
            <v>-3372.5728235234183</v>
          </cell>
          <cell r="B774">
            <v>-13695.517778729643</v>
          </cell>
          <cell r="C774">
            <v>-12109.393247840937</v>
          </cell>
          <cell r="D774">
            <v>-9719.4191650978901</v>
          </cell>
          <cell r="E774">
            <v>-8047.3379272206103</v>
          </cell>
          <cell r="F774">
            <v>-6584.2250956793268</v>
          </cell>
          <cell r="G774">
            <v>-5056.6682214821558</v>
          </cell>
          <cell r="H774">
            <v>-3449.9358119517433</v>
          </cell>
          <cell r="I774">
            <v>-1680.3610528005781</v>
          </cell>
          <cell r="J774">
            <v>271.19393511742499</v>
          </cell>
          <cell r="K774">
            <v>2416.0529284875606</v>
          </cell>
          <cell r="L774">
            <v>4776.6269690936551</v>
          </cell>
          <cell r="M774">
            <v>7373.0799050184241</v>
          </cell>
          <cell r="N774">
            <v>10235.720903865473</v>
          </cell>
          <cell r="O774">
            <v>13828.632607077649</v>
          </cell>
          <cell r="P774">
            <v>18329.256538243524</v>
          </cell>
          <cell r="Q774">
            <v>23344.825949877293</v>
          </cell>
          <cell r="R774">
            <v>28749.767049679005</v>
          </cell>
          <cell r="S774">
            <v>34574.307773722081</v>
          </cell>
          <cell r="T774">
            <v>40851.022731315432</v>
          </cell>
          <cell r="U774">
            <v>47615.01538334525</v>
          </cell>
          <cell r="V774">
            <v>54904.114363595225</v>
          </cell>
          <cell r="W774">
            <v>62759.085041000872</v>
          </cell>
          <cell r="X774">
            <v>71223.857506031418</v>
          </cell>
          <cell r="Y774">
            <v>80345.772256247292</v>
          </cell>
          <cell r="Z774">
            <v>90175.844955065666</v>
          </cell>
          <cell r="AA774">
            <v>100769.05174443695</v>
          </cell>
          <cell r="AB774">
            <v>112184.63670708652</v>
          </cell>
          <cell r="AC774">
            <v>124486.44319784841</v>
          </cell>
          <cell r="AD774">
            <v>137743.27089711209</v>
          </cell>
          <cell r="AE774">
            <v>53966.064285787674</v>
          </cell>
          <cell r="AF774">
            <v>49611.569541599616</v>
          </cell>
          <cell r="AG774">
            <v>46731.371009331764</v>
          </cell>
          <cell r="AH774">
            <v>44027.363582047372</v>
          </cell>
          <cell r="AI774">
            <v>41482.964567512696</v>
          </cell>
          <cell r="AJ774">
            <v>39083.664110023223</v>
          </cell>
          <cell r="AK774">
            <v>36752.767257997912</v>
          </cell>
          <cell r="AL774">
            <v>34421.870405972601</v>
          </cell>
          <cell r="AM774">
            <v>32088.900717418059</v>
          </cell>
          <cell r="AN774">
            <v>29758.003865392759</v>
          </cell>
          <cell r="AO774">
            <v>27425.034176838224</v>
          </cell>
          <cell r="AP774">
            <v>25094.137324812913</v>
          </cell>
          <cell r="AQ774">
            <v>22761.167636258382</v>
          </cell>
          <cell r="AR774">
            <v>20430.270784233075</v>
          </cell>
          <cell r="AS774">
            <v>18710.860708326807</v>
          </cell>
          <cell r="AT774">
            <v>17602.937408539583</v>
          </cell>
          <cell r="AU774">
            <v>16495.014108752366</v>
          </cell>
          <cell r="AV774">
            <v>15387.090808965146</v>
          </cell>
          <cell r="AW774">
            <v>14279.167509177923</v>
          </cell>
          <cell r="AX774">
            <v>13171.244209390698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</row>
        <row r="775">
          <cell r="A775">
            <v>-3719.2568343362136</v>
          </cell>
          <cell r="B775">
            <v>-15149.654964306268</v>
          </cell>
          <cell r="C775">
            <v>-13484.911214934202</v>
          </cell>
          <cell r="D775">
            <v>-10850.542890751789</v>
          </cell>
          <cell r="E775">
            <v>-8995.8923563149274</v>
          </cell>
          <cell r="F775">
            <v>-7389.8429172824599</v>
          </cell>
          <cell r="G775">
            <v>-5727.3441861559877</v>
          </cell>
          <cell r="H775">
            <v>-3992.6127746285056</v>
          </cell>
          <cell r="I775">
            <v>-2094.4911934667134</v>
          </cell>
          <cell r="J775">
            <v>-12.671368108842614</v>
          </cell>
          <cell r="K775">
            <v>2264.1072287417014</v>
          </cell>
          <cell r="L775">
            <v>4759.2007066729057</v>
          </cell>
          <cell r="M775">
            <v>7493.3565648645181</v>
          </cell>
          <cell r="N775">
            <v>10498.739932615032</v>
          </cell>
          <cell r="O775">
            <v>14285.338898226311</v>
          </cell>
          <cell r="P775">
            <v>19050.565597817</v>
          </cell>
          <cell r="Q775">
            <v>24366.301043513115</v>
          </cell>
          <cell r="R775">
            <v>30094.710846689744</v>
          </cell>
          <cell r="S775">
            <v>36267.831990199331</v>
          </cell>
          <cell r="T775">
            <v>42920.188571132705</v>
          </cell>
          <cell r="U775">
            <v>50088.984881960976</v>
          </cell>
          <cell r="V775">
            <v>57814.313481068362</v>
          </cell>
          <cell r="W775">
            <v>66139.379416341282</v>
          </cell>
          <cell r="X775">
            <v>75110.74185581725</v>
          </cell>
          <cell r="Y775">
            <v>84778.574476749098</v>
          </cell>
          <cell r="Z775">
            <v>95196.946069348953</v>
          </cell>
          <cell r="AA775">
            <v>106424.12292453021</v>
          </cell>
          <cell r="AB775">
            <v>118522.89469679548</v>
          </cell>
          <cell r="AC775">
            <v>131560.92556470764</v>
          </cell>
          <cell r="AD775">
            <v>145611.13265286104</v>
          </cell>
          <cell r="AE775">
            <v>59466.155531719283</v>
          </cell>
          <cell r="AF775">
            <v>54667.86117494262</v>
          </cell>
          <cell r="AG775">
            <v>51494.119747829223</v>
          </cell>
          <cell r="AH775">
            <v>48514.526398603564</v>
          </cell>
          <cell r="AI775">
            <v>45710.808366993835</v>
          </cell>
          <cell r="AJ775">
            <v>43066.976987762253</v>
          </cell>
          <cell r="AK775">
            <v>40498.520744651789</v>
          </cell>
          <cell r="AL775">
            <v>37930.064501541325</v>
          </cell>
          <cell r="AM775">
            <v>35359.324163396872</v>
          </cell>
          <cell r="AN775">
            <v>32790.867920286415</v>
          </cell>
          <cell r="AO775">
            <v>30220.127582141973</v>
          </cell>
          <cell r="AP775">
            <v>27651.671339031516</v>
          </cell>
          <cell r="AQ775">
            <v>25080.931000887067</v>
          </cell>
          <cell r="AR775">
            <v>22512.474757776603</v>
          </cell>
          <cell r="AS775">
            <v>20617.826549688267</v>
          </cell>
          <cell r="AT775">
            <v>19396.98637662207</v>
          </cell>
          <cell r="AU775">
            <v>18176.146203555872</v>
          </cell>
          <cell r="AV775">
            <v>16955.306030489683</v>
          </cell>
          <cell r="AW775">
            <v>15734.465857423484</v>
          </cell>
          <cell r="AX775">
            <v>14513.625684357292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</row>
        <row r="776">
          <cell r="A776">
            <v>-2930.584236797496</v>
          </cell>
          <cell r="B776">
            <v>-11887.345873980419</v>
          </cell>
          <cell r="C776">
            <v>-10103.223039705055</v>
          </cell>
          <cell r="D776">
            <v>-7552.2819351430853</v>
          </cell>
          <cell r="E776">
            <v>-5935.5405974744672</v>
          </cell>
          <cell r="F776">
            <v>-4587.373259973896</v>
          </cell>
          <cell r="G776">
            <v>-3159.1010371518009</v>
          </cell>
          <cell r="H776">
            <v>-1636.9304298516786</v>
          </cell>
          <cell r="I776">
            <v>53.608334963339466</v>
          </cell>
          <cell r="J776">
            <v>1930.6299930067069</v>
          </cell>
          <cell r="K776">
            <v>4006.0610716481006</v>
          </cell>
          <cell r="L776">
            <v>6301.6573967322902</v>
          </cell>
          <cell r="M776">
            <v>8837.4366181411115</v>
          </cell>
          <cell r="N776">
            <v>11641.970314867787</v>
          </cell>
          <cell r="O776">
            <v>15120.930499019949</v>
          </cell>
          <cell r="P776">
            <v>19426.79961474795</v>
          </cell>
          <cell r="Q776">
            <v>24213.151350705881</v>
          </cell>
          <cell r="R776">
            <v>29371.080010965317</v>
          </cell>
          <cell r="S776">
            <v>34929.432077834674</v>
          </cell>
          <cell r="T776">
            <v>40919.293461011897</v>
          </cell>
          <cell r="U776">
            <v>47374.163350152543</v>
          </cell>
          <cell r="V776">
            <v>54330.141564064732</v>
          </cell>
          <cell r="W776">
            <v>61826.130444308874</v>
          </cell>
          <cell r="X776">
            <v>69904.052422322246</v>
          </cell>
          <cell r="Y776">
            <v>78609.084476845019</v>
          </cell>
          <cell r="Z776">
            <v>87989.910792885377</v>
          </cell>
          <cell r="AA776">
            <v>98098.995035256929</v>
          </cell>
          <cell r="AB776">
            <v>108992.87375941836</v>
          </cell>
          <cell r="AC776">
            <v>120732.47260055885</v>
          </cell>
          <cell r="AD776">
            <v>133383.44700926432</v>
          </cell>
          <cell r="AE776">
            <v>46883.451347607574</v>
          </cell>
          <cell r="AF776">
            <v>43100.449100094796</v>
          </cell>
          <cell r="AG776">
            <v>40598.253515774748</v>
          </cell>
          <cell r="AH776">
            <v>38249.125367586916</v>
          </cell>
          <cell r="AI776">
            <v>36038.658308601247</v>
          </cell>
          <cell r="AJ776">
            <v>33954.246785253883</v>
          </cell>
          <cell r="AK776">
            <v>31929.261442993145</v>
          </cell>
          <cell r="AL776">
            <v>29904.276100732415</v>
          </cell>
          <cell r="AM776">
            <v>27877.489965105422</v>
          </cell>
          <cell r="AN776">
            <v>25852.504622844688</v>
          </cell>
          <cell r="AO776">
            <v>23825.718487217691</v>
          </cell>
          <cell r="AP776">
            <v>21800.733144956957</v>
          </cell>
          <cell r="AQ776">
            <v>19773.947009329964</v>
          </cell>
          <cell r="AR776">
            <v>17748.961667069227</v>
          </cell>
          <cell r="AS776">
            <v>16255.21036785567</v>
          </cell>
          <cell r="AT776">
            <v>15292.693111689287</v>
          </cell>
          <cell r="AU776">
            <v>14330.175855522903</v>
          </cell>
          <cell r="AV776">
            <v>13367.658599356519</v>
          </cell>
          <cell r="AW776">
            <v>12405.141343190135</v>
          </cell>
          <cell r="AX776">
            <v>11442.624087023751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</row>
        <row r="777">
          <cell r="A777">
            <v>-3499.1510537372124</v>
          </cell>
          <cell r="B777">
            <v>-14226.869585796669</v>
          </cell>
          <cell r="C777">
            <v>-12517.980475482065</v>
          </cell>
          <cell r="D777">
            <v>-10038.929563057027</v>
          </cell>
          <cell r="E777">
            <v>-8308.8213463743086</v>
          </cell>
          <cell r="F777">
            <v>-6787.201903839944</v>
          </cell>
          <cell r="G777">
            <v>-5203.5432323178775</v>
          </cell>
          <cell r="H777">
            <v>-3542.6919331726326</v>
          </cell>
          <cell r="I777">
            <v>-1718.213339393254</v>
          </cell>
          <cell r="J777">
            <v>289.50169465366884</v>
          </cell>
          <cell r="K777">
            <v>2491.8029223786561</v>
          </cell>
          <cell r="L777">
            <v>4911.4980665481089</v>
          </cell>
          <cell r="M777">
            <v>7569.0202445094392</v>
          </cell>
          <cell r="N777">
            <v>10495.415271305461</v>
          </cell>
          <cell r="O777">
            <v>14171.535679906734</v>
          </cell>
          <cell r="P777">
            <v>18782.160989727719</v>
          </cell>
          <cell r="Q777">
            <v>23921.737401014507</v>
          </cell>
          <cell r="R777">
            <v>29460.312486128634</v>
          </cell>
          <cell r="S777">
            <v>35428.861549059438</v>
          </cell>
          <cell r="T777">
            <v>41860.764587145306</v>
          </cell>
          <cell r="U777">
            <v>48791.992973667788</v>
          </cell>
          <cell r="V777">
            <v>56261.310633100722</v>
          </cell>
          <cell r="W777">
            <v>64310.490834116674</v>
          </cell>
          <cell r="X777">
            <v>72984.549812797981</v>
          </cell>
          <cell r="Y777">
            <v>82331.998532624799</v>
          </cell>
          <cell r="Z777">
            <v>92405.113989245248</v>
          </cell>
          <cell r="AA777">
            <v>103260.23157733996</v>
          </cell>
          <cell r="AB777">
            <v>114958.06015468629</v>
          </cell>
          <cell r="AC777">
            <v>127564.02156546435</v>
          </cell>
          <cell r="AD777">
            <v>141148.61652163992</v>
          </cell>
          <cell r="AE777">
            <v>55967.407240458197</v>
          </cell>
          <cell r="AF777">
            <v>51451.425133929253</v>
          </cell>
          <cell r="AG777">
            <v>48464.413827432014</v>
          </cell>
          <cell r="AH777">
            <v>45660.127710463785</v>
          </cell>
          <cell r="AI777">
            <v>43021.369118127732</v>
          </cell>
          <cell r="AJ777">
            <v>40533.090093639083</v>
          </cell>
          <cell r="AK777">
            <v>38115.751436849932</v>
          </cell>
          <cell r="AL777">
            <v>35698.412780060775</v>
          </cell>
          <cell r="AM777">
            <v>33278.924415159534</v>
          </cell>
          <cell r="AN777">
            <v>30861.585758370384</v>
          </cell>
          <cell r="AO777">
            <v>28442.097393469136</v>
          </cell>
          <cell r="AP777">
            <v>26024.758736679989</v>
          </cell>
          <cell r="AQ777">
            <v>23605.270371778741</v>
          </cell>
          <cell r="AR777">
            <v>21187.931714989591</v>
          </cell>
          <cell r="AS777">
            <v>19404.756951271716</v>
          </cell>
          <cell r="AT777">
            <v>18255.746080625111</v>
          </cell>
          <cell r="AU777">
            <v>17106.735209978509</v>
          </cell>
          <cell r="AV777">
            <v>15957.7243393319</v>
          </cell>
          <cell r="AW777">
            <v>14808.713468685297</v>
          </cell>
          <cell r="AX777">
            <v>13659.702598038692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</row>
        <row r="778">
          <cell r="A778">
            <v>-3682.8694771747487</v>
          </cell>
          <cell r="B778">
            <v>-14867.971185103655</v>
          </cell>
          <cell r="C778">
            <v>-12900.585173091058</v>
          </cell>
          <cell r="D778">
            <v>-10038.074737554954</v>
          </cell>
          <cell r="E778">
            <v>-8097.1381158642607</v>
          </cell>
          <cell r="F778">
            <v>-6439.0122045055314</v>
          </cell>
          <cell r="G778">
            <v>-4718.8342389182544</v>
          </cell>
          <cell r="H778">
            <v>-2920.5225361043726</v>
          </cell>
          <cell r="I778">
            <v>-953.11758848350451</v>
          </cell>
          <cell r="J778">
            <v>1204.039282535053</v>
          </cell>
          <cell r="K778">
            <v>3562.6946329972711</v>
          </cell>
          <cell r="L778">
            <v>6146.6455431191862</v>
          </cell>
          <cell r="M778">
            <v>8977.1502422329631</v>
          </cell>
          <cell r="N778">
            <v>12086.823982137808</v>
          </cell>
          <cell r="O778">
            <v>15982.552451406926</v>
          </cell>
          <cell r="P778">
            <v>20860.8148395928</v>
          </cell>
          <cell r="Q778">
            <v>26297.133839294034</v>
          </cell>
          <cell r="R778">
            <v>32155.488411152477</v>
          </cell>
          <cell r="S778">
            <v>38468.642273444406</v>
          </cell>
          <cell r="T778">
            <v>45271.902677044032</v>
          </cell>
          <cell r="U778">
            <v>52603.317866469428</v>
          </cell>
          <cell r="V778">
            <v>60503.889870342486</v>
          </cell>
          <cell r="W778">
            <v>69017.803811325401</v>
          </cell>
          <cell r="X778">
            <v>78192.675017983405</v>
          </cell>
          <cell r="Y778">
            <v>88079.815320583613</v>
          </cell>
          <cell r="Z778">
            <v>98734.520020128912</v>
          </cell>
          <cell r="AA778">
            <v>110216.37713554346</v>
          </cell>
          <cell r="AB778">
            <v>122589.60065852123</v>
          </cell>
          <cell r="AC778">
            <v>135923.38967981437</v>
          </cell>
          <cell r="AD778">
            <v>150292.31539542842</v>
          </cell>
          <cell r="AE778">
            <v>59016.74858686552</v>
          </cell>
          <cell r="AF778">
            <v>54254.716651765644</v>
          </cell>
          <cell r="AG778">
            <v>51104.960320472899</v>
          </cell>
          <cell r="AH778">
            <v>48147.884820803993</v>
          </cell>
          <cell r="AI778">
            <v>45365.355486253153</v>
          </cell>
          <cell r="AJ778">
            <v>42741.504483627796</v>
          </cell>
          <cell r="AK778">
            <v>40192.458980338764</v>
          </cell>
          <cell r="AL778">
            <v>37643.413477049726</v>
          </cell>
          <cell r="AM778">
            <v>35092.10114044747</v>
          </cell>
          <cell r="AN778">
            <v>32543.055637158428</v>
          </cell>
          <cell r="AO778">
            <v>29991.743300556176</v>
          </cell>
          <cell r="AP778">
            <v>27442.697797267145</v>
          </cell>
          <cell r="AQ778">
            <v>24891.385460664886</v>
          </cell>
          <cell r="AR778">
            <v>22342.339957375847</v>
          </cell>
          <cell r="AS778">
            <v>20462.010281487157</v>
          </cell>
          <cell r="AT778">
            <v>19250.396432998805</v>
          </cell>
          <cell r="AU778">
            <v>18038.782584510456</v>
          </cell>
          <cell r="AV778">
            <v>16827.168736022108</v>
          </cell>
          <cell r="AW778">
            <v>15615.554887533761</v>
          </cell>
          <cell r="AX778">
            <v>14403.941039045414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</row>
        <row r="779">
          <cell r="A779">
            <v>-3547.2153331921663</v>
          </cell>
          <cell r="B779">
            <v>-14401.114306468751</v>
          </cell>
          <cell r="C779">
            <v>-12758.407847021699</v>
          </cell>
          <cell r="D779">
            <v>-10184.597450277321</v>
          </cell>
          <cell r="E779">
            <v>-8390.743824127896</v>
          </cell>
          <cell r="F779">
            <v>-6844.0121771244649</v>
          </cell>
          <cell r="G779">
            <v>-5236.0660626802655</v>
          </cell>
          <cell r="H779">
            <v>-3551.5730609187408</v>
          </cell>
          <cell r="I779">
            <v>-1702.9817890218887</v>
          </cell>
          <cell r="J779">
            <v>329.5173307306211</v>
          </cell>
          <cell r="K779">
            <v>2557.2976021631957</v>
          </cell>
          <cell r="L779">
            <v>5003.3393658036985</v>
          </cell>
          <cell r="M779">
            <v>7688.1985759496629</v>
          </cell>
          <cell r="N779">
            <v>10643.231724620135</v>
          </cell>
          <cell r="O779">
            <v>14356.006337423119</v>
          </cell>
          <cell r="P779">
            <v>19014.251584526854</v>
          </cell>
          <cell r="Q779">
            <v>24207.327665349527</v>
          </cell>
          <cell r="R779">
            <v>29803.555738383551</v>
          </cell>
          <cell r="S779">
            <v>35834.233540518282</v>
          </cell>
          <cell r="T779">
            <v>42333.088533296082</v>
          </cell>
          <cell r="U779">
            <v>49336.466528751698</v>
          </cell>
          <cell r="V779">
            <v>56883.534958765631</v>
          </cell>
          <cell r="W779">
            <v>65016.501924745877</v>
          </cell>
          <cell r="X779">
            <v>73780.852252705401</v>
          </cell>
          <cell r="Y779">
            <v>83225.601873909181</v>
          </cell>
          <cell r="Z779">
            <v>93403.571953751569</v>
          </cell>
          <cell r="AA779">
            <v>104371.68430197099</v>
          </cell>
          <cell r="AB779">
            <v>116191.27971632764</v>
          </cell>
          <cell r="AC779">
            <v>128928.46104012759</v>
          </cell>
          <cell r="AD779">
            <v>142654.46285219464</v>
          </cell>
          <cell r="AE779">
            <v>56766.663460461808</v>
          </cell>
          <cell r="AF779">
            <v>52186.189769168886</v>
          </cell>
          <cell r="AG779">
            <v>49156.521718619137</v>
          </cell>
          <cell r="AH779">
            <v>46312.188309268262</v>
          </cell>
          <cell r="AI779">
            <v>43635.746280768166</v>
          </cell>
          <cell r="AJ779">
            <v>41111.9327803142</v>
          </cell>
          <cell r="AK779">
            <v>38660.072728796287</v>
          </cell>
          <cell r="AL779">
            <v>36208.212677278367</v>
          </cell>
          <cell r="AM779">
            <v>33754.172218216925</v>
          </cell>
          <cell r="AN779">
            <v>31302.312166699005</v>
          </cell>
          <cell r="AO779">
            <v>28848.27170763757</v>
          </cell>
          <cell r="AP779">
            <v>26396.41165611965</v>
          </cell>
          <cell r="AQ779">
            <v>23942.371197058212</v>
          </cell>
          <cell r="AR779">
            <v>21490.511145540288</v>
          </cell>
          <cell r="AS779">
            <v>19681.871319359681</v>
          </cell>
          <cell r="AT779">
            <v>18516.451718516408</v>
          </cell>
          <cell r="AU779">
            <v>17351.032117673123</v>
          </cell>
          <cell r="AV779">
            <v>16185.61251682984</v>
          </cell>
          <cell r="AW779">
            <v>15020.192915986559</v>
          </cell>
          <cell r="AX779">
            <v>13854.77331514328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</row>
        <row r="780">
          <cell r="A780">
            <v>-3599.8300697177956</v>
          </cell>
          <cell r="B780">
            <v>-14676.342316215245</v>
          </cell>
          <cell r="C780">
            <v>-12897.662188046575</v>
          </cell>
          <cell r="D780">
            <v>-10236.77146812767</v>
          </cell>
          <cell r="E780">
            <v>-8412.488094246879</v>
          </cell>
          <cell r="F780">
            <v>-6837.3545884315527</v>
          </cell>
          <cell r="G780">
            <v>-5201.4541558833744</v>
          </cell>
          <cell r="H780">
            <v>-3489.2567446901307</v>
          </cell>
          <cell r="I780">
            <v>-1612.1147703574377</v>
          </cell>
          <cell r="J780">
            <v>450.00371727386033</v>
          </cell>
          <cell r="K780">
            <v>2708.5276674090123</v>
          </cell>
          <cell r="L780">
            <v>5186.6381587253445</v>
          </cell>
          <cell r="M780">
            <v>7905.0470606182325</v>
          </cell>
          <cell r="N780">
            <v>10895.449357727288</v>
          </cell>
          <cell r="O780">
            <v>14651.87734871543</v>
          </cell>
          <cell r="P780">
            <v>19364.928463266966</v>
          </cell>
          <cell r="Q780">
            <v>24619.152142535404</v>
          </cell>
          <cell r="R780">
            <v>30281.27486099636</v>
          </cell>
          <cell r="S780">
            <v>36382.962881133193</v>
          </cell>
          <cell r="T780">
            <v>42958.340799681959</v>
          </cell>
          <cell r="U780">
            <v>50044.182394508236</v>
          </cell>
          <cell r="V780">
            <v>57680.116287423036</v>
          </cell>
          <cell r="W780">
            <v>65908.847573137638</v>
          </cell>
          <cell r="X780">
            <v>74776.396653850199</v>
          </cell>
          <cell r="Y780">
            <v>84332.356615181881</v>
          </cell>
          <cell r="Z780">
            <v>94630.1705828759</v>
          </cell>
          <cell r="AA780">
            <v>105727.43061141792</v>
          </cell>
          <cell r="AB780">
            <v>117686.19977615682</v>
          </cell>
          <cell r="AC780">
            <v>130573.35927027374</v>
          </cell>
          <cell r="AD780">
            <v>144460.98244779109</v>
          </cell>
          <cell r="AE780">
            <v>57530.819306777128</v>
          </cell>
          <cell r="AF780">
            <v>52888.686262322939</v>
          </cell>
          <cell r="AG780">
            <v>49818.234793969626</v>
          </cell>
          <cell r="AH780">
            <v>46935.612821030045</v>
          </cell>
          <cell r="AI780">
            <v>44223.142273347599</v>
          </cell>
          <cell r="AJ780">
            <v>41665.354839535299</v>
          </cell>
          <cell r="AK780">
            <v>39180.48944511891</v>
          </cell>
          <cell r="AL780">
            <v>36695.624050702529</v>
          </cell>
          <cell r="AM780">
            <v>34208.548897516564</v>
          </cell>
          <cell r="AN780">
            <v>31723.683503100176</v>
          </cell>
          <cell r="AO780">
            <v>29236.608349914215</v>
          </cell>
          <cell r="AP780">
            <v>26751.742955497826</v>
          </cell>
          <cell r="AQ780">
            <v>24264.667802311866</v>
          </cell>
          <cell r="AR780">
            <v>21779.80240789548</v>
          </cell>
          <cell r="AS780">
            <v>19946.815850503219</v>
          </cell>
          <cell r="AT780">
            <v>18765.708130135081</v>
          </cell>
          <cell r="AU780">
            <v>17584.600409766947</v>
          </cell>
          <cell r="AV780">
            <v>16403.492689398809</v>
          </cell>
          <cell r="AW780">
            <v>15222.384969030674</v>
          </cell>
          <cell r="AX780">
            <v>14041.27724866254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</row>
        <row r="781">
          <cell r="A781">
            <v>-3174.9380458988221</v>
          </cell>
          <cell r="B781">
            <v>-12737.139810062494</v>
          </cell>
          <cell r="C781">
            <v>-10818.520622899669</v>
          </cell>
          <cell r="D781">
            <v>-8183.4227099975624</v>
          </cell>
          <cell r="E781">
            <v>-6457.4573708832195</v>
          </cell>
          <cell r="F781">
            <v>-4989.485966696212</v>
          </cell>
          <cell r="G781">
            <v>-3446.2414732044404</v>
          </cell>
          <cell r="H781">
            <v>-1813.0673770097301</v>
          </cell>
          <cell r="I781">
            <v>-9.857979977363442</v>
          </cell>
          <cell r="J781">
            <v>1982.465643549865</v>
          </cell>
          <cell r="K781">
            <v>4175.888745975567</v>
          </cell>
          <cell r="L781">
            <v>6592.9804877129272</v>
          </cell>
          <cell r="M781">
            <v>9254.3131412086404</v>
          </cell>
          <cell r="N781">
            <v>12189.964262605794</v>
          </cell>
          <cell r="O781">
            <v>15839.730116593639</v>
          </cell>
          <cell r="P781">
            <v>20371.029959374624</v>
          </cell>
          <cell r="Q781">
            <v>25411.432968071294</v>
          </cell>
          <cell r="R781">
            <v>30843.135561614836</v>
          </cell>
          <cell r="S781">
            <v>36696.515343708204</v>
          </cell>
          <cell r="T781">
            <v>43004.308210376861</v>
          </cell>
          <cell r="U781">
            <v>49801.791430330559</v>
          </cell>
          <cell r="V781">
            <v>57126.9809383295</v>
          </cell>
          <cell r="W781">
            <v>65020.843944947315</v>
          </cell>
          <cell r="X781">
            <v>73527.528051782356</v>
          </cell>
          <cell r="Y781">
            <v>82694.608153478257</v>
          </cell>
          <cell r="Z781">
            <v>92573.352507390111</v>
          </cell>
          <cell r="AA781">
            <v>103219.00945893051</v>
          </cell>
          <cell r="AB781">
            <v>114691.11642614879</v>
          </cell>
          <cell r="AC781">
            <v>127053.83287158656</v>
          </cell>
          <cell r="AD781">
            <v>140376.29912360385</v>
          </cell>
          <cell r="AE781">
            <v>50954.942579866285</v>
          </cell>
          <cell r="AF781">
            <v>46843.413740568161</v>
          </cell>
          <cell r="AG781">
            <v>44123.920429862279</v>
          </cell>
          <cell r="AH781">
            <v>41570.787363438278</v>
          </cell>
          <cell r="AI781">
            <v>39168.357106540207</v>
          </cell>
          <cell r="AJ781">
            <v>36902.929403756614</v>
          </cell>
          <cell r="AK781">
            <v>34702.088619341295</v>
          </cell>
          <cell r="AL781">
            <v>32501.247834925969</v>
          </cell>
          <cell r="AM781">
            <v>30298.449871166147</v>
          </cell>
          <cell r="AN781">
            <v>28097.609086750825</v>
          </cell>
          <cell r="AO781">
            <v>25894.811122991003</v>
          </cell>
          <cell r="AP781">
            <v>23693.970338575677</v>
          </cell>
          <cell r="AQ781">
            <v>21491.172374815858</v>
          </cell>
          <cell r="AR781">
            <v>19290.331590400529</v>
          </cell>
          <cell r="AS781">
            <v>17666.858712610541</v>
          </cell>
          <cell r="AT781">
            <v>16620.753741445886</v>
          </cell>
          <cell r="AU781">
            <v>15574.648770281228</v>
          </cell>
          <cell r="AV781">
            <v>14528.543799116575</v>
          </cell>
          <cell r="AW781">
            <v>13482.438827951921</v>
          </cell>
          <cell r="AX781">
            <v>12436.333856787262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</row>
        <row r="782">
          <cell r="A782">
            <v>-3209.5384117871345</v>
          </cell>
          <cell r="B782">
            <v>-12896.882763625852</v>
          </cell>
          <cell r="C782">
            <v>-11121.281264648162</v>
          </cell>
          <cell r="D782">
            <v>-8355.2107487904286</v>
          </cell>
          <cell r="E782">
            <v>-6551.9728138905411</v>
          </cell>
          <cell r="F782">
            <v>-5069.9681340357474</v>
          </cell>
          <cell r="G782">
            <v>-3513.4847744023405</v>
          </cell>
          <cell r="H782">
            <v>-1867.7628534992041</v>
          </cell>
          <cell r="I782">
            <v>-51.957986406142339</v>
          </cell>
          <cell r="J782">
            <v>1953.1237248291859</v>
          </cell>
          <cell r="K782">
            <v>4159.4607550624496</v>
          </cell>
          <cell r="L782">
            <v>6589.7149420669703</v>
          </cell>
          <cell r="M782">
            <v>9264.5155276802889</v>
          </cell>
          <cell r="N782">
            <v>12214.122535399691</v>
          </cell>
          <cell r="O782">
            <v>15882.861265162941</v>
          </cell>
          <cell r="P782">
            <v>20440.120810672499</v>
          </cell>
          <cell r="Q782">
            <v>25509.981096987125</v>
          </cell>
          <cell r="R782">
            <v>30973.427813165334</v>
          </cell>
          <cell r="S782">
            <v>36861.016096631894</v>
          </cell>
          <cell r="T782">
            <v>43205.673159538273</v>
          </cell>
          <cell r="U782">
            <v>50042.882439088353</v>
          </cell>
          <cell r="V782">
            <v>57410.882043932485</v>
          </cell>
          <cell r="W782">
            <v>65350.878606470855</v>
          </cell>
          <cell r="X782">
            <v>73907.277737067037</v>
          </cell>
          <cell r="Y782">
            <v>83127.932369020768</v>
          </cell>
          <cell r="Z782">
            <v>93064.410383206967</v>
          </cell>
          <cell r="AA782">
            <v>103772.28300911019</v>
          </cell>
          <cell r="AB782">
            <v>115311.43561518169</v>
          </cell>
          <cell r="AC782">
            <v>127746.40262665879</v>
          </cell>
          <cell r="AD782">
            <v>141146.72844392591</v>
          </cell>
          <cell r="AE782">
            <v>51497.668710290229</v>
          </cell>
          <cell r="AF782">
            <v>47342.347570891267</v>
          </cell>
          <cell r="AG782">
            <v>44593.88866810529</v>
          </cell>
          <cell r="AH782">
            <v>42013.561929008101</v>
          </cell>
          <cell r="AI782">
            <v>39585.543149958401</v>
          </cell>
          <cell r="AJ782">
            <v>37295.986152770063</v>
          </cell>
          <cell r="AK782">
            <v>35071.703995602074</v>
          </cell>
          <cell r="AL782">
            <v>32847.421838434093</v>
          </cell>
          <cell r="AM782">
            <v>30621.161655810945</v>
          </cell>
          <cell r="AN782">
            <v>28396.87949864296</v>
          </cell>
          <cell r="AO782">
            <v>26170.619316019813</v>
          </cell>
          <cell r="AP782">
            <v>23946.337158851831</v>
          </cell>
          <cell r="AQ782">
            <v>21720.076976228687</v>
          </cell>
          <cell r="AR782">
            <v>19495.794819060699</v>
          </cell>
          <cell r="AS782">
            <v>17855.030171165585</v>
          </cell>
          <cell r="AT782">
            <v>16797.783032543324</v>
          </cell>
          <cell r="AU782">
            <v>15740.535893921067</v>
          </cell>
          <cell r="AV782">
            <v>14683.28875529881</v>
          </cell>
          <cell r="AW782">
            <v>13626.041616676555</v>
          </cell>
          <cell r="AX782">
            <v>12568.794478054293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</row>
        <row r="783">
          <cell r="A783">
            <v>-3432.6260088014878</v>
          </cell>
          <cell r="B783">
            <v>-14070.011486678713</v>
          </cell>
          <cell r="C783">
            <v>-12517.016376816249</v>
          </cell>
          <cell r="D783">
            <v>-10071.03488322154</v>
          </cell>
          <cell r="E783">
            <v>-8375.9643558184325</v>
          </cell>
          <cell r="F783">
            <v>-6906.2497001937554</v>
          </cell>
          <cell r="G783">
            <v>-5374.4093553778384</v>
          </cell>
          <cell r="H783">
            <v>-3765.6438017552441</v>
          </cell>
          <cell r="I783">
            <v>-1995.2702790129756</v>
          </cell>
          <cell r="J783">
            <v>-44.079524945189846</v>
          </cell>
          <cell r="K783">
            <v>2099.1327951629137</v>
          </cell>
          <cell r="L783">
            <v>4456.7992506165801</v>
          </cell>
          <cell r="M783">
            <v>7049.0424180605969</v>
          </cell>
          <cell r="N783">
            <v>9906.3089301232358</v>
          </cell>
          <cell r="O783">
            <v>13499.339889363464</v>
          </cell>
          <cell r="P783">
            <v>18008.378121650432</v>
          </cell>
          <cell r="Q783">
            <v>23035.242452020429</v>
          </cell>
          <cell r="R783">
            <v>28452.355324453725</v>
          </cell>
          <cell r="S783">
            <v>34290.012747470479</v>
          </cell>
          <cell r="T783">
            <v>40580.862687467219</v>
          </cell>
          <cell r="U783">
            <v>47360.087657319222</v>
          </cell>
          <cell r="V783">
            <v>54665.601479810517</v>
          </cell>
          <cell r="W783">
            <v>62538.26132632044</v>
          </cell>
          <cell r="X783">
            <v>71022.096216624457</v>
          </cell>
          <cell r="Y783">
            <v>80164.553257728257</v>
          </cell>
          <cell r="Z783">
            <v>90016.762998862541</v>
          </cell>
          <cell r="AA783">
            <v>100633.82538667582</v>
          </cell>
          <cell r="AB783">
            <v>112075.1179198716</v>
          </cell>
          <cell r="AC783">
            <v>124404.62772669147</v>
          </cell>
          <cell r="AD783">
            <v>137691.3094224357</v>
          </cell>
          <cell r="AE783">
            <v>54781.621738071153</v>
          </cell>
          <cell r="AF783">
            <v>50361.320070837064</v>
          </cell>
          <cell r="AG783">
            <v>47437.594788784249</v>
          </cell>
          <cell r="AH783">
            <v>44692.723284462983</v>
          </cell>
          <cell r="AI783">
            <v>42109.872261145574</v>
          </cell>
          <cell r="AJ783">
            <v>39674.312584195322</v>
          </cell>
          <cell r="AK783">
            <v>37308.190256246729</v>
          </cell>
          <cell r="AL783">
            <v>34942.067928298129</v>
          </cell>
          <cell r="AM783">
            <v>32573.841438258576</v>
          </cell>
          <cell r="AN783">
            <v>30207.719110309976</v>
          </cell>
          <cell r="AO783">
            <v>27839.492620270419</v>
          </cell>
          <cell r="AP783">
            <v>25473.370292321826</v>
          </cell>
          <cell r="AQ783">
            <v>23105.143802282266</v>
          </cell>
          <cell r="AR783">
            <v>20739.02147433368</v>
          </cell>
          <cell r="AS783">
            <v>18993.626963218077</v>
          </cell>
          <cell r="AT783">
            <v>17868.96026893548</v>
          </cell>
          <cell r="AU783">
            <v>16744.293574652878</v>
          </cell>
          <cell r="AV783">
            <v>15619.626880370277</v>
          </cell>
          <cell r="AW783">
            <v>14494.960186087677</v>
          </cell>
          <cell r="AX783">
            <v>13370.293491805076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</row>
        <row r="784">
          <cell r="A784">
            <v>-3561.0623718725838</v>
          </cell>
          <cell r="B784">
            <v>-14457.87062191666</v>
          </cell>
          <cell r="C784">
            <v>-12457.747998927605</v>
          </cell>
          <cell r="D784">
            <v>-9552.6000320231997</v>
          </cell>
          <cell r="E784">
            <v>-7639.3662678084074</v>
          </cell>
          <cell r="F784">
            <v>-6026.480470154147</v>
          </cell>
          <cell r="G784">
            <v>-4347.9340688242619</v>
          </cell>
          <cell r="H784">
            <v>-2587.9890659292068</v>
          </cell>
          <cell r="I784">
            <v>-658.42739380544128</v>
          </cell>
          <cell r="J784">
            <v>1461.0296645466806</v>
          </cell>
          <cell r="K784">
            <v>3782.2131390280115</v>
          </cell>
          <cell r="L784">
            <v>6328.633228745939</v>
          </cell>
          <cell r="M784">
            <v>9121.401176336547</v>
          </cell>
          <cell r="N784">
            <v>12192.516190203174</v>
          </cell>
          <cell r="O784">
            <v>16031.824282653164</v>
          </cell>
          <cell r="P784">
            <v>20828.444498508823</v>
          </cell>
          <cell r="Q784">
            <v>26171.180535759777</v>
          </cell>
          <cell r="R784">
            <v>31928.687056584266</v>
          </cell>
          <cell r="S784">
            <v>38133.163771550913</v>
          </cell>
          <cell r="T784">
            <v>44819.310138442095</v>
          </cell>
          <cell r="U784">
            <v>52024.519424126818</v>
          </cell>
          <cell r="V784">
            <v>59789.087831960875</v>
          </cell>
          <cell r="W784">
            <v>68156.4398642905</v>
          </cell>
          <cell r="X784">
            <v>77173.371180433183</v>
          </cell>
          <cell r="Y784">
            <v>86890.31030835431</v>
          </cell>
          <cell r="Z784">
            <v>97361.600673701847</v>
          </cell>
          <cell r="AA784">
            <v>108645.8045234874</v>
          </cell>
          <cell r="AB784">
            <v>120806.03044415303</v>
          </cell>
          <cell r="AC784">
            <v>133910.28630571638</v>
          </cell>
          <cell r="AD784">
            <v>148031.85960588726</v>
          </cell>
          <cell r="AE784">
            <v>56965.328190669003</v>
          </cell>
          <cell r="AF784">
            <v>52368.824341628024</v>
          </cell>
          <cell r="AG784">
            <v>49328.553445161517</v>
          </cell>
          <cell r="AH784">
            <v>46474.265800438305</v>
          </cell>
          <cell r="AI784">
            <v>43788.457101411979</v>
          </cell>
          <cell r="AJ784">
            <v>41255.811080291904</v>
          </cell>
          <cell r="AK784">
            <v>38795.370321613344</v>
          </cell>
          <cell r="AL784">
            <v>36334.929562934783</v>
          </cell>
          <cell r="AM784">
            <v>33872.300766000422</v>
          </cell>
          <cell r="AN784">
            <v>31411.860007321866</v>
          </cell>
          <cell r="AO784">
            <v>28949.231210387505</v>
          </cell>
          <cell r="AP784">
            <v>26488.790451708948</v>
          </cell>
          <cell r="AQ784">
            <v>24026.161654774587</v>
          </cell>
          <cell r="AR784">
            <v>21565.720896096027</v>
          </cell>
          <cell r="AS784">
            <v>19750.75142287953</v>
          </cell>
          <cell r="AT784">
            <v>18581.253235125096</v>
          </cell>
          <cell r="AU784">
            <v>17411.755047370658</v>
          </cell>
          <cell r="AV784">
            <v>16242.256859616224</v>
          </cell>
          <cell r="AW784">
            <v>15072.758671861788</v>
          </cell>
          <cell r="AX784">
            <v>13903.260484107355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</row>
        <row r="785">
          <cell r="A785">
            <v>-2947.8996560462874</v>
          </cell>
          <cell r="B785">
            <v>-11870.12061274328</v>
          </cell>
          <cell r="C785">
            <v>-10262.717176460552</v>
          </cell>
          <cell r="D785">
            <v>-7947.1980026746232</v>
          </cell>
          <cell r="E785">
            <v>-6401.9108887114562</v>
          </cell>
          <cell r="F785">
            <v>-5074.6416220865567</v>
          </cell>
          <cell r="G785">
            <v>-3670.2392071606846</v>
          </cell>
          <cell r="H785">
            <v>-2175.0226333003689</v>
          </cell>
          <cell r="I785">
            <v>-514.19402999464546</v>
          </cell>
          <cell r="J785">
            <v>1330.2270761574227</v>
          </cell>
          <cell r="K785">
            <v>3369.9289267389408</v>
          </cell>
          <cell r="L785">
            <v>5626.4821776063854</v>
          </cell>
          <cell r="M785">
            <v>8119.6742029966072</v>
          </cell>
          <cell r="N785">
            <v>10877.915153290436</v>
          </cell>
          <cell r="O785">
            <v>14309.806297643399</v>
          </cell>
          <cell r="P785">
            <v>18568.90179327648</v>
          </cell>
          <cell r="Q785">
            <v>23305.910463118729</v>
          </cell>
          <cell r="R785">
            <v>28410.665426804382</v>
          </cell>
          <cell r="S785">
            <v>33911.715784844164</v>
          </cell>
          <cell r="T785">
            <v>39839.826978616475</v>
          </cell>
          <cell r="U785">
            <v>46228.152850668834</v>
          </cell>
          <cell r="V785">
            <v>53112.421062507856</v>
          </cell>
          <cell r="W785">
            <v>60531.132906853905</v>
          </cell>
          <cell r="X785">
            <v>68525.778631840527</v>
          </cell>
          <cell r="Y785">
            <v>77141.069481391125</v>
          </cell>
          <cell r="Z785">
            <v>86425.187749493023</v>
          </cell>
          <cell r="AA785">
            <v>96430.056246834429</v>
          </cell>
          <cell r="AB785">
            <v>107211.62868683723</v>
          </cell>
          <cell r="AC785">
            <v>118830.20261511201</v>
          </cell>
          <cell r="AD785">
            <v>131350.7566324397</v>
          </cell>
          <cell r="AE785">
            <v>47272.195788417514</v>
          </cell>
          <cell r="AF785">
            <v>43457.825946347999</v>
          </cell>
          <cell r="AG785">
            <v>40934.882857412471</v>
          </cell>
          <cell r="AH785">
            <v>38566.276396896756</v>
          </cell>
          <cell r="AI785">
            <v>36337.480764478991</v>
          </cell>
          <cell r="AJ785">
            <v>34235.78588487755</v>
          </cell>
          <cell r="AK785">
            <v>32194.009931603799</v>
          </cell>
          <cell r="AL785">
            <v>30152.233978330052</v>
          </cell>
          <cell r="AM785">
            <v>28108.642300016068</v>
          </cell>
          <cell r="AN785">
            <v>26066.866346742321</v>
          </cell>
          <cell r="AO785">
            <v>24023.274668428337</v>
          </cell>
          <cell r="AP785">
            <v>21981.498715154587</v>
          </cell>
          <cell r="AQ785">
            <v>19937.907036840606</v>
          </cell>
          <cell r="AR785">
            <v>17896.131083566856</v>
          </cell>
          <cell r="AS785">
            <v>16389.994017161876</v>
          </cell>
          <cell r="AT785">
            <v>15419.495837625665</v>
          </cell>
          <cell r="AU785">
            <v>14448.997658089454</v>
          </cell>
          <cell r="AV785">
            <v>13478.499478553245</v>
          </cell>
          <cell r="AW785">
            <v>12508.001299017036</v>
          </cell>
          <cell r="AX785">
            <v>11537.503119480823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</row>
        <row r="786">
          <cell r="A786">
            <v>-3149.2910023413133</v>
          </cell>
          <cell r="B786">
            <v>-12748.928337155183</v>
          </cell>
          <cell r="C786">
            <v>-11223.496437289612</v>
          </cell>
          <cell r="D786">
            <v>-8794.1695172095133</v>
          </cell>
          <cell r="E786">
            <v>-7149.1744088067344</v>
          </cell>
          <cell r="F786">
            <v>-5755.3107382812495</v>
          </cell>
          <cell r="G786">
            <v>-4290.1281779440005</v>
          </cell>
          <cell r="H786">
            <v>-2739.4347938236033</v>
          </cell>
          <cell r="I786">
            <v>-1024.224566316909</v>
          </cell>
          <cell r="J786">
            <v>874.0467577604179</v>
          </cell>
          <cell r="K786">
            <v>2966.9130384694531</v>
          </cell>
          <cell r="L786">
            <v>5276.3615244825223</v>
          </cell>
          <cell r="M786">
            <v>7822.3783710482276</v>
          </cell>
          <cell r="N786">
            <v>10634.293894811779</v>
          </cell>
          <cell r="O786">
            <v>14146.961895294322</v>
          </cell>
          <cell r="P786">
            <v>18525.255125954751</v>
          </cell>
          <cell r="Q786">
            <v>23399.357745689533</v>
          </cell>
          <cell r="R786">
            <v>28651.849618885302</v>
          </cell>
          <cell r="S786">
            <v>34312.106086667438</v>
          </cell>
          <cell r="T786">
            <v>40411.782974235175</v>
          </cell>
          <cell r="U786">
            <v>46984.993630766847</v>
          </cell>
          <cell r="V786">
            <v>54068.499713393227</v>
          </cell>
          <cell r="W786">
            <v>61701.916782226377</v>
          </cell>
          <cell r="X786">
            <v>69927.93585626503</v>
          </cell>
          <cell r="Y786">
            <v>78792.562169260593</v>
          </cell>
          <cell r="Z786">
            <v>88345.372460821614</v>
          </cell>
          <cell r="AA786">
            <v>98639.792241695177</v>
          </cell>
          <cell r="AB786">
            <v>109733.39458387291</v>
          </cell>
          <cell r="AC786">
            <v>121688.22210654918</v>
          </cell>
          <cell r="AD786">
            <v>134571.13395868643</v>
          </cell>
          <cell r="AE786">
            <v>50436.667792647349</v>
          </cell>
          <cell r="AF786">
            <v>46366.958286792527</v>
          </cell>
          <cell r="AG786">
            <v>43675.125586531642</v>
          </cell>
          <cell r="AH786">
            <v>41147.961041113602</v>
          </cell>
          <cell r="AI786">
            <v>38769.966471259053</v>
          </cell>
          <cell r="AJ786">
            <v>36527.580970098592</v>
          </cell>
          <cell r="AK786">
            <v>34349.125458465336</v>
          </cell>
          <cell r="AL786">
            <v>32170.669946832102</v>
          </cell>
          <cell r="AM786">
            <v>29990.277162788941</v>
          </cell>
          <cell r="AN786">
            <v>27811.821651155693</v>
          </cell>
          <cell r="AO786">
            <v>25631.428867112532</v>
          </cell>
          <cell r="AP786">
            <v>23452.973355479291</v>
          </cell>
          <cell r="AQ786">
            <v>21272.58057143613</v>
          </cell>
          <cell r="AR786">
            <v>19094.125059802886</v>
          </cell>
          <cell r="AS786">
            <v>17487.164909094739</v>
          </cell>
          <cell r="AT786">
            <v>16451.700119311692</v>
          </cell>
          <cell r="AU786">
            <v>15416.235329528645</v>
          </cell>
          <cell r="AV786">
            <v>14380.770539745597</v>
          </cell>
          <cell r="AW786">
            <v>13345.305749962548</v>
          </cell>
          <cell r="AX786">
            <v>12309.840960179496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</row>
        <row r="787">
          <cell r="A787">
            <v>-2909.4118930443824</v>
          </cell>
          <cell r="B787">
            <v>-11498.749071153887</v>
          </cell>
          <cell r="C787">
            <v>-9515.8082165483556</v>
          </cell>
          <cell r="D787">
            <v>-6743.7607402089598</v>
          </cell>
          <cell r="E787">
            <v>-5004.554657473248</v>
          </cell>
          <cell r="F787">
            <v>-3584.3263872126004</v>
          </cell>
          <cell r="G787">
            <v>-2078.380096461156</v>
          </cell>
          <cell r="H787">
            <v>-472.4881758744969</v>
          </cell>
          <cell r="I787">
            <v>1308.2806795442602</v>
          </cell>
          <cell r="J787">
            <v>3282.5453849388859</v>
          </cell>
          <cell r="K787">
            <v>5462.7770959544687</v>
          </cell>
          <cell r="L787">
            <v>7871.3175467904239</v>
          </cell>
          <cell r="M787">
            <v>10528.816210736079</v>
          </cell>
          <cell r="N787">
            <v>13464.524328299076</v>
          </cell>
          <cell r="O787">
            <v>17084.802968831093</v>
          </cell>
          <cell r="P787">
            <v>21542.906264669429</v>
          </cell>
          <cell r="Q787">
            <v>26493.295678117258</v>
          </cell>
          <cell r="R787">
            <v>31827.996687080427</v>
          </cell>
          <cell r="S787">
            <v>37576.844399489302</v>
          </cell>
          <cell r="T787">
            <v>43771.99010024</v>
          </cell>
          <cell r="U787">
            <v>50448.08106203175</v>
          </cell>
          <cell r="V787">
            <v>57642.45431538664</v>
          </cell>
          <cell r="W787">
            <v>65395.345461539786</v>
          </cell>
          <cell r="X787">
            <v>73750.113696016691</v>
          </cell>
          <cell r="Y787">
            <v>82753.484301375895</v>
          </cell>
          <cell r="Z787">
            <v>92455.809965293083</v>
          </cell>
          <cell r="AA787">
            <v>102911.35238544777</v>
          </cell>
          <cell r="AB787">
            <v>114178.58573612849</v>
          </cell>
          <cell r="AC787">
            <v>126320.52369373989</v>
          </cell>
          <cell r="AD787">
            <v>139405.07185014934</v>
          </cell>
          <cell r="AE787">
            <v>46878.018557416355</v>
          </cell>
          <cell r="AF787">
            <v>43095.454679027702</v>
          </cell>
          <cell r="AG787">
            <v>40593.549045708183</v>
          </cell>
          <cell r="AH787">
            <v>38244.693111275847</v>
          </cell>
          <cell r="AI787">
            <v>36034.482198188365</v>
          </cell>
          <cell r="AJ787">
            <v>33950.312213596211</v>
          </cell>
          <cell r="AK787">
            <v>31925.561523866141</v>
          </cell>
          <cell r="AL787">
            <v>29900.810834136068</v>
          </cell>
          <cell r="AM787">
            <v>27874.259559713209</v>
          </cell>
          <cell r="AN787">
            <v>25849.508869983139</v>
          </cell>
          <cell r="AO787">
            <v>23822.957595560281</v>
          </cell>
          <cell r="AP787">
            <v>21798.206905830208</v>
          </cell>
          <cell r="AQ787">
            <v>19771.655631407346</v>
          </cell>
          <cell r="AR787">
            <v>17746.904941677276</v>
          </cell>
          <cell r="AS787">
            <v>16253.326736320361</v>
          </cell>
          <cell r="AT787">
            <v>15290.921015336602</v>
          </cell>
          <cell r="AU787">
            <v>14328.515294352846</v>
          </cell>
          <cell r="AV787">
            <v>13366.109573369087</v>
          </cell>
          <cell r="AW787">
            <v>12403.703852385332</v>
          </cell>
          <cell r="AX787">
            <v>11441.298131401572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</row>
        <row r="788">
          <cell r="A788">
            <v>-2834.9280793630619</v>
          </cell>
          <cell r="B788">
            <v>-11301.475157792875</v>
          </cell>
          <cell r="C788">
            <v>-9722.7663359620456</v>
          </cell>
          <cell r="D788">
            <v>-7213.0307775617875</v>
          </cell>
          <cell r="E788">
            <v>-5589.7568176842769</v>
          </cell>
          <cell r="F788">
            <v>-4265.6889902044049</v>
          </cell>
          <cell r="G788">
            <v>-2858.8964655364234</v>
          </cell>
          <cell r="H788">
            <v>-1355.775784454735</v>
          </cell>
          <cell r="I788">
            <v>316.44268959048554</v>
          </cell>
          <cell r="J788">
            <v>2175.6650821422108</v>
          </cell>
          <cell r="K788">
            <v>4233.9046195506007</v>
          </cell>
          <cell r="L788">
            <v>6512.7722224534018</v>
          </cell>
          <cell r="M788">
            <v>9032.2316577364018</v>
          </cell>
          <cell r="N788">
            <v>11820.507819078608</v>
          </cell>
          <cell r="O788">
            <v>15272.571538691383</v>
          </cell>
          <cell r="P788">
            <v>19536.312081590695</v>
          </cell>
          <cell r="Q788">
            <v>24273.731293166478</v>
          </cell>
          <cell r="R788">
            <v>29378.928670007372</v>
          </cell>
          <cell r="S788">
            <v>34880.455786885417</v>
          </cell>
          <cell r="T788">
            <v>40809.080751523652</v>
          </cell>
          <cell r="U788">
            <v>47197.960279809515</v>
          </cell>
          <cell r="V788">
            <v>54082.825129654317</v>
          </cell>
          <cell r="W788">
            <v>61502.179930565078</v>
          </cell>
          <cell r="X788">
            <v>69497.518526505519</v>
          </cell>
          <cell r="Y788">
            <v>78113.556036382739</v>
          </cell>
          <cell r="Z788">
            <v>87398.478929992751</v>
          </cell>
          <cell r="AA788">
            <v>97404.214518011577</v>
          </cell>
          <cell r="AB788">
            <v>108186.72136319458</v>
          </cell>
          <cell r="AC788">
            <v>119806.30223695208</v>
          </cell>
          <cell r="AD788">
            <v>132327.94137155719</v>
          </cell>
          <cell r="AE788">
            <v>45589.700864332706</v>
          </cell>
          <cell r="AF788">
            <v>41911.090696440144</v>
          </cell>
          <cell r="AG788">
            <v>39477.943286975227</v>
          </cell>
          <cell r="AH788">
            <v>37193.639412377233</v>
          </cell>
          <cell r="AI788">
            <v>35044.170269364564</v>
          </cell>
          <cell r="AJ788">
            <v>33017.278155065826</v>
          </cell>
          <cell r="AK788">
            <v>31048.17235430365</v>
          </cell>
          <cell r="AL788">
            <v>29079.066553541485</v>
          </cell>
          <cell r="AM788">
            <v>27108.209652369107</v>
          </cell>
          <cell r="AN788">
            <v>25139.103851606938</v>
          </cell>
          <cell r="AO788">
            <v>23168.246950434568</v>
          </cell>
          <cell r="AP788">
            <v>21199.141149672399</v>
          </cell>
          <cell r="AQ788">
            <v>19228.284248500029</v>
          </cell>
          <cell r="AR788">
            <v>17259.178447737861</v>
          </cell>
          <cell r="AS788">
            <v>15806.647267984401</v>
          </cell>
          <cell r="AT788">
            <v>14870.69070923965</v>
          </cell>
          <cell r="AU788">
            <v>13934.7341504949</v>
          </cell>
          <cell r="AV788">
            <v>12998.777591750151</v>
          </cell>
          <cell r="AW788">
            <v>12062.821033005401</v>
          </cell>
          <cell r="AX788">
            <v>11126.86447426065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</row>
        <row r="789">
          <cell r="A789">
            <v>-2961.9666291128428</v>
          </cell>
          <cell r="B789">
            <v>-11904.273374041397</v>
          </cell>
          <cell r="C789">
            <v>-10321.275569577161</v>
          </cell>
          <cell r="D789">
            <v>-7754.6778788171287</v>
          </cell>
          <cell r="E789">
            <v>-6087.7421134637225</v>
          </cell>
          <cell r="F789">
            <v>-4726.0658751386673</v>
          </cell>
          <cell r="G789">
            <v>-3285.468413012466</v>
          </cell>
          <cell r="H789">
            <v>-1752.0525433051105</v>
          </cell>
          <cell r="I789">
            <v>-50.493405281454528</v>
          </cell>
          <cell r="J789">
            <v>1837.4381389417986</v>
          </cell>
          <cell r="K789">
            <v>3923.6370476720608</v>
          </cell>
          <cell r="L789">
            <v>6229.9436061294746</v>
          </cell>
          <cell r="M789">
            <v>8776.415639895893</v>
          </cell>
          <cell r="N789">
            <v>11591.811498829629</v>
          </cell>
          <cell r="O789">
            <v>15087.138434361172</v>
          </cell>
          <cell r="P789">
            <v>19417.178973823007</v>
          </cell>
          <cell r="Q789">
            <v>24231.335121600678</v>
          </cell>
          <cell r="R789">
            <v>29419.226722429063</v>
          </cell>
          <cell r="S789">
            <v>35009.86783081312</v>
          </cell>
          <cell r="T789">
            <v>41034.524937712391</v>
          </cell>
          <cell r="U789">
            <v>47526.891833036687</v>
          </cell>
          <cell r="V789">
            <v>54523.278043171893</v>
          </cell>
          <cell r="W789">
            <v>62062.811897400374</v>
          </cell>
          <cell r="X789">
            <v>70187.659358895646</v>
          </cell>
          <cell r="Y789">
            <v>78943.259844135609</v>
          </cell>
          <cell r="Z789">
            <v>88378.580349589858</v>
          </cell>
          <cell r="AA789">
            <v>98546.389306922109</v>
          </cell>
          <cell r="AB789">
            <v>109503.55169828369</v>
          </cell>
          <cell r="AC789">
            <v>121311.34708217427</v>
          </cell>
          <cell r="AD789">
            <v>134035.81230847648</v>
          </cell>
          <cell r="AE789">
            <v>47526.590833211732</v>
          </cell>
          <cell r="AF789">
            <v>43691.693982175282</v>
          </cell>
          <cell r="AG789">
            <v>41155.173689781826</v>
          </cell>
          <cell r="AH789">
            <v>38773.82058747016</v>
          </cell>
          <cell r="AI789">
            <v>36533.030704409088</v>
          </cell>
          <cell r="AJ789">
            <v>34420.025566121272</v>
          </cell>
          <cell r="AK789">
            <v>32367.26180751227</v>
          </cell>
          <cell r="AL789">
            <v>30314.498048903275</v>
          </cell>
          <cell r="AM789">
            <v>28259.908793940376</v>
          </cell>
          <cell r="AN789">
            <v>26207.145035331381</v>
          </cell>
          <cell r="AO789">
            <v>24152.555780368475</v>
          </cell>
          <cell r="AP789">
            <v>22099.79202175948</v>
          </cell>
          <cell r="AQ789">
            <v>20045.202766796574</v>
          </cell>
          <cell r="AR789">
            <v>17992.439008187579</v>
          </cell>
          <cell r="AS789">
            <v>16478.196673980161</v>
          </cell>
          <cell r="AT789">
            <v>15502.475764174322</v>
          </cell>
          <cell r="AU789">
            <v>14526.754854368484</v>
          </cell>
          <cell r="AV789">
            <v>13551.033944562647</v>
          </cell>
          <cell r="AW789">
            <v>12575.313034756808</v>
          </cell>
          <cell r="AX789">
            <v>11599.59212495097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</row>
        <row r="790">
          <cell r="A790">
            <v>-3500.453834492786</v>
          </cell>
          <cell r="B790">
            <v>-14102.226279659593</v>
          </cell>
          <cell r="C790">
            <v>-12157.586472813819</v>
          </cell>
          <cell r="D790">
            <v>-9528.6000452814096</v>
          </cell>
          <cell r="E790">
            <v>-7732.2613173106865</v>
          </cell>
          <cell r="F790">
            <v>-6159.8022644146158</v>
          </cell>
          <cell r="G790">
            <v>-4521.8931068959237</v>
          </cell>
          <cell r="H790">
            <v>-2803.0686987727559</v>
          </cell>
          <cell r="I790">
            <v>-916.37996534340425</v>
          </cell>
          <cell r="J790">
            <v>1158.1428268674288</v>
          </cell>
          <cell r="K790">
            <v>3432.2008366835425</v>
          </cell>
          <cell r="L790">
            <v>5929.0089163706452</v>
          </cell>
          <cell r="M790">
            <v>8669.4267139106942</v>
          </cell>
          <cell r="N790">
            <v>11684.994132317303</v>
          </cell>
          <cell r="O790">
            <v>15458.328673177088</v>
          </cell>
          <cell r="P790">
            <v>20175.283751804644</v>
          </cell>
          <cell r="Q790">
            <v>25429.866274471056</v>
          </cell>
          <cell r="R790">
            <v>31092.375694275543</v>
          </cell>
          <cell r="S790">
            <v>37194.480436386206</v>
          </cell>
          <cell r="T790">
            <v>43770.307428118598</v>
          </cell>
          <cell r="U790">
            <v>50856.632958846792</v>
          </cell>
          <cell r="V790">
            <v>58493.08835686525</v>
          </cell>
          <cell r="W790">
            <v>66722.381633480007</v>
          </cell>
          <cell r="X790">
            <v>75590.536333906857</v>
          </cell>
          <cell r="Y790">
            <v>85147.148930785173</v>
          </cell>
          <cell r="Z790">
            <v>95445.666199819418</v>
          </cell>
          <cell r="AA790">
            <v>106543.68412881249</v>
          </cell>
          <cell r="AB790">
            <v>118503.27003178409</v>
          </cell>
          <cell r="AC790">
            <v>131391.30966964533</v>
          </cell>
          <cell r="AD790">
            <v>145279.88131875329</v>
          </cell>
          <cell r="AE790">
            <v>56121.807163130368</v>
          </cell>
          <cell r="AF790">
            <v>51593.366604040959</v>
          </cell>
          <cell r="AG790">
            <v>48598.114888750752</v>
          </cell>
          <cell r="AH790">
            <v>45786.092455577098</v>
          </cell>
          <cell r="AI790">
            <v>43140.054195614888</v>
          </cell>
          <cell r="AJ790">
            <v>40644.910638572197</v>
          </cell>
          <cell r="AK790">
            <v>38220.903155762986</v>
          </cell>
          <cell r="AL790">
            <v>35796.895672953775</v>
          </cell>
          <cell r="AM790">
            <v>33370.732551531422</v>
          </cell>
          <cell r="AN790">
            <v>30946.725068722211</v>
          </cell>
          <cell r="AO790">
            <v>28520.561947299862</v>
          </cell>
          <cell r="AP790">
            <v>26096.554464490651</v>
          </cell>
          <cell r="AQ790">
            <v>23670.391343068306</v>
          </cell>
          <cell r="AR790">
            <v>21246.383860259095</v>
          </cell>
          <cell r="AS790">
            <v>19458.289768324961</v>
          </cell>
          <cell r="AT790">
            <v>18306.10906726589</v>
          </cell>
          <cell r="AU790">
            <v>17153.928366206826</v>
          </cell>
          <cell r="AV790">
            <v>16001.747665147759</v>
          </cell>
          <cell r="AW790">
            <v>14849.566964088692</v>
          </cell>
          <cell r="AX790">
            <v>13697.386263029626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</row>
        <row r="791">
          <cell r="A791">
            <v>-3568.2413786899633</v>
          </cell>
          <cell r="B791">
            <v>-14486.902763645252</v>
          </cell>
          <cell r="C791">
            <v>-12749.805255593652</v>
          </cell>
          <cell r="D791">
            <v>-9858.5138367610998</v>
          </cell>
          <cell r="E791">
            <v>-7925.8928510621863</v>
          </cell>
          <cell r="F791">
            <v>-6330.021245634146</v>
          </cell>
          <cell r="G791">
            <v>-4670.2708868962018</v>
          </cell>
          <cell r="H791">
            <v>-2931.0017198577407</v>
          </cell>
          <cell r="I791">
            <v>-1023.9477189866711</v>
          </cell>
          <cell r="J791">
            <v>1071.0548521656622</v>
          </cell>
          <cell r="K791">
            <v>3365.681139284452</v>
          </cell>
          <cell r="L791">
            <v>5883.2978218079161</v>
          </cell>
          <cell r="M791">
            <v>8644.8509822182514</v>
          </cell>
          <cell r="N791">
            <v>11682.191475135394</v>
          </cell>
          <cell r="O791">
            <v>15486.065618848814</v>
          </cell>
          <cell r="P791">
            <v>20245.850359347125</v>
          </cell>
          <cell r="Q791">
            <v>25549.254008518961</v>
          </cell>
          <cell r="R791">
            <v>31264.374665758558</v>
          </cell>
          <cell r="S791">
            <v>37423.174992395456</v>
          </cell>
          <cell r="T791">
            <v>44060.098994224551</v>
          </cell>
          <cell r="U791">
            <v>51212.264654725586</v>
          </cell>
          <cell r="V791">
            <v>58919.6715229002</v>
          </cell>
          <cell r="W791">
            <v>67225.424416691982</v>
          </cell>
          <cell r="X791">
            <v>76175.974493084839</v>
          </cell>
          <cell r="Y791">
            <v>85821.379033099089</v>
          </cell>
          <cell r="Z791">
            <v>96215.581394572422</v>
          </cell>
          <cell r="AA791">
            <v>107416.71269840244</v>
          </cell>
          <cell r="AB791">
            <v>119487.41693547636</v>
          </cell>
          <cell r="AC791">
            <v>132495.20131249679</v>
          </cell>
          <cell r="AD791">
            <v>146512.81379606426</v>
          </cell>
          <cell r="AE791">
            <v>57098.138031157745</v>
          </cell>
          <cell r="AF791">
            <v>52490.917822492644</v>
          </cell>
          <cell r="AG791">
            <v>49443.558791793832</v>
          </cell>
          <cell r="AH791">
            <v>46582.616617046056</v>
          </cell>
          <cell r="AI791">
            <v>43890.546182395083</v>
          </cell>
          <cell r="AJ791">
            <v>41351.995511468493</v>
          </cell>
          <cell r="AK791">
            <v>38885.818443440527</v>
          </cell>
          <cell r="AL791">
            <v>36419.641375412568</v>
          </cell>
          <cell r="AM791">
            <v>33951.271167902829</v>
          </cell>
          <cell r="AN791">
            <v>31485.09409987487</v>
          </cell>
          <cell r="AO791">
            <v>29016.723892365124</v>
          </cell>
          <cell r="AP791">
            <v>26550.546824337162</v>
          </cell>
          <cell r="AQ791">
            <v>24082.176616827419</v>
          </cell>
          <cell r="AR791">
            <v>21615.999548799453</v>
          </cell>
          <cell r="AS791">
            <v>19796.798627895638</v>
          </cell>
          <cell r="AT791">
            <v>18624.57385411597</v>
          </cell>
          <cell r="AU791">
            <v>17452.349080336295</v>
          </cell>
          <cell r="AV791">
            <v>16280.124306556627</v>
          </cell>
          <cell r="AW791">
            <v>15107.899532776953</v>
          </cell>
          <cell r="AX791">
            <v>13935.674758997286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</row>
        <row r="792">
          <cell r="A792">
            <v>-3767.2053300202342</v>
          </cell>
          <cell r="B792">
            <v>-15486.094835092545</v>
          </cell>
          <cell r="C792">
            <v>-13650.794596888152</v>
          </cell>
          <cell r="D792">
            <v>-10797.202467094829</v>
          </cell>
          <cell r="E792">
            <v>-8869.7052827999833</v>
          </cell>
          <cell r="F792">
            <v>-7230.4002178738365</v>
          </cell>
          <cell r="G792">
            <v>-5534.1321046909006</v>
          </cell>
          <cell r="H792">
            <v>-3764.896500583402</v>
          </cell>
          <cell r="I792">
            <v>-1830.6090992928769</v>
          </cell>
          <cell r="J792">
            <v>289.28931882327316</v>
          </cell>
          <cell r="K792">
            <v>2606.1864763686376</v>
          </cell>
          <cell r="L792">
            <v>5143.6853053142386</v>
          </cell>
          <cell r="M792">
            <v>7922.7521928928509</v>
          </cell>
          <cell r="N792">
            <v>10975.921057705924</v>
          </cell>
          <cell r="O792">
            <v>14818.333231091143</v>
          </cell>
          <cell r="P792">
            <v>19649.758870582064</v>
          </cell>
          <cell r="Q792">
            <v>25038.459573773718</v>
          </cell>
          <cell r="R792">
            <v>30845.499117011466</v>
          </cell>
          <cell r="S792">
            <v>37103.354231650483</v>
          </cell>
          <cell r="T792">
            <v>43847.022902103439</v>
          </cell>
          <cell r="U792">
            <v>51114.220097267644</v>
          </cell>
          <cell r="V792">
            <v>58945.588697091705</v>
          </cell>
          <cell r="W792">
            <v>67384.926793919614</v>
          </cell>
          <cell r="X792">
            <v>76479.432639828956</v>
          </cell>
          <cell r="Y792">
            <v>86279.968609867588</v>
          </cell>
          <cell r="Z792">
            <v>96841.345657442347</v>
          </cell>
          <cell r="AA792">
            <v>108222.62985271878</v>
          </cell>
          <cell r="AB792">
            <v>120487.47271839353</v>
          </cell>
          <cell r="AC792">
            <v>133704.46721029148</v>
          </cell>
          <cell r="AD792">
            <v>147947.53133366132</v>
          </cell>
          <cell r="AE792">
            <v>60061.92422696016</v>
          </cell>
          <cell r="AF792">
            <v>55215.557592048855</v>
          </cell>
          <cell r="AG792">
            <v>52010.01966199767</v>
          </cell>
          <cell r="AH792">
            <v>49000.574905258865</v>
          </cell>
          <cell r="AI792">
            <v>46168.767493756</v>
          </cell>
          <cell r="AJ792">
            <v>43498.448577922165</v>
          </cell>
          <cell r="AK792">
            <v>40904.259952903725</v>
          </cell>
          <cell r="AL792">
            <v>38310.071327885285</v>
          </cell>
          <cell r="AM792">
            <v>35713.575724357281</v>
          </cell>
          <cell r="AN792">
            <v>33119.387099338841</v>
          </cell>
          <cell r="AO792">
            <v>30522.891495810851</v>
          </cell>
          <cell r="AP792">
            <v>27928.702870792411</v>
          </cell>
          <cell r="AQ792">
            <v>25332.207267264414</v>
          </cell>
          <cell r="AR792">
            <v>22738.01864224597</v>
          </cell>
          <cell r="AS792">
            <v>20824.388677547005</v>
          </cell>
          <cell r="AT792">
            <v>19591.317373167509</v>
          </cell>
          <cell r="AU792">
            <v>18358.246068788016</v>
          </cell>
          <cell r="AV792">
            <v>17125.174764408519</v>
          </cell>
          <cell r="AW792">
            <v>15892.103460029022</v>
          </cell>
          <cell r="AX792">
            <v>14659.032155649527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</row>
        <row r="793">
          <cell r="A793">
            <v>-3322.3387516489556</v>
          </cell>
          <cell r="B793">
            <v>-13501.479184945743</v>
          </cell>
          <cell r="C793">
            <v>-11939.95487804472</v>
          </cell>
          <cell r="D793">
            <v>-9470.7676450864401</v>
          </cell>
          <cell r="E793">
            <v>-7775.2400555047225</v>
          </cell>
          <cell r="F793">
            <v>-6323.0840982382515</v>
          </cell>
          <cell r="G793">
            <v>-4804.5067837096412</v>
          </cell>
          <cell r="H793">
            <v>-3204.8708639076185</v>
          </cell>
          <cell r="I793">
            <v>-1441.5527430090269</v>
          </cell>
          <cell r="J793">
            <v>504.48362071102673</v>
          </cell>
          <cell r="K793">
            <v>2644.6484230127617</v>
          </cell>
          <cell r="L793">
            <v>5001.2957479087045</v>
          </cell>
          <cell r="M793">
            <v>7594.5924670579916</v>
          </cell>
          <cell r="N793">
            <v>10454.669255172405</v>
          </cell>
          <cell r="O793">
            <v>14038.912852392965</v>
          </cell>
          <cell r="P793">
            <v>18521.918582854298</v>
          </cell>
          <cell r="Q793">
            <v>23516.276970712766</v>
          </cell>
          <cell r="R793">
            <v>28898.360379839105</v>
          </cell>
          <cell r="S793">
            <v>34698.268911275845</v>
          </cell>
          <cell r="T793">
            <v>40948.439415135275</v>
          </cell>
          <cell r="U793">
            <v>47683.826898502601</v>
          </cell>
          <cell r="V793">
            <v>54942.10001650612</v>
          </cell>
          <cell r="W793">
            <v>62763.851739867117</v>
          </cell>
          <cell r="X793">
            <v>71192.826377119272</v>
          </cell>
          <cell r="Y793">
            <v>80276.164221152852</v>
          </cell>
          <cell r="Z793">
            <v>90064.665188306113</v>
          </cell>
          <cell r="AA793">
            <v>100613.07292444423</v>
          </cell>
          <cell r="AB793">
            <v>111980.38096693179</v>
          </cell>
          <cell r="AC793">
            <v>124230.16267475474</v>
          </cell>
          <cell r="AD793">
            <v>137430.92677197501</v>
          </cell>
          <cell r="AE793">
            <v>53151.355269324857</v>
          </cell>
          <cell r="AF793">
            <v>48862.598988320671</v>
          </cell>
          <cell r="AG793">
            <v>46025.881924351401</v>
          </cell>
          <cell r="AH793">
            <v>43362.696062633186</v>
          </cell>
          <cell r="AI793">
            <v>40856.709054718878</v>
          </cell>
          <cell r="AJ793">
            <v>38493.630095717199</v>
          </cell>
          <cell r="AK793">
            <v>36197.922074060043</v>
          </cell>
          <cell r="AL793">
            <v>33902.214052402887</v>
          </cell>
          <cell r="AM793">
            <v>31604.464487189842</v>
          </cell>
          <cell r="AN793">
            <v>29308.756465532701</v>
          </cell>
          <cell r="AO793">
            <v>27011.006900319651</v>
          </cell>
          <cell r="AP793">
            <v>24715.298878662503</v>
          </cell>
          <cell r="AQ793">
            <v>22417.549313449454</v>
          </cell>
          <cell r="AR793">
            <v>20121.841291792294</v>
          </cell>
          <cell r="AS793">
            <v>18428.388619124107</v>
          </cell>
          <cell r="AT793">
            <v>17337.191295444863</v>
          </cell>
          <cell r="AU793">
            <v>16245.993971765622</v>
          </cell>
          <cell r="AV793">
            <v>15154.796648086383</v>
          </cell>
          <cell r="AW793">
            <v>14063.599324407145</v>
          </cell>
          <cell r="AX793">
            <v>12972.402000727905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</row>
        <row r="794">
          <cell r="A794">
            <v>-3707.8801742751975</v>
          </cell>
          <cell r="B794">
            <v>-14963.879782607657</v>
          </cell>
          <cell r="C794">
            <v>-12981.002292105208</v>
          </cell>
          <cell r="D794">
            <v>-10196.839264979484</v>
          </cell>
          <cell r="E794">
            <v>-8285.1695051874613</v>
          </cell>
          <cell r="F794">
            <v>-6625.6514821169885</v>
          </cell>
          <cell r="G794">
            <v>-4905.3828167869124</v>
          </cell>
          <cell r="H794">
            <v>-3108.2593760791833</v>
          </cell>
          <cell r="I794">
            <v>-1142.8281216693306</v>
          </cell>
          <cell r="J794">
            <v>1011.5919041456674</v>
          </cell>
          <cell r="K794">
            <v>3366.6734954895651</v>
          </cell>
          <cell r="L794">
            <v>5946.2090495904813</v>
          </cell>
          <cell r="M794">
            <v>8771.4196496445438</v>
          </cell>
          <cell r="N794">
            <v>11874.97110539903</v>
          </cell>
          <cell r="O794">
            <v>15767.045067150064</v>
          </cell>
          <cell r="P794">
            <v>20645.494717389382</v>
          </cell>
          <cell r="Q794">
            <v>26083.124532047015</v>
          </cell>
          <cell r="R794">
            <v>31942.891680833556</v>
          </cell>
          <cell r="S794">
            <v>38257.567782071579</v>
          </cell>
          <cell r="T794">
            <v>45062.468599982785</v>
          </cell>
          <cell r="U794">
            <v>52395.651553345946</v>
          </cell>
          <cell r="V794">
            <v>60298.128557265445</v>
          </cell>
          <cell r="W794">
            <v>68814.095388399219</v>
          </cell>
          <cell r="X794">
            <v>77991.178856405706</v>
          </cell>
          <cell r="Y794">
            <v>87880.703163952305</v>
          </cell>
          <cell r="Z794">
            <v>98537.976944943599</v>
          </cell>
          <cell r="AA794">
            <v>110022.60258627358</v>
          </cell>
          <cell r="AB794">
            <v>122398.80956302852</v>
          </cell>
          <cell r="AC794">
            <v>135735.81365136907</v>
          </cell>
          <cell r="AD794">
            <v>150108.20402804101</v>
          </cell>
          <cell r="AE794">
            <v>59422.813182804646</v>
          </cell>
          <cell r="AF794">
            <v>54628.016098490734</v>
          </cell>
          <cell r="AG794">
            <v>51456.587876377198</v>
          </cell>
          <cell r="AH794">
            <v>48479.166225883549</v>
          </cell>
          <cell r="AI794">
            <v>45677.491704974957</v>
          </cell>
          <cell r="AJ794">
            <v>43035.587301870983</v>
          </cell>
          <cell r="AK794">
            <v>40469.003097160603</v>
          </cell>
          <cell r="AL794">
            <v>37902.418892450216</v>
          </cell>
          <cell r="AM794">
            <v>35333.552257485484</v>
          </cell>
          <cell r="AN794">
            <v>32766.968052775104</v>
          </cell>
          <cell r="AO794">
            <v>30198.101417810369</v>
          </cell>
          <cell r="AP794">
            <v>27631.517213099993</v>
          </cell>
          <cell r="AQ794">
            <v>25062.650578135257</v>
          </cell>
          <cell r="AR794">
            <v>22496.066373424881</v>
          </cell>
          <cell r="AS794">
            <v>20602.799093748206</v>
          </cell>
          <cell r="AT794">
            <v>19382.848739105222</v>
          </cell>
          <cell r="AU794">
            <v>18162.898384462238</v>
          </cell>
          <cell r="AV794">
            <v>16942.948029819261</v>
          </cell>
          <cell r="AW794">
            <v>15722.997675176277</v>
          </cell>
          <cell r="AX794">
            <v>14503.047320533296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</row>
        <row r="795">
          <cell r="A795">
            <v>-3343.1610061231777</v>
          </cell>
          <cell r="B795">
            <v>-13416.366368298921</v>
          </cell>
          <cell r="C795">
            <v>-11611.196992719861</v>
          </cell>
          <cell r="D795">
            <v>-8978.1261814560839</v>
          </cell>
          <cell r="E795">
            <v>-7199.7646713939166</v>
          </cell>
          <cell r="F795">
            <v>-5682.7597020586372</v>
          </cell>
          <cell r="G795">
            <v>-4096.0772761803819</v>
          </cell>
          <cell r="H795">
            <v>-2424.6715732477001</v>
          </cell>
          <cell r="I795">
            <v>-584.88655940000183</v>
          </cell>
          <cell r="J795">
            <v>1442.7834947961092</v>
          </cell>
          <cell r="K795">
            <v>3670.1315821252601</v>
          </cell>
          <cell r="L795">
            <v>6120.0186803297966</v>
          </cell>
          <cell r="M795">
            <v>8813.1174073424991</v>
          </cell>
          <cell r="N795">
            <v>11780.217738040397</v>
          </cell>
          <cell r="O795">
            <v>15483.506556051176</v>
          </cell>
          <cell r="P795">
            <v>20100.004268669716</v>
          </cell>
          <cell r="Q795">
            <v>25239.617173842442</v>
          </cell>
          <cell r="R795">
            <v>30778.231585957721</v>
          </cell>
          <cell r="S795">
            <v>36746.823028946972</v>
          </cell>
          <cell r="T795">
            <v>43178.771737165334</v>
          </cell>
          <cell r="U795">
            <v>50110.049339311394</v>
          </cell>
          <cell r="V795">
            <v>57579.420035104609</v>
          </cell>
          <cell r="W795">
            <v>65628.657389831351</v>
          </cell>
          <cell r="X795">
            <v>74302.777959214567</v>
          </cell>
          <cell r="Y795">
            <v>83650.293051189539</v>
          </cell>
          <cell r="Z795">
            <v>93723.480032600477</v>
          </cell>
          <cell r="AA795">
            <v>104578.67469814108</v>
          </cell>
          <cell r="AB795">
            <v>116276.58633665575</v>
          </cell>
          <cell r="AC795">
            <v>128882.63725685641</v>
          </cell>
          <cell r="AD795">
            <v>142467.32867130384</v>
          </cell>
          <cell r="AE795">
            <v>53663.672726209443</v>
          </cell>
          <cell r="AF795">
            <v>49333.577805767978</v>
          </cell>
          <cell r="AG795">
            <v>46469.518077350178</v>
          </cell>
          <cell r="AH795">
            <v>43780.66219083254</v>
          </cell>
          <cell r="AI795">
            <v>41250.520372859763</v>
          </cell>
          <cell r="AJ795">
            <v>38864.664071745945</v>
          </cell>
          <cell r="AK795">
            <v>36546.82808572278</v>
          </cell>
          <cell r="AL795">
            <v>34228.992099699615</v>
          </cell>
          <cell r="AM795">
            <v>31909.094892007037</v>
          </cell>
          <cell r="AN795">
            <v>29591.258905983865</v>
          </cell>
          <cell r="AO795">
            <v>27271.361698291294</v>
          </cell>
          <cell r="AP795">
            <v>24953.525712268121</v>
          </cell>
          <cell r="AQ795">
            <v>22633.628504575543</v>
          </cell>
          <cell r="AR795">
            <v>20315.792518552378</v>
          </cell>
          <cell r="AS795">
            <v>18606.016925006254</v>
          </cell>
          <cell r="AT795">
            <v>17504.301723937173</v>
          </cell>
          <cell r="AU795">
            <v>16402.586522868092</v>
          </cell>
          <cell r="AV795">
            <v>15300.871321799015</v>
          </cell>
          <cell r="AW795">
            <v>14199.156120729931</v>
          </cell>
          <cell r="AX795">
            <v>13097.440919660845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</row>
        <row r="796">
          <cell r="A796">
            <v>-2864.3229458936266</v>
          </cell>
          <cell r="B796">
            <v>-11618.638536908613</v>
          </cell>
          <cell r="C796">
            <v>-10162.120914459036</v>
          </cell>
          <cell r="D796">
            <v>-7846.4455734121466</v>
          </cell>
          <cell r="E796">
            <v>-6322.1575941430801</v>
          </cell>
          <cell r="F796">
            <v>-5045.0165947664691</v>
          </cell>
          <cell r="G796">
            <v>-3689.6694060688624</v>
          </cell>
          <cell r="H796">
            <v>-2242.7866554046868</v>
          </cell>
          <cell r="I796">
            <v>-631.6025568564778</v>
          </cell>
          <cell r="J796">
            <v>1161.4683652623082</v>
          </cell>
          <cell r="K796">
            <v>3148.0330674992128</v>
          </cell>
          <cell r="L796">
            <v>5349.3111237837802</v>
          </cell>
          <cell r="M796">
            <v>7784.8246354039493</v>
          </cell>
          <cell r="N796">
            <v>10482.37880850233</v>
          </cell>
          <cell r="O796">
            <v>13838.505546259536</v>
          </cell>
          <cell r="P796">
            <v>18001.423677866984</v>
          </cell>
          <cell r="Q796">
            <v>22630.882201370852</v>
          </cell>
          <cell r="R796">
            <v>27619.737621350509</v>
          </cell>
          <cell r="S796">
            <v>32995.890852900178</v>
          </cell>
          <cell r="T796">
            <v>38789.408831663313</v>
          </cell>
          <cell r="U796">
            <v>45032.692667636991</v>
          </cell>
          <cell r="V796">
            <v>51760.658853193185</v>
          </cell>
          <cell r="W796">
            <v>59010.93453874957</v>
          </cell>
          <cell r="X796">
            <v>66824.067968198389</v>
          </cell>
          <cell r="Y796">
            <v>75243.755250984264</v>
          </cell>
          <cell r="Z796">
            <v>84317.084739087848</v>
          </cell>
          <cell r="AA796">
            <v>94094.800375629944</v>
          </cell>
          <cell r="AB796">
            <v>104631.58548791209</v>
          </cell>
          <cell r="AC796">
            <v>115986.36861204819</v>
          </cell>
          <cell r="AD796">
            <v>128222.6530595576</v>
          </cell>
          <cell r="AE796">
            <v>45841.914780273146</v>
          </cell>
          <cell r="AF796">
            <v>42142.9535976103</v>
          </cell>
          <cell r="AG796">
            <v>39696.345392733994</v>
          </cell>
          <cell r="AH796">
            <v>37399.404163328058</v>
          </cell>
          <cell r="AI796">
            <v>35238.043605818813</v>
          </cell>
          <cell r="AJ796">
            <v>33199.938204579295</v>
          </cell>
          <cell r="AK796">
            <v>31219.938805581216</v>
          </cell>
          <cell r="AL796">
            <v>29239.939406583137</v>
          </cell>
          <cell r="AM796">
            <v>27258.17921963835</v>
          </cell>
          <cell r="AN796">
            <v>25278.179820640275</v>
          </cell>
          <cell r="AO796">
            <v>23296.419633695477</v>
          </cell>
          <cell r="AP796">
            <v>21316.420234697398</v>
          </cell>
          <cell r="AQ796">
            <v>19334.660047752604</v>
          </cell>
          <cell r="AR796">
            <v>17354.660648754521</v>
          </cell>
          <cell r="AS796">
            <v>15894.093694035979</v>
          </cell>
          <cell r="AT796">
            <v>14952.95918359697</v>
          </cell>
          <cell r="AU796">
            <v>14011.82467315796</v>
          </cell>
          <cell r="AV796">
            <v>13070.690162718951</v>
          </cell>
          <cell r="AW796">
            <v>12129.555652279942</v>
          </cell>
          <cell r="AX796">
            <v>11188.42114184093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</row>
        <row r="797">
          <cell r="A797">
            <v>-3578.3141830603117</v>
          </cell>
          <cell r="B797">
            <v>-14636.794775197461</v>
          </cell>
          <cell r="C797">
            <v>-12907.568140679596</v>
          </cell>
          <cell r="D797">
            <v>-9971.2761833806835</v>
          </cell>
          <cell r="E797">
            <v>-8032.1359510269622</v>
          </cell>
          <cell r="F797">
            <v>-6443.0397870964971</v>
          </cell>
          <cell r="G797">
            <v>-4790.7206658493851</v>
          </cell>
          <cell r="H797">
            <v>-3059.5780718546725</v>
          </cell>
          <cell r="I797">
            <v>-1161.3453669287019</v>
          </cell>
          <cell r="J797">
            <v>924.09491919017159</v>
          </cell>
          <cell r="K797">
            <v>3208.3590704445514</v>
          </cell>
          <cell r="L797">
            <v>5714.757223829356</v>
          </cell>
          <cell r="M797">
            <v>8464.171573763766</v>
          </cell>
          <cell r="N797">
            <v>11488.392469329958</v>
          </cell>
          <cell r="O797">
            <v>15278.399537008097</v>
          </cell>
          <cell r="P797">
            <v>20023.620583636744</v>
          </cell>
          <cell r="Q797">
            <v>25311.432051826472</v>
          </cell>
          <cell r="R797">
            <v>31009.750066552486</v>
          </cell>
          <cell r="S797">
            <v>37150.443317869816</v>
          </cell>
          <cell r="T797">
            <v>43767.854545064605</v>
          </cell>
          <cell r="U797">
            <v>50898.992603525592</v>
          </cell>
          <cell r="V797">
            <v>58583.739442266029</v>
          </cell>
          <cell r="W797">
            <v>66865.073149648568</v>
          </cell>
          <cell r="X797">
            <v>75789.308314729249</v>
          </cell>
          <cell r="Y797">
            <v>85406.355048477519</v>
          </cell>
          <cell r="Z797">
            <v>95769.998113486596</v>
          </cell>
          <cell r="AA797">
            <v>106938.19772324855</v>
          </cell>
          <cell r="AB797">
            <v>118973.41369325925</v>
          </cell>
          <cell r="AC797">
            <v>131942.95475681551</v>
          </cell>
          <cell r="AD797">
            <v>145919.35499910562</v>
          </cell>
          <cell r="AE797">
            <v>57135.532913791896</v>
          </cell>
          <cell r="AF797">
            <v>52525.295330744491</v>
          </cell>
          <cell r="AG797">
            <v>49475.940514592316</v>
          </cell>
          <cell r="AH797">
            <v>46613.12464307373</v>
          </cell>
          <cell r="AI797">
            <v>43919.291109634985</v>
          </cell>
          <cell r="AJ797">
            <v>41379.077883541569</v>
          </cell>
          <cell r="AK797">
            <v>38911.285659482361</v>
          </cell>
          <cell r="AL797">
            <v>36443.493435423145</v>
          </cell>
          <cell r="AM797">
            <v>33973.506635544727</v>
          </cell>
          <cell r="AN797">
            <v>31505.714411485515</v>
          </cell>
          <cell r="AO797">
            <v>29035.727611607083</v>
          </cell>
          <cell r="AP797">
            <v>26567.935387547874</v>
          </cell>
          <cell r="AQ797">
            <v>24097.948587669445</v>
          </cell>
          <cell r="AR797">
            <v>21630.156363610233</v>
          </cell>
          <cell r="AS797">
            <v>19809.764006220557</v>
          </cell>
          <cell r="AT797">
            <v>18636.771515500404</v>
          </cell>
          <cell r="AU797">
            <v>17463.779024780255</v>
          </cell>
          <cell r="AV797">
            <v>16290.786534060111</v>
          </cell>
          <cell r="AW797">
            <v>15117.794043339965</v>
          </cell>
          <cell r="AX797">
            <v>13944.801552619823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</row>
        <row r="798">
          <cell r="A798">
            <v>-2921.997045098889</v>
          </cell>
          <cell r="B798">
            <v>-11797.800046351389</v>
          </cell>
          <cell r="C798">
            <v>-10244.627967206177</v>
          </cell>
          <cell r="D798">
            <v>-7890.5157607077781</v>
          </cell>
          <cell r="E798">
            <v>-6334.6862903010069</v>
          </cell>
          <cell r="F798">
            <v>-5019.8809879845649</v>
          </cell>
          <cell r="G798">
            <v>-3627.3513956803881</v>
          </cell>
          <cell r="H798">
            <v>-2143.5071699272598</v>
          </cell>
          <cell r="I798">
            <v>-494.16718738753366</v>
          </cell>
          <cell r="J798">
            <v>1338.5479278905391</v>
          </cell>
          <cell r="K798">
            <v>3366.3255962452245</v>
          </cell>
          <cell r="L798">
            <v>5610.652861289178</v>
          </cell>
          <cell r="M798">
            <v>8091.2624929662352</v>
          </cell>
          <cell r="N798">
            <v>10836.405617080458</v>
          </cell>
          <cell r="O798">
            <v>14250.92737685572</v>
          </cell>
          <cell r="P798">
            <v>18486.742685153728</v>
          </cell>
          <cell r="Q798">
            <v>23197.437404722659</v>
          </cell>
          <cell r="R798">
            <v>28273.835597789126</v>
          </cell>
          <cell r="S798">
            <v>33744.327775411395</v>
          </cell>
          <cell r="T798">
            <v>39639.508477804055</v>
          </cell>
          <cell r="U798">
            <v>45992.347378849321</v>
          </cell>
          <cell r="V798">
            <v>52838.373673896422</v>
          </cell>
          <cell r="W798">
            <v>60215.874782064733</v>
          </cell>
          <cell r="X798">
            <v>68166.110474323403</v>
          </cell>
          <cell r="Y798">
            <v>76733.543624890095</v>
          </cell>
          <cell r="Z798">
            <v>85966.088876460635</v>
          </cell>
          <cell r="AA798">
            <v>95915.380609966538</v>
          </cell>
          <cell r="AB798">
            <v>106637.06171752133</v>
          </cell>
          <cell r="AC798">
            <v>118191.09479356119</v>
          </cell>
          <cell r="AD798">
            <v>130642.09748456258</v>
          </cell>
          <cell r="AE798">
            <v>46823.12839736692</v>
          </cell>
          <cell r="AF798">
            <v>43044.99357854759</v>
          </cell>
          <cell r="AG798">
            <v>40546.017463259494</v>
          </cell>
          <cell r="AH798">
            <v>38199.911838719549</v>
          </cell>
          <cell r="AI798">
            <v>35992.288894033802</v>
          </cell>
          <cell r="AJ798">
            <v>33910.559294670056</v>
          </cell>
          <cell r="AK798">
            <v>31888.179415243823</v>
          </cell>
          <cell r="AL798">
            <v>29865.799535817594</v>
          </cell>
          <cell r="AM798">
            <v>27841.621180029619</v>
          </cell>
          <cell r="AN798">
            <v>25819.241300603386</v>
          </cell>
          <cell r="AO798">
            <v>23795.06294481541</v>
          </cell>
          <cell r="AP798">
            <v>21772.683065389178</v>
          </cell>
          <cell r="AQ798">
            <v>19748.504709601202</v>
          </cell>
          <cell r="AR798">
            <v>17726.124830174969</v>
          </cell>
          <cell r="AS798">
            <v>16234.295477462885</v>
          </cell>
          <cell r="AT798">
            <v>15273.016651464945</v>
          </cell>
          <cell r="AU798">
            <v>14311.737825467</v>
          </cell>
          <cell r="AV798">
            <v>13350.45899946906</v>
          </cell>
          <cell r="AW798">
            <v>12389.180173471121</v>
          </cell>
          <cell r="AX798">
            <v>11427.901347473178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</row>
        <row r="799">
          <cell r="A799">
            <v>-3571.2024661629389</v>
          </cell>
          <cell r="B799">
            <v>-14528.128362438452</v>
          </cell>
          <cell r="C799">
            <v>-12818.84038428754</v>
          </cell>
          <cell r="D799">
            <v>-10024.313661169337</v>
          </cell>
          <cell r="E799">
            <v>-8136.2481708431715</v>
          </cell>
          <cell r="F799">
            <v>-6556.0954451123762</v>
          </cell>
          <cell r="G799">
            <v>-4913.3381722167205</v>
          </cell>
          <cell r="H799">
            <v>-3192.4304942725389</v>
          </cell>
          <cell r="I799">
            <v>-1305.1899448322431</v>
          </cell>
          <cell r="J799">
            <v>768.43767717028834</v>
          </cell>
          <cell r="K799">
            <v>3040.005739082716</v>
          </cell>
          <cell r="L799">
            <v>5532.7525491181714</v>
          </cell>
          <cell r="M799">
            <v>8267.4846250268547</v>
          </cell>
          <cell r="N799">
            <v>11275.90588664204</v>
          </cell>
          <cell r="O799">
            <v>15048.728287566277</v>
          </cell>
          <cell r="P799">
            <v>19775.208445199005</v>
          </cell>
          <cell r="Q799">
            <v>25042.764406754715</v>
          </cell>
          <cell r="R799">
            <v>30719.254427225576</v>
          </cell>
          <cell r="S799">
            <v>36836.425120365915</v>
          </cell>
          <cell r="T799">
            <v>43428.487672060706</v>
          </cell>
          <cell r="U799">
            <v>50532.309171465109</v>
          </cell>
          <cell r="V799">
            <v>58187.618795677605</v>
          </cell>
          <cell r="W799">
            <v>66437.230001065298</v>
          </cell>
          <cell r="X799">
            <v>75327.279963879075</v>
          </cell>
          <cell r="Y799">
            <v>84907.48760926594</v>
          </cell>
          <cell r="Z799">
            <v>95231.431671744562</v>
          </cell>
          <cell r="AA799">
            <v>106356.85034223771</v>
          </cell>
          <cell r="AB799">
            <v>118345.96417748263</v>
          </cell>
          <cell r="AC799">
            <v>131265.82407773839</v>
          </cell>
          <cell r="AD799">
            <v>145188.68627890685</v>
          </cell>
          <cell r="AE799">
            <v>57113.668807343769</v>
          </cell>
          <cell r="AF799">
            <v>52505.19542811362</v>
          </cell>
          <cell r="AG799">
            <v>49457.007511347831</v>
          </cell>
          <cell r="AH799">
            <v>46595.287156187704</v>
          </cell>
          <cell r="AI799">
            <v>43902.484474482124</v>
          </cell>
          <cell r="AJ799">
            <v>41363.243314098836</v>
          </cell>
          <cell r="AK799">
            <v>38896.395442338915</v>
          </cell>
          <cell r="AL799">
            <v>36429.547570579009</v>
          </cell>
          <cell r="AM799">
            <v>33960.505962800205</v>
          </cell>
          <cell r="AN799">
            <v>31493.658091040299</v>
          </cell>
          <cell r="AO799">
            <v>29024.616483261496</v>
          </cell>
          <cell r="AP799">
            <v>26557.768611501582</v>
          </cell>
          <cell r="AQ799">
            <v>24088.727003722783</v>
          </cell>
          <cell r="AR799">
            <v>21621.879131962869</v>
          </cell>
          <cell r="AS799">
            <v>19802.18338577553</v>
          </cell>
          <cell r="AT799">
            <v>18629.639765160762</v>
          </cell>
          <cell r="AU799">
            <v>17457.096144545994</v>
          </cell>
          <cell r="AV799">
            <v>16284.55252393123</v>
          </cell>
          <cell r="AW799">
            <v>15112.00890331647</v>
          </cell>
          <cell r="AX799">
            <v>13939.465282701703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</row>
        <row r="800">
          <cell r="A800">
            <v>-3318.5869633096263</v>
          </cell>
          <cell r="B800">
            <v>-13425.086172324791</v>
          </cell>
          <cell r="C800">
            <v>-11764.937360883596</v>
          </cell>
          <cell r="D800">
            <v>-9113.5416393604264</v>
          </cell>
          <cell r="E800">
            <v>-7336.8784450026333</v>
          </cell>
          <cell r="F800">
            <v>-5850.5355299044904</v>
          </cell>
          <cell r="G800">
            <v>-4295.1309696523203</v>
          </cell>
          <cell r="H800">
            <v>-2655.8213405734041</v>
          </cell>
          <cell r="I800">
            <v>-849.75629184784793</v>
          </cell>
          <cell r="J800">
            <v>1142.3396114483833</v>
          </cell>
          <cell r="K800">
            <v>3332.1335902815158</v>
          </cell>
          <cell r="L800">
            <v>5742.2574363320782</v>
          </cell>
          <cell r="M800">
            <v>8393.1769753061017</v>
          </cell>
          <cell r="N800">
            <v>11315.34592725979</v>
          </cell>
          <cell r="O800">
            <v>14966.530742573277</v>
          </cell>
          <cell r="P800">
            <v>19521.714711889701</v>
          </cell>
          <cell r="Q800">
            <v>24593.865529479102</v>
          </cell>
          <cell r="R800">
            <v>30059.780596827724</v>
          </cell>
          <cell r="S800">
            <v>35950.028855980941</v>
          </cell>
          <cell r="T800">
            <v>42297.552395399398</v>
          </cell>
          <cell r="U800">
            <v>49137.850683482735</v>
          </cell>
          <cell r="V800">
            <v>56509.179104620402</v>
          </cell>
          <cell r="W800">
            <v>64452.762908112323</v>
          </cell>
          <cell r="X800">
            <v>73013.027766499959</v>
          </cell>
          <cell r="Y800">
            <v>82237.848232740274</v>
          </cell>
          <cell r="Z800">
            <v>92178.815485755156</v>
          </cell>
          <cell r="AA800">
            <v>102891.5258617643</v>
          </cell>
          <cell r="AB800">
            <v>114435.89178505495</v>
          </cell>
          <cell r="AC800">
            <v>126876.47683711564</v>
          </cell>
          <cell r="AD800">
            <v>140282.85683805728</v>
          </cell>
          <cell r="AE800">
            <v>53155.31209745969</v>
          </cell>
          <cell r="AF800">
            <v>48866.236541971717</v>
          </cell>
          <cell r="AG800">
            <v>46029.30829990864</v>
          </cell>
          <cell r="AH800">
            <v>43365.924178546949</v>
          </cell>
          <cell r="AI800">
            <v>40859.750613585355</v>
          </cell>
          <cell r="AJ800">
            <v>38496.495736260193</v>
          </cell>
          <cell r="AK800">
            <v>36200.616811677923</v>
          </cell>
          <cell r="AL800">
            <v>33904.737887095653</v>
          </cell>
          <cell r="AM800">
            <v>31606.817266975722</v>
          </cell>
          <cell r="AN800">
            <v>29310.938342393452</v>
          </cell>
          <cell r="AO800">
            <v>27013.017722273526</v>
          </cell>
          <cell r="AP800">
            <v>24717.138797691256</v>
          </cell>
          <cell r="AQ800">
            <v>22419.218177571322</v>
          </cell>
          <cell r="AR800">
            <v>20123.339252989052</v>
          </cell>
          <cell r="AS800">
            <v>18429.760512017492</v>
          </cell>
          <cell r="AT800">
            <v>17338.481954656647</v>
          </cell>
          <cell r="AU800">
            <v>16247.203397295798</v>
          </cell>
          <cell r="AV800">
            <v>15155.924839934953</v>
          </cell>
          <cell r="AW800">
            <v>14064.646282574105</v>
          </cell>
          <cell r="AX800">
            <v>12973.36772521326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</row>
        <row r="801">
          <cell r="A801">
            <v>-3774.6602425974902</v>
          </cell>
          <cell r="B801">
            <v>-15179.35869362751</v>
          </cell>
          <cell r="C801">
            <v>-13075.192480369546</v>
          </cell>
          <cell r="D801">
            <v>-10165.327832608893</v>
          </cell>
          <cell r="E801">
            <v>-8182.8968092037967</v>
          </cell>
          <cell r="F801">
            <v>-6471.0764138285685</v>
          </cell>
          <cell r="G801">
            <v>-4698.3556126347066</v>
          </cell>
          <cell r="H801">
            <v>-2848.2760458286612</v>
          </cell>
          <cell r="I801">
            <v>-827.70077498276351</v>
          </cell>
          <cell r="J801">
            <v>1384.4519972520013</v>
          </cell>
          <cell r="K801">
            <v>3800.0157590615113</v>
          </cell>
          <cell r="L801">
            <v>6443.1636234436646</v>
          </cell>
          <cell r="M801">
            <v>9335.4378852463688</v>
          </cell>
          <cell r="N801">
            <v>12510.101837592129</v>
          </cell>
          <cell r="O801">
            <v>16486.974455571162</v>
          </cell>
          <cell r="P801">
            <v>21468.25200935172</v>
          </cell>
          <cell r="Q801">
            <v>27019.769478963935</v>
          </cell>
          <cell r="R801">
            <v>33002.2656773368</v>
          </cell>
          <cell r="S801">
            <v>39449.198603235658</v>
          </cell>
          <cell r="T801">
            <v>46396.623686822568</v>
          </cell>
          <cell r="U801">
            <v>53883.395435005914</v>
          </cell>
          <cell r="V801">
            <v>61951.384731042621</v>
          </cell>
          <cell r="W801">
            <v>70645.7130036733</v>
          </cell>
          <cell r="X801">
            <v>80015.004575415762</v>
          </cell>
          <cell r="Y801">
            <v>90111.658601312491</v>
          </cell>
          <cell r="Z801">
            <v>100992.14211898981</v>
          </cell>
          <cell r="AA801">
            <v>112717.30584895454</v>
          </cell>
          <cell r="AB801">
            <v>125352.72451128894</v>
          </cell>
          <cell r="AC801">
            <v>138969.06356201429</v>
          </cell>
          <cell r="AD801">
            <v>153642.47440015239</v>
          </cell>
          <cell r="AE801">
            <v>60549.436174470211</v>
          </cell>
          <cell r="AF801">
            <v>55663.732444270303</v>
          </cell>
          <cell r="AG801">
            <v>52432.17573344893</v>
          </cell>
          <cell r="AH801">
            <v>49398.303849321783</v>
          </cell>
          <cell r="AI801">
            <v>46543.511161141156</v>
          </cell>
          <cell r="AJ801">
            <v>43851.517742002827</v>
          </cell>
          <cell r="AK801">
            <v>41236.272549698719</v>
          </cell>
          <cell r="AL801">
            <v>38621.027357394625</v>
          </cell>
          <cell r="AM801">
            <v>36003.456461247064</v>
          </cell>
          <cell r="AN801">
            <v>33388.211268942963</v>
          </cell>
          <cell r="AO801">
            <v>30770.640372795402</v>
          </cell>
          <cell r="AP801">
            <v>28155.395180491298</v>
          </cell>
          <cell r="AQ801">
            <v>25537.824284343737</v>
          </cell>
          <cell r="AR801">
            <v>22922.579092039628</v>
          </cell>
          <cell r="AS801">
            <v>20993.416533556647</v>
          </cell>
          <cell r="AT801">
            <v>19750.33660889477</v>
          </cell>
          <cell r="AU801">
            <v>18507.256684232896</v>
          </cell>
          <cell r="AV801">
            <v>17264.176759571023</v>
          </cell>
          <cell r="AW801">
            <v>16021.096834909156</v>
          </cell>
          <cell r="AX801">
            <v>14778.016910247283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</row>
        <row r="802">
          <cell r="A802">
            <v>-3670.9717052978849</v>
          </cell>
          <cell r="B802">
            <v>-14806.818837667261</v>
          </cell>
          <cell r="C802">
            <v>-12968.296186918509</v>
          </cell>
          <cell r="D802">
            <v>-10279.731273771453</v>
          </cell>
          <cell r="E802">
            <v>-8405.9991068985582</v>
          </cell>
          <cell r="F802">
            <v>-6778.4681380924203</v>
          </cell>
          <cell r="G802">
            <v>-5090.676963089667</v>
          </cell>
          <cell r="H802">
            <v>-3326.7341079080329</v>
          </cell>
          <cell r="I802">
            <v>-1396.0792763066722</v>
          </cell>
          <cell r="J802">
            <v>721.72689142988258</v>
          </cell>
          <cell r="K802">
            <v>3038.2350686471054</v>
          </cell>
          <cell r="L802">
            <v>5577.0002877439802</v>
          </cell>
          <cell r="M802">
            <v>8359.0332238843239</v>
          </cell>
          <cell r="N802">
            <v>11416.644866559187</v>
          </cell>
          <cell r="O802">
            <v>15255.051532097932</v>
          </cell>
          <cell r="P802">
            <v>20069.834742552612</v>
          </cell>
          <cell r="Q802">
            <v>25437.287543904215</v>
          </cell>
          <cell r="R802">
            <v>31221.42965546183</v>
          </cell>
          <cell r="S802">
            <v>37454.609751292257</v>
          </cell>
          <cell r="T802">
            <v>44171.687817099635</v>
          </cell>
          <cell r="U802">
            <v>51410.230109874472</v>
          </cell>
          <cell r="V802">
            <v>59210.719252766707</v>
          </cell>
          <cell r="W802">
            <v>67616.78064016992</v>
          </cell>
          <cell r="X802">
            <v>76675.426419220574</v>
          </cell>
          <cell r="Y802">
            <v>86437.318412215129</v>
          </cell>
          <cell r="Z802">
            <v>96957.051450377723</v>
          </cell>
          <cell r="AA802">
            <v>108293.45870356449</v>
          </cell>
          <cell r="AB802">
            <v>120509.94071350653</v>
          </cell>
          <cell r="AC802">
            <v>133674.81997075831</v>
          </cell>
          <cell r="AD802">
            <v>147861.72301837642</v>
          </cell>
          <cell r="AE802">
            <v>58848.698346932244</v>
          </cell>
          <cell r="AF802">
            <v>54100.226301667455</v>
          </cell>
          <cell r="AG802">
            <v>50959.438904107592</v>
          </cell>
          <cell r="AH802">
            <v>48010.783679345717</v>
          </cell>
          <cell r="AI802">
            <v>45236.177599353759</v>
          </cell>
          <cell r="AJ802">
            <v>42619.798014607215</v>
          </cell>
          <cell r="AK802">
            <v>40078.01092047635</v>
          </cell>
          <cell r="AL802">
            <v>37536.223826345493</v>
          </cell>
          <cell r="AM802">
            <v>34992.176353711118</v>
          </cell>
          <cell r="AN802">
            <v>32450.389259580261</v>
          </cell>
          <cell r="AO802">
            <v>29906.341786945886</v>
          </cell>
          <cell r="AP802">
            <v>27364.554692815032</v>
          </cell>
          <cell r="AQ802">
            <v>24820.507220180658</v>
          </cell>
          <cell r="AR802">
            <v>22278.720126049804</v>
          </cell>
          <cell r="AS802">
            <v>20403.744690453106</v>
          </cell>
          <cell r="AT802">
            <v>19195.58091339059</v>
          </cell>
          <cell r="AU802">
            <v>17987.417136328073</v>
          </cell>
          <cell r="AV802">
            <v>16779.253359265545</v>
          </cell>
          <cell r="AW802">
            <v>15571.089582203025</v>
          </cell>
          <cell r="AX802">
            <v>14362.925805140505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</row>
        <row r="803">
          <cell r="A803">
            <v>-3400.5562230198275</v>
          </cell>
          <cell r="B803">
            <v>-13680.95346416336</v>
          </cell>
          <cell r="C803">
            <v>-11773.330368006205</v>
          </cell>
          <cell r="D803">
            <v>-9077.5513582770345</v>
          </cell>
          <cell r="E803">
            <v>-7270.7794794928041</v>
          </cell>
          <cell r="F803">
            <v>-5724.74041952478</v>
          </cell>
          <cell r="G803">
            <v>-4109.815270470368</v>
          </cell>
          <cell r="H803">
            <v>-2410.7528500333274</v>
          </cell>
          <cell r="I803">
            <v>-542.6617601029335</v>
          </cell>
          <cell r="J803">
            <v>1514.194020620708</v>
          </cell>
          <cell r="K803">
            <v>3771.6444099674027</v>
          </cell>
          <cell r="L803">
            <v>6252.7518029241837</v>
          </cell>
          <cell r="M803">
            <v>8978.3365162433292</v>
          </cell>
          <cell r="N803">
            <v>11979.543415586832</v>
          </cell>
          <cell r="O803">
            <v>15725.945424503519</v>
          </cell>
          <cell r="P803">
            <v>20397.816900843725</v>
          </cell>
          <cell r="Q803">
            <v>25599.498537447231</v>
          </cell>
          <cell r="R803">
            <v>31205.000237921959</v>
          </cell>
          <cell r="S803">
            <v>37245.671603296425</v>
          </cell>
          <cell r="T803">
            <v>43755.295985600089</v>
          </cell>
          <cell r="U803">
            <v>50770.279426278561</v>
          </cell>
          <cell r="V803">
            <v>58329.854262388908</v>
          </cell>
          <cell r="W803">
            <v>66476.298539273135</v>
          </cell>
          <cell r="X803">
            <v>75255.172456807733</v>
          </cell>
          <cell r="Y803">
            <v>84715.573171589975</v>
          </cell>
          <cell r="Z803">
            <v>94910.409380080178</v>
          </cell>
          <cell r="AA803">
            <v>105896.69721834702</v>
          </cell>
          <cell r="AB803">
            <v>117735.87913327891</v>
          </cell>
          <cell r="AC803">
            <v>130494.16750859635</v>
          </cell>
          <cell r="AD803">
            <v>144242.91496744432</v>
          </cell>
          <cell r="AE803">
            <v>54541.023268454439</v>
          </cell>
          <cell r="AF803">
            <v>50140.135371434502</v>
          </cell>
          <cell r="AG803">
            <v>47229.250962034275</v>
          </cell>
          <cell r="AH803">
            <v>44496.434812452084</v>
          </cell>
          <cell r="AI803">
            <v>41924.92755705797</v>
          </cell>
          <cell r="AJ803">
            <v>39500.064750925747</v>
          </cell>
          <cell r="AK803">
            <v>37144.334328016987</v>
          </cell>
          <cell r="AL803">
            <v>34788.603905108219</v>
          </cell>
          <cell r="AM803">
            <v>32430.778561495732</v>
          </cell>
          <cell r="AN803">
            <v>30075.048138586968</v>
          </cell>
          <cell r="AO803">
            <v>27717.22279497447</v>
          </cell>
          <cell r="AP803">
            <v>25361.49237206571</v>
          </cell>
          <cell r="AQ803">
            <v>23003.667028453212</v>
          </cell>
          <cell r="AR803">
            <v>20647.936605544459</v>
          </cell>
          <cell r="AS803">
            <v>18910.207790239398</v>
          </cell>
          <cell r="AT803">
            <v>17790.480582538028</v>
          </cell>
          <cell r="AU803">
            <v>16670.753374836662</v>
          </cell>
          <cell r="AV803">
            <v>15551.026167135289</v>
          </cell>
          <cell r="AW803">
            <v>14431.29895943392</v>
          </cell>
          <cell r="AX803">
            <v>13311.571751732552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</row>
        <row r="804">
          <cell r="A804">
            <v>-3326.1855361554462</v>
          </cell>
          <cell r="B804">
            <v>-13362.650933175373</v>
          </cell>
          <cell r="C804">
            <v>-11724.638120669224</v>
          </cell>
          <cell r="D804">
            <v>-9251.1064672632001</v>
          </cell>
          <cell r="E804">
            <v>-7535.6686782486713</v>
          </cell>
          <cell r="F804">
            <v>-6055.724706685176</v>
          </cell>
          <cell r="G804">
            <v>-4508.0121808534195</v>
          </cell>
          <cell r="H804">
            <v>-2877.7182987484111</v>
          </cell>
          <cell r="I804">
            <v>-1081.7605442359215</v>
          </cell>
          <cell r="J804">
            <v>899.09881450507885</v>
          </cell>
          <cell r="K804">
            <v>3076.4311303671325</v>
          </cell>
          <cell r="L804">
            <v>5472.8071475924071</v>
          </cell>
          <cell r="M804">
            <v>8108.6087697001012</v>
          </cell>
          <cell r="N804">
            <v>11014.250459347282</v>
          </cell>
          <cell r="O804">
            <v>14649.287717185493</v>
          </cell>
          <cell r="P804">
            <v>19189.401345430044</v>
          </cell>
          <cell r="Q804">
            <v>24245.938438384161</v>
          </cell>
          <cell r="R804">
            <v>29695.027647076215</v>
          </cell>
          <cell r="S804">
            <v>35567.143812437389</v>
          </cell>
          <cell r="T804">
            <v>41895.127616500031</v>
          </cell>
          <cell r="U804">
            <v>48714.369248790885</v>
          </cell>
          <cell r="V804">
            <v>56063.006331223718</v>
          </cell>
          <cell r="W804">
            <v>63982.13720841561</v>
          </cell>
          <cell r="X804">
            <v>72516.050796284937</v>
          </cell>
          <cell r="Y804">
            <v>81712.474274393404</v>
          </cell>
          <cell r="Z804">
            <v>91622.84000728809</v>
          </cell>
          <cell r="AA804">
            <v>102302.57318764117</v>
          </cell>
          <cell r="AB804">
            <v>113811.40180987399</v>
          </cell>
          <cell r="AC804">
            <v>126213.69070783944</v>
          </cell>
          <cell r="AD804">
            <v>139578.80152471722</v>
          </cell>
          <cell r="AE804">
            <v>53384.728545584359</v>
          </cell>
          <cell r="AF804">
            <v>49077.141491605427</v>
          </cell>
          <cell r="AG804">
            <v>46227.969167526891</v>
          </cell>
          <cell r="AH804">
            <v>43553.089974440409</v>
          </cell>
          <cell r="AI804">
            <v>41036.09985295849</v>
          </cell>
          <cell r="AJ804">
            <v>38662.645251117072</v>
          </cell>
          <cell r="AK804">
            <v>36356.857394249055</v>
          </cell>
          <cell r="AL804">
            <v>34051.06953738103</v>
          </cell>
          <cell r="AM804">
            <v>31743.231173089571</v>
          </cell>
          <cell r="AN804">
            <v>29437.443316221546</v>
          </cell>
          <cell r="AO804">
            <v>27129.60495193008</v>
          </cell>
          <cell r="AP804">
            <v>24823.817095062055</v>
          </cell>
          <cell r="AQ804">
            <v>22515.978730770596</v>
          </cell>
          <cell r="AR804">
            <v>20210.190873902568</v>
          </cell>
          <cell r="AS804">
            <v>18509.302706948136</v>
          </cell>
          <cell r="AT804">
            <v>17413.314229907286</v>
          </cell>
          <cell r="AU804">
            <v>16317.32575286644</v>
          </cell>
          <cell r="AV804">
            <v>15221.337275825594</v>
          </cell>
          <cell r="AW804">
            <v>14125.348798784746</v>
          </cell>
          <cell r="AX804">
            <v>13029.360321743899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</row>
        <row r="805">
          <cell r="A805">
            <v>-3039.8781434887233</v>
          </cell>
          <cell r="B805">
            <v>-12138.345356062058</v>
          </cell>
          <cell r="C805">
            <v>-10490.87321419155</v>
          </cell>
          <cell r="D805">
            <v>-7954.5404616208398</v>
          </cell>
          <cell r="E805">
            <v>-6274.5679263441116</v>
          </cell>
          <cell r="F805">
            <v>-4874.6802661733109</v>
          </cell>
          <cell r="G805">
            <v>-3397.5518169097454</v>
          </cell>
          <cell r="H805">
            <v>-1829.0087470611115</v>
          </cell>
          <cell r="I805">
            <v>-91.880726654763748</v>
          </cell>
          <cell r="J805">
            <v>1832.3701491411566</v>
          </cell>
          <cell r="K805">
            <v>3955.6492391367096</v>
          </cell>
          <cell r="L805">
            <v>6300.0546595526657</v>
          </cell>
          <cell r="M805">
            <v>8885.8162549331464</v>
          </cell>
          <cell r="N805">
            <v>11742.176404511336</v>
          </cell>
          <cell r="O805">
            <v>15291.350693325827</v>
          </cell>
          <cell r="P805">
            <v>19693.020053991604</v>
          </cell>
          <cell r="Q805">
            <v>24588.022031430708</v>
          </cell>
          <cell r="R805">
            <v>29863.035733783818</v>
          </cell>
          <cell r="S805">
            <v>35547.56245885176</v>
          </cell>
          <cell r="T805">
            <v>41673.393766853325</v>
          </cell>
          <cell r="U805">
            <v>48274.789279448698</v>
          </cell>
          <cell r="V805">
            <v>55388.668281763406</v>
          </cell>
          <cell r="W805">
            <v>63054.816198975132</v>
          </cell>
          <cell r="X805">
            <v>71316.107102214737</v>
          </cell>
          <cell r="Y805">
            <v>80218.743488178516</v>
          </cell>
          <cell r="Z805">
            <v>89812.514673454833</v>
          </cell>
          <cell r="AA805">
            <v>100151.07524867423</v>
          </cell>
          <cell r="AB805">
            <v>111292.24514977839</v>
          </cell>
          <cell r="AC805">
            <v>123298.33302460183</v>
          </cell>
          <cell r="AD805">
            <v>136236.48470324173</v>
          </cell>
          <cell r="AE805">
            <v>48865.332198938944</v>
          </cell>
          <cell r="AF805">
            <v>44922.41297647266</v>
          </cell>
          <cell r="AG805">
            <v>42314.443321082581</v>
          </cell>
          <cell r="AH805">
            <v>39866.011645522209</v>
          </cell>
          <cell r="AI805">
            <v>37562.102610513444</v>
          </cell>
          <cell r="AJ805">
            <v>35389.577794187971</v>
          </cell>
          <cell r="AK805">
            <v>33278.991252384621</v>
          </cell>
          <cell r="AL805">
            <v>31168.404710581268</v>
          </cell>
          <cell r="AM805">
            <v>29055.941251368156</v>
          </cell>
          <cell r="AN805">
            <v>26945.354709564806</v>
          </cell>
          <cell r="AO805">
            <v>24832.891250351699</v>
          </cell>
          <cell r="AP805">
            <v>22722.304708548345</v>
          </cell>
          <cell r="AQ805">
            <v>20609.841249335233</v>
          </cell>
          <cell r="AR805">
            <v>18499.25470753188</v>
          </cell>
          <cell r="AS805">
            <v>16942.358801608094</v>
          </cell>
          <cell r="AT805">
            <v>15939.153531563879</v>
          </cell>
          <cell r="AU805">
            <v>14935.948261519661</v>
          </cell>
          <cell r="AV805">
            <v>13932.742991475445</v>
          </cell>
          <cell r="AW805">
            <v>12929.53772143123</v>
          </cell>
          <cell r="AX805">
            <v>11926.332451387012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</row>
        <row r="806">
          <cell r="A806">
            <v>-3226.1643017573283</v>
          </cell>
          <cell r="B806">
            <v>-13055.56126785631</v>
          </cell>
          <cell r="C806">
            <v>-11370.329819699609</v>
          </cell>
          <cell r="D806">
            <v>-8961.5305498216949</v>
          </cell>
          <cell r="E806">
            <v>-7319.8965698079164</v>
          </cell>
          <cell r="F806">
            <v>-5890.9381183279529</v>
          </cell>
          <cell r="G806">
            <v>-4392.198226943955</v>
          </cell>
          <cell r="H806">
            <v>-2809.2309372969485</v>
          </cell>
          <cell r="I806">
            <v>-1061.3373187588152</v>
          </cell>
          <cell r="J806">
            <v>870.31041214078027</v>
          </cell>
          <cell r="K806">
            <v>2997.2560217793221</v>
          </cell>
          <cell r="L806">
            <v>5341.7236275725045</v>
          </cell>
          <cell r="M806">
            <v>7923.8575806856834</v>
          </cell>
          <cell r="N806">
            <v>10773.432590966262</v>
          </cell>
          <cell r="O806">
            <v>14335.582813610257</v>
          </cell>
          <cell r="P806">
            <v>18779.674168281286</v>
          </cell>
          <cell r="Q806">
            <v>23728.036390480494</v>
          </cell>
          <cell r="R806">
            <v>29060.55283207004</v>
          </cell>
          <cell r="S806">
            <v>34807.046383462679</v>
          </cell>
          <cell r="T806">
            <v>40999.655163559335</v>
          </cell>
          <cell r="U806">
            <v>47673.012256953523</v>
          </cell>
          <cell r="V806">
            <v>54864.439404602221</v>
          </cell>
          <cell r="W806">
            <v>62614.155731206709</v>
          </cell>
          <cell r="X806">
            <v>70965.502676642514</v>
          </cell>
          <cell r="Y806">
            <v>79965.1863894009</v>
          </cell>
          <cell r="Z806">
            <v>89663.538937663048</v>
          </cell>
          <cell r="AA806">
            <v>100114.7997988688</v>
          </cell>
          <cell r="AB806">
            <v>111377.41920205229</v>
          </cell>
          <cell r="AC806">
            <v>123514.38501943128</v>
          </cell>
          <cell r="AD806">
            <v>136593.57503544015</v>
          </cell>
          <cell r="AE806">
            <v>51664.510808535473</v>
          </cell>
          <cell r="AF806">
            <v>47495.727263650151</v>
          </cell>
          <cell r="AG806">
            <v>44738.363906317667</v>
          </cell>
          <cell r="AH806">
            <v>42149.677427098424</v>
          </cell>
          <cell r="AI806">
            <v>39713.792355111196</v>
          </cell>
          <cell r="AJ806">
            <v>37416.81765333486</v>
          </cell>
          <cell r="AK806">
            <v>35185.329268943678</v>
          </cell>
          <cell r="AL806">
            <v>32953.840884552497</v>
          </cell>
          <cell r="AM806">
            <v>30720.368066301162</v>
          </cell>
          <cell r="AN806">
            <v>28488.879681909973</v>
          </cell>
          <cell r="AO806">
            <v>26255.406863658638</v>
          </cell>
          <cell r="AP806">
            <v>24023.918479267457</v>
          </cell>
          <cell r="AQ806">
            <v>21790.445661016121</v>
          </cell>
          <cell r="AR806">
            <v>19558.95727662494</v>
          </cell>
          <cell r="AS806">
            <v>17912.876880979733</v>
          </cell>
          <cell r="AT806">
            <v>16852.204474080503</v>
          </cell>
          <cell r="AU806">
            <v>15791.532067181273</v>
          </cell>
          <cell r="AV806">
            <v>14730.859660282042</v>
          </cell>
          <cell r="AW806">
            <v>13670.187253382806</v>
          </cell>
          <cell r="AX806">
            <v>12609.514846483575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</row>
        <row r="807">
          <cell r="A807">
            <v>-3771.197403216629</v>
          </cell>
          <cell r="B807">
            <v>-15322.916433361275</v>
          </cell>
          <cell r="C807">
            <v>-13536.739233205091</v>
          </cell>
          <cell r="D807">
            <v>-10743.755109642248</v>
          </cell>
          <cell r="E807">
            <v>-8810.1671732670166</v>
          </cell>
          <cell r="F807">
            <v>-7155.512537145798</v>
          </cell>
          <cell r="G807">
            <v>-5443.6488610056476</v>
          </cell>
          <cell r="H807">
            <v>-3658.4697600235095</v>
          </cell>
          <cell r="I807">
            <v>-1707.4661891475362</v>
          </cell>
          <cell r="J807">
            <v>430.03691176979549</v>
          </cell>
          <cell r="K807">
            <v>2765.4865037154455</v>
          </cell>
          <cell r="L807">
            <v>5322.5995433464377</v>
          </cell>
          <cell r="M807">
            <v>8122.4437587289449</v>
          </cell>
          <cell r="N807">
            <v>11197.723052781155</v>
          </cell>
          <cell r="O807">
            <v>15065.936672553535</v>
          </cell>
          <cell r="P807">
            <v>19927.934609553769</v>
          </cell>
          <cell r="Q807">
            <v>25350.325064715202</v>
          </cell>
          <cell r="R807">
            <v>31193.669782922945</v>
          </cell>
          <cell r="S807">
            <v>37490.64853761682</v>
          </cell>
          <cell r="T807">
            <v>44276.478117978826</v>
          </cell>
          <cell r="U807">
            <v>51589.109284058482</v>
          </cell>
          <cell r="V807">
            <v>59469.439012036484</v>
          </cell>
          <cell r="W807">
            <v>67961.539216639867</v>
          </cell>
          <cell r="X807">
            <v>77112.90322987242</v>
          </cell>
          <cell r="Y807">
            <v>86974.711414529651</v>
          </cell>
          <cell r="Z807">
            <v>97602.117397981492</v>
          </cell>
          <cell r="AA807">
            <v>109054.55652702683</v>
          </cell>
          <cell r="AB807">
            <v>121396.07826890046</v>
          </cell>
          <cell r="AC807">
            <v>134695.70441743394</v>
          </cell>
          <cell r="AD807">
            <v>149027.81510769163</v>
          </cell>
          <cell r="AE807">
            <v>60334.356337275167</v>
          </cell>
          <cell r="AF807">
            <v>55466.007291598602</v>
          </cell>
          <cell r="AG807">
            <v>52245.929509982248</v>
          </cell>
          <cell r="AH807">
            <v>49222.834351653648</v>
          </cell>
          <cell r="AI807">
            <v>46378.182275597472</v>
          </cell>
          <cell r="AJ807">
            <v>43695.751183425324</v>
          </cell>
          <cell r="AK807">
            <v>41089.795697941372</v>
          </cell>
          <cell r="AL807">
            <v>38483.840212457413</v>
          </cell>
          <cell r="AM807">
            <v>35875.567284346544</v>
          </cell>
          <cell r="AN807">
            <v>33269.611798862585</v>
          </cell>
          <cell r="AO807">
            <v>30661.338870751715</v>
          </cell>
          <cell r="AP807">
            <v>28055.38338526776</v>
          </cell>
          <cell r="AQ807">
            <v>25447.110457156887</v>
          </cell>
          <cell r="AR807">
            <v>22841.154971672931</v>
          </cell>
          <cell r="AS807">
            <v>20918.845061128824</v>
          </cell>
          <cell r="AT807">
            <v>19680.180725524562</v>
          </cell>
          <cell r="AU807">
            <v>18441.516389920303</v>
          </cell>
          <cell r="AV807">
            <v>17202.852054316041</v>
          </cell>
          <cell r="AW807">
            <v>15964.187718711781</v>
          </cell>
          <cell r="AX807">
            <v>14725.523383107522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</row>
        <row r="808">
          <cell r="A808">
            <v>-2853.6871195420836</v>
          </cell>
          <cell r="B808">
            <v>-11393.824696078422</v>
          </cell>
          <cell r="C808">
            <v>-9844.3045852239193</v>
          </cell>
          <cell r="D808">
            <v>-7568.3776438706018</v>
          </cell>
          <cell r="E808">
            <v>-6044.8484193819013</v>
          </cell>
          <cell r="F808">
            <v>-4744.9566800760858</v>
          </cell>
          <cell r="G808">
            <v>-3365.2003174428019</v>
          </cell>
          <cell r="H808">
            <v>-1892.1117692183057</v>
          </cell>
          <cell r="I808">
            <v>-252.74044767421444</v>
          </cell>
          <cell r="J808">
            <v>1570.6593114489879</v>
          </cell>
          <cell r="K808">
            <v>3589.8596138753833</v>
          </cell>
          <cell r="L808">
            <v>5826.2637230594719</v>
          </cell>
          <cell r="M808">
            <v>8299.5892358694546</v>
          </cell>
          <cell r="N808">
            <v>11037.858956935441</v>
          </cell>
          <cell r="O808">
            <v>14438.087114520591</v>
          </cell>
          <cell r="P808">
            <v>18648.845795641839</v>
          </cell>
          <cell r="Q808">
            <v>23329.943646867308</v>
          </cell>
          <cell r="R808">
            <v>28374.447289782791</v>
          </cell>
          <cell r="S808">
            <v>33810.56886043652</v>
          </cell>
          <cell r="T808">
            <v>39668.710676317409</v>
          </cell>
          <cell r="U808">
            <v>45981.635265832294</v>
          </cell>
          <cell r="V808">
            <v>52784.648597613319</v>
          </cell>
          <cell r="W808">
            <v>60115.797534392754</v>
          </cell>
          <cell r="X808">
            <v>68016.08261573498</v>
          </cell>
          <cell r="Y808">
            <v>76529.687359645352</v>
          </cell>
          <cell r="Z808">
            <v>85704.225365458507</v>
          </cell>
          <cell r="AA808">
            <v>95591.00659996632</v>
          </cell>
          <cell r="AB808">
            <v>106245.32435603006</v>
          </cell>
          <cell r="AC808">
            <v>117726.7644885349</v>
          </cell>
          <cell r="AD808">
            <v>130099.53865713609</v>
          </cell>
          <cell r="AE808">
            <v>45872.961275124559</v>
          </cell>
          <cell r="AF808">
            <v>42171.494966315397</v>
          </cell>
          <cell r="AG808">
            <v>39723.229792933293</v>
          </cell>
          <cell r="AH808">
            <v>37424.732957170287</v>
          </cell>
          <cell r="AI808">
            <v>35261.90861548575</v>
          </cell>
          <cell r="AJ808">
            <v>33222.422904781641</v>
          </cell>
          <cell r="AK808">
            <v>31241.082548682585</v>
          </cell>
          <cell r="AL808">
            <v>29259.742192583533</v>
          </cell>
          <cell r="AM808">
            <v>27276.639856041904</v>
          </cell>
          <cell r="AN808">
            <v>25295.299499942852</v>
          </cell>
          <cell r="AO808">
            <v>23312.197163401219</v>
          </cell>
          <cell r="AP808">
            <v>21330.856807302171</v>
          </cell>
          <cell r="AQ808">
            <v>19347.754470760538</v>
          </cell>
          <cell r="AR808">
            <v>17366.414114661486</v>
          </cell>
          <cell r="AS808">
            <v>15904.857989122804</v>
          </cell>
          <cell r="AT808">
            <v>14963.086094144499</v>
          </cell>
          <cell r="AU808">
            <v>14021.314199166194</v>
          </cell>
          <cell r="AV808">
            <v>13079.542304187886</v>
          </cell>
          <cell r="AW808">
            <v>12137.770409209577</v>
          </cell>
          <cell r="AX808">
            <v>11195.998514231271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</row>
        <row r="809">
          <cell r="A809">
            <v>-3166.6747116033271</v>
          </cell>
          <cell r="B809">
            <v>-12935.804894707711</v>
          </cell>
          <cell r="C809">
            <v>-11424.403712995014</v>
          </cell>
          <cell r="D809">
            <v>-9020.1761265301939</v>
          </cell>
          <cell r="E809">
            <v>-7398.7541898041291</v>
          </cell>
          <cell r="F809">
            <v>-6018.5019910120782</v>
          </cell>
          <cell r="G809">
            <v>-4568.4957024245987</v>
          </cell>
          <cell r="H809">
            <v>-3034.6203554282538</v>
          </cell>
          <cell r="I809">
            <v>-1337.7836789737146</v>
          </cell>
          <cell r="J809">
            <v>540.46783387554751</v>
          </cell>
          <cell r="K809">
            <v>2611.5350066819174</v>
          </cell>
          <cell r="L809">
            <v>4897.2886902401206</v>
          </cell>
          <cell r="M809">
            <v>7417.5780340507881</v>
          </cell>
          <cell r="N809">
            <v>10201.618368956733</v>
          </cell>
          <cell r="O809">
            <v>13685.308104492353</v>
          </cell>
          <cell r="P809">
            <v>18033.86060816628</v>
          </cell>
          <cell r="Q809">
            <v>22876.313440500715</v>
          </cell>
          <cell r="R809">
            <v>28094.698471047021</v>
          </cell>
          <cell r="S809">
            <v>33718.200293346032</v>
          </cell>
          <cell r="T809">
            <v>39778.269176781738</v>
          </cell>
          <cell r="U809">
            <v>46308.796956885082</v>
          </cell>
          <cell r="V809">
            <v>53346.306580459335</v>
          </cell>
          <cell r="W809">
            <v>60930.156365585994</v>
          </cell>
          <cell r="X809">
            <v>69102.760118865757</v>
          </cell>
          <cell r="Y809">
            <v>77909.824340933163</v>
          </cell>
          <cell r="Z809">
            <v>87400.603846851664</v>
          </cell>
          <cell r="AA809">
            <v>97628.177230984104</v>
          </cell>
          <cell r="AB809">
            <v>108649.74371691755</v>
          </cell>
          <cell r="AC809">
            <v>120526.94305261852</v>
          </cell>
          <cell r="AD809">
            <v>133326.20023988109</v>
          </cell>
          <cell r="AE809">
            <v>50583.050239176169</v>
          </cell>
          <cell r="AF809">
            <v>46501.529206902167</v>
          </cell>
          <cell r="AG809">
            <v>43801.883994959695</v>
          </cell>
          <cell r="AH809">
            <v>41267.384854590608</v>
          </cell>
          <cell r="AI809">
            <v>38882.488626117403</v>
          </cell>
          <cell r="AJ809">
            <v>36633.595044822265</v>
          </cell>
          <cell r="AK809">
            <v>34448.816997196795</v>
          </cell>
          <cell r="AL809">
            <v>32264.038949571317</v>
          </cell>
          <cell r="AM809">
            <v>30077.318006986163</v>
          </cell>
          <cell r="AN809">
            <v>27892.539959360689</v>
          </cell>
          <cell r="AO809">
            <v>25705.819016775527</v>
          </cell>
          <cell r="AP809">
            <v>23521.040969150057</v>
          </cell>
          <cell r="AQ809">
            <v>21334.320026564888</v>
          </cell>
          <cell r="AR809">
            <v>19149.541978939418</v>
          </cell>
          <cell r="AS809">
            <v>17537.917944421533</v>
          </cell>
          <cell r="AT809">
            <v>16499.447923011245</v>
          </cell>
          <cell r="AU809">
            <v>15460.977901600958</v>
          </cell>
          <cell r="AV809">
            <v>14422.507880190671</v>
          </cell>
          <cell r="AW809">
            <v>13384.037858780383</v>
          </cell>
          <cell r="AX809">
            <v>12345.567837370099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</row>
        <row r="810">
          <cell r="A810">
            <v>-3723.7257551353759</v>
          </cell>
          <cell r="B810">
            <v>-15275.742827151309</v>
          </cell>
          <cell r="C810">
            <v>-13623.968388736525</v>
          </cell>
          <cell r="D810">
            <v>-10944.03649226503</v>
          </cell>
          <cell r="E810">
            <v>-9083.4063451376041</v>
          </cell>
          <cell r="F810">
            <v>-7486.1548584511056</v>
          </cell>
          <cell r="G810">
            <v>-5832.960432139992</v>
          </cell>
          <cell r="H810">
            <v>-4108.0944637763159</v>
          </cell>
          <cell r="I810">
            <v>-2220.5173268273202</v>
          </cell>
          <cell r="J810">
            <v>-149.98409386734602</v>
          </cell>
          <cell r="K810">
            <v>2114.7099669024306</v>
          </cell>
          <cell r="L810">
            <v>4596.8514624320287</v>
          </cell>
          <cell r="M810">
            <v>7317.1170167410928</v>
          </cell>
          <cell r="N810">
            <v>10307.584028072677</v>
          </cell>
          <cell r="O810">
            <v>14077.739777640056</v>
          </cell>
          <cell r="P810">
            <v>18824.729671752852</v>
          </cell>
          <cell r="Q810">
            <v>24120.673544822734</v>
          </cell>
          <cell r="R810">
            <v>29827.755304154722</v>
          </cell>
          <cell r="S810">
            <v>35977.892652347495</v>
          </cell>
          <cell r="T810">
            <v>42605.481146201957</v>
          </cell>
          <cell r="U810">
            <v>49747.586558982657</v>
          </cell>
          <cell r="V810">
            <v>57444.152176261232</v>
          </cell>
          <cell r="W810">
            <v>65738.222184675105</v>
          </cell>
          <cell r="X810">
            <v>74676.182402935985</v>
          </cell>
          <cell r="Y810">
            <v>84308.019701412311</v>
          </cell>
          <cell r="Z810">
            <v>94687.601561127783</v>
          </cell>
          <cell r="AA810">
            <v>105872.97733565187</v>
          </cell>
          <cell r="AB810">
            <v>117926.70290073351</v>
          </cell>
          <cell r="AC810">
            <v>130916.19050732981</v>
          </cell>
          <cell r="AD810">
            <v>144914.08579463442</v>
          </cell>
          <cell r="AE810">
            <v>59415.262115306388</v>
          </cell>
          <cell r="AF810">
            <v>54621.074322853368</v>
          </cell>
          <cell r="AG810">
            <v>51450.049105365302</v>
          </cell>
          <cell r="AH810">
            <v>48473.005806394402</v>
          </cell>
          <cell r="AI810">
            <v>45671.687304197854</v>
          </cell>
          <cell r="AJ810">
            <v>43030.118617250737</v>
          </cell>
          <cell r="AK810">
            <v>40463.860557492633</v>
          </cell>
          <cell r="AL810">
            <v>37897.602497734537</v>
          </cell>
          <cell r="AM810">
            <v>35329.062297758595</v>
          </cell>
          <cell r="AN810">
            <v>32762.804238000492</v>
          </cell>
          <cell r="AO810">
            <v>30194.264038024536</v>
          </cell>
          <cell r="AP810">
            <v>27628.005978266439</v>
          </cell>
          <cell r="AQ810">
            <v>25059.465778290487</v>
          </cell>
          <cell r="AR810">
            <v>22493.207718532383</v>
          </cell>
          <cell r="AS810">
            <v>20600.181023039713</v>
          </cell>
          <cell r="AT810">
            <v>19380.385691812469</v>
          </cell>
          <cell r="AU810">
            <v>18160.590360585233</v>
          </cell>
          <cell r="AV810">
            <v>16940.795029357992</v>
          </cell>
          <cell r="AW810">
            <v>15720.999698130752</v>
          </cell>
          <cell r="AX810">
            <v>14501.20436690351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</row>
        <row r="811">
          <cell r="A811">
            <v>-2927.1411732620168</v>
          </cell>
          <cell r="B811">
            <v>-11717.352463064419</v>
          </cell>
          <cell r="C811">
            <v>-10071.611816439699</v>
          </cell>
          <cell r="D811">
            <v>-7628.4590518034911</v>
          </cell>
          <cell r="E811">
            <v>-6024.1692532516645</v>
          </cell>
          <cell r="F811">
            <v>-4677.6733657125988</v>
          </cell>
          <cell r="G811">
            <v>-3251.6615313999041</v>
          </cell>
          <cell r="H811">
            <v>-1732.3457442077677</v>
          </cell>
          <cell r="I811">
            <v>-45.109250582840943</v>
          </cell>
          <cell r="J811">
            <v>1828.1550707908568</v>
          </cell>
          <cell r="K811">
            <v>3899.3336902244546</v>
          </cell>
          <cell r="L811">
            <v>6190.1636366941384</v>
          </cell>
          <cell r="M811">
            <v>8720.6318466152443</v>
          </cell>
          <cell r="N811">
            <v>11519.306312689258</v>
          </cell>
          <cell r="O811">
            <v>14992.911185425231</v>
          </cell>
          <cell r="P811">
            <v>19294.353233908907</v>
          </cell>
          <cell r="Q811">
            <v>24076.295510872176</v>
          </cell>
          <cell r="R811">
            <v>29229.472394375618</v>
          </cell>
          <cell r="S811">
            <v>34782.703791710243</v>
          </cell>
          <cell r="T811">
            <v>40767.04697446886</v>
          </cell>
          <cell r="U811">
            <v>47215.970270951344</v>
          </cell>
          <cell r="V811">
            <v>54165.540242762952</v>
          </cell>
          <cell r="W811">
            <v>61654.623392418136</v>
          </cell>
          <cell r="X811">
            <v>69725.103530029955</v>
          </cell>
          <cell r="Y811">
            <v>78422.116014740575</v>
          </cell>
          <cell r="Z811">
            <v>87794.300180922699</v>
          </cell>
          <cell r="AA811">
            <v>97894.071360882881</v>
          </cell>
          <cell r="AB811">
            <v>108777.91402539457</v>
          </cell>
          <cell r="AC811">
            <v>120506.69768149246</v>
          </cell>
          <cell r="AD811">
            <v>133146.0172942334</v>
          </cell>
          <cell r="AE811">
            <v>47015.738336713126</v>
          </cell>
          <cell r="AF811">
            <v>43222.061918192914</v>
          </cell>
          <cell r="AG811">
            <v>40712.806104506446</v>
          </cell>
          <cell r="AH811">
            <v>38357.049624128602</v>
          </cell>
          <cell r="AI811">
            <v>36140.345480983269</v>
          </cell>
          <cell r="AJ811">
            <v>34050.052553503854</v>
          </cell>
          <cell r="AK811">
            <v>32019.353484838379</v>
          </cell>
          <cell r="AL811">
            <v>29988.654416172893</v>
          </cell>
          <cell r="AM811">
            <v>27956.149472997902</v>
          </cell>
          <cell r="AN811">
            <v>25925.450404332423</v>
          </cell>
          <cell r="AO811">
            <v>23892.945461157433</v>
          </cell>
          <cell r="AP811">
            <v>21862.24639249195</v>
          </cell>
          <cell r="AQ811">
            <v>19829.74144931696</v>
          </cell>
          <cell r="AR811">
            <v>17799.042380651477</v>
          </cell>
          <cell r="AS811">
            <v>16301.076292292377</v>
          </cell>
          <cell r="AT811">
            <v>15335.843184239659</v>
          </cell>
          <cell r="AU811">
            <v>14370.610076186937</v>
          </cell>
          <cell r="AV811">
            <v>13405.376968134216</v>
          </cell>
          <cell r="AW811">
            <v>12440.143860081494</v>
          </cell>
          <cell r="AX811">
            <v>11474.910752028771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</row>
        <row r="812">
          <cell r="A812">
            <v>-2997.1201425251888</v>
          </cell>
          <cell r="B812">
            <v>-12018.758793747067</v>
          </cell>
          <cell r="C812">
            <v>-10217.039758052009</v>
          </cell>
          <cell r="D812">
            <v>-7722.8856144727433</v>
          </cell>
          <cell r="E812">
            <v>-6094.8718228790649</v>
          </cell>
          <cell r="F812">
            <v>-4710.8738208949844</v>
          </cell>
          <cell r="G812">
            <v>-3248.2381712161064</v>
          </cell>
          <cell r="H812">
            <v>-1692.9130457752872</v>
          </cell>
          <cell r="I812">
            <v>31.264521494707154</v>
          </cell>
          <cell r="J812">
            <v>1942.6978306016256</v>
          </cell>
          <cell r="K812">
            <v>4053.3296476115029</v>
          </cell>
          <cell r="L812">
            <v>6385.1587967019323</v>
          </cell>
          <cell r="M812">
            <v>8958.3680270855821</v>
          </cell>
          <cell r="N812">
            <v>11801.979909408576</v>
          </cell>
          <cell r="O812">
            <v>15331.923832709414</v>
          </cell>
          <cell r="P812">
            <v>19705.17086080962</v>
          </cell>
          <cell r="Q812">
            <v>24567.474336091051</v>
          </cell>
          <cell r="R812">
            <v>29807.25106658529</v>
          </cell>
          <cell r="S812">
            <v>35453.805282093148</v>
          </cell>
          <cell r="T812">
            <v>41538.716175932343</v>
          </cell>
          <cell r="U812">
            <v>48096.014516267605</v>
          </cell>
          <cell r="V812">
            <v>55162.372968237425</v>
          </cell>
          <cell r="W812">
            <v>62777.311191281937</v>
          </cell>
          <cell r="X812">
            <v>70983.41685870949</v>
          </cell>
          <cell r="Y812">
            <v>79826.583835586673</v>
          </cell>
          <cell r="Z812">
            <v>89356.268846996652</v>
          </cell>
          <cell r="AA812">
            <v>99625.768072121718</v>
          </cell>
          <cell r="AB812">
            <v>110692.51521104327</v>
          </cell>
          <cell r="AC812">
            <v>122618.40269124182</v>
          </cell>
          <cell r="AD812">
            <v>135470.12781019276</v>
          </cell>
          <cell r="AE812">
            <v>48107.525015978077</v>
          </cell>
          <cell r="AF812">
            <v>44225.752876201317</v>
          </cell>
          <cell r="AG812">
            <v>41658.227806959803</v>
          </cell>
          <cell r="AH812">
            <v>39247.766590766711</v>
          </cell>
          <cell r="AI812">
            <v>36979.586747335132</v>
          </cell>
          <cell r="AJ812">
            <v>34840.753606414</v>
          </cell>
          <cell r="AK812">
            <v>32762.898196676371</v>
          </cell>
          <cell r="AL812">
            <v>30685.042786938757</v>
          </cell>
          <cell r="AM812">
            <v>28605.339567165272</v>
          </cell>
          <cell r="AN812">
            <v>26527.484157427643</v>
          </cell>
          <cell r="AO812">
            <v>24447.780937654159</v>
          </cell>
          <cell r="AP812">
            <v>22369.92552791653</v>
          </cell>
          <cell r="AQ812">
            <v>20290.222308143042</v>
          </cell>
          <cell r="AR812">
            <v>18212.366898405417</v>
          </cell>
          <cell r="AS812">
            <v>16679.615449247583</v>
          </cell>
          <cell r="AT812">
            <v>15691.967960669555</v>
          </cell>
          <cell r="AU812">
            <v>14704.320472091522</v>
          </cell>
          <cell r="AV812">
            <v>13716.672983513492</v>
          </cell>
          <cell r="AW812">
            <v>12729.025494935458</v>
          </cell>
          <cell r="AX812">
            <v>11741.378006357427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</row>
        <row r="813">
          <cell r="A813">
            <v>-3641.41898798286</v>
          </cell>
          <cell r="B813">
            <v>-14718.793257373925</v>
          </cell>
          <cell r="C813">
            <v>-13040.811763087222</v>
          </cell>
          <cell r="D813">
            <v>-10241.918441306529</v>
          </cell>
          <cell r="E813">
            <v>-8316.7301792714261</v>
          </cell>
          <cell r="F813">
            <v>-6701.9244323674029</v>
          </cell>
          <cell r="G813">
            <v>-5026.1137319910395</v>
          </cell>
          <cell r="H813">
            <v>-3273.5005804760926</v>
          </cell>
          <cell r="I813">
            <v>-1354.2028968306622</v>
          </cell>
          <cell r="J813">
            <v>752.11420615105374</v>
          </cell>
          <cell r="K813">
            <v>3057.0090054214406</v>
          </cell>
          <cell r="L813">
            <v>5583.9527713314783</v>
          </cell>
          <cell r="M813">
            <v>8353.9053734339195</v>
          </cell>
          <cell r="N813">
            <v>11399.011694437189</v>
          </cell>
          <cell r="O813">
            <v>15220.324392621827</v>
          </cell>
          <cell r="P813">
            <v>20011.615255492208</v>
          </cell>
          <cell r="Q813">
            <v>25352.388656947387</v>
          </cell>
          <cell r="R813">
            <v>31107.78017745871</v>
          </cell>
          <cell r="S813">
            <v>37309.977699141273</v>
          </cell>
          <cell r="T813">
            <v>43993.667933050514</v>
          </cell>
          <cell r="U813">
            <v>51196.230409766824</v>
          </cell>
          <cell r="V813">
            <v>58957.946529973546</v>
          </cell>
          <cell r="W813">
            <v>67322.224844174649</v>
          </cell>
          <cell r="X813">
            <v>76335.843821462302</v>
          </cell>
          <cell r="Y813">
            <v>86049.213465054738</v>
          </cell>
          <cell r="Z813">
            <v>96516.657237728548</v>
          </cell>
          <cell r="AA813">
            <v>107796.71587385438</v>
          </cell>
          <cell r="AB813">
            <v>119952.47477715106</v>
          </cell>
          <cell r="AC813">
            <v>133051.91683517798</v>
          </cell>
          <cell r="AD813">
            <v>147168.3026237335</v>
          </cell>
          <cell r="AE813">
            <v>58349.534909732538</v>
          </cell>
          <cell r="AF813">
            <v>53641.340112633676</v>
          </cell>
          <cell r="AG813">
            <v>50527.193342257051</v>
          </cell>
          <cell r="AH813">
            <v>47603.549050930473</v>
          </cell>
          <cell r="AI813">
            <v>44852.477593566851</v>
          </cell>
          <cell r="AJ813">
            <v>42258.290530715043</v>
          </cell>
          <cell r="AK813">
            <v>39738.063253847373</v>
          </cell>
          <cell r="AL813">
            <v>37217.835976979695</v>
          </cell>
          <cell r="AM813">
            <v>34695.367494476137</v>
          </cell>
          <cell r="AN813">
            <v>32175.140217608467</v>
          </cell>
          <cell r="AO813">
            <v>29652.671735104901</v>
          </cell>
          <cell r="AP813">
            <v>27132.444458237227</v>
          </cell>
          <cell r="AQ813">
            <v>24609.975975733669</v>
          </cell>
          <cell r="AR813">
            <v>22089.748698865991</v>
          </cell>
          <cell r="AS813">
            <v>20230.677084583742</v>
          </cell>
          <cell r="AT813">
            <v>19032.761132886935</v>
          </cell>
          <cell r="AU813">
            <v>17834.845181190125</v>
          </cell>
          <cell r="AV813">
            <v>16636.929229493318</v>
          </cell>
          <cell r="AW813">
            <v>15439.013277796508</v>
          </cell>
          <cell r="AX813">
            <v>14241.0973260997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</row>
        <row r="814">
          <cell r="A814">
            <v>-3318.7312865817462</v>
          </cell>
          <cell r="B814">
            <v>-13418.400603264572</v>
          </cell>
          <cell r="C814">
            <v>-11670.064067350822</v>
          </cell>
          <cell r="D814">
            <v>-8946.7087885509682</v>
          </cell>
          <cell r="E814">
            <v>-7144.6523203002535</v>
          </cell>
          <cell r="F814">
            <v>-5643.1895581862909</v>
          </cell>
          <cell r="G814">
            <v>-4071.5087089209192</v>
          </cell>
          <cell r="H814">
            <v>-2414.6750511463488</v>
          </cell>
          <cell r="I814">
            <v>-589.7340710473743</v>
          </cell>
          <cell r="J814">
            <v>1422.6956428923806</v>
          </cell>
          <cell r="K814">
            <v>3634.3943118955394</v>
          </cell>
          <cell r="L814">
            <v>6068.1164212690965</v>
          </cell>
          <cell r="M814">
            <v>8744.4596202187422</v>
          </cell>
          <cell r="N814">
            <v>11694.020801254017</v>
          </cell>
          <cell r="O814">
            <v>15374.760605255116</v>
          </cell>
          <cell r="P814">
            <v>19961.844779234671</v>
          </cell>
          <cell r="Q814">
            <v>25068.385949459906</v>
          </cell>
          <cell r="R814">
            <v>30571.361181895041</v>
          </cell>
          <cell r="S814">
            <v>36501.546683064487</v>
          </cell>
          <cell r="T814">
            <v>42892.107896388065</v>
          </cell>
          <cell r="U814">
            <v>49778.784984850499</v>
          </cell>
          <cell r="V814">
            <v>57200.092713172555</v>
          </cell>
          <cell r="W814">
            <v>65197.535847354571</v>
          </cell>
          <cell r="X814">
            <v>73815.841276246472</v>
          </cell>
          <cell r="Y814">
            <v>83103.20815331825</v>
          </cell>
          <cell r="Z814">
            <v>93111.577457586449</v>
          </cell>
          <cell r="AA814">
            <v>103896.92248125591</v>
          </cell>
          <cell r="AB814">
            <v>115519.56186867178</v>
          </cell>
          <cell r="AC814">
            <v>128044.49695729917</v>
          </cell>
          <cell r="AD814">
            <v>141541.77530735984</v>
          </cell>
          <cell r="AE814">
            <v>53160.310826884539</v>
          </cell>
          <cell r="AF814">
            <v>48870.831926418643</v>
          </cell>
          <cell r="AG814">
            <v>46033.636899416852</v>
          </cell>
          <cell r="AH814">
            <v>43370.002313218232</v>
          </cell>
          <cell r="AI814">
            <v>40863.593067511858</v>
          </cell>
          <cell r="AJ814">
            <v>38500.115949525753</v>
          </cell>
          <cell r="AK814">
            <v>36204.021120322039</v>
          </cell>
          <cell r="AL814">
            <v>33907.926291118325</v>
          </cell>
          <cell r="AM814">
            <v>31609.789574375747</v>
          </cell>
          <cell r="AN814">
            <v>29313.694745172033</v>
          </cell>
          <cell r="AO814">
            <v>27015.558028429456</v>
          </cell>
          <cell r="AP814">
            <v>24719.463199225738</v>
          </cell>
          <cell r="AQ814">
            <v>22421.32648248316</v>
          </cell>
          <cell r="AR814">
            <v>20125.231653279443</v>
          </cell>
          <cell r="AS814">
            <v>18431.49364803961</v>
          </cell>
          <cell r="AT814">
            <v>17340.112466763672</v>
          </cell>
          <cell r="AU814">
            <v>16248.731285487729</v>
          </cell>
          <cell r="AV814">
            <v>15157.35010421179</v>
          </cell>
          <cell r="AW814">
            <v>14065.968922935845</v>
          </cell>
          <cell r="AX814">
            <v>12974.587741659905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</row>
        <row r="815">
          <cell r="A815">
            <v>-3672.0641546884317</v>
          </cell>
          <cell r="B815">
            <v>-15014.319636150967</v>
          </cell>
          <cell r="C815">
            <v>-13356.062120307555</v>
          </cell>
          <cell r="D815">
            <v>-10746.433334851466</v>
          </cell>
          <cell r="E815">
            <v>-8922.8901718122761</v>
          </cell>
          <cell r="F815">
            <v>-7343.4872677864096</v>
          </cell>
          <cell r="G815">
            <v>-5706.8552166394657</v>
          </cell>
          <cell r="H815">
            <v>-3997.3996386865697</v>
          </cell>
          <cell r="I815">
            <v>-2125.1152332462743</v>
          </cell>
          <cell r="J815">
            <v>-69.905756464110425</v>
          </cell>
          <cell r="K815">
            <v>2179.4586325125842</v>
          </cell>
          <cell r="L815">
            <v>4646.1497970927358</v>
          </cell>
          <cell r="M815">
            <v>7350.7815583456795</v>
          </cell>
          <cell r="N815">
            <v>10325.19191647526</v>
          </cell>
          <cell r="O815">
            <v>14072.465578199823</v>
          </cell>
          <cell r="P815">
            <v>18786.976675383416</v>
          </cell>
          <cell r="Q815">
            <v>24045.818073692164</v>
          </cell>
          <cell r="R815">
            <v>29712.916996723292</v>
          </cell>
          <cell r="S815">
            <v>35819.967537123535</v>
          </cell>
          <cell r="T815">
            <v>42401.124282320212</v>
          </cell>
          <cell r="U815">
            <v>49493.193329125417</v>
          </cell>
          <cell r="V815">
            <v>57135.8381273005</v>
          </cell>
          <cell r="W815">
            <v>65371.801303291439</v>
          </cell>
          <cell r="X815">
            <v>74247.143704717149</v>
          </cell>
          <cell r="Y815">
            <v>83811.502002502617</v>
          </cell>
          <cell r="Z815">
            <v>94118.366291335435</v>
          </cell>
          <cell r="AA815">
            <v>105225.37924096674</v>
          </cell>
          <cell r="AB815">
            <v>117194.65847140552</v>
          </cell>
          <cell r="AC815">
            <v>130093.14395493674</v>
          </cell>
          <cell r="AD815">
            <v>143992.97238786129</v>
          </cell>
          <cell r="AE815">
            <v>58645.520543569044</v>
          </cell>
          <cell r="AF815">
            <v>53913.442813668735</v>
          </cell>
          <cell r="AG815">
            <v>50783.499127222152</v>
          </cell>
          <cell r="AH815">
            <v>47845.024268522247</v>
          </cell>
          <cell r="AI815">
            <v>45079.99764201638</v>
          </cell>
          <cell r="AJ815">
            <v>42472.651226596012</v>
          </cell>
          <cell r="AK815">
            <v>39939.639767830231</v>
          </cell>
          <cell r="AL815">
            <v>37406.62830906445</v>
          </cell>
          <cell r="AM815">
            <v>34871.36427585459</v>
          </cell>
          <cell r="AN815">
            <v>32338.352817088813</v>
          </cell>
          <cell r="AO815">
            <v>29803.088783878949</v>
          </cell>
          <cell r="AP815">
            <v>27270.077325113169</v>
          </cell>
          <cell r="AQ815">
            <v>24734.813291903312</v>
          </cell>
          <cell r="AR815">
            <v>22201.801833137528</v>
          </cell>
          <cell r="AS815">
            <v>20333.299835374899</v>
          </cell>
          <cell r="AT815">
            <v>19129.307298615429</v>
          </cell>
          <cell r="AU815">
            <v>17925.314761855956</v>
          </cell>
          <cell r="AV815">
            <v>16721.32222509649</v>
          </cell>
          <cell r="AW815">
            <v>15517.329688337019</v>
          </cell>
          <cell r="AX815">
            <v>14313.337151577549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</row>
        <row r="816">
          <cell r="A816">
            <v>-3402.4902324148234</v>
          </cell>
          <cell r="B816">
            <v>-13748.936773087236</v>
          </cell>
          <cell r="C816">
            <v>-11969.849804521662</v>
          </cell>
          <cell r="D816">
            <v>-9305.0403337295975</v>
          </cell>
          <cell r="E816">
            <v>-7509.3337449003302</v>
          </cell>
          <cell r="F816">
            <v>-5982.9693345448368</v>
          </cell>
          <cell r="G816">
            <v>-4389.1444096414416</v>
          </cell>
          <cell r="H816">
            <v>-2712.7273791605548</v>
          </cell>
          <cell r="I816">
            <v>-868.98962487622305</v>
          </cell>
          <cell r="J816">
            <v>1161.6662680603149</v>
          </cell>
          <cell r="K816">
            <v>3390.9279134893868</v>
          </cell>
          <cell r="L816">
            <v>5841.6989511310621</v>
          </cell>
          <cell r="M816">
            <v>8534.6309367257272</v>
          </cell>
          <cell r="N816">
            <v>11500.680329603223</v>
          </cell>
          <cell r="O816">
            <v>15208.982859686348</v>
          </cell>
          <cell r="P816">
            <v>19839.499075664597</v>
          </cell>
          <cell r="Q816">
            <v>24996.534821540346</v>
          </cell>
          <cell r="R816">
            <v>30553.924654761882</v>
          </cell>
          <cell r="S816">
            <v>36542.74910359249</v>
          </cell>
          <cell r="T816">
            <v>42996.50155847834</v>
          </cell>
          <cell r="U816">
            <v>49951.275588810444</v>
          </cell>
          <cell r="V816">
            <v>57445.96680157369</v>
          </cell>
          <cell r="W816">
            <v>65522.490370807172</v>
          </cell>
          <cell r="X816">
            <v>74226.01545444224</v>
          </cell>
          <cell r="Y816">
            <v>83605.217809528607</v>
          </cell>
          <cell r="Z816">
            <v>93712.552018636983</v>
          </cell>
          <cell r="AA816">
            <v>104604.54484990487</v>
          </cell>
          <cell r="AB816">
            <v>116342.11139138535</v>
          </cell>
          <cell r="AC816">
            <v>128990.89572772651</v>
          </cell>
          <cell r="AD816">
            <v>142621.63806446729</v>
          </cell>
          <cell r="AE816">
            <v>54511.689614271381</v>
          </cell>
          <cell r="AF816">
            <v>50113.168635140624</v>
          </cell>
          <cell r="AG816">
            <v>47203.849778997675</v>
          </cell>
          <cell r="AH816">
            <v>44472.503412691884</v>
          </cell>
          <cell r="AI816">
            <v>41902.379184238562</v>
          </cell>
          <cell r="AJ816">
            <v>39478.820535651132</v>
          </cell>
          <cell r="AK816">
            <v>37124.357089000492</v>
          </cell>
          <cell r="AL816">
            <v>34769.893642349838</v>
          </cell>
          <cell r="AM816">
            <v>32413.336401701112</v>
          </cell>
          <cell r="AN816">
            <v>30058.872955050461</v>
          </cell>
          <cell r="AO816">
            <v>27702.315714401731</v>
          </cell>
          <cell r="AP816">
            <v>25347.852267751081</v>
          </cell>
          <cell r="AQ816">
            <v>22991.295027102344</v>
          </cell>
          <cell r="AR816">
            <v>20636.83158045169</v>
          </cell>
          <cell r="AS816">
            <v>18900.037363235871</v>
          </cell>
          <cell r="AT816">
            <v>17780.912375454882</v>
          </cell>
          <cell r="AU816">
            <v>16661.787387673889</v>
          </cell>
          <cell r="AV816">
            <v>15542.662399892895</v>
          </cell>
          <cell r="AW816">
            <v>14423.537412111906</v>
          </cell>
          <cell r="AX816">
            <v>13304.412424330918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</row>
        <row r="817">
          <cell r="A817">
            <v>-2848.0377100506903</v>
          </cell>
          <cell r="B817">
            <v>-11576.643596159933</v>
          </cell>
          <cell r="C817">
            <v>-10114.751578944986</v>
          </cell>
          <cell r="D817">
            <v>-7610.173806589818</v>
          </cell>
          <cell r="E817">
            <v>-6009.6966901796341</v>
          </cell>
          <cell r="F817">
            <v>-4719.6519018584122</v>
          </cell>
          <cell r="G817">
            <v>-3349.3983614949548</v>
          </cell>
          <cell r="H817">
            <v>-1885.5389110388187</v>
          </cell>
          <cell r="I817">
            <v>-255.56797111159889</v>
          </cell>
          <cell r="J817">
            <v>1558.1813451640044</v>
          </cell>
          <cell r="K817">
            <v>3567.4731479303014</v>
          </cell>
          <cell r="L817">
            <v>5793.6432493128905</v>
          </cell>
          <cell r="M817">
            <v>8256.3618050567929</v>
          </cell>
          <cell r="N817">
            <v>10983.529247524268</v>
          </cell>
          <cell r="O817">
            <v>14369.478479669539</v>
          </cell>
          <cell r="P817">
            <v>18561.60499842104</v>
          </cell>
          <cell r="Q817">
            <v>23221.751973367751</v>
          </cell>
          <cell r="R817">
            <v>28243.678269030635</v>
          </cell>
          <cell r="S817">
            <v>33655.469754289254</v>
          </cell>
          <cell r="T817">
            <v>39487.392677015443</v>
          </cell>
          <cell r="U817">
            <v>45772.062932560926</v>
          </cell>
          <cell r="V817">
            <v>52544.628472997603</v>
          </cell>
          <cell r="W817">
            <v>59842.965877261151</v>
          </cell>
          <cell r="X817">
            <v>67707.89218154586</v>
          </cell>
          <cell r="Y817">
            <v>76183.393154643345</v>
          </cell>
          <cell r="Z817">
            <v>85316.869294889213</v>
          </cell>
          <cell r="AA817">
            <v>95159.4009244919</v>
          </cell>
          <cell r="AB817">
            <v>105766.03386382335</v>
          </cell>
          <cell r="AC817">
            <v>117196.08728334702</v>
          </cell>
          <cell r="AD817">
            <v>129513.48545489158</v>
          </cell>
          <cell r="AE817">
            <v>45553.587729295825</v>
          </cell>
          <cell r="AF817">
            <v>41877.891512212809</v>
          </cell>
          <cell r="AG817">
            <v>39446.671480627047</v>
          </cell>
          <cell r="AH817">
            <v>37164.177079939262</v>
          </cell>
          <cell r="AI817">
            <v>35016.410603712015</v>
          </cell>
          <cell r="AJ817">
            <v>32991.124058812529</v>
          </cell>
          <cell r="AK817">
            <v>31023.578052967558</v>
          </cell>
          <cell r="AL817">
            <v>29056.03204712259</v>
          </cell>
          <cell r="AM817">
            <v>27086.736327972936</v>
          </cell>
          <cell r="AN817">
            <v>25119.190322127961</v>
          </cell>
          <cell r="AO817">
            <v>23149.894602978307</v>
          </cell>
          <cell r="AP817">
            <v>21182.348597133336</v>
          </cell>
          <cell r="AQ817">
            <v>19213.052877983682</v>
          </cell>
          <cell r="AR817">
            <v>17245.506872138714</v>
          </cell>
          <cell r="AS817">
            <v>15794.126291175005</v>
          </cell>
          <cell r="AT817">
            <v>14858.911135092563</v>
          </cell>
          <cell r="AU817">
            <v>13923.695979010121</v>
          </cell>
          <cell r="AV817">
            <v>12988.480822927679</v>
          </cell>
          <cell r="AW817">
            <v>12053.265666845235</v>
          </cell>
          <cell r="AX817">
            <v>11118.050510762794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</row>
        <row r="818">
          <cell r="A818">
            <v>-3344.2134533675808</v>
          </cell>
          <cell r="B818">
            <v>-13497.842169562451</v>
          </cell>
          <cell r="C818">
            <v>-11653.22538977192</v>
          </cell>
          <cell r="D818">
            <v>-9041.0028591167193</v>
          </cell>
          <cell r="E818">
            <v>-7287.2152901381787</v>
          </cell>
          <cell r="F818">
            <v>-5779.9226643115207</v>
          </cell>
          <cell r="G818">
            <v>-4203.4488829947868</v>
          </cell>
          <cell r="H818">
            <v>-2542.8092308093646</v>
          </cell>
          <cell r="I818">
            <v>-714.49933087926763</v>
          </cell>
          <cell r="J818">
            <v>1300.9162786157706</v>
          </cell>
          <cell r="K818">
            <v>3515.1727430002838</v>
          </cell>
          <cell r="L818">
            <v>5951.0550252083376</v>
          </cell>
          <cell r="M818">
            <v>8629.1596958433438</v>
          </cell>
          <cell r="N818">
            <v>11580.178216705148</v>
          </cell>
          <cell r="O818">
            <v>15265.598677309135</v>
          </cell>
          <cell r="P818">
            <v>19862.086612367766</v>
          </cell>
          <cell r="Q818">
            <v>24979.933569863384</v>
          </cell>
          <cell r="R818">
            <v>30495.092287216812</v>
          </cell>
          <cell r="S818">
            <v>36438.407108901876</v>
          </cell>
          <cell r="T818">
            <v>42843.116906013944</v>
          </cell>
          <cell r="U818">
            <v>49745.04096959452</v>
          </cell>
          <cell r="V818">
            <v>57182.779335337837</v>
          </cell>
          <cell r="W818">
            <v>65197.928660024998</v>
          </cell>
          <cell r="X818">
            <v>73835.314857006801</v>
          </cell>
          <cell r="Y818">
            <v>83143.243791783432</v>
          </cell>
          <cell r="Z818">
            <v>93173.771439734075</v>
          </cell>
          <cell r="AA818">
            <v>103982.99501689238</v>
          </cell>
          <cell r="AB818">
            <v>115631.36671196137</v>
          </cell>
          <cell r="AC818">
            <v>128184.03177415959</v>
          </cell>
          <cell r="AD818">
            <v>141711.19284770553</v>
          </cell>
          <cell r="AE818">
            <v>53589.432733560192</v>
          </cell>
          <cell r="AF818">
            <v>49265.328201005585</v>
          </cell>
          <cell r="AG818">
            <v>46405.230701827481</v>
          </cell>
          <cell r="AH818">
            <v>43720.094662109521</v>
          </cell>
          <cell r="AI818">
            <v>41193.453120961385</v>
          </cell>
          <cell r="AJ818">
            <v>38810.89748760395</v>
          </cell>
          <cell r="AK818">
            <v>36496.268067919293</v>
          </cell>
          <cell r="AL818">
            <v>34181.638648234628</v>
          </cell>
          <cell r="AM818">
            <v>31864.950858438686</v>
          </cell>
          <cell r="AN818">
            <v>29550.321438754017</v>
          </cell>
          <cell r="AO818">
            <v>27233.633648958072</v>
          </cell>
          <cell r="AP818">
            <v>24919.004229273411</v>
          </cell>
          <cell r="AQ818">
            <v>22602.316439477458</v>
          </cell>
          <cell r="AR818">
            <v>20287.6870197928</v>
          </cell>
          <cell r="AS818">
            <v>18580.276782940473</v>
          </cell>
          <cell r="AT818">
            <v>17480.085728920483</v>
          </cell>
          <cell r="AU818">
            <v>16379.894674900488</v>
          </cell>
          <cell r="AV818">
            <v>15279.703620880498</v>
          </cell>
          <cell r="AW818">
            <v>14179.512566860511</v>
          </cell>
          <cell r="AX818">
            <v>13079.321512840526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</row>
        <row r="819">
          <cell r="A819">
            <v>-3304.1220608197068</v>
          </cell>
          <cell r="B819">
            <v>-13307.995730438548</v>
          </cell>
          <cell r="C819">
            <v>-11704.321722564899</v>
          </cell>
          <cell r="D819">
            <v>-9189.6570983230486</v>
          </cell>
          <cell r="E819">
            <v>-7463.6895722930794</v>
          </cell>
          <cell r="F819">
            <v>-5993.5628349854314</v>
          </cell>
          <cell r="G819">
            <v>-4455.0717036830547</v>
          </cell>
          <cell r="H819">
            <v>-2833.4760893900861</v>
          </cell>
          <cell r="I819">
            <v>-1046.2240202130213</v>
          </cell>
          <cell r="J819">
            <v>925.84144808921724</v>
          </cell>
          <cell r="K819">
            <v>3094.2988067798187</v>
          </cell>
          <cell r="L819">
            <v>5481.6544210537768</v>
          </cell>
          <cell r="M819">
            <v>8108.2517440216197</v>
          </cell>
          <cell r="N819">
            <v>11004.376525524009</v>
          </cell>
          <cell r="O819">
            <v>14626.322538526478</v>
          </cell>
          <cell r="P819">
            <v>19148.353897152636</v>
          </cell>
          <cell r="Q819">
            <v>24184.336459381928</v>
          </cell>
          <cell r="R819">
            <v>29611.275435710733</v>
          </cell>
          <cell r="S819">
            <v>35459.52178860503</v>
          </cell>
          <cell r="T819">
            <v>41761.782704624791</v>
          </cell>
          <cell r="U819">
            <v>48553.304514223979</v>
          </cell>
          <cell r="V819">
            <v>55872.069812089758</v>
          </cell>
          <cell r="W819">
            <v>63759.009880446167</v>
          </cell>
          <cell r="X819">
            <v>72258.233603330853</v>
          </cell>
          <cell r="Y819">
            <v>81417.274152081896</v>
          </cell>
          <cell r="Z819">
            <v>91287.354821660236</v>
          </cell>
          <cell r="AA819">
            <v>101923.67550453663</v>
          </cell>
          <cell r="AB819">
            <v>113385.72140429082</v>
          </cell>
          <cell r="AC819">
            <v>125737.59571545005</v>
          </cell>
          <cell r="AD819">
            <v>139048.37813012762</v>
          </cell>
          <cell r="AE819">
            <v>52993.503132706879</v>
          </cell>
          <cell r="AF819">
            <v>48717.483861680324</v>
          </cell>
          <cell r="AG819">
            <v>45889.191453061037</v>
          </cell>
          <cell r="AH819">
            <v>43233.914883144564</v>
          </cell>
          <cell r="AI819">
            <v>40735.370308288293</v>
          </cell>
          <cell r="AJ819">
            <v>38379.309365304929</v>
          </cell>
          <cell r="AK819">
            <v>36090.419277347377</v>
          </cell>
          <cell r="AL819">
            <v>33801.52918938981</v>
          </cell>
          <cell r="AM819">
            <v>31510.603620976923</v>
          </cell>
          <cell r="AN819">
            <v>29221.713533019363</v>
          </cell>
          <cell r="AO819">
            <v>26930.787964606472</v>
          </cell>
          <cell r="AP819">
            <v>24641.897876648913</v>
          </cell>
          <cell r="AQ819">
            <v>22350.972308236021</v>
          </cell>
          <cell r="AR819">
            <v>20062.082220278458</v>
          </cell>
          <cell r="AS819">
            <v>18373.658866642443</v>
          </cell>
          <cell r="AT819">
            <v>17285.702247327972</v>
          </cell>
          <cell r="AU819">
            <v>16197.745628013501</v>
          </cell>
          <cell r="AV819">
            <v>15109.78900869903</v>
          </cell>
          <cell r="AW819">
            <v>14021.832389384561</v>
          </cell>
          <cell r="AX819">
            <v>12933.87577007009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</row>
        <row r="820">
          <cell r="A820">
            <v>-3520.0107149942041</v>
          </cell>
          <cell r="B820">
            <v>-14219.299266767015</v>
          </cell>
          <cell r="C820">
            <v>-12469.280963456729</v>
          </cell>
          <cell r="D820">
            <v>-9853.7611673195679</v>
          </cell>
          <cell r="E820">
            <v>-8046.7619849517296</v>
          </cell>
          <cell r="F820">
            <v>-6487.559261656731</v>
          </cell>
          <cell r="G820">
            <v>-4864.9192472357863</v>
          </cell>
          <cell r="H820">
            <v>-3163.4468765679103</v>
          </cell>
          <cell r="I820">
            <v>-1295.9410420691825</v>
          </cell>
          <cell r="J820">
            <v>757.4839589035256</v>
          </cell>
          <cell r="K820">
            <v>3008.3704959698234</v>
          </cell>
          <cell r="L820">
            <v>5479.8145121207208</v>
          </cell>
          <cell r="M820">
            <v>8192.5251122817954</v>
          </cell>
          <cell r="N820">
            <v>11177.943191283008</v>
          </cell>
          <cell r="O820">
            <v>14920.841808359088</v>
          </cell>
          <cell r="P820">
            <v>19607.877345346809</v>
          </cell>
          <cell r="Q820">
            <v>24830.991584569085</v>
          </cell>
          <cell r="R820">
            <v>30459.589756304114</v>
          </cell>
          <cell r="S820">
            <v>36525.150632027231</v>
          </cell>
          <cell r="T820">
            <v>43061.596762052184</v>
          </cell>
          <cell r="U820">
            <v>50105.484192433447</v>
          </cell>
          <cell r="V820">
            <v>57696.206910084504</v>
          </cell>
          <cell r="W820">
            <v>65876.217159502325</v>
          </cell>
          <cell r="X820">
            <v>74691.262863251424</v>
          </cell>
          <cell r="Y820">
            <v>84190.643474017197</v>
          </cell>
          <cell r="Z820">
            <v>94427.485689119334</v>
          </cell>
          <cell r="AA820">
            <v>105459.04056945894</v>
          </cell>
          <cell r="AB820">
            <v>117347.00372458232</v>
          </cell>
          <cell r="AC820">
            <v>130157.86035454264</v>
          </cell>
          <cell r="AD820">
            <v>143963.25707825876</v>
          </cell>
          <cell r="AE820">
            <v>56405.202653519642</v>
          </cell>
          <cell r="AF820">
            <v>51853.89505400847</v>
          </cell>
          <cell r="AG820">
            <v>48843.518365528675</v>
          </cell>
          <cell r="AH820">
            <v>46017.296202932201</v>
          </cell>
          <cell r="AI820">
            <v>43357.896375547723</v>
          </cell>
          <cell r="AJ820">
            <v>40850.15321653775</v>
          </cell>
          <cell r="AK820">
            <v>38413.905344047183</v>
          </cell>
          <cell r="AL820">
            <v>35977.657471556638</v>
          </cell>
          <cell r="AM820">
            <v>33539.243075232152</v>
          </cell>
          <cell r="AN820">
            <v>31102.995202741607</v>
          </cell>
          <cell r="AO820">
            <v>28664.580806417121</v>
          </cell>
          <cell r="AP820">
            <v>26228.332933926577</v>
          </cell>
          <cell r="AQ820">
            <v>23789.918537602091</v>
          </cell>
          <cell r="AR820">
            <v>21353.670665111535</v>
          </cell>
          <cell r="AS820">
            <v>19556.547323627878</v>
          </cell>
          <cell r="AT820">
            <v>18398.54851315112</v>
          </cell>
          <cell r="AU820">
            <v>17240.549702674358</v>
          </cell>
          <cell r="AV820">
            <v>16082.550892197602</v>
          </cell>
          <cell r="AW820">
            <v>14924.552081720847</v>
          </cell>
          <cell r="AX820">
            <v>13766.553271244093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</row>
        <row r="821">
          <cell r="A821">
            <v>-3257.5385442403576</v>
          </cell>
          <cell r="B821">
            <v>-12890.913624848365</v>
          </cell>
          <cell r="C821">
            <v>-10904.251046210749</v>
          </cell>
          <cell r="D821">
            <v>-8286.0400991244987</v>
          </cell>
          <cell r="E821">
            <v>-6524.816635779679</v>
          </cell>
          <cell r="F821">
            <v>-5001.9286613083505</v>
          </cell>
          <cell r="G821">
            <v>-3404.8061858897149</v>
          </cell>
          <cell r="H821">
            <v>-1718.4088354505916</v>
          </cell>
          <cell r="I821">
            <v>139.54820479794176</v>
          </cell>
          <cell r="J821">
            <v>2188.5753707811987</v>
          </cell>
          <cell r="K821">
            <v>4440.7551515229079</v>
          </cell>
          <cell r="L821">
            <v>6919.0428794638265</v>
          </cell>
          <cell r="M821">
            <v>9644.3062331230558</v>
          </cell>
          <cell r="N821">
            <v>12647.281862082971</v>
          </cell>
          <cell r="O821">
            <v>16380.669403485956</v>
          </cell>
          <cell r="P821">
            <v>21017.601058071679</v>
          </cell>
          <cell r="Q821">
            <v>26176.00801052212</v>
          </cell>
          <cell r="R821">
            <v>31734.875500648293</v>
          </cell>
          <cell r="S821">
            <v>37725.29232072927</v>
          </cell>
          <cell r="T821">
            <v>44180.760766784035</v>
          </cell>
          <cell r="U821">
            <v>51137.38400513916</v>
          </cell>
          <cell r="V821">
            <v>58634.067984750029</v>
          </cell>
          <cell r="W821">
            <v>66712.73902450045</v>
          </cell>
          <cell r="X821">
            <v>75418.578292369653</v>
          </cell>
          <cell r="Y821">
            <v>84800.274487826406</v>
          </cell>
          <cell r="Z821">
            <v>94910.296140614242</v>
          </cell>
          <cell r="AA821">
            <v>105805.1850487987</v>
          </cell>
          <cell r="AB821">
            <v>117545.87249717327</v>
          </cell>
          <cell r="AC821">
            <v>130198.02002452149</v>
          </cell>
          <cell r="AD821">
            <v>143832.38664552767</v>
          </cell>
          <cell r="AE821">
            <v>52482.390793287515</v>
          </cell>
          <cell r="AF821">
            <v>48247.612921372558</v>
          </cell>
          <cell r="AG821">
            <v>45446.598859419864</v>
          </cell>
          <cell r="AH821">
            <v>42816.931931048639</v>
          </cell>
          <cell r="AI821">
            <v>40342.485347215916</v>
          </cell>
          <cell r="AJ821">
            <v>38009.148167509098</v>
          </cell>
          <cell r="AK821">
            <v>35742.333992604501</v>
          </cell>
          <cell r="AL821">
            <v>33475.519817699904</v>
          </cell>
          <cell r="AM821">
            <v>31206.689794164937</v>
          </cell>
          <cell r="AN821">
            <v>28939.875619260343</v>
          </cell>
          <cell r="AO821">
            <v>26671.045595725376</v>
          </cell>
          <cell r="AP821">
            <v>24404.231420820775</v>
          </cell>
          <cell r="AQ821">
            <v>22135.401397285812</v>
          </cell>
          <cell r="AR821">
            <v>19868.587222381215</v>
          </cell>
          <cell r="AS821">
            <v>18196.448393435821</v>
          </cell>
          <cell r="AT821">
            <v>17118.984910449628</v>
          </cell>
          <cell r="AU821">
            <v>16041.521427463435</v>
          </cell>
          <cell r="AV821">
            <v>14964.057944477241</v>
          </cell>
          <cell r="AW821">
            <v>13886.594461491046</v>
          </cell>
          <cell r="AX821">
            <v>12809.130978504852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</row>
        <row r="822">
          <cell r="A822">
            <v>-3572.599685349654</v>
          </cell>
          <cell r="B822">
            <v>-14607.709371174436</v>
          </cell>
          <cell r="C822">
            <v>-13014.322073721385</v>
          </cell>
          <cell r="D822">
            <v>-10279.297754947298</v>
          </cell>
          <cell r="E822">
            <v>-8418.4729659954282</v>
          </cell>
          <cell r="F822">
            <v>-6862.3827563738123</v>
          </cell>
          <cell r="G822">
            <v>-5245.3662755041478</v>
          </cell>
          <cell r="H822">
            <v>-3552.024578886294</v>
          </cell>
          <cell r="I822">
            <v>-1694.3967059163047</v>
          </cell>
          <cell r="J822">
            <v>347.40144565568465</v>
          </cell>
          <cell r="K822">
            <v>2584.7531020584147</v>
          </cell>
          <cell r="L822">
            <v>5040.7031508164237</v>
          </cell>
          <cell r="M822">
            <v>7735.8539948262096</v>
          </cell>
          <cell r="N822">
            <v>10701.677397212392</v>
          </cell>
          <cell r="O822">
            <v>14428.198729923475</v>
          </cell>
          <cell r="P822">
            <v>19104.227931727572</v>
          </cell>
          <cell r="Q822">
            <v>24317.266991324974</v>
          </cell>
          <cell r="R822">
            <v>29935.007821056915</v>
          </cell>
          <cell r="S822">
            <v>35988.86847110057</v>
          </cell>
          <cell r="T822">
            <v>42512.706056519375</v>
          </cell>
          <cell r="U822">
            <v>49543.006108208894</v>
          </cell>
          <cell r="V822">
            <v>57119.086623648756</v>
          </cell>
          <cell r="W822">
            <v>65283.317958644751</v>
          </cell>
          <cell r="X822">
            <v>74081.359789838316</v>
          </cell>
          <cell r="Y822">
            <v>83562.416473231497</v>
          </cell>
          <cell r="Z822">
            <v>93779.512226857827</v>
          </cell>
          <cell r="AA822">
            <v>104789.78767659908</v>
          </cell>
          <cell r="AB822">
            <v>116654.81942362452</v>
          </cell>
          <cell r="AC822">
            <v>129440.9644206808</v>
          </cell>
          <cell r="AD822">
            <v>143219.73108320864</v>
          </cell>
          <cell r="AE822">
            <v>57059.000115088587</v>
          </cell>
          <cell r="AF822">
            <v>52454.937925302154</v>
          </cell>
          <cell r="AG822">
            <v>49409.667706709814</v>
          </cell>
          <cell r="AH822">
            <v>46550.686564643212</v>
          </cell>
          <cell r="AI822">
            <v>43860.461409546995</v>
          </cell>
          <cell r="AJ822">
            <v>41323.650788060229</v>
          </cell>
          <cell r="AK822">
            <v>38859.164160989334</v>
          </cell>
          <cell r="AL822">
            <v>36394.677533918439</v>
          </cell>
          <cell r="AM822">
            <v>33927.999270653127</v>
          </cell>
          <cell r="AN822">
            <v>31463.512643582231</v>
          </cell>
          <cell r="AO822">
            <v>28996.834380316915</v>
          </cell>
          <cell r="AP822">
            <v>26532.347753246017</v>
          </cell>
          <cell r="AQ822">
            <v>24065.669489980704</v>
          </cell>
          <cell r="AR822">
            <v>21601.182862909805</v>
          </cell>
          <cell r="AS822">
            <v>19783.228913192976</v>
          </cell>
          <cell r="AT822">
            <v>18611.807640830204</v>
          </cell>
          <cell r="AU822">
            <v>17440.386368467436</v>
          </cell>
          <cell r="AV822">
            <v>16268.965096104665</v>
          </cell>
          <cell r="AW822">
            <v>15097.543823741893</v>
          </cell>
          <cell r="AX822">
            <v>13926.122551379123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</row>
        <row r="823">
          <cell r="A823">
            <v>-3330.9905752254099</v>
          </cell>
          <cell r="B823">
            <v>-13601.723479377213</v>
          </cell>
          <cell r="C823">
            <v>-11968.758069919899</v>
          </cell>
          <cell r="D823">
            <v>-9457.840819687066</v>
          </cell>
          <cell r="E823">
            <v>-7757.9885297750498</v>
          </cell>
          <cell r="F823">
            <v>-6302.1497201488946</v>
          </cell>
          <cell r="G823">
            <v>-4779.8102315732931</v>
          </cell>
          <cell r="H823">
            <v>-3176.3085593618525</v>
          </cell>
          <cell r="I823">
            <v>-1408.9261772501211</v>
          </cell>
          <cell r="J823">
            <v>541.4005697731767</v>
          </cell>
          <cell r="K823">
            <v>2686.0973042432911</v>
          </cell>
          <cell r="L823">
            <v>5047.5456987474727</v>
          </cell>
          <cell r="M823">
            <v>7645.9376504668344</v>
          </cell>
          <cell r="N823">
            <v>10511.444079855994</v>
          </cell>
          <cell r="O823">
            <v>14101.970199499941</v>
          </cell>
          <cell r="P823">
            <v>18592.350850740968</v>
          </cell>
          <cell r="Q823">
            <v>23594.819241591049</v>
          </cell>
          <cell r="R823">
            <v>28985.642254317972</v>
          </cell>
          <cell r="S823">
            <v>34794.968867495772</v>
          </cell>
          <cell r="T823">
            <v>41055.28860325805</v>
          </cell>
          <cell r="U823">
            <v>47801.613229777206</v>
          </cell>
          <cell r="V823">
            <v>55071.672569779475</v>
          </cell>
          <cell r="W823">
            <v>62906.125510183694</v>
          </cell>
          <cell r="X823">
            <v>71348.787392966769</v>
          </cell>
          <cell r="Y823">
            <v>80446.875058973033</v>
          </cell>
          <cell r="Z823">
            <v>90251.270915111454</v>
          </cell>
          <cell r="AA823">
            <v>100816.80750177518</v>
          </cell>
          <cell r="AB823">
            <v>112202.5741519701</v>
          </cell>
          <cell r="AC823">
            <v>124472.24745718794</v>
          </cell>
          <cell r="AD823">
            <v>137694.44738820431</v>
          </cell>
          <cell r="AE823">
            <v>53210.872002743388</v>
          </cell>
          <cell r="AF823">
            <v>48917.313346278024</v>
          </cell>
          <cell r="AG823">
            <v>46077.419841512012</v>
          </cell>
          <cell r="AH823">
            <v>43411.251852204157</v>
          </cell>
          <cell r="AI823">
            <v>40902.458741605449</v>
          </cell>
          <cell r="AJ823">
            <v>38536.733702560523</v>
          </cell>
          <cell r="AK823">
            <v>36238.455040105226</v>
          </cell>
          <cell r="AL823">
            <v>33940.176377649936</v>
          </cell>
          <cell r="AM823">
            <v>31639.853885601024</v>
          </cell>
          <cell r="AN823">
            <v>29341.575223145719</v>
          </cell>
          <cell r="AO823">
            <v>27041.252731096803</v>
          </cell>
          <cell r="AP823">
            <v>24742.97406864151</v>
          </cell>
          <cell r="AQ823">
            <v>22442.651576592594</v>
          </cell>
          <cell r="AR823">
            <v>20144.372914137304</v>
          </cell>
          <cell r="AS823">
            <v>18449.023981801496</v>
          </cell>
          <cell r="AT823">
            <v>17356.604779585174</v>
          </cell>
          <cell r="AU823">
            <v>16264.185577368855</v>
          </cell>
          <cell r="AV823">
            <v>15171.766375152532</v>
          </cell>
          <cell r="AW823">
            <v>14079.347172936208</v>
          </cell>
          <cell r="AX823">
            <v>12986.927970719889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</row>
        <row r="824">
          <cell r="A824">
            <v>-3669.857690133219</v>
          </cell>
          <cell r="B824">
            <v>-14822.898154989038</v>
          </cell>
          <cell r="C824">
            <v>-12954.872916924965</v>
          </cell>
          <cell r="D824">
            <v>-10242.536428498084</v>
          </cell>
          <cell r="E824">
            <v>-8364.3028086452105</v>
          </cell>
          <cell r="F824">
            <v>-6735.2411785691811</v>
          </cell>
          <cell r="G824">
            <v>-5045.6500986636665</v>
          </cell>
          <cell r="H824">
            <v>-3279.63037036277</v>
          </cell>
          <cell r="I824">
            <v>-1346.6634589432597</v>
          </cell>
          <cell r="J824">
            <v>773.69937047765779</v>
          </cell>
          <cell r="K824">
            <v>3093.0293279067046</v>
          </cell>
          <cell r="L824">
            <v>5634.8955938107774</v>
          </cell>
          <cell r="M824">
            <v>8420.3275153086852</v>
          </cell>
          <cell r="N824">
            <v>11481.646536240563</v>
          </cell>
          <cell r="O824">
            <v>15323.734321697721</v>
          </cell>
          <cell r="P824">
            <v>20142.044173011862</v>
          </cell>
          <cell r="Q824">
            <v>25513.179048005808</v>
          </cell>
          <cell r="R824">
            <v>31301.289082151798</v>
          </cell>
          <cell r="S824">
            <v>37538.745140713218</v>
          </cell>
          <cell r="T824">
            <v>44260.431123351023</v>
          </cell>
          <cell r="U824">
            <v>51503.939057515148</v>
          </cell>
          <cell r="V824">
            <v>59309.779337442727</v>
          </cell>
          <cell r="W824">
            <v>67721.607284556158</v>
          </cell>
          <cell r="X824">
            <v>76786.467296333794</v>
          </cell>
          <cell r="Y824">
            <v>86555.055949091911</v>
          </cell>
          <cell r="Z824">
            <v>97082.005526119188</v>
          </cell>
          <cell r="AA824">
            <v>108426.18955683749</v>
          </cell>
          <cell r="AB824">
            <v>120651.05207576152</v>
          </cell>
          <cell r="AC824">
            <v>133824.96244268728</v>
          </cell>
          <cell r="AD824">
            <v>148021.59770849385</v>
          </cell>
          <cell r="AE824">
            <v>58805.364816312191</v>
          </cell>
          <cell r="AF824">
            <v>54060.389331966369</v>
          </cell>
          <cell r="AG824">
            <v>50921.914668769139</v>
          </cell>
          <cell r="AH824">
            <v>47975.430700892444</v>
          </cell>
          <cell r="AI824">
            <v>45202.867715835528</v>
          </cell>
          <cell r="AJ824">
            <v>42588.414715160245</v>
          </cell>
          <cell r="AK824">
            <v>40048.49927855056</v>
          </cell>
          <cell r="AL824">
            <v>37508.583841940883</v>
          </cell>
          <cell r="AM824">
            <v>34966.409691268615</v>
          </cell>
          <cell r="AN824">
            <v>32426.494254658948</v>
          </cell>
          <cell r="AO824">
            <v>29884.320103986673</v>
          </cell>
          <cell r="AP824">
            <v>27344.404667377006</v>
          </cell>
          <cell r="AQ824">
            <v>24802.230516704734</v>
          </cell>
          <cell r="AR824">
            <v>22262.315080095057</v>
          </cell>
          <cell r="AS824">
            <v>20388.720291950773</v>
          </cell>
          <cell r="AT824">
            <v>19181.446152271888</v>
          </cell>
          <cell r="AU824">
            <v>17974.172012592997</v>
          </cell>
          <cell r="AV824">
            <v>16766.897872914105</v>
          </cell>
          <cell r="AW824">
            <v>15559.623733235208</v>
          </cell>
          <cell r="AX824">
            <v>14352.349593556315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</row>
        <row r="825">
          <cell r="A825">
            <v>-3190.3270451106509</v>
          </cell>
          <cell r="B825">
            <v>-12845.826411097387</v>
          </cell>
          <cell r="C825">
            <v>-11195.76951462617</v>
          </cell>
          <cell r="D825">
            <v>-8737.3406550605305</v>
          </cell>
          <cell r="E825">
            <v>-7069.4308877194853</v>
          </cell>
          <cell r="F825">
            <v>-5640.6545006829419</v>
          </cell>
          <cell r="G825">
            <v>-4140.3807279681732</v>
          </cell>
          <cell r="H825">
            <v>-2554.1819666438573</v>
          </cell>
          <cell r="I825">
            <v>-801.95515754967687</v>
          </cell>
          <cell r="J825">
            <v>1135.110821323357</v>
          </cell>
          <cell r="K825">
            <v>3268.6617904710915</v>
          </cell>
          <cell r="L825">
            <v>5620.9400240464583</v>
          </cell>
          <cell r="M825">
            <v>8212.1488403210933</v>
          </cell>
          <cell r="N825">
            <v>11072.015301512358</v>
          </cell>
          <cell r="O825">
            <v>14641.64344624932</v>
          </cell>
          <cell r="P825">
            <v>19088.729413667417</v>
          </cell>
          <cell r="Q825">
            <v>24038.957461672599</v>
          </cell>
          <cell r="R825">
            <v>29373.484577974436</v>
          </cell>
          <cell r="S825">
            <v>35122.144897982726</v>
          </cell>
          <cell r="T825">
            <v>41317.088658573819</v>
          </cell>
          <cell r="U825">
            <v>47992.962003066597</v>
          </cell>
          <cell r="V825">
            <v>55187.100744926036</v>
          </cell>
          <cell r="W825">
            <v>62939.739173846865</v>
          </cell>
          <cell r="X825">
            <v>71294.235071995965</v>
          </cell>
          <cell r="Y825">
            <v>80297.312198850428</v>
          </cell>
          <cell r="Z825">
            <v>89999.321600763869</v>
          </cell>
          <cell r="AA825">
            <v>100454.52320667348</v>
          </cell>
          <cell r="AB825">
            <v>111721.38928481359</v>
          </cell>
          <cell r="AC825">
            <v>123862.9314575626</v>
          </cell>
          <cell r="AD825">
            <v>136947.0531033022</v>
          </cell>
          <cell r="AE825">
            <v>51166.084723495194</v>
          </cell>
          <cell r="AF825">
            <v>47037.518930198734</v>
          </cell>
          <cell r="AG825">
            <v>44306.756847159188</v>
          </cell>
          <cell r="AH825">
            <v>41743.044355829166</v>
          </cell>
          <cell r="AI825">
            <v>39330.659141694799</v>
          </cell>
          <cell r="AJ825">
            <v>37055.844179556487</v>
          </cell>
          <cell r="AK825">
            <v>34845.883764787759</v>
          </cell>
          <cell r="AL825">
            <v>32635.923350019024</v>
          </cell>
          <cell r="AM825">
            <v>30423.997645936066</v>
          </cell>
          <cell r="AN825">
            <v>28214.037231167331</v>
          </cell>
          <cell r="AO825">
            <v>26002.111527084366</v>
          </cell>
          <cell r="AP825">
            <v>23792.151112315638</v>
          </cell>
          <cell r="AQ825">
            <v>21580.225408232676</v>
          </cell>
          <cell r="AR825">
            <v>19370.264993463945</v>
          </cell>
          <cell r="AS825">
            <v>17740.064926392897</v>
          </cell>
          <cell r="AT825">
            <v>16689.625207019548</v>
          </cell>
          <cell r="AU825">
            <v>15639.185487646189</v>
          </cell>
          <cell r="AV825">
            <v>14588.745768272836</v>
          </cell>
          <cell r="AW825">
            <v>13538.30604889948</v>
          </cell>
          <cell r="AX825">
            <v>12487.866329526123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</row>
        <row r="826">
          <cell r="A826">
            <v>-2903.1553492741327</v>
          </cell>
          <cell r="B826">
            <v>-11724.716685845937</v>
          </cell>
          <cell r="C826">
            <v>-10145.295652861974</v>
          </cell>
          <cell r="D826">
            <v>-7820.952482065878</v>
          </cell>
          <cell r="E826">
            <v>-6286.0989964821756</v>
          </cell>
          <cell r="F826">
            <v>-4979.6434234372337</v>
          </cell>
          <cell r="G826">
            <v>-3595.0432351530881</v>
          </cell>
          <cell r="H826">
            <v>-2118.7690695154829</v>
          </cell>
          <cell r="I826">
            <v>-477.06132552696062</v>
          </cell>
          <cell r="J826">
            <v>1347.8914303681481</v>
          </cell>
          <cell r="K826">
            <v>3367.777521868898</v>
          </cell>
          <cell r="L826">
            <v>5604.0282559063435</v>
          </cell>
          <cell r="M826">
            <v>8076.340673592299</v>
          </cell>
          <cell r="N826">
            <v>10812.85872317316</v>
          </cell>
          <cell r="O826">
            <v>14215.854671656085</v>
          </cell>
          <cell r="P826">
            <v>18436.121848081344</v>
          </cell>
          <cell r="Q826">
            <v>23129.220644944919</v>
          </cell>
          <cell r="R826">
            <v>28186.656898097121</v>
          </cell>
          <cell r="S826">
            <v>33636.715071130238</v>
          </cell>
          <cell r="T826">
            <v>39509.875424052443</v>
          </cell>
          <cell r="U826">
            <v>45838.984478670216</v>
          </cell>
          <cell r="V826">
            <v>52659.438717641191</v>
          </cell>
          <cell r="W826">
            <v>60009.382544562119</v>
          </cell>
          <cell r="X826">
            <v>67929.921612212755</v>
          </cell>
          <cell r="Y826">
            <v>76465.352712025808</v>
          </cell>
          <cell r="Z826">
            <v>85663.411510473845</v>
          </cell>
          <cell r="AA826">
            <v>95575.53951787595</v>
          </cell>
          <cell r="AB826">
            <v>106257.17178268638</v>
          </cell>
          <cell r="AC826">
            <v>117768.04692023844</v>
          </cell>
          <cell r="AD826">
            <v>130172.54120982588</v>
          </cell>
          <cell r="AE826">
            <v>46515.289187923161</v>
          </cell>
          <cell r="AF826">
            <v>42761.993760994243</v>
          </cell>
          <cell r="AG826">
            <v>40279.447193625725</v>
          </cell>
          <cell r="AH826">
            <v>37948.766068162404</v>
          </cell>
          <cell r="AI826">
            <v>35755.657166542609</v>
          </cell>
          <cell r="AJ826">
            <v>33687.61392296238</v>
          </cell>
          <cell r="AK826">
            <v>31678.530203886527</v>
          </cell>
          <cell r="AL826">
            <v>29669.446484810665</v>
          </cell>
          <cell r="AM826">
            <v>27658.576113477102</v>
          </cell>
          <cell r="AN826">
            <v>25649.492394401244</v>
          </cell>
          <cell r="AO826">
            <v>23638.622023067677</v>
          </cell>
          <cell r="AP826">
            <v>21629.53830399182</v>
          </cell>
          <cell r="AQ826">
            <v>19618.667932658253</v>
          </cell>
          <cell r="AR826">
            <v>17609.584213582395</v>
          </cell>
          <cell r="AS826">
            <v>16127.56291053044</v>
          </cell>
          <cell r="AT826">
            <v>15172.604023502376</v>
          </cell>
          <cell r="AU826">
            <v>14217.645136474313</v>
          </cell>
          <cell r="AV826">
            <v>13262.686249446251</v>
          </cell>
          <cell r="AW826">
            <v>12307.727362418193</v>
          </cell>
          <cell r="AX826">
            <v>11352.76847539013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</row>
        <row r="827">
          <cell r="A827">
            <v>-3670.6980739922355</v>
          </cell>
          <cell r="B827">
            <v>-14790.099302646886</v>
          </cell>
          <cell r="C827">
            <v>-13054.301108269359</v>
          </cell>
          <cell r="D827">
            <v>-10399.738331202607</v>
          </cell>
          <cell r="E827">
            <v>-8529.5948112585993</v>
          </cell>
          <cell r="F827">
            <v>-6910.861786965037</v>
          </cell>
          <cell r="G827">
            <v>-5232.6218297649903</v>
          </cell>
          <cell r="H827">
            <v>-3479.0357883796187</v>
          </cell>
          <cell r="I827">
            <v>-1559.5763536809252</v>
          </cell>
          <cell r="J827">
            <v>546.1348830673644</v>
          </cell>
          <cell r="K827">
            <v>2849.5780383644087</v>
          </cell>
          <cell r="L827">
            <v>5374.2358394613384</v>
          </cell>
          <cell r="M827">
            <v>8141.0394429009284</v>
          </cell>
          <cell r="N827">
            <v>11182.218662322297</v>
          </cell>
          <cell r="O827">
            <v>15003.063931285633</v>
          </cell>
          <cell r="P827">
            <v>19799.128072645897</v>
          </cell>
          <cell r="Q827">
            <v>25146.463881814278</v>
          </cell>
          <cell r="R827">
            <v>30908.927266804305</v>
          </cell>
          <cell r="S827">
            <v>37118.745660183835</v>
          </cell>
          <cell r="T827">
            <v>43810.648393865391</v>
          </cell>
          <cell r="U827">
            <v>51022.060928054423</v>
          </cell>
          <cell r="V827">
            <v>58793.314158695473</v>
          </cell>
          <cell r="W827">
            <v>67167.869973999565</v>
          </cell>
          <cell r="X827">
            <v>76192.564321510596</v>
          </cell>
          <cell r="Y827">
            <v>85917.869145100238</v>
          </cell>
          <cell r="Z827">
            <v>96398.174656812276</v>
          </cell>
          <cell r="AA827">
            <v>107692.09352220366</v>
          </cell>
          <cell r="AB827">
            <v>119862.7886603845</v>
          </cell>
          <cell r="AC827">
            <v>132978.32649202683</v>
          </cell>
          <cell r="AD827">
            <v>147112.05761093408</v>
          </cell>
          <cell r="AE827">
            <v>58868.941575936406</v>
          </cell>
          <cell r="AF827">
            <v>54118.836114644895</v>
          </cell>
          <cell r="AG827">
            <v>50976.968324819296</v>
          </cell>
          <cell r="AH827">
            <v>48027.298798897893</v>
          </cell>
          <cell r="AI827">
            <v>45251.738288513247</v>
          </cell>
          <cell r="AJ827">
            <v>42634.458701343814</v>
          </cell>
          <cell r="AK827">
            <v>40091.797263690125</v>
          </cell>
          <cell r="AL827">
            <v>37549.135826036429</v>
          </cell>
          <cell r="AM827">
            <v>35004.213232336821</v>
          </cell>
          <cell r="AN827">
            <v>32461.551794683124</v>
          </cell>
          <cell r="AO827">
            <v>29916.629200983512</v>
          </cell>
          <cell r="AP827">
            <v>27373.96776332982</v>
          </cell>
          <cell r="AQ827">
            <v>24829.045169630208</v>
          </cell>
          <cell r="AR827">
            <v>22286.383731976519</v>
          </cell>
          <cell r="AS827">
            <v>20410.76332787269</v>
          </cell>
          <cell r="AT827">
            <v>19202.183957318714</v>
          </cell>
          <cell r="AU827">
            <v>17993.604586764744</v>
          </cell>
          <cell r="AV827">
            <v>16785.025216210772</v>
          </cell>
          <cell r="AW827">
            <v>15576.445845656799</v>
          </cell>
          <cell r="AX827">
            <v>14367.866475102825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</row>
        <row r="828">
          <cell r="A828">
            <v>-3285.0466759550964</v>
          </cell>
          <cell r="B828">
            <v>-13203.948725134003</v>
          </cell>
          <cell r="C828">
            <v>-11378.564775659908</v>
          </cell>
          <cell r="D828">
            <v>-8589.1025856586257</v>
          </cell>
          <cell r="E828">
            <v>-6760.9076973900119</v>
          </cell>
          <cell r="F828">
            <v>-5247.6086236662995</v>
          </cell>
          <cell r="G828">
            <v>-3661.5898508513555</v>
          </cell>
          <cell r="H828">
            <v>-1987.8611105367452</v>
          </cell>
          <cell r="I828">
            <v>-143.93505474811275</v>
          </cell>
          <cell r="J828">
            <v>1889.638492497779</v>
          </cell>
          <cell r="K828">
            <v>4124.8236430877623</v>
          </cell>
          <cell r="L828">
            <v>6584.489049151096</v>
          </cell>
          <cell r="M828">
            <v>9289.391434814017</v>
          </cell>
          <cell r="N828">
            <v>12270.197394710487</v>
          </cell>
          <cell r="O828">
            <v>15981.302786508742</v>
          </cell>
          <cell r="P828">
            <v>20596.477357187345</v>
          </cell>
          <cell r="Q828">
            <v>25732.044327715041</v>
          </cell>
          <cell r="R828">
            <v>31266.298708763989</v>
          </cell>
          <cell r="S828">
            <v>37230.191640144127</v>
          </cell>
          <cell r="T828">
            <v>43657.077079086455</v>
          </cell>
          <cell r="U828">
            <v>50582.898337203878</v>
          </cell>
          <cell r="V828">
            <v>58046.389098801286</v>
          </cell>
          <cell r="W828">
            <v>66089.290044759488</v>
          </cell>
          <cell r="X828">
            <v>74756.582293494008</v>
          </cell>
          <cell r="Y828">
            <v>84096.738964542543</v>
          </cell>
          <cell r="Z828">
            <v>94161.99627168708</v>
          </cell>
          <cell r="AA828">
            <v>105008.64566173987</v>
          </cell>
          <cell r="AB828">
            <v>116697.34863282263</v>
          </cell>
          <cell r="AC828">
            <v>129293.47599280678</v>
          </cell>
          <cell r="AD828">
            <v>142867.47345526802</v>
          </cell>
          <cell r="AE828">
            <v>52704.335891862269</v>
          </cell>
          <cell r="AF828">
            <v>48451.649380915849</v>
          </cell>
          <cell r="AG828">
            <v>45638.789986982418</v>
          </cell>
          <cell r="AH828">
            <v>42998.002344085544</v>
          </cell>
          <cell r="AI828">
            <v>40513.09146389235</v>
          </cell>
          <cell r="AJ828">
            <v>38169.886731611616</v>
          </cell>
          <cell r="AK828">
            <v>35893.486326203885</v>
          </cell>
          <cell r="AL828">
            <v>33617.085920796155</v>
          </cell>
          <cell r="AM828">
            <v>31338.661141846835</v>
          </cell>
          <cell r="AN828">
            <v>29062.260736439104</v>
          </cell>
          <cell r="AO828">
            <v>26783.835957489773</v>
          </cell>
          <cell r="AP828">
            <v>24507.435552082043</v>
          </cell>
          <cell r="AQ828">
            <v>22229.010773132712</v>
          </cell>
          <cell r="AR828">
            <v>19952.610367724988</v>
          </cell>
          <cell r="AS828">
            <v>18273.400157091153</v>
          </cell>
          <cell r="AT828">
            <v>17191.380141231224</v>
          </cell>
          <cell r="AU828">
            <v>16109.360125371288</v>
          </cell>
          <cell r="AV828">
            <v>15027.340109511355</v>
          </cell>
          <cell r="AW828">
            <v>13945.320093651424</v>
          </cell>
          <cell r="AX828">
            <v>12863.300077791488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</row>
        <row r="829">
          <cell r="A829">
            <v>-3032.7283004910855</v>
          </cell>
          <cell r="B829">
            <v>-12201.92524389796</v>
          </cell>
          <cell r="C829">
            <v>-10528.209075255656</v>
          </cell>
          <cell r="D829">
            <v>-7994.6830701479576</v>
          </cell>
          <cell r="E829">
            <v>-6334.4749598948274</v>
          </cell>
          <cell r="F829">
            <v>-4947.9960092760048</v>
          </cell>
          <cell r="G829">
            <v>-3484.5452003876303</v>
          </cell>
          <cell r="H829">
            <v>-1930.0372148152296</v>
          </cell>
          <cell r="I829">
            <v>-207.65417913799047</v>
          </cell>
          <cell r="J829">
            <v>1701.0410989682291</v>
          </cell>
          <cell r="K829">
            <v>3807.8989994672024</v>
          </cell>
          <cell r="L829">
            <v>6134.917418240283</v>
          </cell>
          <cell r="M829">
            <v>8702.2357811477686</v>
          </cell>
          <cell r="N829">
            <v>11538.949411317648</v>
          </cell>
          <cell r="O829">
            <v>15065.339955079769</v>
          </cell>
          <cell r="P829">
            <v>19440.197146949435</v>
          </cell>
          <cell r="Q829">
            <v>24305.698012535056</v>
          </cell>
          <cell r="R829">
            <v>29548.920355052353</v>
          </cell>
          <cell r="S829">
            <v>35199.187674399269</v>
          </cell>
          <cell r="T829">
            <v>41288.099929978365</v>
          </cell>
          <cell r="U829">
            <v>47849.710268164374</v>
          </cell>
          <cell r="V829">
            <v>54920.715469584356</v>
          </cell>
          <cell r="W829">
            <v>62540.661181315045</v>
          </cell>
          <cell r="X829">
            <v>70752.163081789273</v>
          </cell>
          <cell r="Y829">
            <v>79601.14521530857</v>
          </cell>
          <cell r="Z829">
            <v>89137.096829083603</v>
          </cell>
          <cell r="AA829">
            <v>99413.349149201342</v>
          </cell>
          <cell r="AB829">
            <v>110487.37364343017</v>
          </cell>
          <cell r="AC829">
            <v>122421.10343894127</v>
          </cell>
          <cell r="AD829">
            <v>135281.27969252356</v>
          </cell>
          <cell r="AE829">
            <v>48642.917052759418</v>
          </cell>
          <cell r="AF829">
            <v>44717.944397230785</v>
          </cell>
          <cell r="AG829">
            <v>42121.845160520636</v>
          </cell>
          <cell r="AH829">
            <v>39684.557751550186</v>
          </cell>
          <cell r="AI829">
            <v>37391.135174767471</v>
          </cell>
          <cell r="AJ829">
            <v>35228.498809064513</v>
          </cell>
          <cell r="AK829">
            <v>33127.518800013437</v>
          </cell>
          <cell r="AL829">
            <v>31026.538790962342</v>
          </cell>
          <cell r="AM829">
            <v>28923.690407467271</v>
          </cell>
          <cell r="AN829">
            <v>26822.710398416199</v>
          </cell>
          <cell r="AO829">
            <v>24719.862014921124</v>
          </cell>
          <cell r="AP829">
            <v>22618.88200587004</v>
          </cell>
          <cell r="AQ829">
            <v>20516.033622374965</v>
          </cell>
          <cell r="AR829">
            <v>18415.053613323889</v>
          </cell>
          <cell r="AS829">
            <v>16865.244065251776</v>
          </cell>
          <cell r="AT829">
            <v>15866.604978158626</v>
          </cell>
          <cell r="AU829">
            <v>14867.965891065478</v>
          </cell>
          <cell r="AV829">
            <v>13869.326803972332</v>
          </cell>
          <cell r="AW829">
            <v>12870.687716879182</v>
          </cell>
          <cell r="AX829">
            <v>11872.048629786032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</row>
        <row r="830">
          <cell r="A830">
            <v>-3012.0401516307929</v>
          </cell>
          <cell r="B830">
            <v>-12158.099282491854</v>
          </cell>
          <cell r="C830">
            <v>-10320.449049638866</v>
          </cell>
          <cell r="D830">
            <v>-7687.0411762948397</v>
          </cell>
          <cell r="E830">
            <v>-6008.3902630298617</v>
          </cell>
          <cell r="F830">
            <v>-4611.8847890033812</v>
          </cell>
          <cell r="G830">
            <v>-3136.2813975907193</v>
          </cell>
          <cell r="H830">
            <v>-1567.44778584596</v>
          </cell>
          <cell r="I830">
            <v>171.03579615890067</v>
          </cell>
          <cell r="J830">
            <v>2097.6647292473895</v>
          </cell>
          <cell r="K830">
            <v>4224.4455822214986</v>
          </cell>
          <cell r="L830">
            <v>6573.4730403714211</v>
          </cell>
          <cell r="M830">
            <v>9165.0215248884924</v>
          </cell>
          <cell r="N830">
            <v>12028.245219048635</v>
          </cell>
          <cell r="O830">
            <v>15580.389870875211</v>
          </cell>
          <cell r="P830">
            <v>19979.055968245848</v>
          </cell>
          <cell r="Q830">
            <v>24869.153705725606</v>
          </cell>
          <cell r="R830">
            <v>30138.882439225905</v>
          </cell>
          <cell r="S830">
            <v>35817.713909574122</v>
          </cell>
          <cell r="T830">
            <v>41937.40782543087</v>
          </cell>
          <cell r="U830">
            <v>48532.189484178969</v>
          </cell>
          <cell r="V830">
            <v>55638.941181983748</v>
          </cell>
          <cell r="W830">
            <v>63297.408483513653</v>
          </cell>
          <cell r="X830">
            <v>71550.42250491523</v>
          </cell>
          <cell r="Y830">
            <v>80444.139453193478</v>
          </cell>
          <cell r="Z830">
            <v>90028.298761656493</v>
          </cell>
          <cell r="AA830">
            <v>100356.50126508568</v>
          </cell>
          <cell r="AB830">
            <v>111486.50897036745</v>
          </cell>
          <cell r="AC830">
            <v>123480.5680990979</v>
          </cell>
          <cell r="AD830">
            <v>136405.75720882454</v>
          </cell>
          <cell r="AE830">
            <v>48254.659900450737</v>
          </cell>
          <cell r="AF830">
            <v>44361.015520413312</v>
          </cell>
          <cell r="AG830">
            <v>41785.637781463316</v>
          </cell>
          <cell r="AH830">
            <v>39367.804268889297</v>
          </cell>
          <cell r="AI830">
            <v>37092.687290797061</v>
          </cell>
          <cell r="AJ830">
            <v>34947.312616779163</v>
          </cell>
          <cell r="AK830">
            <v>32863.102171824881</v>
          </cell>
          <cell r="AL830">
            <v>30778.891726870603</v>
          </cell>
          <cell r="AM830">
            <v>28692.827820429553</v>
          </cell>
          <cell r="AN830">
            <v>26608.617375475274</v>
          </cell>
          <cell r="AO830">
            <v>24522.553469034221</v>
          </cell>
          <cell r="AP830">
            <v>22438.343024079943</v>
          </cell>
          <cell r="AQ830">
            <v>20352.279117638886</v>
          </cell>
          <cell r="AR830">
            <v>18268.068672684614</v>
          </cell>
          <cell r="AS830">
            <v>16730.629366329344</v>
          </cell>
          <cell r="AT830">
            <v>15739.961198573095</v>
          </cell>
          <cell r="AU830">
            <v>14749.293030816843</v>
          </cell>
          <cell r="AV830">
            <v>13758.624863060591</v>
          </cell>
          <cell r="AW830">
            <v>12767.956695304338</v>
          </cell>
          <cell r="AX830">
            <v>11777.288527548088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</row>
        <row r="831">
          <cell r="A831">
            <v>-3353.7658988691592</v>
          </cell>
          <cell r="B831">
            <v>-13460.226872473315</v>
          </cell>
          <cell r="C831">
            <v>-11615.763042132865</v>
          </cell>
          <cell r="D831">
            <v>-9005.9843077269306</v>
          </cell>
          <cell r="E831">
            <v>-7239.0403048691514</v>
          </cell>
          <cell r="F831">
            <v>-5718.5335623683468</v>
          </cell>
          <cell r="G831">
            <v>-4128.654973602127</v>
          </cell>
          <cell r="H831">
            <v>-2454.3318531134328</v>
          </cell>
          <cell r="I831">
            <v>-611.68693017271903</v>
          </cell>
          <cell r="J831">
            <v>1418.8151691153785</v>
          </cell>
          <cell r="K831">
            <v>3648.9593270330902</v>
          </cell>
          <cell r="L831">
            <v>6101.6284286819055</v>
          </cell>
          <cell r="M831">
            <v>8797.5055489672377</v>
          </cell>
          <cell r="N831">
            <v>11767.429045115536</v>
          </cell>
          <cell r="O831">
            <v>15474.965963678944</v>
          </cell>
          <cell r="P831">
            <v>20097.731764573899</v>
          </cell>
          <cell r="Q831">
            <v>25244.553726360486</v>
          </cell>
          <cell r="R831">
            <v>30790.936852889849</v>
          </cell>
          <cell r="S831">
            <v>36767.900115782912</v>
          </cell>
          <cell r="T831">
            <v>43208.870570041407</v>
          </cell>
          <cell r="U831">
            <v>50149.87029981886</v>
          </cell>
          <cell r="V831">
            <v>57629.717877277944</v>
          </cell>
          <cell r="W831">
            <v>65690.245461222177</v>
          </cell>
          <cell r="X831">
            <v>74376.532749658683</v>
          </cell>
          <cell r="Y831">
            <v>83737.159094706672</v>
          </cell>
          <cell r="Z831">
            <v>93824.47518984096</v>
          </cell>
          <cell r="AA831">
            <v>104694.89584892278</v>
          </cell>
          <cell r="AB831">
            <v>116409.21551442741</v>
          </cell>
          <cell r="AC831">
            <v>129032.9482593955</v>
          </cell>
          <cell r="AD831">
            <v>142636.69418461941</v>
          </cell>
          <cell r="AE831">
            <v>53830.036219995141</v>
          </cell>
          <cell r="AF831">
            <v>49486.517512421844</v>
          </cell>
          <cell r="AG831">
            <v>46613.578872840786</v>
          </cell>
          <cell r="AH831">
            <v>43916.387227012572</v>
          </cell>
          <cell r="AI831">
            <v>41378.401681407529</v>
          </cell>
          <cell r="AJ831">
            <v>38985.1489541872</v>
          </cell>
          <cell r="AK831">
            <v>36660.127412776783</v>
          </cell>
          <cell r="AL831">
            <v>34335.105871366381</v>
          </cell>
          <cell r="AM831">
            <v>32008.016718264767</v>
          </cell>
          <cell r="AN831">
            <v>29682.995176854358</v>
          </cell>
          <cell r="AO831">
            <v>27355.906023752741</v>
          </cell>
          <cell r="AP831">
            <v>25030.884482342331</v>
          </cell>
          <cell r="AQ831">
            <v>22703.795329240711</v>
          </cell>
          <cell r="AR831">
            <v>20378.773787830305</v>
          </cell>
          <cell r="AS831">
            <v>18663.697695326849</v>
          </cell>
          <cell r="AT831">
            <v>17558.567051730348</v>
          </cell>
          <cell r="AU831">
            <v>16453.43640813385</v>
          </cell>
          <cell r="AV831">
            <v>15348.305764537348</v>
          </cell>
          <cell r="AW831">
            <v>14243.175120940849</v>
          </cell>
          <cell r="AX831">
            <v>13138.044477344349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</row>
        <row r="832">
          <cell r="A832">
            <v>-2968.5637703712355</v>
          </cell>
          <cell r="B832">
            <v>-11941.723886017884</v>
          </cell>
          <cell r="C832">
            <v>-10228.372784692403</v>
          </cell>
          <cell r="D832">
            <v>-7722.8527435497126</v>
          </cell>
          <cell r="E832">
            <v>-6095.0034337306633</v>
          </cell>
          <cell r="F832">
            <v>-4730.5607675577548</v>
          </cell>
          <cell r="G832">
            <v>-3287.275667374684</v>
          </cell>
          <cell r="H832">
            <v>-1751.2313483251385</v>
          </cell>
          <cell r="I832">
            <v>-46.984077510431732</v>
          </cell>
          <cell r="J832">
            <v>1843.7172557560662</v>
          </cell>
          <cell r="K832">
            <v>3932.7709256146072</v>
          </cell>
          <cell r="L832">
            <v>6242.0363702955501</v>
          </cell>
          <cell r="M832">
            <v>8791.5853698768351</v>
          </cell>
          <cell r="N832">
            <v>11610.210178847856</v>
          </cell>
          <cell r="O832">
            <v>15109.629691132399</v>
          </cell>
          <cell r="P832">
            <v>19444.939741890561</v>
          </cell>
          <cell r="Q832">
            <v>24265.005462443267</v>
          </cell>
          <cell r="R832">
            <v>29459.265411539349</v>
          </cell>
          <cell r="S832">
            <v>35056.76925961754</v>
          </cell>
          <cell r="T832">
            <v>41088.821878528703</v>
          </cell>
          <cell r="U832">
            <v>47589.158418682273</v>
          </cell>
          <cell r="V832">
            <v>54594.132977886795</v>
          </cell>
          <cell r="W832">
            <v>62142.921917042753</v>
          </cell>
          <cell r="X832">
            <v>70277.742959761017</v>
          </cell>
          <cell r="Y832">
            <v>79044.091301254244</v>
          </cell>
          <cell r="Z832">
            <v>88490.994046974825</v>
          </cell>
          <cell r="AA832">
            <v>98671.284403985876</v>
          </cell>
          <cell r="AB832">
            <v>109641.89715852069</v>
          </cell>
          <cell r="AC832">
            <v>121464.18709223311</v>
          </cell>
          <cell r="AD832">
            <v>134204.27211792913</v>
          </cell>
          <cell r="AE832">
            <v>47611.162277618139</v>
          </cell>
          <cell r="AF832">
            <v>43769.441399018273</v>
          </cell>
          <cell r="AG832">
            <v>41228.407482122529</v>
          </cell>
          <cell r="AH832">
            <v>38842.816868388887</v>
          </cell>
          <cell r="AI832">
            <v>36598.039599872653</v>
          </cell>
          <cell r="AJ832">
            <v>34481.27446337224</v>
          </cell>
          <cell r="AK832">
            <v>32424.857903393589</v>
          </cell>
          <cell r="AL832">
            <v>30368.441343414932</v>
          </cell>
          <cell r="AM832">
            <v>28310.196038693197</v>
          </cell>
          <cell r="AN832">
            <v>26253.779478714543</v>
          </cell>
          <cell r="AO832">
            <v>24195.534173992812</v>
          </cell>
          <cell r="AP832">
            <v>22139.117614014151</v>
          </cell>
          <cell r="AQ832">
            <v>20080.872309292412</v>
          </cell>
          <cell r="AR832">
            <v>18024.455749313758</v>
          </cell>
          <cell r="AS832">
            <v>16507.518888544688</v>
          </cell>
          <cell r="AT832">
            <v>15530.061726985185</v>
          </cell>
          <cell r="AU832">
            <v>14552.604565425687</v>
          </cell>
          <cell r="AV832">
            <v>13575.147403866185</v>
          </cell>
          <cell r="AW832">
            <v>12597.690242306686</v>
          </cell>
          <cell r="AX832">
            <v>11620.233080747186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</row>
        <row r="833">
          <cell r="A833">
            <v>-3568.8171202811818</v>
          </cell>
          <cell r="B833">
            <v>-14618.378206611287</v>
          </cell>
          <cell r="C833">
            <v>-12835.668785856171</v>
          </cell>
          <cell r="D833">
            <v>-9993.521075363502</v>
          </cell>
          <cell r="E833">
            <v>-8106.8492846399904</v>
          </cell>
          <cell r="F833">
            <v>-6530.6118612915852</v>
          </cell>
          <cell r="G833">
            <v>-4891.5275212099286</v>
          </cell>
          <cell r="H833">
            <v>-3174.0794531170877</v>
          </cell>
          <cell r="I833">
            <v>-1290.2984101810273</v>
          </cell>
          <cell r="J833">
            <v>779.83754688694592</v>
          </cell>
          <cell r="K833">
            <v>3047.8849155522894</v>
          </cell>
          <cell r="L833">
            <v>5537.0563821897722</v>
          </cell>
          <cell r="M833">
            <v>8268.1432956112494</v>
          </cell>
          <cell r="N833">
            <v>11272.798116735821</v>
          </cell>
          <cell r="O833">
            <v>15040.420929317517</v>
          </cell>
          <cell r="P833">
            <v>19759.698781598443</v>
          </cell>
          <cell r="Q833">
            <v>25019.063443354789</v>
          </cell>
          <cell r="R833">
            <v>30686.72625213486</v>
          </cell>
          <cell r="S833">
            <v>36794.384454200183</v>
          </cell>
          <cell r="T833">
            <v>43376.196035416149</v>
          </cell>
          <cell r="U833">
            <v>50468.970754862596</v>
          </cell>
          <cell r="V833">
            <v>58112.376008880026</v>
          </cell>
          <cell r="W833">
            <v>66349.158676876672</v>
          </cell>
          <cell r="X833">
            <v>75225.384189602206</v>
          </cell>
          <cell r="Y833">
            <v>84790.694156912825</v>
          </cell>
          <cell r="Z833">
            <v>95098.583995849258</v>
          </cell>
          <cell r="AA833">
            <v>106206.70211170401</v>
          </cell>
          <cell r="AB833">
            <v>118177.17230529229</v>
          </cell>
          <cell r="AC833">
            <v>131076.94120953747</v>
          </cell>
          <cell r="AD833">
            <v>144978.15269846143</v>
          </cell>
          <cell r="AE833">
            <v>56956.275808517392</v>
          </cell>
          <cell r="AF833">
            <v>52360.502391666028</v>
          </cell>
          <cell r="AG833">
            <v>49320.714625813765</v>
          </cell>
          <cell r="AH833">
            <v>46466.880557034936</v>
          </cell>
          <cell r="AI833">
            <v>43781.498660899102</v>
          </cell>
          <cell r="AJ833">
            <v>41249.255103529635</v>
          </cell>
          <cell r="AK833">
            <v>38789.205334435726</v>
          </cell>
          <cell r="AL833">
            <v>36329.155565341825</v>
          </cell>
          <cell r="AM833">
            <v>33866.918105694116</v>
          </cell>
          <cell r="AN833">
            <v>31406.868336600222</v>
          </cell>
          <cell r="AO833">
            <v>28944.630876952509</v>
          </cell>
          <cell r="AP833">
            <v>26484.581107858612</v>
          </cell>
          <cell r="AQ833">
            <v>24022.343648210903</v>
          </cell>
          <cell r="AR833">
            <v>21562.293879117009</v>
          </cell>
          <cell r="AS833">
            <v>19747.612823395626</v>
          </cell>
          <cell r="AT833">
            <v>18578.300481046761</v>
          </cell>
          <cell r="AU833">
            <v>17408.9881386979</v>
          </cell>
          <cell r="AV833">
            <v>16239.675796349036</v>
          </cell>
          <cell r="AW833">
            <v>15070.363454000173</v>
          </cell>
          <cell r="AX833">
            <v>13901.051111651308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</row>
        <row r="834">
          <cell r="A834">
            <v>-3665.1008516893066</v>
          </cell>
          <cell r="B834">
            <v>-14852.223539269422</v>
          </cell>
          <cell r="C834">
            <v>-12959.165796523299</v>
          </cell>
          <cell r="D834">
            <v>-10045.91121210006</v>
          </cell>
          <cell r="E834">
            <v>-8088.7712543748767</v>
          </cell>
          <cell r="F834">
            <v>-6443.5506318556345</v>
          </cell>
          <cell r="G834">
            <v>-4736.084957091939</v>
          </cell>
          <cell r="H834">
            <v>-2950.3822441852703</v>
          </cell>
          <cell r="I834">
            <v>-995.97751984760009</v>
          </cell>
          <cell r="J834">
            <v>1147.686944622764</v>
          </cell>
          <cell r="K834">
            <v>3492.3318018998016</v>
          </cell>
          <cell r="L834">
            <v>6061.6628028847799</v>
          </cell>
          <cell r="M834">
            <v>8876.8669693949105</v>
          </cell>
          <cell r="N834">
            <v>11970.406023264562</v>
          </cell>
          <cell r="O834">
            <v>15846.252291012441</v>
          </cell>
          <cell r="P834">
            <v>20699.591660609913</v>
          </cell>
          <cell r="Q834">
            <v>26108.112652613196</v>
          </cell>
          <cell r="R834">
            <v>31936.511185193085</v>
          </cell>
          <cell r="S834">
            <v>38217.383443025814</v>
          </cell>
          <cell r="T834">
            <v>44985.856137316805</v>
          </cell>
          <cell r="U834">
            <v>52279.782957151663</v>
          </cell>
          <cell r="V834">
            <v>60139.956271875992</v>
          </cell>
          <cell r="W834">
            <v>68610.335268481198</v>
          </cell>
          <cell r="X834">
            <v>77738.291799888393</v>
          </cell>
          <cell r="Y834">
            <v>87574.875319073602</v>
          </cell>
          <cell r="Z834">
            <v>98175.098380717551</v>
          </cell>
          <cell r="AA834">
            <v>109598.24430709056</v>
          </cell>
          <cell r="AB834">
            <v>121908.19873883955</v>
          </cell>
          <cell r="AC834">
            <v>135173.80692492455</v>
          </cell>
          <cell r="AD834">
            <v>149469.25874990111</v>
          </cell>
          <cell r="AE834">
            <v>58672.513654199458</v>
          </cell>
          <cell r="AF834">
            <v>53938.257863698935</v>
          </cell>
          <cell r="AG834">
            <v>50806.873540091801</v>
          </cell>
          <cell r="AH834">
            <v>47867.046172688577</v>
          </cell>
          <cell r="AI834">
            <v>45100.746871493604</v>
          </cell>
          <cell r="AJ834">
            <v>42492.200357760674</v>
          </cell>
          <cell r="AK834">
            <v>39958.023015259867</v>
          </cell>
          <cell r="AL834">
            <v>37423.845672759038</v>
          </cell>
          <cell r="AM834">
            <v>34887.414719008768</v>
          </cell>
          <cell r="AN834">
            <v>32353.237376507954</v>
          </cell>
          <cell r="AO834">
            <v>29816.806422757669</v>
          </cell>
          <cell r="AP834">
            <v>27282.629080256862</v>
          </cell>
          <cell r="AQ834">
            <v>24746.198126506577</v>
          </cell>
          <cell r="AR834">
            <v>22212.020784005759</v>
          </cell>
          <cell r="AS834">
            <v>20342.65876009499</v>
          </cell>
          <cell r="AT834">
            <v>19138.112054774272</v>
          </cell>
          <cell r="AU834">
            <v>17933.565349453558</v>
          </cell>
          <cell r="AV834">
            <v>16729.018644132848</v>
          </cell>
          <cell r="AW834">
            <v>15524.471938812136</v>
          </cell>
          <cell r="AX834">
            <v>14319.925233491422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</row>
        <row r="835">
          <cell r="A835">
            <v>-3737.3268272963451</v>
          </cell>
          <cell r="B835">
            <v>-15175.929612110049</v>
          </cell>
          <cell r="C835">
            <v>-13312.522658569296</v>
          </cell>
          <cell r="D835">
            <v>-10532.494441254594</v>
          </cell>
          <cell r="E835">
            <v>-8618.7647169003358</v>
          </cell>
          <cell r="F835">
            <v>-6970.4109940403287</v>
          </cell>
          <cell r="G835">
            <v>-5263.4721179462022</v>
          </cell>
          <cell r="H835">
            <v>-3481.8982849892168</v>
          </cell>
          <cell r="I835">
            <v>-1533.8625310502052</v>
          </cell>
          <cell r="J835">
            <v>601.24951498888936</v>
          </cell>
          <cell r="K835">
            <v>2934.9488002766461</v>
          </cell>
          <cell r="L835">
            <v>5490.9222400528488</v>
          </cell>
          <cell r="M835">
            <v>8290.2476683929308</v>
          </cell>
          <cell r="N835">
            <v>11365.519997618811</v>
          </cell>
          <cell r="O835">
            <v>15229.831349347172</v>
          </cell>
          <cell r="P835">
            <v>20082.164543459137</v>
          </cell>
          <cell r="Q835">
            <v>25492.672319857127</v>
          </cell>
          <cell r="R835">
            <v>31323.211876067646</v>
          </cell>
          <cell r="S835">
            <v>37606.39137075968</v>
          </cell>
          <cell r="T835">
            <v>44377.350418703565</v>
          </cell>
          <cell r="U835">
            <v>51673.956614287097</v>
          </cell>
          <cell r="V835">
            <v>59537.017311662807</v>
          </cell>
          <cell r="W835">
            <v>68010.507845938468</v>
          </cell>
          <cell r="X835">
            <v>77141.817471771908</v>
          </cell>
          <cell r="Y835">
            <v>86982.014394818005</v>
          </cell>
          <cell r="Z835">
            <v>97586.131378255275</v>
          </cell>
          <cell r="AA835">
            <v>109013.47352169015</v>
          </cell>
          <cell r="AB835">
            <v>121327.94993373692</v>
          </cell>
          <cell r="AC835">
            <v>134598.43115320217</v>
          </cell>
          <cell r="AD835">
            <v>148899.13431780462</v>
          </cell>
          <cell r="AE835">
            <v>59796.982911665182</v>
          </cell>
          <cell r="AF835">
            <v>54971.994259014376</v>
          </cell>
          <cell r="AG835">
            <v>51780.596392678199</v>
          </cell>
          <cell r="AH835">
            <v>48784.426706001177</v>
          </cell>
          <cell r="AI835">
            <v>45965.110782074204</v>
          </cell>
          <cell r="AJ835">
            <v>43306.57100610184</v>
          </cell>
          <cell r="AK835">
            <v>40723.82569987949</v>
          </cell>
          <cell r="AL835">
            <v>38141.080393657132</v>
          </cell>
          <cell r="AM835">
            <v>35556.038285321149</v>
          </cell>
          <cell r="AN835">
            <v>32973.292979098806</v>
          </cell>
          <cell r="AO835">
            <v>30388.250870762815</v>
          </cell>
          <cell r="AP835">
            <v>27805.505564540468</v>
          </cell>
          <cell r="AQ835">
            <v>25220.463456204481</v>
          </cell>
          <cell r="AR835">
            <v>22637.718149982127</v>
          </cell>
          <cell r="AS835">
            <v>20732.529467282708</v>
          </cell>
          <cell r="AT835">
            <v>19504.897408106226</v>
          </cell>
          <cell r="AU835">
            <v>18277.265348929741</v>
          </cell>
          <cell r="AV835">
            <v>17049.633289753252</v>
          </cell>
          <cell r="AW835">
            <v>15822.001230576767</v>
          </cell>
          <cell r="AX835">
            <v>14594.369171400285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</row>
        <row r="836">
          <cell r="A836">
            <v>-3389.7535545340406</v>
          </cell>
          <cell r="B836">
            <v>-13772.004442670986</v>
          </cell>
          <cell r="C836">
            <v>-12004.962491000093</v>
          </cell>
          <cell r="D836">
            <v>-9487.8711357416269</v>
          </cell>
          <cell r="E836">
            <v>-7771.9589726971053</v>
          </cell>
          <cell r="F836">
            <v>-6277.3844978872103</v>
          </cell>
          <cell r="G836">
            <v>-4716.8123786808092</v>
          </cell>
          <cell r="H836">
            <v>-3075.3126421603888</v>
          </cell>
          <cell r="I836">
            <v>-1268.7086122066005</v>
          </cell>
          <cell r="J836">
            <v>722.36569251940045</v>
          </cell>
          <cell r="K836">
            <v>2909.418203104517</v>
          </cell>
          <cell r="L836">
            <v>5315.1055856989378</v>
          </cell>
          <cell r="M836">
            <v>7959.8361386122733</v>
          </cell>
          <cell r="N836">
            <v>10874.239583342052</v>
          </cell>
          <cell r="O836">
            <v>14524.788137027346</v>
          </cell>
          <cell r="P836">
            <v>19090.125020026913</v>
          </cell>
          <cell r="Q836">
            <v>24176.130583616225</v>
          </cell>
          <cell r="R836">
            <v>29656.975976903203</v>
          </cell>
          <cell r="S836">
            <v>35563.31364199915</v>
          </cell>
          <cell r="T836">
            <v>41928.17564975773</v>
          </cell>
          <cell r="U836">
            <v>48787.158436538579</v>
          </cell>
          <cell r="V836">
            <v>56178.621882566003</v>
          </cell>
          <cell r="W836">
            <v>64143.903845257897</v>
          </cell>
          <cell r="X836">
            <v>72727.551347334636</v>
          </cell>
          <cell r="Y836">
            <v>81977.569712661672</v>
          </cell>
          <cell r="Z836">
            <v>91945.691043155151</v>
          </cell>
          <cell r="AA836">
            <v>102687.66353824703</v>
          </cell>
          <cell r="AB836">
            <v>114263.56327497287</v>
          </cell>
          <cell r="AC836">
            <v>126738.1301923576</v>
          </cell>
          <cell r="AD836">
            <v>140181.1301591424</v>
          </cell>
          <cell r="AE836">
            <v>54222.136113752444</v>
          </cell>
          <cell r="AF836">
            <v>49846.979061801816</v>
          </cell>
          <cell r="AG836">
            <v>46953.113835235978</v>
          </cell>
          <cell r="AH836">
            <v>44236.275749761138</v>
          </cell>
          <cell r="AI836">
            <v>41679.803427392246</v>
          </cell>
          <cell r="AJ836">
            <v>39269.118162392391</v>
          </cell>
          <cell r="AK836">
            <v>36927.161081580816</v>
          </cell>
          <cell r="AL836">
            <v>34585.204000769227</v>
          </cell>
          <cell r="AM836">
            <v>32241.164247709523</v>
          </cell>
          <cell r="AN836">
            <v>29899.207166897933</v>
          </cell>
          <cell r="AO836">
            <v>27555.167413838219</v>
          </cell>
          <cell r="AP836">
            <v>25213.210333026636</v>
          </cell>
          <cell r="AQ836">
            <v>22869.170579966922</v>
          </cell>
          <cell r="AR836">
            <v>20527.213499155336</v>
          </cell>
          <cell r="AS836">
            <v>18799.644731541874</v>
          </cell>
          <cell r="AT836">
            <v>17686.464277126535</v>
          </cell>
          <cell r="AU836">
            <v>16573.283822711197</v>
          </cell>
          <cell r="AV836">
            <v>15460.103368295857</v>
          </cell>
          <cell r="AW836">
            <v>14346.922913880524</v>
          </cell>
          <cell r="AX836">
            <v>13233.742459465189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</row>
        <row r="837">
          <cell r="A837">
            <v>-3260.6615278691497</v>
          </cell>
          <cell r="B837">
            <v>-13209.123962140397</v>
          </cell>
          <cell r="C837">
            <v>-11555.083703030774</v>
          </cell>
          <cell r="D837">
            <v>-9069.4953085386387</v>
          </cell>
          <cell r="E837">
            <v>-7384.0664467971619</v>
          </cell>
          <cell r="F837">
            <v>-5938.8278319933688</v>
          </cell>
          <cell r="G837">
            <v>-4424.4181539189167</v>
          </cell>
          <cell r="H837">
            <v>-2826.2746403085653</v>
          </cell>
          <cell r="I837">
            <v>-1062.9483811479465</v>
          </cell>
          <cell r="J837">
            <v>884.51901967482456</v>
          </cell>
          <cell r="K837">
            <v>3027.6820715326185</v>
          </cell>
          <cell r="L837">
            <v>5388.8759403496697</v>
          </cell>
          <cell r="M837">
            <v>7988.3219626873697</v>
          </cell>
          <cell r="N837">
            <v>10855.998268578653</v>
          </cell>
          <cell r="O837">
            <v>14441.568547540122</v>
          </cell>
          <cell r="P837">
            <v>18916.383929633099</v>
          </cell>
          <cell r="Q837">
            <v>23899.330066635011</v>
          </cell>
          <cell r="R837">
            <v>29269.115262211992</v>
          </cell>
          <cell r="S837">
            <v>35055.770837820237</v>
          </cell>
          <cell r="T837">
            <v>41291.659524447721</v>
          </cell>
          <cell r="U837">
            <v>48011.656455995064</v>
          </cell>
          <cell r="V837">
            <v>55253.344213642944</v>
          </cell>
          <cell r="W837">
            <v>63057.223012020935</v>
          </cell>
          <cell r="X837">
            <v>71466.937202674482</v>
          </cell>
          <cell r="Y837">
            <v>80529.519361584928</v>
          </cell>
          <cell r="Z837">
            <v>90295.653325837862</v>
          </cell>
          <cell r="AA837">
            <v>100819.9576505119</v>
          </cell>
          <cell r="AB837">
            <v>112161.29107106214</v>
          </cell>
          <cell r="AC837">
            <v>124383.08167954242</v>
          </cell>
          <cell r="AD837">
            <v>137553.68165563326</v>
          </cell>
          <cell r="AE837">
            <v>52204.4708985611</v>
          </cell>
          <cell r="AF837">
            <v>47992.118243991659</v>
          </cell>
          <cell r="AG837">
            <v>45205.936919676467</v>
          </cell>
          <cell r="AH837">
            <v>42590.195362174432</v>
          </cell>
          <cell r="AI837">
            <v>40128.852181667855</v>
          </cell>
          <cell r="AJ837">
            <v>37807.871162066243</v>
          </cell>
          <cell r="AK837">
            <v>35553.060875462688</v>
          </cell>
          <cell r="AL837">
            <v>33298.250588859119</v>
          </cell>
          <cell r="AM837">
            <v>31041.435128528348</v>
          </cell>
          <cell r="AN837">
            <v>28786.62484192479</v>
          </cell>
          <cell r="AO837">
            <v>26529.809381594012</v>
          </cell>
          <cell r="AP837">
            <v>24274.999094990453</v>
          </cell>
          <cell r="AQ837">
            <v>22018.183634659672</v>
          </cell>
          <cell r="AR837">
            <v>19763.373348056117</v>
          </cell>
          <cell r="AS837">
            <v>18100.089310980602</v>
          </cell>
          <cell r="AT837">
            <v>17028.331523433146</v>
          </cell>
          <cell r="AU837">
            <v>15956.573735885688</v>
          </cell>
          <cell r="AV837">
            <v>14884.815948338228</v>
          </cell>
          <cell r="AW837">
            <v>13813.058160790766</v>
          </cell>
          <cell r="AX837">
            <v>12741.300373243306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</row>
        <row r="838">
          <cell r="A838">
            <v>-3781.3620043623114</v>
          </cell>
          <cell r="B838">
            <v>-15481.959045681577</v>
          </cell>
          <cell r="C838">
            <v>-13900.149433536109</v>
          </cell>
          <cell r="D838">
            <v>-11031.138238806598</v>
          </cell>
          <cell r="E838">
            <v>-9060.7365995958826</v>
          </cell>
          <cell r="F838">
            <v>-7423.8759091911734</v>
          </cell>
          <cell r="G838">
            <v>-5731.333759191346</v>
          </cell>
          <cell r="H838">
            <v>-3967.1095473898822</v>
          </cell>
          <cell r="I838">
            <v>-2038.759544361882</v>
          </cell>
          <cell r="J838">
            <v>74.268072226691828</v>
          </cell>
          <cell r="K838">
            <v>2383.2773176221581</v>
          </cell>
          <cell r="L838">
            <v>4911.8388642068667</v>
          </cell>
          <cell r="M838">
            <v>7680.8594700110434</v>
          </cell>
          <cell r="N838">
            <v>10722.878967059987</v>
          </cell>
          <cell r="O838">
            <v>14555.555996690291</v>
          </cell>
          <cell r="P838">
            <v>19379.686435550368</v>
          </cell>
          <cell r="Q838">
            <v>24761.384666057093</v>
          </cell>
          <cell r="R838">
            <v>30560.878116456945</v>
          </cell>
          <cell r="S838">
            <v>36810.601315459877</v>
          </cell>
          <cell r="T838">
            <v>43545.506768532199</v>
          </cell>
          <cell r="U838">
            <v>50803.260434976211</v>
          </cell>
          <cell r="V838">
            <v>58624.452380403149</v>
          </cell>
          <cell r="W838">
            <v>67052.823782705411</v>
          </cell>
          <cell r="X838">
            <v>76135.511561092237</v>
          </cell>
          <cell r="Y838">
            <v>85923.311996313132</v>
          </cell>
          <cell r="Z838">
            <v>96470.964816404405</v>
          </cell>
          <cell r="AA838">
            <v>107837.45933675053</v>
          </cell>
          <cell r="AB838">
            <v>120086.36436659392</v>
          </cell>
          <cell r="AC838">
            <v>133286.18372704476</v>
          </cell>
          <cell r="AD838">
            <v>147510.73936887749</v>
          </cell>
          <cell r="AE838">
            <v>60376.472886714764</v>
          </cell>
          <cell r="AF838">
            <v>55504.725477722197</v>
          </cell>
          <cell r="AG838">
            <v>52282.399912698136</v>
          </cell>
          <cell r="AH838">
            <v>49257.194475178279</v>
          </cell>
          <cell r="AI838">
            <v>46410.556682573973</v>
          </cell>
          <cell r="AJ838">
            <v>43726.253112620172</v>
          </cell>
          <cell r="AK838">
            <v>41118.478533344482</v>
          </cell>
          <cell r="AL838">
            <v>38510.703954068784</v>
          </cell>
          <cell r="AM838">
            <v>35900.610314469515</v>
          </cell>
          <cell r="AN838">
            <v>33292.83573519381</v>
          </cell>
          <cell r="AO838">
            <v>30682.742095594542</v>
          </cell>
          <cell r="AP838">
            <v>28074.967516318848</v>
          </cell>
          <cell r="AQ838">
            <v>25464.873876719572</v>
          </cell>
          <cell r="AR838">
            <v>22857.099297443874</v>
          </cell>
          <cell r="AS838">
            <v>20933.447513623902</v>
          </cell>
          <cell r="AT838">
            <v>19693.918525259647</v>
          </cell>
          <cell r="AU838">
            <v>18454.389536895396</v>
          </cell>
          <cell r="AV838">
            <v>17214.860548531145</v>
          </cell>
          <cell r="AW838">
            <v>15975.331560166895</v>
          </cell>
          <cell r="AX838">
            <v>14735.802571802644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</row>
        <row r="839">
          <cell r="A839">
            <v>-3075.5414128790771</v>
          </cell>
          <cell r="B839">
            <v>-12332.535262036941</v>
          </cell>
          <cell r="C839">
            <v>-10497.510013894631</v>
          </cell>
          <cell r="D839">
            <v>-7969.5691636063329</v>
          </cell>
          <cell r="E839">
            <v>-6308.931906409879</v>
          </cell>
          <cell r="F839">
            <v>-4891.9228031509965</v>
          </cell>
          <cell r="G839">
            <v>-3398.0881632302398</v>
          </cell>
          <cell r="H839">
            <v>-1813.1335659421459</v>
          </cell>
          <cell r="I839">
            <v>-59.177859501876483</v>
          </cell>
          <cell r="J839">
            <v>1882.4522070436019</v>
          </cell>
          <cell r="K839">
            <v>4023.6868411174391</v>
          </cell>
          <cell r="L839">
            <v>6386.7435185639761</v>
          </cell>
          <cell r="M839">
            <v>8991.9409820218807</v>
          </cell>
          <cell r="N839">
            <v>11868.729525290239</v>
          </cell>
          <cell r="O839">
            <v>15443.560571096241</v>
          </cell>
          <cell r="P839">
            <v>19877.984344528606</v>
          </cell>
          <cell r="Q839">
            <v>24809.656105995276</v>
          </cell>
          <cell r="R839">
            <v>30124.186363009499</v>
          </cell>
          <cell r="S839">
            <v>35851.297415574736</v>
          </cell>
          <cell r="T839">
            <v>42023.018983087721</v>
          </cell>
          <cell r="U839">
            <v>48673.867335302595</v>
          </cell>
          <cell r="V839">
            <v>55841.03832969725</v>
          </cell>
          <cell r="W839">
            <v>63564.615434832318</v>
          </cell>
          <cell r="X839">
            <v>71887.793903103957</v>
          </cell>
          <cell r="Y839">
            <v>80857.12234661002</v>
          </cell>
          <cell r="Z839">
            <v>90522.763067178748</v>
          </cell>
          <cell r="AA839">
            <v>100938.77259649389</v>
          </cell>
          <cell r="AB839">
            <v>112163.40401527888</v>
          </cell>
          <cell r="AC839">
            <v>124259.4327423052</v>
          </cell>
          <cell r="AD839">
            <v>137294.50761524783</v>
          </cell>
          <cell r="AE839">
            <v>49367.893774436663</v>
          </cell>
          <cell r="AF839">
            <v>45384.423109724252</v>
          </cell>
          <cell r="AG839">
            <v>42749.631466640996</v>
          </cell>
          <cell r="AH839">
            <v>40276.01859154721</v>
          </cell>
          <cell r="AI839">
            <v>37948.414718043881</v>
          </cell>
          <cell r="AJ839">
            <v>35753.546300531867</v>
          </cell>
          <cell r="AK839">
            <v>33621.253169415773</v>
          </cell>
          <cell r="AL839">
            <v>31488.96003829969</v>
          </cell>
          <cell r="AM839">
            <v>29354.770686383727</v>
          </cell>
          <cell r="AN839">
            <v>27222.477555267633</v>
          </cell>
          <cell r="AO839">
            <v>25088.288203351665</v>
          </cell>
          <cell r="AP839">
            <v>22955.995072235575</v>
          </cell>
          <cell r="AQ839">
            <v>20821.805720319611</v>
          </cell>
          <cell r="AR839">
            <v>18689.512589203525</v>
          </cell>
          <cell r="AS839">
            <v>17116.604594050885</v>
          </cell>
          <cell r="AT839">
            <v>16103.0817348617</v>
          </cell>
          <cell r="AU839">
            <v>15089.558875672521</v>
          </cell>
          <cell r="AV839">
            <v>14076.036016483336</v>
          </cell>
          <cell r="AW839">
            <v>13062.513157294155</v>
          </cell>
          <cell r="AX839">
            <v>12048.990298104971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</row>
        <row r="840">
          <cell r="A840">
            <v>-3226.8881016836731</v>
          </cell>
          <cell r="B840">
            <v>-13082.70899023265</v>
          </cell>
          <cell r="C840">
            <v>-11323.647589468401</v>
          </cell>
          <cell r="D840">
            <v>-8827.4832572937394</v>
          </cell>
          <cell r="E840">
            <v>-7156.9923074795352</v>
          </cell>
          <cell r="F840">
            <v>-5716.20346042459</v>
          </cell>
          <cell r="G840">
            <v>-4204.642792875472</v>
          </cell>
          <cell r="H840">
            <v>-2607.7937645926231</v>
          </cell>
          <cell r="I840">
            <v>-844.90534397652027</v>
          </cell>
          <cell r="J840">
            <v>1102.9324122064368</v>
          </cell>
          <cell r="K840">
            <v>3247.3567997028877</v>
          </cell>
          <cell r="L840">
            <v>5610.6889073099819</v>
          </cell>
          <cell r="M840">
            <v>8213.1792244451426</v>
          </cell>
          <cell r="N840">
            <v>11084.712214357665</v>
          </cell>
          <cell r="O840">
            <v>14670.374823957336</v>
          </cell>
          <cell r="P840">
            <v>19139.59328171203</v>
          </cell>
          <cell r="Q840">
            <v>24114.976672493794</v>
          </cell>
          <cell r="R840">
            <v>29476.612006207077</v>
          </cell>
          <cell r="S840">
            <v>35254.485024994836</v>
          </cell>
          <cell r="T840">
            <v>41480.909342091225</v>
          </cell>
          <cell r="U840">
            <v>48190.7071605042</v>
          </cell>
          <cell r="V840">
            <v>55421.404021359085</v>
          </cell>
          <cell r="W840">
            <v>63213.438671062278</v>
          </cell>
          <cell r="X840">
            <v>71610.389220998171</v>
          </cell>
          <cell r="Y840">
            <v>80659.21686459113</v>
          </cell>
          <cell r="Z840">
            <v>90410.528514756428</v>
          </cell>
          <cell r="AA840">
            <v>100918.85983057914</v>
          </cell>
          <cell r="AB840">
            <v>112242.98021608933</v>
          </cell>
          <cell r="AC840">
            <v>124446.22149688526</v>
          </cell>
          <cell r="AD840">
            <v>137596.83211277655</v>
          </cell>
          <cell r="AE840">
            <v>51643.78063019523</v>
          </cell>
          <cell r="AF840">
            <v>47476.669793035086</v>
          </cell>
          <cell r="AG840">
            <v>44720.412816722222</v>
          </cell>
          <cell r="AH840">
            <v>42132.765037599849</v>
          </cell>
          <cell r="AI840">
            <v>39697.857354755921</v>
          </cell>
          <cell r="AJ840">
            <v>37401.804304892401</v>
          </cell>
          <cell r="AK840">
            <v>35171.211296291076</v>
          </cell>
          <cell r="AL840">
            <v>32940.618287689744</v>
          </cell>
          <cell r="AM840">
            <v>30708.04164147441</v>
          </cell>
          <cell r="AN840">
            <v>28477.448632873082</v>
          </cell>
          <cell r="AO840">
            <v>26244.871986657745</v>
          </cell>
          <cell r="AP840">
            <v>24014.278978056416</v>
          </cell>
          <cell r="AQ840">
            <v>21781.702331841079</v>
          </cell>
          <cell r="AR840">
            <v>19551.109323239751</v>
          </cell>
          <cell r="AS840">
            <v>17905.689410770134</v>
          </cell>
          <cell r="AT840">
            <v>16845.442594432225</v>
          </cell>
          <cell r="AU840">
            <v>15785.195778094319</v>
          </cell>
          <cell r="AV840">
            <v>14724.94896175641</v>
          </cell>
          <cell r="AW840">
            <v>13664.702145418505</v>
          </cell>
          <cell r="AX840">
            <v>12604.455329080592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</row>
        <row r="841">
          <cell r="A841">
            <v>-3016.8229594967224</v>
          </cell>
          <cell r="B841">
            <v>-12206.005515287257</v>
          </cell>
          <cell r="C841">
            <v>-10596.409889273335</v>
          </cell>
          <cell r="D841">
            <v>-8313.0731493987441</v>
          </cell>
          <cell r="E841">
            <v>-6773.6567184532823</v>
          </cell>
          <cell r="F841">
            <v>-5434.2763863991204</v>
          </cell>
          <cell r="G841">
            <v>-4020.4342890891671</v>
          </cell>
          <cell r="H841">
            <v>-2518.3403977231847</v>
          </cell>
          <cell r="I841">
            <v>-851.87675195080874</v>
          </cell>
          <cell r="J841">
            <v>997.05400703492614</v>
          </cell>
          <cell r="K841">
            <v>3040.0155576488833</v>
          </cell>
          <cell r="L841">
            <v>5298.6359997953568</v>
          </cell>
          <cell r="M841">
            <v>7792.6823608436325</v>
          </cell>
          <cell r="N841">
            <v>10550.774982599833</v>
          </cell>
          <cell r="O841">
            <v>13990.047451411287</v>
          </cell>
          <cell r="P841">
            <v>18267.668228789993</v>
          </cell>
          <cell r="Q841">
            <v>23027.482033039068</v>
          </cell>
          <cell r="R841">
            <v>28156.812552982799</v>
          </cell>
          <cell r="S841">
            <v>33684.346331581321</v>
          </cell>
          <cell r="T841">
            <v>39640.996922676932</v>
          </cell>
          <cell r="U841">
            <v>46060.077779636602</v>
          </cell>
          <cell r="V841">
            <v>52977.488565789055</v>
          </cell>
          <cell r="W841">
            <v>60431.91592862524</v>
          </cell>
          <cell r="X841">
            <v>68465.049860621919</v>
          </cell>
          <cell r="Y841">
            <v>77121.816856718069</v>
          </cell>
          <cell r="Z841">
            <v>86450.631172412322</v>
          </cell>
          <cell r="AA841">
            <v>96503.665587679294</v>
          </cell>
          <cell r="AB841">
            <v>107337.14319099253</v>
          </cell>
          <cell r="AC841">
            <v>119011.65181529958</v>
          </cell>
          <cell r="AD841">
            <v>131592.48288447876</v>
          </cell>
          <cell r="AE841">
            <v>48312.676004612229</v>
          </cell>
          <cell r="AF841">
            <v>44414.350334138078</v>
          </cell>
          <cell r="AG841">
            <v>41835.876243800114</v>
          </cell>
          <cell r="AH841">
            <v>39415.135793715825</v>
          </cell>
          <cell r="AI841">
            <v>37137.28346480248</v>
          </cell>
          <cell r="AJ841">
            <v>34989.329427862736</v>
          </cell>
          <cell r="AK841">
            <v>32902.613157139131</v>
          </cell>
          <cell r="AL841">
            <v>30815.896886415514</v>
          </cell>
          <cell r="AM841">
            <v>28727.32492580657</v>
          </cell>
          <cell r="AN841">
            <v>26640.608655082953</v>
          </cell>
          <cell r="AO841">
            <v>24552.036694474013</v>
          </cell>
          <cell r="AP841">
            <v>22465.3204237504</v>
          </cell>
          <cell r="AQ841">
            <v>20376.748463141452</v>
          </cell>
          <cell r="AR841">
            <v>18290.032192417839</v>
          </cell>
          <cell r="AS841">
            <v>16750.744437868692</v>
          </cell>
          <cell r="AT841">
            <v>15758.885199494005</v>
          </cell>
          <cell r="AU841">
            <v>14767.025961119314</v>
          </cell>
          <cell r="AV841">
            <v>13775.166722744627</v>
          </cell>
          <cell r="AW841">
            <v>12783.30748436994</v>
          </cell>
          <cell r="AX841">
            <v>11791.448245995252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</row>
        <row r="842">
          <cell r="A842">
            <v>-2994.5264058453718</v>
          </cell>
          <cell r="B842">
            <v>-11993.612603402353</v>
          </cell>
          <cell r="C842">
            <v>-10259.718863853754</v>
          </cell>
          <cell r="D842">
            <v>-7703.2563862186025</v>
          </cell>
          <cell r="E842">
            <v>-6039.6309964790353</v>
          </cell>
          <cell r="F842">
            <v>-4652.1343935874129</v>
          </cell>
          <cell r="G842">
            <v>-3185.6589082593828</v>
          </cell>
          <cell r="H842">
            <v>-1626.1323215649329</v>
          </cell>
          <cell r="I842">
            <v>102.60712090615509</v>
          </cell>
          <cell r="J842">
            <v>2018.9865862362262</v>
          </cell>
          <cell r="K842">
            <v>4134.9793903454665</v>
          </cell>
          <cell r="L842">
            <v>6472.6135835135037</v>
          </cell>
          <cell r="M842">
            <v>9052.1049956890402</v>
          </cell>
          <cell r="N842">
            <v>11902.507371314288</v>
          </cell>
          <cell r="O842">
            <v>15439.623562683339</v>
          </cell>
          <cell r="P842">
            <v>19820.395860001845</v>
          </cell>
          <cell r="Q842">
            <v>24690.754024810401</v>
          </cell>
          <cell r="R842">
            <v>29939.210751312727</v>
          </cell>
          <cell r="S842">
            <v>35595.118813476845</v>
          </cell>
          <cell r="T842">
            <v>41690.109717397565</v>
          </cell>
          <cell r="U842">
            <v>48258.270605193531</v>
          </cell>
          <cell r="V842">
            <v>55336.33489241363</v>
          </cell>
          <cell r="W842">
            <v>62963.887705120687</v>
          </cell>
          <cell r="X842">
            <v>71183.587265589813</v>
          </cell>
          <cell r="Y842">
            <v>80041.403464753908</v>
          </cell>
          <cell r="Z842">
            <v>89586.874955648163</v>
          </cell>
          <cell r="AA842">
            <v>99873.386205686664</v>
          </cell>
          <cell r="AB842">
            <v>110958.46605722744</v>
          </cell>
          <cell r="AC842">
            <v>122904.10946616999</v>
          </cell>
          <cell r="AD842">
            <v>135777.12421795612</v>
          </cell>
          <cell r="AE842">
            <v>48087.465225872744</v>
          </cell>
          <cell r="AF842">
            <v>44207.311700529688</v>
          </cell>
          <cell r="AG842">
            <v>41640.857233318973</v>
          </cell>
          <cell r="AH842">
            <v>39231.401126950972</v>
          </cell>
          <cell r="AI842">
            <v>36964.16706511104</v>
          </cell>
          <cell r="AJ842">
            <v>34826.225771023921</v>
          </cell>
          <cell r="AK842">
            <v>32749.236781734548</v>
          </cell>
          <cell r="AL842">
            <v>30672.247792445181</v>
          </cell>
          <cell r="AM842">
            <v>28593.411763616474</v>
          </cell>
          <cell r="AN842">
            <v>26516.422774327104</v>
          </cell>
          <cell r="AO842">
            <v>24437.586745498396</v>
          </cell>
          <cell r="AP842">
            <v>22360.597756209027</v>
          </cell>
          <cell r="AQ842">
            <v>20281.76172738033</v>
          </cell>
          <cell r="AR842">
            <v>18204.772738090956</v>
          </cell>
          <cell r="AS842">
            <v>16672.660412902685</v>
          </cell>
          <cell r="AT842">
            <v>15685.424751815517</v>
          </cell>
          <cell r="AU842">
            <v>14698.18909072835</v>
          </cell>
          <cell r="AV842">
            <v>13710.953429641184</v>
          </cell>
          <cell r="AW842">
            <v>12723.717768554015</v>
          </cell>
          <cell r="AX842">
            <v>11736.482107466847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</row>
        <row r="843">
          <cell r="A843">
            <v>-3218.2577116620359</v>
          </cell>
          <cell r="B843">
            <v>-12846.178678649405</v>
          </cell>
          <cell r="C843">
            <v>-11018.95783982017</v>
          </cell>
          <cell r="D843">
            <v>-8443.370477684155</v>
          </cell>
          <cell r="E843">
            <v>-6714.4941339387606</v>
          </cell>
          <cell r="F843">
            <v>-5235.8857186282949</v>
          </cell>
          <cell r="G843">
            <v>-3683.8750954077309</v>
          </cell>
          <cell r="H843">
            <v>-2043.7147433854504</v>
          </cell>
          <cell r="I843">
            <v>-234.30294375812858</v>
          </cell>
          <cell r="J843">
            <v>1763.5376604009034</v>
          </cell>
          <cell r="K843">
            <v>3961.7113371945652</v>
          </cell>
          <cell r="L843">
            <v>6382.8430949009526</v>
          </cell>
          <cell r="M843">
            <v>9047.5039757466511</v>
          </cell>
          <cell r="N843">
            <v>11985.943524922513</v>
          </cell>
          <cell r="O843">
            <v>15644.345021521662</v>
          </cell>
          <cell r="P843">
            <v>20192.843876591305</v>
          </cell>
          <cell r="Q843">
            <v>25253.902895636602</v>
          </cell>
          <cell r="R843">
            <v>30707.865079294155</v>
          </cell>
          <cell r="S843">
            <v>36585.232521331542</v>
          </cell>
          <cell r="T843">
            <v>42918.875272326106</v>
          </cell>
          <cell r="U843">
            <v>49744.215170306037</v>
          </cell>
          <cell r="V843">
            <v>57099.423942641908</v>
          </cell>
          <cell r="W843">
            <v>65025.636687102851</v>
          </cell>
          <cell r="X843">
            <v>73567.181926002129</v>
          </cell>
          <cell r="Y843">
            <v>82771.829520043437</v>
          </cell>
          <cell r="Z843">
            <v>92691.057828364021</v>
          </cell>
          <cell r="AA843">
            <v>103380.34160890583</v>
          </cell>
          <cell r="AB843">
            <v>114899.46226924068</v>
          </cell>
          <cell r="AC843">
            <v>127312.84220297354</v>
          </cell>
          <cell r="AD843">
            <v>140689.90508154937</v>
          </cell>
          <cell r="AE843">
            <v>51731.834898204623</v>
          </cell>
          <cell r="AF843">
            <v>47557.619006185945</v>
          </cell>
          <cell r="AG843">
            <v>44796.662525159569</v>
          </cell>
          <cell r="AH843">
            <v>42204.602725300596</v>
          </cell>
          <cell r="AI843">
            <v>39765.543448381512</v>
          </cell>
          <cell r="AJ843">
            <v>37465.575555953226</v>
          </cell>
          <cell r="AK843">
            <v>35231.179316213456</v>
          </cell>
          <cell r="AL843">
            <v>32996.783076473694</v>
          </cell>
          <cell r="AM843">
            <v>30760.399816955498</v>
          </cell>
          <cell r="AN843">
            <v>28526.003577215732</v>
          </cell>
          <cell r="AO843">
            <v>26289.620317697525</v>
          </cell>
          <cell r="AP843">
            <v>24055.224077957759</v>
          </cell>
          <cell r="AQ843">
            <v>21818.840818439552</v>
          </cell>
          <cell r="AR843">
            <v>19584.444578699782</v>
          </cell>
          <cell r="AS843">
            <v>17936.219173599828</v>
          </cell>
          <cell r="AT843">
            <v>16874.164603139685</v>
          </cell>
          <cell r="AU843">
            <v>15812.110032679544</v>
          </cell>
          <cell r="AV843">
            <v>14750.055462219403</v>
          </cell>
          <cell r="AW843">
            <v>13688.00089175926</v>
          </cell>
          <cell r="AX843">
            <v>12625.946321299123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</row>
        <row r="844">
          <cell r="A844">
            <v>-2979.1652046708391</v>
          </cell>
          <cell r="B844">
            <v>-11903.786265907936</v>
          </cell>
          <cell r="C844">
            <v>-10091.823773601924</v>
          </cell>
          <cell r="D844">
            <v>-7355.5753139401386</v>
          </cell>
          <cell r="E844">
            <v>-5618.1887397916016</v>
          </cell>
          <cell r="F844">
            <v>-4206.6125301367665</v>
          </cell>
          <cell r="G844">
            <v>-2713.4266244866803</v>
          </cell>
          <cell r="H844">
            <v>-1124.4212761895828</v>
          </cell>
          <cell r="I844">
            <v>636.45992154748637</v>
          </cell>
          <cell r="J844">
            <v>2587.8058942355078</v>
          </cell>
          <cell r="K844">
            <v>4741.817092912851</v>
          </cell>
          <cell r="L844">
            <v>7120.725923758665</v>
          </cell>
          <cell r="M844">
            <v>9744.9857785770018</v>
          </cell>
          <cell r="N844">
            <v>12643.857467628113</v>
          </cell>
          <cell r="O844">
            <v>16231.61582868959</v>
          </cell>
          <cell r="P844">
            <v>20664.733057340964</v>
          </cell>
          <cell r="Q844">
            <v>25590.900699362584</v>
          </cell>
          <cell r="R844">
            <v>30899.499537834807</v>
          </cell>
          <cell r="S844">
            <v>36620.218700421734</v>
          </cell>
          <cell r="T844">
            <v>42785.052158925828</v>
          </cell>
          <cell r="U844">
            <v>49428.477660328237</v>
          </cell>
          <cell r="V844">
            <v>56587.649548710928</v>
          </cell>
          <cell r="W844">
            <v>64302.606556445782</v>
          </cell>
          <cell r="X844">
            <v>72616.495726753623</v>
          </cell>
          <cell r="Y844">
            <v>81575.813719953425</v>
          </cell>
          <cell r="Z844">
            <v>91230.666852942872</v>
          </cell>
          <cell r="AA844">
            <v>101635.05132621957</v>
          </cell>
          <cell r="AB844">
            <v>112847.15520565404</v>
          </cell>
          <cell r="AC844">
            <v>124929.68384789277</v>
          </cell>
          <cell r="AD844">
            <v>137950.21058938096</v>
          </cell>
          <cell r="AE844">
            <v>47868.095535669352</v>
          </cell>
          <cell r="AF844">
            <v>44005.642840943961</v>
          </cell>
          <cell r="AG844">
            <v>41450.896254752741</v>
          </cell>
          <cell r="AH844">
            <v>39052.431820271158</v>
          </cell>
          <cell r="AI844">
            <v>36795.540629102994</v>
          </cell>
          <cell r="AJ844">
            <v>34667.352386401588</v>
          </cell>
          <cell r="AK844">
            <v>32599.83839083452</v>
          </cell>
          <cell r="AL844">
            <v>30532.324395267438</v>
          </cell>
          <cell r="AM844">
            <v>28462.971786150832</v>
          </cell>
          <cell r="AN844">
            <v>26395.457790583758</v>
          </cell>
          <cell r="AO844">
            <v>24326.105181467155</v>
          </cell>
          <cell r="AP844">
            <v>22258.591185900081</v>
          </cell>
          <cell r="AQ844">
            <v>20189.238576783482</v>
          </cell>
          <cell r="AR844">
            <v>18121.724581216404</v>
          </cell>
          <cell r="AS844">
            <v>16596.601582759227</v>
          </cell>
          <cell r="AT844">
            <v>15613.869581411935</v>
          </cell>
          <cell r="AU844">
            <v>14631.137580064642</v>
          </cell>
          <cell r="AV844">
            <v>13648.405578717353</v>
          </cell>
          <cell r="AW844">
            <v>12665.673577370062</v>
          </cell>
          <cell r="AX844">
            <v>11682.941576022773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</row>
        <row r="845">
          <cell r="A845">
            <v>-3715.4970723133329</v>
          </cell>
          <cell r="B845">
            <v>-15091.665850759602</v>
          </cell>
          <cell r="C845">
            <v>-13099.779429053209</v>
          </cell>
          <cell r="D845">
            <v>-10233.79374068186</v>
          </cell>
          <cell r="E845">
            <v>-8299.3961044739826</v>
          </cell>
          <cell r="F845">
            <v>-6640.5523310248891</v>
          </cell>
          <cell r="G845">
            <v>-4921.0481813873203</v>
          </cell>
          <cell r="H845">
            <v>-3124.7832077360817</v>
          </cell>
          <cell r="I845">
            <v>-1160.295715565604</v>
          </cell>
          <cell r="J845">
            <v>993.09087110100415</v>
          </cell>
          <cell r="K845">
            <v>3347.0419939696608</v>
          </cell>
          <cell r="L845">
            <v>5925.3441397054066</v>
          </cell>
          <cell r="M845">
            <v>8749.2111584465456</v>
          </cell>
          <cell r="N845">
            <v>11851.303502634888</v>
          </cell>
          <cell r="O845">
            <v>15741.884261625661</v>
          </cell>
          <cell r="P845">
            <v>20618.835784246505</v>
          </cell>
          <cell r="Q845">
            <v>26054.881005896026</v>
          </cell>
          <cell r="R845">
            <v>31912.940545601112</v>
          </cell>
          <cell r="S845">
            <v>38225.77647162685</v>
          </cell>
          <cell r="T845">
            <v>45028.694256741648</v>
          </cell>
          <cell r="U845">
            <v>52359.740229318792</v>
          </cell>
          <cell r="V845">
            <v>60259.914353080145</v>
          </cell>
          <cell r="W845">
            <v>68773.399525484259</v>
          </cell>
          <cell r="X845">
            <v>77947.808677144378</v>
          </cell>
          <cell r="Y845">
            <v>87834.451054216406</v>
          </cell>
          <cell r="Z845">
            <v>98488.619172980747</v>
          </cell>
          <cell r="AA845">
            <v>109969.89805145377</v>
          </cell>
          <cell r="AB845">
            <v>122342.49844745352</v>
          </cell>
          <cell r="AC845">
            <v>135675.61596680188</v>
          </cell>
          <cell r="AD845">
            <v>150043.81805003012</v>
          </cell>
          <cell r="AE845">
            <v>59433.738385598735</v>
          </cell>
          <cell r="AF845">
            <v>54638.059752133973</v>
          </cell>
          <cell r="AG845">
            <v>51466.048445938453</v>
          </cell>
          <cell r="AH845">
            <v>48488.079380511161</v>
          </cell>
          <cell r="AI845">
            <v>45685.889756720957</v>
          </cell>
          <cell r="AJ845">
            <v>43043.499625328128</v>
          </cell>
          <cell r="AK845">
            <v>40476.443540351189</v>
          </cell>
          <cell r="AL845">
            <v>37909.387455374243</v>
          </cell>
          <cell r="AM845">
            <v>35340.048520505909</v>
          </cell>
          <cell r="AN845">
            <v>32772.99243552897</v>
          </cell>
          <cell r="AO845">
            <v>30203.653500660632</v>
          </cell>
          <cell r="AP845">
            <v>27636.597415683693</v>
          </cell>
          <cell r="AQ845">
            <v>25067.258480815366</v>
          </cell>
          <cell r="AR845">
            <v>22500.20239583842</v>
          </cell>
          <cell r="AS845">
            <v>20606.587028821781</v>
          </cell>
          <cell r="AT845">
            <v>19386.412379765439</v>
          </cell>
          <cell r="AU845">
            <v>18166.237730709097</v>
          </cell>
          <cell r="AV845">
            <v>16946.063081652755</v>
          </cell>
          <cell r="AW845">
            <v>15725.888432596417</v>
          </cell>
          <cell r="AX845">
            <v>14505.713783540075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</row>
        <row r="846">
          <cell r="A846">
            <v>-3549.0530877553747</v>
          </cell>
          <cell r="B846">
            <v>-14355.902978205026</v>
          </cell>
          <cell r="C846">
            <v>-12590.904011538489</v>
          </cell>
          <cell r="D846">
            <v>-9951.3396640595929</v>
          </cell>
          <cell r="E846">
            <v>-8130.4953923562862</v>
          </cell>
          <cell r="F846">
            <v>-6560.3384672570091</v>
          </cell>
          <cell r="G846">
            <v>-4927.4324887148077</v>
          </cell>
          <cell r="H846">
            <v>-3216.3010241161587</v>
          </cell>
          <cell r="I846">
            <v>-1339.1429369381003</v>
          </cell>
          <cell r="J846">
            <v>724.0178273732796</v>
          </cell>
          <cell r="K846">
            <v>2984.7142749488958</v>
          </cell>
          <cell r="L846">
            <v>5466.1139182876223</v>
          </cell>
          <cell r="M846">
            <v>8188.9679469660732</v>
          </cell>
          <cell r="N846">
            <v>11184.861496293004</v>
          </cell>
          <cell r="O846">
            <v>14942.26156960136</v>
          </cell>
          <cell r="P846">
            <v>19649.427857773091</v>
          </cell>
          <cell r="Q846">
            <v>24895.446288573487</v>
          </cell>
          <cell r="R846">
            <v>30548.726763803545</v>
          </cell>
          <cell r="S846">
            <v>36640.886094387766</v>
          </cell>
          <cell r="T846">
            <v>43205.995586450299</v>
          </cell>
          <cell r="U846">
            <v>50280.771590156051</v>
          </cell>
          <cell r="V846">
            <v>57904.780841353757</v>
          </cell>
          <cell r="W846">
            <v>66120.661744424346</v>
          </cell>
          <cell r="X846">
            <v>74974.362833891937</v>
          </cell>
          <cell r="Y846">
            <v>84515.399748429365</v>
          </cell>
          <cell r="Z846">
            <v>94797.132154423685</v>
          </cell>
          <cell r="AA846">
            <v>105877.0621678376</v>
          </cell>
          <cell r="AB846">
            <v>117817.15594333575</v>
          </cell>
          <cell r="AC846">
            <v>130684.19022921049</v>
          </cell>
          <cell r="AD846">
            <v>144550.12582626738</v>
          </cell>
          <cell r="AE846">
            <v>56848.476241312499</v>
          </cell>
          <cell r="AF846">
            <v>52261.401117639114</v>
          </cell>
          <cell r="AG846">
            <v>49227.366673978337</v>
          </cell>
          <cell r="AH846">
            <v>46378.933977973997</v>
          </cell>
          <cell r="AI846">
            <v>43698.634629846689</v>
          </cell>
          <cell r="AJ846">
            <v>41171.18377978939</v>
          </cell>
          <cell r="AK846">
            <v>38715.79007882224</v>
          </cell>
          <cell r="AL846">
            <v>36260.396377855104</v>
          </cell>
          <cell r="AM846">
            <v>33802.819126915521</v>
          </cell>
          <cell r="AN846">
            <v>31347.425425948382</v>
          </cell>
          <cell r="AO846">
            <v>28889.848175008803</v>
          </cell>
          <cell r="AP846">
            <v>26434.454474041664</v>
          </cell>
          <cell r="AQ846">
            <v>23976.877223102088</v>
          </cell>
          <cell r="AR846">
            <v>21521.483522134939</v>
          </cell>
          <cell r="AS846">
            <v>19710.237063034292</v>
          </cell>
          <cell r="AT846">
            <v>18543.137845800149</v>
          </cell>
          <cell r="AU846">
            <v>17376.038628565999</v>
          </cell>
          <cell r="AV846">
            <v>16208.939411331861</v>
          </cell>
          <cell r="AW846">
            <v>15041.840194097718</v>
          </cell>
          <cell r="AX846">
            <v>13874.740976863579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</row>
        <row r="847">
          <cell r="A847">
            <v>-2919.7734039566349</v>
          </cell>
          <cell r="B847">
            <v>-11795.33916771051</v>
          </cell>
          <cell r="C847">
            <v>-10151.283532318481</v>
          </cell>
          <cell r="D847">
            <v>-7716.9210968340722</v>
          </cell>
          <cell r="E847">
            <v>-6134.9720655987976</v>
          </cell>
          <cell r="F847">
            <v>-4806.5901146416581</v>
          </cell>
          <cell r="G847">
            <v>-3399.2599561445213</v>
          </cell>
          <cell r="H847">
            <v>-1899.3111177052822</v>
          </cell>
          <cell r="I847">
            <v>-232.53270962051781</v>
          </cell>
          <cell r="J847">
            <v>1619.0481543271267</v>
          </cell>
          <cell r="K847">
            <v>3667.2314513774704</v>
          </cell>
          <cell r="L847">
            <v>5933.6165016336035</v>
          </cell>
          <cell r="M847">
            <v>8438.0609377613255</v>
          </cell>
          <cell r="N847">
            <v>11208.939520467196</v>
          </cell>
          <cell r="O847">
            <v>14650.839834446517</v>
          </cell>
          <cell r="P847">
            <v>18915.661799051541</v>
          </cell>
          <cell r="Q847">
            <v>23657.481334556727</v>
          </cell>
          <cell r="R847">
            <v>28767.420643909474</v>
          </cell>
          <cell r="S847">
            <v>34274.057821843853</v>
          </cell>
          <cell r="T847">
            <v>40208.189554858509</v>
          </cell>
          <cell r="U847">
            <v>46603.003356261193</v>
          </cell>
          <cell r="V847">
            <v>53494.263172267187</v>
          </cell>
          <cell r="W847">
            <v>60920.509397181835</v>
          </cell>
          <cell r="X847">
            <v>68923.274416281391</v>
          </cell>
          <cell r="Y847">
            <v>77547.314881847749</v>
          </cell>
          <cell r="Z847">
            <v>86840.862021395544</v>
          </cell>
          <cell r="AA847">
            <v>96855.891377977416</v>
          </cell>
          <cell r="AB847">
            <v>107648.41349113015</v>
          </cell>
          <cell r="AC847">
            <v>119278.78714413816</v>
          </cell>
          <cell r="AD847">
            <v>131812.05692949586</v>
          </cell>
          <cell r="AE847">
            <v>46774.173394728452</v>
          </cell>
          <cell r="AF847">
            <v>42999.988730594509</v>
          </cell>
          <cell r="AG847">
            <v>40503.62537072249</v>
          </cell>
          <cell r="AH847">
            <v>38159.972670858246</v>
          </cell>
          <cell r="AI847">
            <v>35954.657863001041</v>
          </cell>
          <cell r="AJ847">
            <v>33875.104775150256</v>
          </cell>
          <cell r="AK847">
            <v>31854.83935530248</v>
          </cell>
          <cell r="AL847">
            <v>29834.573935454708</v>
          </cell>
          <cell r="AM847">
            <v>27812.511919606844</v>
          </cell>
          <cell r="AN847">
            <v>25792.246499759072</v>
          </cell>
          <cell r="AO847">
            <v>23770.184483911205</v>
          </cell>
          <cell r="AP847">
            <v>21749.919064063433</v>
          </cell>
          <cell r="AQ847">
            <v>19727.857048215574</v>
          </cell>
          <cell r="AR847">
            <v>17707.591628367802</v>
          </cell>
          <cell r="AS847">
            <v>16217.322028547027</v>
          </cell>
          <cell r="AT847">
            <v>15257.048248753252</v>
          </cell>
          <cell r="AU847">
            <v>14296.774468959477</v>
          </cell>
          <cell r="AV847">
            <v>13336.500689165701</v>
          </cell>
          <cell r="AW847">
            <v>12376.226909371928</v>
          </cell>
          <cell r="AX847">
            <v>11415.953129578153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</row>
        <row r="848">
          <cell r="A848">
            <v>-3426.8006204845897</v>
          </cell>
          <cell r="B848">
            <v>-13926.825847346159</v>
          </cell>
          <cell r="C848">
            <v>-12191.542343947254</v>
          </cell>
          <cell r="D848">
            <v>-9574.1010880821905</v>
          </cell>
          <cell r="E848">
            <v>-7801.7498644003263</v>
          </cell>
          <cell r="F848">
            <v>-6286.2016913995631</v>
          </cell>
          <cell r="G848">
            <v>-4705.0803498694804</v>
          </cell>
          <cell r="H848">
            <v>-3043.3089855878643</v>
          </cell>
          <cell r="I848">
            <v>-1215.8691133851562</v>
          </cell>
          <cell r="J848">
            <v>796.77029759749792</v>
          </cell>
          <cell r="K848">
            <v>3006.1526519235517</v>
          </cell>
          <cell r="L848">
            <v>5435.0817865478784</v>
          </cell>
          <cell r="M848">
            <v>8104.0778472544744</v>
          </cell>
          <cell r="N848">
            <v>11044.023014568182</v>
          </cell>
          <cell r="O848">
            <v>14726.382325359555</v>
          </cell>
          <cell r="P848">
            <v>19332.007701027538</v>
          </cell>
          <cell r="Q848">
            <v>24463.044583672217</v>
          </cell>
          <cell r="R848">
            <v>29992.417194342735</v>
          </cell>
          <cell r="S848">
            <v>35951.04937082297</v>
          </cell>
          <cell r="T848">
            <v>42372.265648790541</v>
          </cell>
          <cell r="U848">
            <v>49291.977634233408</v>
          </cell>
          <cell r="V848">
            <v>56748.884844441418</v>
          </cell>
          <cell r="W848">
            <v>64784.691140806164</v>
          </cell>
          <cell r="X848">
            <v>73444.337963861341</v>
          </cell>
          <cell r="Y848">
            <v>82776.255674965651</v>
          </cell>
          <cell r="Z848">
            <v>92832.634410293613</v>
          </cell>
          <cell r="AA848">
            <v>103669.71596192564</v>
          </cell>
          <cell r="AB848">
            <v>115348.10831842553</v>
          </cell>
          <cell r="AC848">
            <v>127933.12462402094</v>
          </cell>
          <cell r="AD848">
            <v>141495.14845206524</v>
          </cell>
          <cell r="AE848">
            <v>54813.512542233577</v>
          </cell>
          <cell r="AF848">
            <v>50390.63762195703</v>
          </cell>
          <cell r="AG848">
            <v>47465.210310146118</v>
          </cell>
          <cell r="AH848">
            <v>44718.740894758725</v>
          </cell>
          <cell r="AI848">
            <v>42134.386279660866</v>
          </cell>
          <cell r="AJ848">
            <v>39697.408755735312</v>
          </cell>
          <cell r="AK848">
            <v>37329.909003362409</v>
          </cell>
          <cell r="AL848">
            <v>34962.409250989505</v>
          </cell>
          <cell r="AM848">
            <v>32592.804111599868</v>
          </cell>
          <cell r="AN848">
            <v>30225.304359226968</v>
          </cell>
          <cell r="AO848">
            <v>27855.699219837315</v>
          </cell>
          <cell r="AP848">
            <v>25488.199467464419</v>
          </cell>
          <cell r="AQ848">
            <v>23118.594328074771</v>
          </cell>
          <cell r="AR848">
            <v>20751.094575701871</v>
          </cell>
          <cell r="AS848">
            <v>19004.683993269391</v>
          </cell>
          <cell r="AT848">
            <v>17879.362580777335</v>
          </cell>
          <cell r="AU848">
            <v>16754.041168285279</v>
          </cell>
          <cell r="AV848">
            <v>15628.719755793221</v>
          </cell>
          <cell r="AW848">
            <v>14503.398343301162</v>
          </cell>
          <cell r="AX848">
            <v>13378.076930809108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</row>
        <row r="849">
          <cell r="A849">
            <v>-3540.195473275051</v>
          </cell>
          <cell r="B849">
            <v>-14404.015684832932</v>
          </cell>
          <cell r="C849">
            <v>-12608.485918627068</v>
          </cell>
          <cell r="D849">
            <v>-9804.4186213629109</v>
          </cell>
          <cell r="E849">
            <v>-7927.9776237574333</v>
          </cell>
          <cell r="F849">
            <v>-6351.5361156876379</v>
          </cell>
          <cell r="G849">
            <v>-4711.0257514964151</v>
          </cell>
          <cell r="H849">
            <v>-2990.9405211549411</v>
          </cell>
          <cell r="I849">
            <v>-1103.7244296863123</v>
          </cell>
          <cell r="J849">
            <v>970.63516363431177</v>
          </cell>
          <cell r="K849">
            <v>3243.7683981049067</v>
          </cell>
          <cell r="L849">
            <v>5738.903308114528</v>
          </cell>
          <cell r="M849">
            <v>8476.8752496026118</v>
          </cell>
          <cell r="N849">
            <v>11489.3065910406</v>
          </cell>
          <cell r="O849">
            <v>15262.791255849388</v>
          </cell>
          <cell r="P849">
            <v>19984.855861407013</v>
          </cell>
          <cell r="Q849">
            <v>25246.274635561775</v>
          </cell>
          <cell r="R849">
            <v>30916.15102282407</v>
          </cell>
          <cell r="S849">
            <v>37026.194649221972</v>
          </cell>
          <cell r="T849">
            <v>43610.576841460832</v>
          </cell>
          <cell r="U849">
            <v>50706.121735144545</v>
          </cell>
          <cell r="V849">
            <v>58352.512219224569</v>
          </cell>
          <cell r="W849">
            <v>66592.511868451751</v>
          </cell>
          <cell r="X849">
            <v>75472.204105021199</v>
          </cell>
          <cell r="Y849">
            <v>85041.249926957302</v>
          </cell>
          <cell r="Z849">
            <v>95353.165644622786</v>
          </cell>
          <cell r="AA849">
            <v>106465.62217863501</v>
          </cell>
          <cell r="AB849">
            <v>118440.76759305729</v>
          </cell>
          <cell r="AC849">
            <v>131345.57466767996</v>
          </cell>
          <cell r="AD849">
            <v>145252.21545324137</v>
          </cell>
          <cell r="AE849">
            <v>56608.806547267588</v>
          </cell>
          <cell r="AF849">
            <v>52041.070251371835</v>
          </cell>
          <cell r="AG849">
            <v>49019.827111100574</v>
          </cell>
          <cell r="AH849">
            <v>46183.403232885146</v>
          </cell>
          <cell r="AI849">
            <v>43514.403862649713</v>
          </cell>
          <cell r="AJ849">
            <v>40997.608590577925</v>
          </cell>
          <cell r="AK849">
            <v>38552.566679069008</v>
          </cell>
          <cell r="AL849">
            <v>36107.524767560084</v>
          </cell>
          <cell r="AM849">
            <v>33660.308511791671</v>
          </cell>
          <cell r="AN849">
            <v>31215.266600282754</v>
          </cell>
          <cell r="AO849">
            <v>28768.050344514333</v>
          </cell>
          <cell r="AP849">
            <v>26323.008433005412</v>
          </cell>
          <cell r="AQ849">
            <v>23875.792177236999</v>
          </cell>
          <cell r="AR849">
            <v>21430.750265728078</v>
          </cell>
          <cell r="AS849">
            <v>19627.139910765909</v>
          </cell>
          <cell r="AT849">
            <v>18464.961112350502</v>
          </cell>
          <cell r="AU849">
            <v>17302.782313935095</v>
          </cell>
          <cell r="AV849">
            <v>16140.603515519695</v>
          </cell>
          <cell r="AW849">
            <v>14978.424717104293</v>
          </cell>
          <cell r="AX849">
            <v>13816.245918688894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</row>
        <row r="850">
          <cell r="A850">
            <v>-2997.1516446801202</v>
          </cell>
          <cell r="B850">
            <v>-12124.112130508309</v>
          </cell>
          <cell r="C850">
            <v>-10532.133457608341</v>
          </cell>
          <cell r="D850">
            <v>-8156.8185103528212</v>
          </cell>
          <cell r="E850">
            <v>-6579.3103726900672</v>
          </cell>
          <cell r="F850">
            <v>-5237.1082719253682</v>
          </cell>
          <cell r="G850">
            <v>-3819.1441007626768</v>
          </cell>
          <cell r="H850">
            <v>-2311.6216098981899</v>
          </cell>
          <cell r="I850">
            <v>-638.77617381655409</v>
          </cell>
          <cell r="J850">
            <v>1217.4996990534703</v>
          </cell>
          <cell r="K850">
            <v>3268.8556082942127</v>
          </cell>
          <cell r="L850">
            <v>5536.9548606679418</v>
          </cell>
          <cell r="M850">
            <v>8041.6270478345114</v>
          </cell>
          <cell r="N850">
            <v>10811.490441204507</v>
          </cell>
          <cell r="O850">
            <v>14261.189793673318</v>
          </cell>
          <cell r="P850">
            <v>18546.882184891267</v>
          </cell>
          <cell r="Q850">
            <v>23314.543475862924</v>
          </cell>
          <cell r="R850">
            <v>28452.330703318006</v>
          </cell>
          <cell r="S850">
            <v>33988.977705609752</v>
          </cell>
          <cell r="T850">
            <v>39955.449003637848</v>
          </cell>
          <cell r="U850">
            <v>46385.112974531774</v>
          </cell>
          <cell r="V850">
            <v>53313.928469257182</v>
          </cell>
          <cell r="W850">
            <v>60780.645917832058</v>
          </cell>
          <cell r="X850">
            <v>68827.024046863444</v>
          </cell>
          <cell r="Y850">
            <v>77498.063421429892</v>
          </cell>
          <cell r="Z850">
            <v>86842.2581174269</v>
          </cell>
          <cell r="AA850">
            <v>96911.866931890865</v>
          </cell>
          <cell r="AB850">
            <v>107763.20564808528</v>
          </cell>
          <cell r="AC850">
            <v>119456.96198988492</v>
          </cell>
          <cell r="AD850">
            <v>132058.53502688764</v>
          </cell>
          <cell r="AE850">
            <v>48001.175846254395</v>
          </cell>
          <cell r="AF850">
            <v>44127.98496780805</v>
          </cell>
          <cell r="AG850">
            <v>41566.135812246743</v>
          </cell>
          <cell r="AH850">
            <v>39161.003295647068</v>
          </cell>
          <cell r="AI850">
            <v>36897.837616695004</v>
          </cell>
          <cell r="AJ850">
            <v>34763.732699240769</v>
          </cell>
          <cell r="AK850">
            <v>32690.47071220693</v>
          </cell>
          <cell r="AL850">
            <v>30617.208725173099</v>
          </cell>
          <cell r="AM850">
            <v>28542.103012975007</v>
          </cell>
          <cell r="AN850">
            <v>26468.841025941172</v>
          </cell>
          <cell r="AO850">
            <v>24393.735313743076</v>
          </cell>
          <cell r="AP850">
            <v>22320.473326709242</v>
          </cell>
          <cell r="AQ850">
            <v>20245.367614511149</v>
          </cell>
          <cell r="AR850">
            <v>18172.105627477318</v>
          </cell>
          <cell r="AS850">
            <v>16642.742563898599</v>
          </cell>
          <cell r="AT850">
            <v>15657.278423774993</v>
          </cell>
          <cell r="AU850">
            <v>14671.814283651389</v>
          </cell>
          <cell r="AV850">
            <v>13686.350143527787</v>
          </cell>
          <cell r="AW850">
            <v>12700.886003404183</v>
          </cell>
          <cell r="AX850">
            <v>11715.421863280581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</row>
        <row r="851">
          <cell r="A851">
            <v>-3470.663204209799</v>
          </cell>
          <cell r="B851">
            <v>-14038.652788898878</v>
          </cell>
          <cell r="C851">
            <v>-12366.587466286308</v>
          </cell>
          <cell r="D851">
            <v>-9701.128141506073</v>
          </cell>
          <cell r="E851">
            <v>-7880.2532994889343</v>
          </cell>
          <cell r="F851">
            <v>-6339.9499194528535</v>
          </cell>
          <cell r="G851">
            <v>-4734.8709796693693</v>
          </cell>
          <cell r="H851">
            <v>-3049.7633035563631</v>
          </cell>
          <cell r="I851">
            <v>-1198.5128685746199</v>
          </cell>
          <cell r="J851">
            <v>838.60880164597199</v>
          </cell>
          <cell r="K851">
            <v>3073.1692495942189</v>
          </cell>
          <cell r="L851">
            <v>5528.1426511436648</v>
          </cell>
          <cell r="M851">
            <v>8224.1707828226208</v>
          </cell>
          <cell r="N851">
            <v>11192.441675948845</v>
          </cell>
          <cell r="O851">
            <v>14911.003977274901</v>
          </cell>
          <cell r="P851">
            <v>19563.602454077773</v>
          </cell>
          <cell r="Q851">
            <v>24747.398783609049</v>
          </cell>
          <cell r="R851">
            <v>30333.626694142196</v>
          </cell>
          <cell r="S851">
            <v>36353.52799517211</v>
          </cell>
          <cell r="T851">
            <v>42840.769879057814</v>
          </cell>
          <cell r="U851">
            <v>49831.633209797292</v>
          </cell>
          <cell r="V851">
            <v>57365.215429149357</v>
          </cell>
          <cell r="W851">
            <v>65483.649214885336</v>
          </cell>
          <cell r="X851">
            <v>74232.338114048587</v>
          </cell>
          <cell r="Y851">
            <v>83660.210469036771</v>
          </cell>
          <cell r="Z851">
            <v>93819.993056625652</v>
          </cell>
          <cell r="AA851">
            <v>104768.50597030127</v>
          </cell>
          <cell r="AB851">
            <v>116566.98039507437</v>
          </cell>
          <cell r="AC851">
            <v>129281.40105197893</v>
          </cell>
          <cell r="AD851">
            <v>142982.87522742784</v>
          </cell>
          <cell r="AE851">
            <v>55596.961778410609</v>
          </cell>
          <cell r="AF851">
            <v>51110.870730991555</v>
          </cell>
          <cell r="AG851">
            <v>48143.630302548801</v>
          </cell>
          <cell r="AH851">
            <v>45357.905614768286</v>
          </cell>
          <cell r="AI851">
            <v>42736.612833234758</v>
          </cell>
          <cell r="AJ851">
            <v>40264.803602834836</v>
          </cell>
          <cell r="AK851">
            <v>37863.465189397903</v>
          </cell>
          <cell r="AL851">
            <v>35462.126775960969</v>
          </cell>
          <cell r="AM851">
            <v>33058.652883222123</v>
          </cell>
          <cell r="AN851">
            <v>30657.314469785197</v>
          </cell>
          <cell r="AO851">
            <v>28253.840577046358</v>
          </cell>
          <cell r="AP851">
            <v>25852.502163609428</v>
          </cell>
          <cell r="AQ851">
            <v>23449.028270870585</v>
          </cell>
          <cell r="AR851">
            <v>21047.689857433656</v>
          </cell>
          <cell r="AS851">
            <v>19276.3178380598</v>
          </cell>
          <cell r="AT851">
            <v>18134.912212749034</v>
          </cell>
          <cell r="AU851">
            <v>16993.506587438264</v>
          </cell>
          <cell r="AV851">
            <v>15852.100962127499</v>
          </cell>
          <cell r="AW851">
            <v>14710.695336816732</v>
          </cell>
          <cell r="AX851">
            <v>13569.289711505964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</row>
        <row r="852">
          <cell r="A852">
            <v>-3640.754971978788</v>
          </cell>
          <cell r="B852">
            <v>-14855.241523472449</v>
          </cell>
          <cell r="C852">
            <v>-13092.752131596508</v>
          </cell>
          <cell r="D852">
            <v>-10302.134304660813</v>
          </cell>
          <cell r="E852">
            <v>-8409.984525981672</v>
          </cell>
          <cell r="F852">
            <v>-6809.334685499246</v>
          </cell>
          <cell r="G852">
            <v>-5148.1691713952005</v>
          </cell>
          <cell r="H852">
            <v>-3410.7818828817585</v>
          </cell>
          <cell r="I852">
            <v>-1507.5922456437568</v>
          </cell>
          <cell r="J852">
            <v>581.63012932211086</v>
          </cell>
          <cell r="K852">
            <v>2868.3731994744171</v>
          </cell>
          <cell r="L852">
            <v>5376.0000991902925</v>
          </cell>
          <cell r="M852">
            <v>8125.3680520142461</v>
          </cell>
          <cell r="N852">
            <v>11148.472141744232</v>
          </cell>
          <cell r="O852">
            <v>14944.801480423679</v>
          </cell>
          <cell r="P852">
            <v>19707.384964095443</v>
          </cell>
          <cell r="Q852">
            <v>25016.742647742303</v>
          </cell>
          <cell r="R852">
            <v>30738.279566626894</v>
          </cell>
          <cell r="S852">
            <v>36903.994265975205</v>
          </cell>
          <cell r="T852">
            <v>43548.369421238749</v>
          </cell>
          <cell r="U852">
            <v>50708.564687579856</v>
          </cell>
          <cell r="V852">
            <v>58424.62452076366</v>
          </cell>
          <cell r="W852">
            <v>66739.702131726139</v>
          </cell>
          <cell r="X852">
            <v>75700.300827317245</v>
          </cell>
          <cell r="Y852">
            <v>85356.53408695299</v>
          </cell>
          <cell r="Z852">
            <v>95762.405829694311</v>
          </cell>
          <cell r="AA852">
            <v>106976.11243918719</v>
          </cell>
          <cell r="AB852">
            <v>119060.36823558403</v>
          </cell>
          <cell r="AC852">
            <v>132082.75621469622</v>
          </cell>
          <cell r="AD852">
            <v>146116.10601593839</v>
          </cell>
          <cell r="AE852">
            <v>58173.889616817156</v>
          </cell>
          <cell r="AF852">
            <v>53479.867550580995</v>
          </cell>
          <cell r="AG852">
            <v>50375.095066092181</v>
          </cell>
          <cell r="AH852">
            <v>47460.251605118821</v>
          </cell>
          <cell r="AI852">
            <v>44717.461494859468</v>
          </cell>
          <cell r="AJ852">
            <v>42131.083521612862</v>
          </cell>
          <cell r="AK852">
            <v>39618.442698672261</v>
          </cell>
          <cell r="AL852">
            <v>37105.80187573166</v>
          </cell>
          <cell r="AM852">
            <v>34590.926593690871</v>
          </cell>
          <cell r="AN852">
            <v>32078.285770750266</v>
          </cell>
          <cell r="AO852">
            <v>29563.41048870948</v>
          </cell>
          <cell r="AP852">
            <v>27050.769665768879</v>
          </cell>
          <cell r="AQ852">
            <v>24535.894383728089</v>
          </cell>
          <cell r="AR852">
            <v>22023.253560787485</v>
          </cell>
          <cell r="AS852">
            <v>20169.778172400547</v>
          </cell>
          <cell r="AT852">
            <v>18975.46821856729</v>
          </cell>
          <cell r="AU852">
            <v>17781.158264734036</v>
          </cell>
          <cell r="AV852">
            <v>16586.848310900779</v>
          </cell>
          <cell r="AW852">
            <v>15392.538357067524</v>
          </cell>
          <cell r="AX852">
            <v>14198.228403234269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</row>
        <row r="853">
          <cell r="A853">
            <v>-3470.7329226665724</v>
          </cell>
          <cell r="B853">
            <v>-13972.521193774624</v>
          </cell>
          <cell r="C853">
            <v>-12029.661584634483</v>
          </cell>
          <cell r="D853">
            <v>-9381.0093216320438</v>
          </cell>
          <cell r="E853">
            <v>-7581.8161715949182</v>
          </cell>
          <cell r="F853">
            <v>-6016.0241061281104</v>
          </cell>
          <cell r="G853">
            <v>-4383.6822586492217</v>
          </cell>
          <cell r="H853">
            <v>-2669.3817965814687</v>
          </cell>
          <cell r="I853">
            <v>-786.7728517333253</v>
          </cell>
          <cell r="J853">
            <v>1284.0532640669967</v>
          </cell>
          <cell r="K853">
            <v>3554.8441079101367</v>
          </cell>
          <cell r="L853">
            <v>6048.7787002767172</v>
          </cell>
          <cell r="M853">
            <v>8786.714906943871</v>
          </cell>
          <cell r="N853">
            <v>11800.086769263458</v>
          </cell>
          <cell r="O853">
            <v>15567.678413934611</v>
          </cell>
          <cell r="P853">
            <v>20273.711158273269</v>
          </cell>
          <cell r="Q853">
            <v>25515.250925780245</v>
          </cell>
          <cell r="R853">
            <v>31163.705047446012</v>
          </cell>
          <cell r="S853">
            <v>37250.663342095751</v>
          </cell>
          <cell r="T853">
            <v>43810.168028287437</v>
          </cell>
          <cell r="U853">
            <v>50878.904110476513</v>
          </cell>
          <cell r="V853">
            <v>58496.404545353311</v>
          </cell>
          <cell r="W853">
            <v>66705.271335776546</v>
          </cell>
          <cell r="X853">
            <v>75551.4137888033</v>
          </cell>
          <cell r="Y853">
            <v>85084.305270309051</v>
          </cell>
          <cell r="Z853">
            <v>95357.25989213663</v>
          </cell>
          <cell r="AA853">
            <v>106427.73067918673</v>
          </cell>
          <cell r="AB853">
            <v>118357.63088399528</v>
          </cell>
          <cell r="AC853">
            <v>131213.68024579628</v>
          </cell>
          <cell r="AD853">
            <v>145067.77813057523</v>
          </cell>
          <cell r="AE853">
            <v>55655.885877210902</v>
          </cell>
          <cell r="AF853">
            <v>51165.040273721701</v>
          </cell>
          <cell r="AG853">
            <v>48194.655033717725</v>
          </cell>
          <cell r="AH853">
            <v>45405.977912719951</v>
          </cell>
          <cell r="AI853">
            <v>42781.906970116048</v>
          </cell>
          <cell r="AJ853">
            <v>40307.478007870195</v>
          </cell>
          <cell r="AK853">
            <v>37903.594550650305</v>
          </cell>
          <cell r="AL853">
            <v>35499.711093430386</v>
          </cell>
          <cell r="AM853">
            <v>33093.689893633942</v>
          </cell>
          <cell r="AN853">
            <v>30689.80643641403</v>
          </cell>
          <cell r="AO853">
            <v>28283.785236617587</v>
          </cell>
          <cell r="AP853">
            <v>25879.901779397675</v>
          </cell>
          <cell r="AQ853">
            <v>23473.880579601228</v>
          </cell>
          <cell r="AR853">
            <v>21069.997122381323</v>
          </cell>
          <cell r="AS853">
            <v>19296.747725241792</v>
          </cell>
          <cell r="AT853">
            <v>18154.132388182654</v>
          </cell>
          <cell r="AU853">
            <v>17011.517051123516</v>
          </cell>
          <cell r="AV853">
            <v>15868.901714064377</v>
          </cell>
          <cell r="AW853">
            <v>14726.286377005237</v>
          </cell>
          <cell r="AX853">
            <v>13583.671039946103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</row>
        <row r="854">
          <cell r="A854">
            <v>-3303.7317543645077</v>
          </cell>
          <cell r="B854">
            <v>-13346.902979641889</v>
          </cell>
          <cell r="C854">
            <v>-11515.103450228062</v>
          </cell>
          <cell r="D854">
            <v>-8962.688837269634</v>
          </cell>
          <cell r="E854">
            <v>-7246.8009255725001</v>
          </cell>
          <cell r="F854">
            <v>-5762.505198330914</v>
          </cell>
          <cell r="G854">
            <v>-4208.5098588841411</v>
          </cell>
          <cell r="H854">
            <v>-2569.9917709076281</v>
          </cell>
          <cell r="I854">
            <v>-764.38780034391641</v>
          </cell>
          <cell r="J854">
            <v>1227.5560721372394</v>
          </cell>
          <cell r="K854">
            <v>3417.5392669694552</v>
          </cell>
          <cell r="L854">
            <v>5828.1859815857551</v>
          </cell>
          <cell r="M854">
            <v>8479.9720063713248</v>
          </cell>
          <cell r="N854">
            <v>11403.310583043032</v>
          </cell>
          <cell r="O854">
            <v>15054.091872035468</v>
          </cell>
          <cell r="P854">
            <v>19606.508522830725</v>
          </cell>
          <cell r="Q854">
            <v>24675.05017208217</v>
          </cell>
          <cell r="R854">
            <v>30137.07588197503</v>
          </cell>
          <cell r="S854">
            <v>36023.132842745326</v>
          </cell>
          <cell r="T854">
            <v>42366.139702394859</v>
          </cell>
          <cell r="U854">
            <v>49201.570669120665</v>
          </cell>
          <cell r="V854">
            <v>56567.653906094354</v>
          </cell>
          <cell r="W854">
            <v>64505.585328144174</v>
          </cell>
          <cell r="X854">
            <v>73059.758996028642</v>
          </cell>
          <cell r="Y854">
            <v>82278.015396816743</v>
          </cell>
          <cell r="Z854">
            <v>92211.9089989192</v>
          </cell>
          <cell r="AA854">
            <v>102916.99657811219</v>
          </cell>
          <cell r="AB854">
            <v>114453.14792705933</v>
          </cell>
          <cell r="AC854">
            <v>126884.88068602172</v>
          </cell>
          <cell r="AD854">
            <v>140281.72116734603</v>
          </cell>
          <cell r="AE854">
            <v>52925.731062367224</v>
          </cell>
          <cell r="AF854">
            <v>48655.180285810347</v>
          </cell>
          <cell r="AG854">
            <v>45830.50490985973</v>
          </cell>
          <cell r="AH854">
            <v>43178.624106968069</v>
          </cell>
          <cell r="AI854">
            <v>40683.274858494544</v>
          </cell>
          <cell r="AJ854">
            <v>38330.227023128398</v>
          </cell>
          <cell r="AK854">
            <v>36044.264139655737</v>
          </cell>
          <cell r="AL854">
            <v>33758.301256183084</v>
          </cell>
          <cell r="AM854">
            <v>31470.305495380315</v>
          </cell>
          <cell r="AN854">
            <v>29184.342611907658</v>
          </cell>
          <cell r="AO854">
            <v>26896.346851104889</v>
          </cell>
          <cell r="AP854">
            <v>24610.383967632235</v>
          </cell>
          <cell r="AQ854">
            <v>22322.388206829466</v>
          </cell>
          <cell r="AR854">
            <v>20036.425323356805</v>
          </cell>
          <cell r="AS854">
            <v>18350.161252265276</v>
          </cell>
          <cell r="AT854">
            <v>17263.595993554874</v>
          </cell>
          <cell r="AU854">
            <v>16177.030734844473</v>
          </cell>
          <cell r="AV854">
            <v>15090.465476134075</v>
          </cell>
          <cell r="AW854">
            <v>14003.900217423676</v>
          </cell>
          <cell r="AX854">
            <v>12917.334958713274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</row>
        <row r="855">
          <cell r="A855">
            <v>-3292.9845552372044</v>
          </cell>
          <cell r="B855">
            <v>-13431.043914740647</v>
          </cell>
          <cell r="C855">
            <v>-11580.435085915173</v>
          </cell>
          <cell r="D855">
            <v>-8769.1496161895539</v>
          </cell>
          <cell r="E855">
            <v>-6961.6241229429052</v>
          </cell>
          <cell r="F855">
            <v>-5467.7444163448054</v>
          </cell>
          <cell r="G855">
            <v>-3902.3143317498279</v>
          </cell>
          <cell r="H855">
            <v>-2250.4640119990827</v>
          </cell>
          <cell r="I855">
            <v>-429.94850207368739</v>
          </cell>
          <cell r="J855">
            <v>1578.5434514163667</v>
          </cell>
          <cell r="K855">
            <v>3786.8497162925669</v>
          </cell>
          <cell r="L855">
            <v>6217.6849478474269</v>
          </cell>
          <cell r="M855">
            <v>8891.6476216066148</v>
          </cell>
          <cell r="N855">
            <v>11839.212058661758</v>
          </cell>
          <cell r="O855">
            <v>15513.789011219893</v>
          </cell>
          <cell r="P855">
            <v>20088.609293398666</v>
          </cell>
          <cell r="Q855">
            <v>25180.423020474482</v>
          </cell>
          <cell r="R855">
            <v>30667.527480074008</v>
          </cell>
          <cell r="S855">
            <v>36580.610119066747</v>
          </cell>
          <cell r="T855">
            <v>42952.740730574951</v>
          </cell>
          <cell r="U855">
            <v>49819.556401704569</v>
          </cell>
          <cell r="V855">
            <v>57219.460819249303</v>
          </cell>
          <cell r="W855">
            <v>65193.839048014233</v>
          </cell>
          <cell r="X855">
            <v>73787.28898293915</v>
          </cell>
          <cell r="Y855">
            <v>83047.870769451518</v>
          </cell>
          <cell r="Z855">
            <v>93027.375586969676</v>
          </cell>
          <cell r="AA855">
            <v>103781.61529876807</v>
          </cell>
          <cell r="AB855">
            <v>115370.73458811412</v>
          </cell>
          <cell r="AC855">
            <v>127859.54732634463</v>
          </cell>
          <cell r="AD855">
            <v>141317.89905407027</v>
          </cell>
          <cell r="AE855">
            <v>52606.886614213676</v>
          </cell>
          <cell r="AF855">
            <v>48362.063236756083</v>
          </cell>
          <cell r="AG855">
            <v>45554.404764367864</v>
          </cell>
          <cell r="AH855">
            <v>42918.499885742065</v>
          </cell>
          <cell r="AI855">
            <v>40438.183556759846</v>
          </cell>
          <cell r="AJ855">
            <v>38099.31136381728</v>
          </cell>
          <cell r="AK855">
            <v>35827.119977864822</v>
          </cell>
          <cell r="AL855">
            <v>33554.928591912365</v>
          </cell>
          <cell r="AM855">
            <v>31280.716575445058</v>
          </cell>
          <cell r="AN855">
            <v>29008.525189492604</v>
          </cell>
          <cell r="AO855">
            <v>26734.313173025297</v>
          </cell>
          <cell r="AP855">
            <v>24462.12178707284</v>
          </cell>
          <cell r="AQ855">
            <v>22187.909770605536</v>
          </cell>
          <cell r="AR855">
            <v>19915.718384653079</v>
          </cell>
          <cell r="AS855">
            <v>18239.613000581947</v>
          </cell>
          <cell r="AT855">
            <v>17159.59361839214</v>
          </cell>
          <cell r="AU855">
            <v>16079.574236202332</v>
          </cell>
          <cell r="AV855">
            <v>14999.554854012527</v>
          </cell>
          <cell r="AW855">
            <v>13919.535471822723</v>
          </cell>
          <cell r="AX855">
            <v>12839.516089632913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</row>
        <row r="856">
          <cell r="A856">
            <v>-3322.921260999382</v>
          </cell>
          <cell r="B856">
            <v>-13407.343507566384</v>
          </cell>
          <cell r="C856">
            <v>-11720.274682787229</v>
          </cell>
          <cell r="D856">
            <v>-9082.1948309152867</v>
          </cell>
          <cell r="E856">
            <v>-7307.3570264335203</v>
          </cell>
          <cell r="F856">
            <v>-5814.4661967107222</v>
          </cell>
          <cell r="G856">
            <v>-4252.3805679635398</v>
          </cell>
          <cell r="H856">
            <v>-2606.2135108831699</v>
          </cell>
          <cell r="I856">
            <v>-792.94318619460194</v>
          </cell>
          <cell r="J856">
            <v>1206.7550060205676</v>
          </cell>
          <cell r="K856">
            <v>3404.5752438773993</v>
          </cell>
          <cell r="L856">
            <v>5823.198280676158</v>
          </cell>
          <cell r="M856">
            <v>8483.1341604676327</v>
          </cell>
          <cell r="N856">
            <v>11414.90836717097</v>
          </cell>
          <cell r="O856">
            <v>15077.227505341092</v>
          </cell>
          <cell r="P856">
            <v>19645.508306676347</v>
          </cell>
          <cell r="Q856">
            <v>24732.067895847485</v>
          </cell>
          <cell r="R856">
            <v>30213.510325162053</v>
          </cell>
          <cell r="S856">
            <v>36120.491375744001</v>
          </cell>
          <cell r="T856">
            <v>42486.046716675984</v>
          </cell>
          <cell r="U856">
            <v>49345.776661886441</v>
          </cell>
          <cell r="V856">
            <v>56738.045270194096</v>
          </cell>
          <cell r="W856">
            <v>64704.194902006544</v>
          </cell>
          <cell r="X856">
            <v>73288.77743261258</v>
          </cell>
          <cell r="Y856">
            <v>82539.803415163624</v>
          </cell>
          <cell r="Z856">
            <v>92509.010586824792</v>
          </cell>
          <cell r="AA856">
            <v>103252.15321975616</v>
          </cell>
          <cell r="AB856">
            <v>114829.31393516299</v>
          </cell>
          <cell r="AC856">
            <v>127305.23972428087</v>
          </cell>
          <cell r="AD856">
            <v>140749.70405554285</v>
          </cell>
          <cell r="AE856">
            <v>53263.398654931363</v>
          </cell>
          <cell r="AF856">
            <v>48965.601649164288</v>
          </cell>
          <cell r="AG856">
            <v>46122.904768081338</v>
          </cell>
          <cell r="AH856">
            <v>43454.104894096949</v>
          </cell>
          <cell r="AI856">
            <v>40942.835250072414</v>
          </cell>
          <cell r="AJ856">
            <v>38574.774906011407</v>
          </cell>
          <cell r="AK856">
            <v>36274.227517647472</v>
          </cell>
          <cell r="AL856">
            <v>33973.680129283537</v>
          </cell>
          <cell r="AM856">
            <v>31671.086893777276</v>
          </cell>
          <cell r="AN856">
            <v>29370.539505413344</v>
          </cell>
          <cell r="AO856">
            <v>27067.946269907075</v>
          </cell>
          <cell r="AP856">
            <v>24767.398881543148</v>
          </cell>
          <cell r="AQ856">
            <v>22464.805646036879</v>
          </cell>
          <cell r="AR856">
            <v>20164.258257672947</v>
          </cell>
          <cell r="AS856">
            <v>18467.235776298108</v>
          </cell>
          <cell r="AT856">
            <v>17373.738201912369</v>
          </cell>
          <cell r="AU856">
            <v>16280.240627526624</v>
          </cell>
          <cell r="AV856">
            <v>15186.743053140883</v>
          </cell>
          <cell r="AW856">
            <v>14093.245478755145</v>
          </cell>
          <cell r="AX856">
            <v>12999.747904369406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</row>
        <row r="857">
          <cell r="A857">
            <v>-3755.9713034569286</v>
          </cell>
          <cell r="B857">
            <v>-15244.962769735561</v>
          </cell>
          <cell r="C857">
            <v>-13595.915809429074</v>
          </cell>
          <cell r="D857">
            <v>-11070.760275592473</v>
          </cell>
          <cell r="E857">
            <v>-9245.96732639316</v>
          </cell>
          <cell r="F857">
            <v>-7633.7073699044922</v>
          </cell>
          <cell r="G857">
            <v>-5966.7748017951735</v>
          </cell>
          <cell r="H857">
            <v>-4229.3262715669944</v>
          </cell>
          <cell r="I857">
            <v>-2329.3875193775566</v>
          </cell>
          <cell r="J857">
            <v>-246.58691410387365</v>
          </cell>
          <cell r="K857">
            <v>2030.2478764985271</v>
          </cell>
          <cell r="L857">
            <v>4524.4978019067039</v>
          </cell>
          <cell r="M857">
            <v>7256.8856872621318</v>
          </cell>
          <cell r="N857">
            <v>10259.695246970605</v>
          </cell>
          <cell r="O857">
            <v>14048.237104054537</v>
          </cell>
          <cell r="P857">
            <v>18822.168954473851</v>
          </cell>
          <cell r="Q857">
            <v>24149.062645087804</v>
          </cell>
          <cell r="R857">
            <v>29889.496936733922</v>
          </cell>
          <cell r="S857">
            <v>36075.576061002794</v>
          </cell>
          <cell r="T857">
            <v>42741.8965844177</v>
          </cell>
          <cell r="U857">
            <v>49925.740894872572</v>
          </cell>
          <cell r="V857">
            <v>57667.285708925177</v>
          </cell>
          <cell r="W857">
            <v>66009.826766053069</v>
          </cell>
          <cell r="X857">
            <v>75000.020966508993</v>
          </cell>
          <cell r="Y857">
            <v>84688.147306966683</v>
          </cell>
          <cell r="Z857">
            <v>95128.388073279697</v>
          </cell>
          <cell r="AA857">
            <v>106379.13186296419</v>
          </cell>
          <cell r="AB857">
            <v>118503.30013210529</v>
          </cell>
          <cell r="AC857">
            <v>131568.69909294762</v>
          </cell>
          <cell r="AD857">
            <v>145648.398930211</v>
          </cell>
          <cell r="AE857">
            <v>60116.908335763444</v>
          </cell>
          <cell r="AF857">
            <v>55266.105060604859</v>
          </cell>
          <cell r="AG857">
            <v>52057.632598425582</v>
          </cell>
          <cell r="AH857">
            <v>49045.432824426323</v>
          </cell>
          <cell r="AI857">
            <v>46211.033015013665</v>
          </cell>
          <cell r="AJ857">
            <v>43538.269537043372</v>
          </cell>
          <cell r="AK857">
            <v>40941.706043895909</v>
          </cell>
          <cell r="AL857">
            <v>38345.142550748446</v>
          </cell>
          <cell r="AM857">
            <v>35746.269967151813</v>
          </cell>
          <cell r="AN857">
            <v>33149.70647400435</v>
          </cell>
          <cell r="AO857">
            <v>30550.83389040771</v>
          </cell>
          <cell r="AP857">
            <v>27954.270397260247</v>
          </cell>
          <cell r="AQ857">
            <v>25355.397813663607</v>
          </cell>
          <cell r="AR857">
            <v>22758.834320516147</v>
          </cell>
          <cell r="AS857">
            <v>20843.452509875802</v>
          </cell>
          <cell r="AT857">
            <v>19609.252381742583</v>
          </cell>
          <cell r="AU857">
            <v>18375.052253609359</v>
          </cell>
          <cell r="AV857">
            <v>17140.852125476144</v>
          </cell>
          <cell r="AW857">
            <v>15906.65199734292</v>
          </cell>
          <cell r="AX857">
            <v>14672.451869209701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</row>
        <row r="858">
          <cell r="A858">
            <v>-3389.092089172641</v>
          </cell>
          <cell r="B858">
            <v>-13742.748496538637</v>
          </cell>
          <cell r="C858">
            <v>-12005.836387653235</v>
          </cell>
          <cell r="D858">
            <v>-9427.82050310259</v>
          </cell>
          <cell r="E858">
            <v>-7677.9824587489202</v>
          </cell>
          <cell r="F858">
            <v>-6175.243315623653</v>
          </cell>
          <cell r="G858">
            <v>-4605.9492891350219</v>
          </cell>
          <cell r="H858">
            <v>-2955.1204352094496</v>
          </cell>
          <cell r="I858">
            <v>-1138.5007186961975</v>
          </cell>
          <cell r="J858">
            <v>863.33366675143009</v>
          </cell>
          <cell r="K858">
            <v>3061.9476525053979</v>
          </cell>
          <cell r="L858">
            <v>5480.0633957436476</v>
          </cell>
          <cell r="M858">
            <v>8138.1580254308137</v>
          </cell>
          <cell r="N858">
            <v>11066.940360666502</v>
          </cell>
          <cell r="O858">
            <v>14733.144030961363</v>
          </cell>
          <cell r="P858">
            <v>19315.575597513889</v>
          </cell>
          <cell r="Q858">
            <v>24420.063224292724</v>
          </cell>
          <cell r="R858">
            <v>29920.82549136685</v>
          </cell>
          <cell r="S858">
            <v>35848.626228923124</v>
          </cell>
          <cell r="T858">
            <v>42236.617543236593</v>
          </cell>
          <cell r="U858">
            <v>49120.525224749967</v>
          </cell>
          <cell r="V858">
            <v>56538.848549864197</v>
          </cell>
          <cell r="W858">
            <v>64533.075593861366</v>
          </cell>
          <cell r="X858">
            <v>73147.915259129179</v>
          </cell>
          <cell r="Y858">
            <v>82431.547316339769</v>
          </cell>
          <cell r="Z858">
            <v>92435.891856974747</v>
          </cell>
          <cell r="AA858">
            <v>103216.89966415038</v>
          </cell>
          <cell r="AB858">
            <v>114834.86512568415</v>
          </cell>
          <cell r="AC858">
            <v>127354.76343941638</v>
          </cell>
          <cell r="AD858">
            <v>140846.6139966569</v>
          </cell>
          <cell r="AE858">
            <v>54244.205704835877</v>
          </cell>
          <cell r="AF858">
            <v>49867.26786861552</v>
          </cell>
          <cell r="AG858">
            <v>46972.22477583529</v>
          </cell>
          <cell r="AH858">
            <v>44254.2808780505</v>
          </cell>
          <cell r="AI858">
            <v>41696.768015732152</v>
          </cell>
          <cell r="AJ858">
            <v>39285.101549292398</v>
          </cell>
          <cell r="AK858">
            <v>36942.191240909699</v>
          </cell>
          <cell r="AL858">
            <v>34599.280932526999</v>
          </cell>
          <cell r="AM858">
            <v>32254.287104203184</v>
          </cell>
          <cell r="AN858">
            <v>29911.376795820473</v>
          </cell>
          <cell r="AO858">
            <v>27566.382967496658</v>
          </cell>
          <cell r="AP858">
            <v>25223.472659113944</v>
          </cell>
          <cell r="AQ858">
            <v>22878.478830790129</v>
          </cell>
          <cell r="AR858">
            <v>20535.568522407422</v>
          </cell>
          <cell r="AS858">
            <v>18807.296596655928</v>
          </cell>
          <cell r="AT858">
            <v>17693.663053535645</v>
          </cell>
          <cell r="AU858">
            <v>16580.029510415367</v>
          </cell>
          <cell r="AV858">
            <v>15466.395967295084</v>
          </cell>
          <cell r="AW858">
            <v>14352.762424174805</v>
          </cell>
          <cell r="AX858">
            <v>13239.128881054528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</row>
        <row r="859">
          <cell r="A859">
            <v>-3116.0112045505934</v>
          </cell>
          <cell r="B859">
            <v>-12539.452720135514</v>
          </cell>
          <cell r="C859">
            <v>-10659.15566986844</v>
          </cell>
          <cell r="D859">
            <v>-8098.1335519487893</v>
          </cell>
          <cell r="E859">
            <v>-6423.1604081761425</v>
          </cell>
          <cell r="F859">
            <v>-4991.5077742580215</v>
          </cell>
          <cell r="G859">
            <v>-3483.965335858551</v>
          </cell>
          <cell r="H859">
            <v>-1886.1297439496188</v>
          </cell>
          <cell r="I859">
            <v>-119.31233431701889</v>
          </cell>
          <cell r="J859">
            <v>1835.2810656700356</v>
          </cell>
          <cell r="K859">
            <v>3989.567207850761</v>
          </cell>
          <cell r="L859">
            <v>6365.8590637009138</v>
          </cell>
          <cell r="M859">
            <v>8984.5310848979243</v>
          </cell>
          <cell r="N859">
            <v>11875.226802070056</v>
          </cell>
          <cell r="O859">
            <v>15469.37223976164</v>
          </cell>
          <cell r="P859">
            <v>19930.676053497551</v>
          </cell>
          <cell r="Q859">
            <v>24892.94535052844</v>
          </cell>
          <cell r="R859">
            <v>30240.448509311325</v>
          </cell>
          <cell r="S859">
            <v>36003.092235701355</v>
          </cell>
          <cell r="T859">
            <v>42213.104970852422</v>
          </cell>
          <cell r="U859">
            <v>48905.217133562277</v>
          </cell>
          <cell r="V859">
            <v>56116.855355299333</v>
          </cell>
          <cell r="W859">
            <v>63888.35179419932</v>
          </cell>
          <cell r="X859">
            <v>72263.169698651487</v>
          </cell>
          <cell r="Y859">
            <v>81288.146481972319</v>
          </cell>
          <cell r="Z859">
            <v>91013.755667597768</v>
          </cell>
          <cell r="AA859">
            <v>101494.38916976139</v>
          </cell>
          <cell r="AB859">
            <v>112788.66148835559</v>
          </cell>
          <cell r="AC859">
            <v>124959.73751922994</v>
          </cell>
          <cell r="AD859">
            <v>138075.68581325543</v>
          </cell>
          <cell r="AE859">
            <v>49964.982811445487</v>
          </cell>
          <cell r="AF859">
            <v>45933.33333088136</v>
          </cell>
          <cell r="AG859">
            <v>43266.674717493959</v>
          </cell>
          <cell r="AH859">
            <v>40763.14427823852</v>
          </cell>
          <cell r="AI859">
            <v>38407.388773196719</v>
          </cell>
          <cell r="AJ859">
            <v>36185.974117440062</v>
          </cell>
          <cell r="AK859">
            <v>34027.891576346388</v>
          </cell>
          <cell r="AL859">
            <v>31869.809035252707</v>
          </cell>
          <cell r="AM859">
            <v>29709.80733916926</v>
          </cell>
          <cell r="AN859">
            <v>27551.724798075582</v>
          </cell>
          <cell r="AO859">
            <v>25391.723101992127</v>
          </cell>
          <cell r="AP859">
            <v>23233.640560898453</v>
          </cell>
          <cell r="AQ859">
            <v>21073.638864814999</v>
          </cell>
          <cell r="AR859">
            <v>18915.556323721328</v>
          </cell>
          <cell r="AS859">
            <v>17323.624504615003</v>
          </cell>
          <cell r="AT859">
            <v>16297.84340749603</v>
          </cell>
          <cell r="AU859">
            <v>15272.062310377058</v>
          </cell>
          <cell r="AV859">
            <v>14246.281213258084</v>
          </cell>
          <cell r="AW859">
            <v>13220.50011613911</v>
          </cell>
          <cell r="AX859">
            <v>12194.719019020131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</row>
        <row r="860">
          <cell r="A860">
            <v>-3439.4738305679284</v>
          </cell>
          <cell r="B860">
            <v>-13951.120521274957</v>
          </cell>
          <cell r="C860">
            <v>-12209.898487258797</v>
          </cell>
          <cell r="D860">
            <v>-9739.3581173350176</v>
          </cell>
          <cell r="E860">
            <v>-8025.8674254739817</v>
          </cell>
          <cell r="F860">
            <v>-6518.5315422559097</v>
          </cell>
          <cell r="G860">
            <v>-4947.0698326735519</v>
          </cell>
          <cell r="H860">
            <v>-3296.4468584517936</v>
          </cell>
          <cell r="I860">
            <v>-1481.4191138994188</v>
          </cell>
          <cell r="J860">
            <v>517.4941571722502</v>
          </cell>
          <cell r="K860">
            <v>2711.7260089091046</v>
          </cell>
          <cell r="L860">
            <v>5124.004339416595</v>
          </cell>
          <cell r="M860">
            <v>7774.7490179083652</v>
          </cell>
          <cell r="N860">
            <v>10694.786209629883</v>
          </cell>
          <cell r="O860">
            <v>14357.38293560533</v>
          </cell>
          <cell r="P860">
            <v>18944.081743791001</v>
          </cell>
          <cell r="Q860">
            <v>24055.359910128875</v>
          </cell>
          <cell r="R860">
            <v>29563.439883995634</v>
          </cell>
          <cell r="S860">
            <v>35499.126420940534</v>
          </cell>
          <cell r="T860">
            <v>41895.615729743215</v>
          </cell>
          <cell r="U860">
            <v>48788.681127143092</v>
          </cell>
          <cell r="V860">
            <v>56216.873105427701</v>
          </cell>
          <cell r="W860">
            <v>64221.734931788058</v>
          </cell>
          <cell r="X860">
            <v>72848.034985212216</v>
          </cell>
          <cell r="Y860">
            <v>82144.017130295513</v>
          </cell>
          <cell r="Z860">
            <v>92161.670528220886</v>
          </cell>
          <cell r="AA860">
            <v>102957.02039386611</v>
          </cell>
          <cell r="AB860">
            <v>114590.4413251415</v>
          </cell>
          <cell r="AC860">
            <v>127126.99495689789</v>
          </cell>
          <cell r="AD860">
            <v>140636.79382778553</v>
          </cell>
          <cell r="AE860">
            <v>55046.811491857843</v>
          </cell>
          <cell r="AF860">
            <v>50605.111795985591</v>
          </cell>
          <cell r="AG860">
            <v>47667.233190918807</v>
          </cell>
          <cell r="AH860">
            <v>44909.074168351224</v>
          </cell>
          <cell r="AI860">
            <v>42313.719944047618</v>
          </cell>
          <cell r="AJ860">
            <v>39866.370081802168</v>
          </cell>
          <cell r="AK860">
            <v>37488.793704527001</v>
          </cell>
          <cell r="AL860">
            <v>35111.217327251827</v>
          </cell>
          <cell r="AM860">
            <v>32731.526601947247</v>
          </cell>
          <cell r="AN860">
            <v>30353.950224672073</v>
          </cell>
          <cell r="AO860">
            <v>27974.259499367501</v>
          </cell>
          <cell r="AP860">
            <v>25596.683122092323</v>
          </cell>
          <cell r="AQ860">
            <v>23216.992396787748</v>
          </cell>
          <cell r="AR860">
            <v>20839.416019512573</v>
          </cell>
          <cell r="AS860">
            <v>19085.57231091107</v>
          </cell>
          <cell r="AT860">
            <v>17955.461270983229</v>
          </cell>
          <cell r="AU860">
            <v>16825.350231055385</v>
          </cell>
          <cell r="AV860">
            <v>15695.239191127544</v>
          </cell>
          <cell r="AW860">
            <v>14565.128151199704</v>
          </cell>
          <cell r="AX860">
            <v>13435.017111271864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</row>
        <row r="861">
          <cell r="A861">
            <v>-3176.7152403591554</v>
          </cell>
          <cell r="B861">
            <v>-12924.954241751037</v>
          </cell>
          <cell r="C861">
            <v>-11415.538008459898</v>
          </cell>
          <cell r="D861">
            <v>-9040.4346444147959</v>
          </cell>
          <cell r="E861">
            <v>-7421.3407645979642</v>
          </cell>
          <cell r="F861">
            <v>-6034.1761663932402</v>
          </cell>
          <cell r="G861">
            <v>-4577.4847528273967</v>
          </cell>
          <cell r="H861">
            <v>-3037.1022753053467</v>
          </cell>
          <cell r="I861">
            <v>-1333.6289889898705</v>
          </cell>
          <cell r="J861">
            <v>551.4437863280981</v>
          </cell>
          <cell r="K861">
            <v>2629.523341758947</v>
          </cell>
          <cell r="L861">
            <v>4922.5280401199489</v>
          </cell>
          <cell r="M861">
            <v>7450.3408343239871</v>
          </cell>
          <cell r="N861">
            <v>10242.262578971484</v>
          </cell>
          <cell r="O861">
            <v>13736.040638566785</v>
          </cell>
          <cell r="P861">
            <v>18097.700544235675</v>
          </cell>
          <cell r="Q861">
            <v>22954.879395814067</v>
          </cell>
          <cell r="R861">
            <v>28189.133664749046</v>
          </cell>
          <cell r="S861">
            <v>33829.736695654712</v>
          </cell>
          <cell r="T861">
            <v>39908.234398964792</v>
          </cell>
          <cell r="U861">
            <v>46458.621676123192</v>
          </cell>
          <cell r="V861">
            <v>53517.532541120854</v>
          </cell>
          <cell r="W861">
            <v>61124.44500166137</v>
          </cell>
          <cell r="X861">
            <v>69321.901845783956</v>
          </cell>
          <cell r="Y861">
            <v>78155.748568725961</v>
          </cell>
          <cell r="Z861">
            <v>87675.389770665832</v>
          </cell>
          <cell r="AA861">
            <v>97934.065459289282</v>
          </cell>
          <cell r="AB861">
            <v>108989.14880244169</v>
          </cell>
          <cell r="AC861">
            <v>120902.46699609308</v>
          </cell>
          <cell r="AD861">
            <v>133740.64704211638</v>
          </cell>
          <cell r="AE861">
            <v>50803.126007683357</v>
          </cell>
          <cell r="AF861">
            <v>46703.847171686393</v>
          </cell>
          <cell r="AG861">
            <v>43992.456394937028</v>
          </cell>
          <cell r="AH861">
            <v>41446.930204133845</v>
          </cell>
          <cell r="AI861">
            <v>39051.657814717219</v>
          </cell>
          <cell r="AJ861">
            <v>36792.979790197431</v>
          </cell>
          <cell r="AK861">
            <v>34598.696251986177</v>
          </cell>
          <cell r="AL861">
            <v>32404.412713774916</v>
          </cell>
          <cell r="AM861">
            <v>30208.177827493702</v>
          </cell>
          <cell r="AN861">
            <v>28013.894289282442</v>
          </cell>
          <cell r="AO861">
            <v>25817.659403001231</v>
          </cell>
          <cell r="AP861">
            <v>23623.37586478997</v>
          </cell>
          <cell r="AQ861">
            <v>21427.140978508756</v>
          </cell>
          <cell r="AR861">
            <v>19232.857440297492</v>
          </cell>
          <cell r="AS861">
            <v>17614.221582722999</v>
          </cell>
          <cell r="AT861">
            <v>16571.233405785257</v>
          </cell>
          <cell r="AU861">
            <v>15528.245228847518</v>
          </cell>
          <cell r="AV861">
            <v>14485.257051909777</v>
          </cell>
          <cell r="AW861">
            <v>13442.268874972038</v>
          </cell>
          <cell r="AX861">
            <v>12399.280698034303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</row>
        <row r="862">
          <cell r="A862">
            <v>-3227.1545939716671</v>
          </cell>
          <cell r="B862">
            <v>-13062.960761615033</v>
          </cell>
          <cell r="C862">
            <v>-11386.619912548111</v>
          </cell>
          <cell r="D862">
            <v>-8766.7228304266664</v>
          </cell>
          <cell r="E862">
            <v>-7030.1080174412145</v>
          </cell>
          <cell r="F862">
            <v>-5578.1243947529574</v>
          </cell>
          <cell r="G862">
            <v>-4054.6183836073915</v>
          </cell>
          <cell r="H862">
            <v>-2445.0047926680495</v>
          </cell>
          <cell r="I862">
            <v>-668.41914707515286</v>
          </cell>
          <cell r="J862">
            <v>1294.127901536139</v>
          </cell>
          <cell r="K862">
            <v>3454.3509977747817</v>
          </cell>
          <cell r="L862">
            <v>5834.6608738286141</v>
          </cell>
          <cell r="M862">
            <v>8455.4019227745594</v>
          </cell>
          <cell r="N862">
            <v>11346.567418263183</v>
          </cell>
          <cell r="O862">
            <v>14953.634113084343</v>
          </cell>
          <cell r="P862">
            <v>19446.265187041186</v>
          </cell>
          <cell r="Q862">
            <v>24446.972023879778</v>
          </cell>
          <cell r="R862">
            <v>29835.896728579268</v>
          </cell>
          <cell r="S862">
            <v>35643.177663144037</v>
          </cell>
          <cell r="T862">
            <v>41901.292908946176</v>
          </cell>
          <cell r="U862">
            <v>48645.2419052205</v>
          </cell>
          <cell r="V862">
            <v>55912.741188628104</v>
          </cell>
          <cell r="W862">
            <v>63744.435328591018</v>
          </cell>
          <cell r="X862">
            <v>72184.124238084783</v>
          </cell>
          <cell r="Y862">
            <v>81279.008131158902</v>
          </cell>
          <cell r="Z862">
            <v>91079.951497146147</v>
          </cell>
          <cell r="AA862">
            <v>101641.76756787575</v>
          </cell>
          <cell r="AB862">
            <v>113023.52486881547</v>
          </cell>
          <cell r="AC862">
            <v>125288.87756857576</v>
          </cell>
          <cell r="AD862">
            <v>138506.42147430428</v>
          </cell>
          <cell r="AE862">
            <v>51677.923130765936</v>
          </cell>
          <cell r="AF862">
            <v>47508.057352306008</v>
          </cell>
          <cell r="AG862">
            <v>44749.978171959294</v>
          </cell>
          <cell r="AH862">
            <v>42160.619658946081</v>
          </cell>
          <cell r="AI862">
            <v>39724.10222104672</v>
          </cell>
          <cell r="AJ862">
            <v>37426.531215069059</v>
          </cell>
          <cell r="AK862">
            <v>35194.463526997322</v>
          </cell>
          <cell r="AL862">
            <v>32962.3958389256</v>
          </cell>
          <cell r="AM862">
            <v>30728.343201826417</v>
          </cell>
          <cell r="AN862">
            <v>28496.275513754692</v>
          </cell>
          <cell r="AO862">
            <v>26262.222876655509</v>
          </cell>
          <cell r="AP862">
            <v>24030.15518858378</v>
          </cell>
          <cell r="AQ862">
            <v>21796.102551484597</v>
          </cell>
          <cell r="AR862">
            <v>19564.034863412864</v>
          </cell>
          <cell r="AS862">
            <v>17917.527138439691</v>
          </cell>
          <cell r="AT862">
            <v>16856.579376565063</v>
          </cell>
          <cell r="AU862">
            <v>15795.631614690441</v>
          </cell>
          <cell r="AV862">
            <v>14734.683852815819</v>
          </cell>
          <cell r="AW862">
            <v>13673.736090941195</v>
          </cell>
          <cell r="AX862">
            <v>12612.788329066572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</row>
        <row r="863">
          <cell r="A863">
            <v>-3243.1808275419598</v>
          </cell>
          <cell r="B863">
            <v>-13042.468642329926</v>
          </cell>
          <cell r="C863">
            <v>-11227.072355273371</v>
          </cell>
          <cell r="D863">
            <v>-8651.5921587099183</v>
          </cell>
          <cell r="E863">
            <v>-6930.1218779614992</v>
          </cell>
          <cell r="F863">
            <v>-5456.7763442533305</v>
          </cell>
          <cell r="G863">
            <v>-3911.4488682635647</v>
          </cell>
          <cell r="H863">
            <v>-2279.413555533466</v>
          </cell>
          <cell r="I863">
            <v>-479.25511329666017</v>
          </cell>
          <cell r="J863">
            <v>1508.1759789400912</v>
          </cell>
          <cell r="K863">
            <v>3694.6838144416674</v>
          </cell>
          <cell r="L863">
            <v>6102.8391432271574</v>
          </cell>
          <cell r="M863">
            <v>8753.131496739923</v>
          </cell>
          <cell r="N863">
            <v>11675.787603254139</v>
          </cell>
          <cell r="O863">
            <v>15319.2928088347</v>
          </cell>
          <cell r="P863">
            <v>19854.700103932057</v>
          </cell>
          <cell r="Q863">
            <v>24902.447255555351</v>
          </cell>
          <cell r="R863">
            <v>30342.064136927285</v>
          </cell>
          <cell r="S863">
            <v>36203.972613581253</v>
          </cell>
          <cell r="T863">
            <v>42520.956279534075</v>
          </cell>
          <cell r="U863">
            <v>49328.343804405944</v>
          </cell>
          <cell r="V863">
            <v>56664.206514253761</v>
          </cell>
          <cell r="W863">
            <v>64569.571311118096</v>
          </cell>
          <cell r="X863">
            <v>73088.650122067949</v>
          </cell>
          <cell r="Y863">
            <v>82269.087160971176</v>
          </cell>
          <cell r="Z863">
            <v>92162.225385838508</v>
          </cell>
          <cell r="AA863">
            <v>102823.39364194426</v>
          </cell>
          <cell r="AB863">
            <v>114312.21609661292</v>
          </cell>
          <cell r="AC863">
            <v>126692.94569623296</v>
          </cell>
          <cell r="AD863">
            <v>140034.82351040532</v>
          </cell>
          <cell r="AE863">
            <v>52023.298259029711</v>
          </cell>
          <cell r="AF863">
            <v>47825.564334157731</v>
          </cell>
          <cell r="AG863">
            <v>45049.052293259272</v>
          </cell>
          <cell r="AH863">
            <v>42442.388517681815</v>
          </cell>
          <cell r="AI863">
            <v>39989.587288336297</v>
          </cell>
          <cell r="AJ863">
            <v>37676.661101019854</v>
          </cell>
          <cell r="AK863">
            <v>35429.676004945664</v>
          </cell>
          <cell r="AL863">
            <v>33182.690908871482</v>
          </cell>
          <cell r="AM863">
            <v>30933.707597911158</v>
          </cell>
          <cell r="AN863">
            <v>28686.722501836983</v>
          </cell>
          <cell r="AO863">
            <v>26437.739190876662</v>
          </cell>
          <cell r="AP863">
            <v>24190.75409480248</v>
          </cell>
          <cell r="AQ863">
            <v>21941.770783842159</v>
          </cell>
          <cell r="AR863">
            <v>19694.785687767977</v>
          </cell>
          <cell r="AS863">
            <v>18037.273983101939</v>
          </cell>
          <cell r="AT863">
            <v>16969.23566984406</v>
          </cell>
          <cell r="AU863">
            <v>15901.197356586181</v>
          </cell>
          <cell r="AV863">
            <v>14833.159043328298</v>
          </cell>
          <cell r="AW863">
            <v>13765.120730070421</v>
          </cell>
          <cell r="AX863">
            <v>12697.082416812544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</row>
        <row r="864">
          <cell r="A864">
            <v>-3202.3887886785983</v>
          </cell>
          <cell r="B864">
            <v>-12905.411366331964</v>
          </cell>
          <cell r="C864">
            <v>-11287.441274600891</v>
          </cell>
          <cell r="D864">
            <v>-8716.7175705449663</v>
          </cell>
          <cell r="E864">
            <v>-6994.2633209788846</v>
          </cell>
          <cell r="F864">
            <v>-5552.4142207940777</v>
          </cell>
          <cell r="G864">
            <v>-4038.6908364664146</v>
          </cell>
          <cell r="H864">
            <v>-2438.5804141919116</v>
          </cell>
          <cell r="I864">
            <v>-671.67569878848235</v>
          </cell>
          <cell r="J864">
            <v>1280.9316004074099</v>
          </cell>
          <cell r="K864">
            <v>3430.9477624369038</v>
          </cell>
          <cell r="L864">
            <v>5800.7140723901175</v>
          </cell>
          <cell r="M864">
            <v>8410.5260168276182</v>
          </cell>
          <cell r="N864">
            <v>11290.250983965892</v>
          </cell>
          <cell r="O864">
            <v>14882.611411223081</v>
          </cell>
          <cell r="P864">
            <v>19356.061727838653</v>
          </cell>
          <cell r="Q864">
            <v>24335.202827581128</v>
          </cell>
          <cell r="R864">
            <v>29700.887590967493</v>
          </cell>
          <cell r="S864">
            <v>35483.12440717774</v>
          </cell>
          <cell r="T864">
            <v>41714.251294631402</v>
          </cell>
          <cell r="U864">
            <v>48429.116756159761</v>
          </cell>
          <cell r="V864">
            <v>55665.274674435204</v>
          </cell>
          <cell r="W864">
            <v>63463.194337638968</v>
          </cell>
          <cell r="X864">
            <v>71866.4867699678</v>
          </cell>
          <cell r="Y864">
            <v>80922.148632765515</v>
          </cell>
          <cell r="Z864">
            <v>90680.825060333678</v>
          </cell>
          <cell r="AA864">
            <v>101197.09290036901</v>
          </cell>
          <cell r="AB864">
            <v>112529.76594309238</v>
          </cell>
          <cell r="AC864">
            <v>124742.22384610803</v>
          </cell>
          <cell r="AD864">
            <v>137902.76659455462</v>
          </cell>
          <cell r="AE864">
            <v>51349.880282786413</v>
          </cell>
          <cell r="AF864">
            <v>47206.484117708518</v>
          </cell>
          <cell r="AG864">
            <v>44465.912764582041</v>
          </cell>
          <cell r="AH864">
            <v>41892.991068096846</v>
          </cell>
          <cell r="AI864">
            <v>39471.940237039591</v>
          </cell>
          <cell r="AJ864">
            <v>37188.95382909866</v>
          </cell>
          <cell r="AK864">
            <v>34971.054934912579</v>
          </cell>
          <cell r="AL864">
            <v>32753.156040726495</v>
          </cell>
          <cell r="AM864">
            <v>30533.284797638757</v>
          </cell>
          <cell r="AN864">
            <v>28315.385903452672</v>
          </cell>
          <cell r="AO864">
            <v>26095.51466036493</v>
          </cell>
          <cell r="AP864">
            <v>23877.615766178849</v>
          </cell>
          <cell r="AQ864">
            <v>21657.744523091111</v>
          </cell>
          <cell r="AR864">
            <v>19439.845628905026</v>
          </cell>
          <cell r="AS864">
            <v>17803.789660709186</v>
          </cell>
          <cell r="AT864">
            <v>16749.576618503579</v>
          </cell>
          <cell r="AU864">
            <v>15695.363576297977</v>
          </cell>
          <cell r="AV864">
            <v>14641.150534092376</v>
          </cell>
          <cell r="AW864">
            <v>13586.937491886772</v>
          </cell>
          <cell r="AX864">
            <v>12532.724449681164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</row>
        <row r="865">
          <cell r="A865">
            <v>-3153.3955384620112</v>
          </cell>
          <cell r="B865">
            <v>-12628.70480501175</v>
          </cell>
          <cell r="C865">
            <v>-10881.965359733116</v>
          </cell>
          <cell r="D865">
            <v>-8315.5718004718219</v>
          </cell>
          <cell r="E865">
            <v>-6607.0156456511495</v>
          </cell>
          <cell r="F865">
            <v>-5162.8646359949198</v>
          </cell>
          <cell r="G865">
            <v>-3644.2134727815387</v>
          </cell>
          <cell r="H865">
            <v>-2036.5599403589026</v>
          </cell>
          <cell r="I865">
            <v>-260.32301000621197</v>
          </cell>
          <cell r="J865">
            <v>1703.3999548441091</v>
          </cell>
          <cell r="K865">
            <v>3866.4788907913398</v>
          </cell>
          <cell r="L865">
            <v>6251.3015677926269</v>
          </cell>
          <cell r="M865">
            <v>8878.2692977435454</v>
          </cell>
          <cell r="N865">
            <v>11777.206229937481</v>
          </cell>
          <cell r="O865">
            <v>15385.160309265539</v>
          </cell>
          <cell r="P865">
            <v>19868.252145362534</v>
          </cell>
          <cell r="Q865">
            <v>24855.857774367625</v>
          </cell>
          <cell r="R865">
            <v>30230.664190421343</v>
          </cell>
          <cell r="S865">
            <v>36022.730796901371</v>
          </cell>
          <cell r="T865">
            <v>42264.450586789666</v>
          </cell>
          <cell r="U865">
            <v>48990.731305298112</v>
          </cell>
          <cell r="V865">
            <v>56239.190676619575</v>
          </cell>
          <cell r="W865">
            <v>64050.366786639061</v>
          </cell>
          <cell r="X865">
            <v>72467.944798201497</v>
          </cell>
          <cell r="Y865">
            <v>81539.00126687494</v>
          </cell>
          <cell r="Z865">
            <v>91314.267423581376</v>
          </cell>
          <cell r="AA865">
            <v>101848.41289654232</v>
          </cell>
          <cell r="AB865">
            <v>113200.35145929673</v>
          </cell>
          <cell r="AC865">
            <v>125433.57051473175</v>
          </cell>
          <cell r="AD865">
            <v>138616.48615781526</v>
          </cell>
          <cell r="AE865">
            <v>50644.865756434992</v>
          </cell>
          <cell r="AF865">
            <v>46558.356860981126</v>
          </cell>
          <cell r="AG865">
            <v>43855.412520884027</v>
          </cell>
          <cell r="AH865">
            <v>41317.816070751818</v>
          </cell>
          <cell r="AI865">
            <v>38930.005356234877</v>
          </cell>
          <cell r="AJ865">
            <v>36678.363492277262</v>
          </cell>
          <cell r="AK865">
            <v>34490.91551501189</v>
          </cell>
          <cell r="AL865">
            <v>32303.467537746525</v>
          </cell>
          <cell r="AM865">
            <v>30114.074291187455</v>
          </cell>
          <cell r="AN865">
            <v>27926.626313922094</v>
          </cell>
          <cell r="AO865">
            <v>25737.23306736302</v>
          </cell>
          <cell r="AP865">
            <v>23549.785090097659</v>
          </cell>
          <cell r="AQ865">
            <v>21360.391843538589</v>
          </cell>
          <cell r="AR865">
            <v>19172.943866273225</v>
          </cell>
          <cell r="AS865">
            <v>17559.350330650737</v>
          </cell>
          <cell r="AT865">
            <v>16519.611236671124</v>
          </cell>
          <cell r="AU865">
            <v>15479.872142691513</v>
          </cell>
          <cell r="AV865">
            <v>14440.133048711903</v>
          </cell>
          <cell r="AW865">
            <v>13400.39395473229</v>
          </cell>
          <cell r="AX865">
            <v>12360.654860752684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</row>
        <row r="866">
          <cell r="A866">
            <v>-3066.5526757269972</v>
          </cell>
          <cell r="B866">
            <v>-12150.452436523712</v>
          </cell>
          <cell r="C866">
            <v>-10378.850241313074</v>
          </cell>
          <cell r="D866">
            <v>-7832.2263448491176</v>
          </cell>
          <cell r="E866">
            <v>-6137.2382142620791</v>
          </cell>
          <cell r="F866">
            <v>-4705.8407328847225</v>
          </cell>
          <cell r="G866">
            <v>-3196.5940902620359</v>
          </cell>
          <cell r="H866">
            <v>-1595.1162179932617</v>
          </cell>
          <cell r="I866">
            <v>176.59958274789221</v>
          </cell>
          <cell r="J866">
            <v>2137.3280962499016</v>
          </cell>
          <cell r="K866">
            <v>4299.1024679726361</v>
          </cell>
          <cell r="L866">
            <v>6684.2560592165009</v>
          </cell>
          <cell r="M866">
            <v>9313.2303678713306</v>
          </cell>
          <cell r="N866">
            <v>12215.61397451103</v>
          </cell>
          <cell r="O866">
            <v>15818.222081847924</v>
          </cell>
          <cell r="P866">
            <v>20282.85264755111</v>
          </cell>
          <cell r="Q866">
            <v>25247.149708647354</v>
          </cell>
          <cell r="R866">
            <v>30596.838052089854</v>
          </cell>
          <cell r="S866">
            <v>36361.836604703611</v>
          </cell>
          <cell r="T866">
            <v>42574.386977357986</v>
          </cell>
          <cell r="U866">
            <v>49269.233780965507</v>
          </cell>
          <cell r="V866">
            <v>56483.818940880061</v>
          </cell>
          <cell r="W866">
            <v>64258.491096426922</v>
          </cell>
          <cell r="X866">
            <v>72636.73125666249</v>
          </cell>
          <cell r="Y866">
            <v>81665.395974377127</v>
          </cell>
          <cell r="Z866">
            <v>91394.979398327676</v>
          </cell>
          <cell r="AA866">
            <v>101879.89566926604</v>
          </cell>
          <cell r="AB866">
            <v>113178.78323910525</v>
          </cell>
          <cell r="AC866">
            <v>125354.83281517317</v>
          </cell>
          <cell r="AD866">
            <v>138476.14076363112</v>
          </cell>
          <cell r="AE866">
            <v>49394.796766053325</v>
          </cell>
          <cell r="AF866">
            <v>45409.155312398863</v>
          </cell>
          <cell r="AG866">
            <v>42772.927841856377</v>
          </cell>
          <cell r="AH866">
            <v>40297.966973535549</v>
          </cell>
          <cell r="AI866">
            <v>37969.094674286083</v>
          </cell>
          <cell r="AJ866">
            <v>35773.030165101511</v>
          </cell>
          <cell r="AK866">
            <v>33639.575042661803</v>
          </cell>
          <cell r="AL866">
            <v>31506.119920222107</v>
          </cell>
          <cell r="AM866">
            <v>29370.767543638623</v>
          </cell>
          <cell r="AN866">
            <v>27237.312421198923</v>
          </cell>
          <cell r="AO866">
            <v>25101.96004461544</v>
          </cell>
          <cell r="AP866">
            <v>22968.50492217574</v>
          </cell>
          <cell r="AQ866">
            <v>20833.15254559226</v>
          </cell>
          <cell r="AR866">
            <v>18699.69742315256</v>
          </cell>
          <cell r="AS866">
            <v>17125.932273129172</v>
          </cell>
          <cell r="AT866">
            <v>16111.857095522098</v>
          </cell>
          <cell r="AU866">
            <v>15097.781917915021</v>
          </cell>
          <cell r="AV866">
            <v>14083.706740307945</v>
          </cell>
          <cell r="AW866">
            <v>13069.63156270087</v>
          </cell>
          <cell r="AX866">
            <v>12055.556385093796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</row>
        <row r="867">
          <cell r="A867">
            <v>-2842.4195681554493</v>
          </cell>
          <cell r="B867">
            <v>-11280.087068685871</v>
          </cell>
          <cell r="C867">
            <v>-9596.9895701393853</v>
          </cell>
          <cell r="D867">
            <v>-7012.5995691039416</v>
          </cell>
          <cell r="E867">
            <v>-5355.4425579869412</v>
          </cell>
          <cell r="F867">
            <v>-4006.3843734119623</v>
          </cell>
          <cell r="G867">
            <v>-2573.2608447493853</v>
          </cell>
          <cell r="H867">
            <v>-1042.3119209587003</v>
          </cell>
          <cell r="I867">
            <v>659.60038078516277</v>
          </cell>
          <cell r="J867">
            <v>2550.56242219144</v>
          </cell>
          <cell r="K867">
            <v>4642.7400785336658</v>
          </cell>
          <cell r="L867">
            <v>6957.9405827482969</v>
          </cell>
          <cell r="M867">
            <v>9516.325603083631</v>
          </cell>
          <cell r="N867">
            <v>12346.371822961133</v>
          </cell>
          <cell r="O867">
            <v>15844.699932811678</v>
          </cell>
          <cell r="P867">
            <v>20160.050955539249</v>
          </cell>
          <cell r="Q867">
            <v>24953.558939591418</v>
          </cell>
          <cell r="R867">
            <v>30119.199406082691</v>
          </cell>
          <cell r="S867">
            <v>35685.861966743556</v>
          </cell>
          <cell r="T867">
            <v>41684.679008943116</v>
          </cell>
          <cell r="U867">
            <v>48149.199808190482</v>
          </cell>
          <cell r="V867">
            <v>55115.578157442294</v>
          </cell>
          <cell r="W867">
            <v>62622.774562560902</v>
          </cell>
          <cell r="X867">
            <v>70712.774134731531</v>
          </cell>
          <cell r="Y867">
            <v>79430.821398433938</v>
          </cell>
          <cell r="Z867">
            <v>88825.67332816722</v>
          </cell>
          <cell r="AA867">
            <v>98949.872029073304</v>
          </cell>
          <cell r="AB867">
            <v>109860.03858646558</v>
          </cell>
          <cell r="AC867">
            <v>121617.18972766037</v>
          </cell>
          <cell r="AD867">
            <v>134287.07906708927</v>
          </cell>
          <cell r="AE867">
            <v>45762.3901702191</v>
          </cell>
          <cell r="AF867">
            <v>42069.845788579216</v>
          </cell>
          <cell r="AG867">
            <v>39627.481855880018</v>
          </cell>
          <cell r="AH867">
            <v>37334.525262728072</v>
          </cell>
          <cell r="AI867">
            <v>35176.914141871865</v>
          </cell>
          <cell r="AJ867">
            <v>33142.344359466326</v>
          </cell>
          <cell r="AK867">
            <v>31165.779779473232</v>
          </cell>
          <cell r="AL867">
            <v>29189.21519948015</v>
          </cell>
          <cell r="AM867">
            <v>27210.892886080619</v>
          </cell>
          <cell r="AN867">
            <v>25234.328306087533</v>
          </cell>
          <cell r="AO867">
            <v>23256.005992688009</v>
          </cell>
          <cell r="AP867">
            <v>21279.44141269492</v>
          </cell>
          <cell r="AQ867">
            <v>19301.1190992954</v>
          </cell>
          <cell r="AR867">
            <v>17324.55451930231</v>
          </cell>
          <cell r="AS867">
            <v>15866.521294208464</v>
          </cell>
          <cell r="AT867">
            <v>14927.019424013866</v>
          </cell>
          <cell r="AU867">
            <v>13987.517553819265</v>
          </cell>
          <cell r="AV867">
            <v>13048.01568362467</v>
          </cell>
          <cell r="AW867">
            <v>12108.513813430067</v>
          </cell>
          <cell r="AX867">
            <v>11169.011943235468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</row>
        <row r="868">
          <cell r="A868">
            <v>-3753.28532972216</v>
          </cell>
          <cell r="B868">
            <v>-15127.905432489917</v>
          </cell>
          <cell r="C868">
            <v>-13251.147336647975</v>
          </cell>
          <cell r="D868">
            <v>-10291.539572637499</v>
          </cell>
          <cell r="E868">
            <v>-8277.1772683751515</v>
          </cell>
          <cell r="F868">
            <v>-6587.1536736808548</v>
          </cell>
          <cell r="G868">
            <v>-4836.6456066203245</v>
          </cell>
          <cell r="H868">
            <v>-3009.3388034368254</v>
          </cell>
          <cell r="I868">
            <v>-1012.676566983294</v>
          </cell>
          <cell r="J868">
            <v>1174.2589959823094</v>
          </cell>
          <cell r="K868">
            <v>3563.2132709817297</v>
          </cell>
          <cell r="L868">
            <v>6178.1966967910621</v>
          </cell>
          <cell r="M868">
            <v>9040.6053295749007</v>
          </cell>
          <cell r="N868">
            <v>12183.462848742492</v>
          </cell>
          <cell r="O868">
            <v>16123.395038815404</v>
          </cell>
          <cell r="P868">
            <v>21061.128996754516</v>
          </cell>
          <cell r="Q868">
            <v>26564.718317668929</v>
          </cell>
          <cell r="R868">
            <v>32495.565580602219</v>
          </cell>
          <cell r="S868">
            <v>38886.839929975198</v>
          </cell>
          <cell r="T868">
            <v>45774.285517091841</v>
          </cell>
          <cell r="U868">
            <v>53196.421404615852</v>
          </cell>
          <cell r="V868">
            <v>61194.756990150941</v>
          </cell>
          <cell r="W868">
            <v>69814.024153713792</v>
          </cell>
          <cell r="X868">
            <v>79102.427427418486</v>
          </cell>
          <cell r="Y868">
            <v>89111.913586483832</v>
          </cell>
          <cell r="Z868">
            <v>99898.462169290869</v>
          </cell>
          <cell r="AA868">
            <v>111522.39855126805</v>
          </cell>
          <cell r="AB868">
            <v>124048.73132351528</v>
          </cell>
          <cell r="AC868">
            <v>137547.51586300752</v>
          </cell>
          <cell r="AD868">
            <v>152094.24612769816</v>
          </cell>
          <cell r="AE868">
            <v>60181.76774035945</v>
          </cell>
          <cell r="AF868">
            <v>55325.730992273726</v>
          </cell>
          <cell r="AG868">
            <v>52113.796947998482</v>
          </cell>
          <cell r="AH868">
            <v>49098.347348130352</v>
          </cell>
          <cell r="AI868">
            <v>46260.889539078082</v>
          </cell>
          <cell r="AJ868">
            <v>43585.242448949306</v>
          </cell>
          <cell r="AK868">
            <v>40985.877554884486</v>
          </cell>
          <cell r="AL868">
            <v>38386.512660819644</v>
          </cell>
          <cell r="AM868">
            <v>35784.836185055909</v>
          </cell>
          <cell r="AN868">
            <v>33185.471290991081</v>
          </cell>
          <cell r="AO868">
            <v>30583.794815227346</v>
          </cell>
          <cell r="AP868">
            <v>27984.429921162511</v>
          </cell>
          <cell r="AQ868">
            <v>25382.753445398779</v>
          </cell>
          <cell r="AR868">
            <v>22783.388551333945</v>
          </cell>
          <cell r="AS868">
            <v>20865.940258446743</v>
          </cell>
          <cell r="AT868">
            <v>19630.408566737166</v>
          </cell>
          <cell r="AU868">
            <v>18394.876875027581</v>
          </cell>
          <cell r="AV868">
            <v>17159.345183318001</v>
          </cell>
          <cell r="AW868">
            <v>15923.81349160842</v>
          </cell>
          <cell r="AX868">
            <v>14688.281799898834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</row>
        <row r="869">
          <cell r="A869">
            <v>-3303.4657984731548</v>
          </cell>
          <cell r="B869">
            <v>-13420.302867606235</v>
          </cell>
          <cell r="C869">
            <v>-11602.559444833294</v>
          </cell>
          <cell r="D869">
            <v>-8883.5794195080562</v>
          </cell>
          <cell r="E869">
            <v>-7103.4905419793486</v>
          </cell>
          <cell r="F869">
            <v>-5611.5324800642356</v>
          </cell>
          <cell r="G869">
            <v>-4048.9746731213536</v>
          </cell>
          <cell r="H869">
            <v>-2400.9508506455113</v>
          </cell>
          <cell r="I869">
            <v>-584.95305146590363</v>
          </cell>
          <cell r="J869">
            <v>1418.3236564584911</v>
          </cell>
          <cell r="K869">
            <v>3620.6547352757489</v>
          </cell>
          <cell r="L869">
            <v>6044.7301250871233</v>
          </cell>
          <cell r="M869">
            <v>8711.1034152960638</v>
          </cell>
          <cell r="N869">
            <v>11650.252065607261</v>
          </cell>
          <cell r="O869">
            <v>15317.433355384386</v>
          </cell>
          <cell r="P869">
            <v>19886.629628265127</v>
          </cell>
          <cell r="Q869">
            <v>24973.013339356607</v>
          </cell>
          <cell r="R869">
            <v>30454.266236719086</v>
          </cell>
          <cell r="S869">
            <v>36361.043041490972</v>
          </cell>
          <cell r="T869">
            <v>42726.378280479781</v>
          </cell>
          <cell r="U869">
            <v>49585.87103666117</v>
          </cell>
          <cell r="V869">
            <v>56977.88404233905</v>
          </cell>
          <cell r="W869">
            <v>64943.758228425271</v>
          </cell>
          <cell r="X869">
            <v>73528.043929737527</v>
          </cell>
          <cell r="Y869">
            <v>82778.750039365244</v>
          </cell>
          <cell r="Z869">
            <v>92747.612505536701</v>
          </cell>
          <cell r="AA869">
            <v>103490.38367259537</v>
          </cell>
          <cell r="AB869">
            <v>115067.14408426841</v>
          </cell>
          <cell r="AC869">
            <v>127542.63849303324</v>
          </cell>
          <cell r="AD869">
            <v>140986.63795476436</v>
          </cell>
          <cell r="AE869">
            <v>52837.779957098996</v>
          </cell>
          <cell r="AF869">
            <v>48574.325911250657</v>
          </cell>
          <cell r="AG869">
            <v>45754.344534161304</v>
          </cell>
          <cell r="AH869">
            <v>43106.87058296489</v>
          </cell>
          <cell r="AI869">
            <v>40615.668064636186</v>
          </cell>
          <cell r="AJ869">
            <v>38266.530485278148</v>
          </cell>
          <cell r="AK869">
            <v>35984.366377149126</v>
          </cell>
          <cell r="AL869">
            <v>33702.202269020097</v>
          </cell>
          <cell r="AM869">
            <v>31418.008661762917</v>
          </cell>
          <cell r="AN869">
            <v>29135.844553633906</v>
          </cell>
          <cell r="AO869">
            <v>26851.650946376725</v>
          </cell>
          <cell r="AP869">
            <v>24569.486838247711</v>
          </cell>
          <cell r="AQ869">
            <v>22285.29323099053</v>
          </cell>
          <cell r="AR869">
            <v>20003.129122861512</v>
          </cell>
          <cell r="AS869">
            <v>18319.667257537381</v>
          </cell>
          <cell r="AT869">
            <v>17234.907635018135</v>
          </cell>
          <cell r="AU869">
            <v>16150.148012498898</v>
          </cell>
          <cell r="AV869">
            <v>15065.388389979656</v>
          </cell>
          <cell r="AW869">
            <v>13980.628767460414</v>
          </cell>
          <cell r="AX869">
            <v>12895.869144941171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</row>
        <row r="870">
          <cell r="A870">
            <v>-2934.0656247497645</v>
          </cell>
          <cell r="B870">
            <v>-11869.192138915014</v>
          </cell>
          <cell r="C870">
            <v>-10203.778846558156</v>
          </cell>
          <cell r="D870">
            <v>-7675.7207179524657</v>
          </cell>
          <cell r="E870">
            <v>-6052.6196353029272</v>
          </cell>
          <cell r="F870">
            <v>-4709.5781277883934</v>
          </cell>
          <cell r="G870">
            <v>-3287.1790362879328</v>
          </cell>
          <cell r="H870">
            <v>-1771.6562690143824</v>
          </cell>
          <cell r="I870">
            <v>-88.453253010699711</v>
          </cell>
          <cell r="J870">
            <v>1780.5119795442045</v>
          </cell>
          <cell r="K870">
            <v>3847.1064098167044</v>
          </cell>
          <cell r="L870">
            <v>6133.040236741359</v>
          </cell>
          <cell r="M870">
            <v>8658.2739846107415</v>
          </cell>
          <cell r="N870">
            <v>11451.34012607459</v>
          </cell>
          <cell r="O870">
            <v>14918.671998009278</v>
          </cell>
          <cell r="P870">
            <v>19213.032649915156</v>
          </cell>
          <cell r="Q870">
            <v>23987.257382284239</v>
          </cell>
          <cell r="R870">
            <v>29132.117588149864</v>
          </cell>
          <cell r="S870">
            <v>34676.386662547804</v>
          </cell>
          <cell r="T870">
            <v>40651.071753948359</v>
          </cell>
          <cell r="U870">
            <v>47089.587176340727</v>
          </cell>
          <cell r="V870">
            <v>54027.941283748041</v>
          </cell>
          <cell r="W870">
            <v>61504.937852296796</v>
          </cell>
          <cell r="X870">
            <v>69562.393096099608</v>
          </cell>
          <cell r="Y870">
            <v>78245.369530644995</v>
          </cell>
          <cell r="Z870">
            <v>87602.427991609846</v>
          </cell>
          <cell r="AA870">
            <v>97685.899218547158</v>
          </cell>
          <cell r="AB870">
            <v>108552.17652232161</v>
          </cell>
          <cell r="AC870">
            <v>120262.03117307836</v>
          </cell>
          <cell r="AD870">
            <v>132880.95227259974</v>
          </cell>
          <cell r="AE870">
            <v>46984.102789675671</v>
          </cell>
          <cell r="AF870">
            <v>43192.979027628135</v>
          </cell>
          <cell r="AG870">
            <v>40685.411620486608</v>
          </cell>
          <cell r="AH870">
            <v>38331.24026133796</v>
          </cell>
          <cell r="AI870">
            <v>36116.027675076963</v>
          </cell>
          <cell r="AJ870">
            <v>34027.141245986575</v>
          </cell>
          <cell r="AK870">
            <v>31997.808576705185</v>
          </cell>
          <cell r="AL870">
            <v>29968.475907423795</v>
          </cell>
          <cell r="AM870">
            <v>27937.33857875425</v>
          </cell>
          <cell r="AN870">
            <v>25908.005909472853</v>
          </cell>
          <cell r="AO870">
            <v>23876.868580803311</v>
          </cell>
          <cell r="AP870">
            <v>21847.535911521922</v>
          </cell>
          <cell r="AQ870">
            <v>19816.398582852376</v>
          </cell>
          <cell r="AR870">
            <v>17787.065913570987</v>
          </cell>
          <cell r="AS870">
            <v>16290.107763794271</v>
          </cell>
          <cell r="AT870">
            <v>15325.524133522229</v>
          </cell>
          <cell r="AU870">
            <v>14360.940503250187</v>
          </cell>
          <cell r="AV870">
            <v>13396.356872978145</v>
          </cell>
          <cell r="AW870">
            <v>12431.773242706104</v>
          </cell>
          <cell r="AX870">
            <v>11467.18961243406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</row>
        <row r="871">
          <cell r="A871">
            <v>-2948.3424427811497</v>
          </cell>
          <cell r="B871">
            <v>-11830.689106560632</v>
          </cell>
          <cell r="C871">
            <v>-10211.839179881803</v>
          </cell>
          <cell r="D871">
            <v>-7740.289046117834</v>
          </cell>
          <cell r="E871">
            <v>-6119.7305711325516</v>
          </cell>
          <cell r="F871">
            <v>-4768.4234591036075</v>
          </cell>
          <cell r="G871">
            <v>-3338.3049677421686</v>
          </cell>
          <cell r="H871">
            <v>-1815.5473403746889</v>
          </cell>
          <cell r="I871">
            <v>-125.13200378549911</v>
          </cell>
          <cell r="J871">
            <v>1751.0914249399241</v>
          </cell>
          <cell r="K871">
            <v>3824.9812542450472</v>
          </cell>
          <cell r="L871">
            <v>6118.3013813860043</v>
          </cell>
          <cell r="M871">
            <v>8651.0431448414547</v>
          </cell>
          <cell r="N871">
            <v>11451.84856918787</v>
          </cell>
          <cell r="O871">
            <v>14930.000899395971</v>
          </cell>
          <cell r="P871">
            <v>19239.498897880701</v>
          </cell>
          <cell r="Q871">
            <v>24030.970783527231</v>
          </cell>
          <cell r="R871">
            <v>29194.417084002096</v>
          </cell>
          <cell r="S871">
            <v>34758.715139836379</v>
          </cell>
          <cell r="T871">
            <v>40754.984114554638</v>
          </cell>
          <cell r="U871">
            <v>47216.759033220063</v>
          </cell>
          <cell r="V871">
            <v>54180.17833204419</v>
          </cell>
          <cell r="W871">
            <v>61684.185967960279</v>
          </cell>
          <cell r="X871">
            <v>69770.749218488025</v>
          </cell>
          <cell r="Y871">
            <v>78485.093389967893</v>
          </cell>
          <cell r="Z871">
            <v>87875.954746805641</v>
          </cell>
          <cell r="AA871">
            <v>97995.853076271393</v>
          </cell>
          <cell r="AB871">
            <v>108901.38541321235</v>
          </cell>
          <cell r="AC871">
            <v>120653.54256737855</v>
          </cell>
          <cell r="AD871">
            <v>133318.05022358708</v>
          </cell>
          <cell r="AE871">
            <v>47326.325639064627</v>
          </cell>
          <cell r="AF871">
            <v>43507.588086411328</v>
          </cell>
          <cell r="AG871">
            <v>40981.756057575338</v>
          </cell>
          <cell r="AH871">
            <v>38610.437383002063</v>
          </cell>
          <cell r="AI871">
            <v>36379.08962934911</v>
          </cell>
          <cell r="AJ871">
            <v>34274.988167441908</v>
          </cell>
          <cell r="AK871">
            <v>32230.874243071987</v>
          </cell>
          <cell r="AL871">
            <v>30186.76031870208</v>
          </cell>
          <cell r="AM871">
            <v>28140.828590164369</v>
          </cell>
          <cell r="AN871">
            <v>26096.714665794447</v>
          </cell>
          <cell r="AO871">
            <v>24050.782937256739</v>
          </cell>
          <cell r="AP871">
            <v>22006.669012886825</v>
          </cell>
          <cell r="AQ871">
            <v>19960.737284349114</v>
          </cell>
          <cell r="AR871">
            <v>17916.623359979199</v>
          </cell>
          <cell r="AS871">
            <v>16408.761665109247</v>
          </cell>
          <cell r="AT871">
            <v>15437.152199739252</v>
          </cell>
          <cell r="AU871">
            <v>14465.542734369255</v>
          </cell>
          <cell r="AV871">
            <v>13493.933268999261</v>
          </cell>
          <cell r="AW871">
            <v>12522.323803629266</v>
          </cell>
          <cell r="AX871">
            <v>11550.714338259271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</row>
        <row r="872">
          <cell r="A872">
            <v>-3485.5189539114244</v>
          </cell>
          <cell r="B872">
            <v>-13931.597573728832</v>
          </cell>
          <cell r="C872">
            <v>-12048.528741512449</v>
          </cell>
          <cell r="D872">
            <v>-9401.6239370685289</v>
          </cell>
          <cell r="E872">
            <v>-7578.4541953428879</v>
          </cell>
          <cell r="F872">
            <v>-5998.3585656437472</v>
          </cell>
          <cell r="G872">
            <v>-4351.8405944476999</v>
          </cell>
          <cell r="H872">
            <v>-2623.3928960409003</v>
          </cell>
          <cell r="I872">
            <v>-726.14720793379229</v>
          </cell>
          <cell r="J872">
            <v>1359.9162767097716</v>
          </cell>
          <cell r="K872">
            <v>3646.5789942087604</v>
          </cell>
          <cell r="L872">
            <v>6157.122171224788</v>
          </cell>
          <cell r="M872">
            <v>8912.4856231650792</v>
          </cell>
          <cell r="N872">
            <v>11944.271260647085</v>
          </cell>
          <cell r="O872">
            <v>15734.290901416796</v>
          </cell>
          <cell r="P872">
            <v>20468.115937160637</v>
          </cell>
          <cell r="Q872">
            <v>25740.579563150401</v>
          </cell>
          <cell r="R872">
            <v>31422.358242799633</v>
          </cell>
          <cell r="S872">
            <v>37545.22816747483</v>
          </cell>
          <cell r="T872">
            <v>44143.432396860022</v>
          </cell>
          <cell r="U872">
            <v>51253.872368355238</v>
          </cell>
          <cell r="V872">
            <v>58916.314273847427</v>
          </cell>
          <cell r="W872">
            <v>67173.611458046333</v>
          </cell>
          <cell r="X872">
            <v>76071.944082181144</v>
          </cell>
          <cell r="Y872">
            <v>85661.077393413012</v>
          </cell>
          <cell r="Z872">
            <v>95994.640044372689</v>
          </cell>
          <cell r="AA872">
            <v>107130.42401936796</v>
          </cell>
          <cell r="AB872">
            <v>119130.70784464151</v>
          </cell>
          <cell r="AC872">
            <v>132062.60489028099</v>
          </cell>
          <cell r="AD872">
            <v>145998.43871171205</v>
          </cell>
          <cell r="AE872">
            <v>56012.507206910414</v>
          </cell>
          <cell r="AF872">
            <v>51492.886006638415</v>
          </cell>
          <cell r="AG872">
            <v>48503.467690126643</v>
          </cell>
          <cell r="AH872">
            <v>45696.921807769351</v>
          </cell>
          <cell r="AI872">
            <v>43056.036836352017</v>
          </cell>
          <cell r="AJ872">
            <v>40565.752693061884</v>
          </cell>
          <cell r="AK872">
            <v>38146.466083031723</v>
          </cell>
          <cell r="AL872">
            <v>35727.179473001575</v>
          </cell>
          <cell r="AM872">
            <v>33305.741422569605</v>
          </cell>
          <cell r="AN872">
            <v>30886.454812539443</v>
          </cell>
          <cell r="AO872">
            <v>28465.016762107476</v>
          </cell>
          <cell r="AP872">
            <v>26045.730152077314</v>
          </cell>
          <cell r="AQ872">
            <v>23624.292101645347</v>
          </cell>
          <cell r="AR872">
            <v>21205.005491615186</v>
          </cell>
          <cell r="AS872">
            <v>19420.393800121172</v>
          </cell>
          <cell r="AT872">
            <v>18270.457027163298</v>
          </cell>
          <cell r="AU872">
            <v>17120.520254205429</v>
          </cell>
          <cell r="AV872">
            <v>15970.583481247557</v>
          </cell>
          <cell r="AW872">
            <v>14820.646708289689</v>
          </cell>
          <cell r="AX872">
            <v>13670.709935331821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</row>
        <row r="873">
          <cell r="A873">
            <v>-3433.6214881828464</v>
          </cell>
          <cell r="B873">
            <v>-13937.744238545227</v>
          </cell>
          <cell r="C873">
            <v>-12297.13733716652</v>
          </cell>
          <cell r="D873">
            <v>-9869.3501296993927</v>
          </cell>
          <cell r="E873">
            <v>-8168.9855134621557</v>
          </cell>
          <cell r="F873">
            <v>-6676.663415287655</v>
          </cell>
          <cell r="G873">
            <v>-5121.0369835782922</v>
          </cell>
          <cell r="H873">
            <v>-3487.1646976280217</v>
          </cell>
          <cell r="I873">
            <v>-1690.018829383901</v>
          </cell>
          <cell r="J873">
            <v>289.77323728414552</v>
          </cell>
          <cell r="K873">
            <v>2463.5518878395751</v>
          </cell>
          <cell r="L873">
            <v>4853.9268970470894</v>
          </cell>
          <cell r="M873">
            <v>7481.1986763189689</v>
          </cell>
          <cell r="N873">
            <v>10376.042546083521</v>
          </cell>
          <cell r="O873">
            <v>14010.771701838223</v>
          </cell>
          <cell r="P873">
            <v>18566.432446465777</v>
          </cell>
          <cell r="Q873">
            <v>23643.992264442844</v>
          </cell>
          <cell r="R873">
            <v>29115.736246936423</v>
          </cell>
          <cell r="S873">
            <v>35012.265935065829</v>
          </cell>
          <cell r="T873">
            <v>41366.558547116445</v>
          </cell>
          <cell r="U873">
            <v>48214.151408532198</v>
          </cell>
          <cell r="V873">
            <v>55593.340699687622</v>
          </cell>
          <cell r="W873">
            <v>63545.395632966029</v>
          </cell>
          <cell r="X873">
            <v>72114.789256960779</v>
          </cell>
          <cell r="Y873">
            <v>81349.447178606526</v>
          </cell>
          <cell r="Z873">
            <v>91301.015594256023</v>
          </cell>
          <cell r="AA873">
            <v>102025.15012870602</v>
          </cell>
          <cell r="AB873">
            <v>113581.82709754707</v>
          </cell>
          <cell r="AC873">
            <v>126035.67893361885</v>
          </cell>
          <cell r="AD873">
            <v>139456.35565349285</v>
          </cell>
          <cell r="AE873">
            <v>54947.687960645671</v>
          </cell>
          <cell r="AF873">
            <v>50513.986492945151</v>
          </cell>
          <cell r="AG873">
            <v>47581.398165257116</v>
          </cell>
          <cell r="AH873">
            <v>44828.205796607392</v>
          </cell>
          <cell r="AI873">
            <v>42237.525061439424</v>
          </cell>
          <cell r="AJ873">
            <v>39794.582174891271</v>
          </cell>
          <cell r="AK873">
            <v>37421.287131263845</v>
          </cell>
          <cell r="AL873">
            <v>35047.992087636441</v>
          </cell>
          <cell r="AM873">
            <v>32672.586503314458</v>
          </cell>
          <cell r="AN873">
            <v>30299.291459687054</v>
          </cell>
          <cell r="AO873">
            <v>27923.885875365067</v>
          </cell>
          <cell r="AP873">
            <v>25550.59083173766</v>
          </cell>
          <cell r="AQ873">
            <v>23175.185247415673</v>
          </cell>
          <cell r="AR873">
            <v>20801.890203788269</v>
          </cell>
          <cell r="AS873">
            <v>19051.204665058529</v>
          </cell>
          <cell r="AT873">
            <v>17923.128631226478</v>
          </cell>
          <cell r="AU873">
            <v>16795.05259739442</v>
          </cell>
          <cell r="AV873">
            <v>15666.976563562364</v>
          </cell>
          <cell r="AW873">
            <v>14538.900529730308</v>
          </cell>
          <cell r="AX873">
            <v>13410.824495898249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</row>
        <row r="874">
          <cell r="A874">
            <v>-3402.1494154153979</v>
          </cell>
          <cell r="B874">
            <v>-13765.417170017885</v>
          </cell>
          <cell r="C874">
            <v>-12050.124989982545</v>
          </cell>
          <cell r="D874">
            <v>-9338.653307135748</v>
          </cell>
          <cell r="E874">
            <v>-7519.1576937357249</v>
          </cell>
          <cell r="F874">
            <v>-5994.4008696291166</v>
          </cell>
          <cell r="G874">
            <v>-4402.2338510308273</v>
          </cell>
          <cell r="H874">
            <v>-2727.5354785195445</v>
          </cell>
          <cell r="I874">
            <v>-885.613176397605</v>
          </cell>
          <cell r="J874">
            <v>1143.1185564216416</v>
          </cell>
          <cell r="K874">
            <v>3370.3396615862584</v>
          </cell>
          <cell r="L874">
            <v>5818.9415580976947</v>
          </cell>
          <cell r="M874">
            <v>8509.5643284817361</v>
          </cell>
          <cell r="N874">
            <v>11473.147281249932</v>
          </cell>
          <cell r="O874">
            <v>15178.636375464339</v>
          </cell>
          <cell r="P874">
            <v>19805.90273970355</v>
          </cell>
          <cell r="Q874">
            <v>24959.377736013419</v>
          </cell>
          <cell r="R874">
            <v>30512.930389426401</v>
          </cell>
          <cell r="S874">
            <v>36497.619768207631</v>
          </cell>
          <cell r="T874">
            <v>42946.916136809748</v>
          </cell>
          <cell r="U874">
            <v>49896.888143299249</v>
          </cell>
          <cell r="V874">
            <v>57386.404538629169</v>
          </cell>
          <cell r="W874">
            <v>65457.351555903406</v>
          </cell>
          <cell r="X874">
            <v>74154.86716535798</v>
          </cell>
          <cell r="Y874">
            <v>83527.593515165383</v>
          </cell>
          <cell r="Z874">
            <v>93627.948969874735</v>
          </cell>
          <cell r="AA874">
            <v>104512.42126790283</v>
          </cell>
          <cell r="AB874">
            <v>116241.88343760332</v>
          </cell>
          <cell r="AC874">
            <v>128881.93423872115</v>
          </cell>
          <cell r="AD874">
            <v>142503.26503320201</v>
          </cell>
          <cell r="AE874">
            <v>54490.232053814696</v>
          </cell>
          <cell r="AF874">
            <v>50093.442474508411</v>
          </cell>
          <cell r="AG874">
            <v>47185.268820168698</v>
          </cell>
          <cell r="AH874">
            <v>44454.997599949878</v>
          </cell>
          <cell r="AI874">
            <v>41885.885055346451</v>
          </cell>
          <cell r="AJ874">
            <v>39463.280397666123</v>
          </cell>
          <cell r="AK874">
            <v>37109.74374382096</v>
          </cell>
          <cell r="AL874">
            <v>34756.207089975796</v>
          </cell>
          <cell r="AM874">
            <v>32400.57746631746</v>
          </cell>
          <cell r="AN874">
            <v>30047.040812472296</v>
          </cell>
          <cell r="AO874">
            <v>27691.411188813952</v>
          </cell>
          <cell r="AP874">
            <v>25337.874534968792</v>
          </cell>
          <cell r="AQ874">
            <v>22982.244911310438</v>
          </cell>
          <cell r="AR874">
            <v>20628.708257465281</v>
          </cell>
          <cell r="AS874">
            <v>18892.597698510293</v>
          </cell>
          <cell r="AT874">
            <v>17773.913234445474</v>
          </cell>
          <cell r="AU874">
            <v>16655.228770380658</v>
          </cell>
          <cell r="AV874">
            <v>15536.544306315842</v>
          </cell>
          <cell r="AW874">
            <v>14417.859842251029</v>
          </cell>
          <cell r="AX874">
            <v>13299.175378186217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</row>
        <row r="875">
          <cell r="A875">
            <v>-3032.8547222399893</v>
          </cell>
          <cell r="B875">
            <v>-12198.553100685345</v>
          </cell>
          <cell r="C875">
            <v>-10586.358936678806</v>
          </cell>
          <cell r="D875">
            <v>-8038.8147827102648</v>
          </cell>
          <cell r="E875">
            <v>-6366.1445990434831</v>
          </cell>
          <cell r="F875">
            <v>-4981.7046697892738</v>
          </cell>
          <cell r="G875">
            <v>-3520.4881626679685</v>
          </cell>
          <cell r="H875">
            <v>-1968.4216791334861</v>
          </cell>
          <cell r="I875">
            <v>-248.68787525370141</v>
          </cell>
          <cell r="J875">
            <v>1657.1364993419133</v>
          </cell>
          <cell r="K875">
            <v>3760.8842347441851</v>
          </cell>
          <cell r="L875">
            <v>6084.536234356262</v>
          </cell>
          <cell r="M875">
            <v>8648.2127700742003</v>
          </cell>
          <cell r="N875">
            <v>11480.990901177702</v>
          </cell>
          <cell r="O875">
            <v>15003.217650942657</v>
          </cell>
          <cell r="P875">
            <v>19373.696058097747</v>
          </cell>
          <cell r="Q875">
            <v>24234.507303865241</v>
          </cell>
          <cell r="R875">
            <v>29472.675959190288</v>
          </cell>
          <cell r="S875">
            <v>35117.497260474418</v>
          </cell>
          <cell r="T875">
            <v>41200.540709455076</v>
          </cell>
          <cell r="U875">
            <v>47755.82663033421</v>
          </cell>
          <cell r="V875">
            <v>54820.016433495548</v>
          </cell>
          <cell r="W875">
            <v>62432.617649888583</v>
          </cell>
          <cell r="X875">
            <v>70636.204882764781</v>
          </cell>
          <cell r="Y875">
            <v>79476.657912471332</v>
          </cell>
          <cell r="Z875">
            <v>89003.418285938737</v>
          </cell>
          <cell r="AA875">
            <v>99269.765825877053</v>
          </cell>
          <cell r="AB875">
            <v>110333.11660609998</v>
          </cell>
          <cell r="AC875">
            <v>122255.34405944755</v>
          </cell>
          <cell r="AD875">
            <v>135103.12501415121</v>
          </cell>
          <cell r="AE875">
            <v>48653.572470853505</v>
          </cell>
          <cell r="AF875">
            <v>44727.74003496657</v>
          </cell>
          <cell r="AG875">
            <v>42131.072112732261</v>
          </cell>
          <cell r="AH875">
            <v>39693.250806579417</v>
          </cell>
          <cell r="AI875">
            <v>37399.325846759195</v>
          </cell>
          <cell r="AJ875">
            <v>35236.215747241353</v>
          </cell>
          <cell r="AK875">
            <v>33134.775510437496</v>
          </cell>
          <cell r="AL875">
            <v>31033.335273633638</v>
          </cell>
          <cell r="AM875">
            <v>28930.026253111177</v>
          </cell>
          <cell r="AN875">
            <v>26828.586016307323</v>
          </cell>
          <cell r="AO875">
            <v>24725.276995784854</v>
          </cell>
          <cell r="AP875">
            <v>22623.836758981</v>
          </cell>
          <cell r="AQ875">
            <v>20520.527738458535</v>
          </cell>
          <cell r="AR875">
            <v>18419.087501654678</v>
          </cell>
          <cell r="AS875">
            <v>16868.938461839436</v>
          </cell>
          <cell r="AT875">
            <v>15870.080619012813</v>
          </cell>
          <cell r="AU875">
            <v>14871.22277618619</v>
          </cell>
          <cell r="AV875">
            <v>13872.364933359569</v>
          </cell>
          <cell r="AW875">
            <v>12873.507090532947</v>
          </cell>
          <cell r="AX875">
            <v>11874.649247706326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</row>
        <row r="876">
          <cell r="A876">
            <v>-3751.7167986352315</v>
          </cell>
          <cell r="B876">
            <v>-15194.563334780927</v>
          </cell>
          <cell r="C876">
            <v>-13224.851377151301</v>
          </cell>
          <cell r="D876">
            <v>-10316.402569800606</v>
          </cell>
          <cell r="E876">
            <v>-8345.0240892209113</v>
          </cell>
          <cell r="F876">
            <v>-6664.8030668468909</v>
          </cell>
          <cell r="G876">
            <v>-4924.4587679588376</v>
          </cell>
          <cell r="H876">
            <v>-3107.7399953220911</v>
          </cell>
          <cell r="I876">
            <v>-1122.2911429285355</v>
          </cell>
          <cell r="J876">
            <v>1052.7335194328864</v>
          </cell>
          <cell r="K876">
            <v>3429.029344881948</v>
          </cell>
          <cell r="L876">
            <v>6030.5316369840575</v>
          </cell>
          <cell r="M876">
            <v>8878.5645888661802</v>
          </cell>
          <cell r="N876">
            <v>12006.048742564226</v>
          </cell>
          <cell r="O876">
            <v>15928.579286425356</v>
          </cell>
          <cell r="P876">
            <v>20846.390462876236</v>
          </cell>
          <cell r="Q876">
            <v>26328.195770592836</v>
          </cell>
          <cell r="R876">
            <v>32235.567870770254</v>
          </cell>
          <cell r="S876">
            <v>38601.54461949406</v>
          </cell>
          <cell r="T876">
            <v>45461.728687478339</v>
          </cell>
          <cell r="U876">
            <v>52854.486673290965</v>
          </cell>
          <cell r="V876">
            <v>60821.163674255906</v>
          </cell>
          <cell r="W876">
            <v>69406.314515052334</v>
          </cell>
          <cell r="X876">
            <v>78657.95292719081</v>
          </cell>
          <cell r="Y876">
            <v>88627.820072939881</v>
          </cell>
          <cell r="Z876">
            <v>99371.673915462801</v>
          </cell>
          <cell r="AA876">
            <v>110949.60105351011</v>
          </cell>
          <cell r="AB876">
            <v>123426.35276464983</v>
          </cell>
          <cell r="AC876">
            <v>136871.70713640671</v>
          </cell>
          <cell r="AD876">
            <v>151360.85931058339</v>
          </cell>
          <cell r="AE876">
            <v>60066.586702376364</v>
          </cell>
          <cell r="AF876">
            <v>55219.843854654981</v>
          </cell>
          <cell r="AG876">
            <v>52014.057085726454</v>
          </cell>
          <cell r="AH876">
            <v>49004.378712393205</v>
          </cell>
          <cell r="AI876">
            <v>46172.351473893279</v>
          </cell>
          <cell r="AJ876">
            <v>43501.825267060056</v>
          </cell>
          <cell r="AK876">
            <v>40907.435260869686</v>
          </cell>
          <cell r="AL876">
            <v>38313.045254679309</v>
          </cell>
          <cell r="AM876">
            <v>35716.348090893698</v>
          </cell>
          <cell r="AN876">
            <v>33121.958084703336</v>
          </cell>
          <cell r="AO876">
            <v>30525.260920917724</v>
          </cell>
          <cell r="AP876">
            <v>27930.870914727355</v>
          </cell>
          <cell r="AQ876">
            <v>25334.173750941747</v>
          </cell>
          <cell r="AR876">
            <v>22739.78374475137</v>
          </cell>
          <cell r="AS876">
            <v>20826.005229156297</v>
          </cell>
          <cell r="AT876">
            <v>19592.838204156509</v>
          </cell>
          <cell r="AU876">
            <v>18359.671179156725</v>
          </cell>
          <cell r="AV876">
            <v>17126.504154156944</v>
          </cell>
          <cell r="AW876">
            <v>15893.337129157158</v>
          </cell>
          <cell r="AX876">
            <v>14660.170104157376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</row>
        <row r="877">
          <cell r="A877">
            <v>-3478.2234452851421</v>
          </cell>
          <cell r="B877">
            <v>-14096.29909720417</v>
          </cell>
          <cell r="C877">
            <v>-12242.215025354444</v>
          </cell>
          <cell r="D877">
            <v>-9569.4301770285692</v>
          </cell>
          <cell r="E877">
            <v>-7763.9802180345569</v>
          </cell>
          <cell r="F877">
            <v>-6211.5724608327837</v>
          </cell>
          <cell r="G877">
            <v>-4593.7207597812439</v>
          </cell>
          <cell r="H877">
            <v>-2895.0962809759417</v>
          </cell>
          <cell r="I877">
            <v>-1029.4131288064534</v>
          </cell>
          <cell r="J877">
            <v>1023.1443034173928</v>
          </cell>
          <cell r="K877">
            <v>3274.218632905845</v>
          </cell>
          <cell r="L877">
            <v>5746.8793376770427</v>
          </cell>
          <cell r="M877">
            <v>8461.8647161435983</v>
          </cell>
          <cell r="N877">
            <v>11450.484251898306</v>
          </cell>
          <cell r="O877">
            <v>15191.541421077776</v>
          </cell>
          <cell r="P877">
            <v>19869.175209295656</v>
          </cell>
          <cell r="Q877">
            <v>25080.163879575881</v>
          </cell>
          <cell r="R877">
            <v>30695.695142939287</v>
          </cell>
          <cell r="S877">
            <v>36747.174692234883</v>
          </cell>
          <cell r="T877">
            <v>43268.446325866404</v>
          </cell>
          <cell r="U877">
            <v>50295.981224262854</v>
          </cell>
          <cell r="V877">
            <v>57869.081920373254</v>
          </cell>
          <cell r="W877">
            <v>66030.102104921127</v>
          </cell>
          <cell r="X877">
            <v>74824.683495711957</v>
          </cell>
          <cell r="Y877">
            <v>84302.011095720809</v>
          </cell>
          <cell r="Z877">
            <v>94515.088267528423</v>
          </cell>
          <cell r="AA877">
            <v>105521.03316250062</v>
          </cell>
          <cell r="AB877">
            <v>117381.3981625358</v>
          </cell>
          <cell r="AC877">
            <v>130162.5141209048</v>
          </cell>
          <cell r="AD877">
            <v>143935.86132740224</v>
          </cell>
          <cell r="AE877">
            <v>55675.124675611114</v>
          </cell>
          <cell r="AF877">
            <v>51182.726703098408</v>
          </cell>
          <cell r="AG877">
            <v>48211.314677842463</v>
          </cell>
          <cell r="AH877">
            <v>45421.673583383694</v>
          </cell>
          <cell r="AI877">
            <v>42796.695567411771</v>
          </cell>
          <cell r="AJ877">
            <v>40321.411259155167</v>
          </cell>
          <cell r="AK877">
            <v>37916.696841678648</v>
          </cell>
          <cell r="AL877">
            <v>35511.982424202113</v>
          </cell>
          <cell r="AM877">
            <v>33105.129525186792</v>
          </cell>
          <cell r="AN877">
            <v>30700.415107710265</v>
          </cell>
          <cell r="AO877">
            <v>28293.562208694948</v>
          </cell>
          <cell r="AP877">
            <v>25888.847791218413</v>
          </cell>
          <cell r="AQ877">
            <v>23481.994892203096</v>
          </cell>
          <cell r="AR877">
            <v>21077.280474726573</v>
          </cell>
          <cell r="AS877">
            <v>19303.418111193161</v>
          </cell>
          <cell r="AT877">
            <v>18160.407801602862</v>
          </cell>
          <cell r="AU877">
            <v>17017.397492012566</v>
          </cell>
          <cell r="AV877">
            <v>15874.38718242227</v>
          </cell>
          <cell r="AW877">
            <v>14731.376872831972</v>
          </cell>
          <cell r="AX877">
            <v>13588.366563241678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</row>
        <row r="878">
          <cell r="A878">
            <v>-3008.6048416428093</v>
          </cell>
          <cell r="B878">
            <v>-12129.668283764408</v>
          </cell>
          <cell r="C878">
            <v>-10575.853511075931</v>
          </cell>
          <cell r="D878">
            <v>-8115.109711221754</v>
          </cell>
          <cell r="E878">
            <v>-6486.7027675153977</v>
          </cell>
          <cell r="F878">
            <v>-5128.121918270358</v>
          </cell>
          <cell r="G878">
            <v>-3693.3175249743922</v>
          </cell>
          <cell r="H878">
            <v>-2168.3865460018465</v>
          </cell>
          <cell r="I878">
            <v>-477.1795378772141</v>
          </cell>
          <cell r="J878">
            <v>1398.5328287066438</v>
          </cell>
          <cell r="K878">
            <v>3470.4752594852748</v>
          </cell>
          <cell r="L878">
            <v>5760.4349897068296</v>
          </cell>
          <cell r="M878">
            <v>8288.3567123143675</v>
          </cell>
          <cell r="N878">
            <v>11083.034797727836</v>
          </cell>
          <cell r="O878">
            <v>14561.166692759716</v>
          </cell>
          <cell r="P878">
            <v>18879.869889744241</v>
          </cell>
          <cell r="Q878">
            <v>23683.742067934363</v>
          </cell>
          <cell r="R878">
            <v>28860.551327889556</v>
          </cell>
          <cell r="S878">
            <v>34439.249744477034</v>
          </cell>
          <cell r="T878">
            <v>40451.037017378207</v>
          </cell>
          <cell r="U878">
            <v>46929.534960044322</v>
          </cell>
          <cell r="V878">
            <v>53910.975534683035</v>
          </cell>
          <cell r="W878">
            <v>61434.403484889888</v>
          </cell>
          <cell r="X878">
            <v>69541.894699177399</v>
          </cell>
          <cell r="Y878">
            <v>78278.791526632471</v>
          </cell>
          <cell r="Z878">
            <v>87693.956360739903</v>
          </cell>
          <cell r="AA878">
            <v>97840.044909576973</v>
          </cell>
          <cell r="AB878">
            <v>108773.80068068372</v>
          </cell>
          <cell r="AC878">
            <v>120556.37232755857</v>
          </cell>
          <cell r="AD878">
            <v>133253.65563258767</v>
          </cell>
          <cell r="AE878">
            <v>48234.546932072131</v>
          </cell>
          <cell r="AF878">
            <v>44342.525457396696</v>
          </cell>
          <cell r="AG878">
            <v>41768.221158631204</v>
          </cell>
          <cell r="AH878">
            <v>39351.395420416862</v>
          </cell>
          <cell r="AI878">
            <v>37077.226731172428</v>
          </cell>
          <cell r="AJ878">
            <v>34932.746268264258</v>
          </cell>
          <cell r="AK878">
            <v>32849.404540628893</v>
          </cell>
          <cell r="AL878">
            <v>30766.062812993532</v>
          </cell>
          <cell r="AM878">
            <v>28680.8683964105</v>
          </cell>
          <cell r="AN878">
            <v>26597.526668775139</v>
          </cell>
          <cell r="AO878">
            <v>24512.332252192111</v>
          </cell>
          <cell r="AP878">
            <v>22428.990524556739</v>
          </cell>
          <cell r="AQ878">
            <v>20343.796107973711</v>
          </cell>
          <cell r="AR878">
            <v>18260.454380338346</v>
          </cell>
          <cell r="AS878">
            <v>16723.655892262941</v>
          </cell>
          <cell r="AT878">
            <v>15733.400643747496</v>
          </cell>
          <cell r="AU878">
            <v>14743.145395232053</v>
          </cell>
          <cell r="AV878">
            <v>13752.890146716612</v>
          </cell>
          <cell r="AW878">
            <v>12762.634898201171</v>
          </cell>
          <cell r="AX878">
            <v>11772.379649685729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</row>
        <row r="879">
          <cell r="A879">
            <v>-3771.9246820042445</v>
          </cell>
          <cell r="B879">
            <v>-15393.769193982715</v>
          </cell>
          <cell r="C879">
            <v>-13782.692666612575</v>
          </cell>
          <cell r="D879">
            <v>-11011.273524641811</v>
          </cell>
          <cell r="E879">
            <v>-9081.8443429076415</v>
          </cell>
          <cell r="F879">
            <v>-7450.4233424309541</v>
          </cell>
          <cell r="G879">
            <v>-5763.4081148195492</v>
          </cell>
          <cell r="H879">
            <v>-4004.8341842908794</v>
          </cell>
          <cell r="I879">
            <v>-2082.4083240643586</v>
          </cell>
          <cell r="J879">
            <v>24.380236313586238</v>
          </cell>
          <cell r="K879">
            <v>2326.8145154137169</v>
          </cell>
          <cell r="L879">
            <v>4848.4247761039196</v>
          </cell>
          <cell r="M879">
            <v>7610.0818605652757</v>
          </cell>
          <cell r="N879">
            <v>10644.265362065851</v>
          </cell>
          <cell r="O879">
            <v>14467.798437794003</v>
          </cell>
          <cell r="P879">
            <v>19281.094339306906</v>
          </cell>
          <cell r="Q879">
            <v>24650.853282509011</v>
          </cell>
          <cell r="R879">
            <v>30437.480567702307</v>
          </cell>
          <cell r="S879">
            <v>36673.338767656373</v>
          </cell>
          <cell r="T879">
            <v>43393.302845770515</v>
          </cell>
          <cell r="U879">
            <v>50634.955199487813</v>
          </cell>
          <cell r="V879">
            <v>58438.795845436063</v>
          </cell>
          <cell r="W879">
            <v>66848.468921787629</v>
          </cell>
          <cell r="X879">
            <v>75911.006774585941</v>
          </cell>
          <cell r="Y879">
            <v>85677.092993128128</v>
          </cell>
          <cell r="Z879">
            <v>96201.345865467811</v>
          </cell>
          <cell r="AA879">
            <v>107542.62383930523</v>
          </cell>
          <cell r="AB879">
            <v>119764.35469660039</v>
          </cell>
          <cell r="AC879">
            <v>132934.89028286622</v>
          </cell>
          <cell r="AD879">
            <v>147127.88877501976</v>
          </cell>
          <cell r="AE879">
            <v>60279.942640705107</v>
          </cell>
          <cell r="AF879">
            <v>55415.984208997928</v>
          </cell>
          <cell r="AG879">
            <v>52198.81051629506</v>
          </cell>
          <cell r="AH879">
            <v>49178.441794322673</v>
          </cell>
          <cell r="AI879">
            <v>46336.355222306171</v>
          </cell>
          <cell r="AJ879">
            <v>43656.343332067729</v>
          </cell>
          <cell r="AK879">
            <v>41052.738077524649</v>
          </cell>
          <cell r="AL879">
            <v>38449.132822981577</v>
          </cell>
          <cell r="AM879">
            <v>35843.212215841675</v>
          </cell>
          <cell r="AN879">
            <v>33239.606961298603</v>
          </cell>
          <cell r="AO879">
            <v>30633.686354158708</v>
          </cell>
          <cell r="AP879">
            <v>28030.081099615636</v>
          </cell>
          <cell r="AQ879">
            <v>25424.160492475734</v>
          </cell>
          <cell r="AR879">
            <v>22820.555237932662</v>
          </cell>
          <cell r="AS879">
            <v>20899.978999454284</v>
          </cell>
          <cell r="AT879">
            <v>19662.431777040601</v>
          </cell>
          <cell r="AU879">
            <v>18424.884554626929</v>
          </cell>
          <cell r="AV879">
            <v>17187.337332213254</v>
          </cell>
          <cell r="AW879">
            <v>15949.790109799575</v>
          </cell>
          <cell r="AX879">
            <v>14712.242887385897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</row>
        <row r="880">
          <cell r="A880">
            <v>-2925.6055990052691</v>
          </cell>
          <cell r="B880">
            <v>-11784.36184587669</v>
          </cell>
          <cell r="C880">
            <v>-10083.564032485681</v>
          </cell>
          <cell r="D880">
            <v>-7656.3965226141581</v>
          </cell>
          <cell r="E880">
            <v>-6075.9554117841562</v>
          </cell>
          <cell r="F880">
            <v>-4737.8988714268908</v>
          </cell>
          <cell r="G880">
            <v>-3320.5920096784153</v>
          </cell>
          <cell r="H880">
            <v>-1810.3015686923845</v>
          </cell>
          <cell r="I880">
            <v>-132.5995055148768</v>
          </cell>
          <cell r="J880">
            <v>1730.5587704672548</v>
          </cell>
          <cell r="K880">
            <v>3791.0193655601993</v>
          </cell>
          <cell r="L880">
            <v>6070.4551370484851</v>
          </cell>
          <cell r="M880">
            <v>8588.7927392887796</v>
          </cell>
          <cell r="N880">
            <v>11374.510167076947</v>
          </cell>
          <cell r="O880">
            <v>14833.338730365182</v>
          </cell>
          <cell r="P880">
            <v>19117.717176947663</v>
          </cell>
          <cell r="Q880">
            <v>23880.964658834437</v>
          </cell>
          <cell r="R880">
            <v>29013.995421734533</v>
          </cell>
          <cell r="S880">
            <v>34545.516702766508</v>
          </cell>
          <cell r="T880">
            <v>40506.464356472439</v>
          </cell>
          <cell r="U880">
            <v>46930.175868180355</v>
          </cell>
          <cell r="V880">
            <v>53852.576798843555</v>
          </cell>
          <cell r="W880">
            <v>61312.381704077547</v>
          </cell>
          <cell r="X880">
            <v>69351.310651063803</v>
          </cell>
          <cell r="Y880">
            <v>78014.322544223571</v>
          </cell>
          <cell r="Z880">
            <v>87349.866564569951</v>
          </cell>
          <cell r="AA880">
            <v>97410.153128950682</v>
          </cell>
          <cell r="AB880">
            <v>108251.44588456066</v>
          </cell>
          <cell r="AC880">
            <v>119934.37637174773</v>
          </cell>
          <cell r="AD880">
            <v>132524.28311490949</v>
          </cell>
          <cell r="AE880">
            <v>46903.513215099614</v>
          </cell>
          <cell r="AF880">
            <v>43118.892185529832</v>
          </cell>
          <cell r="AG880">
            <v>40615.625888307695</v>
          </cell>
          <cell r="AH880">
            <v>38265.492526205882</v>
          </cell>
          <cell r="AI880">
            <v>36054.079587683649</v>
          </cell>
          <cell r="AJ880">
            <v>33968.776125142853</v>
          </cell>
          <cell r="AK880">
            <v>31942.924272707591</v>
          </cell>
          <cell r="AL880">
            <v>29917.072420272329</v>
          </cell>
          <cell r="AM880">
            <v>27889.41900389448</v>
          </cell>
          <cell r="AN880">
            <v>25863.567151459218</v>
          </cell>
          <cell r="AO880">
            <v>23835.913735081365</v>
          </cell>
          <cell r="AP880">
            <v>21810.0618826461</v>
          </cell>
          <cell r="AQ880">
            <v>19782.408466268244</v>
          </cell>
          <cell r="AR880">
            <v>17756.556613832981</v>
          </cell>
          <cell r="AS880">
            <v>16262.166124462356</v>
          </cell>
          <cell r="AT880">
            <v>15299.236998156357</v>
          </cell>
          <cell r="AU880">
            <v>14336.307871850362</v>
          </cell>
          <cell r="AV880">
            <v>13373.378745544369</v>
          </cell>
          <cell r="AW880">
            <v>12410.449619238372</v>
          </cell>
          <cell r="AX880">
            <v>11447.520492932374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</row>
        <row r="881">
          <cell r="A881">
            <v>-3248.076727675832</v>
          </cell>
          <cell r="B881">
            <v>-13200.152091725739</v>
          </cell>
          <cell r="C881">
            <v>-11454.465943999769</v>
          </cell>
          <cell r="D881">
            <v>-8740.974098108627</v>
          </cell>
          <cell r="E881">
            <v>-6971.5495520167397</v>
          </cell>
          <cell r="F881">
            <v>-5504.3370198795856</v>
          </cell>
          <cell r="G881">
            <v>-3965.3615424510926</v>
          </cell>
          <cell r="H881">
            <v>-2339.9367526728274</v>
          </cell>
          <cell r="I881">
            <v>-546.77557224192492</v>
          </cell>
          <cell r="J881">
            <v>1433.2263082379791</v>
          </cell>
          <cell r="K881">
            <v>3611.8420967825991</v>
          </cell>
          <cell r="L881">
            <v>6011.5956141879651</v>
          </cell>
          <cell r="M881">
            <v>8652.9316751718598</v>
          </cell>
          <cell r="N881">
            <v>11566.01229441658</v>
          </cell>
          <cell r="O881">
            <v>15198.661757140271</v>
          </cell>
          <cell r="P881">
            <v>19721.617963770772</v>
          </cell>
          <cell r="Q881">
            <v>24755.745105626534</v>
          </cell>
          <cell r="R881">
            <v>30180.684620476237</v>
          </cell>
          <cell r="S881">
            <v>36026.776288500492</v>
          </cell>
          <cell r="T881">
            <v>42326.715245864056</v>
          </cell>
          <cell r="U881">
            <v>49115.734837122116</v>
          </cell>
          <cell r="V881">
            <v>56431.803662934042</v>
          </cell>
          <cell r="W881">
            <v>64315.837925103318</v>
          </cell>
          <cell r="X881">
            <v>72811.930256514781</v>
          </cell>
          <cell r="Y881">
            <v>81967.596315734496</v>
          </cell>
          <cell r="Z881">
            <v>91834.040525389399</v>
          </cell>
          <cell r="AA881">
            <v>102466.44244050785</v>
          </cell>
          <cell r="AB881">
            <v>113924.26534837874</v>
          </cell>
          <cell r="AC881">
            <v>126271.58882581985</v>
          </cell>
          <cell r="AD881">
            <v>139577.46711373079</v>
          </cell>
          <cell r="AE881">
            <v>51949.222351666423</v>
          </cell>
          <cell r="AF881">
            <v>47757.465574721638</v>
          </cell>
          <cell r="AG881">
            <v>44984.907005740904</v>
          </cell>
          <cell r="AH881">
            <v>42381.954855355012</v>
          </cell>
          <cell r="AI881">
            <v>39932.646166519742</v>
          </cell>
          <cell r="AJ881">
            <v>37623.013351821392</v>
          </cell>
          <cell r="AK881">
            <v>35379.22773493045</v>
          </cell>
          <cell r="AL881">
            <v>33135.442118039507</v>
          </cell>
          <cell r="AM881">
            <v>30889.661131518042</v>
          </cell>
          <cell r="AN881">
            <v>28645.875514627103</v>
          </cell>
          <cell r="AO881">
            <v>26400.094528105637</v>
          </cell>
          <cell r="AP881">
            <v>24156.308911214699</v>
          </cell>
          <cell r="AQ881">
            <v>21910.527924693222</v>
          </cell>
          <cell r="AR881">
            <v>19666.742307802288</v>
          </cell>
          <cell r="AS881">
            <v>18011.59073191696</v>
          </cell>
          <cell r="AT881">
            <v>16945.073197037251</v>
          </cell>
          <cell r="AU881">
            <v>15878.555662157542</v>
          </cell>
          <cell r="AV881">
            <v>14812.038127277832</v>
          </cell>
          <cell r="AW881">
            <v>13745.520592398121</v>
          </cell>
          <cell r="AX881">
            <v>12679.003057518408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</row>
        <row r="882">
          <cell r="A882">
            <v>-3118.9553374979714</v>
          </cell>
          <cell r="B882">
            <v>-12393.863264204059</v>
          </cell>
          <cell r="C882">
            <v>-10535.30396927089</v>
          </cell>
          <cell r="D882">
            <v>-8019.5266295230276</v>
          </cell>
          <cell r="E882">
            <v>-6337.7076034359143</v>
          </cell>
          <cell r="F882">
            <v>-4890.4098309984111</v>
          </cell>
          <cell r="G882">
            <v>-3366.8020271566884</v>
          </cell>
          <cell r="H882">
            <v>-1752.3786285623496</v>
          </cell>
          <cell r="I882">
            <v>31.923683916344558</v>
          </cell>
          <cell r="J882">
            <v>2005.0156465024743</v>
          </cell>
          <cell r="K882">
            <v>4178.8845230174365</v>
          </cell>
          <cell r="L882">
            <v>6575.9614290699337</v>
          </cell>
          <cell r="M882">
            <v>9216.7300418859668</v>
          </cell>
          <cell r="N882">
            <v>12131.002649836759</v>
          </cell>
          <cell r="O882">
            <v>15752.213941721904</v>
          </cell>
          <cell r="P882">
            <v>20245.009804764184</v>
          </cell>
          <cell r="Q882">
            <v>25241.840970238463</v>
          </cell>
          <cell r="R882">
            <v>30626.589125133323</v>
          </cell>
          <cell r="S882">
            <v>36429.369273477889</v>
          </cell>
          <cell r="T882">
            <v>42682.634325328618</v>
          </cell>
          <cell r="U882">
            <v>49421.35659449012</v>
          </cell>
          <cell r="V882">
            <v>56683.223386375634</v>
          </cell>
          <cell r="W882">
            <v>64508.847769861517</v>
          </cell>
          <cell r="X882">
            <v>72941.995711908516</v>
          </cell>
          <cell r="Y882">
            <v>82029.83084523397</v>
          </cell>
          <cell r="Z882">
            <v>91823.178237934582</v>
          </cell>
          <cell r="AA882">
            <v>102376.80864023046</v>
          </cell>
          <cell r="AB882">
            <v>113749.74479802254</v>
          </cell>
          <cell r="AC882">
            <v>126005.59154636777</v>
          </cell>
          <cell r="AD882">
            <v>139212.89152896823</v>
          </cell>
          <cell r="AE882">
            <v>50193.829285425272</v>
          </cell>
          <cell r="AF882">
            <v>46143.714297298953</v>
          </cell>
          <cell r="AG882">
            <v>43464.842021729688</v>
          </cell>
          <cell r="AH882">
            <v>40949.845069702969</v>
          </cell>
          <cell r="AI882">
            <v>38583.299881355924</v>
          </cell>
          <cell r="AJ882">
            <v>36351.710841808614</v>
          </cell>
          <cell r="AK882">
            <v>34183.743986695452</v>
          </cell>
          <cell r="AL882">
            <v>32015.777131582294</v>
          </cell>
          <cell r="AM882">
            <v>29845.882331486282</v>
          </cell>
          <cell r="AN882">
            <v>27677.915476373124</v>
          </cell>
          <cell r="AO882">
            <v>25508.020676277109</v>
          </cell>
          <cell r="AP882">
            <v>23340.053821163947</v>
          </cell>
          <cell r="AQ882">
            <v>21170.159021067931</v>
          </cell>
          <cell r="AR882">
            <v>19002.192165954766</v>
          </cell>
          <cell r="AS882">
            <v>17402.969080783292</v>
          </cell>
          <cell r="AT882">
            <v>16372.489765553511</v>
          </cell>
          <cell r="AU882">
            <v>15342.010450323731</v>
          </cell>
          <cell r="AV882">
            <v>14311.531135093948</v>
          </cell>
          <cell r="AW882">
            <v>13281.051819864164</v>
          </cell>
          <cell r="AX882">
            <v>12250.572504634389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</row>
        <row r="883">
          <cell r="A883">
            <v>-3715.8709596437243</v>
          </cell>
          <cell r="B883">
            <v>-15116.517159771218</v>
          </cell>
          <cell r="C883">
            <v>-13466.7878949447</v>
          </cell>
          <cell r="D883">
            <v>-10905.452838045399</v>
          </cell>
          <cell r="E883">
            <v>-9079.9769288004245</v>
          </cell>
          <cell r="F883">
            <v>-7481.6897466586734</v>
          </cell>
          <cell r="G883">
            <v>-5827.4470497618977</v>
          </cell>
          <cell r="H883">
            <v>-4101.5133171174166</v>
          </cell>
          <cell r="I883">
            <v>-2212.8188805996779</v>
          </cell>
          <cell r="J883">
            <v>-141.11096079284746</v>
          </cell>
          <cell r="K883">
            <v>2124.8189306509421</v>
          </cell>
          <cell r="L883">
            <v>4608.2650487120245</v>
          </cell>
          <cell r="M883">
            <v>7329.9107144493555</v>
          </cell>
          <cell r="N883">
            <v>10321.844902408518</v>
          </cell>
          <cell r="O883">
            <v>14093.723358356592</v>
          </cell>
          <cell r="P883">
            <v>18842.768227255619</v>
          </cell>
          <cell r="Q883">
            <v>24140.979977241001</v>
          </cell>
          <cell r="R883">
            <v>29850.505674667307</v>
          </cell>
          <cell r="S883">
            <v>36003.276690220104</v>
          </cell>
          <cell r="T883">
            <v>42633.70330987632</v>
          </cell>
          <cell r="U883">
            <v>49778.867179540648</v>
          </cell>
          <cell r="V883">
            <v>57478.728689659227</v>
          </cell>
          <cell r="W883">
            <v>65776.350459639827</v>
          </cell>
          <cell r="X883">
            <v>74718.138171948376</v>
          </cell>
          <cell r="Y883">
            <v>84354.100102782424</v>
          </cell>
          <cell r="Z883">
            <v>94738.126800784958</v>
          </cell>
          <cell r="AA883">
            <v>105928.29247794379</v>
          </cell>
          <cell r="AB883">
            <v>117987.17979825</v>
          </cell>
          <cell r="AC883">
            <v>130982.22988054366</v>
          </cell>
          <cell r="AD883">
            <v>144986.11947299007</v>
          </cell>
          <cell r="AE883">
            <v>59434.803145208454</v>
          </cell>
          <cell r="AF883">
            <v>54639.038596823157</v>
          </cell>
          <cell r="AG883">
            <v>51466.97046382165</v>
          </cell>
          <cell r="AH883">
            <v>48488.948047868784</v>
          </cell>
          <cell r="AI883">
            <v>45686.708222654088</v>
          </cell>
          <cell r="AJ883">
            <v>43044.270752655917</v>
          </cell>
          <cell r="AK883">
            <v>40477.168678688387</v>
          </cell>
          <cell r="AL883">
            <v>37910.066604720858</v>
          </cell>
          <cell r="AM883">
            <v>35340.681639964518</v>
          </cell>
          <cell r="AN883">
            <v>32773.579565996981</v>
          </cell>
          <cell r="AO883">
            <v>30204.194601240648</v>
          </cell>
          <cell r="AP883">
            <v>27637.092527273118</v>
          </cell>
          <cell r="AQ883">
            <v>25067.707562516782</v>
          </cell>
          <cell r="AR883">
            <v>22500.605488549252</v>
          </cell>
          <cell r="AS883">
            <v>20606.956197279924</v>
          </cell>
          <cell r="AT883">
            <v>19386.7596887088</v>
          </cell>
          <cell r="AU883">
            <v>18166.563180137666</v>
          </cell>
          <cell r="AV883">
            <v>16946.366671566535</v>
          </cell>
          <cell r="AW883">
            <v>15726.170162995408</v>
          </cell>
          <cell r="AX883">
            <v>14505.973654424279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</row>
        <row r="884">
          <cell r="A884">
            <v>-2950.4789841216716</v>
          </cell>
          <cell r="B884">
            <v>-11716.800528014615</v>
          </cell>
          <cell r="C884">
            <v>-10022.799080201297</v>
          </cell>
          <cell r="D884">
            <v>-7710.6154526243272</v>
          </cell>
          <cell r="E884">
            <v>-6148.6410044173208</v>
          </cell>
          <cell r="F884">
            <v>-4792.9269035716925</v>
          </cell>
          <cell r="G884">
            <v>-3358.6456219524489</v>
          </cell>
          <cell r="H884">
            <v>-1831.936993961519</v>
          </cell>
          <cell r="I884">
            <v>-137.55228405188868</v>
          </cell>
          <cell r="J884">
            <v>1742.6949494880284</v>
          </cell>
          <cell r="K884">
            <v>3820.6612021362876</v>
          </cell>
          <cell r="L884">
            <v>6118.1395352979516</v>
          </cell>
          <cell r="M884">
            <v>8655.1393627425186</v>
          </cell>
          <cell r="N884">
            <v>11460.35987073978</v>
          </cell>
          <cell r="O884">
            <v>14944.494309779284</v>
          </cell>
          <cell r="P884">
            <v>19262.154960465781</v>
          </cell>
          <cell r="Q884">
            <v>24062.884519810381</v>
          </cell>
          <cell r="R884">
            <v>29236.307191251879</v>
          </cell>
          <cell r="S884">
            <v>34811.356109658089</v>
          </cell>
          <cell r="T884">
            <v>40819.210564349654</v>
          </cell>
          <cell r="U884">
            <v>47293.470373907672</v>
          </cell>
          <cell r="V884">
            <v>54270.343798150796</v>
          </cell>
          <cell r="W884">
            <v>61788.8500382075</v>
          </cell>
          <cell r="X884">
            <v>69891.037457195111</v>
          </cell>
          <cell r="Y884">
            <v>78622.218741937322</v>
          </cell>
          <cell r="Z884">
            <v>88031.224320897309</v>
          </cell>
          <cell r="AA884">
            <v>98170.675455602905</v>
          </cell>
          <cell r="AB884">
            <v>109097.27853286934</v>
          </cell>
          <cell r="AC884">
            <v>120872.14220369233</v>
          </cell>
          <cell r="AD884">
            <v>133561.11914245671</v>
          </cell>
          <cell r="AE884">
            <v>47495.2423753642</v>
          </cell>
          <cell r="AF884">
            <v>43662.875015717254</v>
          </cell>
          <cell r="AG884">
            <v>41128.027807760751</v>
          </cell>
          <cell r="AH884">
            <v>38748.245441873478</v>
          </cell>
          <cell r="AI884">
            <v>36508.933579978293</v>
          </cell>
          <cell r="AJ884">
            <v>34397.322176257752</v>
          </cell>
          <cell r="AK884">
            <v>32345.912417105268</v>
          </cell>
          <cell r="AL884">
            <v>30294.502657952769</v>
          </cell>
          <cell r="AM884">
            <v>28241.268606540641</v>
          </cell>
          <cell r="AN884">
            <v>26189.858847388146</v>
          </cell>
          <cell r="AO884">
            <v>24136.624795976011</v>
          </cell>
          <cell r="AP884">
            <v>22085.21503682352</v>
          </cell>
          <cell r="AQ884">
            <v>20031.980985411385</v>
          </cell>
          <cell r="AR884">
            <v>17980.571226258893</v>
          </cell>
          <cell r="AS884">
            <v>16467.327683699532</v>
          </cell>
          <cell r="AT884">
            <v>15492.250357733299</v>
          </cell>
          <cell r="AU884">
            <v>14517.173031767072</v>
          </cell>
          <cell r="AV884">
            <v>13542.095705800844</v>
          </cell>
          <cell r="AW884">
            <v>12567.018379834617</v>
          </cell>
          <cell r="AX884">
            <v>11591.941053868388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</row>
        <row r="885">
          <cell r="A885">
            <v>-3731.1492406294024</v>
          </cell>
          <cell r="B885">
            <v>-15020.439292270832</v>
          </cell>
          <cell r="C885">
            <v>-13122.625003483972</v>
          </cell>
          <cell r="D885">
            <v>-10333.430503698843</v>
          </cell>
          <cell r="E885">
            <v>-8400.0835802785405</v>
          </cell>
          <cell r="F885">
            <v>-6732.8632871981245</v>
          </cell>
          <cell r="G885">
            <v>-5005.7597660908659</v>
          </cell>
          <cell r="H885">
            <v>-3202.6078461426187</v>
          </cell>
          <cell r="I885">
            <v>-1231.4007690882163</v>
          </cell>
          <cell r="J885">
            <v>928.60936300420394</v>
          </cell>
          <cell r="K885">
            <v>3289.0658346885402</v>
          </cell>
          <cell r="L885">
            <v>5873.8070134890913</v>
          </cell>
          <cell r="M885">
            <v>8704.0701495712237</v>
          </cell>
          <cell r="N885">
            <v>11812.632653745855</v>
          </cell>
          <cell r="O885">
            <v>15713.16642209577</v>
          </cell>
          <cell r="P885">
            <v>20605.021660622864</v>
          </cell>
          <cell r="Q885">
            <v>26058.250754204375</v>
          </cell>
          <cell r="R885">
            <v>31934.828194477923</v>
          </cell>
          <cell r="S885">
            <v>38267.619613818613</v>
          </cell>
          <cell r="T885">
            <v>45092.042089055867</v>
          </cell>
          <cell r="U885">
            <v>52446.262216737268</v>
          </cell>
          <cell r="V885">
            <v>60371.409565489914</v>
          </cell>
          <cell r="W885">
            <v>68911.806699243214</v>
          </cell>
          <cell r="X885">
            <v>78115.217057752336</v>
          </cell>
          <cell r="Y885">
            <v>88033.112080731051</v>
          </cell>
          <cell r="Z885">
            <v>98720.959069524877</v>
          </cell>
          <cell r="AA885">
            <v>110238.53139623438</v>
          </cell>
          <cell r="AB885">
            <v>122650.24279517859</v>
          </cell>
          <cell r="AC885">
            <v>136025.5076062739</v>
          </cell>
          <cell r="AD885">
            <v>150439.12898504213</v>
          </cell>
          <cell r="AE885">
            <v>59844.975405928672</v>
          </cell>
          <cell r="AF885">
            <v>55016.114262911993</v>
          </cell>
          <cell r="AG885">
            <v>51822.155010761104</v>
          </cell>
          <cell r="AH885">
            <v>48823.58062656426</v>
          </cell>
          <cell r="AI885">
            <v>46002.001946278739</v>
          </cell>
          <cell r="AJ885">
            <v>43341.328451367131</v>
          </cell>
          <cell r="AK885">
            <v>40756.510258131791</v>
          </cell>
          <cell r="AL885">
            <v>38171.692064896466</v>
          </cell>
          <cell r="AM885">
            <v>35584.575226155794</v>
          </cell>
          <cell r="AN885">
            <v>32999.757032920461</v>
          </cell>
          <cell r="AO885">
            <v>30412.640194179789</v>
          </cell>
          <cell r="AP885">
            <v>27827.822000944452</v>
          </cell>
          <cell r="AQ885">
            <v>25240.705162203783</v>
          </cell>
          <cell r="AR885">
            <v>22655.886968968447</v>
          </cell>
          <cell r="AS885">
            <v>20749.16919980893</v>
          </cell>
          <cell r="AT885">
            <v>19520.55185472521</v>
          </cell>
          <cell r="AU885">
            <v>18291.934509641491</v>
          </cell>
          <cell r="AV885">
            <v>17063.317164557779</v>
          </cell>
          <cell r="AW885">
            <v>15834.699819474059</v>
          </cell>
          <cell r="AX885">
            <v>14606.082474390345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</row>
        <row r="886">
          <cell r="A886">
            <v>-2916.595412951036</v>
          </cell>
          <cell r="B886">
            <v>-11836.109493541073</v>
          </cell>
          <cell r="C886">
            <v>-10287.678965870466</v>
          </cell>
          <cell r="D886">
            <v>-7717.9498367216875</v>
          </cell>
          <cell r="E886">
            <v>-6075.9066003362886</v>
          </cell>
          <cell r="F886">
            <v>-4747.091989225084</v>
          </cell>
          <cell r="G886">
            <v>-3338.9295142062469</v>
          </cell>
          <cell r="H886">
            <v>-1837.7497469685352</v>
          </cell>
          <cell r="I886">
            <v>-169.46481813806881</v>
          </cell>
          <cell r="J886">
            <v>1683.8979308650257</v>
          </cell>
          <cell r="K886">
            <v>3734.1636247021247</v>
          </cell>
          <cell r="L886">
            <v>6002.9392549289478</v>
          </cell>
          <cell r="M886">
            <v>8510.0990580422294</v>
          </cell>
          <cell r="N886">
            <v>11284.01216034103</v>
          </cell>
          <cell r="O886">
            <v>14728.41820624781</v>
          </cell>
          <cell r="P886">
            <v>18994.868970718118</v>
          </cell>
          <cell r="Q886">
            <v>23738.155723495242</v>
          </cell>
          <cell r="R886">
            <v>28849.676154009823</v>
          </cell>
          <cell r="S886">
            <v>34358.017199650945</v>
          </cell>
          <cell r="T886">
            <v>40293.985076050551</v>
          </cell>
          <cell r="U886">
            <v>46690.777565420962</v>
          </cell>
          <cell r="V886">
            <v>53584.169680083927</v>
          </cell>
          <cell r="W886">
            <v>61012.713739541832</v>
          </cell>
          <cell r="X886">
            <v>69017.954980051974</v>
          </cell>
          <cell r="Y886">
            <v>77644.663902532426</v>
          </cell>
          <cell r="Z886">
            <v>86941.086658239597</v>
          </cell>
          <cell r="AA886">
            <v>96959.214872536657</v>
          </cell>
          <cell r="AB886">
            <v>107755.07641578253</v>
          </cell>
          <cell r="AC886">
            <v>119389.04874752049</v>
          </cell>
          <cell r="AD886">
            <v>131926.19658639035</v>
          </cell>
          <cell r="AE886">
            <v>46668.711353919294</v>
          </cell>
          <cell r="AF886">
            <v>42903.036369127229</v>
          </cell>
          <cell r="AG886">
            <v>40412.301576377307</v>
          </cell>
          <cell r="AH886">
            <v>38073.933125891235</v>
          </cell>
          <cell r="AI886">
            <v>35873.590656044165</v>
          </cell>
          <cell r="AJ886">
            <v>33798.726350414385</v>
          </cell>
          <cell r="AK886">
            <v>31783.016036487039</v>
          </cell>
          <cell r="AL886">
            <v>29767.305722559693</v>
          </cell>
          <cell r="AM886">
            <v>27749.802863429242</v>
          </cell>
          <cell r="AN886">
            <v>25734.0925495019</v>
          </cell>
          <cell r="AO886">
            <v>23716.589690371446</v>
          </cell>
          <cell r="AP886">
            <v>21700.879376444092</v>
          </cell>
          <cell r="AQ886">
            <v>19683.376517313645</v>
          </cell>
          <cell r="AR886">
            <v>17667.666203386299</v>
          </cell>
          <cell r="AS886">
            <v>16180.756724374645</v>
          </cell>
          <cell r="AT886">
            <v>15222.648080278679</v>
          </cell>
          <cell r="AU886">
            <v>14264.539436182715</v>
          </cell>
          <cell r="AV886">
            <v>13306.43079208675</v>
          </cell>
          <cell r="AW886">
            <v>12348.322147990788</v>
          </cell>
          <cell r="AX886">
            <v>11390.213503894824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</row>
        <row r="887">
          <cell r="A887">
            <v>-3462.5534016735228</v>
          </cell>
          <cell r="B887">
            <v>-13979.186524151468</v>
          </cell>
          <cell r="C887">
            <v>-12174.175570449695</v>
          </cell>
          <cell r="D887">
            <v>-9332.6628733834295</v>
          </cell>
          <cell r="E887">
            <v>-7442.9648315528884</v>
          </cell>
          <cell r="F887">
            <v>-5872.9611188168456</v>
          </cell>
          <cell r="G887">
            <v>-4235.5017111286425</v>
          </cell>
          <cell r="H887">
            <v>-2515.15816831856</v>
          </cell>
          <cell r="I887">
            <v>-625.75227481904653</v>
          </cell>
          <cell r="J887">
            <v>1452.6489852758323</v>
          </cell>
          <cell r="K887">
            <v>3731.8595450979801</v>
          </cell>
          <cell r="L887">
            <v>6235.0992275458175</v>
          </cell>
          <cell r="M887">
            <v>8983.2830534521327</v>
          </cell>
          <cell r="N887">
            <v>12007.86944699627</v>
          </cell>
          <cell r="O887">
            <v>15786.337359923215</v>
          </cell>
          <cell r="P887">
            <v>20502.396168330266</v>
          </cell>
          <cell r="Q887">
            <v>25754.284816761501</v>
          </cell>
          <cell r="R887">
            <v>31413.891229872934</v>
          </cell>
          <cell r="S887">
            <v>37512.867597336459</v>
          </cell>
          <cell r="T887">
            <v>44085.323350567691</v>
          </cell>
          <cell r="U887">
            <v>51168.015924788539</v>
          </cell>
          <cell r="V887">
            <v>58800.556330444451</v>
          </cell>
          <cell r="W887">
            <v>67025.630683665091</v>
          </cell>
          <cell r="X887">
            <v>75889.238934710316</v>
          </cell>
          <cell r="Y887">
            <v>85440.952129525962</v>
          </cell>
          <cell r="Z887">
            <v>95734.189643182617</v>
          </cell>
          <cell r="AA887">
            <v>106826.51793566678</v>
          </cell>
          <cell r="AB887">
            <v>118779.97250086076</v>
          </cell>
          <cell r="AC887">
            <v>131661.40480925821</v>
          </cell>
          <cell r="AD887">
            <v>145542.85618474457</v>
          </cell>
          <cell r="AE887">
            <v>55489.093184026373</v>
          </cell>
          <cell r="AF887">
            <v>51011.705999553866</v>
          </cell>
          <cell r="AG887">
            <v>48050.222577321132</v>
          </cell>
          <cell r="AH887">
            <v>45269.902720970254</v>
          </cell>
          <cell r="AI887">
            <v>42653.695741947675</v>
          </cell>
          <cell r="AJ887">
            <v>40186.68228776897</v>
          </cell>
          <cell r="AK887">
            <v>37790.002923873821</v>
          </cell>
          <cell r="AL887">
            <v>35393.323559978679</v>
          </cell>
          <cell r="AM887">
            <v>32994.512860014329</v>
          </cell>
          <cell r="AN887">
            <v>30597.833496119183</v>
          </cell>
          <cell r="AO887">
            <v>28199.022796154837</v>
          </cell>
          <cell r="AP887">
            <v>25802.343432259688</v>
          </cell>
          <cell r="AQ887">
            <v>23403.532732295338</v>
          </cell>
          <cell r="AR887">
            <v>21006.853368400196</v>
          </cell>
          <cell r="AS887">
            <v>19238.918144918593</v>
          </cell>
          <cell r="AT887">
            <v>18099.727061850528</v>
          </cell>
          <cell r="AU887">
            <v>16960.535978782467</v>
          </cell>
          <cell r="AV887">
            <v>15821.344895714406</v>
          </cell>
          <cell r="AW887">
            <v>14682.15381264634</v>
          </cell>
          <cell r="AX887">
            <v>13542.962729578276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</row>
        <row r="888">
          <cell r="A888">
            <v>-3317.8138807510941</v>
          </cell>
          <cell r="B888">
            <v>-13255.433257301516</v>
          </cell>
          <cell r="C888">
            <v>-11296.130903135716</v>
          </cell>
          <cell r="D888">
            <v>-8522.0551121705375</v>
          </cell>
          <cell r="E888">
            <v>-6691.9452128444827</v>
          </cell>
          <cell r="F888">
            <v>-5149.2875595577761</v>
          </cell>
          <cell r="G888">
            <v>-3533.7470704618245</v>
          </cell>
          <cell r="H888">
            <v>-1830.1354299547415</v>
          </cell>
          <cell r="I888">
            <v>44.952744155655495</v>
          </cell>
          <cell r="J888">
            <v>2111.1919255364965</v>
          </cell>
          <cell r="K888">
            <v>4380.6411545133433</v>
          </cell>
          <cell r="L888">
            <v>6876.3836855929258</v>
          </cell>
          <cell r="M888">
            <v>9619.3593146162675</v>
          </cell>
          <cell r="N888">
            <v>12640.567918879266</v>
          </cell>
          <cell r="O888">
            <v>16399.630912173743</v>
          </cell>
          <cell r="P888">
            <v>21072.679697326119</v>
          </cell>
          <cell r="Q888">
            <v>26272.278761565809</v>
          </cell>
          <cell r="R888">
            <v>31875.536214171803</v>
          </cell>
          <cell r="S888">
            <v>37913.789104883028</v>
          </cell>
          <cell r="T888">
            <v>44420.807260050125</v>
          </cell>
          <cell r="U888">
            <v>51432.982145406255</v>
          </cell>
          <cell r="V888">
            <v>58989.530390745531</v>
          </cell>
          <cell r="W888">
            <v>67132.713114751488</v>
          </cell>
          <cell r="X888">
            <v>75908.072276581559</v>
          </cell>
          <cell r="Y888">
            <v>85364.685376039488</v>
          </cell>
          <cell r="Z888">
            <v>95555.439926784253</v>
          </cell>
          <cell r="AA888">
            <v>106537.32923760725</v>
          </cell>
          <cell r="AB888">
            <v>118371.77115597877</v>
          </cell>
          <cell r="AC888">
            <v>131124.95155648413</v>
          </cell>
          <cell r="AD888">
            <v>144868.19449516054</v>
          </cell>
          <cell r="AE888">
            <v>53313.956622852922</v>
          </cell>
          <cell r="AF888">
            <v>49012.080119933227</v>
          </cell>
          <cell r="AG888">
            <v>46166.684932295429</v>
          </cell>
          <cell r="AH888">
            <v>43495.351815937749</v>
          </cell>
          <cell r="AI888">
            <v>40981.698458269115</v>
          </cell>
          <cell r="AJ888">
            <v>38611.390335772354</v>
          </cell>
          <cell r="AK888">
            <v>36308.659252713755</v>
          </cell>
          <cell r="AL888">
            <v>34005.928169655148</v>
          </cell>
          <cell r="AM888">
            <v>31701.149297522668</v>
          </cell>
          <cell r="AN888">
            <v>29398.418214464058</v>
          </cell>
          <cell r="AO888">
            <v>27093.639342331579</v>
          </cell>
          <cell r="AP888">
            <v>24790.908259272979</v>
          </cell>
          <cell r="AQ888">
            <v>22486.129387140496</v>
          </cell>
          <cell r="AR888">
            <v>20183.398304081897</v>
          </cell>
          <cell r="AS888">
            <v>18484.764997819013</v>
          </cell>
          <cell r="AT888">
            <v>17390.229468351841</v>
          </cell>
          <cell r="AU888">
            <v>16295.693938884668</v>
          </cell>
          <cell r="AV888">
            <v>15201.158409417501</v>
          </cell>
          <cell r="AW888">
            <v>14106.62287995033</v>
          </cell>
          <cell r="AX888">
            <v>13012.087350483156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</row>
        <row r="889">
          <cell r="A889">
            <v>-3505.8947336021702</v>
          </cell>
          <cell r="B889">
            <v>-14090.249030648312</v>
          </cell>
          <cell r="C889">
            <v>-12354.513789174116</v>
          </cell>
          <cell r="D889">
            <v>-9624.289864667162</v>
          </cell>
          <cell r="E889">
            <v>-7757.1400113463924</v>
          </cell>
          <cell r="F889">
            <v>-6181.0749191023133</v>
          </cell>
          <cell r="G889">
            <v>-4539.7679055392364</v>
          </cell>
          <cell r="H889">
            <v>-2817.7272224595836</v>
          </cell>
          <cell r="I889">
            <v>-927.81258782860391</v>
          </cell>
          <cell r="J889">
            <v>1149.9753115221602</v>
          </cell>
          <cell r="K889">
            <v>3427.3356507736548</v>
          </cell>
          <cell r="L889">
            <v>5927.5070509313846</v>
          </cell>
          <cell r="M889">
            <v>8671.3636572918695</v>
          </cell>
          <cell r="N889">
            <v>11690.492367807343</v>
          </cell>
          <cell r="O889">
            <v>15468.683908445571</v>
          </cell>
          <cell r="P889">
            <v>20192.301774092321</v>
          </cell>
          <cell r="Q889">
            <v>25454.448404731709</v>
          </cell>
          <cell r="R889">
            <v>31125.109153869125</v>
          </cell>
          <cell r="S889">
            <v>37235.998034192969</v>
          </cell>
          <cell r="T889">
            <v>43821.291099616763</v>
          </cell>
          <cell r="U889">
            <v>50917.817579938011</v>
          </cell>
          <cell r="V889">
            <v>58565.265853777222</v>
          </cell>
          <cell r="W889">
            <v>66806.405411731612</v>
          </cell>
          <cell r="X889">
            <v>75687.326051105236</v>
          </cell>
          <cell r="Y889">
            <v>85257.695639947517</v>
          </cell>
          <cell r="Z889">
            <v>95571.037891984335</v>
          </cell>
          <cell r="AA889">
            <v>106685.0317059385</v>
          </cell>
          <cell r="AB889">
            <v>118661.83374333974</v>
          </cell>
          <cell r="AC889">
            <v>131568.42604888865</v>
          </cell>
          <cell r="AD889">
            <v>145476.99065749248</v>
          </cell>
          <cell r="AE889">
            <v>56262.434471231551</v>
          </cell>
          <cell r="AF889">
            <v>51722.646764965124</v>
          </cell>
          <cell r="AG889">
            <v>48719.889692896541</v>
          </cell>
          <cell r="AH889">
            <v>45900.821030011342</v>
          </cell>
          <cell r="AI889">
            <v>43248.152455445241</v>
          </cell>
          <cell r="AJ889">
            <v>40746.756688441928</v>
          </cell>
          <cell r="AK889">
            <v>38316.675245003942</v>
          </cell>
          <cell r="AL889">
            <v>35886.593801565956</v>
          </cell>
          <cell r="AM889">
            <v>33454.35131801993</v>
          </cell>
          <cell r="AN889">
            <v>31024.26987458194</v>
          </cell>
          <cell r="AO889">
            <v>28592.027391035914</v>
          </cell>
          <cell r="AP889">
            <v>26161.945947597927</v>
          </cell>
          <cell r="AQ889">
            <v>23729.703464051901</v>
          </cell>
          <cell r="AR889">
            <v>21299.622020613911</v>
          </cell>
          <cell r="AS889">
            <v>19507.047409047726</v>
          </cell>
          <cell r="AT889">
            <v>18351.97962935334</v>
          </cell>
          <cell r="AU889">
            <v>17196.911849658954</v>
          </cell>
          <cell r="AV889">
            <v>16041.844069964573</v>
          </cell>
          <cell r="AW889">
            <v>14886.776290270187</v>
          </cell>
          <cell r="AX889">
            <v>13731.708510575801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</row>
        <row r="890">
          <cell r="A890">
            <v>-3679.2514216893505</v>
          </cell>
          <cell r="B890">
            <v>-15052.394527412558</v>
          </cell>
          <cell r="C890">
            <v>-13535.340850995177</v>
          </cell>
          <cell r="D890">
            <v>-10896.633859357742</v>
          </cell>
          <cell r="E890">
            <v>-9046.8885969206603</v>
          </cell>
          <cell r="F890">
            <v>-7472.5986197610291</v>
          </cell>
          <cell r="G890">
            <v>-5841.874284500891</v>
          </cell>
          <cell r="H890">
            <v>-4139.1480573611789</v>
          </cell>
          <cell r="I890">
            <v>-2274.31108643881</v>
          </cell>
          <cell r="J890">
            <v>-227.29937420279649</v>
          </cell>
          <cell r="K890">
            <v>2013.0545725317368</v>
          </cell>
          <cell r="L890">
            <v>4469.8765447794785</v>
          </cell>
          <cell r="M890">
            <v>7163.7216536557899</v>
          </cell>
          <cell r="N890">
            <v>10126.390202078495</v>
          </cell>
          <cell r="O890">
            <v>13861.841253973114</v>
          </cell>
          <cell r="P890">
            <v>18564.776431415754</v>
          </cell>
          <cell r="Q890">
            <v>23811.456285999739</v>
          </cell>
          <cell r="R890">
            <v>29465.449533060659</v>
          </cell>
          <cell r="S890">
            <v>35558.376969805366</v>
          </cell>
          <cell r="T890">
            <v>42124.314198105756</v>
          </cell>
          <cell r="U890">
            <v>49199.982197364632</v>
          </cell>
          <cell r="V890">
            <v>56824.952692048435</v>
          </cell>
          <cell r="W890">
            <v>65041.869462435068</v>
          </cell>
          <cell r="X890">
            <v>73896.686836290508</v>
          </cell>
          <cell r="Y890">
            <v>83438.926695273942</v>
          </cell>
          <cell r="Z890">
            <v>93721.955433417897</v>
          </cell>
          <cell r="AA890">
            <v>104803.28241661521</v>
          </cell>
          <cell r="AB890">
            <v>116744.88161229159</v>
          </cell>
          <cell r="AC890">
            <v>129613.53818802543</v>
          </cell>
          <cell r="AD890">
            <v>143481.22201751921</v>
          </cell>
          <cell r="AE890">
            <v>58760.141499724901</v>
          </cell>
          <cell r="AF890">
            <v>54018.815062182846</v>
          </cell>
          <cell r="AG890">
            <v>50882.753992264705</v>
          </cell>
          <cell r="AH890">
            <v>47938.535970321936</v>
          </cell>
          <cell r="AI890">
            <v>45168.105180074504</v>
          </cell>
          <cell r="AJ890">
            <v>42555.662782277388</v>
          </cell>
          <cell r="AK890">
            <v>40017.700626635429</v>
          </cell>
          <cell r="AL890">
            <v>37479.738470993456</v>
          </cell>
          <cell r="AM890">
            <v>34939.519338316481</v>
          </cell>
          <cell r="AN890">
            <v>32401.557182674525</v>
          </cell>
          <cell r="AO890">
            <v>29861.338049997546</v>
          </cell>
          <cell r="AP890">
            <v>27323.375894355588</v>
          </cell>
          <cell r="AQ890">
            <v>24783.156761678609</v>
          </cell>
          <cell r="AR890">
            <v>22245.194606036654</v>
          </cell>
          <cell r="AS890">
            <v>20373.040675720989</v>
          </cell>
          <cell r="AT890">
            <v>19166.694970731634</v>
          </cell>
          <cell r="AU890">
            <v>17960.349265742283</v>
          </cell>
          <cell r="AV890">
            <v>16754.003560752932</v>
          </cell>
          <cell r="AW890">
            <v>15547.657855763573</v>
          </cell>
          <cell r="AX890">
            <v>14341.31215077422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</row>
        <row r="891">
          <cell r="A891">
            <v>-3235.6173426678001</v>
          </cell>
          <cell r="B891">
            <v>-13127.895262007516</v>
          </cell>
          <cell r="C891">
            <v>-11511.447297944445</v>
          </cell>
          <cell r="D891">
            <v>-8845.0511204711784</v>
          </cell>
          <cell r="E891">
            <v>-7084.8172573756692</v>
          </cell>
          <cell r="F891">
            <v>-5632.951843885844</v>
          </cell>
          <cell r="G891">
            <v>-4109.9371944781788</v>
          </cell>
          <cell r="H891">
            <v>-2501.1851994561735</v>
          </cell>
          <cell r="I891">
            <v>-725.70704052308486</v>
          </cell>
          <cell r="J891">
            <v>1235.4890405259687</v>
          </cell>
          <cell r="K891">
            <v>3394.0950376177921</v>
          </cell>
          <cell r="L891">
            <v>5772.5165910174446</v>
          </cell>
          <cell r="M891">
            <v>8391.0843174037236</v>
          </cell>
          <cell r="N891">
            <v>11279.800037303499</v>
          </cell>
          <cell r="O891">
            <v>14884.986770829781</v>
          </cell>
          <cell r="P891">
            <v>19376.657272059794</v>
          </cell>
          <cell r="Q891">
            <v>24376.615348796608</v>
          </cell>
          <cell r="R891">
            <v>29764.733165201695</v>
          </cell>
          <cell r="S891">
            <v>35571.144570636789</v>
          </cell>
          <cell r="T891">
            <v>41828.322783503107</v>
          </cell>
          <cell r="U891">
            <v>48571.262002539625</v>
          </cell>
          <cell r="V891">
            <v>55837.673117078171</v>
          </cell>
          <cell r="W891">
            <v>63668.194610794701</v>
          </cell>
          <cell r="X891">
            <v>72106.619838466446</v>
          </cell>
          <cell r="Y891">
            <v>81200.14194681462</v>
          </cell>
          <cell r="Z891">
            <v>90999.617809188683</v>
          </cell>
          <cell r="AA891">
            <v>101559.85245018579</v>
          </cell>
          <cell r="AB891">
            <v>112939.90555089292</v>
          </cell>
          <cell r="AC891">
            <v>125203.42174892755</v>
          </cell>
          <cell r="AD891">
            <v>138418.98658052867</v>
          </cell>
          <cell r="AE891">
            <v>51782.782425595047</v>
          </cell>
          <cell r="AF891">
            <v>47604.455603064991</v>
          </cell>
          <cell r="AG891">
            <v>44840.780024480657</v>
          </cell>
          <cell r="AH891">
            <v>42246.167463098514</v>
          </cell>
          <cell r="AI891">
            <v>39804.706105534846</v>
          </cell>
          <cell r="AJ891">
            <v>37502.473115078872</v>
          </cell>
          <cell r="AK891">
            <v>35265.876354830812</v>
          </cell>
          <cell r="AL891">
            <v>33029.27959458276</v>
          </cell>
          <cell r="AM891">
            <v>30790.693857661736</v>
          </cell>
          <cell r="AN891">
            <v>28554.097097413676</v>
          </cell>
          <cell r="AO891">
            <v>26315.511360492645</v>
          </cell>
          <cell r="AP891">
            <v>24078.914600244585</v>
          </cell>
          <cell r="AQ891">
            <v>21840.328863323561</v>
          </cell>
          <cell r="AR891">
            <v>19603.732103075497</v>
          </cell>
          <cell r="AS891">
            <v>17953.883461352732</v>
          </cell>
          <cell r="AT891">
            <v>16890.782938155266</v>
          </cell>
          <cell r="AU891">
            <v>15827.682414957797</v>
          </cell>
          <cell r="AV891">
            <v>14764.581891760326</v>
          </cell>
          <cell r="AW891">
            <v>13701.481368562861</v>
          </cell>
          <cell r="AX891">
            <v>12638.380845365396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</row>
        <row r="892">
          <cell r="A892">
            <v>-2866.8034630481307</v>
          </cell>
          <cell r="B892">
            <v>-11524.717771423824</v>
          </cell>
          <cell r="C892">
            <v>-9996.5277319084489</v>
          </cell>
          <cell r="D892">
            <v>-7683.0407917047569</v>
          </cell>
          <cell r="E892">
            <v>-6149.4843878406418</v>
          </cell>
          <cell r="F892">
            <v>-4852.8741053019712</v>
          </cell>
          <cell r="G892">
            <v>-3477.0807476624432</v>
          </cell>
          <cell r="H892">
            <v>-2008.6522719261432</v>
          </cell>
          <cell r="I892">
            <v>-374.51269626664993</v>
          </cell>
          <cell r="J892">
            <v>1443.0644729244223</v>
          </cell>
          <cell r="K892">
            <v>3455.8010769479774</v>
          </cell>
          <cell r="L892">
            <v>5685.068864140605</v>
          </cell>
          <cell r="M892">
            <v>8150.5417497104054</v>
          </cell>
          <cell r="N892">
            <v>10880.222896022722</v>
          </cell>
          <cell r="O892">
            <v>14272.086902580175</v>
          </cell>
          <cell r="P892">
            <v>18475.081320443864</v>
          </cell>
          <cell r="Q892">
            <v>23148.147964660351</v>
          </cell>
          <cell r="R892">
            <v>28183.996917094792</v>
          </cell>
          <cell r="S892">
            <v>33610.791911153137</v>
          </cell>
          <cell r="T892">
            <v>39458.883104059139</v>
          </cell>
          <cell r="U892">
            <v>45760.976814617468</v>
          </cell>
          <cell r="V892">
            <v>52552.318438160699</v>
          </cell>
          <cell r="W892">
            <v>59870.889561658718</v>
          </cell>
          <cell r="X892">
            <v>67757.620381386587</v>
          </cell>
          <cell r="Y892">
            <v>76256.618611127895</v>
          </cell>
          <cell r="Z892">
            <v>85415.416161116809</v>
          </cell>
          <cell r="AA892">
            <v>95285.234967307624</v>
          </cell>
          <cell r="AB892">
            <v>105921.27345766108</v>
          </cell>
          <cell r="AC892">
            <v>117383.0152575535</v>
          </cell>
          <cell r="AD892">
            <v>129734.56186078837</v>
          </cell>
          <cell r="AE892">
            <v>45995.919964141562</v>
          </cell>
          <cell r="AF892">
            <v>42284.532180194969</v>
          </cell>
          <cell r="AG892">
            <v>39829.704633952751</v>
          </cell>
          <cell r="AH892">
            <v>37525.046867005462</v>
          </cell>
          <cell r="AI892">
            <v>35356.425253066525</v>
          </cell>
          <cell r="AJ892">
            <v>33311.47286913517</v>
          </cell>
          <cell r="AK892">
            <v>31324.821693635964</v>
          </cell>
          <cell r="AL892">
            <v>29338.170518136758</v>
          </cell>
          <cell r="AM892">
            <v>27349.752639351726</v>
          </cell>
          <cell r="AN892">
            <v>25363.101463852519</v>
          </cell>
          <cell r="AO892">
            <v>23374.683585067487</v>
          </cell>
          <cell r="AP892">
            <v>21388.032409568284</v>
          </cell>
          <cell r="AQ892">
            <v>19399.614530783256</v>
          </cell>
          <cell r="AR892">
            <v>17412.963355284046</v>
          </cell>
          <cell r="AS892">
            <v>15947.489649102527</v>
          </cell>
          <cell r="AT892">
            <v>15003.193412238703</v>
          </cell>
          <cell r="AU892">
            <v>14058.897175374876</v>
          </cell>
          <cell r="AV892">
            <v>13114.600938511048</v>
          </cell>
          <cell r="AW892">
            <v>12170.304701647219</v>
          </cell>
          <cell r="AX892">
            <v>11226.008464783392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</row>
        <row r="893">
          <cell r="A893">
            <v>-3159.7931448534846</v>
          </cell>
          <cell r="B893">
            <v>-12604.276213803993</v>
          </cell>
          <cell r="C893">
            <v>-10751.850351728095</v>
          </cell>
          <cell r="D893">
            <v>-8319.9084425872279</v>
          </cell>
          <cell r="E893">
            <v>-6671.6390170057484</v>
          </cell>
          <cell r="F893">
            <v>-5226.4935905729999</v>
          </cell>
          <cell r="G893">
            <v>-3707.3007120745237</v>
          </cell>
          <cell r="H893">
            <v>-2099.5468867408226</v>
          </cell>
          <cell r="I893">
            <v>-323.46248201547195</v>
          </cell>
          <cell r="J893">
            <v>1639.8668113907695</v>
          </cell>
          <cell r="K893">
            <v>3802.2867517932496</v>
          </cell>
          <cell r="L893">
            <v>6186.1871771296419</v>
          </cell>
          <cell r="M893">
            <v>8811.9595598691594</v>
          </cell>
          <cell r="N893">
            <v>11709.451502816139</v>
          </cell>
          <cell r="O893">
            <v>15316.954869863368</v>
          </cell>
          <cell r="P893">
            <v>19801.111991055357</v>
          </cell>
          <cell r="Q893">
            <v>24790.282543978021</v>
          </cell>
          <cell r="R893">
            <v>30166.775373060056</v>
          </cell>
          <cell r="S893">
            <v>35960.659313194526</v>
          </cell>
          <cell r="T893">
            <v>42204.337521071859</v>
          </cell>
          <cell r="U893">
            <v>48932.728694647463</v>
          </cell>
          <cell r="V893">
            <v>56183.462361147715</v>
          </cell>
          <cell r="W893">
            <v>63997.089325791298</v>
          </cell>
          <cell r="X893">
            <v>72417.308458191721</v>
          </cell>
          <cell r="Y893">
            <v>81491.211084777649</v>
          </cell>
          <cell r="Z893">
            <v>91269.544354032041</v>
          </cell>
          <cell r="AA893">
            <v>101806.99504745899</v>
          </cell>
          <cell r="AB893">
            <v>113162.49542353392</v>
          </cell>
          <cell r="AC893">
            <v>125399.5528051142</v>
          </cell>
          <cell r="AD893">
            <v>138586.60475357692</v>
          </cell>
          <cell r="AE893">
            <v>50797.527090149153</v>
          </cell>
          <cell r="AF893">
            <v>46698.70002800857</v>
          </cell>
          <cell r="AG893">
            <v>43987.60806856741</v>
          </cell>
          <cell r="AH893">
            <v>41442.362415446521</v>
          </cell>
          <cell r="AI893">
            <v>39047.35400452165</v>
          </cell>
          <cell r="AJ893">
            <v>36788.924904684056</v>
          </cell>
          <cell r="AK893">
            <v>34594.883194359049</v>
          </cell>
          <cell r="AL893">
            <v>32400.841484034034</v>
          </cell>
          <cell r="AM893">
            <v>30204.84864069349</v>
          </cell>
          <cell r="AN893">
            <v>28010.806930368468</v>
          </cell>
          <cell r="AO893">
            <v>25814.81408702792</v>
          </cell>
          <cell r="AP893">
            <v>23620.772376702909</v>
          </cell>
          <cell r="AQ893">
            <v>21424.779533362369</v>
          </cell>
          <cell r="AR893">
            <v>19230.737823037351</v>
          </cell>
          <cell r="AS893">
            <v>17612.280352294463</v>
          </cell>
          <cell r="AT893">
            <v>16569.407121133707</v>
          </cell>
          <cell r="AU893">
            <v>15526.533889972941</v>
          </cell>
          <cell r="AV893">
            <v>14483.660658812183</v>
          </cell>
          <cell r="AW893">
            <v>13440.787427651419</v>
          </cell>
          <cell r="AX893">
            <v>12397.914196490654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</row>
        <row r="894">
          <cell r="A894">
            <v>-3254.066875932519</v>
          </cell>
          <cell r="B894">
            <v>-13119.222267032495</v>
          </cell>
          <cell r="C894">
            <v>-11392.447851749443</v>
          </cell>
          <cell r="D894">
            <v>-8894.9914518607366</v>
          </cell>
          <cell r="E894">
            <v>-7202.7167973120031</v>
          </cell>
          <cell r="F894">
            <v>-5744.9069632524752</v>
          </cell>
          <cell r="G894">
            <v>-4216.8172487497022</v>
          </cell>
          <cell r="H894">
            <v>-2603.8104425901024</v>
          </cell>
          <cell r="I894">
            <v>-824.40166424970869</v>
          </cell>
          <cell r="J894">
            <v>1140.4542852379027</v>
          </cell>
          <cell r="K894">
            <v>3302.4146742627836</v>
          </cell>
          <cell r="L894">
            <v>5683.918352868337</v>
          </cell>
          <cell r="M894">
            <v>8305.3014172270305</v>
          </cell>
          <cell r="N894">
            <v>11196.657125803082</v>
          </cell>
          <cell r="O894">
            <v>14807.467640323886</v>
          </cell>
          <cell r="P894">
            <v>19309.093789090017</v>
          </cell>
          <cell r="Q894">
            <v>24320.827528639944</v>
          </cell>
          <cell r="R894">
            <v>29721.63518316557</v>
          </cell>
          <cell r="S894">
            <v>35541.721571833565</v>
          </cell>
          <cell r="T894">
            <v>41813.636392420485</v>
          </cell>
          <cell r="U894">
            <v>48572.456260333252</v>
          </cell>
          <cell r="V894">
            <v>55855.980879791867</v>
          </cell>
          <cell r="W894">
            <v>63704.94444429093</v>
          </cell>
          <cell r="X894">
            <v>72163.243448628316</v>
          </cell>
          <cell r="Y894">
            <v>81278.182186573831</v>
          </cell>
          <cell r="Z894">
            <v>91100.73730715955</v>
          </cell>
          <cell r="AA894">
            <v>101685.84290916292</v>
          </cell>
          <cell r="AB894">
            <v>113092.69776821537</v>
          </cell>
          <cell r="AC894">
            <v>125385.09641474954</v>
          </cell>
          <cell r="AD894">
            <v>138631.78591438851</v>
          </cell>
          <cell r="AE894">
            <v>52166.188717429846</v>
          </cell>
          <cell r="AF894">
            <v>47956.925032914784</v>
          </cell>
          <cell r="AG894">
            <v>45172.786849661767</v>
          </cell>
          <cell r="AH894">
            <v>42558.96344764284</v>
          </cell>
          <cell r="AI894">
            <v>40099.425200388927</v>
          </cell>
          <cell r="AJ894">
            <v>37780.146184739569</v>
          </cell>
          <cell r="AK894">
            <v>35526.989378275211</v>
          </cell>
          <cell r="AL894">
            <v>33273.832571810854</v>
          </cell>
          <cell r="AM894">
            <v>31018.672062037862</v>
          </cell>
          <cell r="AN894">
            <v>28765.515255573504</v>
          </cell>
          <cell r="AO894">
            <v>26510.354745800512</v>
          </cell>
          <cell r="AP894">
            <v>24257.197939336147</v>
          </cell>
          <cell r="AQ894">
            <v>22002.037429563152</v>
          </cell>
          <cell r="AR894">
            <v>19748.880623098794</v>
          </cell>
          <cell r="AS894">
            <v>18086.816292682193</v>
          </cell>
          <cell r="AT894">
            <v>17015.844438313357</v>
          </cell>
          <cell r="AU894">
            <v>15944.872583944523</v>
          </cell>
          <cell r="AV894">
            <v>14873.900729575687</v>
          </cell>
          <cell r="AW894">
            <v>13802.928875206855</v>
          </cell>
          <cell r="AX894">
            <v>12731.957020838019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</row>
        <row r="895">
          <cell r="A895">
            <v>-3396.9587962000369</v>
          </cell>
          <cell r="B895">
            <v>-13817.350423807478</v>
          </cell>
          <cell r="C895">
            <v>-12256.531144402725</v>
          </cell>
          <cell r="D895">
            <v>-9756.066543133491</v>
          </cell>
          <cell r="E895">
            <v>-8029.638846937627</v>
          </cell>
          <cell r="F895">
            <v>-6550.7036454121344</v>
          </cell>
          <cell r="G895">
            <v>-5007.3697026615037</v>
          </cell>
          <cell r="H895">
            <v>-3384.7974624859366</v>
          </cell>
          <cell r="I895">
            <v>-1598.7795567989263</v>
          </cell>
          <cell r="J895">
            <v>369.94396031085802</v>
          </cell>
          <cell r="K895">
            <v>2532.7400615759725</v>
          </cell>
          <cell r="L895">
            <v>4912.1339334683598</v>
          </cell>
          <cell r="M895">
            <v>7528.383424405476</v>
          </cell>
          <cell r="N895">
            <v>10411.98085641631</v>
          </cell>
          <cell r="O895">
            <v>14030.135295652803</v>
          </cell>
          <cell r="P895">
            <v>18561.689469642257</v>
          </cell>
          <cell r="Q895">
            <v>23611.592442962308</v>
          </cell>
          <cell r="R895">
            <v>29053.532508071989</v>
          </cell>
          <cell r="S895">
            <v>34917.944523254882</v>
          </cell>
          <cell r="T895">
            <v>41237.626083938972</v>
          </cell>
          <cell r="U895">
            <v>48047.920948121537</v>
          </cell>
          <cell r="V895">
            <v>55386.916701586459</v>
          </cell>
          <cell r="W895">
            <v>63295.657768386242</v>
          </cell>
          <cell r="X895">
            <v>71818.374957881111</v>
          </cell>
          <cell r="Y895">
            <v>81002.732832111375</v>
          </cell>
          <cell r="Z895">
            <v>90900.096276941942</v>
          </cell>
          <cell r="AA895">
            <v>101565.81776781738</v>
          </cell>
          <cell r="AB895">
            <v>113059.54693670406</v>
          </cell>
          <cell r="AC895">
            <v>125445.56417151877</v>
          </cell>
          <cell r="AD895">
            <v>138793.14011374774</v>
          </cell>
          <cell r="AE895">
            <v>54332.990675954061</v>
          </cell>
          <cell r="AF895">
            <v>49948.888824806672</v>
          </cell>
          <cell r="AG895">
            <v>47049.107229286121</v>
          </cell>
          <cell r="AH895">
            <v>44326.714698373973</v>
          </cell>
          <cell r="AI895">
            <v>41765.015790695303</v>
          </cell>
          <cell r="AJ895">
            <v>39349.401995047061</v>
          </cell>
          <cell r="AK895">
            <v>37002.656895070329</v>
          </cell>
          <cell r="AL895">
            <v>34655.911795093598</v>
          </cell>
          <cell r="AM895">
            <v>32307.079764944996</v>
          </cell>
          <cell r="AN895">
            <v>29960.33466496825</v>
          </cell>
          <cell r="AO895">
            <v>27611.502634819648</v>
          </cell>
          <cell r="AP895">
            <v>25264.757534842905</v>
          </cell>
          <cell r="AQ895">
            <v>22915.925504694296</v>
          </cell>
          <cell r="AR895">
            <v>20569.180404717557</v>
          </cell>
          <cell r="AS895">
            <v>18838.079705440519</v>
          </cell>
          <cell r="AT895">
            <v>17722.623406863178</v>
          </cell>
          <cell r="AU895">
            <v>16607.167108285837</v>
          </cell>
          <cell r="AV895">
            <v>15491.7108097085</v>
          </cell>
          <cell r="AW895">
            <v>14376.254511131163</v>
          </cell>
          <cell r="AX895">
            <v>13260.798212553822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</row>
        <row r="896">
          <cell r="A896">
            <v>-3057.6819890322226</v>
          </cell>
          <cell r="B896">
            <v>-12355.109781874633</v>
          </cell>
          <cell r="C896">
            <v>-10665.117741470225</v>
          </cell>
          <cell r="D896">
            <v>-8133.1631811972766</v>
          </cell>
          <cell r="E896">
            <v>-6476.8559919222344</v>
          </cell>
          <cell r="F896">
            <v>-5088.0599195037366</v>
          </cell>
          <cell r="G896">
            <v>-3623.2907276781766</v>
          </cell>
          <cell r="H896">
            <v>-2068.4373759730825</v>
          </cell>
          <cell r="I896">
            <v>-346.2618079695622</v>
          </cell>
          <cell r="J896">
            <v>1561.6998685483725</v>
          </cell>
          <cell r="K896">
            <v>3667.2450496275796</v>
          </cell>
          <cell r="L896">
            <v>5992.3770867259445</v>
          </cell>
          <cell r="M896">
            <v>8557.2144428669053</v>
          </cell>
          <cell r="N896">
            <v>11390.905601229591</v>
          </cell>
          <cell r="O896">
            <v>14916.500046214738</v>
          </cell>
          <cell r="P896">
            <v>19293.949094889584</v>
          </cell>
          <cell r="Q896">
            <v>24163.170397478971</v>
          </cell>
          <cell r="R896">
            <v>29410.402004193522</v>
          </cell>
          <cell r="S896">
            <v>35064.989837336812</v>
          </cell>
          <cell r="T896">
            <v>41158.558019426731</v>
          </cell>
          <cell r="U896">
            <v>47725.185735798739</v>
          </cell>
          <cell r="V896">
            <v>54801.597827512749</v>
          </cell>
          <cell r="W896">
            <v>62427.370180482765</v>
          </cell>
          <cell r="X896">
            <v>70645.151059498268</v>
          </cell>
          <cell r="Y896">
            <v>79500.899624981161</v>
          </cell>
          <cell r="Z896">
            <v>89044.14296641793</v>
          </cell>
          <cell r="AA896">
            <v>99328.253089965991</v>
          </cell>
          <cell r="AB896">
            <v>110410.74540932669</v>
          </cell>
          <cell r="AC896">
            <v>122353.60040924131</v>
          </cell>
          <cell r="AD896">
            <v>135223.61028056001</v>
          </cell>
          <cell r="AE896">
            <v>48982.471583716506</v>
          </cell>
          <cell r="AF896">
            <v>45030.100442862211</v>
          </cell>
          <cell r="AG896">
            <v>42415.878994079889</v>
          </cell>
          <cell r="AH896">
            <v>39961.57796764766</v>
          </cell>
          <cell r="AI896">
            <v>37652.146029697295</v>
          </cell>
          <cell r="AJ896">
            <v>35474.413263094058</v>
          </cell>
          <cell r="AK896">
            <v>33358.767248697339</v>
          </cell>
          <cell r="AL896">
            <v>31243.121234300612</v>
          </cell>
          <cell r="AM896">
            <v>29125.593803170359</v>
          </cell>
          <cell r="AN896">
            <v>27009.947788773636</v>
          </cell>
          <cell r="AO896">
            <v>24892.420357643376</v>
          </cell>
          <cell r="AP896">
            <v>22776.774343246652</v>
          </cell>
          <cell r="AQ896">
            <v>20659.246912116392</v>
          </cell>
          <cell r="AR896">
            <v>18543.600897719669</v>
          </cell>
          <cell r="AS896">
            <v>16982.972819714458</v>
          </cell>
          <cell r="AT896">
            <v>15977.362678100761</v>
          </cell>
          <cell r="AU896">
            <v>14971.75253648706</v>
          </cell>
          <cell r="AV896">
            <v>13966.142394873359</v>
          </cell>
          <cell r="AW896">
            <v>12960.53225325966</v>
          </cell>
          <cell r="AX896">
            <v>11954.922111645961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</row>
        <row r="897">
          <cell r="A897">
            <v>-2946.152491970176</v>
          </cell>
          <cell r="B897">
            <v>-11805.060370487357</v>
          </cell>
          <cell r="C897">
            <v>-10149.191284348746</v>
          </cell>
          <cell r="D897">
            <v>-7844.7278120810242</v>
          </cell>
          <cell r="E897">
            <v>-6300.2343999999021</v>
          </cell>
          <cell r="F897">
            <v>-4963.6911378760087</v>
          </cell>
          <cell r="G897">
            <v>-3549.4164627911687</v>
          </cell>
          <cell r="H897">
            <v>-2043.6722574089856</v>
          </cell>
          <cell r="I897">
            <v>-371.55858696685118</v>
          </cell>
          <cell r="J897">
            <v>1484.9710120775328</v>
          </cell>
          <cell r="K897">
            <v>3537.6674525893841</v>
          </cell>
          <cell r="L897">
            <v>5808.1753859808568</v>
          </cell>
          <cell r="M897">
            <v>8316.3591549243047</v>
          </cell>
          <cell r="N897">
            <v>11090.719675155266</v>
          </cell>
          <cell r="O897">
            <v>14540.235907760085</v>
          </cell>
          <cell r="P897">
            <v>18818.680980791793</v>
          </cell>
          <cell r="Q897">
            <v>23576.637142134856</v>
          </cell>
          <cell r="R897">
            <v>28703.965805526026</v>
          </cell>
          <cell r="S897">
            <v>34229.342318245283</v>
          </cell>
          <cell r="T897">
            <v>40183.66816930499</v>
          </cell>
          <cell r="U897">
            <v>46600.243810618093</v>
          </cell>
          <cell r="V897">
            <v>53514.954894722643</v>
          </cell>
          <cell r="W897">
            <v>60966.472970624833</v>
          </cell>
          <cell r="X897">
            <v>68996.471760181987</v>
          </cell>
          <cell r="Y897">
            <v>77649.860224583215</v>
          </cell>
          <cell r="Z897">
            <v>86975.033724386725</v>
          </cell>
          <cell r="AA897">
            <v>97024.144677763354</v>
          </cell>
          <cell r="AB897">
            <v>107853.39423064323</v>
          </cell>
          <cell r="AC897">
            <v>119523.34656997368</v>
          </cell>
          <cell r="AD897">
            <v>132099.26763793232</v>
          </cell>
          <cell r="AE897">
            <v>47307.256776549679</v>
          </cell>
          <cell r="AF897">
            <v>43490.057880878274</v>
          </cell>
          <cell r="AG897">
            <v>40965.24356772258</v>
          </cell>
          <cell r="AH897">
            <v>38594.880351853826</v>
          </cell>
          <cell r="AI897">
            <v>36364.431659409682</v>
          </cell>
          <cell r="AJ897">
            <v>34261.177988260642</v>
          </cell>
          <cell r="AK897">
            <v>32217.887684293579</v>
          </cell>
          <cell r="AL897">
            <v>30174.597380326533</v>
          </cell>
          <cell r="AM897">
            <v>28129.490004626685</v>
          </cell>
          <cell r="AN897">
            <v>26086.199700659636</v>
          </cell>
          <cell r="AO897">
            <v>24041.092324959787</v>
          </cell>
          <cell r="AP897">
            <v>21997.802020992734</v>
          </cell>
          <cell r="AQ897">
            <v>19952.694645292893</v>
          </cell>
          <cell r="AR897">
            <v>17909.404341325837</v>
          </cell>
          <cell r="AS897">
            <v>16402.150198531024</v>
          </cell>
          <cell r="AT897">
            <v>15430.932216908463</v>
          </cell>
          <cell r="AU897">
            <v>14459.714235285899</v>
          </cell>
          <cell r="AV897">
            <v>13488.496253663334</v>
          </cell>
          <cell r="AW897">
            <v>12517.27827204077</v>
          </cell>
          <cell r="AX897">
            <v>11546.060290418205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</row>
        <row r="898">
          <cell r="A898">
            <v>-3309.9234557620803</v>
          </cell>
          <cell r="B898">
            <v>-13303.686274994699</v>
          </cell>
          <cell r="C898">
            <v>-11399.76978940323</v>
          </cell>
          <cell r="D898">
            <v>-8540.4258896296033</v>
          </cell>
          <cell r="E898">
            <v>-6681.5807253278845</v>
          </cell>
          <cell r="F898">
            <v>-5146.5596248737884</v>
          </cell>
          <cell r="G898">
            <v>-3538.5044377200752</v>
          </cell>
          <cell r="H898">
            <v>-1842.2802950209318</v>
          </cell>
          <cell r="I898">
            <v>25.212816358895829</v>
          </cell>
          <cell r="J898">
            <v>2083.5893046877068</v>
          </cell>
          <cell r="K898">
            <v>4344.895096987023</v>
          </cell>
          <cell r="L898">
            <v>6832.1598251971291</v>
          </cell>
          <cell r="M898">
            <v>9566.28244577234</v>
          </cell>
          <cell r="N898">
            <v>12578.171002966574</v>
          </cell>
          <cell r="O898">
            <v>16325.636704726885</v>
          </cell>
          <cell r="P898">
            <v>20984.009945237158</v>
          </cell>
          <cell r="Q898">
            <v>26167.208692121705</v>
          </cell>
          <cell r="R898">
            <v>31752.792628114214</v>
          </cell>
          <cell r="S898">
            <v>37771.999961186317</v>
          </cell>
          <cell r="T898">
            <v>44258.494002578082</v>
          </cell>
          <cell r="U898">
            <v>51248.551433867244</v>
          </cell>
          <cell r="V898">
            <v>58781.265189700302</v>
          </cell>
          <cell r="W898">
            <v>66898.763090837223</v>
          </cell>
          <cell r="X898">
            <v>75646.443450247796</v>
          </cell>
          <cell r="Y898">
            <v>85073.22896992114</v>
          </cell>
          <cell r="Z898">
            <v>95231.84034834514</v>
          </cell>
          <cell r="AA898">
            <v>106179.09112884462</v>
          </cell>
          <cell r="AB898">
            <v>117976.205437763</v>
          </cell>
          <cell r="AC898">
            <v>130689.16038948433</v>
          </cell>
          <cell r="AD898">
            <v>144389.05507324741</v>
          </cell>
          <cell r="AE898">
            <v>53099.586743163389</v>
          </cell>
          <cell r="AF898">
            <v>48815.007638650903</v>
          </cell>
          <cell r="AG898">
            <v>45981.05348939557</v>
          </cell>
          <cell r="AH898">
            <v>43320.461525918647</v>
          </cell>
          <cell r="AI898">
            <v>40816.915307205709</v>
          </cell>
          <cell r="AJ898">
            <v>38456.137947369098</v>
          </cell>
          <cell r="AK898">
            <v>36162.665906717055</v>
          </cell>
          <cell r="AL898">
            <v>33869.193866065027</v>
          </cell>
          <cell r="AM898">
            <v>31573.682270286183</v>
          </cell>
          <cell r="AN898">
            <v>29280.210229634144</v>
          </cell>
          <cell r="AO898">
            <v>26984.6986338553</v>
          </cell>
          <cell r="AP898">
            <v>24691.226593203257</v>
          </cell>
          <cell r="AQ898">
            <v>22395.714997424406</v>
          </cell>
          <cell r="AR898">
            <v>20102.24295677237</v>
          </cell>
          <cell r="AS898">
            <v>18410.439678527775</v>
          </cell>
          <cell r="AT898">
            <v>17320.305162690627</v>
          </cell>
          <cell r="AU898">
            <v>16230.170646853479</v>
          </cell>
          <cell r="AV898">
            <v>15140.036131016335</v>
          </cell>
          <cell r="AW898">
            <v>14049.901615179195</v>
          </cell>
          <cell r="AX898">
            <v>12959.767099342045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</row>
        <row r="899">
          <cell r="A899">
            <v>-2841.5015396694544</v>
          </cell>
          <cell r="B899">
            <v>-11458.561989936892</v>
          </cell>
          <cell r="C899">
            <v>-9681.3350716031582</v>
          </cell>
          <cell r="D899">
            <v>-7291.7054829648305</v>
          </cell>
          <cell r="E899">
            <v>-5758.6224700542016</v>
          </cell>
          <cell r="F899">
            <v>-4449.9354889986207</v>
          </cell>
          <cell r="G899">
            <v>-3059.5176430170645</v>
          </cell>
          <cell r="H899">
            <v>-1573.860167776324</v>
          </cell>
          <cell r="I899">
            <v>79.63785572878264</v>
          </cell>
          <cell r="J899">
            <v>1918.7731232914405</v>
          </cell>
          <cell r="K899">
            <v>3955.454824890287</v>
          </cell>
          <cell r="L899">
            <v>6211.1711418010254</v>
          </cell>
          <cell r="M899">
            <v>8705.758132843237</v>
          </cell>
          <cell r="N899">
            <v>11467.29020096887</v>
          </cell>
          <cell r="O899">
            <v>14890.115540090505</v>
          </cell>
          <cell r="P899">
            <v>19121.761810884214</v>
          </cell>
          <cell r="Q899">
            <v>23824.437648701612</v>
          </cell>
          <cell r="R899">
            <v>28892.194433386241</v>
          </cell>
          <cell r="S899">
            <v>34353.374347636214</v>
          </cell>
          <cell r="T899">
            <v>40238.519851449775</v>
          </cell>
          <cell r="U899">
            <v>46580.544495370305</v>
          </cell>
          <cell r="V899">
            <v>53414.916994407387</v>
          </cell>
          <cell r="W899">
            <v>60779.859592094916</v>
          </cell>
          <cell r="X899">
            <v>68716.56182406639</v>
          </cell>
          <cell r="Y899">
            <v>77269.410876652226</v>
          </cell>
          <cell r="Z899">
            <v>86486.239828813661</v>
          </cell>
          <cell r="AA899">
            <v>96418.595165742852</v>
          </cell>
          <cell r="AB899">
            <v>107122.02506023948</v>
          </cell>
          <cell r="AC899">
            <v>118656.39003411919</v>
          </cell>
          <cell r="AD899">
            <v>131086.1977370751</v>
          </cell>
          <cell r="AE899">
            <v>45532.017820374451</v>
          </cell>
          <cell r="AF899">
            <v>41858.062068457359</v>
          </cell>
          <cell r="AG899">
            <v>39427.993234774163</v>
          </cell>
          <cell r="AH899">
            <v>37146.579609471824</v>
          </cell>
          <cell r="AI899">
            <v>34999.830114114498</v>
          </cell>
          <cell r="AJ899">
            <v>32975.502555070801</v>
          </cell>
          <cell r="AK899">
            <v>31008.888194574974</v>
          </cell>
          <cell r="AL899">
            <v>29042.27383407914</v>
          </cell>
          <cell r="AM899">
            <v>27073.910588778828</v>
          </cell>
          <cell r="AN899">
            <v>25107.296228283001</v>
          </cell>
          <cell r="AO899">
            <v>23138.932982982689</v>
          </cell>
          <cell r="AP899">
            <v>21172.318622486855</v>
          </cell>
          <cell r="AQ899">
            <v>19203.955377186543</v>
          </cell>
          <cell r="AR899">
            <v>17237.341016690712</v>
          </cell>
          <cell r="AS899">
            <v>15786.647673516654</v>
          </cell>
          <cell r="AT899">
            <v>14851.875347664365</v>
          </cell>
          <cell r="AU899">
            <v>13917.103021812078</v>
          </cell>
          <cell r="AV899">
            <v>12982.330695959788</v>
          </cell>
          <cell r="AW899">
            <v>12047.558370107503</v>
          </cell>
          <cell r="AX899">
            <v>11112.786044255212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</row>
        <row r="900">
          <cell r="A900">
            <v>-3356.0136210831984</v>
          </cell>
          <cell r="B900">
            <v>-13593.639133261227</v>
          </cell>
          <cell r="C900">
            <v>-11925.311658387585</v>
          </cell>
          <cell r="D900">
            <v>-9384.0797522751272</v>
          </cell>
          <cell r="E900">
            <v>-7650.5649171866735</v>
          </cell>
          <cell r="F900">
            <v>-6165.7350286055089</v>
          </cell>
          <cell r="G900">
            <v>-4613.9742549588673</v>
          </cell>
          <cell r="H900">
            <v>-2980.4282079357022</v>
          </cell>
          <cell r="I900">
            <v>-1181.5643217270822</v>
          </cell>
          <cell r="J900">
            <v>801.90015522195006</v>
          </cell>
          <cell r="K900">
            <v>2981.5006735730781</v>
          </cell>
          <cell r="L900">
            <v>5379.8338764042974</v>
          </cell>
          <cell r="M900">
            <v>8017.2818612793071</v>
          </cell>
          <cell r="N900">
            <v>10924.337515178247</v>
          </cell>
          <cell r="O900">
            <v>14563.439604206607</v>
          </cell>
          <cell r="P900">
            <v>19111.49564157155</v>
          </cell>
          <cell r="Q900">
            <v>24177.549277821938</v>
          </cell>
          <cell r="R900">
            <v>29636.893823798473</v>
          </cell>
          <cell r="S900">
            <v>35520.061474929673</v>
          </cell>
          <cell r="T900">
            <v>41859.95472032392</v>
          </cell>
          <cell r="U900">
            <v>48692.030354827912</v>
          </cell>
          <cell r="V900">
            <v>56054.497776419397</v>
          </cell>
          <cell r="W900">
            <v>63988.532677941876</v>
          </cell>
          <cell r="X900">
            <v>72538.507328284002</v>
          </cell>
          <cell r="Y900">
            <v>81752.238730885365</v>
          </cell>
          <cell r="Z900">
            <v>91681.256047432107</v>
          </cell>
          <cell r="AA900">
            <v>102381.08878234887</v>
          </cell>
          <cell r="AB900">
            <v>113911.57733980211</v>
          </cell>
          <cell r="AC900">
            <v>126337.20769005008</v>
          </cell>
          <cell r="AD900">
            <v>139727.47201681216</v>
          </cell>
          <cell r="AE900">
            <v>53735.332237141585</v>
          </cell>
          <cell r="AF900">
            <v>49399.455146592743</v>
          </cell>
          <cell r="AG900">
            <v>46531.570910663759</v>
          </cell>
          <cell r="AH900">
            <v>43839.124474189222</v>
          </cell>
          <cell r="AI900">
            <v>41305.60404427928</v>
          </cell>
          <cell r="AJ900">
            <v>38916.561802155331</v>
          </cell>
          <cell r="AK900">
            <v>36595.630705701944</v>
          </cell>
          <cell r="AL900">
            <v>34274.699609248557</v>
          </cell>
          <cell r="AM900">
            <v>31951.704538683927</v>
          </cell>
          <cell r="AN900">
            <v>29630.773442230529</v>
          </cell>
          <cell r="AO900">
            <v>27307.7783716659</v>
          </cell>
          <cell r="AP900">
            <v>24986.847275212505</v>
          </cell>
          <cell r="AQ900">
            <v>22663.852204647879</v>
          </cell>
          <cell r="AR900">
            <v>20342.921108194478</v>
          </cell>
          <cell r="AS900">
            <v>18630.862374553519</v>
          </cell>
          <cell r="AT900">
            <v>17527.676003725002</v>
          </cell>
          <cell r="AU900">
            <v>16424.489632896482</v>
          </cell>
          <cell r="AV900">
            <v>15321.303262067964</v>
          </cell>
          <cell r="AW900">
            <v>14218.116891239446</v>
          </cell>
          <cell r="AX900">
            <v>13114.930520410928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</row>
        <row r="901">
          <cell r="A901">
            <v>-3645.9159028220683</v>
          </cell>
          <cell r="B901">
            <v>-14875.41951186698</v>
          </cell>
          <cell r="C901">
            <v>-13101.718124098466</v>
          </cell>
          <cell r="D901">
            <v>-10318.904452755758</v>
          </cell>
          <cell r="E901">
            <v>-8429.8360478082432</v>
          </cell>
          <cell r="F901">
            <v>-6827.4652924391667</v>
          </cell>
          <cell r="G901">
            <v>-5164.7328158031178</v>
          </cell>
          <cell r="H901">
            <v>-3425.9192770401264</v>
          </cell>
          <cell r="I901">
            <v>-1521.3340835153717</v>
          </cell>
          <cell r="J901">
            <v>569.26775574561907</v>
          </cell>
          <cell r="K901">
            <v>2857.3699874129697</v>
          </cell>
          <cell r="L901">
            <v>5366.3464693286087</v>
          </cell>
          <cell r="M901">
            <v>8117.0594322998268</v>
          </cell>
          <cell r="N901">
            <v>11141.527837090754</v>
          </cell>
          <cell r="O901">
            <v>14939.927825888883</v>
          </cell>
          <cell r="P901">
            <v>19705.584355432984</v>
          </cell>
          <cell r="Q901">
            <v>25018.479905558383</v>
          </cell>
          <cell r="R901">
            <v>30743.829344690654</v>
          </cell>
          <cell r="S901">
            <v>36913.652540141687</v>
          </cell>
          <cell r="T901">
            <v>43562.455144737833</v>
          </cell>
          <cell r="U901">
            <v>50727.42157480953</v>
          </cell>
          <cell r="V901">
            <v>58448.622969563934</v>
          </cell>
          <cell r="W901">
            <v>66769.24129488389</v>
          </cell>
          <cell r="X901">
            <v>75735.810844887557</v>
          </cell>
          <cell r="Y901">
            <v>85398.478491881251</v>
          </cell>
          <cell r="Z901">
            <v>95811.284140193136</v>
          </cell>
          <cell r="AA901">
            <v>107032.4629523662</v>
          </cell>
          <cell r="AB901">
            <v>119124.77103795651</v>
          </cell>
          <cell r="AC901">
            <v>132155.83642639898</v>
          </cell>
          <cell r="AD901">
            <v>146198.53728680906</v>
          </cell>
          <cell r="AE901">
            <v>58256.731537868116</v>
          </cell>
          <cell r="AF901">
            <v>53556.024998443318</v>
          </cell>
          <cell r="AG901">
            <v>50446.831195064944</v>
          </cell>
          <cell r="AH901">
            <v>47527.836881647985</v>
          </cell>
          <cell r="AI901">
            <v>44781.14092972548</v>
          </cell>
          <cell r="AJ901">
            <v>42191.07985188884</v>
          </cell>
          <cell r="AK901">
            <v>39674.860928978393</v>
          </cell>
          <cell r="AL901">
            <v>37158.642006067952</v>
          </cell>
          <cell r="AM901">
            <v>34640.185442099129</v>
          </cell>
          <cell r="AN901">
            <v>32123.966519188682</v>
          </cell>
          <cell r="AO901">
            <v>29605.50995521987</v>
          </cell>
          <cell r="AP901">
            <v>27089.291032309422</v>
          </cell>
          <cell r="AQ901">
            <v>24570.834468340603</v>
          </cell>
          <cell r="AR901">
            <v>22054.615545430159</v>
          </cell>
          <cell r="AS901">
            <v>20198.500734738715</v>
          </cell>
          <cell r="AT901">
            <v>19002.490036266281</v>
          </cell>
          <cell r="AU901">
            <v>17806.479337793848</v>
          </cell>
          <cell r="AV901">
            <v>16610.468639321414</v>
          </cell>
          <cell r="AW901">
            <v>15414.457940848981</v>
          </cell>
          <cell r="AX901">
            <v>14218.447242376549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</row>
        <row r="902">
          <cell r="A902">
            <v>-3445.7074678439094</v>
          </cell>
          <cell r="B902">
            <v>-13948.359121128195</v>
          </cell>
          <cell r="C902">
            <v>-12191.165098123449</v>
          </cell>
          <cell r="D902">
            <v>-9591.5684120565056</v>
          </cell>
          <cell r="E902">
            <v>-7815.8588014451852</v>
          </cell>
          <cell r="F902">
            <v>-6287.0416801786923</v>
          </cell>
          <cell r="G902">
            <v>-4692.8875086229955</v>
          </cell>
          <cell r="H902">
            <v>-3018.2268319844143</v>
          </cell>
          <cell r="I902">
            <v>-1177.5197427458861</v>
          </cell>
          <cell r="J902">
            <v>848.86891965606151</v>
          </cell>
          <cell r="K902">
            <v>3072.5069404098563</v>
          </cell>
          <cell r="L902">
            <v>5516.2916316732681</v>
          </cell>
          <cell r="M902">
            <v>8200.8150342536792</v>
          </cell>
          <cell r="N902">
            <v>11157.11818532972</v>
          </cell>
          <cell r="O902">
            <v>14859.749316687741</v>
          </cell>
          <cell r="P902">
            <v>19490.926420290441</v>
          </cell>
          <cell r="Q902">
            <v>24650.494969748019</v>
          </cell>
          <cell r="R902">
            <v>30210.614234675817</v>
          </cell>
          <cell r="S902">
            <v>36202.380008089451</v>
          </cell>
          <cell r="T902">
            <v>42659.302130229815</v>
          </cell>
          <cell r="U902">
            <v>49617.491897322958</v>
          </cell>
          <cell r="V902">
            <v>57115.864019368972</v>
          </cell>
          <cell r="W902">
            <v>65196.35425643903</v>
          </cell>
          <cell r="X902">
            <v>73904.153950643595</v>
          </cell>
          <cell r="Y902">
            <v>83287.962765426986</v>
          </cell>
          <cell r="Z902">
            <v>93400.261045670035</v>
          </cell>
          <cell r="AA902">
            <v>104297.60332181577</v>
          </cell>
          <cell r="AB902">
            <v>116040.93459948232</v>
          </cell>
          <cell r="AC902">
            <v>128695.93120346146</v>
          </cell>
          <cell r="AD902">
            <v>142333.36808232171</v>
          </cell>
          <cell r="AE902">
            <v>55178.303590844975</v>
          </cell>
          <cell r="AF902">
            <v>50725.99386325149</v>
          </cell>
          <cell r="AG902">
            <v>47781.097452541122</v>
          </cell>
          <cell r="AH902">
            <v>45016.349926309318</v>
          </cell>
          <cell r="AI902">
            <v>42414.79609542869</v>
          </cell>
          <cell r="AJ902">
            <v>39961.600169412777</v>
          </cell>
          <cell r="AK902">
            <v>37578.344398547357</v>
          </cell>
          <cell r="AL902">
            <v>35195.088627681944</v>
          </cell>
          <cell r="AM902">
            <v>32809.713458175596</v>
          </cell>
          <cell r="AN902">
            <v>30426.457687310187</v>
          </cell>
          <cell r="AO902">
            <v>28041.082517803836</v>
          </cell>
          <cell r="AP902">
            <v>25657.826746938423</v>
          </cell>
          <cell r="AQ902">
            <v>23272.451577432079</v>
          </cell>
          <cell r="AR902">
            <v>20889.195806566659</v>
          </cell>
          <cell r="AS902">
            <v>19131.162634773929</v>
          </cell>
          <cell r="AT902">
            <v>17998.35206205388</v>
          </cell>
          <cell r="AU902">
            <v>16865.541489333831</v>
          </cell>
          <cell r="AV902">
            <v>15732.730916613782</v>
          </cell>
          <cell r="AW902">
            <v>14599.92034389374</v>
          </cell>
          <cell r="AX902">
            <v>13467.109771173695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</row>
        <row r="903">
          <cell r="A903">
            <v>-3222.878240455289</v>
          </cell>
          <cell r="B903">
            <v>-13044.156281637483</v>
          </cell>
          <cell r="C903">
            <v>-11153.876967277673</v>
          </cell>
          <cell r="D903">
            <v>-8599.8091503809355</v>
          </cell>
          <cell r="E903">
            <v>-6912.8276685473156</v>
          </cell>
          <cell r="F903">
            <v>-5454.9487285534024</v>
          </cell>
          <cell r="G903">
            <v>-3924.806814742577</v>
          </cell>
          <cell r="H903">
            <v>-2307.7840279522857</v>
          </cell>
          <cell r="I903">
            <v>-523.07485333823274</v>
          </cell>
          <cell r="J903">
            <v>1448.3488019512274</v>
          </cell>
          <cell r="K903">
            <v>3618.2629596907191</v>
          </cell>
          <cell r="L903">
            <v>6009.1294789415024</v>
          </cell>
          <cell r="M903">
            <v>8641.3542919034498</v>
          </cell>
          <cell r="N903">
            <v>11544.978805700894</v>
          </cell>
          <cell r="O903">
            <v>15164.881002923767</v>
          </cell>
          <cell r="P903">
            <v>19670.515952942736</v>
          </cell>
          <cell r="Q903">
            <v>24685.013585309138</v>
          </cell>
          <cell r="R903">
            <v>30088.799700833555</v>
          </cell>
          <cell r="S903">
            <v>35912.095776168273</v>
          </cell>
          <cell r="T903">
            <v>42187.469459739325</v>
          </cell>
          <cell r="U903">
            <v>48950.016711158765</v>
          </cell>
          <cell r="V903">
            <v>56237.558080592578</v>
          </cell>
          <cell r="W903">
            <v>64090.850225806353</v>
          </cell>
          <cell r="X903">
            <v>72553.813849828759</v>
          </cell>
          <cell r="Y903">
            <v>81673.779334008039</v>
          </cell>
          <cell r="Z903">
            <v>91501.751440201464</v>
          </cell>
          <cell r="AA903">
            <v>102092.69456248329</v>
          </cell>
          <cell r="AB903">
            <v>113505.84012368426</v>
          </cell>
          <cell r="AC903">
            <v>125805.01783592338</v>
          </cell>
          <cell r="AD903">
            <v>139059.01267775576</v>
          </cell>
          <cell r="AE903">
            <v>51596.416495948542</v>
          </cell>
          <cell r="AF903">
            <v>47433.127447098705</v>
          </cell>
          <cell r="AG903">
            <v>44679.398320680855</v>
          </cell>
          <cell r="AH903">
            <v>42094.123754659806</v>
          </cell>
          <cell r="AI903">
            <v>39661.449202174685</v>
          </cell>
          <cell r="AJ903">
            <v>37367.501934722211</v>
          </cell>
          <cell r="AK903">
            <v>35138.954673070853</v>
          </cell>
          <cell r="AL903">
            <v>32910.407411419495</v>
          </cell>
          <cell r="AM903">
            <v>30679.87833141052</v>
          </cell>
          <cell r="AN903">
            <v>28451.331069759166</v>
          </cell>
          <cell r="AO903">
            <v>26220.801989750198</v>
          </cell>
          <cell r="AP903">
            <v>23992.25472809884</v>
          </cell>
          <cell r="AQ903">
            <v>21761.725648089869</v>
          </cell>
          <cell r="AR903">
            <v>19533.178386438511</v>
          </cell>
          <cell r="AS903">
            <v>17889.267540281915</v>
          </cell>
          <cell r="AT903">
            <v>16829.993109620093</v>
          </cell>
          <cell r="AU903">
            <v>15770.71867895827</v>
          </cell>
          <cell r="AV903">
            <v>14711.444248296448</v>
          </cell>
          <cell r="AW903">
            <v>13652.169817634624</v>
          </cell>
          <cell r="AX903">
            <v>12592.895386972799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</row>
        <row r="904">
          <cell r="A904">
            <v>-2925.655072599402</v>
          </cell>
          <cell r="B904">
            <v>-11718.999237432126</v>
          </cell>
          <cell r="C904">
            <v>-10026.112270562366</v>
          </cell>
          <cell r="D904">
            <v>-7613.2572998522164</v>
          </cell>
          <cell r="E904">
            <v>-6028.3457400444786</v>
          </cell>
          <cell r="F904">
            <v>-4683.5875293797471</v>
          </cell>
          <cell r="G904">
            <v>-3259.3236759731099</v>
          </cell>
          <cell r="H904">
            <v>-1741.7778892776478</v>
          </cell>
          <cell r="I904">
            <v>-56.387529549459984</v>
          </cell>
          <cell r="J904">
            <v>1814.9412545522764</v>
          </cell>
          <cell r="K904">
            <v>3884.0892759542985</v>
          </cell>
          <cell r="L904">
            <v>6172.7808543798983</v>
          </cell>
          <cell r="M904">
            <v>8700.9920678943927</v>
          </cell>
          <cell r="N904">
            <v>11497.271200061105</v>
          </cell>
          <cell r="O904">
            <v>14968.034620402857</v>
          </cell>
          <cell r="P904">
            <v>19266.049941162793</v>
          </cell>
          <cell r="Q904">
            <v>24044.201429368579</v>
          </cell>
          <cell r="R904">
            <v>29193.293235331595</v>
          </cell>
          <cell r="S904">
            <v>34742.122419939806</v>
          </cell>
          <cell r="T904">
            <v>40721.721634757341</v>
          </cell>
          <cell r="U904">
            <v>47165.532676738694</v>
          </cell>
          <cell r="V904">
            <v>54109.593516446213</v>
          </cell>
          <cell r="W904">
            <v>61592.739845754637</v>
          </cell>
          <cell r="X904">
            <v>69656.822272227218</v>
          </cell>
          <cell r="Y904">
            <v>78346.940374856116</v>
          </cell>
          <cell r="Z904">
            <v>87711.694930157944</v>
          </cell>
          <cell r="AA904">
            <v>97803.459719236678</v>
          </cell>
          <cell r="AB904">
            <v>108678.67443593541</v>
          </cell>
          <cell r="AC904">
            <v>120398.16033420876</v>
          </cell>
          <cell r="AD904">
            <v>133027.46038002172</v>
          </cell>
          <cell r="AE904">
            <v>46979.842846796309</v>
          </cell>
          <cell r="AF904">
            <v>43189.062817409744</v>
          </cell>
          <cell r="AG904">
            <v>40681.722765762664</v>
          </cell>
          <cell r="AH904">
            <v>38327.764854033936</v>
          </cell>
          <cell r="AI904">
            <v>36112.753116113607</v>
          </cell>
          <cell r="AJ904">
            <v>34024.056081655472</v>
          </cell>
          <cell r="AK904">
            <v>31994.907407400926</v>
          </cell>
          <cell r="AL904">
            <v>29965.758733146395</v>
          </cell>
          <cell r="AM904">
            <v>27934.805563128106</v>
          </cell>
          <cell r="AN904">
            <v>25905.656888873567</v>
          </cell>
          <cell r="AO904">
            <v>23874.703718855275</v>
          </cell>
          <cell r="AP904">
            <v>21845.555044600733</v>
          </cell>
          <cell r="AQ904">
            <v>19814.601874582444</v>
          </cell>
          <cell r="AR904">
            <v>17785.453200327906</v>
          </cell>
          <cell r="AS904">
            <v>16288.630776378272</v>
          </cell>
          <cell r="AT904">
            <v>15324.134602733538</v>
          </cell>
          <cell r="AU904">
            <v>14359.638429088809</v>
          </cell>
          <cell r="AV904">
            <v>13395.142255444078</v>
          </cell>
          <cell r="AW904">
            <v>12430.64608179935</v>
          </cell>
          <cell r="AX904">
            <v>11466.149908154619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</row>
        <row r="905">
          <cell r="A905">
            <v>-2849.0385244404993</v>
          </cell>
          <cell r="B905">
            <v>-11452.156147538122</v>
          </cell>
          <cell r="C905">
            <v>-9829.0028368233252</v>
          </cell>
          <cell r="D905">
            <v>-7344.2414405303189</v>
          </cell>
          <cell r="E905">
            <v>-5747.0474635432793</v>
          </cell>
          <cell r="F905">
            <v>-4430.6145459769577</v>
          </cell>
          <cell r="G905">
            <v>-3032.4530246925342</v>
          </cell>
          <cell r="H905">
            <v>-1539.0014308815371</v>
          </cell>
          <cell r="I905">
            <v>122.59893987186007</v>
          </cell>
          <cell r="J905">
            <v>1970.2043647459841</v>
          </cell>
          <cell r="K905">
            <v>4015.7463712416088</v>
          </cell>
          <cell r="L905">
            <v>6280.7692469060548</v>
          </cell>
          <cell r="M905">
            <v>8785.1557661653897</v>
          </cell>
          <cell r="N905">
            <v>11557.069467594745</v>
          </cell>
          <cell r="O905">
            <v>14992.342732465075</v>
          </cell>
          <cell r="P905">
            <v>19239.169990027942</v>
          </cell>
          <cell r="Q905">
            <v>23958.680279112756</v>
          </cell>
          <cell r="R905">
            <v>29044.578417267006</v>
          </cell>
          <cell r="S905">
            <v>34525.308045403217</v>
          </cell>
          <cell r="T905">
            <v>40431.520958198882</v>
          </cell>
          <cell r="U905">
            <v>46796.248528811855</v>
          </cell>
          <cell r="V905">
            <v>53655.086441742147</v>
          </cell>
          <cell r="W905">
            <v>61046.3937669855</v>
          </cell>
          <cell r="X905">
            <v>69011.507488831106</v>
          </cell>
          <cell r="Y905">
            <v>77594.973689087405</v>
          </cell>
          <cell r="Z905">
            <v>86844.796677662569</v>
          </cell>
          <cell r="AA905">
            <v>96812.707463799117</v>
          </cell>
          <cell r="AB905">
            <v>107554.45306942851</v>
          </cell>
          <cell r="AC905">
            <v>119130.10830267324</v>
          </cell>
          <cell r="AD905">
            <v>131604.41173513615</v>
          </cell>
          <cell r="AE905">
            <v>45705.911049581999</v>
          </cell>
          <cell r="AF905">
            <v>42017.923939946755</v>
          </cell>
          <cell r="AG905">
            <v>39578.574328979485</v>
          </cell>
          <cell r="AH905">
            <v>37288.447661702448</v>
          </cell>
          <cell r="AI905">
            <v>35133.499425768314</v>
          </cell>
          <cell r="AJ905">
            <v>33101.440672873199</v>
          </cell>
          <cell r="AK905">
            <v>31127.315533410765</v>
          </cell>
          <cell r="AL905">
            <v>29153.19039394832</v>
          </cell>
          <cell r="AM905">
            <v>27177.30969044246</v>
          </cell>
          <cell r="AN905">
            <v>25203.184550980022</v>
          </cell>
          <cell r="AO905">
            <v>23227.30384747417</v>
          </cell>
          <cell r="AP905">
            <v>21253.178708011725</v>
          </cell>
          <cell r="AQ905">
            <v>19277.298004505868</v>
          </cell>
          <cell r="AR905">
            <v>17303.172865043427</v>
          </cell>
          <cell r="AS905">
            <v>15846.939118388245</v>
          </cell>
          <cell r="AT905">
            <v>14908.596764540325</v>
          </cell>
          <cell r="AU905">
            <v>13970.254410692405</v>
          </cell>
          <cell r="AV905">
            <v>13031.912056844487</v>
          </cell>
          <cell r="AW905">
            <v>12093.569702996567</v>
          </cell>
          <cell r="AX905">
            <v>11155.227349148645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</row>
        <row r="906">
          <cell r="A906">
            <v>-3712.775495771687</v>
          </cell>
          <cell r="B906">
            <v>-15059.193066206482</v>
          </cell>
          <cell r="C906">
            <v>-13182.624649894366</v>
          </cell>
          <cell r="D906">
            <v>-10309.677103366364</v>
          </cell>
          <cell r="E906">
            <v>-8359.1204374554436</v>
          </cell>
          <cell r="F906">
            <v>-6705.3598237513206</v>
          </cell>
          <cell r="G906">
            <v>-4991.2940842102998</v>
          </cell>
          <cell r="H906">
            <v>-3200.8537990132504</v>
          </cell>
          <cell r="I906">
            <v>-1242.623819591116</v>
          </cell>
          <cell r="J906">
            <v>904.03650337308193</v>
          </cell>
          <cell r="K906">
            <v>3250.7566266916829</v>
          </cell>
          <cell r="L906">
            <v>5821.282169137934</v>
          </cell>
          <cell r="M906">
            <v>8636.7838368564662</v>
          </cell>
          <cell r="N906">
            <v>11729.873058692247</v>
          </cell>
          <cell r="O906">
            <v>15610.66955632745</v>
          </cell>
          <cell r="P906">
            <v>20476.962010577598</v>
          </cell>
          <cell r="Q906">
            <v>25901.489696600482</v>
          </cell>
          <cell r="R906">
            <v>31747.137564455807</v>
          </cell>
          <cell r="S906">
            <v>38046.598268289934</v>
          </cell>
          <cell r="T906">
            <v>44835.102477954155</v>
          </cell>
          <cell r="U906">
            <v>52150.615911759705</v>
          </cell>
          <cell r="V906">
            <v>60034.051665397797</v>
          </cell>
          <cell r="W906">
            <v>68529.499024505349</v>
          </cell>
          <cell r="X906">
            <v>77684.470040545013</v>
          </cell>
          <cell r="Y906">
            <v>87550.165249011392</v>
          </cell>
          <cell r="Z906">
            <v>98181.76001603248</v>
          </cell>
          <cell r="AA906">
            <v>109638.71311480158</v>
          </cell>
          <cell r="AB906">
            <v>121985.09925759977</v>
          </cell>
          <cell r="AC906">
            <v>135289.96744314345</v>
          </cell>
          <cell r="AD906">
            <v>149627.72712336775</v>
          </cell>
          <cell r="AE906">
            <v>59422.396532517319</v>
          </cell>
          <cell r="AF906">
            <v>54627.633067506766</v>
          </cell>
          <cell r="AG906">
            <v>51456.227082248231</v>
          </cell>
          <cell r="AH906">
            <v>48478.826308308875</v>
          </cell>
          <cell r="AI906">
            <v>45677.171431682189</v>
          </cell>
          <cell r="AJ906">
            <v>43035.285552612499</v>
          </cell>
          <cell r="AK906">
            <v>40468.71934381967</v>
          </cell>
          <cell r="AL906">
            <v>37902.153135026827</v>
          </cell>
          <cell r="AM906">
            <v>35333.30451198318</v>
          </cell>
          <cell r="AN906">
            <v>32766.738303190345</v>
          </cell>
          <cell r="AO906">
            <v>30197.889680146691</v>
          </cell>
          <cell r="AP906">
            <v>27631.323471353859</v>
          </cell>
          <cell r="AQ906">
            <v>25062.474848310212</v>
          </cell>
          <cell r="AR906">
            <v>22495.908639517376</v>
          </cell>
          <cell r="AS906">
            <v>20602.654634714661</v>
          </cell>
          <cell r="AT906">
            <v>19382.712833902082</v>
          </cell>
          <cell r="AU906">
            <v>18162.771033089495</v>
          </cell>
          <cell r="AV906">
            <v>16942.829232276916</v>
          </cell>
          <cell r="AW906">
            <v>15722.887431464336</v>
          </cell>
          <cell r="AX906">
            <v>14502.945630651751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</row>
        <row r="907">
          <cell r="A907">
            <v>-3801.323748917303</v>
          </cell>
          <cell r="B907">
            <v>-15609.71077436994</v>
          </cell>
          <cell r="C907">
            <v>-13824.695556025606</v>
          </cell>
          <cell r="D907">
            <v>-11088.862551943157</v>
          </cell>
          <cell r="E907">
            <v>-9198.5907637939363</v>
          </cell>
          <cell r="F907">
            <v>-7562.4934492987104</v>
          </cell>
          <cell r="G907">
            <v>-5871.6500337151365</v>
          </cell>
          <cell r="H907">
            <v>-4110.0557762027629</v>
          </cell>
          <cell r="I907">
            <v>-2184.9707604960499</v>
          </cell>
          <cell r="J907">
            <v>-75.840715117423002</v>
          </cell>
          <cell r="K907">
            <v>2228.5802430387116</v>
          </cell>
          <cell r="L907">
            <v>4751.846638074845</v>
          </cell>
          <cell r="M907">
            <v>7514.8278739189791</v>
          </cell>
          <cell r="N907">
            <v>10550.079835402492</v>
          </cell>
          <cell r="O907">
            <v>14377.293273308878</v>
          </cell>
          <cell r="P907">
            <v>19198.100246913767</v>
          </cell>
          <cell r="Q907">
            <v>24576.906335050822</v>
          </cell>
          <cell r="R907">
            <v>30373.283118552594</v>
          </cell>
          <cell r="S907">
            <v>36619.647695706371</v>
          </cell>
          <cell r="T907">
            <v>43350.93378838685</v>
          </cell>
          <cell r="U907">
            <v>50604.787114085564</v>
          </cell>
          <cell r="V907">
            <v>58421.775925178707</v>
          </cell>
          <cell r="W907">
            <v>66845.617892905531</v>
          </cell>
          <cell r="X907">
            <v>75923.424604939471</v>
          </cell>
          <cell r="Y907">
            <v>85705.965043941324</v>
          </cell>
          <cell r="Z907">
            <v>96247.949520637092</v>
          </cell>
          <cell r="AA907">
            <v>107608.33564935869</v>
          </cell>
          <cell r="AB907">
            <v>119850.65807726094</v>
          </cell>
          <cell r="AC907">
            <v>133043.38381127475</v>
          </cell>
          <cell r="AD907">
            <v>147260.2951300148</v>
          </cell>
          <cell r="AE907">
            <v>60628.871011741619</v>
          </cell>
          <cell r="AF907">
            <v>55736.757724239695</v>
          </cell>
          <cell r="AG907">
            <v>52500.961532463989</v>
          </cell>
          <cell r="AH907">
            <v>49463.109510210968</v>
          </cell>
          <cell r="AI907">
            <v>46604.571617996131</v>
          </cell>
          <cell r="AJ907">
            <v>43909.046571270585</v>
          </cell>
          <cell r="AK907">
            <v>41290.37043741854</v>
          </cell>
          <cell r="AL907">
            <v>38671.694303566495</v>
          </cell>
          <cell r="AM907">
            <v>36050.689414778899</v>
          </cell>
          <cell r="AN907">
            <v>33432.013280926854</v>
          </cell>
          <cell r="AO907">
            <v>30811.008392139254</v>
          </cell>
          <cell r="AP907">
            <v>28192.33225828721</v>
          </cell>
          <cell r="AQ907">
            <v>25571.327369499613</v>
          </cell>
          <cell r="AR907">
            <v>22952.651235647569</v>
          </cell>
          <cell r="AS907">
            <v>21020.957807786024</v>
          </cell>
          <cell r="AT907">
            <v>19776.247085914969</v>
          </cell>
          <cell r="AU907">
            <v>18531.536364043917</v>
          </cell>
          <cell r="AV907">
            <v>17286.825642172862</v>
          </cell>
          <cell r="AW907">
            <v>16042.114920301809</v>
          </cell>
          <cell r="AX907">
            <v>14797.404198430755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</row>
        <row r="908">
          <cell r="A908">
            <v>-3145.257538431666</v>
          </cell>
          <cell r="B908">
            <v>-12653.472454552068</v>
          </cell>
          <cell r="C908">
            <v>-10935.489245637958</v>
          </cell>
          <cell r="D908">
            <v>-8374.7791748111285</v>
          </cell>
          <cell r="E908">
            <v>-6677.1703637444207</v>
          </cell>
          <cell r="F908">
            <v>-5246.1337410638007</v>
          </cell>
          <cell r="G908">
            <v>-3740.9391201498711</v>
          </cell>
          <cell r="H908">
            <v>-2147.1700662316944</v>
          </cell>
          <cell r="I908">
            <v>-385.5630717703898</v>
          </cell>
          <cell r="J908">
            <v>1562.6867016990188</v>
          </cell>
          <cell r="K908">
            <v>3709.3906883329159</v>
          </cell>
          <cell r="L908">
            <v>6076.8377394932477</v>
          </cell>
          <cell r="M908">
            <v>8685.3379632166561</v>
          </cell>
          <cell r="N908">
            <v>11564.573781221659</v>
          </cell>
          <cell r="O908">
            <v>15149.885888018549</v>
          </cell>
          <cell r="P908">
            <v>19606.599535447218</v>
          </cell>
          <cell r="Q908">
            <v>24565.247316584093</v>
          </cell>
          <cell r="R908">
            <v>29908.847811782314</v>
          </cell>
          <cell r="S908">
            <v>35667.285900671144</v>
          </cell>
          <cell r="T908">
            <v>41872.766503751962</v>
          </cell>
          <cell r="U908">
            <v>48559.994693200628</v>
          </cell>
          <cell r="V908">
            <v>55766.369786139505</v>
          </cell>
          <cell r="W908">
            <v>63532.194505874591</v>
          </cell>
          <cell r="X908">
            <v>71900.90038086311</v>
          </cell>
          <cell r="Y908">
            <v>80919.2906419887</v>
          </cell>
          <cell r="Z908">
            <v>90637.801976583389</v>
          </cell>
          <cell r="AA908">
            <v>101110.78660309447</v>
          </cell>
          <cell r="AB908">
            <v>112396.81624394085</v>
          </cell>
          <cell r="AC908">
            <v>124559.00969657231</v>
          </cell>
          <cell r="AD908">
            <v>137665.38583472132</v>
          </cell>
          <cell r="AE908">
            <v>50450.128841608159</v>
          </cell>
          <cell r="AF908">
            <v>46379.333170443213</v>
          </cell>
          <cell r="AG908">
            <v>43686.782046595727</v>
          </cell>
          <cell r="AH908">
            <v>41158.943025896755</v>
          </cell>
          <cell r="AI908">
            <v>38780.313792755871</v>
          </cell>
          <cell r="AJ908">
            <v>36537.32982103141</v>
          </cell>
          <cell r="AK908">
            <v>34358.292901117558</v>
          </cell>
          <cell r="AL908">
            <v>32179.2559812037</v>
          </cell>
          <cell r="AM908">
            <v>29998.281271841042</v>
          </cell>
          <cell r="AN908">
            <v>27819.244351927184</v>
          </cell>
          <cell r="AO908">
            <v>25638.269642564519</v>
          </cell>
          <cell r="AP908">
            <v>23459.232722650668</v>
          </cell>
          <cell r="AQ908">
            <v>21278.258013288003</v>
          </cell>
          <cell r="AR908">
            <v>19099.221093374148</v>
          </cell>
          <cell r="AS908">
            <v>17491.832060858116</v>
          </cell>
          <cell r="AT908">
            <v>16456.0909157399</v>
          </cell>
          <cell r="AU908">
            <v>15420.349770621686</v>
          </cell>
          <cell r="AV908">
            <v>14384.60862550347</v>
          </cell>
          <cell r="AW908">
            <v>13348.867480385254</v>
          </cell>
          <cell r="AX908">
            <v>12313.126335267038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</row>
        <row r="909">
          <cell r="A909">
            <v>-3560.9417982405089</v>
          </cell>
          <cell r="B909">
            <v>-14467.359560346005</v>
          </cell>
          <cell r="C909">
            <v>-12616.411922649935</v>
          </cell>
          <cell r="D909">
            <v>-9864.8897840492136</v>
          </cell>
          <cell r="E909">
            <v>-8008.4934803848182</v>
          </cell>
          <cell r="F909">
            <v>-6424.4190923383358</v>
          </cell>
          <cell r="G909">
            <v>-4776.9071326095445</v>
          </cell>
          <cell r="H909">
            <v>-3050.3933808893576</v>
          </cell>
          <cell r="I909">
            <v>-1156.8515906775026</v>
          </cell>
          <cell r="J909">
            <v>923.79518529290931</v>
          </cell>
          <cell r="K909">
            <v>3203.1614916981953</v>
          </cell>
          <cell r="L909">
            <v>5704.5235104674757</v>
          </cell>
          <cell r="M909">
            <v>8448.7406110766824</v>
          </cell>
          <cell r="N909">
            <v>11467.539696460122</v>
          </cell>
          <cell r="O909">
            <v>15250.441889939786</v>
          </cell>
          <cell r="P909">
            <v>19986.237251386243</v>
          </cell>
          <cell r="Q909">
            <v>25263.415684781383</v>
          </cell>
          <cell r="R909">
            <v>30950.275194587979</v>
          </cell>
          <cell r="S909">
            <v>37078.620387469979</v>
          </cell>
          <cell r="T909">
            <v>43682.724944362257</v>
          </cell>
          <cell r="U909">
            <v>50799.523301123001</v>
          </cell>
          <cell r="V909">
            <v>58468.817209853398</v>
          </cell>
          <cell r="W909">
            <v>66733.49833610926</v>
          </cell>
          <cell r="X909">
            <v>75639.788136912743</v>
          </cell>
          <cell r="Y909">
            <v>85237.496361117563</v>
          </cell>
          <cell r="Z909">
            <v>95580.299617829281</v>
          </cell>
          <cell r="AA909">
            <v>106726.04157081617</v>
          </cell>
          <cell r="AB909">
            <v>118737.05643779211</v>
          </cell>
          <cell r="AC909">
            <v>131680.51760378978</v>
          </cell>
          <cell r="AD909">
            <v>145628.81329829598</v>
          </cell>
          <cell r="AE909">
            <v>56961.389189903755</v>
          </cell>
          <cell r="AF909">
            <v>52365.203176865012</v>
          </cell>
          <cell r="AG909">
            <v>49325.142507035795</v>
          </cell>
          <cell r="AH909">
            <v>46471.052228703236</v>
          </cell>
          <cell r="AI909">
            <v>43785.429246197054</v>
          </cell>
          <cell r="AJ909">
            <v>41252.958350805769</v>
          </cell>
          <cell r="AK909">
            <v>38792.687725054369</v>
          </cell>
          <cell r="AL909">
            <v>36332.417099302969</v>
          </cell>
          <cell r="AM909">
            <v>33869.95858659278</v>
          </cell>
          <cell r="AN909">
            <v>31409.687960841376</v>
          </cell>
          <cell r="AO909">
            <v>28947.229448131187</v>
          </cell>
          <cell r="AP909">
            <v>26486.958822379787</v>
          </cell>
          <cell r="AQ909">
            <v>24024.500309669598</v>
          </cell>
          <cell r="AR909">
            <v>21564.229683918194</v>
          </cell>
          <cell r="AS909">
            <v>19749.38571100813</v>
          </cell>
          <cell r="AT909">
            <v>18579.968390939408</v>
          </cell>
          <cell r="AU909">
            <v>17410.551070870679</v>
          </cell>
          <cell r="AV909">
            <v>16241.133750801951</v>
          </cell>
          <cell r="AW909">
            <v>15071.716430733226</v>
          </cell>
          <cell r="AX909">
            <v>13902.299110664497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</row>
        <row r="910">
          <cell r="A910">
            <v>-3424.3771321715149</v>
          </cell>
          <cell r="B910">
            <v>-13663.587852039762</v>
          </cell>
          <cell r="C910">
            <v>-11725.067964080976</v>
          </cell>
          <cell r="D910">
            <v>-8975.9286357604924</v>
          </cell>
          <cell r="E910">
            <v>-7124.4021139187571</v>
          </cell>
          <cell r="F910">
            <v>-5546.8930999174281</v>
          </cell>
          <cell r="G910">
            <v>-3899.8272888533234</v>
          </cell>
          <cell r="H910">
            <v>-2167.7461544895546</v>
          </cell>
          <cell r="I910">
            <v>-264.94467964843568</v>
          </cell>
          <cell r="J910">
            <v>1828.549175463118</v>
          </cell>
          <cell r="K910">
            <v>4124.6967262088883</v>
          </cell>
          <cell r="L910">
            <v>6646.796031268349</v>
          </cell>
          <cell r="M910">
            <v>9415.8810019707416</v>
          </cell>
          <cell r="N910">
            <v>12463.440592004059</v>
          </cell>
          <cell r="O910">
            <v>16263.494589989326</v>
          </cell>
          <cell r="P910">
            <v>20998.370866995163</v>
          </cell>
          <cell r="Q910">
            <v>26269.343084860764</v>
          </cell>
          <cell r="R910">
            <v>31949.514574497211</v>
          </cell>
          <cell r="S910">
            <v>38070.652538822047</v>
          </cell>
          <cell r="T910">
            <v>44666.990351273736</v>
          </cell>
          <cell r="U910">
            <v>51775.419011038364</v>
          </cell>
          <cell r="V910">
            <v>59435.69346144321</v>
          </cell>
          <cell r="W910">
            <v>67690.654925383438</v>
          </cell>
          <cell r="X910">
            <v>76586.470501225718</v>
          </cell>
          <cell r="Y910">
            <v>86172.891359164554</v>
          </cell>
          <cell r="Z910">
            <v>96503.530982032855</v>
          </cell>
          <cell r="AA910">
            <v>107636.16500666954</v>
          </cell>
          <cell r="AB910">
            <v>119633.0543427518</v>
          </cell>
          <cell r="AC910">
            <v>132561.29337618232</v>
          </cell>
          <cell r="AD910">
            <v>146493.18520441002</v>
          </cell>
          <cell r="AE910">
            <v>55051.637593273845</v>
          </cell>
          <cell r="AF910">
            <v>50609.548481691381</v>
          </cell>
          <cell r="AG910">
            <v>47671.412304937679</v>
          </cell>
          <cell r="AH910">
            <v>44913.011467180375</v>
          </cell>
          <cell r="AI910">
            <v>42317.429701219815</v>
          </cell>
          <cell r="AJ910">
            <v>39869.865273256291</v>
          </cell>
          <cell r="AK910">
            <v>37492.08044749136</v>
          </cell>
          <cell r="AL910">
            <v>35114.295621726436</v>
          </cell>
          <cell r="AM910">
            <v>32734.39626256156</v>
          </cell>
          <cell r="AN910">
            <v>30356.611436796629</v>
          </cell>
          <cell r="AO910">
            <v>27976.712077631753</v>
          </cell>
          <cell r="AP910">
            <v>25598.927251866819</v>
          </cell>
          <cell r="AQ910">
            <v>23219.027892701943</v>
          </cell>
          <cell r="AR910">
            <v>20841.243066937008</v>
          </cell>
          <cell r="AS910">
            <v>19087.245594159587</v>
          </cell>
          <cell r="AT910">
            <v>17957.035474369673</v>
          </cell>
          <cell r="AU910">
            <v>16826.825354579756</v>
          </cell>
          <cell r="AV910">
            <v>15696.61523478985</v>
          </cell>
          <cell r="AW910">
            <v>14566.405114999936</v>
          </cell>
          <cell r="AX910">
            <v>13436.194995210028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</row>
        <row r="911">
          <cell r="A911">
            <v>-3680.4473511618244</v>
          </cell>
          <cell r="B911">
            <v>-14855.5302940934</v>
          </cell>
          <cell r="C911">
            <v>-12937.452244547501</v>
          </cell>
          <cell r="D911">
            <v>-10266.543745140518</v>
          </cell>
          <cell r="E911">
            <v>-8407.0894265792813</v>
          </cell>
          <cell r="F911">
            <v>-6774.3359635588231</v>
          </cell>
          <cell r="G911">
            <v>-5081.3846870596426</v>
          </cell>
          <cell r="H911">
            <v>-3312.3079813101585</v>
          </cell>
          <cell r="I911">
            <v>-1376.3508225120404</v>
          </cell>
          <cell r="J911">
            <v>746.96686159113551</v>
          </cell>
          <cell r="K911">
            <v>3069.2071660242864</v>
          </cell>
          <cell r="L911">
            <v>5613.9622605088152</v>
          </cell>
          <cell r="M911">
            <v>8402.2721862780909</v>
          </cell>
          <cell r="N911">
            <v>11466.509646068804</v>
          </cell>
          <cell r="O911">
            <v>15313.033354090194</v>
          </cell>
          <cell r="P911">
            <v>20137.933060068368</v>
          </cell>
          <cell r="Q911">
            <v>25516.655824977293</v>
          </cell>
          <cell r="R911">
            <v>31312.942816652179</v>
          </cell>
          <cell r="S911">
            <v>37559.210631206188</v>
          </cell>
          <cell r="T911">
            <v>44290.392449354789</v>
          </cell>
          <cell r="U911">
            <v>51544.133405418732</v>
          </cell>
          <cell r="V911">
            <v>59361.001123330359</v>
          </cell>
          <cell r="W911">
            <v>67784.712597097256</v>
          </cell>
          <cell r="X911">
            <v>76862.378684586045</v>
          </cell>
          <cell r="Y911">
            <v>86644.767581993758</v>
          </cell>
          <cell r="Z911">
            <v>97186.588752527561</v>
          </cell>
          <cell r="AA911">
            <v>108546.79889720542</v>
          </cell>
          <cell r="AB911">
            <v>120788.93167896527</v>
          </cell>
          <cell r="AC911">
            <v>133981.45304411373</v>
          </cell>
          <cell r="AD911">
            <v>148198.1441283024</v>
          </cell>
          <cell r="AE911">
            <v>58983.477055401869</v>
          </cell>
          <cell r="AF911">
            <v>54224.129783540026</v>
          </cell>
          <cell r="AG911">
            <v>51076.149172180842</v>
          </cell>
          <cell r="AH911">
            <v>48120.740765885996</v>
          </cell>
          <cell r="AI911">
            <v>45339.780121825883</v>
          </cell>
          <cell r="AJ911">
            <v>42717.408352524639</v>
          </cell>
          <cell r="AK911">
            <v>40169.799909895431</v>
          </cell>
          <cell r="AL911">
            <v>37622.191467266217</v>
          </cell>
          <cell r="AM911">
            <v>35072.317469283305</v>
          </cell>
          <cell r="AN911">
            <v>32524.709026654094</v>
          </cell>
          <cell r="AO911">
            <v>29974.835028671179</v>
          </cell>
          <cell r="AP911">
            <v>27427.226586041968</v>
          </cell>
          <cell r="AQ911">
            <v>24877.352588059061</v>
          </cell>
          <cell r="AR911">
            <v>22329.744145429842</v>
          </cell>
          <cell r="AS911">
            <v>20450.474532141528</v>
          </cell>
          <cell r="AT911">
            <v>19239.543748194126</v>
          </cell>
          <cell r="AU911">
            <v>18028.612964246728</v>
          </cell>
          <cell r="AV911">
            <v>16817.682180299329</v>
          </cell>
          <cell r="AW911">
            <v>15606.751396351925</v>
          </cell>
          <cell r="AX911">
            <v>14395.820612404523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</row>
        <row r="912">
          <cell r="A912">
            <v>-3223.4750113593218</v>
          </cell>
          <cell r="B912">
            <v>-12948.732111890942</v>
          </cell>
          <cell r="C912">
            <v>-11345.406409547439</v>
          </cell>
          <cell r="D912">
            <v>-8834.3944608537277</v>
          </cell>
          <cell r="E912">
            <v>-7125.4649711501161</v>
          </cell>
          <cell r="F912">
            <v>-5678.5544571715927</v>
          </cell>
          <cell r="G912">
            <v>-4160.7207582199771</v>
          </cell>
          <cell r="H912">
            <v>-2557.4072090867885</v>
          </cell>
          <cell r="I912">
            <v>-787.71169212850839</v>
          </cell>
          <cell r="J912">
            <v>1167.3214613480322</v>
          </cell>
          <cell r="K912">
            <v>3319.3563562609875</v>
          </cell>
          <cell r="L912">
            <v>5690.7601608593641</v>
          </cell>
          <cell r="M912">
            <v>8301.8256453229169</v>
          </cell>
          <cell r="N912">
            <v>11182.503651617704</v>
          </cell>
          <cell r="O912">
            <v>14778.697496843068</v>
          </cell>
          <cell r="P912">
            <v>19260.212724261841</v>
          </cell>
          <cell r="Q912">
            <v>24249.102348292592</v>
          </cell>
          <cell r="R912">
            <v>29625.29243924273</v>
          </cell>
          <cell r="S912">
            <v>35418.850138897367</v>
          </cell>
          <cell r="T912">
            <v>41662.176779398578</v>
          </cell>
          <cell r="U912">
            <v>48390.189092509034</v>
          </cell>
          <cell r="V912">
            <v>55640.5144866216</v>
          </cell>
          <cell r="W912">
            <v>63453.701483630983</v>
          </cell>
          <cell r="X912">
            <v>71873.446492566334</v>
          </cell>
          <cell r="Y912">
            <v>80946.838188250433</v>
          </cell>
          <cell r="Z912">
            <v>90724.620861709118</v>
          </cell>
          <cell r="AA912">
            <v>101261.47821515787</v>
          </cell>
          <cell r="AB912">
            <v>112616.33918873011</v>
          </cell>
          <cell r="AC912">
            <v>124852.70752932969</v>
          </cell>
          <cell r="AD912">
            <v>138039.01694476968</v>
          </cell>
          <cell r="AE912">
            <v>51737.087570489362</v>
          </cell>
          <cell r="AF912">
            <v>47562.447842970374</v>
          </cell>
          <cell r="AG912">
            <v>44801.211023935175</v>
          </cell>
          <cell r="AH912">
            <v>42208.888035254517</v>
          </cell>
          <cell r="AI912">
            <v>39769.581104659686</v>
          </cell>
          <cell r="AJ912">
            <v>37469.379681415652</v>
          </cell>
          <cell r="AK912">
            <v>35234.756568779827</v>
          </cell>
          <cell r="AL912">
            <v>33000.133456144016</v>
          </cell>
          <cell r="AM912">
            <v>30763.523121974617</v>
          </cell>
          <cell r="AN912">
            <v>28528.900009338795</v>
          </cell>
          <cell r="AO912">
            <v>26292.289675169395</v>
          </cell>
          <cell r="AP912">
            <v>24057.666562533577</v>
          </cell>
          <cell r="AQ912">
            <v>21821.056228364174</v>
          </cell>
          <cell r="AR912">
            <v>19586.433115728356</v>
          </cell>
          <cell r="AS912">
            <v>17938.040355499379</v>
          </cell>
          <cell r="AT912">
            <v>16875.877947677232</v>
          </cell>
          <cell r="AU912">
            <v>15813.715539855088</v>
          </cell>
          <cell r="AV912">
            <v>14751.553132032939</v>
          </cell>
          <cell r="AW912">
            <v>13689.390724210794</v>
          </cell>
          <cell r="AX912">
            <v>12627.228316388648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</row>
        <row r="913">
          <cell r="A913">
            <v>-3176.5001428795267</v>
          </cell>
          <cell r="B913">
            <v>-12788.540520703878</v>
          </cell>
          <cell r="C913">
            <v>-10986.271739672158</v>
          </cell>
          <cell r="D913">
            <v>-8420.7577734030474</v>
          </cell>
          <cell r="E913">
            <v>-6721.996569300004</v>
          </cell>
          <cell r="F913">
            <v>-5275.3103928261462</v>
          </cell>
          <cell r="G913">
            <v>-3754.9375858610874</v>
          </cell>
          <cell r="H913">
            <v>-2146.350575312716</v>
          </cell>
          <cell r="I913">
            <v>-369.60457993671486</v>
          </cell>
          <cell r="J913">
            <v>1594.2297660559498</v>
          </cell>
          <cell r="K913">
            <v>3756.9811204790308</v>
          </cell>
          <cell r="L913">
            <v>6141.0463911685456</v>
          </cell>
          <cell r="M913">
            <v>8766.8137279497096</v>
          </cell>
          <cell r="N913">
            <v>11664.158030605879</v>
          </cell>
          <cell r="O913">
            <v>15272.505462426096</v>
          </cell>
          <cell r="P913">
            <v>19758.978376776748</v>
          </cell>
          <cell r="Q913">
            <v>24751.022520381284</v>
          </cell>
          <cell r="R913">
            <v>30130.612024457871</v>
          </cell>
          <cell r="S913">
            <v>35927.83304251454</v>
          </cell>
          <cell r="T913">
            <v>42175.107394345745</v>
          </cell>
          <cell r="U913">
            <v>48907.373889876224</v>
          </cell>
          <cell r="V913">
            <v>56162.283729646137</v>
          </cell>
          <cell r="W913">
            <v>63980.411074743555</v>
          </cell>
          <cell r="X913">
            <v>72405.4799638283</v>
          </cell>
          <cell r="Y913">
            <v>81484.608846313757</v>
          </cell>
          <cell r="Z913">
            <v>91268.574099295394</v>
          </cell>
          <cell r="AA913">
            <v>101812.09400198309</v>
          </cell>
          <cell r="AB913">
            <v>113174.13475580674</v>
          </cell>
          <cell r="AC913">
            <v>125418.24026165783</v>
          </cell>
          <cell r="AD913">
            <v>138612.88749859555</v>
          </cell>
          <cell r="AE913">
            <v>50935.937367349441</v>
          </cell>
          <cell r="AF913">
            <v>46825.942049146703</v>
          </cell>
          <cell r="AG913">
            <v>44107.463057085712</v>
          </cell>
          <cell r="AH913">
            <v>41555.282260138505</v>
          </cell>
          <cell r="AI913">
            <v>39153.748063470863</v>
          </cell>
          <cell r="AJ913">
            <v>36889.165321602806</v>
          </cell>
          <cell r="AK913">
            <v>34689.145408425975</v>
          </cell>
          <cell r="AL913">
            <v>32489.125495249158</v>
          </cell>
          <cell r="AM913">
            <v>30287.149132718056</v>
          </cell>
          <cell r="AN913">
            <v>28087.129219541239</v>
          </cell>
          <cell r="AO913">
            <v>25885.15285701014</v>
          </cell>
          <cell r="AP913">
            <v>23685.132943833323</v>
          </cell>
          <cell r="AQ913">
            <v>21483.156581302221</v>
          </cell>
          <cell r="AR913">
            <v>19283.136668125404</v>
          </cell>
          <cell r="AS913">
            <v>17660.269314461155</v>
          </cell>
          <cell r="AT913">
            <v>16614.55452030947</v>
          </cell>
          <cell r="AU913">
            <v>15568.839726157792</v>
          </cell>
          <cell r="AV913">
            <v>14523.124932006105</v>
          </cell>
          <cell r="AW913">
            <v>13477.410137854424</v>
          </cell>
          <cell r="AX913">
            <v>12431.695343702737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</row>
        <row r="914">
          <cell r="A914">
            <v>-3182.013084808932</v>
          </cell>
          <cell r="B914">
            <v>-12870.534595771473</v>
          </cell>
          <cell r="C914">
            <v>-11158.476887156477</v>
          </cell>
          <cell r="D914">
            <v>-8950.4235624322937</v>
          </cell>
          <cell r="E914">
            <v>-7411.2858714226231</v>
          </cell>
          <cell r="F914">
            <v>-6017.1338991676839</v>
          </cell>
          <cell r="G914">
            <v>-4553.4597967528807</v>
          </cell>
          <cell r="H914">
            <v>-3006.0517460877054</v>
          </cell>
          <cell r="I914">
            <v>-1295.2765526176408</v>
          </cell>
          <cell r="J914">
            <v>597.42823395248763</v>
          </cell>
          <cell r="K914">
            <v>2683.4898965844754</v>
          </cell>
          <cell r="L914">
            <v>4984.8773798332049</v>
          </cell>
          <cell r="M914">
            <v>7521.5156847373109</v>
          </cell>
          <cell r="N914">
            <v>10322.786142664958</v>
          </cell>
          <cell r="O914">
            <v>13827.781118003242</v>
          </cell>
          <cell r="P914">
            <v>18203.1301637375</v>
          </cell>
          <cell r="Q914">
            <v>23075.491375844038</v>
          </cell>
          <cell r="R914">
            <v>28326.106651411716</v>
          </cell>
          <cell r="S914">
            <v>33984.340836414885</v>
          </cell>
          <cell r="T914">
            <v>40081.838446135895</v>
          </cell>
          <cell r="U914">
            <v>46652.700641818032</v>
          </cell>
          <cell r="V914">
            <v>53733.675946475792</v>
          </cell>
          <cell r="W914">
            <v>61364.36576646952</v>
          </cell>
          <cell r="X914">
            <v>69587.445868253621</v>
          </cell>
          <cell r="Y914">
            <v>78448.905048940476</v>
          </cell>
          <cell r="Z914">
            <v>87998.302335480636</v>
          </cell>
          <cell r="AA914">
            <v>98289.044150883623</v>
          </cell>
          <cell r="AB914">
            <v>109378.68299757275</v>
          </cell>
          <cell r="AC914">
            <v>121329.23932830512</v>
          </cell>
          <cell r="AD914">
            <v>134207.54840476764</v>
          </cell>
          <cell r="AE914">
            <v>50960.751942326489</v>
          </cell>
          <cell r="AF914">
            <v>46848.754348476141</v>
          </cell>
          <cell r="AG914">
            <v>44128.950988900608</v>
          </cell>
          <cell r="AH914">
            <v>41575.526840303981</v>
          </cell>
          <cell r="AI914">
            <v>39172.822682829406</v>
          </cell>
          <cell r="AJ914">
            <v>36907.136699102186</v>
          </cell>
          <cell r="AK914">
            <v>34706.044997284414</v>
          </cell>
          <cell r="AL914">
            <v>32504.953295466639</v>
          </cell>
          <cell r="AM914">
            <v>30301.904191166766</v>
          </cell>
          <cell r="AN914">
            <v>28100.812489348991</v>
          </cell>
          <cell r="AO914">
            <v>25897.763385049118</v>
          </cell>
          <cell r="AP914">
            <v>23696.67168323135</v>
          </cell>
          <cell r="AQ914">
            <v>21493.62257893147</v>
          </cell>
          <cell r="AR914">
            <v>19292.530877113702</v>
          </cell>
          <cell r="AS914">
            <v>17668.872907516838</v>
          </cell>
          <cell r="AT914">
            <v>16622.648670140876</v>
          </cell>
          <cell r="AU914">
            <v>15576.424432764914</v>
          </cell>
          <cell r="AV914">
            <v>14530.200195388954</v>
          </cell>
          <cell r="AW914">
            <v>13483.975958012992</v>
          </cell>
          <cell r="AX914">
            <v>12437.751720637025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</row>
        <row r="915">
          <cell r="A915">
            <v>-3504.2591976813546</v>
          </cell>
          <cell r="B915">
            <v>-14267.11856006324</v>
          </cell>
          <cell r="C915">
            <v>-12573.974574336575</v>
          </cell>
          <cell r="D915">
            <v>-9983.7337212514867</v>
          </cell>
          <cell r="E915">
            <v>-8204.183867039188</v>
          </cell>
          <cell r="F915">
            <v>-6672.0377485672434</v>
          </cell>
          <cell r="G915">
            <v>-5077.2470492223556</v>
          </cell>
          <cell r="H915">
            <v>-3404.5928145921653</v>
          </cell>
          <cell r="I915">
            <v>-1567.4991859310192</v>
          </cell>
          <cell r="J915">
            <v>453.71854181014606</v>
          </cell>
          <cell r="K915">
            <v>2670.4768513183112</v>
          </cell>
          <cell r="L915">
            <v>5105.6666190677261</v>
          </cell>
          <cell r="M915">
            <v>7779.8057466254158</v>
          </cell>
          <cell r="N915">
            <v>10724.045031633565</v>
          </cell>
          <cell r="O915">
            <v>14419.837370100877</v>
          </cell>
          <cell r="P915">
            <v>19052.281898187852</v>
          </cell>
          <cell r="Q915">
            <v>24215.538107704189</v>
          </cell>
          <cell r="R915">
            <v>29779.631315324805</v>
          </cell>
          <cell r="S915">
            <v>35775.679538930199</v>
          </cell>
          <cell r="T915">
            <v>42237.216569000149</v>
          </cell>
          <cell r="U915">
            <v>49200.379511318868</v>
          </cell>
          <cell r="V915">
            <v>56704.110889107789</v>
          </cell>
          <cell r="W915">
            <v>64790.376434872014</v>
          </cell>
          <cell r="X915">
            <v>73504.399789993855</v>
          </cell>
          <cell r="Y915">
            <v>82894.915424666004</v>
          </cell>
          <cell r="Z915">
            <v>93014.44119265597</v>
          </cell>
          <cell r="AA915">
            <v>103919.57204520561</v>
          </cell>
          <cell r="AB915">
            <v>115671.29654670376</v>
          </cell>
          <cell r="AC915">
            <v>128335.33796229328</v>
          </cell>
          <cell r="AD915">
            <v>141982.52182499543</v>
          </cell>
          <cell r="AE915">
            <v>56028.44327135037</v>
          </cell>
          <cell r="AF915">
            <v>51507.536198006739</v>
          </cell>
          <cell r="AG915">
            <v>48517.267364970983</v>
          </cell>
          <cell r="AH915">
            <v>45709.922994949673</v>
          </cell>
          <cell r="AI915">
            <v>43068.286667894419</v>
          </cell>
          <cell r="AJ915">
            <v>40577.294016262858</v>
          </cell>
          <cell r="AK915">
            <v>38157.319097331012</v>
          </cell>
          <cell r="AL915">
            <v>35737.34417839918</v>
          </cell>
          <cell r="AM915">
            <v>33315.217206961286</v>
          </cell>
          <cell r="AN915">
            <v>30895.242288029447</v>
          </cell>
          <cell r="AO915">
            <v>28473.115316591557</v>
          </cell>
          <cell r="AP915">
            <v>26053.14039765971</v>
          </cell>
          <cell r="AQ915">
            <v>23631.013426221823</v>
          </cell>
          <cell r="AR915">
            <v>21211.038507289981</v>
          </cell>
          <cell r="AS915">
            <v>19425.919077643652</v>
          </cell>
          <cell r="AT915">
            <v>18275.655137282829</v>
          </cell>
          <cell r="AU915">
            <v>17125.391196921999</v>
          </cell>
          <cell r="AV915">
            <v>15975.127256561178</v>
          </cell>
          <cell r="AW915">
            <v>14824.863316200357</v>
          </cell>
          <cell r="AX915">
            <v>13674.599375839536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</row>
        <row r="916">
          <cell r="A916">
            <v>-3509.2874274246587</v>
          </cell>
          <cell r="B916">
            <v>-14197.574698541428</v>
          </cell>
          <cell r="C916">
            <v>-12362.002241875383</v>
          </cell>
          <cell r="D916">
            <v>-9621.4737558221295</v>
          </cell>
          <cell r="E916">
            <v>-7772.353057819797</v>
          </cell>
          <cell r="F916">
            <v>-6199.8068280435245</v>
          </cell>
          <cell r="G916">
            <v>-4562.0857734348338</v>
          </cell>
          <cell r="H916">
            <v>-2843.7214090884986</v>
          </cell>
          <cell r="I916">
            <v>-957.66714449854351</v>
          </cell>
          <cell r="J916">
            <v>1116.0498724638892</v>
          </cell>
          <cell r="K916">
            <v>3389.1145968207484</v>
          </cell>
          <cell r="L916">
            <v>5884.7393881336766</v>
          </cell>
          <cell r="M916">
            <v>8623.774784818519</v>
          </cell>
          <cell r="N916">
            <v>11637.769000364102</v>
          </cell>
          <cell r="O916">
            <v>15409.997133908626</v>
          </cell>
          <cell r="P916">
            <v>20126.585448189111</v>
          </cell>
          <cell r="Q916">
            <v>25380.994655119612</v>
          </cell>
          <cell r="R916">
            <v>31043.317304237164</v>
          </cell>
          <cell r="S916">
            <v>37145.220776167094</v>
          </cell>
          <cell r="T916">
            <v>43720.830872591599</v>
          </cell>
          <cell r="U916">
            <v>50806.922669865511</v>
          </cell>
          <cell r="V916">
            <v>58443.12618909419</v>
          </cell>
          <cell r="W916">
            <v>66672.148032914163</v>
          </cell>
          <cell r="X916">
            <v>75540.010228512925</v>
          </cell>
          <cell r="Y916">
            <v>85096.30761265305</v>
          </cell>
          <cell r="Z916">
            <v>95394.485198165028</v>
          </cell>
          <cell r="AA916">
            <v>106492.13707312121</v>
          </cell>
          <cell r="AB916">
            <v>118451.32850432974</v>
          </cell>
          <cell r="AC916">
            <v>131338.94304655975</v>
          </cell>
          <cell r="AD916">
            <v>145227.05659875792</v>
          </cell>
          <cell r="AE916">
            <v>56203.063444585991</v>
          </cell>
          <cell r="AF916">
            <v>51668.066356774078</v>
          </cell>
          <cell r="AG916">
            <v>48668.477949051623</v>
          </cell>
          <cell r="AH916">
            <v>45852.384113016225</v>
          </cell>
          <cell r="AI916">
            <v>43202.514771332644</v>
          </cell>
          <cell r="AJ916">
            <v>40703.758606332507</v>
          </cell>
          <cell r="AK916">
            <v>38276.241510340296</v>
          </cell>
          <cell r="AL916">
            <v>35848.724414348078</v>
          </cell>
          <cell r="AM916">
            <v>33419.048558688963</v>
          </cell>
          <cell r="AN916">
            <v>30991.531462696752</v>
          </cell>
          <cell r="AO916">
            <v>28561.855607037622</v>
          </cell>
          <cell r="AP916">
            <v>26134.338511045415</v>
          </cell>
          <cell r="AQ916">
            <v>23704.662655386288</v>
          </cell>
          <cell r="AR916">
            <v>21277.145559394077</v>
          </cell>
          <cell r="AS916">
            <v>19486.462565139293</v>
          </cell>
          <cell r="AT916">
            <v>18332.613672621945</v>
          </cell>
          <cell r="AU916">
            <v>17178.76478010459</v>
          </cell>
          <cell r="AV916">
            <v>16024.915887587242</v>
          </cell>
          <cell r="AW916">
            <v>14871.066995069896</v>
          </cell>
          <cell r="AX916">
            <v>13717.21810255255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</row>
        <row r="917">
          <cell r="A917">
            <v>-3682.8635346196747</v>
          </cell>
          <cell r="B917">
            <v>-14957.424569851413</v>
          </cell>
          <cell r="C917">
            <v>-13098.221572205552</v>
          </cell>
          <cell r="D917">
            <v>-10371.530286792971</v>
          </cell>
          <cell r="E917">
            <v>-8495.4414910038631</v>
          </cell>
          <cell r="F917">
            <v>-6872.0091006303392</v>
          </cell>
          <cell r="G917">
            <v>-5188.8854822285966</v>
          </cell>
          <cell r="H917">
            <v>-3430.201361445113</v>
          </cell>
          <cell r="I917">
            <v>-1505.3368540935801</v>
          </cell>
          <cell r="J917">
            <v>606.12094455952706</v>
          </cell>
          <cell r="K917">
            <v>2915.6768024238422</v>
          </cell>
          <cell r="L917">
            <v>5446.8495930791405</v>
          </cell>
          <cell r="M917">
            <v>8220.6053141681787</v>
          </cell>
          <cell r="N917">
            <v>11269.222927854549</v>
          </cell>
          <cell r="O917">
            <v>15098.46100498896</v>
          </cell>
          <cell r="P917">
            <v>19904.097907207517</v>
          </cell>
          <cell r="Q917">
            <v>25261.89167979679</v>
          </cell>
          <cell r="R917">
            <v>31035.624907086829</v>
          </cell>
          <cell r="S917">
            <v>37257.588049912811</v>
          </cell>
          <cell r="T917">
            <v>43962.57836150279</v>
          </cell>
          <cell r="U917">
            <v>51188.094496286009</v>
          </cell>
          <cell r="V917">
            <v>58974.546226688632</v>
          </cell>
          <cell r="W917">
            <v>67365.480440789412</v>
          </cell>
          <cell r="X917">
            <v>76407.824684760853</v>
          </cell>
          <cell r="Y917">
            <v>86152.14961214253</v>
          </cell>
          <cell r="Z917">
            <v>96652.951807734484</v>
          </cell>
          <cell r="AA917">
            <v>107968.95856784331</v>
          </cell>
          <cell r="AB917">
            <v>120163.45634141183</v>
          </cell>
          <cell r="AC917">
            <v>133304.64466888653</v>
          </cell>
          <cell r="AD917">
            <v>147466.01759827958</v>
          </cell>
          <cell r="AE917">
            <v>58920.950909373147</v>
          </cell>
          <cell r="AF917">
            <v>54166.648840971277</v>
          </cell>
          <cell r="AG917">
            <v>51022.005284415034</v>
          </cell>
          <cell r="AH917">
            <v>48069.729794435261</v>
          </cell>
          <cell r="AI917">
            <v>45291.717141236506</v>
          </cell>
          <cell r="AJ917">
            <v>42672.125248747798</v>
          </cell>
          <cell r="AK917">
            <v>40127.217429165248</v>
          </cell>
          <cell r="AL917">
            <v>37582.309609582691</v>
          </cell>
          <cell r="AM917">
            <v>35035.138636275704</v>
          </cell>
          <cell r="AN917">
            <v>32490.230816693154</v>
          </cell>
          <cell r="AO917">
            <v>29943.059843386163</v>
          </cell>
          <cell r="AP917">
            <v>27398.15202380361</v>
          </cell>
          <cell r="AQ917">
            <v>24850.981050496619</v>
          </cell>
          <cell r="AR917">
            <v>22306.073230914069</v>
          </cell>
          <cell r="AS917">
            <v>20428.795760038072</v>
          </cell>
          <cell r="AT917">
            <v>19219.148637868642</v>
          </cell>
          <cell r="AU917">
            <v>18009.501515699212</v>
          </cell>
          <cell r="AV917">
            <v>16799.854393529778</v>
          </cell>
          <cell r="AW917">
            <v>15590.207271360354</v>
          </cell>
          <cell r="AX917">
            <v>14380.560149190926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</row>
        <row r="918">
          <cell r="A918">
            <v>-2870.8456413632625</v>
          </cell>
          <cell r="B918">
            <v>-11523.480839888312</v>
          </cell>
          <cell r="C918">
            <v>-9850.7159055612738</v>
          </cell>
          <cell r="D918">
            <v>-7387.4870142139807</v>
          </cell>
          <cell r="E918">
            <v>-5796.2382109760711</v>
          </cell>
          <cell r="F918">
            <v>-4469.2165427596628</v>
          </cell>
          <cell r="G918">
            <v>-3060.9142762162523</v>
          </cell>
          <cell r="H918">
            <v>-1557.6934569651823</v>
          </cell>
          <cell r="I918">
            <v>113.80994652801573</v>
          </cell>
          <cell r="J918">
            <v>1971.5376166585577</v>
          </cell>
          <cell r="K918">
            <v>4027.4250187016464</v>
          </cell>
          <cell r="L918">
            <v>6303.0880880745617</v>
          </cell>
          <cell r="M918">
            <v>8818.457885465572</v>
          </cell>
          <cell r="N918">
            <v>11601.831609816443</v>
          </cell>
          <cell r="O918">
            <v>15052.106461883153</v>
          </cell>
          <cell r="P918">
            <v>19318.81724260129</v>
          </cell>
          <cell r="Q918">
            <v>24060.753959117763</v>
          </cell>
          <cell r="R918">
            <v>29170.819546548242</v>
          </cell>
          <cell r="S918">
            <v>34677.592805855718</v>
          </cell>
          <cell r="T918">
            <v>40611.871184594114</v>
          </cell>
          <cell r="U918">
            <v>47006.843016209088</v>
          </cell>
          <cell r="V918">
            <v>53898.273130723435</v>
          </cell>
          <cell r="W918">
            <v>61324.702874862225</v>
          </cell>
          <cell r="X918">
            <v>69327.665660260245</v>
          </cell>
          <cell r="Y918">
            <v>77951.919245236801</v>
          </cell>
          <cell r="Z918">
            <v>87245.696049208505</v>
          </cell>
          <cell r="AA918">
            <v>97260.972899660424</v>
          </cell>
          <cell r="AB918">
            <v>108053.76172027559</v>
          </cell>
          <cell r="AC918">
            <v>119684.4227859394</v>
          </cell>
          <cell r="AD918">
            <v>132218.00229654432</v>
          </cell>
          <cell r="AE918">
            <v>46071.801593969947</v>
          </cell>
          <cell r="AF918">
            <v>42354.290959253318</v>
          </cell>
          <cell r="AG918">
            <v>39895.41356869226</v>
          </cell>
          <cell r="AH918">
            <v>37586.953699565274</v>
          </cell>
          <cell r="AI918">
            <v>35414.754408678578</v>
          </cell>
          <cell r="AJ918">
            <v>33366.42837073758</v>
          </cell>
          <cell r="AK918">
            <v>31376.499723470992</v>
          </cell>
          <cell r="AL918">
            <v>29386.5710762044</v>
          </cell>
          <cell r="AM918">
            <v>27394.872811038589</v>
          </cell>
          <cell r="AN918">
            <v>25404.944163771997</v>
          </cell>
          <cell r="AO918">
            <v>23413.245898606183</v>
          </cell>
          <cell r="AP918">
            <v>21423.317251339591</v>
          </cell>
          <cell r="AQ918">
            <v>19431.618986173777</v>
          </cell>
          <cell r="AR918">
            <v>17441.690338907192</v>
          </cell>
          <cell r="AS918">
            <v>15973.798971911792</v>
          </cell>
          <cell r="AT918">
            <v>15027.944885187593</v>
          </cell>
          <cell r="AU918">
            <v>14082.090798463392</v>
          </cell>
          <cell r="AV918">
            <v>13136.23671173919</v>
          </cell>
          <cell r="AW918">
            <v>12190.38262501499</v>
          </cell>
          <cell r="AX918">
            <v>11244.528538290788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</row>
        <row r="919">
          <cell r="A919">
            <v>-3780.9739023521388</v>
          </cell>
          <cell r="B919">
            <v>-15400.290224679722</v>
          </cell>
          <cell r="C919">
            <v>-13644.518406246609</v>
          </cell>
          <cell r="D919">
            <v>-11015.445736676522</v>
          </cell>
          <cell r="E919">
            <v>-9155.8133310762551</v>
          </cell>
          <cell r="F919">
            <v>-7523.4637226336527</v>
          </cell>
          <cell r="G919">
            <v>-5836.0358519251495</v>
          </cell>
          <cell r="H919">
            <v>-4077.5537805573667</v>
          </cell>
          <cell r="I919">
            <v>-2155.5161155963551</v>
          </cell>
          <cell r="J919">
            <v>-49.400357234238299</v>
          </cell>
          <cell r="K919">
            <v>2252.0483618910403</v>
          </cell>
          <cell r="L919">
            <v>4772.3611776925427</v>
          </cell>
          <cell r="M919">
            <v>7532.396480814682</v>
          </cell>
          <cell r="N919">
            <v>10564.65824073803</v>
          </cell>
          <cell r="O919">
            <v>14387.348269351687</v>
          </cell>
          <cell r="P919">
            <v>19201.456877785531</v>
          </cell>
          <cell r="Q919">
            <v>24572.554315699192</v>
          </cell>
          <cell r="R919">
            <v>30360.624006427061</v>
          </cell>
          <cell r="S919">
            <v>36598.036589605952</v>
          </cell>
          <cell r="T919">
            <v>43319.67572175432</v>
          </cell>
          <cell r="U919">
            <v>50563.133168303742</v>
          </cell>
          <cell r="V919">
            <v>58368.91904113187</v>
          </cell>
          <cell r="W919">
            <v>66780.688357381325</v>
          </cell>
          <cell r="X919">
            <v>75845.485186628648</v>
          </cell>
          <cell r="Y919">
            <v>85614.005751832359</v>
          </cell>
          <cell r="Z919">
            <v>96140.881955491423</v>
          </cell>
          <cell r="AA919">
            <v>107484.98691667622</v>
          </cell>
          <cell r="AB919">
            <v>119709.76422769333</v>
          </cell>
          <cell r="AC919">
            <v>132883.58277180095</v>
          </cell>
          <cell r="AD919">
            <v>147080.11908634545</v>
          </cell>
          <cell r="AE919">
            <v>60449.357942748065</v>
          </cell>
          <cell r="AF919">
            <v>55571.729475026696</v>
          </cell>
          <cell r="AG919">
            <v>52345.513994475368</v>
          </cell>
          <cell r="AH919">
            <v>49316.656600203409</v>
          </cell>
          <cell r="AI919">
            <v>46466.58241350219</v>
          </cell>
          <cell r="AJ919">
            <v>43779.038415501636</v>
          </cell>
          <cell r="AK919">
            <v>41168.115792174263</v>
          </cell>
          <cell r="AL919">
            <v>38557.193168846876</v>
          </cell>
          <cell r="AM919">
            <v>35943.948685680916</v>
          </cell>
          <cell r="AN919">
            <v>33333.026062353536</v>
          </cell>
          <cell r="AO919">
            <v>30719.781579187576</v>
          </cell>
          <cell r="AP919">
            <v>28108.858955860196</v>
          </cell>
          <cell r="AQ919">
            <v>25495.614472694233</v>
          </cell>
          <cell r="AR919">
            <v>22884.691849366853</v>
          </cell>
          <cell r="AS919">
            <v>20958.717878420855</v>
          </cell>
          <cell r="AT919">
            <v>19717.692559856234</v>
          </cell>
          <cell r="AU919">
            <v>18476.66724129162</v>
          </cell>
          <cell r="AV919">
            <v>17235.641922727002</v>
          </cell>
          <cell r="AW919">
            <v>15994.616604162384</v>
          </cell>
          <cell r="AX919">
            <v>14753.591285597764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</row>
        <row r="920">
          <cell r="A920">
            <v>-3637.3073838924424</v>
          </cell>
          <cell r="B920">
            <v>-14879.611311674476</v>
          </cell>
          <cell r="C920">
            <v>-13124.969095286322</v>
          </cell>
          <cell r="D920">
            <v>-10560.322287698695</v>
          </cell>
          <cell r="E920">
            <v>-8775.3776893175127</v>
          </cell>
          <cell r="F920">
            <v>-7207.013553712055</v>
          </cell>
          <cell r="G920">
            <v>-5580.2946796357</v>
          </cell>
          <cell r="H920">
            <v>-3879.7129928106456</v>
          </cell>
          <cell r="I920">
            <v>-2016.0163611544688</v>
          </cell>
          <cell r="J920">
            <v>30.796567220375522</v>
          </cell>
          <cell r="K920">
            <v>2271.9908970982415</v>
          </cell>
          <cell r="L920">
            <v>4730.6712735484116</v>
          </cell>
          <cell r="M920">
            <v>7427.4242317499884</v>
          </cell>
          <cell r="N920">
            <v>10393.930948324911</v>
          </cell>
          <cell r="O920">
            <v>14128.547718900589</v>
          </cell>
          <cell r="P920">
            <v>18823.616504749309</v>
          </cell>
          <cell r="Q920">
            <v>24059.946311226777</v>
          </cell>
          <cell r="R920">
            <v>29702.786009048381</v>
          </cell>
          <cell r="S920">
            <v>35783.694017539849</v>
          </cell>
          <cell r="T920">
            <v>42336.678718134928</v>
          </cell>
          <cell r="U920">
            <v>49398.388651300978</v>
          </cell>
          <cell r="V920">
            <v>57008.317478946141</v>
          </cell>
          <cell r="W920">
            <v>65209.024858590827</v>
          </cell>
          <cell r="X920">
            <v>74046.374464575172</v>
          </cell>
          <cell r="Y920">
            <v>83569.79048747143</v>
          </cell>
          <cell r="Z920">
            <v>93832.534046212313</v>
          </cell>
          <cell r="AA920">
            <v>104892.00105881128</v>
          </cell>
          <cell r="AB920">
            <v>116810.04323756082</v>
          </cell>
          <cell r="AC920">
            <v>129653.31400392245</v>
          </cell>
          <cell r="AD920">
            <v>143493.64125768846</v>
          </cell>
          <cell r="AE920">
            <v>58074.356501258844</v>
          </cell>
          <cell r="AF920">
            <v>53388.365712350525</v>
          </cell>
          <cell r="AG920">
            <v>50288.90536498226</v>
          </cell>
          <cell r="AH920">
            <v>47379.049080437144</v>
          </cell>
          <cell r="AI920">
            <v>44640.951770449436</v>
          </cell>
          <cell r="AJ920">
            <v>42058.998982786667</v>
          </cell>
          <cell r="AK920">
            <v>39550.657184219948</v>
          </cell>
          <cell r="AL920">
            <v>37042.31538565323</v>
          </cell>
          <cell r="AM920">
            <v>34531.742951053297</v>
          </cell>
          <cell r="AN920">
            <v>32023.401152486571</v>
          </cell>
          <cell r="AO920">
            <v>29512.828717886638</v>
          </cell>
          <cell r="AP920">
            <v>27004.486919319916</v>
          </cell>
          <cell r="AQ920">
            <v>24493.914484719979</v>
          </cell>
          <cell r="AR920">
            <v>21985.572686153257</v>
          </cell>
          <cell r="AS920">
            <v>20135.268517384477</v>
          </cell>
          <cell r="AT920">
            <v>18943.001978413631</v>
          </cell>
          <cell r="AU920">
            <v>17750.735439442789</v>
          </cell>
          <cell r="AV920">
            <v>16558.468900471944</v>
          </cell>
          <cell r="AW920">
            <v>15366.202361501098</v>
          </cell>
          <cell r="AX920">
            <v>14173.935822530255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</row>
        <row r="921">
          <cell r="A921">
            <v>-3699.2318102151248</v>
          </cell>
          <cell r="B921">
            <v>-14974.79743522193</v>
          </cell>
          <cell r="C921">
            <v>-13133.948819646565</v>
          </cell>
          <cell r="D921">
            <v>-10348.351063902068</v>
          </cell>
          <cell r="E921">
            <v>-8432.5188867987526</v>
          </cell>
          <cell r="F921">
            <v>-6791.5990262530449</v>
          </cell>
          <cell r="G921">
            <v>-5090.7412714020193</v>
          </cell>
          <cell r="H921">
            <v>-3313.9598721163202</v>
          </cell>
          <cell r="I921">
            <v>-1370.1395023398782</v>
          </cell>
          <cell r="J921">
            <v>761.26501623594618</v>
          </cell>
          <cell r="K921">
            <v>3091.8239327528991</v>
          </cell>
          <cell r="L921">
            <v>5645.1856456955629</v>
          </cell>
          <cell r="M921">
            <v>8442.4304326293532</v>
          </cell>
          <cell r="N921">
            <v>11516.031807227599</v>
          </cell>
          <cell r="O921">
            <v>15374.512872039195</v>
          </cell>
          <cell r="P921">
            <v>20214.91460071077</v>
          </cell>
          <cell r="Q921">
            <v>25611.046189920242</v>
          </cell>
          <cell r="R921">
            <v>31426.093498169146</v>
          </cell>
          <cell r="S921">
            <v>37692.578041428183</v>
          </cell>
          <cell r="T921">
            <v>44445.546065471564</v>
          </cell>
          <cell r="U921">
            <v>51722.764547213097</v>
          </cell>
          <cell r="V921">
            <v>59564.932412135364</v>
          </cell>
          <cell r="W921">
            <v>68015.908149076786</v>
          </cell>
          <cell r="X921">
            <v>77122.955095346246</v>
          </cell>
          <cell r="Y921">
            <v>86937.005763958441</v>
          </cell>
          <cell r="Z921">
            <v>97512.946691279794</v>
          </cell>
          <cell r="AA921">
            <v>108909.9253981369</v>
          </cell>
          <cell r="AB921">
            <v>121191.6811811142</v>
          </cell>
          <cell r="AC921">
            <v>134426.90158403909</v>
          </cell>
          <cell r="AD921">
            <v>148689.60654327541</v>
          </cell>
          <cell r="AE921">
            <v>59241.0038878415</v>
          </cell>
          <cell r="AF921">
            <v>54460.876904633515</v>
          </cell>
          <cell r="AG921">
            <v>51299.151944587276</v>
          </cell>
          <cell r="AH921">
            <v>48330.839976084251</v>
          </cell>
          <cell r="AI921">
            <v>45537.737423449798</v>
          </cell>
          <cell r="AJ921">
            <v>42903.916157968582</v>
          </cell>
          <cell r="AK921">
            <v>40345.184642145316</v>
          </cell>
          <cell r="AL921">
            <v>37786.453126322056</v>
          </cell>
          <cell r="AM921">
            <v>35225.446163539462</v>
          </cell>
          <cell r="AN921">
            <v>32666.714647716202</v>
          </cell>
          <cell r="AO921">
            <v>30105.707684933601</v>
          </cell>
          <cell r="AP921">
            <v>27546.976169110341</v>
          </cell>
          <cell r="AQ921">
            <v>24985.969206327747</v>
          </cell>
          <cell r="AR921">
            <v>22427.237690504477</v>
          </cell>
          <cell r="AS921">
            <v>20539.763027684159</v>
          </cell>
          <cell r="AT921">
            <v>19323.545217866769</v>
          </cell>
          <cell r="AU921">
            <v>18107.327408049383</v>
          </cell>
          <cell r="AV921">
            <v>16891.109598231997</v>
          </cell>
          <cell r="AW921">
            <v>15674.891788414607</v>
          </cell>
          <cell r="AX921">
            <v>14458.67397859722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</row>
        <row r="922">
          <cell r="A922">
            <v>-3722.4078100718939</v>
          </cell>
          <cell r="B922">
            <v>-15224.87295018956</v>
          </cell>
          <cell r="C922">
            <v>-13675.537113973438</v>
          </cell>
          <cell r="D922">
            <v>-11007.621176686027</v>
          </cell>
          <cell r="E922">
            <v>-9136.4027427870442</v>
          </cell>
          <cell r="F922">
            <v>-7541.776682081585</v>
          </cell>
          <cell r="G922">
            <v>-5891.5427412542604</v>
          </cell>
          <cell r="H922">
            <v>-4169.9868316740822</v>
          </cell>
          <cell r="I922">
            <v>-2286.0412660805382</v>
          </cell>
          <cell r="J922">
            <v>-219.47832489061415</v>
          </cell>
          <cell r="K922">
            <v>2040.8790762837825</v>
          </cell>
          <cell r="L922">
            <v>4518.2947159556643</v>
          </cell>
          <cell r="M922">
            <v>7233.4176285993781</v>
          </cell>
          <cell r="N922">
            <v>10218.303915935152</v>
          </cell>
          <cell r="O922">
            <v>13982.719731933626</v>
          </cell>
          <cell r="P922">
            <v>18723.908220625559</v>
          </cell>
          <cell r="Q922">
            <v>24013.703573410847</v>
          </cell>
          <cell r="R922">
            <v>29714.15948684941</v>
          </cell>
          <cell r="S922">
            <v>35857.156607512443</v>
          </cell>
          <cell r="T922">
            <v>42477.050559417628</v>
          </cell>
          <cell r="U922">
            <v>49610.864082960543</v>
          </cell>
          <cell r="V922">
            <v>57298.494090090397</v>
          </cell>
          <cell r="W922">
            <v>65582.93479371733</v>
          </cell>
          <cell r="X922">
            <v>74510.518159235507</v>
          </cell>
          <cell r="Y922">
            <v>84131.173022922652</v>
          </cell>
          <cell r="Z922">
            <v>94498.704326374718</v>
          </cell>
          <cell r="AA922">
            <v>105671.09402863499</v>
          </cell>
          <cell r="AB922">
            <v>117710.8253789141</v>
          </cell>
          <cell r="AC922">
            <v>130685.23236344381</v>
          </cell>
          <cell r="AD922">
            <v>144666.87628079834</v>
          </cell>
          <cell r="AE922">
            <v>59453.071853478803</v>
          </cell>
          <cell r="AF922">
            <v>54655.833212157529</v>
          </cell>
          <cell r="AG922">
            <v>51482.790068147857</v>
          </cell>
          <cell r="AH922">
            <v>48503.852285779001</v>
          </cell>
          <cell r="AI922">
            <v>45700.751125131836</v>
          </cell>
          <cell r="AJ922">
            <v>43057.501438777123</v>
          </cell>
          <cell r="AK922">
            <v>40489.610304588852</v>
          </cell>
          <cell r="AL922">
            <v>37921.719170400582</v>
          </cell>
          <cell r="AM922">
            <v>35351.544443722414</v>
          </cell>
          <cell r="AN922">
            <v>32783.653309534144</v>
          </cell>
          <cell r="AO922">
            <v>30213.478582855976</v>
          </cell>
          <cell r="AP922">
            <v>27645.587448667709</v>
          </cell>
          <cell r="AQ922">
            <v>25075.412721989549</v>
          </cell>
          <cell r="AR922">
            <v>22507.521587801271</v>
          </cell>
          <cell r="AS922">
            <v>20613.290238131176</v>
          </cell>
          <cell r="AT922">
            <v>19392.718672979256</v>
          </cell>
          <cell r="AU922">
            <v>18172.147107827339</v>
          </cell>
          <cell r="AV922">
            <v>16951.575542675422</v>
          </cell>
          <cell r="AW922">
            <v>15731.003977523509</v>
          </cell>
          <cell r="AX922">
            <v>14510.432412371592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</row>
        <row r="923">
          <cell r="A923">
            <v>-3040.3694793496152</v>
          </cell>
          <cell r="B923">
            <v>-12294.309276535083</v>
          </cell>
          <cell r="C923">
            <v>-10661.390887988839</v>
          </cell>
          <cell r="D923">
            <v>-8317.2776062089888</v>
          </cell>
          <cell r="E923">
            <v>-6745.7003606717335</v>
          </cell>
          <cell r="F923">
            <v>-5389.009351774831</v>
          </cell>
          <cell r="G923">
            <v>-3957.8473389610517</v>
          </cell>
          <cell r="H923">
            <v>-2438.3066516426825</v>
          </cell>
          <cell r="I923">
            <v>-753.69814137509888</v>
          </cell>
          <cell r="J923">
            <v>1114.2085764614785</v>
          </cell>
          <cell r="K923">
            <v>3177.0279547464415</v>
          </cell>
          <cell r="L923">
            <v>5456.5136423148842</v>
          </cell>
          <cell r="M923">
            <v>7972.5375672177579</v>
          </cell>
          <cell r="N923">
            <v>10753.918892801959</v>
          </cell>
          <cell r="O923">
            <v>14221.074801311881</v>
          </cell>
          <cell r="P923">
            <v>18532.65007624626</v>
          </cell>
          <cell r="Q923">
            <v>23330.104474682048</v>
          </cell>
          <cell r="R923">
            <v>28499.997725961715</v>
          </cell>
          <cell r="S923">
            <v>34071.243226146464</v>
          </cell>
          <cell r="T923">
            <v>40074.998993375513</v>
          </cell>
          <cell r="U923">
            <v>46544.84192371145</v>
          </cell>
          <cell r="V923">
            <v>53516.955574919666</v>
          </cell>
          <cell r="W923">
            <v>61030.332528390769</v>
          </cell>
          <cell r="X923">
            <v>69126.99246094485</v>
          </cell>
          <cell r="Y923">
            <v>77852.2171461166</v>
          </cell>
          <cell r="Z923">
            <v>87254.803699200915</v>
          </cell>
          <cell r="AA923">
            <v>97387.337482369912</v>
          </cell>
          <cell r="AB923">
            <v>108306.48619612283</v>
          </cell>
          <cell r="AC923">
            <v>120073.31680181986</v>
          </cell>
          <cell r="AD923">
            <v>132753.63704773586</v>
          </cell>
          <cell r="AE923">
            <v>48697.176443306089</v>
          </cell>
          <cell r="AF923">
            <v>44767.825624683937</v>
          </cell>
          <cell r="AG923">
            <v>42168.830534457644</v>
          </cell>
          <cell r="AH923">
            <v>39728.824420742298</v>
          </cell>
          <cell r="AI923">
            <v>37432.843615160353</v>
          </cell>
          <cell r="AJ923">
            <v>35267.794907881536</v>
          </cell>
          <cell r="AK923">
            <v>33164.471332659916</v>
          </cell>
          <cell r="AL923">
            <v>31061.147757438277</v>
          </cell>
          <cell r="AM923">
            <v>28955.953723669456</v>
          </cell>
          <cell r="AN923">
            <v>26852.630148447824</v>
          </cell>
          <cell r="AO923">
            <v>24747.436114679003</v>
          </cell>
          <cell r="AP923">
            <v>22644.112539457372</v>
          </cell>
          <cell r="AQ923">
            <v>20538.918505688554</v>
          </cell>
          <cell r="AR923">
            <v>18435.594930466919</v>
          </cell>
          <cell r="AS923">
            <v>16884.056626665566</v>
          </cell>
          <cell r="AT923">
            <v>15884.303594284491</v>
          </cell>
          <cell r="AU923">
            <v>14884.550561903416</v>
          </cell>
          <cell r="AV923">
            <v>13884.797529522339</v>
          </cell>
          <cell r="AW923">
            <v>12885.044497141267</v>
          </cell>
          <cell r="AX923">
            <v>11885.291464760192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</row>
        <row r="924">
          <cell r="A924">
            <v>-3715.2529850142873</v>
          </cell>
          <cell r="B924">
            <v>-15180.429375841459</v>
          </cell>
          <cell r="C924">
            <v>-13481.634415239223</v>
          </cell>
          <cell r="D924">
            <v>-10633.959686986143</v>
          </cell>
          <cell r="E924">
            <v>-8695.2355263763875</v>
          </cell>
          <cell r="F924">
            <v>-7070.5506823300693</v>
          </cell>
          <cell r="G924">
            <v>-5387.55504948009</v>
          </cell>
          <cell r="H924">
            <v>-3630.357064875031</v>
          </cell>
          <cell r="I924">
            <v>-1707.8207829682804</v>
          </cell>
          <cell r="J924">
            <v>400.4886090683591</v>
          </cell>
          <cell r="K924">
            <v>2705.9969876513492</v>
          </cell>
          <cell r="L924">
            <v>5232.2166343581357</v>
          </cell>
          <cell r="M924">
            <v>8000.0727906296779</v>
          </cell>
          <cell r="N924">
            <v>11041.895468529025</v>
          </cell>
          <cell r="O924">
            <v>14866.896540511569</v>
          </cell>
          <cell r="P924">
            <v>19672.292560439739</v>
          </cell>
          <cell r="Q924">
            <v>25030.989415391796</v>
          </cell>
          <cell r="R924">
            <v>30805.695833675407</v>
          </cell>
          <cell r="S924">
            <v>37028.707718840975</v>
          </cell>
          <cell r="T924">
            <v>43734.828189363878</v>
          </cell>
          <cell r="U924">
            <v>50961.56222025508</v>
          </cell>
          <cell r="V924">
            <v>58749.326395205673</v>
          </cell>
          <cell r="W924">
            <v>67141.674942335594</v>
          </cell>
          <cell r="X924">
            <v>76185.543317684787</v>
          </cell>
          <cell r="Y924">
            <v>85931.510698724247</v>
          </cell>
          <cell r="Z924">
            <v>96434.082855919871</v>
          </cell>
          <cell r="AA924">
            <v>107751.9969843516</v>
          </cell>
          <cell r="AB924">
            <v>119948.55020020281</v>
          </cell>
          <cell r="AC924">
            <v>133091.95353928645</v>
          </cell>
          <cell r="AD924">
            <v>147255.71343739616</v>
          </cell>
          <cell r="AE924">
            <v>59346.65928106496</v>
          </cell>
          <cell r="AF924">
            <v>54558.007017005475</v>
          </cell>
          <cell r="AG924">
            <v>51390.643170512434</v>
          </cell>
          <cell r="AH924">
            <v>48417.037264573191</v>
          </cell>
          <cell r="AI924">
            <v>45618.953257723821</v>
          </cell>
          <cell r="AJ924">
            <v>42980.434613683457</v>
          </cell>
          <cell r="AK924">
            <v>40417.139640681635</v>
          </cell>
          <cell r="AL924">
            <v>37853.844667679805</v>
          </cell>
          <cell r="AM924">
            <v>35288.270189494986</v>
          </cell>
          <cell r="AN924">
            <v>32724.975216493156</v>
          </cell>
          <cell r="AO924">
            <v>30159.400738308337</v>
          </cell>
          <cell r="AP924">
            <v>27596.105765306507</v>
          </cell>
          <cell r="AQ924">
            <v>25030.531287121692</v>
          </cell>
          <cell r="AR924">
            <v>22467.236314119862</v>
          </cell>
          <cell r="AS924">
            <v>20576.395370098817</v>
          </cell>
          <cell r="AT924">
            <v>19358.00845505856</v>
          </cell>
          <cell r="AU924">
            <v>18139.621540018292</v>
          </cell>
          <cell r="AV924">
            <v>16921.234624978031</v>
          </cell>
          <cell r="AW924">
            <v>15702.847709937767</v>
          </cell>
          <cell r="AX924">
            <v>14484.460794897503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</row>
        <row r="925">
          <cell r="A925">
            <v>-2974.2080416896365</v>
          </cell>
          <cell r="B925">
            <v>-11956.313039172121</v>
          </cell>
          <cell r="C925">
            <v>-10413.394462320693</v>
          </cell>
          <cell r="D925">
            <v>-8144.3579594919584</v>
          </cell>
          <cell r="E925">
            <v>-6604.210206946711</v>
          </cell>
          <cell r="F925">
            <v>-5274.9457367750292</v>
          </cell>
          <cell r="G925">
            <v>-3869.9535145124287</v>
          </cell>
          <cell r="H925">
            <v>-2375.5249403578573</v>
          </cell>
          <cell r="I925">
            <v>-716.31285960348828</v>
          </cell>
          <cell r="J925">
            <v>1125.6910424812363</v>
          </cell>
          <cell r="K925">
            <v>3162.0967788968719</v>
          </cell>
          <cell r="L925">
            <v>5414.4735126678224</v>
          </cell>
          <cell r="M925">
            <v>7902.5714753066923</v>
          </cell>
          <cell r="N925">
            <v>10654.86107100459</v>
          </cell>
          <cell r="O925">
            <v>14083.596791945773</v>
          </cell>
          <cell r="P925">
            <v>18343.858772670872</v>
          </cell>
          <cell r="Q925">
            <v>23083.352156044086</v>
          </cell>
          <cell r="R925">
            <v>28190.784728029517</v>
          </cell>
          <cell r="S925">
            <v>33694.720564060124</v>
          </cell>
          <cell r="T925">
            <v>39625.941242978624</v>
          </cell>
          <cell r="U925">
            <v>46017.617997590227</v>
          </cell>
          <cell r="V925">
            <v>52905.497229710025</v>
          </cell>
          <cell r="W925">
            <v>60328.100427225727</v>
          </cell>
          <cell r="X925">
            <v>68326.939601241684</v>
          </cell>
          <cell r="Y925">
            <v>76946.749448167917</v>
          </cell>
          <cell r="Z925">
            <v>86235.7375351558</v>
          </cell>
          <cell r="AA925">
            <v>96245.853908079269</v>
          </cell>
          <cell r="AB925">
            <v>107033.08162988411</v>
          </cell>
          <cell r="AC925">
            <v>118657.7498741845</v>
          </cell>
          <cell r="AD925">
            <v>131184.87132512903</v>
          </cell>
          <cell r="AE925">
            <v>47721.706100924712</v>
          </cell>
          <cell r="AF925">
            <v>43871.065496494142</v>
          </cell>
          <cell r="AG925">
            <v>41324.131794949441</v>
          </cell>
          <cell r="AH925">
            <v>38933.002305568341</v>
          </cell>
          <cell r="AI925">
            <v>36683.013102500139</v>
          </cell>
          <cell r="AJ925">
            <v>34561.33325062551</v>
          </cell>
          <cell r="AK925">
            <v>32500.142092884977</v>
          </cell>
          <cell r="AL925">
            <v>30438.950935144454</v>
          </cell>
          <cell r="AM925">
            <v>28375.926786672582</v>
          </cell>
          <cell r="AN925">
            <v>26314.73562893206</v>
          </cell>
          <cell r="AO925">
            <v>24251.711480460192</v>
          </cell>
          <cell r="AP925">
            <v>22190.520322719662</v>
          </cell>
          <cell r="AQ925">
            <v>20127.496174247797</v>
          </cell>
          <cell r="AR925">
            <v>18066.305016507267</v>
          </cell>
          <cell r="AS925">
            <v>16545.846124511012</v>
          </cell>
          <cell r="AT925">
            <v>15566.119498259026</v>
          </cell>
          <cell r="AU925">
            <v>14586.392872007045</v>
          </cell>
          <cell r="AV925">
            <v>13606.666245755061</v>
          </cell>
          <cell r="AW925">
            <v>12626.939619503077</v>
          </cell>
          <cell r="AX925">
            <v>11647.212993251094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</row>
        <row r="926">
          <cell r="A926">
            <v>-3585.9603504657894</v>
          </cell>
          <cell r="B926">
            <v>-14512.720763271705</v>
          </cell>
          <cell r="C926">
            <v>-12810.457722347288</v>
          </cell>
          <cell r="D926">
            <v>-10095.989284031315</v>
          </cell>
          <cell r="E926">
            <v>-8227.7252946856079</v>
          </cell>
          <cell r="F926">
            <v>-6641.9559920063275</v>
          </cell>
          <cell r="G926">
            <v>-4994.267230788797</v>
          </cell>
          <cell r="H926">
            <v>-3269.0681194999911</v>
          </cell>
          <cell r="I926">
            <v>-1377.7543461955966</v>
          </cell>
          <cell r="J926">
            <v>699.77757118870704</v>
          </cell>
          <cell r="K926">
            <v>2975.0563391198343</v>
          </cell>
          <cell r="L926">
            <v>5471.35319126798</v>
          </cell>
          <cell r="M926">
            <v>8209.4845946023015</v>
          </cell>
          <cell r="N926">
            <v>11221.237244993621</v>
          </cell>
          <cell r="O926">
            <v>14999.990601620866</v>
          </cell>
          <cell r="P926">
            <v>19736.143595706562</v>
          </cell>
          <cell r="Q926">
            <v>25015.00544254803</v>
          </cell>
          <cell r="R926">
            <v>30703.67905356174</v>
          </cell>
          <cell r="S926">
            <v>36833.979181042167</v>
          </cell>
          <cell r="T926">
            <v>43440.190439186314</v>
          </cell>
          <cell r="U926">
            <v>50559.259045892148</v>
          </cell>
          <cell r="V926">
            <v>58230.999449970921</v>
          </cell>
          <cell r="W926">
            <v>66498.316999367147</v>
          </cell>
          <cell r="X926">
            <v>75407.447895691075</v>
          </cell>
          <cell r="Y926">
            <v>85008.217777045167</v>
          </cell>
          <cell r="Z926">
            <v>95354.320375307521</v>
          </cell>
          <cell r="AA926">
            <v>106503.61780630407</v>
          </cell>
          <cell r="AB926">
            <v>118518.4641722877</v>
          </cell>
          <cell r="AC926">
            <v>131466.0542865186</v>
          </cell>
          <cell r="AD926">
            <v>145418.7994702399</v>
          </cell>
          <cell r="AE926">
            <v>57436.656490226291</v>
          </cell>
          <cell r="AF926">
            <v>52802.121396358183</v>
          </cell>
          <cell r="AG926">
            <v>49736.695449313738</v>
          </cell>
          <cell r="AH926">
            <v>46858.791570211397</v>
          </cell>
          <cell r="AI926">
            <v>44150.760623244874</v>
          </cell>
          <cell r="AJ926">
            <v>41597.159614583608</v>
          </cell>
          <cell r="AK926">
            <v>39116.361291123401</v>
          </cell>
          <cell r="AL926">
            <v>36635.562967663194</v>
          </cell>
          <cell r="AM926">
            <v>34152.558502227199</v>
          </cell>
          <cell r="AN926">
            <v>31671.760178766999</v>
          </cell>
          <cell r="AO926">
            <v>29188.755713331</v>
          </cell>
          <cell r="AP926">
            <v>26707.9573898708</v>
          </cell>
          <cell r="AQ926">
            <v>24224.952924434805</v>
          </cell>
          <cell r="AR926">
            <v>21744.154600974605</v>
          </cell>
          <cell r="AS926">
            <v>19914.168160372326</v>
          </cell>
          <cell r="AT926">
            <v>18734.993602627983</v>
          </cell>
          <cell r="AU926">
            <v>17555.819044883639</v>
          </cell>
          <cell r="AV926">
            <v>16376.644487139294</v>
          </cell>
          <cell r="AW926">
            <v>15197.469929394949</v>
          </cell>
          <cell r="AX926">
            <v>14018.295371650605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</row>
        <row r="927">
          <cell r="A927">
            <v>-3083.4393108765835</v>
          </cell>
          <cell r="B927">
            <v>-12369.182157939871</v>
          </cell>
          <cell r="C927">
            <v>-10487.103375278773</v>
          </cell>
          <cell r="D927">
            <v>-7899.524409031399</v>
          </cell>
          <cell r="E927">
            <v>-6215.1683263351069</v>
          </cell>
          <cell r="F927">
            <v>-4786.2163252512728</v>
          </cell>
          <cell r="G927">
            <v>-3279.9227459074923</v>
          </cell>
          <cell r="H927">
            <v>-1681.917088864775</v>
          </cell>
          <cell r="I927">
            <v>85.900678340878372</v>
          </cell>
          <cell r="J927">
            <v>2042.2910502338862</v>
          </cell>
          <cell r="K927">
            <v>4199.2497331617897</v>
          </cell>
          <cell r="L927">
            <v>6579.0866058356032</v>
          </cell>
          <cell r="M927">
            <v>9202.2106244720271</v>
          </cell>
          <cell r="N927">
            <v>12098.195722490624</v>
          </cell>
          <cell r="O927">
            <v>15694.572030533091</v>
          </cell>
          <cell r="P927">
            <v>20153.416994465264</v>
          </cell>
          <cell r="Q927">
            <v>25111.72930287577</v>
          </cell>
          <cell r="R927">
            <v>30454.968281728019</v>
          </cell>
          <cell r="S927">
            <v>36213.016788817418</v>
          </cell>
          <cell r="T927">
            <v>42418.07756585125</v>
          </cell>
          <cell r="U927">
            <v>49104.853337065826</v>
          </cell>
          <cell r="V927">
            <v>56310.740889367378</v>
          </cell>
          <cell r="W927">
            <v>64076.04021941837</v>
          </cell>
          <cell r="X927">
            <v>72444.179917356218</v>
          </cell>
          <cell r="Y927">
            <v>81461.960047635293</v>
          </cell>
          <cell r="Z927">
            <v>91179.813885340176</v>
          </cell>
          <cell r="AA927">
            <v>101652.08997176914</v>
          </cell>
          <cell r="AB927">
            <v>112937.35606672542</v>
          </cell>
          <cell r="AC927">
            <v>125098.72669741506</v>
          </cell>
          <cell r="AD927">
            <v>138204.21613581647</v>
          </cell>
          <cell r="AE927">
            <v>49486.33410497367</v>
          </cell>
          <cell r="AF927">
            <v>45493.306549210385</v>
          </cell>
          <cell r="AG927">
            <v>42852.193680544187</v>
          </cell>
          <cell r="AH927">
            <v>40372.646269780606</v>
          </cell>
          <cell r="AI927">
            <v>38039.458156175875</v>
          </cell>
          <cell r="AJ927">
            <v>35839.323949079189</v>
          </cell>
          <cell r="AK927">
            <v>33701.915155050578</v>
          </cell>
          <cell r="AL927">
            <v>31564.506361021966</v>
          </cell>
          <cell r="AM927">
            <v>29425.196796900378</v>
          </cell>
          <cell r="AN927">
            <v>27287.788002871766</v>
          </cell>
          <cell r="AO927">
            <v>25148.478438750182</v>
          </cell>
          <cell r="AP927">
            <v>23011.069644721571</v>
          </cell>
          <cell r="AQ927">
            <v>20871.76008059999</v>
          </cell>
          <cell r="AR927">
            <v>18734.351286571375</v>
          </cell>
          <cell r="AS927">
            <v>17157.669669969517</v>
          </cell>
          <cell r="AT927">
            <v>16141.715230794407</v>
          </cell>
          <cell r="AU927">
            <v>15125.760791619296</v>
          </cell>
          <cell r="AV927">
            <v>14109.806352444188</v>
          </cell>
          <cell r="AW927">
            <v>13093.85191326908</v>
          </cell>
          <cell r="AX927">
            <v>12077.89747409397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</row>
        <row r="928">
          <cell r="A928">
            <v>-3006.9444418423873</v>
          </cell>
          <cell r="B928">
            <v>-12129.130382873458</v>
          </cell>
          <cell r="C928">
            <v>-10442.812205068105</v>
          </cell>
          <cell r="D928">
            <v>-8000.7559828582789</v>
          </cell>
          <cell r="E928">
            <v>-6394.0574919375222</v>
          </cell>
          <cell r="F928">
            <v>-5029.9649405384471</v>
          </cell>
          <cell r="G928">
            <v>-3589.0728118512593</v>
          </cell>
          <cell r="H928">
            <v>-2057.4463240147211</v>
          </cell>
          <cell r="I928">
            <v>-358.95115949608805</v>
          </cell>
          <cell r="J928">
            <v>1524.6792692597494</v>
          </cell>
          <cell r="K928">
            <v>3605.2200949781368</v>
          </cell>
          <cell r="L928">
            <v>5904.5050321867584</v>
          </cell>
          <cell r="M928">
            <v>8442.5322352783423</v>
          </cell>
          <cell r="N928">
            <v>11248.144165140957</v>
          </cell>
          <cell r="O928">
            <v>14737.749393290098</v>
          </cell>
          <cell r="P928">
            <v>19068.38301516198</v>
          </cell>
          <cell r="Q928">
            <v>23884.995243875172</v>
          </cell>
          <cell r="R928">
            <v>29075.533597585116</v>
          </cell>
          <cell r="S928">
            <v>34669.026933155459</v>
          </cell>
          <cell r="T928">
            <v>40696.75769305</v>
          </cell>
          <cell r="U928">
            <v>47192.436857039611</v>
          </cell>
          <cell r="V928">
            <v>54192.392475864704</v>
          </cell>
          <cell r="W928">
            <v>61735.772841256039</v>
          </cell>
          <cell r="X928">
            <v>69864.765428572267</v>
          </cell>
          <cell r="Y928">
            <v>78624.832836523259</v>
          </cell>
          <cell r="Z928">
            <v>88064.967043507393</v>
          </cell>
          <cell r="AA928">
            <v>98237.963402529378</v>
          </cell>
          <cell r="AB928">
            <v>109200.7159070552</v>
          </cell>
          <cell r="AC928">
            <v>121014.53537912278</v>
          </cell>
          <cell r="AD928">
            <v>133745.49235922296</v>
          </cell>
          <cell r="AE928">
            <v>48191.867071670182</v>
          </cell>
          <cell r="AF928">
            <v>44303.289413590646</v>
          </cell>
          <cell r="AG928">
            <v>41731.262962448724</v>
          </cell>
          <cell r="AH928">
            <v>39316.575728515738</v>
          </cell>
          <cell r="AI928">
            <v>37044.419314877909</v>
          </cell>
          <cell r="AJ928">
            <v>34901.836374235696</v>
          </cell>
          <cell r="AK928">
            <v>32820.338070862817</v>
          </cell>
          <cell r="AL928">
            <v>30738.839767489946</v>
          </cell>
          <cell r="AM928">
            <v>28655.490414502849</v>
          </cell>
          <cell r="AN928">
            <v>26573.992111129981</v>
          </cell>
          <cell r="AO928">
            <v>24490.642758142891</v>
          </cell>
          <cell r="AP928">
            <v>22409.144454770019</v>
          </cell>
          <cell r="AQ928">
            <v>20325.795101782933</v>
          </cell>
          <cell r="AR928">
            <v>18244.296798410061</v>
          </cell>
          <cell r="AS928">
            <v>16708.85813123293</v>
          </cell>
          <cell r="AT928">
            <v>15719.479100251545</v>
          </cell>
          <cell r="AU928">
            <v>14730.100069270158</v>
          </cell>
          <cell r="AV928">
            <v>13740.721038288772</v>
          </cell>
          <cell r="AW928">
            <v>12751.342007307385</v>
          </cell>
          <cell r="AX928">
            <v>11761.962976325998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</row>
        <row r="929">
          <cell r="A929">
            <v>-3408.3390311215135</v>
          </cell>
          <cell r="B929">
            <v>-13699.423818606032</v>
          </cell>
          <cell r="C929">
            <v>-11936.579733951801</v>
          </cell>
          <cell r="D929">
            <v>-9154.6942056663247</v>
          </cell>
          <cell r="E929">
            <v>-7292.3225628380005</v>
          </cell>
          <cell r="F929">
            <v>-5742.0557850020014</v>
          </cell>
          <cell r="G929">
            <v>-4123.0948134862356</v>
          </cell>
          <cell r="H929">
            <v>-2420.1577980758107</v>
          </cell>
          <cell r="I929">
            <v>-548.14710491596225</v>
          </cell>
          <cell r="J929">
            <v>1512.7075024312671</v>
          </cell>
          <cell r="K929">
            <v>3774.2367355016308</v>
          </cell>
          <cell r="L929">
            <v>6259.5314479648523</v>
          </cell>
          <cell r="M929">
            <v>8989.4307797335605</v>
          </cell>
          <cell r="N929">
            <v>11995.133308094746</v>
          </cell>
          <cell r="O929">
            <v>15747.465953080695</v>
          </cell>
          <cell r="P929">
            <v>20427.250789702928</v>
          </cell>
          <cell r="Q929">
            <v>25637.869351159989</v>
          </cell>
          <cell r="R929">
            <v>31253.00177319043</v>
          </cell>
          <cell r="S929">
            <v>37304.051518063854</v>
          </cell>
          <cell r="T929">
            <v>43824.859980438938</v>
          </cell>
          <cell r="U929">
            <v>50851.895750390584</v>
          </cell>
          <cell r="V929">
            <v>58424.458569417853</v>
          </cell>
          <cell r="W929">
            <v>66584.899120086775</v>
          </cell>
          <cell r="X929">
            <v>75378.855878514209</v>
          </cell>
          <cell r="Y929">
            <v>84855.510354325932</v>
          </cell>
          <cell r="Z929">
            <v>95067.862145555555</v>
          </cell>
          <cell r="AA929">
            <v>106073.02534677036</v>
          </cell>
          <cell r="AB929">
            <v>117932.54796813022</v>
          </cell>
          <cell r="AC929">
            <v>130712.75615177813</v>
          </cell>
          <cell r="AD929">
            <v>144485.12511064371</v>
          </cell>
          <cell r="AE929">
            <v>54690.862281548849</v>
          </cell>
          <cell r="AF929">
            <v>50277.883949481809</v>
          </cell>
          <cell r="AG929">
            <v>47359.002549541299</v>
          </cell>
          <cell r="AH929">
            <v>44618.678611320698</v>
          </cell>
          <cell r="AI929">
            <v>42040.106726658138</v>
          </cell>
          <cell r="AJ929">
            <v>39608.582163411971</v>
          </cell>
          <cell r="AK929">
            <v>37246.379908833544</v>
          </cell>
          <cell r="AL929">
            <v>34884.177654255109</v>
          </cell>
          <cell r="AM929">
            <v>32519.874723656452</v>
          </cell>
          <cell r="AN929">
            <v>30157.672469078017</v>
          </cell>
          <cell r="AO929">
            <v>27793.369538479357</v>
          </cell>
          <cell r="AP929">
            <v>25431.16728390093</v>
          </cell>
          <cell r="AQ929">
            <v>23066.864353302266</v>
          </cell>
          <cell r="AR929">
            <v>20704.662098723842</v>
          </cell>
          <cell r="AS929">
            <v>18962.159270114527</v>
          </cell>
          <cell r="AT929">
            <v>17839.355867474333</v>
          </cell>
          <cell r="AU929">
            <v>16716.552464834138</v>
          </cell>
          <cell r="AV929">
            <v>15593.74906219394</v>
          </cell>
          <cell r="AW929">
            <v>14470.945659553747</v>
          </cell>
          <cell r="AX929">
            <v>13348.142256913548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</row>
        <row r="930">
          <cell r="A930">
            <v>-3298.8879099535261</v>
          </cell>
          <cell r="B930">
            <v>-13287.60484927335</v>
          </cell>
          <cell r="C930">
            <v>-11693.866832323394</v>
          </cell>
          <cell r="D930">
            <v>-9274.9331170578207</v>
          </cell>
          <cell r="E930">
            <v>-7592.3553387726342</v>
          </cell>
          <cell r="F930">
            <v>-6135.548312413136</v>
          </cell>
          <cell r="G930">
            <v>-4611.1173008352989</v>
          </cell>
          <cell r="H930">
            <v>-3004.4054196617994</v>
          </cell>
          <cell r="I930">
            <v>-1233.0481371272745</v>
          </cell>
          <cell r="J930">
            <v>722.01565613594767</v>
          </cell>
          <cell r="K930">
            <v>2872.2815449487034</v>
          </cell>
          <cell r="L930">
            <v>5240.1509678025259</v>
          </cell>
          <cell r="M930">
            <v>7845.8609926110039</v>
          </cell>
          <cell r="N930">
            <v>10719.563853091173</v>
          </cell>
          <cell r="O930">
            <v>14316.73415062274</v>
          </cell>
          <cell r="P930">
            <v>18811.206938606378</v>
          </cell>
          <cell r="Q930">
            <v>23817.260447987501</v>
          </cell>
          <cell r="R930">
            <v>29211.946901314219</v>
          </cell>
          <cell r="S930">
            <v>35025.436884026109</v>
          </cell>
          <cell r="T930">
            <v>41290.243202519436</v>
          </cell>
          <cell r="U930">
            <v>48041.402716847086</v>
          </cell>
          <cell r="V930">
            <v>55316.672289563576</v>
          </cell>
          <cell r="W930">
            <v>63156.739946588255</v>
          </cell>
          <cell r="X930">
            <v>71605.45243103485</v>
          </cell>
          <cell r="Y930">
            <v>80710.060422636452</v>
          </cell>
          <cell r="Z930">
            <v>90521.482794191485</v>
          </cell>
          <cell r="AA930">
            <v>101094.5913829245</v>
          </cell>
          <cell r="AB930">
            <v>112488.5178693879</v>
          </cell>
          <cell r="AC930">
            <v>124766.98448016998</v>
          </cell>
          <cell r="AD930">
            <v>137998.6603639141</v>
          </cell>
          <cell r="AE930">
            <v>52908.908575606889</v>
          </cell>
          <cell r="AF930">
            <v>48639.715197095466</v>
          </cell>
          <cell r="AG930">
            <v>45815.937646515609</v>
          </cell>
          <cell r="AH930">
            <v>43164.899746098818</v>
          </cell>
          <cell r="AI930">
            <v>40670.34364641799</v>
          </cell>
          <cell r="AJ930">
            <v>38318.043729224388</v>
          </cell>
          <cell r="AK930">
            <v>36032.807440917641</v>
          </cell>
          <cell r="AL930">
            <v>33747.571152610879</v>
          </cell>
          <cell r="AM930">
            <v>31460.302633125739</v>
          </cell>
          <cell r="AN930">
            <v>29175.066344818981</v>
          </cell>
          <cell r="AO930">
            <v>26887.797825333837</v>
          </cell>
          <cell r="AP930">
            <v>24602.561537027072</v>
          </cell>
          <cell r="AQ930">
            <v>22315.293017541928</v>
          </cell>
          <cell r="AR930">
            <v>20030.056729235173</v>
          </cell>
          <cell r="AS930">
            <v>18344.328638553197</v>
          </cell>
          <cell r="AT930">
            <v>17258.108745495985</v>
          </cell>
          <cell r="AU930">
            <v>16171.888852438771</v>
          </cell>
          <cell r="AV930">
            <v>15085.668959381563</v>
          </cell>
          <cell r="AW930">
            <v>13999.449066324354</v>
          </cell>
          <cell r="AX930">
            <v>12913.229173267147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</row>
        <row r="931">
          <cell r="A931">
            <v>-3327.4666902152103</v>
          </cell>
          <cell r="B931">
            <v>-13465.066075922392</v>
          </cell>
          <cell r="C931">
            <v>-11708.802274668215</v>
          </cell>
          <cell r="D931">
            <v>-9183.96310942116</v>
          </cell>
          <cell r="E931">
            <v>-7470.9717785012217</v>
          </cell>
          <cell r="F931">
            <v>-5989.8835292786862</v>
          </cell>
          <cell r="G931">
            <v>-4440.5960163347527</v>
          </cell>
          <cell r="H931">
            <v>-2808.2929516443305</v>
          </cell>
          <cell r="I931">
            <v>-1010.0019021516753</v>
          </cell>
          <cell r="J931">
            <v>973.51983202407382</v>
          </cell>
          <cell r="K931">
            <v>3153.8726721685716</v>
          </cell>
          <cell r="L931">
            <v>5553.640543259874</v>
          </cell>
          <cell r="M931">
            <v>8193.2273386914912</v>
          </cell>
          <cell r="N931">
            <v>11103.049245688837</v>
          </cell>
          <cell r="O931">
            <v>14741.877389866599</v>
          </cell>
          <cell r="P931">
            <v>19285.075549714209</v>
          </cell>
          <cell r="Q931">
            <v>24344.667638445411</v>
          </cell>
          <cell r="R931">
            <v>29797.049010176226</v>
          </cell>
          <cell r="S931">
            <v>35672.712917748708</v>
          </cell>
          <cell r="T931">
            <v>42004.519884470647</v>
          </cell>
          <cell r="U931">
            <v>48827.881481473967</v>
          </cell>
          <cell r="V931">
            <v>56180.958372187088</v>
          </cell>
          <cell r="W931">
            <v>64104.873731514483</v>
          </cell>
          <cell r="X931">
            <v>72643.943233301674</v>
          </cell>
          <cell r="Y931">
            <v>81845.922892324801</v>
          </cell>
          <cell r="Z931">
            <v>91762.276146898192</v>
          </cell>
          <cell r="AA931">
            <v>102448.46167579852</v>
          </cell>
          <cell r="AB931">
            <v>113964.24355916513</v>
          </cell>
          <cell r="AC931">
            <v>126374.02551799666</v>
          </cell>
          <cell r="AD931">
            <v>139747.21110152896</v>
          </cell>
          <cell r="AE931">
            <v>53286.235974655356</v>
          </cell>
          <cell r="AF931">
            <v>48986.596236978403</v>
          </cell>
          <cell r="AG931">
            <v>46142.680515581254</v>
          </cell>
          <cell r="AH931">
            <v>43472.736361705967</v>
          </cell>
          <cell r="AI931">
            <v>40960.389980762244</v>
          </cell>
          <cell r="AJ931">
            <v>38591.314302483574</v>
          </cell>
          <cell r="AK931">
            <v>36289.780526889852</v>
          </cell>
          <cell r="AL931">
            <v>33988.246751296138</v>
          </cell>
          <cell r="AM931">
            <v>31684.66625137864</v>
          </cell>
          <cell r="AN931">
            <v>29383.132475784925</v>
          </cell>
          <cell r="AO931">
            <v>27079.55197586742</v>
          </cell>
          <cell r="AP931">
            <v>24778.018200273702</v>
          </cell>
          <cell r="AQ931">
            <v>22474.437700356193</v>
          </cell>
          <cell r="AR931">
            <v>20172.903924762482</v>
          </cell>
          <cell r="AS931">
            <v>18475.153824685785</v>
          </cell>
          <cell r="AT931">
            <v>17381.187400126113</v>
          </cell>
          <cell r="AU931">
            <v>16287.220975566439</v>
          </cell>
          <cell r="AV931">
            <v>15193.254551006765</v>
          </cell>
          <cell r="AW931">
            <v>14099.288126447089</v>
          </cell>
          <cell r="AX931">
            <v>13005.321701887415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</row>
        <row r="932">
          <cell r="A932">
            <v>-3691.3276622983321</v>
          </cell>
          <cell r="B932">
            <v>-14898.053813871864</v>
          </cell>
          <cell r="C932">
            <v>-12865.914397779019</v>
          </cell>
          <cell r="D932">
            <v>-10008.397735148854</v>
          </cell>
          <cell r="E932">
            <v>-8072.7494873229789</v>
          </cell>
          <cell r="F932">
            <v>-6407.3707819254496</v>
          </cell>
          <cell r="G932">
            <v>-4679.8494081042618</v>
          </cell>
          <cell r="H932">
            <v>-2874.0552588278692</v>
          </cell>
          <cell r="I932">
            <v>-898.81932797038144</v>
          </cell>
          <cell r="J932">
            <v>1266.5720264679505</v>
          </cell>
          <cell r="K932">
            <v>3633.8918195969995</v>
          </cell>
          <cell r="L932">
            <v>6226.9907184249405</v>
          </cell>
          <cell r="M932">
            <v>9067.1739398379359</v>
          </cell>
          <cell r="N932">
            <v>12187.137734686998</v>
          </cell>
          <cell r="O932">
            <v>16094.941575574945</v>
          </cell>
          <cell r="P932">
            <v>20987.599578568403</v>
          </cell>
          <cell r="Q932">
            <v>26439.803487939469</v>
          </cell>
          <cell r="R932">
            <v>32315.276156288</v>
          </cell>
          <cell r="S932">
            <v>38646.877037388011</v>
          </cell>
          <cell r="T932">
            <v>45470.01654980694</v>
          </cell>
          <cell r="U932">
            <v>52822.854114932212</v>
          </cell>
          <cell r="V932">
            <v>60746.511569204435</v>
          </cell>
          <cell r="W932">
            <v>69285.303144096732</v>
          </cell>
          <cell r="X932">
            <v>78486.983300037944</v>
          </cell>
          <cell r="Y932">
            <v>88403.013800326895</v>
          </cell>
          <cell r="Z932">
            <v>99088.851518688942</v>
          </cell>
          <cell r="AA932">
            <v>110604.25859008121</v>
          </cell>
          <cell r="AB932">
            <v>123013.6366393108</v>
          </cell>
          <cell r="AC932">
            <v>136386.38695668904</v>
          </cell>
          <cell r="AD932">
            <v>150797.29863505819</v>
          </cell>
          <cell r="AE932">
            <v>59152.855565089114</v>
          </cell>
          <cell r="AF932">
            <v>54379.84122596986</v>
          </cell>
          <cell r="AG932">
            <v>51222.820790390499</v>
          </cell>
          <cell r="AH932">
            <v>48258.925555302805</v>
          </cell>
          <cell r="AI932">
            <v>45469.979031248768</v>
          </cell>
          <cell r="AJ932">
            <v>42840.076789952567</v>
          </cell>
          <cell r="AK932">
            <v>40285.152567670797</v>
          </cell>
          <cell r="AL932">
            <v>37730.228345389034</v>
          </cell>
          <cell r="AM932">
            <v>35173.032061924991</v>
          </cell>
          <cell r="AN932">
            <v>32618.107839643228</v>
          </cell>
          <cell r="AO932">
            <v>30060.911556179199</v>
          </cell>
          <cell r="AP932">
            <v>27505.987333897432</v>
          </cell>
          <cell r="AQ932">
            <v>24948.791050433396</v>
          </cell>
          <cell r="AR932">
            <v>22393.866828151629</v>
          </cell>
          <cell r="AS932">
            <v>20509.2006546351</v>
          </cell>
          <cell r="AT932">
            <v>19294.79252988382</v>
          </cell>
          <cell r="AU932">
            <v>18080.38440513254</v>
          </cell>
          <cell r="AV932">
            <v>16865.976280381259</v>
          </cell>
          <cell r="AW932">
            <v>15651.568155629975</v>
          </cell>
          <cell r="AX932">
            <v>14437.160030878693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</row>
        <row r="933">
          <cell r="A933">
            <v>-3516.5518049912262</v>
          </cell>
          <cell r="B933">
            <v>-14218.564003618019</v>
          </cell>
          <cell r="C933">
            <v>-12549.194498702107</v>
          </cell>
          <cell r="D933">
            <v>-10045.513808123291</v>
          </cell>
          <cell r="E933">
            <v>-8284.2031357201959</v>
          </cell>
          <cell r="F933">
            <v>-6746.0208299166989</v>
          </cell>
          <cell r="G933">
            <v>-5145.8050350051935</v>
          </cell>
          <cell r="H933">
            <v>-3468.2896472008329</v>
          </cell>
          <cell r="I933">
            <v>-1626.488475009166</v>
          </cell>
          <cell r="J933">
            <v>399.33503602829848</v>
          </cell>
          <cell r="K933">
            <v>2620.5783487673807</v>
          </cell>
          <cell r="L933">
            <v>5060.1691457695715</v>
          </cell>
          <cell r="M933">
            <v>7738.6404030451922</v>
          </cell>
          <cell r="N933">
            <v>10687.228555221862</v>
          </cell>
          <cell r="O933">
            <v>14389.961827584717</v>
          </cell>
          <cell r="P933">
            <v>19033.046339551722</v>
          </cell>
          <cell r="Q933">
            <v>24208.61807262911</v>
          </cell>
          <cell r="R933">
            <v>29785.982889911102</v>
          </cell>
          <cell r="S933">
            <v>35796.333032726885</v>
          </cell>
          <cell r="T933">
            <v>42273.282277164151</v>
          </cell>
          <cell r="U933">
            <v>49253.053924105639</v>
          </cell>
          <cell r="V933">
            <v>56774.683383420823</v>
          </cell>
          <cell r="W933">
            <v>64880.236485294743</v>
          </cell>
          <cell r="X933">
            <v>73615.044739632664</v>
          </cell>
          <cell r="Y933">
            <v>83027.958859263978</v>
          </cell>
          <cell r="Z933">
            <v>93171.621964810853</v>
          </cell>
          <cell r="AA933">
            <v>104102.76399916138</v>
          </cell>
          <cell r="AB933">
            <v>115882.51899810293</v>
          </cell>
          <cell r="AC933">
            <v>128576.76699149965</v>
          </cell>
          <cell r="AD933">
            <v>142256.50244714669</v>
          </cell>
          <cell r="AE933">
            <v>56339.497681875102</v>
          </cell>
          <cell r="AF933">
            <v>51793.491783673438</v>
          </cell>
          <cell r="AG933">
            <v>48786.621805668045</v>
          </cell>
          <cell r="AH933">
            <v>45963.691836669306</v>
          </cell>
          <cell r="AI933">
            <v>43307.389875829569</v>
          </cell>
          <cell r="AJ933">
            <v>40802.567922407077</v>
          </cell>
          <cell r="AK933">
            <v>38369.157972481298</v>
          </cell>
          <cell r="AL933">
            <v>35935.748022555512</v>
          </cell>
          <cell r="AM933">
            <v>33500.174072523769</v>
          </cell>
          <cell r="AN933">
            <v>31066.764122597986</v>
          </cell>
          <cell r="AO933">
            <v>28631.190172566246</v>
          </cell>
          <cell r="AP933">
            <v>26197.78022264046</v>
          </cell>
          <cell r="AQ933">
            <v>23762.206272608721</v>
          </cell>
          <cell r="AR933">
            <v>21328.796322682934</v>
          </cell>
          <cell r="AS933">
            <v>19533.766404015598</v>
          </cell>
          <cell r="AT933">
            <v>18377.116516606704</v>
          </cell>
          <cell r="AU933">
            <v>17220.466629197806</v>
          </cell>
          <cell r="AV933">
            <v>16063.816741788914</v>
          </cell>
          <cell r="AW933">
            <v>14907.166854380021</v>
          </cell>
          <cell r="AX933">
            <v>13750.516966971129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</row>
        <row r="934">
          <cell r="A934">
            <v>-3688.6889495952441</v>
          </cell>
          <cell r="B934">
            <v>-14921.861741975592</v>
          </cell>
          <cell r="C934">
            <v>-13130.887760068168</v>
          </cell>
          <cell r="D934">
            <v>-10316.927186825093</v>
          </cell>
          <cell r="E934">
            <v>-8384.9939013360199</v>
          </cell>
          <cell r="F934">
            <v>-6746.4470579878189</v>
          </cell>
          <cell r="G934">
            <v>-5047.6121291247309</v>
          </cell>
          <cell r="H934">
            <v>-3272.5229973412097</v>
          </cell>
          <cell r="I934">
            <v>-1330.2634456479097</v>
          </cell>
          <cell r="J934">
            <v>799.69034271015175</v>
          </cell>
          <cell r="K934">
            <v>3128.9226672800382</v>
          </cell>
          <cell r="L934">
            <v>5681.0687048604659</v>
          </cell>
          <cell r="M934">
            <v>8477.2066556496993</v>
          </cell>
          <cell r="N934">
            <v>11549.77344776618</v>
          </cell>
          <cell r="O934">
            <v>15406.023731999567</v>
          </cell>
          <cell r="P934">
            <v>20242.45729910001</v>
          </cell>
          <cell r="Q934">
            <v>25633.892178311587</v>
          </cell>
          <cell r="R934">
            <v>31443.878158759395</v>
          </cell>
          <cell r="S934">
            <v>37704.908450186478</v>
          </cell>
          <cell r="T934">
            <v>44451.998794653322</v>
          </cell>
          <cell r="U934">
            <v>51722.883297277549</v>
          </cell>
          <cell r="V934">
            <v>59558.225459822534</v>
          </cell>
          <cell r="W934">
            <v>68001.845597372128</v>
          </cell>
          <cell r="X934">
            <v>77100.965909952778</v>
          </cell>
          <cell r="Y934">
            <v>86906.47457970283</v>
          </cell>
          <cell r="Z934">
            <v>97473.210370590954</v>
          </cell>
          <cell r="AA934">
            <v>108860.26932235071</v>
          </cell>
          <cell r="AB934">
            <v>121131.33525386243</v>
          </cell>
          <cell r="AC934">
            <v>134355.0359243711</v>
          </cell>
          <cell r="AD934">
            <v>148605.32684442558</v>
          </cell>
          <cell r="AE934">
            <v>59087.042081785949</v>
          </cell>
          <cell r="AF934">
            <v>54319.338199727688</v>
          </cell>
          <cell r="AG934">
            <v>51165.830265949633</v>
          </cell>
          <cell r="AH934">
            <v>48205.232661512287</v>
          </cell>
          <cell r="AI934">
            <v>45419.389120124768</v>
          </cell>
          <cell r="AJ934">
            <v>42792.412908782549</v>
          </cell>
          <cell r="AK934">
            <v>40240.331295890261</v>
          </cell>
          <cell r="AL934">
            <v>37688.249682997965</v>
          </cell>
          <cell r="AM934">
            <v>35133.898536819317</v>
          </cell>
          <cell r="AN934">
            <v>32581.816923927025</v>
          </cell>
          <cell r="AO934">
            <v>30027.465777748374</v>
          </cell>
          <cell r="AP934">
            <v>27475.384164856081</v>
          </cell>
          <cell r="AQ934">
            <v>24921.033018677426</v>
          </cell>
          <cell r="AR934">
            <v>22368.951405785137</v>
          </cell>
          <cell r="AS934">
            <v>20486.382112369458</v>
          </cell>
          <cell r="AT934">
            <v>19273.325138430391</v>
          </cell>
          <cell r="AU934">
            <v>18060.268164491325</v>
          </cell>
          <cell r="AV934">
            <v>16847.211190552258</v>
          </cell>
          <cell r="AW934">
            <v>15634.154216613193</v>
          </cell>
          <cell r="AX934">
            <v>14421.097242674126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</row>
        <row r="935">
          <cell r="A935">
            <v>-3166.9022247374151</v>
          </cell>
          <cell r="B935">
            <v>-12805.167847247238</v>
          </cell>
          <cell r="C935">
            <v>-11026.300438371178</v>
          </cell>
          <cell r="D935">
            <v>-8382.5598004363692</v>
          </cell>
          <cell r="E935">
            <v>-6657.7120717378239</v>
          </cell>
          <cell r="F935">
            <v>-5214.5267212065983</v>
          </cell>
          <cell r="G935">
            <v>-3697.1779948148205</v>
          </cell>
          <cell r="H935">
            <v>-2091.1668851066543</v>
          </cell>
          <cell r="I935">
            <v>-316.82864139854155</v>
          </cell>
          <cell r="J935">
            <v>1644.7349428564628</v>
          </cell>
          <cell r="K935">
            <v>3805.3708694865536</v>
          </cell>
          <cell r="L935">
            <v>6187.4560882266869</v>
          </cell>
          <cell r="M935">
            <v>8811.374288266843</v>
          </cell>
          <cell r="N935">
            <v>11706.947454736717</v>
          </cell>
          <cell r="O935">
            <v>15311.823303183184</v>
          </cell>
          <cell r="P935">
            <v>19792.36424259271</v>
          </cell>
          <cell r="Q935">
            <v>24777.426941118614</v>
          </cell>
          <cell r="R935">
            <v>30149.493012391336</v>
          </cell>
          <cell r="S935">
            <v>35938.606534003266</v>
          </cell>
          <cell r="T935">
            <v>42177.143983370508</v>
          </cell>
          <cell r="U935">
            <v>48899.995307992787</v>
          </cell>
          <cell r="V935">
            <v>56144.759052668203</v>
          </cell>
          <cell r="W935">
            <v>63951.952634940724</v>
          </cell>
          <cell r="X935">
            <v>72365.238944777171</v>
          </cell>
          <cell r="Y935">
            <v>81431.670535766141</v>
          </cell>
          <cell r="Z935">
            <v>91201.952773514058</v>
          </cell>
          <cell r="AA935">
            <v>101730.72741293523</v>
          </cell>
          <cell r="AB935">
            <v>113076.87819038414</v>
          </cell>
          <cell r="AC935">
            <v>125303.86013969875</v>
          </cell>
          <cell r="AD935">
            <v>138480.05447390446</v>
          </cell>
          <cell r="AE935">
            <v>50720.292021684356</v>
          </cell>
          <cell r="AF935">
            <v>46627.697018600651</v>
          </cell>
          <cell r="AG935">
            <v>43920.727137242749</v>
          </cell>
          <cell r="AH935">
            <v>41379.351401291831</v>
          </cell>
          <cell r="AI935">
            <v>38987.9844794155</v>
          </cell>
          <cell r="AJ935">
            <v>36732.989206697872</v>
          </cell>
          <cell r="AK935">
            <v>34542.283425726484</v>
          </cell>
          <cell r="AL935">
            <v>32351.577644755092</v>
          </cell>
          <cell r="AM935">
            <v>30158.92369736715</v>
          </cell>
          <cell r="AN935">
            <v>27968.217916395766</v>
          </cell>
          <cell r="AO935">
            <v>25775.563969007824</v>
          </cell>
          <cell r="AP935">
            <v>23584.85818803644</v>
          </cell>
          <cell r="AQ935">
            <v>21392.204240648494</v>
          </cell>
          <cell r="AR935">
            <v>19201.498459677106</v>
          </cell>
          <cell r="AS935">
            <v>17585.501771588824</v>
          </cell>
          <cell r="AT935">
            <v>16544.214176383644</v>
          </cell>
          <cell r="AU935">
            <v>15502.926581178468</v>
          </cell>
          <cell r="AV935">
            <v>14461.638985973288</v>
          </cell>
          <cell r="AW935">
            <v>13420.351390768108</v>
          </cell>
          <cell r="AX935">
            <v>12379.06379556293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</row>
        <row r="936">
          <cell r="A936">
            <v>-2907.6351122558594</v>
          </cell>
          <cell r="B936">
            <v>-11661.049199626077</v>
          </cell>
          <cell r="C936">
            <v>-10023.336847159486</v>
          </cell>
          <cell r="D936">
            <v>-7611.7489385912404</v>
          </cell>
          <cell r="E936">
            <v>-6029.3249369575587</v>
          </cell>
          <cell r="F936">
            <v>-4696.5581591595956</v>
          </cell>
          <cell r="G936">
            <v>-3284.1663113155378</v>
          </cell>
          <cell r="H936">
            <v>-1778.4558507368058</v>
          </cell>
          <cell r="I936">
            <v>-105.30306164044836</v>
          </cell>
          <cell r="J936">
            <v>1753.2926387233256</v>
          </cell>
          <cell r="K936">
            <v>3809.1844130210584</v>
          </cell>
          <cell r="L936">
            <v>6084.0110390052905</v>
          </cell>
          <cell r="M936">
            <v>8597.6803326579757</v>
          </cell>
          <cell r="N936">
            <v>11378.599509718946</v>
          </cell>
          <cell r="O936">
            <v>14830.617358865136</v>
          </cell>
          <cell r="P936">
            <v>19105.357519768768</v>
          </cell>
          <cell r="Q936">
            <v>23857.600494848757</v>
          </cell>
          <cell r="R936">
            <v>28978.772442479516</v>
          </cell>
          <cell r="S936">
            <v>34497.514277593458</v>
          </cell>
          <cell r="T936">
            <v>40444.690383782778</v>
          </cell>
          <cell r="U936">
            <v>46853.561226950012</v>
          </cell>
          <cell r="V936">
            <v>53759.969369404964</v>
          </cell>
          <cell r="W936">
            <v>61202.539924719124</v>
          </cell>
          <cell r="X936">
            <v>69222.896574411701</v>
          </cell>
          <cell r="Y936">
            <v>77865.89435457217</v>
          </cell>
          <cell r="Z936">
            <v>87179.870514313443</v>
          </cell>
          <cell r="AA936">
            <v>97216.914849018576</v>
          </cell>
          <cell r="AB936">
            <v>108033.16102026007</v>
          </cell>
          <cell r="AC936">
            <v>119689.10049164163</v>
          </cell>
          <cell r="AD936">
            <v>132249.92083629509</v>
          </cell>
          <cell r="AE936">
            <v>46677.242064699887</v>
          </cell>
          <cell r="AF936">
            <v>42910.878741120287</v>
          </cell>
          <cell r="AG936">
            <v>40419.688659644111</v>
          </cell>
          <cell r="AH936">
            <v>38080.892771922889</v>
          </cell>
          <cell r="AI936">
            <v>35880.148095014942</v>
          </cell>
          <cell r="AJ936">
            <v>33804.904518846364</v>
          </cell>
          <cell r="AK936">
            <v>31788.825747312054</v>
          </cell>
          <cell r="AL936">
            <v>29772.746975777744</v>
          </cell>
          <cell r="AM936">
            <v>27754.87533137573</v>
          </cell>
          <cell r="AN936">
            <v>25738.796559841416</v>
          </cell>
          <cell r="AO936">
            <v>23720.924915439406</v>
          </cell>
          <cell r="AP936">
            <v>21704.846143905095</v>
          </cell>
          <cell r="AQ936">
            <v>19686.974499503081</v>
          </cell>
          <cell r="AR936">
            <v>17670.895727968771</v>
          </cell>
          <cell r="AS936">
            <v>16183.714452407474</v>
          </cell>
          <cell r="AT936">
            <v>15225.430672819188</v>
          </cell>
          <cell r="AU936">
            <v>14267.146893230898</v>
          </cell>
          <cell r="AV936">
            <v>13308.86311364261</v>
          </cell>
          <cell r="AW936">
            <v>12350.579334054324</v>
          </cell>
          <cell r="AX936">
            <v>11392.295554466034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</row>
        <row r="937">
          <cell r="A937">
            <v>-3376.3204205225229</v>
          </cell>
          <cell r="B937">
            <v>-13643.471730444833</v>
          </cell>
          <cell r="C937">
            <v>-11917.88665225174</v>
          </cell>
          <cell r="D937">
            <v>-9478.4602269653678</v>
          </cell>
          <cell r="E937">
            <v>-7785.4926414716074</v>
          </cell>
          <cell r="F937">
            <v>-6297.0151000554879</v>
          </cell>
          <cell r="G937">
            <v>-4742.56840144526</v>
          </cell>
          <cell r="H937">
            <v>-3107.2637552180249</v>
          </cell>
          <cell r="I937">
            <v>-1307.1169878667481</v>
          </cell>
          <cell r="J937">
            <v>677.19125381079743</v>
          </cell>
          <cell r="K937">
            <v>2857.1495093123976</v>
          </cell>
          <cell r="L937">
            <v>5255.3699392358112</v>
          </cell>
          <cell r="M937">
            <v>7892.2230118900043</v>
          </cell>
          <cell r="N937">
            <v>10798.269092406768</v>
          </cell>
          <cell r="O937">
            <v>14438.882646417904</v>
          </cell>
          <cell r="P937">
            <v>18992.211248750966</v>
          </cell>
          <cell r="Q937">
            <v>24064.926292383934</v>
          </cell>
          <cell r="R937">
            <v>29531.44938811021</v>
          </cell>
          <cell r="S937">
            <v>35422.352878464219</v>
          </cell>
          <cell r="T937">
            <v>41770.582516384464</v>
          </cell>
          <cell r="U937">
            <v>48611.64171923128</v>
          </cell>
          <cell r="V937">
            <v>55983.790126923079</v>
          </cell>
          <cell r="W937">
            <v>63928.257574656345</v>
          </cell>
          <cell r="X937">
            <v>72489.47467688426</v>
          </cell>
          <cell r="Y937">
            <v>81715.321312128843</v>
          </cell>
          <cell r="Z937">
            <v>91657.394398314675</v>
          </cell>
          <cell r="AA937">
            <v>102371.29645619774</v>
          </cell>
          <cell r="AB937">
            <v>113916.94657472323</v>
          </cell>
          <cell r="AC937">
            <v>126358.91551743231</v>
          </cell>
          <cell r="AD937">
            <v>139766.78684404987</v>
          </cell>
          <cell r="AE937">
            <v>54093.982113761151</v>
          </cell>
          <cell r="AF937">
            <v>49729.165743992817</v>
          </cell>
          <cell r="AG937">
            <v>46842.140166891229</v>
          </cell>
          <cell r="AH937">
            <v>44131.723327293745</v>
          </cell>
          <cell r="AI937">
            <v>41581.29322637646</v>
          </cell>
          <cell r="AJ937">
            <v>39176.305615168443</v>
          </cell>
          <cell r="AK937">
            <v>36839.883749109089</v>
          </cell>
          <cell r="AL937">
            <v>34503.461883049727</v>
          </cell>
          <cell r="AM937">
            <v>32164.962267137384</v>
          </cell>
          <cell r="AN937">
            <v>29828.540401078015</v>
          </cell>
          <cell r="AO937">
            <v>27490.040785165675</v>
          </cell>
          <cell r="AP937">
            <v>25153.618919106306</v>
          </cell>
          <cell r="AQ937">
            <v>22815.119303193966</v>
          </cell>
          <cell r="AR937">
            <v>20478.697437134597</v>
          </cell>
          <cell r="AS937">
            <v>18755.211777707158</v>
          </cell>
          <cell r="AT937">
            <v>17644.662324911646</v>
          </cell>
          <cell r="AU937">
            <v>16534.112872116129</v>
          </cell>
          <cell r="AV937">
            <v>15423.563419320613</v>
          </cell>
          <cell r="AW937">
            <v>14313.013966525094</v>
          </cell>
          <cell r="AX937">
            <v>13202.464513729574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</row>
        <row r="938">
          <cell r="A938">
            <v>-2969.3612216342322</v>
          </cell>
          <cell r="B938">
            <v>-11997.363103228636</v>
          </cell>
          <cell r="C938">
            <v>-10424.146319626241</v>
          </cell>
          <cell r="D938">
            <v>-7980.7193546383824</v>
          </cell>
          <cell r="E938">
            <v>-6375.9039196110416</v>
          </cell>
          <cell r="F938">
            <v>-5034.7664135633067</v>
          </cell>
          <cell r="G938">
            <v>-3616.4636526996715</v>
          </cell>
          <cell r="H938">
            <v>-2107.2206255330307</v>
          </cell>
          <cell r="I938">
            <v>-431.79035311612796</v>
          </cell>
          <cell r="J938">
            <v>1427.9139902480681</v>
          </cell>
          <cell r="K938">
            <v>3483.6228004046975</v>
          </cell>
          <cell r="L938">
            <v>5757.0075956220599</v>
          </cell>
          <cell r="M938">
            <v>8267.9406548552033</v>
          </cell>
          <cell r="N938">
            <v>11044.990756101864</v>
          </cell>
          <cell r="O938">
            <v>14499.332259132738</v>
          </cell>
          <cell r="P938">
            <v>18785.678243158567</v>
          </cell>
          <cell r="Q938">
            <v>23552.874780644474</v>
          </cell>
          <cell r="R938">
            <v>28690.161174592875</v>
          </cell>
          <cell r="S938">
            <v>34226.268462371219</v>
          </cell>
          <cell r="T938">
            <v>40192.158146445596</v>
          </cell>
          <cell r="U938">
            <v>46621.195351183043</v>
          </cell>
          <cell r="V938">
            <v>53549.335422266377</v>
          </cell>
          <cell r="W938">
            <v>61015.325012306486</v>
          </cell>
          <cell r="X938">
            <v>69060.918777253493</v>
          </cell>
          <cell r="Y938">
            <v>77731.112895513186</v>
          </cell>
          <cell r="Z938">
            <v>87074.396715759649</v>
          </cell>
          <cell r="AA938">
            <v>97143.023940821353</v>
          </cell>
          <cell r="AB938">
            <v>107993.30486427719</v>
          </cell>
          <cell r="AC938">
            <v>119685.92129413891</v>
          </cell>
          <cell r="AD938">
            <v>132286.26592487749</v>
          </cell>
          <cell r="AE938">
            <v>47573.116275570639</v>
          </cell>
          <cell r="AF938">
            <v>43734.465309852982</v>
          </cell>
          <cell r="AG938">
            <v>41195.461929011828</v>
          </cell>
          <cell r="AH938">
            <v>38811.777636842962</v>
          </cell>
          <cell r="AI938">
            <v>36568.794166177249</v>
          </cell>
          <cell r="AJ938">
            <v>34453.720533241656</v>
          </cell>
          <cell r="AK938">
            <v>32398.947252378828</v>
          </cell>
          <cell r="AL938">
            <v>30344.173971516007</v>
          </cell>
          <cell r="AM938">
            <v>28287.573407257049</v>
          </cell>
          <cell r="AN938">
            <v>26232.800126394231</v>
          </cell>
          <cell r="AO938">
            <v>24176.199562135265</v>
          </cell>
          <cell r="AP938">
            <v>22121.426281272445</v>
          </cell>
          <cell r="AQ938">
            <v>20064.825717013486</v>
          </cell>
          <cell r="AR938">
            <v>18010.052436150669</v>
          </cell>
          <cell r="AS938">
            <v>16494.327757150528</v>
          </cell>
          <cell r="AT938">
            <v>15517.651680013065</v>
          </cell>
          <cell r="AU938">
            <v>14540.9756028756</v>
          </cell>
          <cell r="AV938">
            <v>13564.299525738139</v>
          </cell>
          <cell r="AW938">
            <v>12587.623448600674</v>
          </cell>
          <cell r="AX938">
            <v>11610.947371463211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</row>
        <row r="939">
          <cell r="A939">
            <v>-3553.1120849552644</v>
          </cell>
          <cell r="B939">
            <v>-14548.593157127523</v>
          </cell>
          <cell r="C939">
            <v>-12865.256211427175</v>
          </cell>
          <cell r="D939">
            <v>-10227.760686807946</v>
          </cell>
          <cell r="E939">
            <v>-8426.7135306870332</v>
          </cell>
          <cell r="F939">
            <v>-6884.7188172959723</v>
          </cell>
          <cell r="G939">
            <v>-5281.7059666570167</v>
          </cell>
          <cell r="H939">
            <v>-3602.3728174197572</v>
          </cell>
          <cell r="I939">
            <v>-1759.2576714302891</v>
          </cell>
          <cell r="J939">
            <v>267.41437120339975</v>
          </cell>
          <cell r="K939">
            <v>2488.9911344251332</v>
          </cell>
          <cell r="L939">
            <v>4928.4164035973517</v>
          </cell>
          <cell r="M939">
            <v>7606.2106436747108</v>
          </cell>
          <cell r="N939">
            <v>10553.681085638374</v>
          </cell>
          <cell r="O939">
            <v>14257.947967170063</v>
          </cell>
          <cell r="P939">
            <v>18906.523298147749</v>
          </cell>
          <cell r="Q939">
            <v>24089.043892593956</v>
          </cell>
          <cell r="R939">
            <v>29673.897029411921</v>
          </cell>
          <cell r="S939">
            <v>35692.316829470328</v>
          </cell>
          <cell r="T939">
            <v>42177.96219961383</v>
          </cell>
          <cell r="U939">
            <v>49167.105075100102</v>
          </cell>
          <cell r="V939">
            <v>56698.833275786506</v>
          </cell>
          <cell r="W939">
            <v>64815.269110569439</v>
          </cell>
          <cell r="X939">
            <v>73561.804952654769</v>
          </cell>
          <cell r="Y939">
            <v>82987.357103148621</v>
          </cell>
          <cell r="Z939">
            <v>93144.639362738337</v>
          </cell>
          <cell r="AA939">
            <v>104090.45784145426</v>
          </cell>
          <cell r="AB939">
            <v>115886.02865527925</v>
          </cell>
          <cell r="AC939">
            <v>128597.32028637183</v>
          </cell>
          <cell r="AD939">
            <v>142295.42252160303</v>
          </cell>
          <cell r="AE939">
            <v>56717.281145030778</v>
          </cell>
          <cell r="AF939">
            <v>52140.792088078822</v>
          </cell>
          <cell r="AG939">
            <v>49113.7595988639</v>
          </cell>
          <cell r="AH939">
            <v>46271.900524995333</v>
          </cell>
          <cell r="AI939">
            <v>43597.786780322873</v>
          </cell>
          <cell r="AJ939">
            <v>41076.168789465053</v>
          </cell>
          <cell r="AK939">
            <v>38626.441653976995</v>
          </cell>
          <cell r="AL939">
            <v>36176.714518488945</v>
          </cell>
          <cell r="AM939">
            <v>33724.808872232104</v>
          </cell>
          <cell r="AN939">
            <v>31275.08173674405</v>
          </cell>
          <cell r="AO939">
            <v>28823.176090487214</v>
          </cell>
          <cell r="AP939">
            <v>26373.448954999159</v>
          </cell>
          <cell r="AQ939">
            <v>23921.543308742326</v>
          </cell>
          <cell r="AR939">
            <v>21471.816173254265</v>
          </cell>
          <cell r="AS939">
            <v>19664.749714556496</v>
          </cell>
          <cell r="AT939">
            <v>18500.343932649015</v>
          </cell>
          <cell r="AU939">
            <v>17335.938150741531</v>
          </cell>
          <cell r="AV939">
            <v>16171.532368834054</v>
          </cell>
          <cell r="AW939">
            <v>15007.126586926575</v>
          </cell>
          <cell r="AX939">
            <v>13842.720805019098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</row>
        <row r="940">
          <cell r="A940">
            <v>-2986.9548249351183</v>
          </cell>
          <cell r="B940">
            <v>-12048.434255027776</v>
          </cell>
          <cell r="C940">
            <v>-10562.594710927149</v>
          </cell>
          <cell r="D940">
            <v>-8244.4757740447021</v>
          </cell>
          <cell r="E940">
            <v>-6680.2413371762495</v>
          </cell>
          <cell r="F940">
            <v>-5350.4945618264628</v>
          </cell>
          <cell r="G940">
            <v>-3945.5454169646291</v>
          </cell>
          <cell r="H940">
            <v>-2451.6767816430993</v>
          </cell>
          <cell r="I940">
            <v>-793.34490601430787</v>
          </cell>
          <cell r="J940">
            <v>1047.4669059854118</v>
          </cell>
          <cell r="K940">
            <v>3082.3386583156425</v>
          </cell>
          <cell r="L940">
            <v>5332.8370459631678</v>
          </cell>
          <cell r="M940">
            <v>7818.6968230303628</v>
          </cell>
          <cell r="N940">
            <v>10568.407887608968</v>
          </cell>
          <cell r="O940">
            <v>13995.540102429892</v>
          </cell>
          <cell r="P940">
            <v>18255.721448157765</v>
          </cell>
          <cell r="Q940">
            <v>22995.570780378497</v>
          </cell>
          <cell r="R940">
            <v>28103.386934445545</v>
          </cell>
          <cell r="S940">
            <v>33607.736131031641</v>
          </cell>
          <cell r="T940">
            <v>39539.402260759816</v>
          </cell>
          <cell r="U940">
            <v>45931.559047685056</v>
          </cell>
          <cell r="V940">
            <v>52819.955578274516</v>
          </cell>
          <cell r="W940">
            <v>60243.116233484492</v>
          </cell>
          <cell r="X940">
            <v>68242.556142084242</v>
          </cell>
          <cell r="Y940">
            <v>76863.013360181256</v>
          </cell>
          <cell r="Z940">
            <v>86152.699075446362</v>
          </cell>
          <cell r="AA940">
            <v>96163.56723534326</v>
          </cell>
          <cell r="AB940">
            <v>106951.60510729806</v>
          </cell>
          <cell r="AC940">
            <v>118577.14639580998</v>
          </cell>
          <cell r="AD940">
            <v>131105.20866765711</v>
          </cell>
          <cell r="AE940">
            <v>47883.852803533809</v>
          </cell>
          <cell r="AF940">
            <v>44020.128662743075</v>
          </cell>
          <cell r="AG940">
            <v>41464.541102499425</v>
          </cell>
          <cell r="AH940">
            <v>39065.287139081403</v>
          </cell>
          <cell r="AI940">
            <v>36807.653022199527</v>
          </cell>
          <cell r="AJ940">
            <v>34678.764220350509</v>
          </cell>
          <cell r="AK940">
            <v>32610.569638445559</v>
          </cell>
          <cell r="AL940">
            <v>30542.375056540604</v>
          </cell>
          <cell r="AM940">
            <v>28472.341255849471</v>
          </cell>
          <cell r="AN940">
            <v>26404.146673944524</v>
          </cell>
          <cell r="AO940">
            <v>24334.112873253383</v>
          </cell>
          <cell r="AP940">
            <v>22265.918291348429</v>
          </cell>
          <cell r="AQ940">
            <v>20195.884490657292</v>
          </cell>
          <cell r="AR940">
            <v>18127.689908752338</v>
          </cell>
          <cell r="AS940">
            <v>16602.064868771584</v>
          </cell>
          <cell r="AT940">
            <v>15619.009370715034</v>
          </cell>
          <cell r="AU940">
            <v>14635.95387265848</v>
          </cell>
          <cell r="AV940">
            <v>13652.898374601931</v>
          </cell>
          <cell r="AW940">
            <v>12669.842876545379</v>
          </cell>
          <cell r="AX940">
            <v>11686.787378488829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</row>
        <row r="941">
          <cell r="A941">
            <v>-3237.8792162126183</v>
          </cell>
          <cell r="B941">
            <v>-13220.438564674865</v>
          </cell>
          <cell r="C941">
            <v>-11612.123995695598</v>
          </cell>
          <cell r="D941">
            <v>-9022.9356449027964</v>
          </cell>
          <cell r="E941">
            <v>-7308.842523569916</v>
          </cell>
          <cell r="F941">
            <v>-5876.6890365682211</v>
          </cell>
          <cell r="G941">
            <v>-4374.7120687000725</v>
          </cell>
          <cell r="H941">
            <v>-2788.4443507989754</v>
          </cell>
          <cell r="I941">
            <v>-1037.0953927411354</v>
          </cell>
          <cell r="J941">
            <v>898.18678280436029</v>
          </cell>
          <cell r="K941">
            <v>3028.9577250149423</v>
          </cell>
          <cell r="L941">
            <v>5377.4651817143322</v>
          </cell>
          <cell r="M941">
            <v>7963.8742775716664</v>
          </cell>
          <cell r="N941">
            <v>10817.995348159533</v>
          </cell>
          <cell r="O941">
            <v>14385.474686120182</v>
          </cell>
          <cell r="P941">
            <v>18835.911812788934</v>
          </cell>
          <cell r="Q941">
            <v>23791.274529663351</v>
          </cell>
          <cell r="R941">
            <v>29131.334932522997</v>
          </cell>
          <cell r="S941">
            <v>34885.958102504825</v>
          </cell>
          <cell r="T941">
            <v>41087.327624609454</v>
          </cell>
          <cell r="U941">
            <v>47770.125579181615</v>
          </cell>
          <cell r="V941">
            <v>54971.726506596962</v>
          </cell>
          <cell r="W941">
            <v>62732.406429931565</v>
          </cell>
          <cell r="X941">
            <v>71095.568104604434</v>
          </cell>
          <cell r="Y941">
            <v>80107.983754735382</v>
          </cell>
          <cell r="Z941">
            <v>89820.056653756808</v>
          </cell>
          <cell r="AA941">
            <v>100286.10301220848</v>
          </cell>
          <cell r="AB941">
            <v>111564.65574921443</v>
          </cell>
          <cell r="AC941">
            <v>123718.79184652895</v>
          </cell>
          <cell r="AD941">
            <v>136816.48511592794</v>
          </cell>
          <cell r="AE941">
            <v>51723.857634332504</v>
          </cell>
          <cell r="AF941">
            <v>47550.285423747031</v>
          </cell>
          <cell r="AG941">
            <v>44789.754693681003</v>
          </cell>
          <cell r="AH941">
            <v>42198.094600212433</v>
          </cell>
          <cell r="AI941">
            <v>39759.411436367431</v>
          </cell>
          <cell r="AJ941">
            <v>37459.798208543856</v>
          </cell>
          <cell r="AK941">
            <v>35225.746521987538</v>
          </cell>
          <cell r="AL941">
            <v>32991.694835431212</v>
          </cell>
          <cell r="AM941">
            <v>30755.656435503151</v>
          </cell>
          <cell r="AN941">
            <v>28521.604748946818</v>
          </cell>
          <cell r="AO941">
            <v>26285.566349018758</v>
          </cell>
          <cell r="AP941">
            <v>24051.514662462425</v>
          </cell>
          <cell r="AQ941">
            <v>21815.476262534368</v>
          </cell>
          <cell r="AR941">
            <v>19581.424575978039</v>
          </cell>
          <cell r="AS941">
            <v>17933.45333408345</v>
          </cell>
          <cell r="AT941">
            <v>16871.562536850604</v>
          </cell>
          <cell r="AU941">
            <v>15809.671739617756</v>
          </cell>
          <cell r="AV941">
            <v>14747.780942384907</v>
          </cell>
          <cell r="AW941">
            <v>13685.890145152061</v>
          </cell>
          <cell r="AX941">
            <v>12623.999347919213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</row>
        <row r="942">
          <cell r="A942">
            <v>-3410.3702880970541</v>
          </cell>
          <cell r="B942">
            <v>-13650.968012095911</v>
          </cell>
          <cell r="C942">
            <v>-11914.852856812091</v>
          </cell>
          <cell r="D942">
            <v>-9331.8030040040339</v>
          </cell>
          <cell r="E942">
            <v>-7546.69277614977</v>
          </cell>
          <cell r="F942">
            <v>-6012.2943745371413</v>
          </cell>
          <cell r="G942">
            <v>-4410.7756234116086</v>
          </cell>
          <cell r="H942">
            <v>-2726.9468974308775</v>
          </cell>
          <cell r="I942">
            <v>-875.69608600566983</v>
          </cell>
          <cell r="J942">
            <v>1162.6390273470247</v>
          </cell>
          <cell r="K942">
            <v>3399.7490292019402</v>
          </cell>
          <cell r="L942">
            <v>5858.591917747578</v>
          </cell>
          <cell r="M942">
            <v>8559.8558761424756</v>
          </cell>
          <cell r="N942">
            <v>11534.598782348239</v>
          </cell>
          <cell r="O942">
            <v>15254.282316445522</v>
          </cell>
          <cell r="P942">
            <v>19899.884247249276</v>
          </cell>
          <cell r="Q942">
            <v>25073.935241992105</v>
          </cell>
          <cell r="R942">
            <v>30649.661262070451</v>
          </cell>
          <cell r="S942">
            <v>36658.245383596666</v>
          </cell>
          <cell r="T942">
            <v>43133.29150592204</v>
          </cell>
          <cell r="U942">
            <v>50111.012286436184</v>
          </cell>
          <cell r="V942">
            <v>57630.431665233387</v>
          </cell>
          <cell r="W942">
            <v>65733.603112294993</v>
          </cell>
          <cell r="X942">
            <v>74465.844817767967</v>
          </cell>
          <cell r="Y942">
            <v>83875.993140675768</v>
          </cell>
          <cell r="Z942">
            <v>94016.675733511569</v>
          </cell>
          <cell r="AA942">
            <v>104944.60587020332</v>
          </cell>
          <cell r="AB942">
            <v>116720.89962352357</v>
          </cell>
          <cell r="AC942">
            <v>129411.41766580609</v>
          </cell>
          <cell r="AD942">
            <v>143087.13360454037</v>
          </cell>
          <cell r="AE942">
            <v>54789.373485364726</v>
          </cell>
          <cell r="AF942">
            <v>50368.446333517393</v>
          </cell>
          <cell r="AG942">
            <v>47444.307336448059</v>
          </cell>
          <cell r="AH942">
            <v>44699.047425402416</v>
          </cell>
          <cell r="AI942">
            <v>42115.830921695895</v>
          </cell>
          <cell r="AJ942">
            <v>39679.926606479457</v>
          </cell>
          <cell r="AK942">
            <v>37313.469465836941</v>
          </cell>
          <cell r="AL942">
            <v>34947.012325194417</v>
          </cell>
          <cell r="AM942">
            <v>32578.45072471632</v>
          </cell>
          <cell r="AN942">
            <v>30211.993584073796</v>
          </cell>
          <cell r="AO942">
            <v>27843.431983595699</v>
          </cell>
          <cell r="AP942">
            <v>25476.974842953179</v>
          </cell>
          <cell r="AQ942">
            <v>23108.413242475079</v>
          </cell>
          <cell r="AR942">
            <v>20741.956101832558</v>
          </cell>
          <cell r="AS942">
            <v>18996.314612684026</v>
          </cell>
          <cell r="AT942">
            <v>17871.488775029487</v>
          </cell>
          <cell r="AU942">
            <v>16746.662937374949</v>
          </cell>
          <cell r="AV942">
            <v>15621.837099720415</v>
          </cell>
          <cell r="AW942">
            <v>14497.011262065877</v>
          </cell>
          <cell r="AX942">
            <v>13372.18542441134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</row>
        <row r="943">
          <cell r="A943">
            <v>-3655.8659067165058</v>
          </cell>
          <cell r="B943">
            <v>-14790.650459180813</v>
          </cell>
          <cell r="C943">
            <v>-12898.244717898788</v>
          </cell>
          <cell r="D943">
            <v>-10116.980399608634</v>
          </cell>
          <cell r="E943">
            <v>-8217.4424782294518</v>
          </cell>
          <cell r="F943">
            <v>-6586.9732492898193</v>
          </cell>
          <cell r="G943">
            <v>-4894.9843555014704</v>
          </cell>
          <cell r="H943">
            <v>-3125.5769026351281</v>
          </cell>
          <cell r="I943">
            <v>-1188.5260237616906</v>
          </cell>
          <cell r="J943">
            <v>936.61903262860119</v>
          </cell>
          <cell r="K943">
            <v>3261.4927571397448</v>
          </cell>
          <cell r="L943">
            <v>5809.6857695887393</v>
          </cell>
          <cell r="M943">
            <v>8602.2705833392793</v>
          </cell>
          <cell r="N943">
            <v>11671.558541467361</v>
          </cell>
          <cell r="O943">
            <v>15520.394474126893</v>
          </cell>
          <cell r="P943">
            <v>20343.397892013403</v>
          </cell>
          <cell r="Q943">
            <v>25718.897563999264</v>
          </cell>
          <cell r="R943">
            <v>31511.711245671137</v>
          </cell>
          <cell r="S943">
            <v>37754.23610813995</v>
          </cell>
          <cell r="T943">
            <v>44481.384399105664</v>
          </cell>
          <cell r="U943">
            <v>51730.77869478894</v>
          </cell>
          <cell r="V943">
            <v>59542.962309778188</v>
          </cell>
          <cell r="W943">
            <v>67961.626041539566</v>
          </cell>
          <cell r="X943">
            <v>77033.852517692576</v>
          </cell>
          <cell r="Y943">
            <v>86810.379512599786</v>
          </cell>
          <cell r="Z943">
            <v>97345.883705907836</v>
          </cell>
          <cell r="AA943">
            <v>108699.286470001</v>
          </cell>
          <cell r="AB943">
            <v>120934.08339652992</v>
          </cell>
          <cell r="AC943">
            <v>134118.69940494109</v>
          </cell>
          <cell r="AD943">
            <v>148326.87141900405</v>
          </cell>
          <cell r="AE943">
            <v>58551.571217364857</v>
          </cell>
          <cell r="AF943">
            <v>53827.0742116213</v>
          </cell>
          <cell r="AG943">
            <v>50702.144652386371</v>
          </cell>
          <cell r="AH943">
            <v>47768.377190440449</v>
          </cell>
          <cell r="AI943">
            <v>45007.780098979871</v>
          </cell>
          <cell r="AJ943">
            <v>42404.610617051425</v>
          </cell>
          <cell r="AK943">
            <v>39875.657008188122</v>
          </cell>
          <cell r="AL943">
            <v>37346.703399324819</v>
          </cell>
          <cell r="AM943">
            <v>34815.500824611059</v>
          </cell>
          <cell r="AN943">
            <v>32286.547215747767</v>
          </cell>
          <cell r="AO943">
            <v>29755.344641034004</v>
          </cell>
          <cell r="AP943">
            <v>27226.391032170701</v>
          </cell>
          <cell r="AQ943">
            <v>24695.188457456945</v>
          </cell>
          <cell r="AR943">
            <v>22166.234848593649</v>
          </cell>
          <cell r="AS943">
            <v>20300.726165615746</v>
          </cell>
          <cell r="AT943">
            <v>19098.662408523247</v>
          </cell>
          <cell r="AU943">
            <v>17896.598651430748</v>
          </cell>
          <cell r="AV943">
            <v>16694.534894338245</v>
          </cell>
          <cell r="AW943">
            <v>15492.471137245746</v>
          </cell>
          <cell r="AX943">
            <v>14290.407380153247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</row>
        <row r="944">
          <cell r="A944">
            <v>-3162.9755634027706</v>
          </cell>
          <cell r="B944">
            <v>-12780.70565924085</v>
          </cell>
          <cell r="C944">
            <v>-11142.887423259104</v>
          </cell>
          <cell r="D944">
            <v>-8539.9160902379917</v>
          </cell>
          <cell r="E944">
            <v>-6820.2427605634293</v>
          </cell>
          <cell r="F944">
            <v>-5391.4033352958213</v>
          </cell>
          <cell r="G944">
            <v>-3889.3618994037975</v>
          </cell>
          <cell r="H944">
            <v>-2299.7074254540221</v>
          </cell>
          <cell r="I944">
            <v>-542.9207019463629</v>
          </cell>
          <cell r="J944">
            <v>1399.7947170355483</v>
          </cell>
          <cell r="K944">
            <v>3540.1867404243499</v>
          </cell>
          <cell r="L944">
            <v>5900.5174467865045</v>
          </cell>
          <cell r="M944">
            <v>8501.0502059268656</v>
          </cell>
          <cell r="N944">
            <v>11371.467551567714</v>
          </cell>
          <cell r="O944">
            <v>14948.916561999638</v>
          </cell>
          <cell r="P944">
            <v>19399.455538440543</v>
          </cell>
          <cell r="Q944">
            <v>24352.067274141518</v>
          </cell>
          <cell r="R944">
            <v>29689.163130009827</v>
          </cell>
          <cell r="S944">
            <v>35440.59160751295</v>
          </cell>
          <cell r="T944">
            <v>41638.51842485922</v>
          </cell>
          <cell r="U944">
            <v>48317.606408555592</v>
          </cell>
          <cell r="V944">
            <v>55515.209350414378</v>
          </cell>
          <cell r="W944">
            <v>63271.580914183454</v>
          </cell>
          <cell r="X944">
            <v>71630.099760140918</v>
          </cell>
          <cell r="Y944">
            <v>80637.512146697205</v>
          </cell>
          <cell r="Z944">
            <v>90344.193365789848</v>
          </cell>
          <cell r="AA944">
            <v>100804.42947418764</v>
          </cell>
          <cell r="AB944">
            <v>112076.72089632803</v>
          </cell>
          <cell r="AC944">
            <v>124224.10959663178</v>
          </cell>
          <cell r="AD944">
            <v>137314.53165105445</v>
          </cell>
          <cell r="AE944">
            <v>50676.40194927359</v>
          </cell>
          <cell r="AF944">
            <v>46587.348414187683</v>
          </cell>
          <cell r="AG944">
            <v>43882.72097013388</v>
          </cell>
          <cell r="AH944">
            <v>41343.544376984159</v>
          </cell>
          <cell r="AI944">
            <v>38954.246789947552</v>
          </cell>
          <cell r="AJ944">
            <v>36701.202844831962</v>
          </cell>
          <cell r="AK944">
            <v>34512.392759479131</v>
          </cell>
          <cell r="AL944">
            <v>32323.582674126308</v>
          </cell>
          <cell r="AM944">
            <v>30132.826108174599</v>
          </cell>
          <cell r="AN944">
            <v>27944.016022821765</v>
          </cell>
          <cell r="AO944">
            <v>25753.259456870066</v>
          </cell>
          <cell r="AP944">
            <v>23564.449371517236</v>
          </cell>
          <cell r="AQ944">
            <v>21373.692805565541</v>
          </cell>
          <cell r="AR944">
            <v>19184.88272021271</v>
          </cell>
          <cell r="AS944">
            <v>17570.284411527005</v>
          </cell>
          <cell r="AT944">
            <v>16529.897879508419</v>
          </cell>
          <cell r="AU944">
            <v>15489.511347489835</v>
          </cell>
          <cell r="AV944">
            <v>14449.124815471248</v>
          </cell>
          <cell r="AW944">
            <v>13408.738283452663</v>
          </cell>
          <cell r="AX944">
            <v>12368.351751434075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</row>
        <row r="945">
          <cell r="A945">
            <v>-3722.0039983212473</v>
          </cell>
          <cell r="B945">
            <v>-15155.495887525682</v>
          </cell>
          <cell r="C945">
            <v>-13313.098412753139</v>
          </cell>
          <cell r="D945">
            <v>-10452.5821692067</v>
          </cell>
          <cell r="E945">
            <v>-8511.2770514892309</v>
          </cell>
          <cell r="F945">
            <v>-6866.0671303460203</v>
          </cell>
          <cell r="G945">
            <v>-5161.5034103397111</v>
          </cell>
          <cell r="H945">
            <v>-3381.5651370810501</v>
          </cell>
          <cell r="I945">
            <v>-1434.793867376005</v>
          </cell>
          <cell r="J945">
            <v>699.3937597975887</v>
          </cell>
          <cell r="K945">
            <v>3032.5455217333379</v>
          </cell>
          <cell r="L945">
            <v>5588.3342758784929</v>
          </cell>
          <cell r="M945">
            <v>8387.8457705501496</v>
          </cell>
          <cell r="N945">
            <v>11463.618359869843</v>
          </cell>
          <cell r="O945">
            <v>15326.354232360152</v>
          </cell>
          <cell r="P945">
            <v>20174.025505818223</v>
          </cell>
          <cell r="Q945">
            <v>25578.712623376996</v>
          </cell>
          <cell r="R945">
            <v>31402.979647875567</v>
          </cell>
          <cell r="S945">
            <v>37679.399657917442</v>
          </cell>
          <cell r="T945">
            <v>44443.074464850855</v>
          </cell>
          <cell r="U945">
            <v>51731.830924863563</v>
          </cell>
          <cell r="V945">
            <v>59586.432491295724</v>
          </cell>
          <cell r="W945">
            <v>68050.807190308682</v>
          </cell>
          <cell r="X945">
            <v>77172.29329489723</v>
          </cell>
          <cell r="Y945">
            <v>87001.904071214143</v>
          </cell>
          <cell r="Z945">
            <v>97594.613077839793</v>
          </cell>
          <cell r="AA945">
            <v>109009.66161357542</v>
          </cell>
          <cell r="AB945">
            <v>121310.89003320796</v>
          </cell>
          <cell r="AC945">
            <v>134567.09478417825</v>
          </cell>
          <cell r="AD945">
            <v>148852.41316093397</v>
          </cell>
          <cell r="AE945">
            <v>59505.227805194911</v>
          </cell>
          <cell r="AF945">
            <v>54703.780726207646</v>
          </cell>
          <cell r="AG945">
            <v>51527.953990369097</v>
          </cell>
          <cell r="AH945">
            <v>48546.402897530344</v>
          </cell>
          <cell r="AI945">
            <v>45740.842681291397</v>
          </cell>
          <cell r="AJ945">
            <v>43095.274171052282</v>
          </cell>
          <cell r="AK945">
            <v>40525.130322213088</v>
          </cell>
          <cell r="AL945">
            <v>37954.986473373887</v>
          </cell>
          <cell r="AM945">
            <v>35382.557028734693</v>
          </cell>
          <cell r="AN945">
            <v>32812.413179895499</v>
          </cell>
          <cell r="AO945">
            <v>30239.983735256301</v>
          </cell>
          <cell r="AP945">
            <v>27669.839886417107</v>
          </cell>
          <cell r="AQ945">
            <v>25097.410441777913</v>
          </cell>
          <cell r="AR945">
            <v>22527.266592938711</v>
          </cell>
          <cell r="AS945">
            <v>20631.373505098789</v>
          </cell>
          <cell r="AT945">
            <v>19409.731178258138</v>
          </cell>
          <cell r="AU945">
            <v>18188.088851417488</v>
          </cell>
          <cell r="AV945">
            <v>16966.446524576837</v>
          </cell>
          <cell r="AW945">
            <v>15744.804197736186</v>
          </cell>
          <cell r="AX945">
            <v>14523.161870895536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</row>
        <row r="946">
          <cell r="A946">
            <v>-3411.6761145493574</v>
          </cell>
          <cell r="B946">
            <v>-13708.364788503031</v>
          </cell>
          <cell r="C946">
            <v>-11926.745010378803</v>
          </cell>
          <cell r="D946">
            <v>-9385.4583422497963</v>
          </cell>
          <cell r="E946">
            <v>-7630.8771307287925</v>
          </cell>
          <cell r="F946">
            <v>-6104.6648380860697</v>
          </cell>
          <cell r="G946">
            <v>-4511.8221979538639</v>
          </cell>
          <cell r="H946">
            <v>-2837.210372681076</v>
          </cell>
          <cell r="I946">
            <v>-995.82043379575452</v>
          </cell>
          <cell r="J946">
            <v>1031.9512473116838</v>
          </cell>
          <cell r="K946">
            <v>3257.7422142723244</v>
          </cell>
          <cell r="L946">
            <v>5704.4455820178673</v>
          </cell>
          <cell r="M946">
            <v>8392.6829271660008</v>
          </cell>
          <cell r="N946">
            <v>11353.430998547996</v>
          </cell>
          <cell r="O946">
            <v>15057.729417808834</v>
          </cell>
          <cell r="P946">
            <v>19686.325957408331</v>
          </cell>
          <cell r="Q946">
            <v>24841.936900078072</v>
          </cell>
          <cell r="R946">
            <v>30397.791318917851</v>
          </cell>
          <cell r="S946">
            <v>36384.961155157915</v>
          </cell>
          <cell r="T946">
            <v>42836.930545577699</v>
          </cell>
          <cell r="U946">
            <v>49789.783087515309</v>
          </cell>
          <cell r="V946">
            <v>57282.403641746278</v>
          </cell>
          <cell r="W946">
            <v>65356.695801844333</v>
          </cell>
          <cell r="X946">
            <v>74057.816246253642</v>
          </cell>
          <cell r="Y946">
            <v>83434.427283721816</v>
          </cell>
          <cell r="Z946">
            <v>93538.969004490849</v>
          </cell>
          <cell r="AA946">
            <v>104427.95255929239</v>
          </cell>
          <cell r="AB946">
            <v>116162.27620635375</v>
          </cell>
          <cell r="AC946">
            <v>128807.56589395423</v>
          </cell>
          <cell r="AD946">
            <v>142434.54228329047</v>
          </cell>
          <cell r="AE946">
            <v>54747.453785980331</v>
          </cell>
          <cell r="AF946">
            <v>50329.909113716472</v>
          </cell>
          <cell r="AG946">
            <v>47408.007394059117</v>
          </cell>
          <cell r="AH946">
            <v>44664.847898894921</v>
          </cell>
          <cell r="AI946">
            <v>42083.607830624533</v>
          </cell>
          <cell r="AJ946">
            <v>39649.567241348501</v>
          </cell>
          <cell r="AK946">
            <v>37284.920692169821</v>
          </cell>
          <cell r="AL946">
            <v>34920.274142991133</v>
          </cell>
          <cell r="AM946">
            <v>32553.524744112532</v>
          </cell>
          <cell r="AN946">
            <v>30188.878194933848</v>
          </cell>
          <cell r="AO946">
            <v>27822.128796055247</v>
          </cell>
          <cell r="AP946">
            <v>25457.482246876563</v>
          </cell>
          <cell r="AQ946">
            <v>23090.732847997962</v>
          </cell>
          <cell r="AR946">
            <v>20726.086298819271</v>
          </cell>
          <cell r="AS946">
            <v>18981.780411116841</v>
          </cell>
          <cell r="AT946">
            <v>17857.815184890664</v>
          </cell>
          <cell r="AU946">
            <v>16733.849958664487</v>
          </cell>
          <cell r="AV946">
            <v>15609.884732438311</v>
          </cell>
          <cell r="AW946">
            <v>14485.919506212138</v>
          </cell>
          <cell r="AX946">
            <v>13361.954279985961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</row>
        <row r="947">
          <cell r="A947">
            <v>-3030.3064421552826</v>
          </cell>
          <cell r="B947">
            <v>-12237.798721421423</v>
          </cell>
          <cell r="C947">
            <v>-10454.437402640846</v>
          </cell>
          <cell r="D947">
            <v>-7815.7385761058486</v>
          </cell>
          <cell r="E947">
            <v>-6126.0620457973109</v>
          </cell>
          <cell r="F947">
            <v>-4727.2664817414361</v>
          </cell>
          <cell r="G947">
            <v>-3250.2023601582246</v>
          </cell>
          <cell r="H947">
            <v>-1680.7135295084961</v>
          </cell>
          <cell r="I947">
            <v>57.980824735300608</v>
          </cell>
          <cell r="J947">
            <v>1984.4010689864792</v>
          </cell>
          <cell r="K947">
            <v>4110.5108354867052</v>
          </cell>
          <cell r="L947">
            <v>6458.4119916756408</v>
          </cell>
          <cell r="M947">
            <v>9048.3637617462718</v>
          </cell>
          <cell r="N947">
            <v>11909.568681592256</v>
          </cell>
          <cell r="O947">
            <v>15461.640799315799</v>
          </cell>
          <cell r="P947">
            <v>19863.176585892521</v>
          </cell>
          <cell r="Q947">
            <v>24757.159239163069</v>
          </cell>
          <cell r="R947">
            <v>30031.074484563345</v>
          </cell>
          <cell r="S947">
            <v>35714.41747661047</v>
          </cell>
          <cell r="T947">
            <v>41838.973155320389</v>
          </cell>
          <cell r="U947">
            <v>48438.994008206995</v>
          </cell>
          <cell r="V947">
            <v>55551.391632407198</v>
          </cell>
          <cell r="W947">
            <v>63215.943168271515</v>
          </cell>
          <cell r="X947">
            <v>71475.513758930931</v>
          </cell>
          <cell r="Y947">
            <v>80376.296279978065</v>
          </cell>
          <cell r="Z947">
            <v>89968.069679986453</v>
          </cell>
          <cell r="AA947">
            <v>100304.47737667558</v>
          </cell>
          <cell r="AB947">
            <v>111443.32726569421</v>
          </cell>
          <cell r="AC947">
            <v>123446.91501986457</v>
          </cell>
          <cell r="AD947">
            <v>136382.37248698753</v>
          </cell>
          <cell r="AE947">
            <v>48544.812734100153</v>
          </cell>
          <cell r="AF947">
            <v>44627.756066991984</v>
          </cell>
          <cell r="AG947">
            <v>42036.892711726054</v>
          </cell>
          <cell r="AH947">
            <v>39604.520888315055</v>
          </cell>
          <cell r="AI947">
            <v>37315.723746702031</v>
          </cell>
          <cell r="AJ947">
            <v>35157.449043087203</v>
          </cell>
          <cell r="AK947">
            <v>33060.706345957224</v>
          </cell>
          <cell r="AL947">
            <v>30963.963648827244</v>
          </cell>
          <cell r="AM947">
            <v>28865.356345440145</v>
          </cell>
          <cell r="AN947">
            <v>26768.613648310169</v>
          </cell>
          <cell r="AO947">
            <v>24670.006344923069</v>
          </cell>
          <cell r="AP947">
            <v>22573.263647793086</v>
          </cell>
          <cell r="AQ947">
            <v>20474.656344405987</v>
          </cell>
          <cell r="AR947">
            <v>18377.913647276004</v>
          </cell>
          <cell r="AS947">
            <v>16831.229795995478</v>
          </cell>
          <cell r="AT947">
            <v>15834.604790564397</v>
          </cell>
          <cell r="AU947">
            <v>14837.979785133321</v>
          </cell>
          <cell r="AV947">
            <v>13841.354779702246</v>
          </cell>
          <cell r="AW947">
            <v>12844.729774271165</v>
          </cell>
          <cell r="AX947">
            <v>11848.104768840089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</row>
        <row r="948">
          <cell r="A948">
            <v>-3497.7758059000416</v>
          </cell>
          <cell r="B948">
            <v>-14257.648217978342</v>
          </cell>
          <cell r="C948">
            <v>-12697.38882217605</v>
          </cell>
          <cell r="D948">
            <v>-10126.189814081148</v>
          </cell>
          <cell r="E948">
            <v>-8347.402746886879</v>
          </cell>
          <cell r="F948">
            <v>-6830.8793638066463</v>
          </cell>
          <cell r="G948">
            <v>-5252.5271773764898</v>
          </cell>
          <cell r="H948">
            <v>-3597.2253493785643</v>
          </cell>
          <cell r="I948">
            <v>-1778.6359680701134</v>
          </cell>
          <cell r="J948">
            <v>222.81279827092499</v>
          </cell>
          <cell r="K948">
            <v>2418.4433386187102</v>
          </cell>
          <cell r="L948">
            <v>4831.0240581379139</v>
          </cell>
          <cell r="M948">
            <v>7480.9499218680048</v>
          </cell>
          <cell r="N948">
            <v>10399.213728188652</v>
          </cell>
          <cell r="O948">
            <v>14066.184974074145</v>
          </cell>
          <cell r="P948">
            <v>18666.408794144081</v>
          </cell>
          <cell r="Q948">
            <v>23794.630505564266</v>
          </cell>
          <cell r="R948">
            <v>29320.969395951895</v>
          </cell>
          <cell r="S948">
            <v>35276.332336559455</v>
          </cell>
          <cell r="T948">
            <v>41694.025579377281</v>
          </cell>
          <cell r="U948">
            <v>48609.941027295827</v>
          </cell>
          <cell r="V948">
            <v>56062.756964904853</v>
          </cell>
          <cell r="W948">
            <v>64094.154372546138</v>
          </cell>
          <cell r="X948">
            <v>72749.050033388194</v>
          </cell>
          <cell r="Y948">
            <v>82075.847737209187</v>
          </cell>
          <cell r="Z948">
            <v>92126.708985782258</v>
          </cell>
          <cell r="AA948">
            <v>102957.84471382339</v>
          </cell>
          <cell r="AB948">
            <v>114629.82965699477</v>
          </cell>
          <cell r="AC948">
            <v>127207.94112511299</v>
          </cell>
          <cell r="AD948">
            <v>140762.52407520212</v>
          </cell>
          <cell r="AE948">
            <v>55914.053710636101</v>
          </cell>
          <cell r="AF948">
            <v>51402.376673751736</v>
          </cell>
          <cell r="AG948">
            <v>48418.212874485551</v>
          </cell>
          <cell r="AH948">
            <v>45616.600073476526</v>
          </cell>
          <cell r="AI948">
            <v>42980.357000300472</v>
          </cell>
          <cell r="AJ948">
            <v>40494.450043336212</v>
          </cell>
          <cell r="AK948">
            <v>38079.415826871787</v>
          </cell>
          <cell r="AL948">
            <v>35664.381610407363</v>
          </cell>
          <cell r="AM948">
            <v>33247.199735139911</v>
          </cell>
          <cell r="AN948">
            <v>30832.165518675483</v>
          </cell>
          <cell r="AO948">
            <v>28414.983643408035</v>
          </cell>
          <cell r="AP948">
            <v>25999.949426943615</v>
          </cell>
          <cell r="AQ948">
            <v>23582.767551676166</v>
          </cell>
          <cell r="AR948">
            <v>21167.733335211742</v>
          </cell>
          <cell r="AS948">
            <v>19386.258465639854</v>
          </cell>
          <cell r="AT948">
            <v>18238.342942960495</v>
          </cell>
          <cell r="AU948">
            <v>17090.427420281136</v>
          </cell>
          <cell r="AV948">
            <v>15942.511897601773</v>
          </cell>
          <cell r="AW948">
            <v>14794.596374922417</v>
          </cell>
          <cell r="AX948">
            <v>13646.680852243058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</row>
        <row r="949">
          <cell r="A949">
            <v>-3364.2890051478403</v>
          </cell>
          <cell r="B949">
            <v>-13706.456120338929</v>
          </cell>
          <cell r="C949">
            <v>-11925.668689270075</v>
          </cell>
          <cell r="D949">
            <v>-9233.228955888133</v>
          </cell>
          <cell r="E949">
            <v>-7452.3884735974889</v>
          </cell>
          <cell r="F949">
            <v>-5950.795203817227</v>
          </cell>
          <cell r="G949">
            <v>-4381.0911737309489</v>
          </cell>
          <cell r="H949">
            <v>-2728.3197530385023</v>
          </cell>
          <cell r="I949">
            <v>-908.79773572562317</v>
          </cell>
          <cell r="J949">
            <v>1096.8760356630487</v>
          </cell>
          <cell r="K949">
            <v>3300.3561811887939</v>
          </cell>
          <cell r="L949">
            <v>5724.3742136090823</v>
          </cell>
          <cell r="M949">
            <v>8389.4548031927898</v>
          </cell>
          <cell r="N949">
            <v>11326.252287356318</v>
          </cell>
          <cell r="O949">
            <v>14997.658859488494</v>
          </cell>
          <cell r="P949">
            <v>19580.882912250603</v>
          </cell>
          <cell r="Q949">
            <v>24684.930354873195</v>
          </cell>
          <cell r="R949">
            <v>30185.218265151052</v>
          </cell>
          <cell r="S949">
            <v>36112.507820360188</v>
          </cell>
          <cell r="T949">
            <v>42499.948267912412</v>
          </cell>
          <cell r="U949">
            <v>49383.262317446242</v>
          </cell>
          <cell r="V949">
            <v>56800.94592538759</v>
          </cell>
          <cell r="W949">
            <v>64794.483589305208</v>
          </cell>
          <cell r="X949">
            <v>73408.580356126302</v>
          </cell>
          <cell r="Y949">
            <v>82691.411841753012</v>
          </cell>
          <cell r="Z949">
            <v>92694.893660351445</v>
          </cell>
          <cell r="AA949">
            <v>103474.97177013672</v>
          </cell>
          <cell r="AB949">
            <v>115091.9353594556</v>
          </cell>
          <cell r="AC949">
            <v>127610.75402302919</v>
          </cell>
          <cell r="AD949">
            <v>141101.44111406337</v>
          </cell>
          <cell r="AE949">
            <v>53770.338457163707</v>
          </cell>
          <cell r="AF949">
            <v>49431.636732224397</v>
          </cell>
          <cell r="AG949">
            <v>46561.884195079416</v>
          </cell>
          <cell r="AH949">
            <v>43867.68374744631</v>
          </cell>
          <cell r="AI949">
            <v>41332.512839723953</v>
          </cell>
          <cell r="AJ949">
            <v>38941.914241011378</v>
          </cell>
          <cell r="AK949">
            <v>36619.471159403409</v>
          </cell>
          <cell r="AL949">
            <v>34297.028077795439</v>
          </cell>
          <cell r="AM949">
            <v>31972.519677487326</v>
          </cell>
          <cell r="AN949">
            <v>29650.076595879364</v>
          </cell>
          <cell r="AO949">
            <v>27325.56819557125</v>
          </cell>
          <cell r="AP949">
            <v>25003.125113963284</v>
          </cell>
          <cell r="AQ949">
            <v>22678.61671365517</v>
          </cell>
          <cell r="AR949">
            <v>20356.173632047205</v>
          </cell>
          <cell r="AS949">
            <v>18642.999566980434</v>
          </cell>
          <cell r="AT949">
            <v>17539.094518454865</v>
          </cell>
          <cell r="AU949">
            <v>16435.189469929293</v>
          </cell>
          <cell r="AV949">
            <v>15331.28442140372</v>
          </cell>
          <cell r="AW949">
            <v>14227.379372878151</v>
          </cell>
          <cell r="AX949">
            <v>13123.474324352585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</row>
        <row r="950">
          <cell r="A950">
            <v>-3625.4095321886143</v>
          </cell>
          <cell r="B950">
            <v>-14613.484080686718</v>
          </cell>
          <cell r="C950">
            <v>-12763.642583745692</v>
          </cell>
          <cell r="D950">
            <v>-10023.092949815866</v>
          </cell>
          <cell r="E950">
            <v>-8137.335055702988</v>
          </cell>
          <cell r="F950">
            <v>-6517.353991482848</v>
          </cell>
          <cell r="G950">
            <v>-4835.1947405804003</v>
          </cell>
          <cell r="H950">
            <v>-3075.036310206041</v>
          </cell>
          <cell r="I950">
            <v>-1147.2281850032637</v>
          </cell>
          <cell r="J950">
            <v>968.59388244332035</v>
          </cell>
          <cell r="K950">
            <v>3284.0733218376495</v>
          </cell>
          <cell r="L950">
            <v>5822.7322234104713</v>
          </cell>
          <cell r="M950">
            <v>8605.6027910895009</v>
          </cell>
          <cell r="N950">
            <v>11664.858275616873</v>
          </cell>
          <cell r="O950">
            <v>15499.807732421146</v>
          </cell>
          <cell r="P950">
            <v>20303.535994249025</v>
          </cell>
          <cell r="Q950">
            <v>25657.105339959744</v>
          </cell>
          <cell r="R950">
            <v>31426.286187133959</v>
          </cell>
          <cell r="S950">
            <v>37643.343536744746</v>
          </cell>
          <cell r="T950">
            <v>44343.047205642833</v>
          </cell>
          <cell r="U950">
            <v>51562.866281922783</v>
          </cell>
          <cell r="V950">
            <v>59343.178676364681</v>
          </cell>
          <cell r="W950">
            <v>67727.496941898877</v>
          </cell>
          <cell r="X950">
            <v>76762.711624022573</v>
          </cell>
          <cell r="Y950">
            <v>86499.353503141596</v>
          </cell>
          <cell r="Z950">
            <v>96991.876195467077</v>
          </cell>
          <cell r="AA950">
            <v>108298.96069295365</v>
          </cell>
          <cell r="AB950">
            <v>120483.8435454649</v>
          </cell>
          <cell r="AC950">
            <v>133614.67052057281</v>
          </cell>
          <cell r="AD950">
            <v>147764.8777188872</v>
          </cell>
          <cell r="AE950">
            <v>58127.281750254442</v>
          </cell>
          <cell r="AF950">
            <v>53437.020449467294</v>
          </cell>
          <cell r="AG950">
            <v>50334.735452451241</v>
          </cell>
          <cell r="AH950">
            <v>47422.227311257528</v>
          </cell>
          <cell r="AI950">
            <v>44681.634674749897</v>
          </cell>
          <cell r="AJ950">
            <v>42097.328860684182</v>
          </cell>
          <cell r="AK950">
            <v>39586.701120055375</v>
          </cell>
          <cell r="AL950">
            <v>37076.073379426554</v>
          </cell>
          <cell r="AM950">
            <v>34563.212969905704</v>
          </cell>
          <cell r="AN950">
            <v>32052.585229276905</v>
          </cell>
          <cell r="AO950">
            <v>29539.724819756058</v>
          </cell>
          <cell r="AP950">
            <v>27029.097079127252</v>
          </cell>
          <cell r="AQ950">
            <v>24516.236669606409</v>
          </cell>
          <cell r="AR950">
            <v>22005.608928977603</v>
          </cell>
          <cell r="AS950">
            <v>20153.618511496832</v>
          </cell>
          <cell r="AT950">
            <v>18960.265417164108</v>
          </cell>
          <cell r="AU950">
            <v>17766.912322831387</v>
          </cell>
          <cell r="AV950">
            <v>16573.559228498656</v>
          </cell>
          <cell r="AW950">
            <v>15380.206134165932</v>
          </cell>
          <cell r="AX950">
            <v>14186.853039833208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</row>
        <row r="951">
          <cell r="A951">
            <v>-3359.7038828211566</v>
          </cell>
          <cell r="B951">
            <v>-13517.729659001114</v>
          </cell>
          <cell r="C951">
            <v>-11728.642392138399</v>
          </cell>
          <cell r="D951">
            <v>-9190.3673234497692</v>
          </cell>
          <cell r="E951">
            <v>-7454.0834899432693</v>
          </cell>
          <cell r="F951">
            <v>-5947.8926784419618</v>
          </cell>
          <cell r="G951">
            <v>-4373.6510641423074</v>
          </cell>
          <cell r="H951">
            <v>-2716.3701496944223</v>
          </cell>
          <cell r="I951">
            <v>-892.19357435437655</v>
          </cell>
          <cell r="J951">
            <v>1118.3157047324953</v>
          </cell>
          <cell r="K951">
            <v>3326.8220617606503</v>
          </cell>
          <cell r="L951">
            <v>5756.089645650216</v>
          </cell>
          <cell r="M951">
            <v>8426.6688025208859</v>
          </cell>
          <cell r="N951">
            <v>11369.268331648362</v>
          </cell>
          <cell r="O951">
            <v>15047.7978327978</v>
          </cell>
          <cell r="P951">
            <v>19639.917958868835</v>
          </cell>
          <cell r="Q951">
            <v>24753.880108166461</v>
          </cell>
          <cell r="R951">
            <v>30264.852429565424</v>
          </cell>
          <cell r="S951">
            <v>36203.65585449824</v>
          </cell>
          <cell r="T951">
            <v>42603.504023403693</v>
          </cell>
          <cell r="U951">
            <v>49500.189037945311</v>
          </cell>
          <cell r="V951">
            <v>56932.281633657258</v>
          </cell>
          <cell r="W951">
            <v>64941.346892512956</v>
          </cell>
          <cell r="X951">
            <v>73572.176701821198</v>
          </cell>
          <cell r="Y951">
            <v>82873.040259510133</v>
          </cell>
          <cell r="Z951">
            <v>92895.954026787789</v>
          </cell>
          <cell r="AA951">
            <v>103696.97263792911</v>
          </cell>
          <cell r="AB951">
            <v>115336.50239414563</v>
          </cell>
          <cell r="AC951">
            <v>127879.63909479931</v>
          </cell>
          <cell r="AD951">
            <v>141396.53209533123</v>
          </cell>
          <cell r="AE951">
            <v>53890.438216919727</v>
          </cell>
          <cell r="AF951">
            <v>49542.045702415577</v>
          </cell>
          <cell r="AG951">
            <v>46665.883375037556</v>
          </cell>
          <cell r="AH951">
            <v>43965.665244872034</v>
          </cell>
          <cell r="AI951">
            <v>41424.831858063735</v>
          </cell>
          <cell r="AJ951">
            <v>39028.893692489277</v>
          </cell>
          <cell r="AK951">
            <v>36701.263274067904</v>
          </cell>
          <cell r="AL951">
            <v>34373.632855646531</v>
          </cell>
          <cell r="AM951">
            <v>32043.932505493238</v>
          </cell>
          <cell r="AN951">
            <v>29716.302087071861</v>
          </cell>
          <cell r="AO951">
            <v>27386.601736918576</v>
          </cell>
          <cell r="AP951">
            <v>25058.971318497202</v>
          </cell>
          <cell r="AQ951">
            <v>22729.270968343913</v>
          </cell>
          <cell r="AR951">
            <v>20401.640549922537</v>
          </cell>
          <cell r="AS951">
            <v>18684.63999241517</v>
          </cell>
          <cell r="AT951">
            <v>17578.269295821803</v>
          </cell>
          <cell r="AU951">
            <v>16471.898599228447</v>
          </cell>
          <cell r="AV951">
            <v>15365.52790263508</v>
          </cell>
          <cell r="AW951">
            <v>14259.15720604172</v>
          </cell>
          <cell r="AX951">
            <v>13152.786509448359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</row>
        <row r="952">
          <cell r="A952">
            <v>-3637.9642251723362</v>
          </cell>
          <cell r="B952">
            <v>-14854.031432970312</v>
          </cell>
          <cell r="C952">
            <v>-13053.086992336197</v>
          </cell>
          <cell r="D952">
            <v>-10410.319311279756</v>
          </cell>
          <cell r="E952">
            <v>-8590.0658462216215</v>
          </cell>
          <cell r="F952">
            <v>-7005.7379725163973</v>
          </cell>
          <cell r="G952">
            <v>-5361.9551115873583</v>
          </cell>
          <cell r="H952">
            <v>-3643.1115914242737</v>
          </cell>
          <cell r="I952">
            <v>-1759.8038012784502</v>
          </cell>
          <cell r="J952">
            <v>308.08257608894615</v>
          </cell>
          <cell r="K952">
            <v>2571.9247347028731</v>
          </cell>
          <cell r="L952">
            <v>5054.9554908287755</v>
          </cell>
          <cell r="M952">
            <v>7777.8963342064417</v>
          </cell>
          <cell r="N952">
            <v>10772.582810153352</v>
          </cell>
          <cell r="O952">
            <v>14537.85736653377</v>
          </cell>
          <cell r="P952">
            <v>19266.3709953691</v>
          </cell>
          <cell r="Q952">
            <v>24538.851468715151</v>
          </cell>
          <cell r="R952">
            <v>30220.648303624741</v>
          </cell>
          <cell r="S952">
            <v>36343.537793000316</v>
          </cell>
          <cell r="T952">
            <v>42941.763105944396</v>
          </cell>
          <cell r="U952">
            <v>50052.225797769985</v>
          </cell>
          <cell r="V952">
            <v>57714.692187430803</v>
          </cell>
          <cell r="W952">
            <v>65972.015756567998</v>
          </cell>
          <cell r="X952">
            <v>74870.376813972456</v>
          </cell>
          <cell r="Y952">
            <v>84459.540765822501</v>
          </cell>
          <cell r="Z952">
            <v>94793.136436111236</v>
          </cell>
          <cell r="AA952">
            <v>105928.95599381192</v>
          </cell>
          <cell r="AB952">
            <v>117929.27816416867</v>
          </cell>
          <cell r="AC952">
            <v>130861.21653171985</v>
          </cell>
          <cell r="AD952">
            <v>144797.09488299003</v>
          </cell>
          <cell r="AE952">
            <v>58114.418232609103</v>
          </cell>
          <cell r="AF952">
            <v>53425.194882628995</v>
          </cell>
          <cell r="AG952">
            <v>50323.59641862462</v>
          </cell>
          <cell r="AH952">
            <v>47411.732812986978</v>
          </cell>
          <cell r="AI952">
            <v>44671.74666728155</v>
          </cell>
          <cell r="AJ952">
            <v>42088.012757878147</v>
          </cell>
          <cell r="AK952">
            <v>39577.940617017106</v>
          </cell>
          <cell r="AL952">
            <v>37067.868476156087</v>
          </cell>
          <cell r="AM952">
            <v>34555.564160490743</v>
          </cell>
          <cell r="AN952">
            <v>32045.49201962971</v>
          </cell>
          <cell r="AO952">
            <v>29533.18770396437</v>
          </cell>
          <cell r="AP952">
            <v>27023.11556310334</v>
          </cell>
          <cell r="AQ952">
            <v>24510.811247437992</v>
          </cell>
          <cell r="AR952">
            <v>22000.739106576966</v>
          </cell>
          <cell r="AS952">
            <v>20149.158532988713</v>
          </cell>
          <cell r="AT952">
            <v>18956.069526673247</v>
          </cell>
          <cell r="AU952">
            <v>17762.980520357782</v>
          </cell>
          <cell r="AV952">
            <v>16569.891514042316</v>
          </cell>
          <cell r="AW952">
            <v>15376.80250772685</v>
          </cell>
          <cell r="AX952">
            <v>14183.713501411385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</row>
        <row r="953">
          <cell r="A953">
            <v>-3424.266598296912</v>
          </cell>
          <cell r="B953">
            <v>-13897.112945468984</v>
          </cell>
          <cell r="C953">
            <v>-12223.78006865002</v>
          </cell>
          <cell r="D953">
            <v>-9596.5567929327954</v>
          </cell>
          <cell r="E953">
            <v>-7811.8668482319517</v>
          </cell>
          <cell r="F953">
            <v>-6297.6629165700915</v>
          </cell>
          <cell r="G953">
            <v>-4717.9409116987317</v>
          </cell>
          <cell r="H953">
            <v>-3057.6325722989482</v>
          </cell>
          <cell r="I953">
            <v>-1231.7450765887768</v>
          </cell>
          <cell r="J953">
            <v>779.24275995255027</v>
          </cell>
          <cell r="K953">
            <v>2986.8671482450695</v>
          </cell>
          <cell r="L953">
            <v>5413.9215586886385</v>
          </cell>
          <cell r="M953">
            <v>8080.9160876132482</v>
          </cell>
          <cell r="N953">
            <v>11018.718919871926</v>
          </cell>
          <cell r="O953">
            <v>14698.666720181056</v>
          </cell>
          <cell r="P953">
            <v>19301.549187715376</v>
          </cell>
          <cell r="Q953">
            <v>24429.591462961405</v>
          </cell>
          <cell r="R953">
            <v>29955.736987078366</v>
          </cell>
          <cell r="S953">
            <v>35910.891549889151</v>
          </cell>
          <cell r="T953">
            <v>42328.360238000249</v>
          </cell>
          <cell r="U953">
            <v>49244.033698446598</v>
          </cell>
          <cell r="V953">
            <v>56696.588862467055</v>
          </cell>
          <cell r="W953">
            <v>64727.705251988344</v>
          </cell>
          <cell r="X953">
            <v>73382.298078543434</v>
          </cell>
          <cell r="Y953">
            <v>82708.76943826479</v>
          </cell>
          <cell r="Z953">
            <v>92759.279007797726</v>
          </cell>
          <cell r="AA953">
            <v>103590.0357550409</v>
          </cell>
          <cell r="AB953">
            <v>115261.61229615002</v>
          </cell>
          <cell r="AC953">
            <v>127839.28365689251</v>
          </cell>
          <cell r="AD953">
            <v>141393.39233292657</v>
          </cell>
          <cell r="AE953">
            <v>54799.320549921962</v>
          </cell>
          <cell r="AF953">
            <v>50377.590774409044</v>
          </cell>
          <cell r="AG953">
            <v>47452.920897033393</v>
          </cell>
          <cell r="AH953">
            <v>44707.162581355173</v>
          </cell>
          <cell r="AI953">
            <v>42123.477092155772</v>
          </cell>
          <cell r="AJ953">
            <v>39687.130536118952</v>
          </cell>
          <cell r="AK953">
            <v>37320.243762858787</v>
          </cell>
          <cell r="AL953">
            <v>34953.356989598615</v>
          </cell>
          <cell r="AM953">
            <v>32584.365374436111</v>
          </cell>
          <cell r="AN953">
            <v>30217.478601175946</v>
          </cell>
          <cell r="AO953">
            <v>27848.486986013446</v>
          </cell>
          <cell r="AP953">
            <v>25481.600212753274</v>
          </cell>
          <cell r="AQ953">
            <v>23112.608597590774</v>
          </cell>
          <cell r="AR953">
            <v>20745.721824330594</v>
          </cell>
          <cell r="AS953">
            <v>18999.763412255561</v>
          </cell>
          <cell r="AT953">
            <v>17874.733361365659</v>
          </cell>
          <cell r="AU953">
            <v>16749.703310475765</v>
          </cell>
          <cell r="AV953">
            <v>15624.673259585868</v>
          </cell>
          <cell r="AW953">
            <v>14499.64320869597</v>
          </cell>
          <cell r="AX953">
            <v>13374.613157806072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</row>
        <row r="954">
          <cell r="A954">
            <v>-2950.2521749268726</v>
          </cell>
          <cell r="B954">
            <v>-11838.791895326358</v>
          </cell>
          <cell r="C954">
            <v>-10341.305378799323</v>
          </cell>
          <cell r="D954">
            <v>-7957.2050392519468</v>
          </cell>
          <cell r="E954">
            <v>-6364.3841419621967</v>
          </cell>
          <cell r="F954">
            <v>-5030.5729681041339</v>
          </cell>
          <cell r="G954">
            <v>-3619.4406454187592</v>
          </cell>
          <cell r="H954">
            <v>-2117.2635456089552</v>
          </cell>
          <cell r="I954">
            <v>-449.09136174750626</v>
          </cell>
          <cell r="J954">
            <v>1403.1050105655636</v>
          </cell>
          <cell r="K954">
            <v>3451.0440314652633</v>
          </cell>
          <cell r="L954">
            <v>5716.3458974073974</v>
          </cell>
          <cell r="M954">
            <v>8218.844084598888</v>
          </cell>
          <cell r="N954">
            <v>10987.018982162788</v>
          </cell>
          <cell r="O954">
            <v>14430.283163183034</v>
          </cell>
          <cell r="P954">
            <v>18702.570838719614</v>
          </cell>
          <cell r="Q954">
            <v>23454.047508576728</v>
          </cell>
          <cell r="R954">
            <v>28574.393660718641</v>
          </cell>
          <cell r="S954">
            <v>34092.245591693812</v>
          </cell>
          <cell r="T954">
            <v>40038.462708173356</v>
          </cell>
          <cell r="U954">
            <v>46446.3001127674</v>
          </cell>
          <cell r="V954">
            <v>53351.594588126973</v>
          </cell>
          <cell r="W954">
            <v>60792.96501947489</v>
          </cell>
          <cell r="X954">
            <v>68812.028376458751</v>
          </cell>
          <cell r="Y954">
            <v>77453.632462236463</v>
          </cell>
          <cell r="Z954">
            <v>86766.106731478067</v>
          </cell>
          <cell r="AA954">
            <v>96801.532580020837</v>
          </cell>
          <cell r="AB954">
            <v>107616.03461781294</v>
          </cell>
          <cell r="AC954">
            <v>119270.09455413269</v>
          </cell>
          <cell r="AD954">
            <v>131828.88945053285</v>
          </cell>
          <cell r="AE954">
            <v>47364.346980977411</v>
          </cell>
          <cell r="AF954">
            <v>43542.541505255846</v>
          </cell>
          <cell r="AG954">
            <v>41014.680256490239</v>
          </cell>
          <cell r="AH954">
            <v>38641.456495965489</v>
          </cell>
          <cell r="AI954">
            <v>36408.316107141247</v>
          </cell>
          <cell r="AJ954">
            <v>34302.524238044767</v>
          </cell>
          <cell r="AK954">
            <v>32256.768099677094</v>
          </cell>
          <cell r="AL954">
            <v>30211.011961309418</v>
          </cell>
          <cell r="AM954">
            <v>28163.436558374204</v>
          </cell>
          <cell r="AN954">
            <v>26117.680420006523</v>
          </cell>
          <cell r="AO954">
            <v>24070.10501707131</v>
          </cell>
          <cell r="AP954">
            <v>22024.348878703633</v>
          </cell>
          <cell r="AQ954">
            <v>19976.773475768412</v>
          </cell>
          <cell r="AR954">
            <v>17931.017337400735</v>
          </cell>
          <cell r="AS954">
            <v>16421.944246457166</v>
          </cell>
          <cell r="AT954">
            <v>15449.554202937699</v>
          </cell>
          <cell r="AU954">
            <v>14477.164159418235</v>
          </cell>
          <cell r="AV954">
            <v>13504.774115898772</v>
          </cell>
          <cell r="AW954">
            <v>12532.384072379306</v>
          </cell>
          <cell r="AX954">
            <v>11559.994028859839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</row>
        <row r="955">
          <cell r="A955">
            <v>-3103.7311596442169</v>
          </cell>
          <cell r="B955">
            <v>-12603.856614794679</v>
          </cell>
          <cell r="C955">
            <v>-11033.660748490383</v>
          </cell>
          <cell r="D955">
            <v>-8616.4234901726504</v>
          </cell>
          <cell r="E955">
            <v>-6998.5596296820786</v>
          </cell>
          <cell r="F955">
            <v>-5623.6821693753445</v>
          </cell>
          <cell r="G955">
            <v>-4176.2554049248929</v>
          </cell>
          <cell r="H955">
            <v>-2642.2288058160016</v>
          </cell>
          <cell r="I955">
            <v>-943.64924641935352</v>
          </cell>
          <cell r="J955">
            <v>937.87059147385526</v>
          </cell>
          <cell r="K955">
            <v>3013.8830410496848</v>
          </cell>
          <cell r="L955">
            <v>5306.2517302174283</v>
          </cell>
          <cell r="M955">
            <v>7834.8911855885854</v>
          </cell>
          <cell r="N955">
            <v>10628.880724610444</v>
          </cell>
          <cell r="O955">
            <v>14116.584273518167</v>
          </cell>
          <cell r="P955">
            <v>18460.059488945408</v>
          </cell>
          <cell r="Q955">
            <v>23294.513225532635</v>
          </cell>
          <cell r="R955">
            <v>28504.278169740381</v>
          </cell>
          <cell r="S955">
            <v>34118.49070599601</v>
          </cell>
          <cell r="T955">
            <v>40168.549151971252</v>
          </cell>
          <cell r="U955">
            <v>46688.289358338385</v>
          </cell>
          <cell r="V955">
            <v>53714.173940791938</v>
          </cell>
          <cell r="W955">
            <v>61285.496202643873</v>
          </cell>
          <cell r="X955">
            <v>69444.59988845991</v>
          </cell>
          <cell r="Y955">
            <v>78237.115997741668</v>
          </cell>
          <cell r="Z955">
            <v>87712.217983070557</v>
          </cell>
          <cell r="AA955">
            <v>97922.896759946467</v>
          </cell>
          <cell r="AB955">
            <v>108926.25706635536</v>
          </cell>
          <cell r="AC955">
            <v>120783.83682950005</v>
          </cell>
          <cell r="AD955">
            <v>133561.95132580033</v>
          </cell>
          <cell r="AE955">
            <v>49657.556295362003</v>
          </cell>
          <cell r="AF955">
            <v>45650.712906667388</v>
          </cell>
          <cell r="AG955">
            <v>43000.461815527953</v>
          </cell>
          <cell r="AH955">
            <v>40512.33519705943</v>
          </cell>
          <cell r="AI955">
            <v>38171.074277363383</v>
          </cell>
          <cell r="AJ955">
            <v>35963.327629278676</v>
          </cell>
          <cell r="AK955">
            <v>33818.523423525032</v>
          </cell>
          <cell r="AL955">
            <v>31673.719217771384</v>
          </cell>
          <cell r="AM955">
            <v>29527.007665280435</v>
          </cell>
          <cell r="AN955">
            <v>27382.203459526791</v>
          </cell>
          <cell r="AO955">
            <v>25235.491907035837</v>
          </cell>
          <cell r="AP955">
            <v>23090.687701282197</v>
          </cell>
          <cell r="AQ955">
            <v>20943.976148791244</v>
          </cell>
          <cell r="AR955">
            <v>18799.1719430376</v>
          </cell>
          <cell r="AS955">
            <v>17217.035024788882</v>
          </cell>
          <cell r="AT955">
            <v>16197.565394045097</v>
          </cell>
          <cell r="AU955">
            <v>15178.095763301319</v>
          </cell>
          <cell r="AV955">
            <v>14158.626132557534</v>
          </cell>
          <cell r="AW955">
            <v>13139.156501813753</v>
          </cell>
          <cell r="AX955">
            <v>12119.686871069975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</row>
        <row r="956">
          <cell r="A956">
            <v>-3708.7435577111642</v>
          </cell>
          <cell r="B956">
            <v>-15133.837566889641</v>
          </cell>
          <cell r="C956">
            <v>-13303.197326381322</v>
          </cell>
          <cell r="D956">
            <v>-10298.266737088925</v>
          </cell>
          <cell r="E956">
            <v>-8299.6133745974275</v>
          </cell>
          <cell r="F956">
            <v>-6647.7400184665112</v>
          </cell>
          <cell r="G956">
            <v>-4935.1344567488413</v>
          </cell>
          <cell r="H956">
            <v>-3145.7443655750326</v>
          </cell>
          <cell r="I956">
            <v>-1188.3640173472818</v>
          </cell>
          <cell r="J956">
            <v>957.62892703574278</v>
          </cell>
          <cell r="K956">
            <v>3303.8839806248343</v>
          </cell>
          <cell r="L956">
            <v>5874.1379333173827</v>
          </cell>
          <cell r="M956">
            <v>8689.5650399598071</v>
          </cell>
          <cell r="N956">
            <v>11782.743688716821</v>
          </cell>
          <cell r="O956">
            <v>15662.438870111937</v>
          </cell>
          <cell r="P956">
            <v>20525.865639438227</v>
          </cell>
          <cell r="Q956">
            <v>25946.853854279962</v>
          </cell>
          <cell r="R956">
            <v>31788.687472607766</v>
          </cell>
          <cell r="S956">
            <v>38084.037816810895</v>
          </cell>
          <cell r="T956">
            <v>44868.112568943769</v>
          </cell>
          <cell r="U956">
            <v>52178.852674918278</v>
          </cell>
          <cell r="V956">
            <v>60057.144534880623</v>
          </cell>
          <cell r="W956">
            <v>68547.048666478149</v>
          </cell>
          <cell r="X956">
            <v>77696.046119850143</v>
          </cell>
          <cell r="Y956">
            <v>87555.304022454598</v>
          </cell>
          <cell r="Z956">
            <v>98179.961738830083</v>
          </cell>
          <cell r="AA956">
            <v>109629.43924568358</v>
          </cell>
          <cell r="AB956">
            <v>121967.76944693776</v>
          </cell>
          <cell r="AC956">
            <v>135263.95628725915</v>
          </cell>
          <cell r="AD956">
            <v>149592.36066687002</v>
          </cell>
          <cell r="AE956">
            <v>59257.147839336751</v>
          </cell>
          <cell r="AF956">
            <v>54475.718208754595</v>
          </cell>
          <cell r="AG956">
            <v>51313.131637137878</v>
          </cell>
          <cell r="AH956">
            <v>48344.010764644416</v>
          </cell>
          <cell r="AI956">
            <v>45550.147054886162</v>
          </cell>
          <cell r="AJ956">
            <v>42915.608038523518</v>
          </cell>
          <cell r="AK956">
            <v>40356.179234761665</v>
          </cell>
          <cell r="AL956">
            <v>37796.750430999811</v>
          </cell>
          <cell r="AM956">
            <v>35235.04556018945</v>
          </cell>
          <cell r="AN956">
            <v>32675.616756427611</v>
          </cell>
          <cell r="AO956">
            <v>30113.91188561725</v>
          </cell>
          <cell r="AP956">
            <v>27554.483081855411</v>
          </cell>
          <cell r="AQ956">
            <v>24992.778211045053</v>
          </cell>
          <cell r="AR956">
            <v>22433.349407283207</v>
          </cell>
          <cell r="AS956">
            <v>20545.360382831492</v>
          </cell>
          <cell r="AT956">
            <v>19328.811137689914</v>
          </cell>
          <cell r="AU956">
            <v>18112.261892548329</v>
          </cell>
          <cell r="AV956">
            <v>16895.712647406748</v>
          </cell>
          <cell r="AW956">
            <v>15679.163402265163</v>
          </cell>
          <cell r="AX956">
            <v>14462.614157123584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</row>
        <row r="957">
          <cell r="A957">
            <v>-2904.971443412167</v>
          </cell>
          <cell r="B957">
            <v>-11660.41266840822</v>
          </cell>
          <cell r="C957">
            <v>-9929.5817223736522</v>
          </cell>
          <cell r="D957">
            <v>-7333.9244987401244</v>
          </cell>
          <cell r="E957">
            <v>-5679.8013579418712</v>
          </cell>
          <cell r="F957">
            <v>-4322.2586351118871</v>
          </cell>
          <cell r="G957">
            <v>-2882.9595194409521</v>
          </cell>
          <cell r="H957">
            <v>-1348.0632219631859</v>
          </cell>
          <cell r="I957">
            <v>356.64342226604037</v>
          </cell>
          <cell r="J957">
            <v>2249.3325512551905</v>
          </cell>
          <cell r="K957">
            <v>4342.0566225653893</v>
          </cell>
          <cell r="L957">
            <v>6656.658146703403</v>
          </cell>
          <cell r="M957">
            <v>9213.2692234609658</v>
          </cell>
          <cell r="N957">
            <v>12040.525402242027</v>
          </cell>
          <cell r="O957">
            <v>15542.043407133435</v>
          </cell>
          <cell r="P957">
            <v>19869.51803346923</v>
          </cell>
          <cell r="Q957">
            <v>24678.425805688228</v>
          </cell>
          <cell r="R957">
            <v>29860.66158592355</v>
          </cell>
          <cell r="S957">
            <v>35445.207797663257</v>
          </cell>
          <cell r="T957">
            <v>41463.296845251905</v>
          </cell>
          <cell r="U957">
            <v>47948.585785751857</v>
          </cell>
          <cell r="V957">
            <v>54937.344561035083</v>
          </cell>
          <cell r="W957">
            <v>62468.658842821475</v>
          </cell>
          <cell r="X957">
            <v>70584.648625104455</v>
          </cell>
          <cell r="Y957">
            <v>79330.70378647506</v>
          </cell>
          <cell r="Z957">
            <v>88755.737939761093</v>
          </cell>
          <cell r="AA957">
            <v>98912.461988673575</v>
          </cell>
          <cell r="AB957">
            <v>109857.67892136666</v>
          </cell>
          <cell r="AC957">
            <v>121652.60148958779</v>
          </cell>
          <cell r="AD957">
            <v>134363.19455008552</v>
          </cell>
          <cell r="AE957">
            <v>46617.346752285077</v>
          </cell>
          <cell r="AF957">
            <v>42855.816351516572</v>
          </cell>
          <cell r="AG957">
            <v>40367.822915806399</v>
          </cell>
          <cell r="AH957">
            <v>38032.028124640434</v>
          </cell>
          <cell r="AI957">
            <v>35834.107399708621</v>
          </cell>
          <cell r="AJ957">
            <v>33761.526734989675</v>
          </cell>
          <cell r="AK957">
            <v>31748.034955799652</v>
          </cell>
          <cell r="AL957">
            <v>29734.54317660963</v>
          </cell>
          <cell r="AM957">
            <v>27719.260825130856</v>
          </cell>
          <cell r="AN957">
            <v>25705.76904594083</v>
          </cell>
          <cell r="AO957">
            <v>23690.486694462055</v>
          </cell>
          <cell r="AP957">
            <v>21676.994915272033</v>
          </cell>
          <cell r="AQ957">
            <v>19661.712563793251</v>
          </cell>
          <cell r="AR957">
            <v>17648.220784603232</v>
          </cell>
          <cell r="AS957">
            <v>16162.947830596013</v>
          </cell>
          <cell r="AT957">
            <v>15205.8937017716</v>
          </cell>
          <cell r="AU957">
            <v>14248.839572947187</v>
          </cell>
          <cell r="AV957">
            <v>13291.785444122774</v>
          </cell>
          <cell r="AW957">
            <v>12334.731315298361</v>
          </cell>
          <cell r="AX957">
            <v>11377.677186473948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</row>
        <row r="958">
          <cell r="A958">
            <v>-3434.112086911312</v>
          </cell>
          <cell r="B958">
            <v>-13860.52302041889</v>
          </cell>
          <cell r="C958">
            <v>-12096.276282544046</v>
          </cell>
          <cell r="D958">
            <v>-9356.3464713335252</v>
          </cell>
          <cell r="E958">
            <v>-7515.1045869114332</v>
          </cell>
          <cell r="F958">
            <v>-5968.4188318387687</v>
          </cell>
          <cell r="G958">
            <v>-4354.525798273191</v>
          </cell>
          <cell r="H958">
            <v>-2658.1531588659723</v>
          </cell>
          <cell r="I958">
            <v>-793.81099237563569</v>
          </cell>
          <cell r="J958">
            <v>1258.2566263925721</v>
          </cell>
          <cell r="K958">
            <v>3509.7811291559337</v>
          </cell>
          <cell r="L958">
            <v>5983.8105426573766</v>
          </cell>
          <cell r="M958">
            <v>8701.1103233939302</v>
          </cell>
          <cell r="N958">
            <v>11692.87734190606</v>
          </cell>
          <cell r="O958">
            <v>15432.716885278793</v>
          </cell>
          <cell r="P958">
            <v>20102.577158393833</v>
          </cell>
          <cell r="Q958">
            <v>25303.451885623756</v>
          </cell>
          <cell r="R958">
            <v>30908.084034253181</v>
          </cell>
          <cell r="S958">
            <v>36947.818342212769</v>
          </cell>
          <cell r="T958">
            <v>43456.432920899191</v>
          </cell>
          <cell r="U958">
            <v>50470.32816428128</v>
          </cell>
          <cell r="V958">
            <v>58028.730323511059</v>
          </cell>
          <cell r="W958">
            <v>66173.910885560879</v>
          </cell>
          <cell r="X958">
            <v>74951.422982794247</v>
          </cell>
          <cell r="Y958">
            <v>84410.356155626112</v>
          </cell>
          <cell r="Z958">
            <v>94603.610893070538</v>
          </cell>
          <cell r="AA958">
            <v>105588.19448658428</v>
          </cell>
          <cell r="AB958">
            <v>117425.5398518138</v>
          </cell>
          <cell r="AC958">
            <v>130181.84910130249</v>
          </cell>
          <cell r="AD958">
            <v>143928.4637896402</v>
          </cell>
          <cell r="AE958">
            <v>55039.142620988314</v>
          </cell>
          <cell r="AF958">
            <v>50598.061722472077</v>
          </cell>
          <cell r="AG958">
            <v>47660.592409261488</v>
          </cell>
          <cell r="AH958">
            <v>44902.817640837027</v>
          </cell>
          <cell r="AI958">
            <v>42307.824989454137</v>
          </cell>
          <cell r="AJ958">
            <v>39860.816080836295</v>
          </cell>
          <cell r="AK958">
            <v>37483.57093666483</v>
          </cell>
          <cell r="AL958">
            <v>35106.325792493364</v>
          </cell>
          <cell r="AM958">
            <v>32726.96659485382</v>
          </cell>
          <cell r="AN958">
            <v>30349.721450682355</v>
          </cell>
          <cell r="AO958">
            <v>27970.362253042822</v>
          </cell>
          <cell r="AP958">
            <v>25593.117108871356</v>
          </cell>
          <cell r="AQ958">
            <v>23213.75791123182</v>
          </cell>
          <cell r="AR958">
            <v>20836.512767060354</v>
          </cell>
          <cell r="AS958">
            <v>19082.913395970176</v>
          </cell>
          <cell r="AT958">
            <v>17952.959797961284</v>
          </cell>
          <cell r="AU958">
            <v>16823.006199952397</v>
          </cell>
          <cell r="AV958">
            <v>15693.052601943507</v>
          </cell>
          <cell r="AW958">
            <v>14563.099003934612</v>
          </cell>
          <cell r="AX958">
            <v>13433.145405925719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</row>
        <row r="959">
          <cell r="A959">
            <v>-2926.1906972420907</v>
          </cell>
          <cell r="B959">
            <v>-11577.098095623862</v>
          </cell>
          <cell r="C959">
            <v>-9704.775946972919</v>
          </cell>
          <cell r="D959">
            <v>-6977.9847654377554</v>
          </cell>
          <cell r="E959">
            <v>-5246.3827447669355</v>
          </cell>
          <cell r="F959">
            <v>-3834.5121614848549</v>
          </cell>
          <cell r="G959">
            <v>-2338.4905703461668</v>
          </cell>
          <cell r="H959">
            <v>-744.13157307855306</v>
          </cell>
          <cell r="I959">
            <v>1023.7574665239224</v>
          </cell>
          <cell r="J959">
            <v>2983.7451352647099</v>
          </cell>
          <cell r="K959">
            <v>5148.1846624252712</v>
          </cell>
          <cell r="L959">
            <v>7539.3394314486732</v>
          </cell>
          <cell r="M959">
            <v>10177.753571593625</v>
          </cell>
          <cell r="N959">
            <v>13092.623813014394</v>
          </cell>
          <cell r="O959">
            <v>16692.364085732468</v>
          </cell>
          <cell r="P959">
            <v>21131.02203529211</v>
          </cell>
          <cell r="Q959">
            <v>26061.178957644945</v>
          </cell>
          <cell r="R959">
            <v>31374.076774648071</v>
          </cell>
          <cell r="S959">
            <v>37099.428656641678</v>
          </cell>
          <cell r="T959">
            <v>43269.254484599689</v>
          </cell>
          <cell r="U959">
            <v>49918.05992607111</v>
          </cell>
          <cell r="V959">
            <v>57083.029413252079</v>
          </cell>
          <cell r="W959">
            <v>64804.234102447066</v>
          </cell>
          <cell r="X959">
            <v>73124.855977963627</v>
          </cell>
          <cell r="Y959">
            <v>82091.429353774889</v>
          </cell>
          <cell r="Z959">
            <v>91754.101123583721</v>
          </cell>
          <cell r="AA959">
            <v>102166.91121477565</v>
          </cell>
          <cell r="AB959">
            <v>113388.09481474108</v>
          </cell>
          <cell r="AC959">
            <v>125480.40805981253</v>
          </cell>
          <cell r="AD959">
            <v>138511.47900828</v>
          </cell>
          <cell r="AE959">
            <v>47142.542000016176</v>
          </cell>
          <cell r="AF959">
            <v>43338.63385730586</v>
          </cell>
          <cell r="AG959">
            <v>40822.610462366909</v>
          </cell>
          <cell r="AH959">
            <v>38460.500395676696</v>
          </cell>
          <cell r="AI959">
            <v>36237.817696929473</v>
          </cell>
          <cell r="AJ959">
            <v>34141.887150857692</v>
          </cell>
          <cell r="AK959">
            <v>32105.711191047198</v>
          </cell>
          <cell r="AL959">
            <v>30069.535231236696</v>
          </cell>
          <cell r="AM959">
            <v>28031.548526387975</v>
          </cell>
          <cell r="AN959">
            <v>25995.372566577484</v>
          </cell>
          <cell r="AO959">
            <v>23957.385861728759</v>
          </cell>
          <cell r="AP959">
            <v>21921.209901918261</v>
          </cell>
          <cell r="AQ959">
            <v>19883.223197069532</v>
          </cell>
          <cell r="AR959">
            <v>17847.04723725903</v>
          </cell>
          <cell r="AS959">
            <v>16345.041063723616</v>
          </cell>
          <cell r="AT959">
            <v>15377.204676463283</v>
          </cell>
          <cell r="AU959">
            <v>14409.368289202948</v>
          </cell>
          <cell r="AV959">
            <v>13441.531901942615</v>
          </cell>
          <cell r="AW959">
            <v>12473.69551468228</v>
          </cell>
          <cell r="AX959">
            <v>11505.859127421945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</row>
        <row r="960">
          <cell r="A960">
            <v>-3423.6378671859484</v>
          </cell>
          <cell r="B960">
            <v>-13874.689906904105</v>
          </cell>
          <cell r="C960">
            <v>-12033.6775342277</v>
          </cell>
          <cell r="D960">
            <v>-9403.7699464626785</v>
          </cell>
          <cell r="E960">
            <v>-7630.107327885341</v>
          </cell>
          <cell r="F960">
            <v>-6101.7365432995666</v>
          </cell>
          <cell r="G960">
            <v>-4506.7528466290796</v>
          </cell>
          <cell r="H960">
            <v>-2830.0025458918326</v>
          </cell>
          <cell r="I960">
            <v>-986.39910125702875</v>
          </cell>
          <cell r="J960">
            <v>1043.6778683701532</v>
          </cell>
          <cell r="K960">
            <v>3271.8711265707361</v>
          </cell>
          <cell r="L960">
            <v>5721.0892321761312</v>
          </cell>
          <cell r="M960">
            <v>8411.9661913584896</v>
          </cell>
          <cell r="N960">
            <v>11375.50403772597</v>
          </cell>
          <cell r="O960">
            <v>15083.195107277916</v>
          </cell>
          <cell r="P960">
            <v>19715.989175189225</v>
          </cell>
          <cell r="Q960">
            <v>24876.269077173525</v>
          </cell>
          <cell r="R960">
            <v>30437.154918773409</v>
          </cell>
          <cell r="S960">
            <v>36429.746780198388</v>
          </cell>
          <cell r="T960">
            <v>42887.559121709273</v>
          </cell>
          <cell r="U960">
            <v>49846.708218216168</v>
          </cell>
          <cell r="V960">
            <v>57346.11414491148</v>
          </cell>
          <cell r="W960">
            <v>65427.718443572448</v>
          </cell>
          <cell r="X960">
            <v>74136.718686864566</v>
          </cell>
          <cell r="Y960">
            <v>83521.821252481226</v>
          </cell>
          <cell r="Z960">
            <v>93635.513720797098</v>
          </cell>
          <cell r="AA960">
            <v>104534.35841945898</v>
          </cell>
          <cell r="AB960">
            <v>116279.3087566063</v>
          </cell>
          <cell r="AC960">
            <v>128936.0501118613</v>
          </cell>
          <cell r="AD960">
            <v>142575.3671915734</v>
          </cell>
          <cell r="AE960">
            <v>54800.752590088028</v>
          </cell>
          <cell r="AF960">
            <v>50378.907263970112</v>
          </cell>
          <cell r="AG960">
            <v>47454.160957823195</v>
          </cell>
          <cell r="AH960">
            <v>44708.330888770019</v>
          </cell>
          <cell r="AI960">
            <v>42124.577881554716</v>
          </cell>
          <cell r="AJ960">
            <v>39688.16765782838</v>
          </cell>
          <cell r="AK960">
            <v>37321.219032032554</v>
          </cell>
          <cell r="AL960">
            <v>34954.270406236727</v>
          </cell>
          <cell r="AM960">
            <v>32585.216883533922</v>
          </cell>
          <cell r="AN960">
            <v>30218.268257738102</v>
          </cell>
          <cell r="AO960">
            <v>27849.214735035293</v>
          </cell>
          <cell r="AP960">
            <v>25482.266109239474</v>
          </cell>
          <cell r="AQ960">
            <v>23113.212586536672</v>
          </cell>
          <cell r="AR960">
            <v>20746.263960740849</v>
          </cell>
          <cell r="AS960">
            <v>19000.259922505687</v>
          </cell>
          <cell r="AT960">
            <v>17875.20047183118</v>
          </cell>
          <cell r="AU960">
            <v>16750.141021156676</v>
          </cell>
          <cell r="AV960">
            <v>15625.081570482169</v>
          </cell>
          <cell r="AW960">
            <v>14500.022119807663</v>
          </cell>
          <cell r="AX960">
            <v>13374.96266913316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</row>
        <row r="961">
          <cell r="A961">
            <v>-2959.8506075926043</v>
          </cell>
          <cell r="B961">
            <v>-11999.047879453545</v>
          </cell>
          <cell r="C961">
            <v>-10443.743295307169</v>
          </cell>
          <cell r="D961">
            <v>-8085.641265012694</v>
          </cell>
          <cell r="E961">
            <v>-6526.0228448092676</v>
          </cell>
          <cell r="F961">
            <v>-5204.3253199895353</v>
          </cell>
          <cell r="G961">
            <v>-3806.2853869162896</v>
          </cell>
          <cell r="H961">
            <v>-2318.2520417590772</v>
          </cell>
          <cell r="I961">
            <v>-665.34047791916817</v>
          </cell>
          <cell r="J961">
            <v>1170.3939676775592</v>
          </cell>
          <cell r="K961">
            <v>3200.5760998761916</v>
          </cell>
          <cell r="L961">
            <v>5446.7272232329087</v>
          </cell>
          <cell r="M961">
            <v>7928.5733719723103</v>
          </cell>
          <cell r="N961">
            <v>10674.481615486056</v>
          </cell>
          <cell r="O961">
            <v>14093.830551642915</v>
          </cell>
          <cell r="P961">
            <v>18340.45855911684</v>
          </cell>
          <cell r="Q961">
            <v>23064.313690375744</v>
          </cell>
          <cell r="R961">
            <v>28154.893972093665</v>
          </cell>
          <cell r="S961">
            <v>33640.669230766609</v>
          </cell>
          <cell r="T961">
            <v>39552.31947951045</v>
          </cell>
          <cell r="U961">
            <v>45922.906500592166</v>
          </cell>
          <cell r="V961">
            <v>52788.058748358948</v>
          </cell>
          <cell r="W961">
            <v>60186.170606662185</v>
          </cell>
          <cell r="X961">
            <v>68158.617115153131</v>
          </cell>
          <cell r="Y961">
            <v>76749.9853653389</v>
          </cell>
          <cell r="Z961">
            <v>86008.323860515709</v>
          </cell>
          <cell r="AA961">
            <v>95985.411234161875</v>
          </cell>
          <cell r="AB961">
            <v>106737.04582963785</v>
          </cell>
          <cell r="AC961">
            <v>118323.35776071108</v>
          </cell>
          <cell r="AD961">
            <v>130809.1451981501</v>
          </cell>
          <cell r="AE961">
            <v>47375.388630482084</v>
          </cell>
          <cell r="AF961">
            <v>43552.692209582783</v>
          </cell>
          <cell r="AG961">
            <v>41024.241661910215</v>
          </cell>
          <cell r="AH961">
            <v>38650.464651807873</v>
          </cell>
          <cell r="AI961">
            <v>36416.803669857378</v>
          </cell>
          <cell r="AJ961">
            <v>34310.520895317663</v>
          </cell>
          <cell r="AK961">
            <v>32264.287847128748</v>
          </cell>
          <cell r="AL961">
            <v>30218.054798939833</v>
          </cell>
          <cell r="AM961">
            <v>28170.00206207361</v>
          </cell>
          <cell r="AN961">
            <v>26123.769013884685</v>
          </cell>
          <cell r="AO961">
            <v>24075.716277018477</v>
          </cell>
          <cell r="AP961">
            <v>22029.483228829562</v>
          </cell>
          <cell r="AQ961">
            <v>19981.430491963351</v>
          </cell>
          <cell r="AR961">
            <v>17935.197443774428</v>
          </cell>
          <cell r="AS961">
            <v>16425.77255538807</v>
          </cell>
          <cell r="AT961">
            <v>15453.155826804277</v>
          </cell>
          <cell r="AU961">
            <v>14480.539098220481</v>
          </cell>
          <cell r="AV961">
            <v>13507.922369636684</v>
          </cell>
          <cell r="AW961">
            <v>12535.30564105289</v>
          </cell>
          <cell r="AX961">
            <v>11562.688912469095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</row>
        <row r="962">
          <cell r="A962">
            <v>-3729.3577281298094</v>
          </cell>
          <cell r="B962">
            <v>-15227.742190923298</v>
          </cell>
          <cell r="C962">
            <v>-13593.290310720193</v>
          </cell>
          <cell r="D962">
            <v>-10884.667582100208</v>
          </cell>
          <cell r="E962">
            <v>-8997.245803603073</v>
          </cell>
          <cell r="F962">
            <v>-7386.5054398090761</v>
          </cell>
          <cell r="G962">
            <v>-5719.3743861650355</v>
          </cell>
          <cell r="H962">
            <v>-3980.0367657136262</v>
          </cell>
          <cell r="I962">
            <v>-2077.1593019185029</v>
          </cell>
          <cell r="J962">
            <v>9.6026711833359997</v>
          </cell>
          <cell r="K962">
            <v>2291.5197869669437</v>
          </cell>
          <cell r="L962">
            <v>4791.981483277651</v>
          </cell>
          <cell r="M962">
            <v>7531.7615467330097</v>
          </cell>
          <cell r="N962">
            <v>10543.080606384734</v>
          </cell>
          <cell r="O962">
            <v>14336.958830869487</v>
          </cell>
          <cell r="P962">
            <v>19111.267322192976</v>
          </cell>
          <cell r="Q962">
            <v>24437.122248565687</v>
          </cell>
          <cell r="R962">
            <v>30176.437134002888</v>
          </cell>
          <cell r="S962">
            <v>36361.309949649687</v>
          </cell>
          <cell r="T962">
            <v>43026.3305155692</v>
          </cell>
          <cell r="U962">
            <v>50208.77394944994</v>
          </cell>
          <cell r="V962">
            <v>57948.80913323928</v>
          </cell>
          <cell r="W962">
            <v>66289.723363583296</v>
          </cell>
          <cell r="X962">
            <v>75278.164442464156</v>
          </cell>
          <cell r="Y962">
            <v>84964.401561962761</v>
          </cell>
          <cell r="Z962">
            <v>95402.606442183751</v>
          </cell>
          <cell r="AA962">
            <v>106651.156294648</v>
          </cell>
          <cell r="AB962">
            <v>118772.96030552068</v>
          </cell>
          <cell r="AC962">
            <v>131835.81146458082</v>
          </cell>
          <cell r="AD962">
            <v>145912.76570758838</v>
          </cell>
          <cell r="AE962">
            <v>59587.953406722241</v>
          </cell>
          <cell r="AF962">
            <v>54779.83124031053</v>
          </cell>
          <cell r="AG962">
            <v>51599.589393619382</v>
          </cell>
          <cell r="AH962">
            <v>48613.893276608193</v>
          </cell>
          <cell r="AI962">
            <v>45804.432702954109</v>
          </cell>
          <cell r="AJ962">
            <v>43155.186259624672</v>
          </cell>
          <cell r="AK962">
            <v>40581.469334876863</v>
          </cell>
          <cell r="AL962">
            <v>38007.752410129069</v>
          </cell>
          <cell r="AM962">
            <v>35431.746712090906</v>
          </cell>
          <cell r="AN962">
            <v>32858.029787343097</v>
          </cell>
          <cell r="AO962">
            <v>30282.024089304941</v>
          </cell>
          <cell r="AP962">
            <v>27708.307164557136</v>
          </cell>
          <cell r="AQ962">
            <v>25132.30146651898</v>
          </cell>
          <cell r="AR962">
            <v>22558.584541771172</v>
          </cell>
          <cell r="AS962">
            <v>20660.055737677263</v>
          </cell>
          <cell r="AT962">
            <v>19436.715054237262</v>
          </cell>
          <cell r="AU962">
            <v>18213.37437079725</v>
          </cell>
          <cell r="AV962">
            <v>16990.033687357238</v>
          </cell>
          <cell r="AW962">
            <v>15766.693003917228</v>
          </cell>
          <cell r="AX962">
            <v>14543.352320477215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</row>
        <row r="963">
          <cell r="A963">
            <v>-3234.4323026089196</v>
          </cell>
          <cell r="B963">
            <v>-13066.814179791827</v>
          </cell>
          <cell r="C963">
            <v>-11445.065045474417</v>
          </cell>
          <cell r="D963">
            <v>-8772.2528683787332</v>
          </cell>
          <cell r="E963">
            <v>-7001.2174595369033</v>
          </cell>
          <cell r="F963">
            <v>-5541.086398483113</v>
          </cell>
          <cell r="G963">
            <v>-4009.3209364325267</v>
          </cell>
          <cell r="H963">
            <v>-2391.2815867867198</v>
          </cell>
          <cell r="I963">
            <v>-605.87204743468419</v>
          </cell>
          <cell r="J963">
            <v>1365.9586823220079</v>
          </cell>
          <cell r="K963">
            <v>3535.9555809518738</v>
          </cell>
          <cell r="L963">
            <v>5926.589693463914</v>
          </cell>
          <cell r="M963">
            <v>8558.2585542683119</v>
          </cell>
          <cell r="N963">
            <v>11461.046156097062</v>
          </cell>
          <cell r="O963">
            <v>15081.724025900216</v>
          </cell>
          <cell r="P963">
            <v>19590.546401173</v>
          </cell>
          <cell r="Q963">
            <v>24609.111048948085</v>
          </cell>
          <cell r="R963">
            <v>30017.279912856935</v>
          </cell>
          <cell r="S963">
            <v>35845.298980723303</v>
          </cell>
          <cell r="T963">
            <v>42125.76231501063</v>
          </cell>
          <cell r="U963">
            <v>48893.794339958687</v>
          </cell>
          <cell r="V963">
            <v>56187.246280144311</v>
          </cell>
          <cell r="W963">
            <v>64046.907849078096</v>
          </cell>
          <cell r="X963">
            <v>72516.735371737057</v>
          </cell>
          <cell r="Y963">
            <v>81644.097616842395</v>
          </cell>
          <cell r="Z963">
            <v>91480.040713735681</v>
          </cell>
          <cell r="AA963">
            <v>102079.57363544079</v>
          </cell>
          <cell r="AB963">
            <v>113501.9758445179</v>
          </cell>
          <cell r="AC963">
            <v>125811.12882226455</v>
          </cell>
          <cell r="AD963">
            <v>139075.87333539012</v>
          </cell>
          <cell r="AE963">
            <v>51827.874541786608</v>
          </cell>
          <cell r="AF963">
            <v>47645.909258947126</v>
          </cell>
          <cell r="AG963">
            <v>44879.827089320963</v>
          </cell>
          <cell r="AH963">
            <v>42282.955155892567</v>
          </cell>
          <cell r="AI963">
            <v>39839.367789372729</v>
          </cell>
          <cell r="AJ963">
            <v>37535.13002913339</v>
          </cell>
          <cell r="AK963">
            <v>35296.585654711984</v>
          </cell>
          <cell r="AL963">
            <v>33058.041280290585</v>
          </cell>
          <cell r="AM963">
            <v>30817.506197208051</v>
          </cell>
          <cell r="AN963">
            <v>28578.961822786663</v>
          </cell>
          <cell r="AO963">
            <v>26338.426739704119</v>
          </cell>
          <cell r="AP963">
            <v>24099.882365282723</v>
          </cell>
          <cell r="AQ963">
            <v>21859.347282200175</v>
          </cell>
          <cell r="AR963">
            <v>19620.80290777878</v>
          </cell>
          <cell r="AS963">
            <v>17969.517588396644</v>
          </cell>
          <cell r="AT963">
            <v>16905.491324053761</v>
          </cell>
          <cell r="AU963">
            <v>15841.465059710881</v>
          </cell>
          <cell r="AV963">
            <v>14777.438795368</v>
          </cell>
          <cell r="AW963">
            <v>13713.412531025124</v>
          </cell>
          <cell r="AX963">
            <v>12649.386266682242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</row>
        <row r="964">
          <cell r="A964">
            <v>-3460.8145861623143</v>
          </cell>
          <cell r="B964">
            <v>-14097.452049760614</v>
          </cell>
          <cell r="C964">
            <v>-12518.666924358426</v>
          </cell>
          <cell r="D964">
            <v>-9867.3523378315276</v>
          </cell>
          <cell r="E964">
            <v>-8062.1566457790404</v>
          </cell>
          <cell r="F964">
            <v>-6546.4009336259114</v>
          </cell>
          <cell r="G964">
            <v>-4966.8562973439366</v>
          </cell>
          <cell r="H964">
            <v>-3308.4266727209333</v>
          </cell>
          <cell r="I964">
            <v>-1485.4733812471638</v>
          </cell>
          <cell r="J964">
            <v>521.55207272497603</v>
          </cell>
          <cell r="K964">
            <v>2724.0870305335575</v>
          </cell>
          <cell r="L964">
            <v>5144.9165818083657</v>
          </cell>
          <cell r="M964">
            <v>7804.4996683191048</v>
          </cell>
          <cell r="N964">
            <v>10733.768224324072</v>
          </cell>
          <cell r="O964">
            <v>14408.381291531708</v>
          </cell>
          <cell r="P964">
            <v>19010.928596954673</v>
          </cell>
          <cell r="Q964">
            <v>24140.065012271258</v>
          </cell>
          <cell r="R964">
            <v>29667.389617395977</v>
          </cell>
          <cell r="S964">
            <v>35623.814796337407</v>
          </cell>
          <cell r="T964">
            <v>42042.652741811544</v>
          </cell>
          <cell r="U964">
            <v>48959.801758628542</v>
          </cell>
          <cell r="V964">
            <v>56413.94703029548</v>
          </cell>
          <cell r="W964">
            <v>64446.776971652311</v>
          </cell>
          <cell r="X964">
            <v>73103.216377525197</v>
          </cell>
          <cell r="Y964">
            <v>82431.677671315818</v>
          </cell>
          <cell r="Z964">
            <v>92484.331658671348</v>
          </cell>
          <cell r="AA964">
            <v>103317.39930046568</v>
          </cell>
          <cell r="AB964">
            <v>114991.46613687569</v>
          </cell>
          <cell r="AC964">
            <v>127571.82112101521</v>
          </cell>
          <cell r="AD964">
            <v>141128.82175710492</v>
          </cell>
          <cell r="AE964">
            <v>55332.184823973301</v>
          </cell>
          <cell r="AF964">
            <v>50867.458496619307</v>
          </cell>
          <cell r="AG964">
            <v>47914.349359862208</v>
          </cell>
          <cell r="AH964">
            <v>45141.891506727639</v>
          </cell>
          <cell r="AI964">
            <v>42533.082463462917</v>
          </cell>
          <cell r="AJ964">
            <v>40073.045065534418</v>
          </cell>
          <cell r="AK964">
            <v>37683.142871835844</v>
          </cell>
          <cell r="AL964">
            <v>35293.24067813727</v>
          </cell>
          <cell r="AM964">
            <v>32901.213175219607</v>
          </cell>
          <cell r="AN964">
            <v>30511.310981521041</v>
          </cell>
          <cell r="AO964">
            <v>28119.283478603378</v>
          </cell>
          <cell r="AP964">
            <v>25729.381284904808</v>
          </cell>
          <cell r="AQ964">
            <v>23337.353781987145</v>
          </cell>
          <cell r="AR964">
            <v>20947.451588288575</v>
          </cell>
          <cell r="AS964">
            <v>19184.515614221207</v>
          </cell>
          <cell r="AT964">
            <v>18048.545859785037</v>
          </cell>
          <cell r="AU964">
            <v>16912.576105348868</v>
          </cell>
          <cell r="AV964">
            <v>15776.606350912698</v>
          </cell>
          <cell r="AW964">
            <v>14640.636596476528</v>
          </cell>
          <cell r="AX964">
            <v>13504.66684204036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</row>
        <row r="965">
          <cell r="A965">
            <v>-3609.2573269331224</v>
          </cell>
          <cell r="B965">
            <v>-14666.920242565664</v>
          </cell>
          <cell r="C965">
            <v>-12823.729369978642</v>
          </cell>
          <cell r="D965">
            <v>-10094.191399232604</v>
          </cell>
          <cell r="E965">
            <v>-8235.2577902371031</v>
          </cell>
          <cell r="F965">
            <v>-6638.4242476332392</v>
          </cell>
          <cell r="G965">
            <v>-4979.8391701024666</v>
          </cell>
          <cell r="H965">
            <v>-3243.8347405408858</v>
          </cell>
          <cell r="I965">
            <v>-1341.3818171853184</v>
          </cell>
          <cell r="J965">
            <v>747.70965242448426</v>
          </cell>
          <cell r="K965">
            <v>3034.9904358241456</v>
          </cell>
          <cell r="L965">
            <v>5543.8100391942444</v>
          </cell>
          <cell r="M965">
            <v>8295.0458926061856</v>
          </cell>
          <cell r="N965">
            <v>11320.616384808111</v>
          </cell>
          <cell r="O965">
            <v>15116.40444528674</v>
          </cell>
          <cell r="P965">
            <v>19873.920176285254</v>
          </cell>
          <cell r="Q965">
            <v>25176.611169125314</v>
          </cell>
          <cell r="R965">
            <v>30890.963844670005</v>
          </cell>
          <cell r="S965">
            <v>37048.936569197132</v>
          </cell>
          <cell r="T965">
            <v>43684.968720013865</v>
          </cell>
          <cell r="U965">
            <v>50836.173292790671</v>
          </cell>
          <cell r="V965">
            <v>58542.544461503239</v>
          </cell>
          <cell r="W965">
            <v>66847.181251792164</v>
          </cell>
          <cell r="X965">
            <v>75796.528578666635</v>
          </cell>
          <cell r="Y965">
            <v>85440.636996591711</v>
          </cell>
          <cell r="Z965">
            <v>95833.442614649626</v>
          </cell>
          <cell r="AA965">
            <v>107033.06874224298</v>
          </cell>
          <cell r="AB965">
            <v>119102.15095233724</v>
          </cell>
          <cell r="AC965">
            <v>132108.18738020823</v>
          </cell>
          <cell r="AD965">
            <v>146123.91621679108</v>
          </cell>
          <cell r="AE965">
            <v>57732.491640713582</v>
          </cell>
          <cell r="AF965">
            <v>53074.085756470224</v>
          </cell>
          <cell r="AG965">
            <v>49992.87092473494</v>
          </cell>
          <cell r="AH965">
            <v>47100.14401833283</v>
          </cell>
          <cell r="AI965">
            <v>44378.164997232561</v>
          </cell>
          <cell r="AJ965">
            <v>41811.411326406662</v>
          </cell>
          <cell r="AK965">
            <v>39317.835320710125</v>
          </cell>
          <cell r="AL965">
            <v>36824.259315013587</v>
          </cell>
          <cell r="AM965">
            <v>34328.465804313135</v>
          </cell>
          <cell r="AN965">
            <v>31834.889798616605</v>
          </cell>
          <cell r="AO965">
            <v>29339.096287916145</v>
          </cell>
          <cell r="AP965">
            <v>26845.520282219608</v>
          </cell>
          <cell r="AQ965">
            <v>24349.726771519152</v>
          </cell>
          <cell r="AR965">
            <v>21856.150765822615</v>
          </cell>
          <cell r="AS965">
            <v>20016.738736282423</v>
          </cell>
          <cell r="AT965">
            <v>18831.49068289857</v>
          </cell>
          <cell r="AU965">
            <v>17646.242629514723</v>
          </cell>
          <cell r="AV965">
            <v>16460.994576130877</v>
          </cell>
          <cell r="AW965">
            <v>15275.746522747026</v>
          </cell>
          <cell r="AX965">
            <v>14090.498469363176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</row>
        <row r="966">
          <cell r="A966">
            <v>-3742.4454294473508</v>
          </cell>
          <cell r="B966">
            <v>-15131.707688761628</v>
          </cell>
          <cell r="C966">
            <v>-13307.781967600984</v>
          </cell>
          <cell r="D966">
            <v>-10474.593259162537</v>
          </cell>
          <cell r="E966">
            <v>-8522.159178141741</v>
          </cell>
          <cell r="F966">
            <v>-6860.0318634855994</v>
          </cell>
          <cell r="G966">
            <v>-5138.8031610155385</v>
          </cell>
          <cell r="H966">
            <v>-3342.334739318122</v>
          </cell>
          <cell r="I966">
            <v>-1378.520077980831</v>
          </cell>
          <cell r="J966">
            <v>773.35651282960362</v>
          </cell>
          <cell r="K966">
            <v>3124.8768019772697</v>
          </cell>
          <cell r="L966">
            <v>5699.8333761209615</v>
          </cell>
          <cell r="M966">
            <v>8519.4053492600069</v>
          </cell>
          <cell r="N966">
            <v>11616.332320561885</v>
          </cell>
          <cell r="O966">
            <v>15505.134202444417</v>
          </cell>
          <cell r="P966">
            <v>20385.477920105757</v>
          </cell>
          <cell r="Q966">
            <v>25826.60589838403</v>
          </cell>
          <cell r="R966">
            <v>31690.142782324296</v>
          </cell>
          <cell r="S966">
            <v>38008.881273053026</v>
          </cell>
          <cell r="T966">
            <v>44818.159854308666</v>
          </cell>
          <cell r="U966">
            <v>52156.060428161865</v>
          </cell>
          <cell r="V966">
            <v>60063.62129371045</v>
          </cell>
          <cell r="W966">
            <v>68585.066659863835</v>
          </cell>
          <cell r="X966">
            <v>77768.053975801377</v>
          </cell>
          <cell r="Y966">
            <v>87663.940462337079</v>
          </cell>
          <cell r="Z966">
            <v>98328.070334806805</v>
          </cell>
          <cell r="AA966">
            <v>109820.08432381459</v>
          </cell>
          <cell r="AB966">
            <v>122204.25322487891</v>
          </cell>
          <cell r="AC966">
            <v>135549.83734240491</v>
          </cell>
          <cell r="AD966">
            <v>149931.47383822614</v>
          </cell>
          <cell r="AE966">
            <v>59956.312041966972</v>
          </cell>
          <cell r="AF966">
            <v>55118.467201456682</v>
          </cell>
          <cell r="AG966">
            <v>51918.565851805273</v>
          </cell>
          <cell r="AH966">
            <v>48914.412867524101</v>
          </cell>
          <cell r="AI966">
            <v>46087.584873048872</v>
          </cell>
          <cell r="AJ966">
            <v>43421.961414760881</v>
          </cell>
          <cell r="AK966">
            <v>40832.334380675456</v>
          </cell>
          <cell r="AL966">
            <v>38242.707346590018</v>
          </cell>
          <cell r="AM966">
            <v>35650.777390559058</v>
          </cell>
          <cell r="AN966">
            <v>33061.150356473619</v>
          </cell>
          <cell r="AO966">
            <v>30469.22040044266</v>
          </cell>
          <cell r="AP966">
            <v>27879.593366357218</v>
          </cell>
          <cell r="AQ966">
            <v>25287.663410326262</v>
          </cell>
          <cell r="AR966">
            <v>22698.03637624082</v>
          </cell>
          <cell r="AS966">
            <v>20787.771316087314</v>
          </cell>
          <cell r="AT966">
            <v>19556.868229865733</v>
          </cell>
          <cell r="AU966">
            <v>18325.965143644153</v>
          </cell>
          <cell r="AV966">
            <v>17095.062057422565</v>
          </cell>
          <cell r="AW966">
            <v>15864.158971200985</v>
          </cell>
          <cell r="AX966">
            <v>14633.255884979399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</row>
        <row r="967">
          <cell r="A967">
            <v>-3057.7295937806007</v>
          </cell>
          <cell r="B967">
            <v>-12215.56838789904</v>
          </cell>
          <cell r="C967">
            <v>-10359.440254075207</v>
          </cell>
          <cell r="D967">
            <v>-7895.9873961779849</v>
          </cell>
          <cell r="E967">
            <v>-6263.6964864424244</v>
          </cell>
          <cell r="F967">
            <v>-4852.4720635405974</v>
          </cell>
          <cell r="G967">
            <v>-3364.0516965611469</v>
          </cell>
          <cell r="H967">
            <v>-1784.1840027022311</v>
          </cell>
          <cell r="I967">
            <v>-35.307086357674933</v>
          </cell>
          <cell r="J967">
            <v>1901.2045285730505</v>
          </cell>
          <cell r="K967">
            <v>4037.2864104786895</v>
          </cell>
          <cell r="L967">
            <v>6395.1183199120578</v>
          </cell>
          <cell r="M967">
            <v>8994.9970192732835</v>
          </cell>
          <cell r="N967">
            <v>11866.29644717046</v>
          </cell>
          <cell r="O967">
            <v>15433.501118997212</v>
          </cell>
          <cell r="P967">
            <v>19857.307873500176</v>
          </cell>
          <cell r="Q967">
            <v>24776.893597973078</v>
          </cell>
          <cell r="R967">
            <v>30078.399547531841</v>
          </cell>
          <cell r="S967">
            <v>35791.475181805559</v>
          </cell>
          <cell r="T967">
            <v>41948.071725028967</v>
          </cell>
          <cell r="U967">
            <v>48582.62085801085</v>
          </cell>
          <cell r="V967">
            <v>55732.227282424137</v>
          </cell>
          <cell r="W967">
            <v>63436.876234362382</v>
          </cell>
          <cell r="X967">
            <v>71739.657107712977</v>
          </cell>
          <cell r="Y967">
            <v>80687.004437993935</v>
          </cell>
          <cell r="Z967">
            <v>90328.957594392181</v>
          </cell>
          <cell r="AA967">
            <v>100719.44063236969</v>
          </cell>
          <cell r="AB967">
            <v>111916.56387195489</v>
          </cell>
          <cell r="AC967">
            <v>123982.94888834041</v>
          </cell>
          <cell r="AD967">
            <v>136986.07873234531</v>
          </cell>
          <cell r="AE967">
            <v>49131.80422320254</v>
          </cell>
          <cell r="AF967">
            <v>45167.383506334438</v>
          </cell>
          <cell r="AG967">
            <v>42545.192092449797</v>
          </cell>
          <cell r="AH967">
            <v>40083.408649583274</v>
          </cell>
          <cell r="AI967">
            <v>37766.935956933172</v>
          </cell>
          <cell r="AJ967">
            <v>35582.563946297996</v>
          </cell>
          <cell r="AK967">
            <v>33460.46797146985</v>
          </cell>
          <cell r="AL967">
            <v>31338.371996641716</v>
          </cell>
          <cell r="AM967">
            <v>29214.388869213366</v>
          </cell>
          <cell r="AN967">
            <v>27092.29289438522</v>
          </cell>
          <cell r="AO967">
            <v>24968.309766956867</v>
          </cell>
          <cell r="AP967">
            <v>22846.213792128721</v>
          </cell>
          <cell r="AQ967">
            <v>20722.230664700364</v>
          </cell>
          <cell r="AR967">
            <v>18600.134689872222</v>
          </cell>
          <cell r="AS967">
            <v>17034.748732106982</v>
          </cell>
          <cell r="AT967">
            <v>16026.072791404635</v>
          </cell>
          <cell r="AU967">
            <v>15017.396850702286</v>
          </cell>
          <cell r="AV967">
            <v>14008.720909999938</v>
          </cell>
          <cell r="AW967">
            <v>13000.044969297589</v>
          </cell>
          <cell r="AX967">
            <v>11991.369028595242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</row>
        <row r="968">
          <cell r="A968">
            <v>-3072.9143448761106</v>
          </cell>
          <cell r="B968">
            <v>-12374.937646558126</v>
          </cell>
          <cell r="C968">
            <v>-10691.868822340432</v>
          </cell>
          <cell r="D968">
            <v>-8240.7537841295652</v>
          </cell>
          <cell r="E968">
            <v>-6609.6422778759952</v>
          </cell>
          <cell r="F968">
            <v>-5219.6390338140591</v>
          </cell>
          <cell r="G968">
            <v>-3754.5840740743761</v>
          </cell>
          <cell r="H968">
            <v>-2200.3489566013241</v>
          </cell>
          <cell r="I968">
            <v>-479.33885262662255</v>
          </cell>
          <cell r="J968">
            <v>1426.9276073408028</v>
          </cell>
          <cell r="K968">
            <v>3530.1962384497588</v>
          </cell>
          <cell r="L968">
            <v>5852.468682095021</v>
          </cell>
          <cell r="M968">
            <v>8413.8384401614603</v>
          </cell>
          <cell r="N968">
            <v>11243.492338786886</v>
          </cell>
          <cell r="O968">
            <v>14766.8557142426</v>
          </cell>
          <cell r="P968">
            <v>19144.871683698755</v>
          </cell>
          <cell r="Q968">
            <v>24015.50263796276</v>
          </cell>
          <cell r="R968">
            <v>29264.253331274904</v>
          </cell>
          <cell r="S968">
            <v>34920.478181656254</v>
          </cell>
          <cell r="T968">
            <v>41015.810466886767</v>
          </cell>
          <cell r="U968">
            <v>47584.339238310742</v>
          </cell>
          <cell r="V968">
            <v>54662.799968920954</v>
          </cell>
          <cell r="W968">
            <v>62290.780001948806</v>
          </cell>
          <cell r="X968">
            <v>70510.939948962507</v>
          </cell>
          <cell r="Y968">
            <v>79369.252275675157</v>
          </cell>
          <cell r="Z968">
            <v>88915.25840978889</v>
          </cell>
          <cell r="AA968">
            <v>99202.345808789483</v>
          </cell>
          <cell r="AB968">
            <v>110288.04653723359</v>
          </cell>
          <cell r="AC968">
            <v>122234.35902336708</v>
          </cell>
          <cell r="AD968">
            <v>135108.09479454526</v>
          </cell>
          <cell r="AE968">
            <v>49274.921710292627</v>
          </cell>
          <cell r="AF968">
            <v>45298.952914949972</v>
          </cell>
          <cell r="AG968">
            <v>42669.123242064721</v>
          </cell>
          <cell r="AH968">
            <v>40200.168797325307</v>
          </cell>
          <cell r="AI968">
            <v>37876.9483827886</v>
          </cell>
          <cell r="AJ968">
            <v>35686.213450254378</v>
          </cell>
          <cell r="AK968">
            <v>33557.935959235576</v>
          </cell>
          <cell r="AL968">
            <v>31429.658468216792</v>
          </cell>
          <cell r="AM968">
            <v>29299.488327455118</v>
          </cell>
          <cell r="AN968">
            <v>27171.210836436334</v>
          </cell>
          <cell r="AO968">
            <v>25041.040695674648</v>
          </cell>
          <cell r="AP968">
            <v>22912.763204655854</v>
          </cell>
          <cell r="AQ968">
            <v>20782.593063894175</v>
          </cell>
          <cell r="AR968">
            <v>18654.315572875381</v>
          </cell>
          <cell r="AS968">
            <v>17084.369756009834</v>
          </cell>
          <cell r="AT968">
            <v>16072.755613297519</v>
          </cell>
          <cell r="AU968">
            <v>15061.141470585211</v>
          </cell>
          <cell r="AV968">
            <v>14049.527327872902</v>
          </cell>
          <cell r="AW968">
            <v>13037.913185160594</v>
          </cell>
          <cell r="AX968">
            <v>12026.299042448287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</row>
        <row r="969">
          <cell r="A969">
            <v>-3510.5154142066222</v>
          </cell>
          <cell r="B969">
            <v>-14275.545605549882</v>
          </cell>
          <cell r="C969">
            <v>-12406.012604916303</v>
          </cell>
          <cell r="D969">
            <v>-9509.6601840598923</v>
          </cell>
          <cell r="E969">
            <v>-7604.8729529335815</v>
          </cell>
          <cell r="F969">
            <v>-6021.9060469650167</v>
          </cell>
          <cell r="G969">
            <v>-4372.7277936501159</v>
          </cell>
          <cell r="H969">
            <v>-2641.8091743150048</v>
          </cell>
          <cell r="I969">
            <v>-742.11413219804376</v>
          </cell>
          <cell r="J969">
            <v>1346.4010943736646</v>
          </cell>
          <cell r="K969">
            <v>3635.5136583260437</v>
          </cell>
          <cell r="L969">
            <v>6148.5231986009958</v>
          </cell>
          <cell r="M969">
            <v>8906.3794906745534</v>
          </cell>
          <cell r="N969">
            <v>11940.723065201983</v>
          </cell>
          <cell r="O969">
            <v>15734.405221560353</v>
          </cell>
          <cell r="P969">
            <v>20473.447099163823</v>
          </cell>
          <cell r="Q969">
            <v>25751.873965513194</v>
          </cell>
          <cell r="R969">
            <v>31440.078827368765</v>
          </cell>
          <cell r="S969">
            <v>37569.873815475694</v>
          </cell>
          <cell r="T969">
            <v>44175.540718963981</v>
          </cell>
          <cell r="U969">
            <v>51294.022711347323</v>
          </cell>
          <cell r="V969">
            <v>58965.130960709233</v>
          </cell>
          <cell r="W969">
            <v>67231.767279575011</v>
          </cell>
          <cell r="X969">
            <v>76140.164059671995</v>
          </cell>
          <cell r="Y969">
            <v>85740.142833448597</v>
          </cell>
          <cell r="Z969">
            <v>96085.392908396243</v>
          </cell>
          <cell r="AA969">
            <v>107233.77163247755</v>
          </cell>
          <cell r="AB969">
            <v>119247.62796994062</v>
          </cell>
          <cell r="AC969">
            <v>132194.15119716391</v>
          </cell>
          <cell r="AD969">
            <v>146145.74666866648</v>
          </cell>
          <cell r="AE969">
            <v>56137.510955951999</v>
          </cell>
          <cell r="AF969">
            <v>51607.803265671719</v>
          </cell>
          <cell r="AG969">
            <v>48611.713430321528</v>
          </cell>
          <cell r="AH969">
            <v>45798.904147615882</v>
          </cell>
          <cell r="AI969">
            <v>43152.125483188232</v>
          </cell>
          <cell r="AJ969">
            <v>40656.283744467852</v>
          </cell>
          <cell r="AK969">
            <v>38231.597985009466</v>
          </cell>
          <cell r="AL969">
            <v>35806.912225551088</v>
          </cell>
          <cell r="AM969">
            <v>33380.070224296876</v>
          </cell>
          <cell r="AN969">
            <v>30955.384464838498</v>
          </cell>
          <cell r="AO969">
            <v>28528.542463584297</v>
          </cell>
          <cell r="AP969">
            <v>26103.856704125908</v>
          </cell>
          <cell r="AQ969">
            <v>23677.014702871707</v>
          </cell>
          <cell r="AR969">
            <v>21252.328943413322</v>
          </cell>
          <cell r="AS969">
            <v>19463.734513721276</v>
          </cell>
          <cell r="AT969">
            <v>18311.231413795584</v>
          </cell>
          <cell r="AU969">
            <v>17158.728313869888</v>
          </cell>
          <cell r="AV969">
            <v>16006.225213944188</v>
          </cell>
          <cell r="AW969">
            <v>14853.722114018492</v>
          </cell>
          <cell r="AX969">
            <v>13701.219014092796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</row>
        <row r="970">
          <cell r="A970">
            <v>-3595.8438816695916</v>
          </cell>
          <cell r="B970">
            <v>-14648.665040212019</v>
          </cell>
          <cell r="C970">
            <v>-12749.182898455711</v>
          </cell>
          <cell r="D970">
            <v>-10045.181429718437</v>
          </cell>
          <cell r="E970">
            <v>-8211.7477492743492</v>
          </cell>
          <cell r="F970">
            <v>-6623.3410055276408</v>
          </cell>
          <cell r="G970">
            <v>-4972.9332040339968</v>
          </cell>
          <cell r="H970">
            <v>-3244.9163293901152</v>
          </cell>
          <cell r="I970">
            <v>-1350.6266085483646</v>
          </cell>
          <cell r="J970">
            <v>730.05899504480499</v>
          </cell>
          <cell r="K970">
            <v>3008.6817178127458</v>
          </cell>
          <cell r="L970">
            <v>5508.5328321414627</v>
          </cell>
          <cell r="M970">
            <v>8250.4475947072715</v>
          </cell>
          <cell r="N970">
            <v>11266.240864792766</v>
          </cell>
          <cell r="O970">
            <v>15049.605671977464</v>
          </cell>
          <cell r="P970">
            <v>19791.088574583919</v>
          </cell>
          <cell r="Q970">
            <v>25075.791003565384</v>
          </cell>
          <cell r="R970">
            <v>30770.758616289462</v>
          </cell>
          <cell r="S970">
            <v>36907.841365190216</v>
          </cell>
          <cell r="T970">
            <v>43521.361797282647</v>
          </cell>
          <cell r="U970">
            <v>50648.307008105854</v>
          </cell>
          <cell r="V970">
            <v>58328.535497549834</v>
          </cell>
          <cell r="W970">
            <v>66605.000084437459</v>
          </cell>
          <cell r="X970">
            <v>75523.988126545082</v>
          </cell>
          <cell r="Y970">
            <v>85135.38038952736</v>
          </cell>
          <cell r="Z970">
            <v>95492.930012509722</v>
          </cell>
          <cell r="AA970">
            <v>106654.56313050448</v>
          </cell>
          <cell r="AB970">
            <v>118682.70283492671</v>
          </cell>
          <cell r="AC970">
            <v>131644.6182840066</v>
          </cell>
          <cell r="AD970">
            <v>145612.80091555073</v>
          </cell>
          <cell r="AE970">
            <v>57472.135930460776</v>
          </cell>
          <cell r="AF970">
            <v>52834.73801829986</v>
          </cell>
          <cell r="AG970">
            <v>49767.418514016412</v>
          </cell>
          <cell r="AH970">
            <v>46887.736912725515</v>
          </cell>
          <cell r="AI970">
            <v>44178.033176498488</v>
          </cell>
          <cell r="AJ970">
            <v>41622.854772147679</v>
          </cell>
          <cell r="AK970">
            <v>39140.524024252809</v>
          </cell>
          <cell r="AL970">
            <v>36658.193276357939</v>
          </cell>
          <cell r="AM970">
            <v>34173.655023721985</v>
          </cell>
          <cell r="AN970">
            <v>31691.324275827112</v>
          </cell>
          <cell r="AO970">
            <v>29206.786023191165</v>
          </cell>
          <cell r="AP970">
            <v>26724.455275296288</v>
          </cell>
          <cell r="AQ970">
            <v>24239.917022660338</v>
          </cell>
          <cell r="AR970">
            <v>21757.586274765465</v>
          </cell>
          <cell r="AS970">
            <v>19926.469425491858</v>
          </cell>
          <cell r="AT970">
            <v>18746.566474839496</v>
          </cell>
          <cell r="AU970">
            <v>17566.663524187134</v>
          </cell>
          <cell r="AV970">
            <v>16386.760573534772</v>
          </cell>
          <cell r="AW970">
            <v>15206.857622882409</v>
          </cell>
          <cell r="AX970">
            <v>14026.954672230047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</row>
        <row r="971">
          <cell r="A971">
            <v>-3623.8787763333212</v>
          </cell>
          <cell r="B971">
            <v>-14610.588717890008</v>
          </cell>
          <cell r="C971">
            <v>-12787.65315600921</v>
          </cell>
          <cell r="D971">
            <v>-10060.330749405752</v>
          </cell>
          <cell r="E971">
            <v>-8178.9611599978216</v>
          </cell>
          <cell r="F971">
            <v>-6563.25851331989</v>
          </cell>
          <cell r="G971">
            <v>-4885.6175417725835</v>
          </cell>
          <cell r="H971">
            <v>-3130.2439583745499</v>
          </cell>
          <cell r="I971">
            <v>-1207.5467556483611</v>
          </cell>
          <cell r="J971">
            <v>902.80754885417969</v>
          </cell>
          <cell r="K971">
            <v>3212.4356328159029</v>
          </cell>
          <cell r="L971">
            <v>5744.8258599118781</v>
          </cell>
          <cell r="M971">
            <v>8520.9761908824548</v>
          </cell>
          <cell r="N971">
            <v>11573.017043860982</v>
          </cell>
          <cell r="O971">
            <v>15399.999087958484</v>
          </cell>
          <cell r="P971">
            <v>20194.871299742907</v>
          </cell>
          <cell r="Q971">
            <v>25538.824466961283</v>
          </cell>
          <cell r="R971">
            <v>31297.642606715723</v>
          </cell>
          <cell r="S971">
            <v>37503.532764998563</v>
          </cell>
          <cell r="T971">
            <v>44191.202304484003</v>
          </cell>
          <cell r="U971">
            <v>51398.053010610027</v>
          </cell>
          <cell r="V971">
            <v>59164.390266620001</v>
          </cell>
          <cell r="W971">
            <v>67533.648467406441</v>
          </cell>
          <cell r="X971">
            <v>76552.633932817087</v>
          </cell>
          <cell r="Y971">
            <v>86271.786678952325</v>
          </cell>
          <cell r="Z971">
            <v>96745.462511448728</v>
          </cell>
          <cell r="AA971">
            <v>108032.23701839744</v>
          </cell>
          <cell r="AB971">
            <v>120195.23316302257</v>
          </cell>
          <cell r="AC971">
            <v>133302.4743082308</v>
          </cell>
          <cell r="AD971">
            <v>147427.26464737425</v>
          </cell>
          <cell r="AE971">
            <v>58100.69558837411</v>
          </cell>
          <cell r="AF971">
            <v>53412.579511695993</v>
          </cell>
          <cell r="AG971">
            <v>50311.713432761899</v>
          </cell>
          <cell r="AH971">
            <v>47400.537409819502</v>
          </cell>
          <cell r="AI971">
            <v>44661.198261128411</v>
          </cell>
          <cell r="AJ971">
            <v>42078.07445266578</v>
          </cell>
          <cell r="AK971">
            <v>39568.59501888229</v>
          </cell>
          <cell r="AL971">
            <v>37059.115585098793</v>
          </cell>
          <cell r="AM971">
            <v>34547.404503597747</v>
          </cell>
          <cell r="AN971">
            <v>32037.925069814253</v>
          </cell>
          <cell r="AO971">
            <v>29526.213988313204</v>
          </cell>
          <cell r="AP971">
            <v>27016.734554529714</v>
          </cell>
          <cell r="AQ971">
            <v>24505.023473028657</v>
          </cell>
          <cell r="AR971">
            <v>21995.544039245164</v>
          </cell>
          <cell r="AS971">
            <v>20144.400682138748</v>
          </cell>
          <cell r="AT971">
            <v>18951.59340170943</v>
          </cell>
          <cell r="AU971">
            <v>17758.786121280107</v>
          </cell>
          <cell r="AV971">
            <v>16565.978840850792</v>
          </cell>
          <cell r="AW971">
            <v>15373.171560421471</v>
          </cell>
          <cell r="AX971">
            <v>14180.364279992154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</row>
        <row r="972">
          <cell r="A972">
            <v>-3528.5551592588527</v>
          </cell>
          <cell r="B972">
            <v>-14322.317949658263</v>
          </cell>
          <cell r="C972">
            <v>-12684.807090164359</v>
          </cell>
          <cell r="D972">
            <v>-9938.3782372560927</v>
          </cell>
          <cell r="E972">
            <v>-8071.062889942782</v>
          </cell>
          <cell r="F972">
            <v>-6511.1163278792947</v>
          </cell>
          <cell r="G972">
            <v>-4887.9065987612294</v>
          </cell>
          <cell r="H972">
            <v>-3186.0318414977787</v>
          </cell>
          <cell r="I972">
            <v>-1318.2064155912315</v>
          </cell>
          <cell r="J972">
            <v>735.46264989106999</v>
          </cell>
          <cell r="K972">
            <v>2986.5094731615245</v>
          </cell>
          <cell r="L972">
            <v>5458.033411216511</v>
          </cell>
          <cell r="M972">
            <v>8170.7419674164266</v>
          </cell>
          <cell r="N972">
            <v>11156.08921302684</v>
          </cell>
          <cell r="O972">
            <v>14899.395652650237</v>
          </cell>
          <cell r="P972">
            <v>19587.54934266696</v>
          </cell>
          <cell r="Q972">
            <v>24812.050980835909</v>
          </cell>
          <cell r="R972">
            <v>30442.144258903496</v>
          </cell>
          <cell r="S972">
            <v>36509.316309949332</v>
          </cell>
          <cell r="T972">
            <v>43047.498695024515</v>
          </cell>
          <cell r="U972">
            <v>50093.257170447825</v>
          </cell>
          <cell r="V972">
            <v>57685.996187230136</v>
          </cell>
          <cell r="W972">
            <v>65868.179266320833</v>
          </cell>
          <cell r="X972">
            <v>74685.566482157185</v>
          </cell>
          <cell r="Y972">
            <v>84187.470382678846</v>
          </cell>
          <cell r="Z972">
            <v>94427.031777078271</v>
          </cell>
          <cell r="AA972">
            <v>105461.51693367078</v>
          </cell>
          <cell r="AB972">
            <v>117352.63785000787</v>
          </cell>
          <cell r="AC972">
            <v>130166.89738639146</v>
          </cell>
          <cell r="AD972">
            <v>143975.9611930002</v>
          </cell>
          <cell r="AE972">
            <v>56472.003128683966</v>
          </cell>
          <cell r="AF972">
            <v>51915.305432232024</v>
          </cell>
          <cell r="AG972">
            <v>48901.363565652435</v>
          </cell>
          <cell r="AH972">
            <v>46071.79431848754</v>
          </cell>
          <cell r="AI972">
            <v>43409.24497361594</v>
          </cell>
          <cell r="AJ972">
            <v>40898.531903556432</v>
          </cell>
          <cell r="AK972">
            <v>38459.398791622632</v>
          </cell>
          <cell r="AL972">
            <v>36020.265679688819</v>
          </cell>
          <cell r="AM972">
            <v>33578.963478114849</v>
          </cell>
          <cell r="AN972">
            <v>31139.830366181042</v>
          </cell>
          <cell r="AO972">
            <v>28698.528164607065</v>
          </cell>
          <cell r="AP972">
            <v>26259.395052673259</v>
          </cell>
          <cell r="AQ972">
            <v>23818.092851099285</v>
          </cell>
          <cell r="AR972">
            <v>21378.959739165482</v>
          </cell>
          <cell r="AS972">
            <v>19579.708071082641</v>
          </cell>
          <cell r="AT972">
            <v>18420.337846850758</v>
          </cell>
          <cell r="AU972">
            <v>17260.967622618882</v>
          </cell>
          <cell r="AV972">
            <v>16101.597398386997</v>
          </cell>
          <cell r="AW972">
            <v>14942.227174155114</v>
          </cell>
          <cell r="AX972">
            <v>13782.856949923234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</row>
        <row r="973">
          <cell r="A973">
            <v>-3386.1572843399117</v>
          </cell>
          <cell r="B973">
            <v>-13691.10007846087</v>
          </cell>
          <cell r="C973">
            <v>-11911.469803489928</v>
          </cell>
          <cell r="D973">
            <v>-9038.0465711569923</v>
          </cell>
          <cell r="E973">
            <v>-7154.4853281048718</v>
          </cell>
          <cell r="F973">
            <v>-5611.2354376403664</v>
          </cell>
          <cell r="G973">
            <v>-3998.274276460982</v>
          </cell>
          <cell r="H973">
            <v>-2300.3778635402</v>
          </cell>
          <cell r="I973">
            <v>-433.03098848972644</v>
          </cell>
          <cell r="J973">
            <v>1623.4735839610348</v>
          </cell>
          <cell r="K973">
            <v>3881.0070104784395</v>
          </cell>
          <cell r="L973">
            <v>6362.6208398325507</v>
          </cell>
          <cell r="M973">
            <v>9089.1474244747969</v>
          </cell>
          <cell r="N973">
            <v>12091.677649129171</v>
          </cell>
          <cell r="O973">
            <v>15837.33057707883</v>
          </cell>
          <cell r="P973">
            <v>20505.345790651609</v>
          </cell>
          <cell r="Q973">
            <v>25702.052149835679</v>
          </cell>
          <cell r="R973">
            <v>31302.192329174875</v>
          </cell>
          <cell r="S973">
            <v>37337.085944594241</v>
          </cell>
          <cell r="T973">
            <v>43840.484035198286</v>
          </cell>
          <cell r="U973">
            <v>50848.757820971296</v>
          </cell>
          <cell r="V973">
            <v>58401.102114228444</v>
          </cell>
          <cell r="W973">
            <v>66539.754522426665</v>
          </cell>
          <cell r="X973">
            <v>75310.231668259192</v>
          </cell>
          <cell r="Y973">
            <v>84761.583748130128</v>
          </cell>
          <cell r="Z973">
            <v>94946.668852664778</v>
          </cell>
          <cell r="AA973">
            <v>105922.44858343432</v>
          </cell>
          <cell r="AB973">
            <v>117750.30661917485</v>
          </cell>
          <cell r="AC973">
            <v>130496.39201313007</v>
          </cell>
          <cell r="AD973">
            <v>144231.98914145888</v>
          </cell>
          <cell r="AE973">
            <v>54240.911994082489</v>
          </cell>
          <cell r="AF973">
            <v>49864.239925735979</v>
          </cell>
          <cell r="AG973">
            <v>46969.372620110189</v>
          </cell>
          <cell r="AH973">
            <v>44251.593756008297</v>
          </cell>
          <cell r="AI973">
            <v>41694.236185992733</v>
          </cell>
          <cell r="AJ973">
            <v>39282.716156055663</v>
          </cell>
          <cell r="AK973">
            <v>36939.94810929845</v>
          </cell>
          <cell r="AL973">
            <v>34597.180062541243</v>
          </cell>
          <cell r="AM973">
            <v>32252.328622354329</v>
          </cell>
          <cell r="AN973">
            <v>29909.560575597123</v>
          </cell>
          <cell r="AO973">
            <v>27564.709135410216</v>
          </cell>
          <cell r="AP973">
            <v>25221.941088653002</v>
          </cell>
          <cell r="AQ973">
            <v>22877.089648466099</v>
          </cell>
          <cell r="AR973">
            <v>20534.321601708889</v>
          </cell>
          <cell r="AS973">
            <v>18806.154616711025</v>
          </cell>
          <cell r="AT973">
            <v>17692.588693472509</v>
          </cell>
          <cell r="AU973">
            <v>16579.022770233994</v>
          </cell>
          <cell r="AV973">
            <v>15465.456846995481</v>
          </cell>
          <cell r="AW973">
            <v>14351.890923756966</v>
          </cell>
          <cell r="AX973">
            <v>13238.325000518453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</row>
        <row r="974">
          <cell r="A974">
            <v>-3331.7099976950258</v>
          </cell>
          <cell r="B974">
            <v>-13323.810702175586</v>
          </cell>
          <cell r="C974">
            <v>-11525.324515667544</v>
          </cell>
          <cell r="D974">
            <v>-8978.3439827609745</v>
          </cell>
          <cell r="E974">
            <v>-7233.6597590958081</v>
          </cell>
          <cell r="F974">
            <v>-5724.4334044540674</v>
          </cell>
          <cell r="G974">
            <v>-4145.6797330488589</v>
          </cell>
          <cell r="H974">
            <v>-2482.4043308422815</v>
          </cell>
          <cell r="I974">
            <v>-651.15764808489928</v>
          </cell>
          <cell r="J974">
            <v>1367.507567441146</v>
          </cell>
          <cell r="K974">
            <v>3585.352765386142</v>
          </cell>
          <cell r="L974">
            <v>6025.1808506534571</v>
          </cell>
          <cell r="M974">
            <v>8707.6121933296163</v>
          </cell>
          <cell r="N974">
            <v>11663.351302735311</v>
          </cell>
          <cell r="O974">
            <v>15353.449481692216</v>
          </cell>
          <cell r="P974">
            <v>19954.404478667864</v>
          </cell>
          <cell r="Q974">
            <v>25076.911038250524</v>
          </cell>
          <cell r="R974">
            <v>30597.091094710646</v>
          </cell>
          <cell r="S974">
            <v>36545.817075106985</v>
          </cell>
          <cell r="T974">
            <v>42956.358113243885</v>
          </cell>
          <cell r="U974">
            <v>49864.566112244596</v>
          </cell>
          <cell r="V974">
            <v>57309.076251645733</v>
          </cell>
          <cell r="W974">
            <v>65331.52306037864</v>
          </cell>
          <cell r="X974">
            <v>73976.773264057745</v>
          </cell>
          <cell r="Y974">
            <v>83293.176708809115</v>
          </cell>
          <cell r="Z974">
            <v>93332.836764967753</v>
          </cell>
          <cell r="AA974">
            <v>104151.90172291711</v>
          </cell>
          <cell r="AB974">
            <v>115810.87881074427</v>
          </cell>
          <cell r="AC974">
            <v>128374.97258990236</v>
          </cell>
          <cell r="AD974">
            <v>141914.44962140734</v>
          </cell>
          <cell r="AE974">
            <v>53532.954482033856</v>
          </cell>
          <cell r="AF974">
            <v>49213.407151355786</v>
          </cell>
          <cell r="AG974">
            <v>46356.323927524681</v>
          </cell>
          <cell r="AH974">
            <v>43674.01777013424</v>
          </cell>
          <cell r="AI974">
            <v>41150.039072931213</v>
          </cell>
          <cell r="AJ974">
            <v>38769.994430444043</v>
          </cell>
          <cell r="AK974">
            <v>36457.804413751495</v>
          </cell>
          <cell r="AL974">
            <v>34145.614397058933</v>
          </cell>
          <cell r="AM974">
            <v>31831.368179584719</v>
          </cell>
          <cell r="AN974">
            <v>29519.178162892156</v>
          </cell>
          <cell r="AO974">
            <v>27204.931945417946</v>
          </cell>
          <cell r="AP974">
            <v>24892.741928725387</v>
          </cell>
          <cell r="AQ974">
            <v>22578.495711251173</v>
          </cell>
          <cell r="AR974">
            <v>20266.305694558614</v>
          </cell>
          <cell r="AS974">
            <v>18560.694908454254</v>
          </cell>
          <cell r="AT974">
            <v>17461.663352938103</v>
          </cell>
          <cell r="AU974">
            <v>16362.631797421944</v>
          </cell>
          <cell r="AV974">
            <v>15263.600241905791</v>
          </cell>
          <cell r="AW974">
            <v>14164.568686389639</v>
          </cell>
          <cell r="AX974">
            <v>13065.53713087349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</row>
        <row r="975">
          <cell r="A975">
            <v>-3354.3286097701343</v>
          </cell>
          <cell r="B975">
            <v>-13483.130095618186</v>
          </cell>
          <cell r="C975">
            <v>-11755.328227715287</v>
          </cell>
          <cell r="D975">
            <v>-9203.6073101149395</v>
          </cell>
          <cell r="E975">
            <v>-7455.1519684489504</v>
          </cell>
          <cell r="F975">
            <v>-5951.6974375210775</v>
          </cell>
          <cell r="G975">
            <v>-4380.1706350421946</v>
          </cell>
          <cell r="H975">
            <v>-2725.6018879025137</v>
          </cell>
          <cell r="I975">
            <v>-904.23300399593563</v>
          </cell>
          <cell r="J975">
            <v>1103.3518283513749</v>
          </cell>
          <cell r="K975">
            <v>3308.8103282101711</v>
          </cell>
          <cell r="L975">
            <v>5734.8870593591655</v>
          </cell>
          <cell r="M975">
            <v>8402.1165890143202</v>
          </cell>
          <cell r="N975">
            <v>11341.175680229813</v>
          </cell>
          <cell r="O975">
            <v>15015.401510798543</v>
          </cell>
          <cell r="P975">
            <v>19602.199269458823</v>
          </cell>
          <cell r="Q975">
            <v>24710.241829504877</v>
          </cell>
          <cell r="R975">
            <v>30214.835008554513</v>
          </cell>
          <cell r="S975">
            <v>36146.764061738948</v>
          </cell>
          <cell r="T975">
            <v>42539.204183551687</v>
          </cell>
          <cell r="U975">
            <v>49427.906045052288</v>
          </cell>
          <cell r="V975">
            <v>56851.395734805592</v>
          </cell>
          <cell r="W975">
            <v>64851.190221755372</v>
          </cell>
          <cell r="X975">
            <v>73472.029545041209</v>
          </cell>
          <cell r="Y975">
            <v>82762.12702931391</v>
          </cell>
          <cell r="Z975">
            <v>92773.438924916554</v>
          </cell>
          <cell r="AA975">
            <v>103561.95498093311</v>
          </cell>
          <cell r="AB975">
            <v>115188.01157617822</v>
          </cell>
          <cell r="AC975">
            <v>127716.62915935952</v>
          </cell>
          <cell r="AD975">
            <v>141217.8758855965</v>
          </cell>
          <cell r="AE975">
            <v>53823.054893465691</v>
          </cell>
          <cell r="AF975">
            <v>49480.099505639395</v>
          </cell>
          <cell r="AG975">
            <v>46607.533463294938</v>
          </cell>
          <cell r="AH975">
            <v>43910.691621719416</v>
          </cell>
          <cell r="AI975">
            <v>41373.035232605158</v>
          </cell>
          <cell r="AJ975">
            <v>38980.092891182961</v>
          </cell>
          <cell r="AK975">
            <v>36655.372886529884</v>
          </cell>
          <cell r="AL975">
            <v>34330.652881876806</v>
          </cell>
          <cell r="AM975">
            <v>32003.865533685261</v>
          </cell>
          <cell r="AN975">
            <v>29679.145529032183</v>
          </cell>
          <cell r="AO975">
            <v>27352.358180840645</v>
          </cell>
          <cell r="AP975">
            <v>25027.638176187575</v>
          </cell>
          <cell r="AQ975">
            <v>22700.850827996033</v>
          </cell>
          <cell r="AR975">
            <v>20376.130823342948</v>
          </cell>
          <cell r="AS975">
            <v>18661.277162534985</v>
          </cell>
          <cell r="AT975">
            <v>17556.289845572141</v>
          </cell>
          <cell r="AU975">
            <v>16451.302528609285</v>
          </cell>
          <cell r="AV975">
            <v>15346.315211646441</v>
          </cell>
          <cell r="AW975">
            <v>14241.327894683591</v>
          </cell>
          <cell r="AX975">
            <v>13136.340577720739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</row>
        <row r="976">
          <cell r="A976">
            <v>-3747.6795681614849</v>
          </cell>
          <cell r="B976">
            <v>-15186.888942018015</v>
          </cell>
          <cell r="C976">
            <v>-13259.765858116987</v>
          </cell>
          <cell r="D976">
            <v>-10496.604383243346</v>
          </cell>
          <cell r="E976">
            <v>-8588.7530852173204</v>
          </cell>
          <cell r="F976">
            <v>-6930.3042932552744</v>
          </cell>
          <cell r="G976">
            <v>-5213.1711491645328</v>
          </cell>
          <cell r="H976">
            <v>-3421.2361799433538</v>
          </cell>
          <cell r="I976">
            <v>-1462.3715678429883</v>
          </cell>
          <cell r="J976">
            <v>684.11380058067675</v>
          </cell>
          <cell r="K976">
            <v>3029.7660908271414</v>
          </cell>
          <cell r="L976">
            <v>5598.3464992811532</v>
          </cell>
          <cell r="M976">
            <v>8410.9973188364474</v>
          </cell>
          <cell r="N976">
            <v>11500.426918146377</v>
          </cell>
          <cell r="O976">
            <v>15381.423886700108</v>
          </cell>
          <cell r="P976">
            <v>20253.741557892426</v>
          </cell>
          <cell r="Q976">
            <v>25686.323844490715</v>
          </cell>
          <cell r="R976">
            <v>31540.651612496862</v>
          </cell>
          <cell r="S976">
            <v>37849.466059688355</v>
          </cell>
          <cell r="T976">
            <v>44648.050168115755</v>
          </cell>
          <cell r="U976">
            <v>51974.426029421636</v>
          </cell>
          <cell r="V976">
            <v>59869.56748903681</v>
          </cell>
          <cell r="W976">
            <v>68377.629298497894</v>
          </cell>
          <cell r="X976">
            <v>77546.19405745517</v>
          </cell>
          <cell r="Y976">
            <v>87426.538326430222</v>
          </cell>
          <cell r="Z976">
            <v>98073.919398598082</v>
          </cell>
          <cell r="AA976">
            <v>109547.88433440882</v>
          </cell>
          <cell r="AB976">
            <v>121912.60298736955</v>
          </cell>
          <cell r="AC976">
            <v>135237.22688348326</v>
          </cell>
          <cell r="AD976">
            <v>149596.27596143138</v>
          </cell>
          <cell r="AE976">
            <v>59994.185606786021</v>
          </cell>
          <cell r="AF976">
            <v>55153.284767267258</v>
          </cell>
          <cell r="AG976">
            <v>51951.362084631008</v>
          </cell>
          <cell r="AH976">
            <v>48945.311418873076</v>
          </cell>
          <cell r="AI976">
            <v>46116.697756640198</v>
          </cell>
          <cell r="AJ976">
            <v>43449.39046124828</v>
          </cell>
          <cell r="AK976">
            <v>40858.127595938538</v>
          </cell>
          <cell r="AL976">
            <v>38266.864730628797</v>
          </cell>
          <cell r="AM976">
            <v>35673.2974886499</v>
          </cell>
          <cell r="AN976">
            <v>33082.034623340165</v>
          </cell>
          <cell r="AO976">
            <v>30488.467381361264</v>
          </cell>
          <cell r="AP976">
            <v>27897.20451605153</v>
          </cell>
          <cell r="AQ976">
            <v>25303.637274072629</v>
          </cell>
          <cell r="AR976">
            <v>22712.374408762891</v>
          </cell>
          <cell r="AS976">
            <v>20800.902660854365</v>
          </cell>
          <cell r="AT976">
            <v>19569.222030347049</v>
          </cell>
          <cell r="AU976">
            <v>18337.541399839734</v>
          </cell>
          <cell r="AV976">
            <v>17105.860769332419</v>
          </cell>
          <cell r="AW976">
            <v>15874.180138825101</v>
          </cell>
          <cell r="AX976">
            <v>14642.499508317786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</row>
        <row r="977">
          <cell r="A977">
            <v>-3632.9796579704498</v>
          </cell>
          <cell r="B977">
            <v>-14571.328709297735</v>
          </cell>
          <cell r="C977">
            <v>-12592.209029506166</v>
          </cell>
          <cell r="D977">
            <v>-9839.4584974520531</v>
          </cell>
          <cell r="E977">
            <v>-7946.7255413517396</v>
          </cell>
          <cell r="F977">
            <v>-6304.2219603195053</v>
          </cell>
          <cell r="G977">
            <v>-4598.4726764581073</v>
          </cell>
          <cell r="H977">
            <v>-2813.5141649440825</v>
          </cell>
          <cell r="I977">
            <v>-859.31556184432236</v>
          </cell>
          <cell r="J977">
            <v>1284.6510695228912</v>
          </cell>
          <cell r="K977">
            <v>3630.1583197778436</v>
          </cell>
          <cell r="L977">
            <v>6200.9036078734025</v>
          </cell>
          <cell r="M977">
            <v>9018.0925693885583</v>
          </cell>
          <cell r="N977">
            <v>12114.129116416963</v>
          </cell>
          <cell r="O977">
            <v>15990.13693002183</v>
          </cell>
          <cell r="P977">
            <v>20840.104160275394</v>
          </cell>
          <cell r="Q977">
            <v>26244.037924850771</v>
          </cell>
          <cell r="R977">
            <v>32067.493111615982</v>
          </cell>
          <cell r="S977">
            <v>38343.038258851404</v>
          </cell>
          <cell r="T977">
            <v>45105.770285105064</v>
          </cell>
          <cell r="U977">
            <v>52393.510773923677</v>
          </cell>
          <cell r="V977">
            <v>60247.017496677625</v>
          </cell>
          <cell r="W977">
            <v>68710.212356452248</v>
          </cell>
          <cell r="X977">
            <v>77830.427027816186</v>
          </cell>
          <cell r="Y977">
            <v>87658.667666243011</v>
          </cell>
          <cell r="Z977">
            <v>98249.900167613348</v>
          </cell>
          <cell r="AA977">
            <v>109663.35757315352</v>
          </cell>
          <cell r="AB977">
            <v>121962.87133901835</v>
          </cell>
          <cell r="AC977">
            <v>135217.2283231928</v>
          </cell>
          <cell r="AD977">
            <v>149500.55548621429</v>
          </cell>
          <cell r="AE977">
            <v>58323.46396095297</v>
          </cell>
          <cell r="AF977">
            <v>53617.372815675662</v>
          </cell>
          <cell r="AG977">
            <v>50504.617466174423</v>
          </cell>
          <cell r="AH977">
            <v>47582.2794779861</v>
          </cell>
          <cell r="AI977">
            <v>44832.437217104773</v>
          </cell>
          <cell r="AJ977">
            <v>42239.409253775259</v>
          </cell>
          <cell r="AK977">
            <v>39720.308030720174</v>
          </cell>
          <cell r="AL977">
            <v>37201.20680766509</v>
          </cell>
          <cell r="AM977">
            <v>34679.865380359268</v>
          </cell>
          <cell r="AN977">
            <v>32160.764157304187</v>
          </cell>
          <cell r="AO977">
            <v>29639.422729998361</v>
          </cell>
          <cell r="AP977">
            <v>27120.321506943277</v>
          </cell>
          <cell r="AQ977">
            <v>24598.980079637455</v>
          </cell>
          <cell r="AR977">
            <v>22079.878856582371</v>
          </cell>
          <cell r="AS977">
            <v>20221.637887495639</v>
          </cell>
          <cell r="AT977">
            <v>19024.257172377278</v>
          </cell>
          <cell r="AU977">
            <v>17826.876457258913</v>
          </cell>
          <cell r="AV977">
            <v>16629.495742140545</v>
          </cell>
          <cell r="AW977">
            <v>15432.115027022181</v>
          </cell>
          <cell r="AX977">
            <v>14234.734311903818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</row>
        <row r="978">
          <cell r="A978">
            <v>-3525.9386285645387</v>
          </cell>
          <cell r="B978">
            <v>-14238.021054239329</v>
          </cell>
          <cell r="C978">
            <v>-12474.899988059948</v>
          </cell>
          <cell r="D978">
            <v>-9855.2585405251011</v>
          </cell>
          <cell r="E978">
            <v>-8045.2746092901216</v>
          </cell>
          <cell r="F978">
            <v>-6482.0073833334627</v>
          </cell>
          <cell r="G978">
            <v>-4855.3354388414555</v>
          </cell>
          <cell r="H978">
            <v>-3149.835742140468</v>
          </cell>
          <cell r="I978">
            <v>-1278.1611301683404</v>
          </cell>
          <cell r="J978">
            <v>779.60564282996359</v>
          </cell>
          <cell r="K978">
            <v>3035.016791260879</v>
          </cell>
          <cell r="L978">
            <v>5511.1973423616992</v>
          </cell>
          <cell r="M978">
            <v>8228.8798153266616</v>
          </cell>
          <cell r="N978">
            <v>11219.552710080794</v>
          </cell>
          <cell r="O978">
            <v>14968.840957526152</v>
          </cell>
          <cell r="P978">
            <v>19663.78106698328</v>
          </cell>
          <cell r="Q978">
            <v>24895.68743249185</v>
          </cell>
          <cell r="R978">
            <v>30533.760286126253</v>
          </cell>
          <cell r="S978">
            <v>36609.531387927935</v>
          </cell>
          <cell r="T978">
            <v>43156.980390416829</v>
          </cell>
          <cell r="U978">
            <v>50212.724874846273</v>
          </cell>
          <cell r="V978">
            <v>57816.225140466078</v>
          </cell>
          <cell r="W978">
            <v>66010.004892108467</v>
          </cell>
          <cell r="X978">
            <v>74839.889060324756</v>
          </cell>
          <cell r="Y978">
            <v>84355.260084117384</v>
          </cell>
          <cell r="Z978">
            <v>94609.334089566401</v>
          </cell>
          <cell r="AA978">
            <v>105659.45850892048</v>
          </cell>
          <cell r="AB978">
            <v>117567.43280463152</v>
          </cell>
          <cell r="AC978">
            <v>130399.85409202942</v>
          </cell>
          <cell r="AD978">
            <v>144228.48959358348</v>
          </cell>
          <cell r="AE978">
            <v>56505.491287772173</v>
          </cell>
          <cell r="AF978">
            <v>51946.091448507483</v>
          </cell>
          <cell r="AG978">
            <v>48930.362300458881</v>
          </cell>
          <cell r="AH978">
            <v>46099.11510564114</v>
          </cell>
          <cell r="AI978">
            <v>43434.986856691386</v>
          </cell>
          <cell r="AJ978">
            <v>40922.784922167077</v>
          </cell>
          <cell r="AK978">
            <v>38482.205393014752</v>
          </cell>
          <cell r="AL978">
            <v>36041.625863862428</v>
          </cell>
          <cell r="AM978">
            <v>33598.875958789729</v>
          </cell>
          <cell r="AN978">
            <v>31158.296429637405</v>
          </cell>
          <cell r="AO978">
            <v>28715.546524564714</v>
          </cell>
          <cell r="AP978">
            <v>26274.966995412386</v>
          </cell>
          <cell r="AQ978">
            <v>23832.217090339695</v>
          </cell>
          <cell r="AR978">
            <v>21391.637561187366</v>
          </cell>
          <cell r="AS978">
            <v>19591.31892854222</v>
          </cell>
          <cell r="AT978">
            <v>18431.261192404254</v>
          </cell>
          <cell r="AU978">
            <v>17271.203456266292</v>
          </cell>
          <cell r="AV978">
            <v>16111.145720128336</v>
          </cell>
          <cell r="AW978">
            <v>14951.087983990376</v>
          </cell>
          <cell r="AX978">
            <v>13791.030247852415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</row>
        <row r="979">
          <cell r="A979">
            <v>-2903.7073589384963</v>
          </cell>
          <cell r="B979">
            <v>-11539.769592606181</v>
          </cell>
          <cell r="C979">
            <v>-9754.7113312125712</v>
          </cell>
          <cell r="D979">
            <v>-7274.5729744643686</v>
          </cell>
          <cell r="E979">
            <v>-5659.4754428350261</v>
          </cell>
          <cell r="F979">
            <v>-4296.1060850090744</v>
          </cell>
          <cell r="G979">
            <v>-2850.902522192478</v>
          </cell>
          <cell r="H979">
            <v>-1309.9851133208886</v>
          </cell>
          <cell r="I979">
            <v>401.02588602160108</v>
          </cell>
          <cell r="J979">
            <v>2300.3467248664283</v>
          </cell>
          <cell r="K979">
            <v>4400.0514169016624</v>
          </cell>
          <cell r="L979">
            <v>6722.0255792751905</v>
          </cell>
          <cell r="M979">
            <v>9286.4392354811953</v>
          </cell>
          <cell r="N979">
            <v>12121.992873500514</v>
          </cell>
          <cell r="O979">
            <v>15633.234514490043</v>
          </cell>
          <cell r="P979">
            <v>19972.283859247658</v>
          </cell>
          <cell r="Q979">
            <v>24793.959609949845</v>
          </cell>
          <cell r="R979">
            <v>29989.954580020159</v>
          </cell>
          <cell r="S979">
            <v>35589.328143259896</v>
          </cell>
          <cell r="T979">
            <v>41623.395628179656</v>
          </cell>
          <cell r="U979">
            <v>48125.903453626393</v>
          </cell>
          <cell r="V979">
            <v>55133.217860644218</v>
          </cell>
          <cell r="W979">
            <v>62684.528296080134</v>
          </cell>
          <cell r="X979">
            <v>70822.066585387598</v>
          </cell>
          <cell r="Y979">
            <v>79591.343120384467</v>
          </cell>
          <cell r="Z979">
            <v>89041.40138288046</v>
          </cell>
          <cell r="AA979">
            <v>99225.092227634887</v>
          </cell>
          <cell r="AB979">
            <v>110199.369458614</v>
          </cell>
          <cell r="AC979">
            <v>122025.60835160055</v>
          </cell>
          <cell r="AD979">
            <v>134769.94890454187</v>
          </cell>
          <cell r="AE979">
            <v>46725.24515787515</v>
          </cell>
          <cell r="AF979">
            <v>42955.00848870878</v>
          </cell>
          <cell r="AG979">
            <v>40461.256455748146</v>
          </cell>
          <cell r="AH979">
            <v>38120.055339441198</v>
          </cell>
          <cell r="AI979">
            <v>35917.047406455837</v>
          </cell>
          <cell r="AJ979">
            <v>33839.669640126449</v>
          </cell>
          <cell r="AK979">
            <v>31821.517523792019</v>
          </cell>
          <cell r="AL979">
            <v>29803.36540745759</v>
          </cell>
          <cell r="AM979">
            <v>27783.418574456646</v>
          </cell>
          <cell r="AN979">
            <v>25765.26645812222</v>
          </cell>
          <cell r="AO979">
            <v>23745.319625121279</v>
          </cell>
          <cell r="AP979">
            <v>21727.167508786846</v>
          </cell>
          <cell r="AQ979">
            <v>19707.220675785909</v>
          </cell>
          <cell r="AR979">
            <v>17689.06855945148</v>
          </cell>
          <cell r="AS979">
            <v>16200.357859738675</v>
          </cell>
          <cell r="AT979">
            <v>15241.088576647498</v>
          </cell>
          <cell r="AU979">
            <v>14281.81929355632</v>
          </cell>
          <cell r="AV979">
            <v>13322.550010465146</v>
          </cell>
          <cell r="AW979">
            <v>12363.280727373965</v>
          </cell>
          <cell r="AX979">
            <v>11404.011444282791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</row>
        <row r="980">
          <cell r="A980">
            <v>-3199.3275065121402</v>
          </cell>
          <cell r="B980">
            <v>-13054.652331296227</v>
          </cell>
          <cell r="C980">
            <v>-11406.244726270726</v>
          </cell>
          <cell r="D980">
            <v>-8810.1744719003564</v>
          </cell>
          <cell r="E980">
            <v>-7104.9232022077067</v>
          </cell>
          <cell r="F980">
            <v>-5680.9621168669646</v>
          </cell>
          <cell r="G980">
            <v>-4185.6958847761725</v>
          </cell>
          <cell r="H980">
            <v>-2604.7277353415643</v>
          </cell>
          <cell r="I980">
            <v>-858.0483006103583</v>
          </cell>
          <cell r="J980">
            <v>1073.1182246104809</v>
          </cell>
          <cell r="K980">
            <v>3200.3921981559938</v>
          </cell>
          <cell r="L980">
            <v>5545.9788175452613</v>
          </cell>
          <cell r="M980">
            <v>8130.0455814851721</v>
          </cell>
          <cell r="N980">
            <v>10982.269281336747</v>
          </cell>
          <cell r="O980">
            <v>14543.282179103418</v>
          </cell>
          <cell r="P980">
            <v>18980.552585825455</v>
          </cell>
          <cell r="Q980">
            <v>23920.060190050852</v>
          </cell>
          <cell r="R980">
            <v>29243.034606661386</v>
          </cell>
          <cell r="S980">
            <v>34979.245360877554</v>
          </cell>
          <cell r="T980">
            <v>41160.773063529421</v>
          </cell>
          <cell r="U980">
            <v>47822.188826638674</v>
          </cell>
          <cell r="V980">
            <v>55000.747607498604</v>
          </cell>
          <cell r="W980">
            <v>62736.596562557461</v>
          </cell>
          <cell r="X980">
            <v>71072.999576355243</v>
          </cell>
          <cell r="Y980">
            <v>80056.579221225402</v>
          </cell>
          <cell r="Z980">
            <v>89737.577500956919</v>
          </cell>
          <cell r="AA980">
            <v>100170.13683666481</v>
          </cell>
          <cell r="AB980">
            <v>111412.60286632342</v>
          </cell>
          <cell r="AC980">
            <v>123527.85075141503</v>
          </cell>
          <cell r="AD980">
            <v>136583.63681561142</v>
          </cell>
          <cell r="AE980">
            <v>51113.770996378596</v>
          </cell>
          <cell r="AF980">
            <v>46989.426371566311</v>
          </cell>
          <cell r="AG980">
            <v>44261.456300915532</v>
          </cell>
          <cell r="AH980">
            <v>41700.365025502288</v>
          </cell>
          <cell r="AI980">
            <v>39290.4463057748</v>
          </cell>
          <cell r="AJ980">
            <v>37017.957182125276</v>
          </cell>
          <cell r="AK980">
            <v>34810.256296626787</v>
          </cell>
          <cell r="AL980">
            <v>32602.555411128302</v>
          </cell>
          <cell r="AM980">
            <v>30392.891245685849</v>
          </cell>
          <cell r="AN980">
            <v>28185.190360187364</v>
          </cell>
          <cell r="AO980">
            <v>25975.526194744911</v>
          </cell>
          <cell r="AP980">
            <v>23767.825309246422</v>
          </cell>
          <cell r="AQ980">
            <v>21558.161143803965</v>
          </cell>
          <cell r="AR980">
            <v>19350.460258305477</v>
          </cell>
          <cell r="AS980">
            <v>17721.92695627841</v>
          </cell>
          <cell r="AT980">
            <v>16672.561237722755</v>
          </cell>
          <cell r="AU980">
            <v>15623.1955191671</v>
          </cell>
          <cell r="AV980">
            <v>14573.829800611449</v>
          </cell>
          <cell r="AW980">
            <v>13524.464082055794</v>
          </cell>
          <cell r="AX980">
            <v>12475.098363500141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</row>
        <row r="981">
          <cell r="A981">
            <v>-3176.3292481942262</v>
          </cell>
          <cell r="B981">
            <v>-13011.108373675544</v>
          </cell>
          <cell r="C981">
            <v>-11339.408096905661</v>
          </cell>
          <cell r="D981">
            <v>-8877.1517572529447</v>
          </cell>
          <cell r="E981">
            <v>-7247.3950285120318</v>
          </cell>
          <cell r="F981">
            <v>-5851.3402550355449</v>
          </cell>
          <cell r="G981">
            <v>-4384.6617988217413</v>
          </cell>
          <cell r="H981">
            <v>-2833.145888761569</v>
          </cell>
          <cell r="I981">
            <v>-1117.4748380248277</v>
          </cell>
          <cell r="J981">
            <v>780.91863787001478</v>
          </cell>
          <cell r="K981">
            <v>2873.5331951349676</v>
          </cell>
          <cell r="L981">
            <v>5182.3640699115158</v>
          </cell>
          <cell r="M981">
            <v>7727.3863184917018</v>
          </cell>
          <cell r="N981">
            <v>10537.973910409492</v>
          </cell>
          <cell r="O981">
            <v>14051.0176885741</v>
          </cell>
          <cell r="P981">
            <v>18432.248574268204</v>
          </cell>
          <cell r="Q981">
            <v>23310.197751062515</v>
          </cell>
          <cell r="R981">
            <v>28566.834799539007</v>
          </cell>
          <cell r="S981">
            <v>34231.558243331623</v>
          </cell>
          <cell r="T981">
            <v>40336.048889866528</v>
          </cell>
          <cell r="U981">
            <v>46914.447009984222</v>
          </cell>
          <cell r="V981">
            <v>54003.543272476272</v>
          </cell>
          <cell r="W981">
            <v>61642.984501366154</v>
          </cell>
          <cell r="X981">
            <v>69875.495406662652</v>
          </cell>
          <cell r="Y981">
            <v>78747.117528647956</v>
          </cell>
          <cell r="Z981">
            <v>88307.466732031695</v>
          </cell>
          <cell r="AA981">
            <v>98610.010690045296</v>
          </cell>
          <cell r="AB981">
            <v>109712.367910348</v>
          </cell>
          <cell r="AC981">
            <v>121676.62997509082</v>
          </cell>
          <cell r="AD981">
            <v>134569.7087973142</v>
          </cell>
          <cell r="AE981">
            <v>50685.958083569378</v>
          </cell>
          <cell r="AF981">
            <v>46596.133468785207</v>
          </cell>
          <cell r="AG981">
            <v>43890.996008588168</v>
          </cell>
          <cell r="AH981">
            <v>41351.340598640258</v>
          </cell>
          <cell r="AI981">
            <v>38961.592457741586</v>
          </cell>
          <cell r="AJ981">
            <v>36708.12365234219</v>
          </cell>
          <cell r="AK981">
            <v>34518.900819392482</v>
          </cell>
          <cell r="AL981">
            <v>32329.677986442755</v>
          </cell>
          <cell r="AM981">
            <v>30138.508305843046</v>
          </cell>
          <cell r="AN981">
            <v>27949.285472893327</v>
          </cell>
          <cell r="AO981">
            <v>25758.115792293611</v>
          </cell>
          <cell r="AP981">
            <v>23568.892959343892</v>
          </cell>
          <cell r="AQ981">
            <v>21377.723278744179</v>
          </cell>
          <cell r="AR981">
            <v>19188.500445794456</v>
          </cell>
          <cell r="AS981">
            <v>17573.597669591752</v>
          </cell>
          <cell r="AT981">
            <v>16533.014950136072</v>
          </cell>
          <cell r="AU981">
            <v>15492.432230680392</v>
          </cell>
          <cell r="AV981">
            <v>14451.849511224713</v>
          </cell>
          <cell r="AW981">
            <v>13411.266791769031</v>
          </cell>
          <cell r="AX981">
            <v>12370.684072313352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</row>
        <row r="982">
          <cell r="A982">
            <v>-2928.362709911853</v>
          </cell>
          <cell r="B982">
            <v>-11613.356309293913</v>
          </cell>
          <cell r="C982">
            <v>-9976.3068575343823</v>
          </cell>
          <cell r="D982">
            <v>-7576.699001912104</v>
          </cell>
          <cell r="E982">
            <v>-5973.9358798633002</v>
          </cell>
          <cell r="F982">
            <v>-4617.840968830129</v>
          </cell>
          <cell r="G982">
            <v>-3181.9873096432148</v>
          </cell>
          <cell r="H982">
            <v>-1652.5240330309828</v>
          </cell>
          <cell r="I982">
            <v>45.400648325464914</v>
          </cell>
          <cell r="J982">
            <v>1929.9655066056546</v>
          </cell>
          <cell r="K982">
            <v>4013.0993761470963</v>
          </cell>
          <cell r="L982">
            <v>6316.6116023090317</v>
          </cell>
          <cell r="M982">
            <v>8860.5556104449643</v>
          </cell>
          <cell r="N982">
            <v>11673.603332957617</v>
          </cell>
          <cell r="O982">
            <v>15163.746319232925</v>
          </cell>
          <cell r="P982">
            <v>19484.480860172658</v>
          </cell>
          <cell r="Q982">
            <v>24287.608652414277</v>
          </cell>
          <cell r="R982">
            <v>29463.615737805241</v>
          </cell>
          <cell r="S982">
            <v>35041.449704932325</v>
          </cell>
          <cell r="T982">
            <v>41052.305418914955</v>
          </cell>
          <cell r="U982">
            <v>47529.799483322713</v>
          </cell>
          <cell r="V982">
            <v>54510.158246024956</v>
          </cell>
          <cell r="W982">
            <v>62032.420400423216</v>
          </cell>
          <cell r="X982">
            <v>70138.655315143784</v>
          </cell>
          <cell r="Y982">
            <v>78874.19831323158</v>
          </cell>
          <cell r="Z982">
            <v>88287.904216679453</v>
          </cell>
          <cell r="AA982">
            <v>98432.420574278323</v>
          </cell>
          <cell r="AB982">
            <v>109364.48210085512</v>
          </cell>
          <cell r="AC982">
            <v>121145.22797459402</v>
          </cell>
          <cell r="AD982">
            <v>133840.54376697377</v>
          </cell>
          <cell r="AE982">
            <v>47160.475669619766</v>
          </cell>
          <cell r="AF982">
            <v>43355.120468075984</v>
          </cell>
          <cell r="AG982">
            <v>40838.139943326765</v>
          </cell>
          <cell r="AH982">
            <v>38475.131297567495</v>
          </cell>
          <cell r="AI982">
            <v>36251.603059834422</v>
          </cell>
          <cell r="AJ982">
            <v>34154.875193034262</v>
          </cell>
          <cell r="AK982">
            <v>32117.924643959614</v>
          </cell>
          <cell r="AL982">
            <v>30080.974094884965</v>
          </cell>
          <cell r="AM982">
            <v>28042.212111939847</v>
          </cell>
          <cell r="AN982">
            <v>26005.261562865198</v>
          </cell>
          <cell r="AO982">
            <v>23966.499579920081</v>
          </cell>
          <cell r="AP982">
            <v>21929.549030845428</v>
          </cell>
          <cell r="AQ982">
            <v>19890.787047900307</v>
          </cell>
          <cell r="AR982">
            <v>17853.836498825658</v>
          </cell>
          <cell r="AS982">
            <v>16351.258941539683</v>
          </cell>
          <cell r="AT982">
            <v>15383.05437604239</v>
          </cell>
          <cell r="AU982">
            <v>14414.849810545098</v>
          </cell>
          <cell r="AV982">
            <v>13446.645245047803</v>
          </cell>
          <cell r="AW982">
            <v>12478.440679550511</v>
          </cell>
          <cell r="AX982">
            <v>11510.236114053218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</row>
        <row r="983">
          <cell r="A983">
            <v>-3289.7857145283992</v>
          </cell>
          <cell r="B983">
            <v>-13327.259718986497</v>
          </cell>
          <cell r="C983">
            <v>-11484.162520845764</v>
          </cell>
          <cell r="D983">
            <v>-8779.3171639238608</v>
          </cell>
          <cell r="E983">
            <v>-7005.4923809486108</v>
          </cell>
          <cell r="F983">
            <v>-5512.9406097251485</v>
          </cell>
          <cell r="G983">
            <v>-3949.1246999864352</v>
          </cell>
          <cell r="H983">
            <v>-2299.1809708315718</v>
          </cell>
          <cell r="I983">
            <v>-480.81013726365347</v>
          </cell>
          <cell r="J983">
            <v>1525.2913889317556</v>
          </cell>
          <cell r="K983">
            <v>3730.9405110258017</v>
          </cell>
          <cell r="L983">
            <v>6158.8390124187108</v>
          </cell>
          <cell r="M983">
            <v>8829.5673264462876</v>
          </cell>
          <cell r="N983">
            <v>11773.59210232495</v>
          </cell>
          <cell r="O983">
            <v>15444.737022323588</v>
          </cell>
          <cell r="P983">
            <v>20016.394898712137</v>
          </cell>
          <cell r="Q983">
            <v>25104.944819580658</v>
          </cell>
          <cell r="R983">
            <v>30588.532095214847</v>
          </cell>
          <cell r="S983">
            <v>36497.824502110379</v>
          </cell>
          <cell r="T983">
            <v>42865.870635953397</v>
          </cell>
          <cell r="U983">
            <v>49728.284740801741</v>
          </cell>
          <cell r="V983">
            <v>57123.445887035741</v>
          </cell>
          <cell r="W983">
            <v>65092.712612011033</v>
          </cell>
          <cell r="X983">
            <v>73680.654223823061</v>
          </cell>
          <cell r="Y983">
            <v>82935.300061783812</v>
          </cell>
          <cell r="Z983">
            <v>92908.408107637588</v>
          </cell>
          <cell r="AA983">
            <v>103655.75444976293</v>
          </cell>
          <cell r="AB983">
            <v>115237.44521923333</v>
          </cell>
          <cell r="AC983">
            <v>127718.25274228459</v>
          </cell>
          <cell r="AD983">
            <v>141167.97778917223</v>
          </cell>
          <cell r="AE983">
            <v>52659.650618431675</v>
          </cell>
          <cell r="AF983">
            <v>48410.569739855739</v>
          </cell>
          <cell r="AG983">
            <v>45600.095223542201</v>
          </cell>
          <cell r="AH983">
            <v>42961.546567550242</v>
          </cell>
          <cell r="AI983">
            <v>40478.742514437843</v>
          </cell>
          <cell r="AJ983">
            <v>38137.524463943228</v>
          </cell>
          <cell r="AK983">
            <v>35863.054100396992</v>
          </cell>
          <cell r="AL983">
            <v>33588.583736850749</v>
          </cell>
          <cell r="AM983">
            <v>31312.090716124254</v>
          </cell>
          <cell r="AN983">
            <v>29037.620352578011</v>
          </cell>
          <cell r="AO983">
            <v>26761.12733185152</v>
          </cell>
          <cell r="AP983">
            <v>24486.656968305277</v>
          </cell>
          <cell r="AQ983">
            <v>22210.163947578785</v>
          </cell>
          <cell r="AR983">
            <v>19935.693584032542</v>
          </cell>
          <cell r="AS983">
            <v>18257.907088661221</v>
          </cell>
          <cell r="AT983">
            <v>17176.804461464821</v>
          </cell>
          <cell r="AU983">
            <v>16095.701834268417</v>
          </cell>
          <cell r="AV983">
            <v>15014.599207072011</v>
          </cell>
          <cell r="AW983">
            <v>13933.496579875611</v>
          </cell>
          <cell r="AX983">
            <v>12852.393952679207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</row>
        <row r="984">
          <cell r="A984">
            <v>-3507.8422270086885</v>
          </cell>
          <cell r="B984">
            <v>-14138.742033309514</v>
          </cell>
          <cell r="C984">
            <v>-12173.569255512197</v>
          </cell>
          <cell r="D984">
            <v>-9345.6015176159653</v>
          </cell>
          <cell r="E984">
            <v>-7461.2312803434297</v>
          </cell>
          <cell r="F984">
            <v>-5863.3855757747115</v>
          </cell>
          <cell r="G984">
            <v>-4198.5020281293473</v>
          </cell>
          <cell r="H984">
            <v>-2450.9586691443237</v>
          </cell>
          <cell r="I984">
            <v>-533.50986290686944</v>
          </cell>
          <cell r="J984">
            <v>1573.99520986006</v>
          </cell>
          <cell r="K984">
            <v>3883.4262782212427</v>
          </cell>
          <cell r="L984">
            <v>6418.2001830457684</v>
          </cell>
          <cell r="M984">
            <v>9199.385517258208</v>
          </cell>
          <cell r="N984">
            <v>12258.771971219387</v>
          </cell>
          <cell r="O984">
            <v>16080.12724843202</v>
          </cell>
          <cell r="P984">
            <v>20849.952329004613</v>
          </cell>
          <cell r="Q984">
            <v>26161.81071584746</v>
          </cell>
          <cell r="R984">
            <v>31886.042474016111</v>
          </cell>
          <cell r="S984">
            <v>38054.661220025606</v>
          </cell>
          <cell r="T984">
            <v>44702.165870639823</v>
          </cell>
          <cell r="U984">
            <v>51865.733583188754</v>
          </cell>
          <cell r="V984">
            <v>59585.427674343991</v>
          </cell>
          <cell r="W984">
            <v>67904.421680169151</v>
          </cell>
          <cell r="X984">
            <v>76869.240810534277</v>
          </cell>
          <cell r="Y984">
            <v>86530.022148263859</v>
          </cell>
          <cell r="Z984">
            <v>96940.795048221233</v>
          </cell>
          <cell r="AA984">
            <v>108159.78330450224</v>
          </cell>
          <cell r="AB984">
            <v>120249.73077565362</v>
          </cell>
          <cell r="AC984">
            <v>133278.25228902337</v>
          </cell>
          <cell r="AD984">
            <v>147318.21178672774</v>
          </cell>
          <cell r="AE984">
            <v>56232.174140061223</v>
          </cell>
          <cell r="AF984">
            <v>51694.828124786749</v>
          </cell>
          <cell r="AG984">
            <v>48693.686063235909</v>
          </cell>
          <cell r="AH984">
            <v>45876.133615426246</v>
          </cell>
          <cell r="AI984">
            <v>43224.891758887992</v>
          </cell>
          <cell r="AJ984">
            <v>40724.84134896013</v>
          </cell>
          <cell r="AK984">
            <v>38296.066906720029</v>
          </cell>
          <cell r="AL984">
            <v>35867.292464479913</v>
          </cell>
          <cell r="AM984">
            <v>33436.358144431091</v>
          </cell>
          <cell r="AN984">
            <v>31007.583702190983</v>
          </cell>
          <cell r="AO984">
            <v>28576.64938214215</v>
          </cell>
          <cell r="AP984">
            <v>26147.874939902042</v>
          </cell>
          <cell r="AQ984">
            <v>23716.940619853212</v>
          </cell>
          <cell r="AR984">
            <v>21288.166177613097</v>
          </cell>
          <cell r="AS984">
            <v>19496.555688945311</v>
          </cell>
          <cell r="AT984">
            <v>18342.109153849855</v>
          </cell>
          <cell r="AU984">
            <v>17187.662618754395</v>
          </cell>
          <cell r="AV984">
            <v>16033.216083658939</v>
          </cell>
          <cell r="AW984">
            <v>14878.769548563483</v>
          </cell>
          <cell r="AX984">
            <v>13724.323013468029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</row>
        <row r="985">
          <cell r="A985">
            <v>-3040.0500365571284</v>
          </cell>
          <cell r="B985">
            <v>-12153.247674482944</v>
          </cell>
          <cell r="C985">
            <v>-10444.687120388209</v>
          </cell>
          <cell r="D985">
            <v>-7896.3682576531592</v>
          </cell>
          <cell r="E985">
            <v>-6218.7053922916375</v>
          </cell>
          <cell r="F985">
            <v>-4815.1723595913227</v>
          </cell>
          <cell r="G985">
            <v>-3334.0545922511501</v>
          </cell>
          <cell r="H985">
            <v>-1761.1568967291885</v>
          </cell>
          <cell r="I985">
            <v>-19.306216664363774</v>
          </cell>
          <cell r="J985">
            <v>1910.0603243194971</v>
          </cell>
          <cell r="K985">
            <v>4038.8792227609015</v>
          </cell>
          <cell r="L985">
            <v>6389.2789153500971</v>
          </cell>
          <cell r="M985">
            <v>8981.5233089363774</v>
          </cell>
          <cell r="N985">
            <v>11844.887572407031</v>
          </cell>
          <cell r="O985">
            <v>15401.482465231325</v>
          </cell>
          <cell r="P985">
            <v>19810.970125977965</v>
          </cell>
          <cell r="Q985">
            <v>24714.349404897079</v>
          </cell>
          <cell r="R985">
            <v>29998.390760415496</v>
          </cell>
          <cell r="S985">
            <v>35692.645978825552</v>
          </cell>
          <cell r="T985">
            <v>41828.96102839028</v>
          </cell>
          <cell r="U985">
            <v>48441.654162652099</v>
          </cell>
          <cell r="V985">
            <v>55567.707850364081</v>
          </cell>
          <cell r="W985">
            <v>63246.975605440763</v>
          </cell>
          <cell r="X985">
            <v>71522.404873655323</v>
          </cell>
          <cell r="Y985">
            <v>80440.277222610704</v>
          </cell>
          <cell r="Z985">
            <v>90050.467178281862</v>
          </cell>
          <cell r="AA985">
            <v>100406.72115571192</v>
          </cell>
          <cell r="AB985">
            <v>111566.95804382292</v>
          </cell>
          <cell r="AC985">
            <v>123593.59312540694</v>
          </cell>
          <cell r="AD985">
            <v>136553.88714386744</v>
          </cell>
          <cell r="AE985">
            <v>48847.774062910983</v>
          </cell>
          <cell r="AF985">
            <v>44906.271597661733</v>
          </cell>
          <cell r="AG985">
            <v>42299.239029648437</v>
          </cell>
          <cell r="AH985">
            <v>39851.687116784437</v>
          </cell>
          <cell r="AI985">
            <v>37548.605915055683</v>
          </cell>
          <cell r="AJ985">
            <v>35376.861723449867</v>
          </cell>
          <cell r="AK985">
            <v>33267.033550902037</v>
          </cell>
          <cell r="AL985">
            <v>31157.205378354185</v>
          </cell>
          <cell r="AM985">
            <v>29045.500962804588</v>
          </cell>
          <cell r="AN985">
            <v>26935.67279025674</v>
          </cell>
          <cell r="AO985">
            <v>24823.968374707147</v>
          </cell>
          <cell r="AP985">
            <v>22714.140202159302</v>
          </cell>
          <cell r="AQ985">
            <v>20602.435786609702</v>
          </cell>
          <cell r="AR985">
            <v>18492.607614061857</v>
          </cell>
          <cell r="AS985">
            <v>16936.271127032156</v>
          </cell>
          <cell r="AT985">
            <v>15933.426325520597</v>
          </cell>
          <cell r="AU985">
            <v>14930.581524009032</v>
          </cell>
          <cell r="AV985">
            <v>13927.73672249747</v>
          </cell>
          <cell r="AW985">
            <v>12924.89192098591</v>
          </cell>
          <cell r="AX985">
            <v>11922.047119474346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</row>
        <row r="986">
          <cell r="A986">
            <v>-2845.5330041533434</v>
          </cell>
          <cell r="B986">
            <v>-11401.30668641565</v>
          </cell>
          <cell r="C986">
            <v>-9753.7044040068558</v>
          </cell>
          <cell r="D986">
            <v>-7364.8866664283496</v>
          </cell>
          <cell r="E986">
            <v>-5808.0465600645721</v>
          </cell>
          <cell r="F986">
            <v>-4496.9903785349279</v>
          </cell>
          <cell r="G986">
            <v>-3104.5664794298832</v>
          </cell>
          <cell r="H986">
            <v>-1617.2463624087673</v>
          </cell>
          <cell r="I986">
            <v>37.774327441540592</v>
          </cell>
          <cell r="J986">
            <v>1878.3137333507536</v>
          </cell>
          <cell r="K986">
            <v>3916.2662092775822</v>
          </cell>
          <cell r="L986">
            <v>6173.1329834722019</v>
          </cell>
          <cell r="M986">
            <v>8668.7517155316837</v>
          </cell>
          <cell r="N986">
            <v>11431.233694024133</v>
          </cell>
          <cell r="O986">
            <v>14856.225002578018</v>
          </cell>
          <cell r="P986">
            <v>19091.806646926289</v>
          </cell>
          <cell r="Q986">
            <v>23799.153822357344</v>
          </cell>
          <cell r="R986">
            <v>28871.944592734697</v>
          </cell>
          <cell r="S986">
            <v>34338.549294069337</v>
          </cell>
          <cell r="T986">
            <v>40229.540725287196</v>
          </cell>
          <cell r="U986">
            <v>46577.86513114909</v>
          </cell>
          <cell r="V986">
            <v>53419.026459019195</v>
          </cell>
          <cell r="W986">
            <v>60791.284919965219</v>
          </cell>
          <cell r="X986">
            <v>68735.870964672853</v>
          </cell>
          <cell r="Y986">
            <v>77297.215870866494</v>
          </cell>
          <cell r="Z986">
            <v>86523.200231830837</v>
          </cell>
          <cell r="AA986">
            <v>96465.421735741969</v>
          </cell>
          <cell r="AB986">
            <v>107179.48373340406</v>
          </cell>
          <cell r="AC986">
            <v>118725.30620824925</v>
          </cell>
          <cell r="AD986">
            <v>131167.46088774709</v>
          </cell>
          <cell r="AE986">
            <v>45689.626853286303</v>
          </cell>
          <cell r="AF986">
            <v>42002.953707308065</v>
          </cell>
          <cell r="AG986">
            <v>39564.473192853402</v>
          </cell>
          <cell r="AH986">
            <v>37275.162456630693</v>
          </cell>
          <cell r="AI986">
            <v>35120.981990100467</v>
          </cell>
          <cell r="AJ986">
            <v>33089.64722329066</v>
          </cell>
          <cell r="AK986">
            <v>31116.225429206203</v>
          </cell>
          <cell r="AL986">
            <v>29142.803635121749</v>
          </cell>
          <cell r="AM986">
            <v>27167.626902469856</v>
          </cell>
          <cell r="AN986">
            <v>25194.205108385398</v>
          </cell>
          <cell r="AO986">
            <v>23219.028375733502</v>
          </cell>
          <cell r="AP986">
            <v>21245.606581649045</v>
          </cell>
          <cell r="AQ986">
            <v>19270.429848997152</v>
          </cell>
          <cell r="AR986">
            <v>17297.008054912691</v>
          </cell>
          <cell r="AS986">
            <v>15841.293138221481</v>
          </cell>
          <cell r="AT986">
            <v>14903.285098923512</v>
          </cell>
          <cell r="AU986">
            <v>13965.277059625543</v>
          </cell>
          <cell r="AV986">
            <v>13027.269020327574</v>
          </cell>
          <cell r="AW986">
            <v>12089.260981029605</v>
          </cell>
          <cell r="AX986">
            <v>11151.252941731636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</row>
        <row r="987">
          <cell r="A987">
            <v>-3499.8812166586895</v>
          </cell>
          <cell r="B987">
            <v>-14166.051387352067</v>
          </cell>
          <cell r="C987">
            <v>-12460.398983375439</v>
          </cell>
          <cell r="D987">
            <v>-9702.8391967443531</v>
          </cell>
          <cell r="E987">
            <v>-7837.7704112548845</v>
          </cell>
          <cell r="F987">
            <v>-6276.1952168084154</v>
          </cell>
          <cell r="G987">
            <v>-4649.7774774929703</v>
          </cell>
          <cell r="H987">
            <v>-2943.1200103607744</v>
          </cell>
          <cell r="I987">
            <v>-1069.4260247458526</v>
          </cell>
          <cell r="J987">
            <v>991.19592654410133</v>
          </cell>
          <cell r="K987">
            <v>3250.3791047994014</v>
          </cell>
          <cell r="L987">
            <v>5731.2525951489206</v>
          </cell>
          <cell r="M987">
            <v>8454.5890262567846</v>
          </cell>
          <cell r="N987">
            <v>11451.819269674954</v>
          </cell>
          <cell r="O987">
            <v>15204.89740825302</v>
          </cell>
          <cell r="P987">
            <v>19899.328723249091</v>
          </cell>
          <cell r="Q987">
            <v>25129.452126016411</v>
          </cell>
          <cell r="R987">
            <v>30765.603600878301</v>
          </cell>
          <cell r="S987">
            <v>36839.304162279979</v>
          </cell>
          <cell r="T987">
            <v>43384.521882936562</v>
          </cell>
          <cell r="U987">
            <v>50437.861865326289</v>
          </cell>
          <cell r="V987">
            <v>58038.770961164075</v>
          </cell>
          <cell r="W987">
            <v>66229.758383780179</v>
          </cell>
          <cell r="X987">
            <v>75056.633447211047</v>
          </cell>
          <cell r="Y987">
            <v>84568.761761593574</v>
          </cell>
          <cell r="Z987">
            <v>94819.341317673636</v>
          </cell>
          <cell r="AA987">
            <v>105865.70000447263</v>
          </cell>
          <cell r="AB987">
            <v>117769.61622402379</v>
          </cell>
          <cell r="AC987">
            <v>130597.66439626315</v>
          </cell>
          <cell r="AD987">
            <v>144421.58728636379</v>
          </cell>
          <cell r="AE987">
            <v>56053.418638884788</v>
          </cell>
          <cell r="AF987">
            <v>51530.496315622506</v>
          </cell>
          <cell r="AG987">
            <v>48538.894533484963</v>
          </cell>
          <cell r="AH987">
            <v>45730.298755190597</v>
          </cell>
          <cell r="AI987">
            <v>43087.484886260027</v>
          </cell>
          <cell r="AJ987">
            <v>40595.381844023832</v>
          </cell>
          <cell r="AK987">
            <v>38174.328191514993</v>
          </cell>
          <cell r="AL987">
            <v>35753.274539006146</v>
          </cell>
          <cell r="AM987">
            <v>33330.067874687375</v>
          </cell>
          <cell r="AN987">
            <v>30909.014222178528</v>
          </cell>
          <cell r="AO987">
            <v>28485.80755785976</v>
          </cell>
          <cell r="AP987">
            <v>26064.753905350914</v>
          </cell>
          <cell r="AQ987">
            <v>23641.547241032145</v>
          </cell>
          <cell r="AR987">
            <v>21220.493588523295</v>
          </cell>
          <cell r="AS987">
            <v>19434.578419940724</v>
          </cell>
          <cell r="AT987">
            <v>18283.801735284418</v>
          </cell>
          <cell r="AU987">
            <v>17133.025050628112</v>
          </cell>
          <cell r="AV987">
            <v>15982.248365971805</v>
          </cell>
          <cell r="AW987">
            <v>14831.471681315496</v>
          </cell>
          <cell r="AX987">
            <v>13680.694996659187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</row>
        <row r="988">
          <cell r="A988">
            <v>-3509.6448661523091</v>
          </cell>
          <cell r="B988">
            <v>-14211.252362449766</v>
          </cell>
          <cell r="C988">
            <v>-12398.497763440875</v>
          </cell>
          <cell r="D988">
            <v>-9814.1742427302961</v>
          </cell>
          <cell r="E988">
            <v>-8034.6848868104171</v>
          </cell>
          <cell r="F988">
            <v>-6482.7929932579564</v>
          </cell>
          <cell r="G988">
            <v>-4867.3042636724504</v>
          </cell>
          <cell r="H988">
            <v>-3172.8749471061324</v>
          </cell>
          <cell r="I988">
            <v>-1312.6013485685651</v>
          </cell>
          <cell r="J988">
            <v>733.34460001934804</v>
          </cell>
          <cell r="K988">
            <v>2976.4935958003039</v>
          </cell>
          <cell r="L988">
            <v>5439.8904137311765</v>
          </cell>
          <cell r="M988">
            <v>8144.2055774431219</v>
          </cell>
          <cell r="N988">
            <v>11120.79167424228</v>
          </cell>
          <cell r="O988">
            <v>14852.654435907487</v>
          </cell>
          <cell r="P988">
            <v>19525.669186771731</v>
          </cell>
          <cell r="Q988">
            <v>24733.102068018983</v>
          </cell>
          <cell r="R988">
            <v>30344.801497205794</v>
          </cell>
          <cell r="S988">
            <v>36392.151737079279</v>
          </cell>
          <cell r="T988">
            <v>42908.973492266785</v>
          </cell>
          <cell r="U988">
            <v>49931.713056591012</v>
          </cell>
          <cell r="V988">
            <v>57499.646144382787</v>
          </cell>
          <cell r="W988">
            <v>65655.097545748373</v>
          </cell>
          <cell r="X988">
            <v>74443.677834246031</v>
          </cell>
          <cell r="Y988">
            <v>83914.538450794658</v>
          </cell>
          <cell r="Z988">
            <v>94120.646590409146</v>
          </cell>
          <cell r="AA988">
            <v>105119.08142910758</v>
          </cell>
          <cell r="AB988">
            <v>116971.35334768289</v>
          </cell>
          <cell r="AC988">
            <v>129743.74793764553</v>
          </cell>
          <cell r="AD988">
            <v>143507.69671324169</v>
          </cell>
          <cell r="AE988">
            <v>56195.728276920338</v>
          </cell>
          <cell r="AF988">
            <v>51661.323060119765</v>
          </cell>
          <cell r="AG988">
            <v>48662.126134329985</v>
          </cell>
          <cell r="AH988">
            <v>45846.399832005089</v>
          </cell>
          <cell r="AI988">
            <v>43196.876329760176</v>
          </cell>
          <cell r="AJ988">
            <v>40698.446282133416</v>
          </cell>
          <cell r="AK988">
            <v>38271.246005969508</v>
          </cell>
          <cell r="AL988">
            <v>35844.045729805592</v>
          </cell>
          <cell r="AM988">
            <v>33414.686975718563</v>
          </cell>
          <cell r="AN988">
            <v>30987.486699554636</v>
          </cell>
          <cell r="AO988">
            <v>28558.127945467615</v>
          </cell>
          <cell r="AP988">
            <v>26130.927669303688</v>
          </cell>
          <cell r="AQ988">
            <v>23701.56891521666</v>
          </cell>
          <cell r="AR988">
            <v>21274.36863905274</v>
          </cell>
          <cell r="AS988">
            <v>19483.919350208198</v>
          </cell>
          <cell r="AT988">
            <v>18330.221048683019</v>
          </cell>
          <cell r="AU988">
            <v>17176.522747157844</v>
          </cell>
          <cell r="AV988">
            <v>16022.824445632672</v>
          </cell>
          <cell r="AW988">
            <v>14869.1261441075</v>
          </cell>
          <cell r="AX988">
            <v>13715.427842582329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</row>
        <row r="989">
          <cell r="A989">
            <v>-3200.2893206417029</v>
          </cell>
          <cell r="B989">
            <v>-12862.014589731058</v>
          </cell>
          <cell r="C989">
            <v>-11169.965909562157</v>
          </cell>
          <cell r="D989">
            <v>-8744.7830744180101</v>
          </cell>
          <cell r="E989">
            <v>-7089.2713083371591</v>
          </cell>
          <cell r="F989">
            <v>-5654.7687562536385</v>
          </cell>
          <cell r="G989">
            <v>-4148.9648229081904</v>
          </cell>
          <cell r="H989">
            <v>-2557.3910051736229</v>
          </cell>
          <cell r="I989">
            <v>-799.68687764833498</v>
          </cell>
          <cell r="J989">
            <v>1143.0044554558406</v>
          </cell>
          <cell r="K989">
            <v>3282.3337100284662</v>
          </cell>
          <cell r="L989">
            <v>5640.5824309600202</v>
          </cell>
          <cell r="M989">
            <v>8237.9816682666897</v>
          </cell>
          <cell r="N989">
            <v>11104.329536499386</v>
          </cell>
          <cell r="O989">
            <v>14682.279734797081</v>
          </cell>
          <cell r="P989">
            <v>19140.208644850019</v>
          </cell>
          <cell r="Q989">
            <v>24102.625394026134</v>
          </cell>
          <cell r="R989">
            <v>29450.287452047483</v>
          </cell>
          <cell r="S989">
            <v>35213.10241343682</v>
          </cell>
          <cell r="T989">
            <v>41423.299677005212</v>
          </cell>
          <cell r="U989">
            <v>48115.610693552982</v>
          </cell>
          <cell r="V989">
            <v>55327.463206668195</v>
          </cell>
          <cell r="W989">
            <v>63099.190572942956</v>
          </cell>
          <cell r="X989">
            <v>71474.257332262117</v>
          </cell>
          <cell r="Y989">
            <v>80499.502289700002</v>
          </cell>
          <cell r="Z989">
            <v>90225.400468496038</v>
          </cell>
          <cell r="AA989">
            <v>100706.34539912119</v>
          </cell>
          <cell r="AB989">
            <v>112000.9533231777</v>
          </cell>
          <cell r="AC989">
            <v>124172.39101343861</v>
          </cell>
          <cell r="AD989">
            <v>137288.7290434087</v>
          </cell>
          <cell r="AE989">
            <v>51350.621047795437</v>
          </cell>
          <cell r="AF989">
            <v>47207.165110759342</v>
          </cell>
          <cell r="AG989">
            <v>44466.554222596933</v>
          </cell>
          <cell r="AH989">
            <v>41893.595409562404</v>
          </cell>
          <cell r="AI989">
            <v>39472.509652820212</v>
          </cell>
          <cell r="AJ989">
            <v>37189.490310889218</v>
          </cell>
          <cell r="AK989">
            <v>34971.559421654951</v>
          </cell>
          <cell r="AL989">
            <v>32753.628532420673</v>
          </cell>
          <cell r="AM989">
            <v>30533.725265831956</v>
          </cell>
          <cell r="AN989">
            <v>28315.794376597678</v>
          </cell>
          <cell r="AO989">
            <v>26095.891110008964</v>
          </cell>
          <cell r="AP989">
            <v>23877.960220774679</v>
          </cell>
          <cell r="AQ989">
            <v>21658.056954185962</v>
          </cell>
          <cell r="AR989">
            <v>19440.126064951688</v>
          </cell>
          <cell r="AS989">
            <v>17804.046495278933</v>
          </cell>
          <cell r="AT989">
            <v>16749.818245167691</v>
          </cell>
          <cell r="AU989">
            <v>15695.589995056451</v>
          </cell>
          <cell r="AV989">
            <v>14641.36174494521</v>
          </cell>
          <cell r="AW989">
            <v>13587.13349483397</v>
          </cell>
          <cell r="AX989">
            <v>12532.905244722726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</row>
        <row r="990">
          <cell r="A990">
            <v>-3110.7574312300262</v>
          </cell>
          <cell r="B990">
            <v>-12421.091325893274</v>
          </cell>
          <cell r="C990">
            <v>-10624.250925624741</v>
          </cell>
          <cell r="D990">
            <v>-8074.124018271028</v>
          </cell>
          <cell r="E990">
            <v>-6382.7968407487988</v>
          </cell>
          <cell r="F990">
            <v>-4946.7341509070093</v>
          </cell>
          <cell r="G990">
            <v>-3434.5518193842959</v>
          </cell>
          <cell r="H990">
            <v>-1831.8187960419179</v>
          </cell>
          <cell r="I990">
            <v>-59.77909524897801</v>
          </cell>
          <cell r="J990">
            <v>1900.3933219652895</v>
          </cell>
          <cell r="K990">
            <v>4060.6417420842731</v>
          </cell>
          <cell r="L990">
            <v>6443.3137032940895</v>
          </cell>
          <cell r="M990">
            <v>9068.8183448000418</v>
          </cell>
          <cell r="N990">
            <v>11966.843809762842</v>
          </cell>
          <cell r="O990">
            <v>15569.122983604253</v>
          </cell>
          <cell r="P990">
            <v>20039.521336044487</v>
          </cell>
          <cell r="Q990">
            <v>25011.679743199991</v>
          </cell>
          <cell r="R990">
            <v>30369.839729426836</v>
          </cell>
          <cell r="S990">
            <v>36143.967600470853</v>
          </cell>
          <cell r="T990">
            <v>42366.356024271052</v>
          </cell>
          <cell r="U990">
            <v>49071.804632502557</v>
          </cell>
          <cell r="V990">
            <v>56297.814642686593</v>
          </cell>
          <cell r="W990">
            <v>64084.798589320941</v>
          </cell>
          <cell r="X990">
            <v>72476.30633698267</v>
          </cell>
          <cell r="Y990">
            <v>81519.268639415954</v>
          </cell>
          <cell r="Z990">
            <v>91264.259606744294</v>
          </cell>
          <cell r="AA990">
            <v>101765.77954869486</v>
          </cell>
          <cell r="AB990">
            <v>113082.55977567752</v>
          </cell>
          <cell r="AC990">
            <v>125277.89106236334</v>
          </cell>
          <cell r="AD990">
            <v>138419.97761074483</v>
          </cell>
          <cell r="AE990">
            <v>49997.401165841977</v>
          </cell>
          <cell r="AF990">
            <v>45963.135864470773</v>
          </cell>
          <cell r="AG990">
            <v>43294.747065679141</v>
          </cell>
          <cell r="AH990">
            <v>40789.592282083817</v>
          </cell>
          <cell r="AI990">
            <v>38432.308312254536</v>
          </cell>
          <cell r="AJ990">
            <v>36209.45235493988</v>
          </cell>
          <cell r="AK990">
            <v>34049.969603524944</v>
          </cell>
          <cell r="AL990">
            <v>31890.486852110011</v>
          </cell>
          <cell r="AM990">
            <v>29729.083700516298</v>
          </cell>
          <cell r="AN990">
            <v>27569.600949101372</v>
          </cell>
          <cell r="AO990">
            <v>25408.197797507659</v>
          </cell>
          <cell r="AP990">
            <v>23248.71504609273</v>
          </cell>
          <cell r="AQ990">
            <v>21087.31189449902</v>
          </cell>
          <cell r="AR990">
            <v>18927.829143084095</v>
          </cell>
          <cell r="AS990">
            <v>17334.864444409257</v>
          </cell>
          <cell r="AT990">
            <v>16308.417798474524</v>
          </cell>
          <cell r="AU990">
            <v>15281.971152539789</v>
          </cell>
          <cell r="AV990">
            <v>14255.524506605056</v>
          </cell>
          <cell r="AW990">
            <v>13229.077860670321</v>
          </cell>
          <cell r="AX990">
            <v>12202.631214735582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</row>
        <row r="991">
          <cell r="A991">
            <v>-2988.2707026579596</v>
          </cell>
          <cell r="B991">
            <v>-11921.134614710125</v>
          </cell>
          <cell r="C991">
            <v>-10032.790249588354</v>
          </cell>
          <cell r="D991">
            <v>-7410.0151151013215</v>
          </cell>
          <cell r="E991">
            <v>-5724.9627546922493</v>
          </cell>
          <cell r="F991">
            <v>-4315.2621600754328</v>
          </cell>
          <cell r="G991">
            <v>-2824.6628360729292</v>
          </cell>
          <cell r="H991">
            <v>-1238.9607003848826</v>
          </cell>
          <cell r="I991">
            <v>518.08280546962965</v>
          </cell>
          <cell r="J991">
            <v>2465.0485080149761</v>
          </cell>
          <cell r="K991">
            <v>4614.0889138449984</v>
          </cell>
          <cell r="L991">
            <v>6987.4147677354085</v>
          </cell>
          <cell r="M991">
            <v>9605.4432430069719</v>
          </cell>
          <cell r="N991">
            <v>12497.432455331882</v>
          </cell>
          <cell r="O991">
            <v>16078.954526269576</v>
          </cell>
          <cell r="P991">
            <v>20507.006093498374</v>
          </cell>
          <cell r="Q991">
            <v>25428.159650058773</v>
          </cell>
          <cell r="R991">
            <v>30731.355146584563</v>
          </cell>
          <cell r="S991">
            <v>36446.251491747222</v>
          </cell>
          <cell r="T991">
            <v>42604.81009237768</v>
          </cell>
          <cell r="U991">
            <v>49241.473602382219</v>
          </cell>
          <cell r="V991">
            <v>56393.358548401411</v>
          </cell>
          <cell r="W991">
            <v>64100.462909499387</v>
          </cell>
          <cell r="X991">
            <v>72405.889811804038</v>
          </cell>
          <cell r="Y991">
            <v>81356.088589143401</v>
          </cell>
          <cell r="Z991">
            <v>91001.114557845765</v>
          </cell>
          <cell r="AA991">
            <v>101394.90895853243</v>
          </cell>
          <cell r="AB991">
            <v>112595.60063051965</v>
          </cell>
          <cell r="AC991">
            <v>124665.83110598833</v>
          </cell>
          <cell r="AD991">
            <v>137673.10494205885</v>
          </cell>
          <cell r="AE991">
            <v>48030.971853232295</v>
          </cell>
          <cell r="AF991">
            <v>44155.376749880917</v>
          </cell>
          <cell r="AG991">
            <v>41591.937365039383</v>
          </cell>
          <cell r="AH991">
            <v>39185.311898652879</v>
          </cell>
          <cell r="AI991">
            <v>36920.741393690347</v>
          </cell>
          <cell r="AJ991">
            <v>34785.311762749596</v>
          </cell>
          <cell r="AK991">
            <v>32710.762829561972</v>
          </cell>
          <cell r="AL991">
            <v>30636.213896374345</v>
          </cell>
          <cell r="AM991">
            <v>28559.820093557846</v>
          </cell>
          <cell r="AN991">
            <v>26485.271160370223</v>
          </cell>
          <cell r="AO991">
            <v>24408.877357553712</v>
          </cell>
          <cell r="AP991">
            <v>22334.328424366082</v>
          </cell>
          <cell r="AQ991">
            <v>20257.934621549575</v>
          </cell>
          <cell r="AR991">
            <v>18183.385688361948</v>
          </cell>
          <cell r="AS991">
            <v>16653.073295694707</v>
          </cell>
          <cell r="AT991">
            <v>15666.997443547843</v>
          </cell>
          <cell r="AU991">
            <v>14680.921591400982</v>
          </cell>
          <cell r="AV991">
            <v>13694.845739254122</v>
          </cell>
          <cell r="AW991">
            <v>12708.769887107261</v>
          </cell>
          <cell r="AX991">
            <v>11722.694034960401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</row>
        <row r="992">
          <cell r="A992">
            <v>-3126.6050336289936</v>
          </cell>
          <cell r="B992">
            <v>-12640.549095659033</v>
          </cell>
          <cell r="C992">
            <v>-10968.287393298551</v>
          </cell>
          <cell r="D992">
            <v>-8129.7833970699448</v>
          </cell>
          <cell r="E992">
            <v>-6318.1826484606627</v>
          </cell>
          <cell r="F992">
            <v>-4873.720066040757</v>
          </cell>
          <cell r="G992">
            <v>-3352.7840145104392</v>
          </cell>
          <cell r="H992">
            <v>-1740.8898436580137</v>
          </cell>
          <cell r="I992">
            <v>40.875515522911194</v>
          </cell>
          <cell r="J992">
            <v>2011.3995448624933</v>
          </cell>
          <cell r="K992">
            <v>4182.6710532595953</v>
          </cell>
          <cell r="L992">
            <v>6577.1024657777652</v>
          </cell>
          <cell r="M992">
            <v>9215.1660528565117</v>
          </cell>
          <cell r="N992">
            <v>12126.637160310078</v>
          </cell>
          <cell r="O992">
            <v>15744.028614170473</v>
          </cell>
          <cell r="P992">
            <v>20231.58549415354</v>
          </cell>
          <cell r="Q992">
            <v>25222.469181950168</v>
          </cell>
          <cell r="R992">
            <v>30600.808141018628</v>
          </cell>
          <cell r="S992">
            <v>36396.681531008217</v>
          </cell>
          <cell r="T992">
            <v>42642.503634903187</v>
          </cell>
          <cell r="U992">
            <v>49373.205140715974</v>
          </cell>
          <cell r="V992">
            <v>56626.428496549182</v>
          </cell>
          <cell r="W992">
            <v>64442.738431579004</v>
          </cell>
          <cell r="X992">
            <v>72865.848820329396</v>
          </cell>
          <cell r="Y992">
            <v>81942.867159009693</v>
          </cell>
          <cell r="Z992">
            <v>91724.558021185556</v>
          </cell>
          <cell r="AA992">
            <v>102265.62696619844</v>
          </cell>
          <cell r="AB992">
            <v>113625.02648813326</v>
          </cell>
          <cell r="AC992">
            <v>125866.28571639981</v>
          </cell>
          <cell r="AD992">
            <v>139057.86571182709</v>
          </cell>
          <cell r="AE992">
            <v>50083.333362133926</v>
          </cell>
          <cell r="AF992">
            <v>46042.134234810015</v>
          </cell>
          <cell r="AG992">
            <v>43369.159187439589</v>
          </cell>
          <cell r="AH992">
            <v>40859.698710996512</v>
          </cell>
          <cell r="AI992">
            <v>38498.36319880528</v>
          </cell>
          <cell r="AJ992">
            <v>36271.686745024817</v>
          </cell>
          <cell r="AK992">
            <v>34108.492418780872</v>
          </cell>
          <cell r="AL992">
            <v>31945.298092536916</v>
          </cell>
          <cell r="AM992">
            <v>29780.180065458524</v>
          </cell>
          <cell r="AN992">
            <v>27616.985739214575</v>
          </cell>
          <cell r="AO992">
            <v>25451.86771213618</v>
          </cell>
          <cell r="AP992">
            <v>23288.673385892227</v>
          </cell>
          <cell r="AQ992">
            <v>21123.555358813839</v>
          </cell>
          <cell r="AR992">
            <v>18960.361032569883</v>
          </cell>
          <cell r="AS992">
            <v>17364.658452485604</v>
          </cell>
          <cell r="AT992">
            <v>16336.447618560993</v>
          </cell>
          <cell r="AU992">
            <v>15308.236784636385</v>
          </cell>
          <cell r="AV992">
            <v>14280.025950711775</v>
          </cell>
          <cell r="AW992">
            <v>13251.815116787166</v>
          </cell>
          <cell r="AX992">
            <v>12223.604282862552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</row>
        <row r="993">
          <cell r="A993">
            <v>-3563.9149365927642</v>
          </cell>
          <cell r="B993">
            <v>-14521.084966590844</v>
          </cell>
          <cell r="C993">
            <v>-12689.098051816787</v>
          </cell>
          <cell r="D993">
            <v>-9980.9721951798256</v>
          </cell>
          <cell r="E993">
            <v>-8147.9761580706672</v>
          </cell>
          <cell r="F993">
            <v>-6574.687630355671</v>
          </cell>
          <cell r="G993">
            <v>-4938.8026154763174</v>
          </cell>
          <cell r="H993">
            <v>-3224.8218601575959</v>
          </cell>
          <cell r="I993">
            <v>-1344.7878797485766</v>
          </cell>
          <cell r="J993">
            <v>721.30081723024614</v>
          </cell>
          <cell r="K993">
            <v>2984.9772017053479</v>
          </cell>
          <cell r="L993">
            <v>5469.4297481045705</v>
          </cell>
          <cell r="M993">
            <v>8195.4232240354704</v>
          </cell>
          <cell r="N993">
            <v>11194.582827397762</v>
          </cell>
          <cell r="O993">
            <v>14956.328705299506</v>
          </cell>
          <cell r="P993">
            <v>19669.336307869675</v>
          </cell>
          <cell r="Q993">
            <v>24921.960860148392</v>
          </cell>
          <cell r="R993">
            <v>30582.360307235489</v>
          </cell>
          <cell r="S993">
            <v>36682.191273963181</v>
          </cell>
          <cell r="T993">
            <v>43255.567971220458</v>
          </cell>
          <cell r="U993">
            <v>50339.252984745472</v>
          </cell>
          <cell r="V993">
            <v>57972.862875347942</v>
          </cell>
          <cell r="W993">
            <v>66199.089740410986</v>
          </cell>
          <cell r="X993">
            <v>75063.939975788147</v>
          </cell>
          <cell r="Y993">
            <v>84616.991573407198</v>
          </cell>
          <cell r="Z993">
            <v>94911.671393555196</v>
          </cell>
          <cell r="AA993">
            <v>106005.55396253207</v>
          </cell>
          <cell r="AB993">
            <v>117960.68346674221</v>
          </cell>
          <cell r="AC993">
            <v>130843.92074402457</v>
          </cell>
          <cell r="AD993">
            <v>144727.31721282122</v>
          </cell>
          <cell r="AE993">
            <v>56962.469586441293</v>
          </cell>
          <cell r="AF993">
            <v>52366.196396746149</v>
          </cell>
          <cell r="AG993">
            <v>49326.078065559501</v>
          </cell>
          <cell r="AH993">
            <v>46471.933653202148</v>
          </cell>
          <cell r="AI993">
            <v>43786.259732019564</v>
          </cell>
          <cell r="AJ993">
            <v>41253.740802814049</v>
          </cell>
          <cell r="AK993">
            <v>38793.423512683439</v>
          </cell>
          <cell r="AL993">
            <v>36333.106222552822</v>
          </cell>
          <cell r="AM993">
            <v>33870.601003965399</v>
          </cell>
          <cell r="AN993">
            <v>31410.283713834782</v>
          </cell>
          <cell r="AO993">
            <v>28947.778495247356</v>
          </cell>
          <cell r="AP993">
            <v>26487.461205116742</v>
          </cell>
          <cell r="AQ993">
            <v>24024.955986529316</v>
          </cell>
          <cell r="AR993">
            <v>21564.638696398702</v>
          </cell>
          <cell r="AS993">
            <v>19749.760301028575</v>
          </cell>
          <cell r="AT993">
            <v>18580.320800418936</v>
          </cell>
          <cell r="AU993">
            <v>17410.881299809294</v>
          </cell>
          <cell r="AV993">
            <v>16241.441799199654</v>
          </cell>
          <cell r="AW993">
            <v>15072.00229859001</v>
          </cell>
          <cell r="AX993">
            <v>13902.562797980368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</row>
        <row r="994">
          <cell r="A994">
            <v>-3404.2444758360352</v>
          </cell>
          <cell r="B994">
            <v>-13627.347248972457</v>
          </cell>
          <cell r="C994">
            <v>-11605.267265650482</v>
          </cell>
          <cell r="D994">
            <v>-8922.6879808955237</v>
          </cell>
          <cell r="E994">
            <v>-7120.614401536498</v>
          </cell>
          <cell r="F994">
            <v>-5557.8020547148808</v>
          </cell>
          <cell r="G994">
            <v>-3925.2524075729389</v>
          </cell>
          <cell r="H994">
            <v>-2207.6086899151464</v>
          </cell>
          <cell r="I994">
            <v>-319.71556143682665</v>
          </cell>
          <cell r="J994">
            <v>1758.2844043453347</v>
          </cell>
          <cell r="K994">
            <v>4038.3206752731558</v>
          </cell>
          <cell r="L994">
            <v>6543.5868574389033</v>
          </cell>
          <cell r="M994">
            <v>9295.0343951986943</v>
          </cell>
          <cell r="N994">
            <v>12323.97844374737</v>
          </cell>
          <cell r="O994">
            <v>16101.212496328699</v>
          </cell>
          <cell r="P994">
            <v>20807.629469934032</v>
          </cell>
          <cell r="Q994">
            <v>26046.893272515859</v>
          </cell>
          <cell r="R994">
            <v>31692.894740184434</v>
          </cell>
          <cell r="S994">
            <v>37777.209974933088</v>
          </cell>
          <cell r="T994">
            <v>44333.866413614582</v>
          </cell>
          <cell r="U994">
            <v>51399.533131437012</v>
          </cell>
          <cell r="V994">
            <v>59013.725919214572</v>
          </cell>
          <cell r="W994">
            <v>67219.028281298131</v>
          </cell>
          <cell r="X994">
            <v>76061.329590149762</v>
          </cell>
          <cell r="Y994">
            <v>85590.081729475656</v>
          </cell>
          <cell r="Z994">
            <v>95858.57566123236</v>
          </cell>
          <cell r="AA994">
            <v>106924.2394632487</v>
          </cell>
          <cell r="AB994">
            <v>118848.95950428264</v>
          </cell>
          <cell r="AC994">
            <v>131699.42655273268</v>
          </cell>
          <cell r="AD994">
            <v>145547.50875466759</v>
          </cell>
          <cell r="AE994">
            <v>54670.93724600767</v>
          </cell>
          <cell r="AF994">
            <v>50259.566655095936</v>
          </cell>
          <cell r="AG994">
            <v>47341.748665261017</v>
          </cell>
          <cell r="AH994">
            <v>44602.423084893744</v>
          </cell>
          <cell r="AI994">
            <v>42024.790628397132</v>
          </cell>
          <cell r="AJ994">
            <v>39594.151920873861</v>
          </cell>
          <cell r="AK994">
            <v>37232.810266438006</v>
          </cell>
          <cell r="AL994">
            <v>34871.468612002172</v>
          </cell>
          <cell r="AM994">
            <v>32508.027046866719</v>
          </cell>
          <cell r="AN994">
            <v>30146.685392430878</v>
          </cell>
          <cell r="AO994">
            <v>27783.243827295417</v>
          </cell>
          <cell r="AP994">
            <v>25421.90217285958</v>
          </cell>
          <cell r="AQ994">
            <v>23058.460607724122</v>
          </cell>
          <cell r="AR994">
            <v>20697.118953288285</v>
          </cell>
          <cell r="AS994">
            <v>18955.250955240099</v>
          </cell>
          <cell r="AT994">
            <v>17832.856613579559</v>
          </cell>
          <cell r="AU994">
            <v>16710.462271919019</v>
          </cell>
          <cell r="AV994">
            <v>15588.067930258481</v>
          </cell>
          <cell r="AW994">
            <v>14465.673588597943</v>
          </cell>
          <cell r="AX994">
            <v>13343.279246937405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</row>
        <row r="995">
          <cell r="A995">
            <v>-2882.4915808549467</v>
          </cell>
          <cell r="B995">
            <v>-11650.811950878295</v>
          </cell>
          <cell r="C995">
            <v>-9976.92847751314</v>
          </cell>
          <cell r="D995">
            <v>-7479.3156205663254</v>
          </cell>
          <cell r="E995">
            <v>-5882.2321843316568</v>
          </cell>
          <cell r="F995">
            <v>-4558.1412714215421</v>
          </cell>
          <cell r="G995">
            <v>-3153.3274229820931</v>
          </cell>
          <cell r="H995">
            <v>-1654.1670544990181</v>
          </cell>
          <cell r="I995">
            <v>12.798312085584847</v>
          </cell>
          <cell r="J995">
            <v>1865.492783356246</v>
          </cell>
          <cell r="K995">
            <v>3915.8099837227019</v>
          </cell>
          <cell r="L995">
            <v>6185.3382809953746</v>
          </cell>
          <cell r="M995">
            <v>8693.9715094924832</v>
          </cell>
          <cell r="N995">
            <v>11469.987969996802</v>
          </cell>
          <cell r="O995">
            <v>14913.023742503927</v>
          </cell>
          <cell r="P995">
            <v>19172.899756925221</v>
          </cell>
          <cell r="Q995">
            <v>23907.730868699233</v>
          </cell>
          <cell r="R995">
            <v>29010.139224824659</v>
          </cell>
          <cell r="S995">
            <v>34508.660802060818</v>
          </cell>
          <cell r="T995">
            <v>40434.046899203771</v>
          </cell>
          <cell r="U995">
            <v>46819.436118293328</v>
          </cell>
          <cell r="V995">
            <v>53700.539697168075</v>
          </cell>
          <cell r="W995">
            <v>61115.841229868405</v>
          </cell>
          <cell r="X995">
            <v>69106.811891853358</v>
          </cell>
          <cell r="Y995">
            <v>77718.142373710478</v>
          </cell>
          <cell r="Z995">
            <v>86997.992820482323</v>
          </cell>
          <cell r="AA995">
            <v>96998.26217443237</v>
          </cell>
          <cell r="AB995">
            <v>107774.87842758988</v>
          </cell>
          <cell r="AC995">
            <v>119388.11140735411</v>
          </cell>
          <cell r="AD995">
            <v>131902.90984445802</v>
          </cell>
          <cell r="AE995">
            <v>46166.913218035836</v>
          </cell>
          <cell r="AF995">
            <v>42441.728073929138</v>
          </cell>
          <cell r="AG995">
            <v>39977.774523680288</v>
          </cell>
          <cell r="AH995">
            <v>37664.549020051345</v>
          </cell>
          <cell r="AI995">
            <v>35487.865393948676</v>
          </cell>
          <cell r="AJ995">
            <v>33435.310747415337</v>
          </cell>
          <cell r="AK995">
            <v>31441.274048393258</v>
          </cell>
          <cell r="AL995">
            <v>29447.237349371178</v>
          </cell>
          <cell r="AM995">
            <v>27451.427379212397</v>
          </cell>
          <cell r="AN995">
            <v>25457.390680190314</v>
          </cell>
          <cell r="AO995">
            <v>23461.580710031521</v>
          </cell>
          <cell r="AP995">
            <v>21467.544011009446</v>
          </cell>
          <cell r="AQ995">
            <v>19471.734040850657</v>
          </cell>
          <cell r="AR995">
            <v>17477.697341828574</v>
          </cell>
          <cell r="AS995">
            <v>16006.775628134397</v>
          </cell>
          <cell r="AT995">
            <v>15058.968899768122</v>
          </cell>
          <cell r="AU995">
            <v>14111.162171401849</v>
          </cell>
          <cell r="AV995">
            <v>13163.355443035574</v>
          </cell>
          <cell r="AW995">
            <v>12215.548714669298</v>
          </cell>
          <cell r="AX995">
            <v>11267.741986303025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</row>
        <row r="996">
          <cell r="A996">
            <v>-3376.7429913491233</v>
          </cell>
          <cell r="B996">
            <v>-13631.932222692871</v>
          </cell>
          <cell r="C996">
            <v>-12041.786707592299</v>
          </cell>
          <cell r="D996">
            <v>-9514.8557631030071</v>
          </cell>
          <cell r="E996">
            <v>-7768.3451388201147</v>
          </cell>
          <cell r="F996">
            <v>-6277.3011530809099</v>
          </cell>
          <cell r="G996">
            <v>-4720.1976577237401</v>
          </cell>
          <cell r="H996">
            <v>-3082.1293086372452</v>
          </cell>
          <cell r="I996">
            <v>-1279.0578356509563</v>
          </cell>
          <cell r="J996">
            <v>708.35504515678281</v>
          </cell>
          <cell r="K996">
            <v>2891.610720545626</v>
          </cell>
          <cell r="L996">
            <v>5293.3409746915786</v>
          </cell>
          <cell r="M996">
            <v>7933.9349431130049</v>
          </cell>
          <cell r="N996">
            <v>10843.98010554008</v>
          </cell>
          <cell r="O996">
            <v>14489.130561965112</v>
          </cell>
          <cell r="P996">
            <v>19047.666984872172</v>
          </cell>
          <cell r="Q996">
            <v>24126.07982076177</v>
          </cell>
          <cell r="R996">
            <v>29598.743043165305</v>
          </cell>
          <cell r="S996">
            <v>35496.263334187854</v>
          </cell>
          <cell r="T996">
            <v>41851.623452208645</v>
          </cell>
          <cell r="U996">
            <v>48700.366692857402</v>
          </cell>
          <cell r="V996">
            <v>56080.795670175401</v>
          </cell>
          <cell r="W996">
            <v>64034.186529674953</v>
          </cell>
          <cell r="X996">
            <v>72605.019791315237</v>
          </cell>
          <cell r="Y996">
            <v>81841.229113418376</v>
          </cell>
          <cell r="Z996">
            <v>91794.469368774648</v>
          </cell>
          <cell r="AA996">
            <v>102520.4055321927</v>
          </cell>
          <cell r="AB996">
            <v>114079.0239951408</v>
          </cell>
          <cell r="AC996">
            <v>126534.96804855284</v>
          </cell>
          <cell r="AD996">
            <v>139957.89941003654</v>
          </cell>
          <cell r="AE996">
            <v>54125.351924882889</v>
          </cell>
          <cell r="AF996">
            <v>49758.004340740059</v>
          </cell>
          <cell r="AG996">
            <v>46869.304539565499</v>
          </cell>
          <cell r="AH996">
            <v>44157.315893622894</v>
          </cell>
          <cell r="AI996">
            <v>41605.406764772757</v>
          </cell>
          <cell r="AJ996">
            <v>39199.02446964306</v>
          </cell>
          <cell r="AK996">
            <v>36861.247681838722</v>
          </cell>
          <cell r="AL996">
            <v>34523.47089403437</v>
          </cell>
          <cell r="AM996">
            <v>32183.615151462585</v>
          </cell>
          <cell r="AN996">
            <v>29845.838363658229</v>
          </cell>
          <cell r="AO996">
            <v>27505.982621086445</v>
          </cell>
          <cell r="AP996">
            <v>25168.205833282096</v>
          </cell>
          <cell r="AQ996">
            <v>22828.350090710312</v>
          </cell>
          <cell r="AR996">
            <v>20490.573302905967</v>
          </cell>
          <cell r="AS996">
            <v>18766.088171494866</v>
          </cell>
          <cell r="AT996">
            <v>17654.894696477022</v>
          </cell>
          <cell r="AU996">
            <v>16543.701221459178</v>
          </cell>
          <cell r="AV996">
            <v>15432.507746441328</v>
          </cell>
          <cell r="AW996">
            <v>14321.314271423482</v>
          </cell>
          <cell r="AX996">
            <v>13210.120796405638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</row>
        <row r="997">
          <cell r="A997">
            <v>-3753.0195402395766</v>
          </cell>
          <cell r="B997">
            <v>-15337.183906086588</v>
          </cell>
          <cell r="C997">
            <v>-13554.719737234678</v>
          </cell>
          <cell r="D997">
            <v>-10771.793764607199</v>
          </cell>
          <cell r="E997">
            <v>-8860.5909900209117</v>
          </cell>
          <cell r="F997">
            <v>-7225.2877403811008</v>
          </cell>
          <cell r="G997">
            <v>-5532.9169780513093</v>
          </cell>
          <cell r="H997">
            <v>-3767.5025197115069</v>
          </cell>
          <cell r="I997">
            <v>-1837.1287463730255</v>
          </cell>
          <cell r="J997">
            <v>278.73186111936803</v>
          </cell>
          <cell r="K997">
            <v>2591.4616602764218</v>
          </cell>
          <cell r="L997">
            <v>5124.6357690719287</v>
          </cell>
          <cell r="M997">
            <v>7899.2000557641213</v>
          </cell>
          <cell r="N997">
            <v>10947.639646198795</v>
          </cell>
          <cell r="O997">
            <v>14784.088578123165</v>
          </cell>
          <cell r="P997">
            <v>19607.872956829942</v>
          </cell>
          <cell r="Q997">
            <v>24988.012549981795</v>
          </cell>
          <cell r="R997">
            <v>30785.826361958247</v>
          </cell>
          <cell r="S997">
            <v>37033.739527841833</v>
          </cell>
          <cell r="T997">
            <v>43766.694430219752</v>
          </cell>
          <cell r="U997">
            <v>51022.34611964973</v>
          </cell>
          <cell r="V997">
            <v>58841.272906124286</v>
          </cell>
          <cell r="W997">
            <v>67267.203299297893</v>
          </cell>
          <cell r="X997">
            <v>76347.260566673605</v>
          </cell>
          <cell r="Y997">
            <v>86132.226277477253</v>
          </cell>
          <cell r="Z997">
            <v>96676.824306127717</v>
          </cell>
          <cell r="AA997">
            <v>108040.02688363451</v>
          </cell>
          <cell r="AB997">
            <v>120285.38440856067</v>
          </cell>
          <cell r="AC997">
            <v>133481.38086206812</v>
          </cell>
          <cell r="AD997">
            <v>147701.81681475625</v>
          </cell>
          <cell r="AE997">
            <v>59942.326000642803</v>
          </cell>
          <cell r="AF997">
            <v>55105.609686813943</v>
          </cell>
          <cell r="AG997">
            <v>51906.454779880332</v>
          </cell>
          <cell r="AH997">
            <v>48903.002575989922</v>
          </cell>
          <cell r="AI997">
            <v>46076.833997209229</v>
          </cell>
          <cell r="AJ997">
            <v>43411.832350346471</v>
          </cell>
          <cell r="AK997">
            <v>40822.809399959304</v>
          </cell>
          <cell r="AL997">
            <v>38233.786449572144</v>
          </cell>
          <cell r="AM997">
            <v>35642.4611144433</v>
          </cell>
          <cell r="AN997">
            <v>33053.438164056126</v>
          </cell>
          <cell r="AO997">
            <v>30462.112828927282</v>
          </cell>
          <cell r="AP997">
            <v>27873.089878540111</v>
          </cell>
          <cell r="AQ997">
            <v>25281.764543411267</v>
          </cell>
          <cell r="AR997">
            <v>22692.74159302409</v>
          </cell>
          <cell r="AS997">
            <v>20782.922141433915</v>
          </cell>
          <cell r="AT997">
            <v>19552.306188640716</v>
          </cell>
          <cell r="AU997">
            <v>18321.69023584752</v>
          </cell>
          <cell r="AV997">
            <v>17091.074283054328</v>
          </cell>
          <cell r="AW997">
            <v>15860.458330261134</v>
          </cell>
          <cell r="AX997">
            <v>14629.842377467941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</row>
        <row r="998">
          <cell r="A998">
            <v>-3102.9948747980852</v>
          </cell>
          <cell r="B998">
            <v>-12603.605844819826</v>
          </cell>
          <cell r="C998">
            <v>-11060.787379089759</v>
          </cell>
          <cell r="D998">
            <v>-8788.3507561414099</v>
          </cell>
          <cell r="E998">
            <v>-7233.4115273940406</v>
          </cell>
          <cell r="F998">
            <v>-5877.3040015813158</v>
          </cell>
          <cell r="G998">
            <v>-4450.0569254465809</v>
          </cell>
          <cell r="H998">
            <v>-2937.7333643806605</v>
          </cell>
          <cell r="I998">
            <v>-1262.5183925612596</v>
          </cell>
          <cell r="J998">
            <v>593.84351773880439</v>
          </cell>
          <cell r="K998">
            <v>2642.76596628877</v>
          </cell>
          <cell r="L998">
            <v>4905.9605614328684</v>
          </cell>
          <cell r="M998">
            <v>7403.1790881437973</v>
          </cell>
          <cell r="N998">
            <v>10163.322441448616</v>
          </cell>
          <cell r="O998">
            <v>13614.453253667314</v>
          </cell>
          <cell r="P998">
            <v>17918.377744302179</v>
          </cell>
          <cell r="Q998">
            <v>22710.173031225597</v>
          </cell>
          <cell r="R998">
            <v>27873.967839458965</v>
          </cell>
          <cell r="S998">
            <v>33438.641458614751</v>
          </cell>
          <cell r="T998">
            <v>39435.315152611205</v>
          </cell>
          <cell r="U998">
            <v>45897.526209964191</v>
          </cell>
          <cell r="V998">
            <v>52861.415506055673</v>
          </cell>
          <cell r="W998">
            <v>60365.929626348407</v>
          </cell>
          <cell r="X998">
            <v>68453.038680951242</v>
          </cell>
          <cell r="Y998">
            <v>77167.971028695043</v>
          </cell>
          <cell r="Z998">
            <v>86559.466223448675</v>
          </cell>
          <cell r="AA998">
            <v>96680.047597314944</v>
          </cell>
          <cell r="AB998">
            <v>107586.31600516837</v>
          </cell>
          <cell r="AC998">
            <v>119339.2663733449</v>
          </cell>
          <cell r="AD998">
            <v>132004.62882282893</v>
          </cell>
          <cell r="AE998">
            <v>49643.899194797348</v>
          </cell>
          <cell r="AF998">
            <v>45638.157790718753</v>
          </cell>
          <cell r="AG998">
            <v>42988.635586547854</v>
          </cell>
          <cell r="AH998">
            <v>40501.193266663104</v>
          </cell>
          <cell r="AI998">
            <v>38160.57625371989</v>
          </cell>
          <cell r="AJ998">
            <v>35953.436792541754</v>
          </cell>
          <cell r="AK998">
            <v>33809.22246290998</v>
          </cell>
          <cell r="AL998">
            <v>31665.008133278214</v>
          </cell>
          <cell r="AM998">
            <v>29518.886981478368</v>
          </cell>
          <cell r="AN998">
            <v>27374.672651846606</v>
          </cell>
          <cell r="AO998">
            <v>25228.55150004676</v>
          </cell>
          <cell r="AP998">
            <v>23084.337170414994</v>
          </cell>
          <cell r="AQ998">
            <v>20938.216018615156</v>
          </cell>
          <cell r="AR998">
            <v>18794.001688983386</v>
          </cell>
          <cell r="AS998">
            <v>17212.29989893291</v>
          </cell>
          <cell r="AT998">
            <v>16193.110648463718</v>
          </cell>
          <cell r="AU998">
            <v>15173.921397994527</v>
          </cell>
          <cell r="AV998">
            <v>14154.732147525337</v>
          </cell>
          <cell r="AW998">
            <v>13135.542897056148</v>
          </cell>
          <cell r="AX998">
            <v>12116.353646586962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</row>
        <row r="999">
          <cell r="A999">
            <v>-3635.7462921481956</v>
          </cell>
          <cell r="B999">
            <v>-14693.171073601618</v>
          </cell>
          <cell r="C999">
            <v>-12920.648083927246</v>
          </cell>
          <cell r="D999">
            <v>-10012.532561873159</v>
          </cell>
          <cell r="E999">
            <v>-8048.0457467068773</v>
          </cell>
          <cell r="F999">
            <v>-6416.0786932947749</v>
          </cell>
          <cell r="G999">
            <v>-4721.448483964351</v>
          </cell>
          <cell r="H999">
            <v>-2948.2574441602519</v>
          </cell>
          <cell r="I999">
            <v>-1006.624067428195</v>
          </cell>
          <cell r="J999">
            <v>1123.9037449189325</v>
          </cell>
          <cell r="K999">
            <v>3455.0331889654517</v>
          </cell>
          <cell r="L999">
            <v>6010.3787174027457</v>
          </cell>
          <cell r="M999">
            <v>8811.061920366481</v>
          </cell>
          <cell r="N999">
            <v>11889.381008646506</v>
          </cell>
          <cell r="O999">
            <v>15745.80432089878</v>
          </cell>
          <cell r="P999">
            <v>20573.977561355692</v>
          </cell>
          <cell r="Q999">
            <v>25954.240169474768</v>
          </cell>
          <cell r="R999">
            <v>31752.186546390061</v>
          </cell>
          <cell r="S999">
            <v>38000.242568573187</v>
          </cell>
          <cell r="T999">
            <v>44733.35141755642</v>
          </cell>
          <cell r="U999">
            <v>51989.169004866751</v>
          </cell>
          <cell r="V999">
            <v>59808.274568305271</v>
          </cell>
          <cell r="W999">
            <v>68234.397617363167</v>
          </cell>
          <cell r="X999">
            <v>77314.662497000099</v>
          </cell>
          <cell r="Y999">
            <v>87099.851937544372</v>
          </cell>
          <cell r="Z999">
            <v>97644.691064656698</v>
          </cell>
          <cell r="AA999">
            <v>109008.15345772552</v>
          </cell>
          <cell r="AB999">
            <v>121253.79096837103</v>
          </cell>
          <cell r="AC999">
            <v>134450.08914361685</v>
          </cell>
          <cell r="AD999">
            <v>148670.85024148604</v>
          </cell>
          <cell r="AE999">
            <v>58255.637610053229</v>
          </cell>
          <cell r="AF999">
            <v>53555.019339116836</v>
          </cell>
          <cell r="AG999">
            <v>50445.88391926761</v>
          </cell>
          <cell r="AH999">
            <v>47526.944417869563</v>
          </cell>
          <cell r="AI999">
            <v>44780.30004259789</v>
          </cell>
          <cell r="AJ999">
            <v>42190.287600168354</v>
          </cell>
          <cell r="AK999">
            <v>39674.115926078695</v>
          </cell>
          <cell r="AL999">
            <v>37157.944251989044</v>
          </cell>
          <cell r="AM999">
            <v>34639.534978858785</v>
          </cell>
          <cell r="AN999">
            <v>32123.363304769126</v>
          </cell>
          <cell r="AO999">
            <v>29604.954031638867</v>
          </cell>
          <cell r="AP999">
            <v>27088.782357549211</v>
          </cell>
          <cell r="AQ999">
            <v>24570.373084418949</v>
          </cell>
          <cell r="AR999">
            <v>22054.201410329293</v>
          </cell>
          <cell r="AS999">
            <v>20198.121453217263</v>
          </cell>
          <cell r="AT999">
            <v>19002.13321308287</v>
          </cell>
          <cell r="AU999">
            <v>17806.144972948478</v>
          </cell>
          <cell r="AV999">
            <v>16610.156732814088</v>
          </cell>
          <cell r="AW999">
            <v>15414.168492679699</v>
          </cell>
          <cell r="AX999">
            <v>14218.180252545311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</row>
        <row r="1000">
          <cell r="A1000">
            <v>-3359.9453314740113</v>
          </cell>
          <cell r="B1000">
            <v>-13634.70371176661</v>
          </cell>
          <cell r="C1000">
            <v>-11917.327206194292</v>
          </cell>
          <cell r="D1000">
            <v>-9219.9195574566857</v>
          </cell>
          <cell r="E1000">
            <v>-7423.8500074515141</v>
          </cell>
          <cell r="F1000">
            <v>-5920.1753302856905</v>
          </cell>
          <cell r="G1000">
            <v>-4348.2164860296389</v>
          </cell>
          <cell r="H1000">
            <v>-2693.0044180405325</v>
          </cell>
          <cell r="I1000">
            <v>-870.84646573019813</v>
          </cell>
          <cell r="J1000">
            <v>1137.6729907740587</v>
          </cell>
          <cell r="K1000">
            <v>3344.2249767335447</v>
          </cell>
          <cell r="L1000">
            <v>5771.5580562728228</v>
          </cell>
          <cell r="M1000">
            <v>8440.2155439974995</v>
          </cell>
          <cell r="N1000">
            <v>11380.871109285243</v>
          </cell>
          <cell r="O1000">
            <v>15056.410591149439</v>
          </cell>
          <cell r="P1000">
            <v>19644.053800704463</v>
          </cell>
          <cell r="Q1000">
            <v>24752.854169146685</v>
          </cell>
          <cell r="R1000">
            <v>30258.263987227714</v>
          </cell>
          <cell r="S1000">
            <v>36191.073077253881</v>
          </cell>
          <cell r="T1000">
            <v>42584.461555455477</v>
          </cell>
          <cell r="U1000">
            <v>49474.185396716093</v>
          </cell>
          <cell r="V1000">
            <v>56898.776405174125</v>
          </cell>
          <cell r="W1000">
            <v>64899.757709061872</v>
          </cell>
          <cell r="X1000">
            <v>73521.875984968923</v>
          </cell>
          <cell r="Y1000">
            <v>82813.351710278672</v>
          </cell>
          <cell r="Z1000">
            <v>92826.148843351883</v>
          </cell>
          <cell r="AA1000">
            <v>103616.26543968375</v>
          </cell>
          <cell r="AB1000">
            <v>115244.04682934844</v>
          </cell>
          <cell r="AC1000">
            <v>127774.52310722259</v>
          </cell>
          <cell r="AD1000">
            <v>141277.77282345199</v>
          </cell>
          <cell r="AE1000">
            <v>53766.932687649227</v>
          </cell>
          <cell r="AF1000">
            <v>49428.505772549164</v>
          </cell>
          <cell r="AG1000">
            <v>46558.935003196348</v>
          </cell>
          <cell r="AH1000">
            <v>43864.905204028793</v>
          </cell>
          <cell r="AI1000">
            <v>41329.894871970253</v>
          </cell>
          <cell r="AJ1000">
            <v>38939.447691829009</v>
          </cell>
          <cell r="AK1000">
            <v>36617.151711877334</v>
          </cell>
          <cell r="AL1000">
            <v>34294.855731925658</v>
          </cell>
          <cell r="AM1000">
            <v>31970.494564089444</v>
          </cell>
          <cell r="AN1000">
            <v>29648.198584137775</v>
          </cell>
          <cell r="AO1000">
            <v>27323.837416301569</v>
          </cell>
          <cell r="AP1000">
            <v>25001.541436349889</v>
          </cell>
          <cell r="AQ1000">
            <v>22677.180268513679</v>
          </cell>
          <cell r="AR1000">
            <v>20354.884288562011</v>
          </cell>
          <cell r="AS1000">
            <v>18641.818734547447</v>
          </cell>
          <cell r="AT1000">
            <v>17537.983606470014</v>
          </cell>
          <cell r="AU1000">
            <v>16434.148478392577</v>
          </cell>
          <cell r="AV1000">
            <v>15330.313350315138</v>
          </cell>
          <cell r="AW1000">
            <v>14226.478222237702</v>
          </cell>
          <cell r="AX1000">
            <v>13122.643094160263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</row>
        <row r="1001">
          <cell r="A1001">
            <v>-3701.3697604656581</v>
          </cell>
          <cell r="B1001">
            <v>-14983.801798478242</v>
          </cell>
          <cell r="C1001">
            <v>-13088.653545711151</v>
          </cell>
          <cell r="D1001">
            <v>-10421.869034987982</v>
          </cell>
          <cell r="E1001">
            <v>-8563.6118113693101</v>
          </cell>
          <cell r="F1001">
            <v>-6931.6954019888062</v>
          </cell>
          <cell r="G1001">
            <v>-5240.643516327812</v>
          </cell>
          <cell r="H1001">
            <v>-3474.5236344229306</v>
          </cell>
          <cell r="I1001">
            <v>-1542.2433432228536</v>
          </cell>
          <cell r="J1001">
            <v>576.6804414776625</v>
          </cell>
          <cell r="K1001">
            <v>2893.7438777923453</v>
          </cell>
          <cell r="L1001">
            <v>5432.5210120314632</v>
          </cell>
          <cell r="M1001">
            <v>8214.0096413119536</v>
          </cell>
          <cell r="N1001">
            <v>11270.601044866185</v>
          </cell>
          <cell r="O1001">
            <v>15110.96763241806</v>
          </cell>
          <cell r="P1001">
            <v>19932.151421459348</v>
          </cell>
          <cell r="Q1001">
            <v>25307.654534551843</v>
          </cell>
          <cell r="R1001">
            <v>31100.471924472378</v>
          </cell>
          <cell r="S1001">
            <v>37343.000783070849</v>
          </cell>
          <cell r="T1001">
            <v>44070.153380396048</v>
          </cell>
          <cell r="U1001">
            <v>51319.55231675267</v>
          </cell>
          <cell r="V1001">
            <v>59131.740932682827</v>
          </cell>
          <cell r="W1001">
            <v>67550.410053621119</v>
          </cell>
          <cell r="X1001">
            <v>76622.642337326848</v>
          </cell>
          <cell r="Y1001">
            <v>86399.175590642291</v>
          </cell>
          <cell r="Z1001">
            <v>96934.686528215068</v>
          </cell>
          <cell r="AA1001">
            <v>108288.09656014774</v>
          </cell>
          <cell r="AB1001">
            <v>120522.90131873745</v>
          </cell>
          <cell r="AC1001">
            <v>133707.52576723264</v>
          </cell>
          <cell r="AD1001">
            <v>147915.70687660528</v>
          </cell>
          <cell r="AE1001">
            <v>59270.809172400172</v>
          </cell>
          <cell r="AF1001">
            <v>54488.277215683782</v>
          </cell>
          <cell r="AG1001">
            <v>51324.961531207744</v>
          </cell>
          <cell r="AH1001">
            <v>48355.15614805821</v>
          </cell>
          <cell r="AI1001">
            <v>45560.648331992699</v>
          </cell>
          <cell r="AJ1001">
            <v>42925.501940549017</v>
          </cell>
          <cell r="AK1001">
            <v>40365.483077855613</v>
          </cell>
          <cell r="AL1001">
            <v>37805.464215162225</v>
          </cell>
          <cell r="AM1001">
            <v>35243.168760688517</v>
          </cell>
          <cell r="AN1001">
            <v>32683.149897995136</v>
          </cell>
          <cell r="AO1001">
            <v>30120.854443521432</v>
          </cell>
          <cell r="AP1001">
            <v>27560.835580828047</v>
          </cell>
          <cell r="AQ1001">
            <v>24998.540126354346</v>
          </cell>
          <cell r="AR1001">
            <v>22438.52126366095</v>
          </cell>
          <cell r="AS1001">
            <v>20550.096976159573</v>
          </cell>
          <cell r="AT1001">
            <v>19333.267263850201</v>
          </cell>
          <cell r="AU1001">
            <v>18116.437551540825</v>
          </cell>
          <cell r="AV1001">
            <v>16899.607839231448</v>
          </cell>
          <cell r="AW1001">
            <v>15682.778126922078</v>
          </cell>
          <cell r="AX1001">
            <v>14465.948414612705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-177021.51009701518</v>
          </cell>
          <cell r="B2">
            <v>5606.7017270512588</v>
          </cell>
          <cell r="C2">
            <v>44730.720207212857</v>
          </cell>
          <cell r="D2">
            <v>48629.554348744176</v>
          </cell>
          <cell r="E2">
            <v>26581.011728027923</v>
          </cell>
          <cell r="F2">
            <v>26457.842164909925</v>
          </cell>
          <cell r="G2">
            <v>25683.841744171368</v>
          </cell>
          <cell r="H2">
            <v>25244.168698384216</v>
          </cell>
          <cell r="I2">
            <v>26098.170469821307</v>
          </cell>
          <cell r="J2">
            <v>26595.491466833126</v>
          </cell>
          <cell r="K2">
            <v>27165.165808320497</v>
          </cell>
          <cell r="L2">
            <v>27839.46952558426</v>
          </cell>
          <cell r="M2">
            <v>28552.397167519863</v>
          </cell>
          <cell r="N2">
            <v>29002.108231826453</v>
          </cell>
          <cell r="O2">
            <v>37539.69020377288</v>
          </cell>
          <cell r="P2">
            <v>45785.66725901093</v>
          </cell>
          <cell r="Q2">
            <v>35640.707263229109</v>
          </cell>
          <cell r="R2">
            <v>25078.385067761716</v>
          </cell>
          <cell r="S2">
            <v>24857.720215616435</v>
          </cell>
          <cell r="T2">
            <v>24612.05153950119</v>
          </cell>
          <cell r="U2">
            <v>46598.090838436678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CO2">
            <v>885107.55048507592</v>
          </cell>
        </row>
        <row r="3">
          <cell r="A3">
            <v>-159496.8815393594</v>
          </cell>
          <cell r="B3">
            <v>9026.5403776425374</v>
          </cell>
          <cell r="C3">
            <v>38793.799414455425</v>
          </cell>
          <cell r="D3">
            <v>41916.282332557137</v>
          </cell>
          <cell r="E3">
            <v>23755.645802895546</v>
          </cell>
          <cell r="F3">
            <v>23831.977757403583</v>
          </cell>
          <cell r="G3">
            <v>23307.382527050861</v>
          </cell>
          <cell r="H3">
            <v>23077.140312909585</v>
          </cell>
          <cell r="I3">
            <v>24013.194363087663</v>
          </cell>
          <cell r="J3">
            <v>24619.266491704388</v>
          </cell>
          <cell r="K3">
            <v>25292.160529025066</v>
          </cell>
          <cell r="L3">
            <v>26057.610733604073</v>
          </cell>
          <cell r="M3">
            <v>26858.289507307265</v>
          </cell>
          <cell r="N3">
            <v>27414.781107492759</v>
          </cell>
          <cell r="O3">
            <v>35258.775534968408</v>
          </cell>
          <cell r="P3">
            <v>42779.269287291674</v>
          </cell>
          <cell r="Q3">
            <v>33675.866177614989</v>
          </cell>
          <cell r="R3">
            <v>24179.697466403348</v>
          </cell>
          <cell r="S3">
            <v>24006.25537051446</v>
          </cell>
          <cell r="T3">
            <v>23807.860320808046</v>
          </cell>
          <cell r="U3">
            <v>43645.653009831993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CO3">
            <v>797484.40769679693</v>
          </cell>
        </row>
        <row r="4">
          <cell r="A4">
            <v>-179359.25859885185</v>
          </cell>
          <cell r="B4">
            <v>7759.9798117675819</v>
          </cell>
          <cell r="C4">
            <v>46458.911953069721</v>
          </cell>
          <cell r="D4">
            <v>45314.207806121442</v>
          </cell>
          <cell r="E4">
            <v>26957.909585627953</v>
          </cell>
          <cell r="F4">
            <v>26808.126940674483</v>
          </cell>
          <cell r="G4">
            <v>26000.856393367612</v>
          </cell>
          <cell r="H4">
            <v>25533.245716188692</v>
          </cell>
          <cell r="I4">
            <v>26376.301886635571</v>
          </cell>
          <cell r="J4">
            <v>26859.11571197462</v>
          </cell>
          <cell r="K4">
            <v>27415.020763659581</v>
          </cell>
          <cell r="L4">
            <v>28077.165731682573</v>
          </cell>
          <cell r="M4">
            <v>28778.387557648959</v>
          </cell>
          <cell r="N4">
            <v>29213.854323598403</v>
          </cell>
          <cell r="O4">
            <v>37843.959411663491</v>
          </cell>
          <cell r="P4">
            <v>46186.714409949942</v>
          </cell>
          <cell r="Q4">
            <v>35902.812921510609</v>
          </cell>
          <cell r="R4">
            <v>25198.268099050161</v>
          </cell>
          <cell r="S4">
            <v>24971.303830781551</v>
          </cell>
          <cell r="T4">
            <v>24719.328952571886</v>
          </cell>
          <cell r="U4">
            <v>46991.939820049767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CO4">
            <v>896796.29299425927</v>
          </cell>
        </row>
        <row r="5">
          <cell r="A5">
            <v>-191001.74229896665</v>
          </cell>
          <cell r="B5">
            <v>6918.4937127607118</v>
          </cell>
          <cell r="C5">
            <v>46862.292423369348</v>
          </cell>
          <cell r="D5">
            <v>51583.48983357774</v>
          </cell>
          <cell r="E5">
            <v>28834.940908830606</v>
          </cell>
          <cell r="F5">
            <v>28552.619468006895</v>
          </cell>
          <cell r="G5">
            <v>27579.656629177611</v>
          </cell>
          <cell r="H5">
            <v>26972.910618219161</v>
          </cell>
          <cell r="I5">
            <v>27761.45537265153</v>
          </cell>
          <cell r="J5">
            <v>28172.02040407707</v>
          </cell>
          <cell r="K5">
            <v>28659.351470166825</v>
          </cell>
          <cell r="L5">
            <v>29260.943286412774</v>
          </cell>
          <cell r="M5">
            <v>29903.867664424033</v>
          </cell>
          <cell r="N5">
            <v>30268.394801361166</v>
          </cell>
          <cell r="O5">
            <v>39359.284644694206</v>
          </cell>
          <cell r="P5">
            <v>48184.014339397501</v>
          </cell>
          <cell r="Q5">
            <v>37208.154728745896</v>
          </cell>
          <cell r="R5">
            <v>25795.311038698535</v>
          </cell>
          <cell r="S5">
            <v>25536.97434115519</v>
          </cell>
          <cell r="T5">
            <v>25253.593238094662</v>
          </cell>
          <cell r="U5">
            <v>48953.391338525573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CO5">
            <v>955008.71149483323</v>
          </cell>
        </row>
        <row r="6">
          <cell r="A6">
            <v>-153427.92358408464</v>
          </cell>
          <cell r="B6">
            <v>7215.1294575285137</v>
          </cell>
          <cell r="C6">
            <v>44640.620584526405</v>
          </cell>
          <cell r="D6">
            <v>42703.11586639384</v>
          </cell>
          <cell r="E6">
            <v>22777.192710353156</v>
          </cell>
          <cell r="F6">
            <v>22922.614079139094</v>
          </cell>
          <cell r="G6">
            <v>22484.390414911235</v>
          </cell>
          <cell r="H6">
            <v>22326.676237961256</v>
          </cell>
          <cell r="I6">
            <v>23291.145830767025</v>
          </cell>
          <cell r="J6">
            <v>23934.879587596282</v>
          </cell>
          <cell r="K6">
            <v>24643.519660395265</v>
          </cell>
          <cell r="L6">
            <v>25440.534824965704</v>
          </cell>
          <cell r="M6">
            <v>26271.60271233684</v>
          </cell>
          <cell r="N6">
            <v>26865.073503296968</v>
          </cell>
          <cell r="O6">
            <v>34468.871476288929</v>
          </cell>
          <cell r="P6">
            <v>41738.122947033466</v>
          </cell>
          <cell r="Q6">
            <v>32995.421630778685</v>
          </cell>
          <cell r="R6">
            <v>23868.472766283405</v>
          </cell>
          <cell r="S6">
            <v>23711.384393459739</v>
          </cell>
          <cell r="T6">
            <v>23529.360683672116</v>
          </cell>
          <cell r="U6">
            <v>42623.193618557823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CO6">
            <v>767139.61792042316</v>
          </cell>
        </row>
        <row r="7">
          <cell r="A7">
            <v>-198309.35265272652</v>
          </cell>
          <cell r="B7">
            <v>8329.2812501624576</v>
          </cell>
          <cell r="C7">
            <v>48601.612052338663</v>
          </cell>
          <cell r="D7">
            <v>51816.38542909977</v>
          </cell>
          <cell r="E7">
            <v>30013.092743531728</v>
          </cell>
          <cell r="F7">
            <v>29647.580988516806</v>
          </cell>
          <cell r="G7">
            <v>28570.618458878031</v>
          </cell>
          <cell r="H7">
            <v>27876.541700298098</v>
          </cell>
          <cell r="I7">
            <v>28630.871402485376</v>
          </cell>
          <cell r="J7">
            <v>28996.088203408472</v>
          </cell>
          <cell r="K7">
            <v>29440.377597288229</v>
          </cell>
          <cell r="L7">
            <v>30003.962159216404</v>
          </cell>
          <cell r="M7">
            <v>30610.295115221248</v>
          </cell>
          <cell r="N7">
            <v>30930.295742109869</v>
          </cell>
          <cell r="O7">
            <v>40310.405268732691</v>
          </cell>
          <cell r="P7">
            <v>49437.654887234268</v>
          </cell>
          <cell r="Q7">
            <v>38027.475549925512</v>
          </cell>
          <cell r="R7">
            <v>26170.055576015024</v>
          </cell>
          <cell r="S7">
            <v>25892.02741959611</v>
          </cell>
          <cell r="T7">
            <v>25588.933645270183</v>
          </cell>
          <cell r="U7">
            <v>50184.530998585455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CO7">
            <v>991546.76326363254</v>
          </cell>
        </row>
        <row r="8">
          <cell r="A8">
            <v>-195358.56198754843</v>
          </cell>
          <cell r="B8">
            <v>12408.361347265774</v>
          </cell>
          <cell r="C8">
            <v>48880.282666068626</v>
          </cell>
          <cell r="D8">
            <v>45728.098296074153</v>
          </cell>
          <cell r="E8">
            <v>29537.358643367392</v>
          </cell>
          <cell r="F8">
            <v>29205.438882268871</v>
          </cell>
          <cell r="G8">
            <v>28170.471109050828</v>
          </cell>
          <cell r="H8">
            <v>27511.658238717268</v>
          </cell>
          <cell r="I8">
            <v>28279.803874142126</v>
          </cell>
          <cell r="J8">
            <v>28663.33215156314</v>
          </cell>
          <cell r="K8">
            <v>29125.001640771276</v>
          </cell>
          <cell r="L8">
            <v>29703.933415511965</v>
          </cell>
          <cell r="M8">
            <v>30325.041875581112</v>
          </cell>
          <cell r="N8">
            <v>30663.022170766701</v>
          </cell>
          <cell r="O8">
            <v>39926.345675650082</v>
          </cell>
          <cell r="P8">
            <v>48931.438676056263</v>
          </cell>
          <cell r="Q8">
            <v>37696.636313309857</v>
          </cell>
          <cell r="R8">
            <v>26018.734880328091</v>
          </cell>
          <cell r="S8">
            <v>25748.658074654595</v>
          </cell>
          <cell r="T8">
            <v>25453.524216572143</v>
          </cell>
          <cell r="U8">
            <v>49687.4005769332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CO8">
            <v>976792.80993774207</v>
          </cell>
        </row>
        <row r="9">
          <cell r="A9">
            <v>-192769.49863777112</v>
          </cell>
          <cell r="B9">
            <v>8482.8384926777508</v>
          </cell>
          <cell r="C9">
            <v>47133.483132016438</v>
          </cell>
          <cell r="D9">
            <v>45339.32783578134</v>
          </cell>
          <cell r="E9">
            <v>29119.943156219888</v>
          </cell>
          <cell r="F9">
            <v>28817.497461622457</v>
          </cell>
          <cell r="G9">
            <v>27819.37645154963</v>
          </cell>
          <cell r="H9">
            <v>27191.504590250392</v>
          </cell>
          <cell r="I9">
            <v>27971.772511003888</v>
          </cell>
          <cell r="J9">
            <v>28371.367523771652</v>
          </cell>
          <cell r="K9">
            <v>28848.286541982867</v>
          </cell>
          <cell r="L9">
            <v>29440.68416731149</v>
          </cell>
          <cell r="M9">
            <v>30074.756853036801</v>
          </cell>
          <cell r="N9">
            <v>30428.512750598435</v>
          </cell>
          <cell r="O9">
            <v>39589.366631926459</v>
          </cell>
          <cell r="P9">
            <v>48487.27777542347</v>
          </cell>
          <cell r="Q9">
            <v>37406.353524937847</v>
          </cell>
          <cell r="R9">
            <v>25885.9640701553</v>
          </cell>
          <cell r="S9">
            <v>25622.863886388455</v>
          </cell>
          <cell r="T9">
            <v>25334.71416569539</v>
          </cell>
          <cell r="U9">
            <v>49251.211670024873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CO9">
            <v>963847.49318885547</v>
          </cell>
        </row>
        <row r="10">
          <cell r="A10">
            <v>-195169.22484141437</v>
          </cell>
          <cell r="B10">
            <v>6891.6969420843525</v>
          </cell>
          <cell r="C10">
            <v>48057.292224564721</v>
          </cell>
          <cell r="D10">
            <v>49437.552433517136</v>
          </cell>
          <cell r="E10">
            <v>29506.833219145687</v>
          </cell>
          <cell r="F10">
            <v>29177.068884501699</v>
          </cell>
          <cell r="G10">
            <v>28144.795700034723</v>
          </cell>
          <cell r="H10">
            <v>27488.245533064306</v>
          </cell>
          <cell r="I10">
            <v>28257.277666268157</v>
          </cell>
          <cell r="J10">
            <v>28641.980897487752</v>
          </cell>
          <cell r="K10">
            <v>29104.765578528568</v>
          </cell>
          <cell r="L10">
            <v>29684.682105427004</v>
          </cell>
          <cell r="M10">
            <v>30306.738634027461</v>
          </cell>
          <cell r="N10">
            <v>30645.87259257659</v>
          </cell>
          <cell r="O10">
            <v>39901.70253570869</v>
          </cell>
          <cell r="P10">
            <v>48898.957370661716</v>
          </cell>
          <cell r="Q10">
            <v>37675.408051464925</v>
          </cell>
          <cell r="R10">
            <v>26009.025405165972</v>
          </cell>
          <cell r="S10">
            <v>25739.458797005296</v>
          </cell>
          <cell r="T10">
            <v>25444.835686039747</v>
          </cell>
          <cell r="U10">
            <v>49655.502260185662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CO10">
            <v>975846.12420707184</v>
          </cell>
        </row>
        <row r="11">
          <cell r="A11">
            <v>-163420.11124166762</v>
          </cell>
          <cell r="B11">
            <v>6190.6334384142756</v>
          </cell>
          <cell r="C11">
            <v>44009.647315327282</v>
          </cell>
          <cell r="D11">
            <v>48137.46182026554</v>
          </cell>
          <cell r="E11">
            <v>24388.159038819518</v>
          </cell>
          <cell r="F11">
            <v>24419.828689814</v>
          </cell>
          <cell r="G11">
            <v>23839.399246050401</v>
          </cell>
          <cell r="H11">
            <v>23562.271857904605</v>
          </cell>
          <cell r="I11">
            <v>24479.956906078463</v>
          </cell>
          <cell r="J11">
            <v>25061.682974048774</v>
          </cell>
          <cell r="K11">
            <v>25711.469270442089</v>
          </cell>
          <cell r="L11">
            <v>26456.514557158182</v>
          </cell>
          <cell r="M11">
            <v>27237.54852952213</v>
          </cell>
          <cell r="N11">
            <v>27770.135225326245</v>
          </cell>
          <cell r="O11">
            <v>35769.402744420739</v>
          </cell>
          <cell r="P11">
            <v>43452.310075620189</v>
          </cell>
          <cell r="Q11">
            <v>34115.73415439044</v>
          </cell>
          <cell r="R11">
            <v>24380.886203679402</v>
          </cell>
          <cell r="S11">
            <v>24196.87237331058</v>
          </cell>
          <cell r="T11">
            <v>23987.89420084907</v>
          </cell>
          <cell r="U11">
            <v>44306.61376830333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CO11">
            <v>817100.55620833801</v>
          </cell>
        </row>
        <row r="12">
          <cell r="A12">
            <v>-185663.75560494975</v>
          </cell>
          <cell r="B12">
            <v>10660.874195451484</v>
          </cell>
          <cell r="C12">
            <v>47929.272674319101</v>
          </cell>
          <cell r="D12">
            <v>47491.297502777961</v>
          </cell>
          <cell r="E12">
            <v>27974.336892918545</v>
          </cell>
          <cell r="F12">
            <v>27752.783441728432</v>
          </cell>
          <cell r="G12">
            <v>26855.789208072092</v>
          </cell>
          <cell r="H12">
            <v>26312.835647205524</v>
          </cell>
          <cell r="I12">
            <v>27126.373454739783</v>
          </cell>
          <cell r="J12">
            <v>27570.063986746129</v>
          </cell>
          <cell r="K12">
            <v>28088.835682867262</v>
          </cell>
          <cell r="L12">
            <v>28718.190640277491</v>
          </cell>
          <cell r="M12">
            <v>29387.843937091049</v>
          </cell>
          <cell r="N12">
            <v>29784.896332856151</v>
          </cell>
          <cell r="O12">
            <v>38664.520010327898</v>
          </cell>
          <cell r="P12">
            <v>47268.268118748078</v>
          </cell>
          <cell r="Q12">
            <v>36609.665834310348</v>
          </cell>
          <cell r="R12">
            <v>25521.57157298916</v>
          </cell>
          <cell r="S12">
            <v>25277.618886138043</v>
          </cell>
          <cell r="T12">
            <v>25008.637288774225</v>
          </cell>
          <cell r="U12">
            <v>48054.081330775371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CO12">
            <v>928318.77802474867</v>
          </cell>
        </row>
        <row r="13">
          <cell r="A13">
            <v>-185137.36689384573</v>
          </cell>
          <cell r="B13">
            <v>11189.764053244246</v>
          </cell>
          <cell r="C13">
            <v>46439.447006785747</v>
          </cell>
          <cell r="D13">
            <v>50033.917333151112</v>
          </cell>
          <cell r="E13">
            <v>27889.471143962262</v>
          </cell>
          <cell r="F13">
            <v>27673.91013628542</v>
          </cell>
          <cell r="G13">
            <v>26784.407306870875</v>
          </cell>
          <cell r="H13">
            <v>26247.744437140449</v>
          </cell>
          <cell r="I13">
            <v>27063.746855728285</v>
          </cell>
          <cell r="J13">
            <v>27510.703954430181</v>
          </cell>
          <cell r="K13">
            <v>28032.576069054798</v>
          </cell>
          <cell r="L13">
            <v>28664.66880101023</v>
          </cell>
          <cell r="M13">
            <v>29336.957885794822</v>
          </cell>
          <cell r="N13">
            <v>29737.217657309353</v>
          </cell>
          <cell r="O13">
            <v>38596.007988592333</v>
          </cell>
          <cell r="P13">
            <v>47177.96469530071</v>
          </cell>
          <cell r="Q13">
            <v>36550.647740820961</v>
          </cell>
          <cell r="R13">
            <v>25494.577619502052</v>
          </cell>
          <cell r="S13">
            <v>25252.043366469443</v>
          </cell>
          <cell r="T13">
            <v>24984.481730914937</v>
          </cell>
          <cell r="U13">
            <v>47965.39871259022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CO13">
            <v>925686.83446922863</v>
          </cell>
        </row>
        <row r="14">
          <cell r="A14">
            <v>-200364.00167764758</v>
          </cell>
          <cell r="B14">
            <v>6327.0771689897956</v>
          </cell>
          <cell r="C14">
            <v>52340.482679484558</v>
          </cell>
          <cell r="D14">
            <v>49819.659358216551</v>
          </cell>
          <cell r="E14">
            <v>30344.348571523762</v>
          </cell>
          <cell r="F14">
            <v>29955.446557633171</v>
          </cell>
          <cell r="G14">
            <v>28849.242887188157</v>
          </cell>
          <cell r="H14">
            <v>28130.611722070185</v>
          </cell>
          <cell r="I14">
            <v>28875.321326806959</v>
          </cell>
          <cell r="J14">
            <v>29227.787762963453</v>
          </cell>
          <cell r="K14">
            <v>29659.975317041011</v>
          </cell>
          <cell r="L14">
            <v>30212.873544552989</v>
          </cell>
          <cell r="M14">
            <v>30808.918249555551</v>
          </cell>
          <cell r="N14">
            <v>31116.399551244176</v>
          </cell>
          <cell r="O14">
            <v>40577.827718501998</v>
          </cell>
          <cell r="P14">
            <v>49790.135548424645</v>
          </cell>
          <cell r="Q14">
            <v>38257.840422276509</v>
          </cell>
          <cell r="R14">
            <v>26275.42086793916</v>
          </cell>
          <cell r="S14">
            <v>25991.856149659579</v>
          </cell>
          <cell r="T14">
            <v>25683.219849277426</v>
          </cell>
          <cell r="U14">
            <v>50530.68518300791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CO14">
            <v>1001820.0083882379</v>
          </cell>
        </row>
        <row r="15">
          <cell r="A15">
            <v>-191479.72540320107</v>
          </cell>
          <cell r="B15">
            <v>8036.311738903576</v>
          </cell>
          <cell r="C15">
            <v>48775.605155597557</v>
          </cell>
          <cell r="D15">
            <v>50194.373641847604</v>
          </cell>
          <cell r="E15">
            <v>28912.002580697277</v>
          </cell>
          <cell r="F15">
            <v>28624.239748954111</v>
          </cell>
          <cell r="G15">
            <v>27644.47439977686</v>
          </cell>
          <cell r="H15">
            <v>27032.016176504992</v>
          </cell>
          <cell r="I15">
            <v>27818.322960370911</v>
          </cell>
          <cell r="J15">
            <v>28225.921811754226</v>
          </cell>
          <cell r="K15">
            <v>28710.437567352848</v>
          </cell>
          <cell r="L15">
            <v>29309.543369084764</v>
          </cell>
          <cell r="M15">
            <v>29950.074340683743</v>
          </cell>
          <cell r="N15">
            <v>30311.689045449086</v>
          </cell>
          <cell r="O15">
            <v>39421.496443951641</v>
          </cell>
          <cell r="P15">
            <v>48266.013648561573</v>
          </cell>
          <cell r="Q15">
            <v>37261.74564157697</v>
          </cell>
          <cell r="R15">
            <v>25819.822684581537</v>
          </cell>
          <cell r="S15">
            <v>25560.197989432243</v>
          </cell>
          <cell r="T15">
            <v>25275.527501285775</v>
          </cell>
          <cell r="U15">
            <v>49033.918888295302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CO15">
            <v>957398.62701600522</v>
          </cell>
        </row>
        <row r="16">
          <cell r="A16">
            <v>-157213.70758788832</v>
          </cell>
          <cell r="B16">
            <v>6640.6273186984181</v>
          </cell>
          <cell r="C16">
            <v>39706.16570314343</v>
          </cell>
          <cell r="D16">
            <v>43600.063930845776</v>
          </cell>
          <cell r="E16">
            <v>23387.546595405242</v>
          </cell>
          <cell r="F16">
            <v>23489.870351498314</v>
          </cell>
          <cell r="G16">
            <v>22997.768559290475</v>
          </cell>
          <cell r="H16">
            <v>22794.811774787478</v>
          </cell>
          <cell r="I16">
            <v>23741.555901783242</v>
          </cell>
          <cell r="J16">
            <v>24361.796533318979</v>
          </cell>
          <cell r="K16">
            <v>25048.13841748151</v>
          </cell>
          <cell r="L16">
            <v>25825.46352628008</v>
          </cell>
          <cell r="M16">
            <v>26637.574844622199</v>
          </cell>
          <cell r="N16">
            <v>27207.978211167814</v>
          </cell>
          <cell r="O16">
            <v>34961.609467213624</v>
          </cell>
          <cell r="P16">
            <v>42387.584549769141</v>
          </cell>
          <cell r="Q16">
            <v>33419.879354801946</v>
          </cell>
          <cell r="R16">
            <v>24062.613094818487</v>
          </cell>
          <cell r="S16">
            <v>23895.323355691246</v>
          </cell>
          <cell r="T16">
            <v>23703.087290299576</v>
          </cell>
          <cell r="U16">
            <v>43260.998400951998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CO16">
            <v>786068.53793944151</v>
          </cell>
        </row>
        <row r="17">
          <cell r="A17">
            <v>-195524.89805841644</v>
          </cell>
          <cell r="B17">
            <v>12975.596700320355</v>
          </cell>
          <cell r="C17">
            <v>49635.081339251687</v>
          </cell>
          <cell r="D17">
            <v>48984.67797052172</v>
          </cell>
          <cell r="E17">
            <v>29564.175774766336</v>
          </cell>
          <cell r="F17">
            <v>29230.36243295866</v>
          </cell>
          <cell r="G17">
            <v>28193.02741530606</v>
          </cell>
          <cell r="H17">
            <v>27532.226719579121</v>
          </cell>
          <cell r="I17">
            <v>28299.593550842415</v>
          </cell>
          <cell r="J17">
            <v>28682.089610326526</v>
          </cell>
          <cell r="K17">
            <v>29142.779383554742</v>
          </cell>
          <cell r="L17">
            <v>29720.846035903509</v>
          </cell>
          <cell r="M17">
            <v>30341.121600803235</v>
          </cell>
          <cell r="N17">
            <v>30678.088382080459</v>
          </cell>
          <cell r="O17">
            <v>39947.995115051657</v>
          </cell>
          <cell r="P17">
            <v>48959.974084064241</v>
          </cell>
          <cell r="Q17">
            <v>37715.285721198095</v>
          </cell>
          <cell r="R17">
            <v>26027.264827998988</v>
          </cell>
          <cell r="S17">
            <v>25756.739804681099</v>
          </cell>
          <cell r="T17">
            <v>25461.157246117094</v>
          </cell>
          <cell r="U17">
            <v>49715.42381898209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CO17">
            <v>977624.49029208219</v>
          </cell>
        </row>
        <row r="18">
          <cell r="A18">
            <v>-166116.08555530893</v>
          </cell>
          <cell r="B18">
            <v>7249.268124141563</v>
          </cell>
          <cell r="C18">
            <v>44135.158230468835</v>
          </cell>
          <cell r="D18">
            <v>42499.279375352358</v>
          </cell>
          <cell r="E18">
            <v>24822.810987973891</v>
          </cell>
          <cell r="F18">
            <v>24823.789491063013</v>
          </cell>
          <cell r="G18">
            <v>24204.991759791606</v>
          </cell>
          <cell r="H18">
            <v>23895.645706311756</v>
          </cell>
          <cell r="I18">
            <v>24800.70790001913</v>
          </cell>
          <cell r="J18">
            <v>25365.703784155747</v>
          </cell>
          <cell r="K18">
            <v>25999.610848204116</v>
          </cell>
          <cell r="L18">
            <v>26730.634234953955</v>
          </cell>
          <cell r="M18">
            <v>27498.168646031198</v>
          </cell>
          <cell r="N18">
            <v>28014.328312812977</v>
          </cell>
          <cell r="O18">
            <v>36120.296764141254</v>
          </cell>
          <cell r="P18">
            <v>43914.81184458331</v>
          </cell>
          <cell r="Q18">
            <v>34418.003676382061</v>
          </cell>
          <cell r="R18">
            <v>24519.139558452604</v>
          </cell>
          <cell r="S18">
            <v>24327.861018451389</v>
          </cell>
          <cell r="T18">
            <v>24111.610310535449</v>
          </cell>
          <cell r="U18">
            <v>44760.814353631169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CO18">
            <v>830580.42777654459</v>
          </cell>
        </row>
        <row r="19">
          <cell r="A19">
            <v>-172754.35936883293</v>
          </cell>
          <cell r="B19">
            <v>9239.2819989215131</v>
          </cell>
          <cell r="C19">
            <v>45054.150609143748</v>
          </cell>
          <cell r="D19">
            <v>47385.197383402148</v>
          </cell>
          <cell r="E19">
            <v>25893.050655121588</v>
          </cell>
          <cell r="F19">
            <v>25818.458614968644</v>
          </cell>
          <cell r="G19">
            <v>25105.186987211979</v>
          </cell>
          <cell r="H19">
            <v>24716.50919777641</v>
          </cell>
          <cell r="I19">
            <v>25590.490248079695</v>
          </cell>
          <cell r="J19">
            <v>26114.291547877474</v>
          </cell>
          <cell r="K19">
            <v>26709.099317944405</v>
          </cell>
          <cell r="L19">
            <v>27405.596703875162</v>
          </cell>
          <cell r="M19">
            <v>28139.89126406455</v>
          </cell>
          <cell r="N19">
            <v>28615.602801929454</v>
          </cell>
          <cell r="O19">
            <v>36984.300019159848</v>
          </cell>
          <cell r="P19">
            <v>45053.625877818718</v>
          </cell>
          <cell r="Q19">
            <v>35162.279258797775</v>
          </cell>
          <cell r="R19">
            <v>24859.559576543637</v>
          </cell>
          <cell r="S19">
            <v>24650.393205982851</v>
          </cell>
          <cell r="T19">
            <v>24416.235398054661</v>
          </cell>
          <cell r="U19">
            <v>45879.188455496042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CO19">
            <v>863771.79684416461</v>
          </cell>
        </row>
        <row r="20">
          <cell r="A20">
            <v>-166700.800925755</v>
          </cell>
          <cell r="B20">
            <v>7604.4108645681918</v>
          </cell>
          <cell r="C20">
            <v>43157.302462232779</v>
          </cell>
          <cell r="D20">
            <v>45328.791933109795</v>
          </cell>
          <cell r="E20">
            <v>24917.080311750222</v>
          </cell>
          <cell r="F20">
            <v>24911.402376821192</v>
          </cell>
          <cell r="G20">
            <v>24284.283154009529</v>
          </cell>
          <cell r="H20">
            <v>23967.949367471265</v>
          </cell>
          <cell r="I20">
            <v>24870.273858156695</v>
          </cell>
          <cell r="J20">
            <v>25431.641222693564</v>
          </cell>
          <cell r="K20">
            <v>26062.104325434026</v>
          </cell>
          <cell r="L20">
            <v>26790.086577707341</v>
          </cell>
          <cell r="M20">
            <v>27554.693141535288</v>
          </cell>
          <cell r="N20">
            <v>28067.290038333747</v>
          </cell>
          <cell r="O20">
            <v>36196.400281036789</v>
          </cell>
          <cell r="P20">
            <v>44015.121366006868</v>
          </cell>
          <cell r="Q20">
            <v>34483.561287458506</v>
          </cell>
          <cell r="R20">
            <v>24549.124585068974</v>
          </cell>
          <cell r="S20">
            <v>24356.2704412639</v>
          </cell>
          <cell r="T20">
            <v>24138.442432243537</v>
          </cell>
          <cell r="U20">
            <v>44859.323475978104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CO20">
            <v>833504.00462877494</v>
          </cell>
        </row>
        <row r="21">
          <cell r="A21">
            <v>-163784.45740684605</v>
          </cell>
          <cell r="B21">
            <v>9448.8182378071651</v>
          </cell>
          <cell r="C21">
            <v>40533.496519794586</v>
          </cell>
          <cell r="D21">
            <v>44161.054033996013</v>
          </cell>
          <cell r="E21">
            <v>24446.89986956869</v>
          </cell>
          <cell r="F21">
            <v>24474.421779990196</v>
          </cell>
          <cell r="G21">
            <v>23888.807072276955</v>
          </cell>
          <cell r="H21">
            <v>23607.325507942463</v>
          </cell>
          <cell r="I21">
            <v>24523.304646458659</v>
          </cell>
          <cell r="J21">
            <v>25102.769721699209</v>
          </cell>
          <cell r="K21">
            <v>25750.410026796766</v>
          </cell>
          <cell r="L21">
            <v>26493.560330517212</v>
          </cell>
          <cell r="M21">
            <v>27272.769911097595</v>
          </cell>
          <cell r="N21">
            <v>27803.136583884669</v>
          </cell>
          <cell r="O21">
            <v>35816.824149670167</v>
          </cell>
          <cell r="P21">
            <v>43514.814657009265</v>
          </cell>
          <cell r="Q21">
            <v>34156.584225042345</v>
          </cell>
          <cell r="R21">
            <v>24399.570387493637</v>
          </cell>
          <cell r="S21">
            <v>24214.574771399988</v>
          </cell>
          <cell r="T21">
            <v>24004.613755596685</v>
          </cell>
          <cell r="U21">
            <v>44367.996490182064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CO21">
            <v>818922.28703423019</v>
          </cell>
        </row>
        <row r="22">
          <cell r="A22">
            <v>-179548.37710121283</v>
          </cell>
          <cell r="B22">
            <v>6258.2740219016923</v>
          </cell>
          <cell r="C22">
            <v>46833.180012570199</v>
          </cell>
          <cell r="D22">
            <v>47359.754517600028</v>
          </cell>
          <cell r="E22">
            <v>26988.399759535125</v>
          </cell>
          <cell r="F22">
            <v>26836.464177182483</v>
          </cell>
          <cell r="G22">
            <v>26026.502152795954</v>
          </cell>
          <cell r="H22">
            <v>25556.631385190987</v>
          </cell>
          <cell r="I22">
            <v>26398.802081573405</v>
          </cell>
          <cell r="J22">
            <v>26880.442309933467</v>
          </cell>
          <cell r="K22">
            <v>27435.233457592964</v>
          </cell>
          <cell r="L22">
            <v>28096.394810635742</v>
          </cell>
          <cell r="M22">
            <v>28796.669662886277</v>
          </cell>
          <cell r="N22">
            <v>29230.984097705783</v>
          </cell>
          <cell r="O22">
            <v>37868.574094066484</v>
          </cell>
          <cell r="P22">
            <v>46219.158206407148</v>
          </cell>
          <cell r="Q22">
            <v>35924.016669268516</v>
          </cell>
          <cell r="R22">
            <v>25207.966361852086</v>
          </cell>
          <cell r="S22">
            <v>24980.492485239345</v>
          </cell>
          <cell r="T22">
            <v>24728.00744971617</v>
          </cell>
          <cell r="U22">
            <v>47023.801301086525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CO22">
            <v>897741.88550606405</v>
          </cell>
        </row>
        <row r="23">
          <cell r="A23">
            <v>-175916.390985406</v>
          </cell>
          <cell r="B23">
            <v>7299.8185989186313</v>
          </cell>
          <cell r="C23">
            <v>44119.495252868961</v>
          </cell>
          <cell r="D23">
            <v>46046.943533093465</v>
          </cell>
          <cell r="E23">
            <v>26402.841567623072</v>
          </cell>
          <cell r="F23">
            <v>26292.252752747496</v>
          </cell>
          <cell r="G23">
            <v>25533.98005151633</v>
          </cell>
          <cell r="H23">
            <v>25107.513905598717</v>
          </cell>
          <cell r="I23">
            <v>25966.689968809907</v>
          </cell>
          <cell r="J23">
            <v>26470.868911686288</v>
          </cell>
          <cell r="K23">
            <v>27047.052381637441</v>
          </cell>
          <cell r="L23">
            <v>27727.103879788847</v>
          </cell>
          <cell r="M23">
            <v>28445.565188384615</v>
          </cell>
          <cell r="N23">
            <v>28902.009930986431</v>
          </cell>
          <cell r="O23">
            <v>37395.853637756532</v>
          </cell>
          <cell r="P23">
            <v>45596.081052106834</v>
          </cell>
          <cell r="Q23">
            <v>35516.802586571248</v>
          </cell>
          <cell r="R23">
            <v>25021.713005334925</v>
          </cell>
          <cell r="S23">
            <v>24804.026063407116</v>
          </cell>
          <cell r="T23">
            <v>24561.338505427848</v>
          </cell>
          <cell r="U23">
            <v>46411.907407529827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CO23">
            <v>879581.95492703002</v>
          </cell>
        </row>
        <row r="24">
          <cell r="A24">
            <v>-159530.71635116634</v>
          </cell>
          <cell r="B24">
            <v>8723.519562101661</v>
          </cell>
          <cell r="C24">
            <v>44802.7158461379</v>
          </cell>
          <cell r="D24">
            <v>43453.002488743339</v>
          </cell>
          <cell r="E24">
            <v>23761.100738733308</v>
          </cell>
          <cell r="F24">
            <v>23837.04751553099</v>
          </cell>
          <cell r="G24">
            <v>23311.970758414085</v>
          </cell>
          <cell r="H24">
            <v>23081.324196029309</v>
          </cell>
          <cell r="I24">
            <v>24017.219827819354</v>
          </cell>
          <cell r="J24">
            <v>24623.08199055514</v>
          </cell>
          <cell r="K24">
            <v>25295.776741541609</v>
          </cell>
          <cell r="L24">
            <v>26061.050969538002</v>
          </cell>
          <cell r="M24">
            <v>26861.560322073761</v>
          </cell>
          <cell r="N24">
            <v>27417.845761008932</v>
          </cell>
          <cell r="O24">
            <v>35263.17929840985</v>
          </cell>
          <cell r="P24">
            <v>42785.073741820088</v>
          </cell>
          <cell r="Q24">
            <v>33679.659697582865</v>
          </cell>
          <cell r="R24">
            <v>24181.432563142509</v>
          </cell>
          <cell r="S24">
            <v>24007.899294247298</v>
          </cell>
          <cell r="T24">
            <v>23809.412973319493</v>
          </cell>
          <cell r="U24">
            <v>43651.353283476637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CO24">
            <v>797653.5817558316</v>
          </cell>
        </row>
        <row r="25">
          <cell r="A25">
            <v>-182355.93270675029</v>
          </cell>
          <cell r="B25">
            <v>9505.5478043032927</v>
          </cell>
          <cell r="C25">
            <v>45310.030256994098</v>
          </cell>
          <cell r="D25">
            <v>46054.471359854724</v>
          </cell>
          <cell r="E25">
            <v>27441.041133057195</v>
          </cell>
          <cell r="F25">
            <v>27257.144154074485</v>
          </cell>
          <cell r="G25">
            <v>26407.225851127456</v>
          </cell>
          <cell r="H25">
            <v>25903.802948398778</v>
          </cell>
          <cell r="I25">
            <v>26732.828354176803</v>
          </cell>
          <cell r="J25">
            <v>27197.045967949387</v>
          </cell>
          <cell r="K25">
            <v>27735.300671787489</v>
          </cell>
          <cell r="L25">
            <v>28381.859784871252</v>
          </cell>
          <cell r="M25">
            <v>29068.076354455618</v>
          </cell>
          <cell r="N25">
            <v>29485.283876504778</v>
          </cell>
          <cell r="O25">
            <v>38233.990955433139</v>
          </cell>
          <cell r="P25">
            <v>46700.802051251434</v>
          </cell>
          <cell r="Q25">
            <v>36238.796556657187</v>
          </cell>
          <cell r="R25">
            <v>25351.941762216273</v>
          </cell>
          <cell r="S25">
            <v>25116.902503341567</v>
          </cell>
          <cell r="T25">
            <v>24856.843935838333</v>
          </cell>
          <cell r="U25">
            <v>47496.800391961675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CO25">
            <v>911779.66353375139</v>
          </cell>
        </row>
        <row r="26">
          <cell r="A26">
            <v>-183564.44589842868</v>
          </cell>
          <cell r="B26">
            <v>5206.4027208183979</v>
          </cell>
          <cell r="C26">
            <v>45643.49276454674</v>
          </cell>
          <cell r="D26">
            <v>47816.520709022734</v>
          </cell>
          <cell r="E26">
            <v>27635.88075437113</v>
          </cell>
          <cell r="F26">
            <v>27438.225982176526</v>
          </cell>
          <cell r="G26">
            <v>26571.108486581164</v>
          </cell>
          <cell r="H26">
            <v>26053.24305675667</v>
          </cell>
          <cell r="I26">
            <v>26876.61006806777</v>
          </cell>
          <cell r="J26">
            <v>27333.328111922507</v>
          </cell>
          <cell r="K26">
            <v>27864.464698326679</v>
          </cell>
          <cell r="L26">
            <v>28504.738272636736</v>
          </cell>
          <cell r="M26">
            <v>29184.90345003453</v>
          </cell>
          <cell r="N26">
            <v>29594.747296111964</v>
          </cell>
          <cell r="O26">
            <v>38391.284758110531</v>
          </cell>
          <cell r="P26">
            <v>46908.125795449698</v>
          </cell>
          <cell r="Q26">
            <v>36374.293657991155</v>
          </cell>
          <cell r="R26">
            <v>25413.91601849594</v>
          </cell>
          <cell r="S26">
            <v>25175.620238451935</v>
          </cell>
          <cell r="T26">
            <v>24912.301641730613</v>
          </cell>
          <cell r="U26">
            <v>47700.402999100537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CO26">
            <v>917822.22949214338</v>
          </cell>
        </row>
        <row r="27">
          <cell r="A27">
            <v>-190491.22006455861</v>
          </cell>
          <cell r="B27">
            <v>12517.720054590143</v>
          </cell>
          <cell r="C27">
            <v>47574.653323567254</v>
          </cell>
          <cell r="D27">
            <v>48034.188266262616</v>
          </cell>
          <cell r="E27">
            <v>28752.633194269292</v>
          </cell>
          <cell r="F27">
            <v>28476.123571950418</v>
          </cell>
          <cell r="G27">
            <v>27510.426330486131</v>
          </cell>
          <cell r="H27">
            <v>26909.78139583701</v>
          </cell>
          <cell r="I27">
            <v>27700.716472697386</v>
          </cell>
          <cell r="J27">
            <v>28114.44960954196</v>
          </cell>
          <cell r="K27">
            <v>28604.787640919523</v>
          </cell>
          <cell r="L27">
            <v>29209.034709355576</v>
          </cell>
          <cell r="M27">
            <v>29854.515427075654</v>
          </cell>
          <cell r="N27">
            <v>30222.153262626911</v>
          </cell>
          <cell r="O27">
            <v>39292.837721190073</v>
          </cell>
          <cell r="P27">
            <v>48096.432853433653</v>
          </cell>
          <cell r="Q27">
            <v>37150.915566273274</v>
          </cell>
          <cell r="R27">
            <v>25769.130740453038</v>
          </cell>
          <cell r="S27">
            <v>25512.169722112361</v>
          </cell>
          <cell r="T27">
            <v>25230.165780188363</v>
          </cell>
          <cell r="U27">
            <v>48867.381803302007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CO27">
            <v>952456.10032279301</v>
          </cell>
        </row>
        <row r="28">
          <cell r="A28">
            <v>-177650.6285012929</v>
          </cell>
          <cell r="B28">
            <v>7732.9527137234982</v>
          </cell>
          <cell r="C28">
            <v>43651.79119540281</v>
          </cell>
          <cell r="D28">
            <v>48963.400677670739</v>
          </cell>
          <cell r="E28">
            <v>26682.439823720364</v>
          </cell>
          <cell r="F28">
            <v>26552.108335543191</v>
          </cell>
          <cell r="G28">
            <v>25769.154492774629</v>
          </cell>
          <cell r="H28">
            <v>25321.963068485114</v>
          </cell>
          <cell r="I28">
            <v>26173.019236909837</v>
          </cell>
          <cell r="J28">
            <v>26666.436166103376</v>
          </cell>
          <cell r="K28">
            <v>27232.405013341981</v>
          </cell>
          <cell r="L28">
            <v>27903.436653684679</v>
          </cell>
          <cell r="M28">
            <v>28613.214108909633</v>
          </cell>
          <cell r="N28">
            <v>29059.091848012271</v>
          </cell>
          <cell r="O28">
            <v>37621.57298902054</v>
          </cell>
          <cell r="P28">
            <v>45893.594242362953</v>
          </cell>
          <cell r="Q28">
            <v>35711.243291104089</v>
          </cell>
          <cell r="R28">
            <v>25110.647144407209</v>
          </cell>
          <cell r="S28">
            <v>24888.287037782502</v>
          </cell>
          <cell r="T28">
            <v>24640.921280995244</v>
          </cell>
          <cell r="U28">
            <v>46704.080701180297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CO28">
            <v>888253.14250646438</v>
          </cell>
        </row>
        <row r="29">
          <cell r="A29">
            <v>-201086.94673632469</v>
          </cell>
          <cell r="B29">
            <v>8821.7010265153658</v>
          </cell>
          <cell r="C29">
            <v>51138.105526653948</v>
          </cell>
          <cell r="D29">
            <v>50440.16419454501</v>
          </cell>
          <cell r="E29">
            <v>30460.903643022582</v>
          </cell>
          <cell r="F29">
            <v>30063.771575302904</v>
          </cell>
          <cell r="G29">
            <v>28947.279170383161</v>
          </cell>
          <cell r="H29">
            <v>28220.00833656254</v>
          </cell>
          <cell r="I29">
            <v>28961.333031355622</v>
          </cell>
          <cell r="J29">
            <v>29309.313147418914</v>
          </cell>
          <cell r="K29">
            <v>29737.242570214927</v>
          </cell>
          <cell r="L29">
            <v>30286.380723588736</v>
          </cell>
          <cell r="M29">
            <v>30878.805423357277</v>
          </cell>
          <cell r="N29">
            <v>31181.8816981134</v>
          </cell>
          <cell r="O29">
            <v>40671.922493957652</v>
          </cell>
          <cell r="P29">
            <v>49914.158751023337</v>
          </cell>
          <cell r="Q29">
            <v>38338.896186126571</v>
          </cell>
          <cell r="R29">
            <v>26312.494507392352</v>
          </cell>
          <cell r="S29">
            <v>26026.981704553815</v>
          </cell>
          <cell r="T29">
            <v>25716.39522106199</v>
          </cell>
          <cell r="U29">
            <v>50652.482363028888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CO29">
            <v>1005434.7336816235</v>
          </cell>
        </row>
        <row r="30">
          <cell r="A30">
            <v>-170419.26971000098</v>
          </cell>
          <cell r="B30">
            <v>5724.8727191655853</v>
          </cell>
          <cell r="C30">
            <v>42353.278936363713</v>
          </cell>
          <cell r="D30">
            <v>41710.883955986312</v>
          </cell>
          <cell r="E30">
            <v>25516.581463065057</v>
          </cell>
          <cell r="F30">
            <v>25468.572236304804</v>
          </cell>
          <cell r="G30">
            <v>24788.532895270866</v>
          </cell>
          <cell r="H30">
            <v>24427.760962304725</v>
          </cell>
          <cell r="I30">
            <v>25312.675164597291</v>
          </cell>
          <cell r="J30">
            <v>25850.967136306135</v>
          </cell>
          <cell r="K30">
            <v>26459.528535646277</v>
          </cell>
          <cell r="L30">
            <v>27168.170842039304</v>
          </cell>
          <cell r="M30">
            <v>27914.157904564418</v>
          </cell>
          <cell r="N30">
            <v>28404.097540005008</v>
          </cell>
          <cell r="O30">
            <v>36680.376872470697</v>
          </cell>
          <cell r="P30">
            <v>44653.034858671032</v>
          </cell>
          <cell r="Q30">
            <v>34900.471706918936</v>
          </cell>
          <cell r="R30">
            <v>24739.812894464238</v>
          </cell>
          <cell r="S30">
            <v>24536.938775373077</v>
          </cell>
          <cell r="T30">
            <v>24309.07999716745</v>
          </cell>
          <cell r="U30">
            <v>45485.787418821536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CO30">
            <v>852096.34855000488</v>
          </cell>
        </row>
        <row r="31">
          <cell r="A31">
            <v>-195974.40683290374</v>
          </cell>
          <cell r="B31">
            <v>7962.7656391653727</v>
          </cell>
          <cell r="C31">
            <v>49898.195608309383</v>
          </cell>
          <cell r="D31">
            <v>48447.884813847893</v>
          </cell>
          <cell r="E31">
            <v>29636.6467415722</v>
          </cell>
          <cell r="F31">
            <v>29297.7161624773</v>
          </cell>
          <cell r="G31">
            <v>28253.983872487937</v>
          </cell>
          <cell r="H31">
            <v>27587.811251406987</v>
          </cell>
          <cell r="I31">
            <v>28353.073432113037</v>
          </cell>
          <cell r="J31">
            <v>28732.780012337462</v>
          </cell>
          <cell r="K31">
            <v>29190.822188281636</v>
          </cell>
          <cell r="L31">
            <v>29766.550922558061</v>
          </cell>
          <cell r="M31">
            <v>30384.57566065318</v>
          </cell>
          <cell r="N31">
            <v>30718.803508681798</v>
          </cell>
          <cell r="O31">
            <v>40006.500843382033</v>
          </cell>
          <cell r="P31">
            <v>49037.088544062251</v>
          </cell>
          <cell r="Q31">
            <v>37765.684125110121</v>
          </cell>
          <cell r="R31">
            <v>26050.316270202486</v>
          </cell>
          <cell r="S31">
            <v>25778.579977657217</v>
          </cell>
          <cell r="T31">
            <v>25481.784845040464</v>
          </cell>
          <cell r="U31">
            <v>49791.154194990871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CO31">
            <v>979872.0341645187</v>
          </cell>
        </row>
        <row r="32">
          <cell r="A32">
            <v>-154513.41826884335</v>
          </cell>
          <cell r="B32">
            <v>7695.8324440355937</v>
          </cell>
          <cell r="C32">
            <v>42083.797801670356</v>
          </cell>
          <cell r="D32">
            <v>43588.5794766912</v>
          </cell>
          <cell r="E32">
            <v>22952.198969923142</v>
          </cell>
          <cell r="F32">
            <v>23085.262996225661</v>
          </cell>
          <cell r="G32">
            <v>22631.590901371812</v>
          </cell>
          <cell r="H32">
            <v>22460.904349354132</v>
          </cell>
          <cell r="I32">
            <v>23420.291534155964</v>
          </cell>
          <cell r="J32">
            <v>24057.289126796044</v>
          </cell>
          <cell r="K32">
            <v>24759.535658595218</v>
          </cell>
          <cell r="L32">
            <v>25550.905109923377</v>
          </cell>
          <cell r="M32">
            <v>26376.537596093171</v>
          </cell>
          <cell r="N32">
            <v>26963.394283721544</v>
          </cell>
          <cell r="O32">
            <v>34610.153828792412</v>
          </cell>
          <cell r="P32">
            <v>41924.342529824353</v>
          </cell>
          <cell r="Q32">
            <v>33117.126039395072</v>
          </cell>
          <cell r="R32">
            <v>23924.138460499031</v>
          </cell>
          <cell r="S32">
            <v>23764.125058437363</v>
          </cell>
          <cell r="T32">
            <v>23579.173168458903</v>
          </cell>
          <cell r="U32">
            <v>42806.070850989985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CO32">
            <v>772567.09134421672</v>
          </cell>
        </row>
        <row r="33">
          <cell r="A33">
            <v>-190406.48336663062</v>
          </cell>
          <cell r="B33">
            <v>7315.5433886247338</v>
          </cell>
          <cell r="C33">
            <v>47214.553773399442</v>
          </cell>
          <cell r="D33">
            <v>52664.570592122545</v>
          </cell>
          <cell r="E33">
            <v>28738.971724746785</v>
          </cell>
          <cell r="F33">
            <v>28463.426750538965</v>
          </cell>
          <cell r="G33">
            <v>27498.935456020088</v>
          </cell>
          <cell r="H33">
            <v>26899.303180615796</v>
          </cell>
          <cell r="I33">
            <v>27690.635004210839</v>
          </cell>
          <cell r="J33">
            <v>28104.893984542345</v>
          </cell>
          <cell r="K33">
            <v>28595.731113299058</v>
          </cell>
          <cell r="L33">
            <v>29200.418901624907</v>
          </cell>
          <cell r="M33">
            <v>29846.32392169864</v>
          </cell>
          <cell r="N33">
            <v>30214.478072330836</v>
          </cell>
          <cell r="O33">
            <v>39281.808832523137</v>
          </cell>
          <cell r="P33">
            <v>48081.896041087428</v>
          </cell>
          <cell r="Q33">
            <v>37141.414985704556</v>
          </cell>
          <cell r="R33">
            <v>25764.78532339869</v>
          </cell>
          <cell r="S33">
            <v>25508.052640877904</v>
          </cell>
          <cell r="T33">
            <v>25226.277280746006</v>
          </cell>
          <cell r="U33">
            <v>48853.10590400896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CO33">
            <v>952032.41683315311</v>
          </cell>
        </row>
        <row r="34">
          <cell r="A34">
            <v>-182124.45056605281</v>
          </cell>
          <cell r="B34">
            <v>7127.7947175561421</v>
          </cell>
          <cell r="C34">
            <v>45960.192157095502</v>
          </cell>
          <cell r="D34">
            <v>50452.712780714282</v>
          </cell>
          <cell r="E34">
            <v>27403.720983848347</v>
          </cell>
          <cell r="F34">
            <v>27222.459212694266</v>
          </cell>
          <cell r="G34">
            <v>26375.83529325921</v>
          </cell>
          <cell r="H34">
            <v>25875.178754284214</v>
          </cell>
          <cell r="I34">
            <v>26705.287985437841</v>
          </cell>
          <cell r="J34">
            <v>27170.942088701107</v>
          </cell>
          <cell r="K34">
            <v>27710.560217508173</v>
          </cell>
          <cell r="L34">
            <v>28358.323281017292</v>
          </cell>
          <cell r="M34">
            <v>29045.698951906386</v>
          </cell>
          <cell r="N34">
            <v>29464.316933923517</v>
          </cell>
          <cell r="O34">
            <v>38203.862441807469</v>
          </cell>
          <cell r="P34">
            <v>46661.090656742053</v>
          </cell>
          <cell r="Q34">
            <v>36212.843046765003</v>
          </cell>
          <cell r="R34">
            <v>25340.07103245458</v>
          </cell>
          <cell r="S34">
            <v>25105.655537140454</v>
          </cell>
          <cell r="T34">
            <v>24846.221405139782</v>
          </cell>
          <cell r="U34">
            <v>47457.801754895598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CO34">
            <v>910622.25283026404</v>
          </cell>
        </row>
        <row r="35">
          <cell r="A35">
            <v>-160769.26674101403</v>
          </cell>
          <cell r="B35">
            <v>6944.6391897341164</v>
          </cell>
          <cell r="C35">
            <v>42363.526225651149</v>
          </cell>
          <cell r="D35">
            <v>40062.530583132844</v>
          </cell>
          <cell r="E35">
            <v>23960.783034795852</v>
          </cell>
          <cell r="F35">
            <v>24022.630072953034</v>
          </cell>
          <cell r="G35">
            <v>23479.926642907769</v>
          </cell>
          <cell r="H35">
            <v>23234.478589162842</v>
          </cell>
          <cell r="I35">
            <v>24164.575188951414</v>
          </cell>
          <cell r="J35">
            <v>24762.751382423819</v>
          </cell>
          <cell r="K35">
            <v>25428.151097507485</v>
          </cell>
          <cell r="L35">
            <v>26186.983561729568</v>
          </cell>
          <cell r="M35">
            <v>26981.291116715009</v>
          </cell>
          <cell r="N35">
            <v>27530.029857932393</v>
          </cell>
          <cell r="O35">
            <v>35424.382586854052</v>
          </cell>
          <cell r="P35">
            <v>42997.550449538037</v>
          </cell>
          <cell r="Q35">
            <v>33818.524534835771</v>
          </cell>
          <cell r="R35">
            <v>24244.947169192616</v>
          </cell>
          <cell r="S35">
            <v>24068.076439364668</v>
          </cell>
          <cell r="T35">
            <v>23866.249062264142</v>
          </cell>
          <cell r="U35">
            <v>43860.016366496362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CO35">
            <v>803846.33370507008</v>
          </cell>
        </row>
        <row r="36">
          <cell r="A36">
            <v>-177641.23430894758</v>
          </cell>
          <cell r="B36">
            <v>7760.8910710939526</v>
          </cell>
          <cell r="C36">
            <v>47522.448760131956</v>
          </cell>
          <cell r="D36">
            <v>45579.899566273773</v>
          </cell>
          <cell r="E36">
            <v>26680.925267742219</v>
          </cell>
          <cell r="F36">
            <v>26550.700723665097</v>
          </cell>
          <cell r="G36">
            <v>25767.880576188392</v>
          </cell>
          <cell r="H36">
            <v>25320.801418672934</v>
          </cell>
          <cell r="I36">
            <v>26171.90157176114</v>
          </cell>
          <cell r="J36">
            <v>26665.376797713783</v>
          </cell>
          <cell r="K36">
            <v>27231.400976548895</v>
          </cell>
          <cell r="L36">
            <v>27902.481476565263</v>
          </cell>
          <cell r="M36">
            <v>28612.305971361318</v>
          </cell>
          <cell r="N36">
            <v>29058.240950872227</v>
          </cell>
          <cell r="O36">
            <v>37620.350289717586</v>
          </cell>
          <cell r="P36">
            <v>45891.982642966104</v>
          </cell>
          <cell r="Q36">
            <v>35710.190025123273</v>
          </cell>
          <cell r="R36">
            <v>25110.165397010605</v>
          </cell>
          <cell r="S36">
            <v>24887.83060445475</v>
          </cell>
          <cell r="T36">
            <v>24640.490189005635</v>
          </cell>
          <cell r="U36">
            <v>46702.498027472931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CO36">
            <v>888206.17154473776</v>
          </cell>
        </row>
        <row r="37">
          <cell r="A37">
            <v>-179246.46540383165</v>
          </cell>
          <cell r="B37">
            <v>9390.0799829893367</v>
          </cell>
          <cell r="C37">
            <v>44058.299913760537</v>
          </cell>
          <cell r="D37">
            <v>50350.642429518266</v>
          </cell>
          <cell r="E37">
            <v>26939.724775105569</v>
          </cell>
          <cell r="F37">
            <v>26791.226175260883</v>
          </cell>
          <cell r="G37">
            <v>25985.560866443659</v>
          </cell>
          <cell r="H37">
            <v>25519.298142093692</v>
          </cell>
          <cell r="I37">
            <v>26362.882422945026</v>
          </cell>
          <cell r="J37">
            <v>26846.396199644289</v>
          </cell>
          <cell r="K37">
            <v>27402.965600889933</v>
          </cell>
          <cell r="L37">
            <v>28065.697212075313</v>
          </cell>
          <cell r="M37">
            <v>28767.48382778815</v>
          </cell>
          <cell r="N37">
            <v>29203.637861816751</v>
          </cell>
          <cell r="O37">
            <v>37829.278834998673</v>
          </cell>
          <cell r="P37">
            <v>46167.364428772496</v>
          </cell>
          <cell r="Q37">
            <v>35890.166678936905</v>
          </cell>
          <cell r="R37">
            <v>25192.483905362489</v>
          </cell>
          <cell r="S37">
            <v>24965.823575379196</v>
          </cell>
          <cell r="T37">
            <v>24714.1529628688</v>
          </cell>
          <cell r="U37">
            <v>46972.937140781025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CO37">
            <v>896232.32701915817</v>
          </cell>
        </row>
        <row r="38">
          <cell r="A38">
            <v>-195145.43242784304</v>
          </cell>
          <cell r="B38">
            <v>8724.9632788584131</v>
          </cell>
          <cell r="C38">
            <v>43659.733111293928</v>
          </cell>
          <cell r="D38">
            <v>48721.40136470829</v>
          </cell>
          <cell r="E38">
            <v>29502.99734471555</v>
          </cell>
          <cell r="F38">
            <v>29173.503864463746</v>
          </cell>
          <cell r="G38">
            <v>28141.569286399506</v>
          </cell>
          <cell r="H38">
            <v>27485.303454412162</v>
          </cell>
          <cell r="I38">
            <v>28254.446986367708</v>
          </cell>
          <cell r="J38">
            <v>28639.297864191874</v>
          </cell>
          <cell r="K38">
            <v>29102.222682051135</v>
          </cell>
          <cell r="L38">
            <v>29682.262954506543</v>
          </cell>
          <cell r="M38">
            <v>30304.438618939952</v>
          </cell>
          <cell r="N38">
            <v>30643.717548702611</v>
          </cell>
          <cell r="O38">
            <v>39898.605838683638</v>
          </cell>
          <cell r="P38">
            <v>48894.875717023875</v>
          </cell>
          <cell r="Q38">
            <v>37672.740473572616</v>
          </cell>
          <cell r="R38">
            <v>26007.805296733248</v>
          </cell>
          <cell r="S38">
            <v>25738.302800821402</v>
          </cell>
          <cell r="T38">
            <v>25443.743871168823</v>
          </cell>
          <cell r="U38">
            <v>49651.493865849538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CO38">
            <v>975727.16213921516</v>
          </cell>
        </row>
        <row r="39">
          <cell r="A39">
            <v>-200284.42071435734</v>
          </cell>
          <cell r="B39">
            <v>7607.7109787956288</v>
          </cell>
          <cell r="C39">
            <v>48441.280279967541</v>
          </cell>
          <cell r="D39">
            <v>49135.335809502561</v>
          </cell>
          <cell r="E39">
            <v>30331.518322869524</v>
          </cell>
          <cell r="F39">
            <v>29943.522263869643</v>
          </cell>
          <cell r="G39">
            <v>28838.451165520644</v>
          </cell>
          <cell r="H39">
            <v>28120.771045229289</v>
          </cell>
          <cell r="I39">
            <v>28865.853256972237</v>
          </cell>
          <cell r="J39">
            <v>29218.813542101547</v>
          </cell>
          <cell r="K39">
            <v>29651.469826389162</v>
          </cell>
          <cell r="L39">
            <v>30204.781958551801</v>
          </cell>
          <cell r="M39">
            <v>30801.225149580678</v>
          </cell>
          <cell r="N39">
            <v>31109.191351584086</v>
          </cell>
          <cell r="O39">
            <v>40567.469873488051</v>
          </cell>
          <cell r="P39">
            <v>49776.483216460227</v>
          </cell>
          <cell r="Q39">
            <v>38248.917896712446</v>
          </cell>
          <cell r="R39">
            <v>26271.339844208662</v>
          </cell>
          <cell r="S39">
            <v>25987.989568844037</v>
          </cell>
          <cell r="T39">
            <v>25679.567942382928</v>
          </cell>
          <cell r="U39">
            <v>50517.277889056888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CO39">
            <v>1001422.1035717867</v>
          </cell>
        </row>
        <row r="40">
          <cell r="A40">
            <v>-199074.99834802796</v>
          </cell>
          <cell r="B40">
            <v>10500.221657895454</v>
          </cell>
          <cell r="C40">
            <v>47417.153688640421</v>
          </cell>
          <cell r="D40">
            <v>49550.977185891825</v>
          </cell>
          <cell r="E40">
            <v>30136.532122067627</v>
          </cell>
          <cell r="F40">
            <v>29762.304206383371</v>
          </cell>
          <cell r="G40">
            <v>28674.445239780456</v>
          </cell>
          <cell r="H40">
            <v>27971.218511819287</v>
          </cell>
          <cell r="I40">
            <v>28721.963374887215</v>
          </cell>
          <cell r="J40">
            <v>29082.42887192405</v>
          </cell>
          <cell r="K40">
            <v>29522.208628665037</v>
          </cell>
          <cell r="L40">
            <v>30081.811028265271</v>
          </cell>
          <cell r="M40">
            <v>30684.310163993949</v>
          </cell>
          <cell r="N40">
            <v>30999.645581724682</v>
          </cell>
          <cell r="O40">
            <v>40410.057737358351</v>
          </cell>
          <cell r="P40">
            <v>49569.003500863284</v>
          </cell>
          <cell r="Q40">
            <v>38113.318859768209</v>
          </cell>
          <cell r="R40">
            <v>26209.318964174061</v>
          </cell>
          <cell r="S40">
            <v>25929.227659887016</v>
          </cell>
          <cell r="T40">
            <v>25624.068515191466</v>
          </cell>
          <cell r="U40">
            <v>50313.52210996201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CO40">
            <v>995374.99174013978</v>
          </cell>
        </row>
        <row r="41">
          <cell r="A41">
            <v>-155940.99657568612</v>
          </cell>
          <cell r="B41">
            <v>6165.3521465277736</v>
          </cell>
          <cell r="C41">
            <v>39421.44787946374</v>
          </cell>
          <cell r="D41">
            <v>44207.487539644993</v>
          </cell>
          <cell r="E41">
            <v>23182.356835486149</v>
          </cell>
          <cell r="F41">
            <v>23299.169216978415</v>
          </cell>
          <cell r="G41">
            <v>22825.180261300135</v>
          </cell>
          <cell r="H41">
            <v>22637.433210050818</v>
          </cell>
          <cell r="I41">
            <v>23590.136312917901</v>
          </cell>
          <cell r="J41">
            <v>24218.274901453253</v>
          </cell>
          <cell r="K41">
            <v>24912.113026870284</v>
          </cell>
          <cell r="L41">
            <v>25696.057570582816</v>
          </cell>
          <cell r="M41">
            <v>26514.541739075008</v>
          </cell>
          <cell r="N41">
            <v>27092.699949807735</v>
          </cell>
          <cell r="O41">
            <v>34795.960009518676</v>
          </cell>
          <cell r="P41">
            <v>42169.247493832052</v>
          </cell>
          <cell r="Q41">
            <v>33277.184468079424</v>
          </cell>
          <cell r="R41">
            <v>23997.346684006086</v>
          </cell>
          <cell r="S41">
            <v>23833.486456763567</v>
          </cell>
          <cell r="T41">
            <v>23644.683597657502</v>
          </cell>
          <cell r="U41">
            <v>43046.580153801013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CO41">
            <v>779704.98287843051</v>
          </cell>
        </row>
        <row r="42">
          <cell r="A42">
            <v>-174007.88180498951</v>
          </cell>
          <cell r="B42">
            <v>6413.5397424685652</v>
          </cell>
          <cell r="C42">
            <v>46838.910162016051</v>
          </cell>
          <cell r="D42">
            <v>46070.376810500544</v>
          </cell>
          <cell r="E42">
            <v>26095.146783199358</v>
          </cell>
          <cell r="F42">
            <v>26006.284561651941</v>
          </cell>
          <cell r="G42">
            <v>25275.173183351391</v>
          </cell>
          <cell r="H42">
            <v>24871.514976760154</v>
          </cell>
          <cell r="I42">
            <v>25739.626894259767</v>
          </cell>
          <cell r="J42">
            <v>26255.649314010261</v>
          </cell>
          <cell r="K42">
            <v>26843.073863134559</v>
          </cell>
          <cell r="L42">
            <v>27533.051614914242</v>
          </cell>
          <cell r="M42">
            <v>28261.069407975214</v>
          </cell>
          <cell r="N42">
            <v>28729.143020903299</v>
          </cell>
          <cell r="O42">
            <v>37147.451991419868</v>
          </cell>
          <cell r="P42">
            <v>45268.671081040447</v>
          </cell>
          <cell r="Q42">
            <v>35302.822744566722</v>
          </cell>
          <cell r="R42">
            <v>24923.841970187103</v>
          </cell>
          <cell r="S42">
            <v>24711.297794255406</v>
          </cell>
          <cell r="T42">
            <v>24473.758542255717</v>
          </cell>
          <cell r="U42">
            <v>46090.373933541239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CO42">
            <v>870039.40902494744</v>
          </cell>
        </row>
        <row r="43">
          <cell r="A43">
            <v>-172833.57900344458</v>
          </cell>
          <cell r="B43">
            <v>5980.2135532105458</v>
          </cell>
          <cell r="C43">
            <v>42292.731839134402</v>
          </cell>
          <cell r="D43">
            <v>42915.01087970614</v>
          </cell>
          <cell r="E43">
            <v>25905.822649432215</v>
          </cell>
          <cell r="F43">
            <v>25830.328767777661</v>
          </cell>
          <cell r="G43">
            <v>25115.929710244956</v>
          </cell>
          <cell r="H43">
            <v>24726.305194098146</v>
          </cell>
          <cell r="I43">
            <v>25599.915329176605</v>
          </cell>
          <cell r="J43">
            <v>26123.225022268889</v>
          </cell>
          <cell r="K43">
            <v>26717.566190344194</v>
          </cell>
          <cell r="L43">
            <v>27413.65155091307</v>
          </cell>
          <cell r="M43">
            <v>28147.549434358538</v>
          </cell>
          <cell r="N43">
            <v>28622.778273545526</v>
          </cell>
          <cell r="O43">
            <v>36994.610835508909</v>
          </cell>
          <cell r="P43">
            <v>45067.216222859817</v>
          </cell>
          <cell r="Q43">
            <v>35171.16127260818</v>
          </cell>
          <cell r="R43">
            <v>24863.622070831276</v>
          </cell>
          <cell r="S43">
            <v>24654.242231010212</v>
          </cell>
          <cell r="T43">
            <v>24419.870723864413</v>
          </cell>
          <cell r="U43">
            <v>45892.534875092446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CO43">
            <v>864167.89501722285</v>
          </cell>
        </row>
        <row r="44">
          <cell r="A44">
            <v>-153590.72541249573</v>
          </cell>
          <cell r="B44">
            <v>8505.7152760632453</v>
          </cell>
          <cell r="C44">
            <v>42143.002181433811</v>
          </cell>
          <cell r="D44">
            <v>42415.492714517008</v>
          </cell>
          <cell r="E44">
            <v>22803.440042045833</v>
          </cell>
          <cell r="F44">
            <v>22947.00806416975</v>
          </cell>
          <cell r="G44">
            <v>22506.467453772064</v>
          </cell>
          <cell r="H44">
            <v>22346.807687949666</v>
          </cell>
          <cell r="I44">
            <v>23310.515024313951</v>
          </cell>
          <cell r="J44">
            <v>23953.238495361111</v>
          </cell>
          <cell r="K44">
            <v>24660.919668794246</v>
          </cell>
          <cell r="L44">
            <v>25457.088092748323</v>
          </cell>
          <cell r="M44">
            <v>26287.340781974126</v>
          </cell>
          <cell r="N44">
            <v>26879.819593764994</v>
          </cell>
          <cell r="O44">
            <v>34490.060917041366</v>
          </cell>
          <cell r="P44">
            <v>41766.052046079298</v>
          </cell>
          <cell r="Q44">
            <v>33013.674783490205</v>
          </cell>
          <cell r="R44">
            <v>23876.821473030068</v>
          </cell>
          <cell r="S44">
            <v>23719.294406111614</v>
          </cell>
          <cell r="T44">
            <v>23536.831529651288</v>
          </cell>
          <cell r="U44">
            <v>42650.621433942317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CO44">
            <v>767953.62706247857</v>
          </cell>
        </row>
        <row r="45">
          <cell r="A45">
            <v>-172194.71518243896</v>
          </cell>
          <cell r="B45">
            <v>7555.5580331380552</v>
          </cell>
          <cell r="C45">
            <v>47221.376593531837</v>
          </cell>
          <cell r="D45">
            <v>44662.55820419587</v>
          </cell>
          <cell r="E45">
            <v>25802.823372458479</v>
          </cell>
          <cell r="F45">
            <v>25734.602358324693</v>
          </cell>
          <cell r="G45">
            <v>25029.295416632514</v>
          </cell>
          <cell r="H45">
            <v>24647.305743124482</v>
          </cell>
          <cell r="I45">
            <v>25523.907110350665</v>
          </cell>
          <cell r="J45">
            <v>26051.181347584316</v>
          </cell>
          <cell r="K45">
            <v>26649.285410209115</v>
          </cell>
          <cell r="L45">
            <v>27348.69353410881</v>
          </cell>
          <cell r="M45">
            <v>28085.790402522965</v>
          </cell>
          <cell r="N45">
            <v>28564.911947391978</v>
          </cell>
          <cell r="O45">
            <v>36911.459637416112</v>
          </cell>
          <cell r="P45">
            <v>44957.617386607373</v>
          </cell>
          <cell r="Q45">
            <v>35099.53259988092</v>
          </cell>
          <cell r="R45">
            <v>24830.860235508764</v>
          </cell>
          <cell r="S45">
            <v>24623.20191066312</v>
          </cell>
          <cell r="T45">
            <v>24390.553772974235</v>
          </cell>
          <cell r="U45">
            <v>45784.903166593664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CO45">
            <v>860973.57591219468</v>
          </cell>
        </row>
        <row r="46">
          <cell r="A46">
            <v>-182072.33114760788</v>
          </cell>
          <cell r="B46">
            <v>11128.694220422229</v>
          </cell>
          <cell r="C46">
            <v>49936.203518741677</v>
          </cell>
          <cell r="D46">
            <v>47690.063800163989</v>
          </cell>
          <cell r="E46">
            <v>27395.318156454414</v>
          </cell>
          <cell r="F46">
            <v>27214.649716168613</v>
          </cell>
          <cell r="G46">
            <v>26368.767544465161</v>
          </cell>
          <cell r="H46">
            <v>25868.733866802904</v>
          </cell>
          <cell r="I46">
            <v>26699.087126926388</v>
          </cell>
          <cell r="J46">
            <v>27165.064663334604</v>
          </cell>
          <cell r="K46">
            <v>27704.989774426998</v>
          </cell>
          <cell r="L46">
            <v>28353.023913690638</v>
          </cell>
          <cell r="M46">
            <v>29040.660562319907</v>
          </cell>
          <cell r="N46">
            <v>29459.596116798573</v>
          </cell>
          <cell r="O46">
            <v>38197.078848895901</v>
          </cell>
          <cell r="P46">
            <v>46652.149427923177</v>
          </cell>
          <cell r="Q46">
            <v>36206.999477848061</v>
          </cell>
          <cell r="R46">
            <v>25337.398275369211</v>
          </cell>
          <cell r="S46">
            <v>25103.123223693408</v>
          </cell>
          <cell r="T46">
            <v>24843.829686622179</v>
          </cell>
          <cell r="U46">
            <v>47449.021007154428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CO46">
            <v>910361.65573803941</v>
          </cell>
        </row>
        <row r="47">
          <cell r="A47">
            <v>-185116.8220574978</v>
          </cell>
          <cell r="B47">
            <v>12964.527976268655</v>
          </cell>
          <cell r="C47">
            <v>47230.175046541015</v>
          </cell>
          <cell r="D47">
            <v>50202.214382011007</v>
          </cell>
          <cell r="E47">
            <v>27886.158852328561</v>
          </cell>
          <cell r="F47">
            <v>27670.831728412457</v>
          </cell>
          <cell r="G47">
            <v>26781.62128686806</v>
          </cell>
          <cell r="H47">
            <v>26245.203941437743</v>
          </cell>
          <cell r="I47">
            <v>27061.302553256486</v>
          </cell>
          <cell r="J47">
            <v>27508.387145342356</v>
          </cell>
          <cell r="K47">
            <v>28030.38026862382</v>
          </cell>
          <cell r="L47">
            <v>28662.579855321259</v>
          </cell>
          <cell r="M47">
            <v>29334.971814334298</v>
          </cell>
          <cell r="N47">
            <v>29735.356769023369</v>
          </cell>
          <cell r="O47">
            <v>38593.333979357834</v>
          </cell>
          <cell r="P47">
            <v>47174.44017242016</v>
          </cell>
          <cell r="Q47">
            <v>36548.34427753104</v>
          </cell>
          <cell r="R47">
            <v>25493.524051397173</v>
          </cell>
          <cell r="S47">
            <v>25251.045159526409</v>
          </cell>
          <cell r="T47">
            <v>24983.538944770989</v>
          </cell>
          <cell r="U47">
            <v>47961.937449384743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CO47">
            <v>925584.1102874889</v>
          </cell>
        </row>
        <row r="48">
          <cell r="A48">
            <v>-155486.531302549</v>
          </cell>
          <cell r="B48">
            <v>10010.022429187782</v>
          </cell>
          <cell r="C48">
            <v>40012.775820512834</v>
          </cell>
          <cell r="D48">
            <v>47115.675401480563</v>
          </cell>
          <cell r="E48">
            <v>23109.086769153349</v>
          </cell>
          <cell r="F48">
            <v>23231.072813037499</v>
          </cell>
          <cell r="G48">
            <v>22763.551669078806</v>
          </cell>
          <cell r="H48">
            <v>22581.235776601075</v>
          </cell>
          <cell r="I48">
            <v>23536.066736908739</v>
          </cell>
          <cell r="J48">
            <v>24167.025562835464</v>
          </cell>
          <cell r="K48">
            <v>24863.540479210031</v>
          </cell>
          <cell r="L48">
            <v>25649.848719997295</v>
          </cell>
          <cell r="M48">
            <v>26470.608533986597</v>
          </cell>
          <cell r="N48">
            <v>27051.535878755189</v>
          </cell>
          <cell r="O48">
            <v>34736.809169057138</v>
          </cell>
          <cell r="P48">
            <v>42091.282732931126</v>
          </cell>
          <cell r="Q48">
            <v>33226.230347271281</v>
          </cell>
          <cell r="R48">
            <v>23974.041065580466</v>
          </cell>
          <cell r="S48">
            <v>23811.405463598872</v>
          </cell>
          <cell r="T48">
            <v>23623.828548966791</v>
          </cell>
          <cell r="U48">
            <v>42970.014738460799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CO48">
            <v>777432.65651274496</v>
          </cell>
        </row>
        <row r="49">
          <cell r="A49">
            <v>-182806.59080367602</v>
          </cell>
          <cell r="B49">
            <v>6366.3560402906078</v>
          </cell>
          <cell r="C49">
            <v>45927.332646243463</v>
          </cell>
          <cell r="D49">
            <v>48123.878939204471</v>
          </cell>
          <cell r="E49">
            <v>27513.69739659789</v>
          </cell>
          <cell r="F49">
            <v>27324.670096366375</v>
          </cell>
          <cell r="G49">
            <v>26468.338164275112</v>
          </cell>
          <cell r="H49">
            <v>25959.529601033304</v>
          </cell>
          <cell r="I49">
            <v>26786.444974997379</v>
          </cell>
          <cell r="J49">
            <v>27247.865977255671</v>
          </cell>
          <cell r="K49">
            <v>27783.466314324352</v>
          </cell>
          <cell r="L49">
            <v>28427.681531651389</v>
          </cell>
          <cell r="M49">
            <v>29111.641519424789</v>
          </cell>
          <cell r="N49">
            <v>29526.103105209011</v>
          </cell>
          <cell r="O49">
            <v>38292.646273604987</v>
          </cell>
          <cell r="P49">
            <v>46778.113680657894</v>
          </cell>
          <cell r="Q49">
            <v>36289.323821271741</v>
          </cell>
          <cell r="R49">
            <v>25375.052143290901</v>
          </cell>
          <cell r="S49">
            <v>25138.798518166113</v>
          </cell>
          <cell r="T49">
            <v>24877.524276251141</v>
          </cell>
          <cell r="U49">
            <v>47572.724398496357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CO49">
            <v>914032.95401838003</v>
          </cell>
        </row>
        <row r="50">
          <cell r="A50">
            <v>-201860.71447192231</v>
          </cell>
          <cell r="B50">
            <v>7513.9420505036687</v>
          </cell>
          <cell r="C50">
            <v>46686.454305865394</v>
          </cell>
          <cell r="D50">
            <v>47831.660521244557</v>
          </cell>
          <cell r="E50">
            <v>30585.652477894211</v>
          </cell>
          <cell r="F50">
            <v>30179.711787667358</v>
          </cell>
          <cell r="G50">
            <v>29052.207355372579</v>
          </cell>
          <cell r="H50">
            <v>28315.68948845056</v>
          </cell>
          <cell r="I50">
            <v>29053.391315819281</v>
          </cell>
          <cell r="J50">
            <v>29396.569725725589</v>
          </cell>
          <cell r="K50">
            <v>29819.941672735455</v>
          </cell>
          <cell r="L50">
            <v>30365.055420635283</v>
          </cell>
          <cell r="M50">
            <v>30953.605630607854</v>
          </cell>
          <cell r="N50">
            <v>31251.967207236012</v>
          </cell>
          <cell r="O50">
            <v>40772.63208518039</v>
          </cell>
          <cell r="P50">
            <v>50046.90072288485</v>
          </cell>
          <cell r="Q50">
            <v>38425.650129733527</v>
          </cell>
          <cell r="R50">
            <v>26352.174405201557</v>
          </cell>
          <cell r="S50">
            <v>26064.576568431643</v>
          </cell>
          <cell r="T50">
            <v>25751.902804930454</v>
          </cell>
          <cell r="U50">
            <v>50782.84182403647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CO50">
            <v>1009303.5723596115</v>
          </cell>
        </row>
        <row r="51">
          <cell r="A51">
            <v>-184592.73305116178</v>
          </cell>
          <cell r="B51">
            <v>6992.0722991727816</v>
          </cell>
          <cell r="C51">
            <v>45017.522916744958</v>
          </cell>
          <cell r="D51">
            <v>45166.871113328947</v>
          </cell>
          <cell r="E51">
            <v>27801.663867720868</v>
          </cell>
          <cell r="F51">
            <v>27592.303007328403</v>
          </cell>
          <cell r="G51">
            <v>26710.551241326131</v>
          </cell>
          <cell r="H51">
            <v>26180.397104048454</v>
          </cell>
          <cell r="I51">
            <v>26998.949559444511</v>
          </cell>
          <cell r="J51">
            <v>27449.286447139042</v>
          </cell>
          <cell r="K51">
            <v>27974.366443711137</v>
          </cell>
          <cell r="L51">
            <v>28609.291844071871</v>
          </cell>
          <cell r="M51">
            <v>29284.308075736655</v>
          </cell>
          <cell r="N51">
            <v>29687.886393683439</v>
          </cell>
          <cell r="O51">
            <v>38525.121275255289</v>
          </cell>
          <cell r="P51">
            <v>47084.531269617117</v>
          </cell>
          <cell r="Q51">
            <v>36489.58402428055</v>
          </cell>
          <cell r="R51">
            <v>25466.648030005163</v>
          </cell>
          <cell r="S51">
            <v>25225.581375051283</v>
          </cell>
          <cell r="T51">
            <v>24959.488918528121</v>
          </cell>
          <cell r="U51">
            <v>47873.642270815355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CO51">
            <v>922963.66525580885</v>
          </cell>
        </row>
        <row r="52">
          <cell r="A52">
            <v>-190504.37750651431</v>
          </cell>
          <cell r="B52">
            <v>12340.246994101268</v>
          </cell>
          <cell r="C52">
            <v>49333.215165664209</v>
          </cell>
          <cell r="D52">
            <v>51753.678958711462</v>
          </cell>
          <cell r="E52">
            <v>28754.754471079345</v>
          </cell>
          <cell r="F52">
            <v>28478.095063580731</v>
          </cell>
          <cell r="G52">
            <v>27512.210569399183</v>
          </cell>
          <cell r="H52">
            <v>26911.408394669284</v>
          </cell>
          <cell r="I52">
            <v>27702.281866908961</v>
          </cell>
          <cell r="J52">
            <v>28115.933353708948</v>
          </cell>
          <cell r="K52">
            <v>28606.193888028414</v>
          </cell>
          <cell r="L52">
            <v>29210.372523937673</v>
          </cell>
          <cell r="M52">
            <v>29855.787358354173</v>
          </cell>
          <cell r="N52">
            <v>30223.345023378606</v>
          </cell>
          <cell r="O52">
            <v>39294.550225524217</v>
          </cell>
          <cell r="P52">
            <v>48098.690048596385</v>
          </cell>
          <cell r="Q52">
            <v>37152.39076344802</v>
          </cell>
          <cell r="R52">
            <v>25769.805472583008</v>
          </cell>
          <cell r="S52">
            <v>25512.808999529298</v>
          </cell>
          <cell r="T52">
            <v>25230.769564699265</v>
          </cell>
          <cell r="U52">
            <v>48869.598485340481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CO52">
            <v>952521.88753257145</v>
          </cell>
        </row>
        <row r="53">
          <cell r="A53">
            <v>-200650.68099589384</v>
          </cell>
          <cell r="B53">
            <v>9110.2905065557716</v>
          </cell>
          <cell r="C53">
            <v>50429.28013351449</v>
          </cell>
          <cell r="D53">
            <v>49808.9161184603</v>
          </cell>
          <cell r="E53">
            <v>30390.567752406569</v>
          </cell>
          <cell r="F53">
            <v>29998.402162408325</v>
          </cell>
          <cell r="G53">
            <v>28888.118558987007</v>
          </cell>
          <cell r="H53">
            <v>28166.061387557937</v>
          </cell>
          <cell r="I53">
            <v>28909.428727535793</v>
          </cell>
          <cell r="J53">
            <v>29260.116141662278</v>
          </cell>
          <cell r="K53">
            <v>29690.615160548943</v>
          </cell>
          <cell r="L53">
            <v>30242.022354298941</v>
          </cell>
          <cell r="M53">
            <v>30836.631568983081</v>
          </cell>
          <cell r="N53">
            <v>31142.366084933674</v>
          </cell>
          <cell r="O53">
            <v>40615.140410184962</v>
          </cell>
          <cell r="P53">
            <v>49839.316169747093</v>
          </cell>
          <cell r="Q53">
            <v>38289.982575876675</v>
          </cell>
          <cell r="R53">
            <v>26290.122186602122</v>
          </cell>
          <cell r="S53">
            <v>26005.784967637199</v>
          </cell>
          <cell r="T53">
            <v>25696.375334402648</v>
          </cell>
          <cell r="U53">
            <v>50578.983089070738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CO53">
            <v>1003253.4049794691</v>
          </cell>
        </row>
        <row r="54">
          <cell r="A54">
            <v>-190024.45385930187</v>
          </cell>
          <cell r="B54">
            <v>7292.8644872738223</v>
          </cell>
          <cell r="C54">
            <v>51319.093163894955</v>
          </cell>
          <cell r="D54">
            <v>50869.68384398795</v>
          </cell>
          <cell r="E54">
            <v>28677.379939856568</v>
          </cell>
          <cell r="F54">
            <v>28406.184014545543</v>
          </cell>
          <cell r="G54">
            <v>27447.129647930298</v>
          </cell>
          <cell r="H54">
            <v>26852.062876277916</v>
          </cell>
          <cell r="I54">
            <v>27645.183404924348</v>
          </cell>
          <cell r="J54">
            <v>28061.813114032688</v>
          </cell>
          <cell r="K54">
            <v>28554.900388601047</v>
          </cell>
          <cell r="L54">
            <v>29161.575131887279</v>
          </cell>
          <cell r="M54">
            <v>29809.393089603393</v>
          </cell>
          <cell r="N54">
            <v>30179.87501085741</v>
          </cell>
          <cell r="O54">
            <v>39232.085855267636</v>
          </cell>
          <cell r="P54">
            <v>48016.357833975511</v>
          </cell>
          <cell r="Q54">
            <v>37098.582279182636</v>
          </cell>
          <cell r="R54">
            <v>25745.194312926644</v>
          </cell>
          <cell r="S54">
            <v>25489.491066564806</v>
          </cell>
          <cell r="T54">
            <v>25208.746251539538</v>
          </cell>
          <cell r="U54">
            <v>48788.744005246845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CO54">
            <v>950122.26929650933</v>
          </cell>
        </row>
        <row r="55">
          <cell r="A55">
            <v>-182327.91971230257</v>
          </cell>
          <cell r="B55">
            <v>7285.1314992250554</v>
          </cell>
          <cell r="C55">
            <v>47841.191575735487</v>
          </cell>
          <cell r="D55">
            <v>47216.600642708305</v>
          </cell>
          <cell r="E55">
            <v>27436.524805666231</v>
          </cell>
          <cell r="F55">
            <v>27252.946728444091</v>
          </cell>
          <cell r="G55">
            <v>26403.427097925123</v>
          </cell>
          <cell r="H55">
            <v>25900.338968895347</v>
          </cell>
          <cell r="I55">
            <v>26729.495534658847</v>
          </cell>
          <cell r="J55">
            <v>27193.886986344012</v>
          </cell>
          <cell r="K55">
            <v>27732.306686133663</v>
          </cell>
          <cell r="L55">
            <v>28379.011496230909</v>
          </cell>
          <cell r="M55">
            <v>29065.368335377039</v>
          </cell>
          <cell r="N55">
            <v>29482.746545355418</v>
          </cell>
          <cell r="O55">
            <v>38230.344929513412</v>
          </cell>
          <cell r="P55">
            <v>46695.996345417931</v>
          </cell>
          <cell r="Q55">
            <v>36235.65577211832</v>
          </cell>
          <cell r="R55">
            <v>25350.505216459846</v>
          </cell>
          <cell r="S55">
            <v>25115.541442825983</v>
          </cell>
          <cell r="T55">
            <v>24855.558441879242</v>
          </cell>
          <cell r="U55">
            <v>47492.080941034394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CO55">
            <v>911639.59856151277</v>
          </cell>
        </row>
        <row r="56">
          <cell r="A56">
            <v>-191214.42018015901</v>
          </cell>
          <cell r="B56">
            <v>9875.0895177542698</v>
          </cell>
          <cell r="C56">
            <v>51754.657988493927</v>
          </cell>
          <cell r="D56">
            <v>47963.266792112496</v>
          </cell>
          <cell r="E56">
            <v>28869.22938670477</v>
          </cell>
          <cell r="F56">
            <v>28584.486806972134</v>
          </cell>
          <cell r="G56">
            <v>27608.497201140322</v>
          </cell>
          <cell r="H56">
            <v>26999.209549690902</v>
          </cell>
          <cell r="I56">
            <v>27786.758522402102</v>
          </cell>
          <cell r="J56">
            <v>28196.003756368147</v>
          </cell>
          <cell r="K56">
            <v>28682.082154183998</v>
          </cell>
          <cell r="L56">
            <v>29282.567821918063</v>
          </cell>
          <cell r="M56">
            <v>29924.42725725651</v>
          </cell>
          <cell r="N56">
            <v>30287.658511770271</v>
          </cell>
          <cell r="O56">
            <v>39386.965693530547</v>
          </cell>
          <cell r="P56">
            <v>48220.499811745249</v>
          </cell>
          <cell r="Q56">
            <v>37231.999926810655</v>
          </cell>
          <cell r="R56">
            <v>25806.217459583982</v>
          </cell>
          <cell r="S56">
            <v>25547.307669394977</v>
          </cell>
          <cell r="T56">
            <v>25263.352856331505</v>
          </cell>
          <cell r="U56">
            <v>48989.221953689615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CO56">
            <v>956072.10090079496</v>
          </cell>
        </row>
        <row r="57">
          <cell r="A57">
            <v>-191109.25266662054</v>
          </cell>
          <cell r="B57">
            <v>5725.9119234817044</v>
          </cell>
          <cell r="C57">
            <v>50327.246383165228</v>
          </cell>
          <cell r="D57">
            <v>50087.932896215352</v>
          </cell>
          <cell r="E57">
            <v>28852.274008266701</v>
          </cell>
          <cell r="F57">
            <v>28568.728662386085</v>
          </cell>
          <cell r="G57">
            <v>27594.235768661551</v>
          </cell>
          <cell r="H57">
            <v>26986.2049381342</v>
          </cell>
          <cell r="I57">
            <v>27774.246316953111</v>
          </cell>
          <cell r="J57">
            <v>28184.144180221192</v>
          </cell>
          <cell r="K57">
            <v>28670.842012493187</v>
          </cell>
          <cell r="L57">
            <v>29271.874661831156</v>
          </cell>
          <cell r="M57">
            <v>29914.260702815438</v>
          </cell>
          <cell r="N57">
            <v>30278.132760836961</v>
          </cell>
          <cell r="O57">
            <v>39373.27763597641</v>
          </cell>
          <cell r="P57">
            <v>48202.458037087803</v>
          </cell>
          <cell r="Q57">
            <v>37220.208666825121</v>
          </cell>
          <cell r="R57">
            <v>25800.824321568492</v>
          </cell>
          <cell r="S57">
            <v>25542.197921115308</v>
          </cell>
          <cell r="T57">
            <v>25258.526803065935</v>
          </cell>
          <cell r="U57">
            <v>48971.50400067892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CO57">
            <v>955546.26333310257</v>
          </cell>
        </row>
        <row r="58">
          <cell r="A58">
            <v>-201252.01984086705</v>
          </cell>
          <cell r="B58">
            <v>7454.7137013193715</v>
          </cell>
          <cell r="C58">
            <v>56466.312484305396</v>
          </cell>
          <cell r="D58">
            <v>50045.178077580378</v>
          </cell>
          <cell r="E58">
            <v>30487.517155725363</v>
          </cell>
          <cell r="F58">
            <v>30088.50588498755</v>
          </cell>
          <cell r="G58">
            <v>28969.664209786177</v>
          </cell>
          <cell r="H58">
            <v>28240.420643850375</v>
          </cell>
          <cell r="I58">
            <v>28980.9724478317</v>
          </cell>
          <cell r="J58">
            <v>29327.928183443481</v>
          </cell>
          <cell r="K58">
            <v>29754.885329104865</v>
          </cell>
          <cell r="L58">
            <v>30303.164928839076</v>
          </cell>
          <cell r="M58">
            <v>30894.763057493707</v>
          </cell>
          <cell r="N58">
            <v>31196.833513809543</v>
          </cell>
          <cell r="O58">
            <v>40693.407552219331</v>
          </cell>
          <cell r="P58">
            <v>49942.477493702929</v>
          </cell>
          <cell r="Q58">
            <v>38357.403991691048</v>
          </cell>
          <cell r="R58">
            <v>26320.959688373594</v>
          </cell>
          <cell r="S58">
            <v>26035.002071143987</v>
          </cell>
          <cell r="T58">
            <v>25723.970294090133</v>
          </cell>
          <cell r="U58">
            <v>50680.29282855388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CO58">
            <v>1006260.0992043352</v>
          </cell>
        </row>
        <row r="59">
          <cell r="A59">
            <v>-199711.84670352601</v>
          </cell>
          <cell r="B59">
            <v>5666.3668934665475</v>
          </cell>
          <cell r="C59">
            <v>51693.667761993172</v>
          </cell>
          <cell r="D59">
            <v>50670.259130909762</v>
          </cell>
          <cell r="E59">
            <v>30239.206460481248</v>
          </cell>
          <cell r="F59">
            <v>29857.728621467555</v>
          </cell>
          <cell r="G59">
            <v>28760.806222516803</v>
          </cell>
          <cell r="H59">
            <v>28049.968738054813</v>
          </cell>
          <cell r="I59">
            <v>28797.731805610827</v>
          </cell>
          <cell r="J59">
            <v>29154.245265713078</v>
          </cell>
          <cell r="K59">
            <v>29590.273998954399</v>
          </cell>
          <cell r="L59">
            <v>30146.564117762609</v>
          </cell>
          <cell r="M59">
            <v>30745.874360569913</v>
          </cell>
          <cell r="N59">
            <v>31057.329353191919</v>
          </cell>
          <cell r="O59">
            <v>40492.946612924483</v>
          </cell>
          <cell r="P59">
            <v>49678.25657849414</v>
          </cell>
          <cell r="Q59">
            <v>38184.721560833837</v>
          </cell>
          <cell r="R59">
            <v>26241.977443590491</v>
          </cell>
          <cell r="S59">
            <v>25960.170055304014</v>
          </cell>
          <cell r="T59">
            <v>25653.29297797801</v>
          </cell>
          <cell r="U59">
            <v>50420.814265665744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CO59">
            <v>998559.23351763003</v>
          </cell>
        </row>
        <row r="60">
          <cell r="A60">
            <v>-177034.03075635224</v>
          </cell>
          <cell r="B60">
            <v>6747.8078459313401</v>
          </cell>
          <cell r="C60">
            <v>45773.597845867043</v>
          </cell>
          <cell r="D60">
            <v>44492.363345453487</v>
          </cell>
          <cell r="E60">
            <v>26583.030341097692</v>
          </cell>
          <cell r="F60">
            <v>26459.718241975046</v>
          </cell>
          <cell r="G60">
            <v>25685.539631016058</v>
          </cell>
          <cell r="H60">
            <v>25245.7169551189</v>
          </cell>
          <cell r="I60">
            <v>26099.660103423055</v>
          </cell>
          <cell r="J60">
            <v>26596.903402019314</v>
          </cell>
          <cell r="K60">
            <v>27166.503997085136</v>
          </cell>
          <cell r="L60">
            <v>27840.74259376074</v>
          </cell>
          <cell r="M60">
            <v>28553.607540956575</v>
          </cell>
          <cell r="N60">
            <v>29003.242314761046</v>
          </cell>
          <cell r="O60">
            <v>37541.319827787505</v>
          </cell>
          <cell r="P60">
            <v>45787.81521237336</v>
          </cell>
          <cell r="Q60">
            <v>35642.111065073179</v>
          </cell>
          <cell r="R60">
            <v>25079.027144783249</v>
          </cell>
          <cell r="S60">
            <v>24858.328553831823</v>
          </cell>
          <cell r="T60">
            <v>24612.62610256586</v>
          </cell>
          <cell r="U60">
            <v>46600.200239394384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CO60">
            <v>885170.15378176107</v>
          </cell>
        </row>
        <row r="61">
          <cell r="A61">
            <v>-182893.33371072868</v>
          </cell>
          <cell r="B61">
            <v>8654.8776162863651</v>
          </cell>
          <cell r="C61">
            <v>48351.625417371411</v>
          </cell>
          <cell r="D61">
            <v>48241.651091724852</v>
          </cell>
          <cell r="E61">
            <v>27527.682312342396</v>
          </cell>
          <cell r="F61">
            <v>27337.667525183941</v>
          </cell>
          <cell r="G61">
            <v>26480.101094388403</v>
          </cell>
          <cell r="H61">
            <v>25970.255896384049</v>
          </cell>
          <cell r="I61">
            <v>26796.765130316933</v>
          </cell>
          <cell r="J61">
            <v>27257.647839323072</v>
          </cell>
          <cell r="K61">
            <v>27792.737262482551</v>
          </cell>
          <cell r="L61">
            <v>28436.501325524056</v>
          </cell>
          <cell r="M61">
            <v>29120.026965246063</v>
          </cell>
          <cell r="N61">
            <v>29533.960011776471</v>
          </cell>
          <cell r="O61">
            <v>38303.936280035705</v>
          </cell>
          <cell r="P61">
            <v>46792.994663667967</v>
          </cell>
          <cell r="Q61">
            <v>36299.049335687137</v>
          </cell>
          <cell r="R61">
            <v>25379.500441570999</v>
          </cell>
          <cell r="S61">
            <v>25143.013074593007</v>
          </cell>
          <cell r="T61">
            <v>24881.504839029185</v>
          </cell>
          <cell r="U61">
            <v>47587.338291127759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CO61">
            <v>914466.66855364339</v>
          </cell>
        </row>
        <row r="62">
          <cell r="A62">
            <v>-180235.89607457723</v>
          </cell>
          <cell r="B62">
            <v>7942.6594778685539</v>
          </cell>
          <cell r="C62">
            <v>43440.156042576578</v>
          </cell>
          <cell r="D62">
            <v>45164.163477634953</v>
          </cell>
          <cell r="E62">
            <v>27099.243345967712</v>
          </cell>
          <cell r="F62">
            <v>26939.481002657609</v>
          </cell>
          <cell r="G62">
            <v>26119.734417081811</v>
          </cell>
          <cell r="H62">
            <v>25641.647345782119</v>
          </cell>
          <cell r="I62">
            <v>26480.599001130096</v>
          </cell>
          <cell r="J62">
            <v>26957.972750111781</v>
          </cell>
          <cell r="K62">
            <v>27508.714425391649</v>
          </cell>
          <cell r="L62">
            <v>28166.299957173345</v>
          </cell>
          <cell r="M62">
            <v>28863.132193346646</v>
          </cell>
          <cell r="N62">
            <v>29293.257458383596</v>
          </cell>
          <cell r="O62">
            <v>37958.057994182804</v>
          </cell>
          <cell r="P62">
            <v>46337.103967154122</v>
          </cell>
          <cell r="Q62">
            <v>36001.100501405825</v>
          </cell>
          <cell r="R62">
            <v>25243.223301822523</v>
          </cell>
          <cell r="S62">
            <v>25013.896801583862</v>
          </cell>
          <cell r="T62">
            <v>24759.557146717969</v>
          </cell>
          <cell r="U62">
            <v>47139.630119835143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CO62">
            <v>901179.48037288617</v>
          </cell>
        </row>
        <row r="63">
          <cell r="A63">
            <v>-178772.1669759418</v>
          </cell>
          <cell r="B63">
            <v>6331.4841647521462</v>
          </cell>
          <cell r="C63">
            <v>49962.932574554434</v>
          </cell>
          <cell r="D63">
            <v>46598.569547791747</v>
          </cell>
          <cell r="E63">
            <v>26863.257156285938</v>
          </cell>
          <cell r="F63">
            <v>26720.158000763855</v>
          </cell>
          <cell r="G63">
            <v>25921.242763100337</v>
          </cell>
          <cell r="H63">
            <v>25460.648216759029</v>
          </cell>
          <cell r="I63">
            <v>26306.45321610853</v>
          </cell>
          <cell r="J63">
            <v>26792.910307160222</v>
          </cell>
          <cell r="K63">
            <v>27352.273316230174</v>
          </cell>
          <cell r="L63">
            <v>28017.471777740073</v>
          </cell>
          <cell r="M63">
            <v>28721.633349572752</v>
          </cell>
          <cell r="N63">
            <v>29160.677364414994</v>
          </cell>
          <cell r="O63">
            <v>37767.546614084167</v>
          </cell>
          <cell r="P63">
            <v>46085.997235915529</v>
          </cell>
          <cell r="Q63">
            <v>35836.98888775611</v>
          </cell>
          <cell r="R63">
            <v>25168.161214865191</v>
          </cell>
          <cell r="S63">
            <v>24942.77895357128</v>
          </cell>
          <cell r="T63">
            <v>24692.387786534666</v>
          </cell>
          <cell r="U63">
            <v>46893.030361818906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CO63">
            <v>893860.83487970894</v>
          </cell>
        </row>
        <row r="64">
          <cell r="A64">
            <v>-180871.65236531358</v>
          </cell>
          <cell r="B64">
            <v>10451.004933107382</v>
          </cell>
          <cell r="C64">
            <v>44833.962114782043</v>
          </cell>
          <cell r="D64">
            <v>49354.446913199921</v>
          </cell>
          <cell r="E64">
            <v>27201.74161887692</v>
          </cell>
          <cell r="F64">
            <v>27034.741784374077</v>
          </cell>
          <cell r="G64">
            <v>26205.947308384406</v>
          </cell>
          <cell r="H64">
            <v>25720.262531475608</v>
          </cell>
          <cell r="I64">
            <v>26556.237504481644</v>
          </cell>
          <cell r="J64">
            <v>27029.665993464347</v>
          </cell>
          <cell r="K64">
            <v>27576.663077482968</v>
          </cell>
          <cell r="L64">
            <v>28230.942008357415</v>
          </cell>
          <cell r="M64">
            <v>28924.59081990867</v>
          </cell>
          <cell r="N64">
            <v>29350.842313973124</v>
          </cell>
          <cell r="O64">
            <v>38040.804732269316</v>
          </cell>
          <cell r="P64">
            <v>46446.169698087549</v>
          </cell>
          <cell r="Q64">
            <v>36072.380761433262</v>
          </cell>
          <cell r="R64">
            <v>25275.825778622042</v>
          </cell>
          <cell r="S64">
            <v>25044.786137117175</v>
          </cell>
          <cell r="T64">
            <v>24788.731495524058</v>
          </cell>
          <cell r="U64">
            <v>47246.738291421963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CO64">
            <v>904358.26182656782</v>
          </cell>
        </row>
        <row r="65">
          <cell r="A65">
            <v>-199392.57952366513</v>
          </cell>
          <cell r="B65">
            <v>8380.3938975081255</v>
          </cell>
          <cell r="C65">
            <v>52248.454291369999</v>
          </cell>
          <cell r="D65">
            <v>51126.962133322711</v>
          </cell>
          <cell r="E65">
            <v>30187.733380294361</v>
          </cell>
          <cell r="F65">
            <v>29809.890099736702</v>
          </cell>
          <cell r="G65">
            <v>28717.511414309716</v>
          </cell>
          <cell r="H65">
            <v>28010.489382527652</v>
          </cell>
          <cell r="I65">
            <v>28759.747294870045</v>
          </cell>
          <cell r="J65">
            <v>29118.242004787906</v>
          </cell>
          <cell r="K65">
            <v>29556.151215043879</v>
          </cell>
          <cell r="L65">
            <v>30114.101858744994</v>
          </cell>
          <cell r="M65">
            <v>30715.010769180408</v>
          </cell>
          <cell r="N65">
            <v>31028.411110911671</v>
          </cell>
          <cell r="O65">
            <v>40451.392454363318</v>
          </cell>
          <cell r="P65">
            <v>49623.485420360215</v>
          </cell>
          <cell r="Q65">
            <v>38148.92569387921</v>
          </cell>
          <cell r="R65">
            <v>26225.604973548245</v>
          </cell>
          <cell r="S65">
            <v>25944.657898857957</v>
          </cell>
          <cell r="T65">
            <v>25638.642061890685</v>
          </cell>
          <cell r="U65">
            <v>50367.02616418578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CO65">
            <v>996962.89761832554</v>
          </cell>
        </row>
        <row r="66">
          <cell r="A66">
            <v>-190191.96902377377</v>
          </cell>
          <cell r="B66">
            <v>9406.3848828858609</v>
          </cell>
          <cell r="C66">
            <v>44431.7958601805</v>
          </cell>
          <cell r="D66">
            <v>51325.089675455034</v>
          </cell>
          <cell r="E66">
            <v>28704.387167775029</v>
          </cell>
          <cell r="F66">
            <v>28431.284238875909</v>
          </cell>
          <cell r="G66">
            <v>27469.845847324039</v>
          </cell>
          <cell r="H66">
            <v>26872.777159334641</v>
          </cell>
          <cell r="I66">
            <v>27665.113363170851</v>
          </cell>
          <cell r="J66">
            <v>28080.703537339265</v>
          </cell>
          <cell r="K66">
            <v>28572.804151090902</v>
          </cell>
          <cell r="L66">
            <v>29178.607639459347</v>
          </cell>
          <cell r="M66">
            <v>29825.586797926539</v>
          </cell>
          <cell r="N66">
            <v>30195.048020854796</v>
          </cell>
          <cell r="O66">
            <v>39253.88875937117</v>
          </cell>
          <cell r="P66">
            <v>48045.095518717033</v>
          </cell>
          <cell r="Q66">
            <v>37117.363885682011</v>
          </cell>
          <cell r="R66">
            <v>25753.784726176047</v>
          </cell>
          <cell r="S66">
            <v>25497.630084924036</v>
          </cell>
          <cell r="T66">
            <v>25216.433388748999</v>
          </cell>
          <cell r="U66">
            <v>48816.965893477609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CO66">
            <v>950959.84511886875</v>
          </cell>
        </row>
        <row r="67">
          <cell r="A67">
            <v>-186954.29667179412</v>
          </cell>
          <cell r="B67">
            <v>13121.146496778179</v>
          </cell>
          <cell r="C67">
            <v>47908.52818525648</v>
          </cell>
          <cell r="D67">
            <v>47417.347003525952</v>
          </cell>
          <cell r="E67">
            <v>28182.401260345949</v>
          </cell>
          <cell r="F67">
            <v>27946.156205248124</v>
          </cell>
          <cell r="G67">
            <v>27030.795383140787</v>
          </cell>
          <cell r="H67">
            <v>26472.419008146346</v>
          </cell>
          <cell r="I67">
            <v>27279.914357491434</v>
          </cell>
          <cell r="J67">
            <v>27715.596286009131</v>
          </cell>
          <cell r="K67">
            <v>28226.766722226959</v>
          </cell>
          <cell r="L67">
            <v>28849.409509698839</v>
          </cell>
          <cell r="M67">
            <v>29512.600675869748</v>
          </cell>
          <cell r="N67">
            <v>29901.789585898798</v>
          </cell>
          <cell r="O67">
            <v>38832.490135365064</v>
          </cell>
          <cell r="P67">
            <v>47489.663969337278</v>
          </cell>
          <cell r="Q67">
            <v>36754.359806137763</v>
          </cell>
          <cell r="R67">
            <v>25587.752334082106</v>
          </cell>
          <cell r="S67">
            <v>25340.322089573441</v>
          </cell>
          <cell r="T67">
            <v>25067.859188394257</v>
          </cell>
          <cell r="U67">
            <v>48271.503471996752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CO67">
            <v>934771.48335897049</v>
          </cell>
        </row>
        <row r="68">
          <cell r="A68">
            <v>-183476.97388045932</v>
          </cell>
          <cell r="B68">
            <v>8286.3244266788097</v>
          </cell>
          <cell r="C68">
            <v>47283.508062005785</v>
          </cell>
          <cell r="D68">
            <v>46816.959467805995</v>
          </cell>
          <cell r="E68">
            <v>27621.77828947972</v>
          </cell>
          <cell r="F68">
            <v>27425.119304457898</v>
          </cell>
          <cell r="G68">
            <v>26559.246684052494</v>
          </cell>
          <cell r="H68">
            <v>26042.426602344938</v>
          </cell>
          <cell r="I68">
            <v>26866.203167466527</v>
          </cell>
          <cell r="J68">
            <v>27323.464029156334</v>
          </cell>
          <cell r="K68">
            <v>27855.115823918008</v>
          </cell>
          <cell r="L68">
            <v>28495.844344656463</v>
          </cell>
          <cell r="M68">
            <v>29176.447520985377</v>
          </cell>
          <cell r="N68">
            <v>29586.824348912996</v>
          </cell>
          <cell r="O68">
            <v>38379.899854388284</v>
          </cell>
          <cell r="P68">
            <v>46893.119731467224</v>
          </cell>
          <cell r="Q68">
            <v>36364.486396502929</v>
          </cell>
          <cell r="R68">
            <v>25409.430330382449</v>
          </cell>
          <cell r="S68">
            <v>25171.370256891081</v>
          </cell>
          <cell r="T68">
            <v>24908.287620634546</v>
          </cell>
          <cell r="U68">
            <v>47685.666270504764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CO68">
            <v>917384.86940229661</v>
          </cell>
        </row>
        <row r="69">
          <cell r="A69">
            <v>-179418.66290843568</v>
          </cell>
          <cell r="B69">
            <v>4020.3255373318098</v>
          </cell>
          <cell r="C69">
            <v>46962.179567833999</v>
          </cell>
          <cell r="D69">
            <v>44081.287458584819</v>
          </cell>
          <cell r="E69">
            <v>26967.486902006152</v>
          </cell>
          <cell r="F69">
            <v>26817.027994507022</v>
          </cell>
          <cell r="G69">
            <v>26008.912023110737</v>
          </cell>
          <cell r="H69">
            <v>25540.591425381062</v>
          </cell>
          <cell r="I69">
            <v>26383.369458179804</v>
          </cell>
          <cell r="J69">
            <v>26865.814643129968</v>
          </cell>
          <cell r="K69">
            <v>27421.369804673217</v>
          </cell>
          <cell r="L69">
            <v>28083.205807851118</v>
          </cell>
          <cell r="M69">
            <v>28784.130178417334</v>
          </cell>
          <cell r="N69">
            <v>29219.234983827133</v>
          </cell>
          <cell r="O69">
            <v>37851.691168183883</v>
          </cell>
          <cell r="P69">
            <v>46196.905381773147</v>
          </cell>
          <cell r="Q69">
            <v>35909.473263996471</v>
          </cell>
          <cell r="R69">
            <v>25201.314435599532</v>
          </cell>
          <cell r="S69">
            <v>24974.190093454104</v>
          </cell>
          <cell r="T69">
            <v>24722.054968930039</v>
          </cell>
          <cell r="U69">
            <v>47001.947879862768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CO69">
            <v>897093.3145421783</v>
          </cell>
        </row>
        <row r="70">
          <cell r="A70">
            <v>-165209.93811839158</v>
          </cell>
          <cell r="B70">
            <v>10152.776339229022</v>
          </cell>
          <cell r="C70">
            <v>40124.797732607374</v>
          </cell>
          <cell r="D70">
            <v>43128.891075823383</v>
          </cell>
          <cell r="E70">
            <v>24676.719555394535</v>
          </cell>
          <cell r="F70">
            <v>24688.013700168158</v>
          </cell>
          <cell r="G70">
            <v>24082.111983969298</v>
          </cell>
          <cell r="H70">
            <v>23783.59498804593</v>
          </cell>
          <cell r="I70">
            <v>24692.899865804189</v>
          </cell>
          <cell r="J70">
            <v>25263.518953812847</v>
          </cell>
          <cell r="K70">
            <v>25902.763207320677</v>
          </cell>
          <cell r="L70">
            <v>26638.499513125826</v>
          </cell>
          <cell r="M70">
            <v>27410.571279324533</v>
          </cell>
          <cell r="N70">
            <v>27932.252256220112</v>
          </cell>
          <cell r="O70">
            <v>36002.357318282782</v>
          </cell>
          <cell r="P70">
            <v>43759.359772805401</v>
          </cell>
          <cell r="Q70">
            <v>34316.407473767962</v>
          </cell>
          <cell r="R70">
            <v>24472.671043363545</v>
          </cell>
          <cell r="S70">
            <v>24283.83425437611</v>
          </cell>
          <cell r="T70">
            <v>24070.027927821189</v>
          </cell>
          <cell r="U70">
            <v>44608.152403493936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CO70">
            <v>826049.69059195789</v>
          </cell>
        </row>
        <row r="71">
          <cell r="A71">
            <v>-184705.48771324946</v>
          </cell>
          <cell r="B71">
            <v>9245.1382425450429</v>
          </cell>
          <cell r="C71">
            <v>48837.045445788244</v>
          </cell>
          <cell r="D71">
            <v>46932.760501633325</v>
          </cell>
          <cell r="E71">
            <v>27819.842465864247</v>
          </cell>
          <cell r="F71">
            <v>27609.197999024487</v>
          </cell>
          <cell r="G71">
            <v>26725.8415429214</v>
          </cell>
          <cell r="H71">
            <v>26194.339913308722</v>
          </cell>
          <cell r="I71">
            <v>27012.364438715915</v>
          </cell>
          <cell r="J71">
            <v>27462.001614170695</v>
          </cell>
          <cell r="K71">
            <v>27986.417488140476</v>
          </cell>
          <cell r="L71">
            <v>28620.756445750354</v>
          </cell>
          <cell r="M71">
            <v>29295.208080614932</v>
          </cell>
          <cell r="N71">
            <v>29698.099365270209</v>
          </cell>
          <cell r="O71">
            <v>38539.796836673617</v>
          </cell>
          <cell r="P71">
            <v>47103.874640364586</v>
          </cell>
          <cell r="Q71">
            <v>36502.225946586397</v>
          </cell>
          <cell r="R71">
            <v>25472.43024766985</v>
          </cell>
          <cell r="S71">
            <v>25231.0597582634</v>
          </cell>
          <cell r="T71">
            <v>24964.663139985612</v>
          </cell>
          <cell r="U71">
            <v>47892.638458300993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CO71">
            <v>923527.43856624723</v>
          </cell>
        </row>
        <row r="72">
          <cell r="A72">
            <v>-175129.71266828422</v>
          </cell>
          <cell r="B72">
            <v>6624.0816717530543</v>
          </cell>
          <cell r="C72">
            <v>42875.570282985951</v>
          </cell>
          <cell r="D72">
            <v>46678.836335086991</v>
          </cell>
          <cell r="E72">
            <v>26276.011255418416</v>
          </cell>
          <cell r="F72">
            <v>26174.378037954528</v>
          </cell>
          <cell r="G72">
            <v>25427.301103572696</v>
          </cell>
          <cell r="H72">
            <v>25010.236280693367</v>
          </cell>
          <cell r="I72">
            <v>25873.095660120845</v>
          </cell>
          <cell r="J72">
            <v>26382.156427277761</v>
          </cell>
          <cell r="K72">
            <v>26962.973416070105</v>
          </cell>
          <cell r="L72">
            <v>27647.116468289096</v>
          </cell>
          <cell r="M72">
            <v>28369.516913879132</v>
          </cell>
          <cell r="N72">
            <v>28830.755020973025</v>
          </cell>
          <cell r="O72">
            <v>37293.46367227161</v>
          </cell>
          <cell r="P72">
            <v>45461.124234665062</v>
          </cell>
          <cell r="Q72">
            <v>35428.60112349558</v>
          </cell>
          <cell r="R72">
            <v>24981.371034745986</v>
          </cell>
          <cell r="S72">
            <v>24765.803916259778</v>
          </cell>
          <cell r="T72">
            <v>24525.238465276678</v>
          </cell>
          <cell r="U72">
            <v>46279.372853957349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CO72">
            <v>875648.56334142108</v>
          </cell>
        </row>
        <row r="73">
          <cell r="A73">
            <v>-199873.24073737054</v>
          </cell>
          <cell r="B73">
            <v>8142.1397834325035</v>
          </cell>
          <cell r="C73">
            <v>49159.749325924116</v>
          </cell>
          <cell r="D73">
            <v>50446.981791981278</v>
          </cell>
          <cell r="E73">
            <v>30265.226823893856</v>
          </cell>
          <cell r="F73">
            <v>29881.911664643885</v>
          </cell>
          <cell r="G73">
            <v>28782.692354828032</v>
          </cell>
          <cell r="H73">
            <v>28069.926105563914</v>
          </cell>
          <cell r="I73">
            <v>28816.933508130605</v>
          </cell>
          <cell r="J73">
            <v>29172.44541868478</v>
          </cell>
          <cell r="K73">
            <v>29607.523544440737</v>
          </cell>
          <cell r="L73">
            <v>30162.974244643876</v>
          </cell>
          <cell r="M73">
            <v>30761.476338560387</v>
          </cell>
          <cell r="N73">
            <v>31071.947929944377</v>
          </cell>
          <cell r="O73">
            <v>40513.952822445164</v>
          </cell>
          <cell r="P73">
            <v>49705.944166530651</v>
          </cell>
          <cell r="Q73">
            <v>38202.816873246658</v>
          </cell>
          <cell r="R73">
            <v>26250.253956651643</v>
          </cell>
          <cell r="S73">
            <v>25968.011667785351</v>
          </cell>
          <cell r="T73">
            <v>25660.699221387935</v>
          </cell>
          <cell r="U73">
            <v>50448.004904786532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CO73">
            <v>999366.20368685259</v>
          </cell>
        </row>
        <row r="74">
          <cell r="A74">
            <v>-159211.75288901027</v>
          </cell>
          <cell r="B74">
            <v>6018.0517186674697</v>
          </cell>
          <cell r="C74">
            <v>41170.973489650394</v>
          </cell>
          <cell r="D74">
            <v>41647.197764983008</v>
          </cell>
          <cell r="E74">
            <v>23709.676624700078</v>
          </cell>
          <cell r="F74">
            <v>23789.254502411517</v>
          </cell>
          <cell r="G74">
            <v>23268.717136400315</v>
          </cell>
          <cell r="H74">
            <v>23041.882397069108</v>
          </cell>
          <cell r="I74">
            <v>23979.271451605338</v>
          </cell>
          <cell r="J74">
            <v>24587.112979400888</v>
          </cell>
          <cell r="K74">
            <v>25261.686418510988</v>
          </cell>
          <cell r="L74">
            <v>26028.619591749055</v>
          </cell>
          <cell r="M74">
            <v>26830.726091106306</v>
          </cell>
          <cell r="N74">
            <v>27388.955028547076</v>
          </cell>
          <cell r="O74">
            <v>35221.664670168182</v>
          </cell>
          <cell r="P74">
            <v>42730.354687289211</v>
          </cell>
          <cell r="Q74">
            <v>33643.897883106052</v>
          </cell>
          <cell r="R74">
            <v>24165.075668171339</v>
          </cell>
          <cell r="S74">
            <v>23992.401894459043</v>
          </cell>
          <cell r="T74">
            <v>23794.775994595162</v>
          </cell>
          <cell r="U74">
            <v>43597.616350422002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CO74">
            <v>796058.76444505132</v>
          </cell>
        </row>
        <row r="75">
          <cell r="A75">
            <v>-201797.90510883942</v>
          </cell>
          <cell r="B75">
            <v>6596.4916197746643</v>
          </cell>
          <cell r="C75">
            <v>49089.89080914513</v>
          </cell>
          <cell r="D75">
            <v>48283.217350520921</v>
          </cell>
          <cell r="E75">
            <v>30575.526189987329</v>
          </cell>
          <cell r="F75">
            <v>30170.300525657702</v>
          </cell>
          <cell r="G75">
            <v>29043.689977139715</v>
          </cell>
          <cell r="H75">
            <v>28307.922723395968</v>
          </cell>
          <cell r="I75">
            <v>29045.918631255496</v>
          </cell>
          <cell r="J75">
            <v>29389.486812008661</v>
          </cell>
          <cell r="K75">
            <v>29813.228704853871</v>
          </cell>
          <cell r="L75">
            <v>30358.669127455862</v>
          </cell>
          <cell r="M75">
            <v>30947.53384296436</v>
          </cell>
          <cell r="N75">
            <v>31246.278127701124</v>
          </cell>
          <cell r="O75">
            <v>40764.457144574815</v>
          </cell>
          <cell r="P75">
            <v>50036.12560481843</v>
          </cell>
          <cell r="Q75">
            <v>38418.608016587532</v>
          </cell>
          <cell r="R75">
            <v>26348.95345271947</v>
          </cell>
          <cell r="S75">
            <v>26061.52486525687</v>
          </cell>
          <cell r="T75">
            <v>25749.020533384682</v>
          </cell>
          <cell r="U75">
            <v>50772.260102492437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CO75">
            <v>1008989.5255441971</v>
          </cell>
        </row>
        <row r="76">
          <cell r="A76">
            <v>-162133.75316489255</v>
          </cell>
          <cell r="B76">
            <v>5301.5120494839866</v>
          </cell>
          <cell r="C76">
            <v>42026.510266177502</v>
          </cell>
          <cell r="D76">
            <v>44749.392186104757</v>
          </cell>
          <cell r="E76">
            <v>24180.76906386621</v>
          </cell>
          <cell r="F76">
            <v>24227.082699335428</v>
          </cell>
          <cell r="G76">
            <v>23664.960312979143</v>
          </cell>
          <cell r="H76">
            <v>23403.205749479734</v>
          </cell>
          <cell r="I76">
            <v>24326.913670613823</v>
          </cell>
          <cell r="J76">
            <v>24916.622384038601</v>
          </cell>
          <cell r="K76">
            <v>25573.985302611552</v>
          </cell>
          <cell r="L76">
            <v>26325.721003320876</v>
          </cell>
          <cell r="M76">
            <v>27113.196160827232</v>
          </cell>
          <cell r="N76">
            <v>27653.620854699111</v>
          </cell>
          <cell r="O76">
            <v>35601.977055653748</v>
          </cell>
          <cell r="P76">
            <v>43231.631828420883</v>
          </cell>
          <cell r="Q76">
            <v>33971.509174571707</v>
          </cell>
          <cell r="R76">
            <v>24314.919952200667</v>
          </cell>
          <cell r="S76">
            <v>24134.372407791561</v>
          </cell>
          <cell r="T76">
            <v>23928.864255305103</v>
          </cell>
          <cell r="U76">
            <v>44089.896350612718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CO76">
            <v>810668.76582446264</v>
          </cell>
        </row>
        <row r="77">
          <cell r="A77">
            <v>-192226.02309127082</v>
          </cell>
          <cell r="B77">
            <v>4508.9568488149525</v>
          </cell>
          <cell r="C77">
            <v>46392.43675266736</v>
          </cell>
          <cell r="D77">
            <v>49560.898866829622</v>
          </cell>
          <cell r="E77">
            <v>29032.322623483844</v>
          </cell>
          <cell r="F77">
            <v>28736.063890051359</v>
          </cell>
          <cell r="G77">
            <v>27745.677458871258</v>
          </cell>
          <cell r="H77">
            <v>27124.300487623928</v>
          </cell>
          <cell r="I77">
            <v>27907.113021912948</v>
          </cell>
          <cell r="J77">
            <v>28310.08063573113</v>
          </cell>
          <cell r="K77">
            <v>28790.200713549188</v>
          </cell>
          <cell r="L77">
            <v>29385.424982925913</v>
          </cell>
          <cell r="M77">
            <v>30022.219015590686</v>
          </cell>
          <cell r="N77">
            <v>30379.286401889585</v>
          </cell>
          <cell r="O77">
            <v>39518.63067640701</v>
          </cell>
          <cell r="P77">
            <v>48394.043058618969</v>
          </cell>
          <cell r="Q77">
            <v>37345.419675225901</v>
          </cell>
          <cell r="R77">
            <v>25858.093879715991</v>
          </cell>
          <cell r="S77">
            <v>25596.458172824015</v>
          </cell>
          <cell r="T77">
            <v>25309.774506596143</v>
          </cell>
          <cell r="U77">
            <v>49159.650370615069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CO77">
            <v>961130.11545635399</v>
          </cell>
        </row>
        <row r="78">
          <cell r="A78">
            <v>-156361.35250164848</v>
          </cell>
          <cell r="B78">
            <v>6936.1397025120095</v>
          </cell>
          <cell r="C78">
            <v>41278.942509392931</v>
          </cell>
          <cell r="D78">
            <v>41720.035054262655</v>
          </cell>
          <cell r="E78">
            <v>23250.127704679318</v>
          </cell>
          <cell r="F78">
            <v>23362.154726818982</v>
          </cell>
          <cell r="G78">
            <v>22882.183393288899</v>
          </cell>
          <cell r="H78">
            <v>22689.412812389579</v>
          </cell>
          <cell r="I78">
            <v>23640.147761609776</v>
          </cell>
          <cell r="J78">
            <v>24265.677782295934</v>
          </cell>
          <cell r="K78">
            <v>24957.040020097018</v>
          </cell>
          <cell r="L78">
            <v>25738.79827119015</v>
          </cell>
          <cell r="M78">
            <v>26555.177590034451</v>
          </cell>
          <cell r="N78">
            <v>27130.774500772357</v>
          </cell>
          <cell r="O78">
            <v>34850.671354440507</v>
          </cell>
          <cell r="P78">
            <v>42241.36070291129</v>
          </cell>
          <cell r="Q78">
            <v>33324.314288331778</v>
          </cell>
          <cell r="R78">
            <v>24018.903127132828</v>
          </cell>
          <cell r="S78">
            <v>23853.91018741265</v>
          </cell>
          <cell r="T78">
            <v>23663.973395627996</v>
          </cell>
          <cell r="U78">
            <v>43117.399043525656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CO78">
            <v>781806.76250824239</v>
          </cell>
        </row>
        <row r="79">
          <cell r="A79">
            <v>-190775.23604115087</v>
          </cell>
          <cell r="B79">
            <v>8167.085032709103</v>
          </cell>
          <cell r="C79">
            <v>49923.126217797675</v>
          </cell>
          <cell r="D79">
            <v>50231.653292360497</v>
          </cell>
          <cell r="E79">
            <v>28798.422984324854</v>
          </cell>
          <cell r="F79">
            <v>28518.680105553547</v>
          </cell>
          <cell r="G79">
            <v>27548.940834982655</v>
          </cell>
          <cell r="H79">
            <v>26944.901722706105</v>
          </cell>
          <cell r="I79">
            <v>27734.507004872117</v>
          </cell>
          <cell r="J79">
            <v>28146.477647364867</v>
          </cell>
          <cell r="K79">
            <v>28635.14283057789</v>
          </cell>
          <cell r="L79">
            <v>29237.912717428117</v>
          </cell>
          <cell r="M79">
            <v>29881.971280989113</v>
          </cell>
          <cell r="N79">
            <v>30247.878558995231</v>
          </cell>
          <cell r="O79">
            <v>39329.803766150733</v>
          </cell>
          <cell r="P79">
            <v>48145.15657120922</v>
          </cell>
          <cell r="Q79">
            <v>37182.759109087434</v>
          </cell>
          <cell r="R79">
            <v>25783.695479209811</v>
          </cell>
          <cell r="S79">
            <v>25525.969136959815</v>
          </cell>
          <cell r="T79">
            <v>25243.199046690512</v>
          </cell>
          <cell r="U79">
            <v>48915.231006522517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CO79">
            <v>953876.18020575435</v>
          </cell>
        </row>
        <row r="80">
          <cell r="A80">
            <v>-162706.99285804198</v>
          </cell>
          <cell r="B80">
            <v>9814.0672174704814</v>
          </cell>
          <cell r="C80">
            <v>43654.54497269461</v>
          </cell>
          <cell r="D80">
            <v>43778.331750817466</v>
          </cell>
          <cell r="E80">
            <v>24273.18824927877</v>
          </cell>
          <cell r="F80">
            <v>24312.976086590999</v>
          </cell>
          <cell r="G80">
            <v>23742.695527047828</v>
          </cell>
          <cell r="H80">
            <v>23474.090372377665</v>
          </cell>
          <cell r="I80">
            <v>24395.114320899629</v>
          </cell>
          <cell r="J80">
            <v>24981.265728381688</v>
          </cell>
          <cell r="K80">
            <v>25635.252277146123</v>
          </cell>
          <cell r="L80">
            <v>26384.006528962076</v>
          </cell>
          <cell r="M80">
            <v>27168.611301416924</v>
          </cell>
          <cell r="N80">
            <v>27705.543148554701</v>
          </cell>
          <cell r="O80">
            <v>35676.586957971718</v>
          </cell>
          <cell r="P80">
            <v>43329.97266600978</v>
          </cell>
          <cell r="Q80">
            <v>34035.780145981982</v>
          </cell>
          <cell r="R80">
            <v>24344.316489944424</v>
          </cell>
          <cell r="S80">
            <v>24162.224264675628</v>
          </cell>
          <cell r="T80">
            <v>23955.169767340383</v>
          </cell>
          <cell r="U80">
            <v>44186.47212392182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CO80">
            <v>813534.96429020981</v>
          </cell>
        </row>
        <row r="81">
          <cell r="A81">
            <v>-171713.8449581936</v>
          </cell>
          <cell r="B81">
            <v>8367.6013411281674</v>
          </cell>
          <cell r="C81">
            <v>43106.53308811631</v>
          </cell>
          <cell r="D81">
            <v>43074.370475600765</v>
          </cell>
          <cell r="E81">
            <v>25725.296231639222</v>
          </cell>
          <cell r="F81">
            <v>25662.549475587686</v>
          </cell>
          <cell r="G81">
            <v>24964.086132858611</v>
          </cell>
          <cell r="H81">
            <v>24587.843174646012</v>
          </cell>
          <cell r="I81">
            <v>25466.69603025895</v>
          </cell>
          <cell r="J81">
            <v>25996.954363895398</v>
          </cell>
          <cell r="K81">
            <v>26597.890742087977</v>
          </cell>
          <cell r="L81">
            <v>27299.799896560158</v>
          </cell>
          <cell r="M81">
            <v>28039.304628072372</v>
          </cell>
          <cell r="N81">
            <v>28521.356196825385</v>
          </cell>
          <cell r="O81">
            <v>36848.872065607473</v>
          </cell>
          <cell r="P81">
            <v>44875.122784106927</v>
          </cell>
          <cell r="Q81">
            <v>35045.617986493395</v>
          </cell>
          <cell r="R81">
            <v>24806.200534050957</v>
          </cell>
          <cell r="S81">
            <v>24599.837986591665</v>
          </cell>
          <cell r="T81">
            <v>24368.487022150017</v>
          </cell>
          <cell r="U81">
            <v>45703.889213228453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CO81">
            <v>858569.22479096788</v>
          </cell>
        </row>
        <row r="82">
          <cell r="A82">
            <v>-171425.55225004567</v>
          </cell>
          <cell r="B82">
            <v>6993.2332989804854</v>
          </cell>
          <cell r="C82">
            <v>43552.492183117545</v>
          </cell>
          <cell r="D82">
            <v>45559.852428791011</v>
          </cell>
          <cell r="E82">
            <v>25678.816935865107</v>
          </cell>
          <cell r="F82">
            <v>25619.352122857468</v>
          </cell>
          <cell r="G82">
            <v>24924.991674379758</v>
          </cell>
          <cell r="H82">
            <v>24552.194003547964</v>
          </cell>
          <cell r="I82">
            <v>25432.396677992547</v>
          </cell>
          <cell r="J82">
            <v>25964.44404573855</v>
          </cell>
          <cell r="K82">
            <v>26567.078461955025</v>
          </cell>
          <cell r="L82">
            <v>27270.487041512381</v>
          </cell>
          <cell r="M82">
            <v>28011.435342075943</v>
          </cell>
          <cell r="N82">
            <v>28495.243527225313</v>
          </cell>
          <cell r="O82">
            <v>36811.349383471264</v>
          </cell>
          <cell r="P82">
            <v>44825.665381333165</v>
          </cell>
          <cell r="Q82">
            <v>35013.294941483458</v>
          </cell>
          <cell r="R82">
            <v>24791.41647848468</v>
          </cell>
          <cell r="S82">
            <v>24585.830779233132</v>
          </cell>
          <cell r="T82">
            <v>24355.257499849889</v>
          </cell>
          <cell r="U82">
            <v>45655.319493507996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CO82">
            <v>857127.76125022827</v>
          </cell>
        </row>
        <row r="83">
          <cell r="A83">
            <v>-167995.76720313219</v>
          </cell>
          <cell r="B83">
            <v>8029.747578306582</v>
          </cell>
          <cell r="C83">
            <v>43649.062152737068</v>
          </cell>
          <cell r="D83">
            <v>41659.027902104513</v>
          </cell>
          <cell r="E83">
            <v>25125.858123060694</v>
          </cell>
          <cell r="F83">
            <v>25105.438207338084</v>
          </cell>
          <cell r="G83">
            <v>24459.889417823331</v>
          </cell>
          <cell r="H83">
            <v>24128.079932982255</v>
          </cell>
          <cell r="I83">
            <v>25024.34124614601</v>
          </cell>
          <cell r="J83">
            <v>25577.672546032663</v>
          </cell>
          <cell r="K83">
            <v>26200.508324472052</v>
          </cell>
          <cell r="L83">
            <v>26921.755391061743</v>
          </cell>
          <cell r="M83">
            <v>27679.877665874985</v>
          </cell>
          <cell r="N83">
            <v>28184.584113378747</v>
          </cell>
          <cell r="O83">
            <v>36364.946368502118</v>
          </cell>
          <cell r="P83">
            <v>44237.27637356898</v>
          </cell>
          <cell r="Q83">
            <v>34628.751408772885</v>
          </cell>
          <cell r="R83">
            <v>24615.532277182196</v>
          </cell>
          <cell r="S83">
            <v>24419.188651321805</v>
          </cell>
          <cell r="T83">
            <v>24197.867401243304</v>
          </cell>
          <cell r="U83">
            <v>45077.491148492263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CO83">
            <v>839978.8360156609</v>
          </cell>
        </row>
        <row r="84">
          <cell r="A84">
            <v>-152170.3687330652</v>
          </cell>
          <cell r="B84">
            <v>10259.605568779189</v>
          </cell>
          <cell r="C84">
            <v>44085.827571445247</v>
          </cell>
          <cell r="D84">
            <v>39642.358665780979</v>
          </cell>
          <cell r="E84">
            <v>22574.446465925619</v>
          </cell>
          <cell r="F84">
            <v>22734.183921380471</v>
          </cell>
          <cell r="G84">
            <v>22313.857395799976</v>
          </cell>
          <cell r="H84">
            <v>22171.171826014128</v>
          </cell>
          <cell r="I84">
            <v>23141.52943184282</v>
          </cell>
          <cell r="J84">
            <v>23793.06709234116</v>
          </cell>
          <cell r="K84">
            <v>24509.114136922188</v>
          </cell>
          <cell r="L84">
            <v>25312.66990843902</v>
          </cell>
          <cell r="M84">
            <v>26150.0347544631</v>
          </cell>
          <cell r="N84">
            <v>26751.168040548218</v>
          </cell>
          <cell r="O84">
            <v>34305.194665845826</v>
          </cell>
          <cell r="P84">
            <v>41522.38597201051</v>
          </cell>
          <cell r="Q84">
            <v>32854.42603531904</v>
          </cell>
          <cell r="R84">
            <v>23803.983584734058</v>
          </cell>
          <cell r="S84">
            <v>23650.283883231663</v>
          </cell>
          <cell r="T84">
            <v>23471.652495171133</v>
          </cell>
          <cell r="U84">
            <v>42411.328784933488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CO84">
            <v>760851.84366532601</v>
          </cell>
        </row>
        <row r="85">
          <cell r="A85">
            <v>-165247.26133825036</v>
          </cell>
          <cell r="B85">
            <v>9627.9640584737499</v>
          </cell>
          <cell r="C85">
            <v>40511.38442445916</v>
          </cell>
          <cell r="D85">
            <v>44549.809366751651</v>
          </cell>
          <cell r="E85">
            <v>24682.736901397482</v>
          </cell>
          <cell r="F85">
            <v>24693.606156195252</v>
          </cell>
          <cell r="G85">
            <v>24087.173267268743</v>
          </cell>
          <cell r="H85">
            <v>23788.210234332328</v>
          </cell>
          <cell r="I85">
            <v>24697.340360584152</v>
          </cell>
          <cell r="J85">
            <v>25267.727834988014</v>
          </cell>
          <cell r="K85">
            <v>25906.752255511165</v>
          </cell>
          <cell r="L85">
            <v>26642.294441345337</v>
          </cell>
          <cell r="M85">
            <v>27414.17931885922</v>
          </cell>
          <cell r="N85">
            <v>27935.632879042241</v>
          </cell>
          <cell r="O85">
            <v>36007.215114805244</v>
          </cell>
          <cell r="P85">
            <v>43765.762673278397</v>
          </cell>
          <cell r="Q85">
            <v>34320.592110012039</v>
          </cell>
          <cell r="R85">
            <v>24474.585030574206</v>
          </cell>
          <cell r="S85">
            <v>24285.647668538426</v>
          </cell>
          <cell r="T85">
            <v>24071.740660594121</v>
          </cell>
          <cell r="U85">
            <v>44614.440381914086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CO85">
            <v>826236.30669125181</v>
          </cell>
        </row>
        <row r="86">
          <cell r="A86">
            <v>-176153.97390682029</v>
          </cell>
          <cell r="B86">
            <v>10408.342553593116</v>
          </cell>
          <cell r="C86">
            <v>44403.511440263348</v>
          </cell>
          <cell r="D86">
            <v>42703.314351830297</v>
          </cell>
          <cell r="E86">
            <v>26441.145300472439</v>
          </cell>
          <cell r="F86">
            <v>26327.851826081191</v>
          </cell>
          <cell r="G86">
            <v>25566.197916880505</v>
          </cell>
          <cell r="H86">
            <v>25136.892498869034</v>
          </cell>
          <cell r="I86">
            <v>25994.956172164057</v>
          </cell>
          <cell r="J86">
            <v>26497.660766441797</v>
          </cell>
          <cell r="K86">
            <v>27072.444877952839</v>
          </cell>
          <cell r="L86">
            <v>27751.260695207318</v>
          </cell>
          <cell r="M86">
            <v>28468.532354038318</v>
          </cell>
          <cell r="N86">
            <v>28923.529463580038</v>
          </cell>
          <cell r="O86">
            <v>37426.776197326188</v>
          </cell>
          <cell r="P86">
            <v>45636.83905223816</v>
          </cell>
          <cell r="Q86">
            <v>35543.440108941431</v>
          </cell>
          <cell r="R86">
            <v>25033.896591712532</v>
          </cell>
          <cell r="S86">
            <v>24815.569446749942</v>
          </cell>
          <cell r="T86">
            <v>24572.240996084678</v>
          </cell>
          <cell r="U86">
            <v>46451.933865283849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CO86">
            <v>880769.86953410134</v>
          </cell>
        </row>
        <row r="87">
          <cell r="A87">
            <v>-173738.79022670936</v>
          </cell>
          <cell r="B87">
            <v>9600.5681563581747</v>
          </cell>
          <cell r="C87">
            <v>45360.659706135717</v>
          </cell>
          <cell r="D87">
            <v>47760.510419076076</v>
          </cell>
          <cell r="E87">
            <v>26051.763143226068</v>
          </cell>
          <cell r="F87">
            <v>25965.964277804444</v>
          </cell>
          <cell r="G87">
            <v>25238.682529107347</v>
          </cell>
          <cell r="H87">
            <v>24838.240143772608</v>
          </cell>
          <cell r="I87">
            <v>25707.611978257912</v>
          </cell>
          <cell r="J87">
            <v>26225.304277261275</v>
          </cell>
          <cell r="K87">
            <v>26814.313770155954</v>
          </cell>
          <cell r="L87">
            <v>27505.691080964556</v>
          </cell>
          <cell r="M87">
            <v>28235.056297194402</v>
          </cell>
          <cell r="N87">
            <v>28704.76953077603</v>
          </cell>
          <cell r="O87">
            <v>37112.428428658946</v>
          </cell>
          <cell r="P87">
            <v>45222.507684624536</v>
          </cell>
          <cell r="Q87">
            <v>35272.652508030282</v>
          </cell>
          <cell r="R87">
            <v>24910.042575567408</v>
          </cell>
          <cell r="S87">
            <v>24698.223507501491</v>
          </cell>
          <cell r="T87">
            <v>24461.410144481306</v>
          </cell>
          <cell r="U87">
            <v>46045.039097915083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CO87">
            <v>868693.95113354677</v>
          </cell>
        </row>
        <row r="88">
          <cell r="A88">
            <v>-157159.16459872661</v>
          </cell>
          <cell r="B88">
            <v>10428.314263557302</v>
          </cell>
          <cell r="C88">
            <v>45108.555468358638</v>
          </cell>
          <cell r="D88">
            <v>42770.998656870855</v>
          </cell>
          <cell r="E88">
            <v>23378.753033674344</v>
          </cell>
          <cell r="F88">
            <v>23481.697710723201</v>
          </cell>
          <cell r="G88">
            <v>22990.372157769205</v>
          </cell>
          <cell r="H88">
            <v>22788.0671978424</v>
          </cell>
          <cell r="I88">
            <v>23735.066701238022</v>
          </cell>
          <cell r="J88">
            <v>24355.64580567048</v>
          </cell>
          <cell r="K88">
            <v>25042.308946898869</v>
          </cell>
          <cell r="L88">
            <v>25819.91773656712</v>
          </cell>
          <cell r="M88">
            <v>26632.302168203118</v>
          </cell>
          <cell r="N88">
            <v>27203.037874438109</v>
          </cell>
          <cell r="O88">
            <v>34954.510434920303</v>
          </cell>
          <cell r="P88">
            <v>42378.227550763579</v>
          </cell>
          <cell r="Q88">
            <v>33413.764057939348</v>
          </cell>
          <cell r="R88">
            <v>24059.816053617935</v>
          </cell>
          <cell r="S88">
            <v>23892.673288805971</v>
          </cell>
          <cell r="T88">
            <v>23700.584356055886</v>
          </cell>
          <cell r="U88">
            <v>43251.809345448826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CO88">
            <v>785795.82299363299</v>
          </cell>
        </row>
        <row r="89">
          <cell r="A89">
            <v>-164844.41026876416</v>
          </cell>
          <cell r="B89">
            <v>8383.0528808557137</v>
          </cell>
          <cell r="C89">
            <v>44713.647831549562</v>
          </cell>
          <cell r="D89">
            <v>42175.602719553819</v>
          </cell>
          <cell r="E89">
            <v>24617.788210423139</v>
          </cell>
          <cell r="F89">
            <v>24633.24354814284</v>
          </cell>
          <cell r="G89">
            <v>24032.543913268113</v>
          </cell>
          <cell r="H89">
            <v>23738.395215439232</v>
          </cell>
          <cell r="I89">
            <v>24649.411535634121</v>
          </cell>
          <cell r="J89">
            <v>25222.298949453732</v>
          </cell>
          <cell r="K89">
            <v>25863.69615435414</v>
          </cell>
          <cell r="L89">
            <v>26601.333589156064</v>
          </cell>
          <cell r="M89">
            <v>27375.235664190797</v>
          </cell>
          <cell r="N89">
            <v>27899.143864307363</v>
          </cell>
          <cell r="O89">
            <v>35954.782111120541</v>
          </cell>
          <cell r="P89">
            <v>43696.652470216228</v>
          </cell>
          <cell r="Q89">
            <v>34275.424914022369</v>
          </cell>
          <cell r="R89">
            <v>24453.926261108631</v>
          </cell>
          <cell r="S89">
            <v>24266.074442073121</v>
          </cell>
          <cell r="T89">
            <v>24053.254146517334</v>
          </cell>
          <cell r="U89">
            <v>44546.570598943974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CO89">
            <v>824222.05134382076</v>
          </cell>
        </row>
        <row r="90">
          <cell r="A90">
            <v>-195515.16269887806</v>
          </cell>
          <cell r="B90">
            <v>9392.6263735468674</v>
          </cell>
          <cell r="C90">
            <v>45542.309642982174</v>
          </cell>
          <cell r="D90">
            <v>49586.515301343141</v>
          </cell>
          <cell r="E90">
            <v>29562.606214931307</v>
          </cell>
          <cell r="F90">
            <v>29228.903701093339</v>
          </cell>
          <cell r="G90">
            <v>28191.707234120302</v>
          </cell>
          <cell r="H90">
            <v>27531.022882339836</v>
          </cell>
          <cell r="I90">
            <v>28298.435295649571</v>
          </cell>
          <cell r="J90">
            <v>28680.991769045839</v>
          </cell>
          <cell r="K90">
            <v>29141.738883337996</v>
          </cell>
          <cell r="L90">
            <v>29719.85616978872</v>
          </cell>
          <cell r="M90">
            <v>30340.180482586875</v>
          </cell>
          <cell r="N90">
            <v>30677.206583062041</v>
          </cell>
          <cell r="O90">
            <v>39946.728011198153</v>
          </cell>
          <cell r="P90">
            <v>48958.303956502212</v>
          </cell>
          <cell r="Q90">
            <v>37714.194203946048</v>
          </cell>
          <cell r="R90">
            <v>26026.765585068759</v>
          </cell>
          <cell r="S90">
            <v>25756.266795146264</v>
          </cell>
          <cell r="T90">
            <v>25460.710498237284</v>
          </cell>
          <cell r="U90">
            <v>49713.783667598502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CO90">
            <v>977575.81349439023</v>
          </cell>
        </row>
        <row r="91">
          <cell r="A91">
            <v>-152180.86813282286</v>
          </cell>
          <cell r="B91">
            <v>5484.2579085519537</v>
          </cell>
          <cell r="C91">
            <v>41408.113033384245</v>
          </cell>
          <cell r="D91">
            <v>40509.837893929798</v>
          </cell>
          <cell r="E91">
            <v>22576.139206300119</v>
          </cell>
          <cell r="F91">
            <v>22735.757135901702</v>
          </cell>
          <cell r="G91">
            <v>22315.281186052991</v>
          </cell>
          <cell r="H91">
            <v>22172.470141537982</v>
          </cell>
          <cell r="I91">
            <v>23142.778587997898</v>
          </cell>
          <cell r="J91">
            <v>23794.25109324354</v>
          </cell>
          <cell r="K91">
            <v>24510.236296579438</v>
          </cell>
          <cell r="L91">
            <v>25313.737460182383</v>
          </cell>
          <cell r="M91">
            <v>26151.049732526611</v>
          </cell>
          <cell r="N91">
            <v>26752.119043987193</v>
          </cell>
          <cell r="O91">
            <v>34306.561213207533</v>
          </cell>
          <cell r="P91">
            <v>41524.187172762409</v>
          </cell>
          <cell r="Q91">
            <v>32855.603215876668</v>
          </cell>
          <cell r="R91">
            <v>23804.522008721367</v>
          </cell>
          <cell r="S91">
            <v>23650.794015001768</v>
          </cell>
          <cell r="T91">
            <v>23472.134304246822</v>
          </cell>
          <cell r="U91">
            <v>42413.09765694823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CO91">
            <v>760904.34066411422</v>
          </cell>
        </row>
        <row r="92">
          <cell r="A92">
            <v>-177045.55655472493</v>
          </cell>
          <cell r="B92">
            <v>8098.2525754212038</v>
          </cell>
          <cell r="C92">
            <v>46454.882646521233</v>
          </cell>
          <cell r="D92">
            <v>44168.504322542314</v>
          </cell>
          <cell r="E92">
            <v>26584.888560110747</v>
          </cell>
          <cell r="F92">
            <v>26461.445250545636</v>
          </cell>
          <cell r="G92">
            <v>25687.10260792519</v>
          </cell>
          <cell r="H92">
            <v>25247.142191160732</v>
          </cell>
          <cell r="I92">
            <v>26101.031374382568</v>
          </cell>
          <cell r="J92">
            <v>26598.20314828954</v>
          </cell>
          <cell r="K92">
            <v>27167.73585664358</v>
          </cell>
          <cell r="L92">
            <v>27841.914507053916</v>
          </cell>
          <cell r="M92">
            <v>28554.721741080597</v>
          </cell>
          <cell r="N92">
            <v>29004.286286239549</v>
          </cell>
          <cell r="O92">
            <v>37542.819965864081</v>
          </cell>
          <cell r="P92">
            <v>45789.79249461562</v>
          </cell>
          <cell r="Q92">
            <v>35643.403324256389</v>
          </cell>
          <cell r="R92">
            <v>25079.618203935141</v>
          </cell>
          <cell r="S92">
            <v>24858.888554980731</v>
          </cell>
          <cell r="T92">
            <v>24613.155012254807</v>
          </cell>
          <cell r="U92">
            <v>46602.142032512143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CO92">
            <v>885227.78277362452</v>
          </cell>
        </row>
        <row r="93">
          <cell r="A93">
            <v>-176272.24709251878</v>
          </cell>
          <cell r="B93">
            <v>6100.0462544295078</v>
          </cell>
          <cell r="C93">
            <v>45156.826337595849</v>
          </cell>
          <cell r="D93">
            <v>47148.954974851673</v>
          </cell>
          <cell r="E93">
            <v>26460.213609260107</v>
          </cell>
          <cell r="F93">
            <v>26345.573705187904</v>
          </cell>
          <cell r="G93">
            <v>25582.23656793464</v>
          </cell>
          <cell r="H93">
            <v>25151.517707603547</v>
          </cell>
          <cell r="I93">
            <v>26009.027612562168</v>
          </cell>
          <cell r="J93">
            <v>26510.998248756965</v>
          </cell>
          <cell r="K93">
            <v>27085.08573367678</v>
          </cell>
          <cell r="L93">
            <v>27763.286406057647</v>
          </cell>
          <cell r="M93">
            <v>28479.965835166375</v>
          </cell>
          <cell r="N93">
            <v>28934.242286115725</v>
          </cell>
          <cell r="O93">
            <v>37442.170021126738</v>
          </cell>
          <cell r="P93">
            <v>45657.129140808276</v>
          </cell>
          <cell r="Q93">
            <v>35556.700761732034</v>
          </cell>
          <cell r="R93">
            <v>25039.961807029998</v>
          </cell>
          <cell r="S93">
            <v>24821.315957120161</v>
          </cell>
          <cell r="T93">
            <v>24577.668458186512</v>
          </cell>
          <cell r="U93">
            <v>46471.859778487182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CO93">
            <v>881361.23546259385</v>
          </cell>
        </row>
        <row r="94">
          <cell r="A94">
            <v>-177072.06177153846</v>
          </cell>
          <cell r="B94">
            <v>7312.1754549334728</v>
          </cell>
          <cell r="C94">
            <v>46325.991406959263</v>
          </cell>
          <cell r="D94">
            <v>45214.024950382562</v>
          </cell>
          <cell r="E94">
            <v>26589.161799693509</v>
          </cell>
          <cell r="F94">
            <v>26465.416753006532</v>
          </cell>
          <cell r="G94">
            <v>25690.696896191614</v>
          </cell>
          <cell r="H94">
            <v>25250.419724662184</v>
          </cell>
          <cell r="I94">
            <v>26104.184807482736</v>
          </cell>
          <cell r="J94">
            <v>26601.192100167311</v>
          </cell>
          <cell r="K94">
            <v>27170.568693348883</v>
          </cell>
          <cell r="L94">
            <v>27844.609488773829</v>
          </cell>
          <cell r="M94">
            <v>28557.284003139008</v>
          </cell>
          <cell r="N94">
            <v>29006.687047513704</v>
          </cell>
          <cell r="O94">
            <v>37546.269747274928</v>
          </cell>
          <cell r="P94">
            <v>45794.339537071181</v>
          </cell>
          <cell r="Q94">
            <v>35646.375058510705</v>
          </cell>
          <cell r="R94">
            <v>25080.977428733793</v>
          </cell>
          <cell r="S94">
            <v>24860.176357472723</v>
          </cell>
          <cell r="T94">
            <v>24614.371315501412</v>
          </cell>
          <cell r="U94">
            <v>46606.607462664571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CO94">
            <v>885360.30885769229</v>
          </cell>
        </row>
        <row r="95">
          <cell r="A95">
            <v>-174237.96538395018</v>
          </cell>
          <cell r="B95">
            <v>6364.4456713950203</v>
          </cell>
          <cell r="C95">
            <v>46353.116695012781</v>
          </cell>
          <cell r="D95">
            <v>47967.48360134734</v>
          </cell>
          <cell r="E95">
            <v>26132.241452669266</v>
          </cell>
          <cell r="F95">
            <v>26040.759944611273</v>
          </cell>
          <cell r="G95">
            <v>25306.374086704629</v>
          </cell>
          <cell r="H95">
            <v>24899.966230092003</v>
          </cell>
          <cell r="I95">
            <v>25767.000870438846</v>
          </cell>
          <cell r="J95">
            <v>26281.595479637217</v>
          </cell>
          <cell r="K95">
            <v>26867.664841291524</v>
          </cell>
          <cell r="L95">
            <v>27556.445916637247</v>
          </cell>
          <cell r="M95">
            <v>28283.311611416146</v>
          </cell>
          <cell r="N95">
            <v>28749.983286050563</v>
          </cell>
          <cell r="O95">
            <v>37177.398475510789</v>
          </cell>
          <cell r="P95">
            <v>45308.142548457676</v>
          </cell>
          <cell r="Q95">
            <v>35328.619449334496</v>
          </cell>
          <cell r="R95">
            <v>24935.640979735705</v>
          </cell>
          <cell r="S95">
            <v>24722.476808879022</v>
          </cell>
          <cell r="T95">
            <v>24484.31689407221</v>
          </cell>
          <cell r="U95">
            <v>46129.136949831853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CO95">
            <v>871189.82691975089</v>
          </cell>
        </row>
        <row r="96">
          <cell r="A96">
            <v>-156650.51820682856</v>
          </cell>
          <cell r="B96">
            <v>4639.7419238304647</v>
          </cell>
          <cell r="C96">
            <v>42512.728361154266</v>
          </cell>
          <cell r="D96">
            <v>40366.5417789817</v>
          </cell>
          <cell r="E96">
            <v>23296.747747292196</v>
          </cell>
          <cell r="F96">
            <v>23405.482888132377</v>
          </cell>
          <cell r="G96">
            <v>22921.396236122491</v>
          </cell>
          <cell r="H96">
            <v>22725.169934954021</v>
          </cell>
          <cell r="I96">
            <v>23674.550977872066</v>
          </cell>
          <cell r="J96">
            <v>24298.286546963653</v>
          </cell>
          <cell r="K96">
            <v>24987.945604806708</v>
          </cell>
          <cell r="L96">
            <v>25768.1998903126</v>
          </cell>
          <cell r="M96">
            <v>26583.131268744721</v>
          </cell>
          <cell r="N96">
            <v>27156.966243767063</v>
          </cell>
          <cell r="O96">
            <v>34888.307661338156</v>
          </cell>
          <cell r="P96">
            <v>42290.967870714259</v>
          </cell>
          <cell r="Q96">
            <v>33356.735212759348</v>
          </cell>
          <cell r="R96">
            <v>24033.731951214853</v>
          </cell>
          <cell r="S96">
            <v>23867.959810864661</v>
          </cell>
          <cell r="T96">
            <v>23677.242979065282</v>
          </cell>
          <cell r="U96">
            <v>43166.115840226645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CO96">
            <v>783252.59103414277</v>
          </cell>
        </row>
        <row r="97">
          <cell r="A97">
            <v>-186477.55896324493</v>
          </cell>
          <cell r="B97">
            <v>4144.4358288030053</v>
          </cell>
          <cell r="C97">
            <v>49239.086413724741</v>
          </cell>
          <cell r="D97">
            <v>45158.84606357773</v>
          </cell>
          <cell r="E97">
            <v>28105.54037439169</v>
          </cell>
          <cell r="F97">
            <v>27874.722532547021</v>
          </cell>
          <cell r="G97">
            <v>26966.146496694921</v>
          </cell>
          <cell r="H97">
            <v>26413.467450716576</v>
          </cell>
          <cell r="I97">
            <v>27223.194939545894</v>
          </cell>
          <cell r="J97">
            <v>27661.835319657017</v>
          </cell>
          <cell r="K97">
            <v>28175.813731011476</v>
          </cell>
          <cell r="L97">
            <v>28800.936055630969</v>
          </cell>
          <cell r="M97">
            <v>29466.514392140016</v>
          </cell>
          <cell r="N97">
            <v>29858.608145933664</v>
          </cell>
          <cell r="O97">
            <v>38770.440430344308</v>
          </cell>
          <cell r="P97">
            <v>47407.878311209912</v>
          </cell>
          <cell r="Q97">
            <v>36700.908525630643</v>
          </cell>
          <cell r="R97">
            <v>25563.304553841677</v>
          </cell>
          <cell r="S97">
            <v>25317.158951032208</v>
          </cell>
          <cell r="T97">
            <v>25045.982075417283</v>
          </cell>
          <cell r="U97">
            <v>48191.185738561733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CO97">
            <v>932387.7948162246</v>
          </cell>
        </row>
        <row r="98">
          <cell r="A98">
            <v>-175511.00095838367</v>
          </cell>
          <cell r="B98">
            <v>11162.547407487931</v>
          </cell>
          <cell r="C98">
            <v>45038.381028123316</v>
          </cell>
          <cell r="D98">
            <v>44528.53135127922</v>
          </cell>
          <cell r="E98">
            <v>26337.483539350484</v>
          </cell>
          <cell r="F98">
            <v>26231.509711055463</v>
          </cell>
          <cell r="G98">
            <v>25479.006397548328</v>
          </cell>
          <cell r="H98">
            <v>25057.384928949999</v>
          </cell>
          <cell r="I98">
            <v>25918.459073788705</v>
          </cell>
          <cell r="J98">
            <v>26425.153711878571</v>
          </cell>
          <cell r="K98">
            <v>27003.724920613677</v>
          </cell>
          <cell r="L98">
            <v>27685.884872980525</v>
          </cell>
          <cell r="M98">
            <v>28406.376092427847</v>
          </cell>
          <cell r="N98">
            <v>28865.290945262372</v>
          </cell>
          <cell r="O98">
            <v>37343.090176540783</v>
          </cell>
          <cell r="P98">
            <v>45526.535283933466</v>
          </cell>
          <cell r="Q98">
            <v>35471.350725598983</v>
          </cell>
          <cell r="R98">
            <v>25000.924034555821</v>
          </cell>
          <cell r="S98">
            <v>24784.329477232524</v>
          </cell>
          <cell r="T98">
            <v>24542.735480615986</v>
          </cell>
          <cell r="U98">
            <v>46343.609877160983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CO98">
            <v>877555.00479191833</v>
          </cell>
        </row>
        <row r="99">
          <cell r="A99">
            <v>-173213.56459307592</v>
          </cell>
          <cell r="B99">
            <v>8264.0100134370005</v>
          </cell>
          <cell r="C99">
            <v>42815.146240175935</v>
          </cell>
          <cell r="D99">
            <v>46661.129771911685</v>
          </cell>
          <cell r="E99">
            <v>25967.084908626603</v>
          </cell>
          <cell r="F99">
            <v>25887.265246168492</v>
          </cell>
          <cell r="G99">
            <v>25167.458349147695</v>
          </cell>
          <cell r="H99">
            <v>24773.292755408875</v>
          </cell>
          <cell r="I99">
            <v>25645.123755288398</v>
          </cell>
          <cell r="J99">
            <v>26166.075403373885</v>
          </cell>
          <cell r="K99">
            <v>26758.178464270226</v>
          </cell>
          <cell r="L99">
            <v>27452.287500398874</v>
          </cell>
          <cell r="M99">
            <v>28184.282680717966</v>
          </cell>
          <cell r="N99">
            <v>28657.19620322049</v>
          </cell>
          <cell r="O99">
            <v>37044.067787048421</v>
          </cell>
          <cell r="P99">
            <v>45132.403790299177</v>
          </cell>
          <cell r="Q99">
            <v>35213.764817441865</v>
          </cell>
          <cell r="R99">
            <v>24883.10826632884</v>
          </cell>
          <cell r="S99">
            <v>24672.704497993589</v>
          </cell>
          <cell r="T99">
            <v>24437.307959318918</v>
          </cell>
          <cell r="U99">
            <v>45956.552427616145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CO99">
            <v>866067.82296537957</v>
          </cell>
        </row>
        <row r="100">
          <cell r="A100">
            <v>-173150.96617189024</v>
          </cell>
          <cell r="B100">
            <v>9883.2617064221558</v>
          </cell>
          <cell r="C100">
            <v>43281.000876456368</v>
          </cell>
          <cell r="D100">
            <v>44390.276956821283</v>
          </cell>
          <cell r="E100">
            <v>25956.9926293178</v>
          </cell>
          <cell r="F100">
            <v>25877.885591380524</v>
          </cell>
          <cell r="G100">
            <v>25158.969576075411</v>
          </cell>
          <cell r="H100">
            <v>24765.552074620806</v>
          </cell>
          <cell r="I100">
            <v>25637.676167337355</v>
          </cell>
          <cell r="J100">
            <v>26159.01627724486</v>
          </cell>
          <cell r="K100">
            <v>26751.488041533463</v>
          </cell>
          <cell r="L100">
            <v>27445.922655244634</v>
          </cell>
          <cell r="M100">
            <v>28178.231284849608</v>
          </cell>
          <cell r="N100">
            <v>28651.526230155912</v>
          </cell>
          <cell r="O100">
            <v>37035.920301544975</v>
          </cell>
          <cell r="P100">
            <v>45121.664859892335</v>
          </cell>
          <cell r="Q100">
            <v>35206.74635485727</v>
          </cell>
          <cell r="R100">
            <v>24879.898131243841</v>
          </cell>
          <cell r="S100">
            <v>24669.663043801091</v>
          </cell>
          <cell r="T100">
            <v>24434.435367728307</v>
          </cell>
          <cell r="U100">
            <v>45946.006244220218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CO100">
            <v>865754.83085945109</v>
          </cell>
        </row>
        <row r="101">
          <cell r="A101">
            <v>-195849.92124817104</v>
          </cell>
          <cell r="B101">
            <v>6800.7235108080931</v>
          </cell>
          <cell r="C101">
            <v>52268.661421760422</v>
          </cell>
          <cell r="D101">
            <v>49647.020166732196</v>
          </cell>
          <cell r="E101">
            <v>29616.576853750215</v>
          </cell>
          <cell r="F101">
            <v>29279.063426693516</v>
          </cell>
          <cell r="G101">
            <v>28237.102777732383</v>
          </cell>
          <cell r="H101">
            <v>27572.417841223687</v>
          </cell>
          <cell r="I101">
            <v>28338.262877415786</v>
          </cell>
          <cell r="J101">
            <v>28718.741967491966</v>
          </cell>
          <cell r="K101">
            <v>29177.517360927763</v>
          </cell>
          <cell r="L101">
            <v>29753.893551082358</v>
          </cell>
          <cell r="M101">
            <v>30372.54162626624</v>
          </cell>
          <cell r="N101">
            <v>30707.527986088913</v>
          </cell>
          <cell r="O101">
            <v>39990.298445976725</v>
          </cell>
          <cell r="P101">
            <v>49015.732701442386</v>
          </cell>
          <cell r="Q101">
            <v>37751.726945324765</v>
          </cell>
          <cell r="R101">
            <v>26043.932474324567</v>
          </cell>
          <cell r="S101">
            <v>25772.531626973214</v>
          </cell>
          <cell r="T101">
            <v>25476.072300904816</v>
          </cell>
          <cell r="U101">
            <v>49770.181656356435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CO101">
            <v>979249.60624085518</v>
          </cell>
        </row>
        <row r="102">
          <cell r="A102">
            <v>-156791.01052718953</v>
          </cell>
          <cell r="B102">
            <v>8762.7936039200868</v>
          </cell>
          <cell r="C102">
            <v>42350.771105378517</v>
          </cell>
          <cell r="D102">
            <v>42643.464907339061</v>
          </cell>
          <cell r="E102">
            <v>23319.398282416856</v>
          </cell>
          <cell r="F102">
            <v>23426.534049493712</v>
          </cell>
          <cell r="G102">
            <v>22940.447953456103</v>
          </cell>
          <cell r="H102">
            <v>22742.542676702084</v>
          </cell>
          <cell r="I102">
            <v>23691.265918800491</v>
          </cell>
          <cell r="J102">
            <v>24314.129646370813</v>
          </cell>
          <cell r="K102">
            <v>25002.961207383858</v>
          </cell>
          <cell r="L102">
            <v>25782.484785163208</v>
          </cell>
          <cell r="M102">
            <v>26596.712675924929</v>
          </cell>
          <cell r="N102">
            <v>27169.691607396715</v>
          </cell>
          <cell r="O102">
            <v>34906.593412349059</v>
          </cell>
          <cell r="P102">
            <v>42315.069712621247</v>
          </cell>
          <cell r="Q102">
            <v>33372.487049230534</v>
          </cell>
          <cell r="R102">
            <v>24040.936595009669</v>
          </cell>
          <cell r="S102">
            <v>23874.785876900787</v>
          </cell>
          <cell r="T102">
            <v>23683.690059524451</v>
          </cell>
          <cell r="U102">
            <v>43189.785091754427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CO102">
            <v>783955.05263594759</v>
          </cell>
        </row>
        <row r="103">
          <cell r="A103">
            <v>-193018.92487740135</v>
          </cell>
          <cell r="B103">
            <v>12081.088163215652</v>
          </cell>
          <cell r="C103">
            <v>46339.563090629046</v>
          </cell>
          <cell r="D103">
            <v>51820.956101499542</v>
          </cell>
          <cell r="E103">
            <v>29160.156299452414</v>
          </cell>
          <cell r="F103">
            <v>28854.871120230331</v>
          </cell>
          <cell r="G103">
            <v>27853.200351680076</v>
          </cell>
          <cell r="H103">
            <v>27222.347682849177</v>
          </cell>
          <cell r="I103">
            <v>28001.447761940632</v>
          </cell>
          <cell r="J103">
            <v>28399.494931013884</v>
          </cell>
          <cell r="K103">
            <v>28874.944833888112</v>
          </cell>
          <cell r="L103">
            <v>29466.045180617723</v>
          </cell>
          <cell r="M103">
            <v>30098.868913490667</v>
          </cell>
          <cell r="N103">
            <v>30451.105014644694</v>
          </cell>
          <cell r="O103">
            <v>39621.830656307</v>
          </cell>
          <cell r="P103">
            <v>48530.067529194952</v>
          </cell>
          <cell r="Q103">
            <v>37434.318906448985</v>
          </cell>
          <cell r="R103">
            <v>25898.754998549171</v>
          </cell>
          <cell r="S103">
            <v>25634.982698139094</v>
          </cell>
          <cell r="T103">
            <v>25346.160136773382</v>
          </cell>
          <cell r="U103">
            <v>49293.233414617513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CO103">
            <v>965094.62438700674</v>
          </cell>
        </row>
        <row r="104">
          <cell r="A104">
            <v>-159020.41203038409</v>
          </cell>
          <cell r="B104">
            <v>9203.8885683255503</v>
          </cell>
          <cell r="C104">
            <v>39821.895992655293</v>
          </cell>
          <cell r="D104">
            <v>43623.374563764519</v>
          </cell>
          <cell r="E104">
            <v>23678.828156770076</v>
          </cell>
          <cell r="F104">
            <v>23760.584271329652</v>
          </cell>
          <cell r="G104">
            <v>23242.770010297376</v>
          </cell>
          <cell r="H104">
            <v>23018.221920010947</v>
          </cell>
          <cell r="I104">
            <v>23956.506853932602</v>
          </cell>
          <cell r="J104">
            <v>24565.535769799128</v>
          </cell>
          <cell r="K104">
            <v>25241.236202566659</v>
          </cell>
          <cell r="L104">
            <v>26009.164549373338</v>
          </cell>
          <cell r="M104">
            <v>26812.229150458246</v>
          </cell>
          <cell r="N104">
            <v>27371.623960222743</v>
          </cell>
          <cell r="O104">
            <v>35196.760737411663</v>
          </cell>
          <cell r="P104">
            <v>42697.529639535023</v>
          </cell>
          <cell r="Q104">
            <v>33622.444967333882</v>
          </cell>
          <cell r="R104">
            <v>24155.263439814284</v>
          </cell>
          <cell r="S104">
            <v>23983.105262920421</v>
          </cell>
          <cell r="T104">
            <v>23785.995515295508</v>
          </cell>
          <cell r="U104">
            <v>43565.38046095334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CO104">
            <v>795102.06015192042</v>
          </cell>
        </row>
        <row r="105">
          <cell r="A105">
            <v>-195397.55778634275</v>
          </cell>
          <cell r="B105">
            <v>4474.9037338773924</v>
          </cell>
          <cell r="C105">
            <v>50923.792108138528</v>
          </cell>
          <cell r="D105">
            <v>48464.120764226638</v>
          </cell>
          <cell r="E105">
            <v>29543.645646870747</v>
          </cell>
          <cell r="F105">
            <v>29211.281955048486</v>
          </cell>
          <cell r="G105">
            <v>28175.75920546714</v>
          </cell>
          <cell r="H105">
            <v>27516.480309702791</v>
          </cell>
          <cell r="I105">
            <v>28284.443362419079</v>
          </cell>
          <cell r="J105">
            <v>28667.729646850828</v>
          </cell>
          <cell r="K105">
            <v>29129.169451619477</v>
          </cell>
          <cell r="L105">
            <v>29707.898407220673</v>
          </cell>
          <cell r="M105">
            <v>30328.811603495029</v>
          </cell>
          <cell r="N105">
            <v>30666.554290660417</v>
          </cell>
          <cell r="O105">
            <v>39931.421166362983</v>
          </cell>
          <cell r="P105">
            <v>48938.128512021423</v>
          </cell>
          <cell r="Q105">
            <v>37701.008477169758</v>
          </cell>
          <cell r="R105">
            <v>26020.734639739123</v>
          </cell>
          <cell r="S105">
            <v>25750.552754001001</v>
          </cell>
          <cell r="T105">
            <v>25455.313702657673</v>
          </cell>
          <cell r="U105">
            <v>49693.970340802101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CO105">
            <v>976987.78893171367</v>
          </cell>
        </row>
        <row r="106">
          <cell r="A106">
            <v>-171480.31849939536</v>
          </cell>
          <cell r="B106">
            <v>4956.2504776483547</v>
          </cell>
          <cell r="C106">
            <v>40422.023223613156</v>
          </cell>
          <cell r="D106">
            <v>45201.008541398376</v>
          </cell>
          <cell r="E106">
            <v>25687.646492180655</v>
          </cell>
          <cell r="F106">
            <v>25627.55821660885</v>
          </cell>
          <cell r="G106">
            <v>24932.418351505818</v>
          </cell>
          <cell r="H106">
            <v>24558.966187992017</v>
          </cell>
          <cell r="I106">
            <v>25438.912440707587</v>
          </cell>
          <cell r="J106">
            <v>25970.619950089691</v>
          </cell>
          <cell r="K106">
            <v>26572.931794242293</v>
          </cell>
          <cell r="L106">
            <v>27276.055531742328</v>
          </cell>
          <cell r="M106">
            <v>28016.729601080457</v>
          </cell>
          <cell r="N106">
            <v>28500.20408617831</v>
          </cell>
          <cell r="O106">
            <v>36818.477474151521</v>
          </cell>
          <cell r="P106">
            <v>44835.060681234725</v>
          </cell>
          <cell r="Q106">
            <v>35019.435270020098</v>
          </cell>
          <cell r="R106">
            <v>24794.224968781637</v>
          </cell>
          <cell r="S106">
            <v>24588.491693606709</v>
          </cell>
          <cell r="T106">
            <v>24357.77067932536</v>
          </cell>
          <cell r="U106">
            <v>45664.546162466228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CO106">
            <v>857401.59249697672</v>
          </cell>
        </row>
        <row r="107">
          <cell r="A107">
            <v>-168895.71684396043</v>
          </cell>
          <cell r="B107">
            <v>10534.852312592906</v>
          </cell>
          <cell r="C107">
            <v>42133.838959027329</v>
          </cell>
          <cell r="D107">
            <v>40258.642949262532</v>
          </cell>
          <cell r="E107">
            <v>25270.950330930842</v>
          </cell>
          <cell r="F107">
            <v>25240.285329639431</v>
          </cell>
          <cell r="G107">
            <v>24581.92873020321</v>
          </cell>
          <cell r="H107">
            <v>24239.364255543391</v>
          </cell>
          <cell r="I107">
            <v>25131.411903433633</v>
          </cell>
          <cell r="J107">
            <v>25679.1584605963</v>
          </cell>
          <cell r="K107">
            <v>26296.693554465754</v>
          </cell>
          <cell r="L107">
            <v>27013.259937053896</v>
          </cell>
          <cell r="M107">
            <v>27766.875890991054</v>
          </cell>
          <cell r="N107">
            <v>28266.098792604105</v>
          </cell>
          <cell r="O107">
            <v>36482.079141399292</v>
          </cell>
          <cell r="P107">
            <v>44391.665196472364</v>
          </cell>
          <cell r="Q107">
            <v>34729.652721657578</v>
          </cell>
          <cell r="R107">
            <v>24661.682960570361</v>
          </cell>
          <cell r="S107">
            <v>24462.91428459312</v>
          </cell>
          <cell r="T107">
            <v>24239.165372041272</v>
          </cell>
          <cell r="U107">
            <v>45229.108933410025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CO107">
            <v>844478.58421980205</v>
          </cell>
        </row>
        <row r="108">
          <cell r="A108">
            <v>-195966.95645742255</v>
          </cell>
          <cell r="B108">
            <v>7869.9865223744273</v>
          </cell>
          <cell r="C108">
            <v>48454.220712302063</v>
          </cell>
          <cell r="D108">
            <v>50389.717338322138</v>
          </cell>
          <cell r="E108">
            <v>29635.44557277445</v>
          </cell>
          <cell r="F108">
            <v>29296.599809241583</v>
          </cell>
          <cell r="G108">
            <v>28252.973550732728</v>
          </cell>
          <cell r="H108">
            <v>27586.889966536612</v>
          </cell>
          <cell r="I108">
            <v>28352.187030737005</v>
          </cell>
          <cell r="J108">
            <v>28731.939845138069</v>
          </cell>
          <cell r="K108">
            <v>29190.025903637594</v>
          </cell>
          <cell r="L108">
            <v>29765.793387697551</v>
          </cell>
          <cell r="M108">
            <v>30383.855432082586</v>
          </cell>
          <cell r="N108">
            <v>30718.128676513712</v>
          </cell>
          <cell r="O108">
            <v>40005.531141190215</v>
          </cell>
          <cell r="P108">
            <v>49035.810411766244</v>
          </cell>
          <cell r="Q108">
            <v>37764.848797627899</v>
          </cell>
          <cell r="R108">
            <v>26049.934204468591</v>
          </cell>
          <cell r="S108">
            <v>25778.217988084332</v>
          </cell>
          <cell r="T108">
            <v>25481.442953255486</v>
          </cell>
          <cell r="U108">
            <v>49789.899003171333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CO108">
            <v>979834.78228711267</v>
          </cell>
        </row>
        <row r="109">
          <cell r="A109">
            <v>-187737.71137200599</v>
          </cell>
          <cell r="B109">
            <v>10750.072866162751</v>
          </cell>
          <cell r="C109">
            <v>49805.933974573709</v>
          </cell>
          <cell r="D109">
            <v>47256.268780154234</v>
          </cell>
          <cell r="E109">
            <v>28308.705403794302</v>
          </cell>
          <cell r="F109">
            <v>28063.541904513346</v>
          </cell>
          <cell r="G109">
            <v>27137.031762361163</v>
          </cell>
          <cell r="H109">
            <v>26569.293066696046</v>
          </cell>
          <cell r="I109">
            <v>27373.120380445442</v>
          </cell>
          <cell r="J109">
            <v>27803.940737439247</v>
          </cell>
          <cell r="K109">
            <v>28310.49687745078</v>
          </cell>
          <cell r="L109">
            <v>28929.065085093571</v>
          </cell>
          <cell r="M109">
            <v>29588.333456190048</v>
          </cell>
          <cell r="N109">
            <v>29972.748887498637</v>
          </cell>
          <cell r="O109">
            <v>38934.455325416915</v>
          </cell>
          <cell r="P109">
            <v>47624.060904369784</v>
          </cell>
          <cell r="Q109">
            <v>36842.195356259988</v>
          </cell>
          <cell r="R109">
            <v>25627.926941805505</v>
          </cell>
          <cell r="S109">
            <v>25378.385668163479</v>
          </cell>
          <cell r="T109">
            <v>25103.809463769947</v>
          </cell>
          <cell r="U109">
            <v>48403.488192174322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CO109">
            <v>938688.55686002993</v>
          </cell>
        </row>
        <row r="110">
          <cell r="A110">
            <v>-179514.65011566819</v>
          </cell>
          <cell r="B110">
            <v>8440.4070498431975</v>
          </cell>
          <cell r="C110">
            <v>45898.3898439154</v>
          </cell>
          <cell r="D110">
            <v>45891.256442130616</v>
          </cell>
          <cell r="E110">
            <v>26982.962207726203</v>
          </cell>
          <cell r="F110">
            <v>26831.41057558258</v>
          </cell>
          <cell r="G110">
            <v>26021.928543409784</v>
          </cell>
          <cell r="H110">
            <v>25552.460835453319</v>
          </cell>
          <cell r="I110">
            <v>26394.78944536957</v>
          </cell>
          <cell r="J110">
            <v>26876.63897048169</v>
          </cell>
          <cell r="K110">
            <v>27431.62876938119</v>
          </cell>
          <cell r="L110">
            <v>28092.965538196426</v>
          </cell>
          <cell r="M110">
            <v>28793.409271695869</v>
          </cell>
          <cell r="N110">
            <v>29227.929210762049</v>
          </cell>
          <cell r="O110">
            <v>37864.184364731533</v>
          </cell>
          <cell r="P110">
            <v>46213.372249769061</v>
          </cell>
          <cell r="Q110">
            <v>35920.235238656584</v>
          </cell>
          <cell r="R110">
            <v>25206.236794595403</v>
          </cell>
          <cell r="S110">
            <v>24978.853800434852</v>
          </cell>
          <cell r="T110">
            <v>24726.45974526582</v>
          </cell>
          <cell r="U110">
            <v>47018.119193323451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CO110">
            <v>897573.25057834096</v>
          </cell>
        </row>
        <row r="111">
          <cell r="A111">
            <v>-162794.96933710497</v>
          </cell>
          <cell r="B111">
            <v>9279.0840816982382</v>
          </cell>
          <cell r="C111">
            <v>46616.105392851052</v>
          </cell>
          <cell r="D111">
            <v>43608.115744161114</v>
          </cell>
          <cell r="E111">
            <v>24287.372044692223</v>
          </cell>
          <cell r="F111">
            <v>24326.158352012986</v>
          </cell>
          <cell r="G111">
            <v>23754.625737943425</v>
          </cell>
          <cell r="H111">
            <v>23484.969206514295</v>
          </cell>
          <cell r="I111">
            <v>24405.58123928219</v>
          </cell>
          <cell r="J111">
            <v>24991.186698436832</v>
          </cell>
          <cell r="K111">
            <v>25644.655067578846</v>
          </cell>
          <cell r="L111">
            <v>26392.951749238207</v>
          </cell>
          <cell r="M111">
            <v>27177.115996772176</v>
          </cell>
          <cell r="N111">
            <v>27713.511788292773</v>
          </cell>
          <cell r="O111">
            <v>35688.037519730766</v>
          </cell>
          <cell r="P111">
            <v>43345.065271672916</v>
          </cell>
          <cell r="Q111">
            <v>34045.643967064447</v>
          </cell>
          <cell r="R111">
            <v>24348.828047532326</v>
          </cell>
          <cell r="S111">
            <v>24166.498756364264</v>
          </cell>
          <cell r="T111">
            <v>23959.206937753494</v>
          </cell>
          <cell r="U111">
            <v>44201.293840910803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CO111">
            <v>813974.8466855248</v>
          </cell>
        </row>
        <row r="112">
          <cell r="A112">
            <v>-178573.54664339829</v>
          </cell>
          <cell r="B112">
            <v>7785.5539459881984</v>
          </cell>
          <cell r="C112">
            <v>45384.011101598706</v>
          </cell>
          <cell r="D112">
            <v>47308.822126895218</v>
          </cell>
          <cell r="E112">
            <v>26831.235072750023</v>
          </cell>
          <cell r="F112">
            <v>26690.397024083722</v>
          </cell>
          <cell r="G112">
            <v>25894.308490660369</v>
          </cell>
          <cell r="H112">
            <v>25436.087587862465</v>
          </cell>
          <cell r="I112">
            <v>26282.822549911973</v>
          </cell>
          <cell r="J112">
            <v>26770.512202661208</v>
          </cell>
          <cell r="K112">
            <v>27331.045081337375</v>
          </cell>
          <cell r="L112">
            <v>27997.276577331468</v>
          </cell>
          <cell r="M112">
            <v>28702.432701426151</v>
          </cell>
          <cell r="N112">
            <v>29142.686943661982</v>
          </cell>
          <cell r="O112">
            <v>37741.695222796217</v>
          </cell>
          <cell r="P112">
            <v>46051.923374496051</v>
          </cell>
          <cell r="Q112">
            <v>35814.719805787521</v>
          </cell>
          <cell r="R112">
            <v>25157.975684846722</v>
          </cell>
          <cell r="S112">
            <v>24933.128636012392</v>
          </cell>
          <cell r="T112">
            <v>24683.273257986431</v>
          </cell>
          <cell r="U112">
            <v>46859.568072937924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CO112">
            <v>892867.73321699142</v>
          </cell>
        </row>
        <row r="113">
          <cell r="A113">
            <v>-201856.96351704956</v>
          </cell>
          <cell r="B113">
            <v>7729.6462901183259</v>
          </cell>
          <cell r="C113">
            <v>51270.770696060848</v>
          </cell>
          <cell r="D113">
            <v>50829.969085819554</v>
          </cell>
          <cell r="E113">
            <v>30585.047739251633</v>
          </cell>
          <cell r="F113">
            <v>30179.149750140466</v>
          </cell>
          <cell r="G113">
            <v>29051.698700296132</v>
          </cell>
          <cell r="H113">
            <v>28315.225659750475</v>
          </cell>
          <cell r="I113">
            <v>29052.945049511203</v>
          </cell>
          <cell r="J113">
            <v>29396.146736406641</v>
          </cell>
          <cell r="K113">
            <v>29819.540776462156</v>
          </cell>
          <cell r="L113">
            <v>30364.674033269665</v>
          </cell>
          <cell r="M113">
            <v>30953.243025411226</v>
          </cell>
          <cell r="N113">
            <v>31251.627457244016</v>
          </cell>
          <cell r="O113">
            <v>40772.143880368443</v>
          </cell>
          <cell r="P113">
            <v>50046.257236314661</v>
          </cell>
          <cell r="Q113">
            <v>38425.229577011531</v>
          </cell>
          <cell r="R113">
            <v>26351.982050959879</v>
          </cell>
          <cell r="S113">
            <v>26064.394321703963</v>
          </cell>
          <cell r="T113">
            <v>25751.730676604886</v>
          </cell>
          <cell r="U113">
            <v>50782.209887044126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CO113">
            <v>1009284.8175852478</v>
          </cell>
        </row>
        <row r="114">
          <cell r="A114">
            <v>-194807.68696389653</v>
          </cell>
          <cell r="B114">
            <v>8683.4863319511351</v>
          </cell>
          <cell r="C114">
            <v>51829.506133429997</v>
          </cell>
          <cell r="D114">
            <v>54219.553259943787</v>
          </cell>
          <cell r="E114">
            <v>29448.545147793746</v>
          </cell>
          <cell r="F114">
            <v>29122.896583992369</v>
          </cell>
          <cell r="G114">
            <v>28095.768696778105</v>
          </cell>
          <cell r="H114">
            <v>27443.539145112882</v>
          </cell>
          <cell r="I114">
            <v>28214.264039255926</v>
          </cell>
          <cell r="J114">
            <v>28601.210836048034</v>
          </cell>
          <cell r="K114">
            <v>29066.124967628799</v>
          </cell>
          <cell r="L114">
            <v>29647.92187147565</v>
          </cell>
          <cell r="M114">
            <v>30271.788729911357</v>
          </cell>
          <cell r="N114">
            <v>30613.125600104198</v>
          </cell>
          <cell r="O114">
            <v>39854.646642601139</v>
          </cell>
          <cell r="P114">
            <v>48836.934558703346</v>
          </cell>
          <cell r="Q114">
            <v>37634.872842777535</v>
          </cell>
          <cell r="R114">
            <v>25990.485234292792</v>
          </cell>
          <cell r="S114">
            <v>25721.892844502072</v>
          </cell>
          <cell r="T114">
            <v>25428.245001371622</v>
          </cell>
          <cell r="U114">
            <v>49594.592660730443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CO114">
            <v>974038.43481948262</v>
          </cell>
        </row>
        <row r="115">
          <cell r="A115">
            <v>-153172.33294671393</v>
          </cell>
          <cell r="B115">
            <v>8948.2509919068907</v>
          </cell>
          <cell r="C115">
            <v>41099.802691059391</v>
          </cell>
          <cell r="D115">
            <v>40114.003911427222</v>
          </cell>
          <cell r="E115">
            <v>22735.985726979256</v>
          </cell>
          <cell r="F115">
            <v>22884.316756296867</v>
          </cell>
          <cell r="G115">
            <v>22449.730580382115</v>
          </cell>
          <cell r="H115">
            <v>22295.070879569692</v>
          </cell>
          <cell r="I115">
            <v>23260.737176439863</v>
          </cell>
          <cell r="J115">
            <v>23906.057030854543</v>
          </cell>
          <cell r="K115">
            <v>24616.202527164154</v>
          </cell>
          <cell r="L115">
            <v>25414.547031681046</v>
          </cell>
          <cell r="M115">
            <v>26246.894738914001</v>
          </cell>
          <cell r="N115">
            <v>26841.922887003537</v>
          </cell>
          <cell r="O115">
            <v>34435.605125902599</v>
          </cell>
          <cell r="P115">
            <v>41694.27567396556</v>
          </cell>
          <cell r="Q115">
            <v>32966.765104122424</v>
          </cell>
          <cell r="R115">
            <v>23855.36571890302</v>
          </cell>
          <cell r="S115">
            <v>23698.966073622432</v>
          </cell>
          <cell r="T115">
            <v>23517.631833301508</v>
          </cell>
          <cell r="U115">
            <v>42580.133335486549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CO115">
            <v>765861.6647335696</v>
          </cell>
        </row>
        <row r="116">
          <cell r="A116">
            <v>-200759.03291714168</v>
          </cell>
          <cell r="B116">
            <v>7166.3129036409082</v>
          </cell>
          <cell r="C116">
            <v>53133.751585966776</v>
          </cell>
          <cell r="D116">
            <v>50834.326821053284</v>
          </cell>
          <cell r="E116">
            <v>30408.036529288889</v>
          </cell>
          <cell r="F116">
            <v>30014.637453932461</v>
          </cell>
          <cell r="G116">
            <v>28902.811818880902</v>
          </cell>
          <cell r="H116">
            <v>28179.459770764392</v>
          </cell>
          <cell r="I116">
            <v>28922.319794880044</v>
          </cell>
          <cell r="J116">
            <v>29272.334818490264</v>
          </cell>
          <cell r="K116">
            <v>29702.195646825821</v>
          </cell>
          <cell r="L116">
            <v>30253.039296704839</v>
          </cell>
          <cell r="M116">
            <v>30847.105960447676</v>
          </cell>
          <cell r="N116">
            <v>31152.180269753881</v>
          </cell>
          <cell r="O116">
            <v>40629.242933713744</v>
          </cell>
          <cell r="P116">
            <v>49857.904238258765</v>
          </cell>
          <cell r="Q116">
            <v>38302.130867971588</v>
          </cell>
          <cell r="R116">
            <v>26295.678625523884</v>
          </cell>
          <cell r="S116">
            <v>26011.049435956011</v>
          </cell>
          <cell r="T116">
            <v>25701.347517596718</v>
          </cell>
          <cell r="U116">
            <v>50597.23753081492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CO116">
            <v>1003795.1645857083</v>
          </cell>
        </row>
        <row r="117">
          <cell r="A117">
            <v>-186205.90127066147</v>
          </cell>
          <cell r="B117">
            <v>7066.3715951035119</v>
          </cell>
          <cell r="C117">
            <v>47017.566094501773</v>
          </cell>
          <cell r="D117">
            <v>48385.11462408342</v>
          </cell>
          <cell r="E117">
            <v>28061.743018835674</v>
          </cell>
          <cell r="F117">
            <v>27834.017745930178</v>
          </cell>
          <cell r="G117">
            <v>26929.307859840592</v>
          </cell>
          <cell r="H117">
            <v>26379.875301871587</v>
          </cell>
          <cell r="I117">
            <v>27190.874722521818</v>
          </cell>
          <cell r="J117">
            <v>27631.200906208527</v>
          </cell>
          <cell r="K117">
            <v>28146.7793756928</v>
          </cell>
          <cell r="L117">
            <v>28773.314605832711</v>
          </cell>
          <cell r="M117">
            <v>29440.253214823329</v>
          </cell>
          <cell r="N117">
            <v>29834.002225040604</v>
          </cell>
          <cell r="O117">
            <v>38735.082875468397</v>
          </cell>
          <cell r="P117">
            <v>47361.274690865052</v>
          </cell>
          <cell r="Q117">
            <v>36670.450579326396</v>
          </cell>
          <cell r="R117">
            <v>25549.373565271177</v>
          </cell>
          <cell r="S117">
            <v>25303.959985109715</v>
          </cell>
          <cell r="T117">
            <v>25033.515920705453</v>
          </cell>
          <cell r="U117">
            <v>48145.418580337864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CO117">
            <v>931029.50635330728</v>
          </cell>
        </row>
        <row r="118">
          <cell r="A118">
            <v>-182230.23835146078</v>
          </cell>
          <cell r="B118">
            <v>8938.5466828005592</v>
          </cell>
          <cell r="C118">
            <v>48285.222054344151</v>
          </cell>
          <cell r="D118">
            <v>45808.125524433723</v>
          </cell>
          <cell r="E118">
            <v>27420.776364120858</v>
          </cell>
          <cell r="F118">
            <v>27238.310297899152</v>
          </cell>
          <cell r="G118">
            <v>26390.180838836131</v>
          </cell>
          <cell r="H118">
            <v>25888.260066282259</v>
          </cell>
          <cell r="I118">
            <v>26717.873987146064</v>
          </cell>
          <cell r="J118">
            <v>27182.871611937357</v>
          </cell>
          <cell r="K118">
            <v>27721.866652900135</v>
          </cell>
          <cell r="L118">
            <v>28369.079508739458</v>
          </cell>
          <cell r="M118">
            <v>29055.925468093599</v>
          </cell>
          <cell r="N118">
            <v>29473.898867180942</v>
          </cell>
          <cell r="O118">
            <v>38217.63123072774</v>
          </cell>
          <cell r="P118">
            <v>46679.238840735685</v>
          </cell>
          <cell r="Q118">
            <v>36224.703850915081</v>
          </cell>
          <cell r="R118">
            <v>25345.495978884021</v>
          </cell>
          <cell r="S118">
            <v>25110.795422418021</v>
          </cell>
          <cell r="T118">
            <v>24851.075922186501</v>
          </cell>
          <cell r="U118">
            <v>47475.624207360815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CO118">
            <v>911151.19175730378</v>
          </cell>
        </row>
        <row r="119">
          <cell r="A119">
            <v>-161989.24074795947</v>
          </cell>
          <cell r="B119">
            <v>6618.425709975374</v>
          </cell>
          <cell r="C119">
            <v>44554.511841838219</v>
          </cell>
          <cell r="D119">
            <v>40988.632675850982</v>
          </cell>
          <cell r="E119">
            <v>24157.470398378435</v>
          </cell>
          <cell r="F119">
            <v>24205.42917265345</v>
          </cell>
          <cell r="G119">
            <v>23645.363443118018</v>
          </cell>
          <cell r="H119">
            <v>23385.335898000805</v>
          </cell>
          <cell r="I119">
            <v>24309.720442498241</v>
          </cell>
          <cell r="J119">
            <v>24900.325944623728</v>
          </cell>
          <cell r="K119">
            <v>25558.540038311054</v>
          </cell>
          <cell r="L119">
            <v>26311.027355474653</v>
          </cell>
          <cell r="M119">
            <v>27099.226130494404</v>
          </cell>
          <cell r="N119">
            <v>27640.53136304763</v>
          </cell>
          <cell r="O119">
            <v>35583.168069744483</v>
          </cell>
          <cell r="P119">
            <v>43206.840327949103</v>
          </cell>
          <cell r="Q119">
            <v>33955.306609522355</v>
          </cell>
          <cell r="R119">
            <v>24307.509152199294</v>
          </cell>
          <cell r="S119">
            <v>24127.351018305708</v>
          </cell>
          <cell r="T119">
            <v>23922.232695822531</v>
          </cell>
          <cell r="U119">
            <v>44065.54981881284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CO119">
            <v>809946.20373979723</v>
          </cell>
        </row>
        <row r="120">
          <cell r="A120">
            <v>-184976.8249889538</v>
          </cell>
          <cell r="B120">
            <v>8819.2834774428629</v>
          </cell>
          <cell r="C120">
            <v>46050.404459571495</v>
          </cell>
          <cell r="D120">
            <v>47386.591217040404</v>
          </cell>
          <cell r="E120">
            <v>27863.588162982523</v>
          </cell>
          <cell r="F120">
            <v>27649.854774850326</v>
          </cell>
          <cell r="G120">
            <v>26762.636729060447</v>
          </cell>
          <cell r="H120">
            <v>26227.892440630771</v>
          </cell>
          <cell r="I120">
            <v>27044.646534444641</v>
          </cell>
          <cell r="J120">
            <v>27492.599894708619</v>
          </cell>
          <cell r="K120">
            <v>28015.417597797088</v>
          </cell>
          <cell r="L120">
            <v>28648.345316391249</v>
          </cell>
          <cell r="M120">
            <v>29321.43828319863</v>
          </cell>
          <cell r="N120">
            <v>29722.676263784844</v>
          </cell>
          <cell r="O120">
            <v>38575.11268775208</v>
          </cell>
          <cell r="P120">
            <v>47150.423292317195</v>
          </cell>
          <cell r="Q120">
            <v>36532.647968120735</v>
          </cell>
          <cell r="R120">
            <v>25486.344804812077</v>
          </cell>
          <cell r="S120">
            <v>25244.243156169308</v>
          </cell>
          <cell r="T120">
            <v>24977.114591022524</v>
          </cell>
          <cell r="U120">
            <v>47938.351634729566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CO120">
            <v>924884.12494476896</v>
          </cell>
        </row>
        <row r="121">
          <cell r="A121">
            <v>-156269.88836823404</v>
          </cell>
          <cell r="B121">
            <v>7174.3279973479512</v>
          </cell>
          <cell r="C121">
            <v>39012.308085656987</v>
          </cell>
          <cell r="D121">
            <v>41508.883997646088</v>
          </cell>
          <cell r="E121">
            <v>23235.381620614229</v>
          </cell>
          <cell r="F121">
            <v>23348.44987643051</v>
          </cell>
          <cell r="G121">
            <v>22869.780232664125</v>
          </cell>
          <cell r="H121">
            <v>22678.102708286111</v>
          </cell>
          <cell r="I121">
            <v>23629.265902849453</v>
          </cell>
          <cell r="J121">
            <v>24255.363514909965</v>
          </cell>
          <cell r="K121">
            <v>24947.264474544747</v>
          </cell>
          <cell r="L121">
            <v>25729.498435262787</v>
          </cell>
          <cell r="M121">
            <v>26546.335742771218</v>
          </cell>
          <cell r="N121">
            <v>27122.489959996245</v>
          </cell>
          <cell r="O121">
            <v>34838.766857698283</v>
          </cell>
          <cell r="P121">
            <v>42225.669780602824</v>
          </cell>
          <cell r="Q121">
            <v>33314.059435477087</v>
          </cell>
          <cell r="R121">
            <v>24014.212717724236</v>
          </cell>
          <cell r="S121">
            <v>23849.466241914284</v>
          </cell>
          <cell r="T121">
            <v>23659.776179540044</v>
          </cell>
          <cell r="U121">
            <v>43101.989748739958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CO121">
            <v>781349.44184117019</v>
          </cell>
        </row>
        <row r="122">
          <cell r="A122">
            <v>-164766.54263133692</v>
          </cell>
          <cell r="B122">
            <v>5314.6224135438824</v>
          </cell>
          <cell r="C122">
            <v>43289.534714019115</v>
          </cell>
          <cell r="D122">
            <v>44010.34086320443</v>
          </cell>
          <cell r="E122">
            <v>24605.234188594375</v>
          </cell>
          <cell r="F122">
            <v>24621.575976590924</v>
          </cell>
          <cell r="G122">
            <v>24021.984530279064</v>
          </cell>
          <cell r="H122">
            <v>23728.76640190633</v>
          </cell>
          <cell r="I122">
            <v>24640.147307123596</v>
          </cell>
          <cell r="J122">
            <v>25213.51793767191</v>
          </cell>
          <cell r="K122">
            <v>25855.373781328824</v>
          </cell>
          <cell r="L122">
            <v>26593.416209686096</v>
          </cell>
          <cell r="M122">
            <v>27367.708191604739</v>
          </cell>
          <cell r="N122">
            <v>27892.090852451045</v>
          </cell>
          <cell r="O122">
            <v>35944.647263705745</v>
          </cell>
          <cell r="P122">
            <v>43683.294063990819</v>
          </cell>
          <cell r="Q122">
            <v>34266.69448457253</v>
          </cell>
          <cell r="R122">
            <v>24449.933099138187</v>
          </cell>
          <cell r="S122">
            <v>24262.291106202611</v>
          </cell>
          <cell r="T122">
            <v>24049.680862779365</v>
          </cell>
          <cell r="U122">
            <v>44533.451955224213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CO122">
            <v>823832.71315668453</v>
          </cell>
        </row>
        <row r="123">
          <cell r="A123">
            <v>-180978.2473167351</v>
          </cell>
          <cell r="B123">
            <v>7420.0012492939422</v>
          </cell>
          <cell r="C123">
            <v>45834.777495984687</v>
          </cell>
          <cell r="D123">
            <v>46624.971412151848</v>
          </cell>
          <cell r="E123">
            <v>27218.927132540994</v>
          </cell>
          <cell r="F123">
            <v>27050.713814139999</v>
          </cell>
          <cell r="G123">
            <v>26220.40231118066</v>
          </cell>
          <cell r="H123">
            <v>25733.443654528674</v>
          </cell>
          <cell r="I123">
            <v>26568.91953800273</v>
          </cell>
          <cell r="J123">
            <v>27041.68653955061</v>
          </cell>
          <cell r="K123">
            <v>27588.055781533854</v>
          </cell>
          <cell r="L123">
            <v>28241.780306626977</v>
          </cell>
          <cell r="M123">
            <v>28934.895364917953</v>
          </cell>
          <cell r="N123">
            <v>29360.497357853332</v>
          </cell>
          <cell r="O123">
            <v>38054.678577727296</v>
          </cell>
          <cell r="P123">
            <v>46464.456353618873</v>
          </cell>
          <cell r="Q123">
            <v>36084.332064103328</v>
          </cell>
          <cell r="R123">
            <v>25281.292117659934</v>
          </cell>
          <cell r="S123">
            <v>25049.965239972465</v>
          </cell>
          <cell r="T123">
            <v>24793.623052774943</v>
          </cell>
          <cell r="U123">
            <v>47264.696730077558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CO123">
            <v>904891.23658367537</v>
          </cell>
        </row>
        <row r="124">
          <cell r="A124">
            <v>-171224.35028168134</v>
          </cell>
          <cell r="B124">
            <v>11195.134953709727</v>
          </cell>
          <cell r="C124">
            <v>43691.25992386906</v>
          </cell>
          <cell r="D124">
            <v>45169.233877334758</v>
          </cell>
          <cell r="E124">
            <v>25646.378634327637</v>
          </cell>
          <cell r="F124">
            <v>25589.204317686461</v>
          </cell>
          <cell r="G124">
            <v>24897.707314506042</v>
          </cell>
          <cell r="H124">
            <v>24527.3141394626</v>
          </cell>
          <cell r="I124">
            <v>25408.458864116314</v>
          </cell>
          <cell r="J124">
            <v>25941.754814202504</v>
          </cell>
          <cell r="K124">
            <v>26545.574305806491</v>
          </cell>
          <cell r="L124">
            <v>27250.029347067313</v>
          </cell>
          <cell r="M124">
            <v>27991.985126926746</v>
          </cell>
          <cell r="N124">
            <v>28477.019269815035</v>
          </cell>
          <cell r="O124">
            <v>36785.161979868128</v>
          </cell>
          <cell r="P124">
            <v>44791.148633225966</v>
          </cell>
          <cell r="Q124">
            <v>34990.736409492398</v>
          </cell>
          <cell r="R124">
            <v>24781.098558550322</v>
          </cell>
          <cell r="S124">
            <v>24576.055028365518</v>
          </cell>
          <cell r="T124">
            <v>24346.024502094107</v>
          </cell>
          <cell r="U124">
            <v>45621.42226706291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CO124">
            <v>856121.75140840665</v>
          </cell>
        </row>
        <row r="125">
          <cell r="A125">
            <v>-189166.31986951895</v>
          </cell>
          <cell r="B125">
            <v>8360.1667728912435</v>
          </cell>
          <cell r="C125">
            <v>49987.878292335139</v>
          </cell>
          <cell r="D125">
            <v>48440.660904501157</v>
          </cell>
          <cell r="E125">
            <v>28539.029359360618</v>
          </cell>
          <cell r="F125">
            <v>28277.602487511685</v>
          </cell>
          <cell r="G125">
            <v>27330.760823174016</v>
          </cell>
          <cell r="H125">
            <v>26745.949316821752</v>
          </cell>
          <cell r="I125">
            <v>27543.087725167919</v>
          </cell>
          <cell r="J125">
            <v>27965.042685088352</v>
          </cell>
          <cell r="K125">
            <v>28463.184350916279</v>
          </cell>
          <cell r="L125">
            <v>29074.322292869256</v>
          </cell>
          <cell r="M125">
            <v>29726.437187810821</v>
          </cell>
          <cell r="N125">
            <v>30102.147865097279</v>
          </cell>
          <cell r="O125">
            <v>39120.39559041235</v>
          </cell>
          <cell r="P125">
            <v>47869.142600405343</v>
          </cell>
          <cell r="Q125">
            <v>37002.36928873093</v>
          </cell>
          <cell r="R125">
            <v>25701.187994939159</v>
          </cell>
          <cell r="S125">
            <v>25447.797120112053</v>
          </cell>
          <cell r="T125">
            <v>25169.367167596378</v>
          </cell>
          <cell r="U125">
            <v>48644.171054948878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CO125">
            <v>945831.59934759466</v>
          </cell>
        </row>
        <row r="126">
          <cell r="A126">
            <v>-157797.65573844159</v>
          </cell>
          <cell r="B126">
            <v>11447.947820976464</v>
          </cell>
          <cell r="C126">
            <v>41605.190439616257</v>
          </cell>
          <cell r="D126">
            <v>40752.479436447364</v>
          </cell>
          <cell r="E126">
            <v>23481.692226006722</v>
          </cell>
          <cell r="F126">
            <v>23577.36827816318</v>
          </cell>
          <cell r="G126">
            <v>23076.955913255653</v>
          </cell>
          <cell r="H126">
            <v>22867.020564476385</v>
          </cell>
          <cell r="I126">
            <v>23811.030580659804</v>
          </cell>
          <cell r="J126">
            <v>24427.647453668316</v>
          </cell>
          <cell r="K126">
            <v>25110.549895432276</v>
          </cell>
          <cell r="L126">
            <v>25884.837860104177</v>
          </cell>
          <cell r="M126">
            <v>26694.025172899674</v>
          </cell>
          <cell r="N126">
            <v>27260.870444262997</v>
          </cell>
          <cell r="O126">
            <v>35037.613126751145</v>
          </cell>
          <cell r="P126">
            <v>42487.762452521099</v>
          </cell>
          <cell r="Q126">
            <v>33485.350946071412</v>
          </cell>
          <cell r="R126">
            <v>24092.558777319704</v>
          </cell>
          <cell r="S126">
            <v>23923.695501778275</v>
          </cell>
          <cell r="T126">
            <v>23729.884204899048</v>
          </cell>
          <cell r="U126">
            <v>43359.378266976593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CO126">
            <v>788988.27869220788</v>
          </cell>
        </row>
        <row r="127">
          <cell r="A127">
            <v>-156971.96796170587</v>
          </cell>
          <cell r="B127">
            <v>5843.0585867837726</v>
          </cell>
          <cell r="C127">
            <v>42423.70738011146</v>
          </cell>
          <cell r="D127">
            <v>43495.243376250175</v>
          </cell>
          <cell r="E127">
            <v>23348.572707866122</v>
          </cell>
          <cell r="F127">
            <v>23453.648443673774</v>
          </cell>
          <cell r="G127">
            <v>22964.987016395222</v>
          </cell>
          <cell r="H127">
            <v>22764.919179340694</v>
          </cell>
          <cell r="I127">
            <v>23712.79515841094</v>
          </cell>
          <cell r="J127">
            <v>24334.535933462721</v>
          </cell>
          <cell r="K127">
            <v>25022.301658969576</v>
          </cell>
          <cell r="L127">
            <v>25800.88406789866</v>
          </cell>
          <cell r="M127">
            <v>26614.205849887381</v>
          </cell>
          <cell r="N127">
            <v>27186.082177000637</v>
          </cell>
          <cell r="O127">
            <v>34930.145892532026</v>
          </cell>
          <cell r="P127">
            <v>42346.113455563143</v>
          </cell>
          <cell r="Q127">
            <v>33392.775787500483</v>
          </cell>
          <cell r="R127">
            <v>24050.216346773756</v>
          </cell>
          <cell r="S127">
            <v>23883.578011549645</v>
          </cell>
          <cell r="T127">
            <v>23691.994051778252</v>
          </cell>
          <cell r="U127">
            <v>43220.27164804755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CO127">
            <v>784859.83980852936</v>
          </cell>
        </row>
        <row r="128">
          <cell r="A128">
            <v>-155385.33421201617</v>
          </cell>
          <cell r="B128">
            <v>8518.6212658106015</v>
          </cell>
          <cell r="C128">
            <v>44001.873690145178</v>
          </cell>
          <cell r="D128">
            <v>40302.23351218141</v>
          </cell>
          <cell r="E128">
            <v>23092.771512577383</v>
          </cell>
          <cell r="F128">
            <v>23215.90959075866</v>
          </cell>
          <cell r="G128">
            <v>22749.828653053126</v>
          </cell>
          <cell r="H128">
            <v>22568.722132332332</v>
          </cell>
          <cell r="I128">
            <v>23524.026908781227</v>
          </cell>
          <cell r="J128">
            <v>24155.613725085888</v>
          </cell>
          <cell r="K128">
            <v>24852.72469020827</v>
          </cell>
          <cell r="L128">
            <v>25639.559262226707</v>
          </cell>
          <cell r="M128">
            <v>26460.825800749284</v>
          </cell>
          <cell r="N128">
            <v>27042.369756564374</v>
          </cell>
          <cell r="O128">
            <v>34723.637881147908</v>
          </cell>
          <cell r="P128">
            <v>42073.922095202266</v>
          </cell>
          <cell r="Q128">
            <v>33214.884246521106</v>
          </cell>
          <cell r="R128">
            <v>23968.851536441216</v>
          </cell>
          <cell r="S128">
            <v>23806.488625291429</v>
          </cell>
          <cell r="T128">
            <v>23619.184695244192</v>
          </cell>
          <cell r="U128">
            <v>42952.965697036154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CO128">
            <v>776926.67106008087</v>
          </cell>
        </row>
        <row r="129">
          <cell r="A129">
            <v>-190432.85397726478</v>
          </cell>
          <cell r="B129">
            <v>11043.25097719254</v>
          </cell>
          <cell r="C129">
            <v>50507.686038879387</v>
          </cell>
          <cell r="D129">
            <v>49941.786304932815</v>
          </cell>
          <cell r="E129">
            <v>28743.223262773114</v>
          </cell>
          <cell r="F129">
            <v>28467.378083809257</v>
          </cell>
          <cell r="G129">
            <v>27502.511490770026</v>
          </cell>
          <cell r="H129">
            <v>26902.564069233049</v>
          </cell>
          <cell r="I129">
            <v>27693.772422668044</v>
          </cell>
          <cell r="J129">
            <v>28107.867757091641</v>
          </cell>
          <cell r="K129">
            <v>28598.549563503286</v>
          </cell>
          <cell r="L129">
            <v>29203.100196937565</v>
          </cell>
          <cell r="M129">
            <v>29848.873171363579</v>
          </cell>
          <cell r="N129">
            <v>30216.866641389934</v>
          </cell>
          <cell r="O129">
            <v>39285.241094292498</v>
          </cell>
          <cell r="P129">
            <v>48086.419991484596</v>
          </cell>
          <cell r="Q129">
            <v>37144.371628069726</v>
          </cell>
          <cell r="R129">
            <v>25766.137645403061</v>
          </cell>
          <cell r="S129">
            <v>25509.333903292281</v>
          </cell>
          <cell r="T129">
            <v>25227.487407022476</v>
          </cell>
          <cell r="U129">
            <v>48857.548656569823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CO129">
            <v>952164.26988632383</v>
          </cell>
        </row>
        <row r="130">
          <cell r="A130">
            <v>-152358.34184636167</v>
          </cell>
          <cell r="B130">
            <v>9157.5820131612127</v>
          </cell>
          <cell r="C130">
            <v>41320.476018461646</v>
          </cell>
          <cell r="D130">
            <v>42457.004255876091</v>
          </cell>
          <cell r="E130">
            <v>22604.751977246524</v>
          </cell>
          <cell r="F130">
            <v>22762.349534486129</v>
          </cell>
          <cell r="G130">
            <v>22339.347832655287</v>
          </cell>
          <cell r="H130">
            <v>22194.415860595567</v>
          </cell>
          <cell r="I130">
            <v>23163.8933552003</v>
          </cell>
          <cell r="J130">
            <v>23814.264526565064</v>
          </cell>
          <cell r="K130">
            <v>24529.204413438463</v>
          </cell>
          <cell r="L130">
            <v>25331.782527201831</v>
          </cell>
          <cell r="M130">
            <v>26168.20613482091</v>
          </cell>
          <cell r="N130">
            <v>26768.194068826037</v>
          </cell>
          <cell r="O130">
            <v>34329.660270354827</v>
          </cell>
          <cell r="P130">
            <v>41554.633273840154</v>
          </cell>
          <cell r="Q130">
            <v>32875.501363379772</v>
          </cell>
          <cell r="R130">
            <v>23813.623110373737</v>
          </cell>
          <cell r="S130">
            <v>23659.416886950901</v>
          </cell>
          <cell r="T130">
            <v>23480.278431325263</v>
          </cell>
          <cell r="U130">
            <v>42442.997298113944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CO130">
            <v>761791.70923180832</v>
          </cell>
        </row>
        <row r="131">
          <cell r="A131">
            <v>-171865.72194652888</v>
          </cell>
          <cell r="B131">
            <v>7669.0554909146667</v>
          </cell>
          <cell r="C131">
            <v>43523.101730457434</v>
          </cell>
          <cell r="D131">
            <v>44558.476960190048</v>
          </cell>
          <cell r="E131">
            <v>25749.782232369093</v>
          </cell>
          <cell r="F131">
            <v>25685.306498749553</v>
          </cell>
          <cell r="G131">
            <v>24984.681688856392</v>
          </cell>
          <cell r="H131">
            <v>24606.623700791868</v>
          </cell>
          <cell r="I131">
            <v>25484.765451291052</v>
          </cell>
          <cell r="J131">
            <v>26014.081294517979</v>
          </cell>
          <cell r="K131">
            <v>26614.123120424541</v>
          </cell>
          <cell r="L131">
            <v>27315.242354930851</v>
          </cell>
          <cell r="M131">
            <v>28053.986592286521</v>
          </cell>
          <cell r="N131">
            <v>28535.112748774736</v>
          </cell>
          <cell r="O131">
            <v>36868.6395858951</v>
          </cell>
          <cell r="P131">
            <v>44901.177696950333</v>
          </cell>
          <cell r="Q131">
            <v>35062.646258770772</v>
          </cell>
          <cell r="R131">
            <v>24813.988999632318</v>
          </cell>
          <cell r="S131">
            <v>24607.217196708516</v>
          </cell>
          <cell r="T131">
            <v>24375.456535936755</v>
          </cell>
          <cell r="U131">
            <v>45729.476481123158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CO131">
            <v>859328.60973264428</v>
          </cell>
        </row>
        <row r="132">
          <cell r="A132">
            <v>-178565.32035691667</v>
          </cell>
          <cell r="B132">
            <v>7221.2993330157915</v>
          </cell>
          <cell r="C132">
            <v>44758.559972553543</v>
          </cell>
          <cell r="D132">
            <v>44858.869860261839</v>
          </cell>
          <cell r="E132">
            <v>26829.908809574787</v>
          </cell>
          <cell r="F132">
            <v>26689.164409491787</v>
          </cell>
          <cell r="G132">
            <v>25893.192950078956</v>
          </cell>
          <cell r="H132">
            <v>25435.070356812197</v>
          </cell>
          <cell r="I132">
            <v>26281.843835258675</v>
          </cell>
          <cell r="J132">
            <v>26769.584537190742</v>
          </cell>
          <cell r="K132">
            <v>27330.165868522156</v>
          </cell>
          <cell r="L132">
            <v>27996.440149852111</v>
          </cell>
          <cell r="M132">
            <v>28701.637465458683</v>
          </cell>
          <cell r="N132">
            <v>29141.941831854376</v>
          </cell>
          <cell r="O132">
            <v>37740.624532056936</v>
          </cell>
          <cell r="P132">
            <v>46050.512132545213</v>
          </cell>
          <cell r="Q132">
            <v>35813.797484061397</v>
          </cell>
          <cell r="R132">
            <v>25157.5538293055</v>
          </cell>
          <cell r="S132">
            <v>24932.72894744137</v>
          </cell>
          <cell r="T132">
            <v>24682.895760264902</v>
          </cell>
          <cell r="U132">
            <v>46858.182160573517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CO132">
            <v>892826.6017845833</v>
          </cell>
        </row>
        <row r="133">
          <cell r="A133">
            <v>-189608.99879947907</v>
          </cell>
          <cell r="B133">
            <v>6797.6451355521276</v>
          </cell>
          <cell r="C133">
            <v>47812.459224469392</v>
          </cell>
          <cell r="D133">
            <v>51723.534826134652</v>
          </cell>
          <cell r="E133">
            <v>28610.399200973341</v>
          </cell>
          <cell r="F133">
            <v>28343.932843234215</v>
          </cell>
          <cell r="G133">
            <v>27390.791106832774</v>
          </cell>
          <cell r="H133">
            <v>26800.68929625806</v>
          </cell>
          <cell r="I133">
            <v>27595.755032145877</v>
          </cell>
          <cell r="J133">
            <v>28014.962896205689</v>
          </cell>
          <cell r="K133">
            <v>28510.497192390802</v>
          </cell>
          <cell r="L133">
            <v>29119.332738641526</v>
          </cell>
          <cell r="M133">
            <v>29769.231005882117</v>
          </cell>
          <cell r="N133">
            <v>30142.244365321625</v>
          </cell>
          <cell r="O133">
            <v>39178.012381638255</v>
          </cell>
          <cell r="P133">
            <v>47945.085381889992</v>
          </cell>
          <cell r="Q133">
            <v>37052.001938373687</v>
          </cell>
          <cell r="R133">
            <v>25723.889193108873</v>
          </cell>
          <cell r="S133">
            <v>25469.305453101122</v>
          </cell>
          <cell r="T133">
            <v>25189.681350404979</v>
          </cell>
          <cell r="U133">
            <v>48718.750782242016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CO133">
            <v>948044.99399739527</v>
          </cell>
        </row>
        <row r="134">
          <cell r="A134">
            <v>-151778.63012794612</v>
          </cell>
          <cell r="B134">
            <v>7050.3165402279628</v>
          </cell>
          <cell r="C134">
            <v>40912.493366679482</v>
          </cell>
          <cell r="D134">
            <v>43344.305997599848</v>
          </cell>
          <cell r="E134">
            <v>22511.289355187386</v>
          </cell>
          <cell r="F134">
            <v>22675.48638854306</v>
          </cell>
          <cell r="G134">
            <v>22260.73496779675</v>
          </cell>
          <cell r="H134">
            <v>22122.730931864127</v>
          </cell>
          <cell r="I134">
            <v>23094.922701830197</v>
          </cell>
          <cell r="J134">
            <v>23748.891342047187</v>
          </cell>
          <cell r="K134">
            <v>24467.245718822633</v>
          </cell>
          <cell r="L134">
            <v>25272.838942812938</v>
          </cell>
          <cell r="M134">
            <v>26112.165342877648</v>
          </cell>
          <cell r="N134">
            <v>26715.685558765013</v>
          </cell>
          <cell r="O134">
            <v>34254.208002829655</v>
          </cell>
          <cell r="P134">
            <v>41455.182142611193</v>
          </cell>
          <cell r="Q134">
            <v>32810.504755981972</v>
          </cell>
          <cell r="R134">
            <v>23783.894678071323</v>
          </cell>
          <cell r="S134">
            <v>23631.250575356869</v>
          </cell>
          <cell r="T134">
            <v>23453.675923215676</v>
          </cell>
          <cell r="U134">
            <v>42345.331159199355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CO134">
            <v>758893.15063973062</v>
          </cell>
        </row>
        <row r="135">
          <cell r="A135">
            <v>-166218.91867030828</v>
          </cell>
          <cell r="B135">
            <v>6370.2244352381895</v>
          </cell>
          <cell r="C135">
            <v>43007.071894053195</v>
          </cell>
          <cell r="D135">
            <v>41435.312274419397</v>
          </cell>
          <cell r="E135">
            <v>24839.390008644194</v>
          </cell>
          <cell r="F135">
            <v>24839.197852826699</v>
          </cell>
          <cell r="G135">
            <v>24218.936631898934</v>
          </cell>
          <cell r="H135">
            <v>23908.361655094086</v>
          </cell>
          <cell r="I135">
            <v>24812.942372610196</v>
          </cell>
          <cell r="J135">
            <v>25377.300113827609</v>
          </cell>
          <cell r="K135">
            <v>26010.60149297848</v>
          </cell>
          <cell r="L135">
            <v>26741.090039450239</v>
          </cell>
          <cell r="M135">
            <v>27508.10953392346</v>
          </cell>
          <cell r="N135">
            <v>28023.642621083738</v>
          </cell>
          <cell r="O135">
            <v>36133.680988501241</v>
          </cell>
          <cell r="P135">
            <v>43932.453146785112</v>
          </cell>
          <cell r="Q135">
            <v>34429.533206303226</v>
          </cell>
          <cell r="R135">
            <v>24524.41298522766</v>
          </cell>
          <cell r="S135">
            <v>24332.857345879762</v>
          </cell>
          <cell r="T135">
            <v>24116.329240115141</v>
          </cell>
          <cell r="U135">
            <v>44778.139022040414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CO135">
            <v>831094.59335154132</v>
          </cell>
        </row>
        <row r="136">
          <cell r="A136">
            <v>-174384.30703173464</v>
          </cell>
          <cell r="B136">
            <v>7448.8519446296123</v>
          </cell>
          <cell r="C136">
            <v>44764.602419807939</v>
          </cell>
          <cell r="D136">
            <v>45687.333523072084</v>
          </cell>
          <cell r="E136">
            <v>26155.835031484341</v>
          </cell>
          <cell r="F136">
            <v>26062.687560536891</v>
          </cell>
          <cell r="G136">
            <v>25326.219012751644</v>
          </cell>
          <cell r="H136">
            <v>24918.062277245357</v>
          </cell>
          <cell r="I136">
            <v>25784.411729564723</v>
          </cell>
          <cell r="J136">
            <v>26298.098198556618</v>
          </cell>
          <cell r="K136">
            <v>26883.305610964897</v>
          </cell>
          <cell r="L136">
            <v>27571.325555933363</v>
          </cell>
          <cell r="M136">
            <v>28297.458473685132</v>
          </cell>
          <cell r="N136">
            <v>28763.238463824047</v>
          </cell>
          <cell r="O136">
            <v>37196.44554461079</v>
          </cell>
          <cell r="P136">
            <v>45333.247858486364</v>
          </cell>
          <cell r="Q136">
            <v>35345.02710563138</v>
          </cell>
          <cell r="R136">
            <v>24943.145585268074</v>
          </cell>
          <cell r="S136">
            <v>24729.587074757292</v>
          </cell>
          <cell r="T136">
            <v>24491.032395498616</v>
          </cell>
          <cell r="U136">
            <v>46153.791658797534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CO136">
            <v>871921.53515867318</v>
          </cell>
        </row>
        <row r="137">
          <cell r="A137">
            <v>-166150.97144941878</v>
          </cell>
          <cell r="B137">
            <v>7098.0997843450896</v>
          </cell>
          <cell r="C137">
            <v>44910.055454329748</v>
          </cell>
          <cell r="D137">
            <v>49453.635199706623</v>
          </cell>
          <cell r="E137">
            <v>24828.435382018302</v>
          </cell>
          <cell r="F137">
            <v>24829.016741806925</v>
          </cell>
          <cell r="G137">
            <v>24209.722525087571</v>
          </cell>
          <cell r="H137">
            <v>23899.959562239688</v>
          </cell>
          <cell r="I137">
            <v>24804.858416273528</v>
          </cell>
          <cell r="J137">
            <v>25369.63781191512</v>
          </cell>
          <cell r="K137">
            <v>26003.339398776574</v>
          </cell>
          <cell r="L137">
            <v>26734.181342211195</v>
          </cell>
          <cell r="M137">
            <v>27501.541069032988</v>
          </cell>
          <cell r="N137">
            <v>28017.488170141456</v>
          </cell>
          <cell r="O137">
            <v>36124.837330998198</v>
          </cell>
          <cell r="P137">
            <v>43920.796615156316</v>
          </cell>
          <cell r="Q137">
            <v>34421.915042482055</v>
          </cell>
          <cell r="R137">
            <v>24520.928556170635</v>
          </cell>
          <cell r="S137">
            <v>24329.556010863205</v>
          </cell>
          <cell r="T137">
            <v>24113.211196374956</v>
          </cell>
          <cell r="U137">
            <v>44766.691706929356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CO137">
            <v>830754.85724709381</v>
          </cell>
        </row>
        <row r="138">
          <cell r="A138">
            <v>-188888.54860686517</v>
          </cell>
          <cell r="B138">
            <v>10681.402546469428</v>
          </cell>
          <cell r="C138">
            <v>46236.549556508209</v>
          </cell>
          <cell r="D138">
            <v>46673.788544953626</v>
          </cell>
          <cell r="E138">
            <v>28494.246358231496</v>
          </cell>
          <cell r="F138">
            <v>28235.981652603114</v>
          </cell>
          <cell r="G138">
            <v>27293.093144500468</v>
          </cell>
          <cell r="H138">
            <v>26711.601187338798</v>
          </cell>
          <cell r="I138">
            <v>27510.040151927351</v>
          </cell>
          <cell r="J138">
            <v>27933.718853897182</v>
          </cell>
          <cell r="K138">
            <v>28433.496586654866</v>
          </cell>
          <cell r="L138">
            <v>29046.079231118223</v>
          </cell>
          <cell r="M138">
            <v>29699.585011041469</v>
          </cell>
          <cell r="N138">
            <v>30076.988195771322</v>
          </cell>
          <cell r="O138">
            <v>39084.242324996507</v>
          </cell>
          <cell r="P138">
            <v>47821.490180389897</v>
          </cell>
          <cell r="Q138">
            <v>36971.225896021082</v>
          </cell>
          <cell r="R138">
            <v>25686.943493896601</v>
          </cell>
          <cell r="S138">
            <v>25434.301115654613</v>
          </cell>
          <cell r="T138">
            <v>25156.620466033128</v>
          </cell>
          <cell r="U138">
            <v>48597.373921368708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CO138">
            <v>944442.74303432577</v>
          </cell>
        </row>
        <row r="139">
          <cell r="A139">
            <v>-153423.26036909991</v>
          </cell>
          <cell r="B139">
            <v>11107.293303373954</v>
          </cell>
          <cell r="C139">
            <v>43466.270337265072</v>
          </cell>
          <cell r="D139">
            <v>43872.323764399203</v>
          </cell>
          <cell r="E139">
            <v>22776.440894777072</v>
          </cell>
          <cell r="F139">
            <v>22921.915349907002</v>
          </cell>
          <cell r="G139">
            <v>22483.758051138364</v>
          </cell>
          <cell r="H139">
            <v>22326.099602672984</v>
          </cell>
          <cell r="I139">
            <v>23290.59102917515</v>
          </cell>
          <cell r="J139">
            <v>23934.353724129971</v>
          </cell>
          <cell r="K139">
            <v>24643.021263167851</v>
          </cell>
          <cell r="L139">
            <v>25440.060681357398</v>
          </cell>
          <cell r="M139">
            <v>26271.151918860669</v>
          </cell>
          <cell r="N139">
            <v>26864.651123581149</v>
          </cell>
          <cell r="O139">
            <v>34468.264536436996</v>
          </cell>
          <cell r="P139">
            <v>41737.322959745536</v>
          </cell>
          <cell r="Q139">
            <v>32994.898796507958</v>
          </cell>
          <cell r="R139">
            <v>23868.233630060015</v>
          </cell>
          <cell r="S139">
            <v>23711.157822972847</v>
          </cell>
          <cell r="T139">
            <v>23529.146692458089</v>
          </cell>
          <cell r="U139">
            <v>42622.407989790721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CO139">
            <v>767116.30184549955</v>
          </cell>
        </row>
        <row r="140">
          <cell r="A140">
            <v>-199984.95251364706</v>
          </cell>
          <cell r="B140">
            <v>10031.678666205393</v>
          </cell>
          <cell r="C140">
            <v>51779.875911970754</v>
          </cell>
          <cell r="D140">
            <v>50847.798037759581</v>
          </cell>
          <cell r="E140">
            <v>30283.237285290626</v>
          </cell>
          <cell r="F140">
            <v>29898.650391873103</v>
          </cell>
          <cell r="G140">
            <v>28797.841233990861</v>
          </cell>
          <cell r="H140">
            <v>28083.739955562989</v>
          </cell>
          <cell r="I140">
            <v>28830.224311049067</v>
          </cell>
          <cell r="J140">
            <v>29185.042981113307</v>
          </cell>
          <cell r="K140">
            <v>29619.463126842522</v>
          </cell>
          <cell r="L140">
            <v>30174.332808397303</v>
          </cell>
          <cell r="M140">
            <v>30772.275527559104</v>
          </cell>
          <cell r="N140">
            <v>31082.066440131675</v>
          </cell>
          <cell r="O140">
            <v>40528.492647260893</v>
          </cell>
          <cell r="P140">
            <v>49725.108627364127</v>
          </cell>
          <cell r="Q140">
            <v>38215.341868401476</v>
          </cell>
          <cell r="R140">
            <v>26255.982693665122</v>
          </cell>
          <cell r="S140">
            <v>25973.439380559437</v>
          </cell>
          <cell r="T140">
            <v>25665.825585647806</v>
          </cell>
          <cell r="U140">
            <v>50466.825393511477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CO140">
            <v>999924.76256823528</v>
          </cell>
        </row>
        <row r="141">
          <cell r="A141">
            <v>-188862.56671720819</v>
          </cell>
          <cell r="B141">
            <v>5607.6447408141685</v>
          </cell>
          <cell r="C141">
            <v>46483.032733904765</v>
          </cell>
          <cell r="D141">
            <v>46887.413776808928</v>
          </cell>
          <cell r="E141">
            <v>28490.057490806117</v>
          </cell>
          <cell r="F141">
            <v>28232.0885647088</v>
          </cell>
          <cell r="G141">
            <v>27289.569822967591</v>
          </cell>
          <cell r="H141">
            <v>26708.388366467283</v>
          </cell>
          <cell r="I141">
            <v>27506.94898118078</v>
          </cell>
          <cell r="J141">
            <v>27930.788916804806</v>
          </cell>
          <cell r="K141">
            <v>28430.71968234946</v>
          </cell>
          <cell r="L141">
            <v>29043.43745994653</v>
          </cell>
          <cell r="M141">
            <v>29697.07333907365</v>
          </cell>
          <cell r="N141">
            <v>30074.634835866564</v>
          </cell>
          <cell r="O141">
            <v>39080.860657131409</v>
          </cell>
          <cell r="P141">
            <v>47817.032916139826</v>
          </cell>
          <cell r="Q141">
            <v>36968.312836602359</v>
          </cell>
          <cell r="R141">
            <v>25685.611106050637</v>
          </cell>
          <cell r="S141">
            <v>25433.03873993126</v>
          </cell>
          <cell r="T141">
            <v>25155.428177852082</v>
          </cell>
          <cell r="U141">
            <v>48592.996658042801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CO141">
            <v>944312.83358604088</v>
          </cell>
        </row>
        <row r="142">
          <cell r="A142">
            <v>-157361.80780711243</v>
          </cell>
          <cell r="B142">
            <v>7562.7449669863709</v>
          </cell>
          <cell r="C142">
            <v>41829.729465150012</v>
          </cell>
          <cell r="D142">
            <v>44522.932887845469</v>
          </cell>
          <cell r="E142">
            <v>23411.423695654463</v>
          </cell>
          <cell r="F142">
            <v>23512.061469165958</v>
          </cell>
          <cell r="G142">
            <v>23017.851959624626</v>
          </cell>
          <cell r="H142">
            <v>22813.125280143518</v>
          </cell>
          <cell r="I142">
            <v>23759.175985282833</v>
          </cell>
          <cell r="J142">
            <v>24378.497563591292</v>
          </cell>
          <cell r="K142">
            <v>25063.967140558816</v>
          </cell>
          <cell r="L142">
            <v>25840.521972560484</v>
          </cell>
          <cell r="M142">
            <v>26651.891708174677</v>
          </cell>
          <cell r="N142">
            <v>27221.392674950628</v>
          </cell>
          <cell r="O142">
            <v>34980.885422842039</v>
          </cell>
          <cell r="P142">
            <v>42412.991547539357</v>
          </cell>
          <cell r="Q142">
            <v>33436.484180094667</v>
          </cell>
          <cell r="R142">
            <v>24070.207882367802</v>
          </cell>
          <cell r="S142">
            <v>23902.519064850305</v>
          </cell>
          <cell r="T142">
            <v>23709.883491165972</v>
          </cell>
          <cell r="U142">
            <v>43285.949382835592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CO142">
            <v>786809.03903556208</v>
          </cell>
        </row>
        <row r="143">
          <cell r="A143">
            <v>-176788.5154916092</v>
          </cell>
          <cell r="B143">
            <v>9145.963285074904</v>
          </cell>
          <cell r="C143">
            <v>44460.215483676962</v>
          </cell>
          <cell r="D143">
            <v>44388.546954685953</v>
          </cell>
          <cell r="E143">
            <v>26543.447735348243</v>
          </cell>
          <cell r="F143">
            <v>26422.930598056504</v>
          </cell>
          <cell r="G143">
            <v>25652.2460857677</v>
          </cell>
          <cell r="H143">
            <v>25215.357478681668</v>
          </cell>
          <cell r="I143">
            <v>26070.450157024417</v>
          </cell>
          <cell r="J143">
            <v>26569.217029303174</v>
          </cell>
          <cell r="K143">
            <v>27140.263704145342</v>
          </cell>
          <cell r="L143">
            <v>27815.779238240357</v>
          </cell>
          <cell r="M143">
            <v>28529.873554850514</v>
          </cell>
          <cell r="N143">
            <v>28981.004294829094</v>
          </cell>
          <cell r="O143">
            <v>37509.364835593129</v>
          </cell>
          <cell r="P143">
            <v>45745.696397043197</v>
          </cell>
          <cell r="Q143">
            <v>35614.584177543089</v>
          </cell>
          <cell r="R143">
            <v>25066.436776682494</v>
          </cell>
          <cell r="S143">
            <v>24846.399763662208</v>
          </cell>
          <cell r="T143">
            <v>24601.359603004261</v>
          </cell>
          <cell r="U143">
            <v>46558.837390947301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CO143">
            <v>883942.57745804591</v>
          </cell>
        </row>
        <row r="144">
          <cell r="A144">
            <v>-171991.80389224496</v>
          </cell>
          <cell r="B144">
            <v>7269.1923373521277</v>
          </cell>
          <cell r="C144">
            <v>45208.133983238629</v>
          </cell>
          <cell r="D144">
            <v>49161.60736287749</v>
          </cell>
          <cell r="E144">
            <v>25770.109489636328</v>
          </cell>
          <cell r="F144">
            <v>25704.198430900455</v>
          </cell>
          <cell r="G144">
            <v>25001.7792610545</v>
          </cell>
          <cell r="H144">
            <v>24622.214510854559</v>
          </cell>
          <cell r="I144">
            <v>25499.765931526359</v>
          </cell>
          <cell r="J144">
            <v>26028.299358496792</v>
          </cell>
          <cell r="K144">
            <v>26627.598564378946</v>
          </cell>
          <cell r="L144">
            <v>27328.062040252269</v>
          </cell>
          <cell r="M144">
            <v>28066.174947055224</v>
          </cell>
          <cell r="N144">
            <v>28546.532864851135</v>
          </cell>
          <cell r="O144">
            <v>36885.049757358051</v>
          </cell>
          <cell r="P144">
            <v>44922.807399664016</v>
          </cell>
          <cell r="Q144">
            <v>35076.782420703224</v>
          </cell>
          <cell r="R144">
            <v>24820.45465914673</v>
          </cell>
          <cell r="S144">
            <v>24613.343109393361</v>
          </cell>
          <cell r="T144">
            <v>24381.242335803952</v>
          </cell>
          <cell r="U144">
            <v>45750.717964490963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CO144">
            <v>859959.01946122479</v>
          </cell>
        </row>
        <row r="145">
          <cell r="A145">
            <v>-169778.75660411248</v>
          </cell>
          <cell r="B145">
            <v>8132.3776085353456</v>
          </cell>
          <cell r="C145">
            <v>43211.948082979914</v>
          </cell>
          <cell r="D145">
            <v>45274.333171280407</v>
          </cell>
          <cell r="E145">
            <v>25413.316284118395</v>
          </cell>
          <cell r="F145">
            <v>25372.598700446113</v>
          </cell>
          <cell r="G145">
            <v>24701.674947373591</v>
          </cell>
          <cell r="H145">
            <v>24348.557567085169</v>
          </cell>
          <cell r="I145">
            <v>25236.470723662373</v>
          </cell>
          <cell r="J145">
            <v>25778.737474342845</v>
          </cell>
          <cell r="K145">
            <v>26391.07148248583</v>
          </cell>
          <cell r="L145">
            <v>27103.045130224687</v>
          </cell>
          <cell r="M145">
            <v>27852.239436188203</v>
          </cell>
          <cell r="N145">
            <v>28346.081826683454</v>
          </cell>
          <cell r="O145">
            <v>36597.011012020237</v>
          </cell>
          <cell r="P145">
            <v>44543.153083084937</v>
          </cell>
          <cell r="Q145">
            <v>34828.658118278036</v>
          </cell>
          <cell r="R145">
            <v>24706.966481493211</v>
          </cell>
          <cell r="S145">
            <v>24505.818321624378</v>
          </cell>
          <cell r="T145">
            <v>24279.68736191027</v>
          </cell>
          <cell r="U145">
            <v>45377.877849307784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CO145">
            <v>848893.78302056238</v>
          </cell>
        </row>
        <row r="146">
          <cell r="A146">
            <v>-202059.80669157059</v>
          </cell>
          <cell r="B146">
            <v>8741.1674374205468</v>
          </cell>
          <cell r="C146">
            <v>51530.002327398572</v>
          </cell>
          <cell r="D146">
            <v>55284.580771854249</v>
          </cell>
          <cell r="E146">
            <v>30617.750640289101</v>
          </cell>
          <cell r="F146">
            <v>30209.543471212848</v>
          </cell>
          <cell r="G146">
            <v>29079.205618924083</v>
          </cell>
          <cell r="H146">
            <v>28340.308469097377</v>
          </cell>
          <cell r="I146">
            <v>29077.078124337866</v>
          </cell>
          <cell r="J146">
            <v>29419.021044195928</v>
          </cell>
          <cell r="K146">
            <v>29841.220342194312</v>
          </cell>
          <cell r="L146">
            <v>30385.298601301081</v>
          </cell>
          <cell r="M146">
            <v>30972.851896129767</v>
          </cell>
          <cell r="N146">
            <v>31270.000370076028</v>
          </cell>
          <cell r="O146">
            <v>40798.54489484409</v>
          </cell>
          <cell r="P146">
            <v>50081.05553782788</v>
          </cell>
          <cell r="Q146">
            <v>38447.972119138707</v>
          </cell>
          <cell r="R146">
            <v>26362.384134254411</v>
          </cell>
          <cell r="S146">
            <v>26074.249813454007</v>
          </cell>
          <cell r="T146">
            <v>25761.038988001332</v>
          </cell>
          <cell r="U146">
            <v>50816.383613452228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CO146">
            <v>1010299.0334578529</v>
          </cell>
        </row>
        <row r="147">
          <cell r="A147">
            <v>-161525.14916630945</v>
          </cell>
          <cell r="B147">
            <v>6995.9318845902235</v>
          </cell>
          <cell r="C147">
            <v>42875.262914454899</v>
          </cell>
          <cell r="D147">
            <v>45673.820785357268</v>
          </cell>
          <cell r="E147">
            <v>24082.648353698904</v>
          </cell>
          <cell r="F147">
            <v>24135.890376891206</v>
          </cell>
          <cell r="G147">
            <v>23582.429457774451</v>
          </cell>
          <cell r="H147">
            <v>23327.948112143655</v>
          </cell>
          <cell r="I147">
            <v>24254.5055855389</v>
          </cell>
          <cell r="J147">
            <v>24847.991062238725</v>
          </cell>
          <cell r="K147">
            <v>25508.938645639792</v>
          </cell>
          <cell r="L147">
            <v>26263.839726799524</v>
          </cell>
          <cell r="M147">
            <v>27054.362349163697</v>
          </cell>
          <cell r="N147">
            <v>27598.495370484045</v>
          </cell>
          <cell r="O147">
            <v>35522.764318944697</v>
          </cell>
          <cell r="P147">
            <v>43127.22414748773</v>
          </cell>
          <cell r="Q147">
            <v>33903.27319813706</v>
          </cell>
          <cell r="R147">
            <v>24283.709883133284</v>
          </cell>
          <cell r="S147">
            <v>24104.802314041684</v>
          </cell>
          <cell r="T147">
            <v>23900.93590351654</v>
          </cell>
          <cell r="U147">
            <v>43987.362624311936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CO147">
            <v>807625.74583154719</v>
          </cell>
        </row>
        <row r="148">
          <cell r="A148">
            <v>-183057.62346147926</v>
          </cell>
          <cell r="B148">
            <v>8813.8335210423829</v>
          </cell>
          <cell r="C148">
            <v>46165.815992082804</v>
          </cell>
          <cell r="D148">
            <v>45438.766763712483</v>
          </cell>
          <cell r="E148">
            <v>27554.16953072144</v>
          </cell>
          <cell r="F148">
            <v>27362.284458295879</v>
          </cell>
          <cell r="G148">
            <v>26502.379905671834</v>
          </cell>
          <cell r="H148">
            <v>25990.571337145004</v>
          </cell>
          <cell r="I148">
            <v>26816.31134801665</v>
          </cell>
          <cell r="J148">
            <v>27276.174537764891</v>
          </cell>
          <cell r="K148">
            <v>27810.29629772692</v>
          </cell>
          <cell r="L148">
            <v>28453.20588139211</v>
          </cell>
          <cell r="M148">
            <v>29135.908872490065</v>
          </cell>
          <cell r="N148">
            <v>29548.840873688016</v>
          </cell>
          <cell r="O148">
            <v>38325.319381034853</v>
          </cell>
          <cell r="P148">
            <v>46821.179019861629</v>
          </cell>
          <cell r="Q148">
            <v>36317.469312530498</v>
          </cell>
          <cell r="R148">
            <v>25387.92545106804</v>
          </cell>
          <cell r="S148">
            <v>25150.995380563909</v>
          </cell>
          <cell r="T148">
            <v>24889.043964576951</v>
          </cell>
          <cell r="U148">
            <v>47615.016782193969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CO148">
            <v>915288.11730739626</v>
          </cell>
        </row>
        <row r="149">
          <cell r="A149">
            <v>-176355.99597187049</v>
          </cell>
          <cell r="B149">
            <v>8492.7189398956543</v>
          </cell>
          <cell r="C149">
            <v>47274.923590161867</v>
          </cell>
          <cell r="D149">
            <v>45993.697624480308</v>
          </cell>
          <cell r="E149">
            <v>26473.715820117985</v>
          </cell>
          <cell r="F149">
            <v>26358.122513325863</v>
          </cell>
          <cell r="G149">
            <v>25593.59348746101</v>
          </cell>
          <cell r="H149">
            <v>25161.873772966632</v>
          </cell>
          <cell r="I149">
            <v>26018.99155626796</v>
          </cell>
          <cell r="J149">
            <v>26520.442478999539</v>
          </cell>
          <cell r="K149">
            <v>27094.036684770741</v>
          </cell>
          <cell r="L149">
            <v>27771.801774956977</v>
          </cell>
          <cell r="M149">
            <v>28488.061848019199</v>
          </cell>
          <cell r="N149">
            <v>28941.828002833776</v>
          </cell>
          <cell r="O149">
            <v>37453.070340456259</v>
          </cell>
          <cell r="P149">
            <v>45671.49649017545</v>
          </cell>
          <cell r="Q149">
            <v>35566.090589224426</v>
          </cell>
          <cell r="R149">
            <v>25044.256567358527</v>
          </cell>
          <cell r="S149">
            <v>24825.38504345488</v>
          </cell>
          <cell r="T149">
            <v>24581.511627422777</v>
          </cell>
          <cell r="U149">
            <v>46485.969256396376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CO149">
            <v>881779.97985935234</v>
          </cell>
        </row>
        <row r="150">
          <cell r="A150">
            <v>-181362.53111838317</v>
          </cell>
          <cell r="B150">
            <v>11591.910532791502</v>
          </cell>
          <cell r="C150">
            <v>46743.126019100135</v>
          </cell>
          <cell r="D150">
            <v>47393.407851827607</v>
          </cell>
          <cell r="E150">
            <v>27280.882360589472</v>
          </cell>
          <cell r="F150">
            <v>27108.294330258082</v>
          </cell>
          <cell r="G150">
            <v>26272.513816963197</v>
          </cell>
          <cell r="H150">
            <v>25780.962716260008</v>
          </cell>
          <cell r="I150">
            <v>26614.639339823458</v>
          </cell>
          <cell r="J150">
            <v>27085.021623307577</v>
          </cell>
          <cell r="K150">
            <v>27629.127441732882</v>
          </cell>
          <cell r="L150">
            <v>28280.853287165737</v>
          </cell>
          <cell r="M150">
            <v>28972.044119878818</v>
          </cell>
          <cell r="N150">
            <v>29395.304606394537</v>
          </cell>
          <cell r="O150">
            <v>38104.694962227564</v>
          </cell>
          <cell r="P150">
            <v>46530.381291088335</v>
          </cell>
          <cell r="Q150">
            <v>36127.417519497227</v>
          </cell>
          <cell r="R150">
            <v>25300.998731515283</v>
          </cell>
          <cell r="S150">
            <v>25068.636343132704</v>
          </cell>
          <cell r="T150">
            <v>24811.257529748553</v>
          </cell>
          <cell r="U150">
            <v>47329.438417992322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CO150">
            <v>906812.65559191571</v>
          </cell>
        </row>
        <row r="151">
          <cell r="A151">
            <v>-194148.00238154008</v>
          </cell>
          <cell r="B151">
            <v>6820.1297466201067</v>
          </cell>
          <cell r="C151">
            <v>48993.330120472529</v>
          </cell>
          <cell r="D151">
            <v>48451.943715481844</v>
          </cell>
          <cell r="E151">
            <v>29342.189093844063</v>
          </cell>
          <cell r="F151">
            <v>29024.050422472152</v>
          </cell>
          <cell r="G151">
            <v>28006.310965849676</v>
          </cell>
          <cell r="H151">
            <v>27361.965078608569</v>
          </cell>
          <cell r="I151">
            <v>28135.778690041931</v>
          </cell>
          <cell r="J151">
            <v>28526.819236644253</v>
          </cell>
          <cell r="K151">
            <v>28995.618896623782</v>
          </cell>
          <cell r="L151">
            <v>29580.846853643539</v>
          </cell>
          <cell r="M151">
            <v>30208.016952916645</v>
          </cell>
          <cell r="N151">
            <v>30553.373393223774</v>
          </cell>
          <cell r="O151">
            <v>39768.785522308026</v>
          </cell>
          <cell r="P151">
            <v>48723.763863881155</v>
          </cell>
          <cell r="Q151">
            <v>37560.909770368016</v>
          </cell>
          <cell r="R151">
            <v>25956.655681043179</v>
          </cell>
          <cell r="S151">
            <v>25689.840910911313</v>
          </cell>
          <cell r="T151">
            <v>25397.972602359398</v>
          </cell>
          <cell r="U151">
            <v>49483.453202938952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CO151">
            <v>970740.01190770033</v>
          </cell>
        </row>
        <row r="152">
          <cell r="A152">
            <v>-199808.39063626374</v>
          </cell>
          <cell r="B152">
            <v>9377.4770943945914</v>
          </cell>
          <cell r="C152">
            <v>49655.799921436235</v>
          </cell>
          <cell r="D152">
            <v>49009.42659551758</v>
          </cell>
          <cell r="E152">
            <v>30254.771522926778</v>
          </cell>
          <cell r="F152">
            <v>29872.1946214688</v>
          </cell>
          <cell r="G152">
            <v>28773.898238593269</v>
          </cell>
          <cell r="H152">
            <v>28061.906990668787</v>
          </cell>
          <cell r="I152">
            <v>28809.218028690739</v>
          </cell>
          <cell r="J152">
            <v>29165.132374130102</v>
          </cell>
          <cell r="K152">
            <v>29600.592465625799</v>
          </cell>
          <cell r="L152">
            <v>30156.380454513732</v>
          </cell>
          <cell r="M152">
            <v>30755.207272560481</v>
          </cell>
          <cell r="N152">
            <v>31066.074006616094</v>
          </cell>
          <cell r="O152">
            <v>40505.512269973566</v>
          </cell>
          <cell r="P152">
            <v>49694.818954273447</v>
          </cell>
          <cell r="Q152">
            <v>38195.545954913505</v>
          </cell>
          <cell r="R152">
            <v>26246.928352253228</v>
          </cell>
          <cell r="S152">
            <v>25964.860811770792</v>
          </cell>
          <cell r="T152">
            <v>25657.723302002836</v>
          </cell>
          <cell r="U152">
            <v>50437.079372695211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CO152">
            <v>999041.95318131859</v>
          </cell>
        </row>
        <row r="153">
          <cell r="A153">
            <v>-188236.43324912046</v>
          </cell>
          <cell r="B153">
            <v>7172.0753308940621</v>
          </cell>
          <cell r="C153">
            <v>48443.6529595022</v>
          </cell>
          <cell r="D153">
            <v>47137.68734635452</v>
          </cell>
          <cell r="E153">
            <v>28389.110634243661</v>
          </cell>
          <cell r="F153">
            <v>28138.269652496914</v>
          </cell>
          <cell r="G153">
            <v>27204.661852080084</v>
          </cell>
          <cell r="H153">
            <v>26630.9631021327</v>
          </cell>
          <cell r="I153">
            <v>27432.455344052141</v>
          </cell>
          <cell r="J153">
            <v>27860.180824123752</v>
          </cell>
          <cell r="K153">
            <v>28363.799502705471</v>
          </cell>
          <cell r="L153">
            <v>28979.773832418316</v>
          </cell>
          <cell r="M153">
            <v>29636.54495177498</v>
          </cell>
          <cell r="N153">
            <v>30017.921586049088</v>
          </cell>
          <cell r="O153">
            <v>38999.36637568102</v>
          </cell>
          <cell r="P153">
            <v>47709.618006757162</v>
          </cell>
          <cell r="Q153">
            <v>36898.111476320802</v>
          </cell>
          <cell r="R153">
            <v>25653.502101131453</v>
          </cell>
          <cell r="S153">
            <v>25402.616946130365</v>
          </cell>
          <cell r="T153">
            <v>25126.69541269762</v>
          </cell>
          <cell r="U153">
            <v>48487.509678341303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CO153">
            <v>941182.16624560219</v>
          </cell>
        </row>
        <row r="154">
          <cell r="A154">
            <v>-175628.81318563307</v>
          </cell>
          <cell r="B154">
            <v>10204.149556701421</v>
          </cell>
          <cell r="C154">
            <v>45983.184792993634</v>
          </cell>
          <cell r="D154">
            <v>48468.458896939148</v>
          </cell>
          <cell r="E154">
            <v>26356.477531225151</v>
          </cell>
          <cell r="F154">
            <v>26249.162520830345</v>
          </cell>
          <cell r="G154">
            <v>25494.982539491466</v>
          </cell>
          <cell r="H154">
            <v>25071.953137329663</v>
          </cell>
          <cell r="I154">
            <v>25932.475672091321</v>
          </cell>
          <cell r="J154">
            <v>26438.439212629724</v>
          </cell>
          <cell r="K154">
            <v>27016.316509809178</v>
          </cell>
          <cell r="L154">
            <v>27697.863714770989</v>
          </cell>
          <cell r="M154">
            <v>28417.76501265468</v>
          </cell>
          <cell r="N154">
            <v>28875.962015594901</v>
          </cell>
          <cell r="O154">
            <v>37358.424004382687</v>
          </cell>
          <cell r="P154">
            <v>45546.746293820492</v>
          </cell>
          <cell r="Q154">
            <v>35484.559696261349</v>
          </cell>
          <cell r="R154">
            <v>25006.96561127562</v>
          </cell>
          <cell r="S154">
            <v>24790.053591127195</v>
          </cell>
          <cell r="T154">
            <v>24548.141789702509</v>
          </cell>
          <cell r="U154">
            <v>46363.458131020569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CO154">
            <v>878144.06592816534</v>
          </cell>
        </row>
        <row r="155">
          <cell r="A155">
            <v>-188739.79782643705</v>
          </cell>
          <cell r="B155">
            <v>6903.3365285915206</v>
          </cell>
          <cell r="C155">
            <v>47700.320995761635</v>
          </cell>
          <cell r="D155">
            <v>49509.303809024772</v>
          </cell>
          <cell r="E155">
            <v>28470.264372823091</v>
          </cell>
          <cell r="F155">
            <v>28213.693055807453</v>
          </cell>
          <cell r="G155">
            <v>27272.92152362768</v>
          </cell>
          <cell r="H155">
            <v>26693.20723607808</v>
          </cell>
          <cell r="I155">
            <v>27492.34266852407</v>
          </cell>
          <cell r="J155">
            <v>27916.944460854524</v>
          </cell>
          <cell r="K155">
            <v>28417.598332599191</v>
          </cell>
          <cell r="L155">
            <v>29030.954637461473</v>
          </cell>
          <cell r="M155">
            <v>29685.205257669957</v>
          </cell>
          <cell r="N155">
            <v>30063.514806149236</v>
          </cell>
          <cell r="O155">
            <v>39064.88169569942</v>
          </cell>
          <cell r="P155">
            <v>47795.971577065466</v>
          </cell>
          <cell r="Q155">
            <v>36954.548130558527</v>
          </cell>
          <cell r="R155">
            <v>25679.315344653762</v>
          </cell>
          <cell r="S155">
            <v>25427.073797837336</v>
          </cell>
          <cell r="T155">
            <v>25149.79441143226</v>
          </cell>
          <cell r="U155">
            <v>48572.313337075699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CO155">
            <v>943698.98913218512</v>
          </cell>
        </row>
        <row r="156">
          <cell r="A156">
            <v>-186842.8557094897</v>
          </cell>
          <cell r="B156">
            <v>8861.0516049020225</v>
          </cell>
          <cell r="C156">
            <v>48802.409092182759</v>
          </cell>
          <cell r="D156">
            <v>47888.816805634342</v>
          </cell>
          <cell r="E156">
            <v>28164.434460278171</v>
          </cell>
          <cell r="F156">
            <v>27929.458056383439</v>
          </cell>
          <cell r="G156">
            <v>27015.683228200622</v>
          </cell>
          <cell r="H156">
            <v>26458.638645964893</v>
          </cell>
          <cell r="I156">
            <v>27266.65577440925</v>
          </cell>
          <cell r="J156">
            <v>27703.029262849035</v>
          </cell>
          <cell r="K156">
            <v>28214.856084004809</v>
          </cell>
          <cell r="L156">
            <v>28838.078481607961</v>
          </cell>
          <cell r="M156">
            <v>29501.827666485762</v>
          </cell>
          <cell r="N156">
            <v>29891.695605210683</v>
          </cell>
          <cell r="O156">
            <v>38817.985558290049</v>
          </cell>
          <cell r="P156">
            <v>47470.545967381542</v>
          </cell>
          <cell r="Q156">
            <v>36741.865174332284</v>
          </cell>
          <cell r="R156">
            <v>25582.037484789937</v>
          </cell>
          <cell r="S156">
            <v>25334.90753477157</v>
          </cell>
          <cell r="T156">
            <v>25062.745251571294</v>
          </cell>
          <cell r="U156">
            <v>48252.728608285805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CO156">
            <v>934214.27854744846</v>
          </cell>
        </row>
        <row r="157">
          <cell r="A157">
            <v>-156703.3016117657</v>
          </cell>
          <cell r="B157">
            <v>8763.0554570697495</v>
          </cell>
          <cell r="C157">
            <v>39406.913440497752</v>
          </cell>
          <cell r="D157">
            <v>42875.778217972926</v>
          </cell>
          <cell r="E157">
            <v>23305.257624305174</v>
          </cell>
          <cell r="F157">
            <v>23413.391875411267</v>
          </cell>
          <cell r="G157">
            <v>22928.554026015903</v>
          </cell>
          <cell r="H157">
            <v>22731.696928459387</v>
          </cell>
          <cell r="I157">
            <v>23680.830833548564</v>
          </cell>
          <cell r="J157">
            <v>24304.238849049194</v>
          </cell>
          <cell r="K157">
            <v>24993.587013740376</v>
          </cell>
          <cell r="L157">
            <v>25773.566770064004</v>
          </cell>
          <cell r="M157">
            <v>26588.233845974319</v>
          </cell>
          <cell r="N157">
            <v>27161.747202752638</v>
          </cell>
          <cell r="O157">
            <v>34895.177675284096</v>
          </cell>
          <cell r="P157">
            <v>42300.023008232347</v>
          </cell>
          <cell r="Q157">
            <v>33362.653227073723</v>
          </cell>
          <cell r="R157">
            <v>24036.438758461401</v>
          </cell>
          <cell r="S157">
            <v>23870.52438526116</v>
          </cell>
          <cell r="T157">
            <v>23679.665167393177</v>
          </cell>
          <cell r="U157">
            <v>43175.008452184265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CO157">
            <v>783516.50805882842</v>
          </cell>
        </row>
        <row r="158">
          <cell r="A158">
            <v>-163355.52356961605</v>
          </cell>
          <cell r="B158">
            <v>7963.5045104253295</v>
          </cell>
          <cell r="C158">
            <v>41427.379148635417</v>
          </cell>
          <cell r="D158">
            <v>43220.235301091452</v>
          </cell>
          <cell r="E158">
            <v>24377.746047343084</v>
          </cell>
          <cell r="F158">
            <v>24410.150968620255</v>
          </cell>
          <cell r="G158">
            <v>23830.640716986425</v>
          </cell>
          <cell r="H158">
            <v>23554.285193980271</v>
          </cell>
          <cell r="I158">
            <v>24472.272648887265</v>
          </cell>
          <cell r="J158">
            <v>25054.399523208493</v>
          </cell>
          <cell r="K158">
            <v>25704.566239639797</v>
          </cell>
          <cell r="L158">
            <v>26449.947450134081</v>
          </cell>
          <cell r="M158">
            <v>27231.304832566202</v>
          </cell>
          <cell r="N158">
            <v>27764.28507201733</v>
          </cell>
          <cell r="O158">
            <v>35760.996348352412</v>
          </cell>
          <cell r="P158">
            <v>43441.229883785243</v>
          </cell>
          <cell r="Q158">
            <v>34108.492659299503</v>
          </cell>
          <cell r="R158">
            <v>24377.57405701204</v>
          </cell>
          <cell r="S158">
            <v>24193.734267872394</v>
          </cell>
          <cell r="T158">
            <v>23984.930324123896</v>
          </cell>
          <cell r="U158">
            <v>44295.732448588038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CO158">
            <v>816777.61784808023</v>
          </cell>
        </row>
        <row r="159">
          <cell r="A159">
            <v>-192366.86717773665</v>
          </cell>
          <cell r="B159">
            <v>8583.0650002906186</v>
          </cell>
          <cell r="C159">
            <v>48961.256170692228</v>
          </cell>
          <cell r="D159">
            <v>48322.052662033166</v>
          </cell>
          <cell r="E159">
            <v>29055.02987124936</v>
          </cell>
          <cell r="F159">
            <v>28757.167759525226</v>
          </cell>
          <cell r="G159">
            <v>27764.776878089135</v>
          </cell>
          <cell r="H159">
            <v>27141.716727420164</v>
          </cell>
          <cell r="I159">
            <v>27923.869813880941</v>
          </cell>
          <cell r="J159">
            <v>28325.963403252048</v>
          </cell>
          <cell r="K159">
            <v>28805.25391234547</v>
          </cell>
          <cell r="L159">
            <v>29399.745644441835</v>
          </cell>
          <cell r="M159">
            <v>30035.834428036891</v>
          </cell>
          <cell r="N159">
            <v>30392.043627414423</v>
          </cell>
          <cell r="O159">
            <v>39536.962211467915</v>
          </cell>
          <cell r="P159">
            <v>48418.20524696364</v>
          </cell>
          <cell r="Q159">
            <v>37361.210951305919</v>
          </cell>
          <cell r="R159">
            <v>25865.316562571417</v>
          </cell>
          <cell r="S159">
            <v>25603.301330033959</v>
          </cell>
          <cell r="T159">
            <v>25316.237729321147</v>
          </cell>
          <cell r="U159">
            <v>49183.378885456274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CO159">
            <v>961834.33588868321</v>
          </cell>
        </row>
        <row r="160">
          <cell r="A160">
            <v>-159570.66814824846</v>
          </cell>
          <cell r="B160">
            <v>10275.621737988622</v>
          </cell>
          <cell r="C160">
            <v>42320.348089174557</v>
          </cell>
          <cell r="D160">
            <v>43616.754384703367</v>
          </cell>
          <cell r="E160">
            <v>23767.541870752299</v>
          </cell>
          <cell r="F160">
            <v>23843.033833679161</v>
          </cell>
          <cell r="G160">
            <v>23317.38849472181</v>
          </cell>
          <cell r="H160">
            <v>23086.264482098304</v>
          </cell>
          <cell r="I160">
            <v>24021.973055088158</v>
          </cell>
          <cell r="J160">
            <v>24627.587292275872</v>
          </cell>
          <cell r="K160">
            <v>25300.046728012683</v>
          </cell>
          <cell r="L160">
            <v>26065.113164673967</v>
          </cell>
          <cell r="M160">
            <v>26865.422466441349</v>
          </cell>
          <cell r="N160">
            <v>27421.464472296546</v>
          </cell>
          <cell r="O160">
            <v>35268.379216896508</v>
          </cell>
          <cell r="P160">
            <v>42791.927581906901</v>
          </cell>
          <cell r="Q160">
            <v>33684.139046865086</v>
          </cell>
          <cell r="R160">
            <v>24183.481347490313</v>
          </cell>
          <cell r="S160">
            <v>24009.840422448775</v>
          </cell>
          <cell r="T160">
            <v>23811.246329403381</v>
          </cell>
          <cell r="U160">
            <v>43658.084107849776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CO160">
            <v>797853.34074124228</v>
          </cell>
        </row>
        <row r="161">
          <cell r="A161">
            <v>-174315.84133563488</v>
          </cell>
          <cell r="B161">
            <v>6186.6613466170529</v>
          </cell>
          <cell r="C161">
            <v>45106.577350567735</v>
          </cell>
          <cell r="D161">
            <v>44511.424663427082</v>
          </cell>
          <cell r="E161">
            <v>26144.796814944391</v>
          </cell>
          <cell r="F161">
            <v>26052.428761959061</v>
          </cell>
          <cell r="G161">
            <v>25316.934597163709</v>
          </cell>
          <cell r="H161">
            <v>24909.596071734013</v>
          </cell>
          <cell r="I161">
            <v>25776.266088130498</v>
          </cell>
          <cell r="J161">
            <v>26290.377429004984</v>
          </cell>
          <cell r="K161">
            <v>26875.988102931944</v>
          </cell>
          <cell r="L161">
            <v>27564.364141479207</v>
          </cell>
          <cell r="M161">
            <v>28290.839887742361</v>
          </cell>
          <cell r="N161">
            <v>28757.037050986881</v>
          </cell>
          <cell r="O161">
            <v>37187.534405066282</v>
          </cell>
          <cell r="P161">
            <v>45321.502381016762</v>
          </cell>
          <cell r="Q161">
            <v>35337.350810969278</v>
          </cell>
          <cell r="R161">
            <v>24939.634568072986</v>
          </cell>
          <cell r="S161">
            <v>24726.260548712431</v>
          </cell>
          <cell r="T161">
            <v>24487.890559344887</v>
          </cell>
          <cell r="U161">
            <v>46142.256994284369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CO161">
            <v>871579.20667817432</v>
          </cell>
        </row>
        <row r="162">
          <cell r="A162">
            <v>-151845.27601444942</v>
          </cell>
          <cell r="B162">
            <v>7128.4355841076904</v>
          </cell>
          <cell r="C162">
            <v>41244.435969822007</v>
          </cell>
          <cell r="D162">
            <v>42128.796296249609</v>
          </cell>
          <cell r="E162">
            <v>22522.034177319045</v>
          </cell>
          <cell r="F162">
            <v>22685.472509544095</v>
          </cell>
          <cell r="G162">
            <v>22269.772604785314</v>
          </cell>
          <cell r="H162">
            <v>22130.972106697205</v>
          </cell>
          <cell r="I162">
            <v>23102.851833138899</v>
          </cell>
          <cell r="J162">
            <v>23756.406894514657</v>
          </cell>
          <cell r="K162">
            <v>24474.368728411799</v>
          </cell>
          <cell r="L162">
            <v>25279.615323745871</v>
          </cell>
          <cell r="M162">
            <v>26118.608007637973</v>
          </cell>
          <cell r="N162">
            <v>26721.722138828627</v>
          </cell>
          <cell r="O162">
            <v>34262.882285405161</v>
          </cell>
          <cell r="P162">
            <v>41466.615426766024</v>
          </cell>
          <cell r="Q162">
            <v>32817.977015696808</v>
          </cell>
          <cell r="R162">
            <v>23787.3123728707</v>
          </cell>
          <cell r="S162">
            <v>23634.488682757627</v>
          </cell>
          <cell r="T162">
            <v>23456.734249759495</v>
          </cell>
          <cell r="U162">
            <v>42356.559233779408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CO162">
            <v>759226.38007224712</v>
          </cell>
        </row>
        <row r="163">
          <cell r="A163">
            <v>-199198.43011829385</v>
          </cell>
          <cell r="B163">
            <v>5898.8027488505468</v>
          </cell>
          <cell r="C163">
            <v>47702.675133825149</v>
          </cell>
          <cell r="D163">
            <v>48258.898963453597</v>
          </cell>
          <cell r="E163">
            <v>30156.432111196787</v>
          </cell>
          <cell r="F163">
            <v>29780.799040167229</v>
          </cell>
          <cell r="G163">
            <v>28691.183430103083</v>
          </cell>
          <cell r="H163">
            <v>27986.481611345589</v>
          </cell>
          <cell r="I163">
            <v>28736.648553004881</v>
          </cell>
          <cell r="J163">
            <v>29096.348079758973</v>
          </cell>
          <cell r="K163">
            <v>29535.400825953642</v>
          </cell>
          <cell r="L163">
            <v>30094.361250618655</v>
          </cell>
          <cell r="M163">
            <v>30696.242326027175</v>
          </cell>
          <cell r="N163">
            <v>31010.825653034175</v>
          </cell>
          <cell r="O163">
            <v>40426.122975743943</v>
          </cell>
          <cell r="P163">
            <v>49590.178558728396</v>
          </cell>
          <cell r="Q163">
            <v>38127.157887094239</v>
          </cell>
          <cell r="R163">
            <v>26215.648718963821</v>
          </cell>
          <cell r="S163">
            <v>25935.224809144936</v>
          </cell>
          <cell r="T163">
            <v>25629.732700622277</v>
          </cell>
          <cell r="U163">
            <v>50334.317108645162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CO163">
            <v>995992.15059146914</v>
          </cell>
        </row>
        <row r="164">
          <cell r="A164">
            <v>-188578.19402835221</v>
          </cell>
          <cell r="B164">
            <v>5911.753757959581</v>
          </cell>
          <cell r="C164">
            <v>45476.629227501675</v>
          </cell>
          <cell r="D164">
            <v>46174.402355657687</v>
          </cell>
          <cell r="E164">
            <v>28444.21019067704</v>
          </cell>
          <cell r="F164">
            <v>28189.478581867945</v>
          </cell>
          <cell r="G164">
            <v>27251.006945854046</v>
          </cell>
          <cell r="H164">
            <v>26673.223929927372</v>
          </cell>
          <cell r="I164">
            <v>27473.116009501995</v>
          </cell>
          <cell r="J164">
            <v>27898.720653097305</v>
          </cell>
          <cell r="K164">
            <v>28400.326367834285</v>
          </cell>
          <cell r="L164">
            <v>29014.523182296085</v>
          </cell>
          <cell r="M164">
            <v>29669.583001748644</v>
          </cell>
          <cell r="N164">
            <v>30048.877229595062</v>
          </cell>
          <cell r="O164">
            <v>39043.848184354312</v>
          </cell>
          <cell r="P164">
            <v>47768.248003399654</v>
          </cell>
          <cell r="Q164">
            <v>36936.429299621675</v>
          </cell>
          <cell r="R164">
            <v>25671.028074587332</v>
          </cell>
          <cell r="S164">
            <v>25419.22199359216</v>
          </cell>
          <cell r="T164">
            <v>25142.378542108767</v>
          </cell>
          <cell r="U164">
            <v>48545.087358211516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CO164">
            <v>942890.970141761</v>
          </cell>
        </row>
        <row r="165">
          <cell r="A165">
            <v>-193735.31818344278</v>
          </cell>
          <cell r="B165">
            <v>8602.7321218996512</v>
          </cell>
          <cell r="C165">
            <v>48816.946379925925</v>
          </cell>
          <cell r="D165">
            <v>48504.489226831021</v>
          </cell>
          <cell r="E165">
            <v>29275.655080452227</v>
          </cell>
          <cell r="F165">
            <v>28962.214432981345</v>
          </cell>
          <cell r="G165">
            <v>27950.348172509832</v>
          </cell>
          <cell r="H165">
            <v>27310.934132727161</v>
          </cell>
          <cell r="I165">
            <v>28086.679977916428</v>
          </cell>
          <cell r="J165">
            <v>28480.281484563675</v>
          </cell>
          <cell r="K165">
            <v>28951.511845842346</v>
          </cell>
          <cell r="L165">
            <v>29538.8861944335</v>
          </cell>
          <cell r="M165">
            <v>30168.122728685543</v>
          </cell>
          <cell r="N165">
            <v>30515.99372384767</v>
          </cell>
          <cell r="O165">
            <v>39715.072689654982</v>
          </cell>
          <cell r="P165">
            <v>48652.966760705072</v>
          </cell>
          <cell r="Q165">
            <v>37514.640095371062</v>
          </cell>
          <cell r="R165">
            <v>25935.492654911875</v>
          </cell>
          <cell r="S165">
            <v>25669.789924629222</v>
          </cell>
          <cell r="T165">
            <v>25379.034853858131</v>
          </cell>
          <cell r="U165">
            <v>49413.926797074149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CO165">
            <v>968676.59091721382</v>
          </cell>
        </row>
        <row r="166">
          <cell r="A166">
            <v>-181932.19827167451</v>
          </cell>
          <cell r="B166">
            <v>2811.3738613678579</v>
          </cell>
          <cell r="C166">
            <v>45254.877946806911</v>
          </cell>
          <cell r="D166">
            <v>46896.579903212507</v>
          </cell>
          <cell r="E166">
            <v>27372.725571889641</v>
          </cell>
          <cell r="F166">
            <v>27193.652413428426</v>
          </cell>
          <cell r="G166">
            <v>26349.764570248764</v>
          </cell>
          <cell r="H166">
            <v>25851.405572574702</v>
          </cell>
          <cell r="I166">
            <v>26682.414950558799</v>
          </cell>
          <cell r="J166">
            <v>27149.262097914019</v>
          </cell>
          <cell r="K166">
            <v>27690.012588715952</v>
          </cell>
          <cell r="L166">
            <v>28338.775566217373</v>
          </cell>
          <cell r="M166">
            <v>29027.113902669742</v>
          </cell>
          <cell r="N166">
            <v>29446.903310543079</v>
          </cell>
          <cell r="O166">
            <v>38178.839881305452</v>
          </cell>
          <cell r="P166">
            <v>46628.109249691064</v>
          </cell>
          <cell r="Q166">
            <v>36191.287941870425</v>
          </cell>
          <cell r="R166">
            <v>25330.212064390231</v>
          </cell>
          <cell r="S166">
            <v>25096.314621895785</v>
          </cell>
          <cell r="T166">
            <v>24837.399100780865</v>
          </cell>
          <cell r="U166">
            <v>47425.412312535074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CO166">
            <v>909660.9913583725</v>
          </cell>
        </row>
        <row r="167">
          <cell r="A167">
            <v>-159673.25364911591</v>
          </cell>
          <cell r="B167">
            <v>8205.9606782755582</v>
          </cell>
          <cell r="C167">
            <v>42177.123287330207</v>
          </cell>
          <cell r="D167">
            <v>43609.672880766011</v>
          </cell>
          <cell r="E167">
            <v>23784.080970431984</v>
          </cell>
          <cell r="F167">
            <v>23858.405093307621</v>
          </cell>
          <cell r="G167">
            <v>23331.299788663295</v>
          </cell>
          <cell r="H167">
            <v>23098.949811866405</v>
          </cell>
          <cell r="I167">
            <v>24034.178068021989</v>
          </cell>
          <cell r="J167">
            <v>24639.155698889066</v>
          </cell>
          <cell r="K167">
            <v>25311.010908170472</v>
          </cell>
          <cell r="L167">
            <v>26075.543792407319</v>
          </cell>
          <cell r="M167">
            <v>26875.339417449737</v>
          </cell>
          <cell r="N167">
            <v>27430.756352438613</v>
          </cell>
          <cell r="O167">
            <v>35281.731213086721</v>
          </cell>
          <cell r="P167">
            <v>42809.526405226941</v>
          </cell>
          <cell r="Q167">
            <v>33695.640814576182</v>
          </cell>
          <cell r="R167">
            <v>24188.742076264447</v>
          </cell>
          <cell r="S167">
            <v>24014.824719109849</v>
          </cell>
          <cell r="T167">
            <v>23815.953896168205</v>
          </cell>
          <cell r="U167">
            <v>43675.367059806566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CO167">
            <v>798366.26824557956</v>
          </cell>
        </row>
        <row r="168">
          <cell r="A168">
            <v>-179706.9054955075</v>
          </cell>
          <cell r="B168">
            <v>7991.3367288933805</v>
          </cell>
          <cell r="C168">
            <v>45914.171055927261</v>
          </cell>
          <cell r="D168">
            <v>47647.371626563428</v>
          </cell>
          <cell r="E168">
            <v>27013.958117130845</v>
          </cell>
          <cell r="F168">
            <v>26860.21783716941</v>
          </cell>
          <cell r="G168">
            <v>26047.999684829621</v>
          </cell>
          <cell r="H168">
            <v>25576.234398699016</v>
          </cell>
          <cell r="I168">
            <v>26417.662847338419</v>
          </cell>
          <cell r="J168">
            <v>26898.319309211365</v>
          </cell>
          <cell r="K168">
            <v>27452.176727942824</v>
          </cell>
          <cell r="L168">
            <v>28112.513566717818</v>
          </cell>
          <cell r="M168">
            <v>28811.994619204313</v>
          </cell>
          <cell r="N168">
            <v>29245.343113613817</v>
          </cell>
          <cell r="O168">
            <v>37889.207326821124</v>
          </cell>
          <cell r="P168">
            <v>46246.35418613923</v>
          </cell>
          <cell r="Q168">
            <v>35941.790689489375</v>
          </cell>
          <cell r="R168">
            <v>25216.095920886524</v>
          </cell>
          <cell r="S168">
            <v>24988.194865592108</v>
          </cell>
          <cell r="T168">
            <v>24735.282191214035</v>
          </cell>
          <cell r="U168">
            <v>47050.5091555033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CO168">
            <v>898534.5274775374</v>
          </cell>
        </row>
        <row r="169">
          <cell r="A169">
            <v>-186803.08595460537</v>
          </cell>
          <cell r="B169">
            <v>6623.9639538652264</v>
          </cell>
          <cell r="C169">
            <v>44193.401818037775</v>
          </cell>
          <cell r="D169">
            <v>48377.837467714111</v>
          </cell>
          <cell r="E169">
            <v>28158.022677572801</v>
          </cell>
          <cell r="F169">
            <v>27923.499015168891</v>
          </cell>
          <cell r="G169">
            <v>27010.29017805709</v>
          </cell>
          <cell r="H169">
            <v>26453.720870536235</v>
          </cell>
          <cell r="I169">
            <v>27261.924205438692</v>
          </cell>
          <cell r="J169">
            <v>27698.544489742446</v>
          </cell>
          <cell r="K169">
            <v>28210.60555392308</v>
          </cell>
          <cell r="L169">
            <v>28834.034796050742</v>
          </cell>
          <cell r="M169">
            <v>29497.983120156481</v>
          </cell>
          <cell r="N169">
            <v>29888.093382747036</v>
          </cell>
          <cell r="O169">
            <v>38812.809333470694</v>
          </cell>
          <cell r="P169">
            <v>47463.723357131792</v>
          </cell>
          <cell r="Q169">
            <v>36737.406235410715</v>
          </cell>
          <cell r="R169">
            <v>25579.998035822253</v>
          </cell>
          <cell r="S169">
            <v>25332.975251409938</v>
          </cell>
          <cell r="T169">
            <v>25060.920249258728</v>
          </cell>
          <cell r="U169">
            <v>48246.028453222563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CO169">
            <v>934015.42977302673</v>
          </cell>
        </row>
        <row r="170">
          <cell r="A170">
            <v>-201478.09691341588</v>
          </cell>
          <cell r="B170">
            <v>7224.0498149368941</v>
          </cell>
          <cell r="C170">
            <v>49816.997837935123</v>
          </cell>
          <cell r="D170">
            <v>52725.129037196311</v>
          </cell>
          <cell r="E170">
            <v>30523.965885872778</v>
          </cell>
          <cell r="F170">
            <v>30122.380938955641</v>
          </cell>
          <cell r="G170">
            <v>29000.321803530343</v>
          </cell>
          <cell r="H170">
            <v>28268.376467958442</v>
          </cell>
          <cell r="I170">
            <v>29007.869753700099</v>
          </cell>
          <cell r="J170">
            <v>29353.422541603759</v>
          </cell>
          <cell r="K170">
            <v>29779.048098034189</v>
          </cell>
          <cell r="L170">
            <v>30326.15185937866</v>
          </cell>
          <cell r="M170">
            <v>30916.617951544235</v>
          </cell>
          <cell r="N170">
            <v>31217.310881889949</v>
          </cell>
          <cell r="O170">
            <v>40722.832570236686</v>
          </cell>
          <cell r="P170">
            <v>49981.261633984686</v>
          </cell>
          <cell r="Q170">
            <v>38382.751491593728</v>
          </cell>
          <cell r="R170">
            <v>26332.553238638131</v>
          </cell>
          <cell r="S170">
            <v>26045.98642261979</v>
          </cell>
          <cell r="T170">
            <v>25734.344790524803</v>
          </cell>
          <cell r="U170">
            <v>50718.380854156014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CO170">
            <v>1007390.4845670793</v>
          </cell>
        </row>
        <row r="171">
          <cell r="A171">
            <v>-201498.42407166935</v>
          </cell>
          <cell r="B171">
            <v>8427.2214716711605</v>
          </cell>
          <cell r="C171">
            <v>50433.777197589749</v>
          </cell>
          <cell r="D171">
            <v>52225.169076446124</v>
          </cell>
          <cell r="E171">
            <v>30527.243082881352</v>
          </cell>
          <cell r="F171">
            <v>30125.426730265055</v>
          </cell>
          <cell r="G171">
            <v>29003.078304898147</v>
          </cell>
          <cell r="H171">
            <v>28270.890046422435</v>
          </cell>
          <cell r="I171">
            <v>29010.288158126568</v>
          </cell>
          <cell r="J171">
            <v>29355.714803472976</v>
          </cell>
          <cell r="K171">
            <v>29781.220633366276</v>
          </cell>
          <cell r="L171">
            <v>30328.218672123439</v>
          </cell>
          <cell r="M171">
            <v>30918.582980040825</v>
          </cell>
          <cell r="N171">
            <v>31219.152053561571</v>
          </cell>
          <cell r="O171">
            <v>40725.478247620616</v>
          </cell>
          <cell r="P171">
            <v>49984.748813592712</v>
          </cell>
          <cell r="Q171">
            <v>38385.030549067546</v>
          </cell>
          <cell r="R171">
            <v>26333.595643904191</v>
          </cell>
          <cell r="S171">
            <v>26046.974053290374</v>
          </cell>
          <cell r="T171">
            <v>25735.277587594726</v>
          </cell>
          <cell r="U171">
            <v>50721.805444341968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CO171">
            <v>1007492.1203583466</v>
          </cell>
        </row>
        <row r="172">
          <cell r="A172">
            <v>-153126.6486222159</v>
          </cell>
          <cell r="B172">
            <v>7790.8281247341656</v>
          </cell>
          <cell r="C172">
            <v>37342.529863889737</v>
          </cell>
          <cell r="D172">
            <v>42323.942717529848</v>
          </cell>
          <cell r="E172">
            <v>22728.620382069115</v>
          </cell>
          <cell r="F172">
            <v>22877.471484724549</v>
          </cell>
          <cell r="G172">
            <v>22443.535474239194</v>
          </cell>
          <cell r="H172">
            <v>22289.421731136506</v>
          </cell>
          <cell r="I172">
            <v>23255.301927143824</v>
          </cell>
          <cell r="J172">
            <v>23900.905280975923</v>
          </cell>
          <cell r="K172">
            <v>24611.319857001792</v>
          </cell>
          <cell r="L172">
            <v>25409.901968021433</v>
          </cell>
          <cell r="M172">
            <v>26242.478430526571</v>
          </cell>
          <cell r="N172">
            <v>26837.784940958445</v>
          </cell>
          <cell r="O172">
            <v>34429.659091409587</v>
          </cell>
          <cell r="P172">
            <v>41686.438403117914</v>
          </cell>
          <cell r="Q172">
            <v>32961.643030496358</v>
          </cell>
          <cell r="R172">
            <v>23853.022962486357</v>
          </cell>
          <cell r="S172">
            <v>23696.746420512296</v>
          </cell>
          <cell r="T172">
            <v>23515.535416109393</v>
          </cell>
          <cell r="U172">
            <v>42572.436731397116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CO172">
            <v>765633.24311107944</v>
          </cell>
        </row>
        <row r="173">
          <cell r="A173">
            <v>-187448.08247082878</v>
          </cell>
          <cell r="B173">
            <v>7709.9952709220379</v>
          </cell>
          <cell r="C173">
            <v>45895.570680967445</v>
          </cell>
          <cell r="D173">
            <v>48538.193023327913</v>
          </cell>
          <cell r="E173">
            <v>28262.01068352515</v>
          </cell>
          <cell r="F173">
            <v>28020.144338597347</v>
          </cell>
          <cell r="G173">
            <v>27097.756106989378</v>
          </cell>
          <cell r="H173">
            <v>26533.478667090458</v>
          </cell>
          <cell r="I173">
            <v>27338.662055877401</v>
          </cell>
          <cell r="J173">
            <v>27771.279738882666</v>
          </cell>
          <cell r="K173">
            <v>28279.54178706721</v>
          </cell>
          <cell r="L173">
            <v>28899.616369403171</v>
          </cell>
          <cell r="M173">
            <v>29560.335000274768</v>
          </cell>
          <cell r="N173">
            <v>29946.515189630758</v>
          </cell>
          <cell r="O173">
            <v>38896.758731333321</v>
          </cell>
          <cell r="P173">
            <v>47574.374274026392</v>
          </cell>
          <cell r="Q173">
            <v>36809.722498832984</v>
          </cell>
          <cell r="R173">
            <v>25613.074364381304</v>
          </cell>
          <cell r="S173">
            <v>25364.313539520852</v>
          </cell>
          <cell r="T173">
            <v>25090.518624638062</v>
          </cell>
          <cell r="U173">
            <v>48354.693359160708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CO173">
            <v>937240.4123541438</v>
          </cell>
        </row>
        <row r="174">
          <cell r="A174">
            <v>-201783.82961269998</v>
          </cell>
          <cell r="B174">
            <v>8059.3425212127331</v>
          </cell>
          <cell r="C174">
            <v>50848.435779553416</v>
          </cell>
          <cell r="D174">
            <v>51363.251798627898</v>
          </cell>
          <cell r="E174">
            <v>30573.256902108289</v>
          </cell>
          <cell r="F174">
            <v>30168.191474147112</v>
          </cell>
          <cell r="G174">
            <v>29041.781243814694</v>
          </cell>
          <cell r="H174">
            <v>28306.182201502808</v>
          </cell>
          <cell r="I174">
            <v>29044.244012415926</v>
          </cell>
          <cell r="J174">
            <v>29387.899540305989</v>
          </cell>
          <cell r="K174">
            <v>29811.724337529311</v>
          </cell>
          <cell r="L174">
            <v>30357.237967504887</v>
          </cell>
          <cell r="M174">
            <v>30946.173163292668</v>
          </cell>
          <cell r="N174">
            <v>31245.003212416224</v>
          </cell>
          <cell r="O174">
            <v>40762.625151074404</v>
          </cell>
          <cell r="P174">
            <v>50033.710914948912</v>
          </cell>
          <cell r="Q174">
            <v>38417.029888239558</v>
          </cell>
          <cell r="R174">
            <v>26348.231641479826</v>
          </cell>
          <cell r="S174">
            <v>26060.840982565656</v>
          </cell>
          <cell r="T174">
            <v>25748.374620100047</v>
          </cell>
          <cell r="U174">
            <v>50769.888752530765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CO174">
            <v>1008919.1480634998</v>
          </cell>
        </row>
        <row r="175">
          <cell r="A175">
            <v>-170581.50390780435</v>
          </cell>
          <cell r="B175">
            <v>8571.406378927677</v>
          </cell>
          <cell r="C175">
            <v>40443.10762153806</v>
          </cell>
          <cell r="D175">
            <v>41384.774522198932</v>
          </cell>
          <cell r="E175">
            <v>25542.737279883273</v>
          </cell>
          <cell r="F175">
            <v>25492.881168405416</v>
          </cell>
          <cell r="G175">
            <v>24810.53295954792</v>
          </cell>
          <cell r="H175">
            <v>24447.822221268405</v>
          </cell>
          <cell r="I175">
            <v>25331.976824829202</v>
          </cell>
          <cell r="J175">
            <v>25869.262033254621</v>
          </cell>
          <cell r="K175">
            <v>26476.867876561002</v>
          </cell>
          <cell r="L175">
            <v>27184.666394613523</v>
          </cell>
          <cell r="M175">
            <v>27929.841101291946</v>
          </cell>
          <cell r="N175">
            <v>28418.792216232818</v>
          </cell>
          <cell r="O175">
            <v>36701.492433370149</v>
          </cell>
          <cell r="P175">
            <v>44680.866579133195</v>
          </cell>
          <cell r="Q175">
            <v>34918.661217543166</v>
          </cell>
          <cell r="R175">
            <v>24748.132492314871</v>
          </cell>
          <cell r="S175">
            <v>24544.821208695284</v>
          </cell>
          <cell r="T175">
            <v>24316.52479503111</v>
          </cell>
          <cell r="U175">
            <v>45513.119603416184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CO175">
            <v>852907.51953902165</v>
          </cell>
        </row>
        <row r="176">
          <cell r="A176">
            <v>-160978.66510692879</v>
          </cell>
          <cell r="B176">
            <v>7930.7659492020975</v>
          </cell>
          <cell r="C176">
            <v>41365.04020127462</v>
          </cell>
          <cell r="D176">
            <v>41594.201491435175</v>
          </cell>
          <cell r="E176">
            <v>23994.542780737822</v>
          </cell>
          <cell r="F176">
            <v>24054.006014202692</v>
          </cell>
          <cell r="G176">
            <v>23508.322490220082</v>
          </cell>
          <cell r="H176">
            <v>23260.371988347673</v>
          </cell>
          <cell r="I176">
            <v>24189.488161473775</v>
          </cell>
          <cell r="J176">
            <v>24786.364908902215</v>
          </cell>
          <cell r="K176">
            <v>25450.53127198838</v>
          </cell>
          <cell r="L176">
            <v>26208.274644624973</v>
          </cell>
          <cell r="M176">
            <v>27001.533678465516</v>
          </cell>
          <cell r="N176">
            <v>27548.996519902706</v>
          </cell>
          <cell r="O176">
            <v>35451.636791008372</v>
          </cell>
          <cell r="P176">
            <v>43033.473312068083</v>
          </cell>
          <cell r="Q176">
            <v>33842.00203744055</v>
          </cell>
          <cell r="R176">
            <v>24255.685411921906</v>
          </cell>
          <cell r="S176">
            <v>24078.250426597137</v>
          </cell>
          <cell r="T176">
            <v>23875.858186162157</v>
          </cell>
          <cell r="U176">
            <v>43895.294469809014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CO176">
            <v>804893.32553464395</v>
          </cell>
        </row>
        <row r="177">
          <cell r="A177">
            <v>-194262.96646922061</v>
          </cell>
          <cell r="B177">
            <v>7903.4244634628267</v>
          </cell>
          <cell r="C177">
            <v>50032.703273237508</v>
          </cell>
          <cell r="D177">
            <v>51570.733845742929</v>
          </cell>
          <cell r="E177">
            <v>29360.723901293983</v>
          </cell>
          <cell r="F177">
            <v>29041.276471229241</v>
          </cell>
          <cell r="G177">
            <v>28021.900880631954</v>
          </cell>
          <cell r="H177">
            <v>27376.181096967637</v>
          </cell>
          <cell r="I177">
            <v>28149.456433633386</v>
          </cell>
          <cell r="J177">
            <v>28539.783557147231</v>
          </cell>
          <cell r="K177">
            <v>29007.90608105377</v>
          </cell>
          <cell r="L177">
            <v>29592.536103987513</v>
          </cell>
          <cell r="M177">
            <v>30219.130543196057</v>
          </cell>
          <cell r="N177">
            <v>30563.786487806537</v>
          </cell>
          <cell r="O177">
            <v>39783.748651090704</v>
          </cell>
          <cell r="P177">
            <v>48743.486267633511</v>
          </cell>
          <cell r="Q177">
            <v>37573.799410915977</v>
          </cell>
          <cell r="R177">
            <v>25962.551201159942</v>
          </cell>
          <cell r="S177">
            <v>25695.426642944789</v>
          </cell>
          <cell r="T177">
            <v>25403.248212594081</v>
          </cell>
          <cell r="U177">
            <v>49502.82162037972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CO177">
            <v>971314.83234610304</v>
          </cell>
        </row>
        <row r="178">
          <cell r="A178">
            <v>-198316.90470710126</v>
          </cell>
          <cell r="B178">
            <v>5240.8724056819337</v>
          </cell>
          <cell r="C178">
            <v>47522.132296224489</v>
          </cell>
          <cell r="D178">
            <v>48308.587482674586</v>
          </cell>
          <cell r="E178">
            <v>30014.310305263658</v>
          </cell>
          <cell r="F178">
            <v>29648.712577167389</v>
          </cell>
          <cell r="G178">
            <v>28571.64256898532</v>
          </cell>
          <cell r="H178">
            <v>27877.475558390477</v>
          </cell>
          <cell r="I178">
            <v>28631.769901011561</v>
          </cell>
          <cell r="J178">
            <v>28996.939836777907</v>
          </cell>
          <cell r="K178">
            <v>29441.184749215521</v>
          </cell>
          <cell r="L178">
            <v>30004.730032523301</v>
          </cell>
          <cell r="M178">
            <v>30611.025173101021</v>
          </cell>
          <cell r="N178">
            <v>30930.979784040464</v>
          </cell>
          <cell r="O178">
            <v>40311.388204921343</v>
          </cell>
          <cell r="P178">
            <v>49438.950462822759</v>
          </cell>
          <cell r="Q178">
            <v>38028.322277527637</v>
          </cell>
          <cell r="R178">
            <v>26170.442855985646</v>
          </cell>
          <cell r="S178">
            <v>25892.394349416601</v>
          </cell>
          <cell r="T178">
            <v>25589.280203018498</v>
          </cell>
          <cell r="U178">
            <v>50185.803320617473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CO178">
            <v>991584.52353550622</v>
          </cell>
        </row>
        <row r="179">
          <cell r="A179">
            <v>-171612.24734656178</v>
          </cell>
          <cell r="B179">
            <v>6899.7215948966696</v>
          </cell>
          <cell r="C179">
            <v>44024.952817216981</v>
          </cell>
          <cell r="D179">
            <v>47218.047981754149</v>
          </cell>
          <cell r="E179">
            <v>25708.916402016468</v>
          </cell>
          <cell r="F179">
            <v>25647.32623981998</v>
          </cell>
          <cell r="G179">
            <v>24950.308803438973</v>
          </cell>
          <cell r="H179">
            <v>24575.280003473497</v>
          </cell>
          <cell r="I179">
            <v>25454.608550512654</v>
          </cell>
          <cell r="J179">
            <v>25985.497360007292</v>
          </cell>
          <cell r="K179">
            <v>26587.032146008605</v>
          </cell>
          <cell r="L179">
            <v>27289.469714842649</v>
          </cell>
          <cell r="M179">
            <v>28029.483176418958</v>
          </cell>
          <cell r="N179">
            <v>28512.153796661551</v>
          </cell>
          <cell r="O179">
            <v>36835.648647951319</v>
          </cell>
          <cell r="P179">
            <v>44857.693435887886</v>
          </cell>
          <cell r="Q179">
            <v>35034.226979780884</v>
          </cell>
          <cell r="R179">
            <v>24800.990465626324</v>
          </cell>
          <cell r="S179">
            <v>24594.901688263468</v>
          </cell>
          <cell r="T179">
            <v>24363.824788833837</v>
          </cell>
          <cell r="U179">
            <v>45686.772694559186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CO179">
            <v>858061.23673280887</v>
          </cell>
        </row>
        <row r="180">
          <cell r="A180">
            <v>-201811.06459991806</v>
          </cell>
          <cell r="B180">
            <v>5756.5798834860907</v>
          </cell>
          <cell r="C180">
            <v>50355.805347818881</v>
          </cell>
          <cell r="D180">
            <v>49091.652523881319</v>
          </cell>
          <cell r="E180">
            <v>30577.647797162354</v>
          </cell>
          <cell r="F180">
            <v>30172.272324325619</v>
          </cell>
          <cell r="G180">
            <v>29045.474493927628</v>
          </cell>
          <cell r="H180">
            <v>28309.549975614944</v>
          </cell>
          <cell r="I180">
            <v>29047.484269259607</v>
          </cell>
          <cell r="J180">
            <v>29390.970787251994</v>
          </cell>
          <cell r="K180">
            <v>29814.635170970061</v>
          </cell>
          <cell r="L180">
            <v>30360.007150387421</v>
          </cell>
          <cell r="M180">
            <v>30948.805972331713</v>
          </cell>
          <cell r="N180">
            <v>31247.470074056197</v>
          </cell>
          <cell r="O180">
            <v>40766.169915612307</v>
          </cell>
          <cell r="P180">
            <v>50038.383151513801</v>
          </cell>
          <cell r="Q180">
            <v>38420.083443507523</v>
          </cell>
          <cell r="R180">
            <v>26349.628289931192</v>
          </cell>
          <cell r="S180">
            <v>26062.164242233936</v>
          </cell>
          <cell r="T180">
            <v>25749.624411928147</v>
          </cell>
          <cell r="U180">
            <v>50774.477129754116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CO180">
            <v>1009055.3229995902</v>
          </cell>
        </row>
        <row r="181">
          <cell r="A181">
            <v>-161739.57129863396</v>
          </cell>
          <cell r="B181">
            <v>9865.1419700725164</v>
          </cell>
          <cell r="C181">
            <v>39708.748772417821</v>
          </cell>
          <cell r="D181">
            <v>44557.48120684571</v>
          </cell>
          <cell r="E181">
            <v>24117.218044250054</v>
          </cell>
          <cell r="F181">
            <v>24168.019071864801</v>
          </cell>
          <cell r="G181">
            <v>23611.506562092989</v>
          </cell>
          <cell r="H181">
            <v>23354.462731023676</v>
          </cell>
          <cell r="I181">
            <v>24280.016255918155</v>
          </cell>
          <cell r="J181">
            <v>24872.1711110041</v>
          </cell>
          <cell r="K181">
            <v>25531.855752528551</v>
          </cell>
          <cell r="L181">
            <v>26285.641613237349</v>
          </cell>
          <cell r="M181">
            <v>27075.090558934011</v>
          </cell>
          <cell r="N181">
            <v>27617.917069812829</v>
          </cell>
          <cell r="O181">
            <v>35550.672390452564</v>
          </cell>
          <cell r="P181">
            <v>43164.008850889048</v>
          </cell>
          <cell r="Q181">
            <v>33927.313959621475</v>
          </cell>
          <cell r="R181">
            <v>24294.705751670175</v>
          </cell>
          <cell r="S181">
            <v>24115.22038978491</v>
          </cell>
          <cell r="T181">
            <v>23910.775564045776</v>
          </cell>
          <cell r="U181">
            <v>44023.487099799677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CO181">
            <v>808697.85649316979</v>
          </cell>
        </row>
        <row r="182">
          <cell r="A182">
            <v>-168788.80491441779</v>
          </cell>
          <cell r="B182">
            <v>12009.091430921588</v>
          </cell>
          <cell r="C182">
            <v>46553.567819606324</v>
          </cell>
          <cell r="D182">
            <v>49224.717818979945</v>
          </cell>
          <cell r="E182">
            <v>25253.713713234247</v>
          </cell>
          <cell r="F182">
            <v>25224.265804341136</v>
          </cell>
          <cell r="G182">
            <v>24567.430743010686</v>
          </cell>
          <cell r="H182">
            <v>24226.143936190914</v>
          </cell>
          <cell r="I182">
            <v>25118.692157740421</v>
          </cell>
          <cell r="J182">
            <v>25667.102169382721</v>
          </cell>
          <cell r="K182">
            <v>26285.266972282108</v>
          </cell>
          <cell r="L182">
            <v>27002.389409270865</v>
          </cell>
          <cell r="M182">
            <v>27756.540703673862</v>
          </cell>
          <cell r="N182">
            <v>28256.415037817591</v>
          </cell>
          <cell r="O182">
            <v>36468.164039714691</v>
          </cell>
          <cell r="P182">
            <v>44373.324162477264</v>
          </cell>
          <cell r="Q182">
            <v>34717.665879767192</v>
          </cell>
          <cell r="R182">
            <v>24656.200366448582</v>
          </cell>
          <cell r="S182">
            <v>24457.719780799351</v>
          </cell>
          <cell r="T182">
            <v>24234.259268917354</v>
          </cell>
          <cell r="U182">
            <v>45211.097092298965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CO182">
            <v>843944.02457208885</v>
          </cell>
        </row>
        <row r="183">
          <cell r="A183">
            <v>-154131.17944478389</v>
          </cell>
          <cell r="B183">
            <v>7735.9812954017034</v>
          </cell>
          <cell r="C183">
            <v>40015.408392408732</v>
          </cell>
          <cell r="D183">
            <v>43936.741190664616</v>
          </cell>
          <cell r="E183">
            <v>22890.573438448642</v>
          </cell>
          <cell r="F183">
            <v>23027.988896522831</v>
          </cell>
          <cell r="G183">
            <v>22579.756708504879</v>
          </cell>
          <cell r="H183">
            <v>22413.63816171186</v>
          </cell>
          <cell r="I183">
            <v>23374.815031609513</v>
          </cell>
          <cell r="J183">
            <v>24014.184651965828</v>
          </cell>
          <cell r="K183">
            <v>24718.68256244775</v>
          </cell>
          <cell r="L183">
            <v>25512.040057403377</v>
          </cell>
          <cell r="M183">
            <v>26339.586529327935</v>
          </cell>
          <cell r="N183">
            <v>26928.772262980492</v>
          </cell>
          <cell r="O183">
            <v>34560.403607958026</v>
          </cell>
          <cell r="P183">
            <v>41858.768413854683</v>
          </cell>
          <cell r="Q183">
            <v>33074.26986452331</v>
          </cell>
          <cell r="R183">
            <v>23904.536715970797</v>
          </cell>
          <cell r="S183">
            <v>23745.55331410349</v>
          </cell>
          <cell r="T183">
            <v>23561.63253387477</v>
          </cell>
          <cell r="U183">
            <v>42741.673687877395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CO183">
            <v>770655.8972239194</v>
          </cell>
        </row>
        <row r="184">
          <cell r="A184">
            <v>-158292.43814137272</v>
          </cell>
          <cell r="B184">
            <v>9810.3651346438273</v>
          </cell>
          <cell r="C184">
            <v>42345.727053826733</v>
          </cell>
          <cell r="D184">
            <v>42329.93987438803</v>
          </cell>
          <cell r="E184">
            <v>23561.462324242922</v>
          </cell>
          <cell r="F184">
            <v>23651.505741165136</v>
          </cell>
          <cell r="G184">
            <v>23144.051783393305</v>
          </cell>
          <cell r="H184">
            <v>22928.203459637705</v>
          </cell>
          <cell r="I184">
            <v>23869.896849051773</v>
          </cell>
          <cell r="J184">
            <v>24483.44329200589</v>
          </cell>
          <cell r="K184">
            <v>25163.431475760408</v>
          </cell>
          <cell r="L184">
            <v>25935.14605190861</v>
          </cell>
          <cell r="M184">
            <v>26741.855839106633</v>
          </cell>
          <cell r="N184">
            <v>27305.686317320236</v>
          </cell>
          <cell r="O184">
            <v>35102.011435508452</v>
          </cell>
          <cell r="P184">
            <v>42572.643727335053</v>
          </cell>
          <cell r="Q184">
            <v>33540.82537684284</v>
          </cell>
          <cell r="R184">
            <v>24117.931914868444</v>
          </cell>
          <cell r="S184">
            <v>23947.735373475654</v>
          </cell>
          <cell r="T184">
            <v>23752.589374500341</v>
          </cell>
          <cell r="U184">
            <v>43442.73605561888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CO184">
            <v>791462.19070686353</v>
          </cell>
        </row>
        <row r="185">
          <cell r="A185">
            <v>-191211.60878348429</v>
          </cell>
          <cell r="B185">
            <v>5805.6058523630199</v>
          </cell>
          <cell r="C185">
            <v>47694.17930417668</v>
          </cell>
          <cell r="D185">
            <v>48125.753448888965</v>
          </cell>
          <cell r="E185">
            <v>28868.776126064098</v>
          </cell>
          <cell r="F185">
            <v>28584.065551454987</v>
          </cell>
          <cell r="G185">
            <v>27608.115956566842</v>
          </cell>
          <cell r="H185">
            <v>26998.861903155834</v>
          </cell>
          <cell r="I185">
            <v>27786.424039141981</v>
          </cell>
          <cell r="J185">
            <v>28195.686719558769</v>
          </cell>
          <cell r="K185">
            <v>28681.781676442246</v>
          </cell>
          <cell r="L185">
            <v>29282.281966393763</v>
          </cell>
          <cell r="M185">
            <v>29924.155479248468</v>
          </cell>
          <cell r="N185">
            <v>30287.403864079191</v>
          </cell>
          <cell r="O185">
            <v>39386.599776735493</v>
          </cell>
          <cell r="P185">
            <v>48220.017508954537</v>
          </cell>
          <cell r="Q185">
            <v>37231.684716266944</v>
          </cell>
          <cell r="R185">
            <v>25806.073287208215</v>
          </cell>
          <cell r="S185">
            <v>25547.171072751764</v>
          </cell>
          <cell r="T185">
            <v>25263.223843581793</v>
          </cell>
          <cell r="U185">
            <v>48988.748307479837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CO185">
            <v>956058.04391742137</v>
          </cell>
        </row>
        <row r="186">
          <cell r="A186">
            <v>-169713.34996592565</v>
          </cell>
          <cell r="B186">
            <v>9587.5531422796921</v>
          </cell>
          <cell r="C186">
            <v>48164.674121770484</v>
          </cell>
          <cell r="D186">
            <v>44623.42527806967</v>
          </cell>
          <cell r="E186">
            <v>25402.771256804357</v>
          </cell>
          <cell r="F186">
            <v>25362.798266578597</v>
          </cell>
          <cell r="G186">
            <v>24692.805360913175</v>
          </cell>
          <cell r="H186">
            <v>24340.469632948254</v>
          </cell>
          <cell r="I186">
            <v>25228.689030749869</v>
          </cell>
          <cell r="J186">
            <v>25771.361669971331</v>
          </cell>
          <cell r="K186">
            <v>26384.080921845874</v>
          </cell>
          <cell r="L186">
            <v>27096.394752847242</v>
          </cell>
          <cell r="M186">
            <v>27845.916569691108</v>
          </cell>
          <cell r="N186">
            <v>28340.157493932922</v>
          </cell>
          <cell r="O186">
            <v>36588.498023571578</v>
          </cell>
          <cell r="P186">
            <v>44531.932395369113</v>
          </cell>
          <cell r="Q186">
            <v>34821.324801651164</v>
          </cell>
          <cell r="R186">
            <v>24703.612337090497</v>
          </cell>
          <cell r="S186">
            <v>24502.640425278762</v>
          </cell>
          <cell r="T186">
            <v>24276.685903482707</v>
          </cell>
          <cell r="U186">
            <v>45366.858555393119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CO186">
            <v>848566.74982962816</v>
          </cell>
        </row>
        <row r="187">
          <cell r="A187">
            <v>-184502.83232789169</v>
          </cell>
          <cell r="B187">
            <v>7852.5624932360224</v>
          </cell>
          <cell r="C187">
            <v>45555.188501630968</v>
          </cell>
          <cell r="D187">
            <v>47857.347516845446</v>
          </cell>
          <cell r="E187">
            <v>27787.169840681221</v>
          </cell>
          <cell r="F187">
            <v>27578.83241600234</v>
          </cell>
          <cell r="G187">
            <v>26698.36008978539</v>
          </cell>
          <cell r="H187">
            <v>26169.280325249856</v>
          </cell>
          <cell r="I187">
            <v>26988.253705927207</v>
          </cell>
          <cell r="J187">
            <v>27439.148483071949</v>
          </cell>
          <cell r="K187">
            <v>27964.757993024534</v>
          </cell>
          <cell r="L187">
            <v>28600.150971634241</v>
          </cell>
          <cell r="M187">
            <v>29275.617363494224</v>
          </cell>
          <cell r="N187">
            <v>29679.743461804872</v>
          </cell>
          <cell r="O187">
            <v>38513.420263860433</v>
          </cell>
          <cell r="P187">
            <v>47069.108554596089</v>
          </cell>
          <cell r="Q187">
            <v>36479.504459163043</v>
          </cell>
          <cell r="R187">
            <v>25462.037794467804</v>
          </cell>
          <cell r="S187">
            <v>25221.213390579469</v>
          </cell>
          <cell r="T187">
            <v>24955.363446083917</v>
          </cell>
          <cell r="U187">
            <v>47858.496369415428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CO187">
            <v>922514.16163945838</v>
          </cell>
        </row>
        <row r="188">
          <cell r="A188">
            <v>-175465.88515951263</v>
          </cell>
          <cell r="B188">
            <v>8437.3268104364397</v>
          </cell>
          <cell r="C188">
            <v>46330.242055569135</v>
          </cell>
          <cell r="D188">
            <v>45550.960357164804</v>
          </cell>
          <cell r="E188">
            <v>26330.209853611697</v>
          </cell>
          <cell r="F188">
            <v>26224.749626521734</v>
          </cell>
          <cell r="G188">
            <v>25472.888387359737</v>
          </cell>
          <cell r="H188">
            <v>25051.806082216368</v>
          </cell>
          <cell r="I188">
            <v>25913.091464291312</v>
          </cell>
          <cell r="J188">
            <v>26420.066073746471</v>
          </cell>
          <cell r="K188">
            <v>26998.903013593546</v>
          </cell>
          <cell r="L188">
            <v>27681.297615532567</v>
          </cell>
          <cell r="M188">
            <v>28402.014743471816</v>
          </cell>
          <cell r="N188">
            <v>28861.204494525395</v>
          </cell>
          <cell r="O188">
            <v>37337.21813839161</v>
          </cell>
          <cell r="P188">
            <v>45518.795545212444</v>
          </cell>
          <cell r="Q188">
            <v>35466.292394408672</v>
          </cell>
          <cell r="R188">
            <v>24998.610432932939</v>
          </cell>
          <cell r="S188">
            <v>24782.137446938039</v>
          </cell>
          <cell r="T188">
            <v>24540.665152611284</v>
          </cell>
          <cell r="U188">
            <v>46336.009054649214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CO188">
            <v>877329.42579756305</v>
          </cell>
        </row>
        <row r="189">
          <cell r="A189">
            <v>-176588.29752621287</v>
          </cell>
          <cell r="B189">
            <v>8672.8580724270578</v>
          </cell>
          <cell r="C189">
            <v>42865.388146498066</v>
          </cell>
          <cell r="D189">
            <v>42801.837288930197</v>
          </cell>
          <cell r="E189">
            <v>26511.168077313203</v>
          </cell>
          <cell r="F189">
            <v>26392.930234434003</v>
          </cell>
          <cell r="G189">
            <v>25625.095163410973</v>
          </cell>
          <cell r="H189">
            <v>25190.599292631276</v>
          </cell>
          <cell r="I189">
            <v>26046.62941397028</v>
          </cell>
          <cell r="J189">
            <v>26546.638762244103</v>
          </cell>
          <cell r="K189">
            <v>27118.864716716736</v>
          </cell>
          <cell r="L189">
            <v>27795.421594665771</v>
          </cell>
          <cell r="M189">
            <v>28510.518463370259</v>
          </cell>
          <cell r="N189">
            <v>28962.869165390664</v>
          </cell>
          <cell r="O189">
            <v>37483.30550470762</v>
          </cell>
          <cell r="P189">
            <v>45711.348457337117</v>
          </cell>
          <cell r="Q189">
            <v>35592.13597082677</v>
          </cell>
          <cell r="R189">
            <v>25056.169317804342</v>
          </cell>
          <cell r="S189">
            <v>24836.671822306387</v>
          </cell>
          <cell r="T189">
            <v>24592.171760359459</v>
          </cell>
          <cell r="U189">
            <v>46525.105943056144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CO189">
            <v>882941.48763106437</v>
          </cell>
        </row>
        <row r="190">
          <cell r="A190">
            <v>-156450.12015414485</v>
          </cell>
          <cell r="B190">
            <v>6286.1153292082818</v>
          </cell>
          <cell r="C190">
            <v>38386.984838584613</v>
          </cell>
          <cell r="D190">
            <v>42774.704144732765</v>
          </cell>
          <cell r="E190">
            <v>23264.439055119292</v>
          </cell>
          <cell r="F190">
            <v>23375.455540497423</v>
          </cell>
          <cell r="G190">
            <v>22894.220892700687</v>
          </cell>
          <cell r="H190">
            <v>22700.389479999983</v>
          </cell>
          <cell r="I190">
            <v>23650.708809103358</v>
          </cell>
          <cell r="J190">
            <v>24275.687971742766</v>
          </cell>
          <cell r="K190">
            <v>24966.527369926334</v>
          </cell>
          <cell r="L190">
            <v>25747.823935929671</v>
          </cell>
          <cell r="M190">
            <v>26563.758768207714</v>
          </cell>
          <cell r="N190">
            <v>27138.814802574401</v>
          </cell>
          <cell r="O190">
            <v>34862.2248912262</v>
          </cell>
          <cell r="P190">
            <v>42256.589036541394</v>
          </cell>
          <cell r="Q190">
            <v>33334.266814864663</v>
          </cell>
          <cell r="R190">
            <v>24023.455257207272</v>
          </cell>
          <cell r="S190">
            <v>23858.22311965171</v>
          </cell>
          <cell r="T190">
            <v>23668.046872358624</v>
          </cell>
          <cell r="U190">
            <v>43132.354052376089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CO190">
            <v>782250.60077072424</v>
          </cell>
        </row>
        <row r="191">
          <cell r="A191">
            <v>-152579.06719861765</v>
          </cell>
          <cell r="B191">
            <v>5865.8318768571335</v>
          </cell>
          <cell r="C191">
            <v>40305.34882713508</v>
          </cell>
          <cell r="D191">
            <v>41825.010968068731</v>
          </cell>
          <cell r="E191">
            <v>22640.337889211733</v>
          </cell>
          <cell r="F191">
            <v>22795.422694605782</v>
          </cell>
          <cell r="G191">
            <v>22369.279696608697</v>
          </cell>
          <cell r="H191">
            <v>22221.709911488419</v>
          </cell>
          <cell r="I191">
            <v>23190.153945208796</v>
          </cell>
          <cell r="J191">
            <v>23839.155379591575</v>
          </cell>
          <cell r="K191">
            <v>24552.795198754779</v>
          </cell>
          <cell r="L191">
            <v>25354.225308698537</v>
          </cell>
          <cell r="M191">
            <v>26189.543677515714</v>
          </cell>
          <cell r="N191">
            <v>26788.18669449068</v>
          </cell>
          <cell r="O191">
            <v>34358.388736243971</v>
          </cell>
          <cell r="P191">
            <v>41592.499311864718</v>
          </cell>
          <cell r="Q191">
            <v>32900.248834592814</v>
          </cell>
          <cell r="R191">
            <v>23824.9422168944</v>
          </cell>
          <cell r="S191">
            <v>23670.141215700598</v>
          </cell>
          <cell r="T191">
            <v>23490.407341586833</v>
          </cell>
          <cell r="U191">
            <v>42480.183699958812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CO191">
            <v>762895.3359930882</v>
          </cell>
        </row>
        <row r="192">
          <cell r="A192">
            <v>-195894.19702440209</v>
          </cell>
          <cell r="B192">
            <v>7583.6953691854142</v>
          </cell>
          <cell r="C192">
            <v>46830.764378183274</v>
          </cell>
          <cell r="D192">
            <v>49663.840525231615</v>
          </cell>
          <cell r="E192">
            <v>29623.715108867065</v>
          </cell>
          <cell r="F192">
            <v>29285.697643478015</v>
          </cell>
          <cell r="G192">
            <v>28243.106875118843</v>
          </cell>
          <cell r="H192">
            <v>27577.892813977873</v>
          </cell>
          <cell r="I192">
            <v>28343.530546013833</v>
          </cell>
          <cell r="J192">
            <v>28723.734877584</v>
          </cell>
          <cell r="K192">
            <v>29182.249487623056</v>
          </cell>
          <cell r="L192">
            <v>29758.395397206506</v>
          </cell>
          <cell r="M192">
            <v>30376.8217701463</v>
          </cell>
          <cell r="N192">
            <v>30711.538350150789</v>
          </cell>
          <cell r="O192">
            <v>39996.061151140202</v>
          </cell>
          <cell r="P192">
            <v>49023.328331981349</v>
          </cell>
          <cell r="Q192">
            <v>37756.691094148242</v>
          </cell>
          <cell r="R192">
            <v>26046.202998404893</v>
          </cell>
          <cell r="S192">
            <v>25774.682843292903</v>
          </cell>
          <cell r="T192">
            <v>25478.104080941048</v>
          </cell>
          <cell r="U192">
            <v>49777.640957203228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CO192">
            <v>979470.98512201046</v>
          </cell>
        </row>
        <row r="193">
          <cell r="A193">
            <v>-158511.52313538492</v>
          </cell>
          <cell r="B193">
            <v>8564.9120977788625</v>
          </cell>
          <cell r="C193">
            <v>40117.577702980343</v>
          </cell>
          <cell r="D193">
            <v>40369.958096238319</v>
          </cell>
          <cell r="E193">
            <v>23596.783773410971</v>
          </cell>
          <cell r="F193">
            <v>23684.333112433167</v>
          </cell>
          <cell r="G193">
            <v>23173.761203575254</v>
          </cell>
          <cell r="H193">
            <v>22955.294670118652</v>
          </cell>
          <cell r="I193">
            <v>23895.962278989799</v>
          </cell>
          <cell r="J193">
            <v>24508.149164396687</v>
          </cell>
          <cell r="K193">
            <v>25186.846942116739</v>
          </cell>
          <cell r="L193">
            <v>25957.422046032254</v>
          </cell>
          <cell r="M193">
            <v>26763.034808199947</v>
          </cell>
          <cell r="N193">
            <v>27325.530364364422</v>
          </cell>
          <cell r="O193">
            <v>35130.526400884875</v>
          </cell>
          <cell r="P193">
            <v>42610.228357415224</v>
          </cell>
          <cell r="Q193">
            <v>33565.388932986709</v>
          </cell>
          <cell r="R193">
            <v>24129.166901511067</v>
          </cell>
          <cell r="S193">
            <v>23958.38000254018</v>
          </cell>
          <cell r="T193">
            <v>23762.643010031141</v>
          </cell>
          <cell r="U193">
            <v>43479.646100352664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CO193">
            <v>792557.61567692459</v>
          </cell>
        </row>
        <row r="194">
          <cell r="A194">
            <v>-154882.75908875393</v>
          </cell>
          <cell r="B194">
            <v>8393.3360848834564</v>
          </cell>
          <cell r="C194">
            <v>42900.024604189792</v>
          </cell>
          <cell r="D194">
            <v>42198.332410602248</v>
          </cell>
          <cell r="E194">
            <v>23011.745051821948</v>
          </cell>
          <cell r="F194">
            <v>23140.604478074958</v>
          </cell>
          <cell r="G194">
            <v>22681.676036862606</v>
          </cell>
          <cell r="H194">
            <v>22506.57561924871</v>
          </cell>
          <cell r="I194">
            <v>23464.233508858772</v>
          </cell>
          <cell r="J194">
            <v>24098.939113855122</v>
          </cell>
          <cell r="K194">
            <v>24799.010235946611</v>
          </cell>
          <cell r="L194">
            <v>25588.458726824858</v>
          </cell>
          <cell r="M194">
            <v>26412.241811459615</v>
          </cell>
          <cell r="N194">
            <v>26996.848042792</v>
          </cell>
          <cell r="O194">
            <v>34658.225312370538</v>
          </cell>
          <cell r="P194">
            <v>41987.703957896767</v>
          </cell>
          <cell r="Q194">
            <v>33158.536104958883</v>
          </cell>
          <cell r="R194">
            <v>23943.078777233153</v>
          </cell>
          <cell r="S194">
            <v>23782.070130595705</v>
          </cell>
          <cell r="T194">
            <v>23596.121923926054</v>
          </cell>
          <cell r="U194">
            <v>42868.295040493569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CO194">
            <v>774413.79544376954</v>
          </cell>
        </row>
        <row r="195">
          <cell r="A195">
            <v>-163094.65059949481</v>
          </cell>
          <cell r="B195">
            <v>15228.585708080223</v>
          </cell>
          <cell r="C195">
            <v>43286.80792938963</v>
          </cell>
          <cell r="D195">
            <v>42150.538927189249</v>
          </cell>
          <cell r="E195">
            <v>24335.687432625993</v>
          </cell>
          <cell r="F195">
            <v>24371.062148856181</v>
          </cell>
          <cell r="G195">
            <v>23795.264562090924</v>
          </cell>
          <cell r="H195">
            <v>23522.026642570941</v>
          </cell>
          <cell r="I195">
            <v>24441.235534017505</v>
          </cell>
          <cell r="J195">
            <v>25024.981286057533</v>
          </cell>
          <cell r="K195">
            <v>25676.684538829257</v>
          </cell>
          <cell r="L195">
            <v>26423.422562951841</v>
          </cell>
          <cell r="M195">
            <v>27206.086215488518</v>
          </cell>
          <cell r="N195">
            <v>27740.655998218943</v>
          </cell>
          <cell r="O195">
            <v>35727.042476960145</v>
          </cell>
          <cell r="P195">
            <v>43396.476412082979</v>
          </cell>
          <cell r="Q195">
            <v>34079.24388360454</v>
          </cell>
          <cell r="R195">
            <v>24364.196124178488</v>
          </cell>
          <cell r="S195">
            <v>24181.059296624691</v>
          </cell>
          <cell r="T195">
            <v>23972.959071719029</v>
          </cell>
          <cell r="U195">
            <v>44251.782231730991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CO195">
            <v>815473.25299747405</v>
          </cell>
        </row>
        <row r="196">
          <cell r="A196">
            <v>-153930.59263725826</v>
          </cell>
          <cell r="B196">
            <v>6943.8993679204286</v>
          </cell>
          <cell r="C196">
            <v>44095.317798194606</v>
          </cell>
          <cell r="D196">
            <v>42890.317283503362</v>
          </cell>
          <cell r="E196">
            <v>22858.234314732064</v>
          </cell>
          <cell r="F196">
            <v>22997.933266141561</v>
          </cell>
          <cell r="G196">
            <v>22552.555768638638</v>
          </cell>
          <cell r="H196">
            <v>22388.834366057657</v>
          </cell>
          <cell r="I196">
            <v>23350.950405911877</v>
          </cell>
          <cell r="J196">
            <v>23991.564791156299</v>
          </cell>
          <cell r="K196">
            <v>24697.244153740983</v>
          </cell>
          <cell r="L196">
            <v>25491.644910917479</v>
          </cell>
          <cell r="M196">
            <v>26320.195781840768</v>
          </cell>
          <cell r="N196">
            <v>26910.603724952874</v>
          </cell>
          <cell r="O196">
            <v>34534.296270495841</v>
          </cell>
          <cell r="P196">
            <v>41824.35719827225</v>
          </cell>
          <cell r="Q196">
            <v>33051.780303654014</v>
          </cell>
          <cell r="R196">
            <v>23894.250342349427</v>
          </cell>
          <cell r="S196">
            <v>23735.807451905101</v>
          </cell>
          <cell r="T196">
            <v>23552.427765358989</v>
          </cell>
          <cell r="U196">
            <v>42707.880099813454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CO196">
            <v>769652.96318629128</v>
          </cell>
        </row>
        <row r="197">
          <cell r="A197">
            <v>-155574.84171799195</v>
          </cell>
          <cell r="B197">
            <v>7084.1654095582053</v>
          </cell>
          <cell r="C197">
            <v>40573.449492770145</v>
          </cell>
          <cell r="D197">
            <v>42717.469575298703</v>
          </cell>
          <cell r="E197">
            <v>23123.324402653205</v>
          </cell>
          <cell r="F197">
            <v>23244.305114992465</v>
          </cell>
          <cell r="G197">
            <v>22775.527164026324</v>
          </cell>
          <cell r="H197">
            <v>22592.155904030158</v>
          </cell>
          <cell r="I197">
            <v>23546.573385056392</v>
          </cell>
          <cell r="J197">
            <v>24176.984190374307</v>
          </cell>
          <cell r="K197">
            <v>24872.978960248292</v>
          </cell>
          <cell r="L197">
            <v>25658.82789405861</v>
          </cell>
          <cell r="M197">
            <v>26479.145511006493</v>
          </cell>
          <cell r="N197">
            <v>27059.534765426703</v>
          </cell>
          <cell r="O197">
            <v>34748.303194241736</v>
          </cell>
          <cell r="P197">
            <v>42106.432626293812</v>
          </cell>
          <cell r="Q197">
            <v>33236.131608914482</v>
          </cell>
          <cell r="R197">
            <v>23978.569747895657</v>
          </cell>
          <cell r="S197">
            <v>23815.696180172876</v>
          </cell>
          <cell r="T197">
            <v>23627.881043453854</v>
          </cell>
          <cell r="U197">
            <v>42984.892714924412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CO197">
            <v>777874.20858995966</v>
          </cell>
        </row>
        <row r="198">
          <cell r="A198">
            <v>-175943.48182742417</v>
          </cell>
          <cell r="B198">
            <v>5570.1793533396703</v>
          </cell>
          <cell r="C198">
            <v>44236.34765361686</v>
          </cell>
          <cell r="D198">
            <v>43460.891440032312</v>
          </cell>
          <cell r="E198">
            <v>26407.209223215206</v>
          </cell>
          <cell r="F198">
            <v>26296.312004422449</v>
          </cell>
          <cell r="G198">
            <v>25537.653754556624</v>
          </cell>
          <cell r="H198">
            <v>25110.863855267999</v>
          </cell>
          <cell r="I198">
            <v>25969.913076114746</v>
          </cell>
          <cell r="J198">
            <v>26473.923903603369</v>
          </cell>
          <cell r="K198">
            <v>27049.947809061312</v>
          </cell>
          <cell r="L198">
            <v>27729.858406361178</v>
          </cell>
          <cell r="M198">
            <v>28448.184062892251</v>
          </cell>
          <cell r="N198">
            <v>28904.463736395926</v>
          </cell>
          <cell r="O198">
            <v>37399.379641103529</v>
          </cell>
          <cell r="P198">
            <v>45600.728560168274</v>
          </cell>
          <cell r="Q198">
            <v>35519.839980446159</v>
          </cell>
          <cell r="R198">
            <v>25023.102261817665</v>
          </cell>
          <cell r="S198">
            <v>24805.342319527917</v>
          </cell>
          <cell r="T198">
            <v>24562.581682547818</v>
          </cell>
          <cell r="U198">
            <v>46416.47150008782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CO198">
            <v>879717.40913712082</v>
          </cell>
        </row>
        <row r="199">
          <cell r="A199">
            <v>-179537.0369486679</v>
          </cell>
          <cell r="B199">
            <v>6429.1021004086506</v>
          </cell>
          <cell r="C199">
            <v>45272.553554905244</v>
          </cell>
          <cell r="D199">
            <v>45335.295514842015</v>
          </cell>
          <cell r="E199">
            <v>26986.571470822433</v>
          </cell>
          <cell r="F199">
            <v>26834.764985507922</v>
          </cell>
          <cell r="G199">
            <v>26024.964350727896</v>
          </cell>
          <cell r="H199">
            <v>25555.22910540062</v>
          </cell>
          <cell r="I199">
            <v>26397.452897650641</v>
          </cell>
          <cell r="J199">
            <v>26879.163498653288</v>
          </cell>
          <cell r="K199">
            <v>27434.021439574164</v>
          </cell>
          <cell r="L199">
            <v>28095.241773328889</v>
          </cell>
          <cell r="M199">
            <v>28795.573409163626</v>
          </cell>
          <cell r="N199">
            <v>29229.956941457203</v>
          </cell>
          <cell r="O199">
            <v>37867.098118686976</v>
          </cell>
          <cell r="P199">
            <v>46217.212772214421</v>
          </cell>
          <cell r="Q199">
            <v>35922.745224480779</v>
          </cell>
          <cell r="R199">
            <v>25207.384822879358</v>
          </cell>
          <cell r="S199">
            <v>24979.941504018905</v>
          </cell>
          <cell r="T199">
            <v>24727.487059165971</v>
          </cell>
          <cell r="U199">
            <v>47021.8907843958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CO199">
            <v>897685.18474333943</v>
          </cell>
        </row>
        <row r="200">
          <cell r="A200">
            <v>-164177.4998429839</v>
          </cell>
          <cell r="B200">
            <v>9673.2459638405562</v>
          </cell>
          <cell r="C200">
            <v>42940.231734445959</v>
          </cell>
          <cell r="D200">
            <v>42609.640029970076</v>
          </cell>
          <cell r="E200">
            <v>24510.267187314741</v>
          </cell>
          <cell r="F200">
            <v>24533.314676937996</v>
          </cell>
          <cell r="G200">
            <v>23942.106308663489</v>
          </cell>
          <cell r="H200">
            <v>23655.927628837737</v>
          </cell>
          <cell r="I200">
            <v>24570.066498533597</v>
          </cell>
          <cell r="J200">
            <v>25147.092502979656</v>
          </cell>
          <cell r="K200">
            <v>25792.417796345297</v>
          </cell>
          <cell r="L200">
            <v>26533.523866300529</v>
          </cell>
          <cell r="M200">
            <v>27310.765364162929</v>
          </cell>
          <cell r="N200">
            <v>27838.737162684061</v>
          </cell>
          <cell r="O200">
            <v>35867.980512562557</v>
          </cell>
          <cell r="P200">
            <v>43582.242162186725</v>
          </cell>
          <cell r="Q200">
            <v>34200.651688405262</v>
          </cell>
          <cell r="R200">
            <v>24419.726156444929</v>
          </cell>
          <cell r="S200">
            <v>24233.671428193877</v>
          </cell>
          <cell r="T200">
            <v>24022.650159317069</v>
          </cell>
          <cell r="U200">
            <v>44434.213777063764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CO200">
            <v>820887.4992149194</v>
          </cell>
        </row>
        <row r="201">
          <cell r="A201">
            <v>-187470.98756706051</v>
          </cell>
          <cell r="B201">
            <v>5744.9211066602584</v>
          </cell>
          <cell r="C201">
            <v>43452.565949090509</v>
          </cell>
          <cell r="D201">
            <v>48905.432109486181</v>
          </cell>
          <cell r="E201">
            <v>28265.703502359764</v>
          </cell>
          <cell r="F201">
            <v>28023.57640431817</v>
          </cell>
          <cell r="G201">
            <v>27100.862194338406</v>
          </cell>
          <cell r="H201">
            <v>26536.311023482078</v>
          </cell>
          <cell r="I201">
            <v>27341.387168036519</v>
          </cell>
          <cell r="J201">
            <v>27773.862710788868</v>
          </cell>
          <cell r="K201">
            <v>28281.989848435434</v>
          </cell>
          <cell r="L201">
            <v>28901.945300197236</v>
          </cell>
          <cell r="M201">
            <v>29562.549238303029</v>
          </cell>
          <cell r="N201">
            <v>29948.589863020439</v>
          </cell>
          <cell r="O201">
            <v>38899.739939740291</v>
          </cell>
          <cell r="P201">
            <v>47578.303705947015</v>
          </cell>
          <cell r="Q201">
            <v>36812.290591731398</v>
          </cell>
          <cell r="R201">
            <v>25614.248969932756</v>
          </cell>
          <cell r="S201">
            <v>25365.426423833916</v>
          </cell>
          <cell r="T201">
            <v>25091.569721224383</v>
          </cell>
          <cell r="U201">
            <v>48358.552263922233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CO201">
            <v>937354.93783530255</v>
          </cell>
        </row>
        <row r="202">
          <cell r="A202">
            <v>-199513.64752462972</v>
          </cell>
          <cell r="B202">
            <v>5452.558331116772</v>
          </cell>
          <cell r="C202">
            <v>47880.975059415563</v>
          </cell>
          <cell r="D202">
            <v>48260.126712676341</v>
          </cell>
          <cell r="E202">
            <v>30207.252276425221</v>
          </cell>
          <cell r="F202">
            <v>29828.03074982667</v>
          </cell>
          <cell r="G202">
            <v>28733.929061385454</v>
          </cell>
          <cell r="H202">
            <v>28025.460187403718</v>
          </cell>
          <cell r="I202">
            <v>28774.151245770969</v>
          </cell>
          <cell r="J202">
            <v>29131.894654052696</v>
          </cell>
          <cell r="K202">
            <v>29569.090776314028</v>
          </cell>
          <cell r="L202">
            <v>30126.411739164825</v>
          </cell>
          <cell r="M202">
            <v>30726.714425389961</v>
          </cell>
          <cell r="N202">
            <v>31039.377079245125</v>
          </cell>
          <cell r="O202">
            <v>40467.150036808685</v>
          </cell>
          <cell r="P202">
            <v>49644.254967135013</v>
          </cell>
          <cell r="Q202">
            <v>38162.499698125081</v>
          </cell>
          <cell r="R202">
            <v>26231.813510923574</v>
          </cell>
          <cell r="S202">
            <v>25950.540200234536</v>
          </cell>
          <cell r="T202">
            <v>25644.197775834589</v>
          </cell>
          <cell r="U202">
            <v>50387.422930069326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CO202">
            <v>997568.23762314848</v>
          </cell>
        </row>
        <row r="203">
          <cell r="A203">
            <v>-182139.41620590838</v>
          </cell>
          <cell r="B203">
            <v>8972.3613816266879</v>
          </cell>
          <cell r="C203">
            <v>47728.11511866645</v>
          </cell>
          <cell r="D203">
            <v>45403.259814920675</v>
          </cell>
          <cell r="E203">
            <v>27406.133782998768</v>
          </cell>
          <cell r="F203">
            <v>27224.701642021704</v>
          </cell>
          <cell r="G203">
            <v>26377.864736146366</v>
          </cell>
          <cell r="H203">
            <v>25877.029347936776</v>
          </cell>
          <cell r="I203">
            <v>26707.068508284341</v>
          </cell>
          <cell r="J203">
            <v>27172.629740519384</v>
          </cell>
          <cell r="K203">
            <v>27712.15972202077</v>
          </cell>
          <cell r="L203">
            <v>28359.844948473205</v>
          </cell>
          <cell r="M203">
            <v>29047.145681863491</v>
          </cell>
          <cell r="N203">
            <v>29465.672475697007</v>
          </cell>
          <cell r="O203">
            <v>38205.810291792586</v>
          </cell>
          <cell r="P203">
            <v>46663.658053201303</v>
          </cell>
          <cell r="Q203">
            <v>36214.520976996966</v>
          </cell>
          <cell r="R203">
            <v>25340.838491515991</v>
          </cell>
          <cell r="S203">
            <v>25106.382669026949</v>
          </cell>
          <cell r="T203">
            <v>24846.908166409208</v>
          </cell>
          <cell r="U203">
            <v>47460.323070602113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CO203">
            <v>910697.08102954179</v>
          </cell>
        </row>
        <row r="204">
          <cell r="A204">
            <v>-179642.88474746956</v>
          </cell>
          <cell r="B204">
            <v>6333.3851126131631</v>
          </cell>
          <cell r="C204">
            <v>42930.955722832674</v>
          </cell>
          <cell r="D204">
            <v>45670.24100877883</v>
          </cell>
          <cell r="E204">
            <v>27003.636526609742</v>
          </cell>
          <cell r="F204">
            <v>26850.625063030828</v>
          </cell>
          <cell r="G204">
            <v>26039.318034530377</v>
          </cell>
          <cell r="H204">
            <v>25568.317838425035</v>
          </cell>
          <cell r="I204">
            <v>26410.0460393955</v>
          </cell>
          <cell r="J204">
            <v>26891.099789506196</v>
          </cell>
          <cell r="K204">
            <v>27445.334289105092</v>
          </cell>
          <cell r="L204">
            <v>28106.004103057327</v>
          </cell>
          <cell r="M204">
            <v>28805.805726851715</v>
          </cell>
          <cell r="N204">
            <v>29239.544310543883</v>
          </cell>
          <cell r="O204">
            <v>37880.874718638996</v>
          </cell>
          <cell r="P204">
            <v>46235.371251669872</v>
          </cell>
          <cell r="Q204">
            <v>35934.61275726321</v>
          </cell>
          <cell r="R204">
            <v>25212.812846880086</v>
          </cell>
          <cell r="S204">
            <v>24985.084305152472</v>
          </cell>
          <cell r="T204">
            <v>24732.344330179447</v>
          </cell>
          <cell r="U204">
            <v>47039.723347535532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CO204">
            <v>898214.42373734782</v>
          </cell>
        </row>
        <row r="205">
          <cell r="A205">
            <v>-161618.43920958292</v>
          </cell>
          <cell r="B205">
            <v>6242.5395005902901</v>
          </cell>
          <cell r="C205">
            <v>41450.041595677612</v>
          </cell>
          <cell r="D205">
            <v>43613.425548404557</v>
          </cell>
          <cell r="E205">
            <v>24097.688815672198</v>
          </cell>
          <cell r="F205">
            <v>24149.868818910843</v>
          </cell>
          <cell r="G205">
            <v>23595.080224235637</v>
          </cell>
          <cell r="H205">
            <v>23339.484001260425</v>
          </cell>
          <cell r="I205">
            <v>24265.604680197757</v>
          </cell>
          <cell r="J205">
            <v>24858.511234625978</v>
          </cell>
          <cell r="K205">
            <v>25518.909341622384</v>
          </cell>
          <cell r="L205">
            <v>26273.325216507081</v>
          </cell>
          <cell r="M205">
            <v>27063.380707322416</v>
          </cell>
          <cell r="N205">
            <v>27606.945296577018</v>
          </cell>
          <cell r="O205">
            <v>35534.906466634537</v>
          </cell>
          <cell r="P205">
            <v>43143.228309627702</v>
          </cell>
          <cell r="Q205">
            <v>33913.73276989346</v>
          </cell>
          <cell r="R205">
            <v>24288.493927767689</v>
          </cell>
          <cell r="S205">
            <v>24109.334974576232</v>
          </cell>
          <cell r="T205">
            <v>23905.216909150753</v>
          </cell>
          <cell r="U205">
            <v>44003.079536763486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CO205">
            <v>808092.19604791456</v>
          </cell>
        </row>
        <row r="206">
          <cell r="A206">
            <v>-191675.83998813192</v>
          </cell>
          <cell r="B206">
            <v>8232.82961780802</v>
          </cell>
          <cell r="C206">
            <v>48573.99319258082</v>
          </cell>
          <cell r="D206">
            <v>49246.331989358572</v>
          </cell>
          <cell r="E206">
            <v>28943.62068112447</v>
          </cell>
          <cell r="F206">
            <v>28653.625268120457</v>
          </cell>
          <cell r="G206">
            <v>27671.068875741621</v>
          </cell>
          <cell r="H206">
            <v>27056.266954257815</v>
          </cell>
          <cell r="I206">
            <v>27841.655507615382</v>
          </cell>
          <cell r="J206">
            <v>28248.037347010752</v>
          </cell>
          <cell r="K206">
            <v>28731.397991804377</v>
          </cell>
          <cell r="L206">
            <v>29329.48379157309</v>
          </cell>
          <cell r="M206">
            <v>29969.032757948909</v>
          </cell>
          <cell r="N206">
            <v>30329.452503265587</v>
          </cell>
          <cell r="O206">
            <v>39447.021700139776</v>
          </cell>
          <cell r="P206">
            <v>48299.657642123013</v>
          </cell>
          <cell r="Q206">
            <v>37283.733782021241</v>
          </cell>
          <cell r="R206">
            <v>25829.879716337862</v>
          </cell>
          <cell r="S206">
            <v>25569.726560844269</v>
          </cell>
          <cell r="T206">
            <v>25284.527043075774</v>
          </cell>
          <cell r="U206">
            <v>49066.959024774667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CO206">
            <v>958379.19994065957</v>
          </cell>
        </row>
        <row r="207">
          <cell r="A207">
            <v>-175227.4448803493</v>
          </cell>
          <cell r="B207">
            <v>6913.4721615360831</v>
          </cell>
          <cell r="C207">
            <v>44944.253424259688</v>
          </cell>
          <cell r="D207">
            <v>47883.75573222409</v>
          </cell>
          <cell r="E207">
            <v>26291.76789532938</v>
          </cell>
          <cell r="F207">
            <v>26189.022087971513</v>
          </cell>
          <cell r="G207">
            <v>25440.554258434611</v>
          </cell>
          <cell r="H207">
            <v>25022.3214713735</v>
          </cell>
          <cell r="I207">
            <v>25884.723257609949</v>
          </cell>
          <cell r="J207">
            <v>26393.177536097282</v>
          </cell>
          <cell r="K207">
            <v>26973.418884204009</v>
          </cell>
          <cell r="L207">
            <v>27657.053626201094</v>
          </cell>
          <cell r="M207">
            <v>28378.964696955547</v>
          </cell>
          <cell r="N207">
            <v>28839.607305095429</v>
          </cell>
          <cell r="O207">
            <v>37306.183989588513</v>
          </cell>
          <cell r="P207">
            <v>45477.890463013769</v>
          </cell>
          <cell r="Q207">
            <v>35439.558746079114</v>
          </cell>
          <cell r="R207">
            <v>24986.382880044002</v>
          </cell>
          <cell r="S207">
            <v>24770.552407363881</v>
          </cell>
          <cell r="T207">
            <v>24529.72331849164</v>
          </cell>
          <cell r="U207">
            <v>46295.838154720986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CO207">
            <v>876137.22440174641</v>
          </cell>
        </row>
        <row r="208">
          <cell r="A208">
            <v>-165390.92176754971</v>
          </cell>
          <cell r="B208">
            <v>6651.4138383452664</v>
          </cell>
          <cell r="C208">
            <v>42329.267940507212</v>
          </cell>
          <cell r="D208">
            <v>43647.265983335368</v>
          </cell>
          <cell r="E208">
            <v>24705.898207236096</v>
          </cell>
          <cell r="F208">
            <v>24715.132022311293</v>
          </cell>
          <cell r="G208">
            <v>24106.654601792805</v>
          </cell>
          <cell r="H208">
            <v>23805.974732286653</v>
          </cell>
          <cell r="I208">
            <v>24714.432224276679</v>
          </cell>
          <cell r="J208">
            <v>25283.928197089139</v>
          </cell>
          <cell r="K208">
            <v>25922.106460686788</v>
          </cell>
          <cell r="L208">
            <v>26656.901461298148</v>
          </cell>
          <cell r="M208">
            <v>27428.066987459148</v>
          </cell>
          <cell r="N208">
            <v>27948.64520026595</v>
          </cell>
          <cell r="O208">
            <v>36025.913210427439</v>
          </cell>
          <cell r="P208">
            <v>43790.408012940832</v>
          </cell>
          <cell r="Q208">
            <v>34336.699151193272</v>
          </cell>
          <cell r="R208">
            <v>24481.952139451343</v>
          </cell>
          <cell r="S208">
            <v>24292.62766270939</v>
          </cell>
          <cell r="T208">
            <v>24078.333123044111</v>
          </cell>
          <cell r="U208">
            <v>44638.643376262597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CO208">
            <v>826954.60883774841</v>
          </cell>
        </row>
        <row r="209">
          <cell r="A209">
            <v>-182661.36778859209</v>
          </cell>
          <cell r="B209">
            <v>6320.4762226286475</v>
          </cell>
          <cell r="C209">
            <v>44474.480592108957</v>
          </cell>
          <cell r="D209">
            <v>44795.778131940722</v>
          </cell>
          <cell r="E209">
            <v>27490.284166639191</v>
          </cell>
          <cell r="F209">
            <v>27302.910094708939</v>
          </cell>
          <cell r="G209">
            <v>26448.644932455696</v>
          </cell>
          <cell r="H209">
            <v>25941.571879711235</v>
          </cell>
          <cell r="I209">
            <v>26769.167204138903</v>
          </cell>
          <cell r="J209">
            <v>27231.489404797809</v>
          </cell>
          <cell r="K209">
            <v>27767.945102389211</v>
          </cell>
          <cell r="L209">
            <v>28412.915632027623</v>
          </cell>
          <cell r="M209">
            <v>29097.602795495113</v>
          </cell>
          <cell r="N209">
            <v>29512.949249755635</v>
          </cell>
          <cell r="O209">
            <v>38273.744799929613</v>
          </cell>
          <cell r="P209">
            <v>46753.200275129362</v>
          </cell>
          <cell r="Q209">
            <v>36273.041584779457</v>
          </cell>
          <cell r="R209">
            <v>25367.604902816791</v>
          </cell>
          <cell r="S209">
            <v>25131.742603021485</v>
          </cell>
          <cell r="T209">
            <v>24870.860107986548</v>
          </cell>
          <cell r="U209">
            <v>47548.258149645029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CO209">
            <v>913306.83894296037</v>
          </cell>
        </row>
        <row r="210">
          <cell r="A210">
            <v>-198226.80780975102</v>
          </cell>
          <cell r="B210">
            <v>8895.6750838604348</v>
          </cell>
          <cell r="C210">
            <v>50085.470157552059</v>
          </cell>
          <cell r="D210">
            <v>49039.345081823965</v>
          </cell>
          <cell r="E210">
            <v>29999.784650531743</v>
          </cell>
          <cell r="F210">
            <v>29635.212591407544</v>
          </cell>
          <cell r="G210">
            <v>28559.424814900456</v>
          </cell>
          <cell r="H210">
            <v>27866.334521457466</v>
          </cell>
          <cell r="I210">
            <v>28621.050707868526</v>
          </cell>
          <cell r="J210">
            <v>28986.779750466383</v>
          </cell>
          <cell r="K210">
            <v>29431.555331745556</v>
          </cell>
          <cell r="L210">
            <v>29995.569213613904</v>
          </cell>
          <cell r="M210">
            <v>30602.315496689727</v>
          </cell>
          <cell r="N210">
            <v>30922.819083315248</v>
          </cell>
          <cell r="O210">
            <v>40299.661660526646</v>
          </cell>
          <cell r="P210">
            <v>49423.494093601446</v>
          </cell>
          <cell r="Q210">
            <v>38018.220717599135</v>
          </cell>
          <cell r="R210">
            <v>26165.822560365486</v>
          </cell>
          <cell r="S210">
            <v>25888.016833482659</v>
          </cell>
          <cell r="T210">
            <v>25585.145728302414</v>
          </cell>
          <cell r="U210">
            <v>50170.624369057856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CO210">
            <v>991134.03904875496</v>
          </cell>
        </row>
        <row r="211">
          <cell r="A211">
            <v>-164321.40995909122</v>
          </cell>
          <cell r="B211">
            <v>7730.6520263048078</v>
          </cell>
          <cell r="C211">
            <v>40372.971868641223</v>
          </cell>
          <cell r="D211">
            <v>47403.859804558771</v>
          </cell>
          <cell r="E211">
            <v>24533.468748306361</v>
          </cell>
          <cell r="F211">
            <v>24554.877955755655</v>
          </cell>
          <cell r="G211">
            <v>23961.62150242264</v>
          </cell>
          <cell r="H211">
            <v>23673.723002105515</v>
          </cell>
          <cell r="I211">
            <v>24587.188068478164</v>
          </cell>
          <cell r="J211">
            <v>25163.321021871619</v>
          </cell>
          <cell r="K211">
            <v>25807.798687662289</v>
          </cell>
          <cell r="L211">
            <v>26548.156273760578</v>
          </cell>
          <cell r="M211">
            <v>27324.677170012466</v>
          </cell>
          <cell r="N211">
            <v>27851.772099773421</v>
          </cell>
          <cell r="O211">
            <v>35886.711106123439</v>
          </cell>
          <cell r="P211">
            <v>43606.930336304191</v>
          </cell>
          <cell r="Q211">
            <v>34216.786724182704</v>
          </cell>
          <cell r="R211">
            <v>24427.106069612841</v>
          </cell>
          <cell r="S211">
            <v>24240.663553836741</v>
          </cell>
          <cell r="T211">
            <v>24029.254079695413</v>
          </cell>
          <cell r="U211">
            <v>44458.458837055427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CO211">
            <v>821607.04979545611</v>
          </cell>
        </row>
        <row r="212">
          <cell r="A212">
            <v>-181669.98656478513</v>
          </cell>
          <cell r="B212">
            <v>7026.1164898263669</v>
          </cell>
          <cell r="C212">
            <v>44104.445589495575</v>
          </cell>
          <cell r="D212">
            <v>47174.471908502208</v>
          </cell>
          <cell r="E212">
            <v>27330.451122569335</v>
          </cell>
          <cell r="F212">
            <v>27154.362999328296</v>
          </cell>
          <cell r="G212">
            <v>26314.206873512281</v>
          </cell>
          <cell r="H212">
            <v>25818.981478108792</v>
          </cell>
          <cell r="I212">
            <v>26651.218560748217</v>
          </cell>
          <cell r="J212">
            <v>27119.692893509949</v>
          </cell>
          <cell r="K212">
            <v>27661.987805783683</v>
          </cell>
          <cell r="L212">
            <v>28312.114559751921</v>
          </cell>
          <cell r="M212">
            <v>29001.765869769792</v>
          </cell>
          <cell r="N212">
            <v>29423.152978072816</v>
          </cell>
          <cell r="O212">
            <v>38144.711766885906</v>
          </cell>
          <cell r="P212">
            <v>46583.126114033781</v>
          </cell>
          <cell r="Q212">
            <v>36161.889068557299</v>
          </cell>
          <cell r="R212">
            <v>25316.765479252179</v>
          </cell>
          <cell r="S212">
            <v>25083.574605771813</v>
          </cell>
          <cell r="T212">
            <v>24825.366414814111</v>
          </cell>
          <cell r="U212">
            <v>47381.236553832015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CO212">
            <v>908349.93282392563</v>
          </cell>
        </row>
        <row r="213">
          <cell r="A213">
            <v>-162023.96504399463</v>
          </cell>
          <cell r="B213">
            <v>8259.9445408021129</v>
          </cell>
          <cell r="C213">
            <v>41134.884935502268</v>
          </cell>
          <cell r="D213">
            <v>42606.23917777797</v>
          </cell>
          <cell r="E213">
            <v>24163.068739163122</v>
          </cell>
          <cell r="F213">
            <v>24210.63220978115</v>
          </cell>
          <cell r="G213">
            <v>23650.072294612313</v>
          </cell>
          <cell r="H213">
            <v>23389.629771330416</v>
          </cell>
          <cell r="I213">
            <v>24313.851732774543</v>
          </cell>
          <cell r="J213">
            <v>24904.241749220797</v>
          </cell>
          <cell r="K213">
            <v>25562.251317530485</v>
          </cell>
          <cell r="L213">
            <v>26314.558031858571</v>
          </cell>
          <cell r="M213">
            <v>27102.58293179355</v>
          </cell>
          <cell r="N213">
            <v>27643.676583317982</v>
          </cell>
          <cell r="O213">
            <v>35587.687603835031</v>
          </cell>
          <cell r="P213">
            <v>43212.797375930219</v>
          </cell>
          <cell r="Q213">
            <v>33959.199857433145</v>
          </cell>
          <cell r="R213">
            <v>24309.289862940699</v>
          </cell>
          <cell r="S213">
            <v>24129.038159191346</v>
          </cell>
          <cell r="T213">
            <v>23923.826166055289</v>
          </cell>
          <cell r="U213">
            <v>44071.399947096506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CO213">
            <v>810119.82521997311</v>
          </cell>
        </row>
        <row r="214">
          <cell r="A214">
            <v>-153639.94014028928</v>
          </cell>
          <cell r="B214">
            <v>11101.818050853537</v>
          </cell>
          <cell r="C214">
            <v>43759.640274190911</v>
          </cell>
          <cell r="D214">
            <v>38874.644332170574</v>
          </cell>
          <cell r="E214">
            <v>22811.374567702966</v>
          </cell>
          <cell r="F214">
            <v>22954.382326146893</v>
          </cell>
          <cell r="G214">
            <v>22513.141306692851</v>
          </cell>
          <cell r="H214">
            <v>22352.893392520302</v>
          </cell>
          <cell r="I214">
            <v>23316.370300002767</v>
          </cell>
          <cell r="J214">
            <v>23958.788363302068</v>
          </cell>
          <cell r="K214">
            <v>24666.179663017399</v>
          </cell>
          <cell r="L214">
            <v>25462.092118660999</v>
          </cell>
          <cell r="M214">
            <v>26292.098374814224</v>
          </cell>
          <cell r="N214">
            <v>26884.277312916412</v>
          </cell>
          <cell r="O214">
            <v>34496.466450498287</v>
          </cell>
          <cell r="P214">
            <v>41774.494967270512</v>
          </cell>
          <cell r="Q214">
            <v>33019.192681850742</v>
          </cell>
          <cell r="R214">
            <v>23879.345273493294</v>
          </cell>
          <cell r="S214">
            <v>23721.68559006392</v>
          </cell>
          <cell r="T214">
            <v>23539.089954233095</v>
          </cell>
          <cell r="U214">
            <v>42658.912817898614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CO214">
            <v>768199.70070144639</v>
          </cell>
        </row>
        <row r="215">
          <cell r="A215">
            <v>-192751.96612991177</v>
          </cell>
          <cell r="B215">
            <v>4943.3386194182531</v>
          </cell>
          <cell r="C215">
            <v>49292.906844342346</v>
          </cell>
          <cell r="D215">
            <v>48953.15967024595</v>
          </cell>
          <cell r="E215">
            <v>29117.116519973431</v>
          </cell>
          <cell r="F215">
            <v>28814.870416592006</v>
          </cell>
          <cell r="G215">
            <v>27816.998923845349</v>
          </cell>
          <cell r="H215">
            <v>27189.33658754074</v>
          </cell>
          <cell r="I215">
            <v>27969.686597464774</v>
          </cell>
          <cell r="J215">
            <v>28369.390410259934</v>
          </cell>
          <cell r="K215">
            <v>28846.412694575942</v>
          </cell>
          <cell r="L215">
            <v>29438.901507372466</v>
          </cell>
          <cell r="M215">
            <v>30073.061983683649</v>
          </cell>
          <cell r="N215">
            <v>30426.924709791005</v>
          </cell>
          <cell r="O215">
            <v>39587.084691728654</v>
          </cell>
          <cell r="P215">
            <v>48484.270025736034</v>
          </cell>
          <cell r="Q215">
            <v>37404.387800433986</v>
          </cell>
          <cell r="R215">
            <v>25885.064978492301</v>
          </cell>
          <cell r="S215">
            <v>25622.012038713619</v>
          </cell>
          <cell r="T215">
            <v>25333.909612901887</v>
          </cell>
          <cell r="U215">
            <v>49248.257904741855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CO215">
            <v>963759.8306495588</v>
          </cell>
        </row>
        <row r="216">
          <cell r="A216">
            <v>-178806.46119169079</v>
          </cell>
          <cell r="B216">
            <v>7671.0731158998533</v>
          </cell>
          <cell r="C216">
            <v>46335.554515000564</v>
          </cell>
          <cell r="D216">
            <v>45261.88587419386</v>
          </cell>
          <cell r="E216">
            <v>26868.786158414914</v>
          </cell>
          <cell r="F216">
            <v>26725.296595297921</v>
          </cell>
          <cell r="G216">
            <v>25925.893292773071</v>
          </cell>
          <cell r="H216">
            <v>25464.888908009154</v>
          </cell>
          <cell r="I216">
            <v>26310.533337989589</v>
          </cell>
          <cell r="J216">
            <v>26796.777612275546</v>
          </cell>
          <cell r="K216">
            <v>27355.938629131721</v>
          </cell>
          <cell r="L216">
            <v>28020.958724675635</v>
          </cell>
          <cell r="M216">
            <v>28724.948574965994</v>
          </cell>
          <cell r="N216">
            <v>29163.783629331665</v>
          </cell>
          <cell r="O216">
            <v>37772.010171157548</v>
          </cell>
          <cell r="P216">
            <v>46091.880502446969</v>
          </cell>
          <cell r="Q216">
            <v>35840.833915562573</v>
          </cell>
          <cell r="R216">
            <v>25169.919870484606</v>
          </cell>
          <cell r="S216">
            <v>24944.445198251051</v>
          </cell>
          <cell r="T216">
            <v>24693.96152072621</v>
          </cell>
          <cell r="U216">
            <v>46898.808032914763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CO216">
            <v>894032.30595845392</v>
          </cell>
        </row>
        <row r="217">
          <cell r="A217">
            <v>-152795.83503498716</v>
          </cell>
          <cell r="B217">
            <v>8679.1387793117246</v>
          </cell>
          <cell r="C217">
            <v>40809.114203622157</v>
          </cell>
          <cell r="D217">
            <v>41475.208412455599</v>
          </cell>
          <cell r="E217">
            <v>22675.285760233834</v>
          </cell>
          <cell r="F217">
            <v>22827.902866401855</v>
          </cell>
          <cell r="G217">
            <v>22398.674894402466</v>
          </cell>
          <cell r="H217">
            <v>22248.514591138221</v>
          </cell>
          <cell r="I217">
            <v>23215.943693508023</v>
          </cell>
          <cell r="J217">
            <v>23863.599949736315</v>
          </cell>
          <cell r="K217">
            <v>24575.96301087505</v>
          </cell>
          <cell r="L217">
            <v>25376.265700241383</v>
          </cell>
          <cell r="M217">
            <v>26210.498646739397</v>
          </cell>
          <cell r="N217">
            <v>26807.820860499931</v>
          </cell>
          <cell r="O217">
            <v>34386.602112411892</v>
          </cell>
          <cell r="P217">
            <v>41629.686427212175</v>
          </cell>
          <cell r="Q217">
            <v>32924.552593701781</v>
          </cell>
          <cell r="R217">
            <v>23836.058376433997</v>
          </cell>
          <cell r="S217">
            <v>23680.673261593089</v>
          </cell>
          <cell r="T217">
            <v>23500.354644602747</v>
          </cell>
          <cell r="U217">
            <v>42516.703364727495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CO217">
            <v>763979.17517493584</v>
          </cell>
        </row>
        <row r="218">
          <cell r="A218">
            <v>-164614.76277613966</v>
          </cell>
          <cell r="B218">
            <v>6161.0556706179923</v>
          </cell>
          <cell r="C218">
            <v>44403.430530140758</v>
          </cell>
          <cell r="D218">
            <v>41875.22582002719</v>
          </cell>
          <cell r="E218">
            <v>24580.763847919879</v>
          </cell>
          <cell r="F218">
            <v>24598.833507714895</v>
          </cell>
          <cell r="G218">
            <v>24001.402146197688</v>
          </cell>
          <cell r="H218">
            <v>23709.99788687189</v>
          </cell>
          <cell r="I218">
            <v>24622.08944241453</v>
          </cell>
          <cell r="J218">
            <v>25196.401960601383</v>
          </cell>
          <cell r="K218">
            <v>25839.151784432208</v>
          </cell>
          <cell r="L218">
            <v>26577.983627560927</v>
          </cell>
          <cell r="M218">
            <v>27353.035617261223</v>
          </cell>
          <cell r="N218">
            <v>27878.343098523466</v>
          </cell>
          <cell r="O218">
            <v>35924.892385763065</v>
          </cell>
          <cell r="P218">
            <v>43657.255814602984</v>
          </cell>
          <cell r="Q218">
            <v>34249.677102750211</v>
          </cell>
          <cell r="R218">
            <v>24442.149614680733</v>
          </cell>
          <cell r="S218">
            <v>24254.916615469767</v>
          </cell>
          <cell r="T218">
            <v>24042.71580635471</v>
          </cell>
          <cell r="U218">
            <v>44507.881051702396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CO218">
            <v>823073.81388069817</v>
          </cell>
        </row>
        <row r="219">
          <cell r="A219">
            <v>-200912.64829187797</v>
          </cell>
          <cell r="B219">
            <v>11037.090136980871</v>
          </cell>
          <cell r="C219">
            <v>50608.680957055534</v>
          </cell>
          <cell r="D219">
            <v>50153.891080751477</v>
          </cell>
          <cell r="E219">
            <v>30432.802797168741</v>
          </cell>
          <cell r="F219">
            <v>30037.654954340091</v>
          </cell>
          <cell r="G219">
            <v>28923.643111936995</v>
          </cell>
          <cell r="H219">
            <v>28198.455259108181</v>
          </cell>
          <cell r="I219">
            <v>28940.596038790114</v>
          </cell>
          <cell r="J219">
            <v>29289.657784230571</v>
          </cell>
          <cell r="K219">
            <v>29718.613821220541</v>
          </cell>
          <cell r="L219">
            <v>30268.658509697372</v>
          </cell>
          <cell r="M219">
            <v>30861.955974655531</v>
          </cell>
          <cell r="N219">
            <v>31166.094279413548</v>
          </cell>
          <cell r="O219">
            <v>40649.23671335011</v>
          </cell>
          <cell r="P219">
            <v>49884.25737604493</v>
          </cell>
          <cell r="Q219">
            <v>38319.354046121705</v>
          </cell>
          <cell r="R219">
            <v>26303.55623800504</v>
          </cell>
          <cell r="S219">
            <v>26018.513108628089</v>
          </cell>
          <cell r="T219">
            <v>25708.396804548021</v>
          </cell>
          <cell r="U219">
            <v>50623.117670980922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CO219">
            <v>1004563.2414593898</v>
          </cell>
        </row>
        <row r="220">
          <cell r="A220">
            <v>-187421.78819591246</v>
          </cell>
          <cell r="B220">
            <v>7042.4831484532187</v>
          </cell>
          <cell r="C220">
            <v>48315.030535047787</v>
          </cell>
          <cell r="D220">
            <v>50338.354568095761</v>
          </cell>
          <cell r="E220">
            <v>28257.771452540605</v>
          </cell>
          <cell r="F220">
            <v>28016.204443357921</v>
          </cell>
          <cell r="G220">
            <v>27094.190423883651</v>
          </cell>
          <cell r="H220">
            <v>26530.227217855383</v>
          </cell>
          <cell r="I220">
            <v>27335.533719390012</v>
          </cell>
          <cell r="J220">
            <v>27768.31457459279</v>
          </cell>
          <cell r="K220">
            <v>28276.731495506931</v>
          </cell>
          <cell r="L220">
            <v>28896.942835708302</v>
          </cell>
          <cell r="M220">
            <v>29557.7931299915</v>
          </cell>
          <cell r="N220">
            <v>29944.133534826855</v>
          </cell>
          <cell r="O220">
            <v>38893.336405024638</v>
          </cell>
          <cell r="P220">
            <v>47569.863419230387</v>
          </cell>
          <cell r="Q220">
            <v>36806.77441514028</v>
          </cell>
          <cell r="R220">
            <v>25611.725956979921</v>
          </cell>
          <cell r="S220">
            <v>25363.035986011309</v>
          </cell>
          <cell r="T220">
            <v>25089.312001346785</v>
          </cell>
          <cell r="U220">
            <v>48350.26346715563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CO220">
            <v>937108.94097956223</v>
          </cell>
        </row>
        <row r="221">
          <cell r="A221">
            <v>-198396.06920381862</v>
          </cell>
          <cell r="B221">
            <v>11366.971544098618</v>
          </cell>
          <cell r="C221">
            <v>49249.078792852873</v>
          </cell>
          <cell r="D221">
            <v>48815.557446147286</v>
          </cell>
          <cell r="E221">
            <v>30027.073410100129</v>
          </cell>
          <cell r="F221">
            <v>29660.574468196217</v>
          </cell>
          <cell r="G221">
            <v>28582.377814943429</v>
          </cell>
          <cell r="H221">
            <v>27887.264736571655</v>
          </cell>
          <cell r="I221">
            <v>28641.188422129606</v>
          </cell>
          <cell r="J221">
            <v>29005.867093355264</v>
          </cell>
          <cell r="K221">
            <v>29449.645728562085</v>
          </cell>
          <cell r="L221">
            <v>30012.779273283348</v>
          </cell>
          <cell r="M221">
            <v>30618.678013209006</v>
          </cell>
          <cell r="N221">
            <v>30938.150261435338</v>
          </cell>
          <cell r="O221">
            <v>40321.691844808214</v>
          </cell>
          <cell r="P221">
            <v>49452.531348807272</v>
          </cell>
          <cell r="Q221">
            <v>38037.198109341189</v>
          </cell>
          <cell r="R221">
            <v>26174.502522724535</v>
          </cell>
          <cell r="S221">
            <v>25896.240695472501</v>
          </cell>
          <cell r="T221">
            <v>25592.912998594213</v>
          </cell>
          <cell r="U221">
            <v>50199.14045093226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CO221">
            <v>991980.34601909306</v>
          </cell>
        </row>
        <row r="222">
          <cell r="A222">
            <v>-200802.4682467762</v>
          </cell>
          <cell r="B222">
            <v>7750.7458474336308</v>
          </cell>
          <cell r="C222">
            <v>48654.031027834833</v>
          </cell>
          <cell r="D222">
            <v>52618.397725198418</v>
          </cell>
          <cell r="E222">
            <v>30415.039285432431</v>
          </cell>
          <cell r="F222">
            <v>30021.145739442814</v>
          </cell>
          <cell r="G222">
            <v>28908.701945973742</v>
          </cell>
          <cell r="H222">
            <v>28184.830817114416</v>
          </cell>
          <cell r="I222">
            <v>28927.487472139474</v>
          </cell>
          <cell r="J222">
            <v>29277.232952732578</v>
          </cell>
          <cell r="K222">
            <v>29706.837947884938</v>
          </cell>
          <cell r="L222">
            <v>30257.455688398142</v>
          </cell>
          <cell r="M222">
            <v>30851.304858268297</v>
          </cell>
          <cell r="N222">
            <v>31156.114508739527</v>
          </cell>
          <cell r="O222">
            <v>40634.896250711754</v>
          </cell>
          <cell r="P222">
            <v>49865.355687884818</v>
          </cell>
          <cell r="Q222">
            <v>38307.000786894685</v>
          </cell>
          <cell r="R222">
            <v>26297.906050320773</v>
          </cell>
          <cell r="S222">
            <v>26013.159817702326</v>
          </cell>
          <cell r="T222">
            <v>25703.340730209355</v>
          </cell>
          <cell r="U222">
            <v>50604.555238570843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CO222">
            <v>1004012.341233881</v>
          </cell>
        </row>
        <row r="223">
          <cell r="A223">
            <v>-178676.33729209119</v>
          </cell>
          <cell r="B223">
            <v>6478.5284249846227</v>
          </cell>
          <cell r="C223">
            <v>44108.693752828054</v>
          </cell>
          <cell r="D223">
            <v>46125.765634720767</v>
          </cell>
          <cell r="E223">
            <v>26847.8072468924</v>
          </cell>
          <cell r="F223">
            <v>26705.799022758765</v>
          </cell>
          <cell r="G223">
            <v>25908.24760404681</v>
          </cell>
          <cell r="H223">
            <v>25448.798285424389</v>
          </cell>
          <cell r="I223">
            <v>26295.051970114204</v>
          </cell>
          <cell r="J223">
            <v>26782.103743473999</v>
          </cell>
          <cell r="K223">
            <v>27342.031187378452</v>
          </cell>
          <cell r="L223">
            <v>28007.728063963747</v>
          </cell>
          <cell r="M223">
            <v>28712.369484096023</v>
          </cell>
          <cell r="N223">
            <v>29151.997405465023</v>
          </cell>
          <cell r="O223">
            <v>37755.073919962138</v>
          </cell>
          <cell r="P223">
            <v>46069.557391486756</v>
          </cell>
          <cell r="Q223">
            <v>35826.244574435455</v>
          </cell>
          <cell r="R223">
            <v>25163.246933889881</v>
          </cell>
          <cell r="S223">
            <v>24938.122900140639</v>
          </cell>
          <cell r="T223">
            <v>24687.990238821156</v>
          </cell>
          <cell r="U223">
            <v>46876.885586894467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CO223">
            <v>893381.68646045588</v>
          </cell>
        </row>
        <row r="224">
          <cell r="A224">
            <v>-191233.16576879926</v>
          </cell>
          <cell r="B224">
            <v>5990.7778313578019</v>
          </cell>
          <cell r="C224">
            <v>48630.702151371632</v>
          </cell>
          <cell r="D224">
            <v>48976.501679253386</v>
          </cell>
          <cell r="E224">
            <v>28872.251598971176</v>
          </cell>
          <cell r="F224">
            <v>28587.295618231408</v>
          </cell>
          <cell r="G224">
            <v>27611.039230876151</v>
          </cell>
          <cell r="H224">
            <v>27001.527557319503</v>
          </cell>
          <cell r="I224">
            <v>27788.988761079905</v>
          </cell>
          <cell r="J224">
            <v>28198.117667103768</v>
          </cell>
          <cell r="K224">
            <v>28684.085653794238</v>
          </cell>
          <cell r="L224">
            <v>29284.473824765431</v>
          </cell>
          <cell r="M224">
            <v>29926.239395254597</v>
          </cell>
          <cell r="N224">
            <v>30289.356429715466</v>
          </cell>
          <cell r="O224">
            <v>39389.405522024696</v>
          </cell>
          <cell r="P224">
            <v>48223.715668759374</v>
          </cell>
          <cell r="Q224">
            <v>37234.101660528657</v>
          </cell>
          <cell r="R224">
            <v>25807.178759735776</v>
          </cell>
          <cell r="S224">
            <v>25548.218456729301</v>
          </cell>
          <cell r="T224">
            <v>25264.213076434055</v>
          </cell>
          <cell r="U224">
            <v>48992.380091097904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CO224">
            <v>956165.82884399616</v>
          </cell>
        </row>
        <row r="225">
          <cell r="A225">
            <v>-166419.01752748946</v>
          </cell>
          <cell r="B225">
            <v>7170.0749776081357</v>
          </cell>
          <cell r="C225">
            <v>43937.749977232321</v>
          </cell>
          <cell r="D225">
            <v>44289.678185447658</v>
          </cell>
          <cell r="E225">
            <v>24871.650463744765</v>
          </cell>
          <cell r="F225">
            <v>24869.18036945042</v>
          </cell>
          <cell r="G225">
            <v>24246.071402368863</v>
          </cell>
          <cell r="H225">
            <v>23933.105112679325</v>
          </cell>
          <cell r="I225">
            <v>24836.748944876912</v>
          </cell>
          <cell r="J225">
            <v>25399.864949239367</v>
          </cell>
          <cell r="K225">
            <v>26031.987750304805</v>
          </cell>
          <cell r="L225">
            <v>26761.435572410308</v>
          </cell>
          <cell r="M225">
            <v>27527.453111200091</v>
          </cell>
          <cell r="N225">
            <v>28041.766962065187</v>
          </cell>
          <cell r="O225">
            <v>36159.724816879941</v>
          </cell>
          <cell r="P225">
            <v>43966.780653151014</v>
          </cell>
          <cell r="Q225">
            <v>34451.968058744154</v>
          </cell>
          <cell r="R225">
            <v>24534.674336069002</v>
          </cell>
          <cell r="S225">
            <v>24342.579500153937</v>
          </cell>
          <cell r="T225">
            <v>24125.511616978976</v>
          </cell>
          <cell r="U225">
            <v>44811.850403337827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CO225">
            <v>832095.08763744729</v>
          </cell>
        </row>
        <row r="226">
          <cell r="A226">
            <v>-169555.61806807329</v>
          </cell>
          <cell r="B226">
            <v>9368.5212588378708</v>
          </cell>
          <cell r="C226">
            <v>45741.71779615886</v>
          </cell>
          <cell r="D226">
            <v>43650.9030128702</v>
          </cell>
          <cell r="E226">
            <v>25377.341312424454</v>
          </cell>
          <cell r="F226">
            <v>25339.163952439711</v>
          </cell>
          <cell r="G226">
            <v>24671.415839232242</v>
          </cell>
          <cell r="H226">
            <v>24320.965111136757</v>
          </cell>
          <cell r="I226">
            <v>25209.923027395678</v>
          </cell>
          <cell r="J226">
            <v>25753.574490352388</v>
          </cell>
          <cell r="K226">
            <v>26367.222779807686</v>
          </cell>
          <cell r="L226">
            <v>27080.35698245807</v>
          </cell>
          <cell r="M226">
            <v>27830.66861076677</v>
          </cell>
          <cell r="N226">
            <v>28325.870622230563</v>
          </cell>
          <cell r="O226">
            <v>36567.968458658645</v>
          </cell>
          <cell r="P226">
            <v>44504.873056780576</v>
          </cell>
          <cell r="Q226">
            <v>34803.64008369021</v>
          </cell>
          <cell r="R226">
            <v>24695.52362351396</v>
          </cell>
          <cell r="S226">
            <v>24494.976744103944</v>
          </cell>
          <cell r="T226">
            <v>24269.447712570807</v>
          </cell>
          <cell r="U226">
            <v>45340.284889625356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CO226">
            <v>847778.09034036647</v>
          </cell>
        </row>
        <row r="227">
          <cell r="A227">
            <v>-196273.8067059629</v>
          </cell>
          <cell r="B227">
            <v>9236.926358320954</v>
          </cell>
          <cell r="C227">
            <v>51306.759320677942</v>
          </cell>
          <cell r="D227">
            <v>51593.751352605977</v>
          </cell>
          <cell r="E227">
            <v>29684.916763190311</v>
          </cell>
          <cell r="F227">
            <v>29342.577796359721</v>
          </cell>
          <cell r="G227">
            <v>28294.584538322131</v>
          </cell>
          <cell r="H227">
            <v>27624.833891937807</v>
          </cell>
          <cell r="I227">
            <v>28388.694248818647</v>
          </cell>
          <cell r="J227">
            <v>28766.542868123186</v>
          </cell>
          <cell r="K227">
            <v>29222.821585074184</v>
          </cell>
          <cell r="L227">
            <v>29796.99312533428</v>
          </cell>
          <cell r="M227">
            <v>30413.518677433662</v>
          </cell>
          <cell r="N227">
            <v>30745.92223122521</v>
          </cell>
          <cell r="O227">
            <v>40045.46917643684</v>
          </cell>
          <cell r="P227">
            <v>49088.45141136281</v>
          </cell>
          <cell r="Q227">
            <v>37799.252492603766</v>
          </cell>
          <cell r="R227">
            <v>26065.669916807863</v>
          </cell>
          <cell r="S227">
            <v>25793.126846122846</v>
          </cell>
          <cell r="T227">
            <v>25495.524066274163</v>
          </cell>
          <cell r="U227">
            <v>49841.595179128897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CO227">
            <v>981369.03352981445</v>
          </cell>
        </row>
        <row r="228">
          <cell r="A228">
            <v>-187847.04211453168</v>
          </cell>
          <cell r="B228">
            <v>8505.6469821314677</v>
          </cell>
          <cell r="C228">
            <v>45719.644159412739</v>
          </cell>
          <cell r="D228">
            <v>50909.628375199827</v>
          </cell>
          <cell r="E228">
            <v>28326.3319887736</v>
          </cell>
          <cell r="F228">
            <v>28079.923861169438</v>
          </cell>
          <cell r="G228">
            <v>27151.857757099569</v>
          </cell>
          <cell r="H228">
            <v>26582.812487189258</v>
          </cell>
          <cell r="I228">
            <v>27386.127902125569</v>
          </cell>
          <cell r="J228">
            <v>27816.269794412685</v>
          </cell>
          <cell r="K228">
            <v>28322.181978636647</v>
          </cell>
          <cell r="L228">
            <v>28940.181551508897</v>
          </cell>
          <cell r="M228">
            <v>29598.902470409135</v>
          </cell>
          <cell r="N228">
            <v>29982.651730949052</v>
          </cell>
          <cell r="O228">
            <v>38948.685247241432</v>
          </cell>
          <cell r="P228">
            <v>47642.816892349438</v>
          </cell>
          <cell r="Q228">
            <v>36854.45339266448</v>
          </cell>
          <cell r="R228">
            <v>25633.533576059235</v>
          </cell>
          <cell r="S228">
            <v>25383.697694232615</v>
          </cell>
          <cell r="T228">
            <v>25108.826564291339</v>
          </cell>
          <cell r="U228">
            <v>48421.907539494452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CO228">
            <v>939235.21057265834</v>
          </cell>
        </row>
        <row r="229">
          <cell r="A229">
            <v>-160352.05709023177</v>
          </cell>
          <cell r="B229">
            <v>7260.0766378437474</v>
          </cell>
          <cell r="C229">
            <v>42202.84967426752</v>
          </cell>
          <cell r="D229">
            <v>41568.11142582992</v>
          </cell>
          <cell r="E229">
            <v>23893.519416221621</v>
          </cell>
          <cell r="F229">
            <v>23960.115996329398</v>
          </cell>
          <cell r="G229">
            <v>23423.350167303026</v>
          </cell>
          <cell r="H229">
            <v>23182.888043151419</v>
          </cell>
          <cell r="I229">
            <v>24114.938065373077</v>
          </cell>
          <cell r="J229">
            <v>24715.703302116264</v>
          </cell>
          <cell r="K229">
            <v>25383.560373320724</v>
          </cell>
          <cell r="L229">
            <v>26144.562766224582</v>
          </cell>
          <cell r="M229">
            <v>26940.959416503574</v>
          </cell>
          <cell r="N229">
            <v>27492.24028692711</v>
          </cell>
          <cell r="O229">
            <v>35370.080744774757</v>
          </cell>
          <cell r="P229">
            <v>42925.976992573298</v>
          </cell>
          <cell r="Q229">
            <v>33771.747471317693</v>
          </cell>
          <cell r="R229">
            <v>24223.552071482525</v>
          </cell>
          <cell r="S229">
            <v>24047.805576018865</v>
          </cell>
          <cell r="T229">
            <v>23847.103644350726</v>
          </cell>
          <cell r="U229">
            <v>43789.727541179804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CO229">
            <v>801760.28545115876</v>
          </cell>
        </row>
        <row r="230">
          <cell r="A230">
            <v>-155465.48610335335</v>
          </cell>
          <cell r="B230">
            <v>5155.6345003902024</v>
          </cell>
          <cell r="C230">
            <v>40973.476636446125</v>
          </cell>
          <cell r="D230">
            <v>43233.36078388452</v>
          </cell>
          <cell r="E230">
            <v>23105.693807727635</v>
          </cell>
          <cell r="F230">
            <v>23227.919431535862</v>
          </cell>
          <cell r="G230">
            <v>22760.697796459608</v>
          </cell>
          <cell r="H230">
            <v>22578.633407946822</v>
          </cell>
          <cell r="I230">
            <v>23533.562904240331</v>
          </cell>
          <cell r="J230">
            <v>24164.652328611344</v>
          </cell>
          <cell r="K230">
            <v>24861.291200769381</v>
          </cell>
          <cell r="L230">
            <v>25647.708898711346</v>
          </cell>
          <cell r="M230">
            <v>26468.574092397677</v>
          </cell>
          <cell r="N230">
            <v>27049.629669136484</v>
          </cell>
          <cell r="O230">
            <v>34734.070035192184</v>
          </cell>
          <cell r="P230">
            <v>42087.672371435096</v>
          </cell>
          <cell r="Q230">
            <v>33223.870783877464</v>
          </cell>
          <cell r="R230">
            <v>23972.961838165</v>
          </cell>
          <cell r="S230">
            <v>23810.382945648511</v>
          </cell>
          <cell r="T230">
            <v>23622.862801571144</v>
          </cell>
          <cell r="U230">
            <v>42966.469177308929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CO230">
            <v>777327.43051676673</v>
          </cell>
        </row>
        <row r="231">
          <cell r="A231">
            <v>-196513.46133777653</v>
          </cell>
          <cell r="B231">
            <v>7498.9435353262234</v>
          </cell>
          <cell r="C231">
            <v>49747.56666867969</v>
          </cell>
          <cell r="D231">
            <v>53822.333172933591</v>
          </cell>
          <cell r="E231">
            <v>29723.554502546685</v>
          </cell>
          <cell r="F231">
            <v>29378.487291713827</v>
          </cell>
          <cell r="G231">
            <v>28327.083341753314</v>
          </cell>
          <cell r="H231">
            <v>27654.468664974011</v>
          </cell>
          <cell r="I231">
            <v>28417.206931958041</v>
          </cell>
          <cell r="J231">
            <v>28793.568346422857</v>
          </cell>
          <cell r="K231">
            <v>29248.435502602755</v>
          </cell>
          <cell r="L231">
            <v>29821.360586894501</v>
          </cell>
          <cell r="M231">
            <v>30436.686115546501</v>
          </cell>
          <cell r="N231">
            <v>30767.629412995011</v>
          </cell>
          <cell r="O231">
            <v>40076.661379076329</v>
          </cell>
          <cell r="P231">
            <v>49129.564819080828</v>
          </cell>
          <cell r="Q231">
            <v>37826.122292747874</v>
          </cell>
          <cell r="R231">
            <v>26077.959743408865</v>
          </cell>
          <cell r="S231">
            <v>25804.770887152583</v>
          </cell>
          <cell r="T231">
            <v>25506.521626067806</v>
          </cell>
          <cell r="U231">
            <v>49881.970665458706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CO231">
            <v>982567.30668888264</v>
          </cell>
        </row>
        <row r="232">
          <cell r="A232">
            <v>-201027.38546863428</v>
          </cell>
          <cell r="B232">
            <v>7965.8637628548167</v>
          </cell>
          <cell r="C232">
            <v>50255.806850934401</v>
          </cell>
          <cell r="D232">
            <v>46909.578322686852</v>
          </cell>
          <cell r="E232">
            <v>30451.301021452819</v>
          </cell>
          <cell r="F232">
            <v>30054.847003099843</v>
          </cell>
          <cell r="G232">
            <v>28939.202256049583</v>
          </cell>
          <cell r="H232">
            <v>28212.643218532619</v>
          </cell>
          <cell r="I232">
            <v>28954.246785868825</v>
          </cell>
          <cell r="J232">
            <v>29302.596516343248</v>
          </cell>
          <cell r="K232">
            <v>29730.876753760822</v>
          </cell>
          <cell r="L232">
            <v>30280.324688326917</v>
          </cell>
          <cell r="M232">
            <v>30873.047629432316</v>
          </cell>
          <cell r="N232">
            <v>31176.486821100494</v>
          </cell>
          <cell r="O232">
            <v>40664.170308584871</v>
          </cell>
          <cell r="P232">
            <v>49903.940852607455</v>
          </cell>
          <cell r="Q232">
            <v>38332.218245679273</v>
          </cell>
          <cell r="R232">
            <v>26309.440121810469</v>
          </cell>
          <cell r="S232">
            <v>26024.087815796025</v>
          </cell>
          <cell r="T232">
            <v>25713.662002021549</v>
          </cell>
          <cell r="U232">
            <v>50642.447859914071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CO232">
            <v>1005136.9273431713</v>
          </cell>
        </row>
        <row r="233">
          <cell r="A233">
            <v>-190531.63307917435</v>
          </cell>
          <cell r="B233">
            <v>9047.5433938419592</v>
          </cell>
          <cell r="C233">
            <v>49908.466675886841</v>
          </cell>
          <cell r="D233">
            <v>47956.828360266925</v>
          </cell>
          <cell r="E233">
            <v>28759.1486849715</v>
          </cell>
          <cell r="F233">
            <v>28482.178998251075</v>
          </cell>
          <cell r="G233">
            <v>27515.906611038758</v>
          </cell>
          <cell r="H233">
            <v>26914.778714298052</v>
          </cell>
          <cell r="I233">
            <v>27705.52457288633</v>
          </cell>
          <cell r="J233">
            <v>28119.006922042972</v>
          </cell>
          <cell r="K233">
            <v>28609.106921609462</v>
          </cell>
          <cell r="L233">
            <v>29213.143799894475</v>
          </cell>
          <cell r="M233">
            <v>29858.422157390058</v>
          </cell>
          <cell r="N233">
            <v>30225.813749584566</v>
          </cell>
          <cell r="O233">
            <v>39298.097669356372</v>
          </cell>
          <cell r="P233">
            <v>48103.365816650126</v>
          </cell>
          <cell r="Q233">
            <v>37155.446626731878</v>
          </cell>
          <cell r="R233">
            <v>25771.203176684794</v>
          </cell>
          <cell r="S233">
            <v>25514.13325937734</v>
          </cell>
          <cell r="T233">
            <v>25232.020301176803</v>
          </cell>
          <cell r="U233">
            <v>48874.190330668323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CO233">
            <v>952658.16539587174</v>
          </cell>
        </row>
        <row r="234">
          <cell r="A234">
            <v>-168994.15991326084</v>
          </cell>
          <cell r="B234">
            <v>7156.5492287895831</v>
          </cell>
          <cell r="C234">
            <v>43953.098426886834</v>
          </cell>
          <cell r="D234">
            <v>42217.535318855516</v>
          </cell>
          <cell r="E234">
            <v>25286.821577083057</v>
          </cell>
          <cell r="F234">
            <v>25255.035893452565</v>
          </cell>
          <cell r="G234">
            <v>24595.278282156825</v>
          </cell>
          <cell r="H234">
            <v>24251.53734810435</v>
          </cell>
          <cell r="I234">
            <v>25143.124074489846</v>
          </cell>
          <cell r="J234">
            <v>25690.259731675615</v>
          </cell>
          <cell r="K234">
            <v>26307.214997924661</v>
          </cell>
          <cell r="L234">
            <v>27023.269373086587</v>
          </cell>
          <cell r="M234">
            <v>27776.39239271007</v>
          </cell>
          <cell r="N234">
            <v>28275.015463995449</v>
          </cell>
          <cell r="O234">
            <v>36494.891980203276</v>
          </cell>
          <cell r="P234">
            <v>44408.553374324561</v>
          </cell>
          <cell r="Q234">
            <v>34740.690044732299</v>
          </cell>
          <cell r="R234">
            <v>24666.731259627253</v>
          </cell>
          <cell r="S234">
            <v>24467.697313943958</v>
          </cell>
          <cell r="T234">
            <v>24243.682845927353</v>
          </cell>
          <cell r="U234">
            <v>45245.693994874309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CO234">
            <v>844970.79956630419</v>
          </cell>
        </row>
        <row r="235">
          <cell r="A235">
            <v>-169445.93051907149</v>
          </cell>
          <cell r="B235">
            <v>8166.1428253751073</v>
          </cell>
          <cell r="C235">
            <v>41757.471877065895</v>
          </cell>
          <cell r="D235">
            <v>46910.006818054375</v>
          </cell>
          <cell r="E235">
            <v>25359.65720218257</v>
          </cell>
          <cell r="F235">
            <v>25322.728532429399</v>
          </cell>
          <cell r="G235">
            <v>24656.541459100896</v>
          </cell>
          <cell r="H235">
            <v>24307.40156932253</v>
          </cell>
          <cell r="I235">
            <v>25196.873055002725</v>
          </cell>
          <cell r="J235">
            <v>25741.20519687012</v>
          </cell>
          <cell r="K235">
            <v>26355.499543695892</v>
          </cell>
          <cell r="L235">
            <v>27069.204236885285</v>
          </cell>
          <cell r="M235">
            <v>27820.065104028661</v>
          </cell>
          <cell r="N235">
            <v>28315.935460343484</v>
          </cell>
          <cell r="O235">
            <v>36553.692096755673</v>
          </cell>
          <cell r="P235">
            <v>44486.05585767384</v>
          </cell>
          <cell r="Q235">
            <v>34791.342042556324</v>
          </cell>
          <cell r="R235">
            <v>24689.89869172233</v>
          </cell>
          <cell r="S235">
            <v>24489.647381965784</v>
          </cell>
          <cell r="T235">
            <v>24264.414238485071</v>
          </cell>
          <cell r="U235">
            <v>45321.80542982195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CO235">
            <v>847229.65259535739</v>
          </cell>
        </row>
        <row r="236">
          <cell r="A236">
            <v>-177478.45056934588</v>
          </cell>
          <cell r="B236">
            <v>5740.6471422312388</v>
          </cell>
          <cell r="C236">
            <v>42095.587022751308</v>
          </cell>
          <cell r="D236">
            <v>44094.265087171094</v>
          </cell>
          <cell r="E236">
            <v>26654.680852374244</v>
          </cell>
          <cell r="F236">
            <v>26526.309449034969</v>
          </cell>
          <cell r="G236">
            <v>25745.805990293338</v>
          </cell>
          <cell r="H236">
            <v>25300.672205477378</v>
          </cell>
          <cell r="I236">
            <v>26152.534530313351</v>
          </cell>
          <cell r="J236">
            <v>26647.019929795773</v>
          </cell>
          <cell r="K236">
            <v>27214.002901453969</v>
          </cell>
          <cell r="L236">
            <v>27885.930048005968</v>
          </cell>
          <cell r="M236">
            <v>28596.569650371028</v>
          </cell>
          <cell r="N236">
            <v>29043.496498833221</v>
          </cell>
          <cell r="O236">
            <v>37599.1632033106</v>
          </cell>
          <cell r="P236">
            <v>45864.056647105106</v>
          </cell>
          <cell r="Q236">
            <v>35691.93890050819</v>
          </cell>
          <cell r="R236">
            <v>25101.817617883527</v>
          </cell>
          <cell r="S236">
            <v>24879.921470679401</v>
          </cell>
          <cell r="T236">
            <v>24633.02017310755</v>
          </cell>
          <cell r="U236">
            <v>46675.0732595757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CO236">
            <v>887392.25284672936</v>
          </cell>
        </row>
        <row r="237">
          <cell r="A237">
            <v>-176748.47065963491</v>
          </cell>
          <cell r="B237">
            <v>7747.6620645013172</v>
          </cell>
          <cell r="C237">
            <v>43640.298170776339</v>
          </cell>
          <cell r="D237">
            <v>45414.723063107158</v>
          </cell>
          <cell r="E237">
            <v>26536.991604003393</v>
          </cell>
          <cell r="F237">
            <v>26416.930339697596</v>
          </cell>
          <cell r="G237">
            <v>25646.815733293755</v>
          </cell>
          <cell r="H237">
            <v>25210.405688274594</v>
          </cell>
          <cell r="I237">
            <v>26065.685861017228</v>
          </cell>
          <cell r="J237">
            <v>26564.701236183071</v>
          </cell>
          <cell r="K237">
            <v>27135.983774248496</v>
          </cell>
          <cell r="L237">
            <v>27811.707583557763</v>
          </cell>
          <cell r="M237">
            <v>28526.002416790383</v>
          </cell>
          <cell r="N237">
            <v>28977.377156726063</v>
          </cell>
          <cell r="O237">
            <v>37504.152808167943</v>
          </cell>
          <cell r="P237">
            <v>45738.82659656609</v>
          </cell>
          <cell r="Q237">
            <v>35610.094397296387</v>
          </cell>
          <cell r="R237">
            <v>25064.383221374635</v>
          </cell>
          <cell r="S237">
            <v>24844.454115197135</v>
          </cell>
          <cell r="T237">
            <v>24599.521977623386</v>
          </cell>
          <cell r="U237">
            <v>46552.09089264783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CO237">
            <v>883742.35329817445</v>
          </cell>
        </row>
        <row r="238">
          <cell r="A238">
            <v>-156749.23453962739</v>
          </cell>
          <cell r="B238">
            <v>8666.4050543873163</v>
          </cell>
          <cell r="C238">
            <v>38476.618682607121</v>
          </cell>
          <cell r="D238">
            <v>39300.675516405783</v>
          </cell>
          <cell r="E238">
            <v>23312.663049692273</v>
          </cell>
          <cell r="F238">
            <v>23420.274397343703</v>
          </cell>
          <cell r="G238">
            <v>22934.782844471301</v>
          </cell>
          <cell r="H238">
            <v>22737.376818231598</v>
          </cell>
          <cell r="I238">
            <v>23686.295660194599</v>
          </cell>
          <cell r="J238">
            <v>24309.418633540488</v>
          </cell>
          <cell r="K238">
            <v>24998.496254247031</v>
          </cell>
          <cell r="L238">
            <v>25778.237111069138</v>
          </cell>
          <cell r="M238">
            <v>26592.674186874669</v>
          </cell>
          <cell r="N238">
            <v>27165.907666528219</v>
          </cell>
          <cell r="O238">
            <v>34901.156066700401</v>
          </cell>
          <cell r="P238">
            <v>42307.902927667114</v>
          </cell>
          <cell r="Q238">
            <v>33367.803173821463</v>
          </cell>
          <cell r="R238">
            <v>24038.794263608295</v>
          </cell>
          <cell r="S238">
            <v>23872.756117202283</v>
          </cell>
          <cell r="T238">
            <v>23681.772992795261</v>
          </cell>
          <cell r="U238">
            <v>43182.74693938499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CO238">
            <v>783746.17269813688</v>
          </cell>
        </row>
        <row r="239">
          <cell r="A239">
            <v>-189517.78345785339</v>
          </cell>
          <cell r="B239">
            <v>6116.7504686681496</v>
          </cell>
          <cell r="C239">
            <v>50295.691707513761</v>
          </cell>
          <cell r="D239">
            <v>50161.851537580806</v>
          </cell>
          <cell r="E239">
            <v>28595.693227763637</v>
          </cell>
          <cell r="F239">
            <v>28330.265271439093</v>
          </cell>
          <cell r="G239">
            <v>27378.421684072317</v>
          </cell>
          <cell r="H239">
            <v>26789.409956793497</v>
          </cell>
          <cell r="I239">
            <v>27584.902773153211</v>
          </cell>
          <cell r="J239">
            <v>28004.676684681013</v>
          </cell>
          <cell r="K239">
            <v>28500.748237321255</v>
          </cell>
          <cell r="L239">
            <v>29110.058199218191</v>
          </cell>
          <cell r="M239">
            <v>29760.413209346792</v>
          </cell>
          <cell r="N239">
            <v>30133.982359343019</v>
          </cell>
          <cell r="O239">
            <v>39166.140266343391</v>
          </cell>
          <cell r="P239">
            <v>47929.437140493661</v>
          </cell>
          <cell r="Q239">
            <v>37041.774979766502</v>
          </cell>
          <cell r="R239">
            <v>25719.211542093137</v>
          </cell>
          <cell r="S239">
            <v>25464.87359558855</v>
          </cell>
          <cell r="T239">
            <v>25185.495551173735</v>
          </cell>
          <cell r="U239">
            <v>48703.383402312727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CO239">
            <v>947588.91728926694</v>
          </cell>
        </row>
        <row r="240">
          <cell r="A240">
            <v>-156236.93979032242</v>
          </cell>
          <cell r="B240">
            <v>8266.2972208253923</v>
          </cell>
          <cell r="C240">
            <v>42343.082818416748</v>
          </cell>
          <cell r="D240">
            <v>40973.774090798863</v>
          </cell>
          <cell r="E240">
            <v>23230.069565696424</v>
          </cell>
          <cell r="F240">
            <v>23343.512910278441</v>
          </cell>
          <cell r="G240">
            <v>22865.312180664485</v>
          </cell>
          <cell r="H240">
            <v>22674.028413452455</v>
          </cell>
          <cell r="I240">
            <v>23625.345876957181</v>
          </cell>
          <cell r="J240">
            <v>24251.64795527071</v>
          </cell>
          <cell r="K240">
            <v>24943.742981340401</v>
          </cell>
          <cell r="L240">
            <v>25726.14830929329</v>
          </cell>
          <cell r="M240">
            <v>26543.15060032731</v>
          </cell>
          <cell r="N240">
            <v>27119.505578829252</v>
          </cell>
          <cell r="O240">
            <v>34834.47844185953</v>
          </cell>
          <cell r="P240">
            <v>42220.017361923718</v>
          </cell>
          <cell r="Q240">
            <v>33310.365279028585</v>
          </cell>
          <cell r="R240">
            <v>24012.523068305767</v>
          </cell>
          <cell r="S240">
            <v>23847.865377411188</v>
          </cell>
          <cell r="T240">
            <v>23658.264195594849</v>
          </cell>
          <cell r="U240">
            <v>43096.438782138575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CO240">
            <v>781184.69895161199</v>
          </cell>
        </row>
        <row r="241">
          <cell r="A241">
            <v>-152335.44546479074</v>
          </cell>
          <cell r="B241">
            <v>10207.102688460065</v>
          </cell>
          <cell r="C241">
            <v>46325.620824368569</v>
          </cell>
          <cell r="D241">
            <v>42045.257103699434</v>
          </cell>
          <cell r="E241">
            <v>22601.060563412182</v>
          </cell>
          <cell r="F241">
            <v>22758.91877455698</v>
          </cell>
          <cell r="G241">
            <v>22336.242927073807</v>
          </cell>
          <cell r="H241">
            <v>22191.58458182546</v>
          </cell>
          <cell r="I241">
            <v>23161.16927985967</v>
          </cell>
          <cell r="J241">
            <v>23811.682537397654</v>
          </cell>
          <cell r="K241">
            <v>24526.757283479878</v>
          </cell>
          <cell r="L241">
            <v>25329.454482492001</v>
          </cell>
          <cell r="M241">
            <v>26165.9927392397</v>
          </cell>
          <cell r="N241">
            <v>26766.120184783606</v>
          </cell>
          <cell r="O241">
            <v>34326.680196202855</v>
          </cell>
          <cell r="P241">
            <v>41550.705336943414</v>
          </cell>
          <cell r="Q241">
            <v>32872.934247559082</v>
          </cell>
          <cell r="R241">
            <v>23812.448951722443</v>
          </cell>
          <cell r="S241">
            <v>23658.304426054921</v>
          </cell>
          <cell r="T241">
            <v>23479.22773464788</v>
          </cell>
          <cell r="U241">
            <v>42439.139861542702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CO241">
            <v>761677.22732395364</v>
          </cell>
        </row>
        <row r="242">
          <cell r="A242">
            <v>-154292.11261439181</v>
          </cell>
          <cell r="B242">
            <v>8758.631498895862</v>
          </cell>
          <cell r="C242">
            <v>40119.491924100526</v>
          </cell>
          <cell r="D242">
            <v>42732.587045356515</v>
          </cell>
          <cell r="E242">
            <v>22916.51950013762</v>
          </cell>
          <cell r="F242">
            <v>23052.102884483887</v>
          </cell>
          <cell r="G242">
            <v>22601.580344480957</v>
          </cell>
          <cell r="H242">
            <v>22433.538540516194</v>
          </cell>
          <cell r="I242">
            <v>23393.961903242707</v>
          </cell>
          <cell r="J242">
            <v>24032.33283399784</v>
          </cell>
          <cell r="K242">
            <v>24735.882851475166</v>
          </cell>
          <cell r="L242">
            <v>25528.403324804101</v>
          </cell>
          <cell r="M242">
            <v>26355.143955524909</v>
          </cell>
          <cell r="N242">
            <v>26943.349096063284</v>
          </cell>
          <cell r="O242">
            <v>34581.349833782326</v>
          </cell>
          <cell r="P242">
            <v>41886.376939370632</v>
          </cell>
          <cell r="Q242">
            <v>33092.313505370978</v>
          </cell>
          <cell r="R242">
            <v>23912.789595265684</v>
          </cell>
          <cell r="S242">
            <v>23753.3725346867</v>
          </cell>
          <cell r="T242">
            <v>23569.017628592715</v>
          </cell>
          <cell r="U242">
            <v>42768.78668352621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CO242">
            <v>771460.56307195907</v>
          </cell>
        </row>
        <row r="243">
          <cell r="A243">
            <v>-161470.96877769573</v>
          </cell>
          <cell r="B243">
            <v>8957.8245154088945</v>
          </cell>
          <cell r="C243">
            <v>44722.978415173449</v>
          </cell>
          <cell r="D243">
            <v>46434.468824788593</v>
          </cell>
          <cell r="E243">
            <v>24073.913251365826</v>
          </cell>
          <cell r="F243">
            <v>24127.772067645579</v>
          </cell>
          <cell r="G243">
            <v>23575.082227361861</v>
          </cell>
          <cell r="H243">
            <v>23321.248372992057</v>
          </cell>
          <cell r="I243">
            <v>24248.059525050987</v>
          </cell>
          <cell r="J243">
            <v>24841.881224487348</v>
          </cell>
          <cell r="K243">
            <v>25503.147929244762</v>
          </cell>
          <cell r="L243">
            <v>26258.330805369973</v>
          </cell>
          <cell r="M243">
            <v>27049.124725377187</v>
          </cell>
          <cell r="N243">
            <v>27593.587877000122</v>
          </cell>
          <cell r="O243">
            <v>35515.712480856178</v>
          </cell>
          <cell r="P243">
            <v>43117.929353598091</v>
          </cell>
          <cell r="Q243">
            <v>33897.198555628551</v>
          </cell>
          <cell r="R243">
            <v>24280.931436598839</v>
          </cell>
          <cell r="S243">
            <v>24102.169864740586</v>
          </cell>
          <cell r="T243">
            <v>23898.449608722585</v>
          </cell>
          <cell r="U243">
            <v>43978.234657440218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CO243">
            <v>807354.84388847859</v>
          </cell>
        </row>
        <row r="244">
          <cell r="A244">
            <v>-200927.90462455343</v>
          </cell>
          <cell r="B244">
            <v>9195.9513104598591</v>
          </cell>
          <cell r="C244">
            <v>50693.193486473261</v>
          </cell>
          <cell r="D244">
            <v>50225.176601173138</v>
          </cell>
          <cell r="E244">
            <v>30435.26246256716</v>
          </cell>
          <cell r="F244">
            <v>30039.940940649569</v>
          </cell>
          <cell r="G244">
            <v>28925.711974754158</v>
          </cell>
          <cell r="H244">
            <v>28200.341798720554</v>
          </cell>
          <cell r="I244">
            <v>28942.411146539678</v>
          </cell>
          <cell r="J244">
            <v>29291.378217024008</v>
          </cell>
          <cell r="K244">
            <v>29720.244394533271</v>
          </cell>
          <cell r="L244">
            <v>30270.209734045602</v>
          </cell>
          <cell r="M244">
            <v>30863.430805917422</v>
          </cell>
          <cell r="N244">
            <v>31167.476151251394</v>
          </cell>
          <cell r="O244">
            <v>40651.222398403363</v>
          </cell>
          <cell r="P244">
            <v>49886.874641652656</v>
          </cell>
          <cell r="Q244">
            <v>38321.064568496411</v>
          </cell>
          <cell r="R244">
            <v>26304.338604203134</v>
          </cell>
          <cell r="S244">
            <v>26019.254364335531</v>
          </cell>
          <cell r="T244">
            <v>25709.09690547896</v>
          </cell>
          <cell r="U244">
            <v>50625.687960763113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CO244">
            <v>1004639.5231227671</v>
          </cell>
        </row>
        <row r="245">
          <cell r="A245">
            <v>-196169.07379491298</v>
          </cell>
          <cell r="B245">
            <v>9346.3190540692012</v>
          </cell>
          <cell r="C245">
            <v>50389.581925996506</v>
          </cell>
          <cell r="D245">
            <v>50531.25191281976</v>
          </cell>
          <cell r="E245">
            <v>29668.031452489115</v>
          </cell>
          <cell r="F245">
            <v>29326.884771967329</v>
          </cell>
          <cell r="G245">
            <v>28280.382040906734</v>
          </cell>
          <cell r="H245">
            <v>27611.883021658607</v>
          </cell>
          <cell r="I245">
            <v>28376.233749789557</v>
          </cell>
          <cell r="J245">
            <v>28754.73230141971</v>
          </cell>
          <cell r="K245">
            <v>29211.627893027246</v>
          </cell>
          <cell r="L245">
            <v>29786.344154501552</v>
          </cell>
          <cell r="M245">
            <v>30403.394136060349</v>
          </cell>
          <cell r="N245">
            <v>30736.435845252767</v>
          </cell>
          <cell r="O245">
            <v>40031.837684486462</v>
          </cell>
          <cell r="P245">
            <v>49070.484193951175</v>
          </cell>
          <cell r="Q245">
            <v>37787.509959746654</v>
          </cell>
          <cell r="R245">
            <v>26060.299065819199</v>
          </cell>
          <cell r="S245">
            <v>25788.038213768057</v>
          </cell>
          <cell r="T245">
            <v>25490.717956569868</v>
          </cell>
          <cell r="U245">
            <v>49823.950445178198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CO245">
            <v>980845.36897456483</v>
          </cell>
        </row>
        <row r="246">
          <cell r="A246">
            <v>-162285.59517681901</v>
          </cell>
          <cell r="B246">
            <v>9966.7235577056854</v>
          </cell>
          <cell r="C246">
            <v>40508.690021045972</v>
          </cell>
          <cell r="D246">
            <v>45294.44287209629</v>
          </cell>
          <cell r="E246">
            <v>24205.249425609109</v>
          </cell>
          <cell r="F246">
            <v>24249.834481683996</v>
          </cell>
          <cell r="G246">
            <v>23685.551125937105</v>
          </cell>
          <cell r="H246">
            <v>23421.981950576839</v>
          </cell>
          <cell r="I246">
            <v>24344.978930361031</v>
          </cell>
          <cell r="J246">
            <v>24933.745370426244</v>
          </cell>
          <cell r="K246">
            <v>25590.213942723436</v>
          </cell>
          <cell r="L246">
            <v>26341.159905381006</v>
          </cell>
          <cell r="M246">
            <v>27127.874743868379</v>
          </cell>
          <cell r="N246">
            <v>27667.374238592623</v>
          </cell>
          <cell r="O246">
            <v>35621.740023593622</v>
          </cell>
          <cell r="P246">
            <v>43257.68074096569</v>
          </cell>
          <cell r="Q246">
            <v>33988.533525334678</v>
          </cell>
          <cell r="R246">
            <v>24322.706624142695</v>
          </cell>
          <cell r="S246">
            <v>24141.749918518239</v>
          </cell>
          <cell r="T246">
            <v>23935.832164052408</v>
          </cell>
          <cell r="U246">
            <v>44115.477725904435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CO246">
            <v>811427.97588409507</v>
          </cell>
        </row>
        <row r="247">
          <cell r="A247">
            <v>-153926.19993005486</v>
          </cell>
          <cell r="B247">
            <v>7943.4891788788955</v>
          </cell>
          <cell r="C247">
            <v>40955.498224279741</v>
          </cell>
          <cell r="D247">
            <v>42053.593093180752</v>
          </cell>
          <cell r="E247">
            <v>22857.5261111195</v>
          </cell>
          <cell r="F247">
            <v>22997.275069395313</v>
          </cell>
          <cell r="G247">
            <v>22551.96008756684</v>
          </cell>
          <cell r="H247">
            <v>22388.291180724649</v>
          </cell>
          <cell r="I247">
            <v>23350.427787727225</v>
          </cell>
          <cell r="J247">
            <v>23991.069432429955</v>
          </cell>
          <cell r="K247">
            <v>24696.774667968151</v>
          </cell>
          <cell r="L247">
            <v>25491.198271838919</v>
          </cell>
          <cell r="M247">
            <v>26319.771138379903</v>
          </cell>
          <cell r="N247">
            <v>26910.20584700234</v>
          </cell>
          <cell r="O247">
            <v>34533.724538532297</v>
          </cell>
          <cell r="P247">
            <v>41823.603617334316</v>
          </cell>
          <cell r="Q247">
            <v>33051.28779840286</v>
          </cell>
          <cell r="R247">
            <v>23894.025078145569</v>
          </cell>
          <cell r="S247">
            <v>23735.594024513732</v>
          </cell>
          <cell r="T247">
            <v>23552.226187531138</v>
          </cell>
          <cell r="U247">
            <v>42707.140044474771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CO247">
            <v>769630.99965027429</v>
          </cell>
        </row>
        <row r="248">
          <cell r="A248">
            <v>-169437.06379923486</v>
          </cell>
          <cell r="B248">
            <v>7390.063235798938</v>
          </cell>
          <cell r="C248">
            <v>42303.081762829868</v>
          </cell>
          <cell r="D248">
            <v>44820.537277072639</v>
          </cell>
          <cell r="E248">
            <v>25358.227686686063</v>
          </cell>
          <cell r="F248">
            <v>25321.399956251335</v>
          </cell>
          <cell r="G248">
            <v>24655.33907138613</v>
          </cell>
          <cell r="H248">
            <v>24306.305144738762</v>
          </cell>
          <cell r="I248">
            <v>25195.818145396923</v>
          </cell>
          <cell r="J248">
            <v>25740.205310730991</v>
          </cell>
          <cell r="K248">
            <v>26354.551882351196</v>
          </cell>
          <cell r="L248">
            <v>27068.302691802935</v>
          </cell>
          <cell r="M248">
            <v>27819.207957302497</v>
          </cell>
          <cell r="N248">
            <v>28315.1323400459</v>
          </cell>
          <cell r="O248">
            <v>36552.538050535957</v>
          </cell>
          <cell r="P248">
            <v>44484.534747628903</v>
          </cell>
          <cell r="Q248">
            <v>34790.347916183106</v>
          </cell>
          <cell r="R248">
            <v>24689.4439938578</v>
          </cell>
          <cell r="S248">
            <v>24489.216576815925</v>
          </cell>
          <cell r="T248">
            <v>24264.007351787979</v>
          </cell>
          <cell r="U248">
            <v>45320.311621323985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CO248">
            <v>847185.31899617426</v>
          </cell>
        </row>
        <row r="249">
          <cell r="A249">
            <v>-191027.65527214407</v>
          </cell>
          <cell r="B249">
            <v>6785.4670557865757</v>
          </cell>
          <cell r="C249">
            <v>46165.219119571077</v>
          </cell>
          <cell r="D249">
            <v>50346.507029307308</v>
          </cell>
          <cell r="E249">
            <v>28839.118665363036</v>
          </cell>
          <cell r="F249">
            <v>28556.502229557766</v>
          </cell>
          <cell r="G249">
            <v>27583.170605165651</v>
          </cell>
          <cell r="H249">
            <v>26976.114917143015</v>
          </cell>
          <cell r="I249">
            <v>27764.538344125125</v>
          </cell>
          <cell r="J249">
            <v>28174.942569565668</v>
          </cell>
          <cell r="K249">
            <v>28662.121008785187</v>
          </cell>
          <cell r="L249">
            <v>29263.578050335418</v>
          </cell>
          <cell r="M249">
            <v>29906.372674228551</v>
          </cell>
          <cell r="N249">
            <v>30270.741919022512</v>
          </cell>
          <cell r="O249">
            <v>39362.657342748149</v>
          </cell>
          <cell r="P249">
            <v>48188.459780836907</v>
          </cell>
          <cell r="Q249">
            <v>37211.060061328651</v>
          </cell>
          <cell r="R249">
            <v>25796.639892410421</v>
          </cell>
          <cell r="S249">
            <v>25538.233368450456</v>
          </cell>
          <cell r="T249">
            <v>25254.782363753518</v>
          </cell>
          <cell r="U249">
            <v>48957.756991241884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CO249">
            <v>955138.27636072028</v>
          </cell>
        </row>
        <row r="250">
          <cell r="A250">
            <v>-155496.50857636007</v>
          </cell>
          <cell r="B250">
            <v>11520.228023319265</v>
          </cell>
          <cell r="C250">
            <v>41008.812223068147</v>
          </cell>
          <cell r="D250">
            <v>44188.173500550547</v>
          </cell>
          <cell r="E250">
            <v>23110.695331032875</v>
          </cell>
          <cell r="F250">
            <v>23232.567792979462</v>
          </cell>
          <cell r="G250">
            <v>22764.904655490653</v>
          </cell>
          <cell r="H250">
            <v>22582.469528031877</v>
          </cell>
          <cell r="I250">
            <v>23537.253773623219</v>
          </cell>
          <cell r="J250">
            <v>24168.150684410764</v>
          </cell>
          <cell r="K250">
            <v>24864.606834851293</v>
          </cell>
          <cell r="L250">
            <v>25650.863183328227</v>
          </cell>
          <cell r="M250">
            <v>26471.573038080722</v>
          </cell>
          <cell r="N250">
            <v>27052.439589626651</v>
          </cell>
          <cell r="O250">
            <v>34738.107759216517</v>
          </cell>
          <cell r="P250">
            <v>42092.994361548488</v>
          </cell>
          <cell r="Q250">
            <v>33227.348987671663</v>
          </cell>
          <cell r="R250">
            <v>23974.552714214835</v>
          </cell>
          <cell r="S250">
            <v>23811.890226963282</v>
          </cell>
          <cell r="T250">
            <v>23624.286398099415</v>
          </cell>
          <cell r="U250">
            <v>42971.695646020584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CO250">
            <v>777482.54288180033</v>
          </cell>
        </row>
        <row r="251">
          <cell r="A251">
            <v>-191195.7187536511</v>
          </cell>
          <cell r="B251">
            <v>8595.4342913293804</v>
          </cell>
          <cell r="C251">
            <v>49407.960177368601</v>
          </cell>
          <cell r="D251">
            <v>51304.547274381359</v>
          </cell>
          <cell r="E251">
            <v>28866.214294371632</v>
          </cell>
          <cell r="F251">
            <v>28581.684612901241</v>
          </cell>
          <cell r="G251">
            <v>27605.961160090941</v>
          </cell>
          <cell r="H251">
            <v>26996.89700298231</v>
          </cell>
          <cell r="I251">
            <v>27784.533537872332</v>
          </cell>
          <cell r="J251">
            <v>28193.894825727206</v>
          </cell>
          <cell r="K251">
            <v>28680.083374554262</v>
          </cell>
          <cell r="L251">
            <v>29280.666309361768</v>
          </cell>
          <cell r="M251">
            <v>29922.619388416373</v>
          </cell>
          <cell r="N251">
            <v>30285.964593895624</v>
          </cell>
          <cell r="O251">
            <v>39384.531612950195</v>
          </cell>
          <cell r="P251">
            <v>48217.291530865776</v>
          </cell>
          <cell r="Q251">
            <v>37229.90314449984</v>
          </cell>
          <cell r="R251">
            <v>25805.258424128508</v>
          </cell>
          <cell r="S251">
            <v>25546.39902775544</v>
          </cell>
          <cell r="T251">
            <v>25262.494662794008</v>
          </cell>
          <cell r="U251">
            <v>48986.071256435884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CO251">
            <v>955978.59376825544</v>
          </cell>
        </row>
        <row r="252">
          <cell r="A252">
            <v>-184274.56756929573</v>
          </cell>
          <cell r="B252">
            <v>7208.844500802079</v>
          </cell>
          <cell r="C252">
            <v>48685.999589353349</v>
          </cell>
          <cell r="D252">
            <v>46282.086473809148</v>
          </cell>
          <cell r="E252">
            <v>27750.368406133093</v>
          </cell>
          <cell r="F252">
            <v>27544.629562394599</v>
          </cell>
          <cell r="G252">
            <v>26667.405830884905</v>
          </cell>
          <cell r="H252">
            <v>26141.053980271972</v>
          </cell>
          <cell r="I252">
            <v>26961.096122180621</v>
          </cell>
          <cell r="J252">
            <v>27413.407422974902</v>
          </cell>
          <cell r="K252">
            <v>27940.361407583674</v>
          </cell>
          <cell r="L252">
            <v>28576.941602849758</v>
          </cell>
          <cell r="M252">
            <v>29253.550985606642</v>
          </cell>
          <cell r="N252">
            <v>29659.067939829794</v>
          </cell>
          <cell r="O252">
            <v>38483.710507985132</v>
          </cell>
          <cell r="P252">
            <v>47029.949110788155</v>
          </cell>
          <cell r="Q252">
            <v>36453.911678431017</v>
          </cell>
          <cell r="R252">
            <v>25450.332056585728</v>
          </cell>
          <cell r="S252">
            <v>25210.122746536341</v>
          </cell>
          <cell r="T252">
            <v>24944.888558482373</v>
          </cell>
          <cell r="U252">
            <v>47820.039776398567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CO252">
            <v>921372.83784647856</v>
          </cell>
        </row>
        <row r="253">
          <cell r="A253">
            <v>-156362.70400421703</v>
          </cell>
          <cell r="B253">
            <v>6536.0302641869057</v>
          </cell>
          <cell r="C253">
            <v>41006.748115158902</v>
          </cell>
          <cell r="D253">
            <v>41657.73898396788</v>
          </cell>
          <cell r="E253">
            <v>23250.345597417836</v>
          </cell>
          <cell r="F253">
            <v>23362.357233963725</v>
          </cell>
          <cell r="G253">
            <v>22882.366666259499</v>
          </cell>
          <cell r="H253">
            <v>22689.57993401611</v>
          </cell>
          <cell r="I253">
            <v>23640.308555349497</v>
          </cell>
          <cell r="J253">
            <v>24265.830189128435</v>
          </cell>
          <cell r="K253">
            <v>24957.184466607679</v>
          </cell>
          <cell r="L253">
            <v>25738.935688466932</v>
          </cell>
          <cell r="M253">
            <v>26555.30823992801</v>
          </cell>
          <cell r="N253">
            <v>27130.89691573137</v>
          </cell>
          <cell r="O253">
            <v>34850.847258998147</v>
          </cell>
          <cell r="P253">
            <v>42241.59255687426</v>
          </cell>
          <cell r="Q253">
            <v>33324.465817236691</v>
          </cell>
          <cell r="R253">
            <v>24018.972434085481</v>
          </cell>
          <cell r="S253">
            <v>23853.975852537696</v>
          </cell>
          <cell r="T253">
            <v>23664.035415002283</v>
          </cell>
          <cell r="U253">
            <v>43117.626736072474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CO253">
            <v>781813.52002108516</v>
          </cell>
        </row>
        <row r="254">
          <cell r="A254">
            <v>-154822.03217630097</v>
          </cell>
          <cell r="B254">
            <v>11738.681905029618</v>
          </cell>
          <cell r="C254">
            <v>45458.353557069844</v>
          </cell>
          <cell r="D254">
            <v>43358.902660249762</v>
          </cell>
          <cell r="E254">
            <v>23001.954501989771</v>
          </cell>
          <cell r="F254">
            <v>23131.505247385794</v>
          </cell>
          <cell r="G254">
            <v>22673.441053145252</v>
          </cell>
          <cell r="H254">
            <v>22499.066362055943</v>
          </cell>
          <cell r="I254">
            <v>23457.008581889095</v>
          </cell>
          <cell r="J254">
            <v>24092.091034841214</v>
          </cell>
          <cell r="K254">
            <v>24792.51983717746</v>
          </cell>
          <cell r="L254">
            <v>25582.284171825966</v>
          </cell>
          <cell r="M254">
            <v>26406.37133453459</v>
          </cell>
          <cell r="N254">
            <v>26991.347585250405</v>
          </cell>
          <cell r="O254">
            <v>34650.321412727295</v>
          </cell>
          <cell r="P254">
            <v>41977.286089932997</v>
          </cell>
          <cell r="Q254">
            <v>33151.727473768929</v>
          </cell>
          <cell r="R254">
            <v>23939.964615748286</v>
          </cell>
          <cell r="S254">
            <v>23779.119606940658</v>
          </cell>
          <cell r="T254">
            <v>23593.335214377679</v>
          </cell>
          <cell r="U254">
            <v>42858.064156971639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CO254">
            <v>774110.16088150488</v>
          </cell>
        </row>
        <row r="255">
          <cell r="A255">
            <v>-182682.91259693509</v>
          </cell>
          <cell r="B255">
            <v>9596.6122985782131</v>
          </cell>
          <cell r="C255">
            <v>48644.32533602402</v>
          </cell>
          <cell r="D255">
            <v>46663.730933750005</v>
          </cell>
          <cell r="E255">
            <v>27493.757676343244</v>
          </cell>
          <cell r="F255">
            <v>27306.138336905744</v>
          </cell>
          <cell r="G255">
            <v>26451.5665554847</v>
          </cell>
          <cell r="H255">
            <v>25944.236028117397</v>
          </cell>
          <cell r="I255">
            <v>26771.730477333069</v>
          </cell>
          <cell r="J255">
            <v>27233.91897916454</v>
          </cell>
          <cell r="K255">
            <v>27770.247778285258</v>
          </cell>
          <cell r="L255">
            <v>28415.106252276164</v>
          </cell>
          <cell r="M255">
            <v>29099.685534352087</v>
          </cell>
          <cell r="N255">
            <v>29514.900712438983</v>
          </cell>
          <cell r="O255">
            <v>38276.548960327396</v>
          </cell>
          <cell r="P255">
            <v>46756.896345941233</v>
          </cell>
          <cell r="Q255">
            <v>36275.457163773033</v>
          </cell>
          <cell r="R255">
            <v>25368.709750892012</v>
          </cell>
          <cell r="S255">
            <v>25132.789395359301</v>
          </cell>
          <cell r="T255">
            <v>24871.848782047164</v>
          </cell>
          <cell r="U255">
            <v>47551.887881765346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CO255">
            <v>913414.5629846754</v>
          </cell>
        </row>
        <row r="256">
          <cell r="A256">
            <v>-156632.7760053883</v>
          </cell>
          <cell r="B256">
            <v>8393.3225557517144</v>
          </cell>
          <cell r="C256">
            <v>40832.471402403811</v>
          </cell>
          <cell r="D256">
            <v>43658.549464255746</v>
          </cell>
          <cell r="E256">
            <v>23293.887303704607</v>
          </cell>
          <cell r="F256">
            <v>23402.82442292614</v>
          </cell>
          <cell r="G256">
            <v>22918.990272537681</v>
          </cell>
          <cell r="H256">
            <v>22722.976002340001</v>
          </cell>
          <cell r="I256">
            <v>23672.440116237536</v>
          </cell>
          <cell r="J256">
            <v>24296.285786634631</v>
          </cell>
          <cell r="K256">
            <v>24986.049345673135</v>
          </cell>
          <cell r="L256">
            <v>25766.395909274019</v>
          </cell>
          <cell r="M256">
            <v>26581.416128291406</v>
          </cell>
          <cell r="N256">
            <v>27155.35920955809</v>
          </cell>
          <cell r="O256">
            <v>34885.998428512459</v>
          </cell>
          <cell r="P256">
            <v>42287.924147519283</v>
          </cell>
          <cell r="Q256">
            <v>33354.745977653758</v>
          </cell>
          <cell r="R256">
            <v>24032.822106170002</v>
          </cell>
          <cell r="S256">
            <v>23867.097774859052</v>
          </cell>
          <cell r="T256">
            <v>23676.42880360064</v>
          </cell>
          <cell r="U256">
            <v>43163.126747104398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CO256">
            <v>783163.88002694142</v>
          </cell>
        </row>
        <row r="257">
          <cell r="A257">
            <v>-153145.87076148213</v>
          </cell>
          <cell r="B257">
            <v>4893.2590098055225</v>
          </cell>
          <cell r="C257">
            <v>36424.399297155556</v>
          </cell>
          <cell r="D257">
            <v>40765.464056833909</v>
          </cell>
          <cell r="E257">
            <v>22731.719425059469</v>
          </cell>
          <cell r="F257">
            <v>22880.351701624473</v>
          </cell>
          <cell r="G257">
            <v>22446.142127491847</v>
          </cell>
          <cell r="H257">
            <v>22291.798667188719</v>
          </cell>
          <cell r="I257">
            <v>23257.588862981633</v>
          </cell>
          <cell r="J257">
            <v>23903.072931580704</v>
          </cell>
          <cell r="K257">
            <v>24613.374289608255</v>
          </cell>
          <cell r="L257">
            <v>25411.856425300728</v>
          </cell>
          <cell r="M257">
            <v>26244.336636723201</v>
          </cell>
          <cell r="N257">
            <v>26839.52602339819</v>
          </cell>
          <cell r="O257">
            <v>34432.160945259158</v>
          </cell>
          <cell r="P257">
            <v>41689.736013695692</v>
          </cell>
          <cell r="Q257">
            <v>32963.798194519339</v>
          </cell>
          <cell r="R257">
            <v>23854.008700824517</v>
          </cell>
          <cell r="S257">
            <v>23697.680361895385</v>
          </cell>
          <cell r="T257">
            <v>23516.41750473986</v>
          </cell>
          <cell r="U257">
            <v>42575.675155020523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CO257">
            <v>765729.35380741069</v>
          </cell>
        </row>
        <row r="258">
          <cell r="A258">
            <v>-166734.18676765967</v>
          </cell>
          <cell r="B258">
            <v>7496.9871901323859</v>
          </cell>
          <cell r="C258">
            <v>43949.529976951366</v>
          </cell>
          <cell r="D258">
            <v>41723.62569412931</v>
          </cell>
          <cell r="E258">
            <v>24922.46286349967</v>
          </cell>
          <cell r="F258">
            <v>24916.404861962728</v>
          </cell>
          <cell r="G258">
            <v>24288.810501990512</v>
          </cell>
          <cell r="H258">
            <v>23972.077732694008</v>
          </cell>
          <cell r="I258">
            <v>24874.245907119039</v>
          </cell>
          <cell r="J258">
            <v>25435.406091910001</v>
          </cell>
          <cell r="K258">
            <v>26065.672552739648</v>
          </cell>
          <cell r="L258">
            <v>26793.481163545795</v>
          </cell>
          <cell r="M258">
            <v>27557.920554334734</v>
          </cell>
          <cell r="N258">
            <v>28070.314025532578</v>
          </cell>
          <cell r="O258">
            <v>36200.745608886675</v>
          </cell>
          <cell r="P258">
            <v>44020.848798520172</v>
          </cell>
          <cell r="Q258">
            <v>34487.304469440161</v>
          </cell>
          <cell r="R258">
            <v>24550.836658000015</v>
          </cell>
          <cell r="S258">
            <v>24357.892551005702</v>
          </cell>
          <cell r="T258">
            <v>24139.974481884514</v>
          </cell>
          <cell r="U258">
            <v>44864.948110032914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CO258">
            <v>833670.93383829831</v>
          </cell>
        </row>
        <row r="259">
          <cell r="A259">
            <v>-199658.09893893733</v>
          </cell>
          <cell r="B259">
            <v>7123.4518381173693</v>
          </cell>
          <cell r="C259">
            <v>51618.069410511467</v>
          </cell>
          <cell r="D259">
            <v>50484.873974474598</v>
          </cell>
          <cell r="E259">
            <v>30230.541106911813</v>
          </cell>
          <cell r="F259">
            <v>29849.67513596567</v>
          </cell>
          <cell r="G259">
            <v>28753.517658874218</v>
          </cell>
          <cell r="H259">
            <v>28043.322495531909</v>
          </cell>
          <cell r="I259">
            <v>28791.337216156717</v>
          </cell>
          <cell r="J259">
            <v>29148.184214297093</v>
          </cell>
          <cell r="K259">
            <v>29584.529520747761</v>
          </cell>
          <cell r="L259">
            <v>30141.099184422434</v>
          </cell>
          <cell r="M259">
            <v>30740.678558592597</v>
          </cell>
          <cell r="N259">
            <v>31052.461045465956</v>
          </cell>
          <cell r="O259">
            <v>40485.951082932937</v>
          </cell>
          <cell r="P259">
            <v>49669.036002439621</v>
          </cell>
          <cell r="Q259">
            <v>38178.695423630576</v>
          </cell>
          <cell r="R259">
            <v>26239.221182624577</v>
          </cell>
          <cell r="S259">
            <v>25957.558625800739</v>
          </cell>
          <cell r="T259">
            <v>25650.826535955355</v>
          </cell>
          <cell r="U259">
            <v>50411.759184534807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CO259">
            <v>998290.49469468661</v>
          </cell>
        </row>
        <row r="260">
          <cell r="A260">
            <v>-176555.22300967638</v>
          </cell>
          <cell r="B260">
            <v>5781.6485530522768</v>
          </cell>
          <cell r="C260">
            <v>47614.66418893385</v>
          </cell>
          <cell r="D260">
            <v>46759.854172359628</v>
          </cell>
          <cell r="E260">
            <v>26505.83571824462</v>
          </cell>
          <cell r="F260">
            <v>26387.97439782483</v>
          </cell>
          <cell r="G260">
            <v>25620.610033274534</v>
          </cell>
          <cell r="H260">
            <v>25186.50942470997</v>
          </cell>
          <cell r="I260">
            <v>26042.694404649403</v>
          </cell>
          <cell r="J260">
            <v>26542.909000702748</v>
          </cell>
          <cell r="K260">
            <v>27115.329763386413</v>
          </cell>
          <cell r="L260">
            <v>27792.058663583455</v>
          </cell>
          <cell r="M260">
            <v>28507.321146426439</v>
          </cell>
          <cell r="N260">
            <v>28959.873377089083</v>
          </cell>
          <cell r="O260">
            <v>37479.000697351315</v>
          </cell>
          <cell r="P260">
            <v>45705.674433542357</v>
          </cell>
          <cell r="Q260">
            <v>35588.427694285376</v>
          </cell>
          <cell r="R260">
            <v>25054.473210076008</v>
          </cell>
          <cell r="S260">
            <v>24835.064838854043</v>
          </cell>
          <cell r="T260">
            <v>24590.653997191206</v>
          </cell>
          <cell r="U260">
            <v>46519.533759117301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CO260">
            <v>882776.11504838185</v>
          </cell>
        </row>
        <row r="261">
          <cell r="A261">
            <v>-167909.44676870236</v>
          </cell>
          <cell r="B261">
            <v>8599.6243915164378</v>
          </cell>
          <cell r="C261">
            <v>43376.513540484128</v>
          </cell>
          <cell r="D261">
            <v>43681.954387672347</v>
          </cell>
          <cell r="E261">
            <v>25111.941319444792</v>
          </cell>
          <cell r="F261">
            <v>25092.504081193139</v>
          </cell>
          <cell r="G261">
            <v>24448.183777880426</v>
          </cell>
          <cell r="H261">
            <v>24117.405878976584</v>
          </cell>
          <cell r="I261">
            <v>25014.071354106898</v>
          </cell>
          <cell r="J261">
            <v>25567.938325542913</v>
          </cell>
          <cell r="K261">
            <v>26191.282529536322</v>
          </cell>
          <cell r="L261">
            <v>26912.978553109882</v>
          </cell>
          <cell r="M261">
            <v>27671.533060526177</v>
          </cell>
          <cell r="N261">
            <v>28176.765473086067</v>
          </cell>
          <cell r="O261">
            <v>36353.71134891465</v>
          </cell>
          <cell r="P261">
            <v>44222.467866893217</v>
          </cell>
          <cell r="Q261">
            <v>34619.073261499288</v>
          </cell>
          <cell r="R261">
            <v>24611.105643892392</v>
          </cell>
          <cell r="S261">
            <v>24414.994621468984</v>
          </cell>
          <cell r="T261">
            <v>24193.906225396742</v>
          </cell>
          <cell r="U261">
            <v>45062.948431358091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CO261">
            <v>839547.23384351179</v>
          </cell>
        </row>
        <row r="262">
          <cell r="A262">
            <v>-180065.16268009096</v>
          </cell>
          <cell r="B262">
            <v>6394.1370425884015</v>
          </cell>
          <cell r="C262">
            <v>42075.19285041932</v>
          </cell>
          <cell r="D262">
            <v>46788.65869011241</v>
          </cell>
          <cell r="E262">
            <v>27071.717266685671</v>
          </cell>
          <cell r="F262">
            <v>26913.898563504772</v>
          </cell>
          <cell r="G262">
            <v>26096.581803737376</v>
          </cell>
          <cell r="H262">
            <v>25620.535108739161</v>
          </cell>
          <cell r="I262">
            <v>26460.2861570116</v>
          </cell>
          <cell r="J262">
            <v>26938.719412036116</v>
          </cell>
          <cell r="K262">
            <v>27490.466703439961</v>
          </cell>
          <cell r="L262">
            <v>28148.940228318177</v>
          </cell>
          <cell r="M262">
            <v>28846.6273783941</v>
          </cell>
          <cell r="N262">
            <v>29277.792950978794</v>
          </cell>
          <cell r="O262">
            <v>37935.83622196901</v>
          </cell>
          <cell r="P262">
            <v>46307.814186249481</v>
          </cell>
          <cell r="Q262">
            <v>35981.958070679197</v>
          </cell>
          <cell r="R262">
            <v>25234.467853211594</v>
          </cell>
          <cell r="S262">
            <v>25005.601419869454</v>
          </cell>
          <cell r="T262">
            <v>24751.7223275016</v>
          </cell>
          <cell r="U262">
            <v>47110.866044703609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CO262">
            <v>900325.8134004547</v>
          </cell>
        </row>
        <row r="263">
          <cell r="A263">
            <v>-192343.12483813506</v>
          </cell>
          <cell r="B263">
            <v>7463.3839436649869</v>
          </cell>
          <cell r="C263">
            <v>49027.138568039547</v>
          </cell>
          <cell r="D263">
            <v>49647.545151922313</v>
          </cell>
          <cell r="E263">
            <v>29051.202069874184</v>
          </cell>
          <cell r="F263">
            <v>28753.610242496863</v>
          </cell>
          <cell r="G263">
            <v>27761.557254825908</v>
          </cell>
          <cell r="H263">
            <v>27138.780840723077</v>
          </cell>
          <cell r="I263">
            <v>27921.045091483822</v>
          </cell>
          <cell r="J263">
            <v>28323.286016719554</v>
          </cell>
          <cell r="K263">
            <v>28802.71636769663</v>
          </cell>
          <cell r="L263">
            <v>29397.331584912958</v>
          </cell>
          <cell r="M263">
            <v>30033.539253605151</v>
          </cell>
          <cell r="N263">
            <v>30389.893119087159</v>
          </cell>
          <cell r="O263">
            <v>39533.872031810788</v>
          </cell>
          <cell r="P263">
            <v>48414.132183652298</v>
          </cell>
          <cell r="Q263">
            <v>37358.548987649134</v>
          </cell>
          <cell r="R263">
            <v>25864.099022002323</v>
          </cell>
          <cell r="S263">
            <v>25602.147766781796</v>
          </cell>
          <cell r="T263">
            <v>25315.148212304695</v>
          </cell>
          <cell r="U263">
            <v>49179.378927263519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CO263">
            <v>961715.62419067521</v>
          </cell>
        </row>
        <row r="264">
          <cell r="A264">
            <v>-199157.67996407149</v>
          </cell>
          <cell r="B264">
            <v>9722.2787147781492</v>
          </cell>
          <cell r="C264">
            <v>48291.804574655107</v>
          </cell>
          <cell r="D264">
            <v>48575.933349938685</v>
          </cell>
          <cell r="E264">
            <v>30149.862265975331</v>
          </cell>
          <cell r="F264">
            <v>29774.69309736674</v>
          </cell>
          <cell r="G264">
            <v>28685.657431119311</v>
          </cell>
          <cell r="H264">
            <v>27981.442603493153</v>
          </cell>
          <cell r="I264">
            <v>28731.800341950584</v>
          </cell>
          <cell r="J264">
            <v>29091.752748551138</v>
          </cell>
          <cell r="K264">
            <v>29531.045512302298</v>
          </cell>
          <cell r="L264">
            <v>30090.217880598619</v>
          </cell>
          <cell r="M264">
            <v>30692.303004392146</v>
          </cell>
          <cell r="N264">
            <v>31007.134629004417</v>
          </cell>
          <cell r="O264">
            <v>40420.819147236733</v>
          </cell>
          <cell r="P264">
            <v>49583.187758290092</v>
          </cell>
          <cell r="Q264">
            <v>38122.58902693275</v>
          </cell>
          <cell r="R264">
            <v>26213.558993738923</v>
          </cell>
          <cell r="S264">
            <v>25933.244891360162</v>
          </cell>
          <cell r="T264">
            <v>25627.862708566274</v>
          </cell>
          <cell r="U264">
            <v>50327.451782145305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CO264">
            <v>995788.39982035733</v>
          </cell>
        </row>
        <row r="265">
          <cell r="A265">
            <v>-164390.56696332243</v>
          </cell>
          <cell r="B265">
            <v>7592.6436425549182</v>
          </cell>
          <cell r="C265">
            <v>40938.661552100122</v>
          </cell>
          <cell r="D265">
            <v>42775.834818352552</v>
          </cell>
          <cell r="E265">
            <v>24544.618419330334</v>
          </cell>
          <cell r="F265">
            <v>24565.240338920958</v>
          </cell>
          <cell r="G265">
            <v>23970.999664110423</v>
          </cell>
          <cell r="H265">
            <v>23682.274692130297</v>
          </cell>
          <cell r="I265">
            <v>24595.415957643316</v>
          </cell>
          <cell r="J265">
            <v>25171.119749160971</v>
          </cell>
          <cell r="K265">
            <v>25815.19008164238</v>
          </cell>
          <cell r="L265">
            <v>26555.187978633025</v>
          </cell>
          <cell r="M265">
            <v>27331.362584783979</v>
          </cell>
          <cell r="N265">
            <v>27858.03612918163</v>
          </cell>
          <cell r="O265">
            <v>35895.712222745227</v>
          </cell>
          <cell r="P265">
            <v>43618.794409574963</v>
          </cell>
          <cell r="Q265">
            <v>34224.540527512887</v>
          </cell>
          <cell r="R265">
            <v>24430.652538061258</v>
          </cell>
          <cell r="S265">
            <v>24244.023668300833</v>
          </cell>
          <cell r="T265">
            <v>24032.427639427726</v>
          </cell>
          <cell r="U265">
            <v>44470.109968760516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CO265">
            <v>821952.83481661207</v>
          </cell>
        </row>
        <row r="266">
          <cell r="A266">
            <v>-171897.94723114866</v>
          </cell>
          <cell r="B266">
            <v>9164.09596187227</v>
          </cell>
          <cell r="C266">
            <v>43738.274704631796</v>
          </cell>
          <cell r="D266">
            <v>45442.535659908841</v>
          </cell>
          <cell r="E266">
            <v>25754.977676072478</v>
          </cell>
          <cell r="F266">
            <v>25690.135087705195</v>
          </cell>
          <cell r="G266">
            <v>24989.051657349941</v>
          </cell>
          <cell r="H266">
            <v>24610.608555949912</v>
          </cell>
          <cell r="I266">
            <v>25488.599424047978</v>
          </cell>
          <cell r="J266">
            <v>26017.715289503307</v>
          </cell>
          <cell r="K266">
            <v>26617.567309157086</v>
          </cell>
          <cell r="L266">
            <v>27318.518938313828</v>
          </cell>
          <cell r="M266">
            <v>28057.101813892936</v>
          </cell>
          <cell r="N266">
            <v>28538.031616253029</v>
          </cell>
          <cell r="O266">
            <v>36872.833861634179</v>
          </cell>
          <cell r="P266">
            <v>44906.706032686518</v>
          </cell>
          <cell r="Q266">
            <v>35066.259320411977</v>
          </cell>
          <cell r="R266">
            <v>24815.641557553492</v>
          </cell>
          <cell r="S266">
            <v>24608.782918737161</v>
          </cell>
          <cell r="T266">
            <v>24376.93532853006</v>
          </cell>
          <cell r="U266">
            <v>45734.905591876217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CO266">
            <v>859489.73615574325</v>
          </cell>
        </row>
        <row r="267">
          <cell r="A267">
            <v>-183738.81773445112</v>
          </cell>
          <cell r="B267">
            <v>7423.5825891433633</v>
          </cell>
          <cell r="C267">
            <v>47804.992792946839</v>
          </cell>
          <cell r="D267">
            <v>47732.026594218667</v>
          </cell>
          <cell r="E267">
            <v>27663.99343260438</v>
          </cell>
          <cell r="F267">
            <v>27464.353600024486</v>
          </cell>
          <cell r="G267">
            <v>26594.754497425944</v>
          </cell>
          <cell r="H267">
            <v>26074.805209531769</v>
          </cell>
          <cell r="I267">
            <v>26897.355792326409</v>
          </cell>
          <cell r="J267">
            <v>27352.991751364134</v>
          </cell>
          <cell r="K267">
            <v>27883.101291299587</v>
          </cell>
          <cell r="L267">
            <v>28522.46794879323</v>
          </cell>
          <cell r="M267">
            <v>29201.759993507534</v>
          </cell>
          <cell r="N267">
            <v>29610.541362395743</v>
          </cell>
          <cell r="O267">
            <v>38413.980090984536</v>
          </cell>
          <cell r="P267">
            <v>46938.039760953645</v>
          </cell>
          <cell r="Q267">
            <v>36393.844026574618</v>
          </cell>
          <cell r="R267">
            <v>25422.858051506482</v>
          </cell>
          <cell r="S267">
            <v>25184.092400236099</v>
          </cell>
          <cell r="T267">
            <v>24920.30342612532</v>
          </cell>
          <cell r="U267">
            <v>47729.780055693991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CO267">
            <v>918694.08867225552</v>
          </cell>
        </row>
        <row r="268">
          <cell r="A268">
            <v>-155924.48768717167</v>
          </cell>
          <cell r="B268">
            <v>7965.4981259028864</v>
          </cell>
          <cell r="C268">
            <v>41681.999648884492</v>
          </cell>
          <cell r="D268">
            <v>41256.268682832393</v>
          </cell>
          <cell r="E268">
            <v>23179.695229796875</v>
          </cell>
          <cell r="F268">
            <v>23296.695549555901</v>
          </cell>
          <cell r="G268">
            <v>22822.94154336401</v>
          </cell>
          <cell r="H268">
            <v>22635.39178418518</v>
          </cell>
          <cell r="I268">
            <v>23588.172183522016</v>
          </cell>
          <cell r="J268">
            <v>24216.413219895498</v>
          </cell>
          <cell r="K268">
            <v>24910.348582320548</v>
          </cell>
          <cell r="L268">
            <v>25694.37898960476</v>
          </cell>
          <cell r="M268">
            <v>26512.945823110131</v>
          </cell>
          <cell r="N268">
            <v>27091.204625302285</v>
          </cell>
          <cell r="O268">
            <v>34793.811298300316</v>
          </cell>
          <cell r="P268">
            <v>42166.415348843584</v>
          </cell>
          <cell r="Q268">
            <v>33275.333510592638</v>
          </cell>
          <cell r="R268">
            <v>23996.50008498285</v>
          </cell>
          <cell r="S268">
            <v>23832.68434343172</v>
          </cell>
          <cell r="T268">
            <v>23643.926017938771</v>
          </cell>
          <cell r="U268">
            <v>43043.798841386975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CO268">
            <v>779622.43843585835</v>
          </cell>
        </row>
        <row r="269">
          <cell r="A269">
            <v>-157584.12921416099</v>
          </cell>
          <cell r="B269">
            <v>9944.6497709409668</v>
          </cell>
          <cell r="C269">
            <v>41319.481389113062</v>
          </cell>
          <cell r="D269">
            <v>44933.176350646798</v>
          </cell>
          <cell r="E269">
            <v>23447.266927699835</v>
          </cell>
          <cell r="F269">
            <v>23545.373779773472</v>
          </cell>
          <cell r="G269">
            <v>23048.000259499153</v>
          </cell>
          <cell r="H269">
            <v>22840.616693053656</v>
          </cell>
          <cell r="I269">
            <v>23785.626464400615</v>
          </cell>
          <cell r="J269">
            <v>24403.568401222386</v>
          </cell>
          <cell r="K269">
            <v>25087.728509750275</v>
          </cell>
          <cell r="L269">
            <v>25863.12703677002</v>
          </cell>
          <cell r="M269">
            <v>26673.383541651681</v>
          </cell>
          <cell r="N269">
            <v>27241.529866364843</v>
          </cell>
          <cell r="O269">
            <v>35009.821622936484</v>
          </cell>
          <cell r="P269">
            <v>42451.131393129792</v>
          </cell>
          <cell r="Q269">
            <v>33461.41059912504</v>
          </cell>
          <cell r="R269">
            <v>24081.608836823012</v>
          </cell>
          <cell r="S269">
            <v>23913.320940724087</v>
          </cell>
          <cell r="T269">
            <v>23720.085643108134</v>
          </cell>
          <cell r="U269">
            <v>43323.404677829531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CO269">
            <v>787920.64607080491</v>
          </cell>
        </row>
        <row r="270">
          <cell r="A270">
            <v>-153037.52265584256</v>
          </cell>
          <cell r="B270">
            <v>9298.2096627865321</v>
          </cell>
          <cell r="C270">
            <v>42786.14196534254</v>
          </cell>
          <cell r="D270">
            <v>45457.388073348644</v>
          </cell>
          <cell r="E270">
            <v>22714.251263339575</v>
          </cell>
          <cell r="F270">
            <v>22864.116981825246</v>
          </cell>
          <cell r="G270">
            <v>22431.449385020387</v>
          </cell>
          <cell r="H270">
            <v>22278.400755805844</v>
          </cell>
          <cell r="I270">
            <v>23244.698249595676</v>
          </cell>
          <cell r="J270">
            <v>23890.854685033162</v>
          </cell>
          <cell r="K270">
            <v>24601.794211137749</v>
          </cell>
          <cell r="L270">
            <v>25400.839870856013</v>
          </cell>
          <cell r="M270">
            <v>26233.86261411375</v>
          </cell>
          <cell r="N270">
            <v>26829.712184183998</v>
          </cell>
          <cell r="O270">
            <v>34418.058918350114</v>
          </cell>
          <cell r="P270">
            <v>41671.148599761946</v>
          </cell>
          <cell r="Q270">
            <v>32951.650330225959</v>
          </cell>
          <cell r="R270">
            <v>23848.452457572392</v>
          </cell>
          <cell r="S270">
            <v>23692.416078964481</v>
          </cell>
          <cell r="T270">
            <v>23511.445496640968</v>
          </cell>
          <cell r="U270">
            <v>42557.421356106031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CO270">
            <v>765187.61327921273</v>
          </cell>
        </row>
        <row r="271">
          <cell r="A271">
            <v>-198500.68434918229</v>
          </cell>
          <cell r="B271">
            <v>7803.3816358234617</v>
          </cell>
          <cell r="C271">
            <v>51535.094723709524</v>
          </cell>
          <cell r="D271">
            <v>48745.052219062956</v>
          </cell>
          <cell r="E271">
            <v>30043.939734313142</v>
          </cell>
          <cell r="F271">
            <v>29676.249846752267</v>
          </cell>
          <cell r="G271">
            <v>28596.564342528516</v>
          </cell>
          <cell r="H271">
            <v>27900.201044397341</v>
          </cell>
          <cell r="I271">
            <v>28653.6349100976</v>
          </cell>
          <cell r="J271">
            <v>29017.664379806331</v>
          </cell>
          <cell r="K271">
            <v>29460.826833994157</v>
          </cell>
          <cell r="L271">
            <v>30023.416270006346</v>
          </cell>
          <cell r="M271">
            <v>30628.791170161516</v>
          </cell>
          <cell r="N271">
            <v>30947.625980552752</v>
          </cell>
          <cell r="O271">
            <v>40335.308008988635</v>
          </cell>
          <cell r="P271">
            <v>49470.478363193237</v>
          </cell>
          <cell r="Q271">
            <v>38048.927438445637</v>
          </cell>
          <cell r="R271">
            <v>26179.867334523136</v>
          </cell>
          <cell r="S271">
            <v>25901.323605974569</v>
          </cell>
          <cell r="T271">
            <v>25597.713704125148</v>
          </cell>
          <cell r="U271">
            <v>50216.765344470099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CO271">
            <v>992503.42174591147</v>
          </cell>
        </row>
        <row r="272">
          <cell r="A272">
            <v>-192410.42262837116</v>
          </cell>
          <cell r="B272">
            <v>7582.0408053258143</v>
          </cell>
          <cell r="C272">
            <v>48200.042734036339</v>
          </cell>
          <cell r="D272">
            <v>45573.945451106803</v>
          </cell>
          <cell r="E272">
            <v>29062.051993611087</v>
          </cell>
          <cell r="F272">
            <v>28763.694043788455</v>
          </cell>
          <cell r="G272">
            <v>27770.683294409144</v>
          </cell>
          <cell r="H272">
            <v>27147.102627472523</v>
          </cell>
          <cell r="I272">
            <v>27929.051782422706</v>
          </cell>
          <cell r="J272">
            <v>28330.875083352024</v>
          </cell>
          <cell r="K272">
            <v>28809.909051751834</v>
          </cell>
          <cell r="L272">
            <v>29404.174249726871</v>
          </cell>
          <cell r="M272">
            <v>30040.044937967112</v>
          </cell>
          <cell r="N272">
            <v>30395.988746591946</v>
          </cell>
          <cell r="O272">
            <v>39542.631162791593</v>
          </cell>
          <cell r="P272">
            <v>48425.677303675911</v>
          </cell>
          <cell r="Q272">
            <v>37366.094338056566</v>
          </cell>
          <cell r="R272">
            <v>25867.550147342183</v>
          </cell>
          <cell r="S272">
            <v>25605.417548069956</v>
          </cell>
          <cell r="T272">
            <v>25318.236454190672</v>
          </cell>
          <cell r="U272">
            <v>49190.716830433201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CO272">
            <v>962052.11314185581</v>
          </cell>
        </row>
        <row r="273">
          <cell r="A273">
            <v>-153290.88170411828</v>
          </cell>
          <cell r="B273">
            <v>11751.320761139192</v>
          </cell>
          <cell r="C273">
            <v>43437.627740309312</v>
          </cell>
          <cell r="D273">
            <v>40725.38760929463</v>
          </cell>
          <cell r="E273">
            <v>22755.098464149938</v>
          </cell>
          <cell r="F273">
            <v>22902.07992666019</v>
          </cell>
          <cell r="G273">
            <v>22465.806600840166</v>
          </cell>
          <cell r="H273">
            <v>22309.730164444889</v>
          </cell>
          <cell r="I273">
            <v>23274.841402721038</v>
          </cell>
          <cell r="J273">
            <v>23919.425588960177</v>
          </cell>
          <cell r="K273">
            <v>24628.872835567148</v>
          </cell>
          <cell r="L273">
            <v>25426.600761947804</v>
          </cell>
          <cell r="M273">
            <v>26258.354859587373</v>
          </cell>
          <cell r="N273">
            <v>26852.660669979407</v>
          </cell>
          <cell r="O273">
            <v>34451.034816685649</v>
          </cell>
          <cell r="P273">
            <v>41714.613037615636</v>
          </cell>
          <cell r="Q273">
            <v>32980.056653693951</v>
          </cell>
          <cell r="R273">
            <v>23861.44506592516</v>
          </cell>
          <cell r="S273">
            <v>23704.72597312773</v>
          </cell>
          <cell r="T273">
            <v>23523.071941169022</v>
          </cell>
          <cell r="U273">
            <v>42600.105675256462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CO273">
            <v>766454.40852059133</v>
          </cell>
        </row>
        <row r="274">
          <cell r="A274">
            <v>-171255.92792568621</v>
          </cell>
          <cell r="B274">
            <v>8810.4224041865673</v>
          </cell>
          <cell r="C274">
            <v>46435.510369464435</v>
          </cell>
          <cell r="D274">
            <v>45371.717028220373</v>
          </cell>
          <cell r="E274">
            <v>25651.469663736425</v>
          </cell>
          <cell r="F274">
            <v>25593.935865131003</v>
          </cell>
          <cell r="G274">
            <v>24901.989458512748</v>
          </cell>
          <cell r="H274">
            <v>24531.218909865187</v>
          </cell>
          <cell r="I274">
            <v>25412.215784443448</v>
          </cell>
          <cell r="J274">
            <v>25945.315775767733</v>
          </cell>
          <cell r="K274">
            <v>26548.949275708532</v>
          </cell>
          <cell r="L274">
            <v>27253.240080031843</v>
          </cell>
          <cell r="M274">
            <v>27995.037741047723</v>
          </cell>
          <cell r="N274">
            <v>28479.879475992093</v>
          </cell>
          <cell r="O274">
            <v>36789.271962067163</v>
          </cell>
          <cell r="P274">
            <v>44796.56586444295</v>
          </cell>
          <cell r="Q274">
            <v>34994.276858416837</v>
          </cell>
          <cell r="R274">
            <v>24782.717904549783</v>
          </cell>
          <cell r="S274">
            <v>24577.589283637906</v>
          </cell>
          <cell r="T274">
            <v>24347.473574976488</v>
          </cell>
          <cell r="U274">
            <v>45626.742267449241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CO274">
            <v>856279.63962843094</v>
          </cell>
        </row>
        <row r="275">
          <cell r="A275">
            <v>-178586.41880975565</v>
          </cell>
          <cell r="B275">
            <v>9589.2026457311586</v>
          </cell>
          <cell r="C275">
            <v>43271.167685967739</v>
          </cell>
          <cell r="D275">
            <v>46950.914912933615</v>
          </cell>
          <cell r="E275">
            <v>26833.310356690672</v>
          </cell>
          <cell r="F275">
            <v>26692.325770440395</v>
          </cell>
          <cell r="G275">
            <v>25896.05404425563</v>
          </cell>
          <cell r="H275">
            <v>25437.679310607928</v>
          </cell>
          <cell r="I275">
            <v>26284.354003729022</v>
          </cell>
          <cell r="J275">
            <v>26771.963776744793</v>
          </cell>
          <cell r="K275">
            <v>27332.420838630351</v>
          </cell>
          <cell r="L275">
            <v>27998.585385830287</v>
          </cell>
          <cell r="M275">
            <v>28703.677055082895</v>
          </cell>
          <cell r="N275">
            <v>29143.852865024652</v>
          </cell>
          <cell r="O275">
            <v>37743.370597139612</v>
          </cell>
          <cell r="P275">
            <v>46054.131629849355</v>
          </cell>
          <cell r="Q275">
            <v>35816.163018192063</v>
          </cell>
          <cell r="R275">
            <v>25158.635787642648</v>
          </cell>
          <cell r="S275">
            <v>24933.7540528135</v>
          </cell>
          <cell r="T275">
            <v>24683.863951427687</v>
          </cell>
          <cell r="U275">
            <v>46861.73669356035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CO275">
            <v>892932.09404877818</v>
          </cell>
        </row>
        <row r="276">
          <cell r="A276">
            <v>-159764.803869247</v>
          </cell>
          <cell r="B276">
            <v>8231.4913095389493</v>
          </cell>
          <cell r="C276">
            <v>40689.805038124614</v>
          </cell>
          <cell r="D276">
            <v>42270.525401931678</v>
          </cell>
          <cell r="E276">
            <v>23798.840933620224</v>
          </cell>
          <cell r="F276">
            <v>23872.122842802259</v>
          </cell>
          <cell r="G276">
            <v>23343.714623234322</v>
          </cell>
          <cell r="H276">
            <v>23110.270561123194</v>
          </cell>
          <cell r="I276">
            <v>24045.0701688681</v>
          </cell>
          <cell r="J276">
            <v>24649.47967413938</v>
          </cell>
          <cell r="K276">
            <v>25320.795654538262</v>
          </cell>
          <cell r="L276">
            <v>26084.852381408869</v>
          </cell>
          <cell r="M276">
            <v>26884.189586724671</v>
          </cell>
          <cell r="N276">
            <v>27439.048690685624</v>
          </cell>
          <cell r="O276">
            <v>35293.646914429068</v>
          </cell>
          <cell r="P276">
            <v>42825.232095947016</v>
          </cell>
          <cell r="Q276">
            <v>33705.905319373982</v>
          </cell>
          <cell r="R276">
            <v>24193.436900320914</v>
          </cell>
          <cell r="S276">
            <v>24019.272847282467</v>
          </cell>
          <cell r="T276">
            <v>23820.155062706821</v>
          </cell>
          <cell r="U276">
            <v>43690.790857934393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CO276">
            <v>798824.01934623497</v>
          </cell>
        </row>
        <row r="277">
          <cell r="A277">
            <v>-199024.27624300355</v>
          </cell>
          <cell r="B277">
            <v>8036.1071656389686</v>
          </cell>
          <cell r="C277">
            <v>49208.069454740922</v>
          </cell>
          <cell r="D277">
            <v>51119.542816176472</v>
          </cell>
          <cell r="E277">
            <v>30128.354573156073</v>
          </cell>
          <cell r="F277">
            <v>29754.70408123274</v>
          </cell>
          <cell r="G277">
            <v>28667.566976221169</v>
          </cell>
          <cell r="H277">
            <v>27964.94641075909</v>
          </cell>
          <cell r="I277">
            <v>28715.928760418174</v>
          </cell>
          <cell r="J277">
            <v>29076.709019408416</v>
          </cell>
          <cell r="K277">
            <v>29516.787528287707</v>
          </cell>
          <cell r="L277">
            <v>30076.653736144181</v>
          </cell>
          <cell r="M277">
            <v>30679.406852840686</v>
          </cell>
          <cell r="N277">
            <v>30995.051328965259</v>
          </cell>
          <cell r="O277">
            <v>40403.456011507122</v>
          </cell>
          <cell r="P277">
            <v>49560.301984984369</v>
          </cell>
          <cell r="Q277">
            <v>38107.631956015946</v>
          </cell>
          <cell r="R277">
            <v>26206.717863286191</v>
          </cell>
          <cell r="S277">
            <v>25926.763237365551</v>
          </cell>
          <cell r="T277">
            <v>25621.740918271564</v>
          </cell>
          <cell r="U277">
            <v>50304.976772688271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CO277">
            <v>995121.38121501775</v>
          </cell>
        </row>
        <row r="278">
          <cell r="A278">
            <v>-191077.78143568977</v>
          </cell>
          <cell r="B278">
            <v>6013.5084615214291</v>
          </cell>
          <cell r="C278">
            <v>47043.569534341397</v>
          </cell>
          <cell r="D278">
            <v>49954.127027598894</v>
          </cell>
          <cell r="E278">
            <v>28847.200135048661</v>
          </cell>
          <cell r="F278">
            <v>28564.013059719284</v>
          </cell>
          <cell r="G278">
            <v>27589.968054993748</v>
          </cell>
          <cell r="H278">
            <v>26982.3133263645</v>
          </cell>
          <cell r="I278">
            <v>27770.502057020509</v>
          </cell>
          <cell r="J278">
            <v>28180.595218692055</v>
          </cell>
          <cell r="K278">
            <v>28667.478415856283</v>
          </cell>
          <cell r="L278">
            <v>29268.674748672151</v>
          </cell>
          <cell r="M278">
            <v>29911.218375657394</v>
          </cell>
          <cell r="N278">
            <v>30275.282193229839</v>
          </cell>
          <cell r="O278">
            <v>39369.181503950618</v>
          </cell>
          <cell r="P278">
            <v>48197.059061324828</v>
          </cell>
          <cell r="Q278">
            <v>37216.680148811545</v>
          </cell>
          <cell r="R278">
            <v>25799.210432581094</v>
          </cell>
          <cell r="S278">
            <v>25540.668836108962</v>
          </cell>
          <cell r="T278">
            <v>25257.082613394632</v>
          </cell>
          <cell r="U278">
            <v>48966.201928089751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CO278">
            <v>955388.90717844886</v>
          </cell>
        </row>
        <row r="279">
          <cell r="A279">
            <v>-170749.42529323438</v>
          </cell>
          <cell r="B279">
            <v>7863.0448618202136</v>
          </cell>
          <cell r="C279">
            <v>42988.921992054267</v>
          </cell>
          <cell r="D279">
            <v>42416.78815717579</v>
          </cell>
          <cell r="E279">
            <v>25569.809999794852</v>
          </cell>
          <cell r="F279">
            <v>25518.042260282935</v>
          </cell>
          <cell r="G279">
            <v>24833.304245275569</v>
          </cell>
          <cell r="H279">
            <v>24468.586736051511</v>
          </cell>
          <cell r="I279">
            <v>25351.955112830132</v>
          </cell>
          <cell r="J279">
            <v>25888.198265463536</v>
          </cell>
          <cell r="K279">
            <v>26494.815055320491</v>
          </cell>
          <cell r="L279">
            <v>27201.7402056793</v>
          </cell>
          <cell r="M279">
            <v>27946.074079037309</v>
          </cell>
          <cell r="N279">
            <v>28434.002020478947</v>
          </cell>
          <cell r="O279">
            <v>36723.34820908455</v>
          </cell>
          <cell r="P279">
            <v>44709.673952191304</v>
          </cell>
          <cell r="Q279">
            <v>34937.488369066632</v>
          </cell>
          <cell r="R279">
            <v>24756.743737146324</v>
          </cell>
          <cell r="S279">
            <v>24552.97996401292</v>
          </cell>
          <cell r="T279">
            <v>24324.230573396009</v>
          </cell>
          <cell r="U279">
            <v>45541.409929167741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CO279">
            <v>853747.12646617182</v>
          </cell>
        </row>
        <row r="280">
          <cell r="A280">
            <v>-195210.74294567679</v>
          </cell>
          <cell r="B280">
            <v>5453.8387690340751</v>
          </cell>
          <cell r="C280">
            <v>46981.045663065423</v>
          </cell>
          <cell r="D280">
            <v>51424.277565535638</v>
          </cell>
          <cell r="E280">
            <v>29513.5268752579</v>
          </cell>
          <cell r="F280">
            <v>29183.289895799564</v>
          </cell>
          <cell r="G280">
            <v>28150.425838284267</v>
          </cell>
          <cell r="H280">
            <v>27493.379502674645</v>
          </cell>
          <cell r="I280">
            <v>28262.2172434522</v>
          </cell>
          <cell r="J280">
            <v>28646.662829221314</v>
          </cell>
          <cell r="K280">
            <v>29109.202969495964</v>
          </cell>
          <cell r="L280">
            <v>29688.903558615682</v>
          </cell>
          <cell r="M280">
            <v>30310.75219347245</v>
          </cell>
          <cell r="N280">
            <v>30649.633175166324</v>
          </cell>
          <cell r="O280">
            <v>39907.10631660599</v>
          </cell>
          <cell r="P280">
            <v>48906.079915030205</v>
          </cell>
          <cell r="Q280">
            <v>37680.063013296662</v>
          </cell>
          <cell r="R280">
            <v>26011.154511948895</v>
          </cell>
          <cell r="S280">
            <v>25741.476026990887</v>
          </cell>
          <cell r="T280">
            <v>25446.740918710071</v>
          </cell>
          <cell r="U280">
            <v>49662.496966019506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CO280">
            <v>976053.71472838393</v>
          </cell>
        </row>
        <row r="281">
          <cell r="A281">
            <v>-171646.63082870099</v>
          </cell>
          <cell r="B281">
            <v>5204.1900531103893</v>
          </cell>
          <cell r="C281">
            <v>44861.886035211704</v>
          </cell>
          <cell r="D281">
            <v>45234.705489057305</v>
          </cell>
          <cell r="E281">
            <v>25714.459795903691</v>
          </cell>
          <cell r="F281">
            <v>25652.478209898043</v>
          </cell>
          <cell r="G281">
            <v>24954.971438243156</v>
          </cell>
          <cell r="H281">
            <v>24579.531733063362</v>
          </cell>
          <cell r="I281">
            <v>25458.699292777856</v>
          </cell>
          <cell r="J281">
            <v>25989.374731554053</v>
          </cell>
          <cell r="K281">
            <v>26590.70699956415</v>
          </cell>
          <cell r="L281">
            <v>27292.965738153442</v>
          </cell>
          <cell r="M281">
            <v>28032.807031203352</v>
          </cell>
          <cell r="N281">
            <v>28515.268147054107</v>
          </cell>
          <cell r="O281">
            <v>36840.123823474591</v>
          </cell>
          <cell r="P281">
            <v>44863.592016312818</v>
          </cell>
          <cell r="Q281">
            <v>35038.08201603176</v>
          </cell>
          <cell r="R281">
            <v>24802.75369895187</v>
          </cell>
          <cell r="S281">
            <v>24596.572270107572</v>
          </cell>
          <cell r="T281">
            <v>24365.402619388944</v>
          </cell>
          <cell r="U281">
            <v>45692.56540468795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CO281">
            <v>858233.15414350491</v>
          </cell>
        </row>
        <row r="282">
          <cell r="A282">
            <v>-198763.87494800889</v>
          </cell>
          <cell r="B282">
            <v>6175.1613435676118</v>
          </cell>
          <cell r="C282">
            <v>48636.542047049472</v>
          </cell>
          <cell r="D282">
            <v>50469.96533024135</v>
          </cell>
          <cell r="E282">
            <v>30086.372003122233</v>
          </cell>
          <cell r="F282">
            <v>29715.68593657171</v>
          </cell>
          <cell r="G282">
            <v>28632.25478369146</v>
          </cell>
          <cell r="H282">
            <v>27932.74618488759</v>
          </cell>
          <cell r="I282">
            <v>28684.947762650329</v>
          </cell>
          <cell r="J282">
            <v>29047.343972324379</v>
          </cell>
          <cell r="K282">
            <v>29488.956239387298</v>
          </cell>
          <cell r="L282">
            <v>30050.176807665885</v>
          </cell>
          <cell r="M282">
            <v>30654.233832646372</v>
          </cell>
          <cell r="N282">
            <v>30971.464978053555</v>
          </cell>
          <cell r="O282">
            <v>40369.563530900472</v>
          </cell>
          <cell r="P282">
            <v>49515.629430440313</v>
          </cell>
          <cell r="Q282">
            <v>38078.43606399071</v>
          </cell>
          <cell r="R282">
            <v>26193.364118616584</v>
          </cell>
          <cell r="S282">
            <v>25914.111183281959</v>
          </cell>
          <cell r="T282">
            <v>25609.791310661749</v>
          </cell>
          <cell r="U282">
            <v>50261.106020653329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CO282">
            <v>993819.37474004435</v>
          </cell>
        </row>
        <row r="283">
          <cell r="A283">
            <v>-168676.56163804609</v>
          </cell>
          <cell r="B283">
            <v>4780.5005067621096</v>
          </cell>
          <cell r="C283">
            <v>44818.800467780718</v>
          </cell>
          <cell r="D283">
            <v>42822.623344781648</v>
          </cell>
          <cell r="E283">
            <v>25235.617562018182</v>
          </cell>
          <cell r="F283">
            <v>25207.447437923976</v>
          </cell>
          <cell r="G283">
            <v>24552.20978880817</v>
          </cell>
          <cell r="H283">
            <v>24212.264362927715</v>
          </cell>
          <cell r="I283">
            <v>25105.338120100962</v>
          </cell>
          <cell r="J283">
            <v>25654.444670518911</v>
          </cell>
          <cell r="K283">
            <v>26273.270583969555</v>
          </cell>
          <cell r="L283">
            <v>26990.976803965939</v>
          </cell>
          <cell r="M283">
            <v>27745.690134505981</v>
          </cell>
          <cell r="N283">
            <v>28246.24838598106</v>
          </cell>
          <cell r="O283">
            <v>36453.555037606136</v>
          </cell>
          <cell r="P283">
            <v>44354.06852134833</v>
          </cell>
          <cell r="Q283">
            <v>34705.081293436408</v>
          </cell>
          <cell r="R283">
            <v>24650.444373362574</v>
          </cell>
          <cell r="S283">
            <v>24452.266244160041</v>
          </cell>
          <cell r="T283">
            <v>24229.108514542342</v>
          </cell>
          <cell r="U283">
            <v>45192.187059822318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CO283">
            <v>843382.8081902304</v>
          </cell>
        </row>
        <row r="284">
          <cell r="A284">
            <v>-180420.01622436356</v>
          </cell>
          <cell r="B284">
            <v>7296.0083973755754</v>
          </cell>
          <cell r="C284">
            <v>49833.997365785079</v>
          </cell>
          <cell r="D284">
            <v>43600.680972711503</v>
          </cell>
          <cell r="E284">
            <v>27128.927672549929</v>
          </cell>
          <cell r="F284">
            <v>26967.069293412991</v>
          </cell>
          <cell r="G284">
            <v>26144.702365793302</v>
          </cell>
          <cell r="H284">
            <v>25664.414937666392</v>
          </cell>
          <cell r="I284">
            <v>26502.504521798444</v>
          </cell>
          <cell r="J284">
            <v>26978.735691661983</v>
          </cell>
          <cell r="K284">
            <v>27528.392903108848</v>
          </cell>
          <cell r="L284">
            <v>28185.020816596851</v>
          </cell>
          <cell r="M284">
            <v>28880.931107322162</v>
          </cell>
          <cell r="N284">
            <v>29309.934497039867</v>
          </cell>
          <cell r="O284">
            <v>37982.022116965061</v>
          </cell>
          <cell r="P284">
            <v>46368.690282552969</v>
          </cell>
          <cell r="Q284">
            <v>36021.743839653958</v>
          </cell>
          <cell r="R284">
            <v>25252.665242074108</v>
          </cell>
          <cell r="S284">
            <v>25022.842602306671</v>
          </cell>
          <cell r="T284">
            <v>24768.006273451494</v>
          </cell>
          <cell r="U284">
            <v>47170.649510257848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CO284">
            <v>902100.0811218177</v>
          </cell>
        </row>
        <row r="285">
          <cell r="A285">
            <v>-180590.12772181386</v>
          </cell>
          <cell r="B285">
            <v>8307.3801892807096</v>
          </cell>
          <cell r="C285">
            <v>47988.218928638918</v>
          </cell>
          <cell r="D285">
            <v>45785.026299501318</v>
          </cell>
          <cell r="E285">
            <v>27156.35348798363</v>
          </cell>
          <cell r="F285">
            <v>26992.558548434412</v>
          </cell>
          <cell r="G285">
            <v>26167.770645655874</v>
          </cell>
          <cell r="H285">
            <v>25685.450273306065</v>
          </cell>
          <cell r="I285">
            <v>26522.743376305159</v>
          </cell>
          <cell r="J285">
            <v>26997.918899380893</v>
          </cell>
          <cell r="K285">
            <v>27546.574157664094</v>
          </cell>
          <cell r="L285">
            <v>28202.317312574043</v>
          </cell>
          <cell r="M285">
            <v>28897.375803423638</v>
          </cell>
          <cell r="N285">
            <v>29325.342674917978</v>
          </cell>
          <cell r="O285">
            <v>38004.162946289303</v>
          </cell>
          <cell r="P285">
            <v>46397.873375319745</v>
          </cell>
          <cell r="Q285">
            <v>36040.816544004068</v>
          </cell>
          <cell r="R285">
            <v>25261.388798930362</v>
          </cell>
          <cell r="S285">
            <v>25031.107768061833</v>
          </cell>
          <cell r="T285">
            <v>24775.812554309254</v>
          </cell>
          <cell r="U285">
            <v>47199.308812136849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CO285">
            <v>902950.63860906928</v>
          </cell>
        </row>
        <row r="286">
          <cell r="A286">
            <v>-193395.98516738621</v>
          </cell>
          <cell r="B286">
            <v>8313.7273127972294</v>
          </cell>
          <cell r="C286">
            <v>47006.936751185349</v>
          </cell>
          <cell r="D286">
            <v>47732.059919002291</v>
          </cell>
          <cell r="E286">
            <v>29220.946934274616</v>
          </cell>
          <cell r="F286">
            <v>28911.369276051213</v>
          </cell>
          <cell r="G286">
            <v>27904.332299989212</v>
          </cell>
          <cell r="H286">
            <v>27268.973512820106</v>
          </cell>
          <cell r="I286">
            <v>28046.30815329391</v>
          </cell>
          <cell r="J286">
            <v>28442.01543064924</v>
          </cell>
          <cell r="K286">
            <v>28915.24445629846</v>
          </cell>
          <cell r="L286">
            <v>29504.383693220392</v>
          </cell>
          <cell r="M286">
            <v>30135.319370829951</v>
          </cell>
          <cell r="N286">
            <v>30485.257979646522</v>
          </cell>
          <cell r="O286">
            <v>39670.906866032194</v>
          </cell>
          <cell r="P286">
            <v>48594.753253477022</v>
          </cell>
          <cell r="Q286">
            <v>37476.594470069496</v>
          </cell>
          <cell r="R286">
            <v>25918.091180566407</v>
          </cell>
          <cell r="S286">
            <v>25653.302834303511</v>
          </cell>
          <cell r="T286">
            <v>25363.463132561665</v>
          </cell>
          <cell r="U286">
            <v>49356.758131284092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CO286">
            <v>966979.92583693098</v>
          </cell>
        </row>
        <row r="287">
          <cell r="A287">
            <v>-180873.11447341461</v>
          </cell>
          <cell r="B287">
            <v>7265.3033699787193</v>
          </cell>
          <cell r="C287">
            <v>46458.370063526381</v>
          </cell>
          <cell r="D287">
            <v>47124.276007624983</v>
          </cell>
          <cell r="E287">
            <v>27201.977343725055</v>
          </cell>
          <cell r="F287">
            <v>27034.960864488094</v>
          </cell>
          <cell r="G287">
            <v>26206.145580220189</v>
          </cell>
          <cell r="H287">
            <v>25720.443330158349</v>
          </cell>
          <cell r="I287">
            <v>26556.411457409908</v>
          </cell>
          <cell r="J287">
            <v>27029.830873110077</v>
          </cell>
          <cell r="K287">
            <v>27576.819345342381</v>
          </cell>
          <cell r="L287">
            <v>28231.090671718077</v>
          </cell>
          <cell r="M287">
            <v>28924.732162050444</v>
          </cell>
          <cell r="N287">
            <v>29350.974747242108</v>
          </cell>
          <cell r="O287">
            <v>38040.995032668834</v>
          </cell>
          <cell r="P287">
            <v>46446.420526732232</v>
          </cell>
          <cell r="Q287">
            <v>36072.544691302639</v>
          </cell>
          <cell r="R287">
            <v>25275.900757581941</v>
          </cell>
          <cell r="S287">
            <v>25044.857176206198</v>
          </cell>
          <cell r="T287">
            <v>24788.798590497994</v>
          </cell>
          <cell r="U287">
            <v>47246.984618084331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CO287">
            <v>904365.57236707304</v>
          </cell>
        </row>
        <row r="288">
          <cell r="A288">
            <v>-185536.21230483297</v>
          </cell>
          <cell r="B288">
            <v>6157.7390555626334</v>
          </cell>
          <cell r="C288">
            <v>49429.188334868988</v>
          </cell>
          <cell r="D288">
            <v>47666.566909675908</v>
          </cell>
          <cell r="E288">
            <v>27953.774032317029</v>
          </cell>
          <cell r="F288">
            <v>27733.672542396518</v>
          </cell>
          <cell r="G288">
            <v>26838.493466245149</v>
          </cell>
          <cell r="H288">
            <v>26297.064131659674</v>
          </cell>
          <cell r="I288">
            <v>27111.199111247144</v>
          </cell>
          <cell r="J288">
            <v>27555.681128115248</v>
          </cell>
          <cell r="K288">
            <v>28075.204051608016</v>
          </cell>
          <cell r="L288">
            <v>28705.222368229559</v>
          </cell>
          <cell r="M288">
            <v>29375.51431304092</v>
          </cell>
          <cell r="N288">
            <v>29773.343851778642</v>
          </cell>
          <cell r="O288">
            <v>38647.919636563223</v>
          </cell>
          <cell r="P288">
            <v>47246.387716688987</v>
          </cell>
          <cell r="Q288">
            <v>36595.365827012662</v>
          </cell>
          <cell r="R288">
            <v>25515.030973165645</v>
          </cell>
          <cell r="S288">
            <v>25271.421970984011</v>
          </cell>
          <cell r="T288">
            <v>25002.784428519924</v>
          </cell>
          <cell r="U288">
            <v>48032.593647723232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CO288">
            <v>927681.06152416475</v>
          </cell>
        </row>
        <row r="289">
          <cell r="A289">
            <v>-177083.11822654519</v>
          </cell>
          <cell r="B289">
            <v>11499.854060210782</v>
          </cell>
          <cell r="C289">
            <v>48130.084914446386</v>
          </cell>
          <cell r="D289">
            <v>45084.204203908521</v>
          </cell>
          <cell r="E289">
            <v>26590.944349955549</v>
          </cell>
          <cell r="F289">
            <v>26467.073435861836</v>
          </cell>
          <cell r="G289">
            <v>25692.196226937594</v>
          </cell>
          <cell r="H289">
            <v>25251.786923502557</v>
          </cell>
          <cell r="I289">
            <v>26105.500238759305</v>
          </cell>
          <cell r="J289">
            <v>26602.438919319582</v>
          </cell>
          <cell r="K289">
            <v>27171.750390212073</v>
          </cell>
          <cell r="L289">
            <v>27845.733680450612</v>
          </cell>
          <cell r="M289">
            <v>28558.352831791148</v>
          </cell>
          <cell r="N289">
            <v>29007.688507309213</v>
          </cell>
          <cell r="O289">
            <v>37547.708798055741</v>
          </cell>
          <cell r="P289">
            <v>45796.236302175043</v>
          </cell>
          <cell r="Q289">
            <v>35647.614695458527</v>
          </cell>
          <cell r="R289">
            <v>25081.544419297788</v>
          </cell>
          <cell r="S289">
            <v>24860.713554750255</v>
          </cell>
          <cell r="T289">
            <v>24614.878687397882</v>
          </cell>
          <cell r="U289">
            <v>46608.470183800528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CO289">
            <v>885415.59113272594</v>
          </cell>
        </row>
        <row r="290">
          <cell r="A290">
            <v>-154611.13010744474</v>
          </cell>
          <cell r="B290">
            <v>8017.0434338112827</v>
          </cell>
          <cell r="C290">
            <v>38962.880436308449</v>
          </cell>
          <cell r="D290">
            <v>41147.577877885575</v>
          </cell>
          <cell r="E290">
            <v>22967.952325171791</v>
          </cell>
          <cell r="F290">
            <v>23099.903993512991</v>
          </cell>
          <cell r="G290">
            <v>22644.841293452962</v>
          </cell>
          <cell r="H290">
            <v>22472.987020729859</v>
          </cell>
          <cell r="I290">
            <v>23431.91670773158</v>
          </cell>
          <cell r="J290">
            <v>24068.307938131933</v>
          </cell>
          <cell r="K290">
            <v>24769.978949244673</v>
          </cell>
          <cell r="L290">
            <v>25560.840196314479</v>
          </cell>
          <cell r="M290">
            <v>26385.98340966479</v>
          </cell>
          <cell r="N290">
            <v>26972.244722478092</v>
          </cell>
          <cell r="O290">
            <v>34622.871494404993</v>
          </cell>
          <cell r="P290">
            <v>41941.105263049634</v>
          </cell>
          <cell r="Q290">
            <v>33128.081377729497</v>
          </cell>
          <cell r="R290">
            <v>23929.149261017228</v>
          </cell>
          <cell r="S290">
            <v>23768.8725596609</v>
          </cell>
          <cell r="T290">
            <v>23583.657086751715</v>
          </cell>
          <cell r="U290">
            <v>42822.532719362323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CO290">
            <v>773055.65053722367</v>
          </cell>
        </row>
        <row r="291">
          <cell r="A291">
            <v>-160621.42539432141</v>
          </cell>
          <cell r="B291">
            <v>8581.7448841397345</v>
          </cell>
          <cell r="C291">
            <v>40818.448956836961</v>
          </cell>
          <cell r="D291">
            <v>43493.21827055086</v>
          </cell>
          <cell r="E291">
            <v>23936.947670645495</v>
          </cell>
          <cell r="F291">
            <v>24000.477744362484</v>
          </cell>
          <cell r="G291">
            <v>23459.878347455167</v>
          </cell>
          <cell r="H291">
            <v>23216.197094991723</v>
          </cell>
          <cell r="I291">
            <v>24146.985904566427</v>
          </cell>
          <cell r="J291">
            <v>24746.079544802327</v>
          </cell>
          <cell r="K291">
            <v>25412.350042327089</v>
          </cell>
          <cell r="L291">
            <v>26171.951436936986</v>
          </cell>
          <cell r="M291">
            <v>26966.999278397081</v>
          </cell>
          <cell r="N291">
            <v>27516.638842029715</v>
          </cell>
          <cell r="O291">
            <v>35405.140324730361</v>
          </cell>
          <cell r="P291">
            <v>42972.187862058898</v>
          </cell>
          <cell r="Q291">
            <v>33801.948734031816</v>
          </cell>
          <cell r="R291">
            <v>24237.365656990922</v>
          </cell>
          <cell r="S291">
            <v>24060.893307982093</v>
          </cell>
          <cell r="T291">
            <v>23859.464740851574</v>
          </cell>
          <cell r="U291">
            <v>43835.108997808362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CO291">
            <v>803107.12697160698</v>
          </cell>
        </row>
        <row r="292">
          <cell r="A292">
            <v>-157684.68756716474</v>
          </cell>
          <cell r="B292">
            <v>10425.310065021098</v>
          </cell>
          <cell r="C292">
            <v>40787.160940455346</v>
          </cell>
          <cell r="D292">
            <v>41905.032580207117</v>
          </cell>
          <cell r="E292">
            <v>23463.479205359799</v>
          </cell>
          <cell r="F292">
            <v>23560.441294566313</v>
          </cell>
          <cell r="G292">
            <v>23061.636658357347</v>
          </cell>
          <cell r="H292">
            <v>22853.051353488096</v>
          </cell>
          <cell r="I292">
            <v>23797.590299334748</v>
          </cell>
          <cell r="J292">
            <v>24414.908209539055</v>
          </cell>
          <cell r="K292">
            <v>25098.476031469931</v>
          </cell>
          <cell r="L292">
            <v>25873.351549364852</v>
          </cell>
          <cell r="M292">
            <v>26683.104528065902</v>
          </cell>
          <cell r="N292">
            <v>27250.638133668537</v>
          </cell>
          <cell r="O292">
            <v>35022.909776085187</v>
          </cell>
          <cell r="P292">
            <v>42468.382453688151</v>
          </cell>
          <cell r="Q292">
            <v>33472.685085362114</v>
          </cell>
          <cell r="R292">
            <v>24086.765610603426</v>
          </cell>
          <cell r="S292">
            <v>23918.206744847324</v>
          </cell>
          <cell r="T292">
            <v>23724.700185675218</v>
          </cell>
          <cell r="U292">
            <v>43340.346108822705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CO292">
            <v>788423.43783582363</v>
          </cell>
        </row>
        <row r="293">
          <cell r="A293">
            <v>-178009.74033501456</v>
          </cell>
          <cell r="B293">
            <v>8491.9840866660961</v>
          </cell>
          <cell r="C293">
            <v>42511.792505197605</v>
          </cell>
          <cell r="D293">
            <v>47336.799704819583</v>
          </cell>
          <cell r="E293">
            <v>26740.336762018997</v>
          </cell>
          <cell r="F293">
            <v>26605.917121240615</v>
          </cell>
          <cell r="G293">
            <v>25817.852507937416</v>
          </cell>
          <cell r="H293">
            <v>25366.369461161259</v>
          </cell>
          <cell r="I293">
            <v>26215.744227655923</v>
          </cell>
          <cell r="J293">
            <v>26706.932646375935</v>
          </cell>
          <cell r="K293">
            <v>27270.78633242123</v>
          </cell>
          <cell r="L293">
            <v>27939.950213793338</v>
          </cell>
          <cell r="M293">
            <v>28647.929487120229</v>
          </cell>
          <cell r="N293">
            <v>29091.619096875867</v>
          </cell>
          <cell r="O293">
            <v>37668.313120863146</v>
          </cell>
          <cell r="P293">
            <v>45955.200859870922</v>
          </cell>
          <cell r="Q293">
            <v>35751.506494566915</v>
          </cell>
          <cell r="R293">
            <v>25129.062904342209</v>
          </cell>
          <cell r="S293">
            <v>24905.735116688593</v>
          </cell>
          <cell r="T293">
            <v>24657.400636449544</v>
          </cell>
          <cell r="U293">
            <v>46764.581576225348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CO293">
            <v>890048.70167507278</v>
          </cell>
        </row>
        <row r="294">
          <cell r="A294">
            <v>-165355.59415790386</v>
          </cell>
          <cell r="B294">
            <v>9512.9551657583506</v>
          </cell>
          <cell r="C294">
            <v>48318.199157231516</v>
          </cell>
          <cell r="D294">
            <v>47346.87421719628</v>
          </cell>
          <cell r="E294">
            <v>24700.202598671254</v>
          </cell>
          <cell r="F294">
            <v>24709.838585564983</v>
          </cell>
          <cell r="G294">
            <v>24101.863936856062</v>
          </cell>
          <cell r="H294">
            <v>23801.606255508806</v>
          </cell>
          <cell r="I294">
            <v>24710.229155334258</v>
          </cell>
          <cell r="J294">
            <v>25279.944357758832</v>
          </cell>
          <cell r="K294">
            <v>25918.330700239079</v>
          </cell>
          <cell r="L294">
            <v>26653.309441550584</v>
          </cell>
          <cell r="M294">
            <v>27424.651863770705</v>
          </cell>
          <cell r="N294">
            <v>27945.445333698524</v>
          </cell>
          <cell r="O294">
            <v>36021.315152169584</v>
          </cell>
          <cell r="P294">
            <v>43784.347464859304</v>
          </cell>
          <cell r="Q294">
            <v>34332.738260458318</v>
          </cell>
          <cell r="R294">
            <v>24480.140489939404</v>
          </cell>
          <cell r="S294">
            <v>24290.911208772814</v>
          </cell>
          <cell r="T294">
            <v>24076.711967231211</v>
          </cell>
          <cell r="U294">
            <v>44632.691605543398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CO294">
            <v>826777.97078951926</v>
          </cell>
        </row>
        <row r="295">
          <cell r="A295">
            <v>-169488.67161998557</v>
          </cell>
          <cell r="B295">
            <v>9762.7654187347653</v>
          </cell>
          <cell r="C295">
            <v>43255.725301986415</v>
          </cell>
          <cell r="D295">
            <v>44541.827855128504</v>
          </cell>
          <cell r="E295">
            <v>25366.548032977036</v>
          </cell>
          <cell r="F295">
            <v>25329.132795735677</v>
          </cell>
          <cell r="G295">
            <v>24662.337444041856</v>
          </cell>
          <cell r="H295">
            <v>24312.68677001039</v>
          </cell>
          <cell r="I295">
            <v>25201.958137056725</v>
          </cell>
          <cell r="J295">
            <v>25746.025044024871</v>
          </cell>
          <cell r="K295">
            <v>26360.067646659729</v>
          </cell>
          <cell r="L295">
            <v>27073.550041202521</v>
          </cell>
          <cell r="M295">
            <v>27824.196890686922</v>
          </cell>
          <cell r="N295">
            <v>28319.806818220182</v>
          </cell>
          <cell r="O295">
            <v>36559.255056547758</v>
          </cell>
          <cell r="P295">
            <v>44493.388210463738</v>
          </cell>
          <cell r="Q295">
            <v>34796.134125358192</v>
          </cell>
          <cell r="R295">
            <v>24692.090515493823</v>
          </cell>
          <cell r="S295">
            <v>24491.724033390965</v>
          </cell>
          <cell r="T295">
            <v>24266.375593495803</v>
          </cell>
          <cell r="U295">
            <v>45329.006178343145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CO295">
            <v>847443.35809992778</v>
          </cell>
        </row>
        <row r="296">
          <cell r="A296">
            <v>-173883.25549026171</v>
          </cell>
          <cell r="B296">
            <v>7607.652690457202</v>
          </cell>
          <cell r="C296">
            <v>47949.218380566381</v>
          </cell>
          <cell r="D296">
            <v>47176.971355414556</v>
          </cell>
          <cell r="E296">
            <v>26075.054206523731</v>
          </cell>
          <cell r="F296">
            <v>25987.610739093805</v>
          </cell>
          <cell r="G296">
            <v>25258.27300464837</v>
          </cell>
          <cell r="H296">
            <v>24856.104164445082</v>
          </cell>
          <cell r="I296">
            <v>25724.79959634463</v>
          </cell>
          <cell r="J296">
            <v>26241.595399263089</v>
          </cell>
          <cell r="K296">
            <v>26829.753994775689</v>
          </cell>
          <cell r="L296">
            <v>27520.379934377277</v>
          </cell>
          <cell r="M296">
            <v>28249.021769205101</v>
          </cell>
          <cell r="N296">
            <v>28717.854751418825</v>
          </cell>
          <cell r="O296">
            <v>37131.231277329047</v>
          </cell>
          <cell r="P296">
            <v>45247.291095804874</v>
          </cell>
          <cell r="Q296">
            <v>35288.8497862972</v>
          </cell>
          <cell r="R296">
            <v>24917.450957477144</v>
          </cell>
          <cell r="S296">
            <v>24705.242605957588</v>
          </cell>
          <cell r="T296">
            <v>24468.039540132886</v>
          </cell>
          <cell r="U296">
            <v>46069.377685613435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CO296">
            <v>869416.27745130844</v>
          </cell>
        </row>
        <row r="297">
          <cell r="A297">
            <v>-181829.02622703009</v>
          </cell>
          <cell r="B297">
            <v>8219.9667561774841</v>
          </cell>
          <cell r="C297">
            <v>46361.50066042495</v>
          </cell>
          <cell r="D297">
            <v>46701.742092704968</v>
          </cell>
          <cell r="E297">
            <v>27356.091908105853</v>
          </cell>
          <cell r="F297">
            <v>27178.193266948307</v>
          </cell>
          <cell r="G297">
            <v>26335.773736968804</v>
          </cell>
          <cell r="H297">
            <v>25838.647713051789</v>
          </cell>
          <cell r="I297">
            <v>26670.14015413382</v>
          </cell>
          <cell r="J297">
            <v>27137.627547675715</v>
          </cell>
          <cell r="K297">
            <v>27678.985719663644</v>
          </cell>
          <cell r="L297">
            <v>28328.285300233671</v>
          </cell>
          <cell r="M297">
            <v>29017.140250413562</v>
          </cell>
          <cell r="N297">
            <v>29437.558303064194</v>
          </cell>
          <cell r="O297">
            <v>38165.411543622591</v>
          </cell>
          <cell r="P297">
            <v>46610.40980318145</v>
          </cell>
          <cell r="Q297">
            <v>36179.720411549373</v>
          </cell>
          <cell r="R297">
            <v>25324.921256826201</v>
          </cell>
          <cell r="S297">
            <v>25091.301826975556</v>
          </cell>
          <cell r="T297">
            <v>24832.664617990275</v>
          </cell>
          <cell r="U297">
            <v>47408.030543417495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CO297">
            <v>909145.13113515044</v>
          </cell>
        </row>
        <row r="298">
          <cell r="A298">
            <v>-160170.02916562743</v>
          </cell>
          <cell r="B298">
            <v>12070.406950857476</v>
          </cell>
          <cell r="C298">
            <v>45420.146823706425</v>
          </cell>
          <cell r="D298">
            <v>40905.843597125277</v>
          </cell>
          <cell r="E298">
            <v>23864.172403592602</v>
          </cell>
          <cell r="F298">
            <v>23932.841201498886</v>
          </cell>
          <cell r="G298">
            <v>23398.665938603088</v>
          </cell>
          <cell r="H298">
            <v>23160.379167812403</v>
          </cell>
          <cell r="I298">
            <v>24093.281465216853</v>
          </cell>
          <cell r="J298">
            <v>24695.176297530212</v>
          </cell>
          <cell r="K298">
            <v>25364.105509404864</v>
          </cell>
          <cell r="L298">
            <v>26126.054638832589</v>
          </cell>
          <cell r="M298">
            <v>26923.362758153264</v>
          </cell>
          <cell r="N298">
            <v>27475.752755613088</v>
          </cell>
          <cell r="O298">
            <v>35346.388935159695</v>
          </cell>
          <cell r="P298">
            <v>42894.749604128105</v>
          </cell>
          <cell r="Q298">
            <v>33751.338710937154</v>
          </cell>
          <cell r="R298">
            <v>24214.217423480943</v>
          </cell>
          <cell r="S298">
            <v>24038.961429729665</v>
          </cell>
          <cell r="T298">
            <v>23838.750528161021</v>
          </cell>
          <cell r="U298">
            <v>43759.060635533737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CO298">
            <v>800850.14582813706</v>
          </cell>
        </row>
        <row r="299">
          <cell r="A299">
            <v>-186424.29260122852</v>
          </cell>
          <cell r="B299">
            <v>9772.9719386463112</v>
          </cell>
          <cell r="C299">
            <v>46679.117743616487</v>
          </cell>
          <cell r="D299">
            <v>46271.16174344733</v>
          </cell>
          <cell r="E299">
            <v>28096.952633789842</v>
          </cell>
          <cell r="F299">
            <v>27866.741179694101</v>
          </cell>
          <cell r="G299">
            <v>26958.923214525945</v>
          </cell>
          <cell r="H299">
            <v>26406.880736590225</v>
          </cell>
          <cell r="I299">
            <v>27216.857624507633</v>
          </cell>
          <cell r="J299">
            <v>27655.82855525663</v>
          </cell>
          <cell r="K299">
            <v>28170.120704369707</v>
          </cell>
          <cell r="L299">
            <v>28795.520070055878</v>
          </cell>
          <cell r="M299">
            <v>29461.365127399542</v>
          </cell>
          <cell r="N299">
            <v>29853.783442176573</v>
          </cell>
          <cell r="O299">
            <v>38763.507557212179</v>
          </cell>
          <cell r="P299">
            <v>47398.740321083649</v>
          </cell>
          <cell r="Q299">
            <v>36694.936362727036</v>
          </cell>
          <cell r="R299">
            <v>25560.572979876626</v>
          </cell>
          <cell r="S299">
            <v>25314.570911317955</v>
          </cell>
          <cell r="T299">
            <v>25043.537724574402</v>
          </cell>
          <cell r="U299">
            <v>48182.211761071376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CO299">
            <v>932121.46300614253</v>
          </cell>
        </row>
        <row r="300">
          <cell r="A300">
            <v>-152102.86136701386</v>
          </cell>
          <cell r="B300">
            <v>9635.6782894189964</v>
          </cell>
          <cell r="C300">
            <v>41089.353877748246</v>
          </cell>
          <cell r="D300">
            <v>41958.152783532278</v>
          </cell>
          <cell r="E300">
            <v>22563.56275383383</v>
          </cell>
          <cell r="F300">
            <v>22724.068717558941</v>
          </cell>
          <cell r="G300">
            <v>22304.702936306021</v>
          </cell>
          <cell r="H300">
            <v>22162.82412392275</v>
          </cell>
          <cell r="I300">
            <v>23133.497806819636</v>
          </cell>
          <cell r="J300">
            <v>23785.45439217153</v>
          </cell>
          <cell r="K300">
            <v>24501.899053727102</v>
          </cell>
          <cell r="L300">
            <v>25305.805934499425</v>
          </cell>
          <cell r="M300">
            <v>26143.50881038545</v>
          </cell>
          <cell r="N300">
            <v>26745.053430308544</v>
          </cell>
          <cell r="O300">
            <v>34296.408257564945</v>
          </cell>
          <cell r="P300">
            <v>41510.804898682472</v>
          </cell>
          <cell r="Q300">
            <v>32846.857187513619</v>
          </cell>
          <cell r="R300">
            <v>23800.521712051806</v>
          </cell>
          <cell r="S300">
            <v>23647.003919334602</v>
          </cell>
          <cell r="T300">
            <v>23468.554636018453</v>
          </cell>
          <cell r="U300">
            <v>42399.955573764601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CO300">
            <v>760514.30683506932</v>
          </cell>
        </row>
        <row r="301">
          <cell r="A301">
            <v>-167219.96075508048</v>
          </cell>
          <cell r="B301">
            <v>8145.3945315686142</v>
          </cell>
          <cell r="C301">
            <v>44241.971858831239</v>
          </cell>
          <cell r="D301">
            <v>44389.340411969199</v>
          </cell>
          <cell r="E301">
            <v>25000.780601696424</v>
          </cell>
          <cell r="F301">
            <v>24989.192517316682</v>
          </cell>
          <cell r="G301">
            <v>24354.684769513267</v>
          </cell>
          <cell r="H301">
            <v>24032.146681727805</v>
          </cell>
          <cell r="I301">
            <v>24932.040407796318</v>
          </cell>
          <cell r="J301">
            <v>25490.186065308575</v>
          </cell>
          <cell r="K301">
            <v>26117.591327507987</v>
          </cell>
          <cell r="L301">
            <v>26842.873403019104</v>
          </cell>
          <cell r="M301">
            <v>27604.880376080146</v>
          </cell>
          <cell r="N301">
            <v>28114.313943932662</v>
          </cell>
          <cell r="O301">
            <v>36263.971429050915</v>
          </cell>
          <cell r="P301">
            <v>44104.18465500867</v>
          </cell>
          <cell r="Q301">
            <v>34541.768887083424</v>
          </cell>
          <cell r="R301">
            <v>24575.747831330809</v>
          </cell>
          <cell r="S301">
            <v>24381.494733020139</v>
          </cell>
          <cell r="T301">
            <v>24162.266262487276</v>
          </cell>
          <cell r="U301">
            <v>44946.788218192494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CO301">
            <v>836099.80377540237</v>
          </cell>
        </row>
        <row r="302">
          <cell r="A302">
            <v>-201819.35238364106</v>
          </cell>
          <cell r="B302">
            <v>6941.5145340313757</v>
          </cell>
          <cell r="C302">
            <v>47048.439823831475</v>
          </cell>
          <cell r="D302">
            <v>51136.36648308592</v>
          </cell>
          <cell r="E302">
            <v>30578.983975081836</v>
          </cell>
          <cell r="F302">
            <v>30173.514153573138</v>
          </cell>
          <cell r="G302">
            <v>29046.598373954694</v>
          </cell>
          <cell r="H302">
            <v>28310.574811178238</v>
          </cell>
          <cell r="I302">
            <v>29048.470300489011</v>
          </cell>
          <cell r="J302">
            <v>29391.905387670362</v>
          </cell>
          <cell r="K302">
            <v>29815.520956515567</v>
          </cell>
          <cell r="L302">
            <v>30360.849830746825</v>
          </cell>
          <cell r="M302">
            <v>30949.607153243938</v>
          </cell>
          <cell r="N302">
            <v>31248.220756095368</v>
          </cell>
          <cell r="O302">
            <v>40767.248610513299</v>
          </cell>
          <cell r="P302">
            <v>50039.804943484545</v>
          </cell>
          <cell r="Q302">
            <v>38421.012660233217</v>
          </cell>
          <cell r="R302">
            <v>26350.053299137449</v>
          </cell>
          <cell r="S302">
            <v>26062.566918756274</v>
          </cell>
          <cell r="T302">
            <v>25750.004731708934</v>
          </cell>
          <cell r="U302">
            <v>50775.873402782308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CO302">
            <v>1009096.7619182052</v>
          </cell>
        </row>
        <row r="303">
          <cell r="A303">
            <v>-195127.14028420113</v>
          </cell>
          <cell r="B303">
            <v>8242.671156534183</v>
          </cell>
          <cell r="C303">
            <v>50544.149722039263</v>
          </cell>
          <cell r="D303">
            <v>50742.776476458006</v>
          </cell>
          <cell r="E303">
            <v>29500.048238024232</v>
          </cell>
          <cell r="F303">
            <v>29170.762996731959</v>
          </cell>
          <cell r="G303">
            <v>28139.088746899622</v>
          </cell>
          <cell r="H303">
            <v>27483.041518053476</v>
          </cell>
          <cell r="I303">
            <v>28252.270695879939</v>
          </cell>
          <cell r="J303">
            <v>28637.235087740286</v>
          </cell>
          <cell r="K303">
            <v>29100.267645942964</v>
          </cell>
          <cell r="L303">
            <v>29680.403056770949</v>
          </cell>
          <cell r="M303">
            <v>30302.670315516909</v>
          </cell>
          <cell r="N303">
            <v>30642.060702415154</v>
          </cell>
          <cell r="O303">
            <v>39896.225028236178</v>
          </cell>
          <cell r="P303">
            <v>48891.73764973972</v>
          </cell>
          <cell r="Q303">
            <v>37670.68957958337</v>
          </cell>
          <cell r="R303">
            <v>26006.867249878895</v>
          </cell>
          <cell r="S303">
            <v>25737.414044908466</v>
          </cell>
          <cell r="T303">
            <v>25442.90445929546</v>
          </cell>
          <cell r="U303">
            <v>49648.412121966656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CO303">
            <v>975635.70142100565</v>
          </cell>
        </row>
        <row r="304">
          <cell r="A304">
            <v>-180540.60696810804</v>
          </cell>
          <cell r="B304">
            <v>9533.6893845018494</v>
          </cell>
          <cell r="C304">
            <v>45911.442165441214</v>
          </cell>
          <cell r="D304">
            <v>45041.351342695692</v>
          </cell>
          <cell r="E304">
            <v>27148.369624037703</v>
          </cell>
          <cell r="F304">
            <v>26985.138431987318</v>
          </cell>
          <cell r="G304">
            <v>26161.055293533354</v>
          </cell>
          <cell r="H304">
            <v>25679.326726744213</v>
          </cell>
          <cell r="I304">
            <v>26516.851691473043</v>
          </cell>
          <cell r="J304">
            <v>26992.334521375975</v>
          </cell>
          <cell r="K304">
            <v>27541.281455863435</v>
          </cell>
          <cell r="L304">
            <v>28197.282170739956</v>
          </cell>
          <cell r="M304">
            <v>28892.588627027042</v>
          </cell>
          <cell r="N304">
            <v>29320.857236877673</v>
          </cell>
          <cell r="O304">
            <v>37997.717582088524</v>
          </cell>
          <cell r="P304">
            <v>46389.377954546108</v>
          </cell>
          <cell r="Q304">
            <v>36035.264334372288</v>
          </cell>
          <cell r="R304">
            <v>25258.849305027892</v>
          </cell>
          <cell r="S304">
            <v>25028.701715303265</v>
          </cell>
          <cell r="T304">
            <v>24773.540086442474</v>
          </cell>
          <cell r="U304">
            <v>47190.965870883403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CO304">
            <v>902703.03484054015</v>
          </cell>
        </row>
        <row r="305">
          <cell r="A305">
            <v>-178372.34997448989</v>
          </cell>
          <cell r="B305">
            <v>10864.441082229023</v>
          </cell>
          <cell r="C305">
            <v>47477.308406429569</v>
          </cell>
          <cell r="D305">
            <v>42595.803824608112</v>
          </cell>
          <cell r="E305">
            <v>26798.7976256045</v>
          </cell>
          <cell r="F305">
            <v>26660.25001297539</v>
          </cell>
          <cell r="G305">
            <v>25867.024849428919</v>
          </cell>
          <cell r="H305">
            <v>25411.208379087751</v>
          </cell>
          <cell r="I305">
            <v>26258.885366533279</v>
          </cell>
          <cell r="J305">
            <v>26747.82356873656</v>
          </cell>
          <cell r="K305">
            <v>27309.541491586577</v>
          </cell>
          <cell r="L305">
            <v>27976.819421721295</v>
          </cell>
          <cell r="M305">
            <v>28682.982998576117</v>
          </cell>
          <cell r="N305">
            <v>29124.46316626019</v>
          </cell>
          <cell r="O305">
            <v>37715.508508942745</v>
          </cell>
          <cell r="P305">
            <v>46017.407535525075</v>
          </cell>
          <cell r="Q305">
            <v>35792.161867965391</v>
          </cell>
          <cell r="R305">
            <v>25147.658036676017</v>
          </cell>
          <cell r="S305">
            <v>24923.353142628068</v>
          </cell>
          <cell r="T305">
            <v>24674.04050341851</v>
          </cell>
          <cell r="U305">
            <v>46825.671739310928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CO305">
            <v>891861.74987244932</v>
          </cell>
        </row>
        <row r="306">
          <cell r="A306">
            <v>-174734.1459246616</v>
          </cell>
          <cell r="B306">
            <v>6950.0812248245056</v>
          </cell>
          <cell r="C306">
            <v>44010.808591751527</v>
          </cell>
          <cell r="D306">
            <v>48423.499914767453</v>
          </cell>
          <cell r="E306">
            <v>26212.236962293035</v>
          </cell>
          <cell r="F306">
            <v>26115.106902509106</v>
          </cell>
          <cell r="G306">
            <v>25373.65955386588</v>
          </cell>
          <cell r="H306">
            <v>24961.322013611469</v>
          </cell>
          <cell r="I306">
            <v>25826.033480950704</v>
          </cell>
          <cell r="J306">
            <v>26337.548983787186</v>
          </cell>
          <cell r="K306">
            <v>26920.695852429875</v>
          </cell>
          <cell r="L306">
            <v>27606.896267465818</v>
          </cell>
          <cell r="M306">
            <v>28331.277435747412</v>
          </cell>
          <cell r="N306">
            <v>28794.925798141223</v>
          </cell>
          <cell r="O306">
            <v>37241.978758622681</v>
          </cell>
          <cell r="P306">
            <v>45393.263677632771</v>
          </cell>
          <cell r="Q306">
            <v>35384.250637696889</v>
          </cell>
          <cell r="R306">
            <v>24961.085815756356</v>
          </cell>
          <cell r="S306">
            <v>24746.584611555096</v>
          </cell>
          <cell r="T306">
            <v>24507.086223100428</v>
          </cell>
          <cell r="U306">
            <v>46212.730287824554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CO306">
            <v>873670.72962330794</v>
          </cell>
        </row>
        <row r="307">
          <cell r="A307">
            <v>-164943.09977453967</v>
          </cell>
          <cell r="B307">
            <v>9091.1009254384044</v>
          </cell>
          <cell r="C307">
            <v>42938.624634296997</v>
          </cell>
          <cell r="D307">
            <v>43750.44857439262</v>
          </cell>
          <cell r="E307">
            <v>24633.699187701292</v>
          </cell>
          <cell r="F307">
            <v>24648.031037632689</v>
          </cell>
          <cell r="G307">
            <v>24045.926883689484</v>
          </cell>
          <cell r="H307">
            <v>23750.598781389795</v>
          </cell>
          <cell r="I307">
            <v>24661.153026237051</v>
          </cell>
          <cell r="J307">
            <v>25233.428010789052</v>
          </cell>
          <cell r="K307">
            <v>25874.243936563602</v>
          </cell>
          <cell r="L307">
            <v>26611.368082210451</v>
          </cell>
          <cell r="M307">
            <v>27384.775988949586</v>
          </cell>
          <cell r="N307">
            <v>27908.082857159046</v>
          </cell>
          <cell r="O307">
            <v>35967.627024816786</v>
          </cell>
          <cell r="P307">
            <v>43713.58292491988</v>
          </cell>
          <cell r="Q307">
            <v>34286.489867269665</v>
          </cell>
          <cell r="R307">
            <v>24458.987197774608</v>
          </cell>
          <cell r="S307">
            <v>24270.869444972748</v>
          </cell>
          <cell r="T307">
            <v>24057.782929176552</v>
          </cell>
          <cell r="U307">
            <v>44563.19717845603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CO307">
            <v>824715.49887269828</v>
          </cell>
        </row>
        <row r="308">
          <cell r="A308">
            <v>-181584.87777439484</v>
          </cell>
          <cell r="B308">
            <v>12642.618913942948</v>
          </cell>
          <cell r="C308">
            <v>45169.541019004464</v>
          </cell>
          <cell r="D308">
            <v>45252.427594119421</v>
          </cell>
          <cell r="E308">
            <v>27316.729663338177</v>
          </cell>
          <cell r="F308">
            <v>27141.610424132945</v>
          </cell>
          <cell r="G308">
            <v>26302.665540769238</v>
          </cell>
          <cell r="H308">
            <v>25808.457251360058</v>
          </cell>
          <cell r="I308">
            <v>26641.092822912804</v>
          </cell>
          <cell r="J308">
            <v>27110.095308224896</v>
          </cell>
          <cell r="K308">
            <v>27652.891509494584</v>
          </cell>
          <cell r="L308">
            <v>28303.460918624427</v>
          </cell>
          <cell r="M308">
            <v>28993.538394175877</v>
          </cell>
          <cell r="N308">
            <v>29415.444084782343</v>
          </cell>
          <cell r="O308">
            <v>38133.634448596036</v>
          </cell>
          <cell r="P308">
            <v>46568.525468207634</v>
          </cell>
          <cell r="Q308">
            <v>36152.346769412157</v>
          </cell>
          <cell r="R308">
            <v>25312.400980772873</v>
          </cell>
          <cell r="S308">
            <v>25079.439445771801</v>
          </cell>
          <cell r="T308">
            <v>24821.46084034552</v>
          </cell>
          <cell r="U308">
            <v>47366.897966770455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CO308">
            <v>907924.3888719742</v>
          </cell>
        </row>
        <row r="309">
          <cell r="A309">
            <v>-153641.03324138906</v>
          </cell>
          <cell r="B309">
            <v>6925.7511239479136</v>
          </cell>
          <cell r="C309">
            <v>41611.601276740475</v>
          </cell>
          <cell r="D309">
            <v>43725.31442738745</v>
          </cell>
          <cell r="E309">
            <v>22811.550800288423</v>
          </cell>
          <cell r="F309">
            <v>22954.546114797973</v>
          </cell>
          <cell r="G309">
            <v>22513.289538661047</v>
          </cell>
          <cell r="H309">
            <v>22353.028561211831</v>
          </cell>
          <cell r="I309">
            <v>23316.500350672199</v>
          </cell>
          <cell r="J309">
            <v>23958.911630604758</v>
          </cell>
          <cell r="K309">
            <v>24666.29649197754</v>
          </cell>
          <cell r="L309">
            <v>25462.203262346578</v>
          </cell>
          <cell r="M309">
            <v>26292.204045010825</v>
          </cell>
          <cell r="N309">
            <v>26884.376322662618</v>
          </cell>
          <cell r="O309">
            <v>34496.60872286222</v>
          </cell>
          <cell r="P309">
            <v>41774.682491754553</v>
          </cell>
          <cell r="Q309">
            <v>33019.315239081756</v>
          </cell>
          <cell r="R309">
            <v>23879.40132925519</v>
          </cell>
          <cell r="S309">
            <v>23721.738700299909</v>
          </cell>
          <cell r="T309">
            <v>23539.140115770169</v>
          </cell>
          <cell r="U309">
            <v>42659.09697661156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CO309">
            <v>768205.1662069452</v>
          </cell>
        </row>
        <row r="310">
          <cell r="A310">
            <v>-188950.94856931639</v>
          </cell>
          <cell r="B310">
            <v>8900.3940314256761</v>
          </cell>
          <cell r="C310">
            <v>46911.640243552407</v>
          </cell>
          <cell r="D310">
            <v>46610.130640537711</v>
          </cell>
          <cell r="E310">
            <v>28504.306641510004</v>
          </cell>
          <cell r="F310">
            <v>28245.331570628012</v>
          </cell>
          <cell r="G310">
            <v>27301.555005214206</v>
          </cell>
          <cell r="H310">
            <v>26719.317327480603</v>
          </cell>
          <cell r="I310">
            <v>27517.464128438311</v>
          </cell>
          <cell r="J310">
            <v>27940.755600144643</v>
          </cell>
          <cell r="K310">
            <v>28440.165798428119</v>
          </cell>
          <cell r="L310">
            <v>29052.423897502827</v>
          </cell>
          <cell r="M310">
            <v>29705.617221883316</v>
          </cell>
          <cell r="N310">
            <v>30082.640193052175</v>
          </cell>
          <cell r="O310">
            <v>39092.363980141272</v>
          </cell>
          <cell r="P310">
            <v>47832.195064657863</v>
          </cell>
          <cell r="Q310">
            <v>36978.222107641843</v>
          </cell>
          <cell r="R310">
            <v>25690.14345173855</v>
          </cell>
          <cell r="S310">
            <v>25437.33292738103</v>
          </cell>
          <cell r="T310">
            <v>25159.483950510694</v>
          </cell>
          <cell r="U310">
            <v>48607.886669701111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CO310">
            <v>944754.74284658185</v>
          </cell>
        </row>
        <row r="311">
          <cell r="A311">
            <v>-165136.56611537753</v>
          </cell>
          <cell r="B311">
            <v>7915.2251146420604</v>
          </cell>
          <cell r="C311">
            <v>42647.725069568856</v>
          </cell>
          <cell r="D311">
            <v>44042.530770100071</v>
          </cell>
          <cell r="E311">
            <v>24664.890331368901</v>
          </cell>
          <cell r="F311">
            <v>24677.019747823353</v>
          </cell>
          <cell r="G311">
            <v>24072.162239684207</v>
          </cell>
          <cell r="H311">
            <v>23774.522087430225</v>
          </cell>
          <cell r="I311">
            <v>24684.170501145389</v>
          </cell>
          <cell r="J311">
            <v>25255.244907698165</v>
          </cell>
          <cell r="K311">
            <v>25894.921320769739</v>
          </cell>
          <cell r="L311">
            <v>26631.039238106277</v>
          </cell>
          <cell r="M311">
            <v>27403.478400183514</v>
          </cell>
          <cell r="N311">
            <v>27925.606445145386</v>
          </cell>
          <cell r="O311">
            <v>35992.807599302854</v>
          </cell>
          <cell r="P311">
            <v>43746.772604962316</v>
          </cell>
          <cell r="Q311">
            <v>34308.181089649166</v>
          </cell>
          <cell r="R311">
            <v>24468.908423849069</v>
          </cell>
          <cell r="S311">
            <v>24280.269346796224</v>
          </cell>
          <cell r="T311">
            <v>24066.660945158656</v>
          </cell>
          <cell r="U311">
            <v>44595.791155633284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CO311">
            <v>825682.83057688759</v>
          </cell>
        </row>
        <row r="312">
          <cell r="A312">
            <v>-193973.33912255047</v>
          </cell>
          <cell r="B312">
            <v>8623.0248149333784</v>
          </cell>
          <cell r="C312">
            <v>48572.536969233537</v>
          </cell>
          <cell r="D312">
            <v>47014.366840662027</v>
          </cell>
          <cell r="E312">
            <v>29314.029431646573</v>
          </cell>
          <cell r="F312">
            <v>28997.87913823819</v>
          </cell>
          <cell r="G312">
            <v>27982.625436061942</v>
          </cell>
          <cell r="H312">
            <v>27340.366889586483</v>
          </cell>
          <cell r="I312">
            <v>28114.998294011253</v>
          </cell>
          <cell r="J312">
            <v>28507.122733890159</v>
          </cell>
          <cell r="K312">
            <v>28976.951156813455</v>
          </cell>
          <cell r="L312">
            <v>29563.08754635544</v>
          </cell>
          <cell r="M312">
            <v>30191.132237555132</v>
          </cell>
          <cell r="N312">
            <v>30537.552930741265</v>
          </cell>
          <cell r="O312">
            <v>39746.052259333526</v>
          </cell>
          <cell r="P312">
            <v>48693.799903970037</v>
          </cell>
          <cell r="Q312">
            <v>37541.326727778483</v>
          </cell>
          <cell r="R312">
            <v>25947.698703453032</v>
          </cell>
          <cell r="S312">
            <v>25681.354589830597</v>
          </cell>
          <cell r="T312">
            <v>25389.957444797226</v>
          </cell>
          <cell r="U312">
            <v>49454.027049259515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CO312">
            <v>969866.69561275234</v>
          </cell>
        </row>
        <row r="313">
          <cell r="A313">
            <v>-188885.63687382574</v>
          </cell>
          <cell r="B313">
            <v>7901.574985860294</v>
          </cell>
          <cell r="C313">
            <v>51098.960218084641</v>
          </cell>
          <cell r="D313">
            <v>51557.350382559394</v>
          </cell>
          <cell r="E313">
            <v>28493.77692110269</v>
          </cell>
          <cell r="F313">
            <v>28235.545362833756</v>
          </cell>
          <cell r="G313">
            <v>27292.698293631271</v>
          </cell>
          <cell r="H313">
            <v>26711.241133593488</v>
          </cell>
          <cell r="I313">
            <v>27509.693731243133</v>
          </cell>
          <cell r="J313">
            <v>27933.390502312723</v>
          </cell>
          <cell r="K313">
            <v>28433.185385117184</v>
          </cell>
          <cell r="L313">
            <v>29045.783173652511</v>
          </cell>
          <cell r="M313">
            <v>29699.303533506609</v>
          </cell>
          <cell r="N313">
            <v>30076.724459919897</v>
          </cell>
          <cell r="O313">
            <v>39083.86334894121</v>
          </cell>
          <cell r="P313">
            <v>47820.990664621248</v>
          </cell>
          <cell r="Q313">
            <v>36970.899435880274</v>
          </cell>
          <cell r="R313">
            <v>25686.794176130818</v>
          </cell>
          <cell r="S313">
            <v>25434.159643992942</v>
          </cell>
          <cell r="T313">
            <v>25156.486848927634</v>
          </cell>
          <cell r="U313">
            <v>48596.883371127391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CO313">
            <v>944428.18436912866</v>
          </cell>
        </row>
        <row r="314">
          <cell r="A314">
            <v>-159546.23643187273</v>
          </cell>
          <cell r="B314">
            <v>7748.0724692482399</v>
          </cell>
          <cell r="C314">
            <v>38810.054944803807</v>
          </cell>
          <cell r="D314">
            <v>42610.60617451994</v>
          </cell>
          <cell r="E314">
            <v>23763.602926271211</v>
          </cell>
          <cell r="F314">
            <v>23839.373021455067</v>
          </cell>
          <cell r="G314">
            <v>23314.075387264005</v>
          </cell>
          <cell r="H314">
            <v>23083.24334971216</v>
          </cell>
          <cell r="I314">
            <v>24019.066314741416</v>
          </cell>
          <cell r="J314">
            <v>24624.832165801883</v>
          </cell>
          <cell r="K314">
            <v>25297.435503837332</v>
          </cell>
          <cell r="L314">
            <v>26062.629011102101</v>
          </cell>
          <cell r="M314">
            <v>26863.060649885316</v>
          </cell>
          <cell r="N314">
            <v>27419.251522334802</v>
          </cell>
          <cell r="O314">
            <v>35265.199311537479</v>
          </cell>
          <cell r="P314">
            <v>42787.736254124</v>
          </cell>
          <cell r="Q314">
            <v>33681.399791081698</v>
          </cell>
          <cell r="R314">
            <v>24182.228454710646</v>
          </cell>
          <cell r="S314">
            <v>24008.653364615755</v>
          </cell>
          <cell r="T314">
            <v>23810.125177437054</v>
          </cell>
          <cell r="U314">
            <v>43653.968007847521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CO314">
            <v>797731.18215936364</v>
          </cell>
        </row>
        <row r="315">
          <cell r="A315">
            <v>-190931.55077028801</v>
          </cell>
          <cell r="B315">
            <v>7858.2413703643397</v>
          </cell>
          <cell r="C315">
            <v>46694.732817340046</v>
          </cell>
          <cell r="D315">
            <v>46618.573694783001</v>
          </cell>
          <cell r="E315">
            <v>28823.624449100331</v>
          </cell>
          <cell r="F315">
            <v>28542.102073229587</v>
          </cell>
          <cell r="G315">
            <v>27570.138178915207</v>
          </cell>
          <cell r="H315">
            <v>26964.231002867207</v>
          </cell>
          <cell r="I315">
            <v>27753.104401918608</v>
          </cell>
          <cell r="J315">
            <v>28164.105015082481</v>
          </cell>
          <cell r="K315">
            <v>28651.849507808896</v>
          </cell>
          <cell r="L315">
            <v>29253.80639377686</v>
          </cell>
          <cell r="M315">
            <v>29897.082242066856</v>
          </cell>
          <cell r="N315">
            <v>30262.037067900164</v>
          </cell>
          <cell r="O315">
            <v>39350.148879741464</v>
          </cell>
          <cell r="P315">
            <v>48171.972790627457</v>
          </cell>
          <cell r="Q315">
            <v>37200.28493573107</v>
          </cell>
          <cell r="R315">
            <v>25791.711518381475</v>
          </cell>
          <cell r="S315">
            <v>25533.563962504661</v>
          </cell>
          <cell r="T315">
            <v>25250.372204861153</v>
          </cell>
          <cell r="U315">
            <v>48941.565916729189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CO315">
            <v>954657.75385144004</v>
          </cell>
        </row>
        <row r="316">
          <cell r="A316">
            <v>-167997.21887719346</v>
          </cell>
          <cell r="B316">
            <v>7286.603995378915</v>
          </cell>
          <cell r="C316">
            <v>42754.455548317448</v>
          </cell>
          <cell r="D316">
            <v>48546.331477528365</v>
          </cell>
          <cell r="E316">
            <v>25126.092165706134</v>
          </cell>
          <cell r="F316">
            <v>25105.655724031152</v>
          </cell>
          <cell r="G316">
            <v>24460.086274731824</v>
          </cell>
          <cell r="H316">
            <v>24128.259441431619</v>
          </cell>
          <cell r="I316">
            <v>25024.513957694304</v>
          </cell>
          <cell r="J316">
            <v>25577.836249047847</v>
          </cell>
          <cell r="K316">
            <v>26200.663477157446</v>
          </cell>
          <cell r="L316">
            <v>26921.902993516233</v>
          </cell>
          <cell r="M316">
            <v>27680.017999357158</v>
          </cell>
          <cell r="N316">
            <v>28184.715601564254</v>
          </cell>
          <cell r="O316">
            <v>36365.135310861209</v>
          </cell>
          <cell r="P316">
            <v>44237.525412225623</v>
          </cell>
          <cell r="Q316">
            <v>34628.914168789677</v>
          </cell>
          <cell r="R316">
            <v>24615.606721069867</v>
          </cell>
          <cell r="S316">
            <v>24419.259183454735</v>
          </cell>
          <cell r="T316">
            <v>24197.934017407439</v>
          </cell>
          <cell r="U316">
            <v>45077.735717294418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CO316">
            <v>839986.09438596724</v>
          </cell>
        </row>
        <row r="317">
          <cell r="A317">
            <v>-187089.502608265</v>
          </cell>
          <cell r="B317">
            <v>6033.1102262426284</v>
          </cell>
          <cell r="C317">
            <v>44554.285179608909</v>
          </cell>
          <cell r="D317">
            <v>46771.892464225632</v>
          </cell>
          <cell r="E317">
            <v>28204.199510992206</v>
          </cell>
          <cell r="F317">
            <v>27966.415262670853</v>
          </cell>
          <cell r="G317">
            <v>27049.130230745577</v>
          </cell>
          <cell r="H317">
            <v>26489.138055928313</v>
          </cell>
          <cell r="I317">
            <v>27296.000355896686</v>
          </cell>
          <cell r="J317">
            <v>27730.843248166471</v>
          </cell>
          <cell r="K317">
            <v>28241.21732424503</v>
          </cell>
          <cell r="L317">
            <v>28863.156898742571</v>
          </cell>
          <cell r="M317">
            <v>29525.671047771124</v>
          </cell>
          <cell r="N317">
            <v>29914.036125083534</v>
          </cell>
          <cell r="O317">
            <v>38850.087838094893</v>
          </cell>
          <cell r="P317">
            <v>47512.858917625737</v>
          </cell>
          <cell r="Q317">
            <v>36769.518939361224</v>
          </cell>
          <cell r="R317">
            <v>25594.685884675608</v>
          </cell>
          <cell r="S317">
            <v>25346.891307367398</v>
          </cell>
          <cell r="T317">
            <v>25074.063680915555</v>
          </cell>
          <cell r="U317">
            <v>48294.282107228733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CO317">
            <v>935447.51304132491</v>
          </cell>
        </row>
        <row r="318">
          <cell r="A318">
            <v>-175034.78857900773</v>
          </cell>
          <cell r="B318">
            <v>8788.7972075882644</v>
          </cell>
          <cell r="C318">
            <v>44355.87917973705</v>
          </cell>
          <cell r="D318">
            <v>45965.341005524999</v>
          </cell>
          <cell r="E318">
            <v>26260.707348323725</v>
          </cell>
          <cell r="F318">
            <v>26160.154752900249</v>
          </cell>
          <cell r="G318">
            <v>25414.428749322979</v>
          </cell>
          <cell r="H318">
            <v>24998.498331711882</v>
          </cell>
          <cell r="I318">
            <v>25861.802156384525</v>
          </cell>
          <cell r="J318">
            <v>26371.451986076449</v>
          </cell>
          <cell r="K318">
            <v>26952.828075770252</v>
          </cell>
          <cell r="L318">
            <v>27637.464833020815</v>
          </cell>
          <cell r="M318">
            <v>28360.340592323817</v>
          </cell>
          <cell r="N318">
            <v>28822.157088003136</v>
          </cell>
          <cell r="O318">
            <v>37281.108845637631</v>
          </cell>
          <cell r="P318">
            <v>45444.839747462873</v>
          </cell>
          <cell r="Q318">
            <v>35417.958344391183</v>
          </cell>
          <cell r="R318">
            <v>24976.503193934215</v>
          </cell>
          <cell r="S318">
            <v>24761.191862731444</v>
          </cell>
          <cell r="T318">
            <v>24520.88247457549</v>
          </cell>
          <cell r="U318">
            <v>46263.380647840182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CO318">
            <v>875173.94289503864</v>
          </cell>
        </row>
        <row r="319">
          <cell r="A319">
            <v>-164643.68817201816</v>
          </cell>
          <cell r="B319">
            <v>11275.948885403224</v>
          </cell>
          <cell r="C319">
            <v>43691.819813169204</v>
          </cell>
          <cell r="D319">
            <v>41127.860360803446</v>
          </cell>
          <cell r="E319">
            <v>24585.42727502888</v>
          </cell>
          <cell r="F319">
            <v>24603.167646225142</v>
          </cell>
          <cell r="G319">
            <v>24005.324627260146</v>
          </cell>
          <cell r="H319">
            <v>23713.574690438705</v>
          </cell>
          <cell r="I319">
            <v>24625.530814029589</v>
          </cell>
          <cell r="J319">
            <v>25199.663832290287</v>
          </cell>
          <cell r="K319">
            <v>25842.243286144061</v>
          </cell>
          <cell r="L319">
            <v>26580.924686813065</v>
          </cell>
          <cell r="M319">
            <v>27355.831838280785</v>
          </cell>
          <cell r="N319">
            <v>27880.963072197002</v>
          </cell>
          <cell r="O319">
            <v>35928.657165115932</v>
          </cell>
          <cell r="P319">
            <v>43662.218045398098</v>
          </cell>
          <cell r="Q319">
            <v>34252.920184682189</v>
          </cell>
          <cell r="R319">
            <v>24443.632949665844</v>
          </cell>
          <cell r="S319">
            <v>24256.322006610571</v>
          </cell>
          <cell r="T319">
            <v>24044.04316968724</v>
          </cell>
          <cell r="U319">
            <v>44512.754218212882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CO319">
            <v>823218.44086009078</v>
          </cell>
        </row>
        <row r="320">
          <cell r="A320">
            <v>-189723.80974466121</v>
          </cell>
          <cell r="B320">
            <v>9942.7054801963532</v>
          </cell>
          <cell r="C320">
            <v>50306.309670490329</v>
          </cell>
          <cell r="D320">
            <v>47608.135640434819</v>
          </cell>
          <cell r="E320">
            <v>28628.909318393657</v>
          </cell>
          <cell r="F320">
            <v>28361.135945345959</v>
          </cell>
          <cell r="G320">
            <v>27406.360254447223</v>
          </cell>
          <cell r="H320">
            <v>26814.886377603056</v>
          </cell>
          <cell r="I320">
            <v>27609.414555753436</v>
          </cell>
          <cell r="J320">
            <v>28027.909947068423</v>
          </cell>
          <cell r="K320">
            <v>28522.76800918665</v>
          </cell>
          <cell r="L320">
            <v>29131.006417853387</v>
          </cell>
          <cell r="M320">
            <v>29780.329791860189</v>
          </cell>
          <cell r="N320">
            <v>30152.643588726598</v>
          </cell>
          <cell r="O320">
            <v>39192.955578188274</v>
          </cell>
          <cell r="P320">
            <v>47964.781513627771</v>
          </cell>
          <cell r="Q320">
            <v>37064.874408761803</v>
          </cell>
          <cell r="R320">
            <v>25729.776859862934</v>
          </cell>
          <cell r="S320">
            <v>25474.883744437466</v>
          </cell>
          <cell r="T320">
            <v>25194.949933052732</v>
          </cell>
          <cell r="U320">
            <v>48738.093399209902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CO320">
            <v>948619.04872330604</v>
          </cell>
        </row>
        <row r="321">
          <cell r="A321">
            <v>-172555.64838026417</v>
          </cell>
          <cell r="B321">
            <v>6456.1485162612371</v>
          </cell>
          <cell r="C321">
            <v>45477.013831724384</v>
          </cell>
          <cell r="D321">
            <v>45393.049652171903</v>
          </cell>
          <cell r="E321">
            <v>25861.013955786897</v>
          </cell>
          <cell r="F321">
            <v>25788.684054523859</v>
          </cell>
          <cell r="G321">
            <v>25078.240421196439</v>
          </cell>
          <cell r="H321">
            <v>24691.937358703297</v>
          </cell>
          <cell r="I321">
            <v>25566.848796168291</v>
          </cell>
          <cell r="J321">
            <v>26091.883220240125</v>
          </cell>
          <cell r="K321">
            <v>26687.861393875515</v>
          </cell>
          <cell r="L321">
            <v>27385.392285796792</v>
          </cell>
          <cell r="M321">
            <v>28120.681852190464</v>
          </cell>
          <cell r="N321">
            <v>28597.604169831713</v>
          </cell>
          <cell r="O321">
            <v>36958.436828554244</v>
          </cell>
          <cell r="P321">
            <v>45019.536464110104</v>
          </cell>
          <cell r="Q321">
            <v>35140.000012580393</v>
          </cell>
          <cell r="R321">
            <v>24849.369397556744</v>
          </cell>
          <cell r="S321">
            <v>24640.738483741734</v>
          </cell>
          <cell r="T321">
            <v>24407.116709373833</v>
          </cell>
          <cell r="U321">
            <v>45845.710893465235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CO321">
            <v>862778.24190132087</v>
          </cell>
        </row>
        <row r="322">
          <cell r="A322">
            <v>-197126.66938586358</v>
          </cell>
          <cell r="B322">
            <v>7044.3109062957228</v>
          </cell>
          <cell r="C322">
            <v>53305.517448708473</v>
          </cell>
          <cell r="D322">
            <v>49829.470857230524</v>
          </cell>
          <cell r="E322">
            <v>29822.417489478743</v>
          </cell>
          <cell r="F322">
            <v>29470.369478121953</v>
          </cell>
          <cell r="G322">
            <v>28410.238537487814</v>
          </cell>
          <cell r="H322">
            <v>27730.295621421981</v>
          </cell>
          <cell r="I322">
            <v>28490.162779467799</v>
          </cell>
          <cell r="J322">
            <v>28862.71885969014</v>
          </cell>
          <cell r="K322">
            <v>29313.974233286579</v>
          </cell>
          <cell r="L322">
            <v>29883.709991231495</v>
          </cell>
          <cell r="M322">
            <v>30495.965001153236</v>
          </cell>
          <cell r="N322">
            <v>30823.171917898151</v>
          </cell>
          <cell r="O322">
            <v>40156.473354965499</v>
          </cell>
          <cell r="P322">
            <v>49234.762337301872</v>
          </cell>
          <cell r="Q322">
            <v>37894.874469888047</v>
          </cell>
          <cell r="R322">
            <v>26109.405914610383</v>
          </cell>
          <cell r="S322">
            <v>25834.564676730544</v>
          </cell>
          <cell r="T322">
            <v>25534.661254013692</v>
          </cell>
          <cell r="U322">
            <v>49985.280052703136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CO322">
            <v>985633.34692931781</v>
          </cell>
        </row>
        <row r="323">
          <cell r="A323">
            <v>-190409.88705404772</v>
          </cell>
          <cell r="B323">
            <v>7964.4457296999608</v>
          </cell>
          <cell r="C323">
            <v>50383.061672142692</v>
          </cell>
          <cell r="D323">
            <v>48276.179711500692</v>
          </cell>
          <cell r="E323">
            <v>28739.520476032209</v>
          </cell>
          <cell r="F323">
            <v>28463.936754024369</v>
          </cell>
          <cell r="G323">
            <v>27499.397019259937</v>
          </cell>
          <cell r="H323">
            <v>26899.72406755355</v>
          </cell>
          <cell r="I323">
            <v>27691.039954701919</v>
          </cell>
          <cell r="J323">
            <v>28105.27781305305</v>
          </cell>
          <cell r="K323">
            <v>28596.094894162175</v>
          </cell>
          <cell r="L323">
            <v>29200.76497973605</v>
          </cell>
          <cell r="M323">
            <v>29846.652956514183</v>
          </cell>
          <cell r="N323">
            <v>30214.786367901492</v>
          </cell>
          <cell r="O323">
            <v>39282.251838806042</v>
          </cell>
          <cell r="P323">
            <v>48082.47995297546</v>
          </cell>
          <cell r="Q323">
            <v>37141.796603201292</v>
          </cell>
          <cell r="R323">
            <v>25764.959869276776</v>
          </cell>
          <cell r="S323">
            <v>25508.218015006685</v>
          </cell>
          <cell r="T323">
            <v>25226.433473245197</v>
          </cell>
          <cell r="U323">
            <v>48853.679335591441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CO323">
            <v>952049.43527023855</v>
          </cell>
        </row>
        <row r="324">
          <cell r="A324">
            <v>-178531.42143347015</v>
          </cell>
          <cell r="B324">
            <v>7548.8319187837478</v>
          </cell>
          <cell r="C324">
            <v>49178.565575550892</v>
          </cell>
          <cell r="D324">
            <v>44558.227888502108</v>
          </cell>
          <cell r="E324">
            <v>26824.443537492785</v>
          </cell>
          <cell r="F324">
            <v>26684.085044971333</v>
          </cell>
          <cell r="G324">
            <v>25888.596024739796</v>
          </cell>
          <cell r="H324">
            <v>25430.878545893043</v>
          </cell>
          <cell r="I324">
            <v>26277.810742905371</v>
          </cell>
          <cell r="J324">
            <v>26765.761808570518</v>
          </cell>
          <cell r="K324">
            <v>27326.542803852441</v>
          </cell>
          <cell r="L324">
            <v>27992.993395212834</v>
          </cell>
          <cell r="M324">
            <v>28698.360453013294</v>
          </cell>
          <cell r="N324">
            <v>29138.871371302528</v>
          </cell>
          <cell r="O324">
            <v>37736.212424177276</v>
          </cell>
          <cell r="P324">
            <v>46044.696679489651</v>
          </cell>
          <cell r="Q324">
            <v>35809.996775970649</v>
          </cell>
          <cell r="R324">
            <v>25155.815444831213</v>
          </cell>
          <cell r="S324">
            <v>24931.081908732085</v>
          </cell>
          <cell r="T324">
            <v>24681.340165721544</v>
          </cell>
          <cell r="U324">
            <v>46852.471085808123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CO324">
            <v>892657.10716735071</v>
          </cell>
        </row>
        <row r="325">
          <cell r="A325">
            <v>-186599.85097364619</v>
          </cell>
          <cell r="B325">
            <v>11926.035187667236</v>
          </cell>
          <cell r="C325">
            <v>49955.170589020519</v>
          </cell>
          <cell r="D325">
            <v>44321.08727434733</v>
          </cell>
          <cell r="E325">
            <v>28125.25660848854</v>
          </cell>
          <cell r="F325">
            <v>27893.04658639952</v>
          </cell>
          <cell r="G325">
            <v>26982.730127802504</v>
          </cell>
          <cell r="H325">
            <v>26428.589611907264</v>
          </cell>
          <cell r="I325">
            <v>27237.74451581161</v>
          </cell>
          <cell r="J325">
            <v>27675.625998553376</v>
          </cell>
          <cell r="K325">
            <v>28188.884112522981</v>
          </cell>
          <cell r="L325">
            <v>28813.370390156611</v>
          </cell>
          <cell r="M325">
            <v>29478.33637346881</v>
          </cell>
          <cell r="N325">
            <v>29869.684981289181</v>
          </cell>
          <cell r="O325">
            <v>38786.357323503238</v>
          </cell>
          <cell r="P325">
            <v>47428.857840152232</v>
          </cell>
          <cell r="Q325">
            <v>36714.619764398871</v>
          </cell>
          <cell r="R325">
            <v>25569.575860142446</v>
          </cell>
          <cell r="S325">
            <v>25323.10072305605</v>
          </cell>
          <cell r="T325">
            <v>25051.593958177444</v>
          </cell>
          <cell r="U325">
            <v>48211.788717760966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CO325">
            <v>932999.2548682309</v>
          </cell>
        </row>
        <row r="326">
          <cell r="A326">
            <v>-187096.11538707936</v>
          </cell>
          <cell r="B326">
            <v>9305.2093097904726</v>
          </cell>
          <cell r="C326">
            <v>47413.817304092285</v>
          </cell>
          <cell r="D326">
            <v>46344.679145861519</v>
          </cell>
          <cell r="E326">
            <v>28205.265640289668</v>
          </cell>
          <cell r="F326">
            <v>27967.406111661679</v>
          </cell>
          <cell r="G326">
            <v>27050.02696867731</v>
          </cell>
          <cell r="H326">
            <v>26489.95576680587</v>
          </cell>
          <cell r="I326">
            <v>27296.787105001247</v>
          </cell>
          <cell r="J326">
            <v>27731.588960899091</v>
          </cell>
          <cell r="K326">
            <v>28241.924087848376</v>
          </cell>
          <cell r="L326">
            <v>28863.829268946203</v>
          </cell>
          <cell r="M326">
            <v>29526.310305784762</v>
          </cell>
          <cell r="N326">
            <v>29914.635090313859</v>
          </cell>
          <cell r="O326">
            <v>38850.948523053063</v>
          </cell>
          <cell r="P326">
            <v>47513.99335792214</v>
          </cell>
          <cell r="Q326">
            <v>36770.26035647378</v>
          </cell>
          <cell r="R326">
            <v>25595.02499727426</v>
          </cell>
          <cell r="S326">
            <v>25347.212600835686</v>
          </cell>
          <cell r="T326">
            <v>25074.367136057932</v>
          </cell>
          <cell r="U326">
            <v>48295.396186095604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CO326">
            <v>935480.57693539676</v>
          </cell>
        </row>
        <row r="327">
          <cell r="A327">
            <v>-158742.89391684948</v>
          </cell>
          <cell r="B327">
            <v>7680.2806009625419</v>
          </cell>
          <cell r="C327">
            <v>40892.546578721143</v>
          </cell>
          <cell r="D327">
            <v>42524.546855374778</v>
          </cell>
          <cell r="E327">
            <v>23634.085968996485</v>
          </cell>
          <cell r="F327">
            <v>23719.00136791078</v>
          </cell>
          <cell r="G327">
            <v>23205.136660371601</v>
          </cell>
          <cell r="H327">
            <v>22983.905093977548</v>
          </cell>
          <cell r="I327">
            <v>23923.489398869257</v>
          </cell>
          <cell r="J327">
            <v>24534.240485838462</v>
          </cell>
          <cell r="K327">
            <v>25211.575494492732</v>
          </cell>
          <cell r="L327">
            <v>25980.947227168312</v>
          </cell>
          <cell r="M327">
            <v>26785.40144564044</v>
          </cell>
          <cell r="N327">
            <v>27346.487220367897</v>
          </cell>
          <cell r="O327">
            <v>35160.64042057097</v>
          </cell>
          <cell r="P327">
            <v>42649.920647943458</v>
          </cell>
          <cell r="Q327">
            <v>33591.329957410569</v>
          </cell>
          <cell r="R327">
            <v>24141.031920614609</v>
          </cell>
          <cell r="S327">
            <v>23969.621558157392</v>
          </cell>
          <cell r="T327">
            <v>23773.260430543363</v>
          </cell>
          <cell r="U327">
            <v>43518.625976324256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CO327">
            <v>793714.46958424733</v>
          </cell>
        </row>
        <row r="328">
          <cell r="A328">
            <v>-186278.28123908769</v>
          </cell>
          <cell r="B328">
            <v>5618.6285928514408</v>
          </cell>
          <cell r="C328">
            <v>47496.721515195488</v>
          </cell>
          <cell r="D328">
            <v>49828.743410597075</v>
          </cell>
          <cell r="E328">
            <v>28073.412304480356</v>
          </cell>
          <cell r="F328">
            <v>27844.863053280424</v>
          </cell>
          <cell r="G328">
            <v>26939.123077466189</v>
          </cell>
          <cell r="H328">
            <v>26388.825531293172</v>
          </cell>
          <cell r="I328">
            <v>27199.486060803814</v>
          </cell>
          <cell r="J328">
            <v>27639.363082133124</v>
          </cell>
          <cell r="K328">
            <v>28154.515235116691</v>
          </cell>
          <cell r="L328">
            <v>28780.674013347605</v>
          </cell>
          <cell r="M328">
            <v>29447.250193877939</v>
          </cell>
          <cell r="N328">
            <v>29840.558180663997</v>
          </cell>
          <cell r="O328">
            <v>38744.503476376784</v>
          </cell>
          <cell r="P328">
            <v>47373.691672460744</v>
          </cell>
          <cell r="Q328">
            <v>36678.565737674551</v>
          </cell>
          <cell r="R328">
            <v>25553.085311856688</v>
          </cell>
          <cell r="S328">
            <v>25307.476692947603</v>
          </cell>
          <cell r="T328">
            <v>25036.837379692544</v>
          </cell>
          <cell r="U328">
            <v>48157.612696527649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CO328">
            <v>931391.40619543847</v>
          </cell>
        </row>
        <row r="329">
          <cell r="A329">
            <v>-154280.3672065674</v>
          </cell>
          <cell r="B329">
            <v>9993.0649478378618</v>
          </cell>
          <cell r="C329">
            <v>46068.154364083384</v>
          </cell>
          <cell r="D329">
            <v>43638.840951799706</v>
          </cell>
          <cell r="E329">
            <v>22914.625875121055</v>
          </cell>
          <cell r="F329">
            <v>23050.34296995803</v>
          </cell>
          <cell r="G329">
            <v>22599.987587031508</v>
          </cell>
          <cell r="H329">
            <v>22432.086148411567</v>
          </cell>
          <cell r="I329">
            <v>23392.564504456343</v>
          </cell>
          <cell r="J329">
            <v>24031.008322713024</v>
          </cell>
          <cell r="K329">
            <v>24734.627520396985</v>
          </cell>
          <cell r="L329">
            <v>25527.209082191272</v>
          </cell>
          <cell r="M329">
            <v>26354.00852573233</v>
          </cell>
          <cell r="N329">
            <v>26942.285233033894</v>
          </cell>
          <cell r="O329">
            <v>34579.821112479636</v>
          </cell>
          <cell r="P329">
            <v>41884.361982526068</v>
          </cell>
          <cell r="Q329">
            <v>33090.996623829953</v>
          </cell>
          <cell r="R329">
            <v>23912.187274232128</v>
          </cell>
          <cell r="S329">
            <v>23752.801863427012</v>
          </cell>
          <cell r="T329">
            <v>23568.478641201218</v>
          </cell>
          <cell r="U329">
            <v>42766.807892006647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CO329">
            <v>771401.83603283693</v>
          </cell>
        </row>
        <row r="330">
          <cell r="A330">
            <v>-172471.82380112933</v>
          </cell>
          <cell r="B330">
            <v>7276.1926364744286</v>
          </cell>
          <cell r="C330">
            <v>43612.239943807159</v>
          </cell>
          <cell r="D330">
            <v>45122.34513080043</v>
          </cell>
          <cell r="E330">
            <v>25847.499540414545</v>
          </cell>
          <cell r="F330">
            <v>25776.123903642263</v>
          </cell>
          <cell r="G330">
            <v>25066.873236263011</v>
          </cell>
          <cell r="H330">
            <v>24681.571932595347</v>
          </cell>
          <cell r="I330">
            <v>25556.875846152281</v>
          </cell>
          <cell r="J330">
            <v>26082.430453451263</v>
          </cell>
          <cell r="K330">
            <v>26678.902352105397</v>
          </cell>
          <cell r="L330">
            <v>27376.869219939777</v>
          </cell>
          <cell r="M330">
            <v>28112.578521431868</v>
          </cell>
          <cell r="N330">
            <v>28590.011596459291</v>
          </cell>
          <cell r="O330">
            <v>36947.526656533992</v>
          </cell>
          <cell r="P330">
            <v>45005.156128238101</v>
          </cell>
          <cell r="Q330">
            <v>35130.601697715909</v>
          </cell>
          <cell r="R330">
            <v>24845.070755236884</v>
          </cell>
          <cell r="S330">
            <v>24636.665719400204</v>
          </cell>
          <cell r="T330">
            <v>24403.270066334822</v>
          </cell>
          <cell r="U330">
            <v>45831.588662138704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CO330">
            <v>862359.11900564656</v>
          </cell>
        </row>
        <row r="331">
          <cell r="A331">
            <v>-171638.08673973844</v>
          </cell>
          <cell r="B331">
            <v>6134.4888269026051</v>
          </cell>
          <cell r="C331">
            <v>42566.30814670882</v>
          </cell>
          <cell r="D331">
            <v>44624.872468030255</v>
          </cell>
          <cell r="E331">
            <v>25713.082295790751</v>
          </cell>
          <cell r="F331">
            <v>25651.197976252719</v>
          </cell>
          <cell r="G331">
            <v>24953.812801476706</v>
          </cell>
          <cell r="H331">
            <v>24578.475203776579</v>
          </cell>
          <cell r="I331">
            <v>25457.682767875136</v>
          </cell>
          <cell r="J331">
            <v>25988.411227994387</v>
          </cell>
          <cell r="K331">
            <v>26589.793820509869</v>
          </cell>
          <cell r="L331">
            <v>27292.096997341767</v>
          </cell>
          <cell r="M331">
            <v>28031.981073237192</v>
          </cell>
          <cell r="N331">
            <v>28514.49424967201</v>
          </cell>
          <cell r="O331">
            <v>36839.011769214449</v>
          </cell>
          <cell r="P331">
            <v>44862.126254476927</v>
          </cell>
          <cell r="Q331">
            <v>35037.124062659081</v>
          </cell>
          <cell r="R331">
            <v>24802.315546052349</v>
          </cell>
          <cell r="S331">
            <v>24596.157140545198</v>
          </cell>
          <cell r="T331">
            <v>24365.010537965165</v>
          </cell>
          <cell r="U331">
            <v>45691.125950985239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CO331">
            <v>858190.43369869213</v>
          </cell>
        </row>
        <row r="332">
          <cell r="A332">
            <v>-153248.19277340313</v>
          </cell>
          <cell r="B332">
            <v>9411.6801160202012</v>
          </cell>
          <cell r="C332">
            <v>40807.525112240037</v>
          </cell>
          <cell r="D332">
            <v>41652.190008770747</v>
          </cell>
          <cell r="E332">
            <v>22748.216044369932</v>
          </cell>
          <cell r="F332">
            <v>22895.683480459207</v>
          </cell>
          <cell r="G332">
            <v>22460.017690534143</v>
          </cell>
          <cell r="H332">
            <v>22304.451414923744</v>
          </cell>
          <cell r="I332">
            <v>23269.762527567225</v>
          </cell>
          <cell r="J332">
            <v>23914.611624957251</v>
          </cell>
          <cell r="K332">
            <v>24624.310308473781</v>
          </cell>
          <cell r="L332">
            <v>25422.260262161151</v>
          </cell>
          <cell r="M332">
            <v>26254.228116227721</v>
          </cell>
          <cell r="N332">
            <v>26848.794037519219</v>
          </cell>
          <cell r="O332">
            <v>34445.478647095908</v>
          </cell>
          <cell r="P332">
            <v>41707.289634766094</v>
          </cell>
          <cell r="Q332">
            <v>32975.270420154411</v>
          </cell>
          <cell r="R332">
            <v>23859.255917514813</v>
          </cell>
          <cell r="S332">
            <v>23702.651856483324</v>
          </cell>
          <cell r="T332">
            <v>23521.112980207043</v>
          </cell>
          <cell r="U332">
            <v>42592.913716038078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CO332">
            <v>766240.96386701567</v>
          </cell>
        </row>
        <row r="333">
          <cell r="A333">
            <v>-183873.50293461053</v>
          </cell>
          <cell r="B333">
            <v>5468.5073690123536</v>
          </cell>
          <cell r="C333">
            <v>46665.45007925517</v>
          </cell>
          <cell r="D333">
            <v>47080.935536251898</v>
          </cell>
          <cell r="E333">
            <v>27685.707728796311</v>
          </cell>
          <cell r="F333">
            <v>27484.534631088871</v>
          </cell>
          <cell r="G333">
            <v>26613.018729633492</v>
          </cell>
          <cell r="H333">
            <v>26091.459865057819</v>
          </cell>
          <cell r="I333">
            <v>26913.37983662168</v>
          </cell>
          <cell r="J333">
            <v>27368.17999090127</v>
          </cell>
          <cell r="K333">
            <v>27897.496237823623</v>
          </cell>
          <cell r="L333">
            <v>28536.162390719022</v>
          </cell>
          <cell r="M333">
            <v>29214.780025775646</v>
          </cell>
          <cell r="N333">
            <v>29622.740734882063</v>
          </cell>
          <cell r="O333">
            <v>38431.510017379456</v>
          </cell>
          <cell r="P333">
            <v>46961.145375503285</v>
          </cell>
          <cell r="Q333">
            <v>36408.944775445052</v>
          </cell>
          <cell r="R333">
            <v>25429.764898009438</v>
          </cell>
          <cell r="S333">
            <v>25190.636317142242</v>
          </cell>
          <cell r="T333">
            <v>24926.484022472971</v>
          </cell>
          <cell r="U333">
            <v>47752.470960587962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CO333">
            <v>919367.51467305259</v>
          </cell>
        </row>
        <row r="334">
          <cell r="A334">
            <v>-160183.92721243083</v>
          </cell>
          <cell r="B334">
            <v>6314.422155600907</v>
          </cell>
          <cell r="C334">
            <v>42799.095403374158</v>
          </cell>
          <cell r="D334">
            <v>41520.667977816192</v>
          </cell>
          <cell r="E334">
            <v>23866.413082630977</v>
          </cell>
          <cell r="F334">
            <v>23934.923664263326</v>
          </cell>
          <cell r="G334">
            <v>23400.550608587291</v>
          </cell>
          <cell r="H334">
            <v>23162.097747000938</v>
          </cell>
          <cell r="I334">
            <v>24094.934972189672</v>
          </cell>
          <cell r="J334">
            <v>24696.743558548333</v>
          </cell>
          <cell r="K334">
            <v>25365.590911218089</v>
          </cell>
          <cell r="L334">
            <v>26127.467756195198</v>
          </cell>
          <cell r="M334">
            <v>26924.706283779233</v>
          </cell>
          <cell r="N334">
            <v>27477.011598081168</v>
          </cell>
          <cell r="O334">
            <v>35348.197832775833</v>
          </cell>
          <cell r="P334">
            <v>42897.133852078558</v>
          </cell>
          <cell r="Q334">
            <v>33752.896943870786</v>
          </cell>
          <cell r="R334">
            <v>24214.930134869057</v>
          </cell>
          <cell r="S334">
            <v>24039.636690733343</v>
          </cell>
          <cell r="T334">
            <v>23839.388298437232</v>
          </cell>
          <cell r="U334">
            <v>43761.402089961193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CO334">
            <v>800919.63606215408</v>
          </cell>
        </row>
        <row r="335">
          <cell r="A335">
            <v>-153339.55925551054</v>
          </cell>
          <cell r="B335">
            <v>8505.5679971643694</v>
          </cell>
          <cell r="C335">
            <v>39922.33354458031</v>
          </cell>
          <cell r="D335">
            <v>40348.234400986606</v>
          </cell>
          <cell r="E335">
            <v>22762.946384838942</v>
          </cell>
          <cell r="F335">
            <v>22909.373698920273</v>
          </cell>
          <cell r="G335">
            <v>22472.407608975322</v>
          </cell>
          <cell r="H335">
            <v>22315.749443840963</v>
          </cell>
          <cell r="I335">
            <v>23280.632768355637</v>
          </cell>
          <cell r="J335">
            <v>23924.914880357777</v>
          </cell>
          <cell r="K335">
            <v>24634.075417204898</v>
          </cell>
          <cell r="L335">
            <v>25431.55016915701</v>
          </cell>
          <cell r="M335">
            <v>26263.060523528962</v>
          </cell>
          <cell r="N335">
            <v>26857.069733339347</v>
          </cell>
          <cell r="O335">
            <v>34457.370434051045</v>
          </cell>
          <cell r="P335">
            <v>41722.963804725689</v>
          </cell>
          <cell r="Q335">
            <v>32985.514324457545</v>
          </cell>
          <cell r="R335">
            <v>23863.941319226993</v>
          </cell>
          <cell r="S335">
            <v>23707.091057421581</v>
          </cell>
          <cell r="T335">
            <v>23525.305715154478</v>
          </cell>
          <cell r="U335">
            <v>42608.306559153076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CO335">
            <v>766697.79627755273</v>
          </cell>
        </row>
        <row r="336">
          <cell r="A336">
            <v>-159654.85831917971</v>
          </cell>
          <cell r="B336">
            <v>9397.8248361717269</v>
          </cell>
          <cell r="C336">
            <v>42141.639679756336</v>
          </cell>
          <cell r="D336">
            <v>43474.164042684715</v>
          </cell>
          <cell r="E336">
            <v>23781.115227779454</v>
          </cell>
          <cell r="F336">
            <v>23855.648764294172</v>
          </cell>
          <cell r="G336">
            <v>23328.805256397762</v>
          </cell>
          <cell r="H336">
            <v>23096.675115886355</v>
          </cell>
          <cell r="I336">
            <v>24031.989501042335</v>
          </cell>
          <cell r="J336">
            <v>24637.081286280183</v>
          </cell>
          <cell r="K336">
            <v>25309.044843670337</v>
          </cell>
          <cell r="L336">
            <v>26073.673402956745</v>
          </cell>
          <cell r="M336">
            <v>26873.561138996869</v>
          </cell>
          <cell r="N336">
            <v>27429.090159852974</v>
          </cell>
          <cell r="O336">
            <v>35279.336972446981</v>
          </cell>
          <cell r="P336">
            <v>42806.370636051688</v>
          </cell>
          <cell r="Q336">
            <v>33693.578351458949</v>
          </cell>
          <cell r="R336">
            <v>24187.798737871708</v>
          </cell>
          <cell r="S336">
            <v>24013.930949709611</v>
          </cell>
          <cell r="T336">
            <v>23815.109749158088</v>
          </cell>
          <cell r="U336">
            <v>43672.267931754148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CO336">
            <v>798274.29159589845</v>
          </cell>
        </row>
        <row r="337">
          <cell r="A337">
            <v>-161299.49548495584</v>
          </cell>
          <cell r="B337">
            <v>9603.2222412704068</v>
          </cell>
          <cell r="C337">
            <v>41599.302668505698</v>
          </cell>
          <cell r="D337">
            <v>40156.966801464572</v>
          </cell>
          <cell r="E337">
            <v>24046.267883774686</v>
          </cell>
          <cell r="F337">
            <v>24102.078763233352</v>
          </cell>
          <cell r="G337">
            <v>23551.829278765435</v>
          </cell>
          <cell r="H337">
            <v>23300.044642967492</v>
          </cell>
          <cell r="I337">
            <v>24227.658652237667</v>
          </cell>
          <cell r="J337">
            <v>24822.544449241832</v>
          </cell>
          <cell r="K337">
            <v>25484.821128108684</v>
          </cell>
          <cell r="L337">
            <v>26240.895845578838</v>
          </cell>
          <cell r="M337">
            <v>27032.54838438383</v>
          </cell>
          <cell r="N337">
            <v>27578.056351880055</v>
          </cell>
          <cell r="O337">
            <v>35493.394407327127</v>
          </cell>
          <cell r="P337">
            <v>43088.512641123947</v>
          </cell>
          <cell r="Q337">
            <v>33877.97316836557</v>
          </cell>
          <cell r="R337">
            <v>24272.138044964799</v>
          </cell>
          <cell r="S337">
            <v>24093.838533770504</v>
          </cell>
          <cell r="T337">
            <v>23890.580836165827</v>
          </cell>
          <cell r="U337">
            <v>43949.345928962081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CO337">
            <v>806497.47742477921</v>
          </cell>
        </row>
        <row r="338">
          <cell r="A338">
            <v>-159612.57966056236</v>
          </cell>
          <cell r="B338">
            <v>8988.9429326722093</v>
          </cell>
          <cell r="C338">
            <v>40676.44829253474</v>
          </cell>
          <cell r="D338">
            <v>42605.754468058891</v>
          </cell>
          <cell r="E338">
            <v>23774.298953127647</v>
          </cell>
          <cell r="F338">
            <v>23849.313792657391</v>
          </cell>
          <cell r="G338">
            <v>23323.071981787689</v>
          </cell>
          <cell r="H338">
            <v>23091.44709904011</v>
          </cell>
          <cell r="I338">
            <v>24026.959437623169</v>
          </cell>
          <cell r="J338">
            <v>24632.313588020559</v>
          </cell>
          <cell r="K338">
            <v>25304.52616582613</v>
          </cell>
          <cell r="L338">
            <v>26069.374618573318</v>
          </cell>
          <cell r="M338">
            <v>26869.474056683423</v>
          </cell>
          <cell r="N338">
            <v>27425.260688581526</v>
          </cell>
          <cell r="O338">
            <v>35273.83420174339</v>
          </cell>
          <cell r="P338">
            <v>42799.11761650291</v>
          </cell>
          <cell r="Q338">
            <v>33688.838117152605</v>
          </cell>
          <cell r="R338">
            <v>24185.630628791594</v>
          </cell>
          <cell r="S338">
            <v>24011.876766855319</v>
          </cell>
          <cell r="T338">
            <v>23813.169615255305</v>
          </cell>
          <cell r="U338">
            <v>43665.145092566265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CO338">
            <v>798062.89830281178</v>
          </cell>
        </row>
        <row r="339">
          <cell r="A339">
            <v>-177620.36778385108</v>
          </cell>
          <cell r="B339">
            <v>4775.0262741892948</v>
          </cell>
          <cell r="C339">
            <v>48312.10247251339</v>
          </cell>
          <cell r="D339">
            <v>49414.404458904712</v>
          </cell>
          <cell r="E339">
            <v>26677.561112616691</v>
          </cell>
          <cell r="F339">
            <v>26547.574114426214</v>
          </cell>
          <cell r="G339">
            <v>25765.050932996113</v>
          </cell>
          <cell r="H339">
            <v>25318.221144172894</v>
          </cell>
          <cell r="I339">
            <v>26169.418996674729</v>
          </cell>
          <cell r="J339">
            <v>26663.023712288792</v>
          </cell>
          <cell r="K339">
            <v>27229.170794520345</v>
          </cell>
          <cell r="L339">
            <v>27900.359822398561</v>
          </cell>
          <cell r="M339">
            <v>28610.28880221596</v>
          </cell>
          <cell r="N339">
            <v>29056.350925005652</v>
          </cell>
          <cell r="O339">
            <v>37617.634411145737</v>
          </cell>
          <cell r="P339">
            <v>45888.402933500714</v>
          </cell>
          <cell r="Q339">
            <v>35707.850494462844</v>
          </cell>
          <cell r="R339">
            <v>25109.095332254234</v>
          </cell>
          <cell r="S339">
            <v>24886.81676769926</v>
          </cell>
          <cell r="T339">
            <v>24639.532640821802</v>
          </cell>
          <cell r="U339">
            <v>46698.982568195293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CO339">
            <v>888101.8389192553</v>
          </cell>
        </row>
        <row r="340">
          <cell r="A340">
            <v>-180352.39589746593</v>
          </cell>
          <cell r="B340">
            <v>7946.0711387640913</v>
          </cell>
          <cell r="C340">
            <v>46033.448574762384</v>
          </cell>
          <cell r="D340">
            <v>46562.484577873722</v>
          </cell>
          <cell r="E340">
            <v>27118.025748618333</v>
          </cell>
          <cell r="F340">
            <v>26956.937163705355</v>
          </cell>
          <cell r="G340">
            <v>26135.532588037844</v>
          </cell>
          <cell r="H340">
            <v>25656.053267269817</v>
          </cell>
          <cell r="I340">
            <v>26494.459457365367</v>
          </cell>
          <cell r="J340">
            <v>26971.110253074112</v>
          </cell>
          <cell r="K340">
            <v>27521.165746832703</v>
          </cell>
          <cell r="L340">
            <v>28178.145357091278</v>
          </cell>
          <cell r="M340">
            <v>28874.394243307856</v>
          </cell>
          <cell r="N340">
            <v>29303.809655153018</v>
          </cell>
          <cell r="O340">
            <v>37973.22100628684</v>
          </cell>
          <cell r="P340">
            <v>46357.089830482757</v>
          </cell>
          <cell r="Q340">
            <v>36014.162326809077</v>
          </cell>
          <cell r="R340">
            <v>25249.197576600811</v>
          </cell>
          <cell r="S340">
            <v>25019.557150008637</v>
          </cell>
          <cell r="T340">
            <v>24764.903230615761</v>
          </cell>
          <cell r="U340">
            <v>47159.257268164889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CO340">
            <v>901761.97948732961</v>
          </cell>
        </row>
        <row r="341">
          <cell r="A341">
            <v>-193169.7055143039</v>
          </cell>
          <cell r="B341">
            <v>11589.793555837445</v>
          </cell>
          <cell r="C341">
            <v>49542.529659399093</v>
          </cell>
          <cell r="D341">
            <v>51530.731419645352</v>
          </cell>
          <cell r="E341">
            <v>29184.465543569851</v>
          </cell>
          <cell r="F341">
            <v>28877.46386771588</v>
          </cell>
          <cell r="G341">
            <v>27873.647234942415</v>
          </cell>
          <cell r="H341">
            <v>27240.992638379656</v>
          </cell>
          <cell r="I341">
            <v>28019.386745598145</v>
          </cell>
          <cell r="J341">
            <v>28416.49822779886</v>
          </cell>
          <cell r="K341">
            <v>28891.060035873903</v>
          </cell>
          <cell r="L341">
            <v>29481.376164817571</v>
          </cell>
          <cell r="M341">
            <v>30113.444893298132</v>
          </cell>
          <cell r="N341">
            <v>30464.762262442688</v>
          </cell>
          <cell r="O341">
            <v>39641.455481184268</v>
          </cell>
          <cell r="P341">
            <v>48555.934359950705</v>
          </cell>
          <cell r="Q341">
            <v>37451.22425707175</v>
          </cell>
          <cell r="R341">
            <v>25906.487241687042</v>
          </cell>
          <cell r="S341">
            <v>25642.308640096919</v>
          </cell>
          <cell r="T341">
            <v>25353.079339867822</v>
          </cell>
          <cell r="U341">
            <v>49318.635976203805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CO341">
            <v>965848.52757151949</v>
          </cell>
        </row>
        <row r="342">
          <cell r="A342">
            <v>-194860.33359576567</v>
          </cell>
          <cell r="B342">
            <v>4982.30257036892</v>
          </cell>
          <cell r="C342">
            <v>47413.030102192104</v>
          </cell>
          <cell r="D342">
            <v>49475.830653637066</v>
          </cell>
          <cell r="E342">
            <v>29457.032973899084</v>
          </cell>
          <cell r="F342">
            <v>29130.785077397108</v>
          </cell>
          <cell r="G342">
            <v>28102.907939310084</v>
          </cell>
          <cell r="H342">
            <v>27450.049225785071</v>
          </cell>
          <cell r="I342">
            <v>28220.527622486043</v>
          </cell>
          <cell r="J342">
            <v>28607.147714448154</v>
          </cell>
          <cell r="K342">
            <v>29071.751758468148</v>
          </cell>
          <cell r="L342">
            <v>29653.274844496118</v>
          </cell>
          <cell r="M342">
            <v>30276.87808527438</v>
          </cell>
          <cell r="N342">
            <v>30617.894170604508</v>
          </cell>
          <cell r="O342">
            <v>39861.498854874793</v>
          </cell>
          <cell r="P342">
            <v>48845.966232427512</v>
          </cell>
          <cell r="Q342">
            <v>37640.775522253789</v>
          </cell>
          <cell r="R342">
            <v>25993.185027624204</v>
          </cell>
          <cell r="S342">
            <v>25724.450773539065</v>
          </cell>
          <cell r="T342">
            <v>25430.660913292653</v>
          </cell>
          <cell r="U342">
            <v>49603.462230032077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CO342">
            <v>974301.66797882831</v>
          </cell>
        </row>
        <row r="343">
          <cell r="A343">
            <v>-152637.87919390589</v>
          </cell>
          <cell r="B343">
            <v>9029.313556260764</v>
          </cell>
          <cell r="C343">
            <v>38057.963928880898</v>
          </cell>
          <cell r="D343">
            <v>38985.665324654226</v>
          </cell>
          <cell r="E343">
            <v>22649.819711147655</v>
          </cell>
          <cell r="F343">
            <v>22804.234996940962</v>
          </cell>
          <cell r="G343">
            <v>22377.255004491577</v>
          </cell>
          <cell r="H343">
            <v>22228.982377365639</v>
          </cell>
          <cell r="I343">
            <v>23197.151046720028</v>
          </cell>
          <cell r="J343">
            <v>23845.787516389471</v>
          </cell>
          <cell r="K343">
            <v>24559.080934129903</v>
          </cell>
          <cell r="L343">
            <v>25360.205159885358</v>
          </cell>
          <cell r="M343">
            <v>26195.229039199861</v>
          </cell>
          <cell r="N343">
            <v>26793.513704706609</v>
          </cell>
          <cell r="O343">
            <v>34366.043400210874</v>
          </cell>
          <cell r="P343">
            <v>41602.588670550162</v>
          </cell>
          <cell r="Q343">
            <v>32906.842767485017</v>
          </cell>
          <cell r="R343">
            <v>23827.95817873365</v>
          </cell>
          <cell r="S343">
            <v>23672.998699743373</v>
          </cell>
          <cell r="T343">
            <v>23493.106177114729</v>
          </cell>
          <cell r="U343">
            <v>42490.091970430396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CO343">
            <v>763189.3959695294</v>
          </cell>
        </row>
        <row r="344">
          <cell r="A344">
            <v>-180244.36870332141</v>
          </cell>
          <cell r="B344">
            <v>8974.4076636078535</v>
          </cell>
          <cell r="C344">
            <v>44712.320062618513</v>
          </cell>
          <cell r="D344">
            <v>48261.654520559663</v>
          </cell>
          <cell r="E344">
            <v>27100.609325079407</v>
          </cell>
          <cell r="F344">
            <v>26940.750528809629</v>
          </cell>
          <cell r="G344">
            <v>26120.883363355053</v>
          </cell>
          <cell r="H344">
            <v>25642.69503857215</v>
          </cell>
          <cell r="I344">
            <v>26481.607024120967</v>
          </cell>
          <cell r="J344">
            <v>26958.928195214379</v>
          </cell>
          <cell r="K344">
            <v>27509.619966887985</v>
          </cell>
          <cell r="L344">
            <v>28167.161432095374</v>
          </cell>
          <cell r="M344">
            <v>28863.951243245974</v>
          </cell>
          <cell r="N344">
            <v>29294.024883118385</v>
          </cell>
          <cell r="O344">
            <v>37959.16074755189</v>
          </cell>
          <cell r="P344">
            <v>46338.557469793981</v>
          </cell>
          <cell r="Q344">
            <v>36002.050442741529</v>
          </cell>
          <cell r="R344">
            <v>25243.657790141529</v>
          </cell>
          <cell r="S344">
            <v>25014.308459126085</v>
          </cell>
          <cell r="T344">
            <v>24759.945948889261</v>
          </cell>
          <cell r="U344">
            <v>47141.05753437517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CO344">
            <v>901221.84351660695</v>
          </cell>
        </row>
        <row r="345">
          <cell r="A345">
            <v>-194803.02589224733</v>
          </cell>
          <cell r="B345">
            <v>8276.3259995811968</v>
          </cell>
          <cell r="C345">
            <v>51302.259217589424</v>
          </cell>
          <cell r="D345">
            <v>48144.786126389197</v>
          </cell>
          <cell r="E345">
            <v>29447.793677771668</v>
          </cell>
          <cell r="F345">
            <v>29122.198175914556</v>
          </cell>
          <cell r="G345">
            <v>28095.136623656319</v>
          </cell>
          <cell r="H345">
            <v>27442.962774861131</v>
          </cell>
          <cell r="I345">
            <v>28213.709492665323</v>
          </cell>
          <cell r="J345">
            <v>28600.685214282385</v>
          </cell>
          <cell r="K345">
            <v>29065.626799477795</v>
          </cell>
          <cell r="L345">
            <v>29647.447945796128</v>
          </cell>
          <cell r="M345">
            <v>30271.33814363167</v>
          </cell>
          <cell r="N345">
            <v>30612.703414525036</v>
          </cell>
          <cell r="O345">
            <v>39854.039981714675</v>
          </cell>
          <cell r="P345">
            <v>48836.134939110525</v>
          </cell>
          <cell r="Q345">
            <v>37634.350248815099</v>
          </cell>
          <cell r="R345">
            <v>25990.246207982818</v>
          </cell>
          <cell r="S345">
            <v>25721.666378152935</v>
          </cell>
          <cell r="T345">
            <v>25428.031108513562</v>
          </cell>
          <cell r="U345">
            <v>49593.807393058756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CO345">
            <v>974015.12946123653</v>
          </cell>
        </row>
        <row r="346">
          <cell r="A346">
            <v>-190841.52234190781</v>
          </cell>
          <cell r="B346">
            <v>5374.5545844432636</v>
          </cell>
          <cell r="C346">
            <v>46862.158939260335</v>
          </cell>
          <cell r="D346">
            <v>44904.526686732293</v>
          </cell>
          <cell r="E346">
            <v>28809.109833112801</v>
          </cell>
          <cell r="F346">
            <v>28528.612346758702</v>
          </cell>
          <cell r="G346">
            <v>27557.929709690157</v>
          </cell>
          <cell r="H346">
            <v>26953.098432544233</v>
          </cell>
          <cell r="I346">
            <v>27742.393354806904</v>
          </cell>
          <cell r="J346">
            <v>28153.952649909581</v>
          </cell>
          <cell r="K346">
            <v>28642.227408197039</v>
          </cell>
          <cell r="L346">
            <v>29244.652536614754</v>
          </cell>
          <cell r="M346">
            <v>29888.379184558129</v>
          </cell>
          <cell r="N346">
            <v>30253.882568884292</v>
          </cell>
          <cell r="O346">
            <v>39338.4312469125</v>
          </cell>
          <cell r="P346">
            <v>48156.528167445424</v>
          </cell>
          <cell r="Q346">
            <v>37190.191052464346</v>
          </cell>
          <cell r="R346">
            <v>25787.094733946404</v>
          </cell>
          <cell r="S346">
            <v>25529.189773255908</v>
          </cell>
          <cell r="T346">
            <v>25246.240872131486</v>
          </cell>
          <cell r="U346">
            <v>48926.398500385403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CO346">
            <v>954207.61170953896</v>
          </cell>
        </row>
        <row r="347">
          <cell r="A347">
            <v>-176086.9480375537</v>
          </cell>
          <cell r="B347">
            <v>8046.5291026826671</v>
          </cell>
          <cell r="C347">
            <v>43482.812267854533</v>
          </cell>
          <cell r="D347">
            <v>46121.343886574614</v>
          </cell>
          <cell r="E347">
            <v>26430.339216537242</v>
          </cell>
          <cell r="F347">
            <v>26317.808769025309</v>
          </cell>
          <cell r="G347">
            <v>25557.108751636144</v>
          </cell>
          <cell r="H347">
            <v>25128.604336824224</v>
          </cell>
          <cell r="I347">
            <v>25986.981832765385</v>
          </cell>
          <cell r="J347">
            <v>26490.10236391209</v>
          </cell>
          <cell r="K347">
            <v>27065.281256391798</v>
          </cell>
          <cell r="L347">
            <v>27744.445678612239</v>
          </cell>
          <cell r="M347">
            <v>28462.052956304869</v>
          </cell>
          <cell r="N347">
            <v>28917.458465842858</v>
          </cell>
          <cell r="O347">
            <v>37418.052458166945</v>
          </cell>
          <cell r="P347">
            <v>45625.340581000768</v>
          </cell>
          <cell r="Q347">
            <v>35535.925245998711</v>
          </cell>
          <cell r="R347">
            <v>25030.459410862648</v>
          </cell>
          <cell r="S347">
            <v>24812.312877219534</v>
          </cell>
          <cell r="T347">
            <v>24569.165232435116</v>
          </cell>
          <cell r="U347">
            <v>46440.641773627285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CO347">
            <v>880434.74018776848</v>
          </cell>
        </row>
        <row r="348">
          <cell r="A348">
            <v>-161590.00461397841</v>
          </cell>
          <cell r="B348">
            <v>6210.9219644788755</v>
          </cell>
          <cell r="C348">
            <v>40865.479216210981</v>
          </cell>
          <cell r="D348">
            <v>42582.533570581931</v>
          </cell>
          <cell r="E348">
            <v>24093.104516652653</v>
          </cell>
          <cell r="F348">
            <v>24145.608221187147</v>
          </cell>
          <cell r="G348">
            <v>23591.224299039386</v>
          </cell>
          <cell r="H348">
            <v>23335.967888174222</v>
          </cell>
          <cell r="I348">
            <v>24262.221701080955</v>
          </cell>
          <cell r="J348">
            <v>24855.304709716918</v>
          </cell>
          <cell r="K348">
            <v>25515.870295886991</v>
          </cell>
          <cell r="L348">
            <v>26270.434060554318</v>
          </cell>
          <cell r="M348">
            <v>27060.631932016317</v>
          </cell>
          <cell r="N348">
            <v>27604.369778087494</v>
          </cell>
          <cell r="O348">
            <v>35531.20556729722</v>
          </cell>
          <cell r="P348">
            <v>43138.35027696233</v>
          </cell>
          <cell r="Q348">
            <v>33910.54471592058</v>
          </cell>
          <cell r="R348">
            <v>24287.035761710969</v>
          </cell>
          <cell r="S348">
            <v>24107.953429828383</v>
          </cell>
          <cell r="T348">
            <v>23903.912068251084</v>
          </cell>
          <cell r="U348">
            <v>43998.289057157817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CO348">
            <v>807950.02306989196</v>
          </cell>
        </row>
        <row r="349">
          <cell r="A349">
            <v>-186013.46187016083</v>
          </cell>
          <cell r="B349">
            <v>7679.2457880678994</v>
          </cell>
          <cell r="C349">
            <v>44196.328385787885</v>
          </cell>
          <cell r="D349">
            <v>49166.089679158307</v>
          </cell>
          <cell r="E349">
            <v>28030.717441144443</v>
          </cell>
          <cell r="F349">
            <v>27805.182910959687</v>
          </cell>
          <cell r="G349">
            <v>26903.211763963191</v>
          </cell>
          <cell r="H349">
            <v>26356.078983336389</v>
          </cell>
          <cell r="I349">
            <v>27167.979426868842</v>
          </cell>
          <cell r="J349">
            <v>27609.499815756375</v>
          </cell>
          <cell r="K349">
            <v>28126.211749286595</v>
          </cell>
          <cell r="L349">
            <v>28753.747866567508</v>
          </cell>
          <cell r="M349">
            <v>29421.650078018371</v>
          </cell>
          <cell r="N349">
            <v>29816.571654161438</v>
          </cell>
          <cell r="O349">
            <v>38710.035962204871</v>
          </cell>
          <cell r="P349">
            <v>47328.261185246985</v>
          </cell>
          <cell r="Q349">
            <v>36648.874496309785</v>
          </cell>
          <cell r="R349">
            <v>25539.505002141697</v>
          </cell>
          <cell r="S349">
            <v>25294.609978985507</v>
          </cell>
          <cell r="T349">
            <v>25024.685030195935</v>
          </cell>
          <cell r="U349">
            <v>48112.997615529282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CO349">
            <v>930067.30935080408</v>
          </cell>
        </row>
        <row r="350">
          <cell r="A350">
            <v>-189422.52008563484</v>
          </cell>
          <cell r="B350">
            <v>5649.9779706195841</v>
          </cell>
          <cell r="C350">
            <v>45001.955214538859</v>
          </cell>
          <cell r="D350">
            <v>47922.715503328829</v>
          </cell>
          <cell r="E350">
            <v>28580.334620595953</v>
          </cell>
          <cell r="F350">
            <v>28315.991148730835</v>
          </cell>
          <cell r="G350">
            <v>27365.50332074063</v>
          </cell>
          <cell r="H350">
            <v>26777.63005338412</v>
          </cell>
          <cell r="I350">
            <v>27573.568903549734</v>
          </cell>
          <cell r="J350">
            <v>27993.93398307258</v>
          </cell>
          <cell r="K350">
            <v>28490.566634983632</v>
          </cell>
          <cell r="L350">
            <v>29100.372066540192</v>
          </cell>
          <cell r="M350">
            <v>29751.204089274222</v>
          </cell>
          <cell r="N350">
            <v>30125.353695164522</v>
          </cell>
          <cell r="O350">
            <v>39153.741280403367</v>
          </cell>
          <cell r="P350">
            <v>47913.094448374635</v>
          </cell>
          <cell r="Q350">
            <v>37031.094160651126</v>
          </cell>
          <cell r="R350">
            <v>25714.326302375011</v>
          </cell>
          <cell r="S350">
            <v>25460.245057402833</v>
          </cell>
          <cell r="T350">
            <v>25181.1239910492</v>
          </cell>
          <cell r="U350">
            <v>48687.334035965585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CO350">
            <v>947112.60042817413</v>
          </cell>
        </row>
        <row r="351">
          <cell r="A351">
            <v>-153329.65619763496</v>
          </cell>
          <cell r="B351">
            <v>10447.969031128698</v>
          </cell>
          <cell r="C351">
            <v>41845.020368989179</v>
          </cell>
          <cell r="D351">
            <v>41280.314336150899</v>
          </cell>
          <cell r="E351">
            <v>22761.349788244275</v>
          </cell>
          <cell r="F351">
            <v>22907.889839384312</v>
          </cell>
          <cell r="G351">
            <v>22471.064686750768</v>
          </cell>
          <cell r="H351">
            <v>22314.524869668181</v>
          </cell>
          <cell r="I351">
            <v>23279.454561411869</v>
          </cell>
          <cell r="J351">
            <v>23923.798127997645</v>
          </cell>
          <cell r="K351">
            <v>24633.016993648431</v>
          </cell>
          <cell r="L351">
            <v>25430.543251909883</v>
          </cell>
          <cell r="M351">
            <v>26262.10319389707</v>
          </cell>
          <cell r="N351">
            <v>26856.172744719741</v>
          </cell>
          <cell r="O351">
            <v>34456.081503452573</v>
          </cell>
          <cell r="P351">
            <v>41721.264908055047</v>
          </cell>
          <cell r="Q351">
            <v>32984.40400506201</v>
          </cell>
          <cell r="R351">
            <v>23863.433476490231</v>
          </cell>
          <cell r="S351">
            <v>23706.609899968636</v>
          </cell>
          <cell r="T351">
            <v>23524.85127173183</v>
          </cell>
          <cell r="U351">
            <v>42606.638155021588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CO351">
            <v>766648.28098817472</v>
          </cell>
        </row>
        <row r="352">
          <cell r="A352">
            <v>-198125.18184014203</v>
          </cell>
          <cell r="B352">
            <v>7899.1445306757669</v>
          </cell>
          <cell r="C352">
            <v>54264.068860079627</v>
          </cell>
          <cell r="D352">
            <v>51322.870502880483</v>
          </cell>
          <cell r="E352">
            <v>29983.400248962222</v>
          </cell>
          <cell r="F352">
            <v>29619.98510652261</v>
          </cell>
          <cell r="G352">
            <v>28545.643639945454</v>
          </cell>
          <cell r="H352">
            <v>27853.767843646361</v>
          </cell>
          <cell r="I352">
            <v>28608.959854258748</v>
          </cell>
          <cell r="J352">
            <v>28975.319548693638</v>
          </cell>
          <cell r="K352">
            <v>29420.693704809288</v>
          </cell>
          <cell r="L352">
            <v>29985.236148530959</v>
          </cell>
          <cell r="M352">
            <v>30592.491303667644</v>
          </cell>
          <cell r="N352">
            <v>30913.614114572796</v>
          </cell>
          <cell r="O352">
            <v>40286.434551943472</v>
          </cell>
          <cell r="P352">
            <v>49406.059880493878</v>
          </cell>
          <cell r="Q352">
            <v>38006.826531422994</v>
          </cell>
          <cell r="R352">
            <v>26160.6110377039</v>
          </cell>
          <cell r="S352">
            <v>25883.079157332446</v>
          </cell>
          <cell r="T352">
            <v>25580.482193661315</v>
          </cell>
          <cell r="U352">
            <v>50153.503072816995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CO352">
            <v>990625.90920071013</v>
          </cell>
        </row>
        <row r="353">
          <cell r="A353">
            <v>-173703.83911396249</v>
          </cell>
          <cell r="B353">
            <v>7708.3479781394271</v>
          </cell>
          <cell r="C353">
            <v>44015.945917725199</v>
          </cell>
          <cell r="D353">
            <v>46205.100023645937</v>
          </cell>
          <cell r="E353">
            <v>26046.128234464712</v>
          </cell>
          <cell r="F353">
            <v>25960.727254796358</v>
          </cell>
          <cell r="G353">
            <v>25233.942919719164</v>
          </cell>
          <cell r="H353">
            <v>24833.918223157918</v>
          </cell>
          <cell r="I353">
            <v>25703.453702677885</v>
          </cell>
          <cell r="J353">
            <v>26221.362894897982</v>
          </cell>
          <cell r="K353">
            <v>26810.578249116181</v>
          </cell>
          <cell r="L353">
            <v>27502.13734244545</v>
          </cell>
          <cell r="M353">
            <v>28231.677569500207</v>
          </cell>
          <cell r="N353">
            <v>28701.603766143322</v>
          </cell>
          <cell r="O353">
            <v>37107.87937328274</v>
          </cell>
          <cell r="P353">
            <v>45216.511725616001</v>
          </cell>
          <cell r="Q353">
            <v>35268.73382969213</v>
          </cell>
          <cell r="R353">
            <v>24908.250233345927</v>
          </cell>
          <cell r="S353">
            <v>24696.525346327726</v>
          </cell>
          <cell r="T353">
            <v>24459.806265810723</v>
          </cell>
          <cell r="U353">
            <v>46039.150756996212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CO353">
            <v>868519.19556981232</v>
          </cell>
        </row>
        <row r="354">
          <cell r="A354">
            <v>-201905.2270749484</v>
          </cell>
          <cell r="B354">
            <v>8877.6511456013104</v>
          </cell>
          <cell r="C354">
            <v>52010.03213674482</v>
          </cell>
          <cell r="D354">
            <v>51533.342075106571</v>
          </cell>
          <cell r="E354">
            <v>30592.82891483928</v>
          </cell>
          <cell r="F354">
            <v>30186.381490228232</v>
          </cell>
          <cell r="G354">
            <v>29058.243568088612</v>
          </cell>
          <cell r="H354">
            <v>28321.193746298348</v>
          </cell>
          <cell r="I354">
            <v>29058.68716066143</v>
          </cell>
          <cell r="J354">
            <v>29401.589342404935</v>
          </cell>
          <cell r="K354">
            <v>29824.699111113587</v>
          </cell>
          <cell r="L354">
            <v>30369.581346693776</v>
          </cell>
          <cell r="M354">
            <v>30957.908668558812</v>
          </cell>
          <cell r="N354">
            <v>31255.999022342701</v>
          </cell>
          <cell r="O354">
            <v>40778.425614490057</v>
          </cell>
          <cell r="P354">
            <v>50054.536981708225</v>
          </cell>
          <cell r="Q354">
            <v>38430.64083130347</v>
          </cell>
          <cell r="R354">
            <v>26354.457074093065</v>
          </cell>
          <cell r="S354">
            <v>26066.739291396974</v>
          </cell>
          <cell r="T354">
            <v>25753.945452759319</v>
          </cell>
          <cell r="U354">
            <v>50790.341023953515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CO354">
            <v>1009526.135374742</v>
          </cell>
        </row>
        <row r="355">
          <cell r="A355">
            <v>-160363.22188966986</v>
          </cell>
          <cell r="B355">
            <v>11945.15094875756</v>
          </cell>
          <cell r="C355">
            <v>43996.01896104886</v>
          </cell>
          <cell r="D355">
            <v>43549.450276445132</v>
          </cell>
          <cell r="E355">
            <v>23895.319434053163</v>
          </cell>
          <cell r="F355">
            <v>23961.788913353688</v>
          </cell>
          <cell r="G355">
            <v>23424.86419029328</v>
          </cell>
          <cell r="H355">
            <v>23184.268639448877</v>
          </cell>
          <cell r="I355">
            <v>24116.266386825788</v>
          </cell>
          <cell r="J355">
            <v>24716.962339100646</v>
          </cell>
          <cell r="K355">
            <v>25384.753649869803</v>
          </cell>
          <cell r="L355">
            <v>26145.697974082264</v>
          </cell>
          <cell r="M355">
            <v>26942.038718823198</v>
          </cell>
          <cell r="N355">
            <v>27493.251560228935</v>
          </cell>
          <cell r="O355">
            <v>35371.533897104324</v>
          </cell>
          <cell r="P355">
            <v>42927.892344460859</v>
          </cell>
          <cell r="Q355">
            <v>33772.999255718001</v>
          </cell>
          <cell r="R355">
            <v>24224.124618101327</v>
          </cell>
          <cell r="S355">
            <v>24048.348037400807</v>
          </cell>
          <cell r="T355">
            <v>23847.615988086705</v>
          </cell>
          <cell r="U355">
            <v>43791.608515495376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CO355">
            <v>801816.10944834922</v>
          </cell>
        </row>
        <row r="356">
          <cell r="A356">
            <v>-199447.04930967622</v>
          </cell>
          <cell r="B356">
            <v>9875.3802025215846</v>
          </cell>
          <cell r="C356">
            <v>48138.10044352751</v>
          </cell>
          <cell r="D356">
            <v>47329.062722208633</v>
          </cell>
          <cell r="E356">
            <v>30196.515140024057</v>
          </cell>
          <cell r="F356">
            <v>29818.05177186006</v>
          </cell>
          <cell r="G356">
            <v>28724.897888984153</v>
          </cell>
          <cell r="H356">
            <v>28017.224907451775</v>
          </cell>
          <cell r="I356">
            <v>28766.227786139694</v>
          </cell>
          <cell r="J356">
            <v>29124.384477431508</v>
          </cell>
          <cell r="K356">
            <v>29561.972861786584</v>
          </cell>
          <cell r="L356">
            <v>30119.640205351388</v>
          </cell>
          <cell r="M356">
            <v>30720.276369043306</v>
          </cell>
          <cell r="N356">
            <v>31033.344817124387</v>
          </cell>
          <cell r="O356">
            <v>40458.481958914621</v>
          </cell>
          <cell r="P356">
            <v>49632.829861165024</v>
          </cell>
          <cell r="Q356">
            <v>38155.032783289222</v>
          </cell>
          <cell r="R356">
            <v>26228.398260788308</v>
          </cell>
          <cell r="S356">
            <v>25947.304409039607</v>
          </cell>
          <cell r="T356">
            <v>25641.141636900116</v>
          </cell>
          <cell r="U356">
            <v>50376.202886888612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CO356">
            <v>997235.24654838105</v>
          </cell>
        </row>
        <row r="357">
          <cell r="A357">
            <v>-154892.41017516723</v>
          </cell>
          <cell r="B357">
            <v>6173.5004249554113</v>
          </cell>
          <cell r="C357">
            <v>42541.902206214305</v>
          </cell>
          <cell r="D357">
            <v>38570.270952632796</v>
          </cell>
          <cell r="E357">
            <v>23013.301024925771</v>
          </cell>
          <cell r="F357">
            <v>23142.050582580094</v>
          </cell>
          <cell r="G357">
            <v>22682.984790037481</v>
          </cell>
          <cell r="H357">
            <v>22507.769035596371</v>
          </cell>
          <cell r="I357">
            <v>23465.381737736257</v>
          </cell>
          <cell r="J357">
            <v>24100.027451787231</v>
          </cell>
          <cell r="K357">
            <v>24800.041729181568</v>
          </cell>
          <cell r="L357">
            <v>25589.440024266929</v>
          </cell>
          <cell r="M357">
            <v>26413.17478298409</v>
          </cell>
          <cell r="N357">
            <v>26997.722208609128</v>
          </cell>
          <cell r="O357">
            <v>34659.481447671598</v>
          </cell>
          <cell r="P357">
            <v>41989.359628173755</v>
          </cell>
          <cell r="Q357">
            <v>33159.618173605457</v>
          </cell>
          <cell r="R357">
            <v>23943.573698518929</v>
          </cell>
          <cell r="S357">
            <v>23782.539045572732</v>
          </cell>
          <cell r="T357">
            <v>23596.564804579291</v>
          </cell>
          <cell r="U357">
            <v>42869.920994078013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CO357">
            <v>774462.05087583617</v>
          </cell>
        </row>
        <row r="358">
          <cell r="A358">
            <v>-163597.32782560706</v>
          </cell>
          <cell r="B358">
            <v>7195.2988848802343</v>
          </cell>
          <cell r="C358">
            <v>43056.624402721864</v>
          </cell>
          <cell r="D358">
            <v>43263.87837531924</v>
          </cell>
          <cell r="E358">
            <v>24416.730354667008</v>
          </cell>
          <cell r="F358">
            <v>24446.38256047984</v>
          </cell>
          <cell r="G358">
            <v>23863.431024124635</v>
          </cell>
          <cell r="H358">
            <v>23584.185781301625</v>
          </cell>
          <cell r="I358">
            <v>24501.041081529802</v>
          </cell>
          <cell r="J358">
            <v>25081.667411267299</v>
          </cell>
          <cell r="K358">
            <v>25730.409905686101</v>
          </cell>
          <cell r="L358">
            <v>26474.533479906808</v>
          </cell>
          <cell r="M358">
            <v>27254.680075071265</v>
          </cell>
          <cell r="N358">
            <v>27786.186960154402</v>
          </cell>
          <cell r="O358">
            <v>35792.468334914323</v>
          </cell>
          <cell r="P358">
            <v>43482.712065411666</v>
          </cell>
          <cell r="Q358">
            <v>34135.603472820287</v>
          </cell>
          <cell r="R358">
            <v>24389.974119364269</v>
          </cell>
          <cell r="S358">
            <v>24205.482752166652</v>
          </cell>
          <cell r="T358">
            <v>23996.026528455426</v>
          </cell>
          <cell r="U358">
            <v>44336.470089911512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CO358">
            <v>817986.63912803528</v>
          </cell>
        </row>
        <row r="359">
          <cell r="A359">
            <v>-154512.11952530226</v>
          </cell>
          <cell r="B359">
            <v>7267.71825234875</v>
          </cell>
          <cell r="C359">
            <v>40622.915885611234</v>
          </cell>
          <cell r="D359">
            <v>39720.73221149802</v>
          </cell>
          <cell r="E359">
            <v>22951.989583131741</v>
          </cell>
          <cell r="F359">
            <v>23085.068394415364</v>
          </cell>
          <cell r="G359">
            <v>22631.414782885404</v>
          </cell>
          <cell r="H359">
            <v>22460.743751706526</v>
          </cell>
          <cell r="I359">
            <v>23420.137017371715</v>
          </cell>
          <cell r="J359">
            <v>24057.142669516485</v>
          </cell>
          <cell r="K359">
            <v>24759.396850888144</v>
          </cell>
          <cell r="L359">
            <v>25550.773057047554</v>
          </cell>
          <cell r="M359">
            <v>26376.412046420373</v>
          </cell>
          <cell r="N359">
            <v>26963.276647513485</v>
          </cell>
          <cell r="O359">
            <v>34609.984791075949</v>
          </cell>
          <cell r="P359">
            <v>41924.119726816818</v>
          </cell>
          <cell r="Q359">
            <v>33116.98042577126</v>
          </cell>
          <cell r="R359">
            <v>23924.071859103555</v>
          </cell>
          <cell r="S359">
            <v>23764.06195670231</v>
          </cell>
          <cell r="T359">
            <v>23579.113570154223</v>
          </cell>
          <cell r="U359">
            <v>42805.852046948334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CO359">
            <v>772560.59762651124</v>
          </cell>
        </row>
        <row r="360">
          <cell r="A360">
            <v>-201916.14986590127</v>
          </cell>
          <cell r="B360">
            <v>9742.375529745259</v>
          </cell>
          <cell r="C360">
            <v>53040.869553454439</v>
          </cell>
          <cell r="D360">
            <v>49930.471950079751</v>
          </cell>
          <cell r="E360">
            <v>30594.589915437085</v>
          </cell>
          <cell r="F360">
            <v>30188.018145059512</v>
          </cell>
          <cell r="G360">
            <v>29059.724773076749</v>
          </cell>
          <cell r="H360">
            <v>28322.54441675415</v>
          </cell>
          <cell r="I360">
            <v>29059.986689383579</v>
          </cell>
          <cell r="J360">
            <v>29402.82108847065</v>
          </cell>
          <cell r="K360">
            <v>29825.866522168959</v>
          </cell>
          <cell r="L360">
            <v>30370.691947756022</v>
          </cell>
          <cell r="M360">
            <v>30958.964575893129</v>
          </cell>
          <cell r="N360">
            <v>31256.988375258021</v>
          </cell>
          <cell r="O360">
            <v>40779.847268251528</v>
          </cell>
          <cell r="P360">
            <v>50056.410816378091</v>
          </cell>
          <cell r="Q360">
            <v>38431.865481992267</v>
          </cell>
          <cell r="R360">
            <v>26355.017210176404</v>
          </cell>
          <cell r="S360">
            <v>26067.26999437184</v>
          </cell>
          <cell r="T360">
            <v>25754.446690919074</v>
          </cell>
          <cell r="U360">
            <v>50792.181226220506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CO360">
            <v>1009580.7493295063</v>
          </cell>
        </row>
        <row r="361">
          <cell r="A361">
            <v>-201083.02775337081</v>
          </cell>
          <cell r="B361">
            <v>10253.320108160231</v>
          </cell>
          <cell r="C361">
            <v>49128.977713648186</v>
          </cell>
          <cell r="D361">
            <v>50265.857458134196</v>
          </cell>
          <cell r="E361">
            <v>30460.27181445848</v>
          </cell>
          <cell r="F361">
            <v>30063.18436069708</v>
          </cell>
          <cell r="G361">
            <v>28946.747729552117</v>
          </cell>
          <cell r="H361">
            <v>28219.523730154186</v>
          </cell>
          <cell r="I361">
            <v>28960.86677406542</v>
          </cell>
          <cell r="J361">
            <v>29308.871209835823</v>
          </cell>
          <cell r="K361">
            <v>29736.823715359475</v>
          </cell>
          <cell r="L361">
            <v>30285.982251563495</v>
          </cell>
          <cell r="M361">
            <v>30878.426574868645</v>
          </cell>
          <cell r="N361">
            <v>31181.526728653043</v>
          </cell>
          <cell r="O361">
            <v>40671.412419482978</v>
          </cell>
          <cell r="P361">
            <v>49913.486438776221</v>
          </cell>
          <cell r="Q361">
            <v>38338.456794290367</v>
          </cell>
          <cell r="R361">
            <v>26312.293536434277</v>
          </cell>
          <cell r="S361">
            <v>26026.791293886738</v>
          </cell>
          <cell r="T361">
            <v>25716.215382061826</v>
          </cell>
          <cell r="U361">
            <v>50651.822117735632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CO361">
            <v>1005415.1387668541</v>
          </cell>
        </row>
        <row r="362">
          <cell r="A362">
            <v>-176922.31217321902</v>
          </cell>
          <cell r="B362">
            <v>10172.887496009425</v>
          </cell>
          <cell r="C362">
            <v>41056.994286116984</v>
          </cell>
          <cell r="D362">
            <v>44326.202466979914</v>
          </cell>
          <cell r="E362">
            <v>26565.018782282103</v>
          </cell>
          <cell r="F362">
            <v>26442.978494816445</v>
          </cell>
          <cell r="G362">
            <v>25670.389828796782</v>
          </cell>
          <cell r="H362">
            <v>25231.902263410258</v>
          </cell>
          <cell r="I362">
            <v>26086.368490665285</v>
          </cell>
          <cell r="J362">
            <v>26584.305071992247</v>
          </cell>
          <cell r="K362">
            <v>27154.563687176829</v>
          </cell>
          <cell r="L362">
            <v>27829.38333790395</v>
          </cell>
          <cell r="M362">
            <v>28542.807693938164</v>
          </cell>
          <cell r="N362">
            <v>28993.123188029385</v>
          </cell>
          <cell r="O362">
            <v>37526.779117026759</v>
          </cell>
          <cell r="P362">
            <v>45768.649583804916</v>
          </cell>
          <cell r="Q362">
            <v>35629.585306741421</v>
          </cell>
          <cell r="R362">
            <v>25073.298058704619</v>
          </cell>
          <cell r="S362">
            <v>24852.900510334679</v>
          </cell>
          <cell r="T362">
            <v>24607.499425944734</v>
          </cell>
          <cell r="U362">
            <v>46581.378603893652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CO362">
            <v>884611.56086609501</v>
          </cell>
        </row>
        <row r="363">
          <cell r="A363">
            <v>-161770.2952591792</v>
          </cell>
          <cell r="B363">
            <v>11280.884237893566</v>
          </cell>
          <cell r="C363">
            <v>40953.194321867675</v>
          </cell>
          <cell r="D363">
            <v>41384.368737795652</v>
          </cell>
          <cell r="E363">
            <v>24122.171440604499</v>
          </cell>
          <cell r="F363">
            <v>24172.62270464297</v>
          </cell>
          <cell r="G363">
            <v>23615.672940797333</v>
          </cell>
          <cell r="H363">
            <v>23358.2619382021</v>
          </cell>
          <cell r="I363">
            <v>24283.671610063386</v>
          </cell>
          <cell r="J363">
            <v>24875.635804019672</v>
          </cell>
          <cell r="K363">
            <v>25535.139482058919</v>
          </cell>
          <cell r="L363">
            <v>26288.765545881026</v>
          </cell>
          <cell r="M363">
            <v>27078.060647386454</v>
          </cell>
          <cell r="N363">
            <v>27620.699951959607</v>
          </cell>
          <cell r="O363">
            <v>35554.671261644697</v>
          </cell>
          <cell r="P363">
            <v>43169.279630373072</v>
          </cell>
          <cell r="Q363">
            <v>33930.758694543692</v>
          </cell>
          <cell r="R363">
            <v>24296.281319581183</v>
          </cell>
          <cell r="S363">
            <v>24116.713167347742</v>
          </cell>
          <cell r="T363">
            <v>23912.185462075489</v>
          </cell>
          <cell r="U363">
            <v>44028.663277032552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CO363">
            <v>808851.47629589587</v>
          </cell>
        </row>
        <row r="364">
          <cell r="A364">
            <v>-201245.76528171721</v>
          </cell>
          <cell r="B364">
            <v>9378.1201397337863</v>
          </cell>
          <cell r="C364">
            <v>49421.459566054516</v>
          </cell>
          <cell r="D364">
            <v>49453.213019107643</v>
          </cell>
          <cell r="E364">
            <v>30486.508779528405</v>
          </cell>
          <cell r="F364">
            <v>30087.568711101077</v>
          </cell>
          <cell r="G364">
            <v>28968.816048885637</v>
          </cell>
          <cell r="H364">
            <v>28239.647229043127</v>
          </cell>
          <cell r="I364">
            <v>28980.228317572866</v>
          </cell>
          <cell r="J364">
            <v>29327.222866582786</v>
          </cell>
          <cell r="K364">
            <v>29754.216851466779</v>
          </cell>
          <cell r="L364">
            <v>30302.528981482174</v>
          </cell>
          <cell r="M364">
            <v>30894.158428612107</v>
          </cell>
          <cell r="N364">
            <v>31196.266995018144</v>
          </cell>
          <cell r="O364">
            <v>40692.59349127287</v>
          </cell>
          <cell r="P364">
            <v>49941.404506970008</v>
          </cell>
          <cell r="Q364">
            <v>38356.702737752959</v>
          </cell>
          <cell r="R364">
            <v>26320.638945783139</v>
          </cell>
          <cell r="S364">
            <v>26034.69818240701</v>
          </cell>
          <cell r="T364">
            <v>25723.683277362215</v>
          </cell>
          <cell r="U364">
            <v>50679.239100255014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CO364">
            <v>1006228.826408586</v>
          </cell>
        </row>
        <row r="365">
          <cell r="A365">
            <v>-183759.48443473116</v>
          </cell>
          <cell r="B365">
            <v>7922.0637327512522</v>
          </cell>
          <cell r="C365">
            <v>46963.955101216794</v>
          </cell>
          <cell r="D365">
            <v>46904.47024079274</v>
          </cell>
          <cell r="E365">
            <v>27667.325371456318</v>
          </cell>
          <cell r="F365">
            <v>27467.450267808716</v>
          </cell>
          <cell r="G365">
            <v>26597.557043009401</v>
          </cell>
          <cell r="H365">
            <v>26077.360774461064</v>
          </cell>
          <cell r="I365">
            <v>26899.814593444426</v>
          </cell>
          <cell r="J365">
            <v>27355.32230285689</v>
          </cell>
          <cell r="K365">
            <v>27885.310116359877</v>
          </cell>
          <cell r="L365">
            <v>28524.569285290723</v>
          </cell>
          <cell r="M365">
            <v>29203.757845567074</v>
          </cell>
          <cell r="N365">
            <v>29612.41328874301</v>
          </cell>
          <cell r="O365">
            <v>38416.669961395768</v>
          </cell>
          <cell r="P365">
            <v>46941.585189925143</v>
          </cell>
          <cell r="Q365">
            <v>36396.161153107721</v>
          </cell>
          <cell r="R365">
            <v>25423.917868965145</v>
          </cell>
          <cell r="S365">
            <v>25185.096528152135</v>
          </cell>
          <cell r="T365">
            <v>24921.251804507825</v>
          </cell>
          <cell r="U365">
            <v>47733.261849759117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CO365">
            <v>918797.42217365571</v>
          </cell>
        </row>
        <row r="366">
          <cell r="A366">
            <v>-187966.98189666885</v>
          </cell>
          <cell r="B366">
            <v>9082.3794749937515</v>
          </cell>
          <cell r="C366">
            <v>50728.643333370841</v>
          </cell>
          <cell r="D366">
            <v>47813.13350712687</v>
          </cell>
          <cell r="E366">
            <v>28345.668990548314</v>
          </cell>
          <cell r="F366">
            <v>28097.895460619926</v>
          </cell>
          <cell r="G366">
            <v>27168.122410003431</v>
          </cell>
          <cell r="H366">
            <v>26597.643780850332</v>
          </cell>
          <cell r="I366">
            <v>27400.397624258534</v>
          </cell>
          <cell r="J366">
            <v>27829.795216203725</v>
          </cell>
          <cell r="K366">
            <v>28335.000957618191</v>
          </cell>
          <cell r="L366">
            <v>28952.376717563813</v>
          </cell>
          <cell r="M366">
            <v>29610.497061587681</v>
          </cell>
          <cell r="N366">
            <v>29993.515508680342</v>
          </cell>
          <cell r="O366">
            <v>38964.295986581783</v>
          </cell>
          <cell r="P366">
            <v>47663.392890097923</v>
          </cell>
          <cell r="Q366">
            <v>36867.90090232034</v>
          </cell>
          <cell r="R366">
            <v>25639.684256786146</v>
          </cell>
          <cell r="S366">
            <v>25389.525179116645</v>
          </cell>
          <cell r="T366">
            <v>25114.330505173697</v>
          </cell>
          <cell r="U366">
            <v>48442.114230253617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CO366">
            <v>939834.90948334418</v>
          </cell>
        </row>
        <row r="367">
          <cell r="A367">
            <v>-173319.12596217546</v>
          </cell>
          <cell r="B367">
            <v>12312.740703450603</v>
          </cell>
          <cell r="C367">
            <v>44444.946445842972</v>
          </cell>
          <cell r="D367">
            <v>46392.180284860966</v>
          </cell>
          <cell r="E367">
            <v>25984.103785476647</v>
          </cell>
          <cell r="F367">
            <v>25903.082405488647</v>
          </cell>
          <cell r="G367">
            <v>25181.773191128246</v>
          </cell>
          <cell r="H367">
            <v>24786.346069634426</v>
          </cell>
          <cell r="I367">
            <v>25657.682819330264</v>
          </cell>
          <cell r="J367">
            <v>26177.979393996946</v>
          </cell>
          <cell r="K367">
            <v>26769.460700636264</v>
          </cell>
          <cell r="L367">
            <v>27463.020706697869</v>
          </cell>
          <cell r="M367">
            <v>28194.487309216922</v>
          </cell>
          <cell r="N367">
            <v>28666.757628383013</v>
          </cell>
          <cell r="O367">
            <v>37057.80710679754</v>
          </cell>
          <cell r="P367">
            <v>45150.513131955522</v>
          </cell>
          <cell r="Q367">
            <v>35225.600236057311</v>
          </cell>
          <cell r="R367">
            <v>24888.521601811524</v>
          </cell>
          <cell r="S367">
            <v>24677.833382437151</v>
          </cell>
          <cell r="T367">
            <v>24442.15208630191</v>
          </cell>
          <cell r="U367">
            <v>45974.336734903773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CO367">
            <v>866595.62981087726</v>
          </cell>
        </row>
        <row r="368">
          <cell r="A368">
            <v>-187278.48396070773</v>
          </cell>
          <cell r="B368">
            <v>6773.1079528034461</v>
          </cell>
          <cell r="C368">
            <v>44813.029919503024</v>
          </cell>
          <cell r="D368">
            <v>47196.856370784139</v>
          </cell>
          <cell r="E368">
            <v>28234.667573234772</v>
          </cell>
          <cell r="F368">
            <v>27994.731948838016</v>
          </cell>
          <cell r="G368">
            <v>27074.757391709391</v>
          </cell>
          <cell r="H368">
            <v>26512.506765497346</v>
          </cell>
          <cell r="I368">
            <v>27318.484233552786</v>
          </cell>
          <cell r="J368">
            <v>27752.154379943371</v>
          </cell>
          <cell r="K368">
            <v>28261.415359806597</v>
          </cell>
          <cell r="L368">
            <v>28882.372032647647</v>
          </cell>
          <cell r="M368">
            <v>29543.939894711621</v>
          </cell>
          <cell r="N368">
            <v>29931.153476572137</v>
          </cell>
          <cell r="O368">
            <v>38874.684669776456</v>
          </cell>
          <cell r="P368">
            <v>47545.279185639309</v>
          </cell>
          <cell r="Q368">
            <v>36790.707310029</v>
          </cell>
          <cell r="R368">
            <v>25604.377114236879</v>
          </cell>
          <cell r="S368">
            <v>25356.073298155607</v>
          </cell>
          <cell r="T368">
            <v>25082.735884359485</v>
          </cell>
          <cell r="U368">
            <v>48326.120482120285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CO368">
            <v>936392.41980353859</v>
          </cell>
        </row>
        <row r="369">
          <cell r="A369">
            <v>-197885.60872573641</v>
          </cell>
          <cell r="B369">
            <v>8566.7703322981542</v>
          </cell>
          <cell r="C369">
            <v>47829.779227791296</v>
          </cell>
          <cell r="D369">
            <v>48465.444510462534</v>
          </cell>
          <cell r="E369">
            <v>29944.775652053213</v>
          </cell>
          <cell r="F369">
            <v>29584.087825616414</v>
          </cell>
          <cell r="G369">
            <v>28513.15589083104</v>
          </cell>
          <cell r="H369">
            <v>27824.143150740383</v>
          </cell>
          <cell r="I369">
            <v>28580.456869575719</v>
          </cell>
          <cell r="J369">
            <v>28948.303262984708</v>
          </cell>
          <cell r="K369">
            <v>29395.088499735488</v>
          </cell>
          <cell r="L369">
            <v>29960.876975449435</v>
          </cell>
          <cell r="M369">
            <v>30569.331745850977</v>
          </cell>
          <cell r="N369">
            <v>30891.914316399801</v>
          </cell>
          <cell r="O369">
            <v>40255.252959186691</v>
          </cell>
          <cell r="P369">
            <v>49364.960457310139</v>
          </cell>
          <cell r="Q369">
            <v>37979.965870916334</v>
          </cell>
          <cell r="R369">
            <v>26148.325391430379</v>
          </cell>
          <cell r="S369">
            <v>25871.439076969153</v>
          </cell>
          <cell r="T369">
            <v>25569.488374636465</v>
          </cell>
          <cell r="U369">
            <v>50113.141320021095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CO369">
            <v>989428.04362868203</v>
          </cell>
        </row>
        <row r="370">
          <cell r="A370">
            <v>-156581.40774359656</v>
          </cell>
          <cell r="B370">
            <v>10279.564586263303</v>
          </cell>
          <cell r="C370">
            <v>42433.402302253191</v>
          </cell>
          <cell r="D370">
            <v>40988.841904603687</v>
          </cell>
          <cell r="E370">
            <v>23285.605579728195</v>
          </cell>
          <cell r="F370">
            <v>23395.12747860184</v>
          </cell>
          <cell r="G370">
            <v>22912.024385711637</v>
          </cell>
          <cell r="H370">
            <v>22716.624000010874</v>
          </cell>
          <cell r="I370">
            <v>23666.328625878232</v>
          </cell>
          <cell r="J370">
            <v>24290.49306803014</v>
          </cell>
          <cell r="K370">
            <v>24980.559185056656</v>
          </cell>
          <cell r="L370">
            <v>25761.172917608383</v>
          </cell>
          <cell r="M370">
            <v>26576.450353096428</v>
          </cell>
          <cell r="N370">
            <v>27150.706429899954</v>
          </cell>
          <cell r="O370">
            <v>34879.312602251055</v>
          </cell>
          <cell r="P370">
            <v>42279.111781679239</v>
          </cell>
          <cell r="Q370">
            <v>33348.986627552156</v>
          </cell>
          <cell r="R370">
            <v>24030.187869454356</v>
          </cell>
          <cell r="S370">
            <v>23864.601957676656</v>
          </cell>
          <cell r="T370">
            <v>23674.071555062343</v>
          </cell>
          <cell r="U370">
            <v>43154.472549452737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CO370">
            <v>782907.03871798271</v>
          </cell>
        </row>
        <row r="371">
          <cell r="A371">
            <v>-197447.89609253115</v>
          </cell>
          <cell r="B371">
            <v>6145.8883565880824</v>
          </cell>
          <cell r="C371">
            <v>45355.317707805923</v>
          </cell>
          <cell r="D371">
            <v>51527.908485178094</v>
          </cell>
          <cell r="E371">
            <v>29874.206489643402</v>
          </cell>
          <cell r="F371">
            <v>29518.501612449661</v>
          </cell>
          <cell r="G371">
            <v>28453.799070901419</v>
          </cell>
          <cell r="H371">
            <v>27770.017284521928</v>
          </cell>
          <cell r="I371">
            <v>28528.380423056638</v>
          </cell>
          <cell r="J371">
            <v>28898.943093391325</v>
          </cell>
          <cell r="K371">
            <v>29348.306448400603</v>
          </cell>
          <cell r="L371">
            <v>29916.371489854071</v>
          </cell>
          <cell r="M371">
            <v>30527.018020202238</v>
          </cell>
          <cell r="N371">
            <v>30852.267648108849</v>
          </cell>
          <cell r="O371">
            <v>40198.282555362443</v>
          </cell>
          <cell r="P371">
            <v>49289.869657620213</v>
          </cell>
          <cell r="Q371">
            <v>37930.890036721947</v>
          </cell>
          <cell r="R371">
            <v>26125.878871943365</v>
          </cell>
          <cell r="S371">
            <v>25850.172040226724</v>
          </cell>
          <cell r="T371">
            <v>25549.4020912224</v>
          </cell>
          <cell r="U371">
            <v>50039.398282781796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CO371">
            <v>987239.48046265577</v>
          </cell>
        </row>
        <row r="372">
          <cell r="A372">
            <v>-170980.87297569204</v>
          </cell>
          <cell r="B372">
            <v>8538.2153011123519</v>
          </cell>
          <cell r="C372">
            <v>43604.918874099778</v>
          </cell>
          <cell r="D372">
            <v>44596.580605026553</v>
          </cell>
          <cell r="E372">
            <v>25607.124593557295</v>
          </cell>
          <cell r="F372">
            <v>25552.722038491396</v>
          </cell>
          <cell r="G372">
            <v>24864.690130371273</v>
          </cell>
          <cell r="H372">
            <v>24497.206669192325</v>
          </cell>
          <cell r="I372">
            <v>25379.491381932545</v>
          </cell>
          <cell r="J372">
            <v>25914.298258910072</v>
          </cell>
          <cell r="K372">
            <v>26519.551826756127</v>
          </cell>
          <cell r="L372">
            <v>27225.273205908765</v>
          </cell>
          <cell r="M372">
            <v>27968.448150504759</v>
          </cell>
          <cell r="N372">
            <v>28454.965841938618</v>
          </cell>
          <cell r="O372">
            <v>36753.472237804468</v>
          </cell>
          <cell r="P372">
            <v>44749.379435295312</v>
          </cell>
          <cell r="Q372">
            <v>34963.438015540778</v>
          </cell>
          <cell r="R372">
            <v>24768.612699840902</v>
          </cell>
          <cell r="S372">
            <v>24564.225255999831</v>
          </cell>
          <cell r="T372">
            <v>24334.851522833342</v>
          </cell>
          <cell r="U372">
            <v>45580.402760929544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CO372">
            <v>854904.36487846007</v>
          </cell>
        </row>
        <row r="373">
          <cell r="A373">
            <v>-195719.49977823545</v>
          </cell>
          <cell r="B373">
            <v>4262.4535799797159</v>
          </cell>
          <cell r="C373">
            <v>49486.133401172454</v>
          </cell>
          <cell r="D373">
            <v>47642.972848414385</v>
          </cell>
          <cell r="E373">
            <v>29595.549967168889</v>
          </cell>
          <cell r="F373">
            <v>29259.521266655589</v>
          </cell>
          <cell r="G373">
            <v>28219.416736438223</v>
          </cell>
          <cell r="H373">
            <v>27556.290422231694</v>
          </cell>
          <cell r="I373">
            <v>28322.746106391263</v>
          </cell>
          <cell r="J373">
            <v>28704.034542148729</v>
          </cell>
          <cell r="K373">
            <v>29163.578115315759</v>
          </cell>
          <cell r="L373">
            <v>29740.632634190159</v>
          </cell>
          <cell r="M373">
            <v>30359.933769241114</v>
          </cell>
          <cell r="N373">
            <v>30695.714809213649</v>
          </cell>
          <cell r="O373">
            <v>39973.32346457128</v>
          </cell>
          <cell r="P373">
            <v>48993.358541477035</v>
          </cell>
          <cell r="Q373">
            <v>37737.104240955778</v>
          </cell>
          <cell r="R373">
            <v>26037.244277904494</v>
          </cell>
          <cell r="S373">
            <v>25766.194870885702</v>
          </cell>
          <cell r="T373">
            <v>25470.087363734514</v>
          </cell>
          <cell r="U373">
            <v>49748.209077580541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CO373">
            <v>978597.49889117712</v>
          </cell>
        </row>
        <row r="374">
          <cell r="A374">
            <v>-169341.58112375534</v>
          </cell>
          <cell r="B374">
            <v>10217.148035150269</v>
          </cell>
          <cell r="C374">
            <v>42825.853853612774</v>
          </cell>
          <cell r="D374">
            <v>44654.243572974665</v>
          </cell>
          <cell r="E374">
            <v>25342.833722879572</v>
          </cell>
          <cell r="F374">
            <v>25307.092973467057</v>
          </cell>
          <cell r="G374">
            <v>24642.390969035747</v>
          </cell>
          <cell r="H374">
            <v>24294.498123128928</v>
          </cell>
          <cell r="I374">
            <v>25184.458184395342</v>
          </cell>
          <cell r="J374">
            <v>25729.437878636556</v>
          </cell>
          <cell r="K374">
            <v>26344.3468412191</v>
          </cell>
          <cell r="L374">
            <v>27058.59426093808</v>
          </cell>
          <cell r="M374">
            <v>27809.977637160955</v>
          </cell>
          <cell r="N374">
            <v>28306.483812050399</v>
          </cell>
          <cell r="O374">
            <v>36540.110521221912</v>
          </cell>
          <cell r="P374">
            <v>44468.154433435535</v>
          </cell>
          <cell r="Q374">
            <v>34779.642509039724</v>
          </cell>
          <cell r="R374">
            <v>24684.547507959855</v>
          </cell>
          <cell r="S374">
            <v>24484.577383396216</v>
          </cell>
          <cell r="T374">
            <v>24259.625728011844</v>
          </cell>
          <cell r="U374">
            <v>45304.225308160065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CO374">
            <v>846707.90561877668</v>
          </cell>
        </row>
        <row r="375">
          <cell r="A375">
            <v>-183190.65942386218</v>
          </cell>
          <cell r="B375">
            <v>6352.5496953267066</v>
          </cell>
          <cell r="C375">
            <v>45903.77817323085</v>
          </cell>
          <cell r="D375">
            <v>47372.28741171115</v>
          </cell>
          <cell r="E375">
            <v>27575.617932534966</v>
          </cell>
          <cell r="F375">
            <v>27382.218370012626</v>
          </cell>
          <cell r="G375">
            <v>26520.42048998284</v>
          </cell>
          <cell r="H375">
            <v>26007.022054250032</v>
          </cell>
          <cell r="I375">
            <v>26832.139175807344</v>
          </cell>
          <cell r="J375">
            <v>27291.176795335363</v>
          </cell>
          <cell r="K375">
            <v>27824.514976260565</v>
          </cell>
          <cell r="L375">
            <v>28466.732633096915</v>
          </cell>
          <cell r="M375">
            <v>29148.769472771506</v>
          </cell>
          <cell r="N375">
            <v>29560.890863272958</v>
          </cell>
          <cell r="O375">
            <v>38342.634651203291</v>
          </cell>
          <cell r="P375">
            <v>46844.001703158952</v>
          </cell>
          <cell r="Q375">
            <v>36332.385150768889</v>
          </cell>
          <cell r="R375">
            <v>25394.74772233823</v>
          </cell>
          <cell r="S375">
            <v>25157.459166357192</v>
          </cell>
          <cell r="T375">
            <v>24895.148878719148</v>
          </cell>
          <cell r="U375">
            <v>47637.42983400909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CO375">
            <v>915953.29711931082</v>
          </cell>
        </row>
        <row r="376">
          <cell r="A376">
            <v>-187913.14156825075</v>
          </cell>
          <cell r="B376">
            <v>6583.055891349999</v>
          </cell>
          <cell r="C376">
            <v>47538.661631266426</v>
          </cell>
          <cell r="D376">
            <v>48520.304822713777</v>
          </cell>
          <cell r="E376">
            <v>28336.988713599108</v>
          </cell>
          <cell r="F376">
            <v>28089.828105490677</v>
          </cell>
          <cell r="G376">
            <v>27160.821294073983</v>
          </cell>
          <cell r="H376">
            <v>26590.986092239029</v>
          </cell>
          <cell r="I376">
            <v>27393.992022110564</v>
          </cell>
          <cell r="J376">
            <v>27823.723726509226</v>
          </cell>
          <cell r="K376">
            <v>28329.246586332389</v>
          </cell>
          <cell r="L376">
            <v>28946.902372573284</v>
          </cell>
          <cell r="M376">
            <v>29605.292311455523</v>
          </cell>
          <cell r="N376">
            <v>29988.63881680648</v>
          </cell>
          <cell r="O376">
            <v>38957.288408962799</v>
          </cell>
          <cell r="P376">
            <v>47654.156434465156</v>
          </cell>
          <cell r="Q376">
            <v>36861.864386967631</v>
          </cell>
          <cell r="R376">
            <v>25636.923249016807</v>
          </cell>
          <cell r="S376">
            <v>25386.909252237121</v>
          </cell>
          <cell r="T376">
            <v>25111.859815470641</v>
          </cell>
          <cell r="U376">
            <v>48433.043554558622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CO376">
            <v>939565.70784125372</v>
          </cell>
        </row>
        <row r="377">
          <cell r="A377">
            <v>-193596.89156743116</v>
          </cell>
          <cell r="B377">
            <v>4771.913294594342</v>
          </cell>
          <cell r="C377">
            <v>46008.623677074298</v>
          </cell>
          <cell r="D377">
            <v>47241.762150295268</v>
          </cell>
          <cell r="E377">
            <v>29253.33758352368</v>
          </cell>
          <cell r="F377">
            <v>28941.47279370248</v>
          </cell>
          <cell r="G377">
            <v>27931.5765787821</v>
          </cell>
          <cell r="H377">
            <v>27293.816828059782</v>
          </cell>
          <cell r="I377">
            <v>28070.210802209287</v>
          </cell>
          <cell r="J377">
            <v>28464.671331407721</v>
          </cell>
          <cell r="K377">
            <v>28936.717022560944</v>
          </cell>
          <cell r="L377">
            <v>29524.811335044935</v>
          </cell>
          <cell r="M377">
            <v>30154.741013359046</v>
          </cell>
          <cell r="N377">
            <v>30503.455465384643</v>
          </cell>
          <cell r="O377">
            <v>39697.055799997375</v>
          </cell>
          <cell r="P377">
            <v>48629.219296030402</v>
          </cell>
          <cell r="Q377">
            <v>37499.11986328246</v>
          </cell>
          <cell r="R377">
            <v>25928.393943341711</v>
          </cell>
          <cell r="S377">
            <v>25663.064224465488</v>
          </cell>
          <cell r="T377">
            <v>25372.682566923111</v>
          </cell>
          <cell r="U377">
            <v>49390.605562261015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CO377">
            <v>967984.45783715579</v>
          </cell>
        </row>
        <row r="378">
          <cell r="A378">
            <v>-181887.60952135565</v>
          </cell>
          <cell r="B378">
            <v>5567.9529609332312</v>
          </cell>
          <cell r="C378">
            <v>46767.818210140613</v>
          </cell>
          <cell r="D378">
            <v>44695.315734557444</v>
          </cell>
          <cell r="E378">
            <v>27365.536858281172</v>
          </cell>
          <cell r="F378">
            <v>27186.971301069796</v>
          </cell>
          <cell r="G378">
            <v>26343.718031440476</v>
          </cell>
          <cell r="H378">
            <v>25845.891898644564</v>
          </cell>
          <cell r="I378">
            <v>26677.110046164424</v>
          </cell>
          <cell r="J378">
            <v>27144.233894223406</v>
          </cell>
          <cell r="K378">
            <v>27685.247011832478</v>
          </cell>
          <cell r="L378">
            <v>28334.24189769962</v>
          </cell>
          <cell r="M378">
            <v>29022.803503551891</v>
          </cell>
          <cell r="N378">
            <v>29442.864598248176</v>
          </cell>
          <cell r="O378">
            <v>38173.036441059565</v>
          </cell>
          <cell r="P378">
            <v>46620.459927591102</v>
          </cell>
          <cell r="Q378">
            <v>36186.288702754187</v>
          </cell>
          <cell r="R378">
            <v>25327.925490558446</v>
          </cell>
          <cell r="S378">
            <v>25094.148199180578</v>
          </cell>
          <cell r="T378">
            <v>24835.352958613614</v>
          </cell>
          <cell r="U378">
            <v>47417.900283807016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CO378">
            <v>909438.04760677821</v>
          </cell>
        </row>
        <row r="379">
          <cell r="A379">
            <v>-184092.35048944614</v>
          </cell>
          <cell r="B379">
            <v>11204.662437363339</v>
          </cell>
          <cell r="C379">
            <v>45035.780719126589</v>
          </cell>
          <cell r="D379">
            <v>46120.770794381853</v>
          </cell>
          <cell r="E379">
            <v>27720.990897406395</v>
          </cell>
          <cell r="F379">
            <v>27517.326424822168</v>
          </cell>
          <cell r="G379">
            <v>26642.695951442824</v>
          </cell>
          <cell r="H379">
            <v>26118.521714720519</v>
          </cell>
          <cell r="I379">
            <v>26939.417017458167</v>
          </cell>
          <cell r="J379">
            <v>27392.859087647288</v>
          </cell>
          <cell r="K379">
            <v>27920.88632704693</v>
          </cell>
          <cell r="L379">
            <v>28558.414242642917</v>
          </cell>
          <cell r="M379">
            <v>29235.936041599154</v>
          </cell>
          <cell r="N379">
            <v>29642.563275413624</v>
          </cell>
          <cell r="O379">
            <v>38459.994078905489</v>
          </cell>
          <cell r="P379">
            <v>46998.689272243224</v>
          </cell>
          <cell r="Q379">
            <v>36433.48171018315</v>
          </cell>
          <cell r="R379">
            <v>25440.987708437096</v>
          </cell>
          <cell r="S379">
            <v>25201.269409807581</v>
          </cell>
          <cell r="T379">
            <v>24936.526762109497</v>
          </cell>
          <cell r="U379">
            <v>47789.34100308083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CO379">
            <v>920461.75244723062</v>
          </cell>
        </row>
        <row r="380">
          <cell r="A380">
            <v>-168424.06260902391</v>
          </cell>
          <cell r="B380">
            <v>7227.5009326410218</v>
          </cell>
          <cell r="C380">
            <v>42228.868411269868</v>
          </cell>
          <cell r="D380">
            <v>44228.127012855388</v>
          </cell>
          <cell r="E380">
            <v>25194.909015735393</v>
          </cell>
          <cell r="F380">
            <v>25169.613357101116</v>
          </cell>
          <cell r="G380">
            <v>24517.969197467843</v>
          </cell>
          <cell r="H380">
            <v>24181.041300972647</v>
          </cell>
          <cell r="I380">
            <v>25075.297286952729</v>
          </cell>
          <cell r="J380">
            <v>25625.970749619184</v>
          </cell>
          <cell r="K380">
            <v>26246.283877071888</v>
          </cell>
          <cell r="L380">
            <v>26965.30335740195</v>
          </cell>
          <cell r="M380">
            <v>27721.281027182711</v>
          </cell>
          <cell r="N380">
            <v>28223.377798092923</v>
          </cell>
          <cell r="O380">
            <v>36420.691074911541</v>
          </cell>
          <cell r="P380">
            <v>44310.751622150419</v>
          </cell>
          <cell r="Q380">
            <v>34676.771394332565</v>
          </cell>
          <cell r="R380">
            <v>24637.495868006823</v>
          </cell>
          <cell r="S380">
            <v>24439.998135542104</v>
          </cell>
          <cell r="T380">
            <v>24217.521535611428</v>
          </cell>
          <cell r="U380">
            <v>45149.647631239408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CO380">
            <v>842120.31304511952</v>
          </cell>
        </row>
        <row r="381">
          <cell r="A381">
            <v>-162640.87884848405</v>
          </cell>
          <cell r="B381">
            <v>7569.0601713225624</v>
          </cell>
          <cell r="C381">
            <v>42011.044265737699</v>
          </cell>
          <cell r="D381">
            <v>44516.848171366728</v>
          </cell>
          <cell r="E381">
            <v>24262.5291777233</v>
          </cell>
          <cell r="F381">
            <v>24303.069661244197</v>
          </cell>
          <cell r="G381">
            <v>23733.73001620244</v>
          </cell>
          <cell r="H381">
            <v>23465.914967408818</v>
          </cell>
          <cell r="I381">
            <v>24387.248469147162</v>
          </cell>
          <cell r="J381">
            <v>24973.810154846098</v>
          </cell>
          <cell r="K381">
            <v>25628.186113744741</v>
          </cell>
          <cell r="L381">
            <v>26377.284227897813</v>
          </cell>
          <cell r="M381">
            <v>27162.220053255965</v>
          </cell>
          <cell r="N381">
            <v>27699.554744274195</v>
          </cell>
          <cell r="O381">
            <v>35667.981901737941</v>
          </cell>
          <cell r="P381">
            <v>43318.630626800041</v>
          </cell>
          <cell r="Q381">
            <v>34028.367519695181</v>
          </cell>
          <cell r="R381">
            <v>24340.92607054289</v>
          </cell>
          <cell r="S381">
            <v>24159.011999450042</v>
          </cell>
          <cell r="T381">
            <v>23952.135848205115</v>
          </cell>
          <cell r="U381">
            <v>44175.333656582778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CO381">
            <v>813204.39424242021</v>
          </cell>
        </row>
        <row r="382">
          <cell r="A382">
            <v>-168606.04724296203</v>
          </cell>
          <cell r="B382">
            <v>7334.1714288038784</v>
          </cell>
          <cell r="C382">
            <v>43013.681343332661</v>
          </cell>
          <cell r="D382">
            <v>42737.178802907496</v>
          </cell>
          <cell r="E382">
            <v>25224.249048931175</v>
          </cell>
          <cell r="F382">
            <v>25196.88166532234</v>
          </cell>
          <cell r="G382">
            <v>24542.647555658048</v>
          </cell>
          <cell r="H382">
            <v>24203.544823153803</v>
          </cell>
          <cell r="I382">
            <v>25096.948736642829</v>
          </cell>
          <cell r="J382">
            <v>25646.492872384631</v>
          </cell>
          <cell r="K382">
            <v>26265.734114147985</v>
          </cell>
          <cell r="L382">
            <v>26983.807083111147</v>
          </cell>
          <cell r="M382">
            <v>27738.873500619891</v>
          </cell>
          <cell r="N382">
            <v>28239.86140827107</v>
          </cell>
          <cell r="O382">
            <v>36444.377250038182</v>
          </cell>
          <cell r="P382">
            <v>44341.971583963277</v>
          </cell>
          <cell r="Q382">
            <v>34697.175301013631</v>
          </cell>
          <cell r="R382">
            <v>24646.828296002073</v>
          </cell>
          <cell r="S382">
            <v>24448.840178478233</v>
          </cell>
          <cell r="T382">
            <v>24225.872665227078</v>
          </cell>
          <cell r="U382">
            <v>45180.307243549963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CO382">
            <v>843030.23621481005</v>
          </cell>
        </row>
        <row r="383">
          <cell r="A383">
            <v>-156164.61573704402</v>
          </cell>
          <cell r="B383">
            <v>7164.8265091833455</v>
          </cell>
          <cell r="C383">
            <v>39168.037504661188</v>
          </cell>
          <cell r="D383">
            <v>37325.559147123</v>
          </cell>
          <cell r="E383">
            <v>23218.409294836558</v>
          </cell>
          <cell r="F383">
            <v>23332.675981171276</v>
          </cell>
          <cell r="G383">
            <v>22855.504545514428</v>
          </cell>
          <cell r="H383">
            <v>22665.0850982837</v>
          </cell>
          <cell r="I383">
            <v>23616.741191127105</v>
          </cell>
          <cell r="J383">
            <v>24243.492084809812</v>
          </cell>
          <cell r="K383">
            <v>24936.013098041309</v>
          </cell>
          <cell r="L383">
            <v>25718.794587085693</v>
          </cell>
          <cell r="M383">
            <v>26536.159026595837</v>
          </cell>
          <cell r="N383">
            <v>27112.954687828395</v>
          </cell>
          <cell r="O383">
            <v>34825.065118576378</v>
          </cell>
          <cell r="P383">
            <v>42207.609972724676</v>
          </cell>
          <cell r="Q383">
            <v>33302.256389822061</v>
          </cell>
          <cell r="R383">
            <v>24008.81418912769</v>
          </cell>
          <cell r="S383">
            <v>23844.351386308903</v>
          </cell>
          <cell r="T383">
            <v>23654.945302509281</v>
          </cell>
          <cell r="U383">
            <v>43084.254086176865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CO383">
            <v>780823.0786852201</v>
          </cell>
        </row>
        <row r="384">
          <cell r="A384">
            <v>-172714.77361105679</v>
          </cell>
          <cell r="B384">
            <v>5872.0979670714805</v>
          </cell>
          <cell r="C384">
            <v>43798.533502699225</v>
          </cell>
          <cell r="D384">
            <v>44730.765395678347</v>
          </cell>
          <cell r="E384">
            <v>25886.668536905854</v>
          </cell>
          <cell r="F384">
            <v>25812.527143608306</v>
          </cell>
          <cell r="G384">
            <v>25099.818888332025</v>
          </cell>
          <cell r="H384">
            <v>24711.614174724702</v>
          </cell>
          <cell r="I384">
            <v>25585.780569990988</v>
          </cell>
          <cell r="J384">
            <v>26109.827523837223</v>
          </cell>
          <cell r="K384">
            <v>26704.868453189963</v>
          </cell>
          <cell r="L384">
            <v>27401.571726666654</v>
          </cell>
          <cell r="M384">
            <v>28136.0645047547</v>
          </cell>
          <cell r="N384">
            <v>28612.017245359821</v>
          </cell>
          <cell r="O384">
            <v>36979.147742448775</v>
          </cell>
          <cell r="P384">
            <v>45046.834832776265</v>
          </cell>
          <cell r="Q384">
            <v>35157.840949419202</v>
          </cell>
          <cell r="R384">
            <v>24857.529563206241</v>
          </cell>
          <cell r="S384">
            <v>24648.469862443613</v>
          </cell>
          <cell r="T384">
            <v>24414.418839222388</v>
          </cell>
          <cell r="U384">
            <v>45872.519299094507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CO384">
            <v>863573.86805528391</v>
          </cell>
        </row>
        <row r="385">
          <cell r="A385">
            <v>-165428.24190194748</v>
          </cell>
          <cell r="B385">
            <v>6416.5744210096163</v>
          </cell>
          <cell r="C385">
            <v>41274.674670843888</v>
          </cell>
          <cell r="D385">
            <v>46421.421695956233</v>
          </cell>
          <cell r="E385">
            <v>24711.915055793186</v>
          </cell>
          <cell r="F385">
            <v>24720.724016017331</v>
          </cell>
          <cell r="G385">
            <v>24111.715466682777</v>
          </cell>
          <cell r="H385">
            <v>23810.589597036706</v>
          </cell>
          <cell r="I385">
            <v>24718.872351967002</v>
          </cell>
          <cell r="J385">
            <v>25288.13673032145</v>
          </cell>
          <cell r="K385">
            <v>25926.095179108008</v>
          </cell>
          <cell r="L385">
            <v>26660.696075796055</v>
          </cell>
          <cell r="M385">
            <v>27431.67472872205</v>
          </cell>
          <cell r="N385">
            <v>27952.025543616452</v>
          </cell>
          <cell r="O385">
            <v>36030.770605362231</v>
          </cell>
          <cell r="P385">
            <v>43796.810384094613</v>
          </cell>
          <cell r="Q385">
            <v>34340.883441499122</v>
          </cell>
          <cell r="R385">
            <v>24483.865968435231</v>
          </cell>
          <cell r="S385">
            <v>24294.440926959214</v>
          </cell>
          <cell r="T385">
            <v>24080.045714227643</v>
          </cell>
          <cell r="U385">
            <v>44644.930834863888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CO385">
            <v>827141.20950973732</v>
          </cell>
        </row>
        <row r="386">
          <cell r="A386">
            <v>-201777.72753656065</v>
          </cell>
          <cell r="B386">
            <v>7249.2477512373589</v>
          </cell>
          <cell r="C386">
            <v>50314.451286678028</v>
          </cell>
          <cell r="D386">
            <v>52566.626354966545</v>
          </cell>
          <cell r="E386">
            <v>30572.273109616566</v>
          </cell>
          <cell r="F386">
            <v>30167.277148089241</v>
          </cell>
          <cell r="G386">
            <v>29040.953760650751</v>
          </cell>
          <cell r="H386">
            <v>28305.427642160248</v>
          </cell>
          <cell r="I386">
            <v>29043.518023678938</v>
          </cell>
          <cell r="J386">
            <v>29387.211418715982</v>
          </cell>
          <cell r="K386">
            <v>29811.07215704026</v>
          </cell>
          <cell r="L386">
            <v>30356.617524225148</v>
          </cell>
          <cell r="M386">
            <v>30945.583274959514</v>
          </cell>
          <cell r="N386">
            <v>31244.450505068409</v>
          </cell>
          <cell r="O386">
            <v>40761.83093652477</v>
          </cell>
          <cell r="P386">
            <v>50032.664087093508</v>
          </cell>
          <cell r="Q386">
            <v>38416.345730520145</v>
          </cell>
          <cell r="R386">
            <v>26347.918718432586</v>
          </cell>
          <cell r="S386">
            <v>26060.544502483339</v>
          </cell>
          <cell r="T386">
            <v>25748.094600695811</v>
          </cell>
          <cell r="U386">
            <v>50768.860713599192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CO386">
            <v>1008888.6376828032</v>
          </cell>
        </row>
        <row r="387">
          <cell r="A387">
            <v>-171865.66391159871</v>
          </cell>
          <cell r="B387">
            <v>6720.8723344144237</v>
          </cell>
          <cell r="C387">
            <v>46272.63526452631</v>
          </cell>
          <cell r="D387">
            <v>45029.060548640497</v>
          </cell>
          <cell r="E387">
            <v>25749.772875827635</v>
          </cell>
          <cell r="F387">
            <v>25685.29780288149</v>
          </cell>
          <cell r="G387">
            <v>24984.673818923809</v>
          </cell>
          <cell r="H387">
            <v>24606.6165244148</v>
          </cell>
          <cell r="I387">
            <v>25484.758546640129</v>
          </cell>
          <cell r="J387">
            <v>26014.074750009728</v>
          </cell>
          <cell r="K387">
            <v>26614.116917740626</v>
          </cell>
          <cell r="L387">
            <v>27315.236454089725</v>
          </cell>
          <cell r="M387">
            <v>28053.980982043759</v>
          </cell>
          <cell r="N387">
            <v>28535.107492148723</v>
          </cell>
          <cell r="O387">
            <v>36868.632032369984</v>
          </cell>
          <cell r="P387">
            <v>44901.167740899269</v>
          </cell>
          <cell r="Q387">
            <v>35062.639751961593</v>
          </cell>
          <cell r="R387">
            <v>24813.986023519523</v>
          </cell>
          <cell r="S387">
            <v>24607.214376979566</v>
          </cell>
          <cell r="T387">
            <v>24375.453872760132</v>
          </cell>
          <cell r="U387">
            <v>45729.466703767452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CO387">
            <v>859328.31955799344</v>
          </cell>
        </row>
        <row r="388">
          <cell r="A388">
            <v>-164989.22979505386</v>
          </cell>
          <cell r="B388">
            <v>6666.0719518385304</v>
          </cell>
          <cell r="C388">
            <v>41353.160989093274</v>
          </cell>
          <cell r="D388">
            <v>45222.998776569715</v>
          </cell>
          <cell r="E388">
            <v>24641.136388875639</v>
          </cell>
          <cell r="F388">
            <v>24654.9430916364</v>
          </cell>
          <cell r="G388">
            <v>24052.182429253546</v>
          </cell>
          <cell r="H388">
            <v>23756.30304288381</v>
          </cell>
          <cell r="I388">
            <v>24666.641301795025</v>
          </cell>
          <cell r="J388">
            <v>25238.630021110977</v>
          </cell>
          <cell r="K388">
            <v>25879.174242029003</v>
          </cell>
          <cell r="L388">
            <v>26616.058463085363</v>
          </cell>
          <cell r="M388">
            <v>27389.235382817074</v>
          </cell>
          <cell r="N388">
            <v>27912.261172982806</v>
          </cell>
          <cell r="O388">
            <v>35973.631068789298</v>
          </cell>
          <cell r="P388">
            <v>43721.496656138406</v>
          </cell>
          <cell r="Q388">
            <v>34291.661911817631</v>
          </cell>
          <cell r="R388">
            <v>24461.352810109878</v>
          </cell>
          <cell r="S388">
            <v>24273.110753006345</v>
          </cell>
          <cell r="T388">
            <v>24059.899799003149</v>
          </cell>
          <cell r="U388">
            <v>44570.968870572164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CO388">
            <v>824946.14897526929</v>
          </cell>
        </row>
        <row r="389">
          <cell r="A389">
            <v>-172071.04072064682</v>
          </cell>
          <cell r="B389">
            <v>9695.853890188635</v>
          </cell>
          <cell r="C389">
            <v>46767.76637459331</v>
          </cell>
          <cell r="D389">
            <v>48381.087419740274</v>
          </cell>
          <cell r="E389">
            <v>25782.884255974313</v>
          </cell>
          <cell r="F389">
            <v>25716.071160001695</v>
          </cell>
          <cell r="G389">
            <v>25012.524315682691</v>
          </cell>
          <cell r="H389">
            <v>24632.012633294449</v>
          </cell>
          <cell r="I389">
            <v>25509.193058238139</v>
          </cell>
          <cell r="J389">
            <v>26037.23477180511</v>
          </cell>
          <cell r="K389">
            <v>26636.067274424458</v>
          </cell>
          <cell r="L389">
            <v>27336.118635510342</v>
          </cell>
          <cell r="M389">
            <v>28073.834779474826</v>
          </cell>
          <cell r="N389">
            <v>28553.709893828069</v>
          </cell>
          <cell r="O389">
            <v>36895.362811561594</v>
          </cell>
          <cell r="P389">
            <v>44936.400694346994</v>
          </cell>
          <cell r="Q389">
            <v>35085.666362261545</v>
          </cell>
          <cell r="R389">
            <v>24824.518035156187</v>
          </cell>
          <cell r="S389">
            <v>24617.192969811265</v>
          </cell>
          <cell r="T389">
            <v>24384.878450623073</v>
          </cell>
          <cell r="U389">
            <v>45764.06728078748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CO389">
            <v>860355.20360323403</v>
          </cell>
        </row>
        <row r="390">
          <cell r="A390">
            <v>-170831.44683260642</v>
          </cell>
          <cell r="B390">
            <v>8760.8823451115968</v>
          </cell>
          <cell r="C390">
            <v>45898.407774845764</v>
          </cell>
          <cell r="D390">
            <v>49526.550406752562</v>
          </cell>
          <cell r="E390">
            <v>25583.033724435074</v>
          </cell>
          <cell r="F390">
            <v>25530.33224635465</v>
          </cell>
          <cell r="G390">
            <v>24844.426925713553</v>
          </cell>
          <cell r="H390">
            <v>24478.729205174604</v>
          </cell>
          <cell r="I390">
            <v>25361.713547895604</v>
          </cell>
          <cell r="J390">
            <v>25897.447706276042</v>
          </cell>
          <cell r="K390">
            <v>26503.581390980835</v>
          </cell>
          <cell r="L390">
            <v>27210.07994312825</v>
          </cell>
          <cell r="M390">
            <v>27954.003109755133</v>
          </cell>
          <cell r="N390">
            <v>28441.431280037665</v>
          </cell>
          <cell r="O390">
            <v>36734.023706810265</v>
          </cell>
          <cell r="P390">
            <v>44723.744971659376</v>
          </cell>
          <cell r="Q390">
            <v>34946.684529198203</v>
          </cell>
          <cell r="R390">
            <v>24760.949917051061</v>
          </cell>
          <cell r="S390">
            <v>24556.965124502167</v>
          </cell>
          <cell r="T390">
            <v>24327.994476379135</v>
          </cell>
          <cell r="U390">
            <v>45555.228395836573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CO390">
            <v>854157.23416303203</v>
          </cell>
        </row>
        <row r="391">
          <cell r="A391">
            <v>-188610.60813847336</v>
          </cell>
          <cell r="B391">
            <v>7814.9166837439261</v>
          </cell>
          <cell r="C391">
            <v>48399.348147622542</v>
          </cell>
          <cell r="D391">
            <v>48379.059136116586</v>
          </cell>
          <cell r="E391">
            <v>28449.436077315979</v>
          </cell>
          <cell r="F391">
            <v>28194.335464157273</v>
          </cell>
          <cell r="G391">
            <v>27255.402520374082</v>
          </cell>
          <cell r="H391">
            <v>26677.23213452287</v>
          </cell>
          <cell r="I391">
            <v>27476.972447594446</v>
          </cell>
          <cell r="J391">
            <v>27902.375941639169</v>
          </cell>
          <cell r="K391">
            <v>28403.790737945077</v>
          </cell>
          <cell r="L391">
            <v>29017.818964966384</v>
          </cell>
          <cell r="M391">
            <v>29672.716477135757</v>
          </cell>
          <cell r="N391">
            <v>30051.813200308359</v>
          </cell>
          <cell r="O391">
            <v>39048.067036640197</v>
          </cell>
          <cell r="P391">
            <v>47773.808732667152</v>
          </cell>
          <cell r="Q391">
            <v>36940.063532159504</v>
          </cell>
          <cell r="R391">
            <v>25672.690315745698</v>
          </cell>
          <cell r="S391">
            <v>25420.796890039273</v>
          </cell>
          <cell r="T391">
            <v>25143.8659997535</v>
          </cell>
          <cell r="U391">
            <v>48550.548281083378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CO391">
            <v>943053.04069236678</v>
          </cell>
        </row>
        <row r="392">
          <cell r="A392">
            <v>-161688.81106108034</v>
          </cell>
          <cell r="B392">
            <v>7784.3168793597579</v>
          </cell>
          <cell r="C392">
            <v>42348.767632502</v>
          </cell>
          <cell r="D392">
            <v>45204.324705718318</v>
          </cell>
          <cell r="E392">
            <v>24109.034347513487</v>
          </cell>
          <cell r="F392">
            <v>24160.413232992461</v>
          </cell>
          <cell r="G392">
            <v>23604.623127502571</v>
          </cell>
          <cell r="H392">
            <v>23348.185914640984</v>
          </cell>
          <cell r="I392">
            <v>24273.977104667494</v>
          </cell>
          <cell r="J392">
            <v>24866.446958342924</v>
          </cell>
          <cell r="K392">
            <v>25526.430576605148</v>
          </cell>
          <cell r="L392">
            <v>26280.480443899462</v>
          </cell>
          <cell r="M392">
            <v>27070.183561505095</v>
          </cell>
          <cell r="N392">
            <v>27613.319363125913</v>
          </cell>
          <cell r="O392">
            <v>35544.065701469241</v>
          </cell>
          <cell r="P392">
            <v>43155.30079327042</v>
          </cell>
          <cell r="Q392">
            <v>33921.62278049413</v>
          </cell>
          <cell r="R392">
            <v>24292.102695292575</v>
          </cell>
          <cell r="S392">
            <v>24112.75411452759</v>
          </cell>
          <cell r="T392">
            <v>23908.446217254466</v>
          </cell>
          <cell r="U392">
            <v>44014.93533820039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CO392">
            <v>808444.05530540168</v>
          </cell>
        </row>
        <row r="393">
          <cell r="A393">
            <v>-192192.98121938252</v>
          </cell>
          <cell r="B393">
            <v>3766.7334674974118</v>
          </cell>
          <cell r="C393">
            <v>49129.1264354062</v>
          </cell>
          <cell r="D393">
            <v>50713.192405399954</v>
          </cell>
          <cell r="E393">
            <v>29026.99552746988</v>
          </cell>
          <cell r="F393">
            <v>28731.112944867935</v>
          </cell>
          <cell r="G393">
            <v>27741.196755571778</v>
          </cell>
          <cell r="H393">
            <v>27120.214656414857</v>
          </cell>
          <cell r="I393">
            <v>27903.181896458038</v>
          </cell>
          <cell r="J393">
            <v>28306.354555475751</v>
          </cell>
          <cell r="K393">
            <v>28786.669249228573</v>
          </cell>
          <cell r="L393">
            <v>29382.06537106679</v>
          </cell>
          <cell r="M393">
            <v>30019.024854408424</v>
          </cell>
          <cell r="N393">
            <v>30376.293570440124</v>
          </cell>
          <cell r="O393">
            <v>39514.330117908714</v>
          </cell>
          <cell r="P393">
            <v>48388.374635102882</v>
          </cell>
          <cell r="Q393">
            <v>37341.715058764603</v>
          </cell>
          <cell r="R393">
            <v>25856.39944605116</v>
          </cell>
          <cell r="S393">
            <v>25594.852775469248</v>
          </cell>
          <cell r="T393">
            <v>25308.258241464806</v>
          </cell>
          <cell r="U393">
            <v>49154.083686438709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CO393">
            <v>960964.90609691257</v>
          </cell>
        </row>
        <row r="394">
          <cell r="A394">
            <v>-159650.98721975385</v>
          </cell>
          <cell r="B394">
            <v>13226.941953952315</v>
          </cell>
          <cell r="C394">
            <v>40516.420695725523</v>
          </cell>
          <cell r="D394">
            <v>44652.810007116597</v>
          </cell>
          <cell r="E394">
            <v>23780.491119121485</v>
          </cell>
          <cell r="F394">
            <v>23855.068724485223</v>
          </cell>
          <cell r="G394">
            <v>23328.280308899884</v>
          </cell>
          <cell r="H394">
            <v>23096.196430571486</v>
          </cell>
          <cell r="I394">
            <v>24031.528940649645</v>
          </cell>
          <cell r="J394">
            <v>24636.64474844763</v>
          </cell>
          <cell r="K394">
            <v>25308.631106532572</v>
          </cell>
          <cell r="L394">
            <v>26073.279799604556</v>
          </cell>
          <cell r="M394">
            <v>26873.186919413914</v>
          </cell>
          <cell r="N394">
            <v>27428.739527535734</v>
          </cell>
          <cell r="O394">
            <v>35278.833130243591</v>
          </cell>
          <cell r="P394">
            <v>42805.706538354934</v>
          </cell>
          <cell r="Q394">
            <v>33693.144328268492</v>
          </cell>
          <cell r="R394">
            <v>24187.600222448338</v>
          </cell>
          <cell r="S394">
            <v>24013.742865547814</v>
          </cell>
          <cell r="T394">
            <v>23814.932107494809</v>
          </cell>
          <cell r="U394">
            <v>43671.615753572929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CO394">
            <v>798254.93609876919</v>
          </cell>
        </row>
        <row r="395">
          <cell r="A395">
            <v>-155417.71588946736</v>
          </cell>
          <cell r="B395">
            <v>8427.8477630304769</v>
          </cell>
          <cell r="C395">
            <v>40782.101373455022</v>
          </cell>
          <cell r="D395">
            <v>40990.112185025646</v>
          </cell>
          <cell r="E395">
            <v>23097.992170337377</v>
          </cell>
          <cell r="F395">
            <v>23220.761613384682</v>
          </cell>
          <cell r="G395">
            <v>22754.219829481815</v>
          </cell>
          <cell r="H395">
            <v>22572.726326428332</v>
          </cell>
          <cell r="I395">
            <v>23527.879488227314</v>
          </cell>
          <cell r="J395">
            <v>24159.265356246317</v>
          </cell>
          <cell r="K395">
            <v>24856.185593965442</v>
          </cell>
          <cell r="L395">
            <v>25642.851747227178</v>
          </cell>
          <cell r="M395">
            <v>26463.956140866852</v>
          </cell>
          <cell r="N395">
            <v>27045.302789626017</v>
          </cell>
          <cell r="O395">
            <v>34727.852512165911</v>
          </cell>
          <cell r="P395">
            <v>42079.477260556552</v>
          </cell>
          <cell r="Q395">
            <v>33218.514842745637</v>
          </cell>
          <cell r="R395">
            <v>23970.512114406658</v>
          </cell>
          <cell r="S395">
            <v>23808.061945940426</v>
          </cell>
          <cell r="T395">
            <v>23620.670664579702</v>
          </cell>
          <cell r="U395">
            <v>42958.421155857708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CO395">
            <v>777088.57944733673</v>
          </cell>
        </row>
        <row r="396">
          <cell r="A396">
            <v>-199018.68835540354</v>
          </cell>
          <cell r="B396">
            <v>9745.197735322261</v>
          </cell>
          <cell r="C396">
            <v>51365.458261578329</v>
          </cell>
          <cell r="D396">
            <v>49148.562409538688</v>
          </cell>
          <cell r="E396">
            <v>30127.453679469851</v>
          </cell>
          <cell r="F396">
            <v>29753.866800424643</v>
          </cell>
          <cell r="G396">
            <v>28666.809220531897</v>
          </cell>
          <cell r="H396">
            <v>27964.255433999955</v>
          </cell>
          <cell r="I396">
            <v>28715.263946776344</v>
          </cell>
          <cell r="J396">
            <v>29076.078882056507</v>
          </cell>
          <cell r="K396">
            <v>29516.190303476884</v>
          </cell>
          <cell r="L396">
            <v>30076.085574221877</v>
          </cell>
          <cell r="M396">
            <v>30678.866671166856</v>
          </cell>
          <cell r="N396">
            <v>30994.545195238883</v>
          </cell>
          <cell r="O396">
            <v>40402.728721068328</v>
          </cell>
          <cell r="P396">
            <v>49559.343367579611</v>
          </cell>
          <cell r="Q396">
            <v>38107.005448520918</v>
          </cell>
          <cell r="R396">
            <v>26206.431308550411</v>
          </cell>
          <cell r="S396">
            <v>25926.49174003629</v>
          </cell>
          <cell r="T396">
            <v>25621.484494569027</v>
          </cell>
          <cell r="U396">
            <v>50304.035360967246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CO396">
            <v>995093.44177701767</v>
          </cell>
        </row>
        <row r="397">
          <cell r="A397">
            <v>-199764.67646103725</v>
          </cell>
          <cell r="B397">
            <v>6116.507853762756</v>
          </cell>
          <cell r="C397">
            <v>48059.597587602824</v>
          </cell>
          <cell r="D397">
            <v>49946.583836972219</v>
          </cell>
          <cell r="E397">
            <v>30247.723810575932</v>
          </cell>
          <cell r="F397">
            <v>29865.644554147591</v>
          </cell>
          <cell r="G397">
            <v>28767.970298135588</v>
          </cell>
          <cell r="H397">
            <v>28056.501463341774</v>
          </cell>
          <cell r="I397">
            <v>28804.017176040914</v>
          </cell>
          <cell r="J397">
            <v>29160.202794905839</v>
          </cell>
          <cell r="K397">
            <v>29595.920361979748</v>
          </cell>
          <cell r="L397">
            <v>30151.935710523649</v>
          </cell>
          <cell r="M397">
            <v>30750.981418707677</v>
          </cell>
          <cell r="N397">
            <v>31062.114510651532</v>
          </cell>
          <cell r="O397">
            <v>40499.822659881072</v>
          </cell>
          <cell r="P397">
            <v>49687.319667923162</v>
          </cell>
          <cell r="Q397">
            <v>38190.64477214522</v>
          </cell>
          <cell r="R397">
            <v>26244.686627862335</v>
          </cell>
          <cell r="S397">
            <v>25962.736881821831</v>
          </cell>
          <cell r="T397">
            <v>25655.717293388523</v>
          </cell>
          <cell r="U397">
            <v>50429.714686809486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CO397">
            <v>998823.38230518624</v>
          </cell>
        </row>
        <row r="398">
          <cell r="A398">
            <v>-188074.57660810719</v>
          </cell>
          <cell r="B398">
            <v>4972.1304634379485</v>
          </cell>
          <cell r="C398">
            <v>47712.169399117469</v>
          </cell>
          <cell r="D398">
            <v>46486.002475960588</v>
          </cell>
          <cell r="E398">
            <v>28363.015688107254</v>
          </cell>
          <cell r="F398">
            <v>28114.017292946992</v>
          </cell>
          <cell r="G398">
            <v>27182.712987080107</v>
          </cell>
          <cell r="H398">
            <v>26610.948530394424</v>
          </cell>
          <cell r="I398">
            <v>27413.19860328202</v>
          </cell>
          <cell r="J398">
            <v>27841.928503664683</v>
          </cell>
          <cell r="K398">
            <v>28346.500514478183</v>
          </cell>
          <cell r="L398">
            <v>28963.316668839594</v>
          </cell>
          <cell r="M398">
            <v>29620.898253501495</v>
          </cell>
          <cell r="N398">
            <v>30003.261107757629</v>
          </cell>
          <cell r="O398">
            <v>38978.299955613023</v>
          </cell>
          <cell r="P398">
            <v>47681.851057195323</v>
          </cell>
          <cell r="Q398">
            <v>36879.964296927195</v>
          </cell>
          <cell r="R398">
            <v>25645.201864923918</v>
          </cell>
          <cell r="S398">
            <v>25394.752857067608</v>
          </cell>
          <cell r="T398">
            <v>25119.267940613878</v>
          </cell>
          <cell r="U398">
            <v>48460.24110211074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CO398">
            <v>940372.88304053596</v>
          </cell>
        </row>
        <row r="399">
          <cell r="A399">
            <v>-177956.67617668142</v>
          </cell>
          <cell r="B399">
            <v>8110.5563933942758</v>
          </cell>
          <cell r="C399">
            <v>43536.633521728159</v>
          </cell>
          <cell r="D399">
            <v>47863.646755697511</v>
          </cell>
          <cell r="E399">
            <v>26731.781621217771</v>
          </cell>
          <cell r="F399">
            <v>26597.966066288078</v>
          </cell>
          <cell r="G399">
            <v>25810.65664596804</v>
          </cell>
          <cell r="H399">
            <v>25359.807750766988</v>
          </cell>
          <cell r="I399">
            <v>26209.430969609872</v>
          </cell>
          <cell r="J399">
            <v>26700.94868416863</v>
          </cell>
          <cell r="K399">
            <v>27265.114916997591</v>
          </cell>
          <cell r="L399">
            <v>27934.554787764384</v>
          </cell>
          <cell r="M399">
            <v>28642.799769430785</v>
          </cell>
          <cell r="N399">
            <v>29086.812708108409</v>
          </cell>
          <cell r="O399">
            <v>37661.406565512618</v>
          </cell>
          <cell r="P399">
            <v>45946.097558339716</v>
          </cell>
          <cell r="Q399">
            <v>35745.557002506379</v>
          </cell>
          <cell r="R399">
            <v>25126.341699666547</v>
          </cell>
          <cell r="S399">
            <v>24903.156901395356</v>
          </cell>
          <cell r="T399">
            <v>24654.96556457234</v>
          </cell>
          <cell r="U399">
            <v>46755.641664723837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CO399">
            <v>889783.38088340708</v>
          </cell>
        </row>
        <row r="400">
          <cell r="A400">
            <v>-192102.22497550814</v>
          </cell>
          <cell r="B400">
            <v>10701.929096165564</v>
          </cell>
          <cell r="C400">
            <v>50090.61224209721</v>
          </cell>
          <cell r="D400">
            <v>47105.830786888182</v>
          </cell>
          <cell r="E400">
            <v>29012.363571186565</v>
          </cell>
          <cell r="F400">
            <v>28717.514163600667</v>
          </cell>
          <cell r="G400">
            <v>27728.889589599159</v>
          </cell>
          <cell r="H400">
            <v>27108.992087218292</v>
          </cell>
          <cell r="I400">
            <v>27892.384258186154</v>
          </cell>
          <cell r="J400">
            <v>28296.120115687161</v>
          </cell>
          <cell r="K400">
            <v>28776.969361818687</v>
          </cell>
          <cell r="L400">
            <v>29372.837511512436</v>
          </cell>
          <cell r="M400">
            <v>30010.251438900377</v>
          </cell>
          <cell r="N400">
            <v>30368.073148128227</v>
          </cell>
          <cell r="O400">
            <v>39502.517756393652</v>
          </cell>
          <cell r="P400">
            <v>48372.805153181682</v>
          </cell>
          <cell r="Q400">
            <v>37331.539573666378</v>
          </cell>
          <cell r="R400">
            <v>25851.74533821387</v>
          </cell>
          <cell r="S400">
            <v>25590.443224026894</v>
          </cell>
          <cell r="T400">
            <v>25304.093509862854</v>
          </cell>
          <cell r="U400">
            <v>49138.793652375229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CO400">
            <v>960511.12487754063</v>
          </cell>
        </row>
        <row r="401">
          <cell r="A401">
            <v>-192926.26318472344</v>
          </cell>
          <cell r="B401">
            <v>5663.3533451603871</v>
          </cell>
          <cell r="C401">
            <v>47231.795186956064</v>
          </cell>
          <cell r="D401">
            <v>48417.987943734013</v>
          </cell>
          <cell r="E401">
            <v>29145.217141786678</v>
          </cell>
          <cell r="F401">
            <v>28840.986829333982</v>
          </cell>
          <cell r="G401">
            <v>27840.634793847406</v>
          </cell>
          <cell r="H401">
            <v>27210.889493158058</v>
          </cell>
          <cell r="I401">
            <v>27990.423424699649</v>
          </cell>
          <cell r="J401">
            <v>28389.045616741401</v>
          </cell>
          <cell r="K401">
            <v>28865.04129504822</v>
          </cell>
          <cell r="L401">
            <v>29456.623579969586</v>
          </cell>
          <cell r="M401">
            <v>30089.911298049257</v>
          </cell>
          <cell r="N401">
            <v>30442.712002622146</v>
          </cell>
          <cell r="O401">
            <v>39609.770291468536</v>
          </cell>
          <cell r="P401">
            <v>48514.171162318657</v>
          </cell>
          <cell r="Q401">
            <v>37423.929784634631</v>
          </cell>
          <cell r="R401">
            <v>25894.00317661716</v>
          </cell>
          <cell r="S401">
            <v>25630.480567121398</v>
          </cell>
          <cell r="T401">
            <v>25341.907965646569</v>
          </cell>
          <cell r="U401">
            <v>49277.622362672846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CO401">
            <v>964631.3159236171</v>
          </cell>
        </row>
        <row r="402">
          <cell r="A402">
            <v>-196273.12769256913</v>
          </cell>
          <cell r="B402">
            <v>7766.3802036092966</v>
          </cell>
          <cell r="C402">
            <v>46173.160519723722</v>
          </cell>
          <cell r="D402">
            <v>47908.504812955303</v>
          </cell>
          <cell r="E402">
            <v>29684.807290895376</v>
          </cell>
          <cell r="F402">
            <v>29342.476053997714</v>
          </cell>
          <cell r="G402">
            <v>28294.492459472662</v>
          </cell>
          <cell r="H402">
            <v>27624.749927744429</v>
          </cell>
          <cell r="I402">
            <v>28388.613463842419</v>
          </cell>
          <cell r="J402">
            <v>28766.466296843952</v>
          </cell>
          <cell r="K402">
            <v>29222.74901316961</v>
          </cell>
          <cell r="L402">
            <v>29796.924085013059</v>
          </cell>
          <cell r="M402">
            <v>30413.453037138373</v>
          </cell>
          <cell r="N402">
            <v>30745.860728273816</v>
          </cell>
          <cell r="O402">
            <v>40045.380799578867</v>
          </cell>
          <cell r="P402">
            <v>49088.334924757488</v>
          </cell>
          <cell r="Q402">
            <v>37799.17636240735</v>
          </cell>
          <cell r="R402">
            <v>26065.635096046055</v>
          </cell>
          <cell r="S402">
            <v>25793.09385506501</v>
          </cell>
          <cell r="T402">
            <v>25495.492906891392</v>
          </cell>
          <cell r="U402">
            <v>49841.480783275998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CO402">
            <v>981365.63846284559</v>
          </cell>
        </row>
        <row r="403">
          <cell r="A403">
            <v>-172719.32487798017</v>
          </cell>
          <cell r="B403">
            <v>11248.051787792589</v>
          </cell>
          <cell r="C403">
            <v>44583.891414437516</v>
          </cell>
          <cell r="D403">
            <v>48562.468999618752</v>
          </cell>
          <cell r="E403">
            <v>25887.402303926472</v>
          </cell>
          <cell r="F403">
            <v>25813.209098708459</v>
          </cell>
          <cell r="G403">
            <v>25100.436071183787</v>
          </cell>
          <cell r="H403">
            <v>24712.176966944789</v>
          </cell>
          <cell r="I403">
            <v>25586.322052668329</v>
          </cell>
          <cell r="J403">
            <v>26110.340763095519</v>
          </cell>
          <cell r="K403">
            <v>26705.354885581277</v>
          </cell>
          <cell r="L403">
            <v>27402.034487686331</v>
          </cell>
          <cell r="M403">
            <v>28136.50447620028</v>
          </cell>
          <cell r="N403">
            <v>28612.429485163579</v>
          </cell>
          <cell r="O403">
            <v>36979.740111722305</v>
          </cell>
          <cell r="P403">
            <v>45047.615615068011</v>
          </cell>
          <cell r="Q403">
            <v>35158.35123220284</v>
          </cell>
          <cell r="R403">
            <v>24857.762958575622</v>
          </cell>
          <cell r="S403">
            <v>24648.690993737429</v>
          </cell>
          <cell r="T403">
            <v>24414.627693229195</v>
          </cell>
          <cell r="U403">
            <v>45873.286067564739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CO403">
            <v>863596.62438990083</v>
          </cell>
        </row>
        <row r="404">
          <cell r="A404">
            <v>-155238.92524936545</v>
          </cell>
          <cell r="B404">
            <v>11437.717352685482</v>
          </cell>
          <cell r="C404">
            <v>43066.411058058409</v>
          </cell>
          <cell r="D404">
            <v>42908.583090369895</v>
          </cell>
          <cell r="E404">
            <v>23069.167081085783</v>
          </cell>
          <cell r="F404">
            <v>23193.971888473003</v>
          </cell>
          <cell r="G404">
            <v>22729.974598651032</v>
          </cell>
          <cell r="H404">
            <v>22550.617761280482</v>
          </cell>
          <cell r="I404">
            <v>23506.608040932806</v>
          </cell>
          <cell r="J404">
            <v>24139.103415174272</v>
          </cell>
          <cell r="K404">
            <v>24837.076726025713</v>
          </cell>
          <cell r="L404">
            <v>25624.672778529479</v>
          </cell>
          <cell r="M404">
            <v>26446.672431145264</v>
          </cell>
          <cell r="N404">
            <v>27029.108481616633</v>
          </cell>
          <cell r="O404">
            <v>34704.582050694429</v>
          </cell>
          <cell r="P404">
            <v>42048.805237124187</v>
          </cell>
          <cell r="Q404">
            <v>33198.469042959412</v>
          </cell>
          <cell r="R404">
            <v>23961.343478907773</v>
          </cell>
          <cell r="S404">
            <v>23799.375088802277</v>
          </cell>
          <cell r="T404">
            <v>23612.466104792278</v>
          </cell>
          <cell r="U404">
            <v>42928.299647290289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CO404">
            <v>776194.62624682719</v>
          </cell>
        </row>
        <row r="405">
          <cell r="A405">
            <v>-184932.99778222168</v>
          </cell>
          <cell r="B405">
            <v>9470.2751012660592</v>
          </cell>
          <cell r="C405">
            <v>48340.560969246697</v>
          </cell>
          <cell r="D405">
            <v>48553.442534413436</v>
          </cell>
          <cell r="E405">
            <v>27856.522227400055</v>
          </cell>
          <cell r="F405">
            <v>27643.287771055708</v>
          </cell>
          <cell r="G405">
            <v>26756.693460758994</v>
          </cell>
          <cell r="H405">
            <v>26222.472936261234</v>
          </cell>
          <cell r="I405">
            <v>27039.432233978237</v>
          </cell>
          <cell r="J405">
            <v>27487.657569098214</v>
          </cell>
          <cell r="K405">
            <v>28010.733413518006</v>
          </cell>
          <cell r="L405">
            <v>28643.88907965066</v>
          </cell>
          <cell r="M405">
            <v>29317.201502578413</v>
          </cell>
          <cell r="N405">
            <v>29718.70652977303</v>
          </cell>
          <cell r="O405">
            <v>38569.408366065669</v>
          </cell>
          <cell r="P405">
            <v>47142.904615102918</v>
          </cell>
          <cell r="Q405">
            <v>36527.734112390703</v>
          </cell>
          <cell r="R405">
            <v>25484.097284006639</v>
          </cell>
          <cell r="S405">
            <v>25242.113734386177</v>
          </cell>
          <cell r="T405">
            <v>24975.103395482547</v>
          </cell>
          <cell r="U405">
            <v>47930.96790601578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CO405">
            <v>924664.98891110835</v>
          </cell>
        </row>
        <row r="406">
          <cell r="A406">
            <v>-172754.01926153104</v>
          </cell>
          <cell r="B406">
            <v>7334.4311103433138</v>
          </cell>
          <cell r="C406">
            <v>47172.638050233028</v>
          </cell>
          <cell r="D406">
            <v>48704.160111766192</v>
          </cell>
          <cell r="E406">
            <v>25892.995822143101</v>
          </cell>
          <cell r="F406">
            <v>25818.407653793802</v>
          </cell>
          <cell r="G406">
            <v>25105.140866341084</v>
          </cell>
          <cell r="H406">
            <v>24716.467141411202</v>
          </cell>
          <cell r="I406">
            <v>25590.44978413522</v>
          </cell>
          <cell r="J406">
            <v>26114.253194508397</v>
          </cell>
          <cell r="K406">
            <v>26709.062967800463</v>
          </cell>
          <cell r="L406">
            <v>27405.562122646414</v>
          </cell>
          <cell r="M406">
            <v>28139.858385856336</v>
          </cell>
          <cell r="N406">
            <v>28615.571996052691</v>
          </cell>
          <cell r="O406">
            <v>36984.255752559206</v>
          </cell>
          <cell r="P406">
            <v>45053.567531480607</v>
          </cell>
          <cell r="Q406">
            <v>35162.241126360386</v>
          </cell>
          <cell r="R406">
            <v>24859.542135362775</v>
          </cell>
          <cell r="S406">
            <v>24650.376681272413</v>
          </cell>
          <cell r="T406">
            <v>24416.219790801988</v>
          </cell>
          <cell r="U406">
            <v>45879.13115638381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CO406">
            <v>863770.0963076551</v>
          </cell>
        </row>
        <row r="407">
          <cell r="A407">
            <v>-185179.38161600704</v>
          </cell>
          <cell r="B407">
            <v>6634.8343627694267</v>
          </cell>
          <cell r="C407">
            <v>43611.206030555346</v>
          </cell>
          <cell r="D407">
            <v>46814.032577400911</v>
          </cell>
          <cell r="E407">
            <v>27896.244866096153</v>
          </cell>
          <cell r="F407">
            <v>27680.205560074457</v>
          </cell>
          <cell r="G407">
            <v>26790.10478989633</v>
          </cell>
          <cell r="H407">
            <v>26252.939816616388</v>
          </cell>
          <cell r="I407">
            <v>27068.745517557181</v>
          </cell>
          <cell r="J407">
            <v>27515.441888987967</v>
          </cell>
          <cell r="K407">
            <v>28037.066537777704</v>
          </cell>
          <cell r="L407">
            <v>28668.940749019159</v>
          </cell>
          <cell r="M407">
            <v>29341.019453343746</v>
          </cell>
          <cell r="N407">
            <v>29741.023222025833</v>
          </cell>
          <cell r="O407">
            <v>38601.476406696966</v>
          </cell>
          <cell r="P407">
            <v>47185.172435828514</v>
          </cell>
          <cell r="Q407">
            <v>36555.35838287721</v>
          </cell>
          <cell r="R407">
            <v>25496.732193549498</v>
          </cell>
          <cell r="S407">
            <v>25254.08472550755</v>
          </cell>
          <cell r="T407">
            <v>24986.409752984306</v>
          </cell>
          <cell r="U407">
            <v>47972.477085444785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CO407">
            <v>925896.90808003512</v>
          </cell>
        </row>
        <row r="408">
          <cell r="A408">
            <v>-166599.10328394931</v>
          </cell>
          <cell r="B408">
            <v>7680.8411330570962</v>
          </cell>
          <cell r="C408">
            <v>42416.371701643046</v>
          </cell>
          <cell r="D408">
            <v>44116.622570470383</v>
          </cell>
          <cell r="E408">
            <v>24900.684355003999</v>
          </cell>
          <cell r="F408">
            <v>24896.164152680496</v>
          </cell>
          <cell r="G408">
            <v>24270.49225981551</v>
          </cell>
          <cell r="H408">
            <v>23955.373826951</v>
          </cell>
          <cell r="I408">
            <v>24858.174477415123</v>
          </cell>
          <cell r="J408">
            <v>25420.172938559197</v>
          </cell>
          <cell r="K408">
            <v>26051.235038283769</v>
          </cell>
          <cell r="L408">
            <v>26779.746225181196</v>
          </cell>
          <cell r="M408">
            <v>27544.862019954453</v>
          </cell>
          <cell r="N408">
            <v>28058.078577743261</v>
          </cell>
          <cell r="O408">
            <v>36183.163843972543</v>
          </cell>
          <cell r="P408">
            <v>43997.674857337683</v>
          </cell>
          <cell r="Q408">
            <v>34472.159065478569</v>
          </cell>
          <cell r="R408">
            <v>24543.909386956293</v>
          </cell>
          <cell r="S408">
            <v>24351.329282794031</v>
          </cell>
          <cell r="T408">
            <v>24133.77560862252</v>
          </cell>
          <cell r="U408">
            <v>44842.190104862646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CO408">
            <v>832995.51641974656</v>
          </cell>
        </row>
        <row r="409">
          <cell r="A409">
            <v>-161799.39077936811</v>
          </cell>
          <cell r="B409">
            <v>8257.9208724173659</v>
          </cell>
          <cell r="C409">
            <v>40873.653637477357</v>
          </cell>
          <cell r="D409">
            <v>44959.941248568124</v>
          </cell>
          <cell r="E409">
            <v>24126.86229559435</v>
          </cell>
          <cell r="F409">
            <v>24176.98233432811</v>
          </cell>
          <cell r="G409">
            <v>23619.618491877183</v>
          </cell>
          <cell r="H409">
            <v>23361.859778688849</v>
          </cell>
          <cell r="I409">
            <v>24287.133222057339</v>
          </cell>
          <cell r="J409">
            <v>24878.9168603613</v>
          </cell>
          <cell r="K409">
            <v>25538.249166394722</v>
          </cell>
          <cell r="L409">
            <v>26291.723902931815</v>
          </cell>
          <cell r="M409">
            <v>27080.873314340723</v>
          </cell>
          <cell r="N409">
            <v>27623.33533497154</v>
          </cell>
          <cell r="O409">
            <v>35558.458183494484</v>
          </cell>
          <cell r="P409">
            <v>43174.27104645902</v>
          </cell>
          <cell r="Q409">
            <v>33934.020850616565</v>
          </cell>
          <cell r="R409">
            <v>24297.773378780155</v>
          </cell>
          <cell r="S409">
            <v>24118.126824276878</v>
          </cell>
          <cell r="T409">
            <v>23913.52063227669</v>
          </cell>
          <cell r="U409">
            <v>44033.565105003916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CO409">
            <v>808996.95389684045</v>
          </cell>
        </row>
        <row r="410">
          <cell r="A410">
            <v>-200068.51577072413</v>
          </cell>
          <cell r="B410">
            <v>5826.9956191644014</v>
          </cell>
          <cell r="C410">
            <v>47022.237265717151</v>
          </cell>
          <cell r="D410">
            <v>47967.340269305118</v>
          </cell>
          <cell r="E410">
            <v>30296.709569645172</v>
          </cell>
          <cell r="F410">
            <v>29911.171386644193</v>
          </cell>
          <cell r="G410">
            <v>28809.172981870222</v>
          </cell>
          <cell r="H410">
            <v>28094.073067587196</v>
          </cell>
          <cell r="I410">
            <v>28840.166170520162</v>
          </cell>
          <cell r="J410">
            <v>29194.466279022126</v>
          </cell>
          <cell r="K410">
            <v>29628.394238914196</v>
          </cell>
          <cell r="L410">
            <v>30182.829303705003</v>
          </cell>
          <cell r="M410">
            <v>30780.353596287372</v>
          </cell>
          <cell r="N410">
            <v>31089.635343753296</v>
          </cell>
          <cell r="O410">
            <v>40539.368806958868</v>
          </cell>
          <cell r="P410">
            <v>49739.444132722274</v>
          </cell>
          <cell r="Q410">
            <v>38224.710884139124</v>
          </cell>
          <cell r="R410">
            <v>26260.267935022297</v>
          </cell>
          <cell r="S410">
            <v>25977.499448110058</v>
          </cell>
          <cell r="T410">
            <v>25669.660236826108</v>
          </cell>
          <cell r="U410">
            <v>50480.903598961566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CO410">
            <v>1000342.5788536206</v>
          </cell>
        </row>
        <row r="411">
          <cell r="A411">
            <v>-175779.9927184681</v>
          </cell>
          <cell r="B411">
            <v>6458.0810324420454</v>
          </cell>
          <cell r="C411">
            <v>42950.20792491996</v>
          </cell>
          <cell r="D411">
            <v>44629.383882431488</v>
          </cell>
          <cell r="E411">
            <v>26380.851086376359</v>
          </cell>
          <cell r="F411">
            <v>26271.815038292123</v>
          </cell>
          <cell r="G411">
            <v>25515.483515763939</v>
          </cell>
          <cell r="H411">
            <v>25090.647418802102</v>
          </cell>
          <cell r="I411">
            <v>25950.462114015128</v>
          </cell>
          <cell r="J411">
            <v>26455.487492285611</v>
          </cell>
          <cell r="K411">
            <v>27032.474345177347</v>
          </cell>
          <cell r="L411">
            <v>27713.235257674845</v>
          </cell>
          <cell r="M411">
            <v>28432.379553773368</v>
          </cell>
          <cell r="N411">
            <v>28889.655394163456</v>
          </cell>
          <cell r="O411">
            <v>37378.100747483601</v>
          </cell>
          <cell r="P411">
            <v>45572.681556264768</v>
          </cell>
          <cell r="Q411">
            <v>35501.509770634788</v>
          </cell>
          <cell r="R411">
            <v>25014.71831035801</v>
          </cell>
          <cell r="S411">
            <v>24797.398914144185</v>
          </cell>
          <cell r="T411">
            <v>24555.079297812976</v>
          </cell>
          <cell r="U411">
            <v>46388.927896053268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CO411">
            <v>878899.96359234047</v>
          </cell>
        </row>
        <row r="412">
          <cell r="A412">
            <v>-188980.04962449253</v>
          </cell>
          <cell r="B412">
            <v>9054.6067909698177</v>
          </cell>
          <cell r="C412">
            <v>48379.378143294016</v>
          </cell>
          <cell r="D412">
            <v>46866.677594082503</v>
          </cell>
          <cell r="E412">
            <v>28508.998388864791</v>
          </cell>
          <cell r="F412">
            <v>28249.692029667567</v>
          </cell>
          <cell r="G412">
            <v>27305.501306876009</v>
          </cell>
          <cell r="H412">
            <v>26722.915852402635</v>
          </cell>
          <cell r="I412">
            <v>27520.926398952222</v>
          </cell>
          <cell r="J412">
            <v>27944.037280658085</v>
          </cell>
          <cell r="K412">
            <v>28443.276074334884</v>
          </cell>
          <cell r="L412">
            <v>29055.382817336795</v>
          </cell>
          <cell r="M412">
            <v>29708.430423905396</v>
          </cell>
          <cell r="N412">
            <v>30085.276077406357</v>
          </cell>
          <cell r="O412">
            <v>39096.151622396414</v>
          </cell>
          <cell r="P412">
            <v>47837.187430285943</v>
          </cell>
          <cell r="Q412">
            <v>36981.48488429108</v>
          </cell>
          <cell r="R412">
            <v>25691.63579477946</v>
          </cell>
          <cell r="S412">
            <v>25438.746853237273</v>
          </cell>
          <cell r="T412">
            <v>25160.819374708139</v>
          </cell>
          <cell r="U412">
            <v>48612.789430171688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CO412">
            <v>944900.24812246254</v>
          </cell>
        </row>
        <row r="413">
          <cell r="A413">
            <v>-162975.55192344196</v>
          </cell>
          <cell r="B413">
            <v>7749.3592214844321</v>
          </cell>
          <cell r="C413">
            <v>40437.294903281101</v>
          </cell>
          <cell r="D413">
            <v>44063.752242763614</v>
          </cell>
          <cell r="E413">
            <v>24316.486036148948</v>
          </cell>
          <cell r="F413">
            <v>24353.21657949665</v>
          </cell>
          <cell r="G413">
            <v>23779.113968911523</v>
          </cell>
          <cell r="H413">
            <v>23507.299356863965</v>
          </cell>
          <cell r="I413">
            <v>24427.065881685121</v>
          </cell>
          <cell r="J413">
            <v>25011.550714485405</v>
          </cell>
          <cell r="K413">
            <v>25663.955455969153</v>
          </cell>
          <cell r="L413">
            <v>26411.312918382726</v>
          </cell>
          <cell r="M413">
            <v>27194.572934122298</v>
          </cell>
          <cell r="N413">
            <v>27729.86840529793</v>
          </cell>
          <cell r="O413">
            <v>35711.54121162081</v>
          </cell>
          <cell r="P413">
            <v>43376.044708384259</v>
          </cell>
          <cell r="Q413">
            <v>34065.890677790121</v>
          </cell>
          <cell r="R413">
            <v>24358.08857655459</v>
          </cell>
          <cell r="S413">
            <v>24175.272678356312</v>
          </cell>
          <cell r="T413">
            <v>23967.493728523572</v>
          </cell>
          <cell r="U413">
            <v>44231.717245169071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CO413">
            <v>814877.75961720978</v>
          </cell>
        </row>
        <row r="414">
          <cell r="A414">
            <v>-161288.55097801049</v>
          </cell>
          <cell r="B414">
            <v>7408.4250882729903</v>
          </cell>
          <cell r="C414">
            <v>41763.290683684841</v>
          </cell>
          <cell r="D414">
            <v>40072.151996083703</v>
          </cell>
          <cell r="E414">
            <v>24044.503382068338</v>
          </cell>
          <cell r="F414">
            <v>24100.438854509986</v>
          </cell>
          <cell r="G414">
            <v>23550.345128940375</v>
          </cell>
          <cell r="H414">
            <v>23298.691287195223</v>
          </cell>
          <cell r="I414">
            <v>24226.356539875786</v>
          </cell>
          <cell r="J414">
            <v>24821.310254297656</v>
          </cell>
          <cell r="K414">
            <v>25483.651396081463</v>
          </cell>
          <cell r="L414">
            <v>26239.783036490808</v>
          </cell>
          <cell r="M414">
            <v>27031.490377762326</v>
          </cell>
          <cell r="N414">
            <v>27577.065031996746</v>
          </cell>
          <cell r="O414">
            <v>35491.969927124781</v>
          </cell>
          <cell r="P414">
            <v>43086.635081016204</v>
          </cell>
          <cell r="Q414">
            <v>33876.74608290485</v>
          </cell>
          <cell r="R414">
            <v>24271.576795254856</v>
          </cell>
          <cell r="S414">
            <v>24093.306775686127</v>
          </cell>
          <cell r="T414">
            <v>23890.078601476533</v>
          </cell>
          <cell r="U414">
            <v>43947.502068122878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CO414">
            <v>806442.75489005237</v>
          </cell>
        </row>
        <row r="415">
          <cell r="A415">
            <v>-187753.13172872929</v>
          </cell>
          <cell r="B415">
            <v>8507.1817148697592</v>
          </cell>
          <cell r="C415">
            <v>52698.440010096616</v>
          </cell>
          <cell r="D415">
            <v>48112.821118254593</v>
          </cell>
          <cell r="E415">
            <v>28311.191513573882</v>
          </cell>
          <cell r="F415">
            <v>28065.852467943463</v>
          </cell>
          <cell r="G415">
            <v>27139.122867958344</v>
          </cell>
          <cell r="H415">
            <v>26571.199888893418</v>
          </cell>
          <cell r="I415">
            <v>27374.955002801005</v>
          </cell>
          <cell r="J415">
            <v>27805.679666968092</v>
          </cell>
          <cell r="K415">
            <v>28312.144981400939</v>
          </cell>
          <cell r="L415">
            <v>28930.632986981727</v>
          </cell>
          <cell r="M415">
            <v>29589.824143673766</v>
          </cell>
          <cell r="N415">
            <v>29974.145616131907</v>
          </cell>
          <cell r="O415">
            <v>38936.4623589888</v>
          </cell>
          <cell r="P415">
            <v>47626.706308751513</v>
          </cell>
          <cell r="Q415">
            <v>36843.924268821356</v>
          </cell>
          <cell r="R415">
            <v>25628.717719387467</v>
          </cell>
          <cell r="S415">
            <v>25379.134893267197</v>
          </cell>
          <cell r="T415">
            <v>25104.517091633577</v>
          </cell>
          <cell r="U415">
            <v>48406.0861156834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CO415">
            <v>938765.6586436464</v>
          </cell>
        </row>
        <row r="416">
          <cell r="A416">
            <v>-196990.18562103744</v>
          </cell>
          <cell r="B416">
            <v>7734.8447212717001</v>
          </cell>
          <cell r="C416">
            <v>51262.658033005922</v>
          </cell>
          <cell r="D416">
            <v>50513.89158185634</v>
          </cell>
          <cell r="E416">
            <v>29800.413224041244</v>
          </cell>
          <cell r="F416">
            <v>29449.918952789543</v>
          </cell>
          <cell r="G416">
            <v>28391.730407638417</v>
          </cell>
          <cell r="H416">
            <v>27713.418562284161</v>
          </cell>
          <cell r="I416">
            <v>28473.924752642597</v>
          </cell>
          <cell r="J416">
            <v>28847.327798826154</v>
          </cell>
          <cell r="K416">
            <v>29299.387058944092</v>
          </cell>
          <cell r="L416">
            <v>29869.832675913953</v>
          </cell>
          <cell r="M416">
            <v>30482.771101452126</v>
          </cell>
          <cell r="N416">
            <v>30810.809636938604</v>
          </cell>
          <cell r="O416">
            <v>40138.709336731314</v>
          </cell>
          <cell r="P416">
            <v>49211.348174063212</v>
          </cell>
          <cell r="Q416">
            <v>37879.572068027264</v>
          </cell>
          <cell r="R416">
            <v>26102.406835181624</v>
          </cell>
          <cell r="S416">
            <v>25827.933373402535</v>
          </cell>
          <cell r="T416">
            <v>25528.398122968909</v>
          </cell>
          <cell r="U416">
            <v>49962.286137087096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CO416">
            <v>984950.92810518714</v>
          </cell>
        </row>
        <row r="417">
          <cell r="A417">
            <v>-193084.62569427246</v>
          </cell>
          <cell r="B417">
            <v>8743.1710144866665</v>
          </cell>
          <cell r="C417">
            <v>51893.950243509185</v>
          </cell>
          <cell r="D417">
            <v>48208.504333958612</v>
          </cell>
          <cell r="E417">
            <v>29170.748755014632</v>
          </cell>
          <cell r="F417">
            <v>28864.715633396328</v>
          </cell>
          <cell r="G417">
            <v>27862.109830777728</v>
          </cell>
          <cell r="H417">
            <v>27230.471993994383</v>
          </cell>
          <cell r="I417">
            <v>28009.264454483891</v>
          </cell>
          <cell r="J417">
            <v>28406.903909455817</v>
          </cell>
          <cell r="K417">
            <v>28881.966835892192</v>
          </cell>
          <cell r="L417">
            <v>29472.725469320867</v>
          </cell>
          <cell r="M417">
            <v>30105.220218271796</v>
          </cell>
          <cell r="N417">
            <v>30457.055993198352</v>
          </cell>
          <cell r="O417">
            <v>39630.381933525961</v>
          </cell>
          <cell r="P417">
            <v>48541.338684068862</v>
          </cell>
          <cell r="Q417">
            <v>37441.685206049653</v>
          </cell>
          <cell r="R417">
            <v>25902.124228848494</v>
          </cell>
          <cell r="S417">
            <v>25638.174887672685</v>
          </cell>
          <cell r="T417">
            <v>25349.175094825972</v>
          </cell>
          <cell r="U417">
            <v>49304.30226988389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CO417">
            <v>965423.12847136229</v>
          </cell>
        </row>
        <row r="418">
          <cell r="A418">
            <v>-188861.52366652506</v>
          </cell>
          <cell r="B418">
            <v>9162.5736974984466</v>
          </cell>
          <cell r="C418">
            <v>46906.259091597138</v>
          </cell>
          <cell r="D418">
            <v>46810.487457718773</v>
          </cell>
          <cell r="E418">
            <v>28489.889327478239</v>
          </cell>
          <cell r="F418">
            <v>28231.932275538173</v>
          </cell>
          <cell r="G418">
            <v>27289.428378177297</v>
          </cell>
          <cell r="H418">
            <v>26708.259386818361</v>
          </cell>
          <cell r="I418">
            <v>27506.824885212438</v>
          </cell>
          <cell r="J418">
            <v>27930.671293609208</v>
          </cell>
          <cell r="K418">
            <v>28430.608202700627</v>
          </cell>
          <cell r="L418">
            <v>29043.331405257661</v>
          </cell>
          <cell r="M418">
            <v>29696.972507255894</v>
          </cell>
          <cell r="N418">
            <v>30074.540359533654</v>
          </cell>
          <cell r="O418">
            <v>39080.724899069755</v>
          </cell>
          <cell r="P418">
            <v>47816.853977941588</v>
          </cell>
          <cell r="Q418">
            <v>36968.195890966104</v>
          </cell>
          <cell r="R418">
            <v>25685.557616944563</v>
          </cell>
          <cell r="S418">
            <v>25432.988061482589</v>
          </cell>
          <cell r="T418">
            <v>25155.380313088652</v>
          </cell>
          <cell r="U418">
            <v>48592.820931505557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CO418">
            <v>944307.61833262525</v>
          </cell>
        </row>
        <row r="419">
          <cell r="A419">
            <v>-199618.54881705783</v>
          </cell>
          <cell r="B419">
            <v>8620.2119737826433</v>
          </cell>
          <cell r="C419">
            <v>47893.141864652731</v>
          </cell>
          <cell r="D419">
            <v>52979.471499639199</v>
          </cell>
          <cell r="E419">
            <v>30224.164734007732</v>
          </cell>
          <cell r="F419">
            <v>29843.749004235258</v>
          </cell>
          <cell r="G419">
            <v>28748.154392465054</v>
          </cell>
          <cell r="H419">
            <v>28038.431879078511</v>
          </cell>
          <cell r="I419">
            <v>28786.631777815222</v>
          </cell>
          <cell r="J419">
            <v>29143.724208861218</v>
          </cell>
          <cell r="K419">
            <v>29580.302464703134</v>
          </cell>
          <cell r="L419">
            <v>30137.077830579496</v>
          </cell>
          <cell r="M419">
            <v>30736.855244208768</v>
          </cell>
          <cell r="N419">
            <v>31048.878716686508</v>
          </cell>
          <cell r="O419">
            <v>40480.803444405334</v>
          </cell>
          <cell r="P419">
            <v>49662.251070832703</v>
          </cell>
          <cell r="Q419">
            <v>38174.261109707513</v>
          </cell>
          <cell r="R419">
            <v>26237.192996746104</v>
          </cell>
          <cell r="S419">
            <v>25955.63701369417</v>
          </cell>
          <cell r="T419">
            <v>25649.011612425951</v>
          </cell>
          <cell r="U419">
            <v>50405.096031841997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CO419">
            <v>998092.74408528907</v>
          </cell>
        </row>
        <row r="420">
          <cell r="A420">
            <v>-181217.2287998861</v>
          </cell>
          <cell r="B420">
            <v>7309.0243783354963</v>
          </cell>
          <cell r="C420">
            <v>46922.012115836464</v>
          </cell>
          <cell r="D420">
            <v>44950.1509336897</v>
          </cell>
          <cell r="E420">
            <v>27257.456345129482</v>
          </cell>
          <cell r="F420">
            <v>27086.522445894676</v>
          </cell>
          <cell r="G420">
            <v>26252.809831059887</v>
          </cell>
          <cell r="H420">
            <v>25762.995188581925</v>
          </cell>
          <cell r="I420">
            <v>26597.352133916582</v>
          </cell>
          <cell r="J420">
            <v>27068.636107927632</v>
          </cell>
          <cell r="K420">
            <v>27613.59775397124</v>
          </cell>
          <cell r="L420">
            <v>28266.079324176637</v>
          </cell>
          <cell r="M420">
            <v>28957.997729679781</v>
          </cell>
          <cell r="N420">
            <v>29382.143567881227</v>
          </cell>
          <cell r="O420">
            <v>38085.783166831599</v>
          </cell>
          <cell r="P420">
            <v>46505.454280842241</v>
          </cell>
          <cell r="Q420">
            <v>36111.126391597994</v>
          </cell>
          <cell r="R420">
            <v>25293.547424250617</v>
          </cell>
          <cell r="S420">
            <v>25061.576574892657</v>
          </cell>
          <cell r="T420">
            <v>24804.589722313685</v>
          </cell>
          <cell r="U420">
            <v>47304.958808607043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CO420">
            <v>906086.14399943047</v>
          </cell>
        </row>
        <row r="421">
          <cell r="A421">
            <v>-173830.6870312551</v>
          </cell>
          <cell r="B421">
            <v>6673.8172389998144</v>
          </cell>
          <cell r="C421">
            <v>46424.418271702423</v>
          </cell>
          <cell r="D421">
            <v>45124.357306796344</v>
          </cell>
          <cell r="E421">
            <v>26066.578983649524</v>
          </cell>
          <cell r="F421">
            <v>25979.733958994868</v>
          </cell>
          <cell r="G421">
            <v>25251.144362889951</v>
          </cell>
          <cell r="H421">
            <v>24849.603750329508</v>
          </cell>
          <cell r="I421">
            <v>25718.545313656847</v>
          </cell>
          <cell r="J421">
            <v>26235.667336294406</v>
          </cell>
          <cell r="K421">
            <v>26824.135558931594</v>
          </cell>
          <cell r="L421">
            <v>27515.034909770729</v>
          </cell>
          <cell r="M421">
            <v>28243.939970820691</v>
          </cell>
          <cell r="N421">
            <v>28713.093261576709</v>
          </cell>
          <cell r="O421">
            <v>37124.389239629287</v>
          </cell>
          <cell r="P421">
            <v>45238.272832849158</v>
          </cell>
          <cell r="Q421">
            <v>35282.955871471866</v>
          </cell>
          <cell r="R421">
            <v>24914.755172960104</v>
          </cell>
          <cell r="S421">
            <v>24702.688475086397</v>
          </cell>
          <cell r="T421">
            <v>24465.627215502238</v>
          </cell>
          <cell r="U421">
            <v>46060.521286378003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CO421">
            <v>869153.43515627552</v>
          </cell>
        </row>
        <row r="422">
          <cell r="A422">
            <v>-194512.68104635712</v>
          </cell>
          <cell r="B422">
            <v>6854.8807301612978</v>
          </cell>
          <cell r="C422">
            <v>48429.371298292506</v>
          </cell>
          <cell r="D422">
            <v>48396.899364803307</v>
          </cell>
          <cell r="E422">
            <v>29400.983531044738</v>
          </cell>
          <cell r="F422">
            <v>29078.693333902316</v>
          </cell>
          <cell r="G422">
            <v>28055.763881296014</v>
          </cell>
          <cell r="H422">
            <v>27407.059844276853</v>
          </cell>
          <cell r="I422">
            <v>28179.165989252244</v>
          </cell>
          <cell r="J422">
            <v>28567.943479759357</v>
          </cell>
          <cell r="K422">
            <v>29034.595190027263</v>
          </cell>
          <cell r="L422">
            <v>29617.926434703644</v>
          </cell>
          <cell r="M422">
            <v>30243.270477266698</v>
          </cell>
          <cell r="N422">
            <v>30586.40486858003</v>
          </cell>
          <cell r="O422">
            <v>39816.250203984127</v>
          </cell>
          <cell r="P422">
            <v>48786.325486493013</v>
          </cell>
          <cell r="Q422">
            <v>37601.797120494826</v>
          </cell>
          <cell r="R422">
            <v>25975.356915906676</v>
          </cell>
          <cell r="S422">
            <v>25707.559464079561</v>
          </cell>
          <cell r="T422">
            <v>25414.707415250145</v>
          </cell>
          <cell r="U422">
            <v>49544.891942238988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CO422">
            <v>972563.40523178549</v>
          </cell>
        </row>
        <row r="423">
          <cell r="A423">
            <v>-184745.47451029357</v>
          </cell>
          <cell r="B423">
            <v>8660.2848595378309</v>
          </cell>
          <cell r="C423">
            <v>48581.779654978149</v>
          </cell>
          <cell r="D423">
            <v>50507.284806647265</v>
          </cell>
          <cell r="E423">
            <v>27826.289240667509</v>
          </cell>
          <cell r="F423">
            <v>27615.189561515144</v>
          </cell>
          <cell r="G423">
            <v>26731.264025462631</v>
          </cell>
          <cell r="H423">
            <v>26199.284527338961</v>
          </cell>
          <cell r="I423">
            <v>27017.121830072043</v>
          </cell>
          <cell r="J423">
            <v>27466.510862782379</v>
          </cell>
          <cell r="K423">
            <v>27990.691215353589</v>
          </cell>
          <cell r="L423">
            <v>28624.822199591763</v>
          </cell>
          <cell r="M423">
            <v>29299.073608432343</v>
          </cell>
          <cell r="N423">
            <v>29701.721246747213</v>
          </cell>
          <cell r="O423">
            <v>38545.001310573665</v>
          </cell>
          <cell r="P423">
            <v>47110.734484790635</v>
          </cell>
          <cell r="Q423">
            <v>36506.709220023913</v>
          </cell>
          <cell r="R423">
            <v>25474.480826864936</v>
          </cell>
          <cell r="S423">
            <v>25233.002586999493</v>
          </cell>
          <cell r="T423">
            <v>24966.498102189798</v>
          </cell>
          <cell r="U423">
            <v>47899.375179244875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CO423">
            <v>923727.37255146774</v>
          </cell>
        </row>
        <row r="424">
          <cell r="A424">
            <v>-176796.19145903899</v>
          </cell>
          <cell r="B424">
            <v>7216.2156297712427</v>
          </cell>
          <cell r="C424">
            <v>42481.071298937997</v>
          </cell>
          <cell r="D424">
            <v>43122.367113495697</v>
          </cell>
          <cell r="E424">
            <v>26544.685274663316</v>
          </cell>
          <cell r="F424">
            <v>26424.080753655799</v>
          </cell>
          <cell r="G424">
            <v>25653.286999330667</v>
          </cell>
          <cell r="H424">
            <v>25216.306659387585</v>
          </cell>
          <cell r="I424">
            <v>26071.363397989073</v>
          </cell>
          <cell r="J424">
            <v>26570.082636154177</v>
          </cell>
          <cell r="K424">
            <v>27141.084099708998</v>
          </cell>
          <cell r="L424">
            <v>27816.55971070542</v>
          </cell>
          <cell r="M424">
            <v>28530.615591418071</v>
          </cell>
          <cell r="N424">
            <v>28981.699560424415</v>
          </cell>
          <cell r="O424">
            <v>37510.363899661847</v>
          </cell>
          <cell r="P424">
            <v>45747.013230255143</v>
          </cell>
          <cell r="Q424">
            <v>35615.444798133605</v>
          </cell>
          <cell r="R424">
            <v>25066.830411088871</v>
          </cell>
          <cell r="S424">
            <v>24846.772714015926</v>
          </cell>
          <cell r="T424">
            <v>24601.711847023733</v>
          </cell>
          <cell r="U424">
            <v>46560.13058906162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CO424">
            <v>883980.95729519497</v>
          </cell>
        </row>
        <row r="425">
          <cell r="A425">
            <v>-162596.2558047974</v>
          </cell>
          <cell r="B425">
            <v>7205.1965414518709</v>
          </cell>
          <cell r="C425">
            <v>43889.938985547953</v>
          </cell>
          <cell r="D425">
            <v>41286.051135260583</v>
          </cell>
          <cell r="E425">
            <v>24255.334935249564</v>
          </cell>
          <cell r="F425">
            <v>24296.383410418232</v>
          </cell>
          <cell r="G425">
            <v>23727.678826979412</v>
          </cell>
          <cell r="H425">
            <v>23460.39705289212</v>
          </cell>
          <cell r="I425">
            <v>24381.939484731964</v>
          </cell>
          <cell r="J425">
            <v>24968.778083946163</v>
          </cell>
          <cell r="K425">
            <v>25623.416871639056</v>
          </cell>
          <cell r="L425">
            <v>26372.747072519145</v>
          </cell>
          <cell r="M425">
            <v>27157.906338994755</v>
          </cell>
          <cell r="N425">
            <v>27695.512925790965</v>
          </cell>
          <cell r="O425">
            <v>35662.173998045364</v>
          </cell>
          <cell r="P425">
            <v>43310.975421578973</v>
          </cell>
          <cell r="Q425">
            <v>34023.364435646152</v>
          </cell>
          <cell r="R425">
            <v>24338.637738098936</v>
          </cell>
          <cell r="S425">
            <v>24156.843910531257</v>
          </cell>
          <cell r="T425">
            <v>23950.08813234252</v>
          </cell>
          <cell r="U425">
            <v>44167.815850326791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CO425">
            <v>812981.27902398689</v>
          </cell>
        </row>
        <row r="426">
          <cell r="A426">
            <v>-173507.45941491873</v>
          </cell>
          <cell r="B426">
            <v>9028.0881151668073</v>
          </cell>
          <cell r="C426">
            <v>46362.667409400397</v>
          </cell>
          <cell r="D426">
            <v>45531.761847453425</v>
          </cell>
          <cell r="E426">
            <v>26014.467391654558</v>
          </cell>
          <cell r="F426">
            <v>25931.302011323816</v>
          </cell>
          <cell r="G426">
            <v>25207.312492471516</v>
          </cell>
          <cell r="H426">
            <v>24809.634662410499</v>
          </cell>
          <cell r="I426">
            <v>25680.089613732511</v>
          </cell>
          <cell r="J426">
            <v>26199.217463137116</v>
          </cell>
          <cell r="K426">
            <v>26789.589489676997</v>
          </cell>
          <cell r="L426">
            <v>27482.169963841356</v>
          </cell>
          <cell r="M426">
            <v>28212.693523626469</v>
          </cell>
          <cell r="N426">
            <v>28683.816295103068</v>
          </cell>
          <cell r="O426">
            <v>37082.319611218118</v>
          </cell>
          <cell r="P426">
            <v>45182.822251003156</v>
          </cell>
          <cell r="Q426">
            <v>35246.715964960124</v>
          </cell>
          <cell r="R426">
            <v>24898.179606164886</v>
          </cell>
          <cell r="S426">
            <v>24686.983893881144</v>
          </cell>
          <cell r="T426">
            <v>24450.794558145608</v>
          </cell>
          <cell r="U426">
            <v>46006.065955779603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CO426">
            <v>867537.2970745936</v>
          </cell>
        </row>
        <row r="427">
          <cell r="A427">
            <v>-182799.32119852322</v>
          </cell>
          <cell r="B427">
            <v>8182.723289340036</v>
          </cell>
          <cell r="C427">
            <v>45104.071037681249</v>
          </cell>
          <cell r="D427">
            <v>48670.178371414877</v>
          </cell>
          <cell r="E427">
            <v>27512.525372059958</v>
          </cell>
          <cell r="F427">
            <v>27323.580829488848</v>
          </cell>
          <cell r="G427">
            <v>26467.352356209951</v>
          </cell>
          <cell r="H427">
            <v>25958.630669528793</v>
          </cell>
          <cell r="I427">
            <v>26785.580080600259</v>
          </cell>
          <cell r="J427">
            <v>27247.046195243522</v>
          </cell>
          <cell r="K427">
            <v>27782.689350134337</v>
          </cell>
          <cell r="L427">
            <v>28426.942377048887</v>
          </cell>
          <cell r="M427">
            <v>29110.938765940751</v>
          </cell>
          <cell r="N427">
            <v>29525.444646662763</v>
          </cell>
          <cell r="O427">
            <v>38291.700099540569</v>
          </cell>
          <cell r="P427">
            <v>46776.866560006245</v>
          </cell>
          <cell r="Q427">
            <v>36288.508761549689</v>
          </cell>
          <cell r="R427">
            <v>25374.679347713653</v>
          </cell>
          <cell r="S427">
            <v>25138.445311637028</v>
          </cell>
          <cell r="T427">
            <v>24877.190679872278</v>
          </cell>
          <cell r="U427">
            <v>47571.499661711016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CO427">
            <v>913996.60599261604</v>
          </cell>
        </row>
        <row r="428">
          <cell r="A428">
            <v>-178203.76804132567</v>
          </cell>
          <cell r="B428">
            <v>11888.933525345565</v>
          </cell>
          <cell r="C428">
            <v>46466.732137332947</v>
          </cell>
          <cell r="D428">
            <v>44504.801656781929</v>
          </cell>
          <cell r="E428">
            <v>26771.618410479503</v>
          </cell>
          <cell r="F428">
            <v>26634.989945602945</v>
          </cell>
          <cell r="G428">
            <v>25844.163988921158</v>
          </cell>
          <cell r="H428">
            <v>25390.362183503916</v>
          </cell>
          <cell r="I428">
            <v>26238.828490490567</v>
          </cell>
          <cell r="J428">
            <v>26728.812847591784</v>
          </cell>
          <cell r="K428">
            <v>27291.523714503659</v>
          </cell>
          <cell r="L428">
            <v>27959.678447874903</v>
          </cell>
          <cell r="M428">
            <v>28666.686165612613</v>
          </cell>
          <cell r="N428">
            <v>29109.193531625628</v>
          </cell>
          <cell r="O428">
            <v>37693.566759764639</v>
          </cell>
          <cell r="P428">
            <v>45988.486843696031</v>
          </cell>
          <cell r="Q428">
            <v>35773.260656593899</v>
          </cell>
          <cell r="R428">
            <v>25139.012918027685</v>
          </cell>
          <cell r="S428">
            <v>24915.162293439113</v>
          </cell>
          <cell r="T428">
            <v>24666.304413045204</v>
          </cell>
          <cell r="U428">
            <v>46797.270128683362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CO428">
            <v>891018.84020662832</v>
          </cell>
        </row>
        <row r="429">
          <cell r="A429">
            <v>-182573.08297540934</v>
          </cell>
          <cell r="B429">
            <v>8982.0292264922755</v>
          </cell>
          <cell r="C429">
            <v>50279.41241553794</v>
          </cell>
          <cell r="D429">
            <v>45474.203508009654</v>
          </cell>
          <cell r="E429">
            <v>27476.050660801855</v>
          </cell>
          <cell r="F429">
            <v>27289.681628958751</v>
          </cell>
          <cell r="G429">
            <v>26436.672909349407</v>
          </cell>
          <cell r="H429">
            <v>25930.654918159446</v>
          </cell>
          <cell r="I429">
            <v>26758.663601995962</v>
          </cell>
          <cell r="J429">
            <v>27221.533664385766</v>
          </cell>
          <cell r="K429">
            <v>27758.509357681076</v>
          </cell>
          <cell r="L429">
            <v>28403.939061137709</v>
          </cell>
          <cell r="M429">
            <v>29089.068293448276</v>
          </cell>
          <cell r="N429">
            <v>29504.952682058291</v>
          </cell>
          <cell r="O429">
            <v>38262.254107002329</v>
          </cell>
          <cell r="P429">
            <v>46738.054773904332</v>
          </cell>
          <cell r="Q429">
            <v>36263.143193632015</v>
          </cell>
          <cell r="R429">
            <v>25363.077533421514</v>
          </cell>
          <cell r="S429">
            <v>25127.453130378148</v>
          </cell>
          <cell r="T429">
            <v>24866.80878836671</v>
          </cell>
          <cell r="U429">
            <v>47533.384486487659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CO429">
            <v>912865.41487704671</v>
          </cell>
        </row>
        <row r="430">
          <cell r="A430">
            <v>-158138.39468836688</v>
          </cell>
          <cell r="B430">
            <v>10406.828387725785</v>
          </cell>
          <cell r="C430">
            <v>42814.878672948966</v>
          </cell>
          <cell r="D430">
            <v>43253.556283815473</v>
          </cell>
          <cell r="E430">
            <v>23536.627040477535</v>
          </cell>
          <cell r="F430">
            <v>23628.424098143412</v>
          </cell>
          <cell r="G430">
            <v>23123.162440002743</v>
          </cell>
          <cell r="H430">
            <v>22909.155036776028</v>
          </cell>
          <cell r="I430">
            <v>23851.56967493445</v>
          </cell>
          <cell r="J430">
            <v>24466.072052548043</v>
          </cell>
          <cell r="K430">
            <v>25146.967549020279</v>
          </cell>
          <cell r="L430">
            <v>25919.483313027493</v>
          </cell>
          <cell r="M430">
            <v>26726.964442528166</v>
          </cell>
          <cell r="N430">
            <v>27291.733533643346</v>
          </cell>
          <cell r="O430">
            <v>35081.961939427005</v>
          </cell>
          <cell r="P430">
            <v>42546.217151550532</v>
          </cell>
          <cell r="Q430">
            <v>33523.554203052154</v>
          </cell>
          <cell r="R430">
            <v>24110.032349931498</v>
          </cell>
          <cell r="S430">
            <v>23940.250901869214</v>
          </cell>
          <cell r="T430">
            <v>23745.52044337878</v>
          </cell>
          <cell r="U430">
            <v>43416.783795552299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CO430">
            <v>790691.97344183433</v>
          </cell>
        </row>
        <row r="431">
          <cell r="A431">
            <v>-190748.62014814542</v>
          </cell>
          <cell r="B431">
            <v>10063.210859097686</v>
          </cell>
          <cell r="C431">
            <v>49851.039956791064</v>
          </cell>
          <cell r="D431">
            <v>49849.820623286694</v>
          </cell>
          <cell r="E431">
            <v>28794.131901240369</v>
          </cell>
          <cell r="F431">
            <v>28514.692019535796</v>
          </cell>
          <cell r="G431">
            <v>27545.331538269333</v>
          </cell>
          <cell r="H431">
            <v>26941.610503411066</v>
          </cell>
          <cell r="I431">
            <v>27731.340404176735</v>
          </cell>
          <cell r="J431">
            <v>28143.476214705661</v>
          </cell>
          <cell r="K431">
            <v>28632.298164972162</v>
          </cell>
          <cell r="L431">
            <v>29235.206482439811</v>
          </cell>
          <cell r="M431">
            <v>29879.398319851942</v>
          </cell>
          <cell r="N431">
            <v>30245.467773010925</v>
          </cell>
          <cell r="O431">
            <v>39326.339579701467</v>
          </cell>
          <cell r="P431">
            <v>48140.59054195018</v>
          </cell>
          <cell r="Q431">
            <v>37179.774965946621</v>
          </cell>
          <cell r="R431">
            <v>25782.3305787805</v>
          </cell>
          <cell r="S431">
            <v>25524.6759570707</v>
          </cell>
          <cell r="T431">
            <v>25241.977664601858</v>
          </cell>
          <cell r="U431">
            <v>48910.746930349589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CO431">
            <v>953743.10074072704</v>
          </cell>
        </row>
        <row r="432">
          <cell r="A432">
            <v>-199263.52415924316</v>
          </cell>
          <cell r="B432">
            <v>7127.0030219668261</v>
          </cell>
          <cell r="C432">
            <v>50363.42108766915</v>
          </cell>
          <cell r="D432">
            <v>47020.171015233311</v>
          </cell>
          <cell r="E432">
            <v>30166.926740775903</v>
          </cell>
          <cell r="F432">
            <v>29790.552634927037</v>
          </cell>
          <cell r="G432">
            <v>28700.010626245225</v>
          </cell>
          <cell r="H432">
            <v>27994.530890906521</v>
          </cell>
          <cell r="I432">
            <v>28744.393054956847</v>
          </cell>
          <cell r="J432">
            <v>29103.688633028425</v>
          </cell>
          <cell r="K432">
            <v>29542.357976682848</v>
          </cell>
          <cell r="L432">
            <v>30100.979843919456</v>
          </cell>
          <cell r="M432">
            <v>30702.534973716844</v>
          </cell>
          <cell r="N432">
            <v>31016.721671685373</v>
          </cell>
          <cell r="O432">
            <v>40434.595278159002</v>
          </cell>
          <cell r="P432">
            <v>49601.345619532935</v>
          </cell>
          <cell r="Q432">
            <v>38134.456155680396</v>
          </cell>
          <cell r="R432">
            <v>26218.986832940427</v>
          </cell>
          <cell r="S432">
            <v>25938.387517405041</v>
          </cell>
          <cell r="T432">
            <v>25632.719814212047</v>
          </cell>
          <cell r="U432">
            <v>50345.283738167956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CO432">
            <v>996317.62079621572</v>
          </cell>
        </row>
        <row r="433">
          <cell r="A433">
            <v>-166346.21094108827</v>
          </cell>
          <cell r="B433">
            <v>9090.6523434486589</v>
          </cell>
          <cell r="C433">
            <v>43933.297404883939</v>
          </cell>
          <cell r="D433">
            <v>46037.804772260133</v>
          </cell>
          <cell r="E433">
            <v>24859.912397647262</v>
          </cell>
          <cell r="F433">
            <v>24858.271138294047</v>
          </cell>
          <cell r="G433">
            <v>24236.198332434738</v>
          </cell>
          <cell r="H433">
            <v>23924.102129314335</v>
          </cell>
          <cell r="I433">
            <v>24828.086850124986</v>
          </cell>
          <cell r="J433">
            <v>25391.654664272392</v>
          </cell>
          <cell r="K433">
            <v>26024.206294609474</v>
          </cell>
          <cell r="L433">
            <v>26754.032787485929</v>
          </cell>
          <cell r="M433">
            <v>27520.414890941676</v>
          </cell>
          <cell r="N433">
            <v>28035.172364693535</v>
          </cell>
          <cell r="O433">
            <v>36150.248689590648</v>
          </cell>
          <cell r="P433">
            <v>43954.290484074707</v>
          </cell>
          <cell r="Q433">
            <v>34443.805068481961</v>
          </cell>
          <cell r="R433">
            <v>24530.940711913645</v>
          </cell>
          <cell r="S433">
            <v>24339.042064332709</v>
          </cell>
          <cell r="T433">
            <v>24122.170580833525</v>
          </cell>
          <cell r="U433">
            <v>44799.584413268516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CO433">
            <v>831731.05470544123</v>
          </cell>
        </row>
        <row r="434">
          <cell r="A434">
            <v>-157750.09335743869</v>
          </cell>
          <cell r="B434">
            <v>10601.832551756692</v>
          </cell>
          <cell r="C434">
            <v>39072.03104556739</v>
          </cell>
          <cell r="D434">
            <v>42127.530702803415</v>
          </cell>
          <cell r="E434">
            <v>23474.024095971115</v>
          </cell>
          <cell r="F434">
            <v>23570.241601383743</v>
          </cell>
          <cell r="G434">
            <v>23070.506129835114</v>
          </cell>
          <cell r="H434">
            <v>22861.139182775412</v>
          </cell>
          <cell r="I434">
            <v>23805.371891367533</v>
          </cell>
          <cell r="J434">
            <v>24422.283918292793</v>
          </cell>
          <cell r="K434">
            <v>25105.466501486306</v>
          </cell>
          <cell r="L434">
            <v>25880.001840528632</v>
          </cell>
          <cell r="M434">
            <v>26689.427312595253</v>
          </cell>
          <cell r="N434">
            <v>27256.562389617648</v>
          </cell>
          <cell r="O434">
            <v>35031.422654173904</v>
          </cell>
          <cell r="P434">
            <v>42479.602995942165</v>
          </cell>
          <cell r="Q434">
            <v>33480.018306922007</v>
          </cell>
          <cell r="R434">
            <v>24090.119711523897</v>
          </cell>
          <cell r="S434">
            <v>23921.384599995581</v>
          </cell>
          <cell r="T434">
            <v>23727.701605192735</v>
          </cell>
          <cell r="U434">
            <v>43351.365259886516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CO434">
            <v>788750.46678719332</v>
          </cell>
        </row>
        <row r="435">
          <cell r="A435">
            <v>-166876.07044249741</v>
          </cell>
          <cell r="B435">
            <v>4392.5098358277319</v>
          </cell>
          <cell r="C435">
            <v>41459.87673083166</v>
          </cell>
          <cell r="D435">
            <v>43693.397896360504</v>
          </cell>
          <cell r="E435">
            <v>24945.337716390248</v>
          </cell>
          <cell r="F435">
            <v>24937.664501819825</v>
          </cell>
          <cell r="G435">
            <v>24308.0508964853</v>
          </cell>
          <cell r="H435">
            <v>23989.622524002873</v>
          </cell>
          <cell r="I435">
            <v>24891.126383130162</v>
          </cell>
          <cell r="J435">
            <v>25451.406092187033</v>
          </cell>
          <cell r="K435">
            <v>26080.836861138137</v>
          </cell>
          <cell r="L435">
            <v>26807.907527711861</v>
          </cell>
          <cell r="M435">
            <v>27571.636463896524</v>
          </cell>
          <cell r="N435">
            <v>28083.165413784758</v>
          </cell>
          <cell r="O435">
            <v>36219.212451372747</v>
          </cell>
          <cell r="P435">
            <v>44045.189331094029</v>
          </cell>
          <cell r="Q435">
            <v>34503.21230296608</v>
          </cell>
          <cell r="R435">
            <v>24558.112652409385</v>
          </cell>
          <cell r="S435">
            <v>24364.786218441848</v>
          </cell>
          <cell r="T435">
            <v>24146.485410490175</v>
          </cell>
          <cell r="U435">
            <v>44888.851768103166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CO435">
            <v>834380.35221248702</v>
          </cell>
        </row>
        <row r="436">
          <cell r="A436">
            <v>-153047.15986945803</v>
          </cell>
          <cell r="B436">
            <v>7117.2703725424726</v>
          </cell>
          <cell r="C436">
            <v>36784.570537115316</v>
          </cell>
          <cell r="D436">
            <v>41408.642114002927</v>
          </cell>
          <cell r="E436">
            <v>22715.804999835214</v>
          </cell>
          <cell r="F436">
            <v>22865.561007650744</v>
          </cell>
          <cell r="G436">
            <v>22432.756256949164</v>
          </cell>
          <cell r="H436">
            <v>22279.59245669657</v>
          </cell>
          <cell r="I436">
            <v>23245.844827970039</v>
          </cell>
          <cell r="J436">
            <v>23891.941458551599</v>
          </cell>
          <cell r="K436">
            <v>24602.824221669507</v>
          </cell>
          <cell r="L436">
            <v>25401.81975774809</v>
          </cell>
          <cell r="M436">
            <v>26234.794244553494</v>
          </cell>
          <cell r="N436">
            <v>26830.585093445763</v>
          </cell>
          <cell r="O436">
            <v>34419.313248039834</v>
          </cell>
          <cell r="P436">
            <v>41672.801890122581</v>
          </cell>
          <cell r="Q436">
            <v>32952.730843470556</v>
          </cell>
          <cell r="R436">
            <v>23848.946667441633</v>
          </cell>
          <cell r="S436">
            <v>23692.884319907345</v>
          </cell>
          <cell r="T436">
            <v>23511.887740682629</v>
          </cell>
          <cell r="U436">
            <v>42559.044972489442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CO436">
            <v>765235.79934729007</v>
          </cell>
        </row>
        <row r="437">
          <cell r="A437">
            <v>-153902.35077697586</v>
          </cell>
          <cell r="B437">
            <v>9905.9499059896843</v>
          </cell>
          <cell r="C437">
            <v>41545.883714753625</v>
          </cell>
          <cell r="D437">
            <v>42720.675127576455</v>
          </cell>
          <cell r="E437">
            <v>22853.681088999459</v>
          </cell>
          <cell r="F437">
            <v>22993.701547593482</v>
          </cell>
          <cell r="G437">
            <v>22548.72597966731</v>
          </cell>
          <cell r="H437">
            <v>22385.342085882294</v>
          </cell>
          <cell r="I437">
            <v>23347.590357297813</v>
          </cell>
          <cell r="J437">
            <v>23988.38000070837</v>
          </cell>
          <cell r="K437">
            <v>24694.225707259764</v>
          </cell>
          <cell r="L437">
            <v>25488.773351792515</v>
          </cell>
          <cell r="M437">
            <v>26317.465638278263</v>
          </cell>
          <cell r="N437">
            <v>26908.04566383794</v>
          </cell>
          <cell r="O437">
            <v>34530.620456587421</v>
          </cell>
          <cell r="P437">
            <v>41819.512229878776</v>
          </cell>
          <cell r="Q437">
            <v>33048.613858942605</v>
          </cell>
          <cell r="R437">
            <v>23892.802060031114</v>
          </cell>
          <cell r="S437">
            <v>23734.435271541326</v>
          </cell>
          <cell r="T437">
            <v>23551.131768929568</v>
          </cell>
          <cell r="U437">
            <v>42703.122091026977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CO437">
            <v>769511.75388487929</v>
          </cell>
        </row>
        <row r="438">
          <cell r="A438">
            <v>-200028.22798813912</v>
          </cell>
          <cell r="B438">
            <v>5347.8799155753077</v>
          </cell>
          <cell r="C438">
            <v>48314.391890610845</v>
          </cell>
          <cell r="D438">
            <v>47035.099614111867</v>
          </cell>
          <cell r="E438">
            <v>30290.214269174699</v>
          </cell>
          <cell r="F438">
            <v>29905.1347249256</v>
          </cell>
          <cell r="G438">
            <v>28803.709683635607</v>
          </cell>
          <cell r="H438">
            <v>28089.091234838845</v>
          </cell>
          <cell r="I438">
            <v>28835.372969693897</v>
          </cell>
          <cell r="J438">
            <v>29189.923088741336</v>
          </cell>
          <cell r="K438">
            <v>29624.088342830539</v>
          </cell>
          <cell r="L438">
            <v>30178.732946434247</v>
          </cell>
          <cell r="M438">
            <v>30776.458972166416</v>
          </cell>
          <cell r="N438">
            <v>31085.986199928826</v>
          </cell>
          <cell r="O438">
            <v>40534.12515834342</v>
          </cell>
          <cell r="P438">
            <v>49732.532653403323</v>
          </cell>
          <cell r="Q438">
            <v>38220.193864550864</v>
          </cell>
          <cell r="R438">
            <v>26258.201920865351</v>
          </cell>
          <cell r="S438">
            <v>25975.541995463012</v>
          </cell>
          <cell r="T438">
            <v>25667.811462635582</v>
          </cell>
          <cell r="U438">
            <v>50474.11616989068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CO438">
            <v>1000141.1399406955</v>
          </cell>
        </row>
        <row r="439">
          <cell r="A439">
            <v>-170357.15203189969</v>
          </cell>
          <cell r="B439">
            <v>5706.4214163903671</v>
          </cell>
          <cell r="C439">
            <v>45046.704388258746</v>
          </cell>
          <cell r="D439">
            <v>43993.831045025247</v>
          </cell>
          <cell r="E439">
            <v>25506.566690399297</v>
          </cell>
          <cell r="F439">
            <v>25459.264615349333</v>
          </cell>
          <cell r="G439">
            <v>24780.109314241003</v>
          </cell>
          <cell r="H439">
            <v>24420.079728363497</v>
          </cell>
          <cell r="I439">
            <v>25305.284772600004</v>
          </cell>
          <cell r="J439">
            <v>25843.962222823691</v>
          </cell>
          <cell r="K439">
            <v>26452.889493988994</v>
          </cell>
          <cell r="L439">
            <v>27161.854877595528</v>
          </cell>
          <cell r="M439">
            <v>27908.152982179869</v>
          </cell>
          <cell r="N439">
            <v>28398.471111175073</v>
          </cell>
          <cell r="O439">
            <v>36672.291957991161</v>
          </cell>
          <cell r="P439">
            <v>44642.378401055626</v>
          </cell>
          <cell r="Q439">
            <v>34893.507144693016</v>
          </cell>
          <cell r="R439">
            <v>24736.627412560818</v>
          </cell>
          <cell r="S439">
            <v>24533.92067892733</v>
          </cell>
          <cell r="T439">
            <v>24306.229466493489</v>
          </cell>
          <cell r="U439">
            <v>45475.322227958852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CO439">
            <v>851785.76015949843</v>
          </cell>
        </row>
        <row r="440">
          <cell r="A440">
            <v>-184669.07943856029</v>
          </cell>
          <cell r="B440">
            <v>10352.647835906697</v>
          </cell>
          <cell r="C440">
            <v>47956.307246020675</v>
          </cell>
          <cell r="D440">
            <v>49320.471682729287</v>
          </cell>
          <cell r="E440">
            <v>27813.972629686956</v>
          </cell>
          <cell r="F440">
            <v>27603.742637027375</v>
          </cell>
          <cell r="G440">
            <v>26720.904332430473</v>
          </cell>
          <cell r="H440">
            <v>26189.837805634612</v>
          </cell>
          <cell r="I440">
            <v>27008.032798671898</v>
          </cell>
          <cell r="J440">
            <v>27457.895909932588</v>
          </cell>
          <cell r="K440">
            <v>27982.526227879054</v>
          </cell>
          <cell r="L440">
            <v>28617.054546783358</v>
          </cell>
          <cell r="M440">
            <v>29291.688488924687</v>
          </cell>
          <cell r="N440">
            <v>29694.801615376447</v>
          </cell>
          <cell r="O440">
            <v>38535.058124664305</v>
          </cell>
          <cell r="P440">
            <v>47097.628701238493</v>
          </cell>
          <cell r="Q440">
            <v>36498.14389293659</v>
          </cell>
          <cell r="R440">
            <v>25470.563180134508</v>
          </cell>
          <cell r="S440">
            <v>25229.290798318449</v>
          </cell>
          <cell r="T440">
            <v>24962.992393316352</v>
          </cell>
          <cell r="U440">
            <v>47886.504624016728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CO440">
            <v>923345.39719280147</v>
          </cell>
        </row>
        <row r="441">
          <cell r="A441">
            <v>-165054.34081781513</v>
          </cell>
          <cell r="B441">
            <v>8718.2760270881699</v>
          </cell>
          <cell r="C441">
            <v>42218.458546001377</v>
          </cell>
          <cell r="D441">
            <v>45133.338952717677</v>
          </cell>
          <cell r="E441">
            <v>24651.633756306517</v>
          </cell>
          <cell r="F441">
            <v>24664.699230925988</v>
          </cell>
          <cell r="G441">
            <v>24061.011928245032</v>
          </cell>
          <cell r="H441">
            <v>23764.354422350494</v>
          </cell>
          <cell r="I441">
            <v>24674.38782414185</v>
          </cell>
          <cell r="J441">
            <v>25245.97248939288</v>
          </cell>
          <cell r="K441">
            <v>25886.133207748062</v>
          </cell>
          <cell r="L441">
            <v>26622.678783052885</v>
          </cell>
          <cell r="M441">
            <v>27395.52967214027</v>
          </cell>
          <cell r="N441">
            <v>27918.158729794472</v>
          </cell>
          <cell r="O441">
            <v>35982.105581468859</v>
          </cell>
          <cell r="P441">
            <v>43732.666630219283</v>
          </cell>
          <cell r="Q441">
            <v>34298.962084384882</v>
          </cell>
          <cell r="R441">
            <v>24464.691794937724</v>
          </cell>
          <cell r="S441">
            <v>24276.274286357548</v>
          </cell>
          <cell r="T441">
            <v>24062.887691874799</v>
          </cell>
          <cell r="U441">
            <v>44581.938361082459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CO441">
            <v>825271.70408907556</v>
          </cell>
        </row>
        <row r="442">
          <cell r="A442">
            <v>-182119.15085108706</v>
          </cell>
          <cell r="B442">
            <v>7706.4401627542102</v>
          </cell>
          <cell r="C442">
            <v>43285.451818030793</v>
          </cell>
          <cell r="D442">
            <v>49462.057578518259</v>
          </cell>
          <cell r="E442">
            <v>27402.866550099359</v>
          </cell>
          <cell r="F442">
            <v>27221.665111247079</v>
          </cell>
          <cell r="G442">
            <v>26375.116615745617</v>
          </cell>
          <cell r="H442">
            <v>25874.523411848335</v>
          </cell>
          <cell r="I442">
            <v>26704.657456862675</v>
          </cell>
          <cell r="J442">
            <v>27170.344448126656</v>
          </cell>
          <cell r="K442">
            <v>27709.993792144312</v>
          </cell>
          <cell r="L442">
            <v>28357.784419741132</v>
          </cell>
          <cell r="M442">
            <v>29045.186627911113</v>
          </cell>
          <cell r="N442">
            <v>29463.836901990704</v>
          </cell>
          <cell r="O442">
            <v>38203.172658422554</v>
          </cell>
          <cell r="P442">
            <v>46660.181476141101</v>
          </cell>
          <cell r="Q442">
            <v>36212.24884885241</v>
          </cell>
          <cell r="R442">
            <v>25339.79925561697</v>
          </cell>
          <cell r="S442">
            <v>25105.398041184599</v>
          </cell>
          <cell r="T442">
            <v>24845.978205449559</v>
          </cell>
          <cell r="U442">
            <v>47456.908892664971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CO442">
            <v>910595.75425543531</v>
          </cell>
        </row>
        <row r="443">
          <cell r="A443">
            <v>-189264.80672410154</v>
          </cell>
          <cell r="B443">
            <v>6251.4437485316885</v>
          </cell>
          <cell r="C443">
            <v>45923.398390496353</v>
          </cell>
          <cell r="D443">
            <v>46394.297565654604</v>
          </cell>
          <cell r="E443">
            <v>28554.907664689446</v>
          </cell>
          <cell r="F443">
            <v>28292.359612046523</v>
          </cell>
          <cell r="G443">
            <v>27344.116312710896</v>
          </cell>
          <cell r="H443">
            <v>26758.127823702751</v>
          </cell>
          <cell r="I443">
            <v>27554.805105536725</v>
          </cell>
          <cell r="J443">
            <v>27976.148893765341</v>
          </cell>
          <cell r="K443">
            <v>28473.710474078784</v>
          </cell>
          <cell r="L443">
            <v>29084.336180875733</v>
          </cell>
          <cell r="M443">
            <v>29735.95792225792</v>
          </cell>
          <cell r="N443">
            <v>30111.068502425078</v>
          </cell>
          <cell r="O443">
            <v>39133.214128081461</v>
          </cell>
          <cell r="P443">
            <v>47886.038289742399</v>
          </cell>
          <cell r="Q443">
            <v>37013.411520960828</v>
          </cell>
          <cell r="R443">
            <v>25706.238539366946</v>
          </cell>
          <cell r="S443">
            <v>25452.582276847592</v>
          </cell>
          <cell r="T443">
            <v>25173.886650754124</v>
          </cell>
          <cell r="U443">
            <v>48660.763493078819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CO443">
            <v>946324.03362050769</v>
          </cell>
        </row>
        <row r="444">
          <cell r="A444">
            <v>-165680.27646310307</v>
          </cell>
          <cell r="B444">
            <v>8747.2311953582466</v>
          </cell>
          <cell r="C444">
            <v>50267.721107688922</v>
          </cell>
          <cell r="D444">
            <v>41620.291148085598</v>
          </cell>
          <cell r="E444">
            <v>24752.548719365666</v>
          </cell>
          <cell r="F444">
            <v>24758.488501662461</v>
          </cell>
          <cell r="G444">
            <v>24145.89307301084</v>
          </cell>
          <cell r="H444">
            <v>23841.755224675995</v>
          </cell>
          <cell r="I444">
            <v>24748.857925490141</v>
          </cell>
          <cell r="J444">
            <v>25316.558273905852</v>
          </cell>
          <cell r="K444">
            <v>25953.032244396229</v>
          </cell>
          <cell r="L444">
            <v>26686.322296471684</v>
          </cell>
          <cell r="M444">
            <v>27456.038935888413</v>
          </cell>
          <cell r="N444">
            <v>27974.854061429251</v>
          </cell>
          <cell r="O444">
            <v>36063.57411533071</v>
          </cell>
          <cell r="P444">
            <v>43840.047602559374</v>
          </cell>
          <cell r="Q444">
            <v>34369.141265002923</v>
          </cell>
          <cell r="R444">
            <v>24496.790655225537</v>
          </cell>
          <cell r="S444">
            <v>24306.686468590415</v>
          </cell>
          <cell r="T444">
            <v>24091.611379098787</v>
          </cell>
          <cell r="U444">
            <v>44687.392012858414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CO444">
            <v>828401.38231551531</v>
          </cell>
        </row>
        <row r="445">
          <cell r="A445">
            <v>-194492.40094727188</v>
          </cell>
          <cell r="B445">
            <v>9899.8553863796697</v>
          </cell>
          <cell r="C445">
            <v>48840.125247992517</v>
          </cell>
          <cell r="D445">
            <v>50520.626865981176</v>
          </cell>
          <cell r="E445">
            <v>29397.713921037022</v>
          </cell>
          <cell r="F445">
            <v>29075.654593868829</v>
          </cell>
          <cell r="G445">
            <v>28053.013761472619</v>
          </cell>
          <cell r="H445">
            <v>27404.552084969269</v>
          </cell>
          <cell r="I445">
            <v>28176.753183645822</v>
          </cell>
          <cell r="J445">
            <v>28565.656524679129</v>
          </cell>
          <cell r="K445">
            <v>29032.427684306487</v>
          </cell>
          <cell r="L445">
            <v>29615.864406813118</v>
          </cell>
          <cell r="M445">
            <v>30241.309997984819</v>
          </cell>
          <cell r="N445">
            <v>30584.567959383588</v>
          </cell>
          <cell r="O445">
            <v>39813.610651577248</v>
          </cell>
          <cell r="P445">
            <v>48782.846380014023</v>
          </cell>
          <cell r="Q445">
            <v>37599.523339240535</v>
          </cell>
          <cell r="R445">
            <v>25974.316923900958</v>
          </cell>
          <cell r="S445">
            <v>25706.574119861201</v>
          </cell>
          <cell r="T445">
            <v>25413.776777687934</v>
          </cell>
          <cell r="U445">
            <v>49541.475280282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CO445">
            <v>972462.00473635935</v>
          </cell>
        </row>
        <row r="446">
          <cell r="A446">
            <v>-156308.76253862758</v>
          </cell>
          <cell r="B446">
            <v>3663.2494931891124</v>
          </cell>
          <cell r="C446">
            <v>37905.978894079672</v>
          </cell>
          <cell r="D446">
            <v>45580.851018768415</v>
          </cell>
          <cell r="E446">
            <v>23241.649014872339</v>
          </cell>
          <cell r="F446">
            <v>23354.274724590417</v>
          </cell>
          <cell r="G446">
            <v>22875.051835439364</v>
          </cell>
          <cell r="H446">
            <v>22682.909739169991</v>
          </cell>
          <cell r="I446">
            <v>23633.890920502323</v>
          </cell>
          <cell r="J446">
            <v>24259.747294353117</v>
          </cell>
          <cell r="K446">
            <v>24951.419285936972</v>
          </cell>
          <cell r="L446">
            <v>25733.45106011122</v>
          </cell>
          <cell r="M446">
            <v>26550.093712854941</v>
          </cell>
          <cell r="N446">
            <v>27126.011063162507</v>
          </cell>
          <cell r="O446">
            <v>34843.826517890033</v>
          </cell>
          <cell r="P446">
            <v>42232.338750883122</v>
          </cell>
          <cell r="Q446">
            <v>33318.41796250132</v>
          </cell>
          <cell r="R446">
            <v>24016.206239859777</v>
          </cell>
          <cell r="S446">
            <v>23851.355011731212</v>
          </cell>
          <cell r="T446">
            <v>23661.560084195269</v>
          </cell>
          <cell r="U446">
            <v>43108.539021430333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CO446">
            <v>781543.81269313791</v>
          </cell>
        </row>
        <row r="447">
          <cell r="A447">
            <v>-153041.96715639476</v>
          </cell>
          <cell r="B447">
            <v>9473.0545017365803</v>
          </cell>
          <cell r="C447">
            <v>39450.985246974451</v>
          </cell>
          <cell r="D447">
            <v>42145.580137718003</v>
          </cell>
          <cell r="E447">
            <v>22714.967817209486</v>
          </cell>
          <cell r="F447">
            <v>22864.782939210345</v>
          </cell>
          <cell r="G447">
            <v>22432.05208962375</v>
          </cell>
          <cell r="H447">
            <v>22278.950345705809</v>
          </cell>
          <cell r="I447">
            <v>23245.227029844966</v>
          </cell>
          <cell r="J447">
            <v>23891.355884414617</v>
          </cell>
          <cell r="K447">
            <v>24602.269232503873</v>
          </cell>
          <cell r="L447">
            <v>25401.291776148028</v>
          </cell>
          <cell r="M447">
            <v>26234.292264443124</v>
          </cell>
          <cell r="N447">
            <v>26830.114753417307</v>
          </cell>
          <cell r="O447">
            <v>34418.637391467048</v>
          </cell>
          <cell r="P447">
            <v>41671.91106599068</v>
          </cell>
          <cell r="Q447">
            <v>32952.148642487606</v>
          </cell>
          <cell r="R447">
            <v>23848.680377812023</v>
          </cell>
          <cell r="S447">
            <v>23692.632022826743</v>
          </cell>
          <cell r="T447">
            <v>23511.649451224359</v>
          </cell>
          <cell r="U447">
            <v>42558.170137257752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CO447">
            <v>765209.83578197379</v>
          </cell>
        </row>
        <row r="448">
          <cell r="A448">
            <v>-158429.45493724794</v>
          </cell>
          <cell r="B448">
            <v>10179.68952694397</v>
          </cell>
          <cell r="C448">
            <v>41537.608393812596</v>
          </cell>
          <cell r="D448">
            <v>40551.752033597135</v>
          </cell>
          <cell r="E448">
            <v>23583.552526324107</v>
          </cell>
          <cell r="F448">
            <v>23672.0361350811</v>
          </cell>
          <cell r="G448">
            <v>23162.632195890241</v>
          </cell>
          <cell r="H448">
            <v>22945.146431351532</v>
          </cell>
          <cell r="I448">
            <v>23886.198292741858</v>
          </cell>
          <cell r="J448">
            <v>24498.894461948112</v>
          </cell>
          <cell r="K448">
            <v>25178.075619639523</v>
          </cell>
          <cell r="L448">
            <v>25949.077564441068</v>
          </cell>
          <cell r="M448">
            <v>26755.101266974336</v>
          </cell>
          <cell r="N448">
            <v>27318.096878597855</v>
          </cell>
          <cell r="O448">
            <v>35119.844830296468</v>
          </cell>
          <cell r="P448">
            <v>42596.149333508358</v>
          </cell>
          <cell r="Q448">
            <v>33556.187541528299</v>
          </cell>
          <cell r="R448">
            <v>24124.958328879191</v>
          </cell>
          <cell r="S448">
            <v>23954.392575052945</v>
          </cell>
          <cell r="T448">
            <v>23758.876965914475</v>
          </cell>
          <cell r="U448">
            <v>43465.819772912655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CO448">
            <v>792147.27468623966</v>
          </cell>
        </row>
        <row r="449">
          <cell r="A449">
            <v>-187209.77039139156</v>
          </cell>
          <cell r="B449">
            <v>7554.4889947040647</v>
          </cell>
          <cell r="C449">
            <v>46751.288645773893</v>
          </cell>
          <cell r="D449">
            <v>48362.515484188334</v>
          </cell>
          <cell r="E449">
            <v>28223.58939393414</v>
          </cell>
          <cell r="F449">
            <v>27984.436009304387</v>
          </cell>
          <cell r="G449">
            <v>27065.439362821751</v>
          </cell>
          <cell r="H449">
            <v>26504.009908934378</v>
          </cell>
          <cell r="I449">
            <v>27310.309101637089</v>
          </cell>
          <cell r="J449">
            <v>27744.405658116455</v>
          </cell>
          <cell r="K449">
            <v>28254.071359466499</v>
          </cell>
          <cell r="L449">
            <v>28875.385415087592</v>
          </cell>
          <cell r="M449">
            <v>29537.29734683923</v>
          </cell>
          <cell r="N449">
            <v>29924.929612138956</v>
          </cell>
          <cell r="O449">
            <v>38865.741268340993</v>
          </cell>
          <cell r="P449">
            <v>47533.491184841303</v>
          </cell>
          <cell r="Q449">
            <v>36783.00322410863</v>
          </cell>
          <cell r="R449">
            <v>25600.85338575457</v>
          </cell>
          <cell r="S449">
            <v>25352.734728755328</v>
          </cell>
          <cell r="T449">
            <v>25079.582673501529</v>
          </cell>
          <cell r="U449">
            <v>48314.544057506195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CO449">
            <v>936048.85195695772</v>
          </cell>
        </row>
        <row r="450">
          <cell r="A450">
            <v>-175764.4453161225</v>
          </cell>
          <cell r="B450">
            <v>9940.0171597161388</v>
          </cell>
          <cell r="C450">
            <v>43754.10101521491</v>
          </cell>
          <cell r="D450">
            <v>44294.338771077513</v>
          </cell>
          <cell r="E450">
            <v>26378.344493973025</v>
          </cell>
          <cell r="F450">
            <v>26269.485438534</v>
          </cell>
          <cell r="G450">
            <v>25513.375181913347</v>
          </cell>
          <cell r="H450">
            <v>25088.724886630254</v>
          </cell>
          <cell r="I450">
            <v>25948.61237652674</v>
          </cell>
          <cell r="J450">
            <v>26453.734236020406</v>
          </cell>
          <cell r="K450">
            <v>27030.812662786979</v>
          </cell>
          <cell r="L450">
            <v>27711.654438117395</v>
          </cell>
          <cell r="M450">
            <v>28430.876584776066</v>
          </cell>
          <cell r="N450">
            <v>28888.247158127226</v>
          </cell>
          <cell r="O450">
            <v>37376.077178313208</v>
          </cell>
          <cell r="P450">
            <v>45570.014356858861</v>
          </cell>
          <cell r="Q450">
            <v>35499.766613865351</v>
          </cell>
          <cell r="R450">
            <v>25013.921017697787</v>
          </cell>
          <cell r="S450">
            <v>24796.643516305805</v>
          </cell>
          <cell r="T450">
            <v>24554.365839927239</v>
          </cell>
          <cell r="U450">
            <v>46386.30856870662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CO450">
            <v>878822.22658061236</v>
          </cell>
        </row>
        <row r="451">
          <cell r="A451">
            <v>-155127.70917241549</v>
          </cell>
          <cell r="B451">
            <v>6220.792771025328</v>
          </cell>
          <cell r="C451">
            <v>39419.151057997151</v>
          </cell>
          <cell r="D451">
            <v>42983.785759014674</v>
          </cell>
          <cell r="E451">
            <v>23051.236537616205</v>
          </cell>
          <cell r="F451">
            <v>23177.307436096969</v>
          </cell>
          <cell r="G451">
            <v>22714.892939699435</v>
          </cell>
          <cell r="H451">
            <v>22536.865207560069</v>
          </cell>
          <cell r="I451">
            <v>23493.376213372932</v>
          </cell>
          <cell r="J451">
            <v>24126.561751984038</v>
          </cell>
          <cell r="K451">
            <v>24825.190123203625</v>
          </cell>
          <cell r="L451">
            <v>25613.364616198342</v>
          </cell>
          <cell r="M451">
            <v>26435.921161451821</v>
          </cell>
          <cell r="N451">
            <v>27019.034870354437</v>
          </cell>
          <cell r="O451">
            <v>34690.106743529577</v>
          </cell>
          <cell r="P451">
            <v>42029.725814866222</v>
          </cell>
          <cell r="Q451">
            <v>33185.999625039767</v>
          </cell>
          <cell r="R451">
            <v>23955.640162053038</v>
          </cell>
          <cell r="S451">
            <v>23793.971460450251</v>
          </cell>
          <cell r="T451">
            <v>23607.362487778839</v>
          </cell>
          <cell r="U451">
            <v>42909.562670831219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CO451">
            <v>775638.54586207739</v>
          </cell>
        </row>
        <row r="452">
          <cell r="A452">
            <v>-191799.18503574646</v>
          </cell>
          <cell r="B452">
            <v>7893.6886939584074</v>
          </cell>
          <cell r="C452">
            <v>48052.820993289904</v>
          </cell>
          <cell r="D452">
            <v>51969.222992440162</v>
          </cell>
          <cell r="E452">
            <v>28963.50668860336</v>
          </cell>
          <cell r="F452">
            <v>28672.107107510514</v>
          </cell>
          <cell r="G452">
            <v>27687.795305881336</v>
          </cell>
          <cell r="H452">
            <v>27071.519329993171</v>
          </cell>
          <cell r="I452">
            <v>27856.330367987815</v>
          </cell>
          <cell r="J452">
            <v>28261.946775267876</v>
          </cell>
          <cell r="K452">
            <v>28744.580920309651</v>
          </cell>
          <cell r="L452">
            <v>29342.025196192175</v>
          </cell>
          <cell r="M452">
            <v>29980.956536494406</v>
          </cell>
          <cell r="N452">
            <v>30340.624719503321</v>
          </cell>
          <cell r="O452">
            <v>39463.075651155246</v>
          </cell>
          <cell r="P452">
            <v>48320.817822480079</v>
          </cell>
          <cell r="Q452">
            <v>37297.563086103946</v>
          </cell>
          <cell r="R452">
            <v>25836.205023868039</v>
          </cell>
          <cell r="S452">
            <v>25575.719496529884</v>
          </cell>
          <cell r="T452">
            <v>25290.187248873204</v>
          </cell>
          <cell r="U452">
            <v>49087.739412977971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CO452">
            <v>958995.92517873226</v>
          </cell>
        </row>
        <row r="453">
          <cell r="A453">
            <v>-167747.99326318633</v>
          </cell>
          <cell r="B453">
            <v>8621.5551172979904</v>
          </cell>
          <cell r="C453">
            <v>44668.747272382971</v>
          </cell>
          <cell r="D453">
            <v>45466.88833015284</v>
          </cell>
          <cell r="E453">
            <v>25085.911367855348</v>
          </cell>
          <cell r="F453">
            <v>25068.312126869707</v>
          </cell>
          <cell r="G453">
            <v>24426.289580804812</v>
          </cell>
          <cell r="H453">
            <v>24097.441157428453</v>
          </cell>
          <cell r="I453">
            <v>24994.86257600128</v>
          </cell>
          <cell r="J453">
            <v>25549.731466043595</v>
          </cell>
          <cell r="K453">
            <v>26174.026627809435</v>
          </cell>
          <cell r="L453">
            <v>26896.562379303272</v>
          </cell>
          <cell r="M453">
            <v>27655.925333402913</v>
          </cell>
          <cell r="N453">
            <v>28162.141509571971</v>
          </cell>
          <cell r="O453">
            <v>36332.697398870012</v>
          </cell>
          <cell r="P453">
            <v>44194.770076328714</v>
          </cell>
          <cell r="Q453">
            <v>34600.971281191371</v>
          </cell>
          <cell r="R453">
            <v>24602.826081040199</v>
          </cell>
          <cell r="S453">
            <v>24407.15011945217</v>
          </cell>
          <cell r="T453">
            <v>24186.497252879242</v>
          </cell>
          <cell r="U453">
            <v>45035.747772829141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CO453">
            <v>838739.96631593164</v>
          </cell>
        </row>
        <row r="454">
          <cell r="A454">
            <v>-189086.62302479346</v>
          </cell>
          <cell r="B454">
            <v>7467.1132366826059</v>
          </cell>
          <cell r="C454">
            <v>48343.197072345138</v>
          </cell>
          <cell r="D454">
            <v>50400.982896427173</v>
          </cell>
          <cell r="E454">
            <v>28526.180428001746</v>
          </cell>
          <cell r="F454">
            <v>28265.660830245157</v>
          </cell>
          <cell r="G454">
            <v>27319.953387193425</v>
          </cell>
          <cell r="H454">
            <v>26736.094310526765</v>
          </cell>
          <cell r="I454">
            <v>27533.605868448925</v>
          </cell>
          <cell r="J454">
            <v>27956.05539645817</v>
          </cell>
          <cell r="K454">
            <v>28454.666475035294</v>
          </cell>
          <cell r="L454">
            <v>29066.218924344226</v>
          </cell>
          <cell r="M454">
            <v>29718.732885565601</v>
          </cell>
          <cell r="N454">
            <v>30094.9291692521</v>
          </cell>
          <cell r="O454">
            <v>39110.022662872514</v>
          </cell>
          <cell r="P454">
            <v>47855.470388663663</v>
          </cell>
          <cell r="Q454">
            <v>36993.433770674405</v>
          </cell>
          <cell r="R454">
            <v>25697.101028645571</v>
          </cell>
          <cell r="S454">
            <v>25443.924908993504</v>
          </cell>
          <cell r="T454">
            <v>25165.709942995352</v>
          </cell>
          <cell r="U454">
            <v>48630.74423803165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CO454">
            <v>945433.11512396717</v>
          </cell>
        </row>
        <row r="455">
          <cell r="A455">
            <v>-155856.44118980865</v>
          </cell>
          <cell r="B455">
            <v>6835.0931980595051</v>
          </cell>
          <cell r="C455">
            <v>42088.038778927614</v>
          </cell>
          <cell r="D455">
            <v>41367.728302371805</v>
          </cell>
          <cell r="E455">
            <v>23168.724597561137</v>
          </cell>
          <cell r="F455">
            <v>23286.499563096295</v>
          </cell>
          <cell r="G455">
            <v>22813.713973985599</v>
          </cell>
          <cell r="H455">
            <v>22626.977415182337</v>
          </cell>
          <cell r="I455">
            <v>23580.076415861142</v>
          </cell>
          <cell r="J455">
            <v>24208.739722730126</v>
          </cell>
          <cell r="K455">
            <v>24903.075877602307</v>
          </cell>
          <cell r="L455">
            <v>25687.460198191256</v>
          </cell>
          <cell r="M455">
            <v>26506.367761152702</v>
          </cell>
          <cell r="N455">
            <v>27085.04118220137</v>
          </cell>
          <cell r="O455">
            <v>34784.95471948701</v>
          </cell>
          <cell r="P455">
            <v>42154.741786064129</v>
          </cell>
          <cell r="Q455">
            <v>33267.704216008096</v>
          </cell>
          <cell r="R455">
            <v>23993.010564888646</v>
          </cell>
          <cell r="S455">
            <v>23829.378184893372</v>
          </cell>
          <cell r="T455">
            <v>23640.803418480478</v>
          </cell>
          <cell r="U455">
            <v>43032.334800807643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CO455">
            <v>779282.20594904327</v>
          </cell>
        </row>
        <row r="456">
          <cell r="A456">
            <v>-159600.58925300426</v>
          </cell>
          <cell r="B456">
            <v>8373.8686188341308</v>
          </cell>
          <cell r="C456">
            <v>43087.711457567173</v>
          </cell>
          <cell r="D456">
            <v>40209.242978399081</v>
          </cell>
          <cell r="E456">
            <v>23772.365828620728</v>
          </cell>
          <cell r="F456">
            <v>23847.517167733859</v>
          </cell>
          <cell r="G456">
            <v>23321.446000702606</v>
          </cell>
          <cell r="H456">
            <v>23089.964411207591</v>
          </cell>
          <cell r="I456">
            <v>24025.532890225179</v>
          </cell>
          <cell r="J456">
            <v>24630.961448498805</v>
          </cell>
          <cell r="K456">
            <v>25303.244649554072</v>
          </cell>
          <cell r="L456">
            <v>26068.155465022814</v>
          </cell>
          <cell r="M456">
            <v>26868.314942741214</v>
          </cell>
          <cell r="N456">
            <v>27424.174634227405</v>
          </cell>
          <cell r="O456">
            <v>35272.273592547324</v>
          </cell>
          <cell r="P456">
            <v>42797.060629283806</v>
          </cell>
          <cell r="Q456">
            <v>33687.493766524705</v>
          </cell>
          <cell r="R456">
            <v>24185.015743827156</v>
          </cell>
          <cell r="S456">
            <v>24011.294191853463</v>
          </cell>
          <cell r="T456">
            <v>23812.6193850216</v>
          </cell>
          <cell r="U456">
            <v>43663.125025051995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CO456">
            <v>798002.94626502122</v>
          </cell>
        </row>
        <row r="457">
          <cell r="A457">
            <v>-171255.20875419339</v>
          </cell>
          <cell r="B457">
            <v>9143.567176824552</v>
          </cell>
          <cell r="C457">
            <v>48016.40312846833</v>
          </cell>
          <cell r="D457">
            <v>47226.773562162794</v>
          </cell>
          <cell r="E457">
            <v>25651.35371704914</v>
          </cell>
          <cell r="F457">
            <v>25593.828105538727</v>
          </cell>
          <cell r="G457">
            <v>24901.891933950967</v>
          </cell>
          <cell r="H457">
            <v>24531.129979875157</v>
          </cell>
          <cell r="I457">
            <v>25412.130221695341</v>
          </cell>
          <cell r="J457">
            <v>25945.234675922482</v>
          </cell>
          <cell r="K457">
            <v>26548.87241176833</v>
          </cell>
          <cell r="L457">
            <v>27253.166956539215</v>
          </cell>
          <cell r="M457">
            <v>27994.968218664835</v>
          </cell>
          <cell r="N457">
            <v>28479.814335643256</v>
          </cell>
          <cell r="O457">
            <v>36789.178358439494</v>
          </cell>
          <cell r="P457">
            <v>44796.442488605899</v>
          </cell>
          <cell r="Q457">
            <v>34994.196225740838</v>
          </cell>
          <cell r="R457">
            <v>24782.681024424077</v>
          </cell>
          <cell r="S457">
            <v>24577.554341428382</v>
          </cell>
          <cell r="T457">
            <v>24347.440572770647</v>
          </cell>
          <cell r="U457">
            <v>45626.621106015402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CO457">
            <v>856276.04377096693</v>
          </cell>
        </row>
        <row r="458">
          <cell r="A458">
            <v>-189967.28335280801</v>
          </cell>
          <cell r="B458">
            <v>4416.1065662350156</v>
          </cell>
          <cell r="C458">
            <v>49595.154438346057</v>
          </cell>
          <cell r="D458">
            <v>49450.053297133767</v>
          </cell>
          <cell r="E458">
            <v>28668.162762988184</v>
          </cell>
          <cell r="F458">
            <v>28397.617670461797</v>
          </cell>
          <cell r="G458">
            <v>27439.376937129178</v>
          </cell>
          <cell r="H458">
            <v>26844.993390612297</v>
          </cell>
          <cell r="I458">
            <v>27638.381597989712</v>
          </cell>
          <cell r="J458">
            <v>28055.36608536102</v>
          </cell>
          <cell r="K458">
            <v>28548.790093017145</v>
          </cell>
          <cell r="L458">
            <v>29155.76218302489</v>
          </cell>
          <cell r="M458">
            <v>29803.866410811257</v>
          </cell>
          <cell r="N458">
            <v>30174.696681663721</v>
          </cell>
          <cell r="O458">
            <v>39224.644838959823</v>
          </cell>
          <cell r="P458">
            <v>48006.550077183478</v>
          </cell>
          <cell r="Q458">
            <v>37092.172388115563</v>
          </cell>
          <cell r="R458">
            <v>25742.262528941632</v>
          </cell>
          <cell r="S458">
            <v>25486.713337137044</v>
          </cell>
          <cell r="T458">
            <v>25206.122742622465</v>
          </cell>
          <cell r="U458">
            <v>48779.112282354647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CO458">
            <v>949836.41676404001</v>
          </cell>
        </row>
        <row r="459">
          <cell r="A459">
            <v>-161709.32626758158</v>
          </cell>
          <cell r="B459">
            <v>8126.5892057105593</v>
          </cell>
          <cell r="C459">
            <v>42461.713919161295</v>
          </cell>
          <cell r="D459">
            <v>40505.28576657745</v>
          </cell>
          <cell r="E459">
            <v>24112.341862146895</v>
          </cell>
          <cell r="F459">
            <v>24163.487201172975</v>
          </cell>
          <cell r="G459">
            <v>23607.405129496095</v>
          </cell>
          <cell r="H459">
            <v>23350.722746430241</v>
          </cell>
          <cell r="I459">
            <v>24276.417881956368</v>
          </cell>
          <cell r="J459">
            <v>24868.760426119115</v>
          </cell>
          <cell r="K459">
            <v>25528.623210243954</v>
          </cell>
          <cell r="L459">
            <v>26282.56637690252</v>
          </cell>
          <cell r="M459">
            <v>27072.166768645315</v>
          </cell>
          <cell r="N459">
            <v>27615.177567631363</v>
          </cell>
          <cell r="O459">
            <v>35546.735854236736</v>
          </cell>
          <cell r="P459">
            <v>43158.820233069819</v>
          </cell>
          <cell r="Q459">
            <v>33923.922921720019</v>
          </cell>
          <cell r="R459">
            <v>24293.154743937288</v>
          </cell>
          <cell r="S459">
            <v>24113.750881852393</v>
          </cell>
          <cell r="T459">
            <v>23909.387643708411</v>
          </cell>
          <cell r="U459">
            <v>44018.39160955773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CO459">
            <v>808546.63133790786</v>
          </cell>
        </row>
        <row r="460">
          <cell r="A460">
            <v>-173031.40201518591</v>
          </cell>
          <cell r="B460">
            <v>8732.1878043966426</v>
          </cell>
          <cell r="C460">
            <v>48940.401850942479</v>
          </cell>
          <cell r="D460">
            <v>47527.611501442138</v>
          </cell>
          <cell r="E460">
            <v>25937.716186846767</v>
          </cell>
          <cell r="F460">
            <v>25859.970275088781</v>
          </cell>
          <cell r="G460">
            <v>25142.755860543482</v>
          </cell>
          <cell r="H460">
            <v>24750.767229360761</v>
          </cell>
          <cell r="I460">
            <v>25623.451134884919</v>
          </cell>
          <cell r="J460">
            <v>26145.533214147174</v>
          </cell>
          <cell r="K460">
            <v>26738.709208818938</v>
          </cell>
          <cell r="L460">
            <v>27433.765681809913</v>
          </cell>
          <cell r="M460">
            <v>28166.67300542054</v>
          </cell>
          <cell r="N460">
            <v>28640.696475424687</v>
          </cell>
          <cell r="O460">
            <v>37020.358451660839</v>
          </cell>
          <cell r="P460">
            <v>45101.153301714461</v>
          </cell>
          <cell r="Q460">
            <v>35193.340959890556</v>
          </cell>
          <cell r="R460">
            <v>24873.766713117482</v>
          </cell>
          <cell r="S460">
            <v>24663.853809338085</v>
          </cell>
          <cell r="T460">
            <v>24428.948663997355</v>
          </cell>
          <cell r="U460">
            <v>45925.862836441869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CO460">
            <v>865157.01007592957</v>
          </cell>
        </row>
        <row r="461">
          <cell r="A461">
            <v>-197264.01079107641</v>
          </cell>
          <cell r="B461">
            <v>6069.2155549736635</v>
          </cell>
          <cell r="C461">
            <v>48260.190202977392</v>
          </cell>
          <cell r="D461">
            <v>46926.903709302598</v>
          </cell>
          <cell r="E461">
            <v>29844.560025916304</v>
          </cell>
          <cell r="F461">
            <v>29490.948511020848</v>
          </cell>
          <cell r="G461">
            <v>28428.862969226262</v>
          </cell>
          <cell r="H461">
            <v>27747.278733081934</v>
          </cell>
          <cell r="I461">
            <v>28506.502843246642</v>
          </cell>
          <cell r="J461">
            <v>28878.206635320239</v>
          </cell>
          <cell r="K461">
            <v>29328.653070911183</v>
          </cell>
          <cell r="L461">
            <v>29897.674509199889</v>
          </cell>
          <cell r="M461">
            <v>30509.241809039289</v>
          </cell>
          <cell r="N461">
            <v>30835.611881294288</v>
          </cell>
          <cell r="O461">
            <v>40174.348999219772</v>
          </cell>
          <cell r="P461">
            <v>49258.323631095147</v>
          </cell>
          <cell r="Q461">
            <v>37910.273029397096</v>
          </cell>
          <cell r="R461">
            <v>26116.448975044572</v>
          </cell>
          <cell r="S461">
            <v>25841.237650022391</v>
          </cell>
          <cell r="T461">
            <v>25540.963741491316</v>
          </cell>
          <cell r="U461">
            <v>50008.418458110769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CO461">
            <v>986320.05395538197</v>
          </cell>
        </row>
        <row r="462">
          <cell r="A462">
            <v>-160568.01366234187</v>
          </cell>
          <cell r="B462">
            <v>10533.800834455396</v>
          </cell>
          <cell r="C462">
            <v>41603.31554655658</v>
          </cell>
          <cell r="D462">
            <v>44473.552300757859</v>
          </cell>
          <cell r="E462">
            <v>23928.336493122348</v>
          </cell>
          <cell r="F462">
            <v>23992.474609489451</v>
          </cell>
          <cell r="G462">
            <v>23452.635352127269</v>
          </cell>
          <cell r="H462">
            <v>23209.592404972987</v>
          </cell>
          <cell r="I462">
            <v>24140.631294274346</v>
          </cell>
          <cell r="J462">
            <v>24740.056387258352</v>
          </cell>
          <cell r="K462">
            <v>25406.641478767793</v>
          </cell>
          <cell r="L462">
            <v>26166.520670521073</v>
          </cell>
          <cell r="M462">
            <v>26961.835960727047</v>
          </cell>
          <cell r="N462">
            <v>27511.80097110715</v>
          </cell>
          <cell r="O462">
            <v>35398.18853099853</v>
          </cell>
          <cell r="P462">
            <v>42963.024933317691</v>
          </cell>
          <cell r="Q462">
            <v>33795.960272416116</v>
          </cell>
          <cell r="R462">
            <v>24234.626628249789</v>
          </cell>
          <cell r="S462">
            <v>24058.298205213025</v>
          </cell>
          <cell r="T462">
            <v>23857.013719097187</v>
          </cell>
          <cell r="U462">
            <v>43826.11052931202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CO462">
            <v>802840.06831170921</v>
          </cell>
        </row>
        <row r="463">
          <cell r="A463">
            <v>-200362.7238257392</v>
          </cell>
          <cell r="B463">
            <v>8732.1654447813635</v>
          </cell>
          <cell r="C463">
            <v>48327.999562296187</v>
          </cell>
          <cell r="D463">
            <v>48158.787483541601</v>
          </cell>
          <cell r="E463">
            <v>30344.142552935184</v>
          </cell>
          <cell r="F463">
            <v>29955.255086194447</v>
          </cell>
          <cell r="G463">
            <v>28849.069601749536</v>
          </cell>
          <cell r="H463">
            <v>28130.45370780192</v>
          </cell>
          <cell r="I463">
            <v>28875.169295584943</v>
          </cell>
          <cell r="J463">
            <v>29227.643661600618</v>
          </cell>
          <cell r="K463">
            <v>29659.838742199448</v>
          </cell>
          <cell r="L463">
            <v>30212.743615884312</v>
          </cell>
          <cell r="M463">
            <v>30808.794719479076</v>
          </cell>
          <cell r="N463">
            <v>31116.283807336222</v>
          </cell>
          <cell r="O463">
            <v>40577.661399931909</v>
          </cell>
          <cell r="P463">
            <v>49789.916329433909</v>
          </cell>
          <cell r="Q463">
            <v>38257.697150998414</v>
          </cell>
          <cell r="R463">
            <v>26275.355337896013</v>
          </cell>
          <cell r="S463">
            <v>25991.794062981106</v>
          </cell>
          <cell r="T463">
            <v>25683.161209673199</v>
          </cell>
          <cell r="U463">
            <v>50530.469898655196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CO463">
            <v>1001813.6191286959</v>
          </cell>
        </row>
        <row r="464">
          <cell r="A464">
            <v>-170865.32276819099</v>
          </cell>
          <cell r="B464">
            <v>7486.6317980093881</v>
          </cell>
          <cell r="C464">
            <v>43514.941404410783</v>
          </cell>
          <cell r="D464">
            <v>47762.695765245124</v>
          </cell>
          <cell r="E464">
            <v>25588.495290354665</v>
          </cell>
          <cell r="F464">
            <v>25535.408166407913</v>
          </cell>
          <cell r="G464">
            <v>24849.020733741723</v>
          </cell>
          <cell r="H464">
            <v>24482.918173503123</v>
          </cell>
          <cell r="I464">
            <v>25365.743905289855</v>
          </cell>
          <cell r="J464">
            <v>25901.267842590998</v>
          </cell>
          <cell r="K464">
            <v>26507.201998743367</v>
          </cell>
          <cell r="L464">
            <v>27213.524360421201</v>
          </cell>
          <cell r="M464">
            <v>27957.27789996146</v>
          </cell>
          <cell r="N464">
            <v>28444.499658419452</v>
          </cell>
          <cell r="O464">
            <v>36738.432822709023</v>
          </cell>
          <cell r="P464">
            <v>44729.556481084313</v>
          </cell>
          <cell r="Q464">
            <v>34950.482659916372</v>
          </cell>
          <cell r="R464">
            <v>24762.687122675379</v>
          </cell>
          <cell r="S464">
            <v>24558.611046305858</v>
          </cell>
          <cell r="T464">
            <v>24329.549016027813</v>
          </cell>
          <cell r="U464">
            <v>45560.935597753734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CO464">
            <v>854326.61384095496</v>
          </cell>
        </row>
        <row r="465">
          <cell r="A465">
            <v>-166864.17043188008</v>
          </cell>
          <cell r="B465">
            <v>7946.9740406249621</v>
          </cell>
          <cell r="C465">
            <v>43783.2205567356</v>
          </cell>
          <cell r="D465">
            <v>43442.583189062032</v>
          </cell>
          <cell r="E465">
            <v>24943.419165911691</v>
          </cell>
          <cell r="F465">
            <v>24935.881421840262</v>
          </cell>
          <cell r="G465">
            <v>24306.437173842241</v>
          </cell>
          <cell r="H465">
            <v>23988.151014309537</v>
          </cell>
          <cell r="I465">
            <v>24889.71059062281</v>
          </cell>
          <cell r="J465">
            <v>25450.064146586956</v>
          </cell>
          <cell r="K465">
            <v>26079.565006351819</v>
          </cell>
          <cell r="L465">
            <v>26806.697565487906</v>
          </cell>
          <cell r="M465">
            <v>27570.486088636018</v>
          </cell>
          <cell r="N465">
            <v>28082.087547308467</v>
          </cell>
          <cell r="O465">
            <v>36217.663607773233</v>
          </cell>
          <cell r="P465">
            <v>44043.147851717404</v>
          </cell>
          <cell r="Q465">
            <v>34501.878087538767</v>
          </cell>
          <cell r="R465">
            <v>24557.502403127248</v>
          </cell>
          <cell r="S465">
            <v>24364.208035534029</v>
          </cell>
          <cell r="T465">
            <v>24145.939328499917</v>
          </cell>
          <cell r="U465">
            <v>44886.846930089523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CO465">
            <v>834320.85215940035</v>
          </cell>
        </row>
        <row r="466">
          <cell r="A466">
            <v>-176244.83613981228</v>
          </cell>
          <cell r="B466">
            <v>8952.3330889112258</v>
          </cell>
          <cell r="C466">
            <v>43775.471914559574</v>
          </cell>
          <cell r="D466">
            <v>47037.098549619186</v>
          </cell>
          <cell r="E466">
            <v>26455.794344595219</v>
          </cell>
          <cell r="F466">
            <v>26341.466488601269</v>
          </cell>
          <cell r="G466">
            <v>25578.519455700531</v>
          </cell>
          <cell r="H466">
            <v>25148.128174273639</v>
          </cell>
          <cell r="I466">
            <v>26005.766420391054</v>
          </cell>
          <cell r="J466">
            <v>26507.907158457798</v>
          </cell>
          <cell r="K466">
            <v>27082.156093315869</v>
          </cell>
          <cell r="L466">
            <v>27760.499331460574</v>
          </cell>
          <cell r="M466">
            <v>28477.316015525321</v>
          </cell>
          <cell r="N466">
            <v>28931.759486061354</v>
          </cell>
          <cell r="O466">
            <v>37438.602353834387</v>
          </cell>
          <cell r="P466">
            <v>45652.426716882481</v>
          </cell>
          <cell r="Q466">
            <v>35553.62747741698</v>
          </cell>
          <cell r="R466">
            <v>25038.556134820887</v>
          </cell>
          <cell r="S466">
            <v>24819.984147859643</v>
          </cell>
          <cell r="T466">
            <v>24576.410591442575</v>
          </cell>
          <cell r="U466">
            <v>46467.241755718773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CO466">
            <v>881224.18069906137</v>
          </cell>
        </row>
        <row r="467">
          <cell r="A467">
            <v>-186195.65068624576</v>
          </cell>
          <cell r="B467">
            <v>7412.8302350304293</v>
          </cell>
          <cell r="C467">
            <v>48069.972827831269</v>
          </cell>
          <cell r="D467">
            <v>46040.591906555856</v>
          </cell>
          <cell r="E467">
            <v>28060.090393113853</v>
          </cell>
          <cell r="F467">
            <v>27832.481813531638</v>
          </cell>
          <cell r="G467">
            <v>26927.917810645791</v>
          </cell>
          <cell r="H467">
            <v>26378.607753899145</v>
          </cell>
          <cell r="I467">
            <v>27189.655168936733</v>
          </cell>
          <cell r="J467">
            <v>27630.04496382334</v>
          </cell>
          <cell r="K467">
            <v>28145.683809035698</v>
          </cell>
          <cell r="L467">
            <v>28772.272352988053</v>
          </cell>
          <cell r="M467">
            <v>29439.262289764825</v>
          </cell>
          <cell r="N467">
            <v>29833.073758532388</v>
          </cell>
          <cell r="O467">
            <v>38733.748712619737</v>
          </cell>
          <cell r="P467">
            <v>47359.516175065815</v>
          </cell>
          <cell r="Q467">
            <v>36669.301295657031</v>
          </cell>
          <cell r="R467">
            <v>25548.847900884524</v>
          </cell>
          <cell r="S467">
            <v>25303.461942469679</v>
          </cell>
          <cell r="T467">
            <v>25033.045529567251</v>
          </cell>
          <cell r="U467">
            <v>48143.69162714784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CO467">
            <v>930978.25343122869</v>
          </cell>
        </row>
        <row r="468">
          <cell r="A468">
            <v>-165165.92510095972</v>
          </cell>
          <cell r="B468">
            <v>7474.5316000633684</v>
          </cell>
          <cell r="C468">
            <v>44511.461983559508</v>
          </cell>
          <cell r="D468">
            <v>46308.1478207943</v>
          </cell>
          <cell r="E468">
            <v>24669.623662930702</v>
          </cell>
          <cell r="F468">
            <v>24681.418854773226</v>
          </cell>
          <cell r="G468">
            <v>24076.14351846926</v>
          </cell>
          <cell r="H468">
            <v>23778.152507037477</v>
          </cell>
          <cell r="I468">
            <v>24687.663458685412</v>
          </cell>
          <cell r="J468">
            <v>25258.555674620249</v>
          </cell>
          <cell r="K468">
            <v>25898.059163880585</v>
          </cell>
          <cell r="L468">
            <v>26634.02438363518</v>
          </cell>
          <cell r="M468">
            <v>27406.316536364677</v>
          </cell>
          <cell r="N468">
            <v>27928.265692044923</v>
          </cell>
          <cell r="O468">
            <v>35996.628812440467</v>
          </cell>
          <cell r="P468">
            <v>43751.809219257266</v>
          </cell>
          <cell r="Q468">
            <v>34311.472785157268</v>
          </cell>
          <cell r="R468">
            <v>24470.413993924099</v>
          </cell>
          <cell r="S468">
            <v>24281.695804654024</v>
          </cell>
          <cell r="T468">
            <v>24068.008205576582</v>
          </cell>
          <cell r="U468">
            <v>44600.73737057636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CO468">
            <v>825829.62550479849</v>
          </cell>
        </row>
        <row r="469">
          <cell r="A469">
            <v>-166200.88163069589</v>
          </cell>
          <cell r="B469">
            <v>8016.065306719509</v>
          </cell>
          <cell r="C469">
            <v>38920.430065812849</v>
          </cell>
          <cell r="D469">
            <v>43479.430522743307</v>
          </cell>
          <cell r="E469">
            <v>24836.482030483938</v>
          </cell>
          <cell r="F469">
            <v>24836.495209505047</v>
          </cell>
          <cell r="G469">
            <v>24216.490686246179</v>
          </cell>
          <cell r="H469">
            <v>23906.131263922005</v>
          </cell>
          <cell r="I469">
            <v>24810.79643288286</v>
          </cell>
          <cell r="J469">
            <v>25375.266105058639</v>
          </cell>
          <cell r="K469">
            <v>26008.673721995692</v>
          </cell>
          <cell r="L469">
            <v>26739.256080030769</v>
          </cell>
          <cell r="M469">
            <v>27506.365891433423</v>
          </cell>
          <cell r="N469">
            <v>28022.008881337046</v>
          </cell>
          <cell r="O469">
            <v>36131.33338106981</v>
          </cell>
          <cell r="P469">
            <v>43929.358843295166</v>
          </cell>
          <cell r="Q469">
            <v>34427.510914282735</v>
          </cell>
          <cell r="R469">
            <v>24523.488020466641</v>
          </cell>
          <cell r="S469">
            <v>24331.980984643931</v>
          </cell>
          <cell r="T469">
            <v>24115.501534762116</v>
          </cell>
          <cell r="U469">
            <v>44775.100256460457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CO469">
            <v>831004.40815347945</v>
          </cell>
        </row>
        <row r="470">
          <cell r="A470">
            <v>-168273.50801157954</v>
          </cell>
          <cell r="B470">
            <v>10629.197164259203</v>
          </cell>
          <cell r="C470">
            <v>46700.318640692742</v>
          </cell>
          <cell r="D470">
            <v>44073.666687804085</v>
          </cell>
          <cell r="E470">
            <v>25170.63621428379</v>
          </cell>
          <cell r="F470">
            <v>25147.054479033359</v>
          </cell>
          <cell r="G470">
            <v>24497.552966698786</v>
          </cell>
          <cell r="H470">
            <v>24162.424296614903</v>
          </cell>
          <cell r="I470">
            <v>25057.385196126001</v>
          </cell>
          <cell r="J470">
            <v>25608.992942950616</v>
          </cell>
          <cell r="K470">
            <v>26230.19283383483</v>
          </cell>
          <cell r="L470">
            <v>26949.995356308056</v>
          </cell>
          <cell r="M470">
            <v>27706.726898633147</v>
          </cell>
          <cell r="N470">
            <v>28209.741024255978</v>
          </cell>
          <cell r="O470">
            <v>36401.095670156639</v>
          </cell>
          <cell r="P470">
            <v>44284.923569082071</v>
          </cell>
          <cell r="Q470">
            <v>34659.891386992269</v>
          </cell>
          <cell r="R470">
            <v>24629.77521649027</v>
          </cell>
          <cell r="S470">
            <v>24432.683176108207</v>
          </cell>
          <cell r="T470">
            <v>24210.612705287363</v>
          </cell>
          <cell r="U470">
            <v>45124.283151341806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CO470">
            <v>841367.54005789768</v>
          </cell>
        </row>
        <row r="471">
          <cell r="A471">
            <v>-179821.98040069884</v>
          </cell>
          <cell r="B471">
            <v>8396.3863282448438</v>
          </cell>
          <cell r="C471">
            <v>45231.451057168015</v>
          </cell>
          <cell r="D471">
            <v>46508.835645903833</v>
          </cell>
          <cell r="E471">
            <v>27032.510790866225</v>
          </cell>
          <cell r="F471">
            <v>26877.460490658181</v>
          </cell>
          <cell r="G471">
            <v>26063.604627222667</v>
          </cell>
          <cell r="H471">
            <v>25590.464120326869</v>
          </cell>
          <cell r="I471">
            <v>26431.353775338335</v>
          </cell>
          <cell r="J471">
            <v>26911.296126431902</v>
          </cell>
          <cell r="K471">
            <v>27464.475756377549</v>
          </cell>
          <cell r="L471">
            <v>28124.214084698986</v>
          </cell>
          <cell r="M471">
            <v>28823.118922224072</v>
          </cell>
          <cell r="N471">
            <v>29255.766245707033</v>
          </cell>
          <cell r="O471">
            <v>37904.18487903558</v>
          </cell>
          <cell r="P471">
            <v>46266.095600938788</v>
          </cell>
          <cell r="Q471">
            <v>35954.692754768432</v>
          </cell>
          <cell r="R471">
            <v>25221.997123881112</v>
          </cell>
          <cell r="S471">
            <v>24993.785981888941</v>
          </cell>
          <cell r="T471">
            <v>24740.562886775864</v>
          </cell>
          <cell r="U471">
            <v>47069.896242772404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CO471">
            <v>899109.90200349409</v>
          </cell>
        </row>
        <row r="472">
          <cell r="A472">
            <v>-189291.10919550966</v>
          </cell>
          <cell r="B472">
            <v>5926.792664029781</v>
          </cell>
          <cell r="C472">
            <v>50299.564457150569</v>
          </cell>
          <cell r="D472">
            <v>50520.562116017274</v>
          </cell>
          <cell r="E472">
            <v>28559.148217133385</v>
          </cell>
          <cell r="F472">
            <v>28296.300735436198</v>
          </cell>
          <cell r="G472">
            <v>27347.683107316807</v>
          </cell>
          <cell r="H472">
            <v>26761.380286484709</v>
          </cell>
          <cell r="I472">
            <v>27557.934417193879</v>
          </cell>
          <cell r="J472">
            <v>27979.114982360778</v>
          </cell>
          <cell r="K472">
            <v>28476.52164166743</v>
          </cell>
          <cell r="L472">
            <v>29087.010547968712</v>
          </cell>
          <cell r="M472">
            <v>29738.500584896763</v>
          </cell>
          <cell r="N472">
            <v>30113.450899642012</v>
          </cell>
          <cell r="O472">
            <v>39136.637521202822</v>
          </cell>
          <cell r="P472">
            <v>47890.550550668995</v>
          </cell>
          <cell r="Q472">
            <v>37016.360523634692</v>
          </cell>
          <cell r="R472">
            <v>25707.587367096035</v>
          </cell>
          <cell r="S472">
            <v>25453.860228598278</v>
          </cell>
          <cell r="T472">
            <v>25175.093650175957</v>
          </cell>
          <cell r="U472">
            <v>48665.194765976426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CO472">
            <v>946455.54597754823</v>
          </cell>
        </row>
        <row r="473">
          <cell r="A473">
            <v>-176651.05358854623</v>
          </cell>
          <cell r="B473">
            <v>7666.8611339961353</v>
          </cell>
          <cell r="C473">
            <v>44987.282800633737</v>
          </cell>
          <cell r="D473">
            <v>45642.523182753604</v>
          </cell>
          <cell r="E473">
            <v>26521.285771935429</v>
          </cell>
          <cell r="F473">
            <v>26402.333509938086</v>
          </cell>
          <cell r="G473">
            <v>25633.605313698688</v>
          </cell>
          <cell r="H473">
            <v>25198.35946671947</v>
          </cell>
          <cell r="I473">
            <v>26054.095757127638</v>
          </cell>
          <cell r="J473">
            <v>26553.715665318858</v>
          </cell>
          <cell r="K473">
            <v>27125.571987896401</v>
          </cell>
          <cell r="L473">
            <v>27801.802468363057</v>
          </cell>
          <cell r="M473">
            <v>28516.585098424766</v>
          </cell>
          <cell r="N473">
            <v>28968.553417107098</v>
          </cell>
          <cell r="O473">
            <v>37491.473507964336</v>
          </cell>
          <cell r="P473">
            <v>45722.114431514099</v>
          </cell>
          <cell r="Q473">
            <v>35599.17210795451</v>
          </cell>
          <cell r="R473">
            <v>25059.3875369491</v>
          </cell>
          <cell r="S473">
            <v>24839.720935770718</v>
          </cell>
          <cell r="T473">
            <v>24595.051585976405</v>
          </cell>
          <cell r="U473">
            <v>46535.678684829065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CO473">
            <v>883255.26794273115</v>
          </cell>
        </row>
        <row r="474">
          <cell r="A474">
            <v>-165352.51248897921</v>
          </cell>
          <cell r="B474">
            <v>8735.2175863918383</v>
          </cell>
          <cell r="C474">
            <v>44160.760746496337</v>
          </cell>
          <cell r="D474">
            <v>49234.625858364612</v>
          </cell>
          <cell r="E474">
            <v>24699.705764039689</v>
          </cell>
          <cell r="F474">
            <v>24709.376832854126</v>
          </cell>
          <cell r="G474">
            <v>24101.446041521129</v>
          </cell>
          <cell r="H474">
            <v>23801.22518814342</v>
          </cell>
          <cell r="I474">
            <v>24709.862516688794</v>
          </cell>
          <cell r="J474">
            <v>25279.596842770305</v>
          </cell>
          <cell r="K474">
            <v>25918.00133621593</v>
          </cell>
          <cell r="L474">
            <v>26652.996105444872</v>
          </cell>
          <cell r="M474">
            <v>27424.353958516156</v>
          </cell>
          <cell r="N474">
            <v>27945.166205575748</v>
          </cell>
          <cell r="O474">
            <v>36020.914058141752</v>
          </cell>
          <cell r="P474">
            <v>43783.81879612468</v>
          </cell>
          <cell r="Q474">
            <v>34332.39274730262</v>
          </cell>
          <cell r="R474">
            <v>24479.982457622478</v>
          </cell>
          <cell r="S474">
            <v>24290.7614804779</v>
          </cell>
          <cell r="T474">
            <v>24076.570551903656</v>
          </cell>
          <cell r="U474">
            <v>44632.172425585828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CO474">
            <v>826762.56244489597</v>
          </cell>
        </row>
        <row r="475">
          <cell r="A475">
            <v>-183215.75227680051</v>
          </cell>
          <cell r="B475">
            <v>8660.1598483687849</v>
          </cell>
          <cell r="C475">
            <v>50427.489363157263</v>
          </cell>
          <cell r="D475">
            <v>49427.151872551665</v>
          </cell>
          <cell r="E475">
            <v>27579.663467162041</v>
          </cell>
          <cell r="F475">
            <v>27385.978245960701</v>
          </cell>
          <cell r="G475">
            <v>26523.823252070142</v>
          </cell>
          <cell r="H475">
            <v>26010.124940248963</v>
          </cell>
          <cell r="I475">
            <v>26835.124574251357</v>
          </cell>
          <cell r="J475">
            <v>27294.006477146351</v>
          </cell>
          <cell r="K475">
            <v>27827.196861692348</v>
          </cell>
          <cell r="L475">
            <v>28469.284009320196</v>
          </cell>
          <cell r="M475">
            <v>29151.195201467548</v>
          </cell>
          <cell r="N475">
            <v>29563.163696957672</v>
          </cell>
          <cell r="O475">
            <v>38345.900606664785</v>
          </cell>
          <cell r="P475">
            <v>46848.306450727767</v>
          </cell>
          <cell r="Q475">
            <v>36335.198532419003</v>
          </cell>
          <cell r="R475">
            <v>25396.034519130713</v>
          </cell>
          <cell r="S475">
            <v>25158.678346670749</v>
          </cell>
          <cell r="T475">
            <v>24896.300369714707</v>
          </cell>
          <cell r="U475">
            <v>47641.65731808939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CO475">
            <v>916078.76138400252</v>
          </cell>
        </row>
        <row r="476">
          <cell r="A476">
            <v>-196920.45410868246</v>
          </cell>
          <cell r="B476">
            <v>6220.7798086976254</v>
          </cell>
          <cell r="C476">
            <v>49215.20170210478</v>
          </cell>
          <cell r="D476">
            <v>50536.162966312928</v>
          </cell>
          <cell r="E476">
            <v>29789.170929331958</v>
          </cell>
          <cell r="F476">
            <v>29439.470486177539</v>
          </cell>
          <cell r="G476">
            <v>28382.274338728646</v>
          </cell>
          <cell r="H476">
            <v>27704.795830787145</v>
          </cell>
          <cell r="I476">
            <v>28465.628511916817</v>
          </cell>
          <cell r="J476">
            <v>28839.464285153561</v>
          </cell>
          <cell r="K476">
            <v>29291.934262421615</v>
          </cell>
          <cell r="L476">
            <v>29862.742556545069</v>
          </cell>
          <cell r="M476">
            <v>30476.030148920829</v>
          </cell>
          <cell r="N476">
            <v>30804.49357034592</v>
          </cell>
          <cell r="O476">
            <v>40129.633445114996</v>
          </cell>
          <cell r="P476">
            <v>49199.385542352073</v>
          </cell>
          <cell r="Q476">
            <v>37871.753851510701</v>
          </cell>
          <cell r="R476">
            <v>26098.830905148498</v>
          </cell>
          <cell r="S476">
            <v>25824.54534545257</v>
          </cell>
          <cell r="T476">
            <v>25525.198199517326</v>
          </cell>
          <cell r="U476">
            <v>49950.538215911627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CO476">
            <v>984602.27054341231</v>
          </cell>
        </row>
        <row r="477">
          <cell r="A477">
            <v>-157962.46822752029</v>
          </cell>
          <cell r="B477">
            <v>3686.0755703536342</v>
          </cell>
          <cell r="C477">
            <v>44661.524534286465</v>
          </cell>
          <cell r="D477">
            <v>41740.790808504302</v>
          </cell>
          <cell r="E477">
            <v>23508.263721610601</v>
          </cell>
          <cell r="F477">
            <v>23602.063537612528</v>
          </cell>
          <cell r="G477">
            <v>23099.305611423471</v>
          </cell>
          <cell r="H477">
            <v>22887.400645054855</v>
          </cell>
          <cell r="I477">
            <v>23830.638990657804</v>
          </cell>
          <cell r="J477">
            <v>24446.233100494435</v>
          </cell>
          <cell r="K477">
            <v>25128.164800143226</v>
          </cell>
          <cell r="L477">
            <v>25901.595566649885</v>
          </cell>
          <cell r="M477">
            <v>26709.957613312101</v>
          </cell>
          <cell r="N477">
            <v>27275.798654209473</v>
          </cell>
          <cell r="O477">
            <v>35059.064264657158</v>
          </cell>
          <cell r="P477">
            <v>42516.036485905017</v>
          </cell>
          <cell r="Q477">
            <v>33503.829531731441</v>
          </cell>
          <cell r="R477">
            <v>24101.010593573359</v>
          </cell>
          <cell r="S477">
            <v>23931.70320590862</v>
          </cell>
          <cell r="T477">
            <v>23737.44731849154</v>
          </cell>
          <cell r="U477">
            <v>43387.14482566787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CO477">
            <v>789812.34113760141</v>
          </cell>
        </row>
        <row r="478">
          <cell r="A478">
            <v>-188462.25088386241</v>
          </cell>
          <cell r="B478">
            <v>5886.0064663609519</v>
          </cell>
          <cell r="C478">
            <v>49105.15438518436</v>
          </cell>
          <cell r="D478">
            <v>48391.782172160689</v>
          </cell>
          <cell r="E478">
            <v>28425.517537157299</v>
          </cell>
          <cell r="F478">
            <v>28172.105832687696</v>
          </cell>
          <cell r="G478">
            <v>27235.284264287526</v>
          </cell>
          <cell r="H478">
            <v>26658.886845156187</v>
          </cell>
          <cell r="I478">
            <v>27459.321783552899</v>
          </cell>
          <cell r="J478">
            <v>27885.645925887897</v>
          </cell>
          <cell r="K478">
            <v>28387.934543322175</v>
          </cell>
          <cell r="L478">
            <v>29002.734383994211</v>
          </cell>
          <cell r="M478">
            <v>29658.374765945962</v>
          </cell>
          <cell r="N478">
            <v>30038.37545504819</v>
          </cell>
          <cell r="O478">
            <v>39028.757626620391</v>
          </cell>
          <cell r="P478">
            <v>47748.357639773167</v>
          </cell>
          <cell r="Q478">
            <v>36923.429888356521</v>
          </cell>
          <cell r="R478">
            <v>25665.082347060379</v>
          </cell>
          <cell r="S478">
            <v>25413.588692364778</v>
          </cell>
          <cell r="T478">
            <v>25137.05800373845</v>
          </cell>
          <cell r="U478">
            <v>48525.553995513998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CO478">
            <v>942311.254419312</v>
          </cell>
        </row>
        <row r="479">
          <cell r="A479">
            <v>-163261.23897156905</v>
          </cell>
          <cell r="B479">
            <v>11834.665773157089</v>
          </cell>
          <cell r="C479">
            <v>42955.711893562882</v>
          </cell>
          <cell r="D479">
            <v>41838.751052482505</v>
          </cell>
          <cell r="E479">
            <v>24362.545240677835</v>
          </cell>
          <cell r="F479">
            <v>24396.023503985351</v>
          </cell>
          <cell r="G479">
            <v>23817.855082111273</v>
          </cell>
          <cell r="H479">
            <v>23542.626322032782</v>
          </cell>
          <cell r="I479">
            <v>24461.055228015008</v>
          </cell>
          <cell r="J479">
            <v>25043.767196433764</v>
          </cell>
          <cell r="K479">
            <v>25694.48924717668</v>
          </cell>
          <cell r="L479">
            <v>26440.360836675842</v>
          </cell>
          <cell r="M479">
            <v>27222.190330694444</v>
          </cell>
          <cell r="N479">
            <v>27755.745062202281</v>
          </cell>
          <cell r="O479">
            <v>35748.724754576826</v>
          </cell>
          <cell r="P479">
            <v>43425.055103053077</v>
          </cell>
          <cell r="Q479">
            <v>34097.921579212161</v>
          </cell>
          <cell r="R479">
            <v>24372.739010210091</v>
          </cell>
          <cell r="S479">
            <v>24189.153285148132</v>
          </cell>
          <cell r="T479">
            <v>23980.603679164946</v>
          </cell>
          <cell r="U479">
            <v>44279.847979880986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CO479">
            <v>816306.1948578452</v>
          </cell>
        </row>
        <row r="480">
          <cell r="A480">
            <v>-195001.60828068669</v>
          </cell>
          <cell r="B480">
            <v>7935.7480074253399</v>
          </cell>
          <cell r="C480">
            <v>48353.684241357056</v>
          </cell>
          <cell r="D480">
            <v>47394.828684988737</v>
          </cell>
          <cell r="E480">
            <v>29479.809643860819</v>
          </cell>
          <cell r="F480">
            <v>29151.953467106316</v>
          </cell>
          <cell r="G480">
            <v>28122.065750616632</v>
          </cell>
          <cell r="H480">
            <v>27467.518711735276</v>
          </cell>
          <cell r="I480">
            <v>28237.335644497951</v>
          </cell>
          <cell r="J480">
            <v>28623.079039883996</v>
          </cell>
          <cell r="K480">
            <v>29086.85097896331</v>
          </cell>
          <cell r="L480">
            <v>29667.639288146514</v>
          </cell>
          <cell r="M480">
            <v>30290.535123717826</v>
          </cell>
          <cell r="N480">
            <v>30630.690398417275</v>
          </cell>
          <cell r="O480">
            <v>39879.886434395092</v>
          </cell>
          <cell r="P480">
            <v>48870.202291115122</v>
          </cell>
          <cell r="Q480">
            <v>37656.615076534588</v>
          </cell>
          <cell r="R480">
            <v>26000.429792174029</v>
          </cell>
          <cell r="S480">
            <v>25731.314852130861</v>
          </cell>
          <cell r="T480">
            <v>25437.143895837042</v>
          </cell>
          <cell r="U480">
            <v>49627.263289359107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CO480">
            <v>975008.04140343342</v>
          </cell>
        </row>
        <row r="481">
          <cell r="A481">
            <v>-175739.29626539871</v>
          </cell>
          <cell r="B481">
            <v>8268.8819862544624</v>
          </cell>
          <cell r="C481">
            <v>45199.56224659094</v>
          </cell>
          <cell r="D481">
            <v>44215.328922171539</v>
          </cell>
          <cell r="E481">
            <v>26374.28989899368</v>
          </cell>
          <cell r="F481">
            <v>26265.717141992995</v>
          </cell>
          <cell r="G481">
            <v>25509.964799022826</v>
          </cell>
          <cell r="H481">
            <v>25085.615051428402</v>
          </cell>
          <cell r="I481">
            <v>25945.620292004482</v>
          </cell>
          <cell r="J481">
            <v>26450.898216872985</v>
          </cell>
          <cell r="K481">
            <v>27028.12477102242</v>
          </cell>
          <cell r="L481">
            <v>27709.097347849071</v>
          </cell>
          <cell r="M481">
            <v>28428.445423434292</v>
          </cell>
          <cell r="N481">
            <v>28885.969234219549</v>
          </cell>
          <cell r="O481">
            <v>37372.803908439557</v>
          </cell>
          <cell r="P481">
            <v>45565.699968406167</v>
          </cell>
          <cell r="Q481">
            <v>35496.946931384504</v>
          </cell>
          <cell r="R481">
            <v>25012.631339003812</v>
          </cell>
          <cell r="S481">
            <v>24795.421605524156</v>
          </cell>
          <cell r="T481">
            <v>24553.211770060123</v>
          </cell>
          <cell r="U481">
            <v>46382.071616781293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CO481">
            <v>878696.48132699344</v>
          </cell>
        </row>
        <row r="482">
          <cell r="A482">
            <v>-177847.37626521243</v>
          </cell>
          <cell r="B482">
            <v>4163.9218639029859</v>
          </cell>
          <cell r="C482">
            <v>50035.209619295434</v>
          </cell>
          <cell r="D482">
            <v>49016.132431122751</v>
          </cell>
          <cell r="E482">
            <v>26714.160006901126</v>
          </cell>
          <cell r="F482">
            <v>26581.588729312149</v>
          </cell>
          <cell r="G482">
            <v>25795.834832131019</v>
          </cell>
          <cell r="H482">
            <v>25346.292142724087</v>
          </cell>
          <cell r="I482">
            <v>26196.42711602569</v>
          </cell>
          <cell r="J482">
            <v>26688.623103965248</v>
          </cell>
          <cell r="K482">
            <v>27253.433110987498</v>
          </cell>
          <cell r="L482">
            <v>27923.441456171007</v>
          </cell>
          <cell r="M482">
            <v>28632.233735653033</v>
          </cell>
          <cell r="N482">
            <v>29076.912657240595</v>
          </cell>
          <cell r="O482">
            <v>37647.180656498436</v>
          </cell>
          <cell r="P482">
            <v>45927.346859512123</v>
          </cell>
          <cell r="Q482">
            <v>35733.302422844296</v>
          </cell>
          <cell r="R482">
            <v>25120.736646472738</v>
          </cell>
          <cell r="S482">
            <v>24897.846373307344</v>
          </cell>
          <cell r="T482">
            <v>24649.949878863699</v>
          </cell>
          <cell r="U482">
            <v>46737.227511623496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CO482">
            <v>889236.88132606202</v>
          </cell>
        </row>
        <row r="483">
          <cell r="A483">
            <v>-172639.01188318423</v>
          </cell>
          <cell r="B483">
            <v>11394.871519457884</v>
          </cell>
          <cell r="C483">
            <v>43573.679363855947</v>
          </cell>
          <cell r="D483">
            <v>43724.662477437334</v>
          </cell>
          <cell r="E483">
            <v>25874.454035260009</v>
          </cell>
          <cell r="F483">
            <v>25801.175118427447</v>
          </cell>
          <cell r="G483">
            <v>25089.545081049015</v>
          </cell>
          <cell r="H483">
            <v>24702.245769894194</v>
          </cell>
          <cell r="I483">
            <v>25576.766890077575</v>
          </cell>
          <cell r="J483">
            <v>26101.283992184763</v>
          </cell>
          <cell r="K483">
            <v>26696.771156530696</v>
          </cell>
          <cell r="L483">
            <v>27393.868470619767</v>
          </cell>
          <cell r="M483">
            <v>28128.740610663677</v>
          </cell>
          <cell r="N483">
            <v>28605.154980334097</v>
          </cell>
          <cell r="O483">
            <v>36969.286989288208</v>
          </cell>
          <cell r="P483">
            <v>45033.837701095974</v>
          </cell>
          <cell r="Q483">
            <v>35149.346632113018</v>
          </cell>
          <cell r="R483">
            <v>24853.644395239753</v>
          </cell>
          <cell r="S483">
            <v>24644.788845885923</v>
          </cell>
          <cell r="T483">
            <v>24410.942193993207</v>
          </cell>
          <cell r="U483">
            <v>45859.755445607327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CO483">
            <v>863195.0594159211</v>
          </cell>
        </row>
        <row r="484">
          <cell r="A484">
            <v>-160573.43385160467</v>
          </cell>
          <cell r="B484">
            <v>9660.1904224372192</v>
          </cell>
          <cell r="C484">
            <v>39909.580332651021</v>
          </cell>
          <cell r="D484">
            <v>44432.91250286717</v>
          </cell>
          <cell r="E484">
            <v>23929.210350048968</v>
          </cell>
          <cell r="F484">
            <v>23993.2867626269</v>
          </cell>
          <cell r="G484">
            <v>23453.370366777752</v>
          </cell>
          <cell r="H484">
            <v>23210.262644798604</v>
          </cell>
          <cell r="I484">
            <v>24141.276156165055</v>
          </cell>
          <cell r="J484">
            <v>24740.667613530859</v>
          </cell>
          <cell r="K484">
            <v>25407.220780238938</v>
          </cell>
          <cell r="L484">
            <v>26167.071781311279</v>
          </cell>
          <cell r="M484">
            <v>26962.359930985403</v>
          </cell>
          <cell r="N484">
            <v>27512.291915232257</v>
          </cell>
          <cell r="O484">
            <v>35398.893994692524</v>
          </cell>
          <cell r="P484">
            <v>42963.954781613953</v>
          </cell>
          <cell r="Q484">
            <v>33796.567977767554</v>
          </cell>
          <cell r="R484">
            <v>24234.904583178868</v>
          </cell>
          <cell r="S484">
            <v>24058.561554624182</v>
          </cell>
          <cell r="T484">
            <v>23857.262447256828</v>
          </cell>
          <cell r="U484">
            <v>43827.023688284768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CO484">
            <v>802867.16925802326</v>
          </cell>
        </row>
        <row r="485">
          <cell r="A485">
            <v>-193501.39266384009</v>
          </cell>
          <cell r="B485">
            <v>11450.199818249894</v>
          </cell>
          <cell r="C485">
            <v>45597.61766115707</v>
          </cell>
          <cell r="D485">
            <v>46399.236075095323</v>
          </cell>
          <cell r="E485">
            <v>29237.941003378975</v>
          </cell>
          <cell r="F485">
            <v>28927.16337932193</v>
          </cell>
          <cell r="G485">
            <v>27918.626275788949</v>
          </cell>
          <cell r="H485">
            <v>27282.007799743951</v>
          </cell>
          <cell r="I485">
            <v>28058.848910483466</v>
          </cell>
          <cell r="J485">
            <v>28453.902069294447</v>
          </cell>
          <cell r="K485">
            <v>28926.510246993355</v>
          </cell>
          <cell r="L485">
            <v>29515.101254147768</v>
          </cell>
          <cell r="M485">
            <v>30145.509124444317</v>
          </cell>
          <cell r="N485">
            <v>30494.805467496488</v>
          </cell>
          <cell r="O485">
            <v>39684.626158516614</v>
          </cell>
          <cell r="P485">
            <v>48612.836197860132</v>
          </cell>
          <cell r="Q485">
            <v>37488.412636661953</v>
          </cell>
          <cell r="R485">
            <v>25923.496625243337</v>
          </cell>
          <cell r="S485">
            <v>25658.42424257446</v>
          </cell>
          <cell r="T485">
            <v>25368.300198451703</v>
          </cell>
          <cell r="U485">
            <v>49374.516515088326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CO485">
            <v>967506.96331920044</v>
          </cell>
        </row>
        <row r="486">
          <cell r="A486">
            <v>-161653.31789643277</v>
          </cell>
          <cell r="B486">
            <v>10151.168036392934</v>
          </cell>
          <cell r="C486">
            <v>44596.519753828528</v>
          </cell>
          <cell r="D486">
            <v>43267.889720648978</v>
          </cell>
          <cell r="E486">
            <v>24103.312047743275</v>
          </cell>
          <cell r="F486">
            <v>24155.094989729674</v>
          </cell>
          <cell r="G486">
            <v>23599.810012177921</v>
          </cell>
          <cell r="H486">
            <v>23343.796965966285</v>
          </cell>
          <cell r="I486">
            <v>24269.754338975261</v>
          </cell>
          <cell r="J486">
            <v>24862.444449633869</v>
          </cell>
          <cell r="K486">
            <v>25522.637121894011</v>
          </cell>
          <cell r="L486">
            <v>26276.871590948693</v>
          </cell>
          <cell r="M486">
            <v>27066.752433597547</v>
          </cell>
          <cell r="N486">
            <v>27610.104501093949</v>
          </cell>
          <cell r="O486">
            <v>35539.446095431929</v>
          </cell>
          <cell r="P486">
            <v>43149.211843775425</v>
          </cell>
          <cell r="Q486">
            <v>33917.643327923841</v>
          </cell>
          <cell r="R486">
            <v>24290.282555887257</v>
          </cell>
          <cell r="S486">
            <v>24111.029616810592</v>
          </cell>
          <cell r="T486">
            <v>23906.817464254724</v>
          </cell>
          <cell r="U486">
            <v>44008.955675828707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CO486">
            <v>808266.58948216378</v>
          </cell>
        </row>
        <row r="487">
          <cell r="A487">
            <v>-166259.46136849772</v>
          </cell>
          <cell r="B487">
            <v>7348.2850772868624</v>
          </cell>
          <cell r="C487">
            <v>41333.978877774207</v>
          </cell>
          <cell r="D487">
            <v>43459.593491401742</v>
          </cell>
          <cell r="E487">
            <v>24845.926407267412</v>
          </cell>
          <cell r="F487">
            <v>24845.272710722129</v>
          </cell>
          <cell r="G487">
            <v>24224.434498429044</v>
          </cell>
          <cell r="H487">
            <v>23913.37500972877</v>
          </cell>
          <cell r="I487">
            <v>24817.765901779341</v>
          </cell>
          <cell r="J487">
            <v>25381.872050542624</v>
          </cell>
          <cell r="K487">
            <v>26014.934634048805</v>
          </cell>
          <cell r="L487">
            <v>26745.212315878714</v>
          </cell>
          <cell r="M487">
            <v>27512.028800762251</v>
          </cell>
          <cell r="N487">
            <v>28027.314854382152</v>
          </cell>
          <cell r="O487">
            <v>36138.957815608192</v>
          </cell>
          <cell r="P487">
            <v>43939.408357573411</v>
          </cell>
          <cell r="Q487">
            <v>34434.078806734185</v>
          </cell>
          <cell r="R487">
            <v>24526.492071815359</v>
          </cell>
          <cell r="S487">
            <v>24334.827184048954</v>
          </cell>
          <cell r="T487">
            <v>24118.189712179301</v>
          </cell>
          <cell r="U487">
            <v>44784.969397669396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CO487">
            <v>831297.30684248859</v>
          </cell>
        </row>
        <row r="488">
          <cell r="A488">
            <v>-175824.46881413145</v>
          </cell>
          <cell r="B488">
            <v>7557.2640341384977</v>
          </cell>
          <cell r="C488">
            <v>45242.706172513354</v>
          </cell>
          <cell r="D488">
            <v>44683.359680205176</v>
          </cell>
          <cell r="E488">
            <v>26388.021637509999</v>
          </cell>
          <cell r="F488">
            <v>26278.479270643882</v>
          </cell>
          <cell r="G488">
            <v>25521.514777832235</v>
          </cell>
          <cell r="H488">
            <v>25096.147162289424</v>
          </cell>
          <cell r="I488">
            <v>25955.753615428432</v>
          </cell>
          <cell r="J488">
            <v>26460.502992086651</v>
          </cell>
          <cell r="K488">
            <v>27037.227881704937</v>
          </cell>
          <cell r="L488">
            <v>27717.757471759433</v>
          </cell>
          <cell r="M488">
            <v>28436.6790625539</v>
          </cell>
          <cell r="N488">
            <v>28893.68390254525</v>
          </cell>
          <cell r="O488">
            <v>37383.889525184321</v>
          </cell>
          <cell r="P488">
            <v>45580.311552150415</v>
          </cell>
          <cell r="Q488">
            <v>35506.496379041346</v>
          </cell>
          <cell r="R488">
            <v>25016.999107100593</v>
          </cell>
          <cell r="S488">
            <v>24799.559863335176</v>
          </cell>
          <cell r="T488">
            <v>24557.12027034811</v>
          </cell>
          <cell r="U488">
            <v>46396.420945442194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CO488">
            <v>879122.34407065727</v>
          </cell>
        </row>
        <row r="489">
          <cell r="A489">
            <v>-165858.35049900413</v>
          </cell>
          <cell r="B489">
            <v>8317.6035302862729</v>
          </cell>
          <cell r="C489">
            <v>38952.374096230051</v>
          </cell>
          <cell r="D489">
            <v>45545.42401043282</v>
          </cell>
          <cell r="E489">
            <v>24781.258275835324</v>
          </cell>
          <cell r="F489">
            <v>24785.17085166122</v>
          </cell>
          <cell r="G489">
            <v>24170.041127422126</v>
          </cell>
          <cell r="H489">
            <v>23863.775177295414</v>
          </cell>
          <cell r="I489">
            <v>24770.044115477627</v>
          </cell>
          <cell r="J489">
            <v>25336.639404642119</v>
          </cell>
          <cell r="K489">
            <v>25972.064522783818</v>
          </cell>
          <cell r="L489">
            <v>26704.428402712387</v>
          </cell>
          <cell r="M489">
            <v>27473.25337140762</v>
          </cell>
          <cell r="N489">
            <v>27990.983461627111</v>
          </cell>
          <cell r="O489">
            <v>36086.751307319915</v>
          </cell>
          <cell r="P489">
            <v>43870.596690580729</v>
          </cell>
          <cell r="Q489">
            <v>34389.106719955002</v>
          </cell>
          <cell r="R489">
            <v>24505.922542253087</v>
          </cell>
          <cell r="S489">
            <v>24315.338508255372</v>
          </cell>
          <cell r="T489">
            <v>24099.783054491396</v>
          </cell>
          <cell r="U489">
            <v>44717.392792512954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CO489">
            <v>829291.75249502051</v>
          </cell>
        </row>
        <row r="490">
          <cell r="A490">
            <v>-169137.91356587745</v>
          </cell>
          <cell r="B490">
            <v>9077.5521233127802</v>
          </cell>
          <cell r="C490">
            <v>46396.624186035318</v>
          </cell>
          <cell r="D490">
            <v>46076.430939796919</v>
          </cell>
          <cell r="E490">
            <v>25309.997912626008</v>
          </cell>
          <cell r="F490">
            <v>25276.575728012467</v>
          </cell>
          <cell r="G490">
            <v>24614.772258399207</v>
          </cell>
          <cell r="H490">
            <v>24269.313373696328</v>
          </cell>
          <cell r="I490">
            <v>25160.227029338545</v>
          </cell>
          <cell r="J490">
            <v>25706.470606424366</v>
          </cell>
          <cell r="K490">
            <v>26322.579166664938</v>
          </cell>
          <cell r="L490">
            <v>27037.885871744467</v>
          </cell>
          <cell r="M490">
            <v>27790.289073217886</v>
          </cell>
          <cell r="N490">
            <v>28288.036229101446</v>
          </cell>
          <cell r="O490">
            <v>36513.602209288561</v>
          </cell>
          <cell r="P490">
            <v>44433.214706702194</v>
          </cell>
          <cell r="Q490">
            <v>34756.807538004025</v>
          </cell>
          <cell r="R490">
            <v>24674.103149127317</v>
          </cell>
          <cell r="S490">
            <v>24474.681837533462</v>
          </cell>
          <cell r="T490">
            <v>24250.27958632099</v>
          </cell>
          <cell r="U490">
            <v>45269.91269489337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CO490">
            <v>845689.56782938715</v>
          </cell>
        </row>
        <row r="491">
          <cell r="A491">
            <v>-166271.70167484207</v>
          </cell>
          <cell r="B491">
            <v>10787.018775425087</v>
          </cell>
          <cell r="C491">
            <v>49190.883100589912</v>
          </cell>
          <cell r="D491">
            <v>45394.622402420486</v>
          </cell>
          <cell r="E491">
            <v>24847.899821103048</v>
          </cell>
          <cell r="F491">
            <v>24847.106780109854</v>
          </cell>
          <cell r="G491">
            <v>24226.09436749485</v>
          </cell>
          <cell r="H491">
            <v>23914.8885990872</v>
          </cell>
          <cell r="I491">
            <v>24819.222180648889</v>
          </cell>
          <cell r="J491">
            <v>25383.252370760296</v>
          </cell>
          <cell r="K491">
            <v>26016.242859117665</v>
          </cell>
          <cell r="L491">
            <v>26746.456878489647</v>
          </cell>
          <cell r="M491">
            <v>27513.212072446004</v>
          </cell>
          <cell r="N491">
            <v>28028.423543801946</v>
          </cell>
          <cell r="O491">
            <v>36140.550950332843</v>
          </cell>
          <cell r="P491">
            <v>43941.508215612914</v>
          </cell>
          <cell r="Q491">
            <v>34435.45117572484</v>
          </cell>
          <cell r="R491">
            <v>24527.119771941012</v>
          </cell>
          <cell r="S491">
            <v>24335.42190082201</v>
          </cell>
          <cell r="T491">
            <v>24118.751410068864</v>
          </cell>
          <cell r="U491">
            <v>44787.031566540594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CO491">
            <v>831358.50837421033</v>
          </cell>
        </row>
        <row r="492">
          <cell r="A492">
            <v>-151763.90548379094</v>
          </cell>
          <cell r="B492">
            <v>7754.6797742054841</v>
          </cell>
          <cell r="C492">
            <v>41177.9646660414</v>
          </cell>
          <cell r="D492">
            <v>44141.857197938923</v>
          </cell>
          <cell r="E492">
            <v>22508.91540998673</v>
          </cell>
          <cell r="F492">
            <v>22673.280069654633</v>
          </cell>
          <cell r="G492">
            <v>22258.73820557099</v>
          </cell>
          <cell r="H492">
            <v>22120.910138815983</v>
          </cell>
          <cell r="I492">
            <v>23093.170851219278</v>
          </cell>
          <cell r="J492">
            <v>23747.230866937403</v>
          </cell>
          <cell r="K492">
            <v>24465.671971558942</v>
          </cell>
          <cell r="L492">
            <v>25271.341779174967</v>
          </cell>
          <cell r="M492">
            <v>26110.741910000048</v>
          </cell>
          <cell r="N492">
            <v>26714.351845643163</v>
          </cell>
          <cell r="O492">
            <v>34252.29151959376</v>
          </cell>
          <cell r="P492">
            <v>41452.656089623757</v>
          </cell>
          <cell r="Q492">
            <v>32808.853845909282</v>
          </cell>
          <cell r="R492">
            <v>23783.139577608395</v>
          </cell>
          <cell r="S492">
            <v>23630.535152669712</v>
          </cell>
          <cell r="T492">
            <v>23453.000221046699</v>
          </cell>
          <cell r="U492">
            <v>42342.850444913231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CO492">
            <v>758819.52741895465</v>
          </cell>
        </row>
        <row r="493">
          <cell r="A493">
            <v>-169727.65317379602</v>
          </cell>
          <cell r="B493">
            <v>8809.8014238091564</v>
          </cell>
          <cell r="C493">
            <v>45944.812720357266</v>
          </cell>
          <cell r="D493">
            <v>45681.171573137603</v>
          </cell>
          <cell r="E493">
            <v>25405.077256957331</v>
          </cell>
          <cell r="F493">
            <v>25364.941438077825</v>
          </cell>
          <cell r="G493">
            <v>24694.744973502784</v>
          </cell>
          <cell r="H493">
            <v>24342.238312801135</v>
          </cell>
          <cell r="I493">
            <v>25230.390741377298</v>
          </cell>
          <cell r="J493">
            <v>25772.974620369969</v>
          </cell>
          <cell r="K493">
            <v>26385.6096266491</v>
          </cell>
          <cell r="L493">
            <v>27097.849065936658</v>
          </cell>
          <cell r="M493">
            <v>27847.299262279354</v>
          </cell>
          <cell r="N493">
            <v>28341.453034648235</v>
          </cell>
          <cell r="O493">
            <v>36590.359654848726</v>
          </cell>
          <cell r="P493">
            <v>44534.386149808961</v>
          </cell>
          <cell r="Q493">
            <v>34822.928460775132</v>
          </cell>
          <cell r="R493">
            <v>24704.345825708042</v>
          </cell>
          <cell r="S493">
            <v>24503.335371744164</v>
          </cell>
          <cell r="T493">
            <v>24277.342266276988</v>
          </cell>
          <cell r="U493">
            <v>45369.268268777203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CO493">
            <v>848638.26586897997</v>
          </cell>
        </row>
        <row r="494">
          <cell r="A494">
            <v>-170450.48308118514</v>
          </cell>
          <cell r="B494">
            <v>12227.734231041992</v>
          </cell>
          <cell r="C494">
            <v>46931.924118252064</v>
          </cell>
          <cell r="D494">
            <v>42347.858475666202</v>
          </cell>
          <cell r="E494">
            <v>25521.61376346794</v>
          </cell>
          <cell r="F494">
            <v>25473.24920164897</v>
          </cell>
          <cell r="G494">
            <v>24792.76564139728</v>
          </cell>
          <cell r="H494">
            <v>24431.620688126743</v>
          </cell>
          <cell r="I494">
            <v>25316.388745910212</v>
          </cell>
          <cell r="J494">
            <v>25854.487019394692</v>
          </cell>
          <cell r="K494">
            <v>26462.86457263097</v>
          </cell>
          <cell r="L494">
            <v>27171.34453668799</v>
          </cell>
          <cell r="M494">
            <v>27917.175304394041</v>
          </cell>
          <cell r="N494">
            <v>28406.924751466817</v>
          </cell>
          <cell r="O494">
            <v>36684.439442810588</v>
          </cell>
          <cell r="P494">
            <v>44658.38959788908</v>
          </cell>
          <cell r="Q494">
            <v>34903.971313996044</v>
          </cell>
          <cell r="R494">
            <v>24741.413560041154</v>
          </cell>
          <cell r="S494">
            <v>24538.45533181091</v>
          </cell>
          <cell r="T494">
            <v>24310.512353860846</v>
          </cell>
          <cell r="U494">
            <v>45491.046048842574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CO494">
            <v>852252.4154059256</v>
          </cell>
        </row>
        <row r="495">
          <cell r="A495">
            <v>-195469.35844180515</v>
          </cell>
          <cell r="B495">
            <v>6521.8610024489171</v>
          </cell>
          <cell r="C495">
            <v>47132.564064157457</v>
          </cell>
          <cell r="D495">
            <v>50983.620747891473</v>
          </cell>
          <cell r="E495">
            <v>29555.22153418127</v>
          </cell>
          <cell r="F495">
            <v>29222.040459001604</v>
          </cell>
          <cell r="G495">
            <v>28185.495864301702</v>
          </cell>
          <cell r="H495">
            <v>27525.358903504311</v>
          </cell>
          <cell r="I495">
            <v>28292.985777488968</v>
          </cell>
          <cell r="J495">
            <v>28675.826494558001</v>
          </cell>
          <cell r="K495">
            <v>29136.843394967014</v>
          </cell>
          <cell r="L495">
            <v>29715.19891169569</v>
          </cell>
          <cell r="M495">
            <v>30335.752580305154</v>
          </cell>
          <cell r="N495">
            <v>30673.057773892011</v>
          </cell>
          <cell r="O495">
            <v>39940.766366903692</v>
          </cell>
          <cell r="P495">
            <v>48950.446110893266</v>
          </cell>
          <cell r="Q495">
            <v>37709.058683618452</v>
          </cell>
          <cell r="R495">
            <v>26024.416678341004</v>
          </cell>
          <cell r="S495">
            <v>25754.041314901493</v>
          </cell>
          <cell r="T495">
            <v>25458.608577435116</v>
          </cell>
          <cell r="U495">
            <v>49706.066858032456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CO495">
            <v>977346.79220902571</v>
          </cell>
        </row>
        <row r="496">
          <cell r="A496">
            <v>-155235.83378233569</v>
          </cell>
          <cell r="B496">
            <v>7371.709436740508</v>
          </cell>
          <cell r="C496">
            <v>41690.64904251296</v>
          </cell>
          <cell r="D496">
            <v>42306.200308394691</v>
          </cell>
          <cell r="E496">
            <v>23068.668666778372</v>
          </cell>
          <cell r="F496">
            <v>23193.508667628477</v>
          </cell>
          <cell r="G496">
            <v>22729.555374626274</v>
          </cell>
          <cell r="H496">
            <v>22550.235482319011</v>
          </cell>
          <cell r="I496">
            <v>23506.240236566984</v>
          </cell>
          <cell r="J496">
            <v>24138.754795268636</v>
          </cell>
          <cell r="K496">
            <v>24836.746314796372</v>
          </cell>
          <cell r="L496">
            <v>25624.358446177706</v>
          </cell>
          <cell r="M496">
            <v>26446.373578706844</v>
          </cell>
          <cell r="N496">
            <v>27028.828466011473</v>
          </cell>
          <cell r="O496">
            <v>34704.179681396097</v>
          </cell>
          <cell r="P496">
            <v>42048.274887497777</v>
          </cell>
          <cell r="Q496">
            <v>33198.122431251504</v>
          </cell>
          <cell r="R496">
            <v>23961.184944130226</v>
          </cell>
          <cell r="S496">
            <v>23799.224884449141</v>
          </cell>
          <cell r="T496">
            <v>23612.324239837442</v>
          </cell>
          <cell r="U496">
            <v>42927.778816610633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CO496">
            <v>776179.16891167837</v>
          </cell>
        </row>
        <row r="497">
          <cell r="A497">
            <v>-193083.59710521565</v>
          </cell>
          <cell r="B497">
            <v>6554.0829184751929</v>
          </cell>
          <cell r="C497">
            <v>48193.045809091782</v>
          </cell>
          <cell r="D497">
            <v>51045.906987854411</v>
          </cell>
          <cell r="E497">
            <v>29170.58292322747</v>
          </cell>
          <cell r="F497">
            <v>28864.561511134314</v>
          </cell>
          <cell r="G497">
            <v>27861.970347082643</v>
          </cell>
          <cell r="H497">
            <v>27230.344802614905</v>
          </cell>
          <cell r="I497">
            <v>28009.142079073761</v>
          </cell>
          <cell r="J497">
            <v>28406.787917075417</v>
          </cell>
          <cell r="K497">
            <v>28881.856901879866</v>
          </cell>
          <cell r="L497">
            <v>29472.620885052616</v>
          </cell>
          <cell r="M497">
            <v>30105.120784460982</v>
          </cell>
          <cell r="N497">
            <v>30456.962826755334</v>
          </cell>
          <cell r="O497">
            <v>39630.248057714547</v>
          </cell>
          <cell r="P497">
            <v>48541.162226802247</v>
          </cell>
          <cell r="Q497">
            <v>37441.569881834272</v>
          </cell>
          <cell r="R497">
            <v>25902.071481355015</v>
          </cell>
          <cell r="S497">
            <v>25638.124911867519</v>
          </cell>
          <cell r="T497">
            <v>25349.127893695069</v>
          </cell>
          <cell r="U497">
            <v>49304.128979748843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CO497">
            <v>965417.98552607815</v>
          </cell>
        </row>
        <row r="498">
          <cell r="A498">
            <v>-192173.38109936973</v>
          </cell>
          <cell r="B498">
            <v>8871.8714482503565</v>
          </cell>
          <cell r="C498">
            <v>47503.642733503104</v>
          </cell>
          <cell r="D498">
            <v>48537.125952767703</v>
          </cell>
          <cell r="E498">
            <v>29023.83554544644</v>
          </cell>
          <cell r="F498">
            <v>28728.176091892317</v>
          </cell>
          <cell r="G498">
            <v>27738.538845550764</v>
          </cell>
          <cell r="H498">
            <v>27117.790980712496</v>
          </cell>
          <cell r="I498">
            <v>27900.849990718714</v>
          </cell>
          <cell r="J498">
            <v>28304.144280572815</v>
          </cell>
          <cell r="K498">
            <v>28784.574418622644</v>
          </cell>
          <cell r="L498">
            <v>29380.072481685304</v>
          </cell>
          <cell r="M498">
            <v>30017.130108773978</v>
          </cell>
          <cell r="N498">
            <v>30374.518251663314</v>
          </cell>
          <cell r="O498">
            <v>39511.779068047537</v>
          </cell>
          <cell r="P498">
            <v>48385.012180894097</v>
          </cell>
          <cell r="Q498">
            <v>37339.517515977524</v>
          </cell>
          <cell r="R498">
            <v>25855.394324328823</v>
          </cell>
          <cell r="S498">
            <v>25593.900469228036</v>
          </cell>
          <cell r="T498">
            <v>25307.358807599638</v>
          </cell>
          <cell r="U498">
            <v>49150.781583025586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CO498">
            <v>960866.90549684863</v>
          </cell>
        </row>
        <row r="499">
          <cell r="A499">
            <v>-198687.43952975154</v>
          </cell>
          <cell r="B499">
            <v>6785.2915838314657</v>
          </cell>
          <cell r="C499">
            <v>50524.511227740848</v>
          </cell>
          <cell r="D499">
            <v>49921.553995201655</v>
          </cell>
          <cell r="E499">
            <v>30074.048887370824</v>
          </cell>
          <cell r="F499">
            <v>29704.232966620468</v>
          </cell>
          <cell r="G499">
            <v>28621.889619395035</v>
          </cell>
          <cell r="H499">
            <v>27923.294474086841</v>
          </cell>
          <cell r="I499">
            <v>28675.853931060803</v>
          </cell>
          <cell r="J499">
            <v>29038.724469660003</v>
          </cell>
          <cell r="K499">
            <v>29480.786939738551</v>
          </cell>
          <cell r="L499">
            <v>30042.405052527451</v>
          </cell>
          <cell r="M499">
            <v>30646.844812836142</v>
          </cell>
          <cell r="N499">
            <v>30964.541692218358</v>
          </cell>
          <cell r="O499">
            <v>40359.615093697023</v>
          </cell>
          <cell r="P499">
            <v>49502.516725331632</v>
          </cell>
          <cell r="Q499">
            <v>38069.86621329777</v>
          </cell>
          <cell r="R499">
            <v>26189.444402859626</v>
          </cell>
          <cell r="S499">
            <v>25910.39743429418</v>
          </cell>
          <cell r="T499">
            <v>25606.283750318536</v>
          </cell>
          <cell r="U499">
            <v>50248.228668099648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CO499">
            <v>993437.19764875772</v>
          </cell>
        </row>
        <row r="500">
          <cell r="A500">
            <v>-165827.5991461603</v>
          </cell>
          <cell r="B500">
            <v>11163.989875203988</v>
          </cell>
          <cell r="C500">
            <v>46243.767372618517</v>
          </cell>
          <cell r="D500">
            <v>44373.536887509574</v>
          </cell>
          <cell r="E500">
            <v>24776.300463223655</v>
          </cell>
          <cell r="F500">
            <v>24780.563114461598</v>
          </cell>
          <cell r="G500">
            <v>24165.871034135067</v>
          </cell>
          <cell r="H500">
            <v>23859.972582890528</v>
          </cell>
          <cell r="I500">
            <v>24766.385502359495</v>
          </cell>
          <cell r="J500">
            <v>25333.171622639777</v>
          </cell>
          <cell r="K500">
            <v>25968.777865606942</v>
          </cell>
          <cell r="L500">
            <v>26701.301684890677</v>
          </cell>
          <cell r="M500">
            <v>27470.280634938877</v>
          </cell>
          <cell r="N500">
            <v>27988.198098370034</v>
          </cell>
          <cell r="O500">
            <v>36082.748870888427</v>
          </cell>
          <cell r="P500">
            <v>43865.321211872957</v>
          </cell>
          <cell r="Q500">
            <v>34385.658913839943</v>
          </cell>
          <cell r="R500">
            <v>24504.345569626523</v>
          </cell>
          <cell r="S500">
            <v>24313.844399789727</v>
          </cell>
          <cell r="T500">
            <v>24098.37189945094</v>
          </cell>
          <cell r="U500">
            <v>44712.212000399799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CO500">
            <v>829137.99573080137</v>
          </cell>
        </row>
        <row r="501">
          <cell r="A501">
            <v>-168023.31704868906</v>
          </cell>
          <cell r="B501">
            <v>12447.894988714805</v>
          </cell>
          <cell r="C501">
            <v>42754.848807888091</v>
          </cell>
          <cell r="D501">
            <v>45250.451019693966</v>
          </cell>
          <cell r="E501">
            <v>25130.299780390211</v>
          </cell>
          <cell r="F501">
            <v>25109.566235423976</v>
          </cell>
          <cell r="G501">
            <v>24463.625364875639</v>
          </cell>
          <cell r="H501">
            <v>24131.486641269468</v>
          </cell>
          <cell r="I501">
            <v>25027.618962962762</v>
          </cell>
          <cell r="J501">
            <v>25580.779299061491</v>
          </cell>
          <cell r="K501">
            <v>26203.452809486509</v>
          </cell>
          <cell r="L501">
            <v>26924.556587923784</v>
          </cell>
          <cell r="M501">
            <v>27682.540912302342</v>
          </cell>
          <cell r="N501">
            <v>28187.079493921534</v>
          </cell>
          <cell r="O501">
            <v>36368.532113366768</v>
          </cell>
          <cell r="P501">
            <v>44242.002624943285</v>
          </cell>
          <cell r="Q501">
            <v>34631.84026559371</v>
          </cell>
          <cell r="R501">
            <v>24616.945072012109</v>
          </cell>
          <cell r="S501">
            <v>24420.527208935353</v>
          </cell>
          <cell r="T501">
            <v>24199.13164166933</v>
          </cell>
          <cell r="U501">
            <v>45082.132571043621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CO501">
            <v>840116.58524344524</v>
          </cell>
        </row>
        <row r="502">
          <cell r="A502">
            <v>-196849.04591914604</v>
          </cell>
          <cell r="B502">
            <v>7443.6759846279019</v>
          </cell>
          <cell r="C502">
            <v>47899.92364711377</v>
          </cell>
          <cell r="D502">
            <v>47539.363684466662</v>
          </cell>
          <cell r="E502">
            <v>29777.658316392582</v>
          </cell>
          <cell r="F502">
            <v>29428.770788737711</v>
          </cell>
          <cell r="G502">
            <v>28372.590900951807</v>
          </cell>
          <cell r="H502">
            <v>27695.965767817732</v>
          </cell>
          <cell r="I502">
            <v>28457.132790109099</v>
          </cell>
          <cell r="J502">
            <v>28831.411695215713</v>
          </cell>
          <cell r="K502">
            <v>29284.302265226928</v>
          </cell>
          <cell r="L502">
            <v>29855.481956988056</v>
          </cell>
          <cell r="M502">
            <v>30469.127111832262</v>
          </cell>
          <cell r="N502">
            <v>30798.025635474973</v>
          </cell>
          <cell r="O502">
            <v>40120.339325901354</v>
          </cell>
          <cell r="P502">
            <v>49187.135272083644</v>
          </cell>
          <cell r="Q502">
            <v>37863.747647887627</v>
          </cell>
          <cell r="R502">
            <v>26095.168992751293</v>
          </cell>
          <cell r="S502">
            <v>25821.075853198119</v>
          </cell>
          <cell r="T502">
            <v>25521.921334687984</v>
          </cell>
          <cell r="U502">
            <v>49938.507818841084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CO502">
            <v>984245.22959573008</v>
          </cell>
        </row>
        <row r="503">
          <cell r="A503">
            <v>-182366.4458144338</v>
          </cell>
          <cell r="B503">
            <v>7182.3344320488104</v>
          </cell>
          <cell r="C503">
            <v>50792.049102613892</v>
          </cell>
          <cell r="D503">
            <v>45968.414008025298</v>
          </cell>
          <cell r="E503">
            <v>27442.736083459109</v>
          </cell>
          <cell r="F503">
            <v>27258.719422570677</v>
          </cell>
          <cell r="G503">
            <v>26408.651500268948</v>
          </cell>
          <cell r="H503">
            <v>25905.102958992153</v>
          </cell>
          <cell r="I503">
            <v>26734.079141219467</v>
          </cell>
          <cell r="J503">
            <v>27198.231514673142</v>
          </cell>
          <cell r="K503">
            <v>27736.424296526682</v>
          </cell>
          <cell r="L503">
            <v>28382.928730400978</v>
          </cell>
          <cell r="M503">
            <v>29069.092657665693</v>
          </cell>
          <cell r="N503">
            <v>29486.23612156562</v>
          </cell>
          <cell r="O503">
            <v>38235.359286947263</v>
          </cell>
          <cell r="P503">
            <v>46702.605603635566</v>
          </cell>
          <cell r="Q503">
            <v>36239.975274131626</v>
          </cell>
          <cell r="R503">
            <v>25352.480889165177</v>
          </cell>
          <cell r="S503">
            <v>25117.413301135297</v>
          </cell>
          <cell r="T503">
            <v>24857.326373959659</v>
          </cell>
          <cell r="U503">
            <v>47498.571573400666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CO503">
            <v>911832.22907216894</v>
          </cell>
        </row>
        <row r="504">
          <cell r="A504">
            <v>-187115.03717673937</v>
          </cell>
          <cell r="B504">
            <v>6281.6974608866731</v>
          </cell>
          <cell r="C504">
            <v>44615.969675510132</v>
          </cell>
          <cell r="D504">
            <v>45033.979173457003</v>
          </cell>
          <cell r="E504">
            <v>28208.316260139924</v>
          </cell>
          <cell r="F504">
            <v>27970.241324621253</v>
          </cell>
          <cell r="G504">
            <v>27052.592892473716</v>
          </cell>
          <cell r="H504">
            <v>26492.295562777188</v>
          </cell>
          <cell r="I504">
            <v>27299.038307028655</v>
          </cell>
          <cell r="J504">
            <v>27733.722741548096</v>
          </cell>
          <cell r="K504">
            <v>28243.946419552143</v>
          </cell>
          <cell r="L504">
            <v>28865.753187456263</v>
          </cell>
          <cell r="M504">
            <v>29528.139477153731</v>
          </cell>
          <cell r="N504">
            <v>29916.348968007187</v>
          </cell>
          <cell r="O504">
            <v>38853.41128495719</v>
          </cell>
          <cell r="P504">
            <v>47517.239442703234</v>
          </cell>
          <cell r="Q504">
            <v>36772.381845646327</v>
          </cell>
          <cell r="R504">
            <v>25595.995333262108</v>
          </cell>
          <cell r="S504">
            <v>25348.131949205745</v>
          </cell>
          <cell r="T504">
            <v>25075.235441884564</v>
          </cell>
          <cell r="U504">
            <v>48298.584008730249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CO504">
            <v>935575.18588369677</v>
          </cell>
        </row>
        <row r="505">
          <cell r="A505">
            <v>-181080.60805001375</v>
          </cell>
          <cell r="B505">
            <v>7529.660261592755</v>
          </cell>
          <cell r="C505">
            <v>44286.733531284917</v>
          </cell>
          <cell r="D505">
            <v>49256.136527465889</v>
          </cell>
          <cell r="E505">
            <v>27235.429994608749</v>
          </cell>
          <cell r="F505">
            <v>27066.051394925569</v>
          </cell>
          <cell r="G505">
            <v>26234.283125103299</v>
          </cell>
          <cell r="H505">
            <v>25746.101190398571</v>
          </cell>
          <cell r="I505">
            <v>26581.097809425053</v>
          </cell>
          <cell r="J505">
            <v>27053.229599474143</v>
          </cell>
          <cell r="K505">
            <v>27598.995938878274</v>
          </cell>
          <cell r="L505">
            <v>28252.188080574713</v>
          </cell>
          <cell r="M505">
            <v>28944.790587620228</v>
          </cell>
          <cell r="N505">
            <v>29369.768879236217</v>
          </cell>
          <cell r="O505">
            <v>38068.001319334988</v>
          </cell>
          <cell r="P505">
            <v>46482.016617444184</v>
          </cell>
          <cell r="Q505">
            <v>36095.808631132335</v>
          </cell>
          <cell r="R505">
            <v>25286.54132003586</v>
          </cell>
          <cell r="S505">
            <v>25054.938615905645</v>
          </cell>
          <cell r="T505">
            <v>24798.32030513441</v>
          </cell>
          <cell r="U505">
            <v>47281.941814622609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CO505">
            <v>905403.04025006865</v>
          </cell>
        </row>
        <row r="506">
          <cell r="A506">
            <v>-166630.35770825171</v>
          </cell>
          <cell r="B506">
            <v>9510.9714484197902</v>
          </cell>
          <cell r="C506">
            <v>42869.146578158776</v>
          </cell>
          <cell r="D506">
            <v>45223.862935077836</v>
          </cell>
          <cell r="E506">
            <v>24905.723274096963</v>
          </cell>
          <cell r="F506">
            <v>24900.847269362937</v>
          </cell>
          <cell r="G506">
            <v>24274.730573025132</v>
          </cell>
          <cell r="H506">
            <v>23959.238629244101</v>
          </cell>
          <cell r="I506">
            <v>24861.892942984021</v>
          </cell>
          <cell r="J506">
            <v>25423.697451143707</v>
          </cell>
          <cell r="K506">
            <v>26054.575462962515</v>
          </cell>
          <cell r="L506">
            <v>26782.92409400444</v>
          </cell>
          <cell r="M506">
            <v>27547.883388393304</v>
          </cell>
          <cell r="N506">
            <v>28060.909507670811</v>
          </cell>
          <cell r="O506">
            <v>36187.23175757326</v>
          </cell>
          <cell r="P506">
            <v>44003.036639330472</v>
          </cell>
          <cell r="Q506">
            <v>34475.66327538382</v>
          </cell>
          <cell r="R506">
            <v>24545.512157794888</v>
          </cell>
          <cell r="S506">
            <v>24352.847833869761</v>
          </cell>
          <cell r="T506">
            <v>24135.209849210718</v>
          </cell>
          <cell r="U506">
            <v>44847.455651251192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CO506">
            <v>833151.78854125855</v>
          </cell>
        </row>
        <row r="507">
          <cell r="A507">
            <v>-193170.31681242809</v>
          </cell>
          <cell r="B507">
            <v>4955.0894183847995</v>
          </cell>
          <cell r="C507">
            <v>49316.212926379871</v>
          </cell>
          <cell r="D507">
            <v>50063.170472102007</v>
          </cell>
          <cell r="E507">
            <v>29184.564098634015</v>
          </cell>
          <cell r="F507">
            <v>28877.555463722114</v>
          </cell>
          <cell r="G507">
            <v>27873.730131139455</v>
          </cell>
          <cell r="H507">
            <v>27241.068229162156</v>
          </cell>
          <cell r="I507">
            <v>28019.45947421444</v>
          </cell>
          <cell r="J507">
            <v>28416.567162932864</v>
          </cell>
          <cell r="K507">
            <v>28891.125370475085</v>
          </cell>
          <cell r="L507">
            <v>29481.438320025663</v>
          </cell>
          <cell r="M507">
            <v>30113.503987551252</v>
          </cell>
          <cell r="N507">
            <v>30464.817631952399</v>
          </cell>
          <cell r="O507">
            <v>39641.535044574448</v>
          </cell>
          <cell r="P507">
            <v>48556.039229816277</v>
          </cell>
          <cell r="Q507">
            <v>37451.292795110407</v>
          </cell>
          <cell r="R507">
            <v>25906.518589914733</v>
          </cell>
          <cell r="S507">
            <v>25642.338341089431</v>
          </cell>
          <cell r="T507">
            <v>25353.107391850899</v>
          </cell>
          <cell r="U507">
            <v>49318.738963819138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CO507">
            <v>965851.58406214043</v>
          </cell>
        </row>
        <row r="508">
          <cell r="A508">
            <v>-163910.30464554948</v>
          </cell>
          <cell r="B508">
            <v>5340.7494541450942</v>
          </cell>
          <cell r="C508">
            <v>42602.324790064376</v>
          </cell>
          <cell r="D508">
            <v>45895.171594006344</v>
          </cell>
          <cell r="E508">
            <v>24467.189286764493</v>
          </cell>
          <cell r="F508">
            <v>24493.278543989887</v>
          </cell>
          <cell r="G508">
            <v>23905.872816602518</v>
          </cell>
          <cell r="H508">
            <v>23622.887295035762</v>
          </cell>
          <cell r="I508">
            <v>24538.277202649042</v>
          </cell>
          <cell r="J508">
            <v>25116.961318135021</v>
          </cell>
          <cell r="K508">
            <v>25763.860385627515</v>
          </cell>
          <cell r="L508">
            <v>26506.356151438275</v>
          </cell>
          <cell r="M508">
            <v>27284.935576715048</v>
          </cell>
          <cell r="N508">
            <v>27814.535440919528</v>
          </cell>
          <cell r="O508">
            <v>35833.203772886838</v>
          </cell>
          <cell r="P508">
            <v>43536.404095092927</v>
          </cell>
          <cell r="Q508">
            <v>34170.694071895967</v>
          </cell>
          <cell r="R508">
            <v>24406.024010902343</v>
          </cell>
          <cell r="S508">
            <v>24220.689280432605</v>
          </cell>
          <cell r="T508">
            <v>24010.388784946343</v>
          </cell>
          <cell r="U508">
            <v>44389.198431606928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CO508">
            <v>819551.5232277473</v>
          </cell>
        </row>
        <row r="509">
          <cell r="A509">
            <v>-167278.49359858606</v>
          </cell>
          <cell r="B509">
            <v>10576.546904697956</v>
          </cell>
          <cell r="C509">
            <v>45645.775252934982</v>
          </cell>
          <cell r="D509">
            <v>45659.63517033089</v>
          </cell>
          <cell r="E509">
            <v>25010.217418060238</v>
          </cell>
          <cell r="F509">
            <v>24997.962991961838</v>
          </cell>
          <cell r="G509">
            <v>24362.622222509424</v>
          </cell>
          <cell r="H509">
            <v>24039.384628765692</v>
          </cell>
          <cell r="I509">
            <v>24939.004297488325</v>
          </cell>
          <cell r="J509">
            <v>25496.786722596051</v>
          </cell>
          <cell r="K509">
            <v>26123.847227571103</v>
          </cell>
          <cell r="L509">
            <v>26848.824870776378</v>
          </cell>
          <cell r="M509">
            <v>27610.538752132401</v>
          </cell>
          <cell r="N509">
            <v>28119.615669435982</v>
          </cell>
          <cell r="O509">
            <v>36271.589760071191</v>
          </cell>
          <cell r="P509">
            <v>44114.226124442146</v>
          </cell>
          <cell r="Q509">
            <v>34548.331521800545</v>
          </cell>
          <cell r="R509">
            <v>24578.749477873993</v>
          </cell>
          <cell r="S509">
            <v>24384.338653983446</v>
          </cell>
          <cell r="T509">
            <v>24164.952287962624</v>
          </cell>
          <cell r="U509">
            <v>44956.649458949396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CO509">
            <v>836392.46799293021</v>
          </cell>
        </row>
        <row r="510">
          <cell r="A510">
            <v>-187787.58410379491</v>
          </cell>
          <cell r="B510">
            <v>9973.6507807301969</v>
          </cell>
          <cell r="C510">
            <v>47458.236787830392</v>
          </cell>
          <cell r="D510">
            <v>49813.743318487206</v>
          </cell>
          <cell r="E510">
            <v>28316.746014556877</v>
          </cell>
          <cell r="F510">
            <v>28071.014760835445</v>
          </cell>
          <cell r="G510">
            <v>27143.794845113713</v>
          </cell>
          <cell r="H510">
            <v>26575.460137518246</v>
          </cell>
          <cell r="I510">
            <v>27379.053941537357</v>
          </cell>
          <cell r="J510">
            <v>27809.564807462419</v>
          </cell>
          <cell r="K510">
            <v>28315.827198126412</v>
          </cell>
          <cell r="L510">
            <v>28934.136015146498</v>
          </cell>
          <cell r="M510">
            <v>29593.154658344582</v>
          </cell>
          <cell r="N510">
            <v>29977.266206634529</v>
          </cell>
          <cell r="O510">
            <v>38940.94650125772</v>
          </cell>
          <cell r="P510">
            <v>47632.616707946479</v>
          </cell>
          <cell r="Q510">
            <v>36847.787029267485</v>
          </cell>
          <cell r="R510">
            <v>25630.484485639186</v>
          </cell>
          <cell r="S510">
            <v>25380.808822395062</v>
          </cell>
          <cell r="T510">
            <v>25106.098083630059</v>
          </cell>
          <cell r="U510">
            <v>48411.890432453394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CO510">
            <v>938937.92051897454</v>
          </cell>
        </row>
        <row r="511">
          <cell r="A511">
            <v>-173088.90756505716</v>
          </cell>
          <cell r="B511">
            <v>8025.228222919417</v>
          </cell>
          <cell r="C511">
            <v>46413.086706957431</v>
          </cell>
          <cell r="D511">
            <v>48887.646906487658</v>
          </cell>
          <cell r="E511">
            <v>25946.98738027479</v>
          </cell>
          <cell r="F511">
            <v>25868.58682157634</v>
          </cell>
          <cell r="G511">
            <v>25150.554005512691</v>
          </cell>
          <cell r="H511">
            <v>24757.878145206065</v>
          </cell>
          <cell r="I511">
            <v>25630.292803288394</v>
          </cell>
          <cell r="J511">
            <v>26152.018025137048</v>
          </cell>
          <cell r="K511">
            <v>26744.855313322318</v>
          </cell>
          <cell r="L511">
            <v>27439.61269701425</v>
          </cell>
          <cell r="M511">
            <v>28172.232072890685</v>
          </cell>
          <cell r="N511">
            <v>28645.905151820451</v>
          </cell>
          <cell r="O511">
            <v>37027.843075475139</v>
          </cell>
          <cell r="P511">
            <v>45111.018536114549</v>
          </cell>
          <cell r="Q511">
            <v>35199.788415633629</v>
          </cell>
          <cell r="R511">
            <v>24876.715678598259</v>
          </cell>
          <cell r="S511">
            <v>24666.647817436664</v>
          </cell>
          <cell r="T511">
            <v>24431.587547787705</v>
          </cell>
          <cell r="U511">
            <v>45935.5510053084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CO511">
            <v>865444.53782528569</v>
          </cell>
        </row>
        <row r="512">
          <cell r="A512">
            <v>-193847.04522215223</v>
          </cell>
          <cell r="B512">
            <v>4874.0718673248339</v>
          </cell>
          <cell r="C512">
            <v>50360.912494534568</v>
          </cell>
          <cell r="D512">
            <v>47680.769311965414</v>
          </cell>
          <cell r="E512">
            <v>29293.668002497754</v>
          </cell>
          <cell r="F512">
            <v>28978.95544711117</v>
          </cell>
          <cell r="G512">
            <v>27965.499121362554</v>
          </cell>
          <cell r="H512">
            <v>27324.749870020147</v>
          </cell>
          <cell r="I512">
            <v>28099.972596668333</v>
          </cell>
          <cell r="J512">
            <v>28492.880768113013</v>
          </cell>
          <cell r="K512">
            <v>28963.453059469524</v>
          </cell>
          <cell r="L512">
            <v>29550.24631003142</v>
          </cell>
          <cell r="M512">
            <v>30178.923393105179</v>
          </cell>
          <cell r="N512">
            <v>30526.11361645953</v>
          </cell>
          <cell r="O512">
            <v>39729.614500949632</v>
          </cell>
          <cell r="P512">
            <v>48672.133839850641</v>
          </cell>
          <cell r="Q512">
            <v>37527.166801732223</v>
          </cell>
          <cell r="R512">
            <v>25941.222174604423</v>
          </cell>
          <cell r="S512">
            <v>25675.218378955375</v>
          </cell>
          <cell r="T512">
            <v>25384.161918498918</v>
          </cell>
          <cell r="U512">
            <v>49432.749857116636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CO512">
            <v>969235.22611076105</v>
          </cell>
        </row>
        <row r="513">
          <cell r="A513">
            <v>-171634.86083140125</v>
          </cell>
          <cell r="B513">
            <v>8764.6494520142005</v>
          </cell>
          <cell r="C513">
            <v>44823.676393241942</v>
          </cell>
          <cell r="D513">
            <v>43196.628692083279</v>
          </cell>
          <cell r="E513">
            <v>25712.562206508264</v>
          </cell>
          <cell r="F513">
            <v>25650.71461092159</v>
          </cell>
          <cell r="G513">
            <v>24953.375346293105</v>
          </cell>
          <cell r="H513">
            <v>24578.076300318346</v>
          </cell>
          <cell r="I513">
            <v>25457.298968481969</v>
          </cell>
          <cell r="J513">
            <v>25988.047447352728</v>
          </cell>
          <cell r="K513">
            <v>26589.449040400723</v>
          </cell>
          <cell r="L513">
            <v>27291.768995346574</v>
          </cell>
          <cell r="M513">
            <v>28031.669224343597</v>
          </cell>
          <cell r="N513">
            <v>28514.202056785442</v>
          </cell>
          <cell r="O513">
            <v>36838.591901733467</v>
          </cell>
          <cell r="P513">
            <v>44861.572841076464</v>
          </cell>
          <cell r="Q513">
            <v>35036.762377547253</v>
          </cell>
          <cell r="R513">
            <v>24802.150116935445</v>
          </cell>
          <cell r="S513">
            <v>24596.000404125152</v>
          </cell>
          <cell r="T513">
            <v>24364.862503606091</v>
          </cell>
          <cell r="U513">
            <v>45690.582470490219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CO513">
            <v>858174.30415700621</v>
          </cell>
        </row>
        <row r="514">
          <cell r="A514">
            <v>-187015.67982175713</v>
          </cell>
          <cell r="B514">
            <v>8537.6273325503862</v>
          </cell>
          <cell r="C514">
            <v>48881.756269190169</v>
          </cell>
          <cell r="D514">
            <v>48785.256075789672</v>
          </cell>
          <cell r="E514">
            <v>28192.297610486123</v>
          </cell>
          <cell r="F514">
            <v>27955.353765594518</v>
          </cell>
          <cell r="G514">
            <v>27039.119357142503</v>
          </cell>
          <cell r="H514">
            <v>26480.009413153959</v>
          </cell>
          <cell r="I514">
            <v>27287.217359698145</v>
          </cell>
          <cell r="J514">
            <v>27722.518367901612</v>
          </cell>
          <cell r="K514">
            <v>28233.327258649166</v>
          </cell>
          <cell r="L514">
            <v>28855.650789226282</v>
          </cell>
          <cell r="M514">
            <v>29518.534591342854</v>
          </cell>
          <cell r="N514">
            <v>29907.34948342204</v>
          </cell>
          <cell r="O514">
            <v>38840.479447475605</v>
          </cell>
          <cell r="P514">
            <v>47500.194416641141</v>
          </cell>
          <cell r="Q514">
            <v>36761.242013918389</v>
          </cell>
          <cell r="R514">
            <v>25590.900148349494</v>
          </cell>
          <cell r="S514">
            <v>25343.304497679928</v>
          </cell>
          <cell r="T514">
            <v>25070.676012158132</v>
          </cell>
          <cell r="U514">
            <v>48281.844914236019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CO514">
            <v>935078.39910878555</v>
          </cell>
        </row>
        <row r="515">
          <cell r="A515">
            <v>-186723.49319119335</v>
          </cell>
          <cell r="B515">
            <v>8710.3442503576662</v>
          </cell>
          <cell r="C515">
            <v>45272.515074318668</v>
          </cell>
          <cell r="D515">
            <v>51851.138360807527</v>
          </cell>
          <cell r="E515">
            <v>28145.190526472361</v>
          </cell>
          <cell r="F515">
            <v>27911.572953292503</v>
          </cell>
          <cell r="G515">
            <v>26999.496856212616</v>
          </cell>
          <cell r="H515">
            <v>26443.878734537488</v>
          </cell>
          <cell r="I515">
            <v>27252.454731695543</v>
          </cell>
          <cell r="J515">
            <v>27689.568938199416</v>
          </cell>
          <cell r="K515">
            <v>28202.098802092398</v>
          </cell>
          <cell r="L515">
            <v>28825.942010243838</v>
          </cell>
          <cell r="M515">
            <v>29490.288879462532</v>
          </cell>
          <cell r="N515">
            <v>29880.88411426825</v>
          </cell>
          <cell r="O515">
            <v>38802.449952614188</v>
          </cell>
          <cell r="P515">
            <v>47450.069000824202</v>
          </cell>
          <cell r="Q515">
            <v>36728.482386830692</v>
          </cell>
          <cell r="R515">
            <v>25575.916406964738</v>
          </cell>
          <cell r="S515">
            <v>25329.10809726466</v>
          </cell>
          <cell r="T515">
            <v>25057.267800865971</v>
          </cell>
          <cell r="U515">
            <v>48232.619171262282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CO515">
            <v>933617.46595596673</v>
          </cell>
        </row>
        <row r="516">
          <cell r="A516">
            <v>-155425.08067284778</v>
          </cell>
          <cell r="B516">
            <v>7974.5159876460166</v>
          </cell>
          <cell r="C516">
            <v>38732.337482210423</v>
          </cell>
          <cell r="D516">
            <v>41645.2298907035</v>
          </cell>
          <cell r="E516">
            <v>23099.179539755351</v>
          </cell>
          <cell r="F516">
            <v>23221.865141626848</v>
          </cell>
          <cell r="G516">
            <v>22755.218544364114</v>
          </cell>
          <cell r="H516">
            <v>22573.63702730777</v>
          </cell>
          <cell r="I516">
            <v>23528.755706363881</v>
          </cell>
          <cell r="J516">
            <v>24160.095871358433</v>
          </cell>
          <cell r="K516">
            <v>24856.972730657479</v>
          </cell>
          <cell r="L516">
            <v>25643.600579305108</v>
          </cell>
          <cell r="M516">
            <v>26464.668095240158</v>
          </cell>
          <cell r="N516">
            <v>27045.969869124121</v>
          </cell>
          <cell r="O516">
            <v>34728.811074134217</v>
          </cell>
          <cell r="P516">
            <v>42080.740709293532</v>
          </cell>
          <cell r="Q516">
            <v>33219.340573740468</v>
          </cell>
          <cell r="R516">
            <v>23970.889790857196</v>
          </cell>
          <cell r="S516">
            <v>23808.419776870767</v>
          </cell>
          <cell r="T516">
            <v>23621.008628611438</v>
          </cell>
          <cell r="U516">
            <v>42959.661927665205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CO516">
            <v>777125.40336423879</v>
          </cell>
        </row>
        <row r="517">
          <cell r="A517">
            <v>-180791.93088400649</v>
          </cell>
          <cell r="B517">
            <v>10729.110474647881</v>
          </cell>
          <cell r="C517">
            <v>48218.242189029741</v>
          </cell>
          <cell r="D517">
            <v>48349.999663600829</v>
          </cell>
          <cell r="E517">
            <v>27188.888715544432</v>
          </cell>
          <cell r="F517">
            <v>27022.796435598888</v>
          </cell>
          <cell r="G517">
            <v>26195.136531515236</v>
          </cell>
          <cell r="H517">
            <v>25710.404478715362</v>
          </cell>
          <cell r="I517">
            <v>26546.752716648713</v>
          </cell>
          <cell r="J517">
            <v>27020.675926605472</v>
          </cell>
          <cell r="K517">
            <v>27568.142568482122</v>
          </cell>
          <cell r="L517">
            <v>28222.836134848738</v>
          </cell>
          <cell r="M517">
            <v>28916.884136042499</v>
          </cell>
          <cell r="N517">
            <v>29343.621386622021</v>
          </cell>
          <cell r="O517">
            <v>38030.428598159924</v>
          </cell>
          <cell r="P517">
            <v>46432.493259872848</v>
          </cell>
          <cell r="Q517">
            <v>36063.442481151877</v>
          </cell>
          <cell r="R517">
            <v>25271.737548929901</v>
          </cell>
          <cell r="S517">
            <v>25040.912728987067</v>
          </cell>
          <cell r="T517">
            <v>24785.073140369903</v>
          </cell>
          <cell r="U517">
            <v>47233.307323889981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CO517">
            <v>903959.6544200324</v>
          </cell>
        </row>
        <row r="518">
          <cell r="A518">
            <v>-195588.37995778036</v>
          </cell>
          <cell r="B518">
            <v>3617.8160298588773</v>
          </cell>
          <cell r="C518">
            <v>46436.627643314234</v>
          </cell>
          <cell r="D518">
            <v>47561.385084319088</v>
          </cell>
          <cell r="E518">
            <v>29574.41049071122</v>
          </cell>
          <cell r="F518">
            <v>29239.87446680935</v>
          </cell>
          <cell r="G518">
            <v>28201.635994048047</v>
          </cell>
          <cell r="H518">
            <v>27540.076647891801</v>
          </cell>
          <cell r="I518">
            <v>28307.146249774123</v>
          </cell>
          <cell r="J518">
            <v>28689.248364908795</v>
          </cell>
          <cell r="K518">
            <v>29149.564231077144</v>
          </cell>
          <cell r="L518">
            <v>29727.300710828</v>
          </cell>
          <cell r="M518">
            <v>30347.258402598738</v>
          </cell>
          <cell r="N518">
            <v>30683.838377889559</v>
          </cell>
          <cell r="O518">
            <v>39956.257589487926</v>
          </cell>
          <cell r="P518">
            <v>48970.86457756946</v>
          </cell>
          <cell r="Q518">
            <v>37722.40323833422</v>
          </cell>
          <cell r="R518">
            <v>26030.520269087632</v>
          </cell>
          <cell r="S518">
            <v>25759.824184212011</v>
          </cell>
          <cell r="T518">
            <v>25464.070379816178</v>
          </cell>
          <cell r="U518">
            <v>49726.118845156016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CO518">
            <v>977941.89978890179</v>
          </cell>
        </row>
        <row r="519">
          <cell r="A519">
            <v>-167188.05628774318</v>
          </cell>
          <cell r="B519">
            <v>9451.9953650510361</v>
          </cell>
          <cell r="C519">
            <v>44689.638094170587</v>
          </cell>
          <cell r="D519">
            <v>44325.919800677235</v>
          </cell>
          <cell r="E519">
            <v>24995.636880984792</v>
          </cell>
          <cell r="F519">
            <v>24984.411999147902</v>
          </cell>
          <cell r="G519">
            <v>24350.358306032133</v>
          </cell>
          <cell r="H519">
            <v>24028.201497605136</v>
          </cell>
          <cell r="I519">
            <v>24928.244603972169</v>
          </cell>
          <cell r="J519">
            <v>25486.588248386986</v>
          </cell>
          <cell r="K519">
            <v>26114.181427231997</v>
          </cell>
          <cell r="L519">
            <v>26839.629439505603</v>
          </cell>
          <cell r="M519">
            <v>27601.796167913795</v>
          </cell>
          <cell r="N519">
            <v>28111.424135100198</v>
          </cell>
          <cell r="O519">
            <v>36259.818909223737</v>
          </cell>
          <cell r="P519">
            <v>44098.711356355067</v>
          </cell>
          <cell r="Q519">
            <v>34538.191795104976</v>
          </cell>
          <cell r="R519">
            <v>24574.111725371171</v>
          </cell>
          <cell r="S519">
            <v>24379.944598462418</v>
          </cell>
          <cell r="T519">
            <v>24160.802191943061</v>
          </cell>
          <cell r="U519">
            <v>44941.413156691851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CO519">
            <v>835940.28143871587</v>
          </cell>
        </row>
        <row r="520">
          <cell r="A520">
            <v>-157704.8309873945</v>
          </cell>
          <cell r="B520">
            <v>11575.981863795139</v>
          </cell>
          <cell r="C520">
            <v>40411.608499318201</v>
          </cell>
          <cell r="D520">
            <v>42050.119659698452</v>
          </cell>
          <cell r="E520">
            <v>23466.726779649049</v>
          </cell>
          <cell r="F520">
            <v>23563.459554842346</v>
          </cell>
          <cell r="G520">
            <v>23064.368243595236</v>
          </cell>
          <cell r="H520">
            <v>22855.542211612454</v>
          </cell>
          <cell r="I520">
            <v>23799.986843703598</v>
          </cell>
          <cell r="J520">
            <v>24417.179751558477</v>
          </cell>
          <cell r="K520">
            <v>25100.628929165359</v>
          </cell>
          <cell r="L520">
            <v>25875.399680103816</v>
          </cell>
          <cell r="M520">
            <v>26685.051794588755</v>
          </cell>
          <cell r="N520">
            <v>27252.462662913313</v>
          </cell>
          <cell r="O520">
            <v>35025.531539081858</v>
          </cell>
          <cell r="P520">
            <v>42471.838112535574</v>
          </cell>
          <cell r="Q520">
            <v>33474.943542341272</v>
          </cell>
          <cell r="R520">
            <v>24087.798593525164</v>
          </cell>
          <cell r="S520">
            <v>23919.185448283431</v>
          </cell>
          <cell r="T520">
            <v>23725.624551153858</v>
          </cell>
          <cell r="U520">
            <v>43343.739743996208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CO520">
            <v>788524.15493697242</v>
          </cell>
        </row>
        <row r="521">
          <cell r="A521">
            <v>-187261.90368263432</v>
          </cell>
          <cell r="B521">
            <v>7964.1778007035464</v>
          </cell>
          <cell r="C521">
            <v>45431.530954088623</v>
          </cell>
          <cell r="D521">
            <v>44711.225116415182</v>
          </cell>
          <cell r="E521">
            <v>28231.994457936366</v>
          </cell>
          <cell r="F521">
            <v>27992.247584509532</v>
          </cell>
          <cell r="G521">
            <v>27072.508992861796</v>
          </cell>
          <cell r="H521">
            <v>26510.45651187261</v>
          </cell>
          <cell r="I521">
            <v>27316.511610651665</v>
          </cell>
          <cell r="J521">
            <v>27750.284647896486</v>
          </cell>
          <cell r="K521">
            <v>28259.643285251026</v>
          </cell>
          <cell r="L521">
            <v>28880.686192964255</v>
          </cell>
          <cell r="M521">
            <v>29542.337077510558</v>
          </cell>
          <cell r="N521">
            <v>29929.651685819248</v>
          </cell>
          <cell r="O521">
            <v>38872.5266668638</v>
          </cell>
          <cell r="P521">
            <v>47542.43479357662</v>
          </cell>
          <cell r="Q521">
            <v>36788.848348427389</v>
          </cell>
          <cell r="R521">
            <v>25603.526854256605</v>
          </cell>
          <cell r="S521">
            <v>25355.267716236791</v>
          </cell>
          <cell r="T521">
            <v>25081.975028630899</v>
          </cell>
          <cell r="U521">
            <v>48323.327142448135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CO521">
            <v>936309.51841317152</v>
          </cell>
        </row>
        <row r="522">
          <cell r="A522">
            <v>-196517.90079795735</v>
          </cell>
          <cell r="B522">
            <v>9516.8445249382494</v>
          </cell>
          <cell r="C522">
            <v>49047.324087416884</v>
          </cell>
          <cell r="D522">
            <v>49744.271408947941</v>
          </cell>
          <cell r="E522">
            <v>29724.270243795007</v>
          </cell>
          <cell r="F522">
            <v>29379.152493857277</v>
          </cell>
          <cell r="G522">
            <v>28327.685362847711</v>
          </cell>
          <cell r="H522">
            <v>27655.017631601004</v>
          </cell>
          <cell r="I522">
            <v>28417.735112533905</v>
          </cell>
          <cell r="J522">
            <v>28794.068977409537</v>
          </cell>
          <cell r="K522">
            <v>29248.909985261686</v>
          </cell>
          <cell r="L522">
            <v>29821.811979694634</v>
          </cell>
          <cell r="M522">
            <v>30437.115278622623</v>
          </cell>
          <cell r="N522">
            <v>30768.031525686791</v>
          </cell>
          <cell r="O522">
            <v>40077.239196164694</v>
          </cell>
          <cell r="P522">
            <v>49130.326420619996</v>
          </cell>
          <cell r="Q522">
            <v>37826.620039888876</v>
          </cell>
          <cell r="R522">
            <v>26078.187405171047</v>
          </cell>
          <cell r="S522">
            <v>25804.986586119463</v>
          </cell>
          <cell r="T522">
            <v>25506.72534935244</v>
          </cell>
          <cell r="U522">
            <v>49882.718597441242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CO522">
            <v>982589.50398978672</v>
          </cell>
        </row>
        <row r="523">
          <cell r="A523">
            <v>-170246.13370709008</v>
          </cell>
          <cell r="B523">
            <v>9338.9955810834144</v>
          </cell>
          <cell r="C523">
            <v>44875.364249177015</v>
          </cell>
          <cell r="D523">
            <v>41676.04039570954</v>
          </cell>
          <cell r="E523">
            <v>25488.668029041059</v>
          </cell>
          <cell r="F523">
            <v>25442.629793861364</v>
          </cell>
          <cell r="G523">
            <v>24765.054471829171</v>
          </cell>
          <cell r="H523">
            <v>24406.351627914599</v>
          </cell>
          <cell r="I523">
            <v>25292.076472413952</v>
          </cell>
          <cell r="J523">
            <v>25831.44285983326</v>
          </cell>
          <cell r="K523">
            <v>26441.02402661075</v>
          </cell>
          <cell r="L523">
            <v>27150.566822189256</v>
          </cell>
          <cell r="M523">
            <v>27897.420829206378</v>
          </cell>
          <cell r="N523">
            <v>28388.415411695401</v>
          </cell>
          <cell r="O523">
            <v>36657.842389218182</v>
          </cell>
          <cell r="P523">
            <v>44623.332903718299</v>
          </cell>
          <cell r="Q523">
            <v>34881.059898514635</v>
          </cell>
          <cell r="R523">
            <v>24730.934236713911</v>
          </cell>
          <cell r="S523">
            <v>24528.526658710238</v>
          </cell>
          <cell r="T523">
            <v>24301.134924167898</v>
          </cell>
          <cell r="U523">
            <v>45456.61856752148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CO523">
            <v>851230.66853545036</v>
          </cell>
        </row>
        <row r="524">
          <cell r="A524">
            <v>-166934.12037602995</v>
          </cell>
          <cell r="B524">
            <v>6705.1226419309314</v>
          </cell>
          <cell r="C524">
            <v>46060.354298449223</v>
          </cell>
          <cell r="D524">
            <v>45797.125379185993</v>
          </cell>
          <cell r="E524">
            <v>24954.696676759537</v>
          </cell>
          <cell r="F524">
            <v>24946.362617949322</v>
          </cell>
          <cell r="G524">
            <v>24315.92286359398</v>
          </cell>
          <cell r="H524">
            <v>23996.800756244782</v>
          </cell>
          <cell r="I524">
            <v>24898.032819064822</v>
          </cell>
          <cell r="J524">
            <v>25457.95229247168</v>
          </cell>
          <cell r="K524">
            <v>26087.041148527846</v>
          </cell>
          <cell r="L524">
            <v>26813.809894435231</v>
          </cell>
          <cell r="M524">
            <v>27577.248156991773</v>
          </cell>
          <cell r="N524">
            <v>28088.423398783343</v>
          </cell>
          <cell r="O524">
            <v>36226.767929338006</v>
          </cell>
          <cell r="P524">
            <v>44055.147956000554</v>
          </cell>
          <cell r="Q524">
            <v>34509.720794375557</v>
          </cell>
          <cell r="R524">
            <v>24561.089534649916</v>
          </cell>
          <cell r="S524">
            <v>24367.606676376243</v>
          </cell>
          <cell r="T524">
            <v>24149.149275612304</v>
          </cell>
          <cell r="U524">
            <v>44898.63165126284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CO524">
            <v>834670.60188014968</v>
          </cell>
        </row>
        <row r="525">
          <cell r="A525">
            <v>-172759.10563217959</v>
          </cell>
          <cell r="B525">
            <v>7568.3866683736705</v>
          </cell>
          <cell r="C525">
            <v>45239.905403763318</v>
          </cell>
          <cell r="D525">
            <v>42481.384869505418</v>
          </cell>
          <cell r="E525">
            <v>25893.815859969727</v>
          </cell>
          <cell r="F525">
            <v>25819.169788044128</v>
          </cell>
          <cell r="G525">
            <v>25105.830612909427</v>
          </cell>
          <cell r="H525">
            <v>24717.096102506766</v>
          </cell>
          <cell r="I525">
            <v>25591.054930272032</v>
          </cell>
          <cell r="J525">
            <v>26114.826776577582</v>
          </cell>
          <cell r="K525">
            <v>26709.606591252727</v>
          </cell>
          <cell r="L525">
            <v>27406.079291625545</v>
          </cell>
          <cell r="M525">
            <v>28140.350085834492</v>
          </cell>
          <cell r="N525">
            <v>28616.032703911296</v>
          </cell>
          <cell r="O525">
            <v>36984.917768155479</v>
          </cell>
          <cell r="P525">
            <v>45054.440112280332</v>
          </cell>
          <cell r="Q525">
            <v>35162.811404354856</v>
          </cell>
          <cell r="R525">
            <v>24859.802971603829</v>
          </cell>
          <cell r="S525">
            <v>24650.623811520163</v>
          </cell>
          <cell r="T525">
            <v>24416.453200291784</v>
          </cell>
          <cell r="U525">
            <v>45879.988075722096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CO525">
            <v>863795.5281608979</v>
          </cell>
        </row>
        <row r="526">
          <cell r="A526">
            <v>-165115.68682448068</v>
          </cell>
          <cell r="B526">
            <v>8363.5690334239625</v>
          </cell>
          <cell r="C526">
            <v>46922.069642960239</v>
          </cell>
          <cell r="D526">
            <v>43822.736306905019</v>
          </cell>
          <cell r="E526">
            <v>24661.524118107991</v>
          </cell>
          <cell r="F526">
            <v>24673.891225775747</v>
          </cell>
          <cell r="G526">
            <v>24069.330865362317</v>
          </cell>
          <cell r="H526">
            <v>23771.94023436022</v>
          </cell>
          <cell r="I526">
            <v>24681.686407259949</v>
          </cell>
          <cell r="J526">
            <v>25252.890382693608</v>
          </cell>
          <cell r="K526">
            <v>25892.689774352089</v>
          </cell>
          <cell r="L526">
            <v>26628.916285945976</v>
          </cell>
          <cell r="M526">
            <v>27401.459996967053</v>
          </cell>
          <cell r="N526">
            <v>27923.715262991645</v>
          </cell>
          <cell r="O526">
            <v>35990.090059200702</v>
          </cell>
          <cell r="P526">
            <v>43743.190705488858</v>
          </cell>
          <cell r="Q526">
            <v>34305.840127701944</v>
          </cell>
          <cell r="R526">
            <v>24467.837704444515</v>
          </cell>
          <cell r="S526">
            <v>24279.254889791802</v>
          </cell>
          <cell r="T526">
            <v>24065.702811162409</v>
          </cell>
          <cell r="U526">
            <v>44592.273545655364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CO526">
            <v>825578.43412240339</v>
          </cell>
        </row>
        <row r="527">
          <cell r="A527">
            <v>-190245.48754567758</v>
          </cell>
          <cell r="B527">
            <v>6942.0067029612546</v>
          </cell>
          <cell r="C527">
            <v>49107.253066571226</v>
          </cell>
          <cell r="D527">
            <v>49644.986928737184</v>
          </cell>
          <cell r="E527">
            <v>28713.015562245862</v>
          </cell>
          <cell r="F527">
            <v>28439.303374992989</v>
          </cell>
          <cell r="G527">
            <v>27477.103324094445</v>
          </cell>
          <cell r="H527">
            <v>26879.395054586043</v>
          </cell>
          <cell r="I527">
            <v>27671.480678693159</v>
          </cell>
          <cell r="J527">
            <v>28086.738737416126</v>
          </cell>
          <cell r="K527">
            <v>28578.524128192541</v>
          </cell>
          <cell r="L527">
            <v>29184.049263997775</v>
          </cell>
          <cell r="M527">
            <v>29830.760438989601</v>
          </cell>
          <cell r="N527">
            <v>30199.895564481296</v>
          </cell>
          <cell r="O527">
            <v>39260.854452324966</v>
          </cell>
          <cell r="P527">
            <v>48054.276767561809</v>
          </cell>
          <cell r="Q527">
            <v>37123.364320460503</v>
          </cell>
          <cell r="R527">
            <v>25756.52923125471</v>
          </cell>
          <cell r="S527">
            <v>25500.230376269028</v>
          </cell>
          <cell r="T527">
            <v>25218.889311007806</v>
          </cell>
          <cell r="U527">
            <v>48825.98235326077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CO527">
            <v>951227.43772838789</v>
          </cell>
        </row>
        <row r="528">
          <cell r="A528">
            <v>-189005.1291463552</v>
          </cell>
          <cell r="B528">
            <v>7680.6303562156827</v>
          </cell>
          <cell r="C528">
            <v>48131.295466253752</v>
          </cell>
          <cell r="D528">
            <v>48336.015709264335</v>
          </cell>
          <cell r="E528">
            <v>28513.041774221274</v>
          </cell>
          <cell r="F528">
            <v>28253.449908107134</v>
          </cell>
          <cell r="G528">
            <v>27308.902261178555</v>
          </cell>
          <cell r="H528">
            <v>26726.017089931898</v>
          </cell>
          <cell r="I528">
            <v>27523.910211343908</v>
          </cell>
          <cell r="J528">
            <v>27946.865459144559</v>
          </cell>
          <cell r="K528">
            <v>28445.956534961755</v>
          </cell>
          <cell r="L528">
            <v>29057.932838090921</v>
          </cell>
          <cell r="M528">
            <v>29710.854863884786</v>
          </cell>
          <cell r="N528">
            <v>30087.547703603122</v>
          </cell>
          <cell r="O528">
            <v>39099.415842754286</v>
          </cell>
          <cell r="P528">
            <v>47841.489890872268</v>
          </cell>
          <cell r="Q528">
            <v>36984.296771276349</v>
          </cell>
          <cell r="R528">
            <v>25692.921907935772</v>
          </cell>
          <cell r="S528">
            <v>25439.965385837102</v>
          </cell>
          <cell r="T528">
            <v>25161.970253951324</v>
          </cell>
          <cell r="U528">
            <v>48617.014668317541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CO528">
            <v>945025.64573177591</v>
          </cell>
        </row>
        <row r="529">
          <cell r="A529">
            <v>-164881.97858256917</v>
          </cell>
          <cell r="B529">
            <v>8637.1270912767286</v>
          </cell>
          <cell r="C529">
            <v>42899.629912604098</v>
          </cell>
          <cell r="D529">
            <v>41257.350497998414</v>
          </cell>
          <cell r="E529">
            <v>24623.845071105941</v>
          </cell>
          <cell r="F529">
            <v>24638.872728684131</v>
          </cell>
          <cell r="G529">
            <v>24037.638432979016</v>
          </cell>
          <cell r="H529">
            <v>23743.040769103325</v>
          </cell>
          <cell r="I529">
            <v>24653.881190234701</v>
          </cell>
          <cell r="J529">
            <v>25226.535469490176</v>
          </cell>
          <cell r="K529">
            <v>25867.711397807616</v>
          </cell>
          <cell r="L529">
            <v>26605.153437892528</v>
          </cell>
          <cell r="M529">
            <v>27378.867396982692</v>
          </cell>
          <cell r="N529">
            <v>27902.546686987625</v>
          </cell>
          <cell r="O529">
            <v>35959.671807798491</v>
          </cell>
          <cell r="P529">
            <v>43703.097417226287</v>
          </cell>
          <cell r="Q529">
            <v>34279.637029916208</v>
          </cell>
          <cell r="R529">
            <v>24455.852817081599</v>
          </cell>
          <cell r="S529">
            <v>24267.899764555128</v>
          </cell>
          <cell r="T529">
            <v>24054.97812645587</v>
          </cell>
          <cell r="U529">
            <v>44552.899869231391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CO529">
            <v>824409.89291284571</v>
          </cell>
        </row>
        <row r="530">
          <cell r="A530">
            <v>-162557.53268067306</v>
          </cell>
          <cell r="B530">
            <v>8109.7761771995793</v>
          </cell>
          <cell r="C530">
            <v>41121.310652692453</v>
          </cell>
          <cell r="D530">
            <v>41674.138618576762</v>
          </cell>
          <cell r="E530">
            <v>24249.091893061501</v>
          </cell>
          <cell r="F530">
            <v>24290.581194807659</v>
          </cell>
          <cell r="G530">
            <v>23722.427707108989</v>
          </cell>
          <cell r="H530">
            <v>23455.608699810982</v>
          </cell>
          <cell r="I530">
            <v>24377.332437666009</v>
          </cell>
          <cell r="J530">
            <v>24964.411337754718</v>
          </cell>
          <cell r="K530">
            <v>25619.278203839167</v>
          </cell>
          <cell r="L530">
            <v>26368.809805663812</v>
          </cell>
          <cell r="M530">
            <v>27154.162970569589</v>
          </cell>
          <cell r="N530">
            <v>27692.005503932742</v>
          </cell>
          <cell r="O530">
            <v>35657.133997251811</v>
          </cell>
          <cell r="P530">
            <v>43304.332363699432</v>
          </cell>
          <cell r="Q530">
            <v>34019.022843754923</v>
          </cell>
          <cell r="R530">
            <v>24336.651961828677</v>
          </cell>
          <cell r="S530">
            <v>24154.962479562564</v>
          </cell>
          <cell r="T530">
            <v>23948.311159080069</v>
          </cell>
          <cell r="U530">
            <v>44161.292024949566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CO530">
            <v>812787.66340336518</v>
          </cell>
        </row>
        <row r="531">
          <cell r="A531">
            <v>-156663.85312167346</v>
          </cell>
          <cell r="B531">
            <v>8399.9268671973041</v>
          </cell>
          <cell r="C531">
            <v>40568.771467558516</v>
          </cell>
          <cell r="D531">
            <v>41697.943061286409</v>
          </cell>
          <cell r="E531">
            <v>23298.897636740294</v>
          </cell>
          <cell r="F531">
            <v>23407.480972037782</v>
          </cell>
          <cell r="G531">
            <v>22923.204541570434</v>
          </cell>
          <cell r="H531">
            <v>22726.818879403188</v>
          </cell>
          <cell r="I531">
            <v>23676.137486752865</v>
          </cell>
          <cell r="J531">
            <v>24299.790304471106</v>
          </cell>
          <cell r="K531">
            <v>24989.370819944277</v>
          </cell>
          <cell r="L531">
            <v>25769.555749877851</v>
          </cell>
          <cell r="M531">
            <v>26584.420356345814</v>
          </cell>
          <cell r="N531">
            <v>27158.174079468976</v>
          </cell>
          <cell r="O531">
            <v>34890.043264622152</v>
          </cell>
          <cell r="P531">
            <v>42293.255511836665</v>
          </cell>
          <cell r="Q531">
            <v>33358.230307989157</v>
          </cell>
          <cell r="R531">
            <v>24034.41578440406</v>
          </cell>
          <cell r="S531">
            <v>23868.607711113487</v>
          </cell>
          <cell r="T531">
            <v>23677.854907665402</v>
          </cell>
          <cell r="U531">
            <v>43168.362421767612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CO531">
            <v>783319.26560836728</v>
          </cell>
        </row>
        <row r="532">
          <cell r="A532">
            <v>-198381.57295443534</v>
          </cell>
          <cell r="B532">
            <v>7291.4937105660501</v>
          </cell>
          <cell r="C532">
            <v>50350.11003737725</v>
          </cell>
          <cell r="D532">
            <v>46841.371014465622</v>
          </cell>
          <cell r="E532">
            <v>30024.736287295338</v>
          </cell>
          <cell r="F532">
            <v>29658.402371642325</v>
          </cell>
          <cell r="G532">
            <v>28580.412024607431</v>
          </cell>
          <cell r="H532">
            <v>27885.472185945444</v>
          </cell>
          <cell r="I532">
            <v>28639.46374457061</v>
          </cell>
          <cell r="J532">
            <v>29004.232373966937</v>
          </cell>
          <cell r="K532">
            <v>29448.09639177948</v>
          </cell>
          <cell r="L532">
            <v>30011.305332233533</v>
          </cell>
          <cell r="M532">
            <v>30617.276659277617</v>
          </cell>
          <cell r="N532">
            <v>30936.837235611652</v>
          </cell>
          <cell r="O532">
            <v>40319.805088249996</v>
          </cell>
          <cell r="P532">
            <v>49450.044477567775</v>
          </cell>
          <cell r="Q532">
            <v>38035.572806626151</v>
          </cell>
          <cell r="R532">
            <v>26173.759134666776</v>
          </cell>
          <cell r="S532">
            <v>25895.536369746274</v>
          </cell>
          <cell r="T532">
            <v>25592.247777279117</v>
          </cell>
          <cell r="U532">
            <v>50196.698215143173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CO532">
            <v>991907.8647721766</v>
          </cell>
        </row>
        <row r="533">
          <cell r="A533">
            <v>-174048.53376618263</v>
          </cell>
          <cell r="B533">
            <v>6343.7733880325104</v>
          </cell>
          <cell r="C533">
            <v>45072.665826757802</v>
          </cell>
          <cell r="D533">
            <v>44703.121409237458</v>
          </cell>
          <cell r="E533">
            <v>26101.700797486548</v>
          </cell>
          <cell r="F533">
            <v>26012.37579135417</v>
          </cell>
          <cell r="G533">
            <v>25280.685866690423</v>
          </cell>
          <cell r="H533">
            <v>24876.541842438979</v>
          </cell>
          <cell r="I533">
            <v>25744.463422891538</v>
          </cell>
          <cell r="J533">
            <v>26260.233572143472</v>
          </cell>
          <cell r="K533">
            <v>26847.418682066163</v>
          </cell>
          <cell r="L533">
            <v>27537.18500092149</v>
          </cell>
          <cell r="M533">
            <v>28264.999237279873</v>
          </cell>
          <cell r="N533">
            <v>28732.82515090947</v>
          </cell>
          <cell r="O533">
            <v>37152.743039632107</v>
          </cell>
          <cell r="P533">
            <v>45275.645036195849</v>
          </cell>
          <cell r="Q533">
            <v>35307.380595439296</v>
          </cell>
          <cell r="R533">
            <v>24925.926659935212</v>
          </cell>
          <cell r="S533">
            <v>24713.272941159456</v>
          </cell>
          <cell r="T533">
            <v>24475.624028311882</v>
          </cell>
          <cell r="U533">
            <v>46097.222717105702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CO533">
            <v>870242.66883091314</v>
          </cell>
        </row>
        <row r="534">
          <cell r="A534">
            <v>-159373.72020621542</v>
          </cell>
          <cell r="B534">
            <v>4599.8635576024826</v>
          </cell>
          <cell r="C534">
            <v>42512.087840722859</v>
          </cell>
          <cell r="D534">
            <v>41935.044764052</v>
          </cell>
          <cell r="E534">
            <v>23735.789414338527</v>
          </cell>
          <cell r="F534">
            <v>23813.523445517916</v>
          </cell>
          <cell r="G534">
            <v>23290.681009847227</v>
          </cell>
          <cell r="H534">
            <v>23061.910654601073</v>
          </cell>
          <cell r="I534">
            <v>23998.541359970739</v>
          </cell>
          <cell r="J534">
            <v>24605.377780641131</v>
          </cell>
          <cell r="K534">
            <v>25278.997235639159</v>
          </cell>
          <cell r="L534">
            <v>26045.088008596096</v>
          </cell>
          <cell r="M534">
            <v>26846.383488458741</v>
          </cell>
          <cell r="N534">
            <v>27403.625531548612</v>
          </cell>
          <cell r="O534">
            <v>35242.745495274656</v>
          </cell>
          <cell r="P534">
            <v>42758.140623654705</v>
          </cell>
          <cell r="Q534">
            <v>33662.057471386302</v>
          </cell>
          <cell r="R534">
            <v>24173.381580009605</v>
          </cell>
          <cell r="S534">
            <v>24000.271360918923</v>
          </cell>
          <cell r="T534">
            <v>23802.208545521054</v>
          </cell>
          <cell r="U534">
            <v>43624.903572672629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CO534">
            <v>796868.60103107709</v>
          </cell>
        </row>
        <row r="535">
          <cell r="A535">
            <v>-164947.7925251585</v>
          </cell>
          <cell r="B535">
            <v>9352.9322267732059</v>
          </cell>
          <cell r="C535">
            <v>41780.896125412255</v>
          </cell>
          <cell r="D535">
            <v>47776.497168868038</v>
          </cell>
          <cell r="E535">
            <v>24634.455765088998</v>
          </cell>
          <cell r="F535">
            <v>24648.734192440512</v>
          </cell>
          <cell r="G535">
            <v>24046.563252695662</v>
          </cell>
          <cell r="H535">
            <v>23751.179068941448</v>
          </cell>
          <cell r="I535">
            <v>24661.71134180318</v>
          </cell>
          <cell r="J535">
            <v>25233.957204942628</v>
          </cell>
          <cell r="K535">
            <v>25874.74549051404</v>
          </cell>
          <cell r="L535">
            <v>26611.8452289255</v>
          </cell>
          <cell r="M535">
            <v>27385.229637638564</v>
          </cell>
          <cell r="N535">
            <v>27908.507912122077</v>
          </cell>
          <cell r="O535">
            <v>35968.237808873484</v>
          </cell>
          <cell r="P535">
            <v>43714.38797912663</v>
          </cell>
          <cell r="Q535">
            <v>34287.01601304159</v>
          </cell>
          <cell r="R535">
            <v>24459.227848626819</v>
          </cell>
          <cell r="S535">
            <v>24271.097450500252</v>
          </cell>
          <cell r="T535">
            <v>24057.998275757316</v>
          </cell>
          <cell r="U535">
            <v>44563.987783198711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CO535">
            <v>824738.96262579248</v>
          </cell>
        </row>
        <row r="536">
          <cell r="A536">
            <v>-184560.50359763668</v>
          </cell>
          <cell r="B536">
            <v>8178.7197912918054</v>
          </cell>
          <cell r="C536">
            <v>47176.590019274707</v>
          </cell>
          <cell r="D536">
            <v>45020.502610272219</v>
          </cell>
          <cell r="E536">
            <v>27796.467751895696</v>
          </cell>
          <cell r="F536">
            <v>27587.473793710247</v>
          </cell>
          <cell r="G536">
            <v>26706.180707500418</v>
          </cell>
          <cell r="H536">
            <v>26176.411733379566</v>
          </cell>
          <cell r="I536">
            <v>26995.115090696003</v>
          </cell>
          <cell r="J536">
            <v>27445.65198203289</v>
          </cell>
          <cell r="K536">
            <v>27970.92180941243</v>
          </cell>
          <cell r="L536">
            <v>28606.014836805516</v>
          </cell>
          <cell r="M536">
            <v>29281.192451121773</v>
          </cell>
          <cell r="N536">
            <v>29684.967148598625</v>
          </cell>
          <cell r="O536">
            <v>38520.926456913083</v>
          </cell>
          <cell r="P536">
            <v>47079.002218693837</v>
          </cell>
          <cell r="Q536">
            <v>36485.970495226618</v>
          </cell>
          <cell r="R536">
            <v>25464.995258296723</v>
          </cell>
          <cell r="S536">
            <v>25224.015450469</v>
          </cell>
          <cell r="T536">
            <v>24958.009934627029</v>
          </cell>
          <cell r="U536">
            <v>47868.21245771143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CO536">
            <v>922802.5179881833</v>
          </cell>
        </row>
        <row r="537">
          <cell r="A537">
            <v>-187578.48092934932</v>
          </cell>
          <cell r="B537">
            <v>6833.5076276800537</v>
          </cell>
          <cell r="C537">
            <v>44743.745988330586</v>
          </cell>
          <cell r="D537">
            <v>46517.345848186858</v>
          </cell>
          <cell r="E537">
            <v>28283.033860146643</v>
          </cell>
          <cell r="F537">
            <v>28039.68305063869</v>
          </cell>
          <cell r="G537">
            <v>27115.439027778921</v>
          </cell>
          <cell r="H537">
            <v>26549.603240578908</v>
          </cell>
          <cell r="I537">
            <v>27354.17608914071</v>
          </cell>
          <cell r="J537">
            <v>27785.984569264525</v>
          </cell>
          <cell r="K537">
            <v>28293.478573254601</v>
          </cell>
          <cell r="L537">
            <v>28912.874946554177</v>
          </cell>
          <cell r="M537">
            <v>29572.940632784019</v>
          </cell>
          <cell r="N537">
            <v>29958.326282202499</v>
          </cell>
          <cell r="O537">
            <v>38913.730717692393</v>
          </cell>
          <cell r="P537">
            <v>47596.744486320487</v>
          </cell>
          <cell r="Q537">
            <v>36824.342623188786</v>
          </cell>
          <cell r="R537">
            <v>25619.761380743628</v>
          </cell>
          <cell r="S537">
            <v>25370.64917755848</v>
          </cell>
          <cell r="T537">
            <v>25096.50250583289</v>
          </cell>
          <cell r="U537">
            <v>48376.662061120092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CO537">
            <v>937892.40464674658</v>
          </cell>
        </row>
        <row r="538">
          <cell r="A538">
            <v>-200210.69458992477</v>
          </cell>
          <cell r="B538">
            <v>11180.662859427423</v>
          </cell>
          <cell r="C538">
            <v>50349.67696930388</v>
          </cell>
          <cell r="D538">
            <v>49201.94710156972</v>
          </cell>
          <cell r="E538">
            <v>30319.632006473141</v>
          </cell>
          <cell r="F538">
            <v>29932.475250495554</v>
          </cell>
          <cell r="G538">
            <v>28828.453399954778</v>
          </cell>
          <cell r="H538">
            <v>28111.65435531651</v>
          </cell>
          <cell r="I538">
            <v>28857.081761052803</v>
          </cell>
          <cell r="J538">
            <v>29210.499562267702</v>
          </cell>
          <cell r="K538">
            <v>29643.59009188701</v>
          </cell>
          <cell r="L538">
            <v>30197.285677384585</v>
          </cell>
          <cell r="M538">
            <v>30794.098037485412</v>
          </cell>
          <cell r="N538">
            <v>31102.513465276934</v>
          </cell>
          <cell r="O538">
            <v>40557.874063902826</v>
          </cell>
          <cell r="P538">
            <v>49763.83529811904</v>
          </cell>
          <cell r="Q538">
            <v>38240.651808909766</v>
          </cell>
          <cell r="R538">
            <v>26267.559064849775</v>
          </cell>
          <cell r="S538">
            <v>25984.407455653301</v>
          </cell>
          <cell r="T538">
            <v>25676.184709371133</v>
          </cell>
          <cell r="U538">
            <v>50504.85698107467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CO538">
            <v>1001053.4729496237</v>
          </cell>
        </row>
        <row r="539">
          <cell r="A539">
            <v>-193798.63796656302</v>
          </cell>
          <cell r="B539">
            <v>7913.9573700635519</v>
          </cell>
          <cell r="C539">
            <v>46966.346587844571</v>
          </cell>
          <cell r="D539">
            <v>48025.170317913129</v>
          </cell>
          <cell r="E539">
            <v>29285.863659596886</v>
          </cell>
          <cell r="F539">
            <v>28971.702175573926</v>
          </cell>
          <cell r="G539">
            <v>27958.934767183069</v>
          </cell>
          <cell r="H539">
            <v>27318.764014366796</v>
          </cell>
          <cell r="I539">
            <v>28094.21338922123</v>
          </cell>
          <cell r="J539">
            <v>28487.421957550716</v>
          </cell>
          <cell r="K539">
            <v>28958.279366630377</v>
          </cell>
          <cell r="L539">
            <v>29545.324385798864</v>
          </cell>
          <cell r="M539">
            <v>30174.243858686845</v>
          </cell>
          <cell r="N539">
            <v>30521.729035664699</v>
          </cell>
          <cell r="O539">
            <v>39723.314063882652</v>
          </cell>
          <cell r="P539">
            <v>48663.829442725233</v>
          </cell>
          <cell r="Q539">
            <v>37521.739436221447</v>
          </cell>
          <cell r="R539">
            <v>25938.739782451499</v>
          </cell>
          <cell r="S539">
            <v>25672.866427457688</v>
          </cell>
          <cell r="T539">
            <v>25381.940548172104</v>
          </cell>
          <cell r="U539">
            <v>49424.594510935509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CO539">
            <v>968993.18983281509</v>
          </cell>
        </row>
        <row r="540">
          <cell r="A540">
            <v>-162959.90305418111</v>
          </cell>
          <cell r="B540">
            <v>9259.9451362844629</v>
          </cell>
          <cell r="C540">
            <v>44495.349794402282</v>
          </cell>
          <cell r="D540">
            <v>43744.442598039648</v>
          </cell>
          <cell r="E540">
            <v>24313.963084987292</v>
          </cell>
          <cell r="F540">
            <v>24350.871776086104</v>
          </cell>
          <cell r="G540">
            <v>23776.991875454856</v>
          </cell>
          <cell r="H540">
            <v>23505.364277682311</v>
          </cell>
          <cell r="I540">
            <v>24425.204072266548</v>
          </cell>
          <cell r="J540">
            <v>25009.786015954691</v>
          </cell>
          <cell r="K540">
            <v>25662.282928951288</v>
          </cell>
          <cell r="L540">
            <v>26409.721781932465</v>
          </cell>
          <cell r="M540">
            <v>27193.060156307794</v>
          </cell>
          <cell r="N540">
            <v>27728.450978699671</v>
          </cell>
          <cell r="O540">
            <v>35709.504436043651</v>
          </cell>
          <cell r="P540">
            <v>43373.36010205152</v>
          </cell>
          <cell r="Q540">
            <v>34064.136144667449</v>
          </cell>
          <cell r="R540">
            <v>24357.286080528342</v>
          </cell>
          <cell r="S540">
            <v>24174.512350569828</v>
          </cell>
          <cell r="T540">
            <v>23966.775614402082</v>
          </cell>
          <cell r="U540">
            <v>44229.080823322409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CO540">
            <v>814799.51527090545</v>
          </cell>
        </row>
        <row r="541">
          <cell r="A541">
            <v>-201000.8587478064</v>
          </cell>
          <cell r="B541">
            <v>11090.564507297619</v>
          </cell>
          <cell r="C541">
            <v>53036.499354248226</v>
          </cell>
          <cell r="D541">
            <v>48408.298530189873</v>
          </cell>
          <cell r="E541">
            <v>30447.024314937371</v>
          </cell>
          <cell r="F541">
            <v>30050.872278509356</v>
          </cell>
          <cell r="G541">
            <v>28935.605051692124</v>
          </cell>
          <cell r="H541">
            <v>28209.36302592697</v>
          </cell>
          <cell r="I541">
            <v>28951.090794349089</v>
          </cell>
          <cell r="J541">
            <v>29299.605139491148</v>
          </cell>
          <cell r="K541">
            <v>29728.041618739844</v>
          </cell>
          <cell r="L541">
            <v>30277.627520134469</v>
          </cell>
          <cell r="M541">
            <v>30870.483288578631</v>
          </cell>
          <cell r="N541">
            <v>31174.084112058743</v>
          </cell>
          <cell r="O541">
            <v>40660.717728323187</v>
          </cell>
          <cell r="P541">
            <v>49899.390121079487</v>
          </cell>
          <cell r="Q541">
            <v>38329.244100419804</v>
          </cell>
          <cell r="R541">
            <v>26308.079794255726</v>
          </cell>
          <cell r="S541">
            <v>26022.798968493669</v>
          </cell>
          <cell r="T541">
            <v>25712.444711972756</v>
          </cell>
          <cell r="U541">
            <v>50637.978806902072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CO541">
            <v>1005004.293739032</v>
          </cell>
        </row>
        <row r="542">
          <cell r="A542">
            <v>-192728.96816365988</v>
          </cell>
          <cell r="B542">
            <v>9814.2427941892674</v>
          </cell>
          <cell r="C542">
            <v>49451.665425319152</v>
          </cell>
          <cell r="D542">
            <v>51112.325158489752</v>
          </cell>
          <cell r="E542">
            <v>29113.408728394163</v>
          </cell>
          <cell r="F542">
            <v>28811.424435364628</v>
          </cell>
          <cell r="G542">
            <v>27813.880242688014</v>
          </cell>
          <cell r="H542">
            <v>27186.492747198325</v>
          </cell>
          <cell r="I542">
            <v>27966.950436182924</v>
          </cell>
          <cell r="J542">
            <v>28366.796965546797</v>
          </cell>
          <cell r="K542">
            <v>28843.954707403063</v>
          </cell>
          <cell r="L542">
            <v>29436.563133795746</v>
          </cell>
          <cell r="M542">
            <v>30070.838767900845</v>
          </cell>
          <cell r="N542">
            <v>30424.84162451973</v>
          </cell>
          <cell r="O542">
            <v>39584.091395841875</v>
          </cell>
          <cell r="P542">
            <v>48480.324661709332</v>
          </cell>
          <cell r="Q542">
            <v>37401.80929505633</v>
          </cell>
          <cell r="R542">
            <v>25883.885610435646</v>
          </cell>
          <cell r="S542">
            <v>25620.894642147643</v>
          </cell>
          <cell r="T542">
            <v>25332.854254584483</v>
          </cell>
          <cell r="U542">
            <v>49244.383353830577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CO542">
            <v>963644.84081829933</v>
          </cell>
        </row>
        <row r="543">
          <cell r="A543">
            <v>-160562.72021251058</v>
          </cell>
          <cell r="B543">
            <v>6289.2776887361542</v>
          </cell>
          <cell r="C543">
            <v>39175.183252385425</v>
          </cell>
          <cell r="D543">
            <v>42232.066891504583</v>
          </cell>
          <cell r="E543">
            <v>23927.483069454524</v>
          </cell>
          <cell r="F543">
            <v>23991.681446800867</v>
          </cell>
          <cell r="G543">
            <v>23451.917524208715</v>
          </cell>
          <cell r="H543">
            <v>23208.937837259684</v>
          </cell>
          <cell r="I543">
            <v>24140.001511087561</v>
          </cell>
          <cell r="J543">
            <v>24739.459453193471</v>
          </cell>
          <cell r="K543">
            <v>25406.075723011621</v>
          </cell>
          <cell r="L543">
            <v>26165.982446267735</v>
          </cell>
          <cell r="M543">
            <v>26961.324242382849</v>
          </cell>
          <cell r="N543">
            <v>27511.321506651031</v>
          </cell>
          <cell r="O543">
            <v>35397.499563051068</v>
          </cell>
          <cell r="P543">
            <v>42962.116827517675</v>
          </cell>
          <cell r="Q543">
            <v>33795.366776943192</v>
          </cell>
          <cell r="R543">
            <v>24234.355172696996</v>
          </cell>
          <cell r="S543">
            <v>24058.041013659647</v>
          </cell>
          <cell r="T543">
            <v>23856.770806908957</v>
          </cell>
          <cell r="U543">
            <v>43825.218722591439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CO543">
            <v>802813.60106255289</v>
          </cell>
        </row>
        <row r="544">
          <cell r="A544">
            <v>-182330.36351516418</v>
          </cell>
          <cell r="B544">
            <v>10028.86971939748</v>
          </cell>
          <cell r="C544">
            <v>46189.121795508676</v>
          </cell>
          <cell r="D544">
            <v>44569.538114842318</v>
          </cell>
          <cell r="E544">
            <v>27436.918801881751</v>
          </cell>
          <cell r="F544">
            <v>27253.312904248414</v>
          </cell>
          <cell r="G544">
            <v>26403.758494269081</v>
          </cell>
          <cell r="H544">
            <v>25900.641160188752</v>
          </cell>
          <cell r="I544">
            <v>26729.786283792688</v>
          </cell>
          <cell r="J544">
            <v>27194.162570173678</v>
          </cell>
          <cell r="K544">
            <v>27732.567876015295</v>
          </cell>
          <cell r="L544">
            <v>28379.259975769535</v>
          </cell>
          <cell r="M544">
            <v>29065.604578052982</v>
          </cell>
          <cell r="N544">
            <v>29482.967897525916</v>
          </cell>
          <cell r="O544">
            <v>38230.663002206296</v>
          </cell>
          <cell r="P544">
            <v>46696.415586484392</v>
          </cell>
          <cell r="Q544">
            <v>36235.929768468814</v>
          </cell>
          <cell r="R544">
            <v>25350.630538107791</v>
          </cell>
          <cell r="S544">
            <v>25115.660179278435</v>
          </cell>
          <cell r="T544">
            <v>24855.670586042281</v>
          </cell>
          <cell r="U544">
            <v>47492.492657379218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CO544">
            <v>911651.81757582084</v>
          </cell>
        </row>
        <row r="545">
          <cell r="A545">
            <v>-152463.46644608409</v>
          </cell>
          <cell r="B545">
            <v>4455.7083484629402</v>
          </cell>
          <cell r="C545">
            <v>41895.028725078882</v>
          </cell>
          <cell r="D545">
            <v>44302.833637177508</v>
          </cell>
          <cell r="E545">
            <v>22621.7004370082</v>
          </cell>
          <cell r="F545">
            <v>22778.101248929423</v>
          </cell>
          <cell r="G545">
            <v>22353.603445727786</v>
          </cell>
          <cell r="H545">
            <v>22207.41516559427</v>
          </cell>
          <cell r="I545">
            <v>23176.400455018673</v>
          </cell>
          <cell r="J545">
            <v>23826.119263388115</v>
          </cell>
          <cell r="K545">
            <v>24540.439968566912</v>
          </cell>
          <cell r="L545">
            <v>25342.471323923128</v>
          </cell>
          <cell r="M545">
            <v>26178.368540778974</v>
          </cell>
          <cell r="N545">
            <v>26777.715932757412</v>
          </cell>
          <cell r="O545">
            <v>34343.342742469489</v>
          </cell>
          <cell r="P545">
            <v>41572.667686515051</v>
          </cell>
          <cell r="Q545">
            <v>32887.287811917828</v>
          </cell>
          <cell r="R545">
            <v>23819.014047708479</v>
          </cell>
          <cell r="S545">
            <v>23664.524550187503</v>
          </cell>
          <cell r="T545">
            <v>23485.102515310144</v>
          </cell>
          <cell r="U545">
            <v>42460.708021277969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CO545">
            <v>762317.33223042043</v>
          </cell>
        </row>
        <row r="546">
          <cell r="A546">
            <v>-170856.908339249</v>
          </cell>
          <cell r="B546">
            <v>10717.115869303103</v>
          </cell>
          <cell r="C546">
            <v>46291.703403504114</v>
          </cell>
          <cell r="D546">
            <v>47341.462947273641</v>
          </cell>
          <cell r="E546">
            <v>25587.138694365553</v>
          </cell>
          <cell r="F546">
            <v>25534.147360828254</v>
          </cell>
          <cell r="G546">
            <v>24847.879679758858</v>
          </cell>
          <cell r="H546">
            <v>24481.877677477329</v>
          </cell>
          <cell r="I546">
            <v>25364.742806565446</v>
          </cell>
          <cell r="J546">
            <v>25900.318960589153</v>
          </cell>
          <cell r="K546">
            <v>26506.302677552121</v>
          </cell>
          <cell r="L546">
            <v>27212.668803104309</v>
          </cell>
          <cell r="M546">
            <v>27956.464476242887</v>
          </cell>
          <cell r="N546">
            <v>28443.737505244564</v>
          </cell>
          <cell r="O546">
            <v>36737.337644323918</v>
          </cell>
          <cell r="P546">
            <v>44728.112962779705</v>
          </cell>
          <cell r="Q546">
            <v>34949.539243875239</v>
          </cell>
          <cell r="R546">
            <v>24762.255618924042</v>
          </cell>
          <cell r="S546">
            <v>24558.202216503159</v>
          </cell>
          <cell r="T546">
            <v>24329.16288459902</v>
          </cell>
          <cell r="U546">
            <v>45559.517988345615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CO546">
            <v>854284.54169624497</v>
          </cell>
        </row>
        <row r="547">
          <cell r="A547">
            <v>-167178.1397339199</v>
          </cell>
          <cell r="B547">
            <v>7787.6967884969781</v>
          </cell>
          <cell r="C547">
            <v>44836.219343494842</v>
          </cell>
          <cell r="D547">
            <v>43983.92117939626</v>
          </cell>
          <cell r="E547">
            <v>24994.038108538698</v>
          </cell>
          <cell r="F547">
            <v>24982.926117399002</v>
          </cell>
          <cell r="G547">
            <v>24349.01355366518</v>
          </cell>
          <cell r="H547">
            <v>24026.975254575045</v>
          </cell>
          <cell r="I547">
            <v>24927.064791360732</v>
          </cell>
          <cell r="J547">
            <v>25485.469974109794</v>
          </cell>
          <cell r="K547">
            <v>26113.121561249471</v>
          </cell>
          <cell r="L547">
            <v>26838.621150025647</v>
          </cell>
          <cell r="M547">
            <v>27600.837533627149</v>
          </cell>
          <cell r="N547">
            <v>28110.525924059009</v>
          </cell>
          <cell r="O547">
            <v>36258.528222062814</v>
          </cell>
          <cell r="P547">
            <v>44097.010144417589</v>
          </cell>
          <cell r="Q547">
            <v>34537.079962559379</v>
          </cell>
          <cell r="R547">
            <v>24573.603190543174</v>
          </cell>
          <cell r="S547">
            <v>24379.462785285177</v>
          </cell>
          <cell r="T547">
            <v>24160.347129202186</v>
          </cell>
          <cell r="U547">
            <v>44939.742478848959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CO547">
            <v>835890.69866959949</v>
          </cell>
        </row>
        <row r="548">
          <cell r="A548">
            <v>-186305.53097056973</v>
          </cell>
          <cell r="B548">
            <v>7494.5684668164176</v>
          </cell>
          <cell r="C548">
            <v>48997.238295221541</v>
          </cell>
          <cell r="D548">
            <v>49326.101085363887</v>
          </cell>
          <cell r="E548">
            <v>28077.805576642575</v>
          </cell>
          <cell r="F548">
            <v>27848.946112717458</v>
          </cell>
          <cell r="G548">
            <v>26942.818327002096</v>
          </cell>
          <cell r="H548">
            <v>26392.195128624473</v>
          </cell>
          <cell r="I548">
            <v>27202.728071832236</v>
          </cell>
          <cell r="J548">
            <v>27642.435991766841</v>
          </cell>
          <cell r="K548">
            <v>28157.427644401505</v>
          </cell>
          <cell r="L548">
            <v>28783.444695388585</v>
          </cell>
          <cell r="M548">
            <v>29449.884428246478</v>
          </cell>
          <cell r="N548">
            <v>29843.026377794187</v>
          </cell>
          <cell r="O548">
            <v>38748.050159951541</v>
          </cell>
          <cell r="P548">
            <v>47378.366438444311</v>
          </cell>
          <cell r="Q548">
            <v>36681.620946052426</v>
          </cell>
          <cell r="R548">
            <v>25554.48271641467</v>
          </cell>
          <cell r="S548">
            <v>25308.800668991898</v>
          </cell>
          <cell r="T548">
            <v>25038.087848123185</v>
          </cell>
          <cell r="U548">
            <v>48162.203557770874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CO548">
            <v>931527.65485284862</v>
          </cell>
        </row>
        <row r="549">
          <cell r="A549">
            <v>-183497.06854569496</v>
          </cell>
          <cell r="B549">
            <v>6674.0744150772807</v>
          </cell>
          <cell r="C549">
            <v>46215.60917027072</v>
          </cell>
          <cell r="D549">
            <v>45962.97583612462</v>
          </cell>
          <cell r="E549">
            <v>27625.018003362624</v>
          </cell>
          <cell r="F549">
            <v>27428.130259357997</v>
          </cell>
          <cell r="G549">
            <v>26561.971657780436</v>
          </cell>
          <cell r="H549">
            <v>26044.911431613706</v>
          </cell>
          <cell r="I549">
            <v>26868.593911256139</v>
          </cell>
          <cell r="J549">
            <v>27325.730073151142</v>
          </cell>
          <cell r="K549">
            <v>27857.263510754608</v>
          </cell>
          <cell r="L549">
            <v>28497.887518114068</v>
          </cell>
          <cell r="M549">
            <v>29178.390074357776</v>
          </cell>
          <cell r="N549">
            <v>29588.644462079967</v>
          </cell>
          <cell r="O549">
            <v>38382.515271688018</v>
          </cell>
          <cell r="P549">
            <v>46896.567026262011</v>
          </cell>
          <cell r="Q549">
            <v>36366.739387128524</v>
          </cell>
          <cell r="R549">
            <v>25410.460813079408</v>
          </cell>
          <cell r="S549">
            <v>25172.346591480178</v>
          </cell>
          <cell r="T549">
            <v>24909.209748785288</v>
          </cell>
          <cell r="U549">
            <v>47689.051691747823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CO549">
            <v>917485.34272847476</v>
          </cell>
        </row>
        <row r="550">
          <cell r="A550">
            <v>-157518.04808478267</v>
          </cell>
          <cell r="B550">
            <v>9875.5093133125411</v>
          </cell>
          <cell r="C550">
            <v>42452.840046500394</v>
          </cell>
          <cell r="D550">
            <v>43693.947332578216</v>
          </cell>
          <cell r="E550">
            <v>23436.61315717196</v>
          </cell>
          <cell r="F550">
            <v>23535.472281144197</v>
          </cell>
          <cell r="G550">
            <v>23039.039207430535</v>
          </cell>
          <cell r="H550">
            <v>22832.445353921539</v>
          </cell>
          <cell r="I550">
            <v>23777.764524536564</v>
          </cell>
          <cell r="J550">
            <v>24396.11653553338</v>
          </cell>
          <cell r="K550">
            <v>25080.665860531793</v>
          </cell>
          <cell r="L550">
            <v>25856.40807887727</v>
          </cell>
          <cell r="M550">
            <v>26666.995472021263</v>
          </cell>
          <cell r="N550">
            <v>27235.544440270198</v>
          </cell>
          <cell r="O550">
            <v>35001.220846216223</v>
          </cell>
          <cell r="P550">
            <v>42439.794994604876</v>
          </cell>
          <cell r="Q550">
            <v>33454.00165932595</v>
          </cell>
          <cell r="R550">
            <v>24078.220103563443</v>
          </cell>
          <cell r="S550">
            <v>23910.110273039798</v>
          </cell>
          <cell r="T550">
            <v>23717.053232818129</v>
          </cell>
          <cell r="U550">
            <v>43312.271749933338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CO550">
            <v>787590.24042391335</v>
          </cell>
        </row>
        <row r="551">
          <cell r="A551">
            <v>-189069.63862199106</v>
          </cell>
          <cell r="B551">
            <v>7553.3784333434887</v>
          </cell>
          <cell r="C551">
            <v>47721.977538226027</v>
          </cell>
          <cell r="D551">
            <v>49653.289079698632</v>
          </cell>
          <cell r="E551">
            <v>28523.442158669379</v>
          </cell>
          <cell r="F551">
            <v>28263.115912465568</v>
          </cell>
          <cell r="G551">
            <v>27317.65018627503</v>
          </cell>
          <cell r="H551">
            <v>26733.994084387225</v>
          </cell>
          <cell r="I551">
            <v>27531.585165190503</v>
          </cell>
          <cell r="J551">
            <v>27954.140091897301</v>
          </cell>
          <cell r="K551">
            <v>28452.851208251639</v>
          </cell>
          <cell r="L551">
            <v>29064.491994306452</v>
          </cell>
          <cell r="M551">
            <v>29717.091001585075</v>
          </cell>
          <cell r="N551">
            <v>30093.390774120489</v>
          </cell>
          <cell r="O551">
            <v>39107.812061183206</v>
          </cell>
          <cell r="P551">
            <v>47852.556667898105</v>
          </cell>
          <cell r="Q551">
            <v>36991.529499075696</v>
          </cell>
          <cell r="R551">
            <v>25696.230044580829</v>
          </cell>
          <cell r="S551">
            <v>25443.099691965093</v>
          </cell>
          <cell r="T551">
            <v>25164.93054230533</v>
          </cell>
          <cell r="U551">
            <v>48627.882813998323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CO551">
            <v>945348.19310995529</v>
          </cell>
        </row>
        <row r="552">
          <cell r="A552">
            <v>-181762.6870494801</v>
          </cell>
          <cell r="B552">
            <v>6871.9317342871509</v>
          </cell>
          <cell r="C552">
            <v>46377.777313216968</v>
          </cell>
          <cell r="D552">
            <v>46855.999516199037</v>
          </cell>
          <cell r="E552">
            <v>27345.396534384403</v>
          </cell>
          <cell r="F552">
            <v>27168.253102762996</v>
          </cell>
          <cell r="G552">
            <v>26326.777691807249</v>
          </cell>
          <cell r="H552">
            <v>25830.444464672015</v>
          </cell>
          <cell r="I552">
            <v>26662.247513232694</v>
          </cell>
          <cell r="J552">
            <v>27130.146582297624</v>
          </cell>
          <cell r="K552">
            <v>27671.8954906543</v>
          </cell>
          <cell r="L552">
            <v>28321.540104671942</v>
          </cell>
          <cell r="M552">
            <v>29010.727235239523</v>
          </cell>
          <cell r="N552">
            <v>29431.549503757276</v>
          </cell>
          <cell r="O552">
            <v>38156.777180691992</v>
          </cell>
          <cell r="P552">
            <v>46599.029135786666</v>
          </cell>
          <cell r="Q552">
            <v>36172.282539687745</v>
          </cell>
          <cell r="R552">
            <v>25321.519290493379</v>
          </cell>
          <cell r="S552">
            <v>25088.078621567853</v>
          </cell>
          <cell r="T552">
            <v>24829.620366075636</v>
          </cell>
          <cell r="U552">
            <v>47396.854141208751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CO552">
            <v>908813.43524740043</v>
          </cell>
        </row>
        <row r="553">
          <cell r="A553">
            <v>-198158.78564277879</v>
          </cell>
          <cell r="B553">
            <v>7876.831544868066</v>
          </cell>
          <cell r="C553">
            <v>47055.207572909596</v>
          </cell>
          <cell r="D553">
            <v>52693.434973537558</v>
          </cell>
          <cell r="E553">
            <v>29988.817940904381</v>
          </cell>
          <cell r="F553">
            <v>29625.0202505778</v>
          </cell>
          <cell r="G553">
            <v>28550.200544888852</v>
          </cell>
          <cell r="H553">
            <v>27857.923161057755</v>
          </cell>
          <cell r="I553">
            <v>28612.957834892833</v>
          </cell>
          <cell r="J553">
            <v>28979.108997001342</v>
          </cell>
          <cell r="K553">
            <v>29424.285227421853</v>
          </cell>
          <cell r="L553">
            <v>29988.652896051499</v>
          </cell>
          <cell r="M553">
            <v>30595.739786753751</v>
          </cell>
          <cell r="N553">
            <v>30916.657843986563</v>
          </cell>
          <cell r="O553">
            <v>40290.808248430607</v>
          </cell>
          <cell r="P553">
            <v>49411.824704767176</v>
          </cell>
          <cell r="Q553">
            <v>38010.594150909856</v>
          </cell>
          <cell r="R553">
            <v>26162.334287967911</v>
          </cell>
          <cell r="S553">
            <v>25884.711857079084</v>
          </cell>
          <cell r="T553">
            <v>25582.024245346249</v>
          </cell>
          <cell r="U553">
            <v>50159.164427507756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CO553">
            <v>990793.9282138939</v>
          </cell>
        </row>
        <row r="554">
          <cell r="A554">
            <v>-177510.33567600441</v>
          </cell>
          <cell r="B554">
            <v>10103.247004954101</v>
          </cell>
          <cell r="C554">
            <v>50571.226006745215</v>
          </cell>
          <cell r="D554">
            <v>49647.740708140875</v>
          </cell>
          <cell r="E554">
            <v>26659.821451707023</v>
          </cell>
          <cell r="F554">
            <v>26531.087066228371</v>
          </cell>
          <cell r="G554">
            <v>25750.129828334124</v>
          </cell>
          <cell r="H554">
            <v>25304.614995532851</v>
          </cell>
          <cell r="I554">
            <v>26156.328030719073</v>
          </cell>
          <cell r="J554">
            <v>26650.615563443971</v>
          </cell>
          <cell r="K554">
            <v>27217.410732490447</v>
          </cell>
          <cell r="L554">
            <v>27889.17204297585</v>
          </cell>
          <cell r="M554">
            <v>28599.651986938596</v>
          </cell>
          <cell r="N554">
            <v>29046.384554034703</v>
          </cell>
          <cell r="O554">
            <v>37603.313203252459</v>
          </cell>
          <cell r="P554">
            <v>45869.526624381397</v>
          </cell>
          <cell r="Q554">
            <v>35695.513821789689</v>
          </cell>
          <cell r="R554">
            <v>25103.452731000325</v>
          </cell>
          <cell r="S554">
            <v>24881.470664564789</v>
          </cell>
          <cell r="T554">
            <v>24634.483355205739</v>
          </cell>
          <cell r="U554">
            <v>46680.445059312013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CO554">
            <v>887551.67838002194</v>
          </cell>
        </row>
        <row r="555">
          <cell r="A555">
            <v>-155859.68080607173</v>
          </cell>
          <cell r="B555">
            <v>7310.6919421786151</v>
          </cell>
          <cell r="C555">
            <v>39634.748285576366</v>
          </cell>
          <cell r="D555">
            <v>43405.526173161081</v>
          </cell>
          <cell r="E555">
            <v>23169.246896870914</v>
          </cell>
          <cell r="F555">
            <v>23286.984982402799</v>
          </cell>
          <cell r="G555">
            <v>22814.153288057147</v>
          </cell>
          <cell r="H555">
            <v>22627.378013710346</v>
          </cell>
          <cell r="I555">
            <v>23580.461846141625</v>
          </cell>
          <cell r="J555">
            <v>24209.105049193422</v>
          </cell>
          <cell r="K555">
            <v>24903.42212279333</v>
          </cell>
          <cell r="L555">
            <v>25687.789593972848</v>
          </cell>
          <cell r="M555">
            <v>26506.680935192824</v>
          </cell>
          <cell r="N555">
            <v>27085.33461670977</v>
          </cell>
          <cell r="O555">
            <v>34785.376371120306</v>
          </cell>
          <cell r="P555">
            <v>42155.297551096766</v>
          </cell>
          <cell r="Q555">
            <v>33268.067438036691</v>
          </cell>
          <cell r="R555">
            <v>23993.176696967152</v>
          </cell>
          <cell r="S555">
            <v>23829.535587337115</v>
          </cell>
          <cell r="T555">
            <v>23640.952081885298</v>
          </cell>
          <cell r="U555">
            <v>43032.880590727174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CO555">
            <v>779298.40403035865</v>
          </cell>
        </row>
        <row r="556">
          <cell r="A556">
            <v>-168165.37534648637</v>
          </cell>
          <cell r="B556">
            <v>13352.769102731778</v>
          </cell>
          <cell r="C556">
            <v>45172.957210045657</v>
          </cell>
          <cell r="D556">
            <v>44497.391695254293</v>
          </cell>
          <cell r="E556">
            <v>25153.202786445814</v>
          </cell>
          <cell r="F556">
            <v>25130.852040526916</v>
          </cell>
          <cell r="G556">
            <v>24482.889439435363</v>
          </cell>
          <cell r="H556">
            <v>24149.053025784269</v>
          </cell>
          <cell r="I556">
            <v>25044.520214575168</v>
          </cell>
          <cell r="J556">
            <v>25596.798991296841</v>
          </cell>
          <cell r="K556">
            <v>26218.635781317636</v>
          </cell>
          <cell r="L556">
            <v>26939.000707299543</v>
          </cell>
          <cell r="M556">
            <v>27696.273702683779</v>
          </cell>
          <cell r="N556">
            <v>28199.946698986139</v>
          </cell>
          <cell r="O556">
            <v>36387.021683870604</v>
          </cell>
          <cell r="P556">
            <v>44266.373114563525</v>
          </cell>
          <cell r="Q556">
            <v>34647.767677643933</v>
          </cell>
          <cell r="R556">
            <v>24624.23002133242</v>
          </cell>
          <cell r="S556">
            <v>24427.429360734575</v>
          </cell>
          <cell r="T556">
            <v>24205.650583583207</v>
          </cell>
          <cell r="U556">
            <v>45106.06564847831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CO556">
            <v>840826.87673243182</v>
          </cell>
        </row>
        <row r="557">
          <cell r="A557">
            <v>-158876.33329736721</v>
          </cell>
          <cell r="B557">
            <v>5952.1328553761268</v>
          </cell>
          <cell r="C557">
            <v>42901.165229565202</v>
          </cell>
          <cell r="D557">
            <v>43690.533359341716</v>
          </cell>
          <cell r="E557">
            <v>23655.599410924588</v>
          </cell>
          <cell r="F557">
            <v>23738.995727203772</v>
          </cell>
          <cell r="G557">
            <v>23223.231950934518</v>
          </cell>
          <cell r="H557">
            <v>23000.405696222588</v>
          </cell>
          <cell r="I557">
            <v>23939.365222950859</v>
          </cell>
          <cell r="J557">
            <v>24549.288236241693</v>
          </cell>
          <cell r="K557">
            <v>25225.837289734474</v>
          </cell>
          <cell r="L557">
            <v>25994.514997383194</v>
          </cell>
          <cell r="M557">
            <v>26798.301044394597</v>
          </cell>
          <cell r="N557">
            <v>27358.573750330805</v>
          </cell>
          <cell r="O557">
            <v>35178.008197549345</v>
          </cell>
          <cell r="P557">
            <v>42672.812538725433</v>
          </cell>
          <cell r="Q557">
            <v>33606.291026423656</v>
          </cell>
          <cell r="R557">
            <v>24147.874879734081</v>
          </cell>
          <cell r="S557">
            <v>23976.104944729021</v>
          </cell>
          <cell r="T557">
            <v>23779.383857221786</v>
          </cell>
          <cell r="U557">
            <v>43541.106993458088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CO557">
            <v>794381.66648683592</v>
          </cell>
        </row>
        <row r="558">
          <cell r="A558">
            <v>-180372.58755452078</v>
          </cell>
          <cell r="B558">
            <v>6951.8842270218229</v>
          </cell>
          <cell r="C558">
            <v>44268.393525066072</v>
          </cell>
          <cell r="D558">
            <v>45585.474520833377</v>
          </cell>
          <cell r="E558">
            <v>27121.281099773165</v>
          </cell>
          <cell r="F558">
            <v>26959.962651715803</v>
          </cell>
          <cell r="G558">
            <v>26138.270714518541</v>
          </cell>
          <cell r="H558">
            <v>25658.550090175042</v>
          </cell>
          <cell r="I558">
            <v>26496.861740664877</v>
          </cell>
          <cell r="J558">
            <v>26973.387234684924</v>
          </cell>
          <cell r="K558">
            <v>27523.323800005564</v>
          </cell>
          <cell r="L558">
            <v>28180.198392425489</v>
          </cell>
          <cell r="M558">
            <v>28876.346172889542</v>
          </cell>
          <cell r="N558">
            <v>29305.63855354167</v>
          </cell>
          <cell r="O558">
            <v>37975.849047538206</v>
          </cell>
          <cell r="P558">
            <v>46360.553764489407</v>
          </cell>
          <cell r="Q558">
            <v>36016.426192045255</v>
          </cell>
          <cell r="R558">
            <v>25250.23303317478</v>
          </cell>
          <cell r="S558">
            <v>25020.538197115508</v>
          </cell>
          <cell r="T558">
            <v>24765.829809643634</v>
          </cell>
          <cell r="U558">
            <v>47162.659029971837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CO558">
            <v>901862.93777260382</v>
          </cell>
        </row>
        <row r="559">
          <cell r="A559">
            <v>-159841.50100996546</v>
          </cell>
          <cell r="B559">
            <v>8879.2590152901103</v>
          </cell>
          <cell r="C559">
            <v>43705.336525693652</v>
          </cell>
          <cell r="D559">
            <v>41929.806986110896</v>
          </cell>
          <cell r="E559">
            <v>23811.206244943423</v>
          </cell>
          <cell r="F559">
            <v>23883.615028859625</v>
          </cell>
          <cell r="G559">
            <v>23354.115278882229</v>
          </cell>
          <cell r="H559">
            <v>23119.754635520279</v>
          </cell>
          <cell r="I559">
            <v>24054.195138639887</v>
          </cell>
          <cell r="J559">
            <v>24658.128690836747</v>
          </cell>
          <cell r="K559">
            <v>25328.992926680192</v>
          </cell>
          <cell r="L559">
            <v>26092.650747808402</v>
          </cell>
          <cell r="M559">
            <v>26891.603907272613</v>
          </cell>
          <cell r="N559">
            <v>27445.995682538713</v>
          </cell>
          <cell r="O559">
            <v>35303.629416069263</v>
          </cell>
          <cell r="P559">
            <v>42838.389700259992</v>
          </cell>
          <cell r="Q559">
            <v>33714.50451408654</v>
          </cell>
          <cell r="R559">
            <v>24197.370037573819</v>
          </cell>
          <cell r="S559">
            <v>24022.999312515487</v>
          </cell>
          <cell r="T559">
            <v>23823.674633284965</v>
          </cell>
          <cell r="U559">
            <v>43703.712303821667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CO559">
            <v>799207.50504982728</v>
          </cell>
        </row>
        <row r="560">
          <cell r="A560">
            <v>-189362.78445406933</v>
          </cell>
          <cell r="B560">
            <v>10929.027175080817</v>
          </cell>
          <cell r="C560">
            <v>48355.164891844208</v>
          </cell>
          <cell r="D560">
            <v>46664.127290129574</v>
          </cell>
          <cell r="E560">
            <v>28570.7038876312</v>
          </cell>
          <cell r="F560">
            <v>28307.040450102984</v>
          </cell>
          <cell r="G560">
            <v>27357.402761475736</v>
          </cell>
          <cell r="H560">
            <v>26770.243374185593</v>
          </cell>
          <cell r="I560">
            <v>27566.461913285973</v>
          </cell>
          <cell r="J560">
            <v>27987.197689255197</v>
          </cell>
          <cell r="K560">
            <v>28484.182182787306</v>
          </cell>
          <cell r="L560">
            <v>29094.298302411538</v>
          </cell>
          <cell r="M560">
            <v>29745.429439575397</v>
          </cell>
          <cell r="N560">
            <v>30119.943024806445</v>
          </cell>
          <cell r="O560">
            <v>39145.966400733836</v>
          </cell>
          <cell r="P560">
            <v>47902.846637358984</v>
          </cell>
          <cell r="Q560">
            <v>37024.396670727743</v>
          </cell>
          <cell r="R560">
            <v>25711.262975168349</v>
          </cell>
          <cell r="S560">
            <v>25457.342696869942</v>
          </cell>
          <cell r="T560">
            <v>25178.382770589626</v>
          </cell>
          <cell r="U560">
            <v>48677.270157135703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CO560">
            <v>946813.92227034667</v>
          </cell>
        </row>
        <row r="561">
          <cell r="A561">
            <v>-171717.14048960444</v>
          </cell>
          <cell r="B561">
            <v>9328.060490547985</v>
          </cell>
          <cell r="C561">
            <v>47794.127263282018</v>
          </cell>
          <cell r="D561">
            <v>44941.95078080034</v>
          </cell>
          <cell r="E561">
            <v>25725.82754573381</v>
          </cell>
          <cell r="F561">
            <v>25663.043273137038</v>
          </cell>
          <cell r="G561">
            <v>24964.533029406091</v>
          </cell>
          <cell r="H561">
            <v>24588.250687426611</v>
          </cell>
          <cell r="I561">
            <v>25467.088112991332</v>
          </cell>
          <cell r="J561">
            <v>25997.325995822364</v>
          </cell>
          <cell r="K561">
            <v>26598.242963403805</v>
          </cell>
          <cell r="L561">
            <v>27300.134977648988</v>
          </cell>
          <cell r="M561">
            <v>28039.623207435725</v>
          </cell>
          <cell r="N561">
            <v>28521.654695956517</v>
          </cell>
          <cell r="O561">
            <v>36849.300994866149</v>
          </cell>
          <cell r="P561">
            <v>44875.688141536186</v>
          </cell>
          <cell r="Q561">
            <v>35045.98747766373</v>
          </cell>
          <cell r="R561">
            <v>24806.369533536912</v>
          </cell>
          <cell r="S561">
            <v>24599.998105770981</v>
          </cell>
          <cell r="T561">
            <v>24368.638251456374</v>
          </cell>
          <cell r="U561">
            <v>45704.444423375709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CO561">
            <v>858585.7024480222</v>
          </cell>
        </row>
        <row r="562">
          <cell r="A562">
            <v>-172419.79534490046</v>
          </cell>
          <cell r="B562">
            <v>3551.483675569827</v>
          </cell>
          <cell r="C562">
            <v>45303.877465107173</v>
          </cell>
          <cell r="D562">
            <v>45961.300227255939</v>
          </cell>
          <cell r="E562">
            <v>25839.111378184323</v>
          </cell>
          <cell r="F562">
            <v>25768.328036760526</v>
          </cell>
          <cell r="G562">
            <v>25059.817822566183</v>
          </cell>
          <cell r="H562">
            <v>24675.138293152915</v>
          </cell>
          <cell r="I562">
            <v>25550.685809784321</v>
          </cell>
          <cell r="J562">
            <v>26076.563285751967</v>
          </cell>
          <cell r="K562">
            <v>26673.341630925512</v>
          </cell>
          <cell r="L562">
            <v>27371.579101415591</v>
          </cell>
          <cell r="M562">
            <v>28107.548925172057</v>
          </cell>
          <cell r="N562">
            <v>28585.299018413149</v>
          </cell>
          <cell r="O562">
            <v>36940.754902792287</v>
          </cell>
          <cell r="P562">
            <v>44996.230504236235</v>
          </cell>
          <cell r="Q562">
            <v>35124.768327377591</v>
          </cell>
          <cell r="R562">
            <v>24842.402662821827</v>
          </cell>
          <cell r="S562">
            <v>24634.137825512036</v>
          </cell>
          <cell r="T562">
            <v>24400.882522000698</v>
          </cell>
          <cell r="U562">
            <v>45822.823239132238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CO562">
            <v>862098.97672450228</v>
          </cell>
        </row>
        <row r="563">
          <cell r="A563">
            <v>-177235.60408703153</v>
          </cell>
          <cell r="B563">
            <v>7142.4644641838604</v>
          </cell>
          <cell r="C563">
            <v>46710.909359959289</v>
          </cell>
          <cell r="D563">
            <v>46333.176893600874</v>
          </cell>
          <cell r="E563">
            <v>26615.528514627964</v>
          </cell>
          <cell r="F563">
            <v>26489.921691525509</v>
          </cell>
          <cell r="G563">
            <v>25712.874350153957</v>
          </cell>
          <cell r="H563">
            <v>25270.642740444244</v>
          </cell>
          <cell r="I563">
            <v>26123.642099779892</v>
          </cell>
          <cell r="J563">
            <v>26619.634511503129</v>
          </cell>
          <cell r="K563">
            <v>27188.047843865417</v>
          </cell>
          <cell r="L563">
            <v>27861.238047362844</v>
          </cell>
          <cell r="M563">
            <v>28573.093655739227</v>
          </cell>
          <cell r="N563">
            <v>29021.500209031146</v>
          </cell>
          <cell r="O563">
            <v>37567.5555659815</v>
          </cell>
          <cell r="P563">
            <v>45822.395668701625</v>
          </cell>
          <cell r="Q563">
            <v>35664.711233777387</v>
          </cell>
          <cell r="R563">
            <v>25089.364108699461</v>
          </cell>
          <cell r="S563">
            <v>24868.122347989512</v>
          </cell>
          <cell r="T563">
            <v>24621.876141841858</v>
          </cell>
          <cell r="U563">
            <v>46634.160030597966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CO563">
            <v>886178.02043515758</v>
          </cell>
        </row>
        <row r="564">
          <cell r="A564">
            <v>-169543.69344442754</v>
          </cell>
          <cell r="B564">
            <v>10268.972585801406</v>
          </cell>
          <cell r="C564">
            <v>45402.892952823531</v>
          </cell>
          <cell r="D564">
            <v>43571.626570135239</v>
          </cell>
          <cell r="E564">
            <v>25375.418793769713</v>
          </cell>
          <cell r="F564">
            <v>25337.377184480429</v>
          </cell>
          <cell r="G564">
            <v>24669.798778894583</v>
          </cell>
          <cell r="H564">
            <v>24319.490557890589</v>
          </cell>
          <cell r="I564">
            <v>25208.504306576535</v>
          </cell>
          <cell r="J564">
            <v>25752.229769179648</v>
          </cell>
          <cell r="K564">
            <v>26365.948294418806</v>
          </cell>
          <cell r="L564">
            <v>27079.144517645182</v>
          </cell>
          <cell r="M564">
            <v>27829.515856162114</v>
          </cell>
          <cell r="N564">
            <v>28324.790526381541</v>
          </cell>
          <cell r="O564">
            <v>36566.416411555118</v>
          </cell>
          <cell r="P564">
            <v>44502.827354971596</v>
          </cell>
          <cell r="Q564">
            <v>34802.303108678607</v>
          </cell>
          <cell r="R564">
            <v>24694.912112041071</v>
          </cell>
          <cell r="S564">
            <v>24494.397365328965</v>
          </cell>
          <cell r="T564">
            <v>24268.900501108386</v>
          </cell>
          <cell r="U564">
            <v>45338.275904965412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CO564">
            <v>847718.46722213761</v>
          </cell>
        </row>
        <row r="565">
          <cell r="A565">
            <v>-181875.47685284857</v>
          </cell>
          <cell r="B565">
            <v>7937.7712899915932</v>
          </cell>
          <cell r="C565">
            <v>46517.104629487148</v>
          </cell>
          <cell r="D565">
            <v>49720.778233184174</v>
          </cell>
          <cell r="E565">
            <v>27363.58079809614</v>
          </cell>
          <cell r="F565">
            <v>27185.153359976328</v>
          </cell>
          <cell r="G565">
            <v>26342.072758799965</v>
          </cell>
          <cell r="H565">
            <v>25844.391619368464</v>
          </cell>
          <cell r="I565">
            <v>26675.666573404771</v>
          </cell>
          <cell r="J565">
            <v>27142.865712156519</v>
          </cell>
          <cell r="K565">
            <v>27683.95029092965</v>
          </cell>
          <cell r="L565">
            <v>28333.008279424699</v>
          </cell>
          <cell r="M565">
            <v>29021.630637229064</v>
          </cell>
          <cell r="N565">
            <v>29441.765658333476</v>
          </cell>
          <cell r="O565">
            <v>38171.457315917047</v>
          </cell>
          <cell r="P565">
            <v>46618.378535117023</v>
          </cell>
          <cell r="Q565">
            <v>36184.928401993297</v>
          </cell>
          <cell r="R565">
            <v>25327.303310252391</v>
          </cell>
          <cell r="S565">
            <v>25093.558712180748</v>
          </cell>
          <cell r="T565">
            <v>24834.796200138415</v>
          </cell>
          <cell r="U565">
            <v>47415.856249073579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CO565">
            <v>909377.38426424284</v>
          </cell>
        </row>
        <row r="566">
          <cell r="A566">
            <v>-180412.47264911825</v>
          </cell>
          <cell r="B566">
            <v>5822.3125359030528</v>
          </cell>
          <cell r="C566">
            <v>46713.987277691747</v>
          </cell>
          <cell r="D566">
            <v>48042.937880255413</v>
          </cell>
          <cell r="E566">
            <v>27127.711477845245</v>
          </cell>
          <cell r="F566">
            <v>26965.938975262339</v>
          </cell>
          <cell r="G566">
            <v>26143.679405514129</v>
          </cell>
          <cell r="H566">
            <v>25663.482128070362</v>
          </cell>
          <cell r="I566">
            <v>26501.607032068801</v>
          </cell>
          <cell r="J566">
            <v>26977.885014470718</v>
          </cell>
          <cell r="K566">
            <v>27527.586657418011</v>
          </cell>
          <cell r="L566">
            <v>28184.253805425782</v>
          </cell>
          <cell r="M566">
            <v>28880.201869120952</v>
          </cell>
          <cell r="N566">
            <v>29309.251223122694</v>
          </cell>
          <cell r="O566">
            <v>37981.040284375857</v>
          </cell>
          <cell r="P566">
            <v>46367.396161582503</v>
          </cell>
          <cell r="Q566">
            <v>36020.898062722074</v>
          </cell>
          <cell r="R566">
            <v>25252.278396925336</v>
          </cell>
          <cell r="S566">
            <v>25022.476084459791</v>
          </cell>
          <cell r="T566">
            <v>24767.660104803814</v>
          </cell>
          <cell r="U566">
            <v>47169.378616734903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CO566">
            <v>902062.36324559117</v>
          </cell>
        </row>
        <row r="567">
          <cell r="A567">
            <v>-187763.02244476098</v>
          </cell>
          <cell r="B567">
            <v>11121.887736324526</v>
          </cell>
          <cell r="C567">
            <v>45734.546288760786</v>
          </cell>
          <cell r="D567">
            <v>44964.900428793102</v>
          </cell>
          <cell r="E567">
            <v>28312.786120384408</v>
          </cell>
          <cell r="F567">
            <v>28067.334478195757</v>
          </cell>
          <cell r="G567">
            <v>27140.464116544594</v>
          </cell>
          <cell r="H567">
            <v>26572.422936921088</v>
          </cell>
          <cell r="I567">
            <v>27376.13174138563</v>
          </cell>
          <cell r="J567">
            <v>27806.795027557862</v>
          </cell>
          <cell r="K567">
            <v>28313.202085880155</v>
          </cell>
          <cell r="L567">
            <v>28931.638649342021</v>
          </cell>
          <cell r="M567">
            <v>29590.780280218452</v>
          </cell>
          <cell r="N567">
            <v>29975.041486865128</v>
          </cell>
          <cell r="O567">
            <v>38937.749683236914</v>
          </cell>
          <cell r="P567">
            <v>47628.403088145111</v>
          </cell>
          <cell r="Q567">
            <v>36845.033204463572</v>
          </cell>
          <cell r="R567">
            <v>25629.224929217147</v>
          </cell>
          <cell r="S567">
            <v>25379.615451069956</v>
          </cell>
          <cell r="T567">
            <v>25104.970968698792</v>
          </cell>
          <cell r="U567">
            <v>48407.752440539713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CO567">
            <v>938815.11222380481</v>
          </cell>
        </row>
        <row r="568">
          <cell r="A568">
            <v>-168031.40215766602</v>
          </cell>
          <cell r="B568">
            <v>12102.505776144943</v>
          </cell>
          <cell r="C568">
            <v>46271.326315762286</v>
          </cell>
          <cell r="D568">
            <v>45054.667606170784</v>
          </cell>
          <cell r="E568">
            <v>25131.603282563192</v>
          </cell>
          <cell r="F568">
            <v>25110.777696187608</v>
          </cell>
          <cell r="G568">
            <v>24464.721760824104</v>
          </cell>
          <cell r="H568">
            <v>24132.486414850733</v>
          </cell>
          <cell r="I568">
            <v>25028.58088115578</v>
          </cell>
          <cell r="J568">
            <v>25581.691044165513</v>
          </cell>
          <cell r="K568">
            <v>26204.316933467722</v>
          </cell>
          <cell r="L568">
            <v>26925.378660840513</v>
          </cell>
          <cell r="M568">
            <v>27683.322500625713</v>
          </cell>
          <cell r="N568">
            <v>28187.811818303839</v>
          </cell>
          <cell r="O568">
            <v>36369.584429174975</v>
          </cell>
          <cell r="P568">
            <v>44243.38964750692</v>
          </cell>
          <cell r="Q568">
            <v>34632.746758661342</v>
          </cell>
          <cell r="R568">
            <v>24617.35968777239</v>
          </cell>
          <cell r="S568">
            <v>24420.920038149416</v>
          </cell>
          <cell r="T568">
            <v>24199.502660867802</v>
          </cell>
          <cell r="U568">
            <v>45083.49469872081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CO568">
            <v>840157.01078832999</v>
          </cell>
        </row>
        <row r="569">
          <cell r="A569">
            <v>-181959.35039895575</v>
          </cell>
          <cell r="B569">
            <v>9267.9715241588565</v>
          </cell>
          <cell r="C569">
            <v>49787.899271357077</v>
          </cell>
          <cell r="D569">
            <v>47786.585753894789</v>
          </cell>
          <cell r="E569">
            <v>27377.10310805052</v>
          </cell>
          <cell r="F569">
            <v>27197.720847996345</v>
          </cell>
          <cell r="G569">
            <v>26353.446583989004</v>
          </cell>
          <cell r="H569">
            <v>25854.763100544587</v>
          </cell>
          <cell r="I569">
            <v>26685.645349219936</v>
          </cell>
          <cell r="J569">
            <v>27152.324000874352</v>
          </cell>
          <cell r="K569">
            <v>27692.914566214313</v>
          </cell>
          <cell r="L569">
            <v>28341.536324116438</v>
          </cell>
          <cell r="M569">
            <v>29029.738701630158</v>
          </cell>
          <cell r="N569">
            <v>29449.362666983965</v>
          </cell>
          <cell r="O569">
            <v>38182.373861224187</v>
          </cell>
          <cell r="P569">
            <v>46632.767271407094</v>
          </cell>
          <cell r="Q569">
            <v>36194.332206978128</v>
          </cell>
          <cell r="R569">
            <v>25331.604463667485</v>
          </cell>
          <cell r="S569">
            <v>25097.633855668566</v>
          </cell>
          <cell r="T569">
            <v>24838.645090232618</v>
          </cell>
          <cell r="U569">
            <v>47429.986730043893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CO569">
            <v>909796.75199477863</v>
          </cell>
        </row>
        <row r="570">
          <cell r="A570">
            <v>-168356.52891056513</v>
          </cell>
          <cell r="B570">
            <v>4300.8056619174531</v>
          </cell>
          <cell r="C570">
            <v>41598.475208173753</v>
          </cell>
          <cell r="D570">
            <v>42473.303126445157</v>
          </cell>
          <cell r="E570">
            <v>25184.021058264872</v>
          </cell>
          <cell r="F570">
            <v>25159.494207670454</v>
          </cell>
          <cell r="G570">
            <v>24508.811167119995</v>
          </cell>
          <cell r="H570">
            <v>24172.690342716574</v>
          </cell>
          <cell r="I570">
            <v>25067.262529056265</v>
          </cell>
          <cell r="J570">
            <v>25618.355079985093</v>
          </cell>
          <cell r="K570">
            <v>26239.065979509665</v>
          </cell>
          <cell r="L570">
            <v>26958.43670605134</v>
          </cell>
          <cell r="M570">
            <v>27714.752537548447</v>
          </cell>
          <cell r="N570">
            <v>28217.260802744444</v>
          </cell>
          <cell r="O570">
            <v>36411.901239341183</v>
          </cell>
          <cell r="P570">
            <v>44299.166031425782</v>
          </cell>
          <cell r="Q570">
            <v>34669.199594167949</v>
          </cell>
          <cell r="R570">
            <v>24634.032644961626</v>
          </cell>
          <cell r="S570">
            <v>24436.71689223875</v>
          </cell>
          <cell r="T570">
            <v>24214.422468085591</v>
          </cell>
          <cell r="U570">
            <v>45138.269983754755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CO570">
            <v>841782.6445528256</v>
          </cell>
        </row>
        <row r="571">
          <cell r="A571">
            <v>-155949.28181567029</v>
          </cell>
          <cell r="B571">
            <v>9613.4367913658425</v>
          </cell>
          <cell r="C571">
            <v>40526.005316639246</v>
          </cell>
          <cell r="D571">
            <v>43824.895721117457</v>
          </cell>
          <cell r="E571">
            <v>23183.692603297393</v>
          </cell>
          <cell r="F571">
            <v>23300.410665075986</v>
          </cell>
          <cell r="G571">
            <v>22826.303796378961</v>
          </cell>
          <cell r="H571">
            <v>22638.457731065108</v>
          </cell>
          <cell r="I571">
            <v>23591.122041508293</v>
          </cell>
          <cell r="J571">
            <v>24219.209215018192</v>
          </cell>
          <cell r="K571">
            <v>24912.998540544897</v>
          </cell>
          <cell r="L571">
            <v>25696.899992301587</v>
          </cell>
          <cell r="M571">
            <v>26515.342674083608</v>
          </cell>
          <cell r="N571">
            <v>27093.450401443006</v>
          </cell>
          <cell r="O571">
            <v>34797.038373339819</v>
          </cell>
          <cell r="P571">
            <v>42170.668849417561</v>
          </cell>
          <cell r="Q571">
            <v>33278.113399604088</v>
          </cell>
          <cell r="R571">
            <v>23997.771562765964</v>
          </cell>
          <cell r="S571">
            <v>23833.889009693972</v>
          </cell>
          <cell r="T571">
            <v>23645.063800708296</v>
          </cell>
          <cell r="U571">
            <v>43047.97599827568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CO571">
            <v>779746.40907835145</v>
          </cell>
        </row>
        <row r="572">
          <cell r="A572">
            <v>-171903.49510196852</v>
          </cell>
          <cell r="B572">
            <v>6327.4910095922096</v>
          </cell>
          <cell r="C572">
            <v>42435.507372212043</v>
          </cell>
          <cell r="D572">
            <v>44398.14931575449</v>
          </cell>
          <cell r="E572">
            <v>25755.872118149869</v>
          </cell>
          <cell r="F572">
            <v>25690.966372458002</v>
          </cell>
          <cell r="G572">
            <v>24989.803986490828</v>
          </cell>
          <cell r="H572">
            <v>24611.294584387288</v>
          </cell>
          <cell r="I572">
            <v>25489.259476731306</v>
          </cell>
          <cell r="J572">
            <v>26018.340914225417</v>
          </cell>
          <cell r="K572">
            <v>26618.160257036085</v>
          </cell>
          <cell r="L572">
            <v>27319.083031433598</v>
          </cell>
          <cell r="M572">
            <v>28057.638127140461</v>
          </cell>
          <cell r="N572">
            <v>28538.534125382153</v>
          </cell>
          <cell r="O572">
            <v>36873.555943696658</v>
          </cell>
          <cell r="P572">
            <v>44907.657785103111</v>
          </cell>
          <cell r="Q572">
            <v>35066.881341271779</v>
          </cell>
          <cell r="R572">
            <v>24815.926060172387</v>
          </cell>
          <cell r="S572">
            <v>24609.052471780968</v>
          </cell>
          <cell r="T572">
            <v>24377.1899158944</v>
          </cell>
          <cell r="U572">
            <v>45735.840261825157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CO572">
            <v>859517.47550984251</v>
          </cell>
        </row>
        <row r="573">
          <cell r="A573">
            <v>-189482.28617140683</v>
          </cell>
          <cell r="B573">
            <v>8371.7377315818885</v>
          </cell>
          <cell r="C573">
            <v>49433.829327587926</v>
          </cell>
          <cell r="D573">
            <v>48475.751110989542</v>
          </cell>
          <cell r="E573">
            <v>28589.970263466217</v>
          </cell>
          <cell r="F573">
            <v>28324.946410572156</v>
          </cell>
          <cell r="G573">
            <v>27373.608009803516</v>
          </cell>
          <cell r="H573">
            <v>26785.020498433034</v>
          </cell>
          <cell r="I573">
            <v>27580.679517073819</v>
          </cell>
          <cell r="J573">
            <v>28000.673711163181</v>
          </cell>
          <cell r="K573">
            <v>28496.954342078592</v>
          </cell>
          <cell r="L573">
            <v>29106.448927173493</v>
          </cell>
          <cell r="M573">
            <v>29756.981682984384</v>
          </cell>
          <cell r="N573">
            <v>30130.767123971193</v>
          </cell>
          <cell r="O573">
            <v>39161.520123834198</v>
          </cell>
          <cell r="P573">
            <v>47923.347483892707</v>
          </cell>
          <cell r="Q573">
            <v>37037.795065064849</v>
          </cell>
          <cell r="R573">
            <v>25717.391191316114</v>
          </cell>
          <cell r="S573">
            <v>25463.14889760669</v>
          </cell>
          <cell r="T573">
            <v>25183.866609027857</v>
          </cell>
          <cell r="U573">
            <v>48697.403045526822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CO573">
            <v>947411.43085703405</v>
          </cell>
        </row>
        <row r="574">
          <cell r="A574">
            <v>-162244.93268737348</v>
          </cell>
          <cell r="B574">
            <v>7616.6753238482197</v>
          </cell>
          <cell r="C574">
            <v>45023.060562742408</v>
          </cell>
          <cell r="D574">
            <v>41848.701307288167</v>
          </cell>
          <cell r="E574">
            <v>24198.693713929693</v>
          </cell>
          <cell r="F574">
            <v>24243.741674444085</v>
          </cell>
          <cell r="G574">
            <v>23680.037014895155</v>
          </cell>
          <cell r="H574">
            <v>23416.953783014826</v>
          </cell>
          <cell r="I574">
            <v>24340.141149140203</v>
          </cell>
          <cell r="J574">
            <v>24929.159925038548</v>
          </cell>
          <cell r="K574">
            <v>25585.86799854823</v>
          </cell>
          <cell r="L574">
            <v>26337.025448888387</v>
          </cell>
          <cell r="M574">
            <v>27123.943896796321</v>
          </cell>
          <cell r="N574">
            <v>27663.691154969609</v>
          </cell>
          <cell r="O574">
            <v>35616.447605078705</v>
          </cell>
          <cell r="P574">
            <v>43250.704979659655</v>
          </cell>
          <cell r="Q574">
            <v>33983.974494046532</v>
          </cell>
          <cell r="R574">
            <v>24320.621394490874</v>
          </cell>
          <cell r="S574">
            <v>24139.774260080536</v>
          </cell>
          <cell r="T574">
            <v>23933.966194863082</v>
          </cell>
          <cell r="U574">
            <v>44108.627168607578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CO574">
            <v>811224.66343686741</v>
          </cell>
        </row>
        <row r="575">
          <cell r="A575">
            <v>-156773.73592618309</v>
          </cell>
          <cell r="B575">
            <v>9134.6313568532933</v>
          </cell>
          <cell r="C575">
            <v>41736.655144157325</v>
          </cell>
          <cell r="D575">
            <v>43653.41951317864</v>
          </cell>
          <cell r="E575">
            <v>23316.613226579866</v>
          </cell>
          <cell r="F575">
            <v>23423.945648844536</v>
          </cell>
          <cell r="G575">
            <v>22938.105399680928</v>
          </cell>
          <cell r="H575">
            <v>22740.406565765101</v>
          </cell>
          <cell r="I575">
            <v>23689.210689485219</v>
          </cell>
          <cell r="J575">
            <v>24312.181616611953</v>
          </cell>
          <cell r="K575">
            <v>25001.114924663707</v>
          </cell>
          <cell r="L575">
            <v>25780.728348524251</v>
          </cell>
          <cell r="M575">
            <v>26595.04273845406</v>
          </cell>
          <cell r="N575">
            <v>27168.126927001285</v>
          </cell>
          <cell r="O575">
            <v>34904.345039968197</v>
          </cell>
          <cell r="P575">
            <v>42312.106207559926</v>
          </cell>
          <cell r="Q575">
            <v>33370.550240944736</v>
          </cell>
          <cell r="R575">
            <v>24040.05072917277</v>
          </cell>
          <cell r="S575">
            <v>23873.94656008319</v>
          </cell>
          <cell r="T575">
            <v>23682.897341870485</v>
          </cell>
          <cell r="U575">
            <v>43186.874776976038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CO575">
            <v>783868.6796309154</v>
          </cell>
        </row>
        <row r="576">
          <cell r="A576">
            <v>-186777.73903397552</v>
          </cell>
          <cell r="B576">
            <v>8080.3482006626873</v>
          </cell>
          <cell r="C576">
            <v>46869.823771257827</v>
          </cell>
          <cell r="D576">
            <v>47657.309091459741</v>
          </cell>
          <cell r="E576">
            <v>28153.936181495672</v>
          </cell>
          <cell r="F576">
            <v>27919.701070093819</v>
          </cell>
          <cell r="G576">
            <v>27006.852962657111</v>
          </cell>
          <cell r="H576">
            <v>26450.586567500461</v>
          </cell>
          <cell r="I576">
            <v>27258.908579531395</v>
          </cell>
          <cell r="J576">
            <v>27695.686157114913</v>
          </cell>
          <cell r="K576">
            <v>28207.896514128261</v>
          </cell>
          <cell r="L576">
            <v>28831.457586883233</v>
          </cell>
          <cell r="M576">
            <v>29495.532830710312</v>
          </cell>
          <cell r="N576">
            <v>29885.797536389946</v>
          </cell>
          <cell r="O576">
            <v>38809.510309877463</v>
          </cell>
          <cell r="P576">
            <v>47459.375023555447</v>
          </cell>
          <cell r="Q576">
            <v>36734.564367984858</v>
          </cell>
          <cell r="R576">
            <v>25578.698210081042</v>
          </cell>
          <cell r="S576">
            <v>25331.743726771412</v>
          </cell>
          <cell r="T576">
            <v>25059.757099299444</v>
          </cell>
          <cell r="U576">
            <v>48241.758165435691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CO576">
            <v>933888.69516987749</v>
          </cell>
        </row>
        <row r="577">
          <cell r="A577">
            <v>-174564.13045335183</v>
          </cell>
          <cell r="B577">
            <v>8440.6744151180028</v>
          </cell>
          <cell r="C577">
            <v>44145.857570908222</v>
          </cell>
          <cell r="D577">
            <v>43700.336130596464</v>
          </cell>
          <cell r="E577">
            <v>26184.826628442097</v>
          </cell>
          <cell r="F577">
            <v>26089.632035902163</v>
          </cell>
          <cell r="G577">
            <v>25350.604295803554</v>
          </cell>
          <cell r="H577">
            <v>24940.298552195949</v>
          </cell>
          <cell r="I577">
            <v>25805.806051063344</v>
          </cell>
          <cell r="J577">
            <v>26318.376604785968</v>
          </cell>
          <cell r="K577">
            <v>26902.524861000544</v>
          </cell>
          <cell r="L577">
            <v>27589.60953517766</v>
          </cell>
          <cell r="M577">
            <v>28314.842022503028</v>
          </cell>
          <cell r="N577">
            <v>28779.526318016549</v>
          </cell>
          <cell r="O577">
            <v>37219.850427562305</v>
          </cell>
          <cell r="P577">
            <v>45364.097058413128</v>
          </cell>
          <cell r="Q577">
            <v>35365.188699686645</v>
          </cell>
          <cell r="R577">
            <v>24952.367183255716</v>
          </cell>
          <cell r="S577">
            <v>24738.324111398586</v>
          </cell>
          <cell r="T577">
            <v>24499.284348805631</v>
          </cell>
          <cell r="U577">
            <v>46184.087163817923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CO577">
            <v>872820.65226675908</v>
          </cell>
        </row>
        <row r="578">
          <cell r="A578">
            <v>-189524.15976316974</v>
          </cell>
          <cell r="B578">
            <v>6754.4231775882654</v>
          </cell>
          <cell r="C578">
            <v>44503.158386407376</v>
          </cell>
          <cell r="D578">
            <v>47107.099488995387</v>
          </cell>
          <cell r="E578">
            <v>28596.721232192307</v>
          </cell>
          <cell r="F578">
            <v>28331.220687591347</v>
          </cell>
          <cell r="G578">
            <v>27379.286354583826</v>
          </cell>
          <cell r="H578">
            <v>26790.198426264862</v>
          </cell>
          <cell r="I578">
            <v>27585.661388047083</v>
          </cell>
          <cell r="J578">
            <v>28005.3957306667</v>
          </cell>
          <cell r="K578">
            <v>28501.429727001872</v>
          </cell>
          <cell r="L578">
            <v>29110.706525409521</v>
          </cell>
          <cell r="M578">
            <v>29761.029607442921</v>
          </cell>
          <cell r="N578">
            <v>30134.559905528848</v>
          </cell>
          <cell r="O578">
            <v>39166.970173138987</v>
          </cell>
          <cell r="P578">
            <v>47930.531013114458</v>
          </cell>
          <cell r="Q578">
            <v>37042.48988374402</v>
          </cell>
          <cell r="R578">
            <v>25719.5385279982</v>
          </cell>
          <cell r="S578">
            <v>25465.183399576752</v>
          </cell>
          <cell r="T578">
            <v>25185.788154736001</v>
          </cell>
          <cell r="U578">
            <v>48704.45764163055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CO578">
            <v>947620.79881584866</v>
          </cell>
        </row>
        <row r="579">
          <cell r="A579">
            <v>-186279.5001845998</v>
          </cell>
          <cell r="B579">
            <v>7739.6889091308985</v>
          </cell>
          <cell r="C579">
            <v>45510.688232616478</v>
          </cell>
          <cell r="D579">
            <v>47478.030901409598</v>
          </cell>
          <cell r="E579">
            <v>28073.608826027252</v>
          </cell>
          <cell r="F579">
            <v>27845.045698272006</v>
          </cell>
          <cell r="G579">
            <v>26939.28837479544</v>
          </cell>
          <cell r="H579">
            <v>26388.976261422242</v>
          </cell>
          <cell r="I579">
            <v>27199.631083693122</v>
          </cell>
          <cell r="J579">
            <v>27639.500540713605</v>
          </cell>
          <cell r="K579">
            <v>28154.645514133575</v>
          </cell>
          <cell r="L579">
            <v>28780.797952566645</v>
          </cell>
          <cell r="M579">
            <v>29447.368029466976</v>
          </cell>
          <cell r="N579">
            <v>29840.668589011286</v>
          </cell>
          <cell r="O579">
            <v>38744.662127996184</v>
          </cell>
          <cell r="P579">
            <v>47373.900785898019</v>
          </cell>
          <cell r="Q579">
            <v>36678.702404435564</v>
          </cell>
          <cell r="R579">
            <v>25553.147821097067</v>
          </cell>
          <cell r="S579">
            <v>25307.535917555302</v>
          </cell>
          <cell r="T579">
            <v>25036.893316129295</v>
          </cell>
          <cell r="U579">
            <v>48157.81805670567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CO579">
            <v>931397.500922999</v>
          </cell>
        </row>
        <row r="580">
          <cell r="A580">
            <v>-168361.05612973537</v>
          </cell>
          <cell r="B580">
            <v>6994.0675302949894</v>
          </cell>
          <cell r="C580">
            <v>47241.510273004664</v>
          </cell>
          <cell r="D580">
            <v>47812.45709577344</v>
          </cell>
          <cell r="E580">
            <v>25184.750948244371</v>
          </cell>
          <cell r="F580">
            <v>25160.172559490937</v>
          </cell>
          <cell r="G580">
            <v>24509.425088932352</v>
          </cell>
          <cell r="H580">
            <v>24173.25016128373</v>
          </cell>
          <cell r="I580">
            <v>25067.80115067491</v>
          </cell>
          <cell r="J580">
            <v>25618.865607415828</v>
          </cell>
          <cell r="K580">
            <v>26239.54984171423</v>
          </cell>
          <cell r="L580">
            <v>26958.897021957848</v>
          </cell>
          <cell r="M580">
            <v>27715.190184295214</v>
          </cell>
          <cell r="N580">
            <v>28217.670864376472</v>
          </cell>
          <cell r="O580">
            <v>36412.490478683991</v>
          </cell>
          <cell r="P580">
            <v>44299.942688259711</v>
          </cell>
          <cell r="Q580">
            <v>34669.707180745347</v>
          </cell>
          <cell r="R580">
            <v>24634.26480712834</v>
          </cell>
          <cell r="S580">
            <v>24436.936855130225</v>
          </cell>
          <cell r="T580">
            <v>24214.630218560298</v>
          </cell>
          <cell r="U580">
            <v>45139.032700812677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CO580">
            <v>841805.28064867679</v>
          </cell>
        </row>
        <row r="581">
          <cell r="A581">
            <v>-161011.039930417</v>
          </cell>
          <cell r="B581">
            <v>9510.8412328820996</v>
          </cell>
          <cell r="C581">
            <v>42926.096360257085</v>
          </cell>
          <cell r="D581">
            <v>42453.536003498797</v>
          </cell>
          <cell r="E581">
            <v>23999.762333484046</v>
          </cell>
          <cell r="F581">
            <v>24058.857009841136</v>
          </cell>
          <cell r="G581">
            <v>23512.712737204536</v>
          </cell>
          <cell r="H581">
            <v>23264.375334909004</v>
          </cell>
          <cell r="I581">
            <v>24193.33992547603</v>
          </cell>
          <cell r="J581">
            <v>24790.015767152006</v>
          </cell>
          <cell r="K581">
            <v>25453.99144320449</v>
          </cell>
          <cell r="L581">
            <v>26211.566432732296</v>
          </cell>
          <cell r="M581">
            <v>27004.663356009813</v>
          </cell>
          <cell r="N581">
            <v>27551.928932153125</v>
          </cell>
          <cell r="O581">
            <v>35455.850529950134</v>
          </cell>
          <cell r="P581">
            <v>43039.027301606242</v>
          </cell>
          <cell r="Q581">
            <v>33845.631865206589</v>
          </cell>
          <cell r="R581">
            <v>24257.34563840655</v>
          </cell>
          <cell r="S581">
            <v>24079.823414234204</v>
          </cell>
          <cell r="T581">
            <v>23877.343840974769</v>
          </cell>
          <cell r="U581">
            <v>43900.748773918924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CO581">
            <v>805055.19965208496</v>
          </cell>
        </row>
        <row r="582">
          <cell r="A582">
            <v>-181682.66427644136</v>
          </cell>
          <cell r="B582">
            <v>10106.442354672938</v>
          </cell>
          <cell r="C582">
            <v>48764.172354055874</v>
          </cell>
          <cell r="D582">
            <v>48120.461601342671</v>
          </cell>
          <cell r="E582">
            <v>27332.495056020372</v>
          </cell>
          <cell r="F582">
            <v>27156.262608880468</v>
          </cell>
          <cell r="G582">
            <v>26315.926057723089</v>
          </cell>
          <cell r="H582">
            <v>25820.549155331362</v>
          </cell>
          <cell r="I582">
            <v>26652.726879501075</v>
          </cell>
          <cell r="J582">
            <v>27121.122539240845</v>
          </cell>
          <cell r="K582">
            <v>27663.342780057952</v>
          </cell>
          <cell r="L582">
            <v>28313.403596600954</v>
          </cell>
          <cell r="M582">
            <v>29002.991425470456</v>
          </cell>
          <cell r="N582">
            <v>29424.301286324771</v>
          </cell>
          <cell r="O582">
            <v>38146.36183201502</v>
          </cell>
          <cell r="P582">
            <v>46585.301010151197</v>
          </cell>
          <cell r="Q582">
            <v>36163.310478925596</v>
          </cell>
          <cell r="R582">
            <v>25317.415610137541</v>
          </cell>
          <cell r="S582">
            <v>25084.190574649896</v>
          </cell>
          <cell r="T582">
            <v>24825.948184884342</v>
          </cell>
          <cell r="U582">
            <v>47383.372413964564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CO582">
            <v>908413.32138220675</v>
          </cell>
        </row>
        <row r="583">
          <cell r="A583">
            <v>-199907.70484189849</v>
          </cell>
          <cell r="B583">
            <v>7015.8222498025862</v>
          </cell>
          <cell r="C583">
            <v>49502.294575924752</v>
          </cell>
          <cell r="D583">
            <v>48204.120910884463</v>
          </cell>
          <cell r="E583">
            <v>30270.783215931297</v>
          </cell>
          <cell r="F583">
            <v>29887.075715061103</v>
          </cell>
          <cell r="G583">
            <v>28787.365922578458</v>
          </cell>
          <cell r="H583">
            <v>28074.187804609232</v>
          </cell>
          <cell r="I583">
            <v>28821.033842368452</v>
          </cell>
          <cell r="J583">
            <v>29176.33188189222</v>
          </cell>
          <cell r="K583">
            <v>29611.207014793108</v>
          </cell>
          <cell r="L583">
            <v>30166.47846543006</v>
          </cell>
          <cell r="M583">
            <v>30764.807987119515</v>
          </cell>
          <cell r="N583">
            <v>31075.069582865734</v>
          </cell>
          <cell r="O583">
            <v>40518.438491360052</v>
          </cell>
          <cell r="P583">
            <v>49711.856577946979</v>
          </cell>
          <cell r="Q583">
            <v>38206.68094878659</v>
          </cell>
          <cell r="R583">
            <v>26252.02132440664</v>
          </cell>
          <cell r="S583">
            <v>25969.686166809814</v>
          </cell>
          <cell r="T583">
            <v>25662.28075164013</v>
          </cell>
          <cell r="U583">
            <v>50453.811197661387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CO583">
            <v>999538.52420949237</v>
          </cell>
        </row>
        <row r="584">
          <cell r="A584">
            <v>-194997.87317707529</v>
          </cell>
          <cell r="B584">
            <v>7261.8632597662654</v>
          </cell>
          <cell r="C584">
            <v>48219.278801357243</v>
          </cell>
          <cell r="D584">
            <v>48106.854182818061</v>
          </cell>
          <cell r="E584">
            <v>29479.207460799604</v>
          </cell>
          <cell r="F584">
            <v>29151.393804708954</v>
          </cell>
          <cell r="G584">
            <v>28121.559245079472</v>
          </cell>
          <cell r="H584">
            <v>27467.056843141479</v>
          </cell>
          <cell r="I584">
            <v>28236.891264078753</v>
          </cell>
          <cell r="J584">
            <v>28622.657838087005</v>
          </cell>
          <cell r="K584">
            <v>29086.451776848284</v>
          </cell>
          <cell r="L584">
            <v>29667.259512496246</v>
          </cell>
          <cell r="M584">
            <v>30290.174050864196</v>
          </cell>
          <cell r="N584">
            <v>30630.352084184065</v>
          </cell>
          <cell r="O584">
            <v>39879.400292700841</v>
          </cell>
          <cell r="P584">
            <v>48869.561523872391</v>
          </cell>
          <cell r="Q584">
            <v>37656.196301037548</v>
          </cell>
          <cell r="R584">
            <v>26000.238250807306</v>
          </cell>
          <cell r="S584">
            <v>25731.133375564517</v>
          </cell>
          <cell r="T584">
            <v>25436.972494913251</v>
          </cell>
          <cell r="U584">
            <v>49626.634022886428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CO584">
            <v>974989.36588537635</v>
          </cell>
        </row>
        <row r="585">
          <cell r="A585">
            <v>-163120.15869424288</v>
          </cell>
          <cell r="B585">
            <v>9009.8814900746511</v>
          </cell>
          <cell r="C585">
            <v>44052.239150759211</v>
          </cell>
          <cell r="D585">
            <v>38921.521948920141</v>
          </cell>
          <cell r="E585">
            <v>24339.799913611154</v>
          </cell>
          <cell r="F585">
            <v>24374.884244022556</v>
          </cell>
          <cell r="G585">
            <v>23798.723633801033</v>
          </cell>
          <cell r="H585">
            <v>23525.180875780345</v>
          </cell>
          <cell r="I585">
            <v>24444.270335462978</v>
          </cell>
          <cell r="J585">
            <v>25027.8577940385</v>
          </cell>
          <cell r="K585">
            <v>25679.41080466548</v>
          </cell>
          <cell r="L585">
            <v>26426.016159885607</v>
          </cell>
          <cell r="M585">
            <v>27208.552085653413</v>
          </cell>
          <cell r="N585">
            <v>27742.966443233439</v>
          </cell>
          <cell r="O585">
            <v>35730.362478139788</v>
          </cell>
          <cell r="P585">
            <v>43400.852395520284</v>
          </cell>
          <cell r="Q585">
            <v>34082.103821686062</v>
          </cell>
          <cell r="R585">
            <v>24365.504215155044</v>
          </cell>
          <cell r="S585">
            <v>24182.298652190613</v>
          </cell>
          <cell r="T585">
            <v>23974.129617829851</v>
          </cell>
          <cell r="U585">
            <v>44256.079673107568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CO585">
            <v>815600.79347121436</v>
          </cell>
        </row>
        <row r="586">
          <cell r="A586">
            <v>-163390.33397592101</v>
          </cell>
          <cell r="B586">
            <v>5792.9787754569988</v>
          </cell>
          <cell r="C586">
            <v>39889.36016833398</v>
          </cell>
          <cell r="D586">
            <v>43676.176974140573</v>
          </cell>
          <cell r="E586">
            <v>24383.358271048215</v>
          </cell>
          <cell r="F586">
            <v>24415.366908383367</v>
          </cell>
          <cell r="G586">
            <v>23835.361245620872</v>
          </cell>
          <cell r="H586">
            <v>23558.589715375667</v>
          </cell>
          <cell r="I586">
            <v>24476.4141840515</v>
          </cell>
          <cell r="J586">
            <v>25058.32503832614</v>
          </cell>
          <cell r="K586">
            <v>25708.286722192213</v>
          </cell>
          <cell r="L586">
            <v>26453.486881986806</v>
          </cell>
          <cell r="M586">
            <v>27234.669958154052</v>
          </cell>
          <cell r="N586">
            <v>27767.43809189192</v>
          </cell>
          <cell r="O586">
            <v>35765.527090108641</v>
          </cell>
          <cell r="P586">
            <v>43447.201704218744</v>
          </cell>
          <cell r="Q586">
            <v>34112.395561794168</v>
          </cell>
          <cell r="R586">
            <v>24379.35918360926</v>
          </cell>
          <cell r="S586">
            <v>24195.425592576634</v>
          </cell>
          <cell r="T586">
            <v>23986.527745888234</v>
          </cell>
          <cell r="U586">
            <v>44301.597084181616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CO586">
            <v>816951.66987960495</v>
          </cell>
        </row>
        <row r="587">
          <cell r="A587">
            <v>-169185.61564053741</v>
          </cell>
          <cell r="B587">
            <v>4235.0599018555222</v>
          </cell>
          <cell r="C587">
            <v>43870.29160492224</v>
          </cell>
          <cell r="D587">
            <v>46866.85399571505</v>
          </cell>
          <cell r="E587">
            <v>25317.688564434087</v>
          </cell>
          <cell r="F587">
            <v>25283.72333628271</v>
          </cell>
          <cell r="G587">
            <v>24621.240985232995</v>
          </cell>
          <cell r="H587">
            <v>24275.212029379356</v>
          </cell>
          <cell r="I587">
            <v>25165.90233855167</v>
          </cell>
          <cell r="J587">
            <v>25711.849894835337</v>
          </cell>
          <cell r="K587">
            <v>26327.677490853537</v>
          </cell>
          <cell r="L587">
            <v>27042.736095008702</v>
          </cell>
          <cell r="M587">
            <v>27794.900437722565</v>
          </cell>
          <cell r="N587">
            <v>28292.356936769815</v>
          </cell>
          <cell r="O587">
            <v>36519.810863666884</v>
          </cell>
          <cell r="P587">
            <v>44441.398128110057</v>
          </cell>
          <cell r="Q587">
            <v>34762.155839444626</v>
          </cell>
          <cell r="R587">
            <v>24676.54937861026</v>
          </cell>
          <cell r="S587">
            <v>24476.999526577594</v>
          </cell>
          <cell r="T587">
            <v>24252.468596457751</v>
          </cell>
          <cell r="U587">
            <v>45277.949236681947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CO587">
            <v>845928.07820268697</v>
          </cell>
        </row>
        <row r="588">
          <cell r="A588">
            <v>-153923.38342234938</v>
          </cell>
          <cell r="B588">
            <v>8380.3380430097095</v>
          </cell>
          <cell r="C588">
            <v>44020.937035193056</v>
          </cell>
          <cell r="D588">
            <v>41586.844880869758</v>
          </cell>
          <cell r="E588">
            <v>22857.07202646535</v>
          </cell>
          <cell r="F588">
            <v>22996.85304804895</v>
          </cell>
          <cell r="G588">
            <v>22551.578149902729</v>
          </cell>
          <cell r="H588">
            <v>22387.942902179064</v>
          </cell>
          <cell r="I588">
            <v>23350.092696387022</v>
          </cell>
          <cell r="J588">
            <v>23990.751819257574</v>
          </cell>
          <cell r="K588">
            <v>24696.473643967402</v>
          </cell>
          <cell r="L588">
            <v>25490.911896638281</v>
          </cell>
          <cell r="M588">
            <v>26319.498866287904</v>
          </cell>
          <cell r="N588">
            <v>26909.950736369741</v>
          </cell>
          <cell r="O588">
            <v>34533.357956512045</v>
          </cell>
          <cell r="P588">
            <v>41823.120437732192</v>
          </cell>
          <cell r="Q588">
            <v>33050.97201481634</v>
          </cell>
          <cell r="R588">
            <v>23893.880643668846</v>
          </cell>
          <cell r="S588">
            <v>23735.457179542122</v>
          </cell>
          <cell r="T588">
            <v>23552.096940240226</v>
          </cell>
          <cell r="U588">
            <v>42706.665537191351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CO588">
            <v>769616.91711174685</v>
          </cell>
        </row>
        <row r="589">
          <cell r="A589">
            <v>-163370.24790758046</v>
          </cell>
          <cell r="B589">
            <v>10235.710573744756</v>
          </cell>
          <cell r="C589">
            <v>42524.920003564912</v>
          </cell>
          <cell r="D589">
            <v>40784.06673066433</v>
          </cell>
          <cell r="E589">
            <v>24380.119943178775</v>
          </cell>
          <cell r="F589">
            <v>24412.35724162963</v>
          </cell>
          <cell r="G589">
            <v>23832.637437690348</v>
          </cell>
          <cell r="H589">
            <v>23556.105949166158</v>
          </cell>
          <cell r="I589">
            <v>24474.02446306948</v>
          </cell>
          <cell r="J589">
            <v>25056.059963789579</v>
          </cell>
          <cell r="K589">
            <v>25706.139954178368</v>
          </cell>
          <cell r="L589">
            <v>26451.444582639335</v>
          </cell>
          <cell r="M589">
            <v>27232.728235844384</v>
          </cell>
          <cell r="N589">
            <v>27765.618757405435</v>
          </cell>
          <cell r="O589">
            <v>35762.912791736133</v>
          </cell>
          <cell r="P589">
            <v>43443.755884244914</v>
          </cell>
          <cell r="Q589">
            <v>34110.143535042516</v>
          </cell>
          <cell r="R589">
            <v>24378.329141773145</v>
          </cell>
          <cell r="S589">
            <v>24194.449675682816</v>
          </cell>
          <cell r="T589">
            <v>23985.606012242119</v>
          </cell>
          <cell r="U589">
            <v>44298.2131112887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CO589">
            <v>816851.23953790218</v>
          </cell>
        </row>
        <row r="590">
          <cell r="A590">
            <v>-198167.613335067</v>
          </cell>
          <cell r="B590">
            <v>8711.5011835055338</v>
          </cell>
          <cell r="C590">
            <v>49977.438210943379</v>
          </cell>
          <cell r="D590">
            <v>49302.624625423676</v>
          </cell>
          <cell r="E590">
            <v>29990.241164278646</v>
          </cell>
          <cell r="F590">
            <v>29626.342978925735</v>
          </cell>
          <cell r="G590">
            <v>28551.397640201598</v>
          </cell>
          <cell r="H590">
            <v>27859.014759644379</v>
          </cell>
          <cell r="I590">
            <v>28614.008101233027</v>
          </cell>
          <cell r="J590">
            <v>28980.104482064751</v>
          </cell>
          <cell r="K590">
            <v>29425.22871756243</v>
          </cell>
          <cell r="L590">
            <v>29989.550472913899</v>
          </cell>
          <cell r="M590">
            <v>30596.593160682816</v>
          </cell>
          <cell r="N590">
            <v>30917.457429288312</v>
          </cell>
          <cell r="O590">
            <v>40291.957215027418</v>
          </cell>
          <cell r="P590">
            <v>49413.339119529395</v>
          </cell>
          <cell r="Q590">
            <v>38011.583901559432</v>
          </cell>
          <cell r="R590">
            <v>26162.786984444749</v>
          </cell>
          <cell r="S590">
            <v>25885.140766006953</v>
          </cell>
          <cell r="T590">
            <v>25582.429341100222</v>
          </cell>
          <cell r="U590">
            <v>50160.651660893054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CO590">
            <v>990838.06667533494</v>
          </cell>
        </row>
        <row r="591">
          <cell r="A591">
            <v>-195003.92037440484</v>
          </cell>
          <cell r="B591">
            <v>2792.0163722819416</v>
          </cell>
          <cell r="C591">
            <v>46620.941510045435</v>
          </cell>
          <cell r="D591">
            <v>51075.039313705362</v>
          </cell>
          <cell r="E591">
            <v>29480.182405587751</v>
          </cell>
          <cell r="F591">
            <v>29152.299907807268</v>
          </cell>
          <cell r="G591">
            <v>28122.379286302275</v>
          </cell>
          <cell r="H591">
            <v>27467.804616380774</v>
          </cell>
          <cell r="I591">
            <v>28237.61072366115</v>
          </cell>
          <cell r="J591">
            <v>28623.339771079322</v>
          </cell>
          <cell r="K591">
            <v>29087.09809197484</v>
          </cell>
          <cell r="L591">
            <v>29667.874375840853</v>
          </cell>
          <cell r="M591">
            <v>30290.758634057274</v>
          </cell>
          <cell r="N591">
            <v>30630.899820777457</v>
          </cell>
          <cell r="O591">
            <v>39880.187364509409</v>
          </cell>
          <cell r="P591">
            <v>48870.598937117764</v>
          </cell>
          <cell r="Q591">
            <v>37656.874305808175</v>
          </cell>
          <cell r="R591">
            <v>26000.548359591994</v>
          </cell>
          <cell r="S591">
            <v>25731.427189263428</v>
          </cell>
          <cell r="T591">
            <v>25437.249995972641</v>
          </cell>
          <cell r="U591">
            <v>49627.652816185931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CO591">
            <v>975019.60187202413</v>
          </cell>
        </row>
        <row r="592">
          <cell r="A592">
            <v>-165132.90249553771</v>
          </cell>
          <cell r="B592">
            <v>7963.9926396741575</v>
          </cell>
          <cell r="C592">
            <v>42975.749939448942</v>
          </cell>
          <cell r="D592">
            <v>46169.989451897709</v>
          </cell>
          <cell r="E592">
            <v>24664.299673106238</v>
          </cell>
          <cell r="F592">
            <v>24676.470796448564</v>
          </cell>
          <cell r="G592">
            <v>24071.665427834145</v>
          </cell>
          <cell r="H592">
            <v>23774.069058245688</v>
          </cell>
          <cell r="I592">
            <v>24683.734625440185</v>
          </cell>
          <cell r="J592">
            <v>25254.831767014257</v>
          </cell>
          <cell r="K592">
            <v>25894.529758730067</v>
          </cell>
          <cell r="L592">
            <v>26630.666730740326</v>
          </cell>
          <cell r="M592">
            <v>27403.124237673605</v>
          </cell>
          <cell r="N592">
            <v>27925.274605692895</v>
          </cell>
          <cell r="O592">
            <v>35992.330761565201</v>
          </cell>
          <cell r="P592">
            <v>43746.144100956131</v>
          </cell>
          <cell r="Q592">
            <v>34307.770328829873</v>
          </cell>
          <cell r="R592">
            <v>24468.720548270663</v>
          </cell>
          <cell r="S592">
            <v>24280.091343394335</v>
          </cell>
          <cell r="T592">
            <v>24066.492824567977</v>
          </cell>
          <cell r="U592">
            <v>44595.173932291684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CO592">
            <v>825664.51247768849</v>
          </cell>
        </row>
        <row r="593">
          <cell r="A593">
            <v>-175106.00370347811</v>
          </cell>
          <cell r="B593">
            <v>6935.9616509589905</v>
          </cell>
          <cell r="C593">
            <v>47109.834818665113</v>
          </cell>
          <cell r="D593">
            <v>44376.266573448505</v>
          </cell>
          <cell r="E593">
            <v>26272.188834814071</v>
          </cell>
          <cell r="F593">
            <v>26170.82552175592</v>
          </cell>
          <cell r="G593">
            <v>25424.086006159574</v>
          </cell>
          <cell r="H593">
            <v>25007.304520995567</v>
          </cell>
          <cell r="I593">
            <v>25870.274908458552</v>
          </cell>
          <cell r="J593">
            <v>26379.482804368628</v>
          </cell>
          <cell r="K593">
            <v>26960.439438468209</v>
          </cell>
          <cell r="L593">
            <v>27644.705802222707</v>
          </cell>
          <cell r="M593">
            <v>28367.224965792382</v>
          </cell>
          <cell r="N593">
            <v>28828.607535632495</v>
          </cell>
          <cell r="O593">
            <v>37290.377836504565</v>
          </cell>
          <cell r="P593">
            <v>45457.056896891278</v>
          </cell>
          <cell r="Q593">
            <v>35425.942901782299</v>
          </cell>
          <cell r="R593">
            <v>24980.155205683346</v>
          </cell>
          <cell r="S593">
            <v>24764.651974580789</v>
          </cell>
          <cell r="T593">
            <v>24524.150479803138</v>
          </cell>
          <cell r="U593">
            <v>46275.378518537123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CO593">
            <v>875530.01851739048</v>
          </cell>
        </row>
        <row r="594">
          <cell r="A594">
            <v>-185746.42504402131</v>
          </cell>
          <cell r="B594">
            <v>6046.2008499648218</v>
          </cell>
          <cell r="C594">
            <v>45331.575014997376</v>
          </cell>
          <cell r="D594">
            <v>48550.798097315928</v>
          </cell>
          <cell r="E594">
            <v>27987.665073623677</v>
          </cell>
          <cell r="F594">
            <v>27765.170508132149</v>
          </cell>
          <cell r="G594">
            <v>26866.999748130591</v>
          </cell>
          <cell r="H594">
            <v>26323.058233121468</v>
          </cell>
          <cell r="I594">
            <v>27136.208973059292</v>
          </cell>
          <cell r="J594">
            <v>27579.386490195211</v>
          </cell>
          <cell r="K594">
            <v>28097.671265048637</v>
          </cell>
          <cell r="L594">
            <v>28726.596254487769</v>
          </cell>
          <cell r="M594">
            <v>29395.835600340113</v>
          </cell>
          <cell r="N594">
            <v>29792.38427718317</v>
          </cell>
          <cell r="O594">
            <v>38675.279835314781</v>
          </cell>
          <cell r="P594">
            <v>47282.45028718203</v>
          </cell>
          <cell r="Q594">
            <v>36618.934636206854</v>
          </cell>
          <cell r="R594">
            <v>25525.810978101938</v>
          </cell>
          <cell r="S594">
            <v>25281.635525971738</v>
          </cell>
          <cell r="T594">
            <v>25012.430923357591</v>
          </cell>
          <cell r="U594">
            <v>48068.008951459546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CO594">
            <v>928732.12522010645</v>
          </cell>
        </row>
        <row r="595">
          <cell r="A595">
            <v>-155287.23791555545</v>
          </cell>
          <cell r="B595">
            <v>6668.6776510493946</v>
          </cell>
          <cell r="C595">
            <v>39881.522467801144</v>
          </cell>
          <cell r="D595">
            <v>44183.587013840806</v>
          </cell>
          <cell r="E595">
            <v>23076.956174038954</v>
          </cell>
          <cell r="F595">
            <v>23201.210986874532</v>
          </cell>
          <cell r="G595">
            <v>22736.526125862816</v>
          </cell>
          <cell r="H595">
            <v>22556.591920371378</v>
          </cell>
          <cell r="I595">
            <v>23512.355994695492</v>
          </cell>
          <cell r="J595">
            <v>24144.551559037995</v>
          </cell>
          <cell r="K595">
            <v>24842.240309295601</v>
          </cell>
          <cell r="L595">
            <v>25629.585085157392</v>
          </cell>
          <cell r="M595">
            <v>26451.342821596438</v>
          </cell>
          <cell r="N595">
            <v>27033.484494793775</v>
          </cell>
          <cell r="O595">
            <v>34710.870176496268</v>
          </cell>
          <cell r="P595">
            <v>42057.093407179491</v>
          </cell>
          <cell r="Q595">
            <v>33203.885803216137</v>
          </cell>
          <cell r="R595">
            <v>23963.82102038325</v>
          </cell>
          <cell r="S595">
            <v>23801.722444507905</v>
          </cell>
          <cell r="T595">
            <v>23614.683134486986</v>
          </cell>
          <cell r="U595">
            <v>42936.439057651703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CO595">
            <v>776436.18957777729</v>
          </cell>
        </row>
        <row r="596">
          <cell r="A596">
            <v>-202025.74216601605</v>
          </cell>
          <cell r="B596">
            <v>6663.9469405807467</v>
          </cell>
          <cell r="C596">
            <v>50386.24954631523</v>
          </cell>
          <cell r="D596">
            <v>52003.240792144439</v>
          </cell>
          <cell r="E596">
            <v>30612.258669406932</v>
          </cell>
          <cell r="F596">
            <v>30204.439293117684</v>
          </cell>
          <cell r="G596">
            <v>29074.586236809097</v>
          </cell>
          <cell r="H596">
            <v>28336.096180456152</v>
          </cell>
          <cell r="I596">
            <v>29073.025329630342</v>
          </cell>
          <cell r="J596">
            <v>29415.179640884999</v>
          </cell>
          <cell r="K596">
            <v>29837.579578226541</v>
          </cell>
          <cell r="L596">
            <v>30381.835008668924</v>
          </cell>
          <cell r="M596">
            <v>30969.558874911425</v>
          </cell>
          <cell r="N596">
            <v>31266.914909793064</v>
          </cell>
          <cell r="O596">
            <v>40794.111233053889</v>
          </cell>
          <cell r="P596">
            <v>50075.211675277809</v>
          </cell>
          <cell r="Q596">
            <v>38444.152843931108</v>
          </cell>
          <cell r="R596">
            <v>26360.637257471179</v>
          </cell>
          <cell r="S596">
            <v>26072.594728675569</v>
          </cell>
          <cell r="T596">
            <v>25759.475794109414</v>
          </cell>
          <cell r="U596">
            <v>50810.644639097736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CO596">
            <v>1010128.7108300802</v>
          </cell>
        </row>
        <row r="597">
          <cell r="A597">
            <v>-166641.24279063183</v>
          </cell>
          <cell r="B597">
            <v>11131.325664576871</v>
          </cell>
          <cell r="C597">
            <v>46304.040070590374</v>
          </cell>
          <cell r="D597">
            <v>44523.459208095272</v>
          </cell>
          <cell r="E597">
            <v>24907.478195221105</v>
          </cell>
          <cell r="F597">
            <v>24902.478273997353</v>
          </cell>
          <cell r="G597">
            <v>24276.206664473582</v>
          </cell>
          <cell r="H597">
            <v>23960.58463680237</v>
          </cell>
          <cell r="I597">
            <v>24863.187985364471</v>
          </cell>
          <cell r="J597">
            <v>25424.924944872517</v>
          </cell>
          <cell r="K597">
            <v>26055.7388437837</v>
          </cell>
          <cell r="L597">
            <v>26784.030860956802</v>
          </cell>
          <cell r="M597">
            <v>27548.935650435837</v>
          </cell>
          <cell r="N597">
            <v>28061.89544505917</v>
          </cell>
          <cell r="O597">
            <v>36188.648503382676</v>
          </cell>
          <cell r="P597">
            <v>44004.904004991404</v>
          </cell>
          <cell r="Q597">
            <v>34476.88369823098</v>
          </cell>
          <cell r="R597">
            <v>24546.070360129488</v>
          </cell>
          <cell r="S597">
            <v>24353.376704707291</v>
          </cell>
          <cell r="T597">
            <v>24135.709356954088</v>
          </cell>
          <cell r="U597">
            <v>44849.289500618557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CO597">
            <v>833206.21395315905</v>
          </cell>
        </row>
        <row r="598">
          <cell r="A598">
            <v>-185922.85916918816</v>
          </cell>
          <cell r="B598">
            <v>7372.0418544616696</v>
          </cell>
          <cell r="C598">
            <v>45093.324637449768</v>
          </cell>
          <cell r="D598">
            <v>48626.975768387274</v>
          </cell>
          <cell r="E598">
            <v>28016.110239444875</v>
          </cell>
          <cell r="F598">
            <v>27791.60713633358</v>
          </cell>
          <cell r="G598">
            <v>26890.925419455772</v>
          </cell>
          <cell r="H598">
            <v>26344.875400666308</v>
          </cell>
          <cell r="I598">
            <v>27157.200056218411</v>
          </cell>
          <cell r="J598">
            <v>27599.282690760752</v>
          </cell>
          <cell r="K598">
            <v>28116.528272305412</v>
          </cell>
          <cell r="L598">
            <v>28744.535618857153</v>
          </cell>
          <cell r="M598">
            <v>29412.891505518623</v>
          </cell>
          <cell r="N598">
            <v>29808.365139294619</v>
          </cell>
          <cell r="O598">
            <v>38698.243585036878</v>
          </cell>
          <cell r="P598">
            <v>47312.718044030516</v>
          </cell>
          <cell r="Q598">
            <v>36638.716226264107</v>
          </cell>
          <cell r="R598">
            <v>25534.858768200254</v>
          </cell>
          <cell r="S598">
            <v>25290.207887694618</v>
          </cell>
          <cell r="T598">
            <v>25020.527344555288</v>
          </cell>
          <cell r="U598">
            <v>48097.733449396357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CO598">
            <v>929614.29584594071</v>
          </cell>
        </row>
        <row r="599">
          <cell r="A599">
            <v>-199927.65802343868</v>
          </cell>
          <cell r="B599">
            <v>7755.8934466002102</v>
          </cell>
          <cell r="C599">
            <v>55000.93391878008</v>
          </cell>
          <cell r="D599">
            <v>51823.840150734482</v>
          </cell>
          <cell r="E599">
            <v>30274.000119446922</v>
          </cell>
          <cell r="F599">
            <v>29890.06547025351</v>
          </cell>
          <cell r="G599">
            <v>28790.071710151889</v>
          </cell>
          <cell r="H599">
            <v>28076.655138546637</v>
          </cell>
          <cell r="I599">
            <v>28823.407753269094</v>
          </cell>
          <cell r="J599">
            <v>29178.581970991916</v>
          </cell>
          <cell r="K599">
            <v>29613.339580070504</v>
          </cell>
          <cell r="L599">
            <v>30168.50725319238</v>
          </cell>
          <cell r="M599">
            <v>30766.736863248341</v>
          </cell>
          <cell r="N599">
            <v>31076.876880873344</v>
          </cell>
          <cell r="O599">
            <v>40521.035493876436</v>
          </cell>
          <cell r="P599">
            <v>49715.279600826674</v>
          </cell>
          <cell r="Q599">
            <v>38208.918076423819</v>
          </cell>
          <cell r="R599">
            <v>26253.044551620755</v>
          </cell>
          <cell r="S599">
            <v>25970.655627165113</v>
          </cell>
          <cell r="T599">
            <v>25663.196387216951</v>
          </cell>
          <cell r="U599">
            <v>50457.172782632784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CO599">
            <v>999638.29011719336</v>
          </cell>
        </row>
        <row r="600">
          <cell r="A600">
            <v>-159932.31587759848</v>
          </cell>
          <cell r="B600">
            <v>10780.15913330498</v>
          </cell>
          <cell r="C600">
            <v>44022.41026678156</v>
          </cell>
          <cell r="D600">
            <v>46098.287931855957</v>
          </cell>
          <cell r="E600">
            <v>23825.847652700722</v>
          </cell>
          <cell r="F600">
            <v>23897.222594224339</v>
          </cell>
          <cell r="G600">
            <v>23366.430394636423</v>
          </cell>
          <cell r="H600">
            <v>23130.984453906269</v>
          </cell>
          <cell r="I600">
            <v>24064.999751618132</v>
          </cell>
          <cell r="J600">
            <v>24668.369741535156</v>
          </cell>
          <cell r="K600">
            <v>25338.69907970669</v>
          </cell>
          <cell r="L600">
            <v>26101.884568074704</v>
          </cell>
          <cell r="M600">
            <v>26900.382989945327</v>
          </cell>
          <cell r="N600">
            <v>27454.221414811007</v>
          </cell>
          <cell r="O600">
            <v>35315.44940774831</v>
          </cell>
          <cell r="P600">
            <v>42853.969239247337</v>
          </cell>
          <cell r="Q600">
            <v>33724.68657201279</v>
          </cell>
          <cell r="R600">
            <v>24202.027151719885</v>
          </cell>
          <cell r="S600">
            <v>24027.411712296031</v>
          </cell>
          <cell r="T600">
            <v>23827.8420550843</v>
          </cell>
          <cell r="U600">
            <v>43719.01221444289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CO600">
            <v>799661.57938799227</v>
          </cell>
        </row>
        <row r="601">
          <cell r="A601">
            <v>-186777.6588355432</v>
          </cell>
          <cell r="B601">
            <v>5906.527531505184</v>
          </cell>
          <cell r="C601">
            <v>50384.179712804529</v>
          </cell>
          <cell r="D601">
            <v>44530.644827868018</v>
          </cell>
          <cell r="E601">
            <v>28153.923251697233</v>
          </cell>
          <cell r="F601">
            <v>27919.689053279333</v>
          </cell>
          <cell r="G601">
            <v>27006.842087202371</v>
          </cell>
          <cell r="H601">
            <v>26450.576650469891</v>
          </cell>
          <cell r="I601">
            <v>27258.899037998824</v>
          </cell>
          <cell r="J601">
            <v>27695.677113263017</v>
          </cell>
          <cell r="K601">
            <v>28207.887942643429</v>
          </cell>
          <cell r="L601">
            <v>28831.449432514695</v>
          </cell>
          <cell r="M601">
            <v>29495.525077919556</v>
          </cell>
          <cell r="N601">
            <v>29885.790272261809</v>
          </cell>
          <cell r="O601">
            <v>38809.499871665896</v>
          </cell>
          <cell r="P601">
            <v>47459.361265294981</v>
          </cell>
          <cell r="Q601">
            <v>36734.555376229415</v>
          </cell>
          <cell r="R601">
            <v>25578.694097392647</v>
          </cell>
          <cell r="S601">
            <v>25331.739830189777</v>
          </cell>
          <cell r="T601">
            <v>25059.753419057422</v>
          </cell>
          <cell r="U601">
            <v>48241.744654114387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CO601">
            <v>933888.2941777159</v>
          </cell>
        </row>
        <row r="602">
          <cell r="A602">
            <v>-200656.11972147567</v>
          </cell>
          <cell r="B602">
            <v>7153.3278577014571</v>
          </cell>
          <cell r="C602">
            <v>52489.080003304698</v>
          </cell>
          <cell r="D602">
            <v>48029.979270198994</v>
          </cell>
          <cell r="E602">
            <v>30391.444597806505</v>
          </cell>
          <cell r="F602">
            <v>29999.217093000334</v>
          </cell>
          <cell r="G602">
            <v>28888.856087288834</v>
          </cell>
          <cell r="H602">
            <v>28166.733919513696</v>
          </cell>
          <cell r="I602">
            <v>28910.075794767567</v>
          </cell>
          <cell r="J602">
            <v>29260.729458246737</v>
          </cell>
          <cell r="K602">
            <v>29691.196443153145</v>
          </cell>
          <cell r="L602">
            <v>30242.575349814069</v>
          </cell>
          <cell r="M602">
            <v>30837.15733114913</v>
          </cell>
          <cell r="N602">
            <v>31142.858708021697</v>
          </cell>
          <cell r="O602">
            <v>40615.848286470093</v>
          </cell>
          <cell r="P602">
            <v>49840.249197999452</v>
          </cell>
          <cell r="Q602">
            <v>38290.592359498747</v>
          </cell>
          <cell r="R602">
            <v>26290.401092099637</v>
          </cell>
          <cell r="S602">
            <v>26006.049217667874</v>
          </cell>
          <cell r="T602">
            <v>25696.624913179156</v>
          </cell>
          <cell r="U602">
            <v>50579.899370924832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CO602">
            <v>1003280.5986073783</v>
          </cell>
        </row>
        <row r="603">
          <cell r="A603">
            <v>-183742.76858479969</v>
          </cell>
          <cell r="B603">
            <v>7221.7161578998785</v>
          </cell>
          <cell r="C603">
            <v>43258.881304478229</v>
          </cell>
          <cell r="D603">
            <v>46435.236053698172</v>
          </cell>
          <cell r="E603">
            <v>27664.630398912443</v>
          </cell>
          <cell r="F603">
            <v>27464.945589593633</v>
          </cell>
          <cell r="G603">
            <v>26595.290259692891</v>
          </cell>
          <cell r="H603">
            <v>26075.293756540079</v>
          </cell>
          <cell r="I603">
            <v>26897.825841009682</v>
          </cell>
          <cell r="J603">
            <v>27353.43728258356</v>
          </cell>
          <cell r="K603">
            <v>27883.523552093044</v>
          </cell>
          <cell r="L603">
            <v>28522.869661012512</v>
          </cell>
          <cell r="M603">
            <v>29202.14192262046</v>
          </cell>
          <cell r="N603">
            <v>29610.89921830703</v>
          </cell>
          <cell r="O603">
            <v>38414.49431315394</v>
          </cell>
          <cell r="P603">
            <v>46938.717540139332</v>
          </cell>
          <cell r="Q603">
            <v>36394.286991346264</v>
          </cell>
          <cell r="R603">
            <v>25423.060656669353</v>
          </cell>
          <cell r="S603">
            <v>25184.284359236575</v>
          </cell>
          <cell r="T603">
            <v>24920.484727494913</v>
          </cell>
          <cell r="U603">
            <v>47730.445669803041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CO603">
            <v>918713.84292399837</v>
          </cell>
        </row>
        <row r="604">
          <cell r="A604">
            <v>-157101.97699265511</v>
          </cell>
          <cell r="B604">
            <v>8473.8745580165996</v>
          </cell>
          <cell r="C604">
            <v>44734.422260765277</v>
          </cell>
          <cell r="D604">
            <v>43390.922562828739</v>
          </cell>
          <cell r="E604">
            <v>23369.533099967812</v>
          </cell>
          <cell r="F604">
            <v>23473.128804464206</v>
          </cell>
          <cell r="G604">
            <v>22982.617128148675</v>
          </cell>
          <cell r="H604">
            <v>22780.995597708439</v>
          </cell>
          <cell r="I604">
            <v>23728.262859897382</v>
          </cell>
          <cell r="J604">
            <v>24349.196848705928</v>
          </cell>
          <cell r="K604">
            <v>25036.196823738625</v>
          </cell>
          <cell r="L604">
            <v>25814.103049064055</v>
          </cell>
          <cell r="M604">
            <v>26626.773836393018</v>
          </cell>
          <cell r="N604">
            <v>27197.857996417013</v>
          </cell>
          <cell r="O604">
            <v>34947.067193020288</v>
          </cell>
          <cell r="P604">
            <v>42368.416860492231</v>
          </cell>
          <cell r="Q604">
            <v>33407.352249687436</v>
          </cell>
          <cell r="R604">
            <v>24056.8833927425</v>
          </cell>
          <cell r="S604">
            <v>23889.894728565108</v>
          </cell>
          <cell r="T604">
            <v>23697.960062452796</v>
          </cell>
          <cell r="U604">
            <v>43242.174741728813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CO604">
            <v>785509.88496327552</v>
          </cell>
        </row>
        <row r="605">
          <cell r="A605">
            <v>-189450.87497742288</v>
          </cell>
          <cell r="B605">
            <v>9182.1810220979387</v>
          </cell>
          <cell r="C605">
            <v>53886.748928360917</v>
          </cell>
          <cell r="D605">
            <v>49175.689780756162</v>
          </cell>
          <cell r="E605">
            <v>28584.906069560035</v>
          </cell>
          <cell r="F605">
            <v>28320.239803752789</v>
          </cell>
          <cell r="G605">
            <v>27369.348437555265</v>
          </cell>
          <cell r="H605">
            <v>26781.136310601985</v>
          </cell>
          <cell r="I605">
            <v>27576.942399980362</v>
          </cell>
          <cell r="J605">
            <v>27997.131519906783</v>
          </cell>
          <cell r="K605">
            <v>28493.59716209794</v>
          </cell>
          <cell r="L605">
            <v>29103.255118415575</v>
          </cell>
          <cell r="M605">
            <v>29753.945159604213</v>
          </cell>
          <cell r="N605">
            <v>30127.921994326673</v>
          </cell>
          <cell r="O605">
            <v>39157.431805905631</v>
          </cell>
          <cell r="P605">
            <v>47917.958807632254</v>
          </cell>
          <cell r="Q605">
            <v>37034.273278324305</v>
          </cell>
          <cell r="R605">
            <v>25715.780381107834</v>
          </cell>
          <cell r="S605">
            <v>25461.622729600815</v>
          </cell>
          <cell r="T605">
            <v>25182.425174404227</v>
          </cell>
          <cell r="U605">
            <v>48692.11108757992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CO605">
            <v>947254.37488711439</v>
          </cell>
        </row>
        <row r="606">
          <cell r="A606">
            <v>-193390.23655317759</v>
          </cell>
          <cell r="B606">
            <v>7776.3114967402362</v>
          </cell>
          <cell r="C606">
            <v>51820.323813689669</v>
          </cell>
          <cell r="D606">
            <v>47963.296717774429</v>
          </cell>
          <cell r="E606">
            <v>29220.020127829179</v>
          </cell>
          <cell r="F606">
            <v>28910.507912205976</v>
          </cell>
          <cell r="G606">
            <v>27903.552748674985</v>
          </cell>
          <cell r="H606">
            <v>27268.262661224777</v>
          </cell>
          <cell r="I606">
            <v>28045.624217355791</v>
          </cell>
          <cell r="J606">
            <v>28441.36716840895</v>
          </cell>
          <cell r="K606">
            <v>28914.630053275439</v>
          </cell>
          <cell r="L606">
            <v>29503.799189033263</v>
          </cell>
          <cell r="M606">
            <v>30134.76365169818</v>
          </cell>
          <cell r="N606">
            <v>30484.73728779675</v>
          </cell>
          <cell r="O606">
            <v>39670.158656252446</v>
          </cell>
          <cell r="P606">
            <v>48593.76706298285</v>
          </cell>
          <cell r="Q606">
            <v>37475.949942093008</v>
          </cell>
          <cell r="R606">
            <v>25917.796383544221</v>
          </cell>
          <cell r="S606">
            <v>25653.023527789781</v>
          </cell>
          <cell r="T606">
            <v>25363.199333243349</v>
          </cell>
          <cell r="U606">
            <v>49355.789641367708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CO606">
            <v>966951.18276588782</v>
          </cell>
        </row>
        <row r="607">
          <cell r="A607">
            <v>-185626.53564204468</v>
          </cell>
          <cell r="B607">
            <v>6575.1542539217335</v>
          </cell>
          <cell r="C607">
            <v>50967.654480061668</v>
          </cell>
          <cell r="D607">
            <v>45450.310296081589</v>
          </cell>
          <cell r="E607">
            <v>27968.336194268813</v>
          </cell>
          <cell r="F607">
            <v>27747.206457570355</v>
          </cell>
          <cell r="G607">
            <v>26850.741927120296</v>
          </cell>
          <cell r="H607">
            <v>26308.233169277926</v>
          </cell>
          <cell r="I607">
            <v>27121.945244858223</v>
          </cell>
          <cell r="J607">
            <v>27565.866749696434</v>
          </cell>
          <cell r="K607">
            <v>28084.857670620775</v>
          </cell>
          <cell r="L607">
            <v>28714.406210957131</v>
          </cell>
          <cell r="M607">
            <v>29384.245879416769</v>
          </cell>
          <cell r="N607">
            <v>29781.525062732406</v>
          </cell>
          <cell r="O607">
            <v>38659.675653194558</v>
          </cell>
          <cell r="P607">
            <v>47261.882932287917</v>
          </cell>
          <cell r="Q607">
            <v>36605.492775116494</v>
          </cell>
          <cell r="R607">
            <v>25519.662880940406</v>
          </cell>
          <cell r="S607">
            <v>25275.810488896219</v>
          </cell>
          <cell r="T607">
            <v>25006.929294380549</v>
          </cell>
          <cell r="U607">
            <v>48047.810748429038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CO607">
            <v>928132.67821022333</v>
          </cell>
        </row>
        <row r="608">
          <cell r="A608">
            <v>-186313.36780592692</v>
          </cell>
          <cell r="B608">
            <v>12129.939494551974</v>
          </cell>
          <cell r="C608">
            <v>47012.292593548889</v>
          </cell>
          <cell r="D608">
            <v>46786.5562126031</v>
          </cell>
          <cell r="E608">
            <v>28079.069051500832</v>
          </cell>
          <cell r="F608">
            <v>27850.120372529047</v>
          </cell>
          <cell r="G608">
            <v>26943.88105535366</v>
          </cell>
          <cell r="H608">
            <v>26393.164201641601</v>
          </cell>
          <cell r="I608">
            <v>27203.660451906413</v>
          </cell>
          <cell r="J608">
            <v>27643.31973944269</v>
          </cell>
          <cell r="K608">
            <v>28158.265233281032</v>
          </cell>
          <cell r="L608">
            <v>28784.241524487552</v>
          </cell>
          <cell r="M608">
            <v>29450.642015933299</v>
          </cell>
          <cell r="N608">
            <v>29843.736214313038</v>
          </cell>
          <cell r="O608">
            <v>38749.070161754425</v>
          </cell>
          <cell r="P608">
            <v>47379.710868989365</v>
          </cell>
          <cell r="Q608">
            <v>36682.49960296895</v>
          </cell>
          <cell r="R608">
            <v>25554.88460035449</v>
          </cell>
          <cell r="S608">
            <v>25309.181435396182</v>
          </cell>
          <cell r="T608">
            <v>25038.447474243338</v>
          </cell>
          <cell r="U608">
            <v>48163.52385788961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CO608">
            <v>931566.83902963449</v>
          </cell>
        </row>
        <row r="609">
          <cell r="A609">
            <v>-165956.7759976642</v>
          </cell>
          <cell r="B609">
            <v>13476.553603057357</v>
          </cell>
          <cell r="C609">
            <v>43911.668585422784</v>
          </cell>
          <cell r="D609">
            <v>42773.461010780375</v>
          </cell>
          <cell r="E609">
            <v>24797.126689203687</v>
          </cell>
          <cell r="F609">
            <v>24799.918782715584</v>
          </cell>
          <cell r="G609">
            <v>24183.388296677163</v>
          </cell>
          <cell r="H609">
            <v>23875.946097138323</v>
          </cell>
          <cell r="I609">
            <v>24781.754196083581</v>
          </cell>
          <cell r="J609">
            <v>25347.738694307445</v>
          </cell>
          <cell r="K609">
            <v>25982.584088319956</v>
          </cell>
          <cell r="L609">
            <v>26714.43605220782</v>
          </cell>
          <cell r="M609">
            <v>27482.768174571174</v>
          </cell>
          <cell r="N609">
            <v>27999.898541523726</v>
          </cell>
          <cell r="O609">
            <v>36099.561859220601</v>
          </cell>
          <cell r="P609">
            <v>43887.481854141479</v>
          </cell>
          <cell r="Q609">
            <v>34400.142073029856</v>
          </cell>
          <cell r="R609">
            <v>24510.969940262847</v>
          </cell>
          <cell r="S609">
            <v>24320.120683905843</v>
          </cell>
          <cell r="T609">
            <v>24104.299722074778</v>
          </cell>
          <cell r="U609">
            <v>44733.974893787381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CO609">
            <v>829783.87998832087</v>
          </cell>
        </row>
        <row r="610">
          <cell r="A610">
            <v>-194382.68878524157</v>
          </cell>
          <cell r="B610">
            <v>6905.264527746549</v>
          </cell>
          <cell r="C610">
            <v>50817.268843745231</v>
          </cell>
          <cell r="D610">
            <v>46606.296120144994</v>
          </cell>
          <cell r="E610">
            <v>29380.025842619259</v>
          </cell>
          <cell r="F610">
            <v>29059.215485878733</v>
          </cell>
          <cell r="G610">
            <v>28038.136043646526</v>
          </cell>
          <cell r="H610">
            <v>27390.985499602371</v>
          </cell>
          <cell r="I610">
            <v>28163.700282940888</v>
          </cell>
          <cell r="J610">
            <v>28553.284455624176</v>
          </cell>
          <cell r="K610">
            <v>29020.701817592097</v>
          </cell>
          <cell r="L610">
            <v>29604.709158651567</v>
          </cell>
          <cell r="M610">
            <v>30230.704111902676</v>
          </cell>
          <cell r="N610">
            <v>30574.630568123808</v>
          </cell>
          <cell r="O610">
            <v>39799.331086170358</v>
          </cell>
          <cell r="P610">
            <v>48764.024958474845</v>
          </cell>
          <cell r="Q610">
            <v>37587.222538522321</v>
          </cell>
          <cell r="R610">
            <v>25968.690729918613</v>
          </cell>
          <cell r="S610">
            <v>25701.243561855837</v>
          </cell>
          <cell r="T610">
            <v>25408.742174129969</v>
          </cell>
          <cell r="U610">
            <v>49522.991673832235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CO610">
            <v>971913.44392620784</v>
          </cell>
        </row>
        <row r="611">
          <cell r="A611">
            <v>-201077.35443854201</v>
          </cell>
          <cell r="B611">
            <v>9402.3625819734007</v>
          </cell>
          <cell r="C611">
            <v>53608.558902141463</v>
          </cell>
          <cell r="D611">
            <v>49149.42585526836</v>
          </cell>
          <cell r="E611">
            <v>30459.357147973657</v>
          </cell>
          <cell r="F611">
            <v>30062.334279599381</v>
          </cell>
          <cell r="G611">
            <v>28945.978389347743</v>
          </cell>
          <cell r="H611">
            <v>28218.822189791543</v>
          </cell>
          <cell r="I611">
            <v>28960.191796799729</v>
          </cell>
          <cell r="J611">
            <v>29308.231438988791</v>
          </cell>
          <cell r="K611">
            <v>29736.217360218063</v>
          </cell>
          <cell r="L611">
            <v>30285.405403622171</v>
          </cell>
          <cell r="M611">
            <v>30877.878134935629</v>
          </cell>
          <cell r="N611">
            <v>31181.012857190333</v>
          </cell>
          <cell r="O611">
            <v>40670.67401027937</v>
          </cell>
          <cell r="P611">
            <v>49912.51316609676</v>
          </cell>
          <cell r="Q611">
            <v>38337.820708793297</v>
          </cell>
          <cell r="R611">
            <v>26312.002600870212</v>
          </cell>
          <cell r="S611">
            <v>26026.51564592561</v>
          </cell>
          <cell r="T611">
            <v>25715.955038172062</v>
          </cell>
          <cell r="U611">
            <v>50650.86631377897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CO611">
            <v>1005386.77219271</v>
          </cell>
        </row>
        <row r="612">
          <cell r="A612">
            <v>-152795.50340681471</v>
          </cell>
          <cell r="B612">
            <v>7767.2199207631056</v>
          </cell>
          <cell r="C612">
            <v>39600.649429429293</v>
          </cell>
          <cell r="D612">
            <v>40323.825573691851</v>
          </cell>
          <cell r="E612">
            <v>22675.232294282469</v>
          </cell>
          <cell r="F612">
            <v>22827.853175727105</v>
          </cell>
          <cell r="G612">
            <v>22398.629923359375</v>
          </cell>
          <cell r="H612">
            <v>22248.473583269828</v>
          </cell>
          <cell r="I612">
            <v>23215.90423835985</v>
          </cell>
          <cell r="J612">
            <v>23863.562552545627</v>
          </cell>
          <cell r="K612">
            <v>24575.92756696733</v>
          </cell>
          <cell r="L612">
            <v>25376.231981148747</v>
          </cell>
          <cell r="M612">
            <v>26210.466588209529</v>
          </cell>
          <cell r="N612">
            <v>26807.790822636882</v>
          </cell>
          <cell r="O612">
            <v>34386.558949410741</v>
          </cell>
          <cell r="P612">
            <v>41629.629535491949</v>
          </cell>
          <cell r="Q612">
            <v>32924.515411934583</v>
          </cell>
          <cell r="R612">
            <v>23836.041370074876</v>
          </cell>
          <cell r="S612">
            <v>23680.657148856102</v>
          </cell>
          <cell r="T612">
            <v>23500.339426450591</v>
          </cell>
          <cell r="U612">
            <v>42516.647494124598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CO612">
            <v>763977.51703407348</v>
          </cell>
        </row>
        <row r="613">
          <cell r="A613">
            <v>-166519.92354835218</v>
          </cell>
          <cell r="B613">
            <v>9572.7387245211357</v>
          </cell>
          <cell r="C613">
            <v>44917.212102591817</v>
          </cell>
          <cell r="D613">
            <v>43025.972999716338</v>
          </cell>
          <cell r="E613">
            <v>24887.918793315803</v>
          </cell>
          <cell r="F613">
            <v>24884.299978280564</v>
          </cell>
          <cell r="G613">
            <v>24259.754947361194</v>
          </cell>
          <cell r="H613">
            <v>23945.582764388433</v>
          </cell>
          <cell r="I613">
            <v>24848.754143265774</v>
          </cell>
          <cell r="J613">
            <v>25411.243963517147</v>
          </cell>
          <cell r="K613">
            <v>26042.772430229168</v>
          </cell>
          <cell r="L613">
            <v>26771.695434971625</v>
          </cell>
          <cell r="M613">
            <v>27537.207706702255</v>
          </cell>
          <cell r="N613">
            <v>28050.906720057625</v>
          </cell>
          <cell r="O613">
            <v>36172.858220672118</v>
          </cell>
          <cell r="P613">
            <v>43984.09135708167</v>
          </cell>
          <cell r="Q613">
            <v>34463.281525099534</v>
          </cell>
          <cell r="R613">
            <v>24539.848938746196</v>
          </cell>
          <cell r="S613">
            <v>24347.482196330428</v>
          </cell>
          <cell r="T613">
            <v>24130.142113746668</v>
          </cell>
          <cell r="U613">
            <v>44828.850407198071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CO613">
            <v>832599.6177417608</v>
          </cell>
        </row>
        <row r="614">
          <cell r="A614">
            <v>-187404.27712140803</v>
          </cell>
          <cell r="B614">
            <v>8544.3002207787358</v>
          </cell>
          <cell r="C614">
            <v>47562.062763054244</v>
          </cell>
          <cell r="D614">
            <v>48109.471923746503</v>
          </cell>
          <cell r="E614">
            <v>28254.948271835121</v>
          </cell>
          <cell r="F614">
            <v>28013.580609869707</v>
          </cell>
          <cell r="G614">
            <v>27091.81580268863</v>
          </cell>
          <cell r="H614">
            <v>26528.061865512063</v>
          </cell>
          <cell r="I614">
            <v>27333.450355864057</v>
          </cell>
          <cell r="J614">
            <v>27766.339878087056</v>
          </cell>
          <cell r="K614">
            <v>28274.859938864029</v>
          </cell>
          <cell r="L614">
            <v>28895.162355057284</v>
          </cell>
          <cell r="M614">
            <v>29556.100332603135</v>
          </cell>
          <cell r="N614">
            <v>29942.547435387154</v>
          </cell>
          <cell r="O614">
            <v>38891.057254481078</v>
          </cell>
          <cell r="P614">
            <v>47566.859346493584</v>
          </cell>
          <cell r="Q614">
            <v>36804.81109371948</v>
          </cell>
          <cell r="R614">
            <v>25610.827964449432</v>
          </cell>
          <cell r="S614">
            <v>25362.185179713575</v>
          </cell>
          <cell r="T614">
            <v>25088.508432112721</v>
          </cell>
          <cell r="U614">
            <v>48347.313312827551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CO614">
            <v>937021.38560704002</v>
          </cell>
        </row>
        <row r="615">
          <cell r="A615">
            <v>-187909.36133682844</v>
          </cell>
          <cell r="B615">
            <v>10185.864270352613</v>
          </cell>
          <cell r="C615">
            <v>47482.840954030107</v>
          </cell>
          <cell r="D615">
            <v>44622.728481985992</v>
          </cell>
          <cell r="E615">
            <v>28336.379254915657</v>
          </cell>
          <cell r="F615">
            <v>28089.261681208889</v>
          </cell>
          <cell r="G615">
            <v>27160.30866889748</v>
          </cell>
          <cell r="H615">
            <v>26590.518643313109</v>
          </cell>
          <cell r="I615">
            <v>27393.54227265279</v>
          </cell>
          <cell r="J615">
            <v>27823.297435719323</v>
          </cell>
          <cell r="K615">
            <v>28328.842561026606</v>
          </cell>
          <cell r="L615">
            <v>28946.518008444051</v>
          </cell>
          <cell r="M615">
            <v>29604.926876091879</v>
          </cell>
          <cell r="N615">
            <v>29988.296415034318</v>
          </cell>
          <cell r="O615">
            <v>38956.796393666998</v>
          </cell>
          <cell r="P615">
            <v>47653.50792542303</v>
          </cell>
          <cell r="Q615">
            <v>36861.440551792621</v>
          </cell>
          <cell r="R615">
            <v>25636.729393432543</v>
          </cell>
          <cell r="S615">
            <v>25386.725583056912</v>
          </cell>
          <cell r="T615">
            <v>25111.686343667679</v>
          </cell>
          <cell r="U615">
            <v>48432.406685239577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CO615">
            <v>939546.8066841421</v>
          </cell>
        </row>
        <row r="616">
          <cell r="A616">
            <v>-160157.22718761908</v>
          </cell>
          <cell r="B616">
            <v>8342.8028574927812</v>
          </cell>
          <cell r="C616">
            <v>41608.967324655227</v>
          </cell>
          <cell r="D616">
            <v>43799.552316189234</v>
          </cell>
          <cell r="E616">
            <v>23862.108435599192</v>
          </cell>
          <cell r="F616">
            <v>23930.922972060311</v>
          </cell>
          <cell r="G616">
            <v>23396.929903026816</v>
          </cell>
          <cell r="H616">
            <v>23158.79612428922</v>
          </cell>
          <cell r="I616">
            <v>24091.758361992324</v>
          </cell>
          <cell r="J616">
            <v>24693.732638476919</v>
          </cell>
          <cell r="K616">
            <v>25362.737253734529</v>
          </cell>
          <cell r="L616">
            <v>26124.752966903099</v>
          </cell>
          <cell r="M616">
            <v>26922.125189611506</v>
          </cell>
          <cell r="N616">
            <v>27474.593191695851</v>
          </cell>
          <cell r="O616">
            <v>35344.722696167424</v>
          </cell>
          <cell r="P616">
            <v>42892.553389778084</v>
          </cell>
          <cell r="Q616">
            <v>33749.903367969076</v>
          </cell>
          <cell r="R616">
            <v>24213.560920042371</v>
          </cell>
          <cell r="S616">
            <v>24038.339423152735</v>
          </cell>
          <cell r="T616">
            <v>23838.163055607045</v>
          </cell>
          <cell r="U616">
            <v>43756.903839797218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CO616">
            <v>800786.13593809528</v>
          </cell>
        </row>
        <row r="617">
          <cell r="A617">
            <v>-164385.33204303723</v>
          </cell>
          <cell r="B617">
            <v>11992.184027545329</v>
          </cell>
          <cell r="C617">
            <v>42630.459612113613</v>
          </cell>
          <cell r="D617">
            <v>44645.392659690551</v>
          </cell>
          <cell r="E617">
            <v>24543.774431947415</v>
          </cell>
          <cell r="F617">
            <v>24564.455946212664</v>
          </cell>
          <cell r="G617">
            <v>23970.289773197706</v>
          </cell>
          <cell r="H617">
            <v>23681.627361956293</v>
          </cell>
          <cell r="I617">
            <v>24594.793137953995</v>
          </cell>
          <cell r="J617">
            <v>25170.529415381476</v>
          </cell>
          <cell r="K617">
            <v>25814.630581433892</v>
          </cell>
          <cell r="L617">
            <v>26554.655705512043</v>
          </cell>
          <cell r="M617">
            <v>27330.856524497001</v>
          </cell>
          <cell r="N617">
            <v>27857.561966152462</v>
          </cell>
          <cell r="O617">
            <v>35895.030872699463</v>
          </cell>
          <cell r="P617">
            <v>43617.896344678637</v>
          </cell>
          <cell r="Q617">
            <v>34223.953594305007</v>
          </cell>
          <cell r="R617">
            <v>24430.384083985919</v>
          </cell>
          <cell r="S617">
            <v>24243.769320508232</v>
          </cell>
          <cell r="T617">
            <v>24032.187413113585</v>
          </cell>
          <cell r="U617">
            <v>44469.228022725234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CO617">
            <v>821926.66021518607</v>
          </cell>
        </row>
        <row r="618">
          <cell r="A618">
            <v>-175747.89045188416</v>
          </cell>
          <cell r="B618">
            <v>12565.623256855702</v>
          </cell>
          <cell r="C618">
            <v>44729.725947603249</v>
          </cell>
          <cell r="D618">
            <v>45914.287750097108</v>
          </cell>
          <cell r="E618">
            <v>26375.675475958727</v>
          </cell>
          <cell r="F618">
            <v>26267.00488217696</v>
          </cell>
          <cell r="G618">
            <v>25511.13022935544</v>
          </cell>
          <cell r="H618">
            <v>25086.677775582735</v>
          </cell>
          <cell r="I618">
            <v>25946.64277721275</v>
          </cell>
          <cell r="J618">
            <v>26451.867369851978</v>
          </cell>
          <cell r="K618">
            <v>27029.043304422907</v>
          </cell>
          <cell r="L618">
            <v>27709.971182446832</v>
          </cell>
          <cell r="M618">
            <v>28429.276224333225</v>
          </cell>
          <cell r="N618">
            <v>28886.747669281722</v>
          </cell>
          <cell r="O618">
            <v>37373.922483133225</v>
          </cell>
          <cell r="P618">
            <v>45567.174324609186</v>
          </cell>
          <cell r="Q618">
            <v>35497.910501633596</v>
          </cell>
          <cell r="R618">
            <v>25013.072060974766</v>
          </cell>
          <cell r="S618">
            <v>24795.839169162587</v>
          </cell>
          <cell r="T618">
            <v>24553.606150419109</v>
          </cell>
          <cell r="U618">
            <v>46383.519510595564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CO618">
            <v>878739.45225942077</v>
          </cell>
        </row>
        <row r="619">
          <cell r="A619">
            <v>-190352.73967673464</v>
          </cell>
          <cell r="B619">
            <v>8820.3110913670243</v>
          </cell>
          <cell r="C619">
            <v>51366.78730966468</v>
          </cell>
          <cell r="D619">
            <v>48470.794687084534</v>
          </cell>
          <cell r="E619">
            <v>28730.307028110008</v>
          </cell>
          <cell r="F619">
            <v>28455.373875582889</v>
          </cell>
          <cell r="G619">
            <v>27491.647444933697</v>
          </cell>
          <cell r="H619">
            <v>26892.657441953634</v>
          </cell>
          <cell r="I619">
            <v>27684.240899539662</v>
          </cell>
          <cell r="J619">
            <v>28098.833392622895</v>
          </cell>
          <cell r="K619">
            <v>28589.987070589515</v>
          </cell>
          <cell r="L619">
            <v>29194.954382588738</v>
          </cell>
          <cell r="M619">
            <v>29841.128513622411</v>
          </cell>
          <cell r="N619">
            <v>30209.610133677925</v>
          </cell>
          <cell r="O619">
            <v>39274.813832872482</v>
          </cell>
          <cell r="P619">
            <v>48072.676164057557</v>
          </cell>
          <cell r="Q619">
            <v>37135.389305351229</v>
          </cell>
          <cell r="R619">
            <v>25762.02927138863</v>
          </cell>
          <cell r="S619">
            <v>25505.441409350686</v>
          </cell>
          <cell r="T619">
            <v>25223.811025707699</v>
          </cell>
          <cell r="U619">
            <v>48844.051509356563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CO619">
            <v>951763.69838367309</v>
          </cell>
        </row>
        <row r="620">
          <cell r="A620">
            <v>-170590.1952038747</v>
          </cell>
          <cell r="B620">
            <v>10611.616111220777</v>
          </cell>
          <cell r="C620">
            <v>39486.804914735127</v>
          </cell>
          <cell r="D620">
            <v>43411.759334976028</v>
          </cell>
          <cell r="E620">
            <v>25544.138513106787</v>
          </cell>
          <cell r="F620">
            <v>25494.183459345804</v>
          </cell>
          <cell r="G620">
            <v>24811.711558602707</v>
          </cell>
          <cell r="H620">
            <v>24448.896953621792</v>
          </cell>
          <cell r="I620">
            <v>25333.010863558513</v>
          </cell>
          <cell r="J620">
            <v>25870.24213712971</v>
          </cell>
          <cell r="K620">
            <v>26477.796788884152</v>
          </cell>
          <cell r="L620">
            <v>27185.550103062211</v>
          </cell>
          <cell r="M620">
            <v>27930.681289784407</v>
          </cell>
          <cell r="N620">
            <v>28419.579447183372</v>
          </cell>
          <cell r="O620">
            <v>36702.623647343287</v>
          </cell>
          <cell r="P620">
            <v>44682.357594751076</v>
          </cell>
          <cell r="Q620">
            <v>34919.63567560658</v>
          </cell>
          <cell r="R620">
            <v>24748.578194201982</v>
          </cell>
          <cell r="S620">
            <v>24545.243490573535</v>
          </cell>
          <cell r="T620">
            <v>24316.923631671438</v>
          </cell>
          <cell r="U620">
            <v>45514.583857634891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CO620">
            <v>852950.9760193734</v>
          </cell>
        </row>
        <row r="621">
          <cell r="A621">
            <v>-185711.2416266817</v>
          </cell>
          <cell r="B621">
            <v>10234.442173504038</v>
          </cell>
          <cell r="C621">
            <v>45505.231517188047</v>
          </cell>
          <cell r="D621">
            <v>45205.283966870586</v>
          </cell>
          <cell r="E621">
            <v>27981.992712115025</v>
          </cell>
          <cell r="F621">
            <v>27759.898676947712</v>
          </cell>
          <cell r="G621">
            <v>26862.22863665461</v>
          </cell>
          <cell r="H621">
            <v>26318.707586611534</v>
          </cell>
          <cell r="I621">
            <v>27132.023059259991</v>
          </cell>
          <cell r="J621">
            <v>27575.418911206194</v>
          </cell>
          <cell r="K621">
            <v>28093.910915651963</v>
          </cell>
          <cell r="L621">
            <v>28723.018895840149</v>
          </cell>
          <cell r="M621">
            <v>29392.434415736767</v>
          </cell>
          <cell r="N621">
            <v>29789.197471112682</v>
          </cell>
          <cell r="O621">
            <v>38670.700544378866</v>
          </cell>
          <cell r="P621">
            <v>47276.414475685095</v>
          </cell>
          <cell r="Q621">
            <v>36614.989912146499</v>
          </cell>
          <cell r="R621">
            <v>25524.006722974082</v>
          </cell>
          <cell r="S621">
            <v>25279.926077871496</v>
          </cell>
          <cell r="T621">
            <v>25010.81638441456</v>
          </cell>
          <cell r="U621">
            <v>48062.081473342376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CO621">
            <v>928556.20813340845</v>
          </cell>
        </row>
        <row r="622">
          <cell r="A622">
            <v>-193540.17756784346</v>
          </cell>
          <cell r="B622">
            <v>7884.0592323536839</v>
          </cell>
          <cell r="C622">
            <v>49413.080167387772</v>
          </cell>
          <cell r="D622">
            <v>50544.466807890276</v>
          </cell>
          <cell r="E622">
            <v>29244.194005878817</v>
          </cell>
          <cell r="F622">
            <v>28932.974851938146</v>
          </cell>
          <cell r="G622">
            <v>27923.885773432492</v>
          </cell>
          <cell r="H622">
            <v>27286.803792288345</v>
          </cell>
          <cell r="I622">
            <v>28063.463307751961</v>
          </cell>
          <cell r="J622">
            <v>28458.275782306402</v>
          </cell>
          <cell r="K622">
            <v>28930.655517731349</v>
          </cell>
          <cell r="L622">
            <v>29519.044802621138</v>
          </cell>
          <cell r="M622">
            <v>30149.258465136852</v>
          </cell>
          <cell r="N622">
            <v>30498.318485186879</v>
          </cell>
          <cell r="O622">
            <v>39689.674200258451</v>
          </cell>
          <cell r="P622">
            <v>48619.489854246916</v>
          </cell>
          <cell r="Q622">
            <v>37492.761155241766</v>
          </cell>
          <cell r="R622">
            <v>25925.485569672819</v>
          </cell>
          <cell r="S622">
            <v>25660.308675227134</v>
          </cell>
          <cell r="T622">
            <v>25370.08000674349</v>
          </cell>
          <cell r="U622">
            <v>49381.050748745824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CO622">
            <v>967700.88783921732</v>
          </cell>
        </row>
        <row r="623">
          <cell r="A623">
            <v>-175480.0918230734</v>
          </cell>
          <cell r="B623">
            <v>10152.026154959094</v>
          </cell>
          <cell r="C623">
            <v>46171.3841249791</v>
          </cell>
          <cell r="D623">
            <v>44633.960491574631</v>
          </cell>
          <cell r="E623">
            <v>26332.500288641655</v>
          </cell>
          <cell r="F623">
            <v>26226.878331964581</v>
          </cell>
          <cell r="G623">
            <v>25474.81490788221</v>
          </cell>
          <cell r="H623">
            <v>25053.562823770029</v>
          </cell>
          <cell r="I623">
            <v>25914.781688650975</v>
          </cell>
          <cell r="J623">
            <v>26421.668136994042</v>
          </cell>
          <cell r="K623">
            <v>27000.42139988998</v>
          </cell>
          <cell r="L623">
            <v>27682.742112246786</v>
          </cell>
          <cell r="M623">
            <v>28403.388103111734</v>
          </cell>
          <cell r="N623">
            <v>28862.491290553182</v>
          </cell>
          <cell r="O623">
            <v>37339.067203962579</v>
          </cell>
          <cell r="P623">
            <v>45521.232737211925</v>
          </cell>
          <cell r="Q623">
            <v>35467.885229096297</v>
          </cell>
          <cell r="R623">
            <v>24999.338970622382</v>
          </cell>
          <cell r="S623">
            <v>24782.827702628711</v>
          </cell>
          <cell r="T623">
            <v>24541.317085064133</v>
          </cell>
          <cell r="U623">
            <v>46338.402502862795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CO623">
            <v>877400.45911536692</v>
          </cell>
        </row>
        <row r="624">
          <cell r="A624">
            <v>-152575.83898207301</v>
          </cell>
          <cell r="B624">
            <v>7058.3956463075228</v>
          </cell>
          <cell r="C624">
            <v>39551.943098333519</v>
          </cell>
          <cell r="D624">
            <v>43132.261824281508</v>
          </cell>
          <cell r="E624">
            <v>22639.817427794005</v>
          </cell>
          <cell r="F624">
            <v>22794.938983416301</v>
          </cell>
          <cell r="G624">
            <v>22368.841928416448</v>
          </cell>
          <cell r="H624">
            <v>22221.310722606228</v>
          </cell>
          <cell r="I624">
            <v>23189.76987119871</v>
          </cell>
          <cell r="J624">
            <v>23838.791338657044</v>
          </cell>
          <cell r="K624">
            <v>24552.450171947945</v>
          </cell>
          <cell r="L624">
            <v>25353.897072010761</v>
          </cell>
          <cell r="M624">
            <v>26189.231605487563</v>
          </cell>
          <cell r="N624">
            <v>26787.894292533747</v>
          </cell>
          <cell r="O624">
            <v>34357.968568338765</v>
          </cell>
          <cell r="P624">
            <v>41591.945502484989</v>
          </cell>
          <cell r="Q624">
            <v>32899.886890687427</v>
          </cell>
          <cell r="R624">
            <v>23824.776669409432</v>
          </cell>
          <cell r="S624">
            <v>23669.984367132281</v>
          </cell>
          <cell r="T624">
            <v>23490.259201305962</v>
          </cell>
          <cell r="U624">
            <v>42479.639830591477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CO624">
            <v>762879.19491036504</v>
          </cell>
        </row>
        <row r="625">
          <cell r="A625">
            <v>-190899.3568820002</v>
          </cell>
          <cell r="B625">
            <v>5631.5973062881676</v>
          </cell>
          <cell r="C625">
            <v>50776.859061882453</v>
          </cell>
          <cell r="D625">
            <v>50198.573141437271</v>
          </cell>
          <cell r="E625">
            <v>28818.434067194932</v>
          </cell>
          <cell r="F625">
            <v>28537.278188653814</v>
          </cell>
          <cell r="G625">
            <v>27565.772467978466</v>
          </cell>
          <cell r="H625">
            <v>26960.250030059113</v>
          </cell>
          <cell r="I625">
            <v>27749.274164510716</v>
          </cell>
          <cell r="J625">
            <v>28160.474560612645</v>
          </cell>
          <cell r="K625">
            <v>28648.40867466791</v>
          </cell>
          <cell r="L625">
            <v>29250.533002691598</v>
          </cell>
          <cell r="M625">
            <v>29893.970055547143</v>
          </cell>
          <cell r="N625">
            <v>30259.121044205473</v>
          </cell>
          <cell r="O625">
            <v>39345.95869038588</v>
          </cell>
          <cell r="P625">
            <v>48166.44984101798</v>
          </cell>
          <cell r="Q625">
            <v>37196.675394210411</v>
          </cell>
          <cell r="R625">
            <v>25790.0605705083</v>
          </cell>
          <cell r="S625">
            <v>25531.999765921777</v>
          </cell>
          <cell r="T625">
            <v>25248.894853020436</v>
          </cell>
          <cell r="U625">
            <v>48936.142095430201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CO625">
            <v>954496.7844100009</v>
          </cell>
        </row>
        <row r="626">
          <cell r="A626">
            <v>-177044.99627269601</v>
          </cell>
          <cell r="B626">
            <v>7655.8235391700073</v>
          </cell>
          <cell r="C626">
            <v>44743.227023986765</v>
          </cell>
          <cell r="D626">
            <v>45048.115374688918</v>
          </cell>
          <cell r="E626">
            <v>26584.798229993554</v>
          </cell>
          <cell r="F626">
            <v>26461.361298715652</v>
          </cell>
          <cell r="G626">
            <v>25687.026629858774</v>
          </cell>
          <cell r="H626">
            <v>25247.072908832888</v>
          </cell>
          <cell r="I626">
            <v>26100.964715358146</v>
          </cell>
          <cell r="J626">
            <v>26598.139966160677</v>
          </cell>
          <cell r="K626">
            <v>27167.675974564365</v>
          </cell>
          <cell r="L626">
            <v>27841.857539029974</v>
          </cell>
          <cell r="M626">
            <v>28554.667578558721</v>
          </cell>
          <cell r="N626">
            <v>29004.235537611195</v>
          </cell>
          <cell r="O626">
            <v>37542.747042464121</v>
          </cell>
          <cell r="P626">
            <v>45789.696376700856</v>
          </cell>
          <cell r="Q626">
            <v>35643.340506083303</v>
          </cell>
          <cell r="R626">
            <v>25079.589471884683</v>
          </cell>
          <cell r="S626">
            <v>24858.861332694745</v>
          </cell>
          <cell r="T626">
            <v>24613.12930135963</v>
          </cell>
          <cell r="U626">
            <v>46602.047639763594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CO626">
            <v>885224.98136347998</v>
          </cell>
        </row>
        <row r="627">
          <cell r="A627">
            <v>-196863.49237719714</v>
          </cell>
          <cell r="B627">
            <v>6072.7189555611985</v>
          </cell>
          <cell r="C627">
            <v>48103.228241380246</v>
          </cell>
          <cell r="D627">
            <v>49317.659625620159</v>
          </cell>
          <cell r="E627">
            <v>29779.987411710143</v>
          </cell>
          <cell r="F627">
            <v>29430.935424632218</v>
          </cell>
          <cell r="G627">
            <v>28374.549939243429</v>
          </cell>
          <cell r="H627">
            <v>27697.752161438773</v>
          </cell>
          <cell r="I627">
            <v>28458.85154379133</v>
          </cell>
          <cell r="J627">
            <v>28833.040799713264</v>
          </cell>
          <cell r="K627">
            <v>29285.846280388701</v>
          </cell>
          <cell r="L627">
            <v>29856.950835384276</v>
          </cell>
          <cell r="M627">
            <v>30470.523652430369</v>
          </cell>
          <cell r="N627">
            <v>30799.334151352348</v>
          </cell>
          <cell r="O627">
            <v>40122.219601878292</v>
          </cell>
          <cell r="P627">
            <v>49189.613601483841</v>
          </cell>
          <cell r="Q627">
            <v>37865.367368056242</v>
          </cell>
          <cell r="R627">
            <v>26095.909827439609</v>
          </cell>
          <cell r="S627">
            <v>25821.777759725155</v>
          </cell>
          <cell r="T627">
            <v>25522.584271118802</v>
          </cell>
          <cell r="U627">
            <v>49940.941666103317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CO627">
            <v>984317.46188598569</v>
          </cell>
        </row>
        <row r="628">
          <cell r="A628">
            <v>-182241.24131729279</v>
          </cell>
          <cell r="B628">
            <v>5886.3692315582011</v>
          </cell>
          <cell r="C628">
            <v>44882.284943869425</v>
          </cell>
          <cell r="D628">
            <v>47733.501336233545</v>
          </cell>
          <cell r="E628">
            <v>27422.550290719897</v>
          </cell>
          <cell r="F628">
            <v>27239.958966015613</v>
          </cell>
          <cell r="G628">
            <v>26391.672916085103</v>
          </cell>
          <cell r="H628">
            <v>25889.620650856406</v>
          </cell>
          <cell r="I628">
            <v>26719.183054598507</v>
          </cell>
          <cell r="J628">
            <v>27184.112399198872</v>
          </cell>
          <cell r="K628">
            <v>27723.042632923054</v>
          </cell>
          <cell r="L628">
            <v>28370.198261775455</v>
          </cell>
          <cell r="M628">
            <v>29056.989125941654</v>
          </cell>
          <cell r="N628">
            <v>29474.895482090898</v>
          </cell>
          <cell r="O628">
            <v>38219.063319635294</v>
          </cell>
          <cell r="P628">
            <v>46681.126429625205</v>
          </cell>
          <cell r="Q628">
            <v>36225.937490718527</v>
          </cell>
          <cell r="R628">
            <v>25346.060226447895</v>
          </cell>
          <cell r="S628">
            <v>25111.330020829977</v>
          </cell>
          <cell r="T628">
            <v>24851.580839507398</v>
          </cell>
          <cell r="U628">
            <v>47477.477916981501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CO628">
            <v>911206.20658646396</v>
          </cell>
        </row>
        <row r="629">
          <cell r="A629">
            <v>-161770.10136975336</v>
          </cell>
          <cell r="B629">
            <v>8374.2776834377582</v>
          </cell>
          <cell r="C629">
            <v>41838.230435374411</v>
          </cell>
          <cell r="D629">
            <v>40652.325531714465</v>
          </cell>
          <cell r="E629">
            <v>24122.14018124999</v>
          </cell>
          <cell r="F629">
            <v>24172.593652538366</v>
          </cell>
          <cell r="G629">
            <v>23615.64664806817</v>
          </cell>
          <cell r="H629">
            <v>23358.237962579049</v>
          </cell>
          <cell r="I629">
            <v>24283.648542252216</v>
          </cell>
          <cell r="J629">
            <v>24875.613939412244</v>
          </cell>
          <cell r="K629">
            <v>25535.118759455996</v>
          </cell>
          <cell r="L629">
            <v>26288.745831707005</v>
          </cell>
          <cell r="M629">
            <v>27078.041904075537</v>
          </cell>
          <cell r="N629">
            <v>27620.68239004982</v>
          </cell>
          <cell r="O629">
            <v>35554.64602600364</v>
          </cell>
          <cell r="P629">
            <v>43169.246368111664</v>
          </cell>
          <cell r="Q629">
            <v>33930.736955885528</v>
          </cell>
          <cell r="R629">
            <v>24296.271376658638</v>
          </cell>
          <cell r="S629">
            <v>24116.703746889558</v>
          </cell>
          <cell r="T629">
            <v>23912.176564644455</v>
          </cell>
          <cell r="U629">
            <v>44028.630611776811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CO629">
            <v>808850.5068487667</v>
          </cell>
        </row>
        <row r="630">
          <cell r="A630">
            <v>-182328.814378221</v>
          </cell>
          <cell r="B630">
            <v>7524.1163373826421</v>
          </cell>
          <cell r="C630">
            <v>45083.529584560121</v>
          </cell>
          <cell r="D630">
            <v>45368.916503253859</v>
          </cell>
          <cell r="E630">
            <v>27436.669046018702</v>
          </cell>
          <cell r="F630">
            <v>27253.080783861253</v>
          </cell>
          <cell r="G630">
            <v>26403.548420728854</v>
          </cell>
          <cell r="H630">
            <v>25900.449599852866</v>
          </cell>
          <cell r="I630">
            <v>26729.601976690392</v>
          </cell>
          <cell r="J630">
            <v>27193.987876421328</v>
          </cell>
          <cell r="K630">
            <v>27732.402306647688</v>
          </cell>
          <cell r="L630">
            <v>28379.102463541647</v>
          </cell>
          <cell r="M630">
            <v>29065.454822824227</v>
          </cell>
          <cell r="N630">
            <v>29482.827581451202</v>
          </cell>
          <cell r="O630">
            <v>38230.46137458444</v>
          </cell>
          <cell r="P630">
            <v>46696.149827803754</v>
          </cell>
          <cell r="Q630">
            <v>36235.756081026404</v>
          </cell>
          <cell r="R630">
            <v>25350.551096186529</v>
          </cell>
          <cell r="S630">
            <v>25115.584911740298</v>
          </cell>
          <cell r="T630">
            <v>24855.599497384261</v>
          </cell>
          <cell r="U630">
            <v>47492.231668651337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CO630">
            <v>911644.07189110492</v>
          </cell>
        </row>
        <row r="631">
          <cell r="A631">
            <v>-186092.64233590526</v>
          </cell>
          <cell r="B631">
            <v>8006.1952390424558</v>
          </cell>
          <cell r="C631">
            <v>46791.34071523881</v>
          </cell>
          <cell r="D631">
            <v>43456.745819344069</v>
          </cell>
          <cell r="E631">
            <v>28043.48312054907</v>
          </cell>
          <cell r="F631">
            <v>27817.04719476372</v>
          </cell>
          <cell r="G631">
            <v>26913.949175430498</v>
          </cell>
          <cell r="H631">
            <v>26365.870136186146</v>
          </cell>
          <cell r="I631">
            <v>27177.399847886831</v>
          </cell>
          <cell r="J631">
            <v>27618.428873135832</v>
          </cell>
          <cell r="K631">
            <v>28134.674435378278</v>
          </cell>
          <cell r="L631">
            <v>28761.798731016701</v>
          </cell>
          <cell r="M631">
            <v>29429.30446185403</v>
          </cell>
          <cell r="N631">
            <v>29823.743577981579</v>
          </cell>
          <cell r="O631">
            <v>38720.341680537502</v>
          </cell>
          <cell r="P631">
            <v>47341.844810761788</v>
          </cell>
          <cell r="Q631">
            <v>36657.752118552125</v>
          </cell>
          <cell r="R631">
            <v>25543.565487794753</v>
          </cell>
          <cell r="S631">
            <v>25298.457100924745</v>
          </cell>
          <cell r="T631">
            <v>25028.318558577725</v>
          </cell>
          <cell r="U631">
            <v>48126.33743620399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CO631">
            <v>930463.21167952626</v>
          </cell>
        </row>
        <row r="632">
          <cell r="A632">
            <v>-168853.47521087481</v>
          </cell>
          <cell r="B632">
            <v>8148.7177732768469</v>
          </cell>
          <cell r="C632">
            <v>44106.597652300392</v>
          </cell>
          <cell r="D632">
            <v>46856.595957573125</v>
          </cell>
          <cell r="E632">
            <v>25264.140025631066</v>
          </cell>
          <cell r="F632">
            <v>25233.955905853298</v>
          </cell>
          <cell r="G632">
            <v>24576.200476508078</v>
          </cell>
          <cell r="H632">
            <v>24234.140817132386</v>
          </cell>
          <cell r="I632">
            <v>25126.386245092057</v>
          </cell>
          <cell r="J632">
            <v>25674.394937648103</v>
          </cell>
          <cell r="K632">
            <v>26292.178833853286</v>
          </cell>
          <cell r="L632">
            <v>27008.964917330406</v>
          </cell>
          <cell r="M632">
            <v>27762.792387939582</v>
          </cell>
          <cell r="N632">
            <v>28262.272674991837</v>
          </cell>
          <cell r="O632">
            <v>36476.581189746736</v>
          </cell>
          <cell r="P632">
            <v>44384.418528754875</v>
          </cell>
          <cell r="Q632">
            <v>34724.916638610906</v>
          </cell>
          <cell r="R632">
            <v>24659.516750211609</v>
          </cell>
          <cell r="S632">
            <v>24460.861900689313</v>
          </cell>
          <cell r="T632">
            <v>24237.226937210624</v>
          </cell>
          <cell r="U632">
            <v>45221.992332047987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CO632">
            <v>844267.37605437404</v>
          </cell>
        </row>
        <row r="633">
          <cell r="A633">
            <v>-183753.20858354517</v>
          </cell>
          <cell r="B633">
            <v>6146.8427616856352</v>
          </cell>
          <cell r="C633">
            <v>46036.054735772137</v>
          </cell>
          <cell r="D633">
            <v>48425.244909629895</v>
          </cell>
          <cell r="E633">
            <v>27666.31356250243</v>
          </cell>
          <cell r="F633">
            <v>27466.509903554848</v>
          </cell>
          <cell r="G633">
            <v>26596.705994763484</v>
          </cell>
          <cell r="H633">
            <v>26076.584726762281</v>
          </cell>
          <cell r="I633">
            <v>26899.067929985838</v>
          </cell>
          <cell r="J633">
            <v>27354.614584926399</v>
          </cell>
          <cell r="K633">
            <v>27884.63936306184</v>
          </cell>
          <cell r="L633">
            <v>28523.931173014818</v>
          </cell>
          <cell r="M633">
            <v>29203.151158382047</v>
          </cell>
          <cell r="N633">
            <v>29611.844841384322</v>
          </cell>
          <cell r="O633">
            <v>38415.853129188297</v>
          </cell>
          <cell r="P633">
            <v>46940.508550485152</v>
          </cell>
          <cell r="Q633">
            <v>36395.457511931134</v>
          </cell>
          <cell r="R633">
            <v>25423.596034489237</v>
          </cell>
          <cell r="S633">
            <v>25184.791604904211</v>
          </cell>
          <cell r="T633">
            <v>24920.963810705376</v>
          </cell>
          <cell r="U633">
            <v>47732.204534313554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CO633">
            <v>918766.04291772586</v>
          </cell>
        </row>
        <row r="634">
          <cell r="A634">
            <v>-154060.34552783991</v>
          </cell>
          <cell r="B634">
            <v>12389.569399159605</v>
          </cell>
          <cell r="C634">
            <v>39648.435997881286</v>
          </cell>
          <cell r="D634">
            <v>41061.82292302906</v>
          </cell>
          <cell r="E634">
            <v>22879.153411221276</v>
          </cell>
          <cell r="F634">
            <v>23017.375247238662</v>
          </cell>
          <cell r="G634">
            <v>22570.151146010372</v>
          </cell>
          <cell r="H634">
            <v>22404.879111089496</v>
          </cell>
          <cell r="I634">
            <v>23366.387633340295</v>
          </cell>
          <cell r="J634">
            <v>24006.196821850688</v>
          </cell>
          <cell r="K634">
            <v>24711.111942622461</v>
          </cell>
          <cell r="L634">
            <v>25504.837848394425</v>
          </cell>
          <cell r="M634">
            <v>26332.739007230528</v>
          </cell>
          <cell r="N634">
            <v>26922.356343960069</v>
          </cell>
          <cell r="O634">
            <v>34551.184233083659</v>
          </cell>
          <cell r="P634">
            <v>41846.616661620523</v>
          </cell>
          <cell r="Q634">
            <v>33066.328047679148</v>
          </cell>
          <cell r="R634">
            <v>23900.904253079862</v>
          </cell>
          <cell r="S634">
            <v>23742.111723891168</v>
          </cell>
          <cell r="T634">
            <v>23558.382021956342</v>
          </cell>
          <cell r="U634">
            <v>42729.740040596691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CO634">
            <v>770301.72763919947</v>
          </cell>
        </row>
        <row r="635">
          <cell r="A635">
            <v>-180281.00695084265</v>
          </cell>
          <cell r="B635">
            <v>10703.941351618807</v>
          </cell>
          <cell r="C635">
            <v>48513.92467181597</v>
          </cell>
          <cell r="D635">
            <v>48757.158463178552</v>
          </cell>
          <cell r="E635">
            <v>27106.516238070966</v>
          </cell>
          <cell r="F635">
            <v>26946.240349595464</v>
          </cell>
          <cell r="G635">
            <v>26125.851759731428</v>
          </cell>
          <cell r="H635">
            <v>25647.225583805186</v>
          </cell>
          <cell r="I635">
            <v>26485.966024964968</v>
          </cell>
          <cell r="J635">
            <v>26963.059833129511</v>
          </cell>
          <cell r="K635">
            <v>27513.535806291024</v>
          </cell>
          <cell r="L635">
            <v>28170.886714103675</v>
          </cell>
          <cell r="M635">
            <v>28867.493066433715</v>
          </cell>
          <cell r="N635">
            <v>29297.343463246041</v>
          </cell>
          <cell r="O635">
            <v>37963.929391631114</v>
          </cell>
          <cell r="P635">
            <v>46344.842861388614</v>
          </cell>
          <cell r="Q635">
            <v>36006.158280679199</v>
          </cell>
          <cell r="R635">
            <v>25245.53665100722</v>
          </cell>
          <cell r="S635">
            <v>25016.088592704931</v>
          </cell>
          <cell r="T635">
            <v>24761.627248828299</v>
          </cell>
          <cell r="U635">
            <v>47147.230113017984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CO635">
            <v>901405.03475421318</v>
          </cell>
        </row>
        <row r="636">
          <cell r="A636">
            <v>-157762.23740211106</v>
          </cell>
          <cell r="B636">
            <v>7675.0732779329846</v>
          </cell>
          <cell r="C636">
            <v>40379.41608170465</v>
          </cell>
          <cell r="D636">
            <v>40689.399980828326</v>
          </cell>
          <cell r="E636">
            <v>23475.981990251152</v>
          </cell>
          <cell r="F636">
            <v>23572.061247064797</v>
          </cell>
          <cell r="G636">
            <v>23072.152945161244</v>
          </cell>
          <cell r="H636">
            <v>22862.640868784474</v>
          </cell>
          <cell r="I636">
            <v>23806.816717595852</v>
          </cell>
          <cell r="J636">
            <v>24423.653383231838</v>
          </cell>
          <cell r="K636">
            <v>25106.764438256236</v>
          </cell>
          <cell r="L636">
            <v>25881.236615502625</v>
          </cell>
          <cell r="M636">
            <v>26690.601278653179</v>
          </cell>
          <cell r="N636">
            <v>27257.662359950635</v>
          </cell>
          <cell r="O636">
            <v>35033.003259979116</v>
          </cell>
          <cell r="P636">
            <v>42481.686340028697</v>
          </cell>
          <cell r="Q636">
            <v>33481.379883165355</v>
          </cell>
          <cell r="R636">
            <v>24090.742475215768</v>
          </cell>
          <cell r="S636">
            <v>23921.974639726439</v>
          </cell>
          <cell r="T636">
            <v>23728.258885711039</v>
          </cell>
          <cell r="U636">
            <v>43353.411211203405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CO636">
            <v>788811.1870105553</v>
          </cell>
        </row>
        <row r="637">
          <cell r="A637">
            <v>-159278.93826012229</v>
          </cell>
          <cell r="B637">
            <v>6925.7509307476284</v>
          </cell>
          <cell r="C637">
            <v>42553.569023621531</v>
          </cell>
          <cell r="D637">
            <v>42143.748688486448</v>
          </cell>
          <cell r="E637">
            <v>23720.508423935353</v>
          </cell>
          <cell r="F637">
            <v>23799.32145898787</v>
          </cell>
          <cell r="G637">
            <v>23277.827931183208</v>
          </cell>
          <cell r="H637">
            <v>23050.190282500844</v>
          </cell>
          <cell r="I637">
            <v>23987.264767585133</v>
          </cell>
          <cell r="J637">
            <v>24594.689368704465</v>
          </cell>
          <cell r="K637">
            <v>25268.867087383456</v>
          </cell>
          <cell r="L637">
            <v>26035.450826078231</v>
          </cell>
          <cell r="M637">
            <v>26837.220907899798</v>
          </cell>
          <cell r="N637">
            <v>27395.040473472385</v>
          </cell>
          <cell r="O637">
            <v>35230.409169259576</v>
          </cell>
          <cell r="P637">
            <v>42741.880521504558</v>
          </cell>
          <cell r="Q637">
            <v>33651.430629211289</v>
          </cell>
          <cell r="R637">
            <v>24168.521028500327</v>
          </cell>
          <cell r="S637">
            <v>23995.666213666686</v>
          </cell>
          <cell r="T637">
            <v>23797.859077657107</v>
          </cell>
          <cell r="U637">
            <v>43608.935313933413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CO637">
            <v>796394.69130061136</v>
          </cell>
        </row>
        <row r="638">
          <cell r="A638">
            <v>-153958.13306156019</v>
          </cell>
          <cell r="B638">
            <v>11371.887188125394</v>
          </cell>
          <cell r="C638">
            <v>39422.223858362166</v>
          </cell>
          <cell r="D638">
            <v>41766.200768499519</v>
          </cell>
          <cell r="E638">
            <v>22862.674453142427</v>
          </cell>
          <cell r="F638">
            <v>23002.059882560643</v>
          </cell>
          <cell r="G638">
            <v>22556.290438104545</v>
          </cell>
          <cell r="H638">
            <v>22392.239909348507</v>
          </cell>
          <cell r="I638">
            <v>23354.227001843748</v>
          </cell>
          <cell r="J638">
            <v>23994.670481765039</v>
          </cell>
          <cell r="K638">
            <v>24700.187631826258</v>
          </cell>
          <cell r="L638">
            <v>25494.445149850697</v>
          </cell>
          <cell r="M638">
            <v>26322.858117514385</v>
          </cell>
          <cell r="N638">
            <v>26913.098252147334</v>
          </cell>
          <cell r="O638">
            <v>34537.880789138806</v>
          </cell>
          <cell r="P638">
            <v>41829.081833404438</v>
          </cell>
          <cell r="Q638">
            <v>33054.868104174682</v>
          </cell>
          <cell r="R638">
            <v>23895.662654044048</v>
          </cell>
          <cell r="S638">
            <v>23737.14555177046</v>
          </cell>
          <cell r="T638">
            <v>23553.691573451113</v>
          </cell>
          <cell r="U638">
            <v>42712.519935131597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CO638">
            <v>769790.66530780098</v>
          </cell>
        </row>
        <row r="639">
          <cell r="A639">
            <v>-174665.21064966448</v>
          </cell>
          <cell r="B639">
            <v>9215.3322370359383</v>
          </cell>
          <cell r="C639">
            <v>45551.045596674478</v>
          </cell>
          <cell r="D639">
            <v>48030.641097083149</v>
          </cell>
          <cell r="E639">
            <v>26201.123039029306</v>
          </cell>
          <cell r="F639">
            <v>26104.777742924198</v>
          </cell>
          <cell r="G639">
            <v>25364.311460175311</v>
          </cell>
          <cell r="H639">
            <v>24952.797741773742</v>
          </cell>
          <cell r="I639">
            <v>25817.831971811298</v>
          </cell>
          <cell r="J639">
            <v>26329.775260557144</v>
          </cell>
          <cell r="K639">
            <v>26913.32815652842</v>
          </cell>
          <cell r="L639">
            <v>27599.887107447103</v>
          </cell>
          <cell r="M639">
            <v>28324.613455563856</v>
          </cell>
          <cell r="N639">
            <v>28788.681852287235</v>
          </cell>
          <cell r="O639">
            <v>37233.006501126823</v>
          </cell>
          <cell r="P639">
            <v>45381.437642618745</v>
          </cell>
          <cell r="Q639">
            <v>35376.52169439198</v>
          </cell>
          <cell r="R639">
            <v>24957.550717894948</v>
          </cell>
          <cell r="S639">
            <v>24743.235270195102</v>
          </cell>
          <cell r="T639">
            <v>24503.922838345665</v>
          </cell>
          <cell r="U639">
            <v>46201.116511648841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CO639">
            <v>873326.05324832234</v>
          </cell>
        </row>
        <row r="640">
          <cell r="A640">
            <v>-191482.00426344256</v>
          </cell>
          <cell r="B640">
            <v>6571.8714318801649</v>
          </cell>
          <cell r="C640">
            <v>47642.761432293119</v>
          </cell>
          <cell r="D640">
            <v>49465.518361841197</v>
          </cell>
          <cell r="E640">
            <v>28912.369984437304</v>
          </cell>
          <cell r="F640">
            <v>28624.581210000113</v>
          </cell>
          <cell r="G640">
            <v>27644.783428776158</v>
          </cell>
          <cell r="H640">
            <v>27032.297971626183</v>
          </cell>
          <cell r="I640">
            <v>27818.594085612574</v>
          </cell>
          <cell r="J640">
            <v>28226.178795262371</v>
          </cell>
          <cell r="K640">
            <v>28710.681128421631</v>
          </cell>
          <cell r="L640">
            <v>29309.775077685284</v>
          </cell>
          <cell r="M640">
            <v>29950.294638339576</v>
          </cell>
          <cell r="N640">
            <v>30311.895457622806</v>
          </cell>
          <cell r="O640">
            <v>39421.79304856927</v>
          </cell>
          <cell r="P640">
            <v>48266.404593270367</v>
          </cell>
          <cell r="Q640">
            <v>37262.001144751521</v>
          </cell>
          <cell r="R640">
            <v>25819.939547739967</v>
          </cell>
          <cell r="S640">
            <v>25560.308711857855</v>
          </cell>
          <cell r="T640">
            <v>25275.63207636353</v>
          </cell>
          <cell r="U640">
            <v>49034.302816157928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CO640">
            <v>957410.02131721273</v>
          </cell>
        </row>
        <row r="641">
          <cell r="A641">
            <v>-188242.92300989889</v>
          </cell>
          <cell r="B641">
            <v>7360.4273625724454</v>
          </cell>
          <cell r="C641">
            <v>44421.151799476662</v>
          </cell>
          <cell r="D641">
            <v>47227.963822248435</v>
          </cell>
          <cell r="E641">
            <v>28390.156930255464</v>
          </cell>
          <cell r="F641">
            <v>28139.242068647232</v>
          </cell>
          <cell r="G641">
            <v>27205.54190792657</v>
          </cell>
          <cell r="H641">
            <v>26631.765601071675</v>
          </cell>
          <cell r="I641">
            <v>27433.227457202382</v>
          </cell>
          <cell r="J641">
            <v>27860.912664304473</v>
          </cell>
          <cell r="K641">
            <v>28364.493118331098</v>
          </cell>
          <cell r="L641">
            <v>28980.433694466774</v>
          </cell>
          <cell r="M641">
            <v>29637.17231762255</v>
          </cell>
          <cell r="N641">
            <v>30018.509408682752</v>
          </cell>
          <cell r="O641">
            <v>39000.211049250327</v>
          </cell>
          <cell r="P641">
            <v>47710.731342972947</v>
          </cell>
          <cell r="Q641">
            <v>36898.839100793397</v>
          </cell>
          <cell r="R641">
            <v>25653.834905192198</v>
          </cell>
          <cell r="S641">
            <v>25402.932262551316</v>
          </cell>
          <cell r="T641">
            <v>25126.993222640464</v>
          </cell>
          <cell r="U641">
            <v>48488.603031912993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CO641">
            <v>941214.61504949443</v>
          </cell>
        </row>
        <row r="642">
          <cell r="A642">
            <v>-152790.73109369824</v>
          </cell>
          <cell r="B642">
            <v>6297.7746983669495</v>
          </cell>
          <cell r="C642">
            <v>41096.178514150975</v>
          </cell>
          <cell r="D642">
            <v>40149.696689948527</v>
          </cell>
          <cell r="E642">
            <v>22674.46288962321</v>
          </cell>
          <cell r="F642">
            <v>22827.138099392585</v>
          </cell>
          <cell r="G642">
            <v>22397.982765135501</v>
          </cell>
          <cell r="H642">
            <v>22247.883457324868</v>
          </cell>
          <cell r="I642">
            <v>23215.336456920733</v>
          </cell>
          <cell r="J642">
            <v>23863.024386253557</v>
          </cell>
          <cell r="K642">
            <v>24575.417509499763</v>
          </cell>
          <cell r="L642">
            <v>25375.746744725177</v>
          </cell>
          <cell r="M642">
            <v>26210.005248205642</v>
          </cell>
          <cell r="N642">
            <v>26807.35856114667</v>
          </cell>
          <cell r="O642">
            <v>34385.937809912299</v>
          </cell>
          <cell r="P642">
            <v>41628.81083212106</v>
          </cell>
          <cell r="Q642">
            <v>32923.98034570743</v>
          </cell>
          <cell r="R642">
            <v>23835.796639145803</v>
          </cell>
          <cell r="S642">
            <v>23680.425277644965</v>
          </cell>
          <cell r="T642">
            <v>23500.120428810289</v>
          </cell>
          <cell r="U642">
            <v>42515.843485199352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CO642">
            <v>763953.65546849114</v>
          </cell>
        </row>
        <row r="643">
          <cell r="A643">
            <v>-185864.28164538127</v>
          </cell>
          <cell r="B643">
            <v>6874.1023167219537</v>
          </cell>
          <cell r="C643">
            <v>44256.524875819508</v>
          </cell>
          <cell r="D643">
            <v>45797.670950451662</v>
          </cell>
          <cell r="E643">
            <v>28006.666219607338</v>
          </cell>
          <cell r="F643">
            <v>27782.829966858095</v>
          </cell>
          <cell r="G643">
            <v>26882.981907505738</v>
          </cell>
          <cell r="H643">
            <v>26337.631928633695</v>
          </cell>
          <cell r="I643">
            <v>27150.230850729829</v>
          </cell>
          <cell r="J643">
            <v>27592.676994945366</v>
          </cell>
          <cell r="K643">
            <v>28110.267596880862</v>
          </cell>
          <cell r="L643">
            <v>28738.579608122469</v>
          </cell>
          <cell r="M643">
            <v>29407.228810216999</v>
          </cell>
          <cell r="N643">
            <v>29803.059366786496</v>
          </cell>
          <cell r="O643">
            <v>38690.619438660629</v>
          </cell>
          <cell r="P643">
            <v>47302.66890956914</v>
          </cell>
          <cell r="Q643">
            <v>36632.148582043214</v>
          </cell>
          <cell r="R643">
            <v>25531.854830388475</v>
          </cell>
          <cell r="S643">
            <v>25287.361795860466</v>
          </cell>
          <cell r="T643">
            <v>25017.83926873657</v>
          </cell>
          <cell r="U643">
            <v>48087.864681186737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CO643">
            <v>929321.40822690632</v>
          </cell>
        </row>
        <row r="644">
          <cell r="A644">
            <v>-171751.20051650974</v>
          </cell>
          <cell r="B644">
            <v>5954.9694334913656</v>
          </cell>
          <cell r="C644">
            <v>45470.898756176291</v>
          </cell>
          <cell r="D644">
            <v>44910.001066113357</v>
          </cell>
          <cell r="E644">
            <v>25731.318791332116</v>
          </cell>
          <cell r="F644">
            <v>25668.146777161419</v>
          </cell>
          <cell r="G644">
            <v>24969.151801473439</v>
          </cell>
          <cell r="H644">
            <v>24592.462419782089</v>
          </cell>
          <cell r="I644">
            <v>25471.140372476286</v>
          </cell>
          <cell r="J644">
            <v>26001.166891827757</v>
          </cell>
          <cell r="K644">
            <v>26601.88324656288</v>
          </cell>
          <cell r="L644">
            <v>27303.598112870139</v>
          </cell>
          <cell r="M644">
            <v>28042.915793769083</v>
          </cell>
          <cell r="N644">
            <v>28524.7397487657</v>
          </cell>
          <cell r="O644">
            <v>36853.734071135499</v>
          </cell>
          <cell r="P644">
            <v>44881.531232330832</v>
          </cell>
          <cell r="Q644">
            <v>35049.806248487796</v>
          </cell>
          <cell r="R644">
            <v>24808.116179623117</v>
          </cell>
          <cell r="S644">
            <v>24601.652971974603</v>
          </cell>
          <cell r="T644">
            <v>24370.20123890895</v>
          </cell>
          <cell r="U644">
            <v>45710.182639826409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CO644">
            <v>858756.00258254865</v>
          </cell>
        </row>
        <row r="645">
          <cell r="A645">
            <v>-164013.82720798242</v>
          </cell>
          <cell r="B645">
            <v>5076.6149735696163</v>
          </cell>
          <cell r="C645">
            <v>40657.911940421589</v>
          </cell>
          <cell r="D645">
            <v>42439.184956135316</v>
          </cell>
          <cell r="E645">
            <v>24483.879461932265</v>
          </cell>
          <cell r="F645">
            <v>24508.790211536725</v>
          </cell>
          <cell r="G645">
            <v>23919.911182486649</v>
          </cell>
          <cell r="H645">
            <v>23635.688498244715</v>
          </cell>
          <cell r="I645">
            <v>24550.593701596285</v>
          </cell>
          <cell r="J645">
            <v>25128.635395716577</v>
          </cell>
          <cell r="K645">
            <v>25774.924717480586</v>
          </cell>
          <cell r="L645">
            <v>26516.8820571619</v>
          </cell>
          <cell r="M645">
            <v>27294.943113562134</v>
          </cell>
          <cell r="N645">
            <v>27823.912197225116</v>
          </cell>
          <cell r="O645">
            <v>35846.67773214529</v>
          </cell>
          <cell r="P645">
            <v>43554.163673888099</v>
          </cell>
          <cell r="Q645">
            <v>34182.300901866038</v>
          </cell>
          <cell r="R645">
            <v>24411.332793511508</v>
          </cell>
          <cell r="S645">
            <v>24225.719105874959</v>
          </cell>
          <cell r="T645">
            <v>24015.139352718514</v>
          </cell>
          <cell r="U645">
            <v>44406.63925372946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CO645">
            <v>820069.136039912</v>
          </cell>
        </row>
        <row r="646">
          <cell r="A646">
            <v>-185840.63448400731</v>
          </cell>
          <cell r="B646">
            <v>8847.4182159716147</v>
          </cell>
          <cell r="C646">
            <v>47915.786132987545</v>
          </cell>
          <cell r="D646">
            <v>48117.193644261512</v>
          </cell>
          <cell r="E646">
            <v>28002.853763112005</v>
          </cell>
          <cell r="F646">
            <v>27779.286711194545</v>
          </cell>
          <cell r="G646">
            <v>26879.775191059751</v>
          </cell>
          <cell r="H646">
            <v>26334.707811311353</v>
          </cell>
          <cell r="I646">
            <v>27147.417452072354</v>
          </cell>
          <cell r="J646">
            <v>27590.010341512825</v>
          </cell>
          <cell r="K646">
            <v>28107.74022473424</v>
          </cell>
          <cell r="L646">
            <v>28736.175226069114</v>
          </cell>
          <cell r="M646">
            <v>29404.942836674323</v>
          </cell>
          <cell r="N646">
            <v>29800.917479411415</v>
          </cell>
          <cell r="O646">
            <v>38687.541646907302</v>
          </cell>
          <cell r="P646">
            <v>47298.61217434323</v>
          </cell>
          <cell r="Q646">
            <v>36629.497289659332</v>
          </cell>
          <cell r="R646">
            <v>25530.642170692736</v>
          </cell>
          <cell r="S646">
            <v>25286.212857009603</v>
          </cell>
          <cell r="T646">
            <v>25016.75411937305</v>
          </cell>
          <cell r="U646">
            <v>48083.880758015468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CO646">
            <v>929203.17242003651</v>
          </cell>
        </row>
        <row r="647">
          <cell r="A647">
            <v>-169454.5084303391</v>
          </cell>
          <cell r="B647">
            <v>6981.1221308655149</v>
          </cell>
          <cell r="C647">
            <v>43400.717328882994</v>
          </cell>
          <cell r="D647">
            <v>46129.683914017369</v>
          </cell>
          <cell r="E647">
            <v>25361.040155214869</v>
          </cell>
          <cell r="F647">
            <v>25324.013833958867</v>
          </cell>
          <cell r="G647">
            <v>24657.704682402662</v>
          </cell>
          <cell r="H647">
            <v>24308.46228094586</v>
          </cell>
          <cell r="I647">
            <v>25197.893603882301</v>
          </cell>
          <cell r="J647">
            <v>25742.172514518214</v>
          </cell>
          <cell r="K647">
            <v>26356.416337626099</v>
          </cell>
          <cell r="L647">
            <v>27070.07641666125</v>
          </cell>
          <cell r="M647">
            <v>27820.894331600597</v>
          </cell>
          <cell r="N647">
            <v>28316.712421246164</v>
          </cell>
          <cell r="O647">
            <v>36554.808553151546</v>
          </cell>
          <cell r="P647">
            <v>44487.527421818639</v>
          </cell>
          <cell r="Q647">
            <v>34792.303788046745</v>
          </cell>
          <cell r="R647">
            <v>24690.338579077164</v>
          </cell>
          <cell r="S647">
            <v>24490.064154844265</v>
          </cell>
          <cell r="T647">
            <v>24264.807871987461</v>
          </cell>
          <cell r="U647">
            <v>45323.250581691158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CO647">
            <v>847272.54215169547</v>
          </cell>
        </row>
        <row r="648">
          <cell r="A648">
            <v>-198472.58333666064</v>
          </cell>
          <cell r="B648">
            <v>11044.131418208373</v>
          </cell>
          <cell r="C648">
            <v>48167.445303411936</v>
          </cell>
          <cell r="D648">
            <v>49484.56344171222</v>
          </cell>
          <cell r="E648">
            <v>30039.409216420449</v>
          </cell>
          <cell r="F648">
            <v>29672.039232624214</v>
          </cell>
          <cell r="G648">
            <v>28592.753653474436</v>
          </cell>
          <cell r="H648">
            <v>27896.726180916368</v>
          </cell>
          <cell r="I648">
            <v>28650.291618712479</v>
          </cell>
          <cell r="J648">
            <v>29014.495472540395</v>
          </cell>
          <cell r="K648">
            <v>29457.823441104221</v>
          </cell>
          <cell r="L648">
            <v>30020.559031916579</v>
          </cell>
          <cell r="M648">
            <v>30626.074642366271</v>
          </cell>
          <cell r="N648">
            <v>30945.080676996258</v>
          </cell>
          <cell r="O648">
            <v>40331.650527093356</v>
          </cell>
          <cell r="P648">
            <v>49465.657557618324</v>
          </cell>
          <cell r="Q648">
            <v>38045.77678542232</v>
          </cell>
          <cell r="R648">
            <v>26178.426275076112</v>
          </cell>
          <cell r="S648">
            <v>25899.958268946553</v>
          </cell>
          <cell r="T648">
            <v>25596.424171087041</v>
          </cell>
          <cell r="U648">
            <v>50212.031064817827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CO648">
            <v>992362.91668330308</v>
          </cell>
        </row>
        <row r="649">
          <cell r="A649">
            <v>-152640.80256219508</v>
          </cell>
          <cell r="B649">
            <v>6600.660643997755</v>
          </cell>
          <cell r="C649">
            <v>43216.36240799955</v>
          </cell>
          <cell r="D649">
            <v>41814.74686019709</v>
          </cell>
          <cell r="E649">
            <v>22650.291024141501</v>
          </cell>
          <cell r="F649">
            <v>22804.673030118829</v>
          </cell>
          <cell r="G649">
            <v>22377.651433180232</v>
          </cell>
          <cell r="H649">
            <v>22229.343869881261</v>
          </cell>
          <cell r="I649">
            <v>23197.498851697157</v>
          </cell>
          <cell r="J649">
            <v>23846.117180062742</v>
          </cell>
          <cell r="K649">
            <v>24559.393379225148</v>
          </cell>
          <cell r="L649">
            <v>25360.502400393023</v>
          </cell>
          <cell r="M649">
            <v>26195.511641515521</v>
          </cell>
          <cell r="N649">
            <v>26793.778494443199</v>
          </cell>
          <cell r="O649">
            <v>34366.423890649872</v>
          </cell>
          <cell r="P649">
            <v>41603.090182377644</v>
          </cell>
          <cell r="Q649">
            <v>32907.170532156473</v>
          </cell>
          <cell r="R649">
            <v>23828.108093171293</v>
          </cell>
          <cell r="S649">
            <v>23673.140736723966</v>
          </cell>
          <cell r="T649">
            <v>23493.240328152475</v>
          </cell>
          <cell r="U649">
            <v>42490.584480905003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CO649">
            <v>763204.01281097543</v>
          </cell>
        </row>
        <row r="650">
          <cell r="A650">
            <v>-174420.96708946102</v>
          </cell>
          <cell r="B650">
            <v>11027.705680997184</v>
          </cell>
          <cell r="C650">
            <v>43609.211186443223</v>
          </cell>
          <cell r="D650">
            <v>44729.226513643778</v>
          </cell>
          <cell r="E650">
            <v>26161.745460773782</v>
          </cell>
          <cell r="F650">
            <v>26068.180649331582</v>
          </cell>
          <cell r="G650">
            <v>25331.190366740411</v>
          </cell>
          <cell r="H650">
            <v>24922.595519444825</v>
          </cell>
          <cell r="I650">
            <v>25788.773325257331</v>
          </cell>
          <cell r="J650">
            <v>26302.232295974442</v>
          </cell>
          <cell r="K650">
            <v>26887.223781409171</v>
          </cell>
          <cell r="L650">
            <v>27575.053055546865</v>
          </cell>
          <cell r="M650">
            <v>28301.002405267696</v>
          </cell>
          <cell r="N650">
            <v>28766.559019453489</v>
          </cell>
          <cell r="O650">
            <v>37201.217027392966</v>
          </cell>
          <cell r="P650">
            <v>45339.536991681394</v>
          </cell>
          <cell r="Q650">
            <v>35349.137388904091</v>
          </cell>
          <cell r="R650">
            <v>24945.025564591771</v>
          </cell>
          <cell r="S650">
            <v>24731.368268023201</v>
          </cell>
          <cell r="T650">
            <v>24492.714696290612</v>
          </cell>
          <cell r="U650">
            <v>46159.967911884334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CO650">
            <v>872104.835447305</v>
          </cell>
        </row>
        <row r="651">
          <cell r="A651">
            <v>-170217.62600254756</v>
          </cell>
          <cell r="B651">
            <v>6417.9169621249675</v>
          </cell>
          <cell r="C651">
            <v>44766.137837989285</v>
          </cell>
          <cell r="D651">
            <v>47335.825648481114</v>
          </cell>
          <cell r="E651">
            <v>25484.071943209434</v>
          </cell>
          <cell r="F651">
            <v>25438.358241602706</v>
          </cell>
          <cell r="G651">
            <v>24761.188632562182</v>
          </cell>
          <cell r="H651">
            <v>24402.826474457215</v>
          </cell>
          <cell r="I651">
            <v>25288.684795230321</v>
          </cell>
          <cell r="J651">
            <v>25828.228090543525</v>
          </cell>
          <cell r="K651">
            <v>26437.977167104793</v>
          </cell>
          <cell r="L651">
            <v>27147.668232709213</v>
          </cell>
          <cell r="M651">
            <v>27894.66498645184</v>
          </cell>
          <cell r="N651">
            <v>28385.833271222371</v>
          </cell>
          <cell r="O651">
            <v>36654.131974401047</v>
          </cell>
          <cell r="P651">
            <v>44618.442329014724</v>
          </cell>
          <cell r="Q651">
            <v>34877.863647652171</v>
          </cell>
          <cell r="R651">
            <v>24729.472321528039</v>
          </cell>
          <cell r="S651">
            <v>24527.141561836266</v>
          </cell>
          <cell r="T651">
            <v>24299.826728357541</v>
          </cell>
          <cell r="U651">
            <v>45451.815770987218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CO651">
            <v>851088.1300127377</v>
          </cell>
        </row>
        <row r="652">
          <cell r="A652">
            <v>-154679.51951493297</v>
          </cell>
          <cell r="B652">
            <v>11933.296837754868</v>
          </cell>
          <cell r="C652">
            <v>43184.577991521073</v>
          </cell>
          <cell r="D652">
            <v>41508.953415979675</v>
          </cell>
          <cell r="E652">
            <v>22978.9782422645</v>
          </cell>
          <cell r="F652">
            <v>23110.151361118129</v>
          </cell>
          <cell r="G652">
            <v>22654.115363784716</v>
          </cell>
          <cell r="H652">
            <v>22481.443792683938</v>
          </cell>
          <cell r="I652">
            <v>23440.05327280044</v>
          </cell>
          <cell r="J652">
            <v>24076.020104736104</v>
          </cell>
          <cell r="K652">
            <v>24777.288303668429</v>
          </cell>
          <cell r="L652">
            <v>25567.793853940369</v>
          </cell>
          <cell r="M652">
            <v>26392.594620779542</v>
          </cell>
          <cell r="N652">
            <v>26978.439225326823</v>
          </cell>
          <cell r="O652">
            <v>34631.772704619929</v>
          </cell>
          <cell r="P652">
            <v>41952.837652999144</v>
          </cell>
          <cell r="Q652">
            <v>33135.749119000662</v>
          </cell>
          <cell r="R652">
            <v>23932.656366024894</v>
          </cell>
          <cell r="S652">
            <v>23772.195379089666</v>
          </cell>
          <cell r="T652">
            <v>23586.795422082054</v>
          </cell>
          <cell r="U652">
            <v>42834.054531255999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CO652">
            <v>773397.59757466486</v>
          </cell>
        </row>
        <row r="653">
          <cell r="A653">
            <v>-187194.92482542968</v>
          </cell>
          <cell r="B653">
            <v>5254.4133521770127</v>
          </cell>
          <cell r="C653">
            <v>47566.923373295736</v>
          </cell>
          <cell r="D653">
            <v>44354.314423406191</v>
          </cell>
          <cell r="E653">
            <v>28221.195953407281</v>
          </cell>
          <cell r="F653">
            <v>27982.211571671382</v>
          </cell>
          <cell r="G653">
            <v>27063.426202774033</v>
          </cell>
          <cell r="H653">
            <v>26502.174163158932</v>
          </cell>
          <cell r="I653">
            <v>27308.542864468684</v>
          </cell>
          <cell r="J653">
            <v>27742.731546843395</v>
          </cell>
          <cell r="K653">
            <v>28252.484688266755</v>
          </cell>
          <cell r="L653">
            <v>28873.875956433731</v>
          </cell>
          <cell r="M653">
            <v>29535.862224438082</v>
          </cell>
          <cell r="N653">
            <v>29923.58494629051</v>
          </cell>
          <cell r="O653">
            <v>38863.809046550588</v>
          </cell>
          <cell r="P653">
            <v>47530.944387387106</v>
          </cell>
          <cell r="Q653">
            <v>36781.338756422672</v>
          </cell>
          <cell r="R653">
            <v>25600.09208425133</v>
          </cell>
          <cell r="S653">
            <v>25352.013430869934</v>
          </cell>
          <cell r="T653">
            <v>25078.901422327348</v>
          </cell>
          <cell r="U653">
            <v>48312.042971084331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CO653">
            <v>935974.62412714842</v>
          </cell>
        </row>
        <row r="654">
          <cell r="A654">
            <v>-179026.66997654058</v>
          </cell>
          <cell r="B654">
            <v>6646.9149512127769</v>
          </cell>
          <cell r="C654">
            <v>44878.722795511218</v>
          </cell>
          <cell r="D654">
            <v>46130.296487040847</v>
          </cell>
          <cell r="E654">
            <v>26904.288788047415</v>
          </cell>
          <cell r="F654">
            <v>26758.292353721867</v>
          </cell>
          <cell r="G654">
            <v>25955.755106661134</v>
          </cell>
          <cell r="H654">
            <v>25492.11908215702</v>
          </cell>
          <cell r="I654">
            <v>26336.732469879506</v>
          </cell>
          <cell r="J654">
            <v>26821.610212802982</v>
          </cell>
          <cell r="K654">
            <v>27379.47420452004</v>
          </cell>
          <cell r="L654">
            <v>28043.348982937881</v>
          </cell>
          <cell r="M654">
            <v>28746.236181036096</v>
          </cell>
          <cell r="N654">
            <v>29183.729465904391</v>
          </cell>
          <cell r="O654">
            <v>37800.671403314976</v>
          </cell>
          <cell r="P654">
            <v>46129.657921919759</v>
          </cell>
          <cell r="Q654">
            <v>35865.523469835491</v>
          </cell>
          <cell r="R654">
            <v>25181.212486702032</v>
          </cell>
          <cell r="S654">
            <v>24955.144428666492</v>
          </cell>
          <cell r="T654">
            <v>24704.06672612179</v>
          </cell>
          <cell r="U654">
            <v>46935.907406772458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CO654">
            <v>895133.34988270281</v>
          </cell>
        </row>
        <row r="655">
          <cell r="A655">
            <v>-187278.3341392017</v>
          </cell>
          <cell r="B655">
            <v>6970.408938887369</v>
          </cell>
          <cell r="C655">
            <v>48757.815214516886</v>
          </cell>
          <cell r="D655">
            <v>48530.675467928348</v>
          </cell>
          <cell r="E655">
            <v>28234.643418624473</v>
          </cell>
          <cell r="F655">
            <v>27994.709499805103</v>
          </cell>
          <cell r="G655">
            <v>27074.737074890712</v>
          </cell>
          <cell r="H655">
            <v>26512.488239144332</v>
          </cell>
          <cell r="I655">
            <v>27318.466408681001</v>
          </cell>
          <cell r="J655">
            <v>27752.137484805993</v>
          </cell>
          <cell r="K655">
            <v>28261.399347115192</v>
          </cell>
          <cell r="L655">
            <v>28882.35679918516</v>
          </cell>
          <cell r="M655">
            <v>29543.925411451208</v>
          </cell>
          <cell r="N655">
            <v>29931.139906199292</v>
          </cell>
          <cell r="O655">
            <v>38874.665169787033</v>
          </cell>
          <cell r="P655">
            <v>47545.253483350025</v>
          </cell>
          <cell r="Q655">
            <v>36790.690512214976</v>
          </cell>
          <cell r="R655">
            <v>25604.369431179322</v>
          </cell>
          <cell r="S655">
            <v>25356.066018814752</v>
          </cell>
          <cell r="T655">
            <v>25082.729009170158</v>
          </cell>
          <cell r="U655">
            <v>48326.095241147181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CO655">
            <v>936391.67069600848</v>
          </cell>
        </row>
        <row r="656">
          <cell r="A656">
            <v>-189215.86785065147</v>
          </cell>
          <cell r="B656">
            <v>8774.4489318342821</v>
          </cell>
          <cell r="C656">
            <v>47335.711633271887</v>
          </cell>
          <cell r="D656">
            <v>48087.806089674516</v>
          </cell>
          <cell r="E656">
            <v>28547.017612982643</v>
          </cell>
          <cell r="F656">
            <v>28285.026683676064</v>
          </cell>
          <cell r="G656">
            <v>27337.479867521368</v>
          </cell>
          <cell r="H656">
            <v>26752.076230222905</v>
          </cell>
          <cell r="I656">
            <v>27548.982649357386</v>
          </cell>
          <cell r="J656">
            <v>27970.63013348775</v>
          </cell>
          <cell r="K656">
            <v>28468.479962742334</v>
          </cell>
          <cell r="L656">
            <v>29079.36020311762</v>
          </cell>
          <cell r="M656">
            <v>29731.226996285695</v>
          </cell>
          <cell r="N656">
            <v>30106.635769314482</v>
          </cell>
          <cell r="O656">
            <v>39126.844498393584</v>
          </cell>
          <cell r="P656">
            <v>47877.642692118527</v>
          </cell>
          <cell r="Q656">
            <v>37007.924551070384</v>
          </cell>
          <cell r="R656">
            <v>25703.728885102333</v>
          </cell>
          <cell r="S656">
            <v>25450.204495762897</v>
          </cell>
          <cell r="T656">
            <v>25171.64088490796</v>
          </cell>
          <cell r="U656">
            <v>48652.518583305646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CO656">
            <v>946079.33925325726</v>
          </cell>
        </row>
        <row r="657">
          <cell r="A657">
            <v>-189290.16650474432</v>
          </cell>
          <cell r="B657">
            <v>9124.5888105359481</v>
          </cell>
          <cell r="C657">
            <v>45592.255826172448</v>
          </cell>
          <cell r="D657">
            <v>48634.074281474939</v>
          </cell>
          <cell r="E657">
            <v>28558.99623409097</v>
          </cell>
          <cell r="F657">
            <v>28296.159484046977</v>
          </cell>
          <cell r="G657">
            <v>27347.55527201626</v>
          </cell>
          <cell r="H657">
            <v>26761.26371695839</v>
          </cell>
          <cell r="I657">
            <v>27557.822261451765</v>
          </cell>
          <cell r="J657">
            <v>27979.008676596481</v>
          </cell>
          <cell r="K657">
            <v>28476.420888331973</v>
          </cell>
          <cell r="L657">
            <v>29086.914697615983</v>
          </cell>
          <cell r="M657">
            <v>29738.409454882712</v>
          </cell>
          <cell r="N657">
            <v>30113.365513602752</v>
          </cell>
          <cell r="O657">
            <v>39136.514825467159</v>
          </cell>
          <cell r="P657">
            <v>47890.388829489129</v>
          </cell>
          <cell r="Q657">
            <v>37016.25483023643</v>
          </cell>
          <cell r="R657">
            <v>25707.539024587561</v>
          </cell>
          <cell r="S657">
            <v>25453.814426312361</v>
          </cell>
          <cell r="T657">
            <v>25175.050390849014</v>
          </cell>
          <cell r="U657">
            <v>48665.035947439144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CO657">
            <v>946450.83252372162</v>
          </cell>
        </row>
        <row r="658">
          <cell r="A658">
            <v>-155655.89472880715</v>
          </cell>
          <cell r="B658">
            <v>6768.6057704878549</v>
          </cell>
          <cell r="C658">
            <v>37901.054110450073</v>
          </cell>
          <cell r="D658">
            <v>43834.470684476226</v>
          </cell>
          <cell r="E658">
            <v>23136.391978615502</v>
          </cell>
          <cell r="F658">
            <v>23256.449978178534</v>
          </cell>
          <cell r="G658">
            <v>22786.518505383137</v>
          </cell>
          <cell r="H658">
            <v>22602.178608624723</v>
          </cell>
          <cell r="I658">
            <v>23556.216590353106</v>
          </cell>
          <cell r="J658">
            <v>24186.124411735058</v>
          </cell>
          <cell r="K658">
            <v>24881.641781069869</v>
          </cell>
          <cell r="L658">
            <v>25667.069154035278</v>
          </cell>
          <cell r="M658">
            <v>26486.980913968269</v>
          </cell>
          <cell r="N658">
            <v>27066.876298638315</v>
          </cell>
          <cell r="O658">
            <v>34758.852633318937</v>
          </cell>
          <cell r="P658">
            <v>42120.337492038336</v>
          </cell>
          <cell r="Q658">
            <v>33245.219178744468</v>
          </cell>
          <cell r="R658">
            <v>23982.726260293806</v>
          </cell>
          <cell r="S658">
            <v>23819.634283001855</v>
          </cell>
          <cell r="T658">
            <v>23631.600501434485</v>
          </cell>
          <cell r="U658">
            <v>42998.548010068858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CO658">
            <v>778279.47364403575</v>
          </cell>
        </row>
        <row r="659">
          <cell r="A659">
            <v>-198570.08176028539</v>
          </cell>
          <cell r="B659">
            <v>4983.7995763372601</v>
          </cell>
          <cell r="C659">
            <v>47830.015583520537</v>
          </cell>
          <cell r="D659">
            <v>52553.737138636527</v>
          </cell>
          <cell r="E659">
            <v>30055.128164354741</v>
          </cell>
          <cell r="F659">
            <v>29686.648252127437</v>
          </cell>
          <cell r="G659">
            <v>28605.975105028512</v>
          </cell>
          <cell r="H659">
            <v>27908.782462214323</v>
          </cell>
          <cell r="I659">
            <v>28661.891401442925</v>
          </cell>
          <cell r="J659">
            <v>29025.490217403058</v>
          </cell>
          <cell r="K659">
            <v>29468.243922290028</v>
          </cell>
          <cell r="L659">
            <v>30030.472418826175</v>
          </cell>
          <cell r="M659">
            <v>30635.499825090155</v>
          </cell>
          <cell r="N659">
            <v>30953.911785278549</v>
          </cell>
          <cell r="O659">
            <v>40344.340415720595</v>
          </cell>
          <cell r="P659">
            <v>49482.38367892048</v>
          </cell>
          <cell r="Q659">
            <v>38056.708195916421</v>
          </cell>
          <cell r="R659">
            <v>26183.426131374115</v>
          </cell>
          <cell r="S659">
            <v>25904.69540102873</v>
          </cell>
          <cell r="T659">
            <v>25600.898295936917</v>
          </cell>
          <cell r="U659">
            <v>50228.456978393777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CO659">
            <v>992850.40880142688</v>
          </cell>
        </row>
        <row r="660">
          <cell r="A660">
            <v>-187906.67602009742</v>
          </cell>
          <cell r="B660">
            <v>9304.3186437685072</v>
          </cell>
          <cell r="C660">
            <v>48062.548508496664</v>
          </cell>
          <cell r="D660">
            <v>50058.102179431749</v>
          </cell>
          <cell r="E660">
            <v>28335.946321209551</v>
          </cell>
          <cell r="F660">
            <v>28088.859317323964</v>
          </cell>
          <cell r="G660">
            <v>27159.944521624755</v>
          </cell>
          <cell r="H660">
            <v>26590.186587340439</v>
          </cell>
          <cell r="I660">
            <v>27393.222789634696</v>
          </cell>
          <cell r="J660">
            <v>27822.994616748088</v>
          </cell>
          <cell r="K660">
            <v>28328.555558515</v>
          </cell>
          <cell r="L660">
            <v>28946.244972401539</v>
          </cell>
          <cell r="M660">
            <v>29604.66728624508</v>
          </cell>
          <cell r="N660">
            <v>29988.05318727799</v>
          </cell>
          <cell r="O660">
            <v>38956.446886782927</v>
          </cell>
          <cell r="P660">
            <v>47653.047251991535</v>
          </cell>
          <cell r="Q660">
            <v>36861.139477186429</v>
          </cell>
          <cell r="R660">
            <v>25636.591686613559</v>
          </cell>
          <cell r="S660">
            <v>25386.595112229013</v>
          </cell>
          <cell r="T660">
            <v>25111.563116625883</v>
          </cell>
          <cell r="U660">
            <v>48431.954280176054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CO660">
            <v>939533.38010048703</v>
          </cell>
        </row>
        <row r="661">
          <cell r="A661">
            <v>-153372.65946851979</v>
          </cell>
          <cell r="B661">
            <v>3174.2359005981416</v>
          </cell>
          <cell r="C661">
            <v>39575.428964080173</v>
          </cell>
          <cell r="D661">
            <v>42139.61188063107</v>
          </cell>
          <cell r="E661">
            <v>22768.282886759131</v>
          </cell>
          <cell r="F661">
            <v>22914.333385850965</v>
          </cell>
          <cell r="G661">
            <v>22476.896223728902</v>
          </cell>
          <cell r="H661">
            <v>22319.842489289709</v>
          </cell>
          <cell r="I661">
            <v>23284.570834889979</v>
          </cell>
          <cell r="J661">
            <v>23928.647539650199</v>
          </cell>
          <cell r="K661">
            <v>24637.613116934612</v>
          </cell>
          <cell r="L661">
            <v>25434.915712989867</v>
          </cell>
          <cell r="M661">
            <v>26266.260324553572</v>
          </cell>
          <cell r="N661">
            <v>26860.067849148756</v>
          </cell>
          <cell r="O661">
            <v>34461.678585926871</v>
          </cell>
          <cell r="P661">
            <v>41728.642236820728</v>
          </cell>
          <cell r="Q661">
            <v>32989.225482057795</v>
          </cell>
          <cell r="R661">
            <v>23865.638744706623</v>
          </cell>
          <cell r="S661">
            <v>23708.699289382108</v>
          </cell>
          <cell r="T661">
            <v>23526.824657513367</v>
          </cell>
          <cell r="U661">
            <v>42613.883072269993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CO661">
            <v>766863.2973425989</v>
          </cell>
        </row>
        <row r="662">
          <cell r="A662">
            <v>-160631.83350211906</v>
          </cell>
          <cell r="B662">
            <v>8352.8021375306707</v>
          </cell>
          <cell r="C662">
            <v>38487.038719937671</v>
          </cell>
          <cell r="D662">
            <v>43726.876148981639</v>
          </cell>
          <cell r="E662">
            <v>23938.625692694208</v>
          </cell>
          <cell r="F662">
            <v>24002.037279831653</v>
          </cell>
          <cell r="G662">
            <v>23461.289757895342</v>
          </cell>
          <cell r="H662">
            <v>23217.484121701782</v>
          </cell>
          <cell r="I662">
            <v>24148.224199346812</v>
          </cell>
          <cell r="J662">
            <v>24747.253250853108</v>
          </cell>
          <cell r="K662">
            <v>25413.462444840305</v>
          </cell>
          <cell r="L662">
            <v>26173.009706350669</v>
          </cell>
          <cell r="M662">
            <v>26968.005431257348</v>
          </cell>
          <cell r="N662">
            <v>27517.581576522804</v>
          </cell>
          <cell r="O662">
            <v>35406.494990004488</v>
          </cell>
          <cell r="P662">
            <v>42973.973401425348</v>
          </cell>
          <cell r="Q662">
            <v>33803.115679040493</v>
          </cell>
          <cell r="R662">
            <v>24237.899399398055</v>
          </cell>
          <cell r="S662">
            <v>24061.399004172141</v>
          </cell>
          <cell r="T662">
            <v>23859.942360612054</v>
          </cell>
          <cell r="U662">
            <v>43836.862489535037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CO662">
            <v>803159.16751059529</v>
          </cell>
        </row>
        <row r="663">
          <cell r="A663">
            <v>-182695.54543986486</v>
          </cell>
          <cell r="B663">
            <v>4980.5084985110443</v>
          </cell>
          <cell r="C663">
            <v>45828.266084428687</v>
          </cell>
          <cell r="D663">
            <v>47527.254625679256</v>
          </cell>
          <cell r="E663">
            <v>27495.794375941994</v>
          </cell>
          <cell r="F663">
            <v>27308.031223394471</v>
          </cell>
          <cell r="G663">
            <v>26453.279655190039</v>
          </cell>
          <cell r="H663">
            <v>25945.798157044999</v>
          </cell>
          <cell r="I663">
            <v>26773.233457871691</v>
          </cell>
          <cell r="J663">
            <v>27235.343565119321</v>
          </cell>
          <cell r="K663">
            <v>27771.597957059224</v>
          </cell>
          <cell r="L663">
            <v>28416.39072698955</v>
          </cell>
          <cell r="M663">
            <v>29100.906752588358</v>
          </cell>
          <cell r="N663">
            <v>29516.044956619466</v>
          </cell>
          <cell r="O663">
            <v>38278.193185575969</v>
          </cell>
          <cell r="P663">
            <v>46759.063544706005</v>
          </cell>
          <cell r="Q663">
            <v>36276.873543511741</v>
          </cell>
          <cell r="R663">
            <v>25369.357580846015</v>
          </cell>
          <cell r="S663">
            <v>25133.403184211602</v>
          </cell>
          <cell r="T663">
            <v>24872.428493127467</v>
          </cell>
          <cell r="U663">
            <v>47554.016182699968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CO663">
            <v>913477.72719932429</v>
          </cell>
        </row>
        <row r="664">
          <cell r="A664">
            <v>-185272.57346625134</v>
          </cell>
          <cell r="B664">
            <v>10309.342862487421</v>
          </cell>
          <cell r="C664">
            <v>49352.904171335671</v>
          </cell>
          <cell r="D664">
            <v>50042.004566028045</v>
          </cell>
          <cell r="E664">
            <v>27911.269497135487</v>
          </cell>
          <cell r="F664">
            <v>27694.16928899577</v>
          </cell>
          <cell r="G664">
            <v>26802.742240712767</v>
          </cell>
          <cell r="H664">
            <v>26264.463563559657</v>
          </cell>
          <cell r="I664">
            <v>27079.832929793352</v>
          </cell>
          <cell r="J664">
            <v>27525.950988300639</v>
          </cell>
          <cell r="K664">
            <v>28047.026739040797</v>
          </cell>
          <cell r="L664">
            <v>28678.416254714139</v>
          </cell>
          <cell r="M664">
            <v>29350.028319172081</v>
          </cell>
          <cell r="N664">
            <v>29749.464254095277</v>
          </cell>
          <cell r="O664">
            <v>38613.605774091913</v>
          </cell>
          <cell r="P664">
            <v>47201.159752685628</v>
          </cell>
          <cell r="Q664">
            <v>36565.806945344775</v>
          </cell>
          <cell r="R664">
            <v>25501.511202707174</v>
          </cell>
          <cell r="S664">
            <v>25258.612615161357</v>
          </cell>
          <cell r="T664">
            <v>24990.686252618762</v>
          </cell>
          <cell r="U664">
            <v>47988.177454960183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CO664">
            <v>926362.86733125662</v>
          </cell>
        </row>
        <row r="665">
          <cell r="A665">
            <v>-188149.81102834304</v>
          </cell>
          <cell r="B665">
            <v>10656.165103478212</v>
          </cell>
          <cell r="C665">
            <v>45881.102482243456</v>
          </cell>
          <cell r="D665">
            <v>45894.729904475578</v>
          </cell>
          <cell r="E665">
            <v>28375.14517585242</v>
          </cell>
          <cell r="F665">
            <v>28125.290307132105</v>
          </cell>
          <cell r="G665">
            <v>27192.915287849341</v>
          </cell>
          <cell r="H665">
            <v>26620.251730383992</v>
          </cell>
          <cell r="I665">
            <v>27422.14954726804</v>
          </cell>
          <cell r="J665">
            <v>27850.412571659035</v>
          </cell>
          <cell r="K665">
            <v>28354.541453310259</v>
          </cell>
          <cell r="L665">
            <v>28970.966309613206</v>
          </cell>
          <cell r="M665">
            <v>29628.171172708513</v>
          </cell>
          <cell r="N665">
            <v>30010.075610874308</v>
          </cell>
          <cell r="O665">
            <v>38988.092077149347</v>
          </cell>
          <cell r="P665">
            <v>47694.75772780781</v>
          </cell>
          <cell r="Q665">
            <v>36888.399493110912</v>
          </cell>
          <cell r="R665">
            <v>25649.059991813192</v>
          </cell>
          <cell r="S665">
            <v>25398.408253457972</v>
          </cell>
          <cell r="T665">
            <v>25122.720388116417</v>
          </cell>
          <cell r="U665">
            <v>48472.9161181651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CO665">
            <v>940749.0551417151</v>
          </cell>
        </row>
        <row r="666">
          <cell r="A666">
            <v>-200770.51292821555</v>
          </cell>
          <cell r="B666">
            <v>9815.2595471056266</v>
          </cell>
          <cell r="C666">
            <v>52164.471608678621</v>
          </cell>
          <cell r="D666">
            <v>50486.937232104974</v>
          </cell>
          <cell r="E666">
            <v>30409.887366355309</v>
          </cell>
          <cell r="F666">
            <v>30016.357601801923</v>
          </cell>
          <cell r="G666">
            <v>28904.368586719807</v>
          </cell>
          <cell r="H666">
            <v>28180.879344924382</v>
          </cell>
          <cell r="I666">
            <v>28923.685618339005</v>
          </cell>
          <cell r="J666">
            <v>29273.62940139819</v>
          </cell>
          <cell r="K666">
            <v>29703.422612708564</v>
          </cell>
          <cell r="L666">
            <v>30254.206554464166</v>
          </cell>
          <cell r="M666">
            <v>30848.21573430876</v>
          </cell>
          <cell r="N666">
            <v>31153.220093959346</v>
          </cell>
          <cell r="O666">
            <v>40630.737112353352</v>
          </cell>
          <cell r="P666">
            <v>49859.87366556465</v>
          </cell>
          <cell r="Q666">
            <v>38303.417993535884</v>
          </cell>
          <cell r="R666">
            <v>26296.267336638703</v>
          </cell>
          <cell r="S666">
            <v>26011.607212448667</v>
          </cell>
          <cell r="T666">
            <v>25701.874326143014</v>
          </cell>
          <cell r="U666">
            <v>50599.17160997985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CO666">
            <v>1003852.5646410778</v>
          </cell>
        </row>
        <row r="667">
          <cell r="A667">
            <v>-198269.314297865</v>
          </cell>
          <cell r="B667">
            <v>6488.0630395371409</v>
          </cell>
          <cell r="C667">
            <v>50584.27406434041</v>
          </cell>
          <cell r="D667">
            <v>51343.974045394498</v>
          </cell>
          <cell r="E667">
            <v>30006.637656443636</v>
          </cell>
          <cell r="F667">
            <v>29641.581700679169</v>
          </cell>
          <cell r="G667">
            <v>28565.188984744877</v>
          </cell>
          <cell r="H667">
            <v>27871.590710825949</v>
          </cell>
          <cell r="I667">
            <v>28626.107877086484</v>
          </cell>
          <cell r="J667">
            <v>28991.573140702305</v>
          </cell>
          <cell r="K667">
            <v>29436.098359655138</v>
          </cell>
          <cell r="L667">
            <v>29999.891163109911</v>
          </cell>
          <cell r="M667">
            <v>30606.424603304251</v>
          </cell>
          <cell r="N667">
            <v>30926.669190683911</v>
          </cell>
          <cell r="O667">
            <v>40305.194084334784</v>
          </cell>
          <cell r="P667">
            <v>49430.78619792372</v>
          </cell>
          <cell r="Q667">
            <v>38022.986495885161</v>
          </cell>
          <cell r="R667">
            <v>26168.002352862568</v>
          </cell>
          <cell r="S667">
            <v>25890.082085832895</v>
          </cell>
          <cell r="T667">
            <v>25587.096317118871</v>
          </cell>
          <cell r="U667">
            <v>50177.785591508669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CO667">
            <v>991346.57148932491</v>
          </cell>
        </row>
        <row r="668">
          <cell r="A668">
            <v>-166050.74194531734</v>
          </cell>
          <cell r="B668">
            <v>7090.6629806289347</v>
          </cell>
          <cell r="C668">
            <v>39226.2565306584</v>
          </cell>
          <cell r="D668">
            <v>42399.084407483213</v>
          </cell>
          <cell r="E668">
            <v>24812.276122228475</v>
          </cell>
          <cell r="F668">
            <v>24813.998501247137</v>
          </cell>
          <cell r="G668">
            <v>24196.13072038447</v>
          </cell>
          <cell r="H668">
            <v>23887.565565999757</v>
          </cell>
          <cell r="I668">
            <v>24792.933705826603</v>
          </cell>
          <cell r="J668">
            <v>25358.33508737533</v>
          </cell>
          <cell r="K668">
            <v>25992.62702392046</v>
          </cell>
          <cell r="L668">
            <v>26723.990266120069</v>
          </cell>
          <cell r="M668">
            <v>27491.851872476356</v>
          </cell>
          <cell r="N668">
            <v>28008.409688963016</v>
          </cell>
          <cell r="O668">
            <v>36111.791979115354</v>
          </cell>
          <cell r="P668">
            <v>43903.601969526739</v>
          </cell>
          <cell r="Q668">
            <v>34410.677426403563</v>
          </cell>
          <cell r="R668">
            <v>24515.788646224435</v>
          </cell>
          <cell r="S668">
            <v>24324.686184441263</v>
          </cell>
          <cell r="T668">
            <v>24108.611744421483</v>
          </cell>
          <cell r="U668">
            <v>44749.805678305391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CO668">
            <v>830253.70972658659</v>
          </cell>
        </row>
        <row r="669">
          <cell r="A669">
            <v>-180369.56304906023</v>
          </cell>
          <cell r="B669">
            <v>11922.718666007713</v>
          </cell>
          <cell r="C669">
            <v>47388.605795465497</v>
          </cell>
          <cell r="D669">
            <v>42819.951514001208</v>
          </cell>
          <cell r="E669">
            <v>27120.793481183158</v>
          </cell>
          <cell r="F669">
            <v>26959.509464293631</v>
          </cell>
          <cell r="G669">
            <v>26137.8605709396</v>
          </cell>
          <cell r="H669">
            <v>25658.176091424226</v>
          </cell>
          <cell r="I669">
            <v>26496.501902988617</v>
          </cell>
          <cell r="J669">
            <v>26973.046165930682</v>
          </cell>
          <cell r="K669">
            <v>27523.000545525509</v>
          </cell>
          <cell r="L669">
            <v>28179.890868552415</v>
          </cell>
          <cell r="M669">
            <v>28876.053793633117</v>
          </cell>
          <cell r="N669">
            <v>29305.364603110109</v>
          </cell>
          <cell r="O669">
            <v>37975.455393610071</v>
          </cell>
          <cell r="P669">
            <v>46360.034902303451</v>
          </cell>
          <cell r="Q669">
            <v>36016.087087991094</v>
          </cell>
          <cell r="R669">
            <v>25250.077932280641</v>
          </cell>
          <cell r="S669">
            <v>25020.391246207808</v>
          </cell>
          <cell r="T669">
            <v>24765.691017501813</v>
          </cell>
          <cell r="U669">
            <v>47162.149480550986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CO669">
            <v>901847.81524530111</v>
          </cell>
        </row>
        <row r="670">
          <cell r="A670">
            <v>-194187.04907866393</v>
          </cell>
          <cell r="B670">
            <v>9407.3794629255572</v>
          </cell>
          <cell r="C670">
            <v>47070.419234528323</v>
          </cell>
          <cell r="D670">
            <v>45944.523175645925</v>
          </cell>
          <cell r="E670">
            <v>29348.484303307792</v>
          </cell>
          <cell r="F670">
            <v>29029.901121782124</v>
          </cell>
          <cell r="G670">
            <v>28011.605964426781</v>
          </cell>
          <cell r="H670">
            <v>27366.79344348632</v>
          </cell>
          <cell r="I670">
            <v>28140.424233899452</v>
          </cell>
          <cell r="J670">
            <v>28531.222471657158</v>
          </cell>
          <cell r="K670">
            <v>28999.792147406828</v>
          </cell>
          <cell r="L670">
            <v>29584.817020562623</v>
          </cell>
          <cell r="M670">
            <v>30211.79160117732</v>
          </cell>
          <cell r="N670">
            <v>30556.91012333228</v>
          </cell>
          <cell r="O670">
            <v>39773.867637683215</v>
          </cell>
          <cell r="P670">
            <v>48730.462431594045</v>
          </cell>
          <cell r="Q670">
            <v>37565.28764088967</v>
          </cell>
          <cell r="R670">
            <v>25958.658050592116</v>
          </cell>
          <cell r="S670">
            <v>25691.738063242345</v>
          </cell>
          <cell r="T670">
            <v>25399.764424128574</v>
          </cell>
          <cell r="U670">
            <v>49490.031541834236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CO670">
            <v>970935.24539331964</v>
          </cell>
        </row>
        <row r="671">
          <cell r="A671">
            <v>-195085.60112343405</v>
          </cell>
          <cell r="B671">
            <v>4680.8795845346613</v>
          </cell>
          <cell r="C671">
            <v>48746.653172349208</v>
          </cell>
          <cell r="D671">
            <v>47970.636817212042</v>
          </cell>
          <cell r="E671">
            <v>29493.35118712789</v>
          </cell>
          <cell r="F671">
            <v>29164.538830358426</v>
          </cell>
          <cell r="G671">
            <v>28133.455753244176</v>
          </cell>
          <cell r="H671">
            <v>27477.904944676666</v>
          </cell>
          <cell r="I671">
            <v>28247.328613517988</v>
          </cell>
          <cell r="J671">
            <v>28632.550781497477</v>
          </cell>
          <cell r="K671">
            <v>29095.828004488969</v>
          </cell>
          <cell r="L671">
            <v>29676.17946261129</v>
          </cell>
          <cell r="M671">
            <v>30298.654720537495</v>
          </cell>
          <cell r="N671">
            <v>30638.298212591646</v>
          </cell>
          <cell r="O671">
            <v>39890.81850673358</v>
          </cell>
          <cell r="P671">
            <v>48884.611493070202</v>
          </cell>
          <cell r="Q671">
            <v>37666.032256920771</v>
          </cell>
          <cell r="R671">
            <v>26004.737063288558</v>
          </cell>
          <cell r="S671">
            <v>25735.395791855481</v>
          </cell>
          <cell r="T671">
            <v>25440.998260358858</v>
          </cell>
          <cell r="U671">
            <v>49641.413868667674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CO671">
            <v>975428.00561717025</v>
          </cell>
        </row>
        <row r="672">
          <cell r="A672">
            <v>-201669.41885887284</v>
          </cell>
          <cell r="B672">
            <v>6971.8427974200749</v>
          </cell>
          <cell r="C672">
            <v>49399.786947070985</v>
          </cell>
          <cell r="D672">
            <v>51238.269554706916</v>
          </cell>
          <cell r="E672">
            <v>30554.81130457297</v>
          </cell>
          <cell r="F672">
            <v>30151.048336115928</v>
          </cell>
          <cell r="G672">
            <v>29026.266364878553</v>
          </cell>
          <cell r="H672">
            <v>28292.034606286768</v>
          </cell>
          <cell r="I672">
            <v>29030.632101196177</v>
          </cell>
          <cell r="J672">
            <v>29374.997618397072</v>
          </cell>
          <cell r="K672">
            <v>29799.496292568321</v>
          </cell>
          <cell r="L672">
            <v>30345.604978712392</v>
          </cell>
          <cell r="M672">
            <v>30935.113063854267</v>
          </cell>
          <cell r="N672">
            <v>31234.640237117375</v>
          </cell>
          <cell r="O672">
            <v>40747.734041353368</v>
          </cell>
          <cell r="P672">
            <v>50014.083437132955</v>
          </cell>
          <cell r="Q672">
            <v>38404.20228684316</v>
          </cell>
          <cell r="R672">
            <v>26342.3644971014</v>
          </cell>
          <cell r="S672">
            <v>26055.282135228823</v>
          </cell>
          <cell r="T672">
            <v>25743.124401914254</v>
          </cell>
          <cell r="U672">
            <v>50750.613557254343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CO672">
            <v>1008347.0942943641</v>
          </cell>
        </row>
        <row r="673">
          <cell r="A673">
            <v>-172087.73824623751</v>
          </cell>
          <cell r="B673">
            <v>7707.0452749181568</v>
          </cell>
          <cell r="C673">
            <v>42613.875555537757</v>
          </cell>
          <cell r="D673">
            <v>45386.796345558134</v>
          </cell>
          <cell r="E673">
            <v>25785.576274220526</v>
          </cell>
          <cell r="F673">
            <v>25718.573092524857</v>
          </cell>
          <cell r="G673">
            <v>25014.788614093501</v>
          </cell>
          <cell r="H673">
            <v>24634.077385297809</v>
          </cell>
          <cell r="I673">
            <v>25511.179630551669</v>
          </cell>
          <cell r="J673">
            <v>26039.117725671378</v>
          </cell>
          <cell r="K673">
            <v>26637.851880214024</v>
          </cell>
          <cell r="L673">
            <v>27337.816396617316</v>
          </cell>
          <cell r="M673">
            <v>28075.448931005471</v>
          </cell>
          <cell r="N673">
            <v>28555.222304501593</v>
          </cell>
          <cell r="O673">
            <v>36897.53607480241</v>
          </cell>
          <cell r="P673">
            <v>44939.26520054198</v>
          </cell>
          <cell r="Q673">
            <v>35087.538469519204</v>
          </cell>
          <cell r="R673">
            <v>24825.374307754108</v>
          </cell>
          <cell r="S673">
            <v>24618.004248406673</v>
          </cell>
          <cell r="T673">
            <v>24385.644686746658</v>
          </cell>
          <cell r="U673">
            <v>45766.880373574415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CO673">
            <v>860438.69123118743</v>
          </cell>
        </row>
        <row r="674">
          <cell r="A674">
            <v>-182999.47837327226</v>
          </cell>
          <cell r="B674">
            <v>6471.2002312125405</v>
          </cell>
          <cell r="C674">
            <v>47696.639928634366</v>
          </cell>
          <cell r="D674">
            <v>46089.42081950912</v>
          </cell>
          <cell r="E674">
            <v>27544.795229269621</v>
          </cell>
          <cell r="F674">
            <v>27353.572084330714</v>
          </cell>
          <cell r="G674">
            <v>26494.495034940075</v>
          </cell>
          <cell r="H674">
            <v>25983.381338440762</v>
          </cell>
          <cell r="I674">
            <v>26809.393591144595</v>
          </cell>
          <cell r="J674">
            <v>27269.6176070363</v>
          </cell>
          <cell r="K674">
            <v>27804.081840352446</v>
          </cell>
          <cell r="L674">
            <v>28447.293839587968</v>
          </cell>
          <cell r="M674">
            <v>29130.287980782792</v>
          </cell>
          <cell r="N674">
            <v>29543.57426987058</v>
          </cell>
          <cell r="O674">
            <v>38317.751518231147</v>
          </cell>
          <cell r="P674">
            <v>46811.204070910433</v>
          </cell>
          <cell r="Q674">
            <v>36310.950152488935</v>
          </cell>
          <cell r="R674">
            <v>25384.943689161999</v>
          </cell>
          <cell r="S674">
            <v>25148.170299372607</v>
          </cell>
          <cell r="T674">
            <v>24886.375732882807</v>
          </cell>
          <cell r="U674">
            <v>47605.220867980766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CO674">
            <v>914997.39186636126</v>
          </cell>
        </row>
        <row r="675">
          <cell r="A675">
            <v>-162794.7330049258</v>
          </cell>
          <cell r="B675">
            <v>6852.7406215010633</v>
          </cell>
          <cell r="C675">
            <v>42472.002118041157</v>
          </cell>
          <cell r="D675">
            <v>45661.38308075325</v>
          </cell>
          <cell r="E675">
            <v>24287.333942607322</v>
          </cell>
          <cell r="F675">
            <v>24326.122940349029</v>
          </cell>
          <cell r="G675">
            <v>23754.593689687172</v>
          </cell>
          <cell r="H675">
            <v>23484.939982582939</v>
          </cell>
          <cell r="I675">
            <v>24405.553121884841</v>
          </cell>
          <cell r="J675">
            <v>24991.160047626312</v>
          </cell>
          <cell r="K675">
            <v>25644.629808760008</v>
          </cell>
          <cell r="L675">
            <v>26392.927719594954</v>
          </cell>
          <cell r="M675">
            <v>27177.093150515931</v>
          </cell>
          <cell r="N675">
            <v>27713.490382048571</v>
          </cell>
          <cell r="O675">
            <v>35688.006759961369</v>
          </cell>
          <cell r="P675">
            <v>43345.02472824102</v>
          </cell>
          <cell r="Q675">
            <v>34045.617469773875</v>
          </cell>
          <cell r="R675">
            <v>24348.815928085794</v>
          </cell>
          <cell r="S675">
            <v>24166.487273750492</v>
          </cell>
          <cell r="T675">
            <v>23959.196092658392</v>
          </cell>
          <cell r="U675">
            <v>44201.254025170056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CO675">
            <v>813973.66502462898</v>
          </cell>
        </row>
        <row r="676">
          <cell r="A676">
            <v>-162249.80630253328</v>
          </cell>
          <cell r="B676">
            <v>6388.3497169275943</v>
          </cell>
          <cell r="C676">
            <v>42349.094763723129</v>
          </cell>
          <cell r="D676">
            <v>43509.682469497304</v>
          </cell>
          <cell r="E676">
            <v>24199.47945076623</v>
          </cell>
          <cell r="F676">
            <v>24244.471929726787</v>
          </cell>
          <cell r="G676">
            <v>23680.697910367548</v>
          </cell>
          <cell r="H676">
            <v>23417.556435582104</v>
          </cell>
          <cell r="I676">
            <v>24340.72098289412</v>
          </cell>
          <cell r="J676">
            <v>24929.709515003597</v>
          </cell>
          <cell r="K676">
            <v>25586.388883022046</v>
          </cell>
          <cell r="L676">
            <v>26337.52098544097</v>
          </cell>
          <cell r="M676">
            <v>27124.415029679316</v>
          </cell>
          <cell r="N676">
            <v>27664.132592088266</v>
          </cell>
          <cell r="O676">
            <v>35617.081929525142</v>
          </cell>
          <cell r="P676">
            <v>43251.541061673299</v>
          </cell>
          <cell r="Q676">
            <v>33984.520918141643</v>
          </cell>
          <cell r="R676">
            <v>24320.871320331156</v>
          </cell>
          <cell r="S676">
            <v>24140.011053229355</v>
          </cell>
          <cell r="T676">
            <v>23934.189841173327</v>
          </cell>
          <cell r="U676">
            <v>44109.448244256026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CO676">
            <v>811249.03151266638</v>
          </cell>
        </row>
        <row r="677">
          <cell r="A677">
            <v>-162255.94611079848</v>
          </cell>
          <cell r="B677">
            <v>5459.2784502386785</v>
          </cell>
          <cell r="C677">
            <v>41594.421156441284</v>
          </cell>
          <cell r="D677">
            <v>43478.17001133271</v>
          </cell>
          <cell r="E677">
            <v>24200.469326528961</v>
          </cell>
          <cell r="F677">
            <v>24245.391909510647</v>
          </cell>
          <cell r="G677">
            <v>23681.530510265176</v>
          </cell>
          <cell r="H677">
            <v>23418.315660734697</v>
          </cell>
          <cell r="I677">
            <v>24341.451460775141</v>
          </cell>
          <cell r="J677">
            <v>24930.401891586509</v>
          </cell>
          <cell r="K677">
            <v>25587.045096262547</v>
          </cell>
          <cell r="L677">
            <v>26338.14526522543</v>
          </cell>
          <cell r="M677">
            <v>27125.008565581084</v>
          </cell>
          <cell r="N677">
            <v>27664.688717096389</v>
          </cell>
          <cell r="O677">
            <v>35617.881055092264</v>
          </cell>
          <cell r="P677">
            <v>43252.594362578049</v>
          </cell>
          <cell r="Q677">
            <v>33985.209306343284</v>
          </cell>
          <cell r="R677">
            <v>24321.186178334872</v>
          </cell>
          <cell r="S677">
            <v>24140.309366593072</v>
          </cell>
          <cell r="T677">
            <v>23934.471592074668</v>
          </cell>
          <cell r="U677">
            <v>44110.482640056289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CO677">
            <v>811279.73055399233</v>
          </cell>
        </row>
        <row r="678">
          <cell r="A678">
            <v>-173206.02850772828</v>
          </cell>
          <cell r="B678">
            <v>10132.577129987243</v>
          </cell>
          <cell r="C678">
            <v>44734.546930361452</v>
          </cell>
          <cell r="D678">
            <v>45799.705200685567</v>
          </cell>
          <cell r="E678">
            <v>25965.86992146269</v>
          </cell>
          <cell r="F678">
            <v>25886.136050292967</v>
          </cell>
          <cell r="G678">
            <v>25166.436404549728</v>
          </cell>
          <cell r="H678">
            <v>24772.360871985038</v>
          </cell>
          <cell r="I678">
            <v>25644.227156662208</v>
          </cell>
          <cell r="J678">
            <v>26165.225570806491</v>
          </cell>
          <cell r="K678">
            <v>26757.373019088067</v>
          </cell>
          <cell r="L678">
            <v>27451.521250781065</v>
          </cell>
          <cell r="M678">
            <v>28183.554166565846</v>
          </cell>
          <cell r="N678">
            <v>28656.513607715286</v>
          </cell>
          <cell r="O678">
            <v>37043.086929305413</v>
          </cell>
          <cell r="P678">
            <v>45131.110954241056</v>
          </cell>
          <cell r="Q678">
            <v>35212.91988026855</v>
          </cell>
          <cell r="R678">
            <v>24882.721805272507</v>
          </cell>
          <cell r="S678">
            <v>24672.338344056436</v>
          </cell>
          <cell r="T678">
            <v>24436.96213437659</v>
          </cell>
          <cell r="U678">
            <v>45955.282795944018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CO678">
            <v>866030.14253864135</v>
          </cell>
        </row>
        <row r="679">
          <cell r="A679">
            <v>-197717.99211790241</v>
          </cell>
          <cell r="B679">
            <v>8012.3522408988792</v>
          </cell>
          <cell r="C679">
            <v>46753.926483863601</v>
          </cell>
          <cell r="D679">
            <v>49449.29536433582</v>
          </cell>
          <cell r="E679">
            <v>29917.752069173628</v>
          </cell>
          <cell r="F679">
            <v>29558.972401162777</v>
          </cell>
          <cell r="G679">
            <v>28490.42593502521</v>
          </cell>
          <cell r="H679">
            <v>27803.416323586287</v>
          </cell>
          <cell r="I679">
            <v>28560.514842201199</v>
          </cell>
          <cell r="J679">
            <v>28929.40140006876</v>
          </cell>
          <cell r="K679">
            <v>29377.173895135616</v>
          </cell>
          <cell r="L679">
            <v>29943.834153379386</v>
          </cell>
          <cell r="M679">
            <v>30553.128230987568</v>
          </cell>
          <cell r="N679">
            <v>30876.732117973843</v>
          </cell>
          <cell r="O679">
            <v>40233.436851741884</v>
          </cell>
          <cell r="P679">
            <v>49336.205369682459</v>
          </cell>
          <cell r="Q679">
            <v>37961.172890704453</v>
          </cell>
          <cell r="R679">
            <v>26139.729776022759</v>
          </cell>
          <cell r="S679">
            <v>25863.295129805971</v>
          </cell>
          <cell r="T679">
            <v>25561.796582272131</v>
          </cell>
          <cell r="U679">
            <v>50084.902341258305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CO679">
            <v>988589.96058951202</v>
          </cell>
        </row>
        <row r="680">
          <cell r="A680">
            <v>-189786.65789976122</v>
          </cell>
          <cell r="B680">
            <v>7551.4283304950804</v>
          </cell>
          <cell r="C680">
            <v>49277.557179332114</v>
          </cell>
          <cell r="D680">
            <v>50964.845064154535</v>
          </cell>
          <cell r="E680">
            <v>28639.041860449732</v>
          </cell>
          <cell r="F680">
            <v>28370.553019893858</v>
          </cell>
          <cell r="G680">
            <v>27414.882893142676</v>
          </cell>
          <cell r="H680">
            <v>26822.657939529556</v>
          </cell>
          <cell r="I680">
            <v>27616.891855560629</v>
          </cell>
          <cell r="J680">
            <v>28034.99723530058</v>
          </cell>
          <cell r="K680">
            <v>28529.485123099148</v>
          </cell>
          <cell r="L680">
            <v>29137.396655304423</v>
          </cell>
          <cell r="M680">
            <v>29786.405329531961</v>
          </cell>
          <cell r="N680">
            <v>30158.3361819235</v>
          </cell>
          <cell r="O680">
            <v>39201.13556776155</v>
          </cell>
          <cell r="P680">
            <v>47975.563286570752</v>
          </cell>
          <cell r="Q680">
            <v>37071.920871224007</v>
          </cell>
          <cell r="R680">
            <v>25732.999801654274</v>
          </cell>
          <cell r="S680">
            <v>25477.937332390633</v>
          </cell>
          <cell r="T680">
            <v>25197.833984733239</v>
          </cell>
          <cell r="U680">
            <v>48748.681656185596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CO680">
            <v>948933.289498806</v>
          </cell>
        </row>
        <row r="681">
          <cell r="A681">
            <v>-167242.21036750256</v>
          </cell>
          <cell r="B681">
            <v>7233.9744839054474</v>
          </cell>
          <cell r="C681">
            <v>44068.882744173912</v>
          </cell>
          <cell r="D681">
            <v>46662.432096203513</v>
          </cell>
          <cell r="E681">
            <v>25004.367741736169</v>
          </cell>
          <cell r="F681">
            <v>24992.526366313905</v>
          </cell>
          <cell r="G681">
            <v>24357.701968784524</v>
          </cell>
          <cell r="H681">
            <v>24034.89798350459</v>
          </cell>
          <cell r="I681">
            <v>24934.687534389079</v>
          </cell>
          <cell r="J681">
            <v>25492.695119329997</v>
          </cell>
          <cell r="K681">
            <v>26119.969331777233</v>
          </cell>
          <cell r="L681">
            <v>26845.135685919086</v>
          </cell>
          <cell r="M681">
            <v>27607.031248420564</v>
          </cell>
          <cell r="N681">
            <v>28116.32924560862</v>
          </cell>
          <cell r="O681">
            <v>36266.86732308838</v>
          </cell>
          <cell r="P681">
            <v>44108.001636888701</v>
          </cell>
          <cell r="Q681">
            <v>34544.263487895209</v>
          </cell>
          <cell r="R681">
            <v>24576.888822750567</v>
          </cell>
          <cell r="S681">
            <v>24382.575769501665</v>
          </cell>
          <cell r="T681">
            <v>24163.287279444623</v>
          </cell>
          <cell r="U681">
            <v>44950.536691215297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CO681">
            <v>836211.05183751276</v>
          </cell>
        </row>
        <row r="682">
          <cell r="A682">
            <v>-196597.18642845959</v>
          </cell>
          <cell r="B682">
            <v>5199.2125228349178</v>
          </cell>
          <cell r="C682">
            <v>48189.70042808936</v>
          </cell>
          <cell r="D682">
            <v>45135.375226163873</v>
          </cell>
          <cell r="E682">
            <v>29737.052878133691</v>
          </cell>
          <cell r="F682">
            <v>29391.03253539282</v>
          </cell>
          <cell r="G682">
            <v>28338.437035373834</v>
          </cell>
          <cell r="H682">
            <v>27664.821788721587</v>
          </cell>
          <cell r="I682">
            <v>28427.168045429404</v>
          </cell>
          <cell r="J682">
            <v>28803.009894054485</v>
          </cell>
          <cell r="K682">
            <v>29257.383911200617</v>
          </cell>
          <cell r="L682">
            <v>29829.873537023675</v>
          </cell>
          <cell r="M682">
            <v>30444.779828746301</v>
          </cell>
          <cell r="N682">
            <v>30775.212975008399</v>
          </cell>
          <cell r="O682">
            <v>40087.558602196179</v>
          </cell>
          <cell r="P682">
            <v>49143.928087436834</v>
          </cell>
          <cell r="Q682">
            <v>37835.509453082283</v>
          </cell>
          <cell r="R682">
            <v>26082.25328382093</v>
          </cell>
          <cell r="S682">
            <v>25808.838817673037</v>
          </cell>
          <cell r="T682">
            <v>25510.363703661045</v>
          </cell>
          <cell r="U682">
            <v>49896.076135604526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CO682">
            <v>982985.93214229797</v>
          </cell>
        </row>
        <row r="683">
          <cell r="A683">
            <v>-181565.53697442319</v>
          </cell>
          <cell r="B683">
            <v>6905.2536856190854</v>
          </cell>
          <cell r="C683">
            <v>46569.451542155773</v>
          </cell>
          <cell r="D683">
            <v>47084.081020430051</v>
          </cell>
          <cell r="E683">
            <v>27313.611489562056</v>
          </cell>
          <cell r="F683">
            <v>27138.712427288563</v>
          </cell>
          <cell r="G683">
            <v>26300.042796315131</v>
          </cell>
          <cell r="H683">
            <v>25806.065642180023</v>
          </cell>
          <cell r="I683">
            <v>26638.79176953002</v>
          </cell>
          <cell r="J683">
            <v>27107.914276437587</v>
          </cell>
          <cell r="K683">
            <v>27650.824394615098</v>
          </cell>
          <cell r="L683">
            <v>28301.494396232185</v>
          </cell>
          <cell r="M683">
            <v>28991.668717036766</v>
          </cell>
          <cell r="N683">
            <v>29413.692254419686</v>
          </cell>
          <cell r="O683">
            <v>38131.117150485174</v>
          </cell>
          <cell r="P683">
            <v>46565.207501061326</v>
          </cell>
          <cell r="Q683">
            <v>36150.178301288121</v>
          </cell>
          <cell r="R683">
            <v>25311.409157346905</v>
          </cell>
          <cell r="S683">
            <v>25078.499739050036</v>
          </cell>
          <cell r="T683">
            <v>24820.573306470062</v>
          </cell>
          <cell r="U683">
            <v>47363.639551946602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CO683">
            <v>907827.68487211585</v>
          </cell>
        </row>
        <row r="684">
          <cell r="A684">
            <v>-183176.83434467798</v>
          </cell>
          <cell r="B684">
            <v>7406.5925391911296</v>
          </cell>
          <cell r="C684">
            <v>46004.003105006603</v>
          </cell>
          <cell r="D684">
            <v>49484.386712710329</v>
          </cell>
          <cell r="E684">
            <v>27573.389017524823</v>
          </cell>
          <cell r="F684">
            <v>27380.146840608184</v>
          </cell>
          <cell r="G684">
            <v>26518.545714905747</v>
          </cell>
          <cell r="H684">
            <v>26005.312497957551</v>
          </cell>
          <cell r="I684">
            <v>26830.494350087989</v>
          </cell>
          <cell r="J684">
            <v>27289.617762761525</v>
          </cell>
          <cell r="K684">
            <v>27823.037373113817</v>
          </cell>
          <cell r="L684">
            <v>28465.326934892844</v>
          </cell>
          <cell r="M684">
            <v>29147.43300093271</v>
          </cell>
          <cell r="N684">
            <v>29559.638629988222</v>
          </cell>
          <cell r="O684">
            <v>38340.835250673648</v>
          </cell>
          <cell r="P684">
            <v>46841.629973003168</v>
          </cell>
          <cell r="Q684">
            <v>36330.835098880314</v>
          </cell>
          <cell r="R684">
            <v>25394.038752832203</v>
          </cell>
          <cell r="S684">
            <v>25156.787450613381</v>
          </cell>
          <cell r="T684">
            <v>24894.514456868732</v>
          </cell>
          <cell r="U684">
            <v>47635.100672701432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CO684">
            <v>915884.17172338988</v>
          </cell>
        </row>
        <row r="685">
          <cell r="A685">
            <v>-189088.33889439525</v>
          </cell>
          <cell r="B685">
            <v>7831.0611177267128</v>
          </cell>
          <cell r="C685">
            <v>45674.246117675706</v>
          </cell>
          <cell r="D685">
            <v>47272.45091251134</v>
          </cell>
          <cell r="E685">
            <v>28526.457064935174</v>
          </cell>
          <cell r="F685">
            <v>28265.917933606979</v>
          </cell>
          <cell r="G685">
            <v>27320.186070820171</v>
          </cell>
          <cell r="H685">
            <v>26736.306488383889</v>
          </cell>
          <cell r="I685">
            <v>27533.810012411828</v>
          </cell>
          <cell r="J685">
            <v>27956.248892391675</v>
          </cell>
          <cell r="K685">
            <v>28454.849864532618</v>
          </cell>
          <cell r="L685">
            <v>29066.393389516335</v>
          </cell>
          <cell r="M685">
            <v>29718.898758857926</v>
          </cell>
          <cell r="N685">
            <v>30095.084587459809</v>
          </cell>
          <cell r="O685">
            <v>39110.245991551354</v>
          </cell>
          <cell r="P685">
            <v>47855.764750787996</v>
          </cell>
          <cell r="Q685">
            <v>36993.626151989636</v>
          </cell>
          <cell r="R685">
            <v>25697.189020852216</v>
          </cell>
          <cell r="S685">
            <v>25444.008277530505</v>
          </cell>
          <cell r="T685">
            <v>25165.788682881961</v>
          </cell>
          <cell r="U685">
            <v>48631.033316816087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CO685">
            <v>945441.69447197614</v>
          </cell>
        </row>
        <row r="686">
          <cell r="A686">
            <v>-169216.20855142697</v>
          </cell>
          <cell r="B686">
            <v>7952.9651641206292</v>
          </cell>
          <cell r="C686">
            <v>44978.357780935199</v>
          </cell>
          <cell r="D686">
            <v>45977.390036318422</v>
          </cell>
          <cell r="E686">
            <v>25322.62083262403</v>
          </cell>
          <cell r="F686">
            <v>25288.307332774537</v>
          </cell>
          <cell r="G686">
            <v>24625.389592709653</v>
          </cell>
          <cell r="H686">
            <v>24278.995031459897</v>
          </cell>
          <cell r="I686">
            <v>25169.542101188003</v>
          </cell>
          <cell r="J686">
            <v>25715.299809585944</v>
          </cell>
          <cell r="K686">
            <v>26330.947213998712</v>
          </cell>
          <cell r="L686">
            <v>27045.846702863346</v>
          </cell>
          <cell r="M686">
            <v>27797.857857591269</v>
          </cell>
          <cell r="N686">
            <v>28295.127948840483</v>
          </cell>
          <cell r="O686">
            <v>36523.792678116224</v>
          </cell>
          <cell r="P686">
            <v>44446.64642566711</v>
          </cell>
          <cell r="Q686">
            <v>34765.585881231054</v>
          </cell>
          <cell r="R686">
            <v>24678.118226110571</v>
          </cell>
          <cell r="S686">
            <v>24478.485936862759</v>
          </cell>
          <cell r="T686">
            <v>24253.872480723265</v>
          </cell>
          <cell r="U686">
            <v>45283.103335503401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CO686">
            <v>846081.04275713477</v>
          </cell>
        </row>
        <row r="687">
          <cell r="A687">
            <v>-175019.87729979298</v>
          </cell>
          <cell r="B687">
            <v>7175.442869657003</v>
          </cell>
          <cell r="C687">
            <v>42364.31161907388</v>
          </cell>
          <cell r="D687">
            <v>45475.934438694356</v>
          </cell>
          <cell r="E687">
            <v>26258.303313336255</v>
          </cell>
          <cell r="F687">
            <v>26157.920468890741</v>
          </cell>
          <cell r="G687">
            <v>25412.40667810975</v>
          </cell>
          <cell r="H687">
            <v>24996.654460087761</v>
          </cell>
          <cell r="I687">
            <v>25860.028101043921</v>
          </cell>
          <cell r="J687">
            <v>26369.770464422712</v>
          </cell>
          <cell r="K687">
            <v>26951.234381239185</v>
          </cell>
          <cell r="L687">
            <v>27635.948692813989</v>
          </cell>
          <cell r="M687">
            <v>28358.899117415625</v>
          </cell>
          <cell r="N687">
            <v>28820.806470049763</v>
          </cell>
          <cell r="O687">
            <v>37279.168070951448</v>
          </cell>
          <cell r="P687">
            <v>45442.281676720449</v>
          </cell>
          <cell r="Q687">
            <v>35416.286509011457</v>
          </cell>
          <cell r="R687">
            <v>24975.738522562911</v>
          </cell>
          <cell r="S687">
            <v>24760.467372052284</v>
          </cell>
          <cell r="T687">
            <v>24520.198207872527</v>
          </cell>
          <cell r="U687">
            <v>46260.868490467576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CO687">
            <v>875099.38649896486</v>
          </cell>
        </row>
        <row r="688">
          <cell r="A688">
            <v>-169899.9744972426</v>
          </cell>
          <cell r="B688">
            <v>9625.6402548677579</v>
          </cell>
          <cell r="C688">
            <v>40973.506539381167</v>
          </cell>
          <cell r="D688">
            <v>43918.757489488024</v>
          </cell>
          <cell r="E688">
            <v>25432.859346251906</v>
          </cell>
          <cell r="F688">
            <v>25390.761810156189</v>
          </cell>
          <cell r="G688">
            <v>24718.112920849766</v>
          </cell>
          <cell r="H688">
            <v>24363.546907051903</v>
          </cell>
          <cell r="I688">
            <v>25250.892507841818</v>
          </cell>
          <cell r="J688">
            <v>25792.407026713023</v>
          </cell>
          <cell r="K688">
            <v>26404.027063999565</v>
          </cell>
          <cell r="L688">
            <v>27115.370251291133</v>
          </cell>
          <cell r="M688">
            <v>27863.957582489042</v>
          </cell>
          <cell r="N688">
            <v>28357.061371789714</v>
          </cell>
          <cell r="O688">
            <v>36612.788103651677</v>
          </cell>
          <cell r="P688">
            <v>44563.948344270793</v>
          </cell>
          <cell r="Q688">
            <v>34842.248928260102</v>
          </cell>
          <cell r="R688">
            <v>24713.182705549523</v>
          </cell>
          <cell r="S688">
            <v>24511.707905774922</v>
          </cell>
          <cell r="T688">
            <v>24285.249954286061</v>
          </cell>
          <cell r="U688">
            <v>45398.299868069007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CO688">
            <v>849499.87248621287</v>
          </cell>
        </row>
        <row r="689">
          <cell r="A689">
            <v>-196637.88559013986</v>
          </cell>
          <cell r="B689">
            <v>6415.4054800290323</v>
          </cell>
          <cell r="C689">
            <v>50173.558428040007</v>
          </cell>
          <cell r="D689">
            <v>49228.532626306929</v>
          </cell>
          <cell r="E689">
            <v>29743.614502205441</v>
          </cell>
          <cell r="F689">
            <v>29397.130837546436</v>
          </cell>
          <cell r="G689">
            <v>28343.956119420887</v>
          </cell>
          <cell r="H689">
            <v>27669.8544910317</v>
          </cell>
          <cell r="I689">
            <v>28432.010189694367</v>
          </cell>
          <cell r="J689">
            <v>28807.599474912909</v>
          </cell>
          <cell r="K689">
            <v>29261.733774847584</v>
          </cell>
          <cell r="L689">
            <v>29834.011722254079</v>
          </cell>
          <cell r="M689">
            <v>30448.714220926973</v>
          </cell>
          <cell r="N689">
            <v>30778.899380289971</v>
          </cell>
          <cell r="O689">
            <v>40092.85579377893</v>
          </cell>
          <cell r="P689">
            <v>49150.910139964923</v>
          </cell>
          <cell r="Q689">
            <v>37840.072596018959</v>
          </cell>
          <cell r="R689">
            <v>26084.34039407644</v>
          </cell>
          <cell r="S689">
            <v>25810.81625789564</v>
          </cell>
          <cell r="T689">
            <v>25512.231355709882</v>
          </cell>
          <cell r="U689">
            <v>49902.932871206256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CO689">
            <v>983189.42795069923</v>
          </cell>
        </row>
        <row r="690">
          <cell r="A690">
            <v>-180378.92659877401</v>
          </cell>
          <cell r="B690">
            <v>9532.6737716191565</v>
          </cell>
          <cell r="C690">
            <v>44970.236260021644</v>
          </cell>
          <cell r="D690">
            <v>45690.487664153377</v>
          </cell>
          <cell r="E690">
            <v>27122.303096876931</v>
          </cell>
          <cell r="F690">
            <v>26960.912484725239</v>
          </cell>
          <cell r="G690">
            <v>26139.130332175795</v>
          </cell>
          <cell r="H690">
            <v>25659.333952086148</v>
          </cell>
          <cell r="I690">
            <v>26497.615922458986</v>
          </cell>
          <cell r="J690">
            <v>26974.102078798795</v>
          </cell>
          <cell r="K690">
            <v>27524.001307281273</v>
          </cell>
          <cell r="L690">
            <v>28180.84293000865</v>
          </cell>
          <cell r="M690">
            <v>28876.958968954932</v>
          </cell>
          <cell r="N690">
            <v>29306.212724734636</v>
          </cell>
          <cell r="O690">
            <v>37976.6741046272</v>
          </cell>
          <cell r="P690">
            <v>46361.641244872939</v>
          </cell>
          <cell r="Q690">
            <v>36017.136918355471</v>
          </cell>
          <cell r="R690">
            <v>25250.55810828018</v>
          </cell>
          <cell r="S690">
            <v>25020.846190709606</v>
          </cell>
          <cell r="T690">
            <v>24766.12070332552</v>
          </cell>
          <cell r="U690">
            <v>47163.72699178278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CO690">
            <v>901894.63299386995</v>
          </cell>
        </row>
        <row r="691">
          <cell r="A691">
            <v>-171109.0759991832</v>
          </cell>
          <cell r="B691">
            <v>8082.0545640954515</v>
          </cell>
          <cell r="C691">
            <v>44550.123889097871</v>
          </cell>
          <cell r="D691">
            <v>45600.37527790133</v>
          </cell>
          <cell r="E691">
            <v>25627.793816467158</v>
          </cell>
          <cell r="F691">
            <v>25571.931789797301</v>
          </cell>
          <cell r="G691">
            <v>24882.075335189533</v>
          </cell>
          <cell r="H691">
            <v>24513.059763601523</v>
          </cell>
          <cell r="I691">
            <v>25394.744215389743</v>
          </cell>
          <cell r="J691">
            <v>25928.755513514821</v>
          </cell>
          <cell r="K691">
            <v>26533.25396823261</v>
          </cell>
          <cell r="L691">
            <v>27238.308556918644</v>
          </cell>
          <cell r="M691">
            <v>27980.841550082077</v>
          </cell>
          <cell r="N691">
            <v>28466.578078736653</v>
          </cell>
          <cell r="O691">
            <v>36770.158477738463</v>
          </cell>
          <cell r="P691">
            <v>44771.373014704099</v>
          </cell>
          <cell r="Q691">
            <v>34977.811990260256</v>
          </cell>
          <cell r="R691">
            <v>24775.187131206992</v>
          </cell>
          <cell r="S691">
            <v>24570.454224972273</v>
          </cell>
          <cell r="T691">
            <v>24340.734657266832</v>
          </cell>
          <cell r="U691">
            <v>45602.001589974447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CO691">
            <v>855545.37999591592</v>
          </cell>
        </row>
        <row r="692">
          <cell r="A692">
            <v>-198439.02235362737</v>
          </cell>
          <cell r="B692">
            <v>5029.6045572886214</v>
          </cell>
          <cell r="C692">
            <v>48275.088877273694</v>
          </cell>
          <cell r="D692">
            <v>50511.609492716103</v>
          </cell>
          <cell r="E692">
            <v>30033.998427965576</v>
          </cell>
          <cell r="F692">
            <v>29667.010504595091</v>
          </cell>
          <cell r="G692">
            <v>28588.202555161544</v>
          </cell>
          <cell r="H692">
            <v>27892.576158412921</v>
          </cell>
          <cell r="I692">
            <v>28646.298732500225</v>
          </cell>
          <cell r="J692">
            <v>29010.710852932425</v>
          </cell>
          <cell r="K692">
            <v>29454.236494984878</v>
          </cell>
          <cell r="L692">
            <v>30017.146638182254</v>
          </cell>
          <cell r="M692">
            <v>30622.830298655943</v>
          </cell>
          <cell r="N692">
            <v>30942.040826050761</v>
          </cell>
          <cell r="O692">
            <v>40327.282403783523</v>
          </cell>
          <cell r="P692">
            <v>49459.900079165163</v>
          </cell>
          <cell r="Q692">
            <v>38042.013966819883</v>
          </cell>
          <cell r="R692">
            <v>26176.705220661679</v>
          </cell>
          <cell r="S692">
            <v>25898.327649665502</v>
          </cell>
          <cell r="T692">
            <v>25594.884084359626</v>
          </cell>
          <cell r="U692">
            <v>50206.376924101147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CO692">
            <v>992195.11176813685</v>
          </cell>
        </row>
        <row r="693">
          <cell r="A693">
            <v>-181472.48269805359</v>
          </cell>
          <cell r="B693">
            <v>7314.6964650895534</v>
          </cell>
          <cell r="C693">
            <v>45542.553868064148</v>
          </cell>
          <cell r="D693">
            <v>49032.933888432512</v>
          </cell>
          <cell r="E693">
            <v>27298.60903853846</v>
          </cell>
          <cell r="F693">
            <v>27124.769312233097</v>
          </cell>
          <cell r="G693">
            <v>26287.424001454841</v>
          </cell>
          <cell r="H693">
            <v>25794.558907094579</v>
          </cell>
          <cell r="I693">
            <v>26627.720725015635</v>
          </cell>
          <cell r="J693">
            <v>27097.420691115658</v>
          </cell>
          <cell r="K693">
            <v>27640.878897035487</v>
          </cell>
          <cell r="L693">
            <v>28292.032878692175</v>
          </cell>
          <cell r="M693">
            <v>28982.673150489056</v>
          </cell>
          <cell r="N693">
            <v>29405.263683370074</v>
          </cell>
          <cell r="O693">
            <v>38119.005688991536</v>
          </cell>
          <cell r="P693">
            <v>46549.243785378698</v>
          </cell>
          <cell r="Q693">
            <v>36139.745163444342</v>
          </cell>
          <cell r="R693">
            <v>25306.637203171034</v>
          </cell>
          <cell r="S693">
            <v>25073.9785336645</v>
          </cell>
          <cell r="T693">
            <v>24816.303119991018</v>
          </cell>
          <cell r="U693">
            <v>47347.962360001431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CO693">
            <v>907362.41349026782</v>
          </cell>
        </row>
        <row r="694">
          <cell r="A694">
            <v>-188615.254348093</v>
          </cell>
          <cell r="B694">
            <v>6124.0021238243498</v>
          </cell>
          <cell r="C694">
            <v>49316.838658216075</v>
          </cell>
          <cell r="D694">
            <v>48690.100048959575</v>
          </cell>
          <cell r="E694">
            <v>28450.185151243306</v>
          </cell>
          <cell r="F694">
            <v>28195.031645330462</v>
          </cell>
          <cell r="G694">
            <v>27256.032578103404</v>
          </cell>
          <cell r="H694">
            <v>26677.806666992888</v>
          </cell>
          <cell r="I694">
            <v>27477.525225989084</v>
          </cell>
          <cell r="J694">
            <v>27902.89988743703</v>
          </cell>
          <cell r="K694">
            <v>28404.287317665374</v>
          </cell>
          <cell r="L694">
            <v>29018.291379513372</v>
          </cell>
          <cell r="M694">
            <v>29673.165626701651</v>
          </cell>
          <cell r="N694">
            <v>30052.234039730385</v>
          </cell>
          <cell r="O694">
            <v>39048.67176316226</v>
          </cell>
          <cell r="P694">
            <v>47774.605802638194</v>
          </cell>
          <cell r="Q694">
            <v>36940.58445980856</v>
          </cell>
          <cell r="R694">
            <v>25672.928579910098</v>
          </cell>
          <cell r="S694">
            <v>25421.022634290704</v>
          </cell>
          <cell r="T694">
            <v>25144.079210605094</v>
          </cell>
          <cell r="U694">
            <v>48551.331044894207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CO694">
            <v>943076.27174046496</v>
          </cell>
        </row>
        <row r="695">
          <cell r="A695">
            <v>-163466.13908867241</v>
          </cell>
          <cell r="B695">
            <v>6672.9050514567934</v>
          </cell>
          <cell r="C695">
            <v>40224.771436267925</v>
          </cell>
          <cell r="D695">
            <v>42862.681002453333</v>
          </cell>
          <cell r="E695">
            <v>24395.579767316354</v>
          </cell>
          <cell r="F695">
            <v>24426.725434290209</v>
          </cell>
          <cell r="G695">
            <v>23845.640936189542</v>
          </cell>
          <cell r="H695">
            <v>23567.963485014006</v>
          </cell>
          <cell r="I695">
            <v>24485.433025639744</v>
          </cell>
          <cell r="J695">
            <v>25066.873462423471</v>
          </cell>
          <cell r="K695">
            <v>25716.388655760435</v>
          </cell>
          <cell r="L695">
            <v>26461.194549295768</v>
          </cell>
          <cell r="M695">
            <v>27241.998046265791</v>
          </cell>
          <cell r="N695">
            <v>27774.304286586856</v>
          </cell>
          <cell r="O695">
            <v>35775.393490019815</v>
          </cell>
          <cell r="P695">
            <v>43460.206278693593</v>
          </cell>
          <cell r="Q695">
            <v>34120.894743362762</v>
          </cell>
          <cell r="R695">
            <v>24383.246576413359</v>
          </cell>
          <cell r="S695">
            <v>24199.108717064832</v>
          </cell>
          <cell r="T695">
            <v>23990.006382014879</v>
          </cell>
          <cell r="U695">
            <v>44314.368246877129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CO695">
            <v>817330.695443362</v>
          </cell>
        </row>
        <row r="696">
          <cell r="A696">
            <v>-158365.72711957796</v>
          </cell>
          <cell r="B696">
            <v>10043.23667708064</v>
          </cell>
          <cell r="C696">
            <v>40395.509521322107</v>
          </cell>
          <cell r="D696">
            <v>43448.145609634652</v>
          </cell>
          <cell r="E696">
            <v>23573.278162794137</v>
          </cell>
          <cell r="F696">
            <v>23662.48725319549</v>
          </cell>
          <cell r="G696">
            <v>23153.990268947804</v>
          </cell>
          <cell r="H696">
            <v>22937.266093723782</v>
          </cell>
          <cell r="I696">
            <v>23878.616335912462</v>
          </cell>
          <cell r="J696">
            <v>24491.707975542646</v>
          </cell>
          <cell r="K696">
            <v>25171.264488747918</v>
          </cell>
          <cell r="L696">
            <v>25942.597885180789</v>
          </cell>
          <cell r="M696">
            <v>26748.940692230863</v>
          </cell>
          <cell r="N696">
            <v>27312.324608262476</v>
          </cell>
          <cell r="O696">
            <v>35111.550348410397</v>
          </cell>
          <cell r="P696">
            <v>42585.216652044997</v>
          </cell>
          <cell r="Q696">
            <v>33549.042452316193</v>
          </cell>
          <cell r="R696">
            <v>24121.690276753972</v>
          </cell>
          <cell r="S696">
            <v>23951.29624714957</v>
          </cell>
          <cell r="T696">
            <v>23755.952547220702</v>
          </cell>
          <cell r="U696">
            <v>43455.083315987955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CO696">
            <v>791828.63559788978</v>
          </cell>
        </row>
        <row r="697">
          <cell r="A697">
            <v>-196700.2275883203</v>
          </cell>
          <cell r="B697">
            <v>9562.2698748649127</v>
          </cell>
          <cell r="C697">
            <v>48794.640960357036</v>
          </cell>
          <cell r="D697">
            <v>49198.900051971214</v>
          </cell>
          <cell r="E697">
            <v>29753.665440334167</v>
          </cell>
          <cell r="F697">
            <v>29406.472070290758</v>
          </cell>
          <cell r="G697">
            <v>28352.410119783875</v>
          </cell>
          <cell r="H697">
            <v>27677.563463534083</v>
          </cell>
          <cell r="I697">
            <v>28439.427269960943</v>
          </cell>
          <cell r="J697">
            <v>28814.629684620209</v>
          </cell>
          <cell r="K697">
            <v>29268.396791488907</v>
          </cell>
          <cell r="L697">
            <v>29840.350494981976</v>
          </cell>
          <cell r="M697">
            <v>30454.740828356727</v>
          </cell>
          <cell r="N697">
            <v>30784.54612734494</v>
          </cell>
          <cell r="O697">
            <v>40100.969904595186</v>
          </cell>
          <cell r="P697">
            <v>49161.605080303576</v>
          </cell>
          <cell r="Q697">
            <v>37847.062308752662</v>
          </cell>
          <cell r="R697">
            <v>26087.537379429064</v>
          </cell>
          <cell r="S697">
            <v>25813.845253326115</v>
          </cell>
          <cell r="T697">
            <v>25515.092180253298</v>
          </cell>
          <cell r="U697">
            <v>49913.435854087787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CO697">
            <v>983501.13794160145</v>
          </cell>
        </row>
        <row r="698">
          <cell r="A698">
            <v>-172477.03262453843</v>
          </cell>
          <cell r="B698">
            <v>10079.880925067002</v>
          </cell>
          <cell r="C698">
            <v>46547.330154369716</v>
          </cell>
          <cell r="D698">
            <v>45506.695208209363</v>
          </cell>
          <cell r="E698">
            <v>25848.3393203917</v>
          </cell>
          <cell r="F698">
            <v>25776.904386033173</v>
          </cell>
          <cell r="G698">
            <v>25067.57958826128</v>
          </cell>
          <cell r="H698">
            <v>24682.216035729507</v>
          </cell>
          <cell r="I698">
            <v>25557.495560990654</v>
          </cell>
          <cell r="J698">
            <v>26083.017844326896</v>
          </cell>
          <cell r="K698">
            <v>26679.459063120004</v>
          </cell>
          <cell r="L698">
            <v>27377.398839598049</v>
          </cell>
          <cell r="M698">
            <v>28113.082058930944</v>
          </cell>
          <cell r="N698">
            <v>28590.483395713592</v>
          </cell>
          <cell r="O698">
            <v>36948.204609945773</v>
          </cell>
          <cell r="P698">
            <v>45006.049716143854</v>
          </cell>
          <cell r="Q698">
            <v>35131.185704972224</v>
          </cell>
          <cell r="R698">
            <v>24845.337871027703</v>
          </cell>
          <cell r="S698">
            <v>24636.918799230247</v>
          </cell>
          <cell r="T698">
            <v>24403.509095084126</v>
          </cell>
          <cell r="U698">
            <v>45832.466211538471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CO698">
            <v>862385.16312269215</v>
          </cell>
        </row>
        <row r="699">
          <cell r="A699">
            <v>-155853.47556719123</v>
          </cell>
          <cell r="B699">
            <v>9564.2973118144146</v>
          </cell>
          <cell r="C699">
            <v>39099.037544564897</v>
          </cell>
          <cell r="D699">
            <v>40915.791008343149</v>
          </cell>
          <cell r="E699">
            <v>23168.246472215316</v>
          </cell>
          <cell r="F699">
            <v>23286.055198592352</v>
          </cell>
          <cell r="G699">
            <v>22813.311815321722</v>
          </cell>
          <cell r="H699">
            <v>22626.610697658529</v>
          </cell>
          <cell r="I699">
            <v>23579.723583715226</v>
          </cell>
          <cell r="J699">
            <v>24208.405294102195</v>
          </cell>
          <cell r="K699">
            <v>24902.758916429637</v>
          </cell>
          <cell r="L699">
            <v>25687.158661373047</v>
          </cell>
          <cell r="M699">
            <v>26506.081074106718</v>
          </cell>
          <cell r="N699">
            <v>27084.772565197243</v>
          </cell>
          <cell r="O699">
            <v>34784.568729444021</v>
          </cell>
          <cell r="P699">
            <v>42154.233025390968</v>
          </cell>
          <cell r="Q699">
            <v>33267.371713830158</v>
          </cell>
          <cell r="R699">
            <v>23992.858483589589</v>
          </cell>
          <cell r="S699">
            <v>23829.234094912012</v>
          </cell>
          <cell r="T699">
            <v>23640.66732842529</v>
          </cell>
          <cell r="U699">
            <v>43031.835171593237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CO699">
            <v>779267.37783595617</v>
          </cell>
        </row>
        <row r="700">
          <cell r="A700">
            <v>-185632.89505976159</v>
          </cell>
          <cell r="B700">
            <v>7290.0157149809238</v>
          </cell>
          <cell r="C700">
            <v>47164.760291102182</v>
          </cell>
          <cell r="D700">
            <v>45585.401506460781</v>
          </cell>
          <cell r="E700">
            <v>27969.361476035068</v>
          </cell>
          <cell r="F700">
            <v>27748.159343309228</v>
          </cell>
          <cell r="G700">
            <v>26851.604307558286</v>
          </cell>
          <cell r="H700">
            <v>26309.019550493555</v>
          </cell>
          <cell r="I700">
            <v>27122.701850565885</v>
          </cell>
          <cell r="J700">
            <v>27566.583891293863</v>
          </cell>
          <cell r="K700">
            <v>28085.537355380991</v>
          </cell>
          <cell r="L700">
            <v>28715.052820061246</v>
          </cell>
          <cell r="M700">
            <v>29384.860644987137</v>
          </cell>
          <cell r="N700">
            <v>29782.101079291213</v>
          </cell>
          <cell r="O700">
            <v>38660.503361987809</v>
          </cell>
          <cell r="P700">
            <v>47262.973907795007</v>
          </cell>
          <cell r="Q700">
            <v>36606.205785675906</v>
          </cell>
          <cell r="R700">
            <v>25519.989000825597</v>
          </cell>
          <cell r="S700">
            <v>25276.119472370643</v>
          </cell>
          <cell r="T700">
            <v>25007.221122984309</v>
          </cell>
          <cell r="U700">
            <v>48048.882142631337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CO700">
            <v>928164.47529880796</v>
          </cell>
        </row>
        <row r="701">
          <cell r="A701">
            <v>-192883.68179763303</v>
          </cell>
          <cell r="B701">
            <v>5836.1877325895039</v>
          </cell>
          <cell r="C701">
            <v>47616.228528714506</v>
          </cell>
          <cell r="D701">
            <v>47556.25981415977</v>
          </cell>
          <cell r="E701">
            <v>29138.352060467776</v>
          </cell>
          <cell r="F701">
            <v>28834.60649731075</v>
          </cell>
          <cell r="G701">
            <v>27834.86046719092</v>
          </cell>
          <cell r="H701">
            <v>27205.624042069227</v>
          </cell>
          <cell r="I701">
            <v>27985.357344446798</v>
          </cell>
          <cell r="J701">
            <v>28384.243780265017</v>
          </cell>
          <cell r="K701">
            <v>28860.490262051542</v>
          </cell>
          <cell r="L701">
            <v>29452.294014939856</v>
          </cell>
          <cell r="M701">
            <v>30085.794950943004</v>
          </cell>
          <cell r="N701">
            <v>30438.855111133846</v>
          </cell>
          <cell r="O701">
            <v>39604.228119198575</v>
          </cell>
          <cell r="P701">
            <v>48506.866208872118</v>
          </cell>
          <cell r="Q701">
            <v>37419.155608761968</v>
          </cell>
          <cell r="R701">
            <v>25891.819543195132</v>
          </cell>
          <cell r="S701">
            <v>25628.411675672854</v>
          </cell>
          <cell r="T701">
            <v>25339.953939775725</v>
          </cell>
          <cell r="U701">
            <v>49270.448521719401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CO701">
            <v>964418.40898816509</v>
          </cell>
        </row>
        <row r="702">
          <cell r="A702">
            <v>-172342.41471569217</v>
          </cell>
          <cell r="B702">
            <v>6198.5448633547276</v>
          </cell>
          <cell r="C702">
            <v>44219.535251369205</v>
          </cell>
          <cell r="D702">
            <v>41609.650111923198</v>
          </cell>
          <cell r="E702">
            <v>25826.63587307962</v>
          </cell>
          <cell r="F702">
            <v>25756.733437799361</v>
          </cell>
          <cell r="G702">
            <v>25049.324481214964</v>
          </cell>
          <cell r="H702">
            <v>24665.569701189357</v>
          </cell>
          <cell r="I702">
            <v>25541.479522615824</v>
          </cell>
          <cell r="J702">
            <v>26067.837193125808</v>
          </cell>
          <cell r="K702">
            <v>26665.071308587656</v>
          </cell>
          <cell r="L702">
            <v>27363.711239678632</v>
          </cell>
          <cell r="M702">
            <v>28100.068531721074</v>
          </cell>
          <cell r="N702">
            <v>28578.290118268029</v>
          </cell>
          <cell r="O702">
            <v>36930.683441838883</v>
          </cell>
          <cell r="P702">
            <v>44982.955645602953</v>
          </cell>
          <cell r="Q702">
            <v>35116.092500726059</v>
          </cell>
          <cell r="R702">
            <v>24838.434475317888</v>
          </cell>
          <cell r="S702">
            <v>24630.378151790763</v>
          </cell>
          <cell r="T702">
            <v>24397.331586681263</v>
          </cell>
          <cell r="U702">
            <v>45809.786643456406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CO702">
            <v>861712.07357846072</v>
          </cell>
        </row>
        <row r="703">
          <cell r="A703">
            <v>-183326.46010060178</v>
          </cell>
          <cell r="B703">
            <v>9186.8882371716318</v>
          </cell>
          <cell r="C703">
            <v>49266.320294885561</v>
          </cell>
          <cell r="D703">
            <v>48236.769204292301</v>
          </cell>
          <cell r="E703">
            <v>27597.512068744953</v>
          </cell>
          <cell r="F703">
            <v>27402.566542437082</v>
          </cell>
          <cell r="G703">
            <v>26538.835988426559</v>
          </cell>
          <cell r="H703">
            <v>26023.814645333536</v>
          </cell>
          <cell r="I703">
            <v>26848.295932873494</v>
          </cell>
          <cell r="J703">
            <v>27306.490825423345</v>
          </cell>
          <cell r="K703">
            <v>27839.029143201456</v>
          </cell>
          <cell r="L703">
            <v>28480.540493789027</v>
          </cell>
          <cell r="M703">
            <v>29161.897338276263</v>
          </cell>
          <cell r="N703">
            <v>29573.191272207929</v>
          </cell>
          <cell r="O703">
            <v>38360.309762238532</v>
          </cell>
          <cell r="P703">
            <v>46867.298680767592</v>
          </cell>
          <cell r="Q703">
            <v>36347.610965583372</v>
          </cell>
          <cell r="R703">
            <v>25401.711772049137</v>
          </cell>
          <cell r="S703">
            <v>25164.057280651294</v>
          </cell>
          <cell r="T703">
            <v>24901.380663396783</v>
          </cell>
          <cell r="U703">
            <v>47660.308667294419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CO703">
            <v>916632.30050300877</v>
          </cell>
        </row>
        <row r="704">
          <cell r="A704">
            <v>-181166.13330697687</v>
          </cell>
          <cell r="B704">
            <v>9613.5393402149784</v>
          </cell>
          <cell r="C704">
            <v>46845.045725911928</v>
          </cell>
          <cell r="D704">
            <v>46698.205978844562</v>
          </cell>
          <cell r="E704">
            <v>27249.21859765776</v>
          </cell>
          <cell r="F704">
            <v>27078.866372855919</v>
          </cell>
          <cell r="G704">
            <v>26245.880933555556</v>
          </cell>
          <cell r="H704">
            <v>25756.676915807082</v>
          </cell>
          <cell r="I704">
            <v>26591.273095977071</v>
          </cell>
          <cell r="J704">
            <v>27062.874149043899</v>
          </cell>
          <cell r="K704">
            <v>27608.136746472359</v>
          </cell>
          <cell r="L704">
            <v>28260.884066943567</v>
          </cell>
          <cell r="M704">
            <v>28953.058323080855</v>
          </cell>
          <cell r="N704">
            <v>29377.515494791973</v>
          </cell>
          <cell r="O704">
            <v>38079.13284275186</v>
          </cell>
          <cell r="P704">
            <v>46496.688709250244</v>
          </cell>
          <cell r="Q704">
            <v>36105.397624027974</v>
          </cell>
          <cell r="R704">
            <v>25290.927175506884</v>
          </cell>
          <cell r="S704">
            <v>25059.094010665249</v>
          </cell>
          <cell r="T704">
            <v>24802.244990921696</v>
          </cell>
          <cell r="U704">
            <v>47296.350565320201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CO704">
            <v>905830.66653488425</v>
          </cell>
        </row>
        <row r="705">
          <cell r="A705">
            <v>-188807.77274581592</v>
          </cell>
          <cell r="B705">
            <v>9379.0957956122438</v>
          </cell>
          <cell r="C705">
            <v>46180.393226847329</v>
          </cell>
          <cell r="D705">
            <v>47309.126458926621</v>
          </cell>
          <cell r="E705">
            <v>28481.223465071154</v>
          </cell>
          <cell r="F705">
            <v>28223.878317127732</v>
          </cell>
          <cell r="G705">
            <v>27282.139386543218</v>
          </cell>
          <cell r="H705">
            <v>26701.612754021669</v>
          </cell>
          <cell r="I705">
            <v>27500.42992026206</v>
          </cell>
          <cell r="J705">
            <v>27924.609886282466</v>
          </cell>
          <cell r="K705">
            <v>28424.863387172882</v>
          </cell>
          <cell r="L705">
            <v>29037.866151011163</v>
          </cell>
          <cell r="M705">
            <v>29691.776400176153</v>
          </cell>
          <cell r="N705">
            <v>30069.671765935949</v>
          </cell>
          <cell r="O705">
            <v>39073.728958293861</v>
          </cell>
          <cell r="P705">
            <v>47807.632860445985</v>
          </cell>
          <cell r="Q705">
            <v>36962.16939990229</v>
          </cell>
          <cell r="R705">
            <v>25682.801194128282</v>
          </cell>
          <cell r="S705">
            <v>25430.376478633538</v>
          </cell>
          <cell r="T705">
            <v>25152.91372623403</v>
          </cell>
          <cell r="U705">
            <v>48583.765318652033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CO705">
            <v>944038.8637290796</v>
          </cell>
        </row>
        <row r="706">
          <cell r="A706">
            <v>-182266.74670343011</v>
          </cell>
          <cell r="B706">
            <v>13633.606816741754</v>
          </cell>
          <cell r="C706">
            <v>44593.039448947544</v>
          </cell>
          <cell r="D706">
            <v>47149.017326071553</v>
          </cell>
          <cell r="E706">
            <v>27426.662335015848</v>
          </cell>
          <cell r="F706">
            <v>27243.780655327726</v>
          </cell>
          <cell r="G706">
            <v>26395.131620489177</v>
          </cell>
          <cell r="H706">
            <v>25892.774549129317</v>
          </cell>
          <cell r="I706">
            <v>26722.217533789626</v>
          </cell>
          <cell r="J706">
            <v>27186.988601733974</v>
          </cell>
          <cell r="K706">
            <v>27725.76860926707</v>
          </cell>
          <cell r="L706">
            <v>28372.791583304825</v>
          </cell>
          <cell r="M706">
            <v>29059.454734264851</v>
          </cell>
          <cell r="N706">
            <v>29477.205681767911</v>
          </cell>
          <cell r="O706">
            <v>38222.382968276273</v>
          </cell>
          <cell r="P706">
            <v>46685.501948392965</v>
          </cell>
          <cell r="Q706">
            <v>36228.797125113793</v>
          </cell>
          <cell r="R706">
            <v>25347.368178523153</v>
          </cell>
          <cell r="S706">
            <v>25112.569244793223</v>
          </cell>
          <cell r="T706">
            <v>24852.751261322337</v>
          </cell>
          <cell r="U706">
            <v>47481.77490202809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CO706">
            <v>911333.73351715051</v>
          </cell>
        </row>
        <row r="707">
          <cell r="A707">
            <v>-183549.12644334539</v>
          </cell>
          <cell r="B707">
            <v>9609.4511431040592</v>
          </cell>
          <cell r="C707">
            <v>46253.22393027693</v>
          </cell>
          <cell r="D707">
            <v>47288.003881968165</v>
          </cell>
          <cell r="E707">
            <v>27633.410912214895</v>
          </cell>
          <cell r="F707">
            <v>27435.93053769879</v>
          </cell>
          <cell r="G707">
            <v>26569.031063934948</v>
          </cell>
          <cell r="H707">
            <v>26051.348711669307</v>
          </cell>
          <cell r="I707">
            <v>26874.787450389267</v>
          </cell>
          <cell r="J707">
            <v>27331.600560913837</v>
          </cell>
          <cell r="K707">
            <v>27862.827378588205</v>
          </cell>
          <cell r="L707">
            <v>28503.180630165807</v>
          </cell>
          <cell r="M707">
            <v>29183.422516722843</v>
          </cell>
          <cell r="N707">
            <v>29593.359706839867</v>
          </cell>
          <cell r="O707">
            <v>38389.290857372369</v>
          </cell>
          <cell r="P707">
            <v>46905.497701020286</v>
          </cell>
          <cell r="Q707">
            <v>36372.576058405102</v>
          </cell>
          <cell r="R707">
            <v>25413.130415291998</v>
          </cell>
          <cell r="S707">
            <v>25174.875915831544</v>
          </cell>
          <cell r="T707">
            <v>24911.598644162834</v>
          </cell>
          <cell r="U707">
            <v>47697.822074857046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CO707">
            <v>917745.6322167269</v>
          </cell>
        </row>
        <row r="708">
          <cell r="A708">
            <v>-198343.88668651902</v>
          </cell>
          <cell r="B708">
            <v>9719.0682067546295</v>
          </cell>
          <cell r="C708">
            <v>45530.48174829247</v>
          </cell>
          <cell r="D708">
            <v>49984.101152552801</v>
          </cell>
          <cell r="E708">
            <v>30018.660409745673</v>
          </cell>
          <cell r="F708">
            <v>29652.755517031663</v>
          </cell>
          <cell r="G708">
            <v>28575.301509514036</v>
          </cell>
          <cell r="H708">
            <v>27880.812046527964</v>
          </cell>
          <cell r="I708">
            <v>28634.980056491397</v>
          </cell>
          <cell r="J708">
            <v>28999.982552429836</v>
          </cell>
          <cell r="K708">
            <v>29444.068541572509</v>
          </cell>
          <cell r="L708">
            <v>30007.473490228855</v>
          </cell>
          <cell r="M708">
            <v>30613.633523849661</v>
          </cell>
          <cell r="N708">
            <v>30933.423729009686</v>
          </cell>
          <cell r="O708">
            <v>40314.900039277418</v>
          </cell>
          <cell r="P708">
            <v>49443.57929520731</v>
          </cell>
          <cell r="Q708">
            <v>38031.34746585376</v>
          </cell>
          <cell r="R708">
            <v>26171.826529841128</v>
          </cell>
          <cell r="S708">
            <v>25893.705316256703</v>
          </cell>
          <cell r="T708">
            <v>25590.518384520561</v>
          </cell>
          <cell r="U708">
            <v>50190.34907269766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CO708">
            <v>991719.43343259499</v>
          </cell>
        </row>
        <row r="709">
          <cell r="A709">
            <v>-155436.97759800413</v>
          </cell>
          <cell r="B709">
            <v>8034.6027188264707</v>
          </cell>
          <cell r="C709">
            <v>41891.679205137523</v>
          </cell>
          <cell r="D709">
            <v>44855.532300482475</v>
          </cell>
          <cell r="E709">
            <v>23101.097592788006</v>
          </cell>
          <cell r="F709">
            <v>23223.647759285421</v>
          </cell>
          <cell r="G709">
            <v>22756.831848597707</v>
          </cell>
          <cell r="H709">
            <v>22575.108155464775</v>
          </cell>
          <cell r="I709">
            <v>23530.171131781506</v>
          </cell>
          <cell r="J709">
            <v>24161.437469016011</v>
          </cell>
          <cell r="K709">
            <v>24858.244255674465</v>
          </cell>
          <cell r="L709">
            <v>25644.810227807357</v>
          </cell>
          <cell r="M709">
            <v>26465.818172228843</v>
          </cell>
          <cell r="N709">
            <v>27047.047456128887</v>
          </cell>
          <cell r="O709">
            <v>34730.359516146258</v>
          </cell>
          <cell r="P709">
            <v>42082.781659350876</v>
          </cell>
          <cell r="Q709">
            <v>33220.67444322948</v>
          </cell>
          <cell r="R709">
            <v>23971.499881912656</v>
          </cell>
          <cell r="S709">
            <v>23808.997809865963</v>
          </cell>
          <cell r="T709">
            <v>23621.554569012311</v>
          </cell>
          <cell r="U709">
            <v>42961.666245860106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CO709">
            <v>777184.88799002068</v>
          </cell>
        </row>
        <row r="710">
          <cell r="A710">
            <v>-185262.12816804997</v>
          </cell>
          <cell r="B710">
            <v>5505.9020863628029</v>
          </cell>
          <cell r="C710">
            <v>43577.769250977552</v>
          </cell>
          <cell r="D710">
            <v>49837.329720143811</v>
          </cell>
          <cell r="E710">
            <v>27909.585479153793</v>
          </cell>
          <cell r="F710">
            <v>27692.604180971808</v>
          </cell>
          <cell r="G710">
            <v>26801.325786999929</v>
          </cell>
          <cell r="H710">
            <v>26263.171938026804</v>
          </cell>
          <cell r="I710">
            <v>27078.590210319744</v>
          </cell>
          <cell r="J710">
            <v>27524.77308834633</v>
          </cell>
          <cell r="K710">
            <v>28045.910361674418</v>
          </cell>
          <cell r="L710">
            <v>28677.354203876552</v>
          </cell>
          <cell r="M710">
            <v>29349.018571111686</v>
          </cell>
          <cell r="N710">
            <v>29748.518151009324</v>
          </cell>
          <cell r="O710">
            <v>38612.246268307877</v>
          </cell>
          <cell r="P710">
            <v>47199.367833203607</v>
          </cell>
          <cell r="Q710">
            <v>36564.635830591054</v>
          </cell>
          <cell r="R710">
            <v>25500.975553123688</v>
          </cell>
          <cell r="S710">
            <v>25258.105112010249</v>
          </cell>
          <cell r="T710">
            <v>24990.206926220271</v>
          </cell>
          <cell r="U710">
            <v>47986.417697631725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CO710">
            <v>926310.64084024972</v>
          </cell>
        </row>
        <row r="711">
          <cell r="A711">
            <v>-188904.83567193296</v>
          </cell>
          <cell r="B711">
            <v>8520.4498040343751</v>
          </cell>
          <cell r="C711">
            <v>49583.72013571726</v>
          </cell>
          <cell r="D711">
            <v>49661.88778647341</v>
          </cell>
          <cell r="E711">
            <v>28496.872200971018</v>
          </cell>
          <cell r="F711">
            <v>28238.422082328849</v>
          </cell>
          <cell r="G711">
            <v>27295.301781663591</v>
          </cell>
          <cell r="H711">
            <v>26713.615183367277</v>
          </cell>
          <cell r="I711">
            <v>27511.977890088456</v>
          </cell>
          <cell r="J711">
            <v>27935.555520771639</v>
          </cell>
          <cell r="K711">
            <v>28435.237323056419</v>
          </cell>
          <cell r="L711">
            <v>29047.735257663444</v>
          </cell>
          <cell r="M711">
            <v>29701.159483310621</v>
          </cell>
          <cell r="N711">
            <v>30078.463428189112</v>
          </cell>
          <cell r="O711">
            <v>39086.362164826642</v>
          </cell>
          <cell r="P711">
            <v>47824.284270959201</v>
          </cell>
          <cell r="Q711">
            <v>36973.051982919489</v>
          </cell>
          <cell r="R711">
            <v>25687.778717501482</v>
          </cell>
          <cell r="S711">
            <v>25435.092451304867</v>
          </cell>
          <cell r="T711">
            <v>25157.367866450964</v>
          </cell>
          <cell r="U711">
            <v>48600.117862381041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CO711">
            <v>944524.17835966474</v>
          </cell>
        </row>
        <row r="712">
          <cell r="A712">
            <v>-194852.2780695291</v>
          </cell>
          <cell r="B712">
            <v>9232.6679762732529</v>
          </cell>
          <cell r="C712">
            <v>52739.987884749091</v>
          </cell>
          <cell r="D712">
            <v>49641.517532718222</v>
          </cell>
          <cell r="E712">
            <v>29455.734241131926</v>
          </cell>
          <cell r="F712">
            <v>29129.578049267853</v>
          </cell>
          <cell r="G712">
            <v>28101.815554983034</v>
          </cell>
          <cell r="H712">
            <v>27449.053110291919</v>
          </cell>
          <cell r="I712">
            <v>28219.569223871447</v>
          </cell>
          <cell r="J712">
            <v>28606.239305343755</v>
          </cell>
          <cell r="K712">
            <v>29070.890796244421</v>
          </cell>
          <cell r="L712">
            <v>29652.455779475866</v>
          </cell>
          <cell r="M712">
            <v>30276.099356717517</v>
          </cell>
          <cell r="N712">
            <v>30617.164525736385</v>
          </cell>
          <cell r="O712">
            <v>39860.450389402387</v>
          </cell>
          <cell r="P712">
            <v>48844.584284863966</v>
          </cell>
          <cell r="Q712">
            <v>37639.872345968819</v>
          </cell>
          <cell r="R712">
            <v>25992.771928908362</v>
          </cell>
          <cell r="S712">
            <v>25724.059381654362</v>
          </cell>
          <cell r="T712">
            <v>25430.291251622388</v>
          </cell>
          <cell r="U712">
            <v>49602.105086266645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CO712">
            <v>974261.3903476455</v>
          </cell>
        </row>
        <row r="713">
          <cell r="A713">
            <v>-197209.47524470609</v>
          </cell>
          <cell r="B713">
            <v>13384.493890580838</v>
          </cell>
          <cell r="C713">
            <v>51565.31933945691</v>
          </cell>
          <cell r="D713">
            <v>52276.388927231907</v>
          </cell>
          <cell r="E713">
            <v>29835.767664131752</v>
          </cell>
          <cell r="F713">
            <v>29482.776985462398</v>
          </cell>
          <cell r="G713">
            <v>28421.467576998293</v>
          </cell>
          <cell r="H713">
            <v>27740.535076483815</v>
          </cell>
          <cell r="I713">
            <v>28500.014528200561</v>
          </cell>
          <cell r="J713">
            <v>28872.056746983544</v>
          </cell>
          <cell r="K713">
            <v>29322.824395802636</v>
          </cell>
          <cell r="L713">
            <v>29892.129476250513</v>
          </cell>
          <cell r="M713">
            <v>30503.969852115551</v>
          </cell>
          <cell r="N713">
            <v>30830.672218709769</v>
          </cell>
          <cell r="O713">
            <v>40167.250935641474</v>
          </cell>
          <cell r="P713">
            <v>49248.967908920749</v>
          </cell>
          <cell r="Q713">
            <v>37904.158567011647</v>
          </cell>
          <cell r="R713">
            <v>26113.652315520842</v>
          </cell>
          <cell r="S713">
            <v>25838.587944758299</v>
          </cell>
          <cell r="T713">
            <v>25538.461148791423</v>
          </cell>
          <cell r="U713">
            <v>49999.23065652189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CO713">
            <v>986047.37622353039</v>
          </cell>
        </row>
        <row r="714">
          <cell r="A714">
            <v>-168167.72222818827</v>
          </cell>
          <cell r="B714">
            <v>6942.8124153413373</v>
          </cell>
          <cell r="C714">
            <v>43582.036627278576</v>
          </cell>
          <cell r="D714">
            <v>43991.342888156345</v>
          </cell>
          <cell r="E714">
            <v>25153.58115678162</v>
          </cell>
          <cell r="F714">
            <v>25131.203693807685</v>
          </cell>
          <cell r="G714">
            <v>24483.207692609001</v>
          </cell>
          <cell r="H714">
            <v>24149.343232178377</v>
          </cell>
          <cell r="I714">
            <v>25044.799432605942</v>
          </cell>
          <cell r="J714">
            <v>25597.063645478651</v>
          </cell>
          <cell r="K714">
            <v>26218.886612415423</v>
          </cell>
          <cell r="L714">
            <v>26939.23933214564</v>
          </cell>
          <cell r="M714">
            <v>27696.500575981292</v>
          </cell>
          <cell r="N714">
            <v>28200.15927233512</v>
          </cell>
          <cell r="O714">
            <v>36387.327141808404</v>
          </cell>
          <cell r="P714">
            <v>44266.775728539935</v>
          </cell>
          <cell r="Q714">
            <v>34648.03080730603</v>
          </cell>
          <cell r="R714">
            <v>24624.35037272708</v>
          </cell>
          <cell r="S714">
            <v>24427.543388102276</v>
          </cell>
          <cell r="T714">
            <v>24205.758280111571</v>
          </cell>
          <cell r="U714">
            <v>45106.461036163324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CO714">
            <v>840838.61114094127</v>
          </cell>
        </row>
        <row r="715">
          <cell r="A715">
            <v>-176093.83716532739</v>
          </cell>
          <cell r="B715">
            <v>6394.3566361420453</v>
          </cell>
          <cell r="C715">
            <v>44194.332518585768</v>
          </cell>
          <cell r="D715">
            <v>46635.688769831613</v>
          </cell>
          <cell r="E715">
            <v>26431.449899528379</v>
          </cell>
          <cell r="F715">
            <v>26318.841025735484</v>
          </cell>
          <cell r="G715">
            <v>25558.04296437234</v>
          </cell>
          <cell r="H715">
            <v>25129.456219954714</v>
          </cell>
          <cell r="I715">
            <v>25987.801460226132</v>
          </cell>
          <cell r="J715">
            <v>26490.879240084898</v>
          </cell>
          <cell r="K715">
            <v>27066.017555745879</v>
          </cell>
          <cell r="L715">
            <v>27745.146147261541</v>
          </cell>
          <cell r="M715">
            <v>28462.718929001203</v>
          </cell>
          <cell r="N715">
            <v>28918.082461914601</v>
          </cell>
          <cell r="O715">
            <v>37418.94911127106</v>
          </cell>
          <cell r="P715">
            <v>45626.522429717203</v>
          </cell>
          <cell r="Q715">
            <v>35536.69764703697</v>
          </cell>
          <cell r="R715">
            <v>25030.812695024659</v>
          </cell>
          <cell r="S715">
            <v>24812.647597587129</v>
          </cell>
          <cell r="T715">
            <v>24569.48136901066</v>
          </cell>
          <cell r="U715">
            <v>46441.80241000696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CO715">
            <v>880469.18582663697</v>
          </cell>
        </row>
        <row r="716">
          <cell r="A716">
            <v>-197771.46391038192</v>
          </cell>
          <cell r="B716">
            <v>9774.7270840899582</v>
          </cell>
          <cell r="C716">
            <v>46911.233932769683</v>
          </cell>
          <cell r="D716">
            <v>49603.009751924503</v>
          </cell>
          <cell r="E716">
            <v>29926.372929805948</v>
          </cell>
          <cell r="F716">
            <v>29566.984535412375</v>
          </cell>
          <cell r="G716">
            <v>28497.677074966603</v>
          </cell>
          <cell r="H716">
            <v>27810.028440456226</v>
          </cell>
          <cell r="I716">
            <v>28566.876598134331</v>
          </cell>
          <cell r="J716">
            <v>28935.431330541476</v>
          </cell>
          <cell r="K716">
            <v>29382.888877868601</v>
          </cell>
          <cell r="L716">
            <v>29949.271026591217</v>
          </cell>
          <cell r="M716">
            <v>30558.297354712275</v>
          </cell>
          <cell r="N716">
            <v>30881.575428992364</v>
          </cell>
          <cell r="O716">
            <v>40240.39646263644</v>
          </cell>
          <cell r="P716">
            <v>49345.378601966659</v>
          </cell>
          <cell r="Q716">
            <v>37967.168086234</v>
          </cell>
          <cell r="R716">
            <v>26142.471884750776</v>
          </cell>
          <cell r="S716">
            <v>25865.893150719858</v>
          </cell>
          <cell r="T716">
            <v>25564.250360154954</v>
          </cell>
          <cell r="U716">
            <v>50093.910928365338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CO716">
            <v>988857.31955190958</v>
          </cell>
        </row>
        <row r="717">
          <cell r="A717">
            <v>-173023.49894840675</v>
          </cell>
          <cell r="B717">
            <v>9472.2327639027353</v>
          </cell>
          <cell r="C717">
            <v>42164.059896211154</v>
          </cell>
          <cell r="D717">
            <v>44523.804418519998</v>
          </cell>
          <cell r="E717">
            <v>25936.442033987521</v>
          </cell>
          <cell r="F717">
            <v>25858.786091258793</v>
          </cell>
          <cell r="G717">
            <v>25141.684150759189</v>
          </cell>
          <cell r="H717">
            <v>24749.789966419921</v>
          </cell>
          <cell r="I717">
            <v>25622.510874989988</v>
          </cell>
          <cell r="J717">
            <v>26144.641997657294</v>
          </cell>
          <cell r="K717">
            <v>26737.864541227224</v>
          </cell>
          <cell r="L717">
            <v>27432.962118471776</v>
          </cell>
          <cell r="M717">
            <v>28165.909015135432</v>
          </cell>
          <cell r="N717">
            <v>28639.980639866742</v>
          </cell>
          <cell r="O717">
            <v>37019.329829520015</v>
          </cell>
          <cell r="P717">
            <v>45099.797508987824</v>
          </cell>
          <cell r="Q717">
            <v>35192.454877183802</v>
          </cell>
          <cell r="R717">
            <v>24873.361432737176</v>
          </cell>
          <cell r="S717">
            <v>24663.469824963846</v>
          </cell>
          <cell r="T717">
            <v>24428.585998570066</v>
          </cell>
          <cell r="U717">
            <v>45924.531378074578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CO717">
            <v>865117.49474203365</v>
          </cell>
        </row>
        <row r="718">
          <cell r="A718">
            <v>-193645.19606068256</v>
          </cell>
          <cell r="B718">
            <v>4333.709676753293</v>
          </cell>
          <cell r="C718">
            <v>51586.09793489438</v>
          </cell>
          <cell r="D718">
            <v>49752.102953639042</v>
          </cell>
          <cell r="E718">
            <v>29261.125358814374</v>
          </cell>
          <cell r="F718">
            <v>28948.710667483174</v>
          </cell>
          <cell r="G718">
            <v>27938.126997687483</v>
          </cell>
          <cell r="H718">
            <v>27299.789976516586</v>
          </cell>
          <cell r="I718">
            <v>28075.957783604244</v>
          </cell>
          <cell r="J718">
            <v>28470.118553621949</v>
          </cell>
          <cell r="K718">
            <v>28941.87973231962</v>
          </cell>
          <cell r="L718">
            <v>29529.722810669708</v>
          </cell>
          <cell r="M718">
            <v>30159.410613731445</v>
          </cell>
          <cell r="N718">
            <v>30507.830738282093</v>
          </cell>
          <cell r="O718">
            <v>39703.342862051999</v>
          </cell>
          <cell r="P718">
            <v>48637.506063995766</v>
          </cell>
          <cell r="Q718">
            <v>37504.535707198724</v>
          </cell>
          <cell r="R718">
            <v>25930.871065697305</v>
          </cell>
          <cell r="S718">
            <v>25665.411183074473</v>
          </cell>
          <cell r="T718">
            <v>25374.899221568136</v>
          </cell>
          <cell r="U718">
            <v>49398.743595697801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CO718">
            <v>968225.98030341277</v>
          </cell>
        </row>
        <row r="719">
          <cell r="A719">
            <v>-155664.31608237149</v>
          </cell>
          <cell r="B719">
            <v>9239.6770861223486</v>
          </cell>
          <cell r="C719">
            <v>41037.513869641465</v>
          </cell>
          <cell r="D719">
            <v>43614.619715083507</v>
          </cell>
          <cell r="E719">
            <v>23137.749691010053</v>
          </cell>
          <cell r="F719">
            <v>23257.711821333483</v>
          </cell>
          <cell r="G719">
            <v>22787.660498392048</v>
          </cell>
          <cell r="H719">
            <v>22603.21996092279</v>
          </cell>
          <cell r="I719">
            <v>23557.218512927881</v>
          </cell>
          <cell r="J719">
            <v>24187.07407461571</v>
          </cell>
          <cell r="K719">
            <v>24882.541842354032</v>
          </cell>
          <cell r="L719">
            <v>25667.925415429898</v>
          </cell>
          <cell r="M719">
            <v>26487.79500709079</v>
          </cell>
          <cell r="N719">
            <v>27067.639079024324</v>
          </cell>
          <cell r="O719">
            <v>34759.94871297694</v>
          </cell>
          <cell r="P719">
            <v>42121.782198280824</v>
          </cell>
          <cell r="Q719">
            <v>33246.163371166367</v>
          </cell>
          <cell r="R719">
            <v>23983.158119149484</v>
          </cell>
          <cell r="S719">
            <v>23820.043449249526</v>
          </cell>
          <cell r="T719">
            <v>23631.986950628794</v>
          </cell>
          <cell r="U719">
            <v>42999.966786092875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CO719">
            <v>778321.58041185746</v>
          </cell>
        </row>
        <row r="720">
          <cell r="A720">
            <v>-162803.16279051328</v>
          </cell>
          <cell r="B720">
            <v>8235.3638552430275</v>
          </cell>
          <cell r="C720">
            <v>40050.544648039431</v>
          </cell>
          <cell r="D720">
            <v>41702.01326833597</v>
          </cell>
          <cell r="E720">
            <v>24288.69301443435</v>
          </cell>
          <cell r="F720">
            <v>24327.386046945838</v>
          </cell>
          <cell r="G720">
            <v>23755.73682613617</v>
          </cell>
          <cell r="H720">
            <v>23485.9823775525</v>
          </cell>
          <cell r="I720">
            <v>24406.556047651567</v>
          </cell>
          <cell r="J720">
            <v>24992.110661373066</v>
          </cell>
          <cell r="K720">
            <v>25645.530771245663</v>
          </cell>
          <cell r="L720">
            <v>26393.784838335894</v>
          </cell>
          <cell r="M720">
            <v>27177.908058762885</v>
          </cell>
          <cell r="N720">
            <v>27714.253926181409</v>
          </cell>
          <cell r="O720">
            <v>35689.103937087726</v>
          </cell>
          <cell r="P720">
            <v>43346.470881020141</v>
          </cell>
          <cell r="Q720">
            <v>34046.562607584376</v>
          </cell>
          <cell r="R720">
            <v>24349.248219347428</v>
          </cell>
          <cell r="S720">
            <v>24166.896849682758</v>
          </cell>
          <cell r="T720">
            <v>23959.582928791468</v>
          </cell>
          <cell r="U720">
            <v>44202.674221767957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CO720">
            <v>814015.81395256636</v>
          </cell>
        </row>
        <row r="721">
          <cell r="A721">
            <v>-181375.50962715517</v>
          </cell>
          <cell r="B721">
            <v>9294.6561445656553</v>
          </cell>
          <cell r="C721">
            <v>48260.411181733711</v>
          </cell>
          <cell r="D721">
            <v>48575.209703900618</v>
          </cell>
          <cell r="E721">
            <v>27282.974789329077</v>
          </cell>
          <cell r="F721">
            <v>27110.239010805009</v>
          </cell>
          <cell r="G721">
            <v>26274.273791315558</v>
          </cell>
          <cell r="H721">
            <v>25782.567588900689</v>
          </cell>
          <cell r="I721">
            <v>26616.183445628842</v>
          </cell>
          <cell r="J721">
            <v>27086.485189459127</v>
          </cell>
          <cell r="K721">
            <v>27630.514564739089</v>
          </cell>
          <cell r="L721">
            <v>28282.172908285611</v>
          </cell>
          <cell r="M721">
            <v>28973.298753667841</v>
          </cell>
          <cell r="N721">
            <v>29396.480159926999</v>
          </cell>
          <cell r="O721">
            <v>38106.384177547632</v>
          </cell>
          <cell r="P721">
            <v>46532.607789773931</v>
          </cell>
          <cell r="Q721">
            <v>36128.87265489027</v>
          </cell>
          <cell r="R721">
            <v>25301.664287699779</v>
          </cell>
          <cell r="S721">
            <v>25069.266926766868</v>
          </cell>
          <cell r="T721">
            <v>24811.853103158421</v>
          </cell>
          <cell r="U721">
            <v>47331.624954507424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CO721">
            <v>906877.54813577584</v>
          </cell>
        </row>
        <row r="722">
          <cell r="A722">
            <v>-167592.4333649918</v>
          </cell>
          <cell r="B722">
            <v>11251.794313002887</v>
          </cell>
          <cell r="C722">
            <v>43160.408901753952</v>
          </cell>
          <cell r="D722">
            <v>45660.218979810452</v>
          </cell>
          <cell r="E722">
            <v>25060.831598875819</v>
          </cell>
          <cell r="F722">
            <v>25045.003261945094</v>
          </cell>
          <cell r="G722">
            <v>24405.194597098685</v>
          </cell>
          <cell r="H722">
            <v>24078.205216768096</v>
          </cell>
          <cell r="I722">
            <v>24976.354984252146</v>
          </cell>
          <cell r="J722">
            <v>25532.189219431762</v>
          </cell>
          <cell r="K722">
            <v>26157.400625745671</v>
          </cell>
          <cell r="L722">
            <v>26880.745452207469</v>
          </cell>
          <cell r="M722">
            <v>27640.887341910762</v>
          </cell>
          <cell r="N722">
            <v>28148.051370939393</v>
          </cell>
          <cell r="O722">
            <v>36312.450530155977</v>
          </cell>
          <cell r="P722">
            <v>44168.083350223569</v>
          </cell>
          <cell r="Q722">
            <v>34583.530085320024</v>
          </cell>
          <cell r="R722">
            <v>24594.848750661127</v>
          </cell>
          <cell r="S722">
            <v>24399.591968693909</v>
          </cell>
          <cell r="T722">
            <v>24179.358733298315</v>
          </cell>
          <cell r="U722">
            <v>45009.540031732962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CO722">
            <v>837962.16682495887</v>
          </cell>
        </row>
        <row r="723">
          <cell r="A723">
            <v>-193197.05325039002</v>
          </cell>
          <cell r="B723">
            <v>7048.6260872192797</v>
          </cell>
          <cell r="C723">
            <v>49045.676758936039</v>
          </cell>
          <cell r="D723">
            <v>47914.405991706488</v>
          </cell>
          <cell r="E723">
            <v>29188.874616287794</v>
          </cell>
          <cell r="F723">
            <v>28881.561612017846</v>
          </cell>
          <cell r="G723">
            <v>27877.355774571188</v>
          </cell>
          <cell r="H723">
            <v>27244.37435458455</v>
          </cell>
          <cell r="I723">
            <v>28022.640416631868</v>
          </cell>
          <cell r="J723">
            <v>28419.582189258414</v>
          </cell>
          <cell r="K723">
            <v>28893.982919739901</v>
          </cell>
          <cell r="L723">
            <v>29484.156811712492</v>
          </cell>
          <cell r="M723">
            <v>30116.088601781907</v>
          </cell>
          <cell r="N723">
            <v>30467.239336529303</v>
          </cell>
          <cell r="O723">
            <v>39645.014920529473</v>
          </cell>
          <cell r="P723">
            <v>48560.62593889227</v>
          </cell>
          <cell r="Q723">
            <v>37454.29045361247</v>
          </cell>
          <cell r="R723">
            <v>25907.889672059042</v>
          </cell>
          <cell r="S723">
            <v>25643.637377866922</v>
          </cell>
          <cell r="T723">
            <v>25354.33430565153</v>
          </cell>
          <cell r="U723">
            <v>49323.243348638527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CO723">
            <v>965985.26625195006</v>
          </cell>
        </row>
        <row r="724">
          <cell r="A724">
            <v>-193528.85008688641</v>
          </cell>
          <cell r="B724">
            <v>7536.6417994668736</v>
          </cell>
          <cell r="C724">
            <v>48685.294385965797</v>
          </cell>
          <cell r="D724">
            <v>48965.053884457026</v>
          </cell>
          <cell r="E724">
            <v>29242.367760112218</v>
          </cell>
          <cell r="F724">
            <v>28931.277558955902</v>
          </cell>
          <cell r="G724">
            <v>27922.349689717987</v>
          </cell>
          <cell r="H724">
            <v>27285.403079417927</v>
          </cell>
          <cell r="I724">
            <v>28062.11563141935</v>
          </cell>
          <cell r="J724">
            <v>28456.998399981399</v>
          </cell>
          <cell r="K724">
            <v>28929.444854032212</v>
          </cell>
          <cell r="L724">
            <v>29517.893053728694</v>
          </cell>
          <cell r="M724">
            <v>30148.163436377858</v>
          </cell>
          <cell r="N724">
            <v>30497.292476691815</v>
          </cell>
          <cell r="O724">
            <v>39688.199874146972</v>
          </cell>
          <cell r="P724">
            <v>48617.546593899824</v>
          </cell>
          <cell r="Q724">
            <v>37491.491131177761</v>
          </cell>
          <cell r="R724">
            <v>25924.904680516818</v>
          </cell>
          <cell r="S724">
            <v>25659.758309678014</v>
          </cell>
          <cell r="T724">
            <v>25369.560197682425</v>
          </cell>
          <cell r="U724">
            <v>49379.142366883665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CO724">
            <v>967644.25043443195</v>
          </cell>
        </row>
        <row r="725">
          <cell r="A725">
            <v>-159767.13593602553</v>
          </cell>
          <cell r="B725">
            <v>9031.0915613817488</v>
          </cell>
          <cell r="C725">
            <v>40100.321547042127</v>
          </cell>
          <cell r="D725">
            <v>41501.550339362526</v>
          </cell>
          <cell r="E725">
            <v>23799.216915455618</v>
          </cell>
          <cell r="F725">
            <v>23872.472276237138</v>
          </cell>
          <cell r="G725">
            <v>23344.030867402791</v>
          </cell>
          <cell r="H725">
            <v>23110.55893556105</v>
          </cell>
          <cell r="I725">
            <v>24045.347624307062</v>
          </cell>
          <cell r="J725">
            <v>24649.742657665607</v>
          </cell>
          <cell r="K725">
            <v>25321.044902239773</v>
          </cell>
          <cell r="L725">
            <v>26085.089499912065</v>
          </cell>
          <cell r="M725">
            <v>26884.415027862124</v>
          </cell>
          <cell r="N725">
            <v>27439.259922144352</v>
          </cell>
          <cell r="O725">
            <v>35293.950444133348</v>
          </cell>
          <cell r="P725">
            <v>42825.632168382894</v>
          </cell>
          <cell r="Q725">
            <v>33706.166788004048</v>
          </cell>
          <cell r="R725">
            <v>24193.556491985459</v>
          </cell>
          <cell r="S725">
            <v>24019.386154841224</v>
          </cell>
          <cell r="T725">
            <v>23820.262079390173</v>
          </cell>
          <cell r="U725">
            <v>43691.183749695192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CO725">
            <v>798835.67968012765</v>
          </cell>
        </row>
        <row r="726">
          <cell r="A726">
            <v>-184222.25532131616</v>
          </cell>
          <cell r="B726">
            <v>8470.0486746549868</v>
          </cell>
          <cell r="C726">
            <v>47443.333865248991</v>
          </cell>
          <cell r="D726">
            <v>47157.822270025645</v>
          </cell>
          <cell r="E726">
            <v>27741.93449026304</v>
          </cell>
          <cell r="F726">
            <v>27536.79117257685</v>
          </cell>
          <cell r="G726">
            <v>26660.31193309003</v>
          </cell>
          <cell r="H726">
            <v>26134.585248229771</v>
          </cell>
          <cell r="I726">
            <v>26954.872321957533</v>
          </cell>
          <cell r="J726">
            <v>27407.50825252325</v>
          </cell>
          <cell r="K726">
            <v>27934.770355179026</v>
          </cell>
          <cell r="L726">
            <v>28571.622629116064</v>
          </cell>
          <cell r="M726">
            <v>29248.493955168888</v>
          </cell>
          <cell r="N726">
            <v>29654.329656796814</v>
          </cell>
          <cell r="O726">
            <v>38476.901817382553</v>
          </cell>
          <cell r="P726">
            <v>47020.974801535012</v>
          </cell>
          <cell r="Q726">
            <v>36448.046489689739</v>
          </cell>
          <cell r="R726">
            <v>25447.649410930491</v>
          </cell>
          <cell r="S726">
            <v>25207.581064127749</v>
          </cell>
          <cell r="T726">
            <v>24942.487991171241</v>
          </cell>
          <cell r="U726">
            <v>47811.22654196553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CO726">
            <v>921111.27660658071</v>
          </cell>
        </row>
        <row r="727">
          <cell r="A727">
            <v>-172366.6251974497</v>
          </cell>
          <cell r="B727">
            <v>6040.3997198885409</v>
          </cell>
          <cell r="C727">
            <v>46300.293672803018</v>
          </cell>
          <cell r="D727">
            <v>45366.740538858634</v>
          </cell>
          <cell r="E727">
            <v>25830.5391495433</v>
          </cell>
          <cell r="F727">
            <v>25760.361100555747</v>
          </cell>
          <cell r="G727">
            <v>25052.607587748986</v>
          </cell>
          <cell r="H727">
            <v>24668.563476550822</v>
          </cell>
          <cell r="I727">
            <v>25544.359941783128</v>
          </cell>
          <cell r="J727">
            <v>26070.567371317731</v>
          </cell>
          <cell r="K727">
            <v>26667.658887548125</v>
          </cell>
          <cell r="L727">
            <v>27366.172898688128</v>
          </cell>
          <cell r="M727">
            <v>28102.408961503512</v>
          </cell>
          <cell r="N727">
            <v>28580.483029476469</v>
          </cell>
          <cell r="O727">
            <v>36933.834552448563</v>
          </cell>
          <cell r="P727">
            <v>44987.109019981792</v>
          </cell>
          <cell r="Q727">
            <v>35118.806951939783</v>
          </cell>
          <cell r="R727">
            <v>24839.676022875152</v>
          </cell>
          <cell r="S727">
            <v>24631.55446055143</v>
          </cell>
          <cell r="T727">
            <v>24398.442586367528</v>
          </cell>
          <cell r="U727">
            <v>45813.86547125908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CO727">
            <v>861833.1259872485</v>
          </cell>
        </row>
        <row r="728">
          <cell r="A728">
            <v>-158250.09848012991</v>
          </cell>
          <cell r="B728">
            <v>4820.3603432923192</v>
          </cell>
          <cell r="C728">
            <v>45767.637441834318</v>
          </cell>
          <cell r="D728">
            <v>42721.343106752582</v>
          </cell>
          <cell r="E728">
            <v>23554.636214590188</v>
          </cell>
          <cell r="F728">
            <v>23645.161628985188</v>
          </cell>
          <cell r="G728">
            <v>23138.310236410907</v>
          </cell>
          <cell r="H728">
            <v>22922.967899440759</v>
          </cell>
          <cell r="I728">
            <v>23864.859527902874</v>
          </cell>
          <cell r="J728">
            <v>24478.668714575593</v>
          </cell>
          <cell r="K728">
            <v>25158.906278049566</v>
          </cell>
          <cell r="L728">
            <v>25930.841064936263</v>
          </cell>
          <cell r="M728">
            <v>26737.762859663111</v>
          </cell>
          <cell r="N728">
            <v>27301.851320618014</v>
          </cell>
          <cell r="O728">
            <v>35096.500725019876</v>
          </cell>
          <cell r="P728">
            <v>42565.380242618878</v>
          </cell>
          <cell r="Q728">
            <v>33536.078302992624</v>
          </cell>
          <cell r="R728">
            <v>24115.760677487866</v>
          </cell>
          <cell r="S728">
            <v>23945.678226701726</v>
          </cell>
          <cell r="T728">
            <v>23750.646441235709</v>
          </cell>
          <cell r="U728">
            <v>43435.602939097356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CO728">
            <v>791250.49240064947</v>
          </cell>
        </row>
        <row r="729">
          <cell r="A729">
            <v>-194699.08978383057</v>
          </cell>
          <cell r="B729">
            <v>7800.0023277912987</v>
          </cell>
          <cell r="C729">
            <v>48179.02166343217</v>
          </cell>
          <cell r="D729">
            <v>48104.16049622673</v>
          </cell>
          <cell r="E729">
            <v>29431.036829650897</v>
          </cell>
          <cell r="F729">
            <v>29106.624543249658</v>
          </cell>
          <cell r="G729">
            <v>28081.042178114862</v>
          </cell>
          <cell r="H729">
            <v>27430.110434141243</v>
          </cell>
          <cell r="I729">
            <v>28201.343792475811</v>
          </cell>
          <cell r="J729">
            <v>28588.964501766481</v>
          </cell>
          <cell r="K729">
            <v>29054.518268467837</v>
          </cell>
          <cell r="L729">
            <v>29636.879991789028</v>
          </cell>
          <cell r="M729">
            <v>30261.290629251576</v>
          </cell>
          <cell r="N729">
            <v>30603.289200492072</v>
          </cell>
          <cell r="O729">
            <v>39840.512197458047</v>
          </cell>
          <cell r="P729">
            <v>48818.304415370549</v>
          </cell>
          <cell r="Q729">
            <v>37622.697052547621</v>
          </cell>
          <cell r="R729">
            <v>25984.916218153761</v>
          </cell>
          <cell r="S729">
            <v>25716.616459852943</v>
          </cell>
          <cell r="T729">
            <v>25423.261563446133</v>
          </cell>
          <cell r="U729">
            <v>49576.296899342211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CO729">
            <v>973495.44891915272</v>
          </cell>
        </row>
        <row r="730">
          <cell r="A730">
            <v>-178628.26409064757</v>
          </cell>
          <cell r="B730">
            <v>5641.1379226319405</v>
          </cell>
          <cell r="C730">
            <v>44405.040327858529</v>
          </cell>
          <cell r="D730">
            <v>48409.880124594391</v>
          </cell>
          <cell r="E730">
            <v>26840.056761064843</v>
          </cell>
          <cell r="F730">
            <v>26698.595805400553</v>
          </cell>
          <cell r="G730">
            <v>25901.72854988859</v>
          </cell>
          <cell r="H730">
            <v>25442.853737626116</v>
          </cell>
          <cell r="I730">
            <v>26289.332506442952</v>
          </cell>
          <cell r="J730">
            <v>26776.682603675712</v>
          </cell>
          <cell r="K730">
            <v>27336.893197731384</v>
          </cell>
          <cell r="L730">
            <v>28002.840105490446</v>
          </cell>
          <cell r="M730">
            <v>28707.722242726522</v>
          </cell>
          <cell r="N730">
            <v>29147.643082270552</v>
          </cell>
          <cell r="O730">
            <v>37748.816961648386</v>
          </cell>
          <cell r="P730">
            <v>46061.310302263766</v>
          </cell>
          <cell r="Q730">
            <v>35820.854662689126</v>
          </cell>
          <cell r="R730">
            <v>25160.78167250345</v>
          </cell>
          <cell r="S730">
            <v>24935.787179250168</v>
          </cell>
          <cell r="T730">
            <v>24685.784197972564</v>
          </cell>
          <cell r="U730">
            <v>46868.786520028749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CO730">
            <v>893141.32045323774</v>
          </cell>
        </row>
        <row r="731">
          <cell r="A731">
            <v>-192490.20011903861</v>
          </cell>
          <cell r="B731">
            <v>8551.7646490145125</v>
          </cell>
          <cell r="C731">
            <v>45405.370393653211</v>
          </cell>
          <cell r="D731">
            <v>49289.088670562385</v>
          </cell>
          <cell r="E731">
            <v>29074.913926917361</v>
          </cell>
          <cell r="F731">
            <v>28775.647784923327</v>
          </cell>
          <cell r="G731">
            <v>27781.50166653005</v>
          </cell>
          <cell r="H731">
            <v>27156.967606135571</v>
          </cell>
          <cell r="I731">
            <v>27938.543233916243</v>
          </cell>
          <cell r="J731">
            <v>28339.871466298915</v>
          </cell>
          <cell r="K731">
            <v>28818.435546946785</v>
          </cell>
          <cell r="L731">
            <v>29412.28581812224</v>
          </cell>
          <cell r="M731">
            <v>30047.757036263894</v>
          </cell>
          <cell r="N731">
            <v>30403.2147470993</v>
          </cell>
          <cell r="O731">
            <v>39553.014586788508</v>
          </cell>
          <cell r="P731">
            <v>48439.363350449603</v>
          </cell>
          <cell r="Q731">
            <v>37375.038898042818</v>
          </cell>
          <cell r="R731">
            <v>25871.641249273001</v>
          </cell>
          <cell r="S731">
            <v>25609.293677513182</v>
          </cell>
          <cell r="T731">
            <v>25321.897379569607</v>
          </cell>
          <cell r="U731">
            <v>49204.157234065438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CO731">
            <v>962451.00059519301</v>
          </cell>
        </row>
        <row r="732">
          <cell r="A732">
            <v>-158332.38508650858</v>
          </cell>
          <cell r="B732">
            <v>11603.643505028056</v>
          </cell>
          <cell r="C732">
            <v>43701.636543454457</v>
          </cell>
          <cell r="D732">
            <v>40207.81164622595</v>
          </cell>
          <cell r="E732">
            <v>23567.902674018478</v>
          </cell>
          <cell r="F732">
            <v>23657.491332304926</v>
          </cell>
          <cell r="G732">
            <v>23149.468861743939</v>
          </cell>
          <cell r="H732">
            <v>22933.143145733688</v>
          </cell>
          <cell r="I732">
            <v>23874.649499064872</v>
          </cell>
          <cell r="J732">
            <v>24487.948046580117</v>
          </cell>
          <cell r="K732">
            <v>25167.700943662901</v>
          </cell>
          <cell r="L732">
            <v>25939.207753711184</v>
          </cell>
          <cell r="M732">
            <v>26745.717514435935</v>
          </cell>
          <cell r="N732">
            <v>27309.30458913355</v>
          </cell>
          <cell r="O732">
            <v>35107.210722490869</v>
          </cell>
          <cell r="P732">
            <v>42579.496735057139</v>
          </cell>
          <cell r="Q732">
            <v>33545.304182130429</v>
          </cell>
          <cell r="R732">
            <v>24119.980450401563</v>
          </cell>
          <cell r="S732">
            <v>23949.676265936781</v>
          </cell>
          <cell r="T732">
            <v>23754.422507932242</v>
          </cell>
          <cell r="U732">
            <v>43449.46606256743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CO732">
            <v>791661.92543254292</v>
          </cell>
        </row>
        <row r="733">
          <cell r="A733">
            <v>-159497.21161302482</v>
          </cell>
          <cell r="B733">
            <v>6132.8596260762424</v>
          </cell>
          <cell r="C733">
            <v>40073.989253358261</v>
          </cell>
          <cell r="D733">
            <v>44135.099813607099</v>
          </cell>
          <cell r="E733">
            <v>23755.699018225241</v>
          </cell>
          <cell r="F733">
            <v>23832.027215153248</v>
          </cell>
          <cell r="G733">
            <v>23307.427287292157</v>
          </cell>
          <cell r="H733">
            <v>23077.181128553733</v>
          </cell>
          <cell r="I733">
            <v>24013.233633289783</v>
          </cell>
          <cell r="J733">
            <v>24619.30371359588</v>
          </cell>
          <cell r="K733">
            <v>25292.195806789401</v>
          </cell>
          <cell r="L733">
            <v>26057.64429463855</v>
          </cell>
          <cell r="M733">
            <v>26858.321415562707</v>
          </cell>
          <cell r="N733">
            <v>27414.811004553354</v>
          </cell>
          <cell r="O733">
            <v>35258.818495642998</v>
          </cell>
          <cell r="P733">
            <v>42779.325912331973</v>
          </cell>
          <cell r="Q733">
            <v>33675.903185092626</v>
          </cell>
          <cell r="R733">
            <v>24179.714393045171</v>
          </cell>
          <cell r="S733">
            <v>24006.271407722976</v>
          </cell>
          <cell r="T733">
            <v>23807.875467625141</v>
          </cell>
          <cell r="U733">
            <v>43645.708618541248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CO733">
            <v>797486.05806512409</v>
          </cell>
        </row>
        <row r="734">
          <cell r="A734">
            <v>-158574.5680769466</v>
          </cell>
          <cell r="B734">
            <v>7400.2304600269636</v>
          </cell>
          <cell r="C734">
            <v>41557.387624529889</v>
          </cell>
          <cell r="D734">
            <v>46441.179959328219</v>
          </cell>
          <cell r="E734">
            <v>23606.948041889293</v>
          </cell>
          <cell r="F734">
            <v>23693.779673173376</v>
          </cell>
          <cell r="G734">
            <v>23182.310527857633</v>
          </cell>
          <cell r="H734">
            <v>22963.090565904749</v>
          </cell>
          <cell r="I734">
            <v>23903.462991280066</v>
          </cell>
          <cell r="J734">
            <v>24515.258643930712</v>
          </cell>
          <cell r="K734">
            <v>25193.585088262837</v>
          </cell>
          <cell r="L734">
            <v>25963.832292220482</v>
          </cell>
          <cell r="M734">
            <v>26769.129369239374</v>
          </cell>
          <cell r="N734">
            <v>27331.240781875582</v>
          </cell>
          <cell r="O734">
            <v>35138.732003162237</v>
          </cell>
          <cell r="P734">
            <v>42621.043889614048</v>
          </cell>
          <cell r="Q734">
            <v>33572.457458919431</v>
          </cell>
          <cell r="R734">
            <v>24132.399934788969</v>
          </cell>
          <cell r="S734">
            <v>23961.443151709092</v>
          </cell>
          <cell r="T734">
            <v>23765.536092085385</v>
          </cell>
          <cell r="U734">
            <v>43490.267510658508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CO734">
            <v>792872.84038473293</v>
          </cell>
        </row>
        <row r="735">
          <cell r="A735">
            <v>-173782.68187482504</v>
          </cell>
          <cell r="B735">
            <v>8996.3140131614491</v>
          </cell>
          <cell r="C735">
            <v>44648.306297499803</v>
          </cell>
          <cell r="D735">
            <v>46179.007393351552</v>
          </cell>
          <cell r="E735">
            <v>26058.839468214836</v>
          </cell>
          <cell r="F735">
            <v>25972.540937400707</v>
          </cell>
          <cell r="G735">
            <v>25244.634536100013</v>
          </cell>
          <cell r="H735">
            <v>24843.667616716666</v>
          </cell>
          <cell r="I735">
            <v>25712.833945576938</v>
          </cell>
          <cell r="J735">
            <v>26230.253869825749</v>
          </cell>
          <cell r="K735">
            <v>26819.004841830705</v>
          </cell>
          <cell r="L735">
            <v>27510.153869937894</v>
          </cell>
          <cell r="M735">
            <v>28239.299307369904</v>
          </cell>
          <cell r="N735">
            <v>28708.745101690743</v>
          </cell>
          <cell r="O735">
            <v>37118.141137701256</v>
          </cell>
          <cell r="P735">
            <v>45230.037416934443</v>
          </cell>
          <cell r="Q735">
            <v>35277.573588853738</v>
          </cell>
          <cell r="R735">
            <v>24912.293401017661</v>
          </cell>
          <cell r="S735">
            <v>24700.356060282342</v>
          </cell>
          <cell r="T735">
            <v>24463.424297184887</v>
          </cell>
          <cell r="U735">
            <v>46052.433683302923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CO735">
            <v>868913.40937412507</v>
          </cell>
        </row>
        <row r="736">
          <cell r="A736">
            <v>-196804.95981632924</v>
          </cell>
          <cell r="B736">
            <v>10332.823298996416</v>
          </cell>
          <cell r="C736">
            <v>49943.353571347485</v>
          </cell>
          <cell r="D736">
            <v>48661.933263623374</v>
          </cell>
          <cell r="E736">
            <v>29770.550640913963</v>
          </cell>
          <cell r="F736">
            <v>29422.164992336999</v>
          </cell>
          <cell r="G736">
            <v>28366.612524574797</v>
          </cell>
          <cell r="H736">
            <v>27690.514249350665</v>
          </cell>
          <cell r="I736">
            <v>28451.887687725954</v>
          </cell>
          <cell r="J736">
            <v>28826.440174298259</v>
          </cell>
          <cell r="K736">
            <v>29279.590410533667</v>
          </cell>
          <cell r="L736">
            <v>29850.999396364634</v>
          </cell>
          <cell r="M736">
            <v>30464.865303700695</v>
          </cell>
          <cell r="N736">
            <v>30794.032451449406</v>
          </cell>
          <cell r="O736">
            <v>40114.601307644705</v>
          </cell>
          <cell r="P736">
            <v>49179.572180537638</v>
          </cell>
          <cell r="Q736">
            <v>37858.804765028093</v>
          </cell>
          <cell r="R736">
            <v>26092.908195390468</v>
          </cell>
          <cell r="S736">
            <v>25818.933852494272</v>
          </cell>
          <cell r="T736">
            <v>25519.898258613415</v>
          </cell>
          <cell r="U736">
            <v>49931.080472963687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CO736">
            <v>984024.79908164614</v>
          </cell>
        </row>
        <row r="737">
          <cell r="A737">
            <v>-172116.57296253761</v>
          </cell>
          <cell r="B737">
            <v>8326.5683396716195</v>
          </cell>
          <cell r="C737">
            <v>44690.442219471472</v>
          </cell>
          <cell r="D737">
            <v>43501.475541222186</v>
          </cell>
          <cell r="E737">
            <v>25790.225081733261</v>
          </cell>
          <cell r="F737">
            <v>25722.893643741125</v>
          </cell>
          <cell r="G737">
            <v>25018.698798386387</v>
          </cell>
          <cell r="H737">
            <v>24637.642975775474</v>
          </cell>
          <cell r="I737">
            <v>25514.610213649845</v>
          </cell>
          <cell r="J737">
            <v>26042.369371565888</v>
          </cell>
          <cell r="K737">
            <v>26640.933690232334</v>
          </cell>
          <cell r="L737">
            <v>27340.748235804844</v>
          </cell>
          <cell r="M737">
            <v>28078.236386020762</v>
          </cell>
          <cell r="N737">
            <v>28557.834064696952</v>
          </cell>
          <cell r="O737">
            <v>36901.289051772073</v>
          </cell>
          <cell r="P737">
            <v>44944.21187500727</v>
          </cell>
          <cell r="Q737">
            <v>35090.771384561653</v>
          </cell>
          <cell r="R737">
            <v>24826.852992562912</v>
          </cell>
          <cell r="S737">
            <v>24619.405233720885</v>
          </cell>
          <cell r="T737">
            <v>24386.9678888657</v>
          </cell>
          <cell r="U737">
            <v>45771.738262967265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CO737">
            <v>860582.86481268797</v>
          </cell>
        </row>
        <row r="738">
          <cell r="A738">
            <v>-166404.24116064489</v>
          </cell>
          <cell r="B738">
            <v>6198.8004500466486</v>
          </cell>
          <cell r="C738">
            <v>42897.683204443572</v>
          </cell>
          <cell r="D738">
            <v>44022.038834926323</v>
          </cell>
          <cell r="E738">
            <v>24869.268179678504</v>
          </cell>
          <cell r="F738">
            <v>24866.966300510787</v>
          </cell>
          <cell r="G738">
            <v>24244.067626193646</v>
          </cell>
          <cell r="H738">
            <v>23931.277923801506</v>
          </cell>
          <cell r="I738">
            <v>24834.99094060815</v>
          </cell>
          <cell r="J738">
            <v>25398.198641442796</v>
          </cell>
          <cell r="K738">
            <v>26030.408474999756</v>
          </cell>
          <cell r="L738">
            <v>26759.933149743316</v>
          </cell>
          <cell r="M738">
            <v>27526.024678284753</v>
          </cell>
          <cell r="N738">
            <v>28040.428564060625</v>
          </cell>
          <cell r="O738">
            <v>36157.801601687192</v>
          </cell>
          <cell r="P738">
            <v>43964.245726994661</v>
          </cell>
          <cell r="Q738">
            <v>34450.311349583309</v>
          </cell>
          <cell r="R738">
            <v>24533.916583193764</v>
          </cell>
          <cell r="S738">
            <v>24341.861564429018</v>
          </cell>
          <cell r="T738">
            <v>24124.83354129707</v>
          </cell>
          <cell r="U738">
            <v>44809.360975142888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CO738">
            <v>832021.20580322435</v>
          </cell>
        </row>
        <row r="739">
          <cell r="A739">
            <v>-193234.25074360214</v>
          </cell>
          <cell r="B739">
            <v>7269.3642264940718</v>
          </cell>
          <cell r="C739">
            <v>49609.635235760696</v>
          </cell>
          <cell r="D739">
            <v>50215.269543022645</v>
          </cell>
          <cell r="E739">
            <v>29194.871692315763</v>
          </cell>
          <cell r="F739">
            <v>28887.135229350293</v>
          </cell>
          <cell r="G739">
            <v>27882.400008479432</v>
          </cell>
          <cell r="H739">
            <v>27248.974053995807</v>
          </cell>
          <cell r="I739">
            <v>28027.065953202968</v>
          </cell>
          <cell r="J739">
            <v>28423.776892436203</v>
          </cell>
          <cell r="K739">
            <v>28897.958530460121</v>
          </cell>
          <cell r="L739">
            <v>29487.9389563726</v>
          </cell>
          <cell r="M739">
            <v>30119.684487308645</v>
          </cell>
          <cell r="N739">
            <v>30470.608571417135</v>
          </cell>
          <cell r="O739">
            <v>39649.856353124218</v>
          </cell>
          <cell r="P739">
            <v>48567.007270615104</v>
          </cell>
          <cell r="Q739">
            <v>37458.460993530294</v>
          </cell>
          <cell r="R739">
            <v>25909.797211830388</v>
          </cell>
          <cell r="S739">
            <v>25645.444683379479</v>
          </cell>
          <cell r="T739">
            <v>25356.041268929039</v>
          </cell>
          <cell r="U739">
            <v>49329.510145434004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CO739">
            <v>966171.25371801062</v>
          </cell>
        </row>
        <row r="740">
          <cell r="A740">
            <v>-190750.43258560996</v>
          </cell>
          <cell r="B740">
            <v>9362.7401666991937</v>
          </cell>
          <cell r="C740">
            <v>49179.355116560881</v>
          </cell>
          <cell r="D740">
            <v>45709.760958607716</v>
          </cell>
          <cell r="E740">
            <v>28794.424107094463</v>
          </cell>
          <cell r="F740">
            <v>28514.963592483124</v>
          </cell>
          <cell r="G740">
            <v>27545.577317157178</v>
          </cell>
          <cell r="H740">
            <v>26941.834622479793</v>
          </cell>
          <cell r="I740">
            <v>27731.556037209855</v>
          </cell>
          <cell r="J740">
            <v>28143.680600446052</v>
          </cell>
          <cell r="K740">
            <v>28632.491875493761</v>
          </cell>
          <cell r="L740">
            <v>29235.390766381708</v>
          </cell>
          <cell r="M740">
            <v>29879.573528369569</v>
          </cell>
          <cell r="N740">
            <v>30245.631938039493</v>
          </cell>
          <cell r="O740">
            <v>39326.575477151942</v>
          </cell>
          <cell r="P740">
            <v>48140.901470555546</v>
          </cell>
          <cell r="Q740">
            <v>37179.978174338947</v>
          </cell>
          <cell r="R740">
            <v>25782.423523122896</v>
          </cell>
          <cell r="S740">
            <v>25524.764017526846</v>
          </cell>
          <cell r="T740">
            <v>25242.060835910634</v>
          </cell>
          <cell r="U740">
            <v>48911.052278272924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CO740">
            <v>953752.16292804969</v>
          </cell>
        </row>
        <row r="741">
          <cell r="A741">
            <v>-186850.37971207793</v>
          </cell>
          <cell r="B741">
            <v>6619.9453582869464</v>
          </cell>
          <cell r="C741">
            <v>48466.220369149407</v>
          </cell>
          <cell r="D741">
            <v>47207.135566660232</v>
          </cell>
          <cell r="E741">
            <v>28165.647499428262</v>
          </cell>
          <cell r="F741">
            <v>27930.585441796124</v>
          </cell>
          <cell r="G741">
            <v>27016.703534293891</v>
          </cell>
          <cell r="H741">
            <v>26459.56903528118</v>
          </cell>
          <cell r="I741">
            <v>27267.550935500483</v>
          </cell>
          <cell r="J741">
            <v>27703.877732862478</v>
          </cell>
          <cell r="K741">
            <v>28215.660237800257</v>
          </cell>
          <cell r="L741">
            <v>28838.843502682139</v>
          </cell>
          <cell r="M741">
            <v>29502.555012596298</v>
          </cell>
          <cell r="N741">
            <v>29892.377106296619</v>
          </cell>
          <cell r="O741">
            <v>38818.964843403854</v>
          </cell>
          <cell r="P741">
            <v>47471.83673060919</v>
          </cell>
          <cell r="Q741">
            <v>36742.70875680045</v>
          </cell>
          <cell r="R741">
            <v>25582.423326225558</v>
          </cell>
          <cell r="S741">
            <v>25335.273101646722</v>
          </cell>
          <cell r="T741">
            <v>25063.090522045502</v>
          </cell>
          <cell r="U741">
            <v>48253.996204331313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CO741">
            <v>934251.89856038964</v>
          </cell>
        </row>
        <row r="742">
          <cell r="A742">
            <v>-153224.40019495983</v>
          </cell>
          <cell r="B742">
            <v>6458.5212157932401</v>
          </cell>
          <cell r="C742">
            <v>38814.47268943474</v>
          </cell>
          <cell r="D742">
            <v>39750.101544410718</v>
          </cell>
          <cell r="E742">
            <v>22744.380143358852</v>
          </cell>
          <cell r="F742">
            <v>22892.118435717071</v>
          </cell>
          <cell r="G742">
            <v>22456.791254541247</v>
          </cell>
          <cell r="H742">
            <v>22301.509315884214</v>
          </cell>
          <cell r="I742">
            <v>23266.931828051354</v>
          </cell>
          <cell r="J742">
            <v>23911.928573069068</v>
          </cell>
          <cell r="K742">
            <v>24621.767394375107</v>
          </cell>
          <cell r="L742">
            <v>25419.841094477153</v>
          </cell>
          <cell r="M742">
            <v>26251.928085201995</v>
          </cell>
          <cell r="N742">
            <v>26846.638978711744</v>
          </cell>
          <cell r="O742">
            <v>34442.381928611874</v>
          </cell>
          <cell r="P742">
            <v>41703.207952844074</v>
          </cell>
          <cell r="Q742">
            <v>32972.602823776942</v>
          </cell>
          <cell r="R742">
            <v>23858.035800627244</v>
          </cell>
          <cell r="S742">
            <v>23701.495852288921</v>
          </cell>
          <cell r="T742">
            <v>23520.021157770389</v>
          </cell>
          <cell r="U742">
            <v>42588.905293924559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CO742">
            <v>766122.00097479916</v>
          </cell>
        </row>
        <row r="743">
          <cell r="A743">
            <v>-167389.09767081775</v>
          </cell>
          <cell r="B743">
            <v>8399.4031547289414</v>
          </cell>
          <cell r="C743">
            <v>42960.306626191435</v>
          </cell>
          <cell r="D743">
            <v>42083.13392759893</v>
          </cell>
          <cell r="E743">
            <v>25028.049292546784</v>
          </cell>
          <cell r="F743">
            <v>25014.535742456581</v>
          </cell>
          <cell r="G743">
            <v>24377.620889444996</v>
          </cell>
          <cell r="H743">
            <v>24053.061504328994</v>
          </cell>
          <cell r="I743">
            <v>24952.16331236573</v>
          </cell>
          <cell r="J743">
            <v>25509.259370970743</v>
          </cell>
          <cell r="K743">
            <v>26135.668420272348</v>
          </cell>
          <cell r="L743">
            <v>26860.070806054689</v>
          </cell>
          <cell r="M743">
            <v>27621.230859266296</v>
          </cell>
          <cell r="N743">
            <v>28129.633847187222</v>
          </cell>
          <cell r="O743">
            <v>36285.985411879286</v>
          </cell>
          <cell r="P743">
            <v>44133.200555616313</v>
          </cell>
          <cell r="Q743">
            <v>34560.732322459036</v>
          </cell>
          <cell r="R743">
            <v>24584.421410266004</v>
          </cell>
          <cell r="S743">
            <v>24389.71254701179</v>
          </cell>
          <cell r="T743">
            <v>24170.027820567979</v>
          </cell>
          <cell r="U743">
            <v>44975.283328750316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CO743">
            <v>836945.48835408862</v>
          </cell>
        </row>
        <row r="744">
          <cell r="A744">
            <v>-171102.56322698965</v>
          </cell>
          <cell r="B744">
            <v>9685.1147393355277</v>
          </cell>
          <cell r="C744">
            <v>47115.285775675933</v>
          </cell>
          <cell r="D744">
            <v>44463.592451795819</v>
          </cell>
          <cell r="E744">
            <v>25626.743810495755</v>
          </cell>
          <cell r="F744">
            <v>25570.955925650305</v>
          </cell>
          <cell r="G744">
            <v>24881.192158838232</v>
          </cell>
          <cell r="H744">
            <v>24512.254419159188</v>
          </cell>
          <cell r="I744">
            <v>25393.96936447818</v>
          </cell>
          <cell r="J744">
            <v>25928.021078372592</v>
          </cell>
          <cell r="K744">
            <v>26532.557893182515</v>
          </cell>
          <cell r="L744">
            <v>27237.646355129065</v>
          </cell>
          <cell r="M744">
            <v>27980.211959718603</v>
          </cell>
          <cell r="N744">
            <v>28465.988171799479</v>
          </cell>
          <cell r="O744">
            <v>36769.31080912274</v>
          </cell>
          <cell r="P744">
            <v>44770.255730817044</v>
          </cell>
          <cell r="Q744">
            <v>34977.08178577431</v>
          </cell>
          <cell r="R744">
            <v>24774.853147088477</v>
          </cell>
          <cell r="S744">
            <v>24570.137790501278</v>
          </cell>
          <cell r="T744">
            <v>24340.435791348515</v>
          </cell>
          <cell r="U744">
            <v>45600.90435958642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CO744">
            <v>855512.81613494817</v>
          </cell>
        </row>
        <row r="745">
          <cell r="A745">
            <v>-181674.56293935282</v>
          </cell>
          <cell r="B745">
            <v>8740.3482213050302</v>
          </cell>
          <cell r="C745">
            <v>48577.574646656911</v>
          </cell>
          <cell r="D745">
            <v>50173.470429025707</v>
          </cell>
          <cell r="E745">
            <v>27331.188937509243</v>
          </cell>
          <cell r="F745">
            <v>27155.04871652068</v>
          </cell>
          <cell r="G745">
            <v>26314.827461131914</v>
          </cell>
          <cell r="H745">
            <v>25819.547375044036</v>
          </cell>
          <cell r="I745">
            <v>26651.763030583745</v>
          </cell>
          <cell r="J745">
            <v>27120.208964117992</v>
          </cell>
          <cell r="K745">
            <v>27662.476921641268</v>
          </cell>
          <cell r="L745">
            <v>28312.579873651928</v>
          </cell>
          <cell r="M745">
            <v>29002.208268373921</v>
          </cell>
          <cell r="N745">
            <v>29423.567492049988</v>
          </cell>
          <cell r="O745">
            <v>38145.307404040061</v>
          </cell>
          <cell r="P745">
            <v>46583.911203610594</v>
          </cell>
          <cell r="Q745">
            <v>36162.402166381049</v>
          </cell>
          <cell r="R745">
            <v>25317.000162176802</v>
          </cell>
          <cell r="S745">
            <v>25083.796956964594</v>
          </cell>
          <cell r="T745">
            <v>24825.576420990801</v>
          </cell>
          <cell r="U745">
            <v>47382.007552278257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CO745">
            <v>908372.81469676411</v>
          </cell>
        </row>
        <row r="746">
          <cell r="A746">
            <v>-197736.86748432892</v>
          </cell>
          <cell r="B746">
            <v>6587.6223929302359</v>
          </cell>
          <cell r="C746">
            <v>50239.590007399471</v>
          </cell>
          <cell r="D746">
            <v>48251.923416434554</v>
          </cell>
          <cell r="E746">
            <v>29920.795204550494</v>
          </cell>
          <cell r="F746">
            <v>29561.800658133361</v>
          </cell>
          <cell r="G746">
            <v>28492.985563514594</v>
          </cell>
          <cell r="H746">
            <v>27805.750379038349</v>
          </cell>
          <cell r="I746">
            <v>28562.760521068427</v>
          </cell>
          <cell r="J746">
            <v>28931.529945642382</v>
          </cell>
          <cell r="K746">
            <v>29379.191265195775</v>
          </cell>
          <cell r="L746">
            <v>29945.753351695421</v>
          </cell>
          <cell r="M746">
            <v>30554.95291461781</v>
          </cell>
          <cell r="N746">
            <v>30878.441790792793</v>
          </cell>
          <cell r="O746">
            <v>40235.89357143909</v>
          </cell>
          <cell r="P746">
            <v>49339.443490430815</v>
          </cell>
          <cell r="Q746">
            <v>37963.289174957798</v>
          </cell>
          <cell r="R746">
            <v>26140.697731361928</v>
          </cell>
          <cell r="S746">
            <v>25864.212222621914</v>
          </cell>
          <cell r="T746">
            <v>25562.662757773738</v>
          </cell>
          <cell r="U746">
            <v>50088.082342801703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CO746">
            <v>988684.33742164448</v>
          </cell>
        </row>
        <row r="747">
          <cell r="A747">
            <v>-184000.89994619184</v>
          </cell>
          <cell r="B747">
            <v>9947.7788189372077</v>
          </cell>
          <cell r="C747">
            <v>45350.347408987611</v>
          </cell>
          <cell r="D747">
            <v>48556.792550172293</v>
          </cell>
          <cell r="E747">
            <v>27706.247004382043</v>
          </cell>
          <cell r="F747">
            <v>27503.62361076301</v>
          </cell>
          <cell r="G747">
            <v>26630.294633736718</v>
          </cell>
          <cell r="H747">
            <v>26107.21329112399</v>
          </cell>
          <cell r="I747">
            <v>26928.53677557419</v>
          </cell>
          <cell r="J747">
            <v>27382.54635280263</v>
          </cell>
          <cell r="K747">
            <v>27911.112233989945</v>
          </cell>
          <cell r="L747">
            <v>28549.115788527917</v>
          </cell>
          <cell r="M747">
            <v>29227.095508097962</v>
          </cell>
          <cell r="N747">
            <v>29634.279965592548</v>
          </cell>
          <cell r="O747">
            <v>38448.091350987925</v>
          </cell>
          <cell r="P747">
            <v>46983.000681363963</v>
          </cell>
          <cell r="Q747">
            <v>36423.228381041365</v>
          </cell>
          <cell r="R747">
            <v>25436.297995951107</v>
          </cell>
          <cell r="S747">
            <v>25196.826124610903</v>
          </cell>
          <cell r="T747">
            <v>24932.330169663088</v>
          </cell>
          <cell r="U747">
            <v>47773.933997878892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CO747">
            <v>920004.49973095919</v>
          </cell>
        </row>
        <row r="748">
          <cell r="A748">
            <v>-161092.83955212994</v>
          </cell>
          <cell r="B748">
            <v>4897.921676451806</v>
          </cell>
          <cell r="C748">
            <v>40432.332982403168</v>
          </cell>
          <cell r="D748">
            <v>43509.543494065729</v>
          </cell>
          <cell r="E748">
            <v>24012.950279985649</v>
          </cell>
          <cell r="F748">
            <v>24071.113744099086</v>
          </cell>
          <cell r="G748">
            <v>23523.805324093839</v>
          </cell>
          <cell r="H748">
            <v>23274.49036254525</v>
          </cell>
          <cell r="I748">
            <v>24203.071958097928</v>
          </cell>
          <cell r="J748">
            <v>24799.240182656911</v>
          </cell>
          <cell r="K748">
            <v>25462.734060647701</v>
          </cell>
          <cell r="L748">
            <v>26219.88360616922</v>
          </cell>
          <cell r="M748">
            <v>27012.570933924508</v>
          </cell>
          <cell r="N748">
            <v>27559.33809109078</v>
          </cell>
          <cell r="O748">
            <v>35466.497144025518</v>
          </cell>
          <cell r="P748">
            <v>43053.060250492839</v>
          </cell>
          <cell r="Q748">
            <v>33854.803144187004</v>
          </cell>
          <cell r="R748">
            <v>24261.540438061667</v>
          </cell>
          <cell r="S748">
            <v>24083.797792464378</v>
          </cell>
          <cell r="T748">
            <v>23881.097560333656</v>
          </cell>
          <cell r="U748">
            <v>43914.529853312997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CO748">
            <v>805464.19776064961</v>
          </cell>
        </row>
        <row r="749">
          <cell r="A749">
            <v>-191279.94776370566</v>
          </cell>
          <cell r="B749">
            <v>13606.57430070838</v>
          </cell>
          <cell r="C749">
            <v>48314.302058077854</v>
          </cell>
          <cell r="D749">
            <v>45370.272319495678</v>
          </cell>
          <cell r="E749">
            <v>28879.793913142494</v>
          </cell>
          <cell r="F749">
            <v>28594.305363113024</v>
          </cell>
          <cell r="G749">
            <v>27617.383188617023</v>
          </cell>
          <cell r="H749">
            <v>27007.312439467336</v>
          </cell>
          <cell r="I749">
            <v>27794.554604674559</v>
          </cell>
          <cell r="J749">
            <v>28203.393199558763</v>
          </cell>
          <cell r="K749">
            <v>28689.085641277605</v>
          </cell>
          <cell r="L749">
            <v>29289.230496706026</v>
          </cell>
          <cell r="M749">
            <v>29930.761815554026</v>
          </cell>
          <cell r="N749">
            <v>30293.593799380709</v>
          </cell>
          <cell r="O749">
            <v>39395.494423599201</v>
          </cell>
          <cell r="P749">
            <v>48231.741247968501</v>
          </cell>
          <cell r="Q749">
            <v>37239.346803691311</v>
          </cell>
          <cell r="R749">
            <v>25809.577806234804</v>
          </cell>
          <cell r="S749">
            <v>25550.491442083337</v>
          </cell>
          <cell r="T749">
            <v>25266.359864845115</v>
          </cell>
          <cell r="U749">
            <v>49000.261623708328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CO749">
            <v>956399.73881852825</v>
          </cell>
        </row>
        <row r="750">
          <cell r="A750">
            <v>-173179.71576715232</v>
          </cell>
          <cell r="B750">
            <v>7636.629317752755</v>
          </cell>
          <cell r="C750">
            <v>43890.238822598985</v>
          </cell>
          <cell r="D750">
            <v>43555.458376910901</v>
          </cell>
          <cell r="E750">
            <v>25961.627713396563</v>
          </cell>
          <cell r="F750">
            <v>25882.193388186664</v>
          </cell>
          <cell r="G750">
            <v>25162.868217374635</v>
          </cell>
          <cell r="H750">
            <v>24769.107139357293</v>
          </cell>
          <cell r="I750">
            <v>25641.096623240366</v>
          </cell>
          <cell r="J750">
            <v>26162.258324173068</v>
          </cell>
          <cell r="K750">
            <v>26754.560753946491</v>
          </cell>
          <cell r="L750">
            <v>27448.845839545887</v>
          </cell>
          <cell r="M750">
            <v>28181.010511205277</v>
          </cell>
          <cell r="N750">
            <v>28654.130280348705</v>
          </cell>
          <cell r="O750">
            <v>37039.662199602324</v>
          </cell>
          <cell r="P750">
            <v>45126.596931610664</v>
          </cell>
          <cell r="Q750">
            <v>35209.969726227471</v>
          </cell>
          <cell r="R750">
            <v>24881.372450926065</v>
          </cell>
          <cell r="S750">
            <v>24671.059893360325</v>
          </cell>
          <cell r="T750">
            <v>24435.754663710832</v>
          </cell>
          <cell r="U750">
            <v>45950.849792962428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CO750">
            <v>865898.57883576152</v>
          </cell>
        </row>
        <row r="751">
          <cell r="A751">
            <v>-187711.47666297379</v>
          </cell>
          <cell r="B751">
            <v>6608.9451620441832</v>
          </cell>
          <cell r="C751">
            <v>46563.037909018662</v>
          </cell>
          <cell r="D751">
            <v>51810.303022648441</v>
          </cell>
          <cell r="E751">
            <v>28304.475776175641</v>
          </cell>
          <cell r="F751">
            <v>28059.610934537915</v>
          </cell>
          <cell r="G751">
            <v>27133.474156795717</v>
          </cell>
          <cell r="H751">
            <v>26566.048983149893</v>
          </cell>
          <cell r="I751">
            <v>27369.999130752774</v>
          </cell>
          <cell r="J751">
            <v>27800.982290301028</v>
          </cell>
          <cell r="K751">
            <v>28307.692952200283</v>
          </cell>
          <cell r="L751">
            <v>28926.39760790344</v>
          </cell>
          <cell r="M751">
            <v>29585.797344146908</v>
          </cell>
          <cell r="N751">
            <v>29970.372627990044</v>
          </cell>
          <cell r="O751">
            <v>38931.040751894507</v>
          </cell>
          <cell r="P751">
            <v>47619.560268264162</v>
          </cell>
          <cell r="Q751">
            <v>36839.253951025334</v>
          </cell>
          <cell r="R751">
            <v>25626.58158902642</v>
          </cell>
          <cell r="S751">
            <v>25377.111008766922</v>
          </cell>
          <cell r="T751">
            <v>25102.605573909546</v>
          </cell>
          <cell r="U751">
            <v>48399.068335449963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CO751">
            <v>938557.3833148689</v>
          </cell>
        </row>
        <row r="752">
          <cell r="A752">
            <v>-193735.55404455916</v>
          </cell>
          <cell r="B752">
            <v>8147.8357250702829</v>
          </cell>
          <cell r="C752">
            <v>48109.301651945236</v>
          </cell>
          <cell r="D752">
            <v>50281.522691158942</v>
          </cell>
          <cell r="E752">
            <v>29275.693106591221</v>
          </cell>
          <cell r="F752">
            <v>28962.249774061798</v>
          </cell>
          <cell r="G752">
            <v>27950.380156886888</v>
          </cell>
          <cell r="H752">
            <v>27310.963298408627</v>
          </cell>
          <cell r="I752">
            <v>28086.708039269695</v>
          </cell>
          <cell r="J752">
            <v>28480.308082253061</v>
          </cell>
          <cell r="K752">
            <v>28951.537054314867</v>
          </cell>
          <cell r="L752">
            <v>29538.910176180114</v>
          </cell>
          <cell r="M752">
            <v>30168.145529404253</v>
          </cell>
          <cell r="N752">
            <v>30516.015087424406</v>
          </cell>
          <cell r="O752">
            <v>39715.103388113399</v>
          </cell>
          <cell r="P752">
            <v>48653.007223324821</v>
          </cell>
          <cell r="Q752">
            <v>37514.666539846636</v>
          </cell>
          <cell r="R752">
            <v>25935.504750201741</v>
          </cell>
          <cell r="S752">
            <v>25669.801384355698</v>
          </cell>
          <cell r="T752">
            <v>25379.04567733658</v>
          </cell>
          <cell r="U752">
            <v>49413.966533452884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CO752">
            <v>968677.77022279578</v>
          </cell>
        </row>
        <row r="753">
          <cell r="A753">
            <v>-154216.70453687504</v>
          </cell>
          <cell r="B753">
            <v>5914.4963411496574</v>
          </cell>
          <cell r="C753">
            <v>42821.934854254418</v>
          </cell>
          <cell r="D753">
            <v>40358.761561019492</v>
          </cell>
          <cell r="E753">
            <v>22904.362014916478</v>
          </cell>
          <cell r="F753">
            <v>23040.803849748962</v>
          </cell>
          <cell r="G753">
            <v>22591.354494599247</v>
          </cell>
          <cell r="H753">
            <v>22424.213866733095</v>
          </cell>
          <cell r="I753">
            <v>23384.990298545839</v>
          </cell>
          <cell r="J753">
            <v>24023.829182943329</v>
          </cell>
          <cell r="K753">
            <v>24727.823352420666</v>
          </cell>
          <cell r="L753">
            <v>25520.736027008388</v>
          </cell>
          <cell r="M753">
            <v>26347.854248850563</v>
          </cell>
          <cell r="N753">
            <v>26936.518863602549</v>
          </cell>
          <cell r="O753">
            <v>34571.535109915945</v>
          </cell>
          <cell r="P753">
            <v>41873.44047737652</v>
          </cell>
          <cell r="Q753">
            <v>33083.858838933738</v>
          </cell>
          <cell r="R753">
            <v>23908.922562986889</v>
          </cell>
          <cell r="S753">
            <v>23749.708700852454</v>
          </cell>
          <cell r="T753">
            <v>23565.55721209613</v>
          </cell>
          <cell r="U753">
            <v>42756.082410798641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CO753">
            <v>771083.52268437517</v>
          </cell>
        </row>
        <row r="754">
          <cell r="A754">
            <v>-177701.11552245441</v>
          </cell>
          <cell r="B754">
            <v>9824.0195010954048</v>
          </cell>
          <cell r="C754">
            <v>46403.84363709201</v>
          </cell>
          <cell r="D754">
            <v>48874.917614536491</v>
          </cell>
          <cell r="E754">
            <v>26690.579471803627</v>
          </cell>
          <cell r="F754">
            <v>26559.673236075891</v>
          </cell>
          <cell r="G754">
            <v>25776.000877357881</v>
          </cell>
          <cell r="H754">
            <v>25328.206099976102</v>
          </cell>
          <cell r="I754">
            <v>26179.025882498638</v>
          </cell>
          <cell r="J754">
            <v>26672.129508579274</v>
          </cell>
          <cell r="K754">
            <v>27237.800988318551</v>
          </cell>
          <cell r="L754">
            <v>27908.570043088162</v>
          </cell>
          <cell r="M754">
            <v>28618.094694481355</v>
          </cell>
          <cell r="N754">
            <v>29063.664807596098</v>
          </cell>
          <cell r="O754">
            <v>37628.144117576703</v>
          </cell>
          <cell r="P754">
            <v>45902.255428962009</v>
          </cell>
          <cell r="Q754">
            <v>35716.90383752546</v>
          </cell>
          <cell r="R754">
            <v>25113.236189863885</v>
          </cell>
          <cell r="S754">
            <v>24890.740038341792</v>
          </cell>
          <cell r="T754">
            <v>24643.238090104322</v>
          </cell>
          <cell r="U754">
            <v>46712.586433021846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CO754">
            <v>888505.577612272</v>
          </cell>
        </row>
        <row r="755">
          <cell r="A755">
            <v>-177815.43194596688</v>
          </cell>
          <cell r="B755">
            <v>7720.6630050008462</v>
          </cell>
          <cell r="C755">
            <v>44305.731153658955</v>
          </cell>
          <cell r="D755">
            <v>45238.760416975856</v>
          </cell>
          <cell r="E755">
            <v>26709.009861161903</v>
          </cell>
          <cell r="F755">
            <v>26576.802239792334</v>
          </cell>
          <cell r="G755">
            <v>25791.502964459512</v>
          </cell>
          <cell r="H755">
            <v>25342.342030667183</v>
          </cell>
          <cell r="I755">
            <v>26192.626570858309</v>
          </cell>
          <cell r="J755">
            <v>26685.02079300613</v>
          </cell>
          <cell r="K755">
            <v>27250.018951400947</v>
          </cell>
          <cell r="L755">
            <v>27920.193440618918</v>
          </cell>
          <cell r="M755">
            <v>28629.14567499853</v>
          </cell>
          <cell r="N755">
            <v>29074.019238744448</v>
          </cell>
          <cell r="O755">
            <v>37643.022949753795</v>
          </cell>
          <cell r="P755">
            <v>45921.866724154555</v>
          </cell>
          <cell r="Q755">
            <v>35729.720862716058</v>
          </cell>
          <cell r="R755">
            <v>25119.098496851206</v>
          </cell>
          <cell r="S755">
            <v>24896.29430247462</v>
          </cell>
          <cell r="T755">
            <v>24648.483979547207</v>
          </cell>
          <cell r="U755">
            <v>46731.84573612723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CO755">
            <v>889077.1597298343</v>
          </cell>
        </row>
        <row r="756">
          <cell r="A756">
            <v>-196303.56868572344</v>
          </cell>
          <cell r="B756">
            <v>5485.9022480991698</v>
          </cell>
          <cell r="C756">
            <v>47550.754032585712</v>
          </cell>
          <cell r="D756">
            <v>48561.131781435091</v>
          </cell>
          <cell r="E756">
            <v>29689.715066515477</v>
          </cell>
          <cell r="F756">
            <v>29347.037287360894</v>
          </cell>
          <cell r="G756">
            <v>28298.620465867651</v>
          </cell>
          <cell r="H756">
            <v>27628.514144260233</v>
          </cell>
          <cell r="I756">
            <v>28392.235152209803</v>
          </cell>
          <cell r="J756">
            <v>28769.899080068986</v>
          </cell>
          <cell r="K756">
            <v>29226.002499581424</v>
          </cell>
          <cell r="L756">
            <v>29800.019246266333</v>
          </cell>
          <cell r="M756">
            <v>30416.395771103787</v>
          </cell>
          <cell r="N756">
            <v>30748.617980101772</v>
          </cell>
          <cell r="O756">
            <v>40049.34284120454</v>
          </cell>
          <cell r="P756">
            <v>49093.557160411496</v>
          </cell>
          <cell r="Q756">
            <v>37802.58937135306</v>
          </cell>
          <cell r="R756">
            <v>26067.19615299115</v>
          </cell>
          <cell r="S756">
            <v>25794.572884160312</v>
          </cell>
          <cell r="T756">
            <v>25496.889819773263</v>
          </cell>
          <cell r="U756">
            <v>49846.609287964937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CO756">
            <v>981517.84342861711</v>
          </cell>
        </row>
        <row r="757">
          <cell r="A757">
            <v>-178846.40029363194</v>
          </cell>
          <cell r="B757">
            <v>9626.8364979284379</v>
          </cell>
          <cell r="C757">
            <v>46239.631944750945</v>
          </cell>
          <cell r="D757">
            <v>46291.404279247232</v>
          </cell>
          <cell r="E757">
            <v>26875.225243690467</v>
          </cell>
          <cell r="F757">
            <v>26731.28101122487</v>
          </cell>
          <cell r="G757">
            <v>25931.309307533156</v>
          </cell>
          <cell r="H757">
            <v>25469.827624245656</v>
          </cell>
          <cell r="I757">
            <v>26315.285054865992</v>
          </cell>
          <cell r="J757">
            <v>26801.281482385049</v>
          </cell>
          <cell r="K757">
            <v>27360.207258765673</v>
          </cell>
          <cell r="L757">
            <v>28025.019629002607</v>
          </cell>
          <cell r="M757">
            <v>28728.809492092951</v>
          </cell>
          <cell r="N757">
            <v>29167.401190732344</v>
          </cell>
          <cell r="O757">
            <v>37777.208437310641</v>
          </cell>
          <cell r="P757">
            <v>46098.732164647634</v>
          </cell>
          <cell r="Q757">
            <v>35845.311841480259</v>
          </cell>
          <cell r="R757">
            <v>25171.968003807779</v>
          </cell>
          <cell r="S757">
            <v>24946.385709636845</v>
          </cell>
          <cell r="T757">
            <v>24695.794294240273</v>
          </cell>
          <cell r="U757">
            <v>46905.536718491348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CO757">
            <v>894232.00146815972</v>
          </cell>
        </row>
        <row r="758">
          <cell r="A758">
            <v>-184462.82951471431</v>
          </cell>
          <cell r="B758">
            <v>9585.1300523943646</v>
          </cell>
          <cell r="C758">
            <v>48101.568372060341</v>
          </cell>
          <cell r="D758">
            <v>49109.410676919375</v>
          </cell>
          <cell r="E758">
            <v>27780.7204837155</v>
          </cell>
          <cell r="F758">
            <v>27572.838453677796</v>
          </cell>
          <cell r="G758">
            <v>26692.935435347099</v>
          </cell>
          <cell r="H758">
            <v>26164.33373072627</v>
          </cell>
          <cell r="I758">
            <v>26983.494409066669</v>
          </cell>
          <cell r="J758">
            <v>27434.63742834577</v>
          </cell>
          <cell r="K758">
            <v>27960.482554031885</v>
          </cell>
          <cell r="L758">
            <v>28596.083589313967</v>
          </cell>
          <cell r="M758">
            <v>29271.750287395582</v>
          </cell>
          <cell r="N758">
            <v>29676.120129635688</v>
          </cell>
          <cell r="O758">
            <v>38508.213705383612</v>
          </cell>
          <cell r="P758">
            <v>47062.245962558634</v>
          </cell>
          <cell r="Q758">
            <v>36475.019390015259</v>
          </cell>
          <cell r="R758">
            <v>25459.986393942927</v>
          </cell>
          <cell r="S758">
            <v>25219.269783671509</v>
          </cell>
          <cell r="T758">
            <v>24953.52774891218</v>
          </cell>
          <cell r="U758">
            <v>47851.756950175331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CO758">
            <v>922314.14757357142</v>
          </cell>
        </row>
        <row r="759">
          <cell r="A759">
            <v>-193864.76019616585</v>
          </cell>
          <cell r="B759">
            <v>3886.5362863127375</v>
          </cell>
          <cell r="C759">
            <v>47827.246792524878</v>
          </cell>
          <cell r="D759">
            <v>47922.709937431689</v>
          </cell>
          <cell r="E759">
            <v>29296.524056409442</v>
          </cell>
          <cell r="F759">
            <v>28981.60983259997</v>
          </cell>
          <cell r="G759">
            <v>27967.901392722517</v>
          </cell>
          <cell r="H759">
            <v>27326.940435794932</v>
          </cell>
          <cell r="I759">
            <v>28102.080218945586</v>
          </cell>
          <cell r="J759">
            <v>28494.878458047788</v>
          </cell>
          <cell r="K759">
            <v>28965.346408577607</v>
          </cell>
          <cell r="L759">
            <v>29552.047522655892</v>
          </cell>
          <cell r="M759">
            <v>30180.635901480404</v>
          </cell>
          <cell r="N759">
            <v>30527.718184491605</v>
          </cell>
          <cell r="O759">
            <v>39731.920189994788</v>
          </cell>
          <cell r="P759">
            <v>48675.1728921061</v>
          </cell>
          <cell r="Q759">
            <v>37529.152984130218</v>
          </cell>
          <cell r="R759">
            <v>25942.130623388512</v>
          </cell>
          <cell r="S759">
            <v>25676.079092068729</v>
          </cell>
          <cell r="T759">
            <v>25384.974844518714</v>
          </cell>
          <cell r="U759">
            <v>49435.734363135271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CO759">
            <v>969323.80098082917</v>
          </cell>
        </row>
        <row r="760">
          <cell r="A760">
            <v>-188497.67345975767</v>
          </cell>
          <cell r="B760">
            <v>5897.6988354606437</v>
          </cell>
          <cell r="C760">
            <v>49693.597008950004</v>
          </cell>
          <cell r="D760">
            <v>47192.950027023689</v>
          </cell>
          <cell r="E760">
            <v>28431.228456426361</v>
          </cell>
          <cell r="F760">
            <v>28177.413499036214</v>
          </cell>
          <cell r="G760">
            <v>27240.08780729564</v>
          </cell>
          <cell r="H760">
            <v>26663.267065096326</v>
          </cell>
          <cell r="I760">
            <v>27463.536151014981</v>
          </cell>
          <cell r="J760">
            <v>27889.640474413696</v>
          </cell>
          <cell r="K760">
            <v>28391.720453616217</v>
          </cell>
          <cell r="L760">
            <v>29006.336059663925</v>
          </cell>
          <cell r="M760">
            <v>29661.799070031462</v>
          </cell>
          <cell r="N760">
            <v>30041.583923367478</v>
          </cell>
          <cell r="O760">
            <v>39033.368045192205</v>
          </cell>
          <cell r="P760">
            <v>47754.43447957476</v>
          </cell>
          <cell r="Q760">
            <v>36927.401426597622</v>
          </cell>
          <cell r="R760">
            <v>25666.898866575124</v>
          </cell>
          <cell r="S760">
            <v>25415.309760403266</v>
          </cell>
          <cell r="T760">
            <v>25138.683517476718</v>
          </cell>
          <cell r="U760">
            <v>48531.5217655421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CO760">
            <v>942488.36729878827</v>
          </cell>
        </row>
        <row r="761">
          <cell r="A761">
            <v>-152667.5587141329</v>
          </cell>
          <cell r="B761">
            <v>10853.427481392762</v>
          </cell>
          <cell r="C761">
            <v>39374.766768812566</v>
          </cell>
          <cell r="D761">
            <v>42421.604193259263</v>
          </cell>
          <cell r="E761">
            <v>22654.604720133546</v>
          </cell>
          <cell r="F761">
            <v>22808.682132327413</v>
          </cell>
          <cell r="G761">
            <v>22381.279749961803</v>
          </cell>
          <cell r="H761">
            <v>22232.652433058283</v>
          </cell>
          <cell r="I761">
            <v>23200.68213956627</v>
          </cell>
          <cell r="J761">
            <v>23849.134429502556</v>
          </cell>
          <cell r="K761">
            <v>24562.253035489419</v>
          </cell>
          <cell r="L761">
            <v>25363.22289654566</v>
          </cell>
          <cell r="M761">
            <v>26198.098161498361</v>
          </cell>
          <cell r="N761">
            <v>26796.201984651445</v>
          </cell>
          <cell r="O761">
            <v>34369.906332473685</v>
          </cell>
          <cell r="P761">
            <v>41607.68027344023</v>
          </cell>
          <cell r="Q761">
            <v>32910.170400966643</v>
          </cell>
          <cell r="R761">
            <v>23829.480186275992</v>
          </cell>
          <cell r="S761">
            <v>23674.440731339593</v>
          </cell>
          <cell r="T761">
            <v>23494.468146611704</v>
          </cell>
          <cell r="U761">
            <v>42495.092187009635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CO761">
            <v>763337.79357066448</v>
          </cell>
        </row>
        <row r="762">
          <cell r="A762">
            <v>-188267.30090735605</v>
          </cell>
          <cell r="B762">
            <v>7196.325868073036</v>
          </cell>
          <cell r="C762">
            <v>47240.386936462543</v>
          </cell>
          <cell r="D762">
            <v>46198.519634875774</v>
          </cell>
          <cell r="E762">
            <v>28394.087197911198</v>
          </cell>
          <cell r="F762">
            <v>28142.89481672422</v>
          </cell>
          <cell r="G762">
            <v>27208.847717171833</v>
          </cell>
          <cell r="H762">
            <v>26634.780078416763</v>
          </cell>
          <cell r="I762">
            <v>27436.127794494081</v>
          </cell>
          <cell r="J762">
            <v>27863.661721703284</v>
          </cell>
          <cell r="K762">
            <v>28367.098590423309</v>
          </cell>
          <cell r="L762">
            <v>28982.912375870641</v>
          </cell>
          <cell r="M762">
            <v>29639.528931498018</v>
          </cell>
          <cell r="N762">
            <v>30020.717483891887</v>
          </cell>
          <cell r="O762">
            <v>39003.383949818381</v>
          </cell>
          <cell r="P762">
            <v>47714.913437973133</v>
          </cell>
          <cell r="Q762">
            <v>36901.57232246179</v>
          </cell>
          <cell r="R762">
            <v>25655.085038061996</v>
          </cell>
          <cell r="S762">
            <v>25404.116705497647</v>
          </cell>
          <cell r="T762">
            <v>25128.111904899575</v>
          </cell>
          <cell r="U762">
            <v>48492.710064846673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CO762">
            <v>941336.50453678018</v>
          </cell>
        </row>
        <row r="763">
          <cell r="A763">
            <v>-200625.21932437932</v>
          </cell>
          <cell r="B763">
            <v>8727.5486389819998</v>
          </cell>
          <cell r="C763">
            <v>47496.02522114513</v>
          </cell>
          <cell r="D763">
            <v>49504.184048738665</v>
          </cell>
          <cell r="E763">
            <v>30386.462755895234</v>
          </cell>
          <cell r="F763">
            <v>29994.587023230401</v>
          </cell>
          <cell r="G763">
            <v>28884.665782584096</v>
          </cell>
          <cell r="H763">
            <v>28162.912894867768</v>
          </cell>
          <cell r="I763">
            <v>28906.399449250443</v>
          </cell>
          <cell r="J763">
            <v>29257.244868757065</v>
          </cell>
          <cell r="K763">
            <v>29687.893856356357</v>
          </cell>
          <cell r="L763">
            <v>30239.433477559171</v>
          </cell>
          <cell r="M763">
            <v>30834.170186557101</v>
          </cell>
          <cell r="N763">
            <v>31140.059844793199</v>
          </cell>
          <cell r="O763">
            <v>40611.826451212459</v>
          </cell>
          <cell r="P763">
            <v>49834.948150342505</v>
          </cell>
          <cell r="Q763">
            <v>38287.127842714333</v>
          </cell>
          <cell r="R763">
            <v>26288.816476274194</v>
          </cell>
          <cell r="S763">
            <v>26004.547867625544</v>
          </cell>
          <cell r="T763">
            <v>25695.206918616939</v>
          </cell>
          <cell r="U763">
            <v>50574.693468785175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CO763">
            <v>1003126.0966218965</v>
          </cell>
        </row>
        <row r="764">
          <cell r="A764">
            <v>-158108.20752737275</v>
          </cell>
          <cell r="B764">
            <v>10471.251475632627</v>
          </cell>
          <cell r="C764">
            <v>41520.74766470147</v>
          </cell>
          <cell r="D764">
            <v>41812.695224230119</v>
          </cell>
          <cell r="E764">
            <v>23531.7601883346</v>
          </cell>
          <cell r="F764">
            <v>23623.900898615422</v>
          </cell>
          <cell r="G764">
            <v>23119.0688549806</v>
          </cell>
          <cell r="H764">
            <v>22905.42220817216</v>
          </cell>
          <cell r="I764">
            <v>23847.978186008215</v>
          </cell>
          <cell r="J764">
            <v>24462.6678935788</v>
          </cell>
          <cell r="K764">
            <v>25143.741191798355</v>
          </cell>
          <cell r="L764">
            <v>25916.413960770195</v>
          </cell>
          <cell r="M764">
            <v>26724.046246544065</v>
          </cell>
          <cell r="N764">
            <v>27288.999273154201</v>
          </cell>
          <cell r="O764">
            <v>35078.032935277515</v>
          </cell>
          <cell r="P764">
            <v>42541.038461498145</v>
          </cell>
          <cell r="Q764">
            <v>33520.169653474804</v>
          </cell>
          <cell r="R764">
            <v>24108.484309856562</v>
          </cell>
          <cell r="S764">
            <v>23938.784205655153</v>
          </cell>
          <cell r="T764">
            <v>23744.135178652097</v>
          </cell>
          <cell r="U764">
            <v>43411.698054889304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CO764">
            <v>790541.03763686365</v>
          </cell>
        </row>
        <row r="765">
          <cell r="A765">
            <v>-155218.59307429378</v>
          </cell>
          <cell r="B765">
            <v>8319.9963508186484</v>
          </cell>
          <cell r="C765">
            <v>39726.334382952409</v>
          </cell>
          <cell r="D765">
            <v>43971.542094054486</v>
          </cell>
          <cell r="E765">
            <v>23065.889075252715</v>
          </cell>
          <cell r="F765">
            <v>23190.925345450945</v>
          </cell>
          <cell r="G765">
            <v>22727.217416968451</v>
          </cell>
          <cell r="H765">
            <v>22548.103562456068</v>
          </cell>
          <cell r="I765">
            <v>23504.189039635115</v>
          </cell>
          <cell r="J765">
            <v>24136.810587566382</v>
          </cell>
          <cell r="K765">
            <v>24834.903654504022</v>
          </cell>
          <cell r="L765">
            <v>25622.605455687655</v>
          </cell>
          <cell r="M765">
            <v>26444.706917672331</v>
          </cell>
          <cell r="N765">
            <v>27027.266855536996</v>
          </cell>
          <cell r="O765">
            <v>34701.935720347552</v>
          </cell>
          <cell r="P765">
            <v>42045.317196867276</v>
          </cell>
          <cell r="Q765">
            <v>33196.189423005751</v>
          </cell>
          <cell r="R765">
            <v>23960.300816372284</v>
          </cell>
          <cell r="S765">
            <v>23798.387214380826</v>
          </cell>
          <cell r="T765">
            <v>23611.533077504646</v>
          </cell>
          <cell r="U765">
            <v>42924.874211902381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CO765">
            <v>776092.9653714688</v>
          </cell>
        </row>
        <row r="766">
          <cell r="A766">
            <v>-156281.75269584844</v>
          </cell>
          <cell r="B766">
            <v>8447.3923399635605</v>
          </cell>
          <cell r="C766">
            <v>42944.262196539989</v>
          </cell>
          <cell r="D766">
            <v>42626.748524386261</v>
          </cell>
          <cell r="E766">
            <v>23237.29441818699</v>
          </cell>
          <cell r="F766">
            <v>23350.227609721631</v>
          </cell>
          <cell r="G766">
            <v>22871.389116448467</v>
          </cell>
          <cell r="H766">
            <v>22679.569805556166</v>
          </cell>
          <cell r="I766">
            <v>23630.677450005373</v>
          </cell>
          <cell r="J766">
            <v>24256.701436593576</v>
          </cell>
          <cell r="K766">
            <v>24948.53251558679</v>
          </cell>
          <cell r="L766">
            <v>25730.704769331445</v>
          </cell>
          <cell r="M766">
            <v>26547.482668552148</v>
          </cell>
          <cell r="N766">
            <v>27123.564594415628</v>
          </cell>
          <cell r="O766">
            <v>34840.311056983424</v>
          </cell>
          <cell r="P766">
            <v>42227.705138462705</v>
          </cell>
          <cell r="Q766">
            <v>33315.389650167359</v>
          </cell>
          <cell r="R766">
            <v>24014.821137131868</v>
          </cell>
          <cell r="S766">
            <v>23850.042691100723</v>
          </cell>
          <cell r="T766">
            <v>23660.320624065738</v>
          </cell>
          <cell r="U766">
            <v>43103.988575108524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CO766">
            <v>781408.76347924222</v>
          </cell>
        </row>
        <row r="767">
          <cell r="A767">
            <v>-156520.36667939898</v>
          </cell>
          <cell r="B767">
            <v>10061.349712812182</v>
          </cell>
          <cell r="C767">
            <v>44079.942941251706</v>
          </cell>
          <cell r="D767">
            <v>45281.723261784442</v>
          </cell>
          <cell r="E767">
            <v>23275.764381539644</v>
          </cell>
          <cell r="F767">
            <v>23385.981175880122</v>
          </cell>
          <cell r="G767">
            <v>22903.746800873945</v>
          </cell>
          <cell r="H767">
            <v>22709.075896017639</v>
          </cell>
          <cell r="I767">
            <v>23659.066323001869</v>
          </cell>
          <cell r="J767">
            <v>24283.609562614947</v>
          </cell>
          <cell r="K767">
            <v>24974.03521023348</v>
          </cell>
          <cell r="L767">
            <v>25754.966420474608</v>
          </cell>
          <cell r="M767">
            <v>26570.549507089541</v>
          </cell>
          <cell r="N767">
            <v>27145.177517456461</v>
          </cell>
          <cell r="O767">
            <v>34871.367814247766</v>
          </cell>
          <cell r="P767">
            <v>42268.640020124214</v>
          </cell>
          <cell r="Q767">
            <v>33342.142774031876</v>
          </cell>
          <cell r="R767">
            <v>24027.057597826119</v>
          </cell>
          <cell r="S767">
            <v>23861.636170407488</v>
          </cell>
          <cell r="T767">
            <v>23671.270429341093</v>
          </cell>
          <cell r="U767">
            <v>43144.188739645557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CO767">
            <v>782601.83339699486</v>
          </cell>
        </row>
        <row r="768">
          <cell r="A768">
            <v>-158367.6708893358</v>
          </cell>
          <cell r="B768">
            <v>9318.9254301005712</v>
          </cell>
          <cell r="C768">
            <v>39982.338718845102</v>
          </cell>
          <cell r="D768">
            <v>42709.585689918589</v>
          </cell>
          <cell r="E768">
            <v>23573.591542379967</v>
          </cell>
          <cell r="F768">
            <v>23662.778504779431</v>
          </cell>
          <cell r="G768">
            <v>23154.253857390846</v>
          </cell>
          <cell r="H768">
            <v>22937.50645284052</v>
          </cell>
          <cell r="I768">
            <v>23878.847594080726</v>
          </cell>
          <cell r="J768">
            <v>24491.927171420648</v>
          </cell>
          <cell r="K768">
            <v>25171.472235862449</v>
          </cell>
          <cell r="L768">
            <v>25942.795522649765</v>
          </cell>
          <cell r="M768">
            <v>26749.128596654919</v>
          </cell>
          <cell r="N768">
            <v>27312.500668967528</v>
          </cell>
          <cell r="O768">
            <v>35111.803339390259</v>
          </cell>
          <cell r="P768">
            <v>42585.5501110646</v>
          </cell>
          <cell r="Q768">
            <v>33549.260385533278</v>
          </cell>
          <cell r="R768">
            <v>24121.789956001092</v>
          </cell>
          <cell r="S768">
            <v>23951.390688615691</v>
          </cell>
          <cell r="T768">
            <v>23756.041745263632</v>
          </cell>
          <cell r="U768">
            <v>43455.410789939924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CO768">
            <v>791838.354446679</v>
          </cell>
        </row>
        <row r="769">
          <cell r="A769">
            <v>-171491.11299640956</v>
          </cell>
          <cell r="B769">
            <v>8284.590588023013</v>
          </cell>
          <cell r="C769">
            <v>42395.015406294042</v>
          </cell>
          <cell r="D769">
            <v>44912.985977695746</v>
          </cell>
          <cell r="E769">
            <v>25689.386808898002</v>
          </cell>
          <cell r="F769">
            <v>25629.175648066004</v>
          </cell>
          <cell r="G769">
            <v>24933.882158960609</v>
          </cell>
          <cell r="H769">
            <v>24560.30099411132</v>
          </cell>
          <cell r="I769">
            <v>25440.196705779716</v>
          </cell>
          <cell r="J769">
            <v>25971.837228648372</v>
          </cell>
          <cell r="K769">
            <v>26574.085493439343</v>
          </cell>
          <cell r="L769">
            <v>27277.153088209554</v>
          </cell>
          <cell r="M769">
            <v>28017.773106226385</v>
          </cell>
          <cell r="N769">
            <v>28501.181818621917</v>
          </cell>
          <cell r="O769">
            <v>36819.882429840087</v>
          </cell>
          <cell r="P769">
            <v>44836.912506728382</v>
          </cell>
          <cell r="Q769">
            <v>35020.645536540833</v>
          </cell>
          <cell r="R769">
            <v>24794.778525771355</v>
          </cell>
          <cell r="S769">
            <v>24589.016163195207</v>
          </cell>
          <cell r="T769">
            <v>24358.266030178624</v>
          </cell>
          <cell r="U769">
            <v>45666.364750587498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CO769">
            <v>857455.56498204777</v>
          </cell>
        </row>
        <row r="770">
          <cell r="A770">
            <v>-165049.70735044277</v>
          </cell>
          <cell r="B770">
            <v>9902.1471539648337</v>
          </cell>
          <cell r="C770">
            <v>41367.646432182461</v>
          </cell>
          <cell r="D770">
            <v>42002.054823948565</v>
          </cell>
          <cell r="E770">
            <v>24650.886736716966</v>
          </cell>
          <cell r="F770">
            <v>24664.004959032296</v>
          </cell>
          <cell r="G770">
            <v>24060.383598451393</v>
          </cell>
          <cell r="H770">
            <v>23763.781465538013</v>
          </cell>
          <cell r="I770">
            <v>24673.836561743839</v>
          </cell>
          <cell r="J770">
            <v>25245.44998051849</v>
          </cell>
          <cell r="K770">
            <v>25885.637989899493</v>
          </cell>
          <cell r="L770">
            <v>26622.20766410455</v>
          </cell>
          <cell r="M770">
            <v>27395.081754368861</v>
          </cell>
          <cell r="N770">
            <v>27917.739044526017</v>
          </cell>
          <cell r="O770">
            <v>35981.50251341176</v>
          </cell>
          <cell r="P770">
            <v>43731.871746215547</v>
          </cell>
          <cell r="Q770">
            <v>34298.442585381985</v>
          </cell>
          <cell r="R770">
            <v>24464.454184213682</v>
          </cell>
          <cell r="S770">
            <v>24276.049161210642</v>
          </cell>
          <cell r="T770">
            <v>24062.675065754869</v>
          </cell>
          <cell r="U770">
            <v>44581.157744004071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CO770">
            <v>825248.53675221372</v>
          </cell>
        </row>
        <row r="771">
          <cell r="A771">
            <v>-170328.64892021893</v>
          </cell>
          <cell r="B771">
            <v>8703.0674820775093</v>
          </cell>
          <cell r="C771">
            <v>45702.768650189071</v>
          </cell>
          <cell r="D771">
            <v>46925.156513572409</v>
          </cell>
          <cell r="E771">
            <v>25501.971345040671</v>
          </cell>
          <cell r="F771">
            <v>25454.993751278293</v>
          </cell>
          <cell r="G771">
            <v>24776.24409779744</v>
          </cell>
          <cell r="H771">
            <v>24416.555142841862</v>
          </cell>
          <cell r="I771">
            <v>25301.893641847797</v>
          </cell>
          <cell r="J771">
            <v>25840.747971463788</v>
          </cell>
          <cell r="K771">
            <v>26449.84312536096</v>
          </cell>
          <cell r="L771">
            <v>27158.956755105755</v>
          </cell>
          <cell r="M771">
            <v>27905.397583417529</v>
          </cell>
          <cell r="N771">
            <v>28395.889386709321</v>
          </cell>
          <cell r="O771">
            <v>36668.582140957027</v>
          </cell>
          <cell r="P771">
            <v>44637.488614269925</v>
          </cell>
          <cell r="Q771">
            <v>34890.311408776834</v>
          </cell>
          <cell r="R771">
            <v>24735.165732903319</v>
          </cell>
          <cell r="S771">
            <v>24532.535805205582</v>
          </cell>
          <cell r="T771">
            <v>24304.921481445832</v>
          </cell>
          <cell r="U771">
            <v>45470.520205201174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CO771">
            <v>851643.24460109463</v>
          </cell>
        </row>
        <row r="772">
          <cell r="A772">
            <v>-184512.19990519196</v>
          </cell>
          <cell r="B772">
            <v>6679.2562937187322</v>
          </cell>
          <cell r="C772">
            <v>47336.489757569856</v>
          </cell>
          <cell r="D772">
            <v>48559.067278654533</v>
          </cell>
          <cell r="E772">
            <v>27788.680105712985</v>
          </cell>
          <cell r="F772">
            <v>27580.23603992135</v>
          </cell>
          <cell r="G772">
            <v>26699.630397189787</v>
          </cell>
          <cell r="H772">
            <v>26170.438683947585</v>
          </cell>
          <cell r="I772">
            <v>26989.368204576211</v>
          </cell>
          <cell r="J772">
            <v>27440.204850124363</v>
          </cell>
          <cell r="K772">
            <v>27965.759185242685</v>
          </cell>
          <cell r="L772">
            <v>28601.103442604668</v>
          </cell>
          <cell r="M772">
            <v>29276.522928163467</v>
          </cell>
          <cell r="N772">
            <v>29680.591948235655</v>
          </cell>
          <cell r="O772">
            <v>38514.639499087316</v>
          </cell>
          <cell r="P772">
            <v>47070.715588109058</v>
          </cell>
          <cell r="Q772">
            <v>36480.554741095752</v>
          </cell>
          <cell r="R772">
            <v>25462.518177007543</v>
          </cell>
          <cell r="S772">
            <v>25221.668530768569</v>
          </cell>
          <cell r="T772">
            <v>24955.793316730356</v>
          </cell>
          <cell r="U772">
            <v>47860.074559189758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CO772">
            <v>922560.99952595972</v>
          </cell>
        </row>
        <row r="773">
          <cell r="A773">
            <v>-162218.52959696308</v>
          </cell>
          <cell r="B773">
            <v>7829.4878206824651</v>
          </cell>
          <cell r="C773">
            <v>41062.682316247388</v>
          </cell>
          <cell r="D773">
            <v>43486.801473028943</v>
          </cell>
          <cell r="E773">
            <v>24194.436939429921</v>
          </cell>
          <cell r="F773">
            <v>24239.785474452074</v>
          </cell>
          <cell r="G773">
            <v>23676.456575665965</v>
          </cell>
          <cell r="H773">
            <v>23413.688878072884</v>
          </cell>
          <cell r="I773">
            <v>24336.999866432401</v>
          </cell>
          <cell r="J773">
            <v>24926.182489795414</v>
          </cell>
          <cell r="K773">
            <v>25583.046076955812</v>
          </cell>
          <cell r="L773">
            <v>26334.340851116162</v>
          </cell>
          <cell r="M773">
            <v>27121.391507308013</v>
          </cell>
          <cell r="N773">
            <v>27661.299643991922</v>
          </cell>
          <cell r="O773">
            <v>35613.011115910325</v>
          </cell>
          <cell r="P773">
            <v>43246.175457268066</v>
          </cell>
          <cell r="Q773">
            <v>33981.014210086483</v>
          </cell>
          <cell r="R773">
            <v>24319.267406877902</v>
          </cell>
          <cell r="S773">
            <v>24138.491419579121</v>
          </cell>
          <cell r="T773">
            <v>23932.754578115557</v>
          </cell>
          <cell r="U773">
            <v>44104.178944060812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CO773">
            <v>811092.6479848153</v>
          </cell>
        </row>
        <row r="774">
          <cell r="A774">
            <v>-197478.274198809</v>
          </cell>
          <cell r="B774">
            <v>7929.5282360538986</v>
          </cell>
          <cell r="C774">
            <v>51163.588638864661</v>
          </cell>
          <cell r="D774">
            <v>49964.182494495995</v>
          </cell>
          <cell r="E774">
            <v>29879.104126478589</v>
          </cell>
          <cell r="F774">
            <v>29523.053422936246</v>
          </cell>
          <cell r="G774">
            <v>28457.918549407128</v>
          </cell>
          <cell r="H774">
            <v>27773.77372468746</v>
          </cell>
          <cell r="I774">
            <v>28531.994629517569</v>
          </cell>
          <cell r="J774">
            <v>28902.368784961473</v>
          </cell>
          <cell r="K774">
            <v>29351.553213560255</v>
          </cell>
          <cell r="L774">
            <v>29919.460256932616</v>
          </cell>
          <cell r="M774">
            <v>30529.954674886852</v>
          </cell>
          <cell r="N774">
            <v>30855.019203836113</v>
          </cell>
          <cell r="O774">
            <v>40202.2364119587</v>
          </cell>
          <cell r="P774">
            <v>49295.08110485848</v>
          </cell>
          <cell r="Q774">
            <v>37934.295994863722</v>
          </cell>
          <cell r="R774">
            <v>26127.436703961066</v>
          </cell>
          <cell r="S774">
            <v>25851.648013852726</v>
          </cell>
          <cell r="T774">
            <v>25550.796118275743</v>
          </cell>
          <cell r="U774">
            <v>50044.516192690324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CO774">
            <v>987391.37099404493</v>
          </cell>
        </row>
        <row r="775">
          <cell r="A775">
            <v>-190437.52911013694</v>
          </cell>
          <cell r="B775">
            <v>4485.4240683456592</v>
          </cell>
          <cell r="C775">
            <v>44749.118329099991</v>
          </cell>
          <cell r="D775">
            <v>47402.405447547062</v>
          </cell>
          <cell r="E775">
            <v>28743.97699978215</v>
          </cell>
          <cell r="F775">
            <v>28468.078598799773</v>
          </cell>
          <cell r="G775">
            <v>27503.145470689808</v>
          </cell>
          <cell r="H775">
            <v>26903.142178241527</v>
          </cell>
          <cell r="I775">
            <v>27694.328642179396</v>
          </cell>
          <cell r="J775">
            <v>28108.39496451951</v>
          </cell>
          <cell r="K775">
            <v>28599.049234496117</v>
          </cell>
          <cell r="L775">
            <v>29203.575552325761</v>
          </cell>
          <cell r="M775">
            <v>29849.32511694319</v>
          </cell>
          <cell r="N775">
            <v>30217.290100591606</v>
          </cell>
          <cell r="O775">
            <v>39285.84958531482</v>
          </cell>
          <cell r="P775">
            <v>48087.222023318696</v>
          </cell>
          <cell r="Q775">
            <v>37144.895798560283</v>
          </cell>
          <cell r="R775">
            <v>25766.377392792376</v>
          </cell>
          <cell r="S775">
            <v>25509.561052830679</v>
          </cell>
          <cell r="T775">
            <v>25227.70194513895</v>
          </cell>
          <cell r="U775">
            <v>48858.336293186498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CO775">
            <v>952187.64555068465</v>
          </cell>
        </row>
        <row r="776">
          <cell r="A776">
            <v>-177405.85687975225</v>
          </cell>
          <cell r="B776">
            <v>6989.0843655555072</v>
          </cell>
          <cell r="C776">
            <v>42912.648142595077</v>
          </cell>
          <cell r="D776">
            <v>45896.983505896933</v>
          </cell>
          <cell r="E776">
            <v>26642.977110050546</v>
          </cell>
          <cell r="F776">
            <v>26515.432118021352</v>
          </cell>
          <cell r="G776">
            <v>25735.961790619098</v>
          </cell>
          <cell r="H776">
            <v>25291.695548115546</v>
          </cell>
          <cell r="I776">
            <v>26143.897764757668</v>
          </cell>
          <cell r="J776">
            <v>26638.833652869012</v>
          </cell>
          <cell r="K776">
            <v>27206.244199841211</v>
          </cell>
          <cell r="L776">
            <v>27878.548909876801</v>
          </cell>
          <cell r="M776">
            <v>28589.552010869054</v>
          </cell>
          <cell r="N776">
            <v>29036.9211850016</v>
          </cell>
          <cell r="O776">
            <v>37589.714785564574</v>
          </cell>
          <cell r="P776">
            <v>45851.603001058524</v>
          </cell>
          <cell r="Q776">
            <v>35683.799779989815</v>
          </cell>
          <cell r="R776">
            <v>25098.094911375883</v>
          </cell>
          <cell r="S776">
            <v>24876.394378823417</v>
          </cell>
          <cell r="T776">
            <v>24629.688906626681</v>
          </cell>
          <cell r="U776">
            <v>46662.843137004704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CO776">
            <v>887029.28439876123</v>
          </cell>
        </row>
        <row r="777">
          <cell r="A777">
            <v>-177898.79973555787</v>
          </cell>
          <cell r="B777">
            <v>4664.2600866596986</v>
          </cell>
          <cell r="C777">
            <v>41933.844386084937</v>
          </cell>
          <cell r="D777">
            <v>42878.989148366512</v>
          </cell>
          <cell r="E777">
            <v>26722.450631742926</v>
          </cell>
          <cell r="F777">
            <v>26589.293946004524</v>
          </cell>
          <cell r="G777">
            <v>25802.80820561383</v>
          </cell>
          <cell r="H777">
            <v>25352.650971931398</v>
          </cell>
          <cell r="I777">
            <v>26202.545174770275</v>
          </cell>
          <cell r="J777">
            <v>26694.42204835196</v>
          </cell>
          <cell r="K777">
            <v>27258.929172208911</v>
          </cell>
          <cell r="L777">
            <v>27928.670061299294</v>
          </cell>
          <cell r="M777">
            <v>28637.204847864712</v>
          </cell>
          <cell r="N777">
            <v>29081.570437520342</v>
          </cell>
          <cell r="O777">
            <v>37653.873668418441</v>
          </cell>
          <cell r="P777">
            <v>45936.168696530578</v>
          </cell>
          <cell r="Q777">
            <v>35739.067962865134</v>
          </cell>
          <cell r="R777">
            <v>25123.373714360641</v>
          </cell>
          <cell r="S777">
            <v>24900.344872894188</v>
          </cell>
          <cell r="T777">
            <v>24652.309660878425</v>
          </cell>
          <cell r="U777">
            <v>46745.891010460735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CO777">
            <v>889493.99867778935</v>
          </cell>
        </row>
        <row r="778">
          <cell r="A778">
            <v>-181157.53514001117</v>
          </cell>
          <cell r="B778">
            <v>8365.7110582693713</v>
          </cell>
          <cell r="C778">
            <v>48620.266506985208</v>
          </cell>
          <cell r="D778">
            <v>49871.849246070269</v>
          </cell>
          <cell r="E778">
            <v>27247.832378949439</v>
          </cell>
          <cell r="F778">
            <v>27077.578036242587</v>
          </cell>
          <cell r="G778">
            <v>26244.714963442668</v>
          </cell>
          <cell r="H778">
            <v>25755.613699441834</v>
          </cell>
          <cell r="I778">
            <v>26590.250137195093</v>
          </cell>
          <cell r="J778">
            <v>27061.904547192215</v>
          </cell>
          <cell r="K778">
            <v>27607.217787644498</v>
          </cell>
          <cell r="L778">
            <v>28260.009827620786</v>
          </cell>
          <cell r="M778">
            <v>28952.227137388712</v>
          </cell>
          <cell r="N778">
            <v>29376.736699190107</v>
          </cell>
          <cell r="O778">
            <v>38078.013749979495</v>
          </cell>
          <cell r="P778">
            <v>46495.213670185003</v>
          </cell>
          <cell r="Q778">
            <v>36104.433607492087</v>
          </cell>
          <cell r="R778">
            <v>25290.486249411275</v>
          </cell>
          <cell r="S778">
            <v>25058.676253628124</v>
          </cell>
          <cell r="T778">
            <v>24801.850427901561</v>
          </cell>
          <cell r="U778">
            <v>47294.902000899834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CO778">
            <v>905787.67570005578</v>
          </cell>
        </row>
        <row r="779">
          <cell r="A779">
            <v>-196165.70376492897</v>
          </cell>
          <cell r="B779">
            <v>5702.7519760071591</v>
          </cell>
          <cell r="C779">
            <v>47773.670478426691</v>
          </cell>
          <cell r="D779">
            <v>49116.201393133117</v>
          </cell>
          <cell r="E779">
            <v>29667.488127541932</v>
          </cell>
          <cell r="F779">
            <v>29326.379811662227</v>
          </cell>
          <cell r="G779">
            <v>28279.925041844224</v>
          </cell>
          <cell r="H779">
            <v>27611.466296670216</v>
          </cell>
          <cell r="I779">
            <v>28375.832803659752</v>
          </cell>
          <cell r="J779">
            <v>28754.352268404946</v>
          </cell>
          <cell r="K779">
            <v>29211.267709418746</v>
          </cell>
          <cell r="L779">
            <v>29786.001498590951</v>
          </cell>
          <cell r="M779">
            <v>30403.068354912262</v>
          </cell>
          <cell r="N779">
            <v>30736.130598269308</v>
          </cell>
          <cell r="O779">
            <v>40031.399058880153</v>
          </cell>
          <cell r="P779">
            <v>49069.906056087995</v>
          </cell>
          <cell r="Q779">
            <v>37787.132115882472</v>
          </cell>
          <cell r="R779">
            <v>26060.126245941603</v>
          </cell>
          <cell r="S779">
            <v>25787.874474944721</v>
          </cell>
          <cell r="T779">
            <v>25490.563308583405</v>
          </cell>
          <cell r="U779">
            <v>49823.382683985779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CO779">
            <v>980828.51882464474</v>
          </cell>
        </row>
        <row r="780">
          <cell r="A780">
            <v>-189168.31432562813</v>
          </cell>
          <cell r="B780">
            <v>9411.5666110176389</v>
          </cell>
          <cell r="C780">
            <v>47579.836139551437</v>
          </cell>
          <cell r="D780">
            <v>48177.529863629781</v>
          </cell>
          <cell r="E780">
            <v>28539.350910730966</v>
          </cell>
          <cell r="F780">
            <v>28277.901333863556</v>
          </cell>
          <cell r="G780">
            <v>27331.03128503215</v>
          </cell>
          <cell r="H780">
            <v>26746.195943618368</v>
          </cell>
          <cell r="I780">
            <v>27543.325013697016</v>
          </cell>
          <cell r="J780">
            <v>27965.267596786936</v>
          </cell>
          <cell r="K780">
            <v>28463.39751530996</v>
          </cell>
          <cell r="L780">
            <v>29074.525083995024</v>
          </cell>
          <cell r="M780">
            <v>29726.629992089758</v>
          </cell>
          <cell r="N780">
            <v>30102.328516816619</v>
          </cell>
          <cell r="O780">
            <v>39120.655178464738</v>
          </cell>
          <cell r="P780">
            <v>47869.484754807119</v>
          </cell>
          <cell r="Q780">
            <v>37002.592904843128</v>
          </cell>
          <cell r="R780">
            <v>25701.290273453706</v>
          </cell>
          <cell r="S780">
            <v>25447.894024263631</v>
          </cell>
          <cell r="T780">
            <v>25169.458691595508</v>
          </cell>
          <cell r="U780">
            <v>48644.507068214385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CO780">
            <v>945841.57162814063</v>
          </cell>
        </row>
        <row r="781">
          <cell r="A781">
            <v>-167272.25924802793</v>
          </cell>
          <cell r="B781">
            <v>7453.4225671669774</v>
          </cell>
          <cell r="C781">
            <v>43964.841360094579</v>
          </cell>
          <cell r="D781">
            <v>42353.09796585876</v>
          </cell>
          <cell r="E781">
            <v>25009.212299944586</v>
          </cell>
          <cell r="F781">
            <v>24997.028846100853</v>
          </cell>
          <cell r="G781">
            <v>24361.7768020316</v>
          </cell>
          <cell r="H781">
            <v>24038.613712875696</v>
          </cell>
          <cell r="I781">
            <v>24938.262571527375</v>
          </cell>
          <cell r="J781">
            <v>25496.083684626756</v>
          </cell>
          <cell r="K781">
            <v>26123.180909795963</v>
          </cell>
          <cell r="L781">
            <v>26848.190978176848</v>
          </cell>
          <cell r="M781">
            <v>27609.936076817452</v>
          </cell>
          <cell r="N781">
            <v>28119.050981077009</v>
          </cell>
          <cell r="O781">
            <v>36270.778329370012</v>
          </cell>
          <cell r="P781">
            <v>44113.1566045484</v>
          </cell>
          <cell r="Q781">
            <v>34547.632533626413</v>
          </cell>
          <cell r="R781">
            <v>24578.429771608564</v>
          </cell>
          <cell r="S781">
            <v>24384.035747116461</v>
          </cell>
          <cell r="T781">
            <v>24164.666198590974</v>
          </cell>
          <cell r="U781">
            <v>44955.599135265249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CO781">
            <v>836361.29624013964</v>
          </cell>
        </row>
        <row r="782">
          <cell r="A782">
            <v>-164369.22318100586</v>
          </cell>
          <cell r="B782">
            <v>10370.157622399005</v>
          </cell>
          <cell r="C782">
            <v>42691.986364417084</v>
          </cell>
          <cell r="D782">
            <v>42291.539062836033</v>
          </cell>
          <cell r="E782">
            <v>24541.177319562179</v>
          </cell>
          <cell r="F782">
            <v>24562.042218166265</v>
          </cell>
          <cell r="G782">
            <v>23968.105301582465</v>
          </cell>
          <cell r="H782">
            <v>23679.635401831867</v>
          </cell>
          <cell r="I782">
            <v>24592.876601330536</v>
          </cell>
          <cell r="J782">
            <v>25168.71284418508</v>
          </cell>
          <cell r="K782">
            <v>25812.90889109797</v>
          </cell>
          <cell r="L782">
            <v>26553.017798189474</v>
          </cell>
          <cell r="M782">
            <v>27329.299279133847</v>
          </cell>
          <cell r="N782">
            <v>27856.102874819371</v>
          </cell>
          <cell r="O782">
            <v>35892.934226851416</v>
          </cell>
          <cell r="P782">
            <v>43615.132825327724</v>
          </cell>
          <cell r="Q782">
            <v>34222.147487324932</v>
          </cell>
          <cell r="R782">
            <v>24429.557998883385</v>
          </cell>
          <cell r="S782">
            <v>24242.986643165408</v>
          </cell>
          <cell r="T782">
            <v>24031.448190290976</v>
          </cell>
          <cell r="U782">
            <v>44466.514104225527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CO782">
            <v>821846.11590502923</v>
          </cell>
        </row>
        <row r="783">
          <cell r="A783">
            <v>-178838.65279532433</v>
          </cell>
          <cell r="B783">
            <v>6926.2589719378957</v>
          </cell>
          <cell r="C783">
            <v>45505.018933496322</v>
          </cell>
          <cell r="D783">
            <v>45905.061553473904</v>
          </cell>
          <cell r="E783">
            <v>26873.976171982576</v>
          </cell>
          <cell r="F783">
            <v>26730.120137544429</v>
          </cell>
          <cell r="G783">
            <v>25930.258693895143</v>
          </cell>
          <cell r="H783">
            <v>25468.869598305515</v>
          </cell>
          <cell r="I783">
            <v>26314.363303582999</v>
          </cell>
          <cell r="J783">
            <v>26800.407809108612</v>
          </cell>
          <cell r="K783">
            <v>27359.379218092326</v>
          </cell>
          <cell r="L783">
            <v>28024.231883463239</v>
          </cell>
          <cell r="M783">
            <v>28728.060540627965</v>
          </cell>
          <cell r="N783">
            <v>29166.699446089406</v>
          </cell>
          <cell r="O783">
            <v>37776.200063154334</v>
          </cell>
          <cell r="P783">
            <v>46097.403060117882</v>
          </cell>
          <cell r="Q783">
            <v>35844.443200930466</v>
          </cell>
          <cell r="R783">
            <v>25171.570701197401</v>
          </cell>
          <cell r="S783">
            <v>24946.009283829946</v>
          </cell>
          <cell r="T783">
            <v>24695.438767726038</v>
          </cell>
          <cell r="U783">
            <v>46904.231469309801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CO783">
            <v>894193.26397662156</v>
          </cell>
        </row>
        <row r="784">
          <cell r="A784">
            <v>-170412.66350251195</v>
          </cell>
          <cell r="B784">
            <v>5396.9056583666606</v>
          </cell>
          <cell r="C784">
            <v>42693.825034955458</v>
          </cell>
          <cell r="D784">
            <v>43788.749883451645</v>
          </cell>
          <cell r="E784">
            <v>25515.516393213591</v>
          </cell>
          <cell r="F784">
            <v>25467.582371951634</v>
          </cell>
          <cell r="G784">
            <v>24787.637048455756</v>
          </cell>
          <cell r="H784">
            <v>24426.944064012125</v>
          </cell>
          <cell r="I784">
            <v>25311.889197309603</v>
          </cell>
          <cell r="J784">
            <v>25850.222164611863</v>
          </cell>
          <cell r="K784">
            <v>26458.822474375731</v>
          </cell>
          <cell r="L784">
            <v>27167.499139991196</v>
          </cell>
          <cell r="M784">
            <v>27913.519281801287</v>
          </cell>
          <cell r="N784">
            <v>28403.499169985131</v>
          </cell>
          <cell r="O784">
            <v>36679.517042801883</v>
          </cell>
          <cell r="P784">
            <v>44651.901545703513</v>
          </cell>
          <cell r="Q784">
            <v>34899.73102657569</v>
          </cell>
          <cell r="R784">
            <v>24739.474118852318</v>
          </cell>
          <cell r="S784">
            <v>24536.617801184184</v>
          </cell>
          <cell r="T784">
            <v>24308.776843578009</v>
          </cell>
          <cell r="U784">
            <v>45484.674447050173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CO784">
            <v>852063.3175125597</v>
          </cell>
        </row>
        <row r="785">
          <cell r="A785">
            <v>-156428.9205405814</v>
          </cell>
          <cell r="B785">
            <v>7935.2839235852589</v>
          </cell>
          <cell r="C785">
            <v>42091.878319240728</v>
          </cell>
          <cell r="D785">
            <v>39826.83699527962</v>
          </cell>
          <cell r="E785">
            <v>23261.021198610048</v>
          </cell>
          <cell r="F785">
            <v>23372.279021775314</v>
          </cell>
          <cell r="G785">
            <v>22891.346080439449</v>
          </cell>
          <cell r="H785">
            <v>22697.768017056937</v>
          </cell>
          <cell r="I785">
            <v>23648.186605131676</v>
          </cell>
          <cell r="J785">
            <v>24273.29732445172</v>
          </cell>
          <cell r="K785">
            <v>24964.261587916088</v>
          </cell>
          <cell r="L785">
            <v>25745.668414191176</v>
          </cell>
          <cell r="M785">
            <v>26561.709399365893</v>
          </cell>
          <cell r="N785">
            <v>27136.894606575646</v>
          </cell>
          <cell r="O785">
            <v>34859.465659588852</v>
          </cell>
          <cell r="P785">
            <v>42252.952184838156</v>
          </cell>
          <cell r="Q785">
            <v>33331.889938710534</v>
          </cell>
          <cell r="R785">
            <v>24022.368111205869</v>
          </cell>
          <cell r="S785">
            <v>23857.193099208205</v>
          </cell>
          <cell r="T785">
            <v>23667.074039010906</v>
          </cell>
          <cell r="U785">
            <v>43128.782476474793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CO785">
            <v>782144.60270290694</v>
          </cell>
        </row>
        <row r="786">
          <cell r="A786">
            <v>-196098.45260990461</v>
          </cell>
          <cell r="B786">
            <v>8616.5764953725593</v>
          </cell>
          <cell r="C786">
            <v>49838.08463956551</v>
          </cell>
          <cell r="D786">
            <v>53909.512585827542</v>
          </cell>
          <cell r="E786">
            <v>29656.645722454443</v>
          </cell>
          <cell r="F786">
            <v>29316.302998121675</v>
          </cell>
          <cell r="G786">
            <v>28270.805326314003</v>
          </cell>
          <cell r="H786">
            <v>27603.150276652115</v>
          </cell>
          <cell r="I786">
            <v>28367.831661101169</v>
          </cell>
          <cell r="J786">
            <v>28746.768460752486</v>
          </cell>
          <cell r="K786">
            <v>29204.080009663056</v>
          </cell>
          <cell r="L786">
            <v>29779.163575524428</v>
          </cell>
          <cell r="M786">
            <v>30396.567178780926</v>
          </cell>
          <cell r="N786">
            <v>30730.039194839126</v>
          </cell>
          <cell r="O786">
            <v>40022.645997696294</v>
          </cell>
          <cell r="P786">
            <v>49058.368936462546</v>
          </cell>
          <cell r="Q786">
            <v>37779.591994161106</v>
          </cell>
          <cell r="R786">
            <v>26056.677512121139</v>
          </cell>
          <cell r="S786">
            <v>25784.606959510282</v>
          </cell>
          <cell r="T786">
            <v>25487.477206750213</v>
          </cell>
          <cell r="U786">
            <v>49812.052637619374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CO786">
            <v>980492.263049523</v>
          </cell>
        </row>
        <row r="787">
          <cell r="A787">
            <v>-194461.28011636398</v>
          </cell>
          <cell r="B787">
            <v>7211.280184193427</v>
          </cell>
          <cell r="C787">
            <v>47369.302786888773</v>
          </cell>
          <cell r="D787">
            <v>47715.637105106813</v>
          </cell>
          <cell r="E787">
            <v>29392.696540216726</v>
          </cell>
          <cell r="F787">
            <v>29070.991494622918</v>
          </cell>
          <cell r="G787">
            <v>28048.793564438776</v>
          </cell>
          <cell r="H787">
            <v>27400.703802323274</v>
          </cell>
          <cell r="I787">
            <v>28173.050612224499</v>
          </cell>
          <cell r="J787">
            <v>28562.147077212954</v>
          </cell>
          <cell r="K787">
            <v>29029.101537883776</v>
          </cell>
          <cell r="L787">
            <v>29612.700121419897</v>
          </cell>
          <cell r="M787">
            <v>30238.301544033187</v>
          </cell>
          <cell r="N787">
            <v>30581.749129936354</v>
          </cell>
          <cell r="O787">
            <v>39809.560125799209</v>
          </cell>
          <cell r="P787">
            <v>48777.507516333608</v>
          </cell>
          <cell r="Q787">
            <v>37596.034107672247</v>
          </cell>
          <cell r="R787">
            <v>25972.721003919651</v>
          </cell>
          <cell r="S787">
            <v>25705.062059655218</v>
          </cell>
          <cell r="T787">
            <v>25412.348667594139</v>
          </cell>
          <cell r="U787">
            <v>49536.232240857265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CO787">
            <v>972306.40058181982</v>
          </cell>
        </row>
        <row r="788">
          <cell r="A788">
            <v>-171790.2586840115</v>
          </cell>
          <cell r="B788">
            <v>7831.9256782849188</v>
          </cell>
          <cell r="C788">
            <v>40291.075157941756</v>
          </cell>
          <cell r="D788">
            <v>43044.120246972292</v>
          </cell>
          <cell r="E788">
            <v>25737.615850079659</v>
          </cell>
          <cell r="F788">
            <v>25673.99919517574</v>
          </cell>
          <cell r="G788">
            <v>24974.44835551217</v>
          </cell>
          <cell r="H788">
            <v>24597.29220304294</v>
          </cell>
          <cell r="I788">
            <v>25475.787281011013</v>
          </cell>
          <cell r="J788">
            <v>26005.571420337241</v>
          </cell>
          <cell r="K788">
            <v>26606.057723282269</v>
          </cell>
          <cell r="L788">
            <v>27307.569446067486</v>
          </cell>
          <cell r="M788">
            <v>28046.69155087226</v>
          </cell>
          <cell r="N788">
            <v>28528.277517825889</v>
          </cell>
          <cell r="O788">
            <v>36858.81767943559</v>
          </cell>
          <cell r="P788">
            <v>44888.231767818295</v>
          </cell>
          <cell r="Q788">
            <v>35054.18540505509</v>
          </cell>
          <cell r="R788">
            <v>24810.119137389062</v>
          </cell>
          <cell r="S788">
            <v>24603.550681614157</v>
          </cell>
          <cell r="T788">
            <v>24371.993587044577</v>
          </cell>
          <cell r="U788">
            <v>45716.762911178201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CO788">
            <v>858951.29342005739</v>
          </cell>
        </row>
        <row r="789">
          <cell r="A789">
            <v>-156821.87448758257</v>
          </cell>
          <cell r="B789">
            <v>10233.896148778171</v>
          </cell>
          <cell r="C789">
            <v>43704.032231540245</v>
          </cell>
          <cell r="D789">
            <v>40875.682352308591</v>
          </cell>
          <cell r="E789">
            <v>23324.374249908673</v>
          </cell>
          <cell r="F789">
            <v>23431.158659641922</v>
          </cell>
          <cell r="G789">
            <v>22944.633317095053</v>
          </cell>
          <cell r="H789">
            <v>22746.359195724988</v>
          </cell>
          <cell r="I789">
            <v>23694.937929295105</v>
          </cell>
          <cell r="J789">
            <v>24317.610126950472</v>
          </cell>
          <cell r="K789">
            <v>25006.259899882098</v>
          </cell>
          <cell r="L789">
            <v>25785.622952628568</v>
          </cell>
          <cell r="M789">
            <v>26599.696298177165</v>
          </cell>
          <cell r="N789">
            <v>27172.487170300366</v>
          </cell>
          <cell r="O789">
            <v>34910.610505194541</v>
          </cell>
          <cell r="P789">
            <v>42320.364509462132</v>
          </cell>
          <cell r="Q789">
            <v>33375.947480773808</v>
          </cell>
          <cell r="R789">
            <v>24042.519342309693</v>
          </cell>
          <cell r="S789">
            <v>23876.285456601952</v>
          </cell>
          <cell r="T789">
            <v>23685.106382035388</v>
          </cell>
          <cell r="U789">
            <v>43194.98485527045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CO789">
            <v>784109.37243791285</v>
          </cell>
        </row>
        <row r="790">
          <cell r="A790">
            <v>-163142.21173218149</v>
          </cell>
          <cell r="B790">
            <v>6992.5632097473645</v>
          </cell>
          <cell r="C790">
            <v>42165.297165775424</v>
          </cell>
          <cell r="D790">
            <v>42853.331716503235</v>
          </cell>
          <cell r="E790">
            <v>24343.35536140464</v>
          </cell>
          <cell r="F790">
            <v>24378.188638589971</v>
          </cell>
          <cell r="G790">
            <v>23801.714176231158</v>
          </cell>
          <cell r="H790">
            <v>23527.90786990989</v>
          </cell>
          <cell r="I790">
            <v>24446.894074792472</v>
          </cell>
          <cell r="J790">
            <v>25030.344680662594</v>
          </cell>
          <cell r="K790">
            <v>25681.767799357054</v>
          </cell>
          <cell r="L790">
            <v>26428.258455601775</v>
          </cell>
          <cell r="M790">
            <v>27210.683955118016</v>
          </cell>
          <cell r="N790">
            <v>27744.963939795511</v>
          </cell>
          <cell r="O790">
            <v>35733.232787062982</v>
          </cell>
          <cell r="P790">
            <v>43404.635654509795</v>
          </cell>
          <cell r="Q790">
            <v>34084.576382794097</v>
          </cell>
          <cell r="R790">
            <v>24366.635125958819</v>
          </cell>
          <cell r="S790">
            <v>24183.370137755628</v>
          </cell>
          <cell r="T790">
            <v>23975.141614141045</v>
          </cell>
          <cell r="U790">
            <v>44259.795028513385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CO790">
            <v>815711.05866090732</v>
          </cell>
        </row>
        <row r="791">
          <cell r="A791">
            <v>-166417.45682595589</v>
          </cell>
          <cell r="B791">
            <v>8815.1588787200744</v>
          </cell>
          <cell r="C791">
            <v>42042.748739753166</v>
          </cell>
          <cell r="D791">
            <v>43073.220751465909</v>
          </cell>
          <cell r="E791">
            <v>24871.39884340846</v>
          </cell>
          <cell r="F791">
            <v>24868.946516242257</v>
          </cell>
          <cell r="G791">
            <v>24245.859760591105</v>
          </cell>
          <cell r="H791">
            <v>23932.912122310619</v>
          </cell>
          <cell r="I791">
            <v>24836.563261888259</v>
          </cell>
          <cell r="J791">
            <v>25399.688951366479</v>
          </cell>
          <cell r="K791">
            <v>26031.820944931271</v>
          </cell>
          <cell r="L791">
            <v>26761.276884325089</v>
          </cell>
          <cell r="M791">
            <v>27527.302238021002</v>
          </cell>
          <cell r="N791">
            <v>28041.625598505321</v>
          </cell>
          <cell r="O791">
            <v>36159.521684071064</v>
          </cell>
          <cell r="P791">
            <v>43966.512910533282</v>
          </cell>
          <cell r="Q791">
            <v>34451.79307469324</v>
          </cell>
          <cell r="R791">
            <v>24534.59430109911</v>
          </cell>
          <cell r="S791">
            <v>24342.503670729886</v>
          </cell>
          <cell r="T791">
            <v>24125.439997631198</v>
          </cell>
          <cell r="U791">
            <v>44811.587466281781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CO791">
            <v>832087.28412977932</v>
          </cell>
        </row>
        <row r="792">
          <cell r="A792">
            <v>-196846.11035033176</v>
          </cell>
          <cell r="B792">
            <v>6287.2395217989251</v>
          </cell>
          <cell r="C792">
            <v>45981.357287897699</v>
          </cell>
          <cell r="D792">
            <v>47902.374689808246</v>
          </cell>
          <cell r="E792">
            <v>29777.185036398572</v>
          </cell>
          <cell r="F792">
            <v>29428.330927451141</v>
          </cell>
          <cell r="G792">
            <v>28372.192817788877</v>
          </cell>
          <cell r="H792">
            <v>27695.60276663187</v>
          </cell>
          <cell r="I792">
            <v>28456.783533585956</v>
          </cell>
          <cell r="J792">
            <v>28831.080655708232</v>
          </cell>
          <cell r="K792">
            <v>29283.98851615833</v>
          </cell>
          <cell r="L792">
            <v>29855.183475962665</v>
          </cell>
          <cell r="M792">
            <v>30468.843330090473</v>
          </cell>
          <cell r="N792">
            <v>30797.759740652116</v>
          </cell>
          <cell r="O792">
            <v>40119.957247505423</v>
          </cell>
          <cell r="P792">
            <v>49186.631667222609</v>
          </cell>
          <cell r="Q792">
            <v>37863.418515307356</v>
          </cell>
          <cell r="R792">
            <v>26095.018452653647</v>
          </cell>
          <cell r="S792">
            <v>25820.933223433509</v>
          </cell>
          <cell r="T792">
            <v>25521.786623777909</v>
          </cell>
          <cell r="U792">
            <v>49938.013252899982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CO792">
            <v>984230.55175165867</v>
          </cell>
        </row>
        <row r="793">
          <cell r="A793">
            <v>-185623.1691685844</v>
          </cell>
          <cell r="B793">
            <v>11948.817372470745</v>
          </cell>
          <cell r="C793">
            <v>47182.004771952139</v>
          </cell>
          <cell r="D793">
            <v>48592.725589722075</v>
          </cell>
          <cell r="E793">
            <v>27967.793442713562</v>
          </cell>
          <cell r="F793">
            <v>27746.702030169239</v>
          </cell>
          <cell r="G793">
            <v>26850.285410347009</v>
          </cell>
          <cell r="H793">
            <v>26307.816884075532</v>
          </cell>
          <cell r="I793">
            <v>27121.544721862498</v>
          </cell>
          <cell r="J793">
            <v>27565.487117745266</v>
          </cell>
          <cell r="K793">
            <v>28084.497867128215</v>
          </cell>
          <cell r="L793">
            <v>28714.063916664665</v>
          </cell>
          <cell r="M793">
            <v>29383.920442078263</v>
          </cell>
          <cell r="N793">
            <v>29781.220137887947</v>
          </cell>
          <cell r="O793">
            <v>38659.237490487038</v>
          </cell>
          <cell r="P793">
            <v>47261.305404556108</v>
          </cell>
          <cell r="Q793">
            <v>36605.115330005683</v>
          </cell>
          <cell r="R793">
            <v>25519.490243446351</v>
          </cell>
          <cell r="S793">
            <v>25275.646922872853</v>
          </cell>
          <cell r="T793">
            <v>25006.774809600189</v>
          </cell>
          <cell r="U793">
            <v>48047.243586416706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CO793">
            <v>928115.84584292199</v>
          </cell>
        </row>
        <row r="794">
          <cell r="A794">
            <v>-178987.47039600278</v>
          </cell>
          <cell r="B794">
            <v>6419.498691290617</v>
          </cell>
          <cell r="C794">
            <v>46032.385138462414</v>
          </cell>
          <cell r="D794">
            <v>45208.036754276647</v>
          </cell>
          <cell r="E794">
            <v>26897.968930324547</v>
          </cell>
          <cell r="F794">
            <v>26752.4187465875</v>
          </cell>
          <cell r="G794">
            <v>25950.439376049879</v>
          </cell>
          <cell r="H794">
            <v>25487.271812302162</v>
          </cell>
          <cell r="I794">
            <v>26332.068736862551</v>
          </cell>
          <cell r="J794">
            <v>26817.189737366381</v>
          </cell>
          <cell r="K794">
            <v>27375.284613793374</v>
          </cell>
          <cell r="L794">
            <v>28039.363271229719</v>
          </cell>
          <cell r="M794">
            <v>28742.446753519951</v>
          </cell>
          <cell r="N794">
            <v>29180.178888084905</v>
          </cell>
          <cell r="O794">
            <v>37795.569389428332</v>
          </cell>
          <cell r="P794">
            <v>46122.933126638978</v>
          </cell>
          <cell r="Q794">
            <v>35861.128458202176</v>
          </cell>
          <cell r="R794">
            <v>25179.202277076663</v>
          </cell>
          <cell r="S794">
            <v>24953.239848226425</v>
          </cell>
          <cell r="T794">
            <v>24702.267888654824</v>
          </cell>
          <cell r="U794">
            <v>46929.303311053052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CO794">
            <v>894937.35198001389</v>
          </cell>
        </row>
        <row r="795">
          <cell r="A795">
            <v>-175266.23522512737</v>
          </cell>
          <cell r="B795">
            <v>3628.946179325445</v>
          </cell>
          <cell r="C795">
            <v>44223.06353130244</v>
          </cell>
          <cell r="D795">
            <v>49616.828065545444</v>
          </cell>
          <cell r="E795">
            <v>26298.021775004963</v>
          </cell>
          <cell r="F795">
            <v>26194.834375825354</v>
          </cell>
          <cell r="G795">
            <v>25445.814493884347</v>
          </cell>
          <cell r="H795">
            <v>25027.118136703182</v>
          </cell>
          <cell r="I795">
            <v>25889.338302189542</v>
          </cell>
          <cell r="J795">
            <v>26397.55186265675</v>
          </cell>
          <cell r="K795">
            <v>26977.564736443695</v>
          </cell>
          <cell r="L795">
            <v>27660.997727878232</v>
          </cell>
          <cell r="M795">
            <v>28382.714563608461</v>
          </cell>
          <cell r="N795">
            <v>28843.120815594397</v>
          </cell>
          <cell r="O795">
            <v>37311.232739473387</v>
          </cell>
          <cell r="P795">
            <v>45484.545052780348</v>
          </cell>
          <cell r="Q795">
            <v>35443.907874672383</v>
          </cell>
          <cell r="R795">
            <v>24988.372103483984</v>
          </cell>
          <cell r="S795">
            <v>24772.437104366072</v>
          </cell>
          <cell r="T795">
            <v>24531.503376456196</v>
          </cell>
          <cell r="U795">
            <v>46302.373305005836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CO795">
            <v>876331.17612563679</v>
          </cell>
        </row>
        <row r="796">
          <cell r="A796">
            <v>-169426.08419811496</v>
          </cell>
          <cell r="B796">
            <v>10085.097876084394</v>
          </cell>
          <cell r="C796">
            <v>43602.980952045793</v>
          </cell>
          <cell r="D796">
            <v>43446.117009950991</v>
          </cell>
          <cell r="E796">
            <v>25356.45752700638</v>
          </cell>
          <cell r="F796">
            <v>25319.754789068735</v>
          </cell>
          <cell r="G796">
            <v>24653.850162551687</v>
          </cell>
          <cell r="H796">
            <v>24304.947449355474</v>
          </cell>
          <cell r="I796">
            <v>25194.511857738806</v>
          </cell>
          <cell r="J796">
            <v>25738.967158271436</v>
          </cell>
          <cell r="K796">
            <v>26353.378399512818</v>
          </cell>
          <cell r="L796">
            <v>27067.186314430197</v>
          </cell>
          <cell r="M796">
            <v>27818.146558123401</v>
          </cell>
          <cell r="N796">
            <v>28314.137841439842</v>
          </cell>
          <cell r="O796">
            <v>36551.109002658006</v>
          </cell>
          <cell r="P796">
            <v>44482.651167019561</v>
          </cell>
          <cell r="Q796">
            <v>34789.116896004081</v>
          </cell>
          <cell r="R796">
            <v>24688.880944469172</v>
          </cell>
          <cell r="S796">
            <v>24488.683113619467</v>
          </cell>
          <cell r="T796">
            <v>24263.503506655034</v>
          </cell>
          <cell r="U796">
            <v>45318.46184804177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CO796">
            <v>847130.42099057476</v>
          </cell>
        </row>
        <row r="797">
          <cell r="A797">
            <v>-200653.79036330793</v>
          </cell>
          <cell r="B797">
            <v>10426.248745822188</v>
          </cell>
          <cell r="C797">
            <v>48182.552984845417</v>
          </cell>
          <cell r="D797">
            <v>49794.781476104647</v>
          </cell>
          <cell r="E797">
            <v>30391.06905266027</v>
          </cell>
          <cell r="F797">
            <v>29998.868065419854</v>
          </cell>
          <cell r="G797">
            <v>28888.540210425992</v>
          </cell>
          <cell r="H797">
            <v>28166.445880012412</v>
          </cell>
          <cell r="I797">
            <v>28909.798661582805</v>
          </cell>
          <cell r="J797">
            <v>29260.466780166396</v>
          </cell>
          <cell r="K797">
            <v>29690.947484943841</v>
          </cell>
          <cell r="L797">
            <v>30242.338506715314</v>
          </cell>
          <cell r="M797">
            <v>30836.932151853485</v>
          </cell>
          <cell r="N797">
            <v>31142.647721900619</v>
          </cell>
          <cell r="O797">
            <v>40615.545109304483</v>
          </cell>
          <cell r="P797">
            <v>49839.84959023328</v>
          </cell>
          <cell r="Q797">
            <v>38290.331194554987</v>
          </cell>
          <cell r="R797">
            <v>26290.281639336376</v>
          </cell>
          <cell r="S797">
            <v>26005.936041711866</v>
          </cell>
          <cell r="T797">
            <v>25696.518020791744</v>
          </cell>
          <cell r="U797">
            <v>50579.506935493642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CO797">
            <v>1003268.9518165395</v>
          </cell>
        </row>
        <row r="798">
          <cell r="A798">
            <v>-186225.5057715578</v>
          </cell>
          <cell r="B798">
            <v>8007.220411943621</v>
          </cell>
          <cell r="C798">
            <v>45437.931978941284</v>
          </cell>
          <cell r="D798">
            <v>44341.322470265324</v>
          </cell>
          <cell r="E798">
            <v>28064.903707156605</v>
          </cell>
          <cell r="F798">
            <v>27836.955255330904</v>
          </cell>
          <cell r="G798">
            <v>26931.966363939391</v>
          </cell>
          <cell r="H798">
            <v>26382.299519297063</v>
          </cell>
          <cell r="I798">
            <v>27193.207149472961</v>
          </cell>
          <cell r="J798">
            <v>27633.411675136747</v>
          </cell>
          <cell r="K798">
            <v>28148.874674520797</v>
          </cell>
          <cell r="L798">
            <v>28775.307940651044</v>
          </cell>
          <cell r="M798">
            <v>29442.148383958251</v>
          </cell>
          <cell r="N798">
            <v>29835.777940624415</v>
          </cell>
          <cell r="O798">
            <v>38737.634495522507</v>
          </cell>
          <cell r="P798">
            <v>47364.637896626467</v>
          </cell>
          <cell r="Q798">
            <v>36672.648613293102</v>
          </cell>
          <cell r="R798">
            <v>25550.378911651525</v>
          </cell>
          <cell r="S798">
            <v>25304.912504203909</v>
          </cell>
          <cell r="T798">
            <v>25034.415555605956</v>
          </cell>
          <cell r="U798">
            <v>48148.721421814233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CO798">
            <v>931127.528857789</v>
          </cell>
        </row>
        <row r="799">
          <cell r="A799">
            <v>-173408.83484514261</v>
          </cell>
          <cell r="B799">
            <v>7247.6933388773759</v>
          </cell>
          <cell r="C799">
            <v>41976.908590332328</v>
          </cell>
          <cell r="D799">
            <v>45386.070626770321</v>
          </cell>
          <cell r="E799">
            <v>25998.566883526422</v>
          </cell>
          <cell r="F799">
            <v>25916.524251747862</v>
          </cell>
          <cell r="G799">
            <v>25193.938327814729</v>
          </cell>
          <cell r="H799">
            <v>24797.439126196492</v>
          </cell>
          <cell r="I799">
            <v>25668.355848828913</v>
          </cell>
          <cell r="J799">
            <v>26188.095724532985</v>
          </cell>
          <cell r="K799">
            <v>26779.048647727068</v>
          </cell>
          <cell r="L799">
            <v>27472.142073311064</v>
          </cell>
          <cell r="M799">
            <v>28203.159476237452</v>
          </cell>
          <cell r="N799">
            <v>28674.8831839552</v>
          </cell>
          <cell r="O799">
            <v>37069.483149254542</v>
          </cell>
          <cell r="P799">
            <v>45165.902936247861</v>
          </cell>
          <cell r="Q799">
            <v>35235.658292261985</v>
          </cell>
          <cell r="R799">
            <v>24893.121999508403</v>
          </cell>
          <cell r="S799">
            <v>24682.192046011056</v>
          </cell>
          <cell r="T799">
            <v>24446.26875534757</v>
          </cell>
          <cell r="U799">
            <v>45989.450316270639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CO799">
            <v>867044.17422571301</v>
          </cell>
        </row>
        <row r="800">
          <cell r="A800">
            <v>-160005.7910433537</v>
          </cell>
          <cell r="B800">
            <v>10507.944922601491</v>
          </cell>
          <cell r="C800">
            <v>41314.467612539695</v>
          </cell>
          <cell r="D800">
            <v>42575.750819583685</v>
          </cell>
          <cell r="E800">
            <v>23837.693508890159</v>
          </cell>
          <cell r="F800">
            <v>23908.232004321428</v>
          </cell>
          <cell r="G800">
            <v>23376.394128493332</v>
          </cell>
          <cell r="H800">
            <v>23140.070111231042</v>
          </cell>
          <cell r="I800">
            <v>24073.74138996625</v>
          </cell>
          <cell r="J800">
            <v>24676.655421151096</v>
          </cell>
          <cell r="K800">
            <v>25346.551992132438</v>
          </cell>
          <cell r="L800">
            <v>26109.355332414394</v>
          </cell>
          <cell r="M800">
            <v>26907.485841839283</v>
          </cell>
          <cell r="N800">
            <v>27460.876570050707</v>
          </cell>
          <cell r="O800">
            <v>35325.012553855042</v>
          </cell>
          <cell r="P800">
            <v>42866.57410494097</v>
          </cell>
          <cell r="Q800">
            <v>33732.924522618909</v>
          </cell>
          <cell r="R800">
            <v>24205.795061564859</v>
          </cell>
          <cell r="S800">
            <v>24030.981632218914</v>
          </cell>
          <cell r="T800">
            <v>23831.213771802824</v>
          </cell>
          <cell r="U800">
            <v>43731.390842504625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CO800">
            <v>800028.95521676843</v>
          </cell>
        </row>
        <row r="801">
          <cell r="A801">
            <v>-161326.44771676126</v>
          </cell>
          <cell r="B801">
            <v>12164.798573981883</v>
          </cell>
          <cell r="C801">
            <v>40103.93923089825</v>
          </cell>
          <cell r="D801">
            <v>41743.578329956727</v>
          </cell>
          <cell r="E801">
            <v>24050.61319226979</v>
          </cell>
          <cell r="F801">
            <v>24106.117245759095</v>
          </cell>
          <cell r="G801">
            <v>23555.484185315145</v>
          </cell>
          <cell r="H801">
            <v>23303.377452629138</v>
          </cell>
          <cell r="I801">
            <v>24230.865268523499</v>
          </cell>
          <cell r="J801">
            <v>24825.58381030189</v>
          </cell>
          <cell r="K801">
            <v>25487.701741086748</v>
          </cell>
          <cell r="L801">
            <v>26243.636278624115</v>
          </cell>
          <cell r="M801">
            <v>27035.153859427825</v>
          </cell>
          <cell r="N801">
            <v>27580.497602401512</v>
          </cell>
          <cell r="O801">
            <v>35496.902369888507</v>
          </cell>
          <cell r="P801">
            <v>43093.13637022418</v>
          </cell>
          <cell r="Q801">
            <v>33880.995021423747</v>
          </cell>
          <cell r="R801">
            <v>24273.520193320874</v>
          </cell>
          <cell r="S801">
            <v>24095.148055270678</v>
          </cell>
          <cell r="T801">
            <v>23891.8176525737</v>
          </cell>
          <cell r="U801">
            <v>43953.88666935431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CO801">
            <v>806632.23858380632</v>
          </cell>
        </row>
        <row r="802">
          <cell r="A802">
            <v>-156903.41170379336</v>
          </cell>
          <cell r="B802">
            <v>7441.7908253153219</v>
          </cell>
          <cell r="C802">
            <v>37978.713187156391</v>
          </cell>
          <cell r="D802">
            <v>40106.956799458712</v>
          </cell>
          <cell r="E802">
            <v>23337.519890716736</v>
          </cell>
          <cell r="F802">
            <v>23443.376075447813</v>
          </cell>
          <cell r="G802">
            <v>22955.690320007634</v>
          </cell>
          <cell r="H802">
            <v>22756.441775302621</v>
          </cell>
          <cell r="I802">
            <v>23704.638742470721</v>
          </cell>
          <cell r="J802">
            <v>24326.804951396924</v>
          </cell>
          <cell r="K802">
            <v>25014.974471829759</v>
          </cell>
          <cell r="L802">
            <v>25793.913445354287</v>
          </cell>
          <cell r="M802">
            <v>26607.578509324834</v>
          </cell>
          <cell r="N802">
            <v>27179.872561352036</v>
          </cell>
          <cell r="O802">
            <v>34921.222965932095</v>
          </cell>
          <cell r="P802">
            <v>42334.352441966956</v>
          </cell>
          <cell r="Q802">
            <v>33385.089339152742</v>
          </cell>
          <cell r="R802">
            <v>24046.700685441574</v>
          </cell>
          <cell r="S802">
            <v>23880.247085400144</v>
          </cell>
          <cell r="T802">
            <v>23688.848059815224</v>
          </cell>
          <cell r="U802">
            <v>43208.721726256685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CO802">
            <v>784517.05851896678</v>
          </cell>
        </row>
        <row r="803">
          <cell r="A803">
            <v>-159328.0429005523</v>
          </cell>
          <cell r="B803">
            <v>8152.0212872537595</v>
          </cell>
          <cell r="C803">
            <v>43345.748370576592</v>
          </cell>
          <cell r="D803">
            <v>41565.321819364064</v>
          </cell>
          <cell r="E803">
            <v>23728.425201023005</v>
          </cell>
          <cell r="F803">
            <v>23806.679225637527</v>
          </cell>
          <cell r="G803">
            <v>23284.486855506075</v>
          </cell>
          <cell r="H803">
            <v>23056.262374090213</v>
          </cell>
          <cell r="I803">
            <v>23993.106945733933</v>
          </cell>
          <cell r="J803">
            <v>24600.226822265453</v>
          </cell>
          <cell r="K803">
            <v>25274.115315639079</v>
          </cell>
          <cell r="L803">
            <v>26040.443658593285</v>
          </cell>
          <cell r="M803">
            <v>26841.967858582997</v>
          </cell>
          <cell r="N803">
            <v>27399.488221247986</v>
          </cell>
          <cell r="O803">
            <v>35236.80037431675</v>
          </cell>
          <cell r="P803">
            <v>42750.304556907395</v>
          </cell>
          <cell r="Q803">
            <v>33656.936184703882</v>
          </cell>
          <cell r="R803">
            <v>24171.039183528686</v>
          </cell>
          <cell r="S803">
            <v>23998.052048831203</v>
          </cell>
          <cell r="T803">
            <v>23800.112450417684</v>
          </cell>
          <cell r="U803">
            <v>43617.208151071594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CO803">
            <v>796640.21450276149</v>
          </cell>
        </row>
        <row r="804">
          <cell r="A804">
            <v>-175571.71630624624</v>
          </cell>
          <cell r="B804">
            <v>7714.3251462970802</v>
          </cell>
          <cell r="C804">
            <v>44487.31052941666</v>
          </cell>
          <cell r="D804">
            <v>45808.228628871919</v>
          </cell>
          <cell r="E804">
            <v>26347.272224709443</v>
          </cell>
          <cell r="F804">
            <v>26240.607208923393</v>
          </cell>
          <cell r="G804">
            <v>25487.239813028362</v>
          </cell>
          <cell r="H804">
            <v>25064.892756109832</v>
          </cell>
          <cell r="I804">
            <v>25925.682624872141</v>
          </cell>
          <cell r="J804">
            <v>26432.000486771685</v>
          </cell>
          <cell r="K804">
            <v>27010.214083377257</v>
          </cell>
          <cell r="L804">
            <v>27692.058252121838</v>
          </cell>
          <cell r="M804">
            <v>28412.245451402778</v>
          </cell>
          <cell r="N804">
            <v>28870.790355318757</v>
          </cell>
          <cell r="O804">
            <v>37350.992570996961</v>
          </cell>
          <cell r="P804">
            <v>45536.951167960018</v>
          </cell>
          <cell r="Q804">
            <v>35478.158060180445</v>
          </cell>
          <cell r="R804">
            <v>25004.037602992175</v>
          </cell>
          <cell r="S804">
            <v>24787.279439001628</v>
          </cell>
          <cell r="T804">
            <v>24545.5216594745</v>
          </cell>
          <cell r="U804">
            <v>46353.838812354661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CO804">
            <v>877858.58153123118</v>
          </cell>
        </row>
        <row r="805">
          <cell r="A805">
            <v>-197866.59606807289</v>
          </cell>
          <cell r="B805">
            <v>5779.0086435506091</v>
          </cell>
          <cell r="C805">
            <v>51485.393577367853</v>
          </cell>
          <cell r="D805">
            <v>51284.251389419631</v>
          </cell>
          <cell r="E805">
            <v>29941.710382228383</v>
          </cell>
          <cell r="F805">
            <v>29581.238997129884</v>
          </cell>
          <cell r="G805">
            <v>28510.577644713114</v>
          </cell>
          <cell r="H805">
            <v>27821.792118380057</v>
          </cell>
          <cell r="I805">
            <v>28578.194856613649</v>
          </cell>
          <cell r="J805">
            <v>28946.159235292791</v>
          </cell>
          <cell r="K805">
            <v>29393.056456199825</v>
          </cell>
          <cell r="L805">
            <v>29958.94381771623</v>
          </cell>
          <cell r="M805">
            <v>30567.493790262954</v>
          </cell>
          <cell r="N805">
            <v>30890.19220816133</v>
          </cell>
          <cell r="O805">
            <v>40252.778370375025</v>
          </cell>
          <cell r="P805">
            <v>49361.698783874483</v>
          </cell>
          <cell r="Q805">
            <v>37977.834193728428</v>
          </cell>
          <cell r="R805">
            <v>26147.350395603455</v>
          </cell>
          <cell r="S805">
            <v>25870.515313617507</v>
          </cell>
          <cell r="T805">
            <v>25568.615898949654</v>
          </cell>
          <cell r="U805">
            <v>50109.938188523811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CO805">
            <v>989332.98034036439</v>
          </cell>
        </row>
        <row r="806">
          <cell r="A806">
            <v>-161801.57839475587</v>
          </cell>
          <cell r="B806">
            <v>7210.7898054734032</v>
          </cell>
          <cell r="C806">
            <v>42535.235017921135</v>
          </cell>
          <cell r="D806">
            <v>43381.426782689028</v>
          </cell>
          <cell r="E806">
            <v>24127.214988603228</v>
          </cell>
          <cell r="F806">
            <v>24177.310123380237</v>
          </cell>
          <cell r="G806">
            <v>23619.915147451742</v>
          </cell>
          <cell r="H806">
            <v>23362.130290821224</v>
          </cell>
          <cell r="I806">
            <v>24287.39349152895</v>
          </cell>
          <cell r="J806">
            <v>24879.163554329833</v>
          </cell>
          <cell r="K806">
            <v>25538.482975354309</v>
          </cell>
          <cell r="L806">
            <v>26291.946333992069</v>
          </cell>
          <cell r="M806">
            <v>27081.084791347042</v>
          </cell>
          <cell r="N806">
            <v>27623.53348246622</v>
          </cell>
          <cell r="O806">
            <v>35558.742912155663</v>
          </cell>
          <cell r="P806">
            <v>43174.646337863414</v>
          </cell>
          <cell r="Q806">
            <v>33934.26612352371</v>
          </cell>
          <cell r="R806">
            <v>24297.885562774158</v>
          </cell>
          <cell r="S806">
            <v>24118.233113411014</v>
          </cell>
          <cell r="T806">
            <v>23913.621020201055</v>
          </cell>
          <cell r="U806">
            <v>44033.933660514624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CO806">
            <v>809007.8919737793</v>
          </cell>
        </row>
        <row r="807">
          <cell r="A807">
            <v>-172844.25163652669</v>
          </cell>
          <cell r="B807">
            <v>6253.0025972976946</v>
          </cell>
          <cell r="C807">
            <v>43482.814810835058</v>
          </cell>
          <cell r="D807">
            <v>47232.755395843036</v>
          </cell>
          <cell r="E807">
            <v>25907.543318931181</v>
          </cell>
          <cell r="F807">
            <v>25831.927939323708</v>
          </cell>
          <cell r="G807">
            <v>25117.376992118981</v>
          </cell>
          <cell r="H807">
            <v>24727.6249309907</v>
          </cell>
          <cell r="I807">
            <v>25601.185095602581</v>
          </cell>
          <cell r="J807">
            <v>26124.42855842258</v>
          </cell>
          <cell r="K807">
            <v>26718.706864912019</v>
          </cell>
          <cell r="L807">
            <v>27414.736716571715</v>
          </cell>
          <cell r="M807">
            <v>28148.581158905465</v>
          </cell>
          <cell r="N807">
            <v>28623.744967927902</v>
          </cell>
          <cell r="O807">
            <v>36995.999930020756</v>
          </cell>
          <cell r="P807">
            <v>45069.047142262556</v>
          </cell>
          <cell r="Q807">
            <v>35172.35787588582</v>
          </cell>
          <cell r="R807">
            <v>24864.169378467152</v>
          </cell>
          <cell r="S807">
            <v>24654.760779625591</v>
          </cell>
          <cell r="T807">
            <v>24420.36048247914</v>
          </cell>
          <cell r="U807">
            <v>45894.332932354271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CO807">
            <v>864221.25818263344</v>
          </cell>
        </row>
        <row r="808">
          <cell r="A808">
            <v>-162579.69208457944</v>
          </cell>
          <cell r="B808">
            <v>6976.619946388877</v>
          </cell>
          <cell r="C808">
            <v>42036.547641231897</v>
          </cell>
          <cell r="D808">
            <v>44699.657674479648</v>
          </cell>
          <cell r="E808">
            <v>24252.664489451352</v>
          </cell>
          <cell r="F808">
            <v>24293.901527094109</v>
          </cell>
          <cell r="G808">
            <v>23725.432673490242</v>
          </cell>
          <cell r="H808">
            <v>23458.348846748297</v>
          </cell>
          <cell r="I808">
            <v>24379.968831786129</v>
          </cell>
          <cell r="J808">
            <v>24966.910219102654</v>
          </cell>
          <cell r="K808">
            <v>25621.646566761541</v>
          </cell>
          <cell r="L808">
            <v>26371.062916395669</v>
          </cell>
          <cell r="M808">
            <v>27156.30512244346</v>
          </cell>
          <cell r="N808">
            <v>27694.012634797895</v>
          </cell>
          <cell r="O808">
            <v>35660.018150217285</v>
          </cell>
          <cell r="P808">
            <v>43308.133870061676</v>
          </cell>
          <cell r="Q808">
            <v>34021.507330492241</v>
          </cell>
          <cell r="R808">
            <v>24337.78832722886</v>
          </cell>
          <cell r="S808">
            <v>24156.039133104874</v>
          </cell>
          <cell r="T808">
            <v>23949.328036440638</v>
          </cell>
          <cell r="U808">
            <v>44165.025300216221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CO808">
            <v>812898.46042289713</v>
          </cell>
        </row>
        <row r="809">
          <cell r="A809">
            <v>-190074.52257674583</v>
          </cell>
          <cell r="B809">
            <v>7938.2324170554348</v>
          </cell>
          <cell r="C809">
            <v>47408.36838953555</v>
          </cell>
          <cell r="D809">
            <v>50813.4334764503</v>
          </cell>
          <cell r="E809">
            <v>28685.452147933131</v>
          </cell>
          <cell r="F809">
            <v>28413.686237068039</v>
          </cell>
          <cell r="G809">
            <v>27453.919307674943</v>
          </cell>
          <cell r="H809">
            <v>26858.254181934928</v>
          </cell>
          <cell r="I809">
            <v>27651.140283224006</v>
          </cell>
          <cell r="J809">
            <v>28067.459285052122</v>
          </cell>
          <cell r="K809">
            <v>28560.251655921151</v>
          </cell>
          <cell r="L809">
            <v>29166.665989253503</v>
          </cell>
          <cell r="M809">
            <v>29814.233237711429</v>
          </cell>
          <cell r="N809">
            <v>30184.410081773232</v>
          </cell>
          <cell r="O809">
            <v>39238.602539583648</v>
          </cell>
          <cell r="P809">
            <v>48024.947259427565</v>
          </cell>
          <cell r="Q809">
            <v>37104.195925875028</v>
          </cell>
          <cell r="R809">
            <v>25747.761907180422</v>
          </cell>
          <cell r="S809">
            <v>25491.923743103536</v>
          </cell>
          <cell r="T809">
            <v>25211.043865024898</v>
          </cell>
          <cell r="U809">
            <v>48797.179263941245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CO809">
            <v>950372.61288372916</v>
          </cell>
        </row>
        <row r="810">
          <cell r="A810">
            <v>-201118.8056518946</v>
          </cell>
          <cell r="B810">
            <v>5000.6378842540871</v>
          </cell>
          <cell r="C810">
            <v>48284.937612439389</v>
          </cell>
          <cell r="D810">
            <v>47809.147226157394</v>
          </cell>
          <cell r="E810">
            <v>30466.040019760461</v>
          </cell>
          <cell r="F810">
            <v>30068.54526806224</v>
          </cell>
          <cell r="G810">
            <v>28951.599456733587</v>
          </cell>
          <cell r="H810">
            <v>28223.947887928407</v>
          </cell>
          <cell r="I810">
            <v>28965.12341570128</v>
          </cell>
          <cell r="J810">
            <v>29312.905827538954</v>
          </cell>
          <cell r="K810">
            <v>29740.647601988298</v>
          </cell>
          <cell r="L810">
            <v>30289.620055516614</v>
          </cell>
          <cell r="M810">
            <v>30881.885228029627</v>
          </cell>
          <cell r="N810">
            <v>31184.767381006401</v>
          </cell>
          <cell r="O810">
            <v>40676.069085003284</v>
          </cell>
          <cell r="P810">
            <v>49919.624235146781</v>
          </cell>
          <cell r="Q810">
            <v>38342.468170893488</v>
          </cell>
          <cell r="R810">
            <v>26314.128277393233</v>
          </cell>
          <cell r="S810">
            <v>26028.529625898955</v>
          </cell>
          <cell r="T810">
            <v>25717.857201271872</v>
          </cell>
          <cell r="U810">
            <v>50657.849750257854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CO810">
            <v>1005594.0282594729</v>
          </cell>
        </row>
        <row r="811">
          <cell r="A811">
            <v>-179367.94216949321</v>
          </cell>
          <cell r="B811">
            <v>8221.1371533303027</v>
          </cell>
          <cell r="C811">
            <v>49087.974705627275</v>
          </cell>
          <cell r="D811">
            <v>46385.844678013033</v>
          </cell>
          <cell r="E811">
            <v>26959.309573337618</v>
          </cell>
          <cell r="F811">
            <v>26809.428074048134</v>
          </cell>
          <cell r="G811">
            <v>26002.033944801529</v>
          </cell>
          <cell r="H811">
            <v>25534.319493245246</v>
          </cell>
          <cell r="I811">
            <v>26377.335006238936</v>
          </cell>
          <cell r="J811">
            <v>26860.094944665412</v>
          </cell>
          <cell r="K811">
            <v>27415.94885030057</v>
          </cell>
          <cell r="L811">
            <v>28078.048654629645</v>
          </cell>
          <cell r="M811">
            <v>28779.226999323459</v>
          </cell>
          <cell r="N811">
            <v>29214.640854803176</v>
          </cell>
          <cell r="O811">
            <v>37845.08962013483</v>
          </cell>
          <cell r="P811">
            <v>46188.204100249364</v>
          </cell>
          <cell r="Q811">
            <v>35903.78651340778</v>
          </cell>
          <cell r="R811">
            <v>25198.713404766291</v>
          </cell>
          <cell r="S811">
            <v>24971.725737306217</v>
          </cell>
          <cell r="T811">
            <v>24719.727434698543</v>
          </cell>
          <cell r="U811">
            <v>46993.402772737667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CO811">
            <v>896839.71084746602</v>
          </cell>
        </row>
        <row r="812">
          <cell r="A812">
            <v>-201610.5590978222</v>
          </cell>
          <cell r="B812">
            <v>7574.440712430267</v>
          </cell>
          <cell r="C812">
            <v>47133.71982969965</v>
          </cell>
          <cell r="D812">
            <v>52322.157006705675</v>
          </cell>
          <cell r="E812">
            <v>30545.321781717357</v>
          </cell>
          <cell r="F812">
            <v>30142.228876629539</v>
          </cell>
          <cell r="G812">
            <v>29018.284579632542</v>
          </cell>
          <cell r="H812">
            <v>28284.756233878528</v>
          </cell>
          <cell r="I812">
            <v>29023.629316798681</v>
          </cell>
          <cell r="J812">
            <v>29368.360095128643</v>
          </cell>
          <cell r="K812">
            <v>29793.205452062299</v>
          </cell>
          <cell r="L812">
            <v>30339.620270826708</v>
          </cell>
          <cell r="M812">
            <v>30929.42308464901</v>
          </cell>
          <cell r="N812">
            <v>31229.308900425065</v>
          </cell>
          <cell r="O812">
            <v>40740.073160442669</v>
          </cell>
          <cell r="P812">
            <v>50003.985884100286</v>
          </cell>
          <cell r="Q812">
            <v>38397.60299850897</v>
          </cell>
          <cell r="R812">
            <v>26339.346085766651</v>
          </cell>
          <cell r="S812">
            <v>26052.422330402638</v>
          </cell>
          <cell r="T812">
            <v>25740.423374453618</v>
          </cell>
          <cell r="U812">
            <v>50740.697239511268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CO812">
            <v>1008052.795489111</v>
          </cell>
        </row>
        <row r="813">
          <cell r="A813">
            <v>-173197.21433494089</v>
          </cell>
          <cell r="B813">
            <v>10110.753657523383</v>
          </cell>
          <cell r="C813">
            <v>43681.131282462404</v>
          </cell>
          <cell r="D813">
            <v>47966.257104599557</v>
          </cell>
          <cell r="E813">
            <v>25964.448877737195</v>
          </cell>
          <cell r="F813">
            <v>25884.815347687028</v>
          </cell>
          <cell r="G813">
            <v>25165.241142573592</v>
          </cell>
          <cell r="H813">
            <v>24771.270945167882</v>
          </cell>
          <cell r="I813">
            <v>25643.178498791851</v>
          </cell>
          <cell r="J813">
            <v>26164.231610316012</v>
          </cell>
          <cell r="K813">
            <v>26756.430973891023</v>
          </cell>
          <cell r="L813">
            <v>27450.625048546412</v>
          </cell>
          <cell r="M813">
            <v>28182.702099568327</v>
          </cell>
          <cell r="N813">
            <v>28655.715246968473</v>
          </cell>
          <cell r="O813">
            <v>37041.9397223368</v>
          </cell>
          <cell r="P813">
            <v>45129.598858786158</v>
          </cell>
          <cell r="Q813">
            <v>35211.931645409823</v>
          </cell>
          <cell r="R813">
            <v>24882.269802094554</v>
          </cell>
          <cell r="S813">
            <v>24671.910091997204</v>
          </cell>
          <cell r="T813">
            <v>24436.557659021608</v>
          </cell>
          <cell r="U813">
            <v>45953.797840238345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CO813">
            <v>865986.07167470432</v>
          </cell>
        </row>
        <row r="814">
          <cell r="A814">
            <v>-154361.0098510723</v>
          </cell>
          <cell r="B814">
            <v>9216.0562523270855</v>
          </cell>
          <cell r="C814">
            <v>42095.973535376019</v>
          </cell>
          <cell r="D814">
            <v>42093.670499825123</v>
          </cell>
          <cell r="E814">
            <v>22927.627290765704</v>
          </cell>
          <cell r="F814">
            <v>23062.426344463645</v>
          </cell>
          <cell r="G814">
            <v>22610.923279916249</v>
          </cell>
          <cell r="H814">
            <v>22442.058108681551</v>
          </cell>
          <cell r="I814">
            <v>23402.158886809346</v>
          </cell>
          <cell r="J814">
            <v>24040.102267706374</v>
          </cell>
          <cell r="K814">
            <v>24743.246481899943</v>
          </cell>
          <cell r="L814">
            <v>25535.408617185545</v>
          </cell>
          <cell r="M814">
            <v>26361.804258540345</v>
          </cell>
          <cell r="N814">
            <v>26949.589596523205</v>
          </cell>
          <cell r="O814">
            <v>34590.317140408413</v>
          </cell>
          <cell r="P814">
            <v>41898.196448807408</v>
          </cell>
          <cell r="Q814">
            <v>33100.038183863886</v>
          </cell>
          <cell r="R814">
            <v>23916.322742468707</v>
          </cell>
          <cell r="S814">
            <v>23756.720027888383</v>
          </cell>
          <cell r="T814">
            <v>23572.17926779938</v>
          </cell>
          <cell r="U814">
            <v>42780.394051248208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CO814">
            <v>771805.04925536143</v>
          </cell>
        </row>
        <row r="815">
          <cell r="A815">
            <v>-182587.27962888684</v>
          </cell>
          <cell r="B815">
            <v>8432.7341053167183</v>
          </cell>
          <cell r="C815">
            <v>43957.172611023925</v>
          </cell>
          <cell r="D815">
            <v>45045.090718325227</v>
          </cell>
          <cell r="E815">
            <v>27478.339481980169</v>
          </cell>
          <cell r="F815">
            <v>27291.808834505442</v>
          </cell>
          <cell r="G815">
            <v>26438.598072436158</v>
          </cell>
          <cell r="H815">
            <v>25932.41042190462</v>
          </cell>
          <cell r="I815">
            <v>26760.352635415322</v>
          </cell>
          <cell r="J815">
            <v>27223.134598811987</v>
          </cell>
          <cell r="K815">
            <v>27760.026674115303</v>
          </cell>
          <cell r="L815">
            <v>28405.38254005264</v>
          </cell>
          <cell r="M815">
            <v>29090.440685412425</v>
          </cell>
          <cell r="N815">
            <v>29506.238571403432</v>
          </cell>
          <cell r="O815">
            <v>38264.101869712838</v>
          </cell>
          <cell r="P815">
            <v>46740.490248646624</v>
          </cell>
          <cell r="Q815">
            <v>36264.734906000696</v>
          </cell>
          <cell r="R815">
            <v>25363.805557779917</v>
          </cell>
          <cell r="S815">
            <v>25128.142899711303</v>
          </cell>
          <cell r="T815">
            <v>24867.460261464905</v>
          </cell>
          <cell r="U815">
            <v>47535.77624826596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CO815">
            <v>912936.39814443409</v>
          </cell>
        </row>
        <row r="816">
          <cell r="A816">
            <v>-197246.759366357</v>
          </cell>
          <cell r="B816">
            <v>6232.7037859774573</v>
          </cell>
          <cell r="C816">
            <v>49899.107794691226</v>
          </cell>
          <cell r="D816">
            <v>53849.095391598094</v>
          </cell>
          <cell r="E816">
            <v>29841.778706620418</v>
          </cell>
          <cell r="F816">
            <v>29488.36358307214</v>
          </cell>
          <cell r="G816">
            <v>28426.523558313798</v>
          </cell>
          <cell r="H816">
            <v>27745.145488035785</v>
          </cell>
          <cell r="I816">
            <v>28504.450371308165</v>
          </cell>
          <cell r="J816">
            <v>28876.261219115011</v>
          </cell>
          <cell r="K816">
            <v>29326.80926523677</v>
          </cell>
          <cell r="L816">
            <v>29895.920429065744</v>
          </cell>
          <cell r="M816">
            <v>30507.574112022361</v>
          </cell>
          <cell r="N816">
            <v>30834.049300135972</v>
          </cell>
          <cell r="O816">
            <v>40172.10364334409</v>
          </cell>
          <cell r="P816">
            <v>49255.364101989268</v>
          </cell>
          <cell r="Q816">
            <v>37908.338819609846</v>
          </cell>
          <cell r="R816">
            <v>26115.564297720324</v>
          </cell>
          <cell r="S816">
            <v>25840.399459265449</v>
          </cell>
          <cell r="T816">
            <v>25540.172087378764</v>
          </cell>
          <cell r="U816">
            <v>50005.512047925411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CO816">
            <v>986233.796831785</v>
          </cell>
        </row>
        <row r="817">
          <cell r="A817">
            <v>-196698.10698160797</v>
          </cell>
          <cell r="B817">
            <v>5892.3028072837478</v>
          </cell>
          <cell r="C817">
            <v>54834.660698179985</v>
          </cell>
          <cell r="D817">
            <v>48418.933614866677</v>
          </cell>
          <cell r="E817">
            <v>29753.323550637491</v>
          </cell>
          <cell r="F817">
            <v>29406.154321719179</v>
          </cell>
          <cell r="G817">
            <v>28352.122551043292</v>
          </cell>
          <cell r="H817">
            <v>27677.301237437416</v>
          </cell>
          <cell r="I817">
            <v>28439.174972783148</v>
          </cell>
          <cell r="J817">
            <v>28814.390547115399</v>
          </cell>
          <cell r="K817">
            <v>29268.170144313233</v>
          </cell>
          <cell r="L817">
            <v>29840.134877189972</v>
          </cell>
          <cell r="M817">
            <v>30454.535829086002</v>
          </cell>
          <cell r="N817">
            <v>30784.354049290734</v>
          </cell>
          <cell r="O817">
            <v>40100.693897435267</v>
          </cell>
          <cell r="P817">
            <v>49161.24128442075</v>
          </cell>
          <cell r="Q817">
            <v>37846.824548780736</v>
          </cell>
          <cell r="R817">
            <v>26087.428631734118</v>
          </cell>
          <cell r="S817">
            <v>25813.742219926091</v>
          </cell>
          <cell r="T817">
            <v>25514.994867303692</v>
          </cell>
          <cell r="U817">
            <v>49913.078587771917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CO817">
            <v>983490.53490803984</v>
          </cell>
        </row>
        <row r="818">
          <cell r="A818">
            <v>-154430.20329200683</v>
          </cell>
          <cell r="B818">
            <v>6808.6249195707205</v>
          </cell>
          <cell r="C818">
            <v>37846.685332406923</v>
          </cell>
          <cell r="D818">
            <v>44663.407507134849</v>
          </cell>
          <cell r="E818">
            <v>22938.782836209546</v>
          </cell>
          <cell r="F818">
            <v>23072.794187250343</v>
          </cell>
          <cell r="G818">
            <v>22620.306382669783</v>
          </cell>
          <cell r="H818">
            <v>22450.614304329254</v>
          </cell>
          <cell r="I818">
            <v>23410.39111099697</v>
          </cell>
          <cell r="J818">
            <v>24047.905103905723</v>
          </cell>
          <cell r="K818">
            <v>24750.641770178823</v>
          </cell>
          <cell r="L818">
            <v>25542.44402684745</v>
          </cell>
          <cell r="M818">
            <v>26368.493195651856</v>
          </cell>
          <cell r="N818">
            <v>26955.856926256391</v>
          </cell>
          <cell r="O818">
            <v>34599.322999442375</v>
          </cell>
          <cell r="P818">
            <v>41910.066772894323</v>
          </cell>
          <cell r="Q818">
            <v>33107.796072435143</v>
          </cell>
          <cell r="R818">
            <v>23919.87107944247</v>
          </cell>
          <cell r="S818">
            <v>23760.081912693728</v>
          </cell>
          <cell r="T818">
            <v>23575.354499582914</v>
          </cell>
          <cell r="U818">
            <v>42792.051321576873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CO818">
            <v>772151.01646003406</v>
          </cell>
        </row>
        <row r="819">
          <cell r="A819">
            <v>-177746.53741789717</v>
          </cell>
          <cell r="B819">
            <v>11013.421791461646</v>
          </cell>
          <cell r="C819">
            <v>48105.181421961126</v>
          </cell>
          <cell r="D819">
            <v>45662.73246697853</v>
          </cell>
          <cell r="E819">
            <v>26697.902507223058</v>
          </cell>
          <cell r="F819">
            <v>26566.479185666838</v>
          </cell>
          <cell r="G819">
            <v>25782.160396330131</v>
          </cell>
          <cell r="H819">
            <v>25333.822797438355</v>
          </cell>
          <cell r="I819">
            <v>26184.429909546081</v>
          </cell>
          <cell r="J819">
            <v>26677.251664743366</v>
          </cell>
          <cell r="K819">
            <v>27242.655610468239</v>
          </cell>
          <cell r="L819">
            <v>27913.188423641914</v>
          </cell>
          <cell r="M819">
            <v>28622.485633824632</v>
          </cell>
          <cell r="N819">
            <v>29067.778983622105</v>
          </cell>
          <cell r="O819">
            <v>37634.055995666393</v>
          </cell>
          <cell r="P819">
            <v>45910.047679387229</v>
          </cell>
          <cell r="Q819">
            <v>35721.996487909448</v>
          </cell>
          <cell r="R819">
            <v>25115.565488549495</v>
          </cell>
          <cell r="S819">
            <v>24892.946940875539</v>
          </cell>
          <cell r="T819">
            <v>24645.322464636425</v>
          </cell>
          <cell r="U819">
            <v>46720.238824735192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CO819">
            <v>888732.68708948581</v>
          </cell>
        </row>
        <row r="820">
          <cell r="A820">
            <v>-162867.97409960302</v>
          </cell>
          <cell r="B820">
            <v>8914.4154792945483</v>
          </cell>
          <cell r="C820">
            <v>40220.198389140161</v>
          </cell>
          <cell r="D820">
            <v>44560.076136355739</v>
          </cell>
          <cell r="E820">
            <v>24299.142061252423</v>
          </cell>
          <cell r="F820">
            <v>24337.097277582339</v>
          </cell>
          <cell r="G820">
            <v>23764.525681908563</v>
          </cell>
          <cell r="H820">
            <v>23493.996695575588</v>
          </cell>
          <cell r="I820">
            <v>24414.266911847968</v>
          </cell>
          <cell r="J820">
            <v>24999.419331412639</v>
          </cell>
          <cell r="K820">
            <v>25652.457704029657</v>
          </cell>
          <cell r="L820">
            <v>26400.374684194358</v>
          </cell>
          <cell r="M820">
            <v>27184.173374734506</v>
          </cell>
          <cell r="N820">
            <v>27720.124335847635</v>
          </cell>
          <cell r="O820">
            <v>35697.539440591856</v>
          </cell>
          <cell r="P820">
            <v>43357.589438400813</v>
          </cell>
          <cell r="Q820">
            <v>34053.829176601364</v>
          </cell>
          <cell r="R820">
            <v>24352.571834436618</v>
          </cell>
          <cell r="S820">
            <v>24170.045820919091</v>
          </cell>
          <cell r="T820">
            <v>23962.557068041875</v>
          </cell>
          <cell r="U820">
            <v>44213.593218427239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CO820">
            <v>814339.87049801508</v>
          </cell>
        </row>
        <row r="821">
          <cell r="A821">
            <v>-180123.2471660758</v>
          </cell>
          <cell r="B821">
            <v>6873.8974112643264</v>
          </cell>
          <cell r="C821">
            <v>48331.515314998062</v>
          </cell>
          <cell r="D821">
            <v>48149.858831974998</v>
          </cell>
          <cell r="E821">
            <v>27081.081797690793</v>
          </cell>
          <cell r="F821">
            <v>26922.601856922432</v>
          </cell>
          <cell r="G821">
            <v>26104.458456394299</v>
          </cell>
          <cell r="H821">
            <v>25627.717613604909</v>
          </cell>
          <cell r="I821">
            <v>26467.196703791735</v>
          </cell>
          <cell r="J821">
            <v>26945.269508746642</v>
          </cell>
          <cell r="K821">
            <v>27496.674683742618</v>
          </cell>
          <cell r="L821">
            <v>28154.846108245198</v>
          </cell>
          <cell r="M821">
            <v>28852.242411678621</v>
          </cell>
          <cell r="N821">
            <v>29283.054065632561</v>
          </cell>
          <cell r="O821">
            <v>37943.396197102156</v>
          </cell>
          <cell r="P821">
            <v>46317.778738723733</v>
          </cell>
          <cell r="Q821">
            <v>35988.470436069751</v>
          </cell>
          <cell r="R821">
            <v>25237.446507350433</v>
          </cell>
          <cell r="S821">
            <v>25008.423556595408</v>
          </cell>
          <cell r="T821">
            <v>24754.387778208074</v>
          </cell>
          <cell r="U821">
            <v>47120.651749040262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CO821">
            <v>900616.23583037895</v>
          </cell>
        </row>
        <row r="822">
          <cell r="A822">
            <v>-192569.3626608456</v>
          </cell>
          <cell r="B822">
            <v>10196.8463434359</v>
          </cell>
          <cell r="C822">
            <v>47135.486828991794</v>
          </cell>
          <cell r="D822">
            <v>48125.206974219851</v>
          </cell>
          <cell r="E822">
            <v>29087.676716578266</v>
          </cell>
          <cell r="F822">
            <v>28787.509383031145</v>
          </cell>
          <cell r="G822">
            <v>27792.236647388956</v>
          </cell>
          <cell r="H822">
            <v>27166.756542579962</v>
          </cell>
          <cell r="I822">
            <v>27947.961522450612</v>
          </cell>
          <cell r="J822">
            <v>28348.798502424354</v>
          </cell>
          <cell r="K822">
            <v>28826.896317355458</v>
          </cell>
          <cell r="L822">
            <v>29420.334860112125</v>
          </cell>
          <cell r="M822">
            <v>30055.409687390522</v>
          </cell>
          <cell r="N822">
            <v>30410.385047424374</v>
          </cell>
          <cell r="O822">
            <v>39563.317972234523</v>
          </cell>
          <cell r="P822">
            <v>48452.943901063954</v>
          </cell>
          <cell r="Q822">
            <v>37383.914510674047</v>
          </cell>
          <cell r="R822">
            <v>25875.700815761302</v>
          </cell>
          <cell r="S822">
            <v>25613.13992858633</v>
          </cell>
          <cell r="T822">
            <v>25325.530085436098</v>
          </cell>
          <cell r="U822">
            <v>49217.494035029289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CO822">
            <v>962846.81330422789</v>
          </cell>
        </row>
        <row r="823">
          <cell r="A823">
            <v>-169144.71008271546</v>
          </cell>
          <cell r="B823">
            <v>5363.4011541928921</v>
          </cell>
          <cell r="C823">
            <v>47308.599889109639</v>
          </cell>
          <cell r="D823">
            <v>47210.058093920321</v>
          </cell>
          <cell r="E823">
            <v>25311.093664642714</v>
          </cell>
          <cell r="F823">
            <v>25277.594108036908</v>
          </cell>
          <cell r="G823">
            <v>24615.69391246044</v>
          </cell>
          <cell r="H823">
            <v>24270.153804913694</v>
          </cell>
          <cell r="I823">
            <v>25161.03563850074</v>
          </cell>
          <cell r="J823">
            <v>25707.23703900657</v>
          </cell>
          <cell r="K823">
            <v>26323.305567905132</v>
          </cell>
          <cell r="L823">
            <v>27038.576923953748</v>
          </cell>
          <cell r="M823">
            <v>27790.946093205435</v>
          </cell>
          <cell r="N823">
            <v>28288.65183675853</v>
          </cell>
          <cell r="O823">
            <v>36514.486808634043</v>
          </cell>
          <cell r="P823">
            <v>44434.380667759091</v>
          </cell>
          <cell r="Q823">
            <v>34757.569555611306</v>
          </cell>
          <cell r="R823">
            <v>24674.451684070271</v>
          </cell>
          <cell r="S823">
            <v>24475.012058236098</v>
          </cell>
          <cell r="T823">
            <v>24250.591473054679</v>
          </cell>
          <cell r="U823">
            <v>45271.057728772692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CO823">
            <v>845723.55041357724</v>
          </cell>
        </row>
        <row r="824">
          <cell r="A824">
            <v>-193515.82237561067</v>
          </cell>
          <cell r="B824">
            <v>7775.0127076029748</v>
          </cell>
          <cell r="C824">
            <v>47116.237356393685</v>
          </cell>
          <cell r="D824">
            <v>48056.788791748622</v>
          </cell>
          <cell r="E824">
            <v>29240.267398817916</v>
          </cell>
          <cell r="F824">
            <v>28929.325505978552</v>
          </cell>
          <cell r="G824">
            <v>27920.583043170504</v>
          </cell>
          <cell r="H824">
            <v>27283.792122584236</v>
          </cell>
          <cell r="I824">
            <v>28060.56567179272</v>
          </cell>
          <cell r="J824">
            <v>28455.529285340381</v>
          </cell>
          <cell r="K824">
            <v>28928.052472338364</v>
          </cell>
          <cell r="L824">
            <v>29516.568429825769</v>
          </cell>
          <cell r="M824">
            <v>30146.904046177762</v>
          </cell>
          <cell r="N824">
            <v>30496.11246654726</v>
          </cell>
          <cell r="O824">
            <v>39686.504254884661</v>
          </cell>
          <cell r="P824">
            <v>48615.311654390171</v>
          </cell>
          <cell r="Q824">
            <v>37490.030479256835</v>
          </cell>
          <cell r="R824">
            <v>25924.236601158816</v>
          </cell>
          <cell r="S824">
            <v>25659.125335453966</v>
          </cell>
          <cell r="T824">
            <v>25368.96236640901</v>
          </cell>
          <cell r="U824">
            <v>49376.947541043861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CO824">
            <v>967579.11187805329</v>
          </cell>
        </row>
        <row r="825">
          <cell r="A825">
            <v>-176557.62575941984</v>
          </cell>
          <cell r="B825">
            <v>7737.9431231134949</v>
          </cell>
          <cell r="C825">
            <v>45534.973110573017</v>
          </cell>
          <cell r="D825">
            <v>44435.22817207998</v>
          </cell>
          <cell r="E825">
            <v>26506.223095770598</v>
          </cell>
          <cell r="F825">
            <v>26388.334422290245</v>
          </cell>
          <cell r="G825">
            <v>25620.935862535691</v>
          </cell>
          <cell r="H825">
            <v>25186.806539532234</v>
          </cell>
          <cell r="I825">
            <v>26042.980269527296</v>
          </cell>
          <cell r="J825">
            <v>26543.179955036423</v>
          </cell>
          <cell r="K825">
            <v>27115.586565574275</v>
          </cell>
          <cell r="L825">
            <v>27792.302968947377</v>
          </cell>
          <cell r="M825">
            <v>28507.553420493292</v>
          </cell>
          <cell r="N825">
            <v>28960.091010794196</v>
          </cell>
          <cell r="O825">
            <v>37479.313426783316</v>
          </cell>
          <cell r="P825">
            <v>45706.086631834158</v>
          </cell>
          <cell r="Q825">
            <v>35588.697087807726</v>
          </cell>
          <cell r="R825">
            <v>25054.596426462493</v>
          </cell>
          <cell r="S825">
            <v>24835.181580668708</v>
          </cell>
          <cell r="T825">
            <v>24590.764257459428</v>
          </cell>
          <cell r="U825">
            <v>46519.938559093687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CO825">
            <v>882788.12879709911</v>
          </cell>
        </row>
        <row r="826">
          <cell r="A826">
            <v>-198442.47277046883</v>
          </cell>
          <cell r="B826">
            <v>9475.0154274321831</v>
          </cell>
          <cell r="C826">
            <v>48807.828178780153</v>
          </cell>
          <cell r="D826">
            <v>51001.33498622819</v>
          </cell>
          <cell r="E826">
            <v>30034.554713089674</v>
          </cell>
          <cell r="F826">
            <v>29667.527509948093</v>
          </cell>
          <cell r="G826">
            <v>28588.670455230247</v>
          </cell>
          <cell r="H826">
            <v>27893.002823732262</v>
          </cell>
          <cell r="I826">
            <v>28646.709242580131</v>
          </cell>
          <cell r="J826">
            <v>29011.099951047501</v>
          </cell>
          <cell r="K826">
            <v>29454.605270216576</v>
          </cell>
          <cell r="L826">
            <v>30017.497467620204</v>
          </cell>
          <cell r="M826">
            <v>30623.163850809673</v>
          </cell>
          <cell r="N826">
            <v>30942.353354229475</v>
          </cell>
          <cell r="O826">
            <v>40327.731492125662</v>
          </cell>
          <cell r="P826">
            <v>49460.492007613662</v>
          </cell>
          <cell r="Q826">
            <v>38042.400823565535</v>
          </cell>
          <cell r="R826">
            <v>26176.882162890426</v>
          </cell>
          <cell r="S826">
            <v>25898.495294225359</v>
          </cell>
          <cell r="T826">
            <v>25595.042421234757</v>
          </cell>
          <cell r="U826">
            <v>50206.958228359494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CO826">
            <v>992212.3638523441</v>
          </cell>
        </row>
        <row r="827">
          <cell r="A827">
            <v>-196693.44499138641</v>
          </cell>
          <cell r="B827">
            <v>10281.89044952589</v>
          </cell>
          <cell r="C827">
            <v>51524.106276306207</v>
          </cell>
          <cell r="D827">
            <v>50016.426654614726</v>
          </cell>
          <cell r="E827">
            <v>29752.571932520514</v>
          </cell>
          <cell r="F827">
            <v>29405.45577600399</v>
          </cell>
          <cell r="G827">
            <v>28351.490353356654</v>
          </cell>
          <cell r="H827">
            <v>27676.724753598799</v>
          </cell>
          <cell r="I827">
            <v>28438.620316906061</v>
          </cell>
          <cell r="J827">
            <v>28813.864821763898</v>
          </cell>
          <cell r="K827">
            <v>29267.67187798657</v>
          </cell>
          <cell r="L827">
            <v>29839.660858112475</v>
          </cell>
          <cell r="M827">
            <v>30454.085154007662</v>
          </cell>
          <cell r="N827">
            <v>30783.931780510145</v>
          </cell>
          <cell r="O827">
            <v>40100.087116992152</v>
          </cell>
          <cell r="P827">
            <v>49160.441507244293</v>
          </cell>
          <cell r="Q827">
            <v>37846.301851828917</v>
          </cell>
          <cell r="R827">
            <v>26087.189558318343</v>
          </cell>
          <cell r="S827">
            <v>25813.515708946492</v>
          </cell>
          <cell r="T827">
            <v>25514.780932292924</v>
          </cell>
          <cell r="U827">
            <v>49912.29316534524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CO827">
            <v>983467.22495693201</v>
          </cell>
        </row>
        <row r="828">
          <cell r="A828">
            <v>-169447.85758965497</v>
          </cell>
          <cell r="B828">
            <v>13981.046697353071</v>
          </cell>
          <cell r="C828">
            <v>45826.805174278765</v>
          </cell>
          <cell r="D828">
            <v>43723.982767574533</v>
          </cell>
          <cell r="E828">
            <v>25359.967889484367</v>
          </cell>
          <cell r="F828">
            <v>25323.017281833709</v>
          </cell>
          <cell r="G828">
            <v>24656.802783021929</v>
          </cell>
          <cell r="H828">
            <v>24307.639863483448</v>
          </cell>
          <cell r="I828">
            <v>25197.102326402572</v>
          </cell>
          <cell r="J828">
            <v>25741.422509608194</v>
          </cell>
          <cell r="K828">
            <v>26355.70550602852</v>
          </cell>
          <cell r="L828">
            <v>27069.400176425486</v>
          </cell>
          <cell r="M828">
            <v>27820.25139414188</v>
          </cell>
          <cell r="N828">
            <v>28316.110008488511</v>
          </cell>
          <cell r="O828">
            <v>36553.942914257896</v>
          </cell>
          <cell r="P828">
            <v>44486.386451904371</v>
          </cell>
          <cell r="Q828">
            <v>34791.558103481337</v>
          </cell>
          <cell r="R828">
            <v>24689.997514612303</v>
          </cell>
          <cell r="S828">
            <v>24489.741012073267</v>
          </cell>
          <cell r="T828">
            <v>24264.50267021617</v>
          </cell>
          <cell r="U828">
            <v>45322.130090403021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CO828">
            <v>847239.28794827475</v>
          </cell>
        </row>
        <row r="829">
          <cell r="A829">
            <v>-196992.76028512965</v>
          </cell>
          <cell r="B829">
            <v>12077.787530457121</v>
          </cell>
          <cell r="C829">
            <v>51081.003064526158</v>
          </cell>
          <cell r="D829">
            <v>50312.529056983825</v>
          </cell>
          <cell r="E829">
            <v>29800.828318042753</v>
          </cell>
          <cell r="F829">
            <v>29450.304736646904</v>
          </cell>
          <cell r="G829">
            <v>28392.079549658309</v>
          </cell>
          <cell r="H829">
            <v>27713.736935375746</v>
          </cell>
          <cell r="I829">
            <v>28474.23107086758</v>
          </cell>
          <cell r="J829">
            <v>28847.618139672326</v>
          </cell>
          <cell r="K829">
            <v>29299.662235072348</v>
          </cell>
          <cell r="L829">
            <v>29870.09446108307</v>
          </cell>
          <cell r="M829">
            <v>30483.019994496921</v>
          </cell>
          <cell r="N829">
            <v>30811.042842118317</v>
          </cell>
          <cell r="O829">
            <v>40139.044441642392</v>
          </cell>
          <cell r="P829">
            <v>49211.789864731829</v>
          </cell>
          <cell r="Q829">
            <v>37879.860736387571</v>
          </cell>
          <cell r="R829">
            <v>26102.538867577503</v>
          </cell>
          <cell r="S829">
            <v>25828.058467977564</v>
          </cell>
          <cell r="T829">
            <v>25528.516272249311</v>
          </cell>
          <cell r="U829">
            <v>49962.7199000986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CO829">
            <v>984963.80142564827</v>
          </cell>
        </row>
        <row r="830">
          <cell r="A830">
            <v>-198658.42189978756</v>
          </cell>
          <cell r="B830">
            <v>4599.0896225730103</v>
          </cell>
          <cell r="C830">
            <v>50869.034267292038</v>
          </cell>
          <cell r="D830">
            <v>48627.611857647149</v>
          </cell>
          <cell r="E830">
            <v>30069.370590044375</v>
          </cell>
          <cell r="F830">
            <v>29699.885007891382</v>
          </cell>
          <cell r="G830">
            <v>28617.95463076124</v>
          </cell>
          <cell r="H830">
            <v>27919.706265206667</v>
          </cell>
          <cell r="I830">
            <v>28672.401585982385</v>
          </cell>
          <cell r="J830">
            <v>29035.452196877479</v>
          </cell>
          <cell r="K830">
            <v>29477.685580189769</v>
          </cell>
          <cell r="L830">
            <v>30039.454615152863</v>
          </cell>
          <cell r="M830">
            <v>30644.039675537861</v>
          </cell>
          <cell r="N830">
            <v>30961.913364264146</v>
          </cell>
          <cell r="O830">
            <v>40355.838309634419</v>
          </cell>
          <cell r="P830">
            <v>49497.538671526927</v>
          </cell>
          <cell r="Q830">
            <v>38066.612790186788</v>
          </cell>
          <cell r="R830">
            <v>26187.956337980882</v>
          </cell>
          <cell r="S830">
            <v>25908.9875617984</v>
          </cell>
          <cell r="T830">
            <v>25604.952154437415</v>
          </cell>
          <cell r="U830">
            <v>50243.339962577709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CO830">
            <v>993292.10949893773</v>
          </cell>
        </row>
        <row r="831">
          <cell r="A831">
            <v>-152730.50927827362</v>
          </cell>
          <cell r="B831">
            <v>7790.785330325336</v>
          </cell>
          <cell r="C831">
            <v>42164.004150548513</v>
          </cell>
          <cell r="D831">
            <v>42072.467035349589</v>
          </cell>
          <cell r="E831">
            <v>22664.753772840064</v>
          </cell>
          <cell r="F831">
            <v>22818.114551694518</v>
          </cell>
          <cell r="G831">
            <v>22389.816276021702</v>
          </cell>
          <cell r="H831">
            <v>22240.436658494349</v>
          </cell>
          <cell r="I831">
            <v>23208.171623392293</v>
          </cell>
          <cell r="J831">
            <v>23856.233266242147</v>
          </cell>
          <cell r="K831">
            <v>24568.981094722243</v>
          </cell>
          <cell r="L831">
            <v>25369.623546682444</v>
          </cell>
          <cell r="M831">
            <v>26204.183599062671</v>
          </cell>
          <cell r="N831">
            <v>26801.903853745323</v>
          </cell>
          <cell r="O831">
            <v>34378.099651075798</v>
          </cell>
          <cell r="P831">
            <v>41618.479614934338</v>
          </cell>
          <cell r="Q831">
            <v>32917.22834541207</v>
          </cell>
          <cell r="R831">
            <v>23832.708379747011</v>
          </cell>
          <cell r="S831">
            <v>23677.499295015776</v>
          </cell>
          <cell r="T831">
            <v>23497.356897761383</v>
          </cell>
          <cell r="U831">
            <v>42505.697697208612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CO831">
            <v>763652.54639136803</v>
          </cell>
        </row>
        <row r="832">
          <cell r="A832">
            <v>-197467.6828240504</v>
          </cell>
          <cell r="B832">
            <v>13156.863296210518</v>
          </cell>
          <cell r="C832">
            <v>49495.28915514148</v>
          </cell>
          <cell r="D832">
            <v>47769.387054709761</v>
          </cell>
          <cell r="E832">
            <v>29877.396557656553</v>
          </cell>
          <cell r="F832">
            <v>29521.466427017156</v>
          </cell>
          <cell r="G832">
            <v>28456.4822867162</v>
          </cell>
          <cell r="H832">
            <v>27772.464035887737</v>
          </cell>
          <cell r="I832">
            <v>28530.734530723719</v>
          </cell>
          <cell r="J832">
            <v>28901.174412182001</v>
          </cell>
          <cell r="K832">
            <v>29350.421223756617</v>
          </cell>
          <cell r="L832">
            <v>29918.383353409678</v>
          </cell>
          <cell r="M832">
            <v>30528.930805590426</v>
          </cell>
          <cell r="N832">
            <v>30854.059869583631</v>
          </cell>
          <cell r="O832">
            <v>40200.85789360843</v>
          </cell>
          <cell r="P832">
            <v>49293.264125543443</v>
          </cell>
          <cell r="Q832">
            <v>37933.108502175288</v>
          </cell>
          <cell r="R832">
            <v>26126.893563366451</v>
          </cell>
          <cell r="S832">
            <v>25851.133413315576</v>
          </cell>
          <cell r="T832">
            <v>25550.310088540704</v>
          </cell>
          <cell r="U832">
            <v>50042.731825313298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CO832">
            <v>987338.41412025189</v>
          </cell>
        </row>
        <row r="833">
          <cell r="A833">
            <v>-165929.88995017446</v>
          </cell>
          <cell r="B833">
            <v>8270.8841241777918</v>
          </cell>
          <cell r="C833">
            <v>42670.716844802781</v>
          </cell>
          <cell r="D833">
            <v>43568.613077663889</v>
          </cell>
          <cell r="E833">
            <v>24792.792051114826</v>
          </cell>
          <cell r="F833">
            <v>24795.890217149747</v>
          </cell>
          <cell r="G833">
            <v>24179.742365172264</v>
          </cell>
          <cell r="H833">
            <v>23872.621471575432</v>
          </cell>
          <cell r="I833">
            <v>24778.555454013942</v>
          </cell>
          <cell r="J833">
            <v>25344.706796749444</v>
          </cell>
          <cell r="K833">
            <v>25979.710549019277</v>
          </cell>
          <cell r="L833">
            <v>26711.702348612111</v>
          </cell>
          <cell r="M833">
            <v>27480.169097571845</v>
          </cell>
          <cell r="N833">
            <v>27997.463285774553</v>
          </cell>
          <cell r="O833">
            <v>36096.062510866133</v>
          </cell>
          <cell r="P833">
            <v>43882.869479141576</v>
          </cell>
          <cell r="Q833">
            <v>34397.127640480569</v>
          </cell>
          <cell r="R833">
            <v>24509.591185931509</v>
          </cell>
          <cell r="S833">
            <v>24318.814378086769</v>
          </cell>
          <cell r="T833">
            <v>24103.065942812391</v>
          </cell>
          <cell r="U833">
            <v>44729.445303707675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CO833">
            <v>829649.44975087221</v>
          </cell>
        </row>
        <row r="834">
          <cell r="A834">
            <v>-188557.05207286874</v>
          </cell>
          <cell r="B834">
            <v>8545.4175073579536</v>
          </cell>
          <cell r="C834">
            <v>45083.189983011893</v>
          </cell>
          <cell r="D834">
            <v>48106.623829125441</v>
          </cell>
          <cell r="E834">
            <v>28440.801629952613</v>
          </cell>
          <cell r="F834">
            <v>28186.310702547366</v>
          </cell>
          <cell r="G834">
            <v>27248.139952421865</v>
          </cell>
          <cell r="H834">
            <v>26670.609596761307</v>
          </cell>
          <cell r="I834">
            <v>27470.600665345846</v>
          </cell>
          <cell r="J834">
            <v>27896.336507817927</v>
          </cell>
          <cell r="K834">
            <v>28398.06674823058</v>
          </cell>
          <cell r="L834">
            <v>29012.373523081653</v>
          </cell>
          <cell r="M834">
            <v>29667.539206719273</v>
          </cell>
          <cell r="N834">
            <v>30046.962256088482</v>
          </cell>
          <cell r="O834">
            <v>39041.09645719322</v>
          </cell>
          <cell r="P834">
            <v>47764.621043097708</v>
          </cell>
          <cell r="Q834">
            <v>36934.058888024774</v>
          </cell>
          <cell r="R834">
            <v>25669.943885373257</v>
          </cell>
          <cell r="S834">
            <v>25418.194774567695</v>
          </cell>
          <cell r="T834">
            <v>25141.4083546443</v>
          </cell>
          <cell r="U834">
            <v>48541.52549617659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CO834">
            <v>942785.26036434365</v>
          </cell>
        </row>
        <row r="835">
          <cell r="A835">
            <v>-165019.42981606096</v>
          </cell>
          <cell r="B835">
            <v>5116.9940031002043</v>
          </cell>
          <cell r="C835">
            <v>43777.764583756274</v>
          </cell>
          <cell r="D835">
            <v>44386.535117178661</v>
          </cell>
          <cell r="E835">
            <v>24646.00531434294</v>
          </cell>
          <cell r="F835">
            <v>24659.468218089634</v>
          </cell>
          <cell r="G835">
            <v>24056.277758181241</v>
          </cell>
          <cell r="H835">
            <v>23760.037461707456</v>
          </cell>
          <cell r="I835">
            <v>24670.234320729214</v>
          </cell>
          <cell r="J835">
            <v>25242.035630283717</v>
          </cell>
          <cell r="K835">
            <v>25882.401973709297</v>
          </cell>
          <cell r="L835">
            <v>26619.129122915474</v>
          </cell>
          <cell r="M835">
            <v>27392.154821979959</v>
          </cell>
          <cell r="N835">
            <v>27914.99659829255</v>
          </cell>
          <cell r="O835">
            <v>35977.56174673127</v>
          </cell>
          <cell r="P835">
            <v>43726.677552361267</v>
          </cell>
          <cell r="Q835">
            <v>34295.047903244849</v>
          </cell>
          <cell r="R835">
            <v>24462.901509664371</v>
          </cell>
          <cell r="S835">
            <v>24274.578074046811</v>
          </cell>
          <cell r="T835">
            <v>24061.285653865561</v>
          </cell>
          <cell r="U835">
            <v>44576.056777808117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CO835">
            <v>825097.14908030478</v>
          </cell>
        </row>
        <row r="836">
          <cell r="A836">
            <v>-170662.71960013852</v>
          </cell>
          <cell r="B836">
            <v>8284.1055691880538</v>
          </cell>
          <cell r="C836">
            <v>42338.717289179549</v>
          </cell>
          <cell r="D836">
            <v>44168.130628814426</v>
          </cell>
          <cell r="E836">
            <v>25555.831083780766</v>
          </cell>
          <cell r="F836">
            <v>25505.050407549526</v>
          </cell>
          <cell r="G836">
            <v>24821.546361628702</v>
          </cell>
          <cell r="H836">
            <v>24457.865042435951</v>
          </cell>
          <cell r="I836">
            <v>25341.639385005816</v>
          </cell>
          <cell r="J836">
            <v>25878.420599955993</v>
          </cell>
          <cell r="K836">
            <v>26485.54808453258</v>
          </cell>
          <cell r="L836">
            <v>27192.924195625244</v>
          </cell>
          <cell r="M836">
            <v>27937.692230693036</v>
          </cell>
          <cell r="N836">
            <v>28426.148484637561</v>
          </cell>
          <cell r="O836">
            <v>36712.063046229276</v>
          </cell>
          <cell r="P836">
            <v>44694.799353337366</v>
          </cell>
          <cell r="Q836">
            <v>34927.767027037</v>
          </cell>
          <cell r="R836">
            <v>24752.297347250125</v>
          </cell>
          <cell r="S836">
            <v>24548.767215691449</v>
          </cell>
          <cell r="T836">
            <v>24320.251718336745</v>
          </cell>
          <cell r="U836">
            <v>45526.802306106838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CO836">
            <v>853313.59800069255</v>
          </cell>
        </row>
        <row r="837">
          <cell r="A837">
            <v>-155336.65772051507</v>
          </cell>
          <cell r="B837">
            <v>7385.6031884431359</v>
          </cell>
          <cell r="C837">
            <v>39263.40250661195</v>
          </cell>
          <cell r="D837">
            <v>42763.641523203478</v>
          </cell>
          <cell r="E837">
            <v>23084.923762766899</v>
          </cell>
          <cell r="F837">
            <v>23208.615977310968</v>
          </cell>
          <cell r="G837">
            <v>22743.227788646574</v>
          </cell>
          <cell r="H837">
            <v>22562.702983998206</v>
          </cell>
          <cell r="I837">
            <v>23518.235669246213</v>
          </cell>
          <cell r="J837">
            <v>24150.124553210473</v>
          </cell>
          <cell r="K837">
            <v>24847.522221850013</v>
          </cell>
          <cell r="L837">
            <v>25634.609962784663</v>
          </cell>
          <cell r="M837">
            <v>26456.12023926738</v>
          </cell>
          <cell r="N837">
            <v>27037.960789206154</v>
          </cell>
          <cell r="O837">
            <v>34717.302401732333</v>
          </cell>
          <cell r="P837">
            <v>42065.571509919566</v>
          </cell>
          <cell r="Q837">
            <v>33209.426694591297</v>
          </cell>
          <cell r="R837">
            <v>23966.355337492023</v>
          </cell>
          <cell r="S837">
            <v>23804.123592494376</v>
          </cell>
          <cell r="T837">
            <v>23616.950969896279</v>
          </cell>
          <cell r="U837">
            <v>42944.764991703036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CO837">
            <v>776683.28860257531</v>
          </cell>
        </row>
        <row r="838">
          <cell r="A838">
            <v>-162027.26328401631</v>
          </cell>
          <cell r="B838">
            <v>7304.4991452881368</v>
          </cell>
          <cell r="C838">
            <v>42607.657673668175</v>
          </cell>
          <cell r="D838">
            <v>42390.43577948086</v>
          </cell>
          <cell r="E838">
            <v>24163.600489946955</v>
          </cell>
          <cell r="F838">
            <v>24211.126413184698</v>
          </cell>
          <cell r="G838">
            <v>23650.519558465719</v>
          </cell>
          <cell r="H838">
            <v>23390.037619047522</v>
          </cell>
          <cell r="I838">
            <v>24314.244137761445</v>
          </cell>
          <cell r="J838">
            <v>24904.613686593555</v>
          </cell>
          <cell r="K838">
            <v>25562.60382833855</v>
          </cell>
          <cell r="L838">
            <v>26314.893388351848</v>
          </cell>
          <cell r="M838">
            <v>27102.901772998506</v>
          </cell>
          <cell r="N838">
            <v>27643.975327786648</v>
          </cell>
          <cell r="O838">
            <v>35588.116885632437</v>
          </cell>
          <cell r="P838">
            <v>43213.363198028972</v>
          </cell>
          <cell r="Q838">
            <v>33959.569652289705</v>
          </cell>
          <cell r="R838">
            <v>24309.459001328054</v>
          </cell>
          <cell r="S838">
            <v>24129.198409973207</v>
          </cell>
          <cell r="T838">
            <v>23923.977519657681</v>
          </cell>
          <cell r="U838">
            <v>44071.955613573635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CO838">
            <v>810136.31642008154</v>
          </cell>
        </row>
        <row r="839">
          <cell r="A839">
            <v>-192894.8765802148</v>
          </cell>
          <cell r="B839">
            <v>7670.8955658515915</v>
          </cell>
          <cell r="C839">
            <v>51203.517845563154</v>
          </cell>
          <cell r="D839">
            <v>52908.507071978675</v>
          </cell>
          <cell r="E839">
            <v>29140.156912259285</v>
          </cell>
          <cell r="F839">
            <v>28836.283906965102</v>
          </cell>
          <cell r="G839">
            <v>27836.378556100019</v>
          </cell>
          <cell r="H839">
            <v>27207.008345967319</v>
          </cell>
          <cell r="I839">
            <v>27986.689233115816</v>
          </cell>
          <cell r="J839">
            <v>28385.506198401534</v>
          </cell>
          <cell r="K839">
            <v>28861.686743153019</v>
          </cell>
          <cell r="L839">
            <v>29453.432271405596</v>
          </cell>
          <cell r="M839">
            <v>30086.877151736328</v>
          </cell>
          <cell r="N839">
            <v>30439.869100216834</v>
          </cell>
          <cell r="O839">
            <v>39605.68517397844</v>
          </cell>
          <cell r="P839">
            <v>48508.786704449965</v>
          </cell>
          <cell r="Q839">
            <v>37420.410754837678</v>
          </cell>
          <cell r="R839">
            <v>25892.393627391808</v>
          </cell>
          <cell r="S839">
            <v>25628.955593838407</v>
          </cell>
          <cell r="T839">
            <v>25340.467659414273</v>
          </cell>
          <cell r="U839">
            <v>49272.334547404025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CO839">
            <v>964474.3829010739</v>
          </cell>
        </row>
        <row r="840">
          <cell r="A840">
            <v>-199587.50462805858</v>
          </cell>
          <cell r="B840">
            <v>7958.9451739799115</v>
          </cell>
          <cell r="C840">
            <v>50146.073889463558</v>
          </cell>
          <cell r="D840">
            <v>52785.872097878702</v>
          </cell>
          <cell r="E840">
            <v>30219.159709593921</v>
          </cell>
          <cell r="F840">
            <v>29839.097388899681</v>
          </cell>
          <cell r="G840">
            <v>28743.94458859686</v>
          </cell>
          <cell r="H840">
            <v>28034.593073677199</v>
          </cell>
          <cell r="I840">
            <v>28782.93832479274</v>
          </cell>
          <cell r="J840">
            <v>29140.223404183249</v>
          </cell>
          <cell r="K840">
            <v>29576.984509649497</v>
          </cell>
          <cell r="L840">
            <v>30133.921337936888</v>
          </cell>
          <cell r="M840">
            <v>30733.854199238449</v>
          </cell>
          <cell r="N840">
            <v>31046.066829228323</v>
          </cell>
          <cell r="O840">
            <v>40476.762893940191</v>
          </cell>
          <cell r="P840">
            <v>49656.92535528139</v>
          </cell>
          <cell r="Q840">
            <v>38170.780471141312</v>
          </cell>
          <cell r="R840">
            <v>26235.601007069607</v>
          </cell>
          <cell r="S840">
            <v>25954.128677269713</v>
          </cell>
          <cell r="T840">
            <v>25647.587019368002</v>
          </cell>
          <cell r="U840">
            <v>50399.865904558246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CO840">
            <v>997937.52314029285</v>
          </cell>
        </row>
        <row r="841">
          <cell r="A841">
            <v>-154235.37515587942</v>
          </cell>
          <cell r="B841">
            <v>11156.886927728141</v>
          </cell>
          <cell r="C841">
            <v>41154.831918041251</v>
          </cell>
          <cell r="D841">
            <v>41836.068959798169</v>
          </cell>
          <cell r="E841">
            <v>22907.372140384541</v>
          </cell>
          <cell r="F841">
            <v>23043.601427668851</v>
          </cell>
          <cell r="G841">
            <v>22593.886357941046</v>
          </cell>
          <cell r="H841">
            <v>22426.522603903846</v>
          </cell>
          <cell r="I841">
            <v>23387.211617782159</v>
          </cell>
          <cell r="J841">
            <v>24025.934639470048</v>
          </cell>
          <cell r="K841">
            <v>24729.818839392006</v>
          </cell>
          <cell r="L841">
            <v>25522.634407137579</v>
          </cell>
          <cell r="M841">
            <v>26349.659139526062</v>
          </cell>
          <cell r="N841">
            <v>26938.209991028001</v>
          </cell>
          <cell r="O841">
            <v>34573.965180751526</v>
          </cell>
          <cell r="P841">
            <v>41876.643473144504</v>
          </cell>
          <cell r="Q841">
            <v>33085.952167142816</v>
          </cell>
          <cell r="R841">
            <v>23909.880018590193</v>
          </cell>
          <cell r="S841">
            <v>23750.615845655353</v>
          </cell>
          <cell r="T841">
            <v>23566.413991901863</v>
          </cell>
          <cell r="U841">
            <v>42759.227917800483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CO841">
            <v>771176.87577939709</v>
          </cell>
        </row>
        <row r="842">
          <cell r="A842">
            <v>-187428.58563132281</v>
          </cell>
          <cell r="B842">
            <v>9748.0716521165159</v>
          </cell>
          <cell r="C842">
            <v>45921.575170715703</v>
          </cell>
          <cell r="D842">
            <v>48185.505687075565</v>
          </cell>
          <cell r="E842">
            <v>28258.867352651992</v>
          </cell>
          <cell r="F842">
            <v>28017.222961020067</v>
          </cell>
          <cell r="G842">
            <v>27095.112202509648</v>
          </cell>
          <cell r="H842">
            <v>26531.067762659637</v>
          </cell>
          <cell r="I842">
            <v>27336.342437838604</v>
          </cell>
          <cell r="J842">
            <v>27769.08111076113</v>
          </cell>
          <cell r="K842">
            <v>28277.457994922581</v>
          </cell>
          <cell r="L842">
            <v>28897.633981315761</v>
          </cell>
          <cell r="M842">
            <v>29558.450238777579</v>
          </cell>
          <cell r="N842">
            <v>29944.749225685431</v>
          </cell>
          <cell r="O842">
            <v>38894.221123926764</v>
          </cell>
          <cell r="P842">
            <v>47571.029537870898</v>
          </cell>
          <cell r="Q842">
            <v>36807.536535736886</v>
          </cell>
          <cell r="R842">
            <v>25612.074539028516</v>
          </cell>
          <cell r="S842">
            <v>25363.366251344312</v>
          </cell>
          <cell r="T842">
            <v>25089.62393023289</v>
          </cell>
          <cell r="U842">
            <v>48351.408655790146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CO842">
            <v>937142.92815661395</v>
          </cell>
        </row>
        <row r="843">
          <cell r="A843">
            <v>-197711.74792213293</v>
          </cell>
          <cell r="B843">
            <v>7082.9050204275991</v>
          </cell>
          <cell r="C843">
            <v>48961.228678472253</v>
          </cell>
          <cell r="D843">
            <v>52422.210104603335</v>
          </cell>
          <cell r="E843">
            <v>29916.745363787661</v>
          </cell>
          <cell r="F843">
            <v>29558.036780109738</v>
          </cell>
          <cell r="G843">
            <v>28489.579179469722</v>
          </cell>
          <cell r="H843">
            <v>27802.644190274943</v>
          </cell>
          <cell r="I843">
            <v>28559.771944915752</v>
          </cell>
          <cell r="J843">
            <v>28928.697251870268</v>
          </cell>
          <cell r="K843">
            <v>29376.506525119657</v>
          </cell>
          <cell r="L843">
            <v>29943.199259744179</v>
          </cell>
          <cell r="M843">
            <v>30552.524603934922</v>
          </cell>
          <cell r="N843">
            <v>30876.166537865734</v>
          </cell>
          <cell r="O843">
            <v>40232.624139639222</v>
          </cell>
          <cell r="P843">
            <v>49335.134160815782</v>
          </cell>
          <cell r="Q843">
            <v>37960.472798696639</v>
          </cell>
          <cell r="R843">
            <v>26139.409564881083</v>
          </cell>
          <cell r="S843">
            <v>25862.99174459208</v>
          </cell>
          <cell r="T843">
            <v>25561.5100411116</v>
          </cell>
          <cell r="U843">
            <v>50083.850358915399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CO843">
            <v>988558.73961066455</v>
          </cell>
        </row>
        <row r="844">
          <cell r="A844">
            <v>-181677.88077558469</v>
          </cell>
          <cell r="B844">
            <v>7451.9244090264692</v>
          </cell>
          <cell r="C844">
            <v>45376.056389177058</v>
          </cell>
          <cell r="D844">
            <v>47259.235029599513</v>
          </cell>
          <cell r="E844">
            <v>27331.723847644622</v>
          </cell>
          <cell r="F844">
            <v>27155.545856191384</v>
          </cell>
          <cell r="G844">
            <v>26315.277382365319</v>
          </cell>
          <cell r="H844">
            <v>25819.957645953182</v>
          </cell>
          <cell r="I844">
            <v>26652.157767011231</v>
          </cell>
          <cell r="J844">
            <v>27120.583111324813</v>
          </cell>
          <cell r="K844">
            <v>27662.831526861955</v>
          </cell>
          <cell r="L844">
            <v>28312.917222637101</v>
          </cell>
          <cell r="M844">
            <v>29002.529003946511</v>
          </cell>
          <cell r="N844">
            <v>29423.868011483435</v>
          </cell>
          <cell r="O844">
            <v>38145.739236378467</v>
          </cell>
          <cell r="P844">
            <v>46584.48038749284</v>
          </cell>
          <cell r="Q844">
            <v>36162.774158342079</v>
          </cell>
          <cell r="R844">
            <v>25317.170305485415</v>
          </cell>
          <cell r="S844">
            <v>25083.95815986277</v>
          </cell>
          <cell r="T844">
            <v>24825.728673847567</v>
          </cell>
          <cell r="U844">
            <v>47382.566520200024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CO844">
            <v>908389.40387792338</v>
          </cell>
        </row>
        <row r="845">
          <cell r="A845">
            <v>-197564.78951189641</v>
          </cell>
          <cell r="B845">
            <v>5789.5119567260263</v>
          </cell>
          <cell r="C845">
            <v>50216.399353355941</v>
          </cell>
          <cell r="D845">
            <v>52197.153684973673</v>
          </cell>
          <cell r="E845">
            <v>29893.052348935627</v>
          </cell>
          <cell r="F845">
            <v>29536.016749411065</v>
          </cell>
          <cell r="G845">
            <v>28469.650616225641</v>
          </cell>
          <cell r="H845">
            <v>27784.471876641022</v>
          </cell>
          <cell r="I845">
            <v>28542.287707060437</v>
          </cell>
          <cell r="J845">
            <v>28912.124981613058</v>
          </cell>
          <cell r="K845">
            <v>29360.799836826394</v>
          </cell>
          <cell r="L845">
            <v>29928.256909641088</v>
          </cell>
          <cell r="M845">
            <v>30538.318119175798</v>
          </cell>
          <cell r="N845">
            <v>30862.855495640193</v>
          </cell>
          <cell r="O845">
            <v>40213.496795940555</v>
          </cell>
          <cell r="P845">
            <v>49309.923043501185</v>
          </cell>
          <cell r="Q845">
            <v>37943.995991707023</v>
          </cell>
          <cell r="R845">
            <v>26131.87333090273</v>
          </cell>
          <cell r="S845">
            <v>25855.851512227382</v>
          </cell>
          <cell r="T845">
            <v>25554.766236948446</v>
          </cell>
          <cell r="U845">
            <v>50059.091741739248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CO845">
            <v>987823.94755948195</v>
          </cell>
        </row>
        <row r="846">
          <cell r="A846">
            <v>-198072.1120055028</v>
          </cell>
          <cell r="B846">
            <v>8981.1341808485158</v>
          </cell>
          <cell r="C846">
            <v>49344.255419465044</v>
          </cell>
          <cell r="D846">
            <v>48504.947223547264</v>
          </cell>
          <cell r="E846">
            <v>29974.844193012366</v>
          </cell>
          <cell r="F846">
            <v>29612.033201041027</v>
          </cell>
          <cell r="G846">
            <v>28538.44700823001</v>
          </cell>
          <cell r="H846">
            <v>27847.205431341921</v>
          </cell>
          <cell r="I846">
            <v>28602.645920879273</v>
          </cell>
          <cell r="J846">
            <v>28969.334946378374</v>
          </cell>
          <cell r="K846">
            <v>29415.021682710561</v>
          </cell>
          <cell r="L846">
            <v>29979.840145350026</v>
          </cell>
          <cell r="M846">
            <v>30587.361037249</v>
          </cell>
          <cell r="N846">
            <v>30908.80721166289</v>
          </cell>
          <cell r="O846">
            <v>40279.527257794573</v>
          </cell>
          <cell r="P846">
            <v>49396.955605176714</v>
          </cell>
          <cell r="Q846">
            <v>38000.876402941649</v>
          </cell>
          <cell r="R846">
            <v>26157.889541939279</v>
          </cell>
          <cell r="S846">
            <v>25880.500666245789</v>
          </cell>
          <cell r="T846">
            <v>25578.046861302908</v>
          </cell>
          <cell r="U846">
            <v>50144.562205007795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CO846">
            <v>990360.56002751389</v>
          </cell>
        </row>
        <row r="847">
          <cell r="A847">
            <v>-162932.47584980991</v>
          </cell>
          <cell r="B847">
            <v>10309.845520948656</v>
          </cell>
          <cell r="C847">
            <v>43956.967469397394</v>
          </cell>
          <cell r="D847">
            <v>38306.982149342788</v>
          </cell>
          <cell r="E847">
            <v>24309.54120018697</v>
          </cell>
          <cell r="F847">
            <v>24346.762124374058</v>
          </cell>
          <cell r="G847">
            <v>23773.272559384197</v>
          </cell>
          <cell r="H847">
            <v>23501.972734733725</v>
          </cell>
          <cell r="I847">
            <v>24421.940946568997</v>
          </cell>
          <cell r="J847">
            <v>25006.693092980764</v>
          </cell>
          <cell r="K847">
            <v>25659.351551637643</v>
          </cell>
          <cell r="L847">
            <v>26406.933054908186</v>
          </cell>
          <cell r="M847">
            <v>27190.408765616812</v>
          </cell>
          <cell r="N847">
            <v>27725.966706619387</v>
          </cell>
          <cell r="O847">
            <v>35705.934653519005</v>
          </cell>
          <cell r="P847">
            <v>43368.654890108206</v>
          </cell>
          <cell r="Q847">
            <v>34061.061038234562</v>
          </cell>
          <cell r="R847">
            <v>24355.879574910934</v>
          </cell>
          <cell r="S847">
            <v>24173.17975169362</v>
          </cell>
          <cell r="T847">
            <v>23965.517001882195</v>
          </cell>
          <cell r="U847">
            <v>44224.460062576894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CO847">
            <v>814662.37924904947</v>
          </cell>
        </row>
        <row r="848">
          <cell r="A848">
            <v>-182880.19591208943</v>
          </cell>
          <cell r="B848">
            <v>8198.2690201476507</v>
          </cell>
          <cell r="C848">
            <v>48266.119647467975</v>
          </cell>
          <cell r="D848">
            <v>47095.794620496759</v>
          </cell>
          <cell r="E848">
            <v>27525.564202478847</v>
          </cell>
          <cell r="F848">
            <v>27335.698976878964</v>
          </cell>
          <cell r="G848">
            <v>26478.319519243087</v>
          </cell>
          <cell r="H848">
            <v>25968.631326569106</v>
          </cell>
          <cell r="I848">
            <v>26795.202073150409</v>
          </cell>
          <cell r="J848">
            <v>27256.166310302149</v>
          </cell>
          <cell r="K848">
            <v>27791.333114821027</v>
          </cell>
          <cell r="L848">
            <v>28435.165508223479</v>
          </cell>
          <cell r="M848">
            <v>29118.756932889031</v>
          </cell>
          <cell r="N848">
            <v>29532.770030256135</v>
          </cell>
          <cell r="O848">
            <v>38302.226332373531</v>
          </cell>
          <cell r="P848">
            <v>46790.740838369966</v>
          </cell>
          <cell r="Q848">
            <v>36297.576340898391</v>
          </cell>
          <cell r="R848">
            <v>25378.826716778101</v>
          </cell>
          <cell r="S848">
            <v>25142.374751581141</v>
          </cell>
          <cell r="T848">
            <v>24880.901955934438</v>
          </cell>
          <cell r="U848">
            <v>47585.124918469955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CO848">
            <v>914400.97956044716</v>
          </cell>
        </row>
        <row r="849">
          <cell r="A849">
            <v>-198082.71819518472</v>
          </cell>
          <cell r="B849">
            <v>5414.7543169254059</v>
          </cell>
          <cell r="C849">
            <v>50577.0690339555</v>
          </cell>
          <cell r="D849">
            <v>47940.804243151884</v>
          </cell>
          <cell r="E849">
            <v>29976.554150334647</v>
          </cell>
          <cell r="F849">
            <v>29613.622416806298</v>
          </cell>
          <cell r="G849">
            <v>28539.885279925533</v>
          </cell>
          <cell r="H849">
            <v>27848.516952098347</v>
          </cell>
          <cell r="I849">
            <v>28603.907782264672</v>
          </cell>
          <cell r="J849">
            <v>28970.530989813487</v>
          </cell>
          <cell r="K849">
            <v>29416.155255910271</v>
          </cell>
          <cell r="L849">
            <v>29980.918555216063</v>
          </cell>
          <cell r="M849">
            <v>30588.386338705561</v>
          </cell>
          <cell r="N849">
            <v>30909.767887805785</v>
          </cell>
          <cell r="O849">
            <v>40280.907704378449</v>
          </cell>
          <cell r="P849">
            <v>49398.775126032357</v>
          </cell>
          <cell r="Q849">
            <v>38002.065556662084</v>
          </cell>
          <cell r="R849">
            <v>26158.433442264111</v>
          </cell>
          <cell r="S849">
            <v>25881.01598659197</v>
          </cell>
          <cell r="T849">
            <v>25578.533570882981</v>
          </cell>
          <cell r="U849">
            <v>50146.349068308598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CO849">
            <v>990413.59097592346</v>
          </cell>
        </row>
        <row r="850">
          <cell r="A850">
            <v>-168879.66271942004</v>
          </cell>
          <cell r="B850">
            <v>7702.1407878814935</v>
          </cell>
          <cell r="C850">
            <v>42019.710010318595</v>
          </cell>
          <cell r="D850">
            <v>44243.098044334227</v>
          </cell>
          <cell r="E850">
            <v>25268.362043465269</v>
          </cell>
          <cell r="F850">
            <v>25237.879803377517</v>
          </cell>
          <cell r="G850">
            <v>24579.751681365342</v>
          </cell>
          <cell r="H850">
            <v>24237.379064047447</v>
          </cell>
          <cell r="I850">
            <v>25129.501879151314</v>
          </cell>
          <cell r="J850">
            <v>25677.348062061108</v>
          </cell>
          <cell r="K850">
            <v>26294.977714388537</v>
          </cell>
          <cell r="L850">
            <v>27011.627595297461</v>
          </cell>
          <cell r="M850">
            <v>27765.323937106725</v>
          </cell>
          <cell r="N850">
            <v>28264.644659225116</v>
          </cell>
          <cell r="O850">
            <v>36479.98961989885</v>
          </cell>
          <cell r="P850">
            <v>44388.911067487781</v>
          </cell>
          <cell r="Q850">
            <v>34727.852751781655</v>
          </cell>
          <cell r="R850">
            <v>24660.859682483337</v>
          </cell>
          <cell r="S850">
            <v>24462.134266767403</v>
          </cell>
          <cell r="T850">
            <v>24238.42866107836</v>
          </cell>
          <cell r="U850">
            <v>45226.404236734525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CO850">
            <v>844398.31359710009</v>
          </cell>
        </row>
        <row r="851">
          <cell r="A851">
            <v>-157259.05623307423</v>
          </cell>
          <cell r="B851">
            <v>11441.924197463341</v>
          </cell>
          <cell r="C851">
            <v>43998.39022520541</v>
          </cell>
          <cell r="D851">
            <v>36973.246036968296</v>
          </cell>
          <cell r="E851">
            <v>23394.857821228761</v>
          </cell>
          <cell r="F851">
            <v>23496.665325379196</v>
          </cell>
          <cell r="G851">
            <v>23003.918145028183</v>
          </cell>
          <cell r="H851">
            <v>22800.419414403812</v>
          </cell>
          <cell r="I851">
            <v>23746.951213950582</v>
          </cell>
          <cell r="J851">
            <v>24366.910429166121</v>
          </cell>
          <cell r="K851">
            <v>25052.985210756728</v>
          </cell>
          <cell r="L851">
            <v>25830.07445893767</v>
          </cell>
          <cell r="M851">
            <v>26641.958702855569</v>
          </cell>
          <cell r="N851">
            <v>27212.085752410036</v>
          </cell>
          <cell r="O851">
            <v>34967.511811430144</v>
          </cell>
          <cell r="P851">
            <v>42395.364233912405</v>
          </cell>
          <cell r="Q851">
            <v>33424.963792451745</v>
          </cell>
          <cell r="R851">
            <v>24064.938637127867</v>
          </cell>
          <cell r="S851">
            <v>23897.526699232607</v>
          </cell>
          <cell r="T851">
            <v>23705.168303435916</v>
          </cell>
          <cell r="U851">
            <v>43268.638451928593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CO851">
            <v>786295.28116537107</v>
          </cell>
        </row>
        <row r="852">
          <cell r="A852">
            <v>-186063.43578622738</v>
          </cell>
          <cell r="B852">
            <v>8669.6008927761286</v>
          </cell>
          <cell r="C852">
            <v>47308.399610639957</v>
          </cell>
          <cell r="D852">
            <v>49984.715444695757</v>
          </cell>
          <cell r="E852">
            <v>28038.774365097728</v>
          </cell>
          <cell r="F852">
            <v>27812.670928584273</v>
          </cell>
          <cell r="G852">
            <v>26909.988567994274</v>
          </cell>
          <cell r="H852">
            <v>26362.258566218457</v>
          </cell>
          <cell r="I852">
            <v>27173.925026264274</v>
          </cell>
          <cell r="J852">
            <v>27615.135296172513</v>
          </cell>
          <cell r="K852">
            <v>28131.55288438181</v>
          </cell>
          <cell r="L852">
            <v>28758.829084775367</v>
          </cell>
          <cell r="M852">
            <v>29426.481061667466</v>
          </cell>
          <cell r="N852">
            <v>29821.098138258982</v>
          </cell>
          <cell r="O852">
            <v>38716.540307665797</v>
          </cell>
          <cell r="P852">
            <v>47336.834347263386</v>
          </cell>
          <cell r="Q852">
            <v>36654.477513981314</v>
          </cell>
          <cell r="R852">
            <v>25542.06773484742</v>
          </cell>
          <cell r="S852">
            <v>25297.038049432937</v>
          </cell>
          <cell r="T852">
            <v>25026.978293321808</v>
          </cell>
          <cell r="U852">
            <v>48121.41690269133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CO852">
            <v>930317.17893113685</v>
          </cell>
        </row>
        <row r="853">
          <cell r="A853">
            <v>-184168.54302775214</v>
          </cell>
          <cell r="B853">
            <v>5124.2679182778811</v>
          </cell>
          <cell r="C853">
            <v>47258.790923091481</v>
          </cell>
          <cell r="D853">
            <v>50661.358500042916</v>
          </cell>
          <cell r="E853">
            <v>27733.274855424155</v>
          </cell>
          <cell r="F853">
            <v>27528.743002000738</v>
          </cell>
          <cell r="G853">
            <v>26653.028179560359</v>
          </cell>
          <cell r="H853">
            <v>26127.943391917557</v>
          </cell>
          <cell r="I853">
            <v>26948.481952635353</v>
          </cell>
          <cell r="J853">
            <v>27401.451201119089</v>
          </cell>
          <cell r="K853">
            <v>27929.029668061121</v>
          </cell>
          <cell r="L853">
            <v>28566.161302377543</v>
          </cell>
          <cell r="M853">
            <v>29243.30158217944</v>
          </cell>
          <cell r="N853">
            <v>29649.46456192738</v>
          </cell>
          <cell r="O853">
            <v>38469.910904115517</v>
          </cell>
          <cell r="P853">
            <v>47011.760310631813</v>
          </cell>
          <cell r="Q853">
            <v>36442.024329456814</v>
          </cell>
          <cell r="R853">
            <v>25444.89496896862</v>
          </cell>
          <cell r="S853">
            <v>25204.971358046416</v>
          </cell>
          <cell r="T853">
            <v>24940.023176885566</v>
          </cell>
          <cell r="U853">
            <v>47802.177436766942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CO853">
            <v>920842.71513876063</v>
          </cell>
        </row>
        <row r="854">
          <cell r="A854">
            <v>-175053.64460830856</v>
          </cell>
          <cell r="B854">
            <v>7043.7690092725388</v>
          </cell>
          <cell r="C854">
            <v>46044.541866406245</v>
          </cell>
          <cell r="D854">
            <v>50276.032955772811</v>
          </cell>
          <cell r="E854">
            <v>26263.747366118856</v>
          </cell>
          <cell r="F854">
            <v>26162.980112424673</v>
          </cell>
          <cell r="G854">
            <v>25416.985755566238</v>
          </cell>
          <cell r="H854">
            <v>25000.829996009263</v>
          </cell>
          <cell r="I854">
            <v>25864.045534635305</v>
          </cell>
          <cell r="J854">
            <v>26373.578351032585</v>
          </cell>
          <cell r="K854">
            <v>26954.843379108133</v>
          </cell>
          <cell r="L854">
            <v>27639.382065188234</v>
          </cell>
          <cell r="M854">
            <v>28362.163406631946</v>
          </cell>
          <cell r="N854">
            <v>28823.865009324727</v>
          </cell>
          <cell r="O854">
            <v>37283.563048514858</v>
          </cell>
          <cell r="P854">
            <v>45448.074550874568</v>
          </cell>
          <cell r="Q854">
            <v>35420.072460588322</v>
          </cell>
          <cell r="R854">
            <v>24977.470157638367</v>
          </cell>
          <cell r="S854">
            <v>24762.108016019047</v>
          </cell>
          <cell r="T854">
            <v>24521.747762711777</v>
          </cell>
          <cell r="U854">
            <v>46266.557391587819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CO854">
            <v>875268.22304154269</v>
          </cell>
        </row>
        <row r="855">
          <cell r="A855">
            <v>-159281.55202242231</v>
          </cell>
          <cell r="B855">
            <v>9225.7680083880987</v>
          </cell>
          <cell r="C855">
            <v>41082.640217893553</v>
          </cell>
          <cell r="D855">
            <v>38636.813904859606</v>
          </cell>
          <cell r="E855">
            <v>23720.929821451035</v>
          </cell>
          <cell r="F855">
            <v>23799.7131012627</v>
          </cell>
          <cell r="G855">
            <v>23278.18237518688</v>
          </cell>
          <cell r="H855">
            <v>23050.513490326768</v>
          </cell>
          <cell r="I855">
            <v>23987.575737482533</v>
          </cell>
          <cell r="J855">
            <v>24594.984118594293</v>
          </cell>
          <cell r="K855">
            <v>25269.146442268</v>
          </cell>
          <cell r="L855">
            <v>26035.716586651608</v>
          </cell>
          <cell r="M855">
            <v>26837.473580572463</v>
          </cell>
          <cell r="N855">
            <v>27395.277220047748</v>
          </cell>
          <cell r="O855">
            <v>35230.749362990391</v>
          </cell>
          <cell r="P855">
            <v>42742.328919577718</v>
          </cell>
          <cell r="Q855">
            <v>33651.723681217387</v>
          </cell>
          <cell r="R855">
            <v>24168.655065907384</v>
          </cell>
          <cell r="S855">
            <v>23995.793207896815</v>
          </cell>
          <cell r="T855">
            <v>23797.979021123137</v>
          </cell>
          <cell r="U855">
            <v>43609.375663962244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CO855">
            <v>796407.76011211146</v>
          </cell>
        </row>
        <row r="856">
          <cell r="A856">
            <v>-173030.00778722638</v>
          </cell>
          <cell r="B856">
            <v>7278.6393116159525</v>
          </cell>
          <cell r="C856">
            <v>48539.270240568803</v>
          </cell>
          <cell r="D856">
            <v>46049.386871160823</v>
          </cell>
          <cell r="E856">
            <v>25937.491405810382</v>
          </cell>
          <cell r="F856">
            <v>25859.761366034887</v>
          </cell>
          <cell r="G856">
            <v>25142.566793718106</v>
          </cell>
          <cell r="H856">
            <v>24750.594824476226</v>
          </cell>
          <cell r="I856">
            <v>25623.285257932133</v>
          </cell>
          <cell r="J856">
            <v>26145.375989239001</v>
          </cell>
          <cell r="K856">
            <v>26738.560195884442</v>
          </cell>
          <cell r="L856">
            <v>27433.623920326099</v>
          </cell>
          <cell r="M856">
            <v>28166.538225259043</v>
          </cell>
          <cell r="N856">
            <v>28640.570190530962</v>
          </cell>
          <cell r="O856">
            <v>37020.176986188206</v>
          </cell>
          <cell r="P856">
            <v>45100.914118093766</v>
          </cell>
          <cell r="Q856">
            <v>35193.184640664331</v>
          </cell>
          <cell r="R856">
            <v>24873.695215146727</v>
          </cell>
          <cell r="S856">
            <v>24663.786068324975</v>
          </cell>
          <cell r="T856">
            <v>24428.884683988981</v>
          </cell>
          <cell r="U856">
            <v>45925.627945792949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CO856">
            <v>865150.03893613187</v>
          </cell>
        </row>
        <row r="857">
          <cell r="A857">
            <v>-158806.90769315881</v>
          </cell>
          <cell r="B857">
            <v>6896.871896598539</v>
          </cell>
          <cell r="C857">
            <v>41998.574824194206</v>
          </cell>
          <cell r="D857">
            <v>40928.823550436355</v>
          </cell>
          <cell r="E857">
            <v>23644.406435517514</v>
          </cell>
          <cell r="F857">
            <v>23728.593097415636</v>
          </cell>
          <cell r="G857">
            <v>23213.817365256968</v>
          </cell>
          <cell r="H857">
            <v>22991.820792154314</v>
          </cell>
          <cell r="I857">
            <v>23931.105377357359</v>
          </cell>
          <cell r="J857">
            <v>24541.459219352815</v>
          </cell>
          <cell r="K857">
            <v>25218.41718820286</v>
          </cell>
          <cell r="L857">
            <v>25987.455981961502</v>
          </cell>
          <cell r="M857">
            <v>26791.589664035375</v>
          </cell>
          <cell r="N857">
            <v>27352.285391960104</v>
          </cell>
          <cell r="O857">
            <v>35168.972121348983</v>
          </cell>
          <cell r="P857">
            <v>42660.902386393791</v>
          </cell>
          <cell r="Q857">
            <v>33598.507107974656</v>
          </cell>
          <cell r="R857">
            <v>24144.314637101052</v>
          </cell>
          <cell r="S857">
            <v>23972.731779863425</v>
          </cell>
          <cell r="T857">
            <v>23776.197971650887</v>
          </cell>
          <cell r="U857">
            <v>43529.41060973928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CO857">
            <v>794034.53846579394</v>
          </cell>
        </row>
        <row r="858">
          <cell r="A858">
            <v>-166641.98862427598</v>
          </cell>
          <cell r="B858">
            <v>14256.838528229899</v>
          </cell>
          <cell r="C858">
            <v>42494.79485121397</v>
          </cell>
          <cell r="D858">
            <v>44148.503054693429</v>
          </cell>
          <cell r="E858">
            <v>24907.59844044951</v>
          </cell>
          <cell r="F858">
            <v>24902.59002860685</v>
          </cell>
          <cell r="G858">
            <v>24276.30780460505</v>
          </cell>
          <cell r="H858">
            <v>23960.676863731649</v>
          </cell>
          <cell r="I858">
            <v>24863.276720216832</v>
          </cell>
          <cell r="J858">
            <v>25425.009051367022</v>
          </cell>
          <cell r="K858">
            <v>26055.818557333645</v>
          </cell>
          <cell r="L858">
            <v>26784.106695387898</v>
          </cell>
          <cell r="M858">
            <v>27549.007750251643</v>
          </cell>
          <cell r="N858">
            <v>28061.963000383897</v>
          </cell>
          <cell r="O858">
            <v>36188.745577217727</v>
          </cell>
          <cell r="P858">
            <v>44005.031954793463</v>
          </cell>
          <cell r="Q858">
            <v>34476.967320236683</v>
          </cell>
          <cell r="R858">
            <v>24546.108607527829</v>
          </cell>
          <cell r="S858">
            <v>24353.412942344337</v>
          </cell>
          <cell r="T858">
            <v>24135.743582664807</v>
          </cell>
          <cell r="U858">
            <v>44849.41515392132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CO858">
            <v>833209.94312137982</v>
          </cell>
        </row>
        <row r="859">
          <cell r="A859">
            <v>-188743.76638874484</v>
          </cell>
          <cell r="B859">
            <v>7728.1168449909164</v>
          </cell>
          <cell r="C859">
            <v>47702.865842305895</v>
          </cell>
          <cell r="D859">
            <v>48244.319885534453</v>
          </cell>
          <cell r="E859">
            <v>28470.904194698771</v>
          </cell>
          <cell r="F859">
            <v>28214.287699310531</v>
          </cell>
          <cell r="G859">
            <v>27273.459687757102</v>
          </cell>
          <cell r="H859">
            <v>26693.697973279406</v>
          </cell>
          <cell r="I859">
            <v>27492.814824470872</v>
          </cell>
          <cell r="J859">
            <v>27917.391989423944</v>
          </cell>
          <cell r="K859">
            <v>28418.022486419621</v>
          </cell>
          <cell r="L859">
            <v>29031.358150586813</v>
          </cell>
          <cell r="M859">
            <v>29685.588898999878</v>
          </cell>
          <cell r="N859">
            <v>30063.874266355415</v>
          </cell>
          <cell r="O859">
            <v>39065.398223165488</v>
          </cell>
          <cell r="P859">
            <v>47796.652394786295</v>
          </cell>
          <cell r="Q859">
            <v>36954.993081174631</v>
          </cell>
          <cell r="R859">
            <v>25679.518858110794</v>
          </cell>
          <cell r="S859">
            <v>25427.266617404341</v>
          </cell>
          <cell r="T859">
            <v>25149.976525589453</v>
          </cell>
          <cell r="U859">
            <v>48572.981935182877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CO859">
            <v>943718.83194372419</v>
          </cell>
        </row>
        <row r="860">
          <cell r="A860">
            <v>-174756.30261995725</v>
          </cell>
          <cell r="B860">
            <v>10654.496219093853</v>
          </cell>
          <cell r="C860">
            <v>44261.925674552243</v>
          </cell>
          <cell r="D860">
            <v>44835.222955971694</v>
          </cell>
          <cell r="E860">
            <v>26215.809121993865</v>
          </cell>
          <cell r="F860">
            <v>26118.426828941265</v>
          </cell>
          <cell r="G860">
            <v>25376.66415294115</v>
          </cell>
          <cell r="H860">
            <v>24964.06182561224</v>
          </cell>
          <cell r="I860">
            <v>25828.669552816362</v>
          </cell>
          <cell r="J860">
            <v>26340.047559689374</v>
          </cell>
          <cell r="K860">
            <v>26923.063925860144</v>
          </cell>
          <cell r="L860">
            <v>27609.14910279325</v>
          </cell>
          <cell r="M860">
            <v>28333.419325779629</v>
          </cell>
          <cell r="N860">
            <v>28796.932683668871</v>
          </cell>
          <cell r="O860">
            <v>37244.862559049405</v>
          </cell>
          <cell r="P860">
            <v>45397.064719325506</v>
          </cell>
          <cell r="Q860">
            <v>35386.734820747966</v>
          </cell>
          <cell r="R860">
            <v>24962.222042255184</v>
          </cell>
          <cell r="S860">
            <v>24747.661133494905</v>
          </cell>
          <cell r="T860">
            <v>24508.102976165057</v>
          </cell>
          <cell r="U860">
            <v>46216.463106761279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CO860">
            <v>873781.51309978624</v>
          </cell>
        </row>
        <row r="861">
          <cell r="A861">
            <v>-160093.07588454135</v>
          </cell>
          <cell r="B861">
            <v>6709.963103443406</v>
          </cell>
          <cell r="C861">
            <v>40753.872884136654</v>
          </cell>
          <cell r="D861">
            <v>42273.04213321241</v>
          </cell>
          <cell r="E861">
            <v>23851.765796657033</v>
          </cell>
          <cell r="F861">
            <v>23921.310635747912</v>
          </cell>
          <cell r="G861">
            <v>23388.230548573265</v>
          </cell>
          <cell r="H861">
            <v>23150.86342007952</v>
          </cell>
          <cell r="I861">
            <v>24084.126021386968</v>
          </cell>
          <cell r="J861">
            <v>24686.498396283845</v>
          </cell>
          <cell r="K861">
            <v>25355.880861375561</v>
          </cell>
          <cell r="L861">
            <v>26118.230228744738</v>
          </cell>
          <cell r="M861">
            <v>26915.923676489605</v>
          </cell>
          <cell r="N861">
            <v>27468.782563350644</v>
          </cell>
          <cell r="O861">
            <v>35336.373095619179</v>
          </cell>
          <cell r="P861">
            <v>42881.548058234461</v>
          </cell>
          <cell r="Q861">
            <v>33742.71079806285</v>
          </cell>
          <cell r="R861">
            <v>24210.271150989778</v>
          </cell>
          <cell r="S861">
            <v>24035.222519467265</v>
          </cell>
          <cell r="T861">
            <v>23835.219203505825</v>
          </cell>
          <cell r="U861">
            <v>43746.096036747826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CO861">
            <v>800465.37942270667</v>
          </cell>
        </row>
        <row r="862">
          <cell r="A862">
            <v>-186726.4088576067</v>
          </cell>
          <cell r="B862">
            <v>7532.1949474043795</v>
          </cell>
          <cell r="C862">
            <v>50277.040775754969</v>
          </cell>
          <cell r="D862">
            <v>50541.360682194922</v>
          </cell>
          <cell r="E862">
            <v>28145.660597749971</v>
          </cell>
          <cell r="F862">
            <v>27912.009832432777</v>
          </cell>
          <cell r="G862">
            <v>26999.892240474241</v>
          </cell>
          <cell r="H862">
            <v>26444.23927466874</v>
          </cell>
          <cell r="I862">
            <v>27252.801620349259</v>
          </cell>
          <cell r="J862">
            <v>27689.897733344114</v>
          </cell>
          <cell r="K862">
            <v>28202.410424023059</v>
          </cell>
          <cell r="L862">
            <v>28826.238467644594</v>
          </cell>
          <cell r="M862">
            <v>29490.570737237096</v>
          </cell>
          <cell r="N862">
            <v>29881.148206392529</v>
          </cell>
          <cell r="O862">
            <v>38802.829440616966</v>
          </cell>
          <cell r="P862">
            <v>47450.569191373848</v>
          </cell>
          <cell r="Q862">
            <v>36728.809287976794</v>
          </cell>
          <cell r="R862">
            <v>25576.065926439398</v>
          </cell>
          <cell r="S862">
            <v>25329.249760036138</v>
          </cell>
          <cell r="T862">
            <v>25057.40159847078</v>
          </cell>
          <cell r="U862">
            <v>48233.110384173895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CO862">
            <v>933632.04428803339</v>
          </cell>
        </row>
        <row r="863">
          <cell r="A863">
            <v>-200904.85239187331</v>
          </cell>
          <cell r="B863">
            <v>6993.0191265712201</v>
          </cell>
          <cell r="C863">
            <v>47841.775043468879</v>
          </cell>
          <cell r="D863">
            <v>47471.471001287151</v>
          </cell>
          <cell r="E863">
            <v>30431.545922014135</v>
          </cell>
          <cell r="F863">
            <v>30036.486828220848</v>
          </cell>
          <cell r="G863">
            <v>28922.585934698604</v>
          </cell>
          <cell r="H863">
            <v>28197.49124799986</v>
          </cell>
          <cell r="I863">
            <v>28939.668528960894</v>
          </cell>
          <cell r="J863">
            <v>29288.778652770336</v>
          </cell>
          <cell r="K863">
            <v>29717.780607448367</v>
          </cell>
          <cell r="L863">
            <v>30267.865842798892</v>
          </cell>
          <cell r="M863">
            <v>30861.202344193371</v>
          </cell>
          <cell r="N863">
            <v>31165.388150693296</v>
          </cell>
          <cell r="O863">
            <v>40648.22203948017</v>
          </cell>
          <cell r="P863">
            <v>49882.919968071656</v>
          </cell>
          <cell r="Q863">
            <v>38318.479978829579</v>
          </cell>
          <cell r="R863">
            <v>26303.156453287607</v>
          </cell>
          <cell r="S863">
            <v>26018.134331139765</v>
          </cell>
          <cell r="T863">
            <v>25708.039056918467</v>
          </cell>
          <cell r="U863">
            <v>50621.804267389991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CO863">
            <v>1004524.2619593665</v>
          </cell>
        </row>
        <row r="864">
          <cell r="A864">
            <v>-162603.27529918574</v>
          </cell>
          <cell r="B864">
            <v>7899.9118428463771</v>
          </cell>
          <cell r="C864">
            <v>42429.446489189024</v>
          </cell>
          <cell r="D864">
            <v>42941.91897803772</v>
          </cell>
          <cell r="E864">
            <v>24256.466636283338</v>
          </cell>
          <cell r="F864">
            <v>24297.435201068867</v>
          </cell>
          <cell r="G864">
            <v>23728.630718318134</v>
          </cell>
          <cell r="H864">
            <v>23461.265056658456</v>
          </cell>
          <cell r="I864">
            <v>24382.774622437377</v>
          </cell>
          <cell r="J864">
            <v>24969.569661358284</v>
          </cell>
          <cell r="K864">
            <v>25624.167104376007</v>
          </cell>
          <cell r="L864">
            <v>26373.46079650773</v>
          </cell>
          <cell r="M864">
            <v>27158.584914245344</v>
          </cell>
          <cell r="N864">
            <v>27696.148730070927</v>
          </cell>
          <cell r="O864">
            <v>35663.087618991209</v>
          </cell>
          <cell r="P864">
            <v>43312.179635044726</v>
          </cell>
          <cell r="Q864">
            <v>34024.151453238548</v>
          </cell>
          <cell r="R864">
            <v>24338.99770764439</v>
          </cell>
          <cell r="S864">
            <v>24157.184964989741</v>
          </cell>
          <cell r="T864">
            <v>23950.410251337969</v>
          </cell>
          <cell r="U864">
            <v>44168.99845004332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CO864">
            <v>813016.37649592862</v>
          </cell>
        </row>
        <row r="865">
          <cell r="A865">
            <v>-195127.47860146457</v>
          </cell>
          <cell r="B865">
            <v>8148.7082450588932</v>
          </cell>
          <cell r="C865">
            <v>49146.536596054517</v>
          </cell>
          <cell r="D865">
            <v>51159.497029061691</v>
          </cell>
          <cell r="E865">
            <v>29500.102782408023</v>
          </cell>
          <cell r="F865">
            <v>29170.813689689981</v>
          </cell>
          <cell r="G865">
            <v>28139.134625029168</v>
          </cell>
          <cell r="H865">
            <v>27483.083353069436</v>
          </cell>
          <cell r="I865">
            <v>28252.310946856189</v>
          </cell>
          <cell r="J865">
            <v>28637.273239249465</v>
          </cell>
          <cell r="K865">
            <v>29100.303804770439</v>
          </cell>
          <cell r="L865">
            <v>29680.437455993109</v>
          </cell>
          <cell r="M865">
            <v>30302.703020681736</v>
          </cell>
          <cell r="N865">
            <v>30642.091346155794</v>
          </cell>
          <cell r="O865">
            <v>39896.26906185472</v>
          </cell>
          <cell r="P865">
            <v>48891.795688991799</v>
          </cell>
          <cell r="Q865">
            <v>37670.727511323697</v>
          </cell>
          <cell r="R865">
            <v>26006.884599263925</v>
          </cell>
          <cell r="S865">
            <v>25737.430482646647</v>
          </cell>
          <cell r="T865">
            <v>25442.919984404638</v>
          </cell>
          <cell r="U865">
            <v>49648.469119504996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CO865">
            <v>975637.3930073228</v>
          </cell>
        </row>
        <row r="866">
          <cell r="A866">
            <v>-197032.84511033099</v>
          </cell>
          <cell r="B866">
            <v>8372.9189894974843</v>
          </cell>
          <cell r="C866">
            <v>47976.457555466986</v>
          </cell>
          <cell r="D866">
            <v>50225.240421022492</v>
          </cell>
          <cell r="E866">
            <v>29807.290897199098</v>
          </cell>
          <cell r="F866">
            <v>29456.310987531528</v>
          </cell>
          <cell r="G866">
            <v>28397.515325486791</v>
          </cell>
          <cell r="H866">
            <v>27718.693671191999</v>
          </cell>
          <cell r="I866">
            <v>28479.000125031118</v>
          </cell>
          <cell r="J866">
            <v>28852.138442766161</v>
          </cell>
          <cell r="K866">
            <v>29303.946439383551</v>
          </cell>
          <cell r="L866">
            <v>29874.170182173322</v>
          </cell>
          <cell r="M866">
            <v>30486.894998706382</v>
          </cell>
          <cell r="N866">
            <v>30814.67360268518</v>
          </cell>
          <cell r="O866">
            <v>40144.261674378431</v>
          </cell>
          <cell r="P866">
            <v>49218.666526156376</v>
          </cell>
          <cell r="Q866">
            <v>37884.35500062866</v>
          </cell>
          <cell r="R866">
            <v>26104.594473794408</v>
          </cell>
          <cell r="S866">
            <v>25830.006059583728</v>
          </cell>
          <cell r="T866">
            <v>25530.355732887481</v>
          </cell>
          <cell r="U866">
            <v>49969.473136202345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CO866">
            <v>985164.22555165493</v>
          </cell>
        </row>
        <row r="867">
          <cell r="A867">
            <v>-184623.67181631867</v>
          </cell>
          <cell r="B867">
            <v>7091.0368029035162</v>
          </cell>
          <cell r="C867">
            <v>47244.28783389875</v>
          </cell>
          <cell r="D867">
            <v>47799.062563241401</v>
          </cell>
          <cell r="E867">
            <v>27806.651895430026</v>
          </cell>
          <cell r="F867">
            <v>27596.938826111647</v>
          </cell>
          <cell r="G867">
            <v>26714.74674900157</v>
          </cell>
          <cell r="H867">
            <v>26184.22287314172</v>
          </cell>
          <cell r="I867">
            <v>27002.630469765179</v>
          </cell>
          <cell r="J867">
            <v>27452.775363335029</v>
          </cell>
          <cell r="K867">
            <v>27977.673131227064</v>
          </cell>
          <cell r="L867">
            <v>28612.437617491676</v>
          </cell>
          <cell r="M867">
            <v>29287.29892937313</v>
          </cell>
          <cell r="N867">
            <v>29690.688732173294</v>
          </cell>
          <cell r="O867">
            <v>38529.148104300286</v>
          </cell>
          <cell r="P867">
            <v>47089.838899419963</v>
          </cell>
          <cell r="Q867">
            <v>36493.052842847435</v>
          </cell>
          <cell r="R867">
            <v>25468.234613398767</v>
          </cell>
          <cell r="S867">
            <v>25227.084589273189</v>
          </cell>
          <cell r="T867">
            <v>24960.908673769911</v>
          </cell>
          <cell r="U867">
            <v>47878.854636961682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CO867">
            <v>923118.35908159334</v>
          </cell>
        </row>
        <row r="868">
          <cell r="A868">
            <v>-174021.19853681242</v>
          </cell>
          <cell r="B868">
            <v>9125.205539974726</v>
          </cell>
          <cell r="C868">
            <v>42380.114621040426</v>
          </cell>
          <cell r="D868">
            <v>45188.665116929304</v>
          </cell>
          <cell r="E868">
            <v>26097.293741133704</v>
          </cell>
          <cell r="F868">
            <v>26008.279921040135</v>
          </cell>
          <cell r="G868">
            <v>25276.979023057582</v>
          </cell>
          <cell r="H868">
            <v>24873.161672766677</v>
          </cell>
          <cell r="I868">
            <v>25741.211239832541</v>
          </cell>
          <cell r="J868">
            <v>26257.15102104668</v>
          </cell>
          <cell r="K868">
            <v>26844.497134898855</v>
          </cell>
          <cell r="L868">
            <v>27534.405625676889</v>
          </cell>
          <cell r="M868">
            <v>28262.356737821581</v>
          </cell>
          <cell r="N868">
            <v>28730.349209642802</v>
          </cell>
          <cell r="O868">
            <v>37149.185228096234</v>
          </cell>
          <cell r="P868">
            <v>45270.955602815622</v>
          </cell>
          <cell r="Q868">
            <v>35304.315801137142</v>
          </cell>
          <cell r="R868">
            <v>24924.524870925328</v>
          </cell>
          <cell r="S868">
            <v>24711.944811050111</v>
          </cell>
          <cell r="T868">
            <v>24474.369636451411</v>
          </cell>
          <cell r="U868">
            <v>46092.617451722559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CO868">
            <v>870105.99268406199</v>
          </cell>
        </row>
        <row r="869">
          <cell r="A869">
            <v>-153962.4013139864</v>
          </cell>
          <cell r="B869">
            <v>8584.3014765529515</v>
          </cell>
          <cell r="C869">
            <v>41825.809237304071</v>
          </cell>
          <cell r="D869">
            <v>46932.711685606933</v>
          </cell>
          <cell r="E869">
            <v>22863.36259183404</v>
          </cell>
          <cell r="F869">
            <v>23002.699431187189</v>
          </cell>
          <cell r="G869">
            <v>22556.869242259403</v>
          </cell>
          <cell r="H869">
            <v>22392.767705080791</v>
          </cell>
          <cell r="I869">
            <v>23354.734813139083</v>
          </cell>
          <cell r="J869">
            <v>23995.151805920592</v>
          </cell>
          <cell r="K869">
            <v>24700.643816064454</v>
          </cell>
          <cell r="L869">
            <v>25494.879134690178</v>
          </cell>
          <cell r="M869">
            <v>26323.270729919161</v>
          </cell>
          <cell r="N869">
            <v>26913.484857365664</v>
          </cell>
          <cell r="O869">
            <v>34538.436322714704</v>
          </cell>
          <cell r="P869">
            <v>41829.814063784928</v>
          </cell>
          <cell r="Q869">
            <v>33055.346655700159</v>
          </cell>
          <cell r="R869">
            <v>23895.881536031928</v>
          </cell>
          <cell r="S869">
            <v>23737.352932307978</v>
          </cell>
          <cell r="T869">
            <v>23553.887440148588</v>
          </cell>
          <cell r="U869">
            <v>42713.239023121801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CO869">
            <v>769812.00656993198</v>
          </cell>
        </row>
        <row r="870">
          <cell r="A870">
            <v>-159032.07417786837</v>
          </cell>
          <cell r="B870">
            <v>9760.8140361301193</v>
          </cell>
          <cell r="C870">
            <v>45168.532545648835</v>
          </cell>
          <cell r="D870">
            <v>43998.044451484224</v>
          </cell>
          <cell r="E870">
            <v>23680.708358339303</v>
          </cell>
          <cell r="F870">
            <v>23762.331710249433</v>
          </cell>
          <cell r="G870">
            <v>23244.351477076372</v>
          </cell>
          <cell r="H870">
            <v>23019.664016461211</v>
          </cell>
          <cell r="I870">
            <v>23957.894346898771</v>
          </cell>
          <cell r="J870">
            <v>24566.850891945382</v>
          </cell>
          <cell r="K870">
            <v>25242.482634908054</v>
          </cell>
          <cell r="L870">
            <v>26010.350326290667</v>
          </cell>
          <cell r="M870">
            <v>26813.35653146504</v>
          </cell>
          <cell r="N870">
            <v>27372.68028178579</v>
          </cell>
          <cell r="O870">
            <v>35198.278621980739</v>
          </cell>
          <cell r="P870">
            <v>42699.530312840405</v>
          </cell>
          <cell r="Q870">
            <v>33623.752513821863</v>
          </cell>
          <cell r="R870">
            <v>24155.861491140437</v>
          </cell>
          <cell r="S870">
            <v>23983.671888830271</v>
          </cell>
          <cell r="T870">
            <v>23786.530681936354</v>
          </cell>
          <cell r="U870">
            <v>43567.345225301018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CO870">
            <v>795160.37088934181</v>
          </cell>
        </row>
        <row r="871">
          <cell r="A871">
            <v>-151843.56739921388</v>
          </cell>
          <cell r="B871">
            <v>8951.9636272933349</v>
          </cell>
          <cell r="C871">
            <v>39450.733013163204</v>
          </cell>
          <cell r="D871">
            <v>40173.588126081129</v>
          </cell>
          <cell r="E871">
            <v>22521.758709953159</v>
          </cell>
          <cell r="F871">
            <v>22685.216493165943</v>
          </cell>
          <cell r="G871">
            <v>22269.54090490011</v>
          </cell>
          <cell r="H871">
            <v>22130.760825887264</v>
          </cell>
          <cell r="I871">
            <v>23102.648552257502</v>
          </cell>
          <cell r="J871">
            <v>23756.214216644737</v>
          </cell>
          <cell r="K871">
            <v>24474.186114249911</v>
          </cell>
          <cell r="L871">
            <v>25279.441596179116</v>
          </cell>
          <cell r="M871">
            <v>26118.442835625981</v>
          </cell>
          <cell r="N871">
            <v>26721.567377699175</v>
          </cell>
          <cell r="O871">
            <v>34262.65990091698</v>
          </cell>
          <cell r="P871">
            <v>41466.322309148047</v>
          </cell>
          <cell r="Q871">
            <v>32817.785447732698</v>
          </cell>
          <cell r="R871">
            <v>23787.224752678216</v>
          </cell>
          <cell r="S871">
            <v>23634.405666686755</v>
          </cell>
          <cell r="T871">
            <v>23456.655842769927</v>
          </cell>
          <cell r="U871">
            <v>42356.271377164114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CO871">
            <v>759217.83699606941</v>
          </cell>
        </row>
        <row r="872">
          <cell r="A872">
            <v>-155923.18840190841</v>
          </cell>
          <cell r="B872">
            <v>8203.3140280945954</v>
          </cell>
          <cell r="C872">
            <v>41355.660971142584</v>
          </cell>
          <cell r="D872">
            <v>42703.195225180709</v>
          </cell>
          <cell r="E872">
            <v>23179.485755667534</v>
          </cell>
          <cell r="F872">
            <v>23296.500866574832</v>
          </cell>
          <cell r="G872">
            <v>22822.765351416383</v>
          </cell>
          <cell r="H872">
            <v>22635.231119550452</v>
          </cell>
          <cell r="I872">
            <v>23588.017602286738</v>
          </cell>
          <cell r="J872">
            <v>24216.266701526802</v>
          </cell>
          <cell r="K872">
            <v>24910.209716715035</v>
          </cell>
          <cell r="L872">
            <v>25694.246881648156</v>
          </cell>
          <cell r="M872">
            <v>26512.820221068949</v>
          </cell>
          <cell r="N872">
            <v>27091.086940026791</v>
          </cell>
          <cell r="O872">
            <v>34793.642190076112</v>
          </cell>
          <cell r="P872">
            <v>42166.192452902134</v>
          </cell>
          <cell r="Q872">
            <v>33275.187836231627</v>
          </cell>
          <cell r="R872">
            <v>23996.433455807084</v>
          </cell>
          <cell r="S872">
            <v>23832.621215376195</v>
          </cell>
          <cell r="T872">
            <v>23643.866394775003</v>
          </cell>
          <cell r="U872">
            <v>43043.579946079204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CO872">
            <v>779615.94200954202</v>
          </cell>
        </row>
        <row r="873">
          <cell r="A873">
            <v>-181673.64787641753</v>
          </cell>
          <cell r="B873">
            <v>8610.4987821421673</v>
          </cell>
          <cell r="C873">
            <v>46744.750327737187</v>
          </cell>
          <cell r="D873">
            <v>46726.630922667959</v>
          </cell>
          <cell r="E873">
            <v>27331.041408697034</v>
          </cell>
          <cell r="F873">
            <v>27154.911604844689</v>
          </cell>
          <cell r="G873">
            <v>26314.703372353615</v>
          </cell>
          <cell r="H873">
            <v>25819.434221869436</v>
          </cell>
          <cell r="I873">
            <v>26651.654161836595</v>
          </cell>
          <cell r="J873">
            <v>27120.105773900919</v>
          </cell>
          <cell r="K873">
            <v>27662.379121125588</v>
          </cell>
          <cell r="L873">
            <v>28312.486832425275</v>
          </cell>
          <cell r="M873">
            <v>29002.119809145035</v>
          </cell>
          <cell r="N873">
            <v>29423.484608454972</v>
          </cell>
          <cell r="O873">
            <v>38145.188304199124</v>
          </cell>
          <cell r="P873">
            <v>46583.754222060663</v>
          </cell>
          <cell r="Q873">
            <v>36162.299570583054</v>
          </cell>
          <cell r="R873">
            <v>25316.953236462447</v>
          </cell>
          <cell r="S873">
            <v>25083.752497025329</v>
          </cell>
          <cell r="T873">
            <v>24825.534429482926</v>
          </cell>
          <cell r="U873">
            <v>47381.853388301854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CO873">
            <v>908368.2393820876</v>
          </cell>
        </row>
        <row r="874">
          <cell r="A874">
            <v>-192708.95035231108</v>
          </cell>
          <cell r="B874">
            <v>9780.1133842190902</v>
          </cell>
          <cell r="C874">
            <v>49389.199148613698</v>
          </cell>
          <cell r="D874">
            <v>47407.661386013788</v>
          </cell>
          <cell r="E874">
            <v>29110.181405093477</v>
          </cell>
          <cell r="F874">
            <v>28808.424996137423</v>
          </cell>
          <cell r="G874">
            <v>27811.16569087137</v>
          </cell>
          <cell r="H874">
            <v>27184.017421386685</v>
          </cell>
          <cell r="I874">
            <v>27964.568836011946</v>
          </cell>
          <cell r="J874">
            <v>28364.539588244385</v>
          </cell>
          <cell r="K874">
            <v>28841.815234591442</v>
          </cell>
          <cell r="L874">
            <v>29434.527774642011</v>
          </cell>
          <cell r="M874">
            <v>30068.903644001832</v>
          </cell>
          <cell r="N874">
            <v>30423.028472542057</v>
          </cell>
          <cell r="O874">
            <v>39581.48598144517</v>
          </cell>
          <cell r="P874">
            <v>48476.890551409073</v>
          </cell>
          <cell r="Q874">
            <v>37399.564921199708</v>
          </cell>
          <cell r="R874">
            <v>25882.859068914011</v>
          </cell>
          <cell r="S874">
            <v>25619.922041639424</v>
          </cell>
          <cell r="T874">
            <v>25331.935653197201</v>
          </cell>
          <cell r="U874">
            <v>49241.010880441201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CO874">
            <v>963544.75176155532</v>
          </cell>
        </row>
        <row r="875">
          <cell r="A875">
            <v>-172462.63485082204</v>
          </cell>
          <cell r="B875">
            <v>4116.1557891595876</v>
          </cell>
          <cell r="C875">
            <v>44238.10782374347</v>
          </cell>
          <cell r="D875">
            <v>46086.970208188402</v>
          </cell>
          <cell r="E875">
            <v>25846.018074088461</v>
          </cell>
          <cell r="F875">
            <v>25774.747044927535</v>
          </cell>
          <cell r="G875">
            <v>25065.627151897505</v>
          </cell>
          <cell r="H875">
            <v>24680.435662226875</v>
          </cell>
          <cell r="I875">
            <v>25555.782599480903</v>
          </cell>
          <cell r="J875">
            <v>26081.3942298857</v>
          </cell>
          <cell r="K875">
            <v>26677.920251264732</v>
          </cell>
          <cell r="L875">
            <v>27375.93491129882</v>
          </cell>
          <cell r="M875">
            <v>28111.690224652521</v>
          </cell>
          <cell r="N875">
            <v>28589.179289513704</v>
          </cell>
          <cell r="O875">
            <v>36946.330670469179</v>
          </cell>
          <cell r="P875">
            <v>45003.579738674387</v>
          </cell>
          <cell r="Q875">
            <v>35129.571443235014</v>
          </cell>
          <cell r="R875">
            <v>24844.599532940614</v>
          </cell>
          <cell r="S875">
            <v>24636.219258117228</v>
          </cell>
          <cell r="T875">
            <v>24402.84839273867</v>
          </cell>
          <cell r="U875">
            <v>45830.040566302923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CO875">
            <v>862313.17425411008</v>
          </cell>
        </row>
        <row r="876">
          <cell r="A876">
            <v>-193170.56739425531</v>
          </cell>
          <cell r="B876">
            <v>7446.9037413073675</v>
          </cell>
          <cell r="C876">
            <v>46150.134538184851</v>
          </cell>
          <cell r="D876">
            <v>47777.435204182329</v>
          </cell>
          <cell r="E876">
            <v>29184.604498083863</v>
          </cell>
          <cell r="F876">
            <v>28877.593010532277</v>
          </cell>
          <cell r="G876">
            <v>27873.764111745106</v>
          </cell>
          <cell r="H876">
            <v>27241.099215150323</v>
          </cell>
          <cell r="I876">
            <v>28019.489286950164</v>
          </cell>
          <cell r="J876">
            <v>28416.595420654055</v>
          </cell>
          <cell r="K876">
            <v>28891.152152274233</v>
          </cell>
          <cell r="L876">
            <v>29481.463798536286</v>
          </cell>
          <cell r="M876">
            <v>30113.528211322366</v>
          </cell>
          <cell r="N876">
            <v>30464.840328886115</v>
          </cell>
          <cell r="O876">
            <v>39641.567659004002</v>
          </cell>
          <cell r="P876">
            <v>48556.082217814248</v>
          </cell>
          <cell r="Q876">
            <v>37451.320890055104</v>
          </cell>
          <cell r="R876">
            <v>25906.531440103288</v>
          </cell>
          <cell r="S876">
            <v>25642.350516047576</v>
          </cell>
          <cell r="T876">
            <v>25353.118890851067</v>
          </cell>
          <cell r="U876">
            <v>49318.781180249731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CO876">
            <v>965852.83697127656</v>
          </cell>
        </row>
        <row r="877">
          <cell r="A877">
            <v>-159406.48888526473</v>
          </cell>
          <cell r="B877">
            <v>8425.1797806953909</v>
          </cell>
          <cell r="C877">
            <v>40773.444857087306</v>
          </cell>
          <cell r="D877">
            <v>42094.078357167164</v>
          </cell>
          <cell r="E877">
            <v>23741.07246549664</v>
          </cell>
          <cell r="F877">
            <v>23818.433455890729</v>
          </cell>
          <cell r="G877">
            <v>23295.124666333424</v>
          </cell>
          <cell r="H877">
            <v>23065.962703831188</v>
          </cell>
          <cell r="I877">
            <v>24002.439982565884</v>
          </cell>
          <cell r="J877">
            <v>24609.073053366978</v>
          </cell>
          <cell r="K877">
            <v>25282.499501530423</v>
          </cell>
          <cell r="L877">
            <v>26048.419842915544</v>
          </cell>
          <cell r="M877">
            <v>26849.551240061039</v>
          </cell>
          <cell r="N877">
            <v>27406.593618028244</v>
          </cell>
          <cell r="O877">
            <v>35247.010496411553</v>
          </cell>
          <cell r="P877">
            <v>42763.762180191865</v>
          </cell>
          <cell r="Q877">
            <v>33665.731457782393</v>
          </cell>
          <cell r="R877">
            <v>24175.062003961379</v>
          </cell>
          <cell r="S877">
            <v>24001.863484719957</v>
          </cell>
          <cell r="T877">
            <v>23803.712274051039</v>
          </cell>
          <cell r="U877">
            <v>43630.424231059093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CO877">
            <v>797032.44442632364</v>
          </cell>
        </row>
        <row r="878">
          <cell r="A878">
            <v>-176637.77529544325</v>
          </cell>
          <cell r="B878">
            <v>13066.526481267167</v>
          </cell>
          <cell r="C878">
            <v>47585.495618367349</v>
          </cell>
          <cell r="D878">
            <v>44104.246964343052</v>
          </cell>
          <cell r="E878">
            <v>26519.145011191009</v>
          </cell>
          <cell r="F878">
            <v>26400.343910150797</v>
          </cell>
          <cell r="G878">
            <v>25631.804686545438</v>
          </cell>
          <cell r="H878">
            <v>25196.717523897612</v>
          </cell>
          <cell r="I878">
            <v>26052.515984765298</v>
          </cell>
          <cell r="J878">
            <v>26552.218292956793</v>
          </cell>
          <cell r="K878">
            <v>27124.152824403223</v>
          </cell>
          <cell r="L878">
            <v>27800.452365949677</v>
          </cell>
          <cell r="M878">
            <v>28515.301484453419</v>
          </cell>
          <cell r="N878">
            <v>28967.350710029044</v>
          </cell>
          <cell r="O878">
            <v>37489.745274272253</v>
          </cell>
          <cell r="P878">
            <v>45719.836504006489</v>
          </cell>
          <cell r="Q878">
            <v>35597.683361088901</v>
          </cell>
          <cell r="R878">
            <v>25058.706607402521</v>
          </cell>
          <cell r="S878">
            <v>24839.075786588684</v>
          </cell>
          <cell r="T878">
            <v>24594.442255702859</v>
          </cell>
          <cell r="U878">
            <v>46533.441642558551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CO878">
            <v>883188.87647721625</v>
          </cell>
        </row>
        <row r="879">
          <cell r="A879">
            <v>-186646.81807265821</v>
          </cell>
          <cell r="B879">
            <v>7189.9778241957538</v>
          </cell>
          <cell r="C879">
            <v>47084.440593614112</v>
          </cell>
          <cell r="D879">
            <v>45782.442236745381</v>
          </cell>
          <cell r="E879">
            <v>28132.828765622347</v>
          </cell>
          <cell r="F879">
            <v>27900.084067006508</v>
          </cell>
          <cell r="G879">
            <v>26989.099186923027</v>
          </cell>
          <cell r="H879">
            <v>26434.397383319149</v>
          </cell>
          <cell r="I879">
            <v>27243.332381992186</v>
          </cell>
          <cell r="J879">
            <v>27680.92240490915</v>
          </cell>
          <cell r="K879">
            <v>28193.90388364761</v>
          </cell>
          <cell r="L879">
            <v>28818.14588300266</v>
          </cell>
          <cell r="M879">
            <v>29482.876687801479</v>
          </cell>
          <cell r="N879">
            <v>29873.93911711681</v>
          </cell>
          <cell r="O879">
            <v>38792.470317267042</v>
          </cell>
          <cell r="P879">
            <v>47436.915174476977</v>
          </cell>
          <cell r="Q879">
            <v>36719.885661219887</v>
          </cell>
          <cell r="R879">
            <v>25571.984399040492</v>
          </cell>
          <cell r="S879">
            <v>25325.382702018127</v>
          </cell>
          <cell r="T879">
            <v>25053.749240868259</v>
          </cell>
          <cell r="U879">
            <v>48219.70143553213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CO879">
            <v>933234.09036329098</v>
          </cell>
        </row>
        <row r="880">
          <cell r="A880">
            <v>-188076.688029096</v>
          </cell>
          <cell r="B880">
            <v>6908.0266803819686</v>
          </cell>
          <cell r="C880">
            <v>45904.956147097313</v>
          </cell>
          <cell r="D880">
            <v>46516.431258975528</v>
          </cell>
          <cell r="E880">
            <v>28363.356096857933</v>
          </cell>
          <cell r="F880">
            <v>28114.333665143218</v>
          </cell>
          <cell r="G880">
            <v>27182.999310174113</v>
          </cell>
          <cell r="H880">
            <v>26611.209620619717</v>
          </cell>
          <cell r="I880">
            <v>27413.449807596844</v>
          </cell>
          <cell r="J880">
            <v>27842.16660530994</v>
          </cell>
          <cell r="K880">
            <v>28346.726179897836</v>
          </cell>
          <cell r="L880">
            <v>28963.531352651</v>
          </cell>
          <cell r="M880">
            <v>29621.102364787417</v>
          </cell>
          <cell r="N880">
            <v>30003.452353797213</v>
          </cell>
          <cell r="O880">
            <v>38978.574767206912</v>
          </cell>
          <cell r="P880">
            <v>47682.213277242197</v>
          </cell>
          <cell r="Q880">
            <v>36880.201027006377</v>
          </cell>
          <cell r="R880">
            <v>25645.310141562011</v>
          </cell>
          <cell r="S880">
            <v>25394.8554441632</v>
          </cell>
          <cell r="T880">
            <v>25119.364832037958</v>
          </cell>
          <cell r="U880">
            <v>48460.596820874285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CO880">
            <v>940383.44014547986</v>
          </cell>
        </row>
        <row r="881">
          <cell r="A881">
            <v>-171808.0628537559</v>
          </cell>
          <cell r="B881">
            <v>7846.1591326136549</v>
          </cell>
          <cell r="C881">
            <v>44284.443848572002</v>
          </cell>
          <cell r="D881">
            <v>44771.549835810525</v>
          </cell>
          <cell r="E881">
            <v>25740.486284357532</v>
          </cell>
          <cell r="F881">
            <v>25676.666945620869</v>
          </cell>
          <cell r="G881">
            <v>24976.862722421756</v>
          </cell>
          <cell r="H881">
            <v>24599.493798419942</v>
          </cell>
          <cell r="I881">
            <v>25477.905515266117</v>
          </cell>
          <cell r="J881">
            <v>26007.579168735101</v>
          </cell>
          <cell r="K881">
            <v>26607.960605492597</v>
          </cell>
          <cell r="L881">
            <v>27309.37972788258</v>
          </cell>
          <cell r="M881">
            <v>28048.41268180812</v>
          </cell>
          <cell r="N881">
            <v>28529.890164933895</v>
          </cell>
          <cell r="O881">
            <v>36861.134977733935</v>
          </cell>
          <cell r="P881">
            <v>44891.286121845464</v>
          </cell>
          <cell r="Q881">
            <v>35056.181587975268</v>
          </cell>
          <cell r="R881">
            <v>24811.032160255709</v>
          </cell>
          <cell r="S881">
            <v>24604.415728458596</v>
          </cell>
          <cell r="T881">
            <v>24372.810606185172</v>
          </cell>
          <cell r="U881">
            <v>45719.762444325548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CO881">
            <v>859040.31426877936</v>
          </cell>
        </row>
        <row r="882">
          <cell r="A882">
            <v>-154172.44687300653</v>
          </cell>
          <cell r="B882">
            <v>9027.3379756003997</v>
          </cell>
          <cell r="C882">
            <v>42724.298148842005</v>
          </cell>
          <cell r="D882">
            <v>41238.687449816556</v>
          </cell>
          <cell r="E882">
            <v>22897.226679921587</v>
          </cell>
          <cell r="F882">
            <v>23034.172346894069</v>
          </cell>
          <cell r="G882">
            <v>22585.352853372933</v>
          </cell>
          <cell r="H882">
            <v>22418.741133684111</v>
          </cell>
          <cell r="I882">
            <v>23379.724784848819</v>
          </cell>
          <cell r="J882">
            <v>24018.838315354325</v>
          </cell>
          <cell r="K882">
            <v>24723.093161546589</v>
          </cell>
          <cell r="L882">
            <v>25516.236022502315</v>
          </cell>
          <cell r="M882">
            <v>26343.575855894182</v>
          </cell>
          <cell r="N882">
            <v>26932.510140103106</v>
          </cell>
          <cell r="O882">
            <v>34565.774762163492</v>
          </cell>
          <cell r="P882">
            <v>41865.84795406281</v>
          </cell>
          <cell r="Q882">
            <v>33078.896720847348</v>
          </cell>
          <cell r="R882">
            <v>23906.652967733928</v>
          </cell>
          <cell r="S882">
            <v>23747.55836455361</v>
          </cell>
          <cell r="T882">
            <v>23563.526263221735</v>
          </cell>
          <cell r="U882">
            <v>42748.626161407912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CO882">
            <v>770862.23436503264</v>
          </cell>
        </row>
        <row r="883">
          <cell r="A883">
            <v>-162214.92667355793</v>
          </cell>
          <cell r="B883">
            <v>7436.1395475540194</v>
          </cell>
          <cell r="C883">
            <v>43622.143879314768</v>
          </cell>
          <cell r="D883">
            <v>45845.726702627988</v>
          </cell>
          <cell r="E883">
            <v>24193.856066803426</v>
          </cell>
          <cell r="F883">
            <v>24239.245617741144</v>
          </cell>
          <cell r="G883">
            <v>23675.967994666564</v>
          </cell>
          <cell r="H883">
            <v>23413.243354376675</v>
          </cell>
          <cell r="I883">
            <v>24336.571212028204</v>
          </cell>
          <cell r="J883">
            <v>24925.776193753671</v>
          </cell>
          <cell r="K883">
            <v>25582.66100205751</v>
          </cell>
          <cell r="L883">
            <v>26333.974515206428</v>
          </cell>
          <cell r="M883">
            <v>27121.043212328783</v>
          </cell>
          <cell r="N883">
            <v>27660.973302236431</v>
          </cell>
          <cell r="O883">
            <v>35612.54217810549</v>
          </cell>
          <cell r="P883">
            <v>43245.557365901266</v>
          </cell>
          <cell r="Q883">
            <v>33980.610254481282</v>
          </cell>
          <cell r="R883">
            <v>24319.082643898073</v>
          </cell>
          <cell r="S883">
            <v>24138.316365220118</v>
          </cell>
          <cell r="T883">
            <v>23932.589242835907</v>
          </cell>
          <cell r="U883">
            <v>44103.571946467739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CO883">
            <v>811074.63336778956</v>
          </cell>
        </row>
        <row r="884">
          <cell r="A884">
            <v>-200753.8107391037</v>
          </cell>
          <cell r="B884">
            <v>8327.7105953896535</v>
          </cell>
          <cell r="C884">
            <v>48753.761821884356</v>
          </cell>
          <cell r="D884">
            <v>52673.677664956194</v>
          </cell>
          <cell r="E884">
            <v>30407.19459624392</v>
          </cell>
          <cell r="F884">
            <v>30013.854970504035</v>
          </cell>
          <cell r="G884">
            <v>28902.103655903848</v>
          </cell>
          <cell r="H884">
            <v>28178.814016247685</v>
          </cell>
          <cell r="I884">
            <v>28921.698491187533</v>
          </cell>
          <cell r="J884">
            <v>29271.745921633948</v>
          </cell>
          <cell r="K884">
            <v>29701.63750848917</v>
          </cell>
          <cell r="L884">
            <v>30252.50831918238</v>
          </cell>
          <cell r="M884">
            <v>30846.601131955205</v>
          </cell>
          <cell r="N884">
            <v>31151.707260878233</v>
          </cell>
          <cell r="O884">
            <v>40628.563242132892</v>
          </cell>
          <cell r="P884">
            <v>49857.00835932979</v>
          </cell>
          <cell r="Q884">
            <v>38301.545363409721</v>
          </cell>
          <cell r="R884">
            <v>26295.410824889004</v>
          </cell>
          <cell r="S884">
            <v>26010.795707267913</v>
          </cell>
          <cell r="T884">
            <v>25701.107876014124</v>
          </cell>
          <cell r="U884">
            <v>50596.357731512253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CO884">
            <v>1003769.0536955185</v>
          </cell>
        </row>
        <row r="885">
          <cell r="A885">
            <v>-180042.67058812091</v>
          </cell>
          <cell r="B885">
            <v>5841.5285994400911</v>
          </cell>
          <cell r="C885">
            <v>46188.875023720131</v>
          </cell>
          <cell r="D885">
            <v>45522.656851479143</v>
          </cell>
          <cell r="E885">
            <v>27068.091033466197</v>
          </cell>
          <cell r="F885">
            <v>26910.528381730961</v>
          </cell>
          <cell r="G885">
            <v>26093.531722584703</v>
          </cell>
          <cell r="H885">
            <v>25617.753822871193</v>
          </cell>
          <cell r="I885">
            <v>26457.61018164389</v>
          </cell>
          <cell r="J885">
            <v>26936.183013975206</v>
          </cell>
          <cell r="K885">
            <v>27488.062783330432</v>
          </cell>
          <cell r="L885">
            <v>28146.653290726652</v>
          </cell>
          <cell r="M885">
            <v>28844.45306553071</v>
          </cell>
          <cell r="N885">
            <v>29275.755686248907</v>
          </cell>
          <cell r="O885">
            <v>37932.908768052424</v>
          </cell>
          <cell r="P885">
            <v>46303.955606339819</v>
          </cell>
          <cell r="Q885">
            <v>35979.43628334102</v>
          </cell>
          <cell r="R885">
            <v>25233.314427099613</v>
          </cell>
          <cell r="S885">
            <v>25004.50860209341</v>
          </cell>
          <cell r="T885">
            <v>24750.690183351224</v>
          </cell>
          <cell r="U885">
            <v>47107.076720270154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CO885">
            <v>900213.35294060444</v>
          </cell>
        </row>
        <row r="886">
          <cell r="A886">
            <v>-200844.27645503014</v>
          </cell>
          <cell r="B886">
            <v>7136.9322466558224</v>
          </cell>
          <cell r="C886">
            <v>49568.779369034921</v>
          </cell>
          <cell r="D886">
            <v>49466.260841326599</v>
          </cell>
          <cell r="E886">
            <v>30421.779712860211</v>
          </cell>
          <cell r="F886">
            <v>30027.410219493671</v>
          </cell>
          <cell r="G886">
            <v>28914.371424304067</v>
          </cell>
          <cell r="H886">
            <v>28190.000659872196</v>
          </cell>
          <cell r="I886">
            <v>28932.461564171528</v>
          </cell>
          <cell r="J886">
            <v>29281.94759904001</v>
          </cell>
          <cell r="K886">
            <v>29711.306344719669</v>
          </cell>
          <cell r="L886">
            <v>30261.706638608572</v>
          </cell>
          <cell r="M886">
            <v>30855.346462096291</v>
          </cell>
          <cell r="N886">
            <v>31159.901368059436</v>
          </cell>
          <cell r="O886">
            <v>40640.337790038495</v>
          </cell>
          <cell r="P886">
            <v>49872.528000386723</v>
          </cell>
          <cell r="Q886">
            <v>38311.688274850414</v>
          </cell>
          <cell r="R886">
            <v>26300.050034044412</v>
          </cell>
          <cell r="S886">
            <v>26015.191142899726</v>
          </cell>
          <cell r="T886">
            <v>25705.259275520366</v>
          </cell>
          <cell r="U886">
            <v>50611.598819277278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CO886">
            <v>1004221.3822751506</v>
          </cell>
        </row>
        <row r="887">
          <cell r="A887">
            <v>-159662.46468708894</v>
          </cell>
          <cell r="B887">
            <v>8536.9676571477466</v>
          </cell>
          <cell r="C887">
            <v>40635.020844491853</v>
          </cell>
          <cell r="D887">
            <v>42575.932977727309</v>
          </cell>
          <cell r="E887">
            <v>23782.34154607966</v>
          </cell>
          <cell r="F887">
            <v>23856.788491204643</v>
          </cell>
          <cell r="G887">
            <v>23329.836731790521</v>
          </cell>
          <cell r="H887">
            <v>23097.615690182582</v>
          </cell>
          <cell r="I887">
            <v>24032.894461469747</v>
          </cell>
          <cell r="J887">
            <v>24637.939044502091</v>
          </cell>
          <cell r="K887">
            <v>25309.857800544349</v>
          </cell>
          <cell r="L887">
            <v>26074.446798723147</v>
          </cell>
          <cell r="M887">
            <v>26874.296447371496</v>
          </cell>
          <cell r="N887">
            <v>27429.779121337051</v>
          </cell>
          <cell r="O887">
            <v>35280.326977803321</v>
          </cell>
          <cell r="P887">
            <v>42807.675529275439</v>
          </cell>
          <cell r="Q887">
            <v>33694.431168631723</v>
          </cell>
          <cell r="R887">
            <v>24188.188803116675</v>
          </cell>
          <cell r="S887">
            <v>24014.300518448377</v>
          </cell>
          <cell r="T887">
            <v>23815.458799311018</v>
          </cell>
          <cell r="U887">
            <v>43673.549404185149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CO887">
            <v>798312.32343544462</v>
          </cell>
        </row>
        <row r="888">
          <cell r="A888">
            <v>-182569.1503080827</v>
          </cell>
          <cell r="B888">
            <v>5118.1667172482266</v>
          </cell>
          <cell r="C888">
            <v>46132.887602864255</v>
          </cell>
          <cell r="D888">
            <v>45472.576251193837</v>
          </cell>
          <cell r="E888">
            <v>27475.416626007638</v>
          </cell>
          <cell r="F888">
            <v>27289.092363906566</v>
          </cell>
          <cell r="G888">
            <v>26436.1396128243</v>
          </cell>
          <cell r="H888">
            <v>25930.168619593976</v>
          </cell>
          <cell r="I888">
            <v>26758.195716620532</v>
          </cell>
          <cell r="J888">
            <v>27221.090183637243</v>
          </cell>
          <cell r="K888">
            <v>27758.089040261017</v>
          </cell>
          <cell r="L888">
            <v>28403.539197720958</v>
          </cell>
          <cell r="M888">
            <v>29088.688122090032</v>
          </cell>
          <cell r="N888">
            <v>29504.596473109443</v>
          </cell>
          <cell r="O888">
            <v>38261.742251440715</v>
          </cell>
          <cell r="P888">
            <v>46737.380114065789</v>
          </cell>
          <cell r="Q888">
            <v>36262.702267519788</v>
          </cell>
          <cell r="R888">
            <v>25362.875860709617</v>
          </cell>
          <cell r="S888">
            <v>25127.262054831874</v>
          </cell>
          <cell r="T888">
            <v>24866.628321401644</v>
          </cell>
          <cell r="U888">
            <v>47532.721935737936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CO888">
            <v>912845.75154041348</v>
          </cell>
        </row>
        <row r="889">
          <cell r="A889">
            <v>-187736.09706353204</v>
          </cell>
          <cell r="B889">
            <v>8963.7563289399695</v>
          </cell>
          <cell r="C889">
            <v>45833.055884849513</v>
          </cell>
          <cell r="D889">
            <v>44800.304706609255</v>
          </cell>
          <cell r="E889">
            <v>28308.445140808399</v>
          </cell>
          <cell r="F889">
            <v>28063.300018920607</v>
          </cell>
          <cell r="G889">
            <v>27136.812851116287</v>
          </cell>
          <cell r="H889">
            <v>26569.093447498868</v>
          </cell>
          <cell r="I889">
            <v>27372.928319621722</v>
          </cell>
          <cell r="J889">
            <v>27803.758694395445</v>
          </cell>
          <cell r="K889">
            <v>28310.324342650223</v>
          </cell>
          <cell r="L889">
            <v>28928.90094639366</v>
          </cell>
          <cell r="M889">
            <v>29588.177400822504</v>
          </cell>
          <cell r="N889">
            <v>29972.602668386375</v>
          </cell>
          <cell r="O889">
            <v>38934.24521540718</v>
          </cell>
          <cell r="P889">
            <v>47623.783965334718</v>
          </cell>
          <cell r="Q889">
            <v>36842.014361860951</v>
          </cell>
          <cell r="R889">
            <v>25627.844157796426</v>
          </cell>
          <cell r="S889">
            <v>25378.307234152155</v>
          </cell>
          <cell r="T889">
            <v>25103.735384442421</v>
          </cell>
          <cell r="U889">
            <v>48403.216223761963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CO889">
            <v>938680.48531766015</v>
          </cell>
        </row>
        <row r="890">
          <cell r="A890">
            <v>-151978.05842730982</v>
          </cell>
          <cell r="B890">
            <v>8879.0935122763767</v>
          </cell>
          <cell r="C890">
            <v>40317.970241969044</v>
          </cell>
          <cell r="D890">
            <v>41786.450620427626</v>
          </cell>
          <cell r="E890">
            <v>22543.441701222866</v>
          </cell>
          <cell r="F890">
            <v>22705.368429775692</v>
          </cell>
          <cell r="G890">
            <v>22287.778806050963</v>
          </cell>
          <cell r="H890">
            <v>22147.391470840346</v>
          </cell>
          <cell r="I890">
            <v>23118.649495114827</v>
          </cell>
          <cell r="J890">
            <v>23771.38055970188</v>
          </cell>
          <cell r="K890">
            <v>24488.560307963271</v>
          </cell>
          <cell r="L890">
            <v>25293.11629519282</v>
          </cell>
          <cell r="M890">
            <v>26131.44409726061</v>
          </cell>
          <cell r="N890">
            <v>26733.749162675318</v>
          </cell>
          <cell r="O890">
            <v>34280.164554884221</v>
          </cell>
          <cell r="P890">
            <v>41489.39461294908</v>
          </cell>
          <cell r="Q890">
            <v>32832.864426256063</v>
          </cell>
          <cell r="R890">
            <v>23794.121641764665</v>
          </cell>
          <cell r="S890">
            <v>23640.94014940226</v>
          </cell>
          <cell r="T890">
            <v>23462.827528716487</v>
          </cell>
          <cell r="U890">
            <v>42378.929569185333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CO890">
            <v>759890.29213654913</v>
          </cell>
        </row>
        <row r="891">
          <cell r="A891">
            <v>-165422.11365827266</v>
          </cell>
          <cell r="B891">
            <v>7309.1643756818958</v>
          </cell>
          <cell r="C891">
            <v>41864.56499950611</v>
          </cell>
          <cell r="D891">
            <v>41750.249336669454</v>
          </cell>
          <cell r="E891">
            <v>24710.927044503624</v>
          </cell>
          <cell r="F891">
            <v>24719.805769054779</v>
          </cell>
          <cell r="G891">
            <v>24110.884435022359</v>
          </cell>
          <cell r="H891">
            <v>23809.831801916975</v>
          </cell>
          <cell r="I891">
            <v>24718.143249972287</v>
          </cell>
          <cell r="J891">
            <v>25287.445657859382</v>
          </cell>
          <cell r="K891">
            <v>25925.440201873127</v>
          </cell>
          <cell r="L891">
            <v>26660.072971869136</v>
          </cell>
          <cell r="M891">
            <v>27431.082310770333</v>
          </cell>
          <cell r="N891">
            <v>27951.470466093568</v>
          </cell>
          <cell r="O891">
            <v>36029.972984982094</v>
          </cell>
          <cell r="P891">
            <v>43795.759067126943</v>
          </cell>
          <cell r="Q891">
            <v>34340.196349905935</v>
          </cell>
          <cell r="R891">
            <v>24483.551703480014</v>
          </cell>
          <cell r="S891">
            <v>24294.14317548136</v>
          </cell>
          <cell r="T891">
            <v>24079.764494016199</v>
          </cell>
          <cell r="U891">
            <v>44643.898387392139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CO891">
            <v>827110.56829136331</v>
          </cell>
        </row>
        <row r="892">
          <cell r="A892">
            <v>-197166.32874719365</v>
          </cell>
          <cell r="B892">
            <v>8497.6848869590322</v>
          </cell>
          <cell r="C892">
            <v>49537.028913219518</v>
          </cell>
          <cell r="D892">
            <v>50279.381959274542</v>
          </cell>
          <cell r="E892">
            <v>29828.811474249567</v>
          </cell>
          <cell r="F892">
            <v>29476.311978129772</v>
          </cell>
          <cell r="G892">
            <v>28415.616617512227</v>
          </cell>
          <cell r="H892">
            <v>27735.199746006911</v>
          </cell>
          <cell r="I892">
            <v>28494.881214469584</v>
          </cell>
          <cell r="J892">
            <v>28867.19118388807</v>
          </cell>
          <cell r="K892">
            <v>29318.212964675367</v>
          </cell>
          <cell r="L892">
            <v>29887.742452258477</v>
          </cell>
          <cell r="M892">
            <v>30499.798875726075</v>
          </cell>
          <cell r="N892">
            <v>30826.764141252017</v>
          </cell>
          <cell r="O892">
            <v>40161.635211533059</v>
          </cell>
          <cell r="P892">
            <v>49241.566009235292</v>
          </cell>
          <cell r="Q892">
            <v>37899.32103161198</v>
          </cell>
          <cell r="R892">
            <v>26111.43970244145</v>
          </cell>
          <cell r="S892">
            <v>25836.491596427593</v>
          </cell>
          <cell r="T892">
            <v>25536.48119045428</v>
          </cell>
          <cell r="U892">
            <v>49991.96160936309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CO892">
            <v>985831.64373596816</v>
          </cell>
        </row>
        <row r="893">
          <cell r="A893">
            <v>-156000.90471042882</v>
          </cell>
          <cell r="B893">
            <v>6520.8209006692632</v>
          </cell>
          <cell r="C893">
            <v>37789.699105666805</v>
          </cell>
          <cell r="D893">
            <v>42219.407839538981</v>
          </cell>
          <cell r="E893">
            <v>23192.015379858945</v>
          </cell>
          <cell r="F893">
            <v>23308.145763227236</v>
          </cell>
          <cell r="G893">
            <v>22833.304213172894</v>
          </cell>
          <cell r="H893">
            <v>22644.841220330745</v>
          </cell>
          <cell r="I893">
            <v>23597.263826583956</v>
          </cell>
          <cell r="J893">
            <v>24225.030648184314</v>
          </cell>
          <cell r="K893">
            <v>24918.515915940166</v>
          </cell>
          <cell r="L893">
            <v>25702.148874387225</v>
          </cell>
          <cell r="M893">
            <v>26520.333064673934</v>
          </cell>
          <cell r="N893">
            <v>27098.126244974803</v>
          </cell>
          <cell r="O893">
            <v>34803.757341306104</v>
          </cell>
          <cell r="P893">
            <v>42179.52489823971</v>
          </cell>
          <cell r="Q893">
            <v>33283.901298859477</v>
          </cell>
          <cell r="R893">
            <v>24000.418857418372</v>
          </cell>
          <cell r="S893">
            <v>23836.397198666149</v>
          </cell>
          <cell r="T893">
            <v>23647.432734150236</v>
          </cell>
          <cell r="U893">
            <v>43056.673094867787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CO893">
            <v>780004.52355214406</v>
          </cell>
        </row>
        <row r="894">
          <cell r="A894">
            <v>-198355.20458134922</v>
          </cell>
          <cell r="B894">
            <v>7861.730882536096</v>
          </cell>
          <cell r="C894">
            <v>49458.54174788011</v>
          </cell>
          <cell r="D894">
            <v>49871.089468144579</v>
          </cell>
          <cell r="E894">
            <v>30020.485110012291</v>
          </cell>
          <cell r="F894">
            <v>29654.451373642951</v>
          </cell>
          <cell r="G894">
            <v>28576.83629328417</v>
          </cell>
          <cell r="H894">
            <v>27882.21157401472</v>
          </cell>
          <cell r="I894">
            <v>28636.326592323603</v>
          </cell>
          <cell r="J894">
            <v>29001.258853742307</v>
          </cell>
          <cell r="K894">
            <v>29445.278180721005</v>
          </cell>
          <cell r="L894">
            <v>30008.62426442893</v>
          </cell>
          <cell r="M894">
            <v>30614.727625916712</v>
          </cell>
          <cell r="N894">
            <v>30934.44886922271</v>
          </cell>
          <cell r="O894">
            <v>40316.373117708485</v>
          </cell>
          <cell r="P894">
            <v>49445.520911028012</v>
          </cell>
          <cell r="Q894">
            <v>38032.616415132245</v>
          </cell>
          <cell r="R894">
            <v>26172.406927406948</v>
          </cell>
          <cell r="S894">
            <v>25894.25521604692</v>
          </cell>
          <cell r="T894">
            <v>25591.037753681798</v>
          </cell>
          <cell r="U894">
            <v>50192.255839550402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CO894">
            <v>991776.02290674602</v>
          </cell>
        </row>
        <row r="895">
          <cell r="A895">
            <v>-198036.10175528005</v>
          </cell>
          <cell r="B895">
            <v>8704.0388117266557</v>
          </cell>
          <cell r="C895">
            <v>52656.039559989425</v>
          </cell>
          <cell r="D895">
            <v>46043.733580218264</v>
          </cell>
          <cell r="E895">
            <v>29969.038527368684</v>
          </cell>
          <cell r="F895">
            <v>29606.63747844116</v>
          </cell>
          <cell r="G895">
            <v>28533.563772572736</v>
          </cell>
          <cell r="H895">
            <v>27842.75254184728</v>
          </cell>
          <cell r="I895">
            <v>28598.361635420028</v>
          </cell>
          <cell r="J895">
            <v>28965.274126737109</v>
          </cell>
          <cell r="K895">
            <v>29411.172962690463</v>
          </cell>
          <cell r="L895">
            <v>29976.178716478666</v>
          </cell>
          <cell r="M895">
            <v>30583.879922625376</v>
          </cell>
          <cell r="N895">
            <v>30905.545513604913</v>
          </cell>
          <cell r="O895">
            <v>40274.84035058337</v>
          </cell>
          <cell r="P895">
            <v>49390.777948236704</v>
          </cell>
          <cell r="Q895">
            <v>37996.838975334729</v>
          </cell>
          <cell r="R895">
            <v>26156.042885658273</v>
          </cell>
          <cell r="S895">
            <v>25878.751045018369</v>
          </cell>
          <cell r="T895">
            <v>25576.394379658712</v>
          </cell>
          <cell r="U895">
            <v>50138.49542735095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CO895">
            <v>990180.50877640024</v>
          </cell>
        </row>
        <row r="896">
          <cell r="A896">
            <v>-174879.78816203546</v>
          </cell>
          <cell r="B896">
            <v>7348.6985799442409</v>
          </cell>
          <cell r="C896">
            <v>45747.678831689074</v>
          </cell>
          <cell r="D896">
            <v>46813.22047119349</v>
          </cell>
          <cell r="E896">
            <v>26235.717780353501</v>
          </cell>
          <cell r="F896">
            <v>26136.929719813816</v>
          </cell>
          <cell r="G896">
            <v>25393.409635088654</v>
          </cell>
          <cell r="H896">
            <v>24979.331574354714</v>
          </cell>
          <cell r="I896">
            <v>25843.361128384538</v>
          </cell>
          <cell r="J896">
            <v>26353.972831287458</v>
          </cell>
          <cell r="K896">
            <v>26936.261870197057</v>
          </cell>
          <cell r="L896">
            <v>27621.704792524957</v>
          </cell>
          <cell r="M896">
            <v>28345.356685939551</v>
          </cell>
          <cell r="N896">
            <v>28808.117625464278</v>
          </cell>
          <cell r="O896">
            <v>37260.934796094851</v>
          </cell>
          <cell r="P896">
            <v>45418.249001892058</v>
          </cell>
          <cell r="Q896">
            <v>35400.579876907417</v>
          </cell>
          <cell r="R896">
            <v>24968.554554539151</v>
          </cell>
          <cell r="S896">
            <v>24753.660895350687</v>
          </cell>
          <cell r="T896">
            <v>24513.769629141352</v>
          </cell>
          <cell r="U896">
            <v>46237.267164577643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CO896">
            <v>874398.94081017724</v>
          </cell>
        </row>
        <row r="897">
          <cell r="A897">
            <v>-199746.11788430682</v>
          </cell>
          <cell r="B897">
            <v>7699.114627634408</v>
          </cell>
          <cell r="C897">
            <v>49943.966731213572</v>
          </cell>
          <cell r="D897">
            <v>49515.377357612815</v>
          </cell>
          <cell r="E897">
            <v>30244.731748853083</v>
          </cell>
          <cell r="F897">
            <v>29862.863764476118</v>
          </cell>
          <cell r="G897">
            <v>28765.453628490664</v>
          </cell>
          <cell r="H897">
            <v>28054.206580889091</v>
          </cell>
          <cell r="I897">
            <v>28801.809186928302</v>
          </cell>
          <cell r="J897">
            <v>29158.109973211198</v>
          </cell>
          <cell r="K897">
            <v>29593.936849914011</v>
          </cell>
          <cell r="L897">
            <v>30150.048722562438</v>
          </cell>
          <cell r="M897">
            <v>30749.187359170392</v>
          </cell>
          <cell r="N897">
            <v>31060.433531671893</v>
          </cell>
          <cell r="O897">
            <v>40497.407171886094</v>
          </cell>
          <cell r="P897">
            <v>49684.135893313884</v>
          </cell>
          <cell r="Q897">
            <v>38188.5640059863</v>
          </cell>
          <cell r="R897">
            <v>26243.734917944355</v>
          </cell>
          <cell r="S897">
            <v>25961.835180789509</v>
          </cell>
          <cell r="T897">
            <v>25654.865655113346</v>
          </cell>
          <cell r="U897">
            <v>50426.588055976434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CO897">
            <v>998730.58942153398</v>
          </cell>
        </row>
        <row r="898">
          <cell r="A898">
            <v>-195668.67010603321</v>
          </cell>
          <cell r="B898">
            <v>6313.0174857941456</v>
          </cell>
          <cell r="C898">
            <v>46359.299711570842</v>
          </cell>
          <cell r="D898">
            <v>48575.560168075797</v>
          </cell>
          <cell r="E898">
            <v>29587.355075998697</v>
          </cell>
          <cell r="F898">
            <v>29251.905023798237</v>
          </cell>
          <cell r="G898">
            <v>28212.52388603572</v>
          </cell>
          <cell r="H898">
            <v>27550.005019826596</v>
          </cell>
          <cell r="I898">
            <v>28316.698694218772</v>
          </cell>
          <cell r="J898">
            <v>28698.302559450793</v>
          </cell>
          <cell r="K898">
            <v>29158.145518324251</v>
          </cell>
          <cell r="L898">
            <v>29735.464404917402</v>
          </cell>
          <cell r="M898">
            <v>30355.020059557515</v>
          </cell>
          <cell r="N898">
            <v>30691.110813349267</v>
          </cell>
          <cell r="O898">
            <v>39966.707738334553</v>
          </cell>
          <cell r="P898">
            <v>48984.63857215453</v>
          </cell>
          <cell r="Q898">
            <v>37731.405276896017</v>
          </cell>
          <cell r="R898">
            <v>26034.637660820561</v>
          </cell>
          <cell r="S898">
            <v>25763.725222024019</v>
          </cell>
          <cell r="T898">
            <v>25467.754830642589</v>
          </cell>
          <cell r="U898">
            <v>49739.645618073526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CO898">
            <v>978343.35053016595</v>
          </cell>
        </row>
        <row r="899">
          <cell r="A899">
            <v>-175599.72091577711</v>
          </cell>
          <cell r="B899">
            <v>10977.915881393259</v>
          </cell>
          <cell r="C899">
            <v>48925.129945662673</v>
          </cell>
          <cell r="D899">
            <v>46591.425426806833</v>
          </cell>
          <cell r="E899">
            <v>26351.787200262494</v>
          </cell>
          <cell r="F899">
            <v>26244.803378170109</v>
          </cell>
          <cell r="G899">
            <v>25491.037429178912</v>
          </cell>
          <cell r="H899">
            <v>25068.355698766682</v>
          </cell>
          <cell r="I899">
            <v>25929.014446802568</v>
          </cell>
          <cell r="J899">
            <v>26435.158522823178</v>
          </cell>
          <cell r="K899">
            <v>27013.207172863935</v>
          </cell>
          <cell r="L899">
            <v>27694.90568820561</v>
          </cell>
          <cell r="M899">
            <v>28414.952659910428</v>
          </cell>
          <cell r="N899">
            <v>28873.326926988113</v>
          </cell>
          <cell r="O899">
            <v>37354.637505579303</v>
          </cell>
          <cell r="P899">
            <v>45541.755435338149</v>
          </cell>
          <cell r="Q899">
            <v>35481.297904612031</v>
          </cell>
          <cell r="R899">
            <v>25005.473718758221</v>
          </cell>
          <cell r="S899">
            <v>24788.640092121219</v>
          </cell>
          <cell r="T899">
            <v>24546.806768656417</v>
          </cell>
          <cell r="U899">
            <v>46358.556850644789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CO899">
            <v>877998.60457888548</v>
          </cell>
        </row>
        <row r="900">
          <cell r="A900">
            <v>-165017.91143951501</v>
          </cell>
          <cell r="B900">
            <v>8354.6727411538304</v>
          </cell>
          <cell r="C900">
            <v>43058.226396057464</v>
          </cell>
          <cell r="D900">
            <v>42837.977834246718</v>
          </cell>
          <cell r="E900">
            <v>24645.76051775051</v>
          </cell>
          <cell r="F900">
            <v>24659.240706795164</v>
          </cell>
          <cell r="G900">
            <v>24056.071855960487</v>
          </cell>
          <cell r="H900">
            <v>23759.849705084598</v>
          </cell>
          <cell r="I900">
            <v>24670.053673315895</v>
          </cell>
          <cell r="J900">
            <v>25241.864405333406</v>
          </cell>
          <cell r="K900">
            <v>25882.239691965362</v>
          </cell>
          <cell r="L900">
            <v>26618.974738325269</v>
          </cell>
          <cell r="M900">
            <v>27392.008040361783</v>
          </cell>
          <cell r="N900">
            <v>27914.859068400307</v>
          </cell>
          <cell r="O900">
            <v>35977.364122723207</v>
          </cell>
          <cell r="P900">
            <v>43726.417070710915</v>
          </cell>
          <cell r="Q900">
            <v>34294.877664622582</v>
          </cell>
          <cell r="R900">
            <v>24462.823645179436</v>
          </cell>
          <cell r="S900">
            <v>24274.504301056601</v>
          </cell>
          <cell r="T900">
            <v>24061.215976777647</v>
          </cell>
          <cell r="U900">
            <v>44575.800971396122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CO900">
            <v>825089.55719757499</v>
          </cell>
        </row>
        <row r="901">
          <cell r="A901">
            <v>-171705.19853084965</v>
          </cell>
          <cell r="B901">
            <v>10346.209716666111</v>
          </cell>
          <cell r="C901">
            <v>44087.454053790541</v>
          </cell>
          <cell r="D901">
            <v>45610.203122991035</v>
          </cell>
          <cell r="E901">
            <v>25723.902232268003</v>
          </cell>
          <cell r="F901">
            <v>25661.253907710772</v>
          </cell>
          <cell r="G901">
            <v>24962.913618309234</v>
          </cell>
          <cell r="H901">
            <v>24586.77399058739</v>
          </cell>
          <cell r="I901">
            <v>25465.667329743977</v>
          </cell>
          <cell r="J901">
            <v>25995.979319796403</v>
          </cell>
          <cell r="K901">
            <v>26596.966625265173</v>
          </cell>
          <cell r="L901">
            <v>27298.920750247198</v>
          </cell>
          <cell r="M901">
            <v>28038.468777044269</v>
          </cell>
          <cell r="N901">
            <v>28520.573029946492</v>
          </cell>
          <cell r="O901">
            <v>36847.746691514789</v>
          </cell>
          <cell r="P901">
            <v>44873.639465841807</v>
          </cell>
          <cell r="Q901">
            <v>35044.648559059628</v>
          </cell>
          <cell r="R901">
            <v>24805.75713309522</v>
          </cell>
          <cell r="S901">
            <v>24599.41788473924</v>
          </cell>
          <cell r="T901">
            <v>24368.090244499617</v>
          </cell>
          <cell r="U901">
            <v>45702.432518207293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CO901">
            <v>858525.99265424826</v>
          </cell>
        </row>
        <row r="902">
          <cell r="A902">
            <v>-155936.91806733361</v>
          </cell>
          <cell r="B902">
            <v>10477.448045474892</v>
          </cell>
          <cell r="C902">
            <v>45214.003065891899</v>
          </cell>
          <cell r="D902">
            <v>41568.711921110473</v>
          </cell>
          <cell r="E902">
            <v>23181.699287824704</v>
          </cell>
          <cell r="F902">
            <v>23298.55809932296</v>
          </cell>
          <cell r="G902">
            <v>22824.627187736565</v>
          </cell>
          <cell r="H902">
            <v>22636.92887734314</v>
          </cell>
          <cell r="I902">
            <v>23589.651076244329</v>
          </cell>
          <cell r="J902">
            <v>24217.814974440218</v>
          </cell>
          <cell r="K902">
            <v>24911.677122186105</v>
          </cell>
          <cell r="L902">
            <v>25695.642878428771</v>
          </cell>
          <cell r="M902">
            <v>26514.147469249612</v>
          </cell>
          <cell r="N902">
            <v>27092.330531025902</v>
          </cell>
          <cell r="O902">
            <v>34795.429172046264</v>
          </cell>
          <cell r="P902">
            <v>42168.547814566547</v>
          </cell>
          <cell r="Q902">
            <v>33276.727190439953</v>
          </cell>
          <cell r="R902">
            <v>23997.137532361237</v>
          </cell>
          <cell r="S902">
            <v>23833.288295274935</v>
          </cell>
          <cell r="T902">
            <v>23644.496438164177</v>
          </cell>
          <cell r="U902">
            <v>43045.893032684369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CO902">
            <v>779684.59033666807</v>
          </cell>
        </row>
        <row r="903">
          <cell r="A903">
            <v>-175072.54887443443</v>
          </cell>
          <cell r="B903">
            <v>6609.9148884900424</v>
          </cell>
          <cell r="C903">
            <v>47049.469629188519</v>
          </cell>
          <cell r="D903">
            <v>45164.877479467745</v>
          </cell>
          <cell r="E903">
            <v>26266.795160779875</v>
          </cell>
          <cell r="F903">
            <v>26165.812699683542</v>
          </cell>
          <cell r="G903">
            <v>25419.54930305187</v>
          </cell>
          <cell r="H903">
            <v>25003.167625087503</v>
          </cell>
          <cell r="I903">
            <v>25866.29465181681</v>
          </cell>
          <cell r="J903">
            <v>26375.710155580113</v>
          </cell>
          <cell r="K903">
            <v>26956.86383792352</v>
          </cell>
          <cell r="L903">
            <v>27641.304201950858</v>
          </cell>
          <cell r="M903">
            <v>28363.990883998966</v>
          </cell>
          <cell r="N903">
            <v>28825.57729979002</v>
          </cell>
          <cell r="O903">
            <v>37286.023529646714</v>
          </cell>
          <cell r="P903">
            <v>45451.317629445366</v>
          </cell>
          <cell r="Q903">
            <v>35422.191985042395</v>
          </cell>
          <cell r="R903">
            <v>24978.43959499475</v>
          </cell>
          <cell r="S903">
            <v>24763.02651297758</v>
          </cell>
          <cell r="T903">
            <v>24522.615264397464</v>
          </cell>
          <cell r="U903">
            <v>46269.742261969077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CO903">
            <v>875362.74437217216</v>
          </cell>
        </row>
        <row r="904">
          <cell r="A904">
            <v>-161919.02510086828</v>
          </cell>
          <cell r="B904">
            <v>10332.43533310754</v>
          </cell>
          <cell r="C904">
            <v>44215.723956304893</v>
          </cell>
          <cell r="D904">
            <v>44745.326325297196</v>
          </cell>
          <cell r="E904">
            <v>24146.150050215321</v>
          </cell>
          <cell r="F904">
            <v>24194.908164008899</v>
          </cell>
          <cell r="G904">
            <v>23635.841722234269</v>
          </cell>
          <cell r="H904">
            <v>23376.653300258513</v>
          </cell>
          <cell r="I904">
            <v>24301.366602300062</v>
          </cell>
          <cell r="J904">
            <v>24892.407835833466</v>
          </cell>
          <cell r="K904">
            <v>25551.035498214442</v>
          </cell>
          <cell r="L904">
            <v>26303.888010541079</v>
          </cell>
          <cell r="M904">
            <v>27092.438376607883</v>
          </cell>
          <cell r="N904">
            <v>27634.171445014843</v>
          </cell>
          <cell r="O904">
            <v>35574.029165664135</v>
          </cell>
          <cell r="P904">
            <v>43194.794641599503</v>
          </cell>
          <cell r="Q904">
            <v>33947.434112379022</v>
          </cell>
          <cell r="R904">
            <v>24303.908395055965</v>
          </cell>
          <cell r="S904">
            <v>24123.939467819582</v>
          </cell>
          <cell r="T904">
            <v>23919.010555814224</v>
          </cell>
          <cell r="U904">
            <v>44053.720333700418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CO904">
            <v>809595.12550434133</v>
          </cell>
        </row>
        <row r="905">
          <cell r="A905">
            <v>-170256.32712804171</v>
          </cell>
          <cell r="B905">
            <v>9623.7578894478283</v>
          </cell>
          <cell r="C905">
            <v>45253.075743985901</v>
          </cell>
          <cell r="D905">
            <v>45057.529475909614</v>
          </cell>
          <cell r="E905">
            <v>25490.311438721466</v>
          </cell>
          <cell r="F905">
            <v>25444.157160971059</v>
          </cell>
          <cell r="G905">
            <v>24766.436769268068</v>
          </cell>
          <cell r="H905">
            <v>24407.612107272231</v>
          </cell>
          <cell r="I905">
            <v>25293.289225029999</v>
          </cell>
          <cell r="J905">
            <v>25832.592355983768</v>
          </cell>
          <cell r="K905">
            <v>26442.113483724963</v>
          </cell>
          <cell r="L905">
            <v>27151.603262800963</v>
          </cell>
          <cell r="M905">
            <v>27898.406228266962</v>
          </cell>
          <cell r="N905">
            <v>28389.338700512235</v>
          </cell>
          <cell r="O905">
            <v>36659.169111967116</v>
          </cell>
          <cell r="P905">
            <v>44625.081612969007</v>
          </cell>
          <cell r="Q905">
            <v>34882.202773082412</v>
          </cell>
          <cell r="R905">
            <v>24731.456969677645</v>
          </cell>
          <cell r="S905">
            <v>24529.021923962937</v>
          </cell>
          <cell r="T905">
            <v>24301.602692120447</v>
          </cell>
          <cell r="U905">
            <v>45458.335890175309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CO905">
            <v>851281.63564020849</v>
          </cell>
        </row>
        <row r="906">
          <cell r="A906">
            <v>-163379.96621464746</v>
          </cell>
          <cell r="B906">
            <v>5619.2493593963372</v>
          </cell>
          <cell r="C906">
            <v>43450.976134246899</v>
          </cell>
          <cell r="D906">
            <v>45724.791642898301</v>
          </cell>
          <cell r="E906">
            <v>24381.686753770278</v>
          </cell>
          <cell r="F906">
            <v>24413.813418378035</v>
          </cell>
          <cell r="G906">
            <v>23833.955306444521</v>
          </cell>
          <cell r="H906">
            <v>23557.307677762234</v>
          </cell>
          <cell r="I906">
            <v>24475.180689460401</v>
          </cell>
          <cell r="J906">
            <v>25057.155882090025</v>
          </cell>
          <cell r="K906">
            <v>25707.178631853116</v>
          </cell>
          <cell r="L906">
            <v>26452.432714903225</v>
          </cell>
          <cell r="M906">
            <v>27233.667705596497</v>
          </cell>
          <cell r="N906">
            <v>27766.499011863307</v>
          </cell>
          <cell r="O906">
            <v>35764.177676128471</v>
          </cell>
          <cell r="P906">
            <v>43445.423086408933</v>
          </cell>
          <cell r="Q906">
            <v>34111.233140391065</v>
          </cell>
          <cell r="R906">
            <v>24378.827510228599</v>
          </cell>
          <cell r="S906">
            <v>24194.921856693312</v>
          </cell>
          <cell r="T906">
            <v>23986.051977597512</v>
          </cell>
          <cell r="U906">
            <v>44299.850389780506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CO906">
            <v>816899.83107323723</v>
          </cell>
        </row>
        <row r="907">
          <cell r="A907">
            <v>-185861.84669849923</v>
          </cell>
          <cell r="B907">
            <v>8453.2747016079375</v>
          </cell>
          <cell r="C907">
            <v>47894.254858145752</v>
          </cell>
          <cell r="D907">
            <v>49740.746027797373</v>
          </cell>
          <cell r="E907">
            <v>28006.273651175507</v>
          </cell>
          <cell r="F907">
            <v>27782.465118020977</v>
          </cell>
          <cell r="G907">
            <v>26882.651712093102</v>
          </cell>
          <cell r="H907">
            <v>26337.330832436746</v>
          </cell>
          <cell r="I907">
            <v>27149.941155227651</v>
          </cell>
          <cell r="J907">
            <v>27592.402409790855</v>
          </cell>
          <cell r="K907">
            <v>28110.007353512323</v>
          </cell>
          <cell r="L907">
            <v>28738.332029037323</v>
          </cell>
          <cell r="M907">
            <v>29406.993423649197</v>
          </cell>
          <cell r="N907">
            <v>29802.8388167636</v>
          </cell>
          <cell r="O907">
            <v>38690.302518616103</v>
          </cell>
          <cell r="P907">
            <v>47302.2511877703</v>
          </cell>
          <cell r="Q907">
            <v>36631.87557861492</v>
          </cell>
          <cell r="R907">
            <v>25531.729962887512</v>
          </cell>
          <cell r="S907">
            <v>25287.243489691406</v>
          </cell>
          <cell r="T907">
            <v>25017.727530967401</v>
          </cell>
          <cell r="U907">
            <v>48087.45445684102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CO907">
            <v>929309.23349249607</v>
          </cell>
        </row>
        <row r="908">
          <cell r="A908">
            <v>-178580.14451307675</v>
          </cell>
          <cell r="B908">
            <v>9589.3014774529001</v>
          </cell>
          <cell r="C908">
            <v>44310.482105148039</v>
          </cell>
          <cell r="D908">
            <v>47530.752160754608</v>
          </cell>
          <cell r="E908">
            <v>26832.298798358126</v>
          </cell>
          <cell r="F908">
            <v>26691.385639111846</v>
          </cell>
          <cell r="G908">
            <v>25895.203206811333</v>
          </cell>
          <cell r="H908">
            <v>25436.903455133572</v>
          </cell>
          <cell r="I908">
            <v>26283.607525216205</v>
          </cell>
          <cell r="J908">
            <v>26771.25623411376</v>
          </cell>
          <cell r="K908">
            <v>27331.750251475532</v>
          </cell>
          <cell r="L908">
            <v>27997.947431612614</v>
          </cell>
          <cell r="M908">
            <v>28703.070518172259</v>
          </cell>
          <cell r="N908">
            <v>29143.284558468469</v>
          </cell>
          <cell r="O908">
            <v>37742.553967258791</v>
          </cell>
          <cell r="P908">
            <v>46053.055257089378</v>
          </cell>
          <cell r="Q908">
            <v>35815.459551304986</v>
          </cell>
          <cell r="R908">
            <v>25158.314032884031</v>
          </cell>
          <cell r="S908">
            <v>24933.449205094039</v>
          </cell>
          <cell r="T908">
            <v>24683.57602896048</v>
          </cell>
          <cell r="U908">
            <v>46860.679640008282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CO908">
            <v>892900.72256538377</v>
          </cell>
        </row>
        <row r="909">
          <cell r="A909">
            <v>-195317.67433011081</v>
          </cell>
          <cell r="B909">
            <v>9249.9425936232728</v>
          </cell>
          <cell r="C909">
            <v>48412.5116552541</v>
          </cell>
          <cell r="D909">
            <v>48129.29179961975</v>
          </cell>
          <cell r="E909">
            <v>29530.766629522201</v>
          </cell>
          <cell r="F909">
            <v>29199.31233619008</v>
          </cell>
          <cell r="G909">
            <v>28164.926463692711</v>
          </cell>
          <cell r="H909">
            <v>27506.602227744537</v>
          </cell>
          <cell r="I909">
            <v>28274.939303772589</v>
          </cell>
          <cell r="J909">
            <v>28658.721314332732</v>
          </cell>
          <cell r="K909">
            <v>29120.631630988304</v>
          </cell>
          <cell r="L909">
            <v>29699.776064521633</v>
          </cell>
          <cell r="M909">
            <v>30321.089261495996</v>
          </cell>
          <cell r="N909">
            <v>30659.318692117224</v>
          </cell>
          <cell r="O909">
            <v>39921.02395043827</v>
          </cell>
          <cell r="P909">
            <v>48924.424286565241</v>
          </cell>
          <cell r="Q909">
            <v>37692.052036446854</v>
          </cell>
          <cell r="R909">
            <v>26016.638103744976</v>
          </cell>
          <cell r="S909">
            <v>25746.671476034739</v>
          </cell>
          <cell r="T909">
            <v>25451.647914603411</v>
          </cell>
          <cell r="U909">
            <v>49680.512084766699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CO909">
            <v>976588.37165055401</v>
          </cell>
        </row>
        <row r="910">
          <cell r="A910">
            <v>-186133.61174628229</v>
          </cell>
          <cell r="B910">
            <v>8139.4820044175867</v>
          </cell>
          <cell r="C910">
            <v>48412.479990864274</v>
          </cell>
          <cell r="D910">
            <v>49562.124634733191</v>
          </cell>
          <cell r="E910">
            <v>28050.088314814442</v>
          </cell>
          <cell r="F910">
            <v>27823.185990582009</v>
          </cell>
          <cell r="G910">
            <v>26919.504907044953</v>
          </cell>
          <cell r="H910">
            <v>26370.936256414047</v>
          </cell>
          <cell r="I910">
            <v>27182.274144735042</v>
          </cell>
          <cell r="J910">
            <v>27623.048929517492</v>
          </cell>
          <cell r="K910">
            <v>28139.053182789314</v>
          </cell>
          <cell r="L910">
            <v>28765.96439443386</v>
          </cell>
          <cell r="M910">
            <v>29433.264979004372</v>
          </cell>
          <cell r="N910">
            <v>29827.454461561465</v>
          </cell>
          <cell r="O910">
            <v>38725.674046287546</v>
          </cell>
          <cell r="P910">
            <v>47348.873225193267</v>
          </cell>
          <cell r="Q910">
            <v>36662.345561460053</v>
          </cell>
          <cell r="R910">
            <v>25545.666456783598</v>
          </cell>
          <cell r="S910">
            <v>25300.447671654612</v>
          </cell>
          <cell r="T910">
            <v>25030.198612123553</v>
          </cell>
          <cell r="U910">
            <v>48133.239701585262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CO910">
            <v>930668.05873141135</v>
          </cell>
        </row>
        <row r="911">
          <cell r="A911">
            <v>-168276.90258393256</v>
          </cell>
          <cell r="B911">
            <v>8368.0477718564507</v>
          </cell>
          <cell r="C911">
            <v>43820.623295079378</v>
          </cell>
          <cell r="D911">
            <v>42937.194595996829</v>
          </cell>
          <cell r="E911">
            <v>25171.183496015219</v>
          </cell>
          <cell r="F911">
            <v>25147.563116730911</v>
          </cell>
          <cell r="G911">
            <v>24498.013293873722</v>
          </cell>
          <cell r="H911">
            <v>24162.844056418733</v>
          </cell>
          <cell r="I911">
            <v>25057.789062160911</v>
          </cell>
          <cell r="J911">
            <v>25609.375743569864</v>
          </cell>
          <cell r="K911">
            <v>26230.555640493832</v>
          </cell>
          <cell r="L911">
            <v>26950.340507623136</v>
          </cell>
          <cell r="M911">
            <v>27707.055052294585</v>
          </cell>
          <cell r="N911">
            <v>28210.048494211973</v>
          </cell>
          <cell r="O911">
            <v>36401.537490070143</v>
          </cell>
          <cell r="P911">
            <v>44285.50591725581</v>
          </cell>
          <cell r="Q911">
            <v>34660.27198251852</v>
          </cell>
          <cell r="R911">
            <v>24629.949294935104</v>
          </cell>
          <cell r="S911">
            <v>24432.848107365528</v>
          </cell>
          <cell r="T911">
            <v>24210.768479503546</v>
          </cell>
          <cell r="U911">
            <v>45124.855047276418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CO911">
            <v>841384.51291966275</v>
          </cell>
        </row>
        <row r="912">
          <cell r="A912">
            <v>-196574.37653400865</v>
          </cell>
          <cell r="B912">
            <v>6510.3083683887671</v>
          </cell>
          <cell r="C912">
            <v>50803.555390970374</v>
          </cell>
          <cell r="D912">
            <v>48378.310874133022</v>
          </cell>
          <cell r="E912">
            <v>29733.375407976389</v>
          </cell>
          <cell r="F912">
            <v>29387.61473456589</v>
          </cell>
          <cell r="G912">
            <v>28335.343858035958</v>
          </cell>
          <cell r="H912">
            <v>27662.001204617161</v>
          </cell>
          <cell r="I912">
            <v>28424.454259812126</v>
          </cell>
          <cell r="J912">
            <v>28800.437657904411</v>
          </cell>
          <cell r="K912">
            <v>29254.94602485183</v>
          </cell>
          <cell r="L912">
            <v>29827.554286099898</v>
          </cell>
          <cell r="M912">
            <v>30442.574793883927</v>
          </cell>
          <cell r="N912">
            <v>30773.146924704066</v>
          </cell>
          <cell r="O912">
            <v>40084.589784758718</v>
          </cell>
          <cell r="P912">
            <v>49140.014987642011</v>
          </cell>
          <cell r="Q912">
            <v>37832.952034097485</v>
          </cell>
          <cell r="R912">
            <v>26081.083560350686</v>
          </cell>
          <cell r="S912">
            <v>25807.73055890562</v>
          </cell>
          <cell r="T912">
            <v>25509.316975808542</v>
          </cell>
          <cell r="U912">
            <v>49892.233269832999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CO912">
            <v>982871.88267004315</v>
          </cell>
        </row>
        <row r="913">
          <cell r="A913">
            <v>-156798.97113428297</v>
          </cell>
          <cell r="B913">
            <v>7246.9316239121617</v>
          </cell>
          <cell r="C913">
            <v>40202.416804262393</v>
          </cell>
          <cell r="D913">
            <v>44277.875093635637</v>
          </cell>
          <cell r="E913">
            <v>23320.681712074169</v>
          </cell>
          <cell r="F913">
            <v>23427.726855079272</v>
          </cell>
          <cell r="G913">
            <v>22941.527466099651</v>
          </cell>
          <cell r="H913">
            <v>22743.527054857688</v>
          </cell>
          <cell r="I913">
            <v>23692.213024499797</v>
          </cell>
          <cell r="J913">
            <v>24315.027351591947</v>
          </cell>
          <cell r="K913">
            <v>25003.812024795792</v>
          </cell>
          <cell r="L913">
            <v>25783.294199051292</v>
          </cell>
          <cell r="M913">
            <v>26597.482228638321</v>
          </cell>
          <cell r="N913">
            <v>27170.412654780048</v>
          </cell>
          <cell r="O913">
            <v>34907.629523638498</v>
          </cell>
          <cell r="P913">
            <v>42316.435376546215</v>
          </cell>
          <cell r="Q913">
            <v>33373.379583290953</v>
          </cell>
          <cell r="R913">
            <v>24041.344826138244</v>
          </cell>
          <cell r="S913">
            <v>23875.172656972296</v>
          </cell>
          <cell r="T913">
            <v>23684.055365430875</v>
          </cell>
          <cell r="U913">
            <v>43191.126244147163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CO913">
            <v>783994.85567141487</v>
          </cell>
        </row>
        <row r="914">
          <cell r="A914">
            <v>-201907.61720021028</v>
          </cell>
          <cell r="B914">
            <v>6646.3493927095406</v>
          </cell>
          <cell r="C914">
            <v>51762.505290284578</v>
          </cell>
          <cell r="D914">
            <v>53905.816081832134</v>
          </cell>
          <cell r="E914">
            <v>30593.214257013562</v>
          </cell>
          <cell r="F914">
            <v>30186.739623060188</v>
          </cell>
          <cell r="G914">
            <v>29058.567685383903</v>
          </cell>
          <cell r="H914">
            <v>28321.489300025336</v>
          </cell>
          <cell r="I914">
            <v>29058.97152355381</v>
          </cell>
          <cell r="J914">
            <v>29401.858873095407</v>
          </cell>
          <cell r="K914">
            <v>29824.954564016363</v>
          </cell>
          <cell r="L914">
            <v>30369.824368432986</v>
          </cell>
          <cell r="M914">
            <v>30958.13972221587</v>
          </cell>
          <cell r="N914">
            <v>31256.215512560724</v>
          </cell>
          <cell r="O914">
            <v>40778.736700785113</v>
          </cell>
          <cell r="P914">
            <v>50054.947014235702</v>
          </cell>
          <cell r="Q914">
            <v>38430.908809383516</v>
          </cell>
          <cell r="R914">
            <v>26354.579643078338</v>
          </cell>
          <cell r="S914">
            <v>26066.85541982908</v>
          </cell>
          <cell r="T914">
            <v>25754.055133700153</v>
          </cell>
          <cell r="U914">
            <v>50790.74369703792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CO914">
            <v>1009538.0860010514</v>
          </cell>
        </row>
        <row r="915">
          <cell r="A915">
            <v>-173984.24750362849</v>
          </cell>
          <cell r="B915">
            <v>8101.1719933858112</v>
          </cell>
          <cell r="C915">
            <v>44110.607723941052</v>
          </cell>
          <cell r="D915">
            <v>43439.810542347739</v>
          </cell>
          <cell r="E915">
            <v>26091.336400028769</v>
          </cell>
          <cell r="F915">
            <v>26002.743232913534</v>
          </cell>
          <cell r="G915">
            <v>25271.968210810817</v>
          </cell>
          <cell r="H915">
            <v>24868.592449657677</v>
          </cell>
          <cell r="I915">
            <v>25736.815025610158</v>
          </cell>
          <cell r="J915">
            <v>26252.984110781152</v>
          </cell>
          <cell r="K915">
            <v>26840.54786544641</v>
          </cell>
          <cell r="L915">
            <v>27530.64854043338</v>
          </cell>
          <cell r="M915">
            <v>28258.784677611402</v>
          </cell>
          <cell r="N915">
            <v>28727.002298348649</v>
          </cell>
          <cell r="O915">
            <v>37144.375873459125</v>
          </cell>
          <cell r="P915">
            <v>45264.616551984829</v>
          </cell>
          <cell r="Q915">
            <v>35300.172894032643</v>
          </cell>
          <cell r="R915">
            <v>24922.629969970912</v>
          </cell>
          <cell r="S915">
            <v>24710.149480230873</v>
          </cell>
          <cell r="T915">
            <v>24472.673983027926</v>
          </cell>
          <cell r="U915">
            <v>46086.392176943133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CO915">
            <v>869921.23751814233</v>
          </cell>
        </row>
        <row r="916">
          <cell r="A916">
            <v>-184178.51580291401</v>
          </cell>
          <cell r="B916">
            <v>6509.7879902335117</v>
          </cell>
          <cell r="C916">
            <v>45166.470903454203</v>
          </cell>
          <cell r="D916">
            <v>47623.063854993772</v>
          </cell>
          <cell r="E916">
            <v>27734.882692019746</v>
          </cell>
          <cell r="F916">
            <v>27530.237307871845</v>
          </cell>
          <cell r="G916">
            <v>26654.380555924719</v>
          </cell>
          <cell r="H916">
            <v>26129.17658706267</v>
          </cell>
          <cell r="I916">
            <v>26949.668454127444</v>
          </cell>
          <cell r="J916">
            <v>27402.575815388715</v>
          </cell>
          <cell r="K916">
            <v>27930.09554289349</v>
          </cell>
          <cell r="L916">
            <v>28567.175308297577</v>
          </cell>
          <cell r="M916">
            <v>29244.265651388647</v>
          </cell>
          <cell r="N916">
            <v>29650.367865325075</v>
          </cell>
          <cell r="O916">
            <v>38471.208908753943</v>
          </cell>
          <cell r="P916">
            <v>47013.471167493684</v>
          </cell>
          <cell r="Q916">
            <v>36443.142465473815</v>
          </cell>
          <cell r="R916">
            <v>25445.406386905932</v>
          </cell>
          <cell r="S916">
            <v>25205.455902836125</v>
          </cell>
          <cell r="T916">
            <v>24940.480819578908</v>
          </cell>
          <cell r="U916">
            <v>47803.857586422906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CO916">
            <v>920892.57901456999</v>
          </cell>
        </row>
        <row r="917">
          <cell r="A917">
            <v>-180152.89804568794</v>
          </cell>
          <cell r="B917">
            <v>11873.888445805176</v>
          </cell>
          <cell r="C917">
            <v>47550.079886217398</v>
          </cell>
          <cell r="D917">
            <v>45369.520263433689</v>
          </cell>
          <cell r="E917">
            <v>27085.862189162726</v>
          </cell>
          <cell r="F917">
            <v>26927.044700841921</v>
          </cell>
          <cell r="G917">
            <v>26108.479318001599</v>
          </cell>
          <cell r="H917">
            <v>25631.384127708836</v>
          </cell>
          <cell r="I917">
            <v>26470.724389147857</v>
          </cell>
          <cell r="J917">
            <v>26948.613192102384</v>
          </cell>
          <cell r="K917">
            <v>27499.843724037324</v>
          </cell>
          <cell r="L917">
            <v>28157.860932802192</v>
          </cell>
          <cell r="M917">
            <v>28855.108765285775</v>
          </cell>
          <cell r="N917">
            <v>29285.739751398512</v>
          </cell>
          <cell r="O917">
            <v>37947.255401651208</v>
          </cell>
          <cell r="P917">
            <v>46322.865428237914</v>
          </cell>
          <cell r="Q917">
            <v>35991.79485839884</v>
          </cell>
          <cell r="R917">
            <v>25238.967046161866</v>
          </cell>
          <cell r="S917">
            <v>25009.864196637034</v>
          </cell>
          <cell r="T917">
            <v>24755.748433410132</v>
          </cell>
          <cell r="U917">
            <v>47125.647140430781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CO917">
            <v>900764.49022843956</v>
          </cell>
        </row>
        <row r="918">
          <cell r="A918">
            <v>-153165.67122448041</v>
          </cell>
          <cell r="B918">
            <v>7312.1541338504394</v>
          </cell>
          <cell r="C918">
            <v>42034.72947552643</v>
          </cell>
          <cell r="D918">
            <v>42168.338972877711</v>
          </cell>
          <cell r="E918">
            <v>22734.911706897125</v>
          </cell>
          <cell r="F918">
            <v>22883.318573696451</v>
          </cell>
          <cell r="G918">
            <v>22448.827205389032</v>
          </cell>
          <cell r="H918">
            <v>22294.247116536528</v>
          </cell>
          <cell r="I918">
            <v>23259.944604338314</v>
          </cell>
          <cell r="J918">
            <v>23905.305798849033</v>
          </cell>
          <cell r="K918">
            <v>24615.490532563563</v>
          </cell>
          <cell r="L918">
            <v>25413.86968503768</v>
          </cell>
          <cell r="M918">
            <v>26246.250749534724</v>
          </cell>
          <cell r="N918">
            <v>26841.319488628491</v>
          </cell>
          <cell r="O918">
            <v>34434.738070723048</v>
          </cell>
          <cell r="P918">
            <v>41693.132837291727</v>
          </cell>
          <cell r="Q918">
            <v>32966.018199530277</v>
          </cell>
          <cell r="R918">
            <v>23855.024096417015</v>
          </cell>
          <cell r="S918">
            <v>23698.642402152283</v>
          </cell>
          <cell r="T918">
            <v>23517.326132184724</v>
          </cell>
          <cell r="U918">
            <v>42579.01101094397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CO918">
            <v>765828.35612240201</v>
          </cell>
        </row>
        <row r="919">
          <cell r="A919">
            <v>-168282.45577776141</v>
          </cell>
          <cell r="B919">
            <v>8733.9453604583687</v>
          </cell>
          <cell r="C919">
            <v>45154.806578904128</v>
          </cell>
          <cell r="D919">
            <v>47254.369974280824</v>
          </cell>
          <cell r="E919">
            <v>25172.078796281632</v>
          </cell>
          <cell r="F919">
            <v>25148.395199075894</v>
          </cell>
          <cell r="G919">
            <v>24498.766344850766</v>
          </cell>
          <cell r="H919">
            <v>24163.530743079013</v>
          </cell>
          <cell r="I919">
            <v>25058.449748144041</v>
          </cell>
          <cell r="J919">
            <v>25610.001968559503</v>
          </cell>
          <cell r="K919">
            <v>26231.149157287924</v>
          </cell>
          <cell r="L919">
            <v>26950.905141972667</v>
          </cell>
          <cell r="M919">
            <v>27707.591880118009</v>
          </cell>
          <cell r="N919">
            <v>28210.551485482989</v>
          </cell>
          <cell r="O919">
            <v>36402.260264947821</v>
          </cell>
          <cell r="P919">
            <v>44286.458582849271</v>
          </cell>
          <cell r="Q919">
            <v>34660.894600188025</v>
          </cell>
          <cell r="R919">
            <v>24630.234070525359</v>
          </cell>
          <cell r="S919">
            <v>24433.117919037046</v>
          </cell>
          <cell r="T919">
            <v>24211.02331113648</v>
          </cell>
          <cell r="U919">
            <v>45125.790614011843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CO919">
            <v>841412.27888880705</v>
          </cell>
        </row>
        <row r="920">
          <cell r="A920">
            <v>-168871.43068597291</v>
          </cell>
          <cell r="B920">
            <v>9611.0247732140706</v>
          </cell>
          <cell r="C920">
            <v>47212.607870046442</v>
          </cell>
          <cell r="D920">
            <v>45480.421125238456</v>
          </cell>
          <cell r="E920">
            <v>25267.03485374929</v>
          </cell>
          <cell r="F920">
            <v>25236.646327668874</v>
          </cell>
          <cell r="G920">
            <v>24578.635361456109</v>
          </cell>
          <cell r="H920">
            <v>24236.361122349437</v>
          </cell>
          <cell r="I920">
            <v>25128.522480758365</v>
          </cell>
          <cell r="J920">
            <v>25676.419748514272</v>
          </cell>
          <cell r="K920">
            <v>26294.097887346492</v>
          </cell>
          <cell r="L920">
            <v>27010.790583481466</v>
          </cell>
          <cell r="M920">
            <v>27764.528145579658</v>
          </cell>
          <cell r="N920">
            <v>28263.899026874788</v>
          </cell>
          <cell r="O920">
            <v>36478.918181164416</v>
          </cell>
          <cell r="P920">
            <v>44387.498839629305</v>
          </cell>
          <cell r="Q920">
            <v>34726.929785712367</v>
          </cell>
          <cell r="R920">
            <v>24660.437532229567</v>
          </cell>
          <cell r="S920">
            <v>24461.734298970012</v>
          </cell>
          <cell r="T920">
            <v>24238.050899633221</v>
          </cell>
          <cell r="U920">
            <v>45225.017356158147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CO920">
            <v>844357.15342986444</v>
          </cell>
        </row>
        <row r="921">
          <cell r="A921">
            <v>-164112.18367239719</v>
          </cell>
          <cell r="B921">
            <v>12463.030409728155</v>
          </cell>
          <cell r="C921">
            <v>42881.9389333461</v>
          </cell>
          <cell r="D921">
            <v>45840.740055760121</v>
          </cell>
          <cell r="E921">
            <v>24499.736745420967</v>
          </cell>
          <cell r="F921">
            <v>24523.527798601885</v>
          </cell>
          <cell r="G921">
            <v>23933.248990226974</v>
          </cell>
          <cell r="H921">
            <v>23647.850881577462</v>
          </cell>
          <cell r="I921">
            <v>24562.295568918147</v>
          </cell>
          <cell r="J921">
            <v>25139.726900498004</v>
          </cell>
          <cell r="K921">
            <v>25785.436904742965</v>
          </cell>
          <cell r="L921">
            <v>26526.882687434249</v>
          </cell>
          <cell r="M921">
            <v>27304.451243178097</v>
          </cell>
          <cell r="N921">
            <v>27832.821024211342</v>
          </cell>
          <cell r="O921">
            <v>35859.479298907099</v>
          </cell>
          <cell r="P921">
            <v>43571.036994435199</v>
          </cell>
          <cell r="Q921">
            <v>34193.328514901128</v>
          </cell>
          <cell r="R921">
            <v>24416.376651348066</v>
          </cell>
          <cell r="S921">
            <v>24230.497927375371</v>
          </cell>
          <cell r="T921">
            <v>24019.652852375453</v>
          </cell>
          <cell r="U921">
            <v>44423.209724554123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CO921">
            <v>820560.91836198594</v>
          </cell>
        </row>
        <row r="922">
          <cell r="A922">
            <v>-193437.73934474326</v>
          </cell>
          <cell r="B922">
            <v>7046.271633815064</v>
          </cell>
          <cell r="C922">
            <v>46598.156994151272</v>
          </cell>
          <cell r="D922">
            <v>48930.434074377685</v>
          </cell>
          <cell r="E922">
            <v>29227.678650701637</v>
          </cell>
          <cell r="F922">
            <v>28917.625660192338</v>
          </cell>
          <cell r="G922">
            <v>27909.994451361286</v>
          </cell>
          <cell r="H922">
            <v>27274.136674324167</v>
          </cell>
          <cell r="I922">
            <v>28051.275817051304</v>
          </cell>
          <cell r="J922">
            <v>28446.72398397691</v>
          </cell>
          <cell r="K922">
            <v>28919.707078394204</v>
          </cell>
          <cell r="L922">
            <v>29508.629149709312</v>
          </cell>
          <cell r="M922">
            <v>30139.35575148552</v>
          </cell>
          <cell r="N922">
            <v>30489.039945013545</v>
          </cell>
          <cell r="O922">
            <v>39676.341372977899</v>
          </cell>
          <cell r="P922">
            <v>48601.916296830736</v>
          </cell>
          <cell r="Q922">
            <v>37481.275900143635</v>
          </cell>
          <cell r="R922">
            <v>25920.232393509781</v>
          </cell>
          <cell r="S922">
            <v>25655.331534315017</v>
          </cell>
          <cell r="T922">
            <v>25365.379198437964</v>
          </cell>
          <cell r="U922">
            <v>49363.792609208933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CO922">
            <v>967188.69672371622</v>
          </cell>
        </row>
        <row r="923">
          <cell r="A923">
            <v>-193846.78992969758</v>
          </cell>
          <cell r="B923">
            <v>9975.3007839705388</v>
          </cell>
          <cell r="C923">
            <v>46802.09412616292</v>
          </cell>
          <cell r="D923">
            <v>48858.601490016823</v>
          </cell>
          <cell r="E923">
            <v>29293.626843588092</v>
          </cell>
          <cell r="F923">
            <v>28978.917194467511</v>
          </cell>
          <cell r="G923">
            <v>27965.464501963914</v>
          </cell>
          <cell r="H923">
            <v>27324.718301533801</v>
          </cell>
          <cell r="I923">
            <v>28099.942223490012</v>
          </cell>
          <cell r="J923">
            <v>28492.851979181862</v>
          </cell>
          <cell r="K923">
            <v>28963.425774205549</v>
          </cell>
          <cell r="L923">
            <v>29550.220352556593</v>
          </cell>
          <cell r="M923">
            <v>30178.898713957227</v>
          </cell>
          <cell r="N923">
            <v>30526.090492851676</v>
          </cell>
          <cell r="O923">
            <v>39729.581273409211</v>
          </cell>
          <cell r="P923">
            <v>48672.09004373163</v>
          </cell>
          <cell r="Q923">
            <v>37527.138178637477</v>
          </cell>
          <cell r="R923">
            <v>25941.209082848232</v>
          </cell>
          <cell r="S923">
            <v>25675.20597512323</v>
          </cell>
          <cell r="T923">
            <v>25384.150203331868</v>
          </cell>
          <cell r="U923">
            <v>49432.706847069436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CO923">
            <v>969233.94964848785</v>
          </cell>
        </row>
        <row r="924">
          <cell r="A924">
            <v>-190966.12955504126</v>
          </cell>
          <cell r="B924">
            <v>11261.404265379315</v>
          </cell>
          <cell r="C924">
            <v>49291.671206592</v>
          </cell>
          <cell r="D924">
            <v>48696.025356712693</v>
          </cell>
          <cell r="E924">
            <v>28829.199330180098</v>
          </cell>
          <cell r="F924">
            <v>28547.28330716207</v>
          </cell>
          <cell r="G924">
            <v>27574.827298086864</v>
          </cell>
          <cell r="H924">
            <v>26968.506882829402</v>
          </cell>
          <cell r="I924">
            <v>27757.218380127866</v>
          </cell>
          <cell r="J924">
            <v>28168.0044105997</v>
          </cell>
          <cell r="K924">
            <v>28655.545235006888</v>
          </cell>
          <cell r="L924">
            <v>29257.322274950951</v>
          </cell>
          <cell r="M924">
            <v>29900.424976775292</v>
          </cell>
          <cell r="N924">
            <v>30265.16910820482</v>
          </cell>
          <cell r="O924">
            <v>39354.649474838967</v>
          </cell>
          <cell r="P924">
            <v>48177.904875750173</v>
          </cell>
          <cell r="Q924">
            <v>37204.161869085263</v>
          </cell>
          <cell r="R924">
            <v>25793.484767099595</v>
          </cell>
          <cell r="S924">
            <v>25535.244033469091</v>
          </cell>
          <cell r="T924">
            <v>25251.958997697264</v>
          </cell>
          <cell r="U924">
            <v>48947.391530198773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CO924">
            <v>954830.64777520625</v>
          </cell>
        </row>
        <row r="925">
          <cell r="A925">
            <v>-164244.75111577392</v>
          </cell>
          <cell r="B925">
            <v>8683.6743793798305</v>
          </cell>
          <cell r="C925">
            <v>41026.992530963165</v>
          </cell>
          <cell r="D925">
            <v>40830.125883053071</v>
          </cell>
          <cell r="E925">
            <v>24521.109611388965</v>
          </cell>
          <cell r="F925">
            <v>24543.391508124289</v>
          </cell>
          <cell r="G925">
            <v>23951.226040163558</v>
          </cell>
          <cell r="H925">
            <v>23664.243663418347</v>
          </cell>
          <cell r="I925">
            <v>24578.067655103252</v>
          </cell>
          <cell r="J925">
            <v>25154.676323912572</v>
          </cell>
          <cell r="K925">
            <v>25799.605508687448</v>
          </cell>
          <cell r="L925">
            <v>26540.361801341474</v>
          </cell>
          <cell r="M925">
            <v>27317.266551678345</v>
          </cell>
          <cell r="N925">
            <v>27844.828576781387</v>
          </cell>
          <cell r="O925">
            <v>35876.733589074116</v>
          </cell>
          <cell r="P925">
            <v>43593.779302015246</v>
          </cell>
          <cell r="Q925">
            <v>34208.191823330402</v>
          </cell>
          <cell r="R925">
            <v>24423.174896304561</v>
          </cell>
          <cell r="S925">
            <v>24236.938949350151</v>
          </cell>
          <cell r="T925">
            <v>24025.736266554457</v>
          </cell>
          <cell r="U925">
            <v>44445.543843270425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CO925">
            <v>821223.7555788696</v>
          </cell>
        </row>
        <row r="926">
          <cell r="A926">
            <v>-155252.84748524081</v>
          </cell>
          <cell r="B926">
            <v>7842.2598571641065</v>
          </cell>
          <cell r="C926">
            <v>38837.941855587836</v>
          </cell>
          <cell r="D926">
            <v>42177.688672930104</v>
          </cell>
          <cell r="E926">
            <v>23071.411659948848</v>
          </cell>
          <cell r="F926">
            <v>23196.057975692303</v>
          </cell>
          <cell r="G926">
            <v>22731.86254883853</v>
          </cell>
          <cell r="H926">
            <v>22552.339331597024</v>
          </cell>
          <cell r="I926">
            <v>23508.264425777481</v>
          </cell>
          <cell r="J926">
            <v>24140.673403956403</v>
          </cell>
          <cell r="K926">
            <v>24838.564713129694</v>
          </cell>
          <cell r="L926">
            <v>25626.08835537413</v>
          </cell>
          <cell r="M926">
            <v>26448.018295131238</v>
          </cell>
          <cell r="N926">
            <v>27030.369515056722</v>
          </cell>
          <cell r="O926">
            <v>34706.394096634511</v>
          </cell>
          <cell r="P926">
            <v>42051.193634776042</v>
          </cell>
          <cell r="Q926">
            <v>33200.029987943832</v>
          </cell>
          <cell r="R926">
            <v>23962.057430745524</v>
          </cell>
          <cell r="S926">
            <v>23800.051525074443</v>
          </cell>
          <cell r="T926">
            <v>23613.104985085665</v>
          </cell>
          <cell r="U926">
            <v>42930.645176938735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CO926">
            <v>776264.23742620402</v>
          </cell>
        </row>
        <row r="927">
          <cell r="A927">
            <v>-175098.94843187428</v>
          </cell>
          <cell r="B927">
            <v>7207.9644437706156</v>
          </cell>
          <cell r="C927">
            <v>42765.558734854494</v>
          </cell>
          <cell r="D927">
            <v>45410.345052078585</v>
          </cell>
          <cell r="E927">
            <v>26271.051365684987</v>
          </cell>
          <cell r="F927">
            <v>26169.768370300299</v>
          </cell>
          <cell r="G927">
            <v>25423.129263186347</v>
          </cell>
          <cell r="H927">
            <v>25006.432093155752</v>
          </cell>
          <cell r="I927">
            <v>25869.435514192883</v>
          </cell>
          <cell r="J927">
            <v>26378.687192415731</v>
          </cell>
          <cell r="K927">
            <v>26959.685381917661</v>
          </cell>
          <cell r="L927">
            <v>27643.988440499612</v>
          </cell>
          <cell r="M927">
            <v>28366.542931954747</v>
          </cell>
          <cell r="N927">
            <v>28827.968490761967</v>
          </cell>
          <cell r="O927">
            <v>37289.459558982046</v>
          </cell>
          <cell r="P927">
            <v>45455.846545746288</v>
          </cell>
          <cell r="Q927">
            <v>35425.151872889903</v>
          </cell>
          <cell r="R927">
            <v>24979.79340143202</v>
          </cell>
          <cell r="S927">
            <v>24764.309181823453</v>
          </cell>
          <cell r="T927">
            <v>24523.826719019795</v>
          </cell>
          <cell r="U927">
            <v>46274.189891303016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CO927">
            <v>875494.74215937138</v>
          </cell>
        </row>
        <row r="928">
          <cell r="A928">
            <v>-170270.05936075887</v>
          </cell>
          <cell r="B928">
            <v>11312.771230067883</v>
          </cell>
          <cell r="C928">
            <v>44676.330137218232</v>
          </cell>
          <cell r="D928">
            <v>45322.474321116577</v>
          </cell>
          <cell r="E928">
            <v>25492.525384784167</v>
          </cell>
          <cell r="F928">
            <v>25446.214778398411</v>
          </cell>
          <cell r="G928">
            <v>24768.298953730591</v>
          </cell>
          <cell r="H928">
            <v>24409.310182526613</v>
          </cell>
          <cell r="I928">
            <v>25294.923004428718</v>
          </cell>
          <cell r="J928">
            <v>25834.14091840676</v>
          </cell>
          <cell r="K928">
            <v>26443.581163584218</v>
          </cell>
          <cell r="L928">
            <v>27152.999520617326</v>
          </cell>
          <cell r="M928">
            <v>27899.733724628088</v>
          </cell>
          <cell r="N928">
            <v>28390.582524048805</v>
          </cell>
          <cell r="O928">
            <v>36660.956428082682</v>
          </cell>
          <cell r="P928">
            <v>44627.437415059343</v>
          </cell>
          <cell r="Q928">
            <v>34883.742415132518</v>
          </cell>
          <cell r="R928">
            <v>24732.161177886272</v>
          </cell>
          <cell r="S928">
            <v>24529.689128598169</v>
          </cell>
          <cell r="T928">
            <v>24302.2328533205</v>
          </cell>
          <cell r="U928">
            <v>45460.649409301142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CO928">
            <v>851350.29680379434</v>
          </cell>
        </row>
        <row r="929">
          <cell r="A929">
            <v>-156537.80179503578</v>
          </cell>
          <cell r="B929">
            <v>9634.6633642457091</v>
          </cell>
          <cell r="C929">
            <v>41863.031999423867</v>
          </cell>
          <cell r="D929">
            <v>43590.164847766137</v>
          </cell>
          <cell r="E929">
            <v>23278.575315960232</v>
          </cell>
          <cell r="F929">
            <v>23388.593627804032</v>
          </cell>
          <cell r="G929">
            <v>22906.111121528222</v>
          </cell>
          <cell r="H929">
            <v>22711.231855578568</v>
          </cell>
          <cell r="I929">
            <v>23661.14064939347</v>
          </cell>
          <cell r="J929">
            <v>24285.575693357889</v>
          </cell>
          <cell r="K929">
            <v>24975.898648509894</v>
          </cell>
          <cell r="L929">
            <v>25756.739177824849</v>
          </cell>
          <cell r="M929">
            <v>26572.234961526432</v>
          </cell>
          <cell r="N929">
            <v>27146.756736774827</v>
          </cell>
          <cell r="O929">
            <v>34873.637078379485</v>
          </cell>
          <cell r="P929">
            <v>42271.631061909473</v>
          </cell>
          <cell r="Q929">
            <v>33344.097579032263</v>
          </cell>
          <cell r="R929">
            <v>24027.951695079042</v>
          </cell>
          <cell r="S929">
            <v>23862.483286110182</v>
          </cell>
          <cell r="T929">
            <v>23672.070512883292</v>
          </cell>
          <cell r="U929">
            <v>43147.126096907334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CO929">
            <v>782689.00897517882</v>
          </cell>
        </row>
        <row r="930">
          <cell r="A930">
            <v>-186659.65806543009</v>
          </cell>
          <cell r="B930">
            <v>7492.4065859185648</v>
          </cell>
          <cell r="C930">
            <v>50783.760880709087</v>
          </cell>
          <cell r="D930">
            <v>46520.917792263353</v>
          </cell>
          <cell r="E930">
            <v>28134.898862454334</v>
          </cell>
          <cell r="F930">
            <v>27902.007992520783</v>
          </cell>
          <cell r="G930">
            <v>26990.840377560577</v>
          </cell>
          <cell r="H930">
            <v>26435.985127602355</v>
          </cell>
          <cell r="I930">
            <v>27244.860007987365</v>
          </cell>
          <cell r="J930">
            <v>27682.370350827856</v>
          </cell>
          <cell r="K930">
            <v>28195.276202277229</v>
          </cell>
          <cell r="L930">
            <v>28819.451420174686</v>
          </cell>
          <cell r="M930">
            <v>29484.117931234483</v>
          </cell>
          <cell r="N930">
            <v>29875.102124294688</v>
          </cell>
          <cell r="O930">
            <v>38794.141504063686</v>
          </cell>
          <cell r="P930">
            <v>47439.117910363791</v>
          </cell>
          <cell r="Q930">
            <v>36721.325266359163</v>
          </cell>
          <cell r="R930">
            <v>25572.642851929617</v>
          </cell>
          <cell r="S930">
            <v>25326.006555609056</v>
          </cell>
          <cell r="T930">
            <v>25054.33845788936</v>
          </cell>
          <cell r="U930">
            <v>48221.864635753969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CO930">
            <v>933298.29032715037</v>
          </cell>
        </row>
        <row r="931">
          <cell r="A931">
            <v>-198193.45435341005</v>
          </cell>
          <cell r="B931">
            <v>9759.345397422614</v>
          </cell>
          <cell r="C931">
            <v>49801.076853279112</v>
          </cell>
          <cell r="D931">
            <v>46135.341167760198</v>
          </cell>
          <cell r="E931">
            <v>29994.407320066501</v>
          </cell>
          <cell r="F931">
            <v>29630.214958870849</v>
          </cell>
          <cell r="G931">
            <v>28554.901858623103</v>
          </cell>
          <cell r="H931">
            <v>27862.210160909264</v>
          </cell>
          <cell r="I931">
            <v>28617.08251194824</v>
          </cell>
          <cell r="J931">
            <v>28983.018533319308</v>
          </cell>
          <cell r="K931">
            <v>29427.990565759006</v>
          </cell>
          <cell r="L931">
            <v>29992.177920655668</v>
          </cell>
          <cell r="M931">
            <v>30599.091214606102</v>
          </cell>
          <cell r="N931">
            <v>30919.798029501384</v>
          </cell>
          <cell r="O931">
            <v>40295.320547813724</v>
          </cell>
          <cell r="P931">
            <v>49417.772216920159</v>
          </cell>
          <cell r="Q931">
            <v>38014.481166649486</v>
          </cell>
          <cell r="R931">
            <v>26164.112148211585</v>
          </cell>
          <cell r="S931">
            <v>25886.396297250314</v>
          </cell>
          <cell r="T931">
            <v>25583.615164809155</v>
          </cell>
          <cell r="U931">
            <v>50165.005191116652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CO931">
            <v>990967.27176705026</v>
          </cell>
        </row>
        <row r="932">
          <cell r="A932">
            <v>-159281.46913893233</v>
          </cell>
          <cell r="B932">
            <v>9289.4174362898339</v>
          </cell>
          <cell r="C932">
            <v>43271.205248278784</v>
          </cell>
          <cell r="D932">
            <v>44461.979262057692</v>
          </cell>
          <cell r="E932">
            <v>23720.916458760585</v>
          </cell>
          <cell r="F932">
            <v>23799.70068212317</v>
          </cell>
          <cell r="G932">
            <v>23278.171135620025</v>
          </cell>
          <cell r="H932">
            <v>23050.503241272112</v>
          </cell>
          <cell r="I932">
            <v>23987.565876497683</v>
          </cell>
          <cell r="J932">
            <v>24594.974771952751</v>
          </cell>
          <cell r="K932">
            <v>25269.137583808326</v>
          </cell>
          <cell r="L932">
            <v>26035.708159273279</v>
          </cell>
          <cell r="M932">
            <v>26837.465568216772</v>
          </cell>
          <cell r="N932">
            <v>27395.269712715322</v>
          </cell>
          <cell r="O932">
            <v>35230.738575305659</v>
          </cell>
          <cell r="P932">
            <v>42742.314700688192</v>
          </cell>
          <cell r="Q932">
            <v>33651.714388416331</v>
          </cell>
          <cell r="R932">
            <v>24168.650815525383</v>
          </cell>
          <cell r="S932">
            <v>23995.78918085694</v>
          </cell>
          <cell r="T932">
            <v>23797.975217665866</v>
          </cell>
          <cell r="U932">
            <v>43609.361700279755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CO932">
            <v>796407.34569466161</v>
          </cell>
        </row>
        <row r="933">
          <cell r="A933">
            <v>-175708.25968406274</v>
          </cell>
          <cell r="B933">
            <v>8544.5025825602788</v>
          </cell>
          <cell r="C933">
            <v>45504.122450309689</v>
          </cell>
          <cell r="D933">
            <v>46520.137966806331</v>
          </cell>
          <cell r="E933">
            <v>26369.286101107122</v>
          </cell>
          <cell r="F933">
            <v>26261.066666578088</v>
          </cell>
          <cell r="G933">
            <v>25505.756026806084</v>
          </cell>
          <cell r="H933">
            <v>25081.777186761487</v>
          </cell>
          <cell r="I933">
            <v>25941.927744096487</v>
          </cell>
          <cell r="J933">
            <v>26447.398270099256</v>
          </cell>
          <cell r="K933">
            <v>27024.807629064177</v>
          </cell>
          <cell r="L933">
            <v>27705.941628733679</v>
          </cell>
          <cell r="M933">
            <v>28425.445113897644</v>
          </cell>
          <cell r="N933">
            <v>28883.158035840155</v>
          </cell>
          <cell r="O933">
            <v>37368.764348148448</v>
          </cell>
          <cell r="P933">
            <v>45560.375557970256</v>
          </cell>
          <cell r="Q933">
            <v>35493.467145780771</v>
          </cell>
          <cell r="R933">
            <v>25011.039739458953</v>
          </cell>
          <cell r="S933">
            <v>24793.913638731523</v>
          </cell>
          <cell r="T933">
            <v>24551.787526111839</v>
          </cell>
          <cell r="U933">
            <v>46376.842771188007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CO933">
            <v>878541.29842031363</v>
          </cell>
        </row>
        <row r="934">
          <cell r="A934">
            <v>-191914.45663318693</v>
          </cell>
          <cell r="B934">
            <v>11840.407832139521</v>
          </cell>
          <cell r="C934">
            <v>54253.758476591058</v>
          </cell>
          <cell r="D934">
            <v>48078.36090219485</v>
          </cell>
          <cell r="E934">
            <v>28982.091073571835</v>
          </cell>
          <cell r="F934">
            <v>28689.379233074833</v>
          </cell>
          <cell r="G934">
            <v>27703.42692108536</v>
          </cell>
          <cell r="H934">
            <v>27085.773373830489</v>
          </cell>
          <cell r="I934">
            <v>27870.044697261983</v>
          </cell>
          <cell r="J934">
            <v>28274.945773166015</v>
          </cell>
          <cell r="K934">
            <v>28756.900970908522</v>
          </cell>
          <cell r="L934">
            <v>29353.745713331286</v>
          </cell>
          <cell r="M934">
            <v>29992.099853774023</v>
          </cell>
          <cell r="N934">
            <v>30351.065667377523</v>
          </cell>
          <cell r="O934">
            <v>39478.078803811622</v>
          </cell>
          <cell r="P934">
            <v>48340.592980372938</v>
          </cell>
          <cell r="Q934">
            <v>37310.487204290497</v>
          </cell>
          <cell r="R934">
            <v>25842.116313517756</v>
          </cell>
          <cell r="S934">
            <v>25581.320169464998</v>
          </cell>
          <cell r="T934">
            <v>25295.476970485382</v>
          </cell>
          <cell r="U934">
            <v>49107.159637704899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CO934">
            <v>959572.28316593461</v>
          </cell>
        </row>
        <row r="935">
          <cell r="A935">
            <v>-185641.53048779041</v>
          </cell>
          <cell r="B935">
            <v>7248.1605509087822</v>
          </cell>
          <cell r="C935">
            <v>43649.053082501458</v>
          </cell>
          <cell r="D935">
            <v>49113.321859860502</v>
          </cell>
          <cell r="E935">
            <v>27970.753702068308</v>
          </cell>
          <cell r="F935">
            <v>27749.453263065217</v>
          </cell>
          <cell r="G935">
            <v>26852.775330525328</v>
          </cell>
          <cell r="H935">
            <v>26310.087374419039</v>
          </cell>
          <cell r="I935">
            <v>27123.729242447764</v>
          </cell>
          <cell r="J935">
            <v>27567.557695017269</v>
          </cell>
          <cell r="K935">
            <v>28086.460296613921</v>
          </cell>
          <cell r="L935">
            <v>28715.930847992226</v>
          </cell>
          <cell r="M935">
            <v>29385.695432710207</v>
          </cell>
          <cell r="N935">
            <v>29782.883249885941</v>
          </cell>
          <cell r="O935">
            <v>38661.627304466638</v>
          </cell>
          <cell r="P935">
            <v>47264.455339097447</v>
          </cell>
          <cell r="Q935">
            <v>36607.173979879073</v>
          </cell>
          <cell r="R935">
            <v>25520.431837720927</v>
          </cell>
          <cell r="S935">
            <v>25276.539039802083</v>
          </cell>
          <cell r="T935">
            <v>25007.617395885012</v>
          </cell>
          <cell r="U935">
            <v>48050.336984558176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CO935">
            <v>928207.65243895201</v>
          </cell>
        </row>
        <row r="936">
          <cell r="A936">
            <v>-153720.75910357965</v>
          </cell>
          <cell r="B936">
            <v>9054.5216269685843</v>
          </cell>
          <cell r="C936">
            <v>37883.44976121193</v>
          </cell>
          <cell r="D936">
            <v>43013.421765298161</v>
          </cell>
          <cell r="E936">
            <v>22824.404409918126</v>
          </cell>
          <cell r="F936">
            <v>22966.49211999838</v>
          </cell>
          <cell r="G936">
            <v>22524.100909608031</v>
          </cell>
          <cell r="H936">
            <v>22362.887155695418</v>
          </cell>
          <cell r="I936">
            <v>23325.985659716447</v>
          </cell>
          <cell r="J936">
            <v>23967.902191489193</v>
          </cell>
          <cell r="K936">
            <v>24674.817469200541</v>
          </cell>
          <cell r="L936">
            <v>25470.309581292182</v>
          </cell>
          <cell r="M936">
            <v>26299.911152377528</v>
          </cell>
          <cell r="N936">
            <v>26891.597646820759</v>
          </cell>
          <cell r="O936">
            <v>34506.985427164713</v>
          </cell>
          <cell r="P936">
            <v>41788.359681521819</v>
          </cell>
          <cell r="Q936">
            <v>33028.254010542907</v>
          </cell>
          <cell r="R936">
            <v>23883.489783605153</v>
          </cell>
          <cell r="S936">
            <v>23725.612321282984</v>
          </cell>
          <cell r="T936">
            <v>23542.798671959586</v>
          </cell>
          <cell r="U936">
            <v>42672.528682206495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CO936">
            <v>768603.79551789816</v>
          </cell>
        </row>
        <row r="937">
          <cell r="A937">
            <v>-172390.21985888071</v>
          </cell>
          <cell r="B937">
            <v>10678.171036681902</v>
          </cell>
          <cell r="C937">
            <v>46250.403470476667</v>
          </cell>
          <cell r="D937">
            <v>47289.414974255124</v>
          </cell>
          <cell r="E937">
            <v>25834.343141862133</v>
          </cell>
          <cell r="F937">
            <v>25763.896489705658</v>
          </cell>
          <cell r="G937">
            <v>25055.807184844336</v>
          </cell>
          <cell r="H937">
            <v>24671.481101931618</v>
          </cell>
          <cell r="I937">
            <v>25547.167094309611</v>
          </cell>
          <cell r="J937">
            <v>26073.22810441372</v>
          </cell>
          <cell r="K937">
            <v>26670.180648581692</v>
          </cell>
          <cell r="L937">
            <v>27368.571942683615</v>
          </cell>
          <cell r="M937">
            <v>28104.689859871258</v>
          </cell>
          <cell r="N937">
            <v>28582.620161567764</v>
          </cell>
          <cell r="O937">
            <v>36936.905511081801</v>
          </cell>
          <cell r="P937">
            <v>44991.156748698981</v>
          </cell>
          <cell r="Q937">
            <v>35121.452358090857</v>
          </cell>
          <cell r="R937">
            <v>24840.885990300019</v>
          </cell>
          <cell r="S937">
            <v>24632.700848600361</v>
          </cell>
          <cell r="T937">
            <v>24399.525326550429</v>
          </cell>
          <cell r="U937">
            <v>45817.840549574088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CO937">
            <v>861951.09929440345</v>
          </cell>
        </row>
        <row r="938">
          <cell r="A938">
            <v>-196566.91240349528</v>
          </cell>
          <cell r="B938">
            <v>10001.742851402305</v>
          </cell>
          <cell r="C938">
            <v>49749.459183455343</v>
          </cell>
          <cell r="D938">
            <v>51432.339219728165</v>
          </cell>
          <cell r="E938">
            <v>29732.172021556951</v>
          </cell>
          <cell r="F938">
            <v>29386.496320296304</v>
          </cell>
          <cell r="G938">
            <v>28334.331671004511</v>
          </cell>
          <cell r="H938">
            <v>27661.078218852163</v>
          </cell>
          <cell r="I938">
            <v>28423.566221944449</v>
          </cell>
          <cell r="J938">
            <v>28799.595939571256</v>
          </cell>
          <cell r="K938">
            <v>29254.148270091442</v>
          </cell>
          <cell r="L938">
            <v>29826.795352663117</v>
          </cell>
          <cell r="M938">
            <v>30441.853235613162</v>
          </cell>
          <cell r="N938">
            <v>30772.470846647171</v>
          </cell>
          <cell r="O938">
            <v>40083.618292283361</v>
          </cell>
          <cell r="P938">
            <v>49138.734495632554</v>
          </cell>
          <cell r="Q938">
            <v>37832.11516441701</v>
          </cell>
          <cell r="R938">
            <v>26080.700789239432</v>
          </cell>
          <cell r="S938">
            <v>25807.367901020363</v>
          </cell>
          <cell r="T938">
            <v>25508.97445281611</v>
          </cell>
          <cell r="U938">
            <v>49890.975760653004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CO938">
            <v>982834.56201747642</v>
          </cell>
        </row>
        <row r="939">
          <cell r="A939">
            <v>-168577.0562280431</v>
          </cell>
          <cell r="B939">
            <v>10465.896437104173</v>
          </cell>
          <cell r="C939">
            <v>40078.304064859651</v>
          </cell>
          <cell r="D939">
            <v>42934.817886506091</v>
          </cell>
          <cell r="E939">
            <v>25219.575042551063</v>
          </cell>
          <cell r="F939">
            <v>25192.537694552098</v>
          </cell>
          <cell r="G939">
            <v>24538.716176205897</v>
          </cell>
          <cell r="H939">
            <v>24199.959905388147</v>
          </cell>
          <cell r="I939">
            <v>25093.499558064526</v>
          </cell>
          <cell r="J939">
            <v>25643.223600938953</v>
          </cell>
          <cell r="K939">
            <v>26262.635599174238</v>
          </cell>
          <cell r="L939">
            <v>26980.859351885301</v>
          </cell>
          <cell r="M939">
            <v>27736.070936200857</v>
          </cell>
          <cell r="N939">
            <v>28237.235491026069</v>
          </cell>
          <cell r="O939">
            <v>36440.603930051722</v>
          </cell>
          <cell r="P939">
            <v>44336.998096042407</v>
          </cell>
          <cell r="Q939">
            <v>34693.924861950771</v>
          </cell>
          <cell r="R939">
            <v>24645.341595980295</v>
          </cell>
          <cell r="S939">
            <v>24447.431599121148</v>
          </cell>
          <cell r="T939">
            <v>24224.542290689125</v>
          </cell>
          <cell r="U939">
            <v>45175.423021961091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CO939">
            <v>842885.28114021546</v>
          </cell>
        </row>
        <row r="940">
          <cell r="A940">
            <v>-178155.36276419999</v>
          </cell>
          <cell r="B940">
            <v>7349.8757365264173</v>
          </cell>
          <cell r="C940">
            <v>43148.602008826594</v>
          </cell>
          <cell r="D940">
            <v>47407.481096783318</v>
          </cell>
          <cell r="E940">
            <v>26763.814386551858</v>
          </cell>
          <cell r="F940">
            <v>26627.736970515711</v>
          </cell>
          <cell r="G940">
            <v>25837.599903034636</v>
          </cell>
          <cell r="H940">
            <v>25384.376572499874</v>
          </cell>
          <cell r="I940">
            <v>26233.0695184293</v>
          </cell>
          <cell r="J940">
            <v>26723.35426013769</v>
          </cell>
          <cell r="K940">
            <v>27286.350233119825</v>
          </cell>
          <cell r="L940">
            <v>27954.756724807186</v>
          </cell>
          <cell r="M940">
            <v>28662.006822452619</v>
          </cell>
          <cell r="N940">
            <v>29104.809130033864</v>
          </cell>
          <cell r="O940">
            <v>37687.266580204305</v>
          </cell>
          <cell r="P940">
            <v>45980.182785981422</v>
          </cell>
          <cell r="Q940">
            <v>35767.833512906182</v>
          </cell>
          <cell r="R940">
            <v>25136.530627333195</v>
          </cell>
          <cell r="S940">
            <v>24912.810438068613</v>
          </cell>
          <cell r="T940">
            <v>24664.083133508575</v>
          </cell>
          <cell r="U940">
            <v>46789.115115820954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CO940">
            <v>890776.81382099993</v>
          </cell>
        </row>
        <row r="941">
          <cell r="A941">
            <v>-156542.99999598</v>
          </cell>
          <cell r="B941">
            <v>9025.4585043942207</v>
          </cell>
          <cell r="C941">
            <v>43881.280756165448</v>
          </cell>
          <cell r="D941">
            <v>38967.424358899007</v>
          </cell>
          <cell r="E941">
            <v>23279.413383356303</v>
          </cell>
          <cell r="F941">
            <v>23389.372518540367</v>
          </cell>
          <cell r="G941">
            <v>22906.816033047711</v>
          </cell>
          <cell r="H941">
            <v>22711.874645179603</v>
          </cell>
          <cell r="I941">
            <v>23661.759100434159</v>
          </cell>
          <cell r="J941">
            <v>24286.161886354654</v>
          </cell>
          <cell r="K941">
            <v>24976.454224211811</v>
          </cell>
          <cell r="L941">
            <v>25757.267717418377</v>
          </cell>
          <cell r="M941">
            <v>26572.73747215086</v>
          </cell>
          <cell r="N941">
            <v>27147.227573878641</v>
          </cell>
          <cell r="O941">
            <v>34874.313649226431</v>
          </cell>
          <cell r="P941">
            <v>42272.522827502369</v>
          </cell>
          <cell r="Q941">
            <v>33344.680395310155</v>
          </cell>
          <cell r="R941">
            <v>24028.218266134863</v>
          </cell>
          <cell r="S941">
            <v>23862.735849829129</v>
          </cell>
          <cell r="T941">
            <v>23672.30905417609</v>
          </cell>
          <cell r="U941">
            <v>43148.001856701943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CO941">
            <v>782714.99997989996</v>
          </cell>
        </row>
        <row r="942">
          <cell r="A942">
            <v>-202034.8543566491</v>
          </cell>
          <cell r="B942">
            <v>4550.0633715665608</v>
          </cell>
          <cell r="C942">
            <v>48940.391232108072</v>
          </cell>
          <cell r="D942">
            <v>50849.516376599509</v>
          </cell>
          <cell r="E942">
            <v>30613.727760340043</v>
          </cell>
          <cell r="F942">
            <v>30205.804650276405</v>
          </cell>
          <cell r="G942">
            <v>29075.82191203886</v>
          </cell>
          <cell r="H942">
            <v>28337.222959017497</v>
          </cell>
          <cell r="I942">
            <v>29074.109443892114</v>
          </cell>
          <cell r="J942">
            <v>29416.207208382104</v>
          </cell>
          <cell r="K942">
            <v>29838.553475111614</v>
          </cell>
          <cell r="L942">
            <v>30382.761512585275</v>
          </cell>
          <cell r="M942">
            <v>30970.439751325073</v>
          </cell>
          <cell r="N942">
            <v>31267.740264082546</v>
          </cell>
          <cell r="O942">
            <v>40795.297228478157</v>
          </cell>
          <cell r="P942">
            <v>50076.774896509276</v>
          </cell>
          <cell r="Q942">
            <v>38445.174492206148</v>
          </cell>
          <cell r="R942">
            <v>26361.104543423506</v>
          </cell>
          <cell r="S942">
            <v>26073.037460455074</v>
          </cell>
          <cell r="T942">
            <v>25759.89394526543</v>
          </cell>
          <cell r="U942">
            <v>50812.179802952276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CO942">
            <v>1010174.2717832455</v>
          </cell>
        </row>
        <row r="943">
          <cell r="A943">
            <v>-163917.30913658941</v>
          </cell>
          <cell r="B943">
            <v>10906.09983863002</v>
          </cell>
          <cell r="C943">
            <v>44022.489089503972</v>
          </cell>
          <cell r="D943">
            <v>44230.115764851449</v>
          </cell>
          <cell r="E943">
            <v>24468.318568919647</v>
          </cell>
          <cell r="F943">
            <v>24494.328086560956</v>
          </cell>
          <cell r="G943">
            <v>23906.822673385053</v>
          </cell>
          <cell r="H943">
            <v>23623.753443545429</v>
          </cell>
          <cell r="I943">
            <v>24539.110555345302</v>
          </cell>
          <cell r="J943">
            <v>25117.751203643013</v>
          </cell>
          <cell r="K943">
            <v>25764.609014829839</v>
          </cell>
          <cell r="L943">
            <v>26507.068349925132</v>
          </cell>
          <cell r="M943">
            <v>27285.612701590442</v>
          </cell>
          <cell r="N943">
            <v>27815.169886242249</v>
          </cell>
          <cell r="O943">
            <v>35834.115441074762</v>
          </cell>
          <cell r="P943">
            <v>43537.605734693279</v>
          </cell>
          <cell r="Q943">
            <v>34171.479407330313</v>
          </cell>
          <cell r="R943">
            <v>24406.383211054912</v>
          </cell>
          <cell r="S943">
            <v>24221.029605927106</v>
          </cell>
          <cell r="T943">
            <v>24010.710215450163</v>
          </cell>
          <cell r="U943">
            <v>44390.378503654822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CO943">
            <v>819586.54568294703</v>
          </cell>
        </row>
        <row r="944">
          <cell r="A944">
            <v>-189843.27144521853</v>
          </cell>
          <cell r="B944">
            <v>6745.901882246937</v>
          </cell>
          <cell r="C944">
            <v>42346.777931967707</v>
          </cell>
          <cell r="D944">
            <v>49405.195615050325</v>
          </cell>
          <cell r="E944">
            <v>28648.169242619857</v>
          </cell>
          <cell r="F944">
            <v>28379.035909760016</v>
          </cell>
          <cell r="G944">
            <v>27422.560076226517</v>
          </cell>
          <cell r="H944">
            <v>26829.658553528658</v>
          </cell>
          <cell r="I944">
            <v>27623.627398582685</v>
          </cell>
          <cell r="J944">
            <v>28041.381456346673</v>
          </cell>
          <cell r="K944">
            <v>28535.535891546118</v>
          </cell>
          <cell r="L944">
            <v>29143.152973812765</v>
          </cell>
          <cell r="M944">
            <v>29791.878166842907</v>
          </cell>
          <cell r="N944">
            <v>30163.46406329413</v>
          </cell>
          <cell r="O944">
            <v>39208.504092912342</v>
          </cell>
          <cell r="P944">
            <v>47985.275495173337</v>
          </cell>
          <cell r="Q944">
            <v>37078.268316463815</v>
          </cell>
          <cell r="R944">
            <v>25735.903023893974</v>
          </cell>
          <cell r="S944">
            <v>25480.688000888622</v>
          </cell>
          <cell r="T944">
            <v>25200.431935152912</v>
          </cell>
          <cell r="U944">
            <v>48758.219545828935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CO944">
            <v>949216.3572260926</v>
          </cell>
        </row>
        <row r="945">
          <cell r="A945">
            <v>-177513.8040403364</v>
          </cell>
          <cell r="B945">
            <v>8265.1382666369027</v>
          </cell>
          <cell r="C945">
            <v>44806.107617370872</v>
          </cell>
          <cell r="D945">
            <v>47704.718499273906</v>
          </cell>
          <cell r="E945">
            <v>26660.380630371968</v>
          </cell>
          <cell r="F945">
            <v>26531.606760806928</v>
          </cell>
          <cell r="G945">
            <v>25750.600162205097</v>
          </cell>
          <cell r="H945">
            <v>25305.043880169775</v>
          </cell>
          <cell r="I945">
            <v>26156.740676084948</v>
          </cell>
          <cell r="J945">
            <v>26651.006685469321</v>
          </cell>
          <cell r="K945">
            <v>27217.781425922418</v>
          </cell>
          <cell r="L945">
            <v>27889.524697268047</v>
          </cell>
          <cell r="M945">
            <v>28599.987274078274</v>
          </cell>
          <cell r="N945">
            <v>29046.698707842028</v>
          </cell>
          <cell r="O945">
            <v>37603.764627546843</v>
          </cell>
          <cell r="P945">
            <v>45870.121631771064</v>
          </cell>
          <cell r="Q945">
            <v>35695.902690787218</v>
          </cell>
          <cell r="R945">
            <v>25103.630593601672</v>
          </cell>
          <cell r="S945">
            <v>24881.639181134866</v>
          </cell>
          <cell r="T945">
            <v>24634.642515676853</v>
          </cell>
          <cell r="U945">
            <v>46681.029387249233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CO945">
            <v>887569.020201682</v>
          </cell>
        </row>
        <row r="946">
          <cell r="A946">
            <v>-154546.22920222089</v>
          </cell>
          <cell r="B946">
            <v>7228.0829753717117</v>
          </cell>
          <cell r="C946">
            <v>40142.702463554073</v>
          </cell>
          <cell r="D946">
            <v>42162.733587343828</v>
          </cell>
          <cell r="E946">
            <v>22957.488833433461</v>
          </cell>
          <cell r="F946">
            <v>23090.179337924434</v>
          </cell>
          <cell r="G946">
            <v>22636.04028783337</v>
          </cell>
          <cell r="H946">
            <v>22464.961623592331</v>
          </cell>
          <cell r="I946">
            <v>23424.195183920005</v>
          </cell>
          <cell r="J946">
            <v>24060.989164476407</v>
          </cell>
          <cell r="K946">
            <v>24763.04244056395</v>
          </cell>
          <cell r="L946">
            <v>25554.241240553398</v>
          </cell>
          <cell r="M946">
            <v>26379.709432425727</v>
          </cell>
          <cell r="N946">
            <v>26966.366197468713</v>
          </cell>
          <cell r="O946">
            <v>34614.424329533285</v>
          </cell>
          <cell r="P946">
            <v>41929.971335207076</v>
          </cell>
          <cell r="Q946">
            <v>33120.804763297536</v>
          </cell>
          <cell r="R946">
            <v>23925.821051312247</v>
          </cell>
          <cell r="S946">
            <v>23765.719235239136</v>
          </cell>
          <cell r="T946">
            <v>23580.678836006256</v>
          </cell>
          <cell r="U946">
            <v>42811.598628116742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CO946">
            <v>772731.14601110434</v>
          </cell>
        </row>
        <row r="947">
          <cell r="A947">
            <v>-181887.56194401844</v>
          </cell>
          <cell r="B947">
            <v>7464.5137943139125</v>
          </cell>
          <cell r="C947">
            <v>49150.790734021968</v>
          </cell>
          <cell r="D947">
            <v>48002.563760612407</v>
          </cell>
          <cell r="E947">
            <v>27365.52918773995</v>
          </cell>
          <cell r="F947">
            <v>27186.96417215182</v>
          </cell>
          <cell r="G947">
            <v>26343.7115796289</v>
          </cell>
          <cell r="H947">
            <v>25845.886015413424</v>
          </cell>
          <cell r="I947">
            <v>26677.104385695849</v>
          </cell>
          <cell r="J947">
            <v>27144.228529001397</v>
          </cell>
          <cell r="K947">
            <v>27685.241926840077</v>
          </cell>
          <cell r="L947">
            <v>28334.237060159285</v>
          </cell>
          <cell r="M947">
            <v>29022.798904245814</v>
          </cell>
          <cell r="N947">
            <v>29442.860288838798</v>
          </cell>
          <cell r="O947">
            <v>38173.030248640425</v>
          </cell>
          <cell r="P947">
            <v>46620.451765568745</v>
          </cell>
          <cell r="Q947">
            <v>36186.283368438111</v>
          </cell>
          <cell r="R947">
            <v>25327.923050725643</v>
          </cell>
          <cell r="S947">
            <v>25094.145887552047</v>
          </cell>
          <cell r="T947">
            <v>24835.350775327475</v>
          </cell>
          <cell r="U947">
            <v>47417.892268280382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CO947">
            <v>909437.8097200921</v>
          </cell>
        </row>
        <row r="948">
          <cell r="A948">
            <v>-187167.69188733457</v>
          </cell>
          <cell r="B948">
            <v>10177.446970995254</v>
          </cell>
          <cell r="C948">
            <v>48055.441371246474</v>
          </cell>
          <cell r="D948">
            <v>50386.931057107096</v>
          </cell>
          <cell r="E948">
            <v>28216.805388718247</v>
          </cell>
          <cell r="F948">
            <v>27978.131028530406</v>
          </cell>
          <cell r="G948">
            <v>27059.733230536018</v>
          </cell>
          <cell r="H948">
            <v>26498.806642433774</v>
          </cell>
          <cell r="I948">
            <v>27305.302851417538</v>
          </cell>
          <cell r="J948">
            <v>27739.660530973604</v>
          </cell>
          <cell r="K948">
            <v>28249.574073833224</v>
          </cell>
          <cell r="L948">
            <v>28871.106981900673</v>
          </cell>
          <cell r="M948">
            <v>29533.229613488184</v>
          </cell>
          <cell r="N948">
            <v>29921.118270253733</v>
          </cell>
          <cell r="O948">
            <v>38860.26454871599</v>
          </cell>
          <cell r="P948">
            <v>47526.272502354899</v>
          </cell>
          <cell r="Q948">
            <v>36778.285430899989</v>
          </cell>
          <cell r="R948">
            <v>25598.695540881861</v>
          </cell>
          <cell r="S948">
            <v>25350.690270761814</v>
          </cell>
          <cell r="T948">
            <v>25077.65172453181</v>
          </cell>
          <cell r="U948">
            <v>48307.454939084098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CO948">
            <v>935838.45943667274</v>
          </cell>
        </row>
        <row r="949">
          <cell r="A949">
            <v>-164474.36822485138</v>
          </cell>
          <cell r="B949">
            <v>10920.581607980406</v>
          </cell>
          <cell r="C949">
            <v>43182.132489960641</v>
          </cell>
          <cell r="D949">
            <v>41833.606359287383</v>
          </cell>
          <cell r="E949">
            <v>24558.12907537818</v>
          </cell>
          <cell r="F949">
            <v>24577.796995926736</v>
          </cell>
          <cell r="G949">
            <v>23982.363687017445</v>
          </cell>
          <cell r="H949">
            <v>23692.637234872564</v>
          </cell>
          <cell r="I949">
            <v>24605.386133469183</v>
          </cell>
          <cell r="J949">
            <v>25180.569886459882</v>
          </cell>
          <cell r="K949">
            <v>25824.146631262563</v>
          </cell>
          <cell r="L949">
            <v>26563.708673616362</v>
          </cell>
          <cell r="M949">
            <v>27339.463661427297</v>
          </cell>
          <cell r="N949">
            <v>27865.626590516717</v>
          </cell>
          <cell r="O949">
            <v>35906.619359866963</v>
          </cell>
          <cell r="P949">
            <v>43633.170745247829</v>
          </cell>
          <cell r="Q949">
            <v>34233.936228034443</v>
          </cell>
          <cell r="R949">
            <v>24434.949984621468</v>
          </cell>
          <cell r="S949">
            <v>24248.095299715584</v>
          </cell>
          <cell r="T949">
            <v>24036.273212440283</v>
          </cell>
          <cell r="U949">
            <v>44484.228271685337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CO949">
            <v>822371.84112425684</v>
          </cell>
        </row>
        <row r="950">
          <cell r="A950">
            <v>-167093.4690318825</v>
          </cell>
          <cell r="B950">
            <v>7418.1314817806342</v>
          </cell>
          <cell r="C950">
            <v>43821.558209868745</v>
          </cell>
          <cell r="D950">
            <v>42369.43612081492</v>
          </cell>
          <cell r="E950">
            <v>24980.387279044393</v>
          </cell>
          <cell r="F950">
            <v>24970.239184714024</v>
          </cell>
          <cell r="G950">
            <v>24337.53162869221</v>
          </cell>
          <cell r="H950">
            <v>24016.505200152642</v>
          </cell>
          <cell r="I950">
            <v>24916.991174672869</v>
          </cell>
          <cell r="J950">
            <v>25475.921791363558</v>
          </cell>
          <cell r="K950">
            <v>26104.072087168192</v>
          </cell>
          <cell r="L950">
            <v>26830.012052585873</v>
          </cell>
          <cell r="M950">
            <v>27592.652408079688</v>
          </cell>
          <cell r="N950">
            <v>28102.856711468361</v>
          </cell>
          <cell r="O950">
            <v>36247.507923078469</v>
          </cell>
          <cell r="P950">
            <v>44082.484653846957</v>
          </cell>
          <cell r="Q950">
            <v>34527.58678137364</v>
          </cell>
          <cell r="R950">
            <v>24569.261157850808</v>
          </cell>
          <cell r="S950">
            <v>24375.34891057694</v>
          </cell>
          <cell r="T950">
            <v>24156.461658258508</v>
          </cell>
          <cell r="U950">
            <v>44925.477698123432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CO950">
            <v>835467.34515941248</v>
          </cell>
        </row>
        <row r="951">
          <cell r="A951">
            <v>-164628.85473592204</v>
          </cell>
          <cell r="B951">
            <v>5855.7356133644425</v>
          </cell>
          <cell r="C951">
            <v>42217.251407798729</v>
          </cell>
          <cell r="D951">
            <v>43121.203546917852</v>
          </cell>
          <cell r="E951">
            <v>24583.035790110225</v>
          </cell>
          <cell r="F951">
            <v>24600.945026113288</v>
          </cell>
          <cell r="G951">
            <v>24003.31311210501</v>
          </cell>
          <cell r="H951">
            <v>23711.740444596027</v>
          </cell>
          <cell r="I951">
            <v>24623.766020000548</v>
          </cell>
          <cell r="J951">
            <v>25197.991088883326</v>
          </cell>
          <cell r="K951">
            <v>25840.657911365633</v>
          </cell>
          <cell r="L951">
            <v>26579.416461492372</v>
          </cell>
          <cell r="M951">
            <v>27354.397888474938</v>
          </cell>
          <cell r="N951">
            <v>27879.619505034643</v>
          </cell>
          <cell r="O951">
            <v>35926.726522085752</v>
          </cell>
          <cell r="P951">
            <v>43659.673328855417</v>
          </cell>
          <cell r="Q951">
            <v>34251.257076982816</v>
          </cell>
          <cell r="R951">
            <v>24442.872270199121</v>
          </cell>
          <cell r="S951">
            <v>24255.601298075868</v>
          </cell>
          <cell r="T951">
            <v>24043.362475142836</v>
          </cell>
          <cell r="U951">
            <v>44510.255175353872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CO951">
            <v>823144.27367961011</v>
          </cell>
        </row>
        <row r="952">
          <cell r="A952">
            <v>-201591.82182343944</v>
          </cell>
          <cell r="B952">
            <v>6874.4407873166201</v>
          </cell>
          <cell r="C952">
            <v>47286.517237919747</v>
          </cell>
          <cell r="D952">
            <v>48671.509207208859</v>
          </cell>
          <cell r="E952">
            <v>30542.300909896978</v>
          </cell>
          <cell r="F952">
            <v>30139.421311166312</v>
          </cell>
          <cell r="G952">
            <v>29015.743677366532</v>
          </cell>
          <cell r="H952">
            <v>28282.439254359095</v>
          </cell>
          <cell r="I952">
            <v>29021.400067301918</v>
          </cell>
          <cell r="J952">
            <v>29366.247121978973</v>
          </cell>
          <cell r="K952">
            <v>29791.202841066952</v>
          </cell>
          <cell r="L952">
            <v>30337.715113351565</v>
          </cell>
          <cell r="M952">
            <v>30927.611750391006</v>
          </cell>
          <cell r="N952">
            <v>31227.611735559927</v>
          </cell>
          <cell r="O952">
            <v>40737.634414089101</v>
          </cell>
          <cell r="P952">
            <v>50000.771453419788</v>
          </cell>
          <cell r="Q952">
            <v>38395.502196975969</v>
          </cell>
          <cell r="R952">
            <v>26338.385211981629</v>
          </cell>
          <cell r="S952">
            <v>26051.511947031169</v>
          </cell>
          <cell r="T952">
            <v>25739.563535885725</v>
          </cell>
          <cell r="U952">
            <v>50737.54050283588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CO952">
            <v>1007959.1091171971</v>
          </cell>
        </row>
        <row r="953">
          <cell r="A953">
            <v>-178545.29189954983</v>
          </cell>
          <cell r="B953">
            <v>9152.8717298100237</v>
          </cell>
          <cell r="C953">
            <v>43435.989186684557</v>
          </cell>
          <cell r="D953">
            <v>44659.228115743987</v>
          </cell>
          <cell r="E953">
            <v>26826.679769895578</v>
          </cell>
          <cell r="F953">
            <v>26686.163375081036</v>
          </cell>
          <cell r="G953">
            <v>25890.476954589489</v>
          </cell>
          <cell r="H953">
            <v>25432.593714555034</v>
          </cell>
          <cell r="I953">
            <v>26279.46096848767</v>
          </cell>
          <cell r="J953">
            <v>26767.325959353599</v>
          </cell>
          <cell r="K953">
            <v>27328.025257880588</v>
          </cell>
          <cell r="L953">
            <v>27994.403708238839</v>
          </cell>
          <cell r="M953">
            <v>28699.701312407931</v>
          </cell>
          <cell r="N953">
            <v>29140.127715593189</v>
          </cell>
          <cell r="O953">
            <v>37738.017732029679</v>
          </cell>
          <cell r="P953">
            <v>46047.07619589151</v>
          </cell>
          <cell r="Q953">
            <v>35811.551916585544</v>
          </cell>
          <cell r="R953">
            <v>25156.526741841109</v>
          </cell>
          <cell r="S953">
            <v>24931.755829677844</v>
          </cell>
          <cell r="T953">
            <v>24681.976670340315</v>
          </cell>
          <cell r="U953">
            <v>46854.807893610647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CO953">
            <v>892726.45949774911</v>
          </cell>
        </row>
        <row r="954">
          <cell r="A954">
            <v>-167241.78784777343</v>
          </cell>
          <cell r="B954">
            <v>6707.6827087785205</v>
          </cell>
          <cell r="C954">
            <v>42285.30835439665</v>
          </cell>
          <cell r="D954">
            <v>42796.325749587908</v>
          </cell>
          <cell r="E954">
            <v>25004.299622013154</v>
          </cell>
          <cell r="F954">
            <v>24992.463056582863</v>
          </cell>
          <cell r="G954">
            <v>24357.644672226255</v>
          </cell>
          <cell r="H954">
            <v>24034.845736334493</v>
          </cell>
          <cell r="I954">
            <v>24934.637265503959</v>
          </cell>
          <cell r="J954">
            <v>25492.647472440483</v>
          </cell>
          <cell r="K954">
            <v>26119.924173520179</v>
          </cell>
          <cell r="L954">
            <v>26845.092725208437</v>
          </cell>
          <cell r="M954">
            <v>27606.990403394542</v>
          </cell>
          <cell r="N954">
            <v>28116.290975067081</v>
          </cell>
          <cell r="O954">
            <v>36266.812330114059</v>
          </cell>
          <cell r="P954">
            <v>44107.929152473276</v>
          </cell>
          <cell r="Q954">
            <v>34544.216115471791</v>
          </cell>
          <cell r="R954">
            <v>24576.867155344604</v>
          </cell>
          <cell r="S954">
            <v>24382.555240638787</v>
          </cell>
          <cell r="T954">
            <v>24163.267890351424</v>
          </cell>
          <cell r="U954">
            <v>44950.465507781773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CO954">
            <v>836208.93923886714</v>
          </cell>
        </row>
        <row r="955">
          <cell r="A955">
            <v>-160633.29893121251</v>
          </cell>
          <cell r="B955">
            <v>8611.6483377301192</v>
          </cell>
          <cell r="C955">
            <v>43134.602572698568</v>
          </cell>
          <cell r="D955">
            <v>39978.479162366057</v>
          </cell>
          <cell r="E955">
            <v>23938.861952961415</v>
          </cell>
          <cell r="F955">
            <v>24002.256857558117</v>
          </cell>
          <cell r="G955">
            <v>23461.488480080356</v>
          </cell>
          <cell r="H955">
            <v>23217.665331045573</v>
          </cell>
          <cell r="I955">
            <v>24148.398547387224</v>
          </cell>
          <cell r="J955">
            <v>24747.418505001762</v>
          </cell>
          <cell r="K955">
            <v>25413.61906764235</v>
          </cell>
          <cell r="L955">
            <v>26173.158707381153</v>
          </cell>
          <cell r="M955">
            <v>26968.147094439802</v>
          </cell>
          <cell r="N955">
            <v>27517.714310597119</v>
          </cell>
          <cell r="O955">
            <v>35406.685722647133</v>
          </cell>
          <cell r="P955">
            <v>42974.224799795367</v>
          </cell>
          <cell r="Q955">
            <v>33803.279981255619</v>
          </cell>
          <cell r="R955">
            <v>24237.974548663187</v>
          </cell>
          <cell r="S955">
            <v>24061.470204617362</v>
          </cell>
          <cell r="T955">
            <v>23860.00960798368</v>
          </cell>
          <cell r="U955">
            <v>43837.109375697153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CO955">
            <v>803166.49465606245</v>
          </cell>
        </row>
        <row r="956">
          <cell r="A956">
            <v>-188480.9102444672</v>
          </cell>
          <cell r="B956">
            <v>5545.0264470962866</v>
          </cell>
          <cell r="C956">
            <v>49364.323262093181</v>
          </cell>
          <cell r="D956">
            <v>48413.965573882684</v>
          </cell>
          <cell r="E956">
            <v>28428.525847516728</v>
          </cell>
          <cell r="F956">
            <v>28174.901723665738</v>
          </cell>
          <cell r="G956">
            <v>27237.8146009134</v>
          </cell>
          <cell r="H956">
            <v>26661.194190156522</v>
          </cell>
          <cell r="I956">
            <v>27461.541763331625</v>
          </cell>
          <cell r="J956">
            <v>27887.750112822716</v>
          </cell>
          <cell r="K956">
            <v>28389.92882701286</v>
          </cell>
          <cell r="L956">
            <v>29004.631619398664</v>
          </cell>
          <cell r="M956">
            <v>29660.178568270756</v>
          </cell>
          <cell r="N956">
            <v>30040.065562722317</v>
          </cell>
          <cell r="O956">
            <v>39031.186232121225</v>
          </cell>
          <cell r="P956">
            <v>47751.55870413193</v>
          </cell>
          <cell r="Q956">
            <v>36925.52195428688</v>
          </cell>
          <cell r="R956">
            <v>25666.039225317072</v>
          </cell>
          <cell r="S956">
            <v>25414.495290158535</v>
          </cell>
          <cell r="T956">
            <v>25137.914266905158</v>
          </cell>
          <cell r="U956">
            <v>48528.69760577241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CO956">
            <v>942404.55122233601</v>
          </cell>
        </row>
        <row r="957">
          <cell r="A957">
            <v>-157340.54481205661</v>
          </cell>
          <cell r="B957">
            <v>10035.022034613838</v>
          </cell>
          <cell r="C957">
            <v>43500.542503117846</v>
          </cell>
          <cell r="D957">
            <v>41100.350372070228</v>
          </cell>
          <cell r="E957">
            <v>23407.995620617046</v>
          </cell>
          <cell r="F957">
            <v>23508.875453454988</v>
          </cell>
          <cell r="G957">
            <v>23014.968552400584</v>
          </cell>
          <cell r="H957">
            <v>22810.495979688203</v>
          </cell>
          <cell r="I957">
            <v>23756.646240557799</v>
          </cell>
          <cell r="J957">
            <v>24376.099768868538</v>
          </cell>
          <cell r="K957">
            <v>25061.694584432305</v>
          </cell>
          <cell r="L957">
            <v>25838.360006356103</v>
          </cell>
          <cell r="M957">
            <v>26649.836212237307</v>
          </cell>
          <cell r="N957">
            <v>27219.466738050731</v>
          </cell>
          <cell r="O957">
            <v>34978.11794179857</v>
          </cell>
          <cell r="P957">
            <v>42409.343822567615</v>
          </cell>
          <cell r="Q957">
            <v>33434.100197680847</v>
          </cell>
          <cell r="R957">
            <v>24069.117486074261</v>
          </cell>
          <cell r="S957">
            <v>23901.48596490566</v>
          </cell>
          <cell r="T957">
            <v>23708.907749292091</v>
          </cell>
          <cell r="U957">
            <v>43282.367128824495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CO957">
            <v>786702.72406028304</v>
          </cell>
        </row>
        <row r="958">
          <cell r="A958">
            <v>-174751.29157224158</v>
          </cell>
          <cell r="B958">
            <v>8389.5604741964053</v>
          </cell>
          <cell r="C958">
            <v>47495.345701928134</v>
          </cell>
          <cell r="D958">
            <v>45721.28978608032</v>
          </cell>
          <cell r="E958">
            <v>26215.001227925284</v>
          </cell>
          <cell r="F958">
            <v>26117.675980967659</v>
          </cell>
          <cell r="G958">
            <v>25375.984620676434</v>
          </cell>
          <cell r="H958">
            <v>24963.442178661862</v>
          </cell>
          <cell r="I958">
            <v>25828.073368154197</v>
          </cell>
          <cell r="J958">
            <v>26339.482471669762</v>
          </cell>
          <cell r="K958">
            <v>26922.528352806694</v>
          </cell>
          <cell r="L958">
            <v>27608.639592454732</v>
          </cell>
          <cell r="M958">
            <v>28332.934907277158</v>
          </cell>
          <cell r="N958">
            <v>28796.478798330565</v>
          </cell>
          <cell r="O958">
            <v>37244.210347095097</v>
          </cell>
          <cell r="P958">
            <v>45396.205060380897</v>
          </cell>
          <cell r="Q958">
            <v>35386.172987873608</v>
          </cell>
          <cell r="R958">
            <v>24961.965068680161</v>
          </cell>
          <cell r="S958">
            <v>24747.417662944106</v>
          </cell>
          <cell r="T958">
            <v>24507.873023184467</v>
          </cell>
          <cell r="U958">
            <v>46215.618877351139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CO958">
            <v>873756.45786120789</v>
          </cell>
        </row>
        <row r="959">
          <cell r="A959">
            <v>-166123.4967148166</v>
          </cell>
          <cell r="B959">
            <v>6109.0387754029362</v>
          </cell>
          <cell r="C959">
            <v>44184.883512118002</v>
          </cell>
          <cell r="D959">
            <v>43970.905345325358</v>
          </cell>
          <cell r="E959">
            <v>24824.005834271025</v>
          </cell>
          <cell r="F959">
            <v>24824.899968235513</v>
          </cell>
          <cell r="G959">
            <v>24205.996763593219</v>
          </cell>
          <cell r="H959">
            <v>23896.562141885086</v>
          </cell>
          <cell r="I959">
            <v>24801.589635711724</v>
          </cell>
          <cell r="J959">
            <v>25366.539529031266</v>
          </cell>
          <cell r="K959">
            <v>26000.402941505105</v>
          </cell>
          <cell r="L959">
            <v>26731.387782436344</v>
          </cell>
          <cell r="M959">
            <v>27498.885083589492</v>
          </cell>
          <cell r="N959">
            <v>28014.999592918553</v>
          </cell>
          <cell r="O959">
            <v>36121.261362185571</v>
          </cell>
          <cell r="P959">
            <v>43916.08324927176</v>
          </cell>
          <cell r="Q959">
            <v>34418.834607014629</v>
          </cell>
          <cell r="R959">
            <v>24519.519613136144</v>
          </cell>
          <cell r="S959">
            <v>24328.221102647294</v>
          </cell>
          <cell r="T959">
            <v>24111.950402730763</v>
          </cell>
          <cell r="U959">
            <v>44762.062938593299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CO959">
            <v>830617.48357408296</v>
          </cell>
        </row>
        <row r="960">
          <cell r="A960">
            <v>-152957.16203660305</v>
          </cell>
          <cell r="B960">
            <v>6145.7141920201029</v>
          </cell>
          <cell r="C960">
            <v>39253.87405728118</v>
          </cell>
          <cell r="D960">
            <v>41382.94204842209</v>
          </cell>
          <cell r="E960">
            <v>22701.295316537449</v>
          </cell>
          <cell r="F960">
            <v>22852.075865568018</v>
          </cell>
          <cell r="G960">
            <v>22420.551936686192</v>
          </cell>
          <cell r="H960">
            <v>22268.463669699035</v>
          </cell>
          <cell r="I960">
            <v>23235.137420931882</v>
          </cell>
          <cell r="J960">
            <v>23881.792543588264</v>
          </cell>
          <cell r="K960">
            <v>24593.20539206019</v>
          </cell>
          <cell r="L960">
            <v>25392.66901145954</v>
          </cell>
          <cell r="M960">
            <v>26226.094144717339</v>
          </cell>
          <cell r="N960">
            <v>26822.433365678567</v>
          </cell>
          <cell r="O960">
            <v>34407.599597365632</v>
          </cell>
          <cell r="P960">
            <v>41657.362515686509</v>
          </cell>
          <cell r="Q960">
            <v>32942.640390538676</v>
          </cell>
          <cell r="R960">
            <v>23844.331451988095</v>
          </cell>
          <cell r="S960">
            <v>23688.51161719588</v>
          </cell>
          <cell r="T960">
            <v>23507.757811957184</v>
          </cell>
          <cell r="U960">
            <v>42543.882710685255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CO960">
            <v>764785.8101830153</v>
          </cell>
        </row>
        <row r="961">
          <cell r="A961">
            <v>-177216.62240174352</v>
          </cell>
          <cell r="B961">
            <v>6339.737341826527</v>
          </cell>
          <cell r="C961">
            <v>46529.23884981274</v>
          </cell>
          <cell r="D961">
            <v>43508.912558731347</v>
          </cell>
          <cell r="E961">
            <v>26612.468238249538</v>
          </cell>
          <cell r="F961">
            <v>26487.077503893895</v>
          </cell>
          <cell r="G961">
            <v>25710.300304101394</v>
          </cell>
          <cell r="H961">
            <v>25268.295538009457</v>
          </cell>
          <cell r="I961">
            <v>26121.383771726621</v>
          </cell>
          <cell r="J961">
            <v>26617.493976517806</v>
          </cell>
          <cell r="K961">
            <v>27186.019110609341</v>
          </cell>
          <cell r="L961">
            <v>27859.308038820687</v>
          </cell>
          <cell r="M961">
            <v>28571.258694253775</v>
          </cell>
          <cell r="N961">
            <v>29019.780906175518</v>
          </cell>
          <cell r="O961">
            <v>37565.085008373477</v>
          </cell>
          <cell r="P961">
            <v>45819.139308661688</v>
          </cell>
          <cell r="Q961">
            <v>35662.583029176472</v>
          </cell>
          <cell r="R961">
            <v>25088.390701179633</v>
          </cell>
          <cell r="S961">
            <v>24867.200089485152</v>
          </cell>
          <cell r="T961">
            <v>24621.005087452591</v>
          </cell>
          <cell r="U961">
            <v>46630.962117129122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CO961">
            <v>886083.11200871749</v>
          </cell>
        </row>
        <row r="962">
          <cell r="A962">
            <v>-174639.8167405258</v>
          </cell>
          <cell r="B962">
            <v>12858.096721268143</v>
          </cell>
          <cell r="C962">
            <v>46850.069156123092</v>
          </cell>
          <cell r="D962">
            <v>43198.652914806851</v>
          </cell>
          <cell r="E962">
            <v>26197.02896734346</v>
          </cell>
          <cell r="F962">
            <v>26100.972757160511</v>
          </cell>
          <cell r="G962">
            <v>25360.867872812974</v>
          </cell>
          <cell r="H962">
            <v>24949.657628319008</v>
          </cell>
          <cell r="I962">
            <v>25814.810755490704</v>
          </cell>
          <cell r="J962">
            <v>26326.911629108916</v>
          </cell>
          <cell r="K962">
            <v>26910.6140946741</v>
          </cell>
          <cell r="L962">
            <v>27597.305120609963</v>
          </cell>
          <cell r="M962">
            <v>28322.15862373374</v>
          </cell>
          <cell r="N962">
            <v>28786.38174985502</v>
          </cell>
          <cell r="O962">
            <v>37229.701361753279</v>
          </cell>
          <cell r="P962">
            <v>45377.081248034985</v>
          </cell>
          <cell r="Q962">
            <v>35373.67455866895</v>
          </cell>
          <cell r="R962">
            <v>24956.248482516967</v>
          </cell>
          <cell r="S962">
            <v>24742.001462537446</v>
          </cell>
          <cell r="T962">
            <v>24502.757532121454</v>
          </cell>
          <cell r="U962">
            <v>46196.838307537022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CO962">
            <v>873199.08370262897</v>
          </cell>
        </row>
        <row r="963">
          <cell r="A963">
            <v>-184757.43898584752</v>
          </cell>
          <cell r="B963">
            <v>8444.8760966987902</v>
          </cell>
          <cell r="C963">
            <v>47661.077637929047</v>
          </cell>
          <cell r="D963">
            <v>49695.114455672199</v>
          </cell>
          <cell r="E963">
            <v>27828.218184349949</v>
          </cell>
          <cell r="F963">
            <v>27616.982300825301</v>
          </cell>
          <cell r="G963">
            <v>26732.886489991135</v>
          </cell>
          <cell r="H963">
            <v>26200.764008519298</v>
          </cell>
          <cell r="I963">
            <v>27018.545292234347</v>
          </cell>
          <cell r="J963">
            <v>27467.860077992671</v>
          </cell>
          <cell r="K963">
            <v>27991.969960052884</v>
          </cell>
          <cell r="L963">
            <v>28626.038716443327</v>
          </cell>
          <cell r="M963">
            <v>29300.230215525</v>
          </cell>
          <cell r="N963">
            <v>29702.804952259867</v>
          </cell>
          <cell r="O963">
            <v>38546.558544594613</v>
          </cell>
          <cell r="P963">
            <v>47112.787023303543</v>
          </cell>
          <cell r="Q963">
            <v>36508.050663185364</v>
          </cell>
          <cell r="R963">
            <v>25475.094381999719</v>
          </cell>
          <cell r="S963">
            <v>25233.583902049431</v>
          </cell>
          <cell r="T963">
            <v>24967.047142424548</v>
          </cell>
          <cell r="U963">
            <v>47901.3908779005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CO963">
            <v>923787.19492923759</v>
          </cell>
        </row>
        <row r="964">
          <cell r="A964">
            <v>-173995.42019336755</v>
          </cell>
          <cell r="B964">
            <v>7168.4301909794376</v>
          </cell>
          <cell r="C964">
            <v>42956.141266925333</v>
          </cell>
          <cell r="D964">
            <v>45338.88220489191</v>
          </cell>
          <cell r="E964">
            <v>26093.137689954943</v>
          </cell>
          <cell r="F964">
            <v>26004.417332209014</v>
          </cell>
          <cell r="G964">
            <v>25273.483303779758</v>
          </cell>
          <cell r="H964">
            <v>24869.974021639544</v>
          </cell>
          <cell r="I964">
            <v>25738.144285804105</v>
          </cell>
          <cell r="J964">
            <v>26254.244037542412</v>
          </cell>
          <cell r="K964">
            <v>26841.74198529862</v>
          </cell>
          <cell r="L964">
            <v>27531.784550556302</v>
          </cell>
          <cell r="M964">
            <v>28259.864742687205</v>
          </cell>
          <cell r="N964">
            <v>28728.014286329832</v>
          </cell>
          <cell r="O964">
            <v>37145.830052749196</v>
          </cell>
          <cell r="P964">
            <v>45266.53325747505</v>
          </cell>
          <cell r="Q964">
            <v>35301.425563084202</v>
          </cell>
          <cell r="R964">
            <v>24923.202921215416</v>
          </cell>
          <cell r="S964">
            <v>24710.692324976801</v>
          </cell>
          <cell r="T964">
            <v>24473.186688843591</v>
          </cell>
          <cell r="U964">
            <v>46088.274480566732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CO964">
            <v>869977.10096683772</v>
          </cell>
        </row>
        <row r="965">
          <cell r="A965">
            <v>-194472.59930661673</v>
          </cell>
          <cell r="B965">
            <v>7583.3635389023548</v>
          </cell>
          <cell r="C965">
            <v>51850.15209871986</v>
          </cell>
          <cell r="D965">
            <v>46108.573190151888</v>
          </cell>
          <cell r="E965">
            <v>29394.521449334512</v>
          </cell>
          <cell r="F965">
            <v>29072.687545338529</v>
          </cell>
          <cell r="G965">
            <v>28050.328523877164</v>
          </cell>
          <cell r="H965">
            <v>27402.103489997004</v>
          </cell>
          <cell r="I965">
            <v>28174.397302178448</v>
          </cell>
          <cell r="J965">
            <v>28563.423524608275</v>
          </cell>
          <cell r="K965">
            <v>29030.311315485167</v>
          </cell>
          <cell r="L965">
            <v>29613.851027335135</v>
          </cell>
          <cell r="M965">
            <v>30239.395771329044</v>
          </cell>
          <cell r="N965">
            <v>30582.774387484751</v>
          </cell>
          <cell r="O965">
            <v>39811.033372835656</v>
          </cell>
          <cell r="P965">
            <v>48779.449354387718</v>
          </cell>
          <cell r="Q965">
            <v>37597.303202192052</v>
          </cell>
          <cell r="R965">
            <v>25973.301467916506</v>
          </cell>
          <cell r="S965">
            <v>25705.612022385772</v>
          </cell>
          <cell r="T965">
            <v>25412.868096201237</v>
          </cell>
          <cell r="U965">
            <v>49538.139225954452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CO965">
            <v>972362.99653308361</v>
          </cell>
        </row>
        <row r="966">
          <cell r="A966">
            <v>-171112.35103936467</v>
          </cell>
          <cell r="B966">
            <v>10142.324029421034</v>
          </cell>
          <cell r="C966">
            <v>41064.322910945964</v>
          </cell>
          <cell r="D966">
            <v>45997.861087159865</v>
          </cell>
          <cell r="E966">
            <v>25628.321826912776</v>
          </cell>
          <cell r="F966">
            <v>25572.422516971303</v>
          </cell>
          <cell r="G966">
            <v>24882.519452986344</v>
          </cell>
          <cell r="H966">
            <v>24513.464742515142</v>
          </cell>
          <cell r="I966">
            <v>25395.13386019766</v>
          </cell>
          <cell r="J966">
            <v>25929.12483467791</v>
          </cell>
          <cell r="K966">
            <v>26533.603999477426</v>
          </cell>
          <cell r="L966">
            <v>27238.641554512418</v>
          </cell>
          <cell r="M966">
            <v>27981.158148556031</v>
          </cell>
          <cell r="N966">
            <v>28466.874721834996</v>
          </cell>
          <cell r="O966">
            <v>36770.584739965081</v>
          </cell>
          <cell r="P966">
            <v>44771.93485680686</v>
          </cell>
          <cell r="Q966">
            <v>34978.179183977598</v>
          </cell>
          <cell r="R966">
            <v>24775.355079873909</v>
          </cell>
          <cell r="S966">
            <v>24570.613348549203</v>
          </cell>
          <cell r="T966">
            <v>24340.884946247053</v>
          </cell>
          <cell r="U966">
            <v>45602.553347890091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CO966">
            <v>855561.75519682327</v>
          </cell>
        </row>
        <row r="967">
          <cell r="A967">
            <v>-180475.7236570777</v>
          </cell>
          <cell r="B967">
            <v>10800.746733262931</v>
          </cell>
          <cell r="C967">
            <v>47220.062641648736</v>
          </cell>
          <cell r="D967">
            <v>44565.525055612976</v>
          </cell>
          <cell r="E967">
            <v>27137.90896888086</v>
          </cell>
          <cell r="F967">
            <v>26975.416412686711</v>
          </cell>
          <cell r="G967">
            <v>26152.256673806231</v>
          </cell>
          <cell r="H967">
            <v>25671.303505237236</v>
          </cell>
          <cell r="I967">
            <v>26509.132260913961</v>
          </cell>
          <cell r="J967">
            <v>26985.017731790074</v>
          </cell>
          <cell r="K967">
            <v>27534.346827622976</v>
          </cell>
          <cell r="L967">
            <v>28190.685003911</v>
          </cell>
          <cell r="M967">
            <v>28886.316350620269</v>
          </cell>
          <cell r="N967">
            <v>29314.980305496472</v>
          </cell>
          <cell r="O967">
            <v>37989.272707185657</v>
          </cell>
          <cell r="P967">
            <v>46378.247045035576</v>
          </cell>
          <cell r="Q967">
            <v>36027.989692580901</v>
          </cell>
          <cell r="R967">
            <v>25255.521997577933</v>
          </cell>
          <cell r="S967">
            <v>25025.549245726375</v>
          </cell>
          <cell r="T967">
            <v>24770.562643080586</v>
          </cell>
          <cell r="U967">
            <v>47180.034743795637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CO967">
            <v>902378.61828538845</v>
          </cell>
        </row>
        <row r="968">
          <cell r="A968">
            <v>-162719.64134025484</v>
          </cell>
          <cell r="B968">
            <v>6501.7878866080428</v>
          </cell>
          <cell r="C968">
            <v>44104.7575388244</v>
          </cell>
          <cell r="D968">
            <v>41449.67014269068</v>
          </cell>
          <cell r="E968">
            <v>24275.227470283171</v>
          </cell>
          <cell r="F968">
            <v>24314.871316446748</v>
          </cell>
          <cell r="G968">
            <v>23744.410747546637</v>
          </cell>
          <cell r="H968">
            <v>23475.654435199205</v>
          </cell>
          <cell r="I968">
            <v>24396.619162107148</v>
          </cell>
          <cell r="J968">
            <v>24982.692077953885</v>
          </cell>
          <cell r="K968">
            <v>25636.60412742247</v>
          </cell>
          <cell r="L968">
            <v>26385.29259383717</v>
          </cell>
          <cell r="M968">
            <v>27169.834031504186</v>
          </cell>
          <cell r="N968">
            <v>27706.688809293337</v>
          </cell>
          <cell r="O968">
            <v>35678.233218748224</v>
          </cell>
          <cell r="P968">
            <v>43332.142547736206</v>
          </cell>
          <cell r="Q968">
            <v>34037.198279178949</v>
          </cell>
          <cell r="R968">
            <v>24344.965121902729</v>
          </cell>
          <cell r="S968">
            <v>24162.838813389906</v>
          </cell>
          <cell r="T968">
            <v>23955.750196094785</v>
          </cell>
          <cell r="U968">
            <v>44188.603059663961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CO968">
            <v>813598.20670127415</v>
          </cell>
        </row>
        <row r="969">
          <cell r="A969">
            <v>-195636.87841111701</v>
          </cell>
          <cell r="B969">
            <v>5937.095815814333</v>
          </cell>
          <cell r="C969">
            <v>49052.951355064433</v>
          </cell>
          <cell r="D969">
            <v>47155.17110299856</v>
          </cell>
          <cell r="E969">
            <v>29582.229536748535</v>
          </cell>
          <cell r="F969">
            <v>29247.141403282061</v>
          </cell>
          <cell r="G969">
            <v>28208.212715264461</v>
          </cell>
          <cell r="H969">
            <v>27546.073780709114</v>
          </cell>
          <cell r="I969">
            <v>28312.916307386782</v>
          </cell>
          <cell r="J969">
            <v>28694.717459698761</v>
          </cell>
          <cell r="K969">
            <v>29154.74767099056</v>
          </cell>
          <cell r="L969">
            <v>29732.231907811343</v>
          </cell>
          <cell r="M969">
            <v>30351.946753112694</v>
          </cell>
          <cell r="N969">
            <v>30688.231219096837</v>
          </cell>
          <cell r="O969">
            <v>39962.569896380213</v>
          </cell>
          <cell r="P969">
            <v>48979.184619918124</v>
          </cell>
          <cell r="Q969">
            <v>37727.840828830944</v>
          </cell>
          <cell r="R969">
            <v>26033.007337989184</v>
          </cell>
          <cell r="S969">
            <v>25762.18056671229</v>
          </cell>
          <cell r="T969">
            <v>25466.295935134753</v>
          </cell>
          <cell r="U969">
            <v>49734.289555752941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CO969">
            <v>978184.39205558505</v>
          </cell>
        </row>
        <row r="970">
          <cell r="A970">
            <v>-153842.60459360489</v>
          </cell>
          <cell r="B970">
            <v>7895.4230406460265</v>
          </cell>
          <cell r="C970">
            <v>40703.636552042299</v>
          </cell>
          <cell r="D970">
            <v>41867.928985615988</v>
          </cell>
          <cell r="E970">
            <v>22844.048654845566</v>
          </cell>
          <cell r="F970">
            <v>22984.749267898434</v>
          </cell>
          <cell r="G970">
            <v>22540.62398950573</v>
          </cell>
          <cell r="H970">
            <v>22377.954101888121</v>
          </cell>
          <cell r="I970">
            <v>23340.482111642938</v>
          </cell>
          <cell r="J970">
            <v>23981.642516980435</v>
          </cell>
          <cell r="K970">
            <v>24687.840127302676</v>
          </cell>
          <cell r="L970">
            <v>25482.698514783813</v>
          </cell>
          <cell r="M970">
            <v>26311.68996853524</v>
          </cell>
          <cell r="N970">
            <v>26902.634037729586</v>
          </cell>
          <cell r="O970">
            <v>34522.844203549677</v>
          </cell>
          <cell r="P970">
            <v>41809.262608672012</v>
          </cell>
          <cell r="Q970">
            <v>33041.915185962964</v>
          </cell>
          <cell r="R970">
            <v>23889.738191713004</v>
          </cell>
          <cell r="S970">
            <v>23731.532398330484</v>
          </cell>
          <cell r="T970">
            <v>23548.390064256018</v>
          </cell>
          <cell r="U970">
            <v>42693.05643449616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CO970">
            <v>769213.02296802436</v>
          </cell>
        </row>
        <row r="971">
          <cell r="A971">
            <v>-192956.43350522441</v>
          </cell>
          <cell r="B971">
            <v>8859.4642396943818</v>
          </cell>
          <cell r="C971">
            <v>51574.143197007492</v>
          </cell>
          <cell r="D971">
            <v>46899.730330882463</v>
          </cell>
          <cell r="E971">
            <v>29150.081278861704</v>
          </cell>
          <cell r="F971">
            <v>28845.50750550739</v>
          </cell>
          <cell r="G971">
            <v>27844.726095183942</v>
          </cell>
          <cell r="H971">
            <v>27214.620239330892</v>
          </cell>
          <cell r="I971">
            <v>27994.012910044374</v>
          </cell>
          <cell r="J971">
            <v>28392.447876634316</v>
          </cell>
          <cell r="K971">
            <v>28868.2658523844</v>
          </cell>
          <cell r="L971">
            <v>29459.691219929147</v>
          </cell>
          <cell r="M971">
            <v>30092.827866061227</v>
          </cell>
          <cell r="N971">
            <v>30445.444737751051</v>
          </cell>
          <cell r="O971">
            <v>39613.697103746883</v>
          </cell>
          <cell r="P971">
            <v>48519.346963338496</v>
          </cell>
          <cell r="Q971">
            <v>37427.312446075477</v>
          </cell>
          <cell r="R971">
            <v>25895.550353088052</v>
          </cell>
          <cell r="S971">
            <v>25631.94644511072</v>
          </cell>
          <cell r="T971">
            <v>25343.292457576492</v>
          </cell>
          <cell r="U971">
            <v>49282.705266156292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CO971">
            <v>964782.16752612207</v>
          </cell>
        </row>
        <row r="972">
          <cell r="A972">
            <v>-187444.84323141596</v>
          </cell>
          <cell r="B972">
            <v>6489.6713831299712</v>
          </cell>
          <cell r="C972">
            <v>41968.006895945888</v>
          </cell>
          <cell r="D972">
            <v>47254.878090652215</v>
          </cell>
          <cell r="E972">
            <v>28261.488444972281</v>
          </cell>
          <cell r="F972">
            <v>28019.658975757484</v>
          </cell>
          <cell r="G972">
            <v>27097.31684402105</v>
          </cell>
          <cell r="H972">
            <v>26533.078115162505</v>
          </cell>
          <cell r="I972">
            <v>27338.276670432206</v>
          </cell>
          <cell r="J972">
            <v>27770.914454916332</v>
          </cell>
          <cell r="K972">
            <v>28279.195582153436</v>
          </cell>
          <cell r="L972">
            <v>28899.287011938672</v>
          </cell>
          <cell r="M972">
            <v>29560.021862664915</v>
          </cell>
          <cell r="N972">
            <v>29946.221789256117</v>
          </cell>
          <cell r="O972">
            <v>38896.337128748812</v>
          </cell>
          <cell r="P972">
            <v>47573.818573643388</v>
          </cell>
          <cell r="Q972">
            <v>36809.359319056486</v>
          </cell>
          <cell r="R972">
            <v>25612.908251628149</v>
          </cell>
          <cell r="S972">
            <v>25364.156155387071</v>
          </cell>
          <cell r="T972">
            <v>25090.369978526505</v>
          </cell>
          <cell r="U972">
            <v>48354.147632730717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CO972">
            <v>937224.21615707967</v>
          </cell>
        </row>
        <row r="973">
          <cell r="A973">
            <v>-177870.45369974943</v>
          </cell>
          <cell r="B973">
            <v>9540.2320491441351</v>
          </cell>
          <cell r="C973">
            <v>46601.720285589094</v>
          </cell>
          <cell r="D973">
            <v>45198.914289920242</v>
          </cell>
          <cell r="E973">
            <v>26717.880610562686</v>
          </cell>
          <cell r="F973">
            <v>26585.04661794968</v>
          </cell>
          <cell r="G973">
            <v>25798.964289730284</v>
          </cell>
          <cell r="H973">
            <v>25349.14580980991</v>
          </cell>
          <cell r="I973">
            <v>26199.172731971543</v>
          </cell>
          <cell r="J973">
            <v>26691.2255101927</v>
          </cell>
          <cell r="K973">
            <v>27255.899591608089</v>
          </cell>
          <cell r="L973">
            <v>27925.78790987705</v>
          </cell>
          <cell r="M973">
            <v>28634.464633643234</v>
          </cell>
          <cell r="N973">
            <v>29079.002940505568</v>
          </cell>
          <cell r="O973">
            <v>37650.184295564555</v>
          </cell>
          <cell r="P973">
            <v>45931.305856540559</v>
          </cell>
          <cell r="Q973">
            <v>35735.889838114155</v>
          </cell>
          <cell r="R973">
            <v>25121.920089774918</v>
          </cell>
          <cell r="S973">
            <v>24898.967630979561</v>
          </cell>
          <cell r="T973">
            <v>24651.008883917253</v>
          </cell>
          <cell r="U973">
            <v>46741.115450845275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CO973">
            <v>889352.26849874703</v>
          </cell>
        </row>
        <row r="974">
          <cell r="A974">
            <v>-159754.92212696059</v>
          </cell>
          <cell r="B974">
            <v>8921.740768124364</v>
          </cell>
          <cell r="C974">
            <v>41076.218697552147</v>
          </cell>
          <cell r="D974">
            <v>45427.926263848713</v>
          </cell>
          <cell r="E974">
            <v>23797.247773579998</v>
          </cell>
          <cell r="F974">
            <v>23870.642177162685</v>
          </cell>
          <cell r="G974">
            <v>23342.374591548913</v>
          </cell>
          <cell r="H974">
            <v>23109.048622754686</v>
          </cell>
          <cell r="I974">
            <v>24043.894497926143</v>
          </cell>
          <cell r="J974">
            <v>24648.365325504965</v>
          </cell>
          <cell r="K974">
            <v>25319.739509159102</v>
          </cell>
          <cell r="L974">
            <v>26083.84763147567</v>
          </cell>
          <cell r="M974">
            <v>26883.234317673043</v>
          </cell>
          <cell r="N974">
            <v>27438.153632766604</v>
          </cell>
          <cell r="O974">
            <v>35292.360758157047</v>
          </cell>
          <cell r="P974">
            <v>42823.53685602406</v>
          </cell>
          <cell r="Q974">
            <v>33704.79738985766</v>
          </cell>
          <cell r="R974">
            <v>24192.930150677479</v>
          </cell>
          <cell r="S974">
            <v>24018.792725484935</v>
          </cell>
          <cell r="T974">
            <v>23819.701597439576</v>
          </cell>
          <cell r="U974">
            <v>43689.126044917415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CO974">
            <v>798774.61063480296</v>
          </cell>
        </row>
        <row r="975">
          <cell r="A975">
            <v>-169135.87567778316</v>
          </cell>
          <cell r="B975">
            <v>6702.489122225641</v>
          </cell>
          <cell r="C975">
            <v>42290.638350658875</v>
          </cell>
          <cell r="D975">
            <v>45555.008779253258</v>
          </cell>
          <cell r="E975">
            <v>25309.66935903854</v>
          </cell>
          <cell r="F975">
            <v>25276.270373876338</v>
          </cell>
          <cell r="G975">
            <v>24614.495906867371</v>
          </cell>
          <cell r="H975">
            <v>24269.061376267164</v>
          </cell>
          <cell r="I975">
            <v>25159.984573530084</v>
          </cell>
          <cell r="J975">
            <v>25706.240796968719</v>
          </cell>
          <cell r="K975">
            <v>26322.361360327624</v>
          </cell>
          <cell r="L975">
            <v>27037.67866456708</v>
          </cell>
          <cell r="M975">
            <v>27790.092070364408</v>
          </cell>
          <cell r="N975">
            <v>28287.851643446047</v>
          </cell>
          <cell r="O975">
            <v>36513.336968354466</v>
          </cell>
          <cell r="P975">
            <v>44432.865101424461</v>
          </cell>
          <cell r="Q975">
            <v>34756.579052347843</v>
          </cell>
          <cell r="R975">
            <v>24673.99864335949</v>
          </cell>
          <cell r="S975">
            <v>24474.582823162622</v>
          </cell>
          <cell r="T975">
            <v>24250.186069262745</v>
          </cell>
          <cell r="U975">
            <v>45269.569364483876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CO975">
            <v>845679.37838891579</v>
          </cell>
        </row>
        <row r="976">
          <cell r="A976">
            <v>-193357.85986899154</v>
          </cell>
          <cell r="B976">
            <v>8810.6653400132491</v>
          </cell>
          <cell r="C976">
            <v>52018.256208710998</v>
          </cell>
          <cell r="D976">
            <v>49319.554255447845</v>
          </cell>
          <cell r="E976">
            <v>29214.800275096452</v>
          </cell>
          <cell r="F976">
            <v>28905.656637763299</v>
          </cell>
          <cell r="G976">
            <v>27899.162249367073</v>
          </cell>
          <cell r="H976">
            <v>27264.259084576726</v>
          </cell>
          <cell r="I976">
            <v>28041.772231978786</v>
          </cell>
          <cell r="J976">
            <v>28437.716100331156</v>
          </cell>
          <cell r="K976">
            <v>28911.169683190834</v>
          </cell>
          <cell r="L976">
            <v>29500.507211735043</v>
          </cell>
          <cell r="M976">
            <v>30131.633794280046</v>
          </cell>
          <cell r="N976">
            <v>30481.804707009935</v>
          </cell>
          <cell r="O976">
            <v>39665.944675131803</v>
          </cell>
          <cell r="P976">
            <v>48588.212754236949</v>
          </cell>
          <cell r="Q976">
            <v>37472.319905707693</v>
          </cell>
          <cell r="R976">
            <v>25916.13606164034</v>
          </cell>
          <cell r="S976">
            <v>25651.450449747441</v>
          </cell>
          <cell r="T976">
            <v>25361.713593044828</v>
          </cell>
          <cell r="U976">
            <v>49350.335023779218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CO976">
            <v>966789.29934495769</v>
          </cell>
        </row>
        <row r="977">
          <cell r="A977">
            <v>-188636.78874594934</v>
          </cell>
          <cell r="B977">
            <v>6778.469556457494</v>
          </cell>
          <cell r="C977">
            <v>47067.467075538181</v>
          </cell>
          <cell r="D977">
            <v>48091.837818939195</v>
          </cell>
          <cell r="E977">
            <v>28453.65698254211</v>
          </cell>
          <cell r="F977">
            <v>28198.25832763542</v>
          </cell>
          <cell r="G977">
            <v>27258.952789399264</v>
          </cell>
          <cell r="H977">
            <v>26680.469528077883</v>
          </cell>
          <cell r="I977">
            <v>27480.087260605607</v>
          </cell>
          <cell r="J977">
            <v>27905.328287829536</v>
          </cell>
          <cell r="K977">
            <v>28406.588880904739</v>
          </cell>
          <cell r="L977">
            <v>29020.480941250578</v>
          </cell>
          <cell r="M977">
            <v>29675.247359175846</v>
          </cell>
          <cell r="N977">
            <v>30054.184559463989</v>
          </cell>
          <cell r="O977">
            <v>39051.474568584999</v>
          </cell>
          <cell r="P977">
            <v>47778.300087502736</v>
          </cell>
          <cell r="Q977">
            <v>36942.998871590375</v>
          </cell>
          <cell r="R977">
            <v>25674.032894120974</v>
          </cell>
          <cell r="S977">
            <v>25422.068920816775</v>
          </cell>
          <cell r="T977">
            <v>25145.067406936825</v>
          </cell>
          <cell r="U977">
            <v>48554.959023121366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CO977">
            <v>943183.94372974662</v>
          </cell>
        </row>
        <row r="978">
          <cell r="A978">
            <v>-185494.5643521249</v>
          </cell>
          <cell r="B978">
            <v>7626.5539517393627</v>
          </cell>
          <cell r="C978">
            <v>46007.309521253323</v>
          </cell>
          <cell r="D978">
            <v>44454.415035242055</v>
          </cell>
          <cell r="E978">
            <v>27947.059441702477</v>
          </cell>
          <cell r="F978">
            <v>27727.432074799661</v>
          </cell>
          <cell r="G978">
            <v>26832.845719660574</v>
          </cell>
          <cell r="H978">
            <v>26291.914105488118</v>
          </cell>
          <cell r="I978">
            <v>27106.244085466926</v>
          </cell>
          <cell r="J978">
            <v>27550.984553575508</v>
          </cell>
          <cell r="K978">
            <v>28070.752782638694</v>
          </cell>
          <cell r="L978">
            <v>28700.987712387563</v>
          </cell>
          <cell r="M978">
            <v>29371.488201132968</v>
          </cell>
          <cell r="N978">
            <v>29769.57150791477</v>
          </cell>
          <cell r="O978">
            <v>38642.498955266281</v>
          </cell>
          <cell r="P978">
            <v>47239.24289646434</v>
          </cell>
          <cell r="Q978">
            <v>36590.696306723265</v>
          </cell>
          <cell r="R978">
            <v>25512.895207571673</v>
          </cell>
          <cell r="S978">
            <v>25269.398432083675</v>
          </cell>
          <cell r="T978">
            <v>25000.873237208012</v>
          </cell>
          <cell r="U978">
            <v>48025.577065851074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CO978">
            <v>927472.82176062441</v>
          </cell>
        </row>
        <row r="979">
          <cell r="A979">
            <v>-155991.23061260043</v>
          </cell>
          <cell r="B979">
            <v>10640.080265406992</v>
          </cell>
          <cell r="C979">
            <v>41247.766182375766</v>
          </cell>
          <cell r="D979">
            <v>44961.879591496021</v>
          </cell>
          <cell r="E979">
            <v>23190.455696795027</v>
          </cell>
          <cell r="F979">
            <v>23306.696210725902</v>
          </cell>
          <cell r="G979">
            <v>22831.99233949311</v>
          </cell>
          <cell r="H979">
            <v>22643.644958479679</v>
          </cell>
          <cell r="I979">
            <v>23596.112859945257</v>
          </cell>
          <cell r="J979">
            <v>24223.939715290784</v>
          </cell>
          <cell r="K979">
            <v>24917.481963280661</v>
          </cell>
          <cell r="L979">
            <v>25701.165237204026</v>
          </cell>
          <cell r="M979">
            <v>26519.397868633445</v>
          </cell>
          <cell r="N979">
            <v>27097.249994854108</v>
          </cell>
          <cell r="O979">
            <v>34802.498210958685</v>
          </cell>
          <cell r="P979">
            <v>42177.865280291546</v>
          </cell>
          <cell r="Q979">
            <v>33282.81665019958</v>
          </cell>
          <cell r="R979">
            <v>23999.92275607479</v>
          </cell>
          <cell r="S979">
            <v>23835.927165639077</v>
          </cell>
          <cell r="T979">
            <v>23646.988797521422</v>
          </cell>
          <cell r="U979">
            <v>43055.043264467211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CO979">
            <v>779956.15306300216</v>
          </cell>
        </row>
        <row r="980">
          <cell r="A980">
            <v>-158249.98584902758</v>
          </cell>
          <cell r="B980">
            <v>8661.3000910451519</v>
          </cell>
          <cell r="C980">
            <v>38642.670270326547</v>
          </cell>
          <cell r="D980">
            <v>42814.065870702121</v>
          </cell>
          <cell r="E980">
            <v>23554.618055912761</v>
          </cell>
          <cell r="F980">
            <v>23645.144752507476</v>
          </cell>
          <cell r="G980">
            <v>23138.294962864951</v>
          </cell>
          <cell r="H980">
            <v>22922.953971910283</v>
          </cell>
          <cell r="I980">
            <v>23864.846127724151</v>
          </cell>
          <cell r="J980">
            <v>24478.656013342028</v>
          </cell>
          <cell r="K980">
            <v>25158.894240211128</v>
          </cell>
          <cell r="L980">
            <v>25930.829612897796</v>
          </cell>
          <cell r="M980">
            <v>26737.751971602767</v>
          </cell>
          <cell r="N980">
            <v>27301.841118838129</v>
          </cell>
          <cell r="O980">
            <v>35096.486065540288</v>
          </cell>
          <cell r="P980">
            <v>42565.360920445193</v>
          </cell>
          <cell r="Q980">
            <v>33536.065674923622</v>
          </cell>
          <cell r="R980">
            <v>24115.75490160656</v>
          </cell>
          <cell r="S980">
            <v>23945.672754321851</v>
          </cell>
          <cell r="T980">
            <v>23750.641272684355</v>
          </cell>
          <cell r="U980">
            <v>43435.583963726385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CO980">
            <v>791249.92924513784</v>
          </cell>
        </row>
        <row r="981">
          <cell r="A981">
            <v>-160263.46639245556</v>
          </cell>
          <cell r="B981">
            <v>9442.9053434160305</v>
          </cell>
          <cell r="C981">
            <v>42415.915595857485</v>
          </cell>
          <cell r="D981">
            <v>45709.705346326358</v>
          </cell>
          <cell r="E981">
            <v>23879.236594879243</v>
          </cell>
          <cell r="F981">
            <v>23946.841697284348</v>
          </cell>
          <cell r="G981">
            <v>23411.336664158618</v>
          </cell>
          <cell r="H981">
            <v>23171.933257083423</v>
          </cell>
          <cell r="I981">
            <v>24104.398070899842</v>
          </cell>
          <cell r="J981">
            <v>24705.713067576784</v>
          </cell>
          <cell r="K981">
            <v>25374.091936138917</v>
          </cell>
          <cell r="L981">
            <v>26135.555093782343</v>
          </cell>
          <cell r="M981">
            <v>26932.395344561424</v>
          </cell>
          <cell r="N981">
            <v>27484.216013141115</v>
          </cell>
          <cell r="O981">
            <v>35358.550239496864</v>
          </cell>
          <cell r="P981">
            <v>42910.779016009554</v>
          </cell>
          <cell r="Q981">
            <v>33761.814784743408</v>
          </cell>
          <cell r="R981">
            <v>24219.009015895004</v>
          </cell>
          <cell r="S981">
            <v>24043.501241435588</v>
          </cell>
          <cell r="T981">
            <v>23843.038287931035</v>
          </cell>
          <cell r="U981">
            <v>43774.802344533644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CO981">
            <v>801317.33196227776</v>
          </cell>
        </row>
        <row r="982">
          <cell r="A982">
            <v>-159412.44749924509</v>
          </cell>
          <cell r="B982">
            <v>7201.2424010712202</v>
          </cell>
          <cell r="C982">
            <v>43197.201053553392</v>
          </cell>
          <cell r="D982">
            <v>43609.131074039076</v>
          </cell>
          <cell r="E982">
            <v>23742.033128648247</v>
          </cell>
          <cell r="F982">
            <v>23819.326285791154</v>
          </cell>
          <cell r="G982">
            <v>23295.932695049516</v>
          </cell>
          <cell r="H982">
            <v>23066.69952319318</v>
          </cell>
          <cell r="I982">
            <v>24003.148903028239</v>
          </cell>
          <cell r="J982">
            <v>24609.744996953508</v>
          </cell>
          <cell r="K982">
            <v>25283.136349004984</v>
          </cell>
          <cell r="L982">
            <v>26049.025699334954</v>
          </cell>
          <cell r="M982">
            <v>26850.12725989247</v>
          </cell>
          <cell r="N982">
            <v>27407.133331013509</v>
          </cell>
          <cell r="O982">
            <v>35247.786038671227</v>
          </cell>
          <cell r="P982">
            <v>42764.784396721268</v>
          </cell>
          <cell r="Q982">
            <v>33666.399530690353</v>
          </cell>
          <cell r="R982">
            <v>24175.367570067247</v>
          </cell>
          <cell r="S982">
            <v>24002.152994441218</v>
          </cell>
          <cell r="T982">
            <v>23803.985710091176</v>
          </cell>
          <cell r="U982">
            <v>43631.428100400488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CO982">
            <v>797062.2374962254</v>
          </cell>
        </row>
        <row r="983">
          <cell r="A983">
            <v>-179543.79801803434</v>
          </cell>
          <cell r="B983">
            <v>7091.2668166107615</v>
          </cell>
          <cell r="C983">
            <v>42599.944831366476</v>
          </cell>
          <cell r="D983">
            <v>44954.73727254197</v>
          </cell>
          <cell r="E983">
            <v>26987.661507906138</v>
          </cell>
          <cell r="F983">
            <v>26835.778054135597</v>
          </cell>
          <cell r="G983">
            <v>26025.881197870309</v>
          </cell>
          <cell r="H983">
            <v>25556.065153319374</v>
          </cell>
          <cell r="I983">
            <v>26398.257289483401</v>
          </cell>
          <cell r="J983">
            <v>26879.925933879538</v>
          </cell>
          <cell r="K983">
            <v>27434.744052243332</v>
          </cell>
          <cell r="L983">
            <v>28095.9292213312</v>
          </cell>
          <cell r="M983">
            <v>28796.227002440508</v>
          </cell>
          <cell r="N983">
            <v>29230.569338391084</v>
          </cell>
          <cell r="O983">
            <v>37867.978104373644</v>
          </cell>
          <cell r="P983">
            <v>46218.372652160702</v>
          </cell>
          <cell r="Q983">
            <v>35923.503267758526</v>
          </cell>
          <cell r="R983">
            <v>25207.731540026158</v>
          </cell>
          <cell r="S983">
            <v>24980.270002443998</v>
          </cell>
          <cell r="T983">
            <v>24727.797319243444</v>
          </cell>
          <cell r="U983">
            <v>47023.029846310325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CO983">
            <v>897718.99009017169</v>
          </cell>
        </row>
        <row r="984">
          <cell r="A984">
            <v>-152522.77228000105</v>
          </cell>
          <cell r="B984">
            <v>6333.5755860473146</v>
          </cell>
          <cell r="C984">
            <v>41639.756578669505</v>
          </cell>
          <cell r="D984">
            <v>42021.612633853118</v>
          </cell>
          <cell r="E984">
            <v>22631.26187688455</v>
          </cell>
          <cell r="F984">
            <v>22786.987547313984</v>
          </cell>
          <cell r="G984">
            <v>22361.645721498608</v>
          </cell>
          <cell r="H984">
            <v>22214.748697663017</v>
          </cell>
          <cell r="I984">
            <v>23183.456310513648</v>
          </cell>
          <cell r="J984">
            <v>23832.807089596434</v>
          </cell>
          <cell r="K984">
            <v>24546.778484653209</v>
          </cell>
          <cell r="L984">
            <v>25348.501387341246</v>
          </cell>
          <cell r="M984">
            <v>26184.101641894478</v>
          </cell>
          <cell r="N984">
            <v>26783.087673362301</v>
          </cell>
          <cell r="O984">
            <v>34351.061681908388</v>
          </cell>
          <cell r="P984">
            <v>41582.841764568286</v>
          </cell>
          <cell r="Q984">
            <v>32893.937113425913</v>
          </cell>
          <cell r="R984">
            <v>23822.055334287208</v>
          </cell>
          <cell r="S984">
            <v>23667.406028246958</v>
          </cell>
          <cell r="T984">
            <v>23487.824012698606</v>
          </cell>
          <cell r="U984">
            <v>42470.699490537023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CO984">
            <v>762613.86140000517</v>
          </cell>
        </row>
        <row r="985">
          <cell r="A985">
            <v>-182154.0320110163</v>
          </cell>
          <cell r="B985">
            <v>9359.6910949531593</v>
          </cell>
          <cell r="C985">
            <v>45970.893773821357</v>
          </cell>
          <cell r="D985">
            <v>48557.491484745042</v>
          </cell>
          <cell r="E985">
            <v>27408.490180886656</v>
          </cell>
          <cell r="F985">
            <v>27226.891652628656</v>
          </cell>
          <cell r="G985">
            <v>26379.846739054403</v>
          </cell>
          <cell r="H985">
            <v>25878.836682365574</v>
          </cell>
          <cell r="I985">
            <v>26708.807409872446</v>
          </cell>
          <cell r="J985">
            <v>27174.277942019959</v>
          </cell>
          <cell r="K985">
            <v>27713.721836734781</v>
          </cell>
          <cell r="L985">
            <v>28361.331045639097</v>
          </cell>
          <cell r="M985">
            <v>29048.558593259106</v>
          </cell>
          <cell r="N985">
            <v>29466.996330511611</v>
          </cell>
          <cell r="O985">
            <v>38207.712609103146</v>
          </cell>
          <cell r="P985">
            <v>46666.165434552393</v>
          </cell>
          <cell r="Q985">
            <v>36216.159684161554</v>
          </cell>
          <cell r="R985">
            <v>25341.588010559484</v>
          </cell>
          <cell r="S985">
            <v>25107.092803577892</v>
          </cell>
          <cell r="T985">
            <v>24847.578874041232</v>
          </cell>
          <cell r="U985">
            <v>47462.785448378592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CO985">
            <v>910770.16005508148</v>
          </cell>
        </row>
        <row r="986">
          <cell r="A986">
            <v>-154799.51587170581</v>
          </cell>
          <cell r="B986">
            <v>5671.653021350794</v>
          </cell>
          <cell r="C986">
            <v>43242.981623214</v>
          </cell>
          <cell r="D986">
            <v>42658.475725899523</v>
          </cell>
          <cell r="E986">
            <v>22998.324365148088</v>
          </cell>
          <cell r="F986">
            <v>23128.131437628334</v>
          </cell>
          <cell r="G986">
            <v>22670.387688595176</v>
          </cell>
          <cell r="H986">
            <v>22496.282082147678</v>
          </cell>
          <cell r="I986">
            <v>23454.329725847165</v>
          </cell>
          <cell r="J986">
            <v>24089.551906360262</v>
          </cell>
          <cell r="K986">
            <v>24790.113329259904</v>
          </cell>
          <cell r="L986">
            <v>25579.994772357422</v>
          </cell>
          <cell r="M986">
            <v>26404.194681034176</v>
          </cell>
          <cell r="N986">
            <v>26989.308127415083</v>
          </cell>
          <cell r="O986">
            <v>34647.390807421194</v>
          </cell>
          <cell r="P986">
            <v>41973.423356281237</v>
          </cell>
          <cell r="Q986">
            <v>33149.202971739185</v>
          </cell>
          <cell r="R986">
            <v>23938.809947978814</v>
          </cell>
          <cell r="S986">
            <v>23778.025612751779</v>
          </cell>
          <cell r="T986">
            <v>23592.301959129371</v>
          </cell>
          <cell r="U986">
            <v>42854.270753349352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CO986">
            <v>773997.57935852907</v>
          </cell>
        </row>
        <row r="987">
          <cell r="A987">
            <v>-153086.42424467637</v>
          </cell>
          <cell r="B987">
            <v>7486.5141865822879</v>
          </cell>
          <cell r="C987">
            <v>40416.376257161886</v>
          </cell>
          <cell r="D987">
            <v>38906.284968630483</v>
          </cell>
          <cell r="E987">
            <v>22722.135303923991</v>
          </cell>
          <cell r="F987">
            <v>22871.444323524192</v>
          </cell>
          <cell r="G987">
            <v>22438.080774161361</v>
          </cell>
          <cell r="H987">
            <v>22284.447738813207</v>
          </cell>
          <cell r="I987">
            <v>23250.516269872831</v>
          </cell>
          <cell r="J987">
            <v>23896.369240783068</v>
          </cell>
          <cell r="K987">
            <v>24607.020737551655</v>
          </cell>
          <cell r="L987">
            <v>25405.812057611322</v>
          </cell>
          <cell r="M987">
            <v>26238.589935778102</v>
          </cell>
          <cell r="N987">
            <v>26834.141540168632</v>
          </cell>
          <cell r="O987">
            <v>34424.423695265607</v>
          </cell>
          <cell r="P987">
            <v>41679.537801107974</v>
          </cell>
          <cell r="Q987">
            <v>32957.133119808466</v>
          </cell>
          <cell r="R987">
            <v>23850.960199829315</v>
          </cell>
          <cell r="S987">
            <v>23694.792048510688</v>
          </cell>
          <cell r="T987">
            <v>23513.689551525822</v>
          </cell>
          <cell r="U987">
            <v>42565.659984404483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CO987">
            <v>765432.12122338184</v>
          </cell>
        </row>
        <row r="988">
          <cell r="A988">
            <v>-191848.83000869816</v>
          </cell>
          <cell r="B988">
            <v>2875.0066802968649</v>
          </cell>
          <cell r="C988">
            <v>45962.803901576204</v>
          </cell>
          <cell r="D988">
            <v>46515.079725808042</v>
          </cell>
          <cell r="E988">
            <v>28971.510579497372</v>
          </cell>
          <cell r="F988">
            <v>28679.54583678567</v>
          </cell>
          <cell r="G988">
            <v>27694.527502981138</v>
          </cell>
          <cell r="H988">
            <v>27077.658237030817</v>
          </cell>
          <cell r="I988">
            <v>27862.236831687194</v>
          </cell>
          <cell r="J988">
            <v>28267.545161282935</v>
          </cell>
          <cell r="K988">
            <v>28749.886898472003</v>
          </cell>
          <cell r="L988">
            <v>29347.07296831705</v>
          </cell>
          <cell r="M988">
            <v>29985.755721178386</v>
          </cell>
          <cell r="N988">
            <v>30345.121408942112</v>
          </cell>
          <cell r="O988">
            <v>39469.537183088149</v>
          </cell>
          <cell r="P988">
            <v>48329.334553405228</v>
          </cell>
          <cell r="Q988">
            <v>37303.129223053875</v>
          </cell>
          <cell r="R988">
            <v>25838.750887908202</v>
          </cell>
          <cell r="S988">
            <v>25578.131584698567</v>
          </cell>
          <cell r="T988">
            <v>25292.465417061932</v>
          </cell>
          <cell r="U988">
            <v>49096.103281898831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CO988">
            <v>959244.15004349069</v>
          </cell>
        </row>
        <row r="989">
          <cell r="A989">
            <v>-187812.91434880361</v>
          </cell>
          <cell r="B989">
            <v>9494.7212690361775</v>
          </cell>
          <cell r="C989">
            <v>43938.98060136172</v>
          </cell>
          <cell r="D989">
            <v>48081.38141107226</v>
          </cell>
          <cell r="E989">
            <v>28320.829822147251</v>
          </cell>
          <cell r="F989">
            <v>28074.81020726014</v>
          </cell>
          <cell r="G989">
            <v>27147.229799185465</v>
          </cell>
          <cell r="H989">
            <v>26578.592378510592</v>
          </cell>
          <cell r="I989">
            <v>27382.067583478267</v>
          </cell>
          <cell r="J989">
            <v>27812.421259606235</v>
          </cell>
          <cell r="K989">
            <v>28318.534455656663</v>
          </cell>
          <cell r="L989">
            <v>28936.711528780012</v>
          </cell>
          <cell r="M989">
            <v>29595.603335756648</v>
          </cell>
          <cell r="N989">
            <v>29979.560542565036</v>
          </cell>
          <cell r="O989">
            <v>38944.243354438644</v>
          </cell>
          <cell r="P989">
            <v>47636.962180774397</v>
          </cell>
          <cell r="Q989">
            <v>36850.627027041905</v>
          </cell>
          <cell r="R989">
            <v>25631.783456230987</v>
          </cell>
          <cell r="S989">
            <v>25382.039536819262</v>
          </cell>
          <cell r="T989">
            <v>25107.260468358261</v>
          </cell>
          <cell r="U989">
            <v>48416.157910838228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CO989">
            <v>939064.571744018</v>
          </cell>
        </row>
        <row r="990">
          <cell r="A990">
            <v>-158413.30014659895</v>
          </cell>
          <cell r="B990">
            <v>6778.8751417404783</v>
          </cell>
          <cell r="C990">
            <v>39504.854947204964</v>
          </cell>
          <cell r="D990">
            <v>43349.152391572003</v>
          </cell>
          <cell r="E990">
            <v>23580.948009208259</v>
          </cell>
          <cell r="F990">
            <v>23669.615525158551</v>
          </cell>
          <cell r="G990">
            <v>23160.441496041065</v>
          </cell>
          <cell r="H990">
            <v>22943.14879187051</v>
          </cell>
          <cell r="I990">
            <v>23884.276291804534</v>
          </cell>
          <cell r="J990">
            <v>24497.072711453213</v>
          </cell>
          <cell r="K990">
            <v>25176.349020523747</v>
          </cell>
          <cell r="L990">
            <v>25947.434987215784</v>
          </cell>
          <cell r="M990">
            <v>26753.539581686957</v>
          </cell>
          <cell r="N990">
            <v>27316.633627191368</v>
          </cell>
          <cell r="O990">
            <v>35117.742206618052</v>
          </cell>
          <cell r="P990">
            <v>42593.377934977419</v>
          </cell>
          <cell r="Q990">
            <v>33554.376285084734</v>
          </cell>
          <cell r="R990">
            <v>24124.129888492549</v>
          </cell>
          <cell r="S990">
            <v>23953.60766618757</v>
          </cell>
          <cell r="T990">
            <v>23758.135635464278</v>
          </cell>
          <cell r="U990">
            <v>43463.098116651934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CO990">
            <v>792066.50073299464</v>
          </cell>
        </row>
        <row r="991">
          <cell r="A991">
            <v>-170483.27361754581</v>
          </cell>
          <cell r="B991">
            <v>10305.313555287757</v>
          </cell>
          <cell r="C991">
            <v>46661.2084433485</v>
          </cell>
          <cell r="D991">
            <v>43884.681232099712</v>
          </cell>
          <cell r="E991">
            <v>25526.90033851812</v>
          </cell>
          <cell r="F991">
            <v>25478.162487088899</v>
          </cell>
          <cell r="G991">
            <v>24797.212261884211</v>
          </cell>
          <cell r="H991">
            <v>24435.675440148218</v>
          </cell>
          <cell r="I991">
            <v>25320.289968958212</v>
          </cell>
          <cell r="J991">
            <v>25858.184756935319</v>
          </cell>
          <cell r="K991">
            <v>26466.369174597989</v>
          </cell>
          <cell r="L991">
            <v>27174.678593402154</v>
          </cell>
          <cell r="M991">
            <v>27920.345168944914</v>
          </cell>
          <cell r="N991">
            <v>28409.894817714718</v>
          </cell>
          <cell r="O991">
            <v>36688.707288781472</v>
          </cell>
          <cell r="P991">
            <v>44664.014904107738</v>
          </cell>
          <cell r="Q991">
            <v>34907.647751008546</v>
          </cell>
          <cell r="R991">
            <v>24743.095104866574</v>
          </cell>
          <cell r="S991">
            <v>24540.048517587806</v>
          </cell>
          <cell r="T991">
            <v>24312.017085405343</v>
          </cell>
          <cell r="U991">
            <v>45496.570389610162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CO991">
            <v>852416.36808772897</v>
          </cell>
        </row>
        <row r="992">
          <cell r="A992">
            <v>-176800.74204292137</v>
          </cell>
          <cell r="B992">
            <v>9148.1238327874162</v>
          </cell>
          <cell r="C992">
            <v>44932.053479726397</v>
          </cell>
          <cell r="D992">
            <v>44272.765332301351</v>
          </cell>
          <cell r="E992">
            <v>26545.418931561857</v>
          </cell>
          <cell r="F992">
            <v>26424.762606410179</v>
          </cell>
          <cell r="G992">
            <v>25653.904089557356</v>
          </cell>
          <cell r="H992">
            <v>25216.869367145657</v>
          </cell>
          <cell r="I992">
            <v>26071.904799402044</v>
          </cell>
          <cell r="J992">
            <v>26570.595798387083</v>
          </cell>
          <cell r="K992">
            <v>27141.57045909774</v>
          </cell>
          <cell r="L992">
            <v>27817.022402275412</v>
          </cell>
          <cell r="M992">
            <v>28531.055496833913</v>
          </cell>
          <cell r="N992">
            <v>28982.111738360407</v>
          </cell>
          <cell r="O992">
            <v>37510.956180034264</v>
          </cell>
          <cell r="P992">
            <v>45747.793895369367</v>
          </cell>
          <cell r="Q992">
            <v>35615.95500433549</v>
          </cell>
          <cell r="R992">
            <v>25067.063771430825</v>
          </cell>
          <cell r="S992">
            <v>24846.993812122979</v>
          </cell>
          <cell r="T992">
            <v>24601.920669686362</v>
          </cell>
          <cell r="U992">
            <v>46560.897242457781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CO992">
            <v>884003.71021460684</v>
          </cell>
        </row>
        <row r="993">
          <cell r="A993">
            <v>-177065.0096325019</v>
          </cell>
          <cell r="B993">
            <v>7922.2196625164215</v>
          </cell>
          <cell r="C993">
            <v>47508.357592345666</v>
          </cell>
          <cell r="D993">
            <v>45731.679201330669</v>
          </cell>
          <cell r="E993">
            <v>26588.024835604985</v>
          </cell>
          <cell r="F993">
            <v>26464.360070930248</v>
          </cell>
          <cell r="G993">
            <v>25689.74057801567</v>
          </cell>
          <cell r="H993">
            <v>25249.547684183788</v>
          </cell>
          <cell r="I993">
            <v>26103.345785911202</v>
          </cell>
          <cell r="J993">
            <v>26600.396841469272</v>
          </cell>
          <cell r="K993">
            <v>27169.814971602078</v>
          </cell>
          <cell r="L993">
            <v>27843.892445562225</v>
          </cell>
          <cell r="M993">
            <v>28556.602272126816</v>
          </cell>
          <cell r="N993">
            <v>29006.048286381556</v>
          </cell>
          <cell r="O993">
            <v>37545.351877471163</v>
          </cell>
          <cell r="P993">
            <v>45793.129723326638</v>
          </cell>
          <cell r="Q993">
            <v>35645.58438083806</v>
          </cell>
          <cell r="R993">
            <v>25080.615785124945</v>
          </cell>
          <cell r="S993">
            <v>24859.83371691675</v>
          </cell>
          <cell r="T993">
            <v>24614.047698469127</v>
          </cell>
          <cell r="U993">
            <v>46605.419363185647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CO993">
            <v>885325.04816250945</v>
          </cell>
        </row>
        <row r="994">
          <cell r="A994">
            <v>-160787.63809385651</v>
          </cell>
          <cell r="B994">
            <v>8276.3927606748184</v>
          </cell>
          <cell r="C994">
            <v>45139.725743845367</v>
          </cell>
          <cell r="D994">
            <v>44795.617145076831</v>
          </cell>
          <cell r="E994">
            <v>23963.744911799316</v>
          </cell>
          <cell r="F994">
            <v>24025.382809274277</v>
          </cell>
          <cell r="G994">
            <v>23482.417923715766</v>
          </cell>
          <cell r="H994">
            <v>23236.750320227533</v>
          </cell>
          <cell r="I994">
            <v>24166.760903278962</v>
          </cell>
          <cell r="J994">
            <v>24764.823091173355</v>
          </cell>
          <cell r="K994">
            <v>25430.114599372646</v>
          </cell>
          <cell r="L994">
            <v>26188.8515132514</v>
          </cell>
          <cell r="M994">
            <v>26983.067077299624</v>
          </cell>
          <cell r="N994">
            <v>27531.693878746337</v>
          </cell>
          <cell r="O994">
            <v>35426.773706759755</v>
          </cell>
          <cell r="P994">
            <v>43000.702105377233</v>
          </cell>
          <cell r="Q994">
            <v>33820.58430966884</v>
          </cell>
          <cell r="R994">
            <v>24245.88927800626</v>
          </cell>
          <cell r="S994">
            <v>24068.969043795732</v>
          </cell>
          <cell r="T994">
            <v>23867.092108984492</v>
          </cell>
          <cell r="U994">
            <v>43863.111455040955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CO994">
            <v>803938.19046928245</v>
          </cell>
        </row>
        <row r="995">
          <cell r="A995">
            <v>-154680.63284817766</v>
          </cell>
          <cell r="B995">
            <v>10262.497777740798</v>
          </cell>
          <cell r="C995">
            <v>38916.334346961929</v>
          </cell>
          <cell r="D995">
            <v>44831.630173150174</v>
          </cell>
          <cell r="E995">
            <v>22979.157736728652</v>
          </cell>
          <cell r="F995">
            <v>23110.318181323841</v>
          </cell>
          <cell r="G995">
            <v>22654.266339369839</v>
          </cell>
          <cell r="H995">
            <v>22481.581463204981</v>
          </cell>
          <cell r="I995">
            <v>23440.185730570149</v>
          </cell>
          <cell r="J995">
            <v>24076.145653586238</v>
          </cell>
          <cell r="K995">
            <v>24777.407295008961</v>
          </cell>
          <cell r="L995">
            <v>25567.907054777876</v>
          </cell>
          <cell r="M995">
            <v>26392.702246819863</v>
          </cell>
          <cell r="N995">
            <v>26978.540067638663</v>
          </cell>
          <cell r="O995">
            <v>34631.917610294848</v>
          </cell>
          <cell r="P995">
            <v>41953.028648363084</v>
          </cell>
          <cell r="Q995">
            <v>33135.873944636456</v>
          </cell>
          <cell r="R995">
            <v>23932.713459319682</v>
          </cell>
          <cell r="S995">
            <v>23772.249472339936</v>
          </cell>
          <cell r="T995">
            <v>23586.846512056189</v>
          </cell>
          <cell r="U995">
            <v>42834.242098551564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CO995">
            <v>773403.1642408882</v>
          </cell>
        </row>
        <row r="996">
          <cell r="A996">
            <v>-190774.86458462334</v>
          </cell>
          <cell r="B996">
            <v>6401.4709945899085</v>
          </cell>
          <cell r="C996">
            <v>45855.537767936374</v>
          </cell>
          <cell r="D996">
            <v>48567.66119226809</v>
          </cell>
          <cell r="E996">
            <v>28798.363097143068</v>
          </cell>
          <cell r="F996">
            <v>28518.624447057169</v>
          </cell>
          <cell r="G996">
            <v>27548.890462942742</v>
          </cell>
          <cell r="H996">
            <v>26944.855789815956</v>
          </cell>
          <cell r="I996">
            <v>27734.462811183126</v>
          </cell>
          <cell r="J996">
            <v>28146.435758792744</v>
          </cell>
          <cell r="K996">
            <v>28635.103129876938</v>
          </cell>
          <cell r="L996">
            <v>29237.874948691497</v>
          </cell>
          <cell r="M996">
            <v>29881.935372248139</v>
          </cell>
          <cell r="N996">
            <v>30247.844913601715</v>
          </cell>
          <cell r="O996">
            <v>39329.755419297617</v>
          </cell>
          <cell r="P996">
            <v>48145.092846825639</v>
          </cell>
          <cell r="Q996">
            <v>37182.717461811204</v>
          </cell>
          <cell r="R996">
            <v>25783.67643039667</v>
          </cell>
          <cell r="S996">
            <v>25525.951089092327</v>
          </cell>
          <cell r="T996">
            <v>25243.18200084698</v>
          </cell>
          <cell r="U996">
            <v>48915.168425892014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CO996">
            <v>953874.32292311662</v>
          </cell>
        </row>
        <row r="997">
          <cell r="A997">
            <v>-196658.21072282348</v>
          </cell>
          <cell r="B997">
            <v>6982.2156997853599</v>
          </cell>
          <cell r="C997">
            <v>53774.8377010689</v>
          </cell>
          <cell r="D997">
            <v>51604.045714469394</v>
          </cell>
          <cell r="E997">
            <v>29746.891372646394</v>
          </cell>
          <cell r="F997">
            <v>29400.176325347406</v>
          </cell>
          <cell r="G997">
            <v>28346.712346107684</v>
          </cell>
          <cell r="H997">
            <v>27672.367819021427</v>
          </cell>
          <cell r="I997">
            <v>28434.428353130672</v>
          </cell>
          <cell r="J997">
            <v>28809.891508361761</v>
          </cell>
          <cell r="K997">
            <v>29263.906093689686</v>
          </cell>
          <cell r="L997">
            <v>29836.078329044169</v>
          </cell>
          <cell r="M997">
            <v>30450.679053611442</v>
          </cell>
          <cell r="N997">
            <v>30780.740368491723</v>
          </cell>
          <cell r="O997">
            <v>40095.501207524998</v>
          </cell>
          <cell r="P997">
            <v>49154.396972080853</v>
          </cell>
          <cell r="Q997">
            <v>37842.351426388203</v>
          </cell>
          <cell r="R997">
            <v>26085.382695468419</v>
          </cell>
          <cell r="S997">
            <v>25811.803790150254</v>
          </cell>
          <cell r="T997">
            <v>25513.16405982789</v>
          </cell>
          <cell r="U997">
            <v>49906.357120137662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CO997">
            <v>983291.05361411732</v>
          </cell>
        </row>
        <row r="998">
          <cell r="A998">
            <v>-170248.34148396336</v>
          </cell>
          <cell r="B998">
            <v>6554.7458824909481</v>
          </cell>
          <cell r="C998">
            <v>43680.236642438394</v>
          </cell>
          <cell r="D998">
            <v>43366.945549036507</v>
          </cell>
          <cell r="E998">
            <v>25489.023972536736</v>
          </cell>
          <cell r="F998">
            <v>25442.960603880725</v>
          </cell>
          <cell r="G998">
            <v>24765.353861438627</v>
          </cell>
          <cell r="H998">
            <v>24406.624633139058</v>
          </cell>
          <cell r="I998">
            <v>25292.339140579163</v>
          </cell>
          <cell r="J998">
            <v>25831.691827380972</v>
          </cell>
          <cell r="K998">
            <v>26441.259990398728</v>
          </cell>
          <cell r="L998">
            <v>27150.791303217244</v>
          </cell>
          <cell r="M998">
            <v>27897.634255225734</v>
          </cell>
          <cell r="N998">
            <v>28388.615385355552</v>
          </cell>
          <cell r="O998">
            <v>36658.129741993733</v>
          </cell>
          <cell r="P998">
            <v>44623.71165388084</v>
          </cell>
          <cell r="Q998">
            <v>34881.307431904206</v>
          </cell>
          <cell r="R998">
            <v>24731.047454617321</v>
          </cell>
          <cell r="S998">
            <v>24528.633927425639</v>
          </cell>
          <cell r="T998">
            <v>24301.23623728675</v>
          </cell>
          <cell r="U998">
            <v>45456.990519710584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CO998">
            <v>851241.70741981675</v>
          </cell>
        </row>
        <row r="999">
          <cell r="A999">
            <v>-153129.92272027189</v>
          </cell>
          <cell r="B999">
            <v>10772.641414371035</v>
          </cell>
          <cell r="C999">
            <v>44337.916727825912</v>
          </cell>
          <cell r="D999">
            <v>41496.471501730222</v>
          </cell>
          <cell r="E999">
            <v>22729.14824062273</v>
          </cell>
          <cell r="F999">
            <v>22877.962070731752</v>
          </cell>
          <cell r="G999">
            <v>22443.979464277421</v>
          </cell>
          <cell r="H999">
            <v>22289.826593550628</v>
          </cell>
          <cell r="I999">
            <v>23255.691459863228</v>
          </cell>
          <cell r="J999">
            <v>23901.274495896927</v>
          </cell>
          <cell r="K999">
            <v>24611.66978755375</v>
          </cell>
          <cell r="L999">
            <v>25410.234869822285</v>
          </cell>
          <cell r="M999">
            <v>26242.794937925297</v>
          </cell>
          <cell r="N999">
            <v>26838.081498722029</v>
          </cell>
          <cell r="O999">
            <v>34430.085231014047</v>
          </cell>
          <cell r="P999">
            <v>41687.000083596482</v>
          </cell>
          <cell r="Q999">
            <v>32962.010118583632</v>
          </cell>
          <cell r="R999">
            <v>23853.190862839838</v>
          </cell>
          <cell r="S999">
            <v>23696.905498314431</v>
          </cell>
          <cell r="T999">
            <v>23515.685661856216</v>
          </cell>
          <cell r="U999">
            <v>42572.988330589258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CO999">
            <v>765649.61360135942</v>
          </cell>
        </row>
        <row r="1000">
          <cell r="A1000">
            <v>-182566.26978295017</v>
          </cell>
          <cell r="B1000">
            <v>5360.3188080201799</v>
          </cell>
          <cell r="C1000">
            <v>48507.553996833813</v>
          </cell>
          <cell r="D1000">
            <v>48793.253981940434</v>
          </cell>
          <cell r="E1000">
            <v>27474.952220298292</v>
          </cell>
          <cell r="F1000">
            <v>27288.660750283831</v>
          </cell>
          <cell r="G1000">
            <v>26435.748993960224</v>
          </cell>
          <cell r="H1000">
            <v>25929.812424898875</v>
          </cell>
          <cell r="I1000">
            <v>26757.853008867358</v>
          </cell>
          <cell r="J1000">
            <v>27220.765351319744</v>
          </cell>
          <cell r="K1000">
            <v>27757.7811741763</v>
          </cell>
          <cell r="L1000">
            <v>28403.246313394455</v>
          </cell>
          <cell r="M1000">
            <v>29088.409661426667</v>
          </cell>
          <cell r="N1000">
            <v>29504.33556397463</v>
          </cell>
          <cell r="O1000">
            <v>38261.367337244526</v>
          </cell>
          <cell r="P1000">
            <v>46736.885952098994</v>
          </cell>
          <cell r="Q1000">
            <v>36262.379306373456</v>
          </cell>
          <cell r="R1000">
            <v>25362.728143329237</v>
          </cell>
          <cell r="S1000">
            <v>25127.122099461129</v>
          </cell>
          <cell r="T1000">
            <v>24866.496136402129</v>
          </cell>
          <cell r="U1000">
            <v>47532.236643205979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CO1000">
            <v>912831.34891475085</v>
          </cell>
        </row>
        <row r="1001">
          <cell r="A1001">
            <v>-190464.65426907607</v>
          </cell>
          <cell r="B1001">
            <v>5835.9847131884017</v>
          </cell>
          <cell r="C1001">
            <v>50709.281803171179</v>
          </cell>
          <cell r="D1001">
            <v>47860.805719972355</v>
          </cell>
          <cell r="E1001">
            <v>28748.350188037046</v>
          </cell>
          <cell r="F1001">
            <v>28472.142992471316</v>
          </cell>
          <cell r="G1001">
            <v>27506.823827338863</v>
          </cell>
          <cell r="H1001">
            <v>26906.496371409579</v>
          </cell>
          <cell r="I1001">
            <v>27697.555832307582</v>
          </cell>
          <cell r="J1001">
            <v>28111.453826302051</v>
          </cell>
          <cell r="K1001">
            <v>28601.948329659761</v>
          </cell>
          <cell r="L1001">
            <v>29206.333568153539</v>
          </cell>
          <cell r="M1001">
            <v>29851.947308871211</v>
          </cell>
          <cell r="N1001">
            <v>30219.747014322624</v>
          </cell>
          <cell r="O1001">
            <v>39289.380055174086</v>
          </cell>
          <cell r="P1001">
            <v>48091.875418541778</v>
          </cell>
          <cell r="Q1001">
            <v>37147.937040008648</v>
          </cell>
          <cell r="R1001">
            <v>25767.76840909521</v>
          </cell>
          <cell r="S1001">
            <v>25510.878976299355</v>
          </cell>
          <cell r="T1001">
            <v>25228.94669703496</v>
          </cell>
          <cell r="U1001">
            <v>48862.906167240959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CO1001">
            <v>952323.27134538023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43106.14854500653</v>
          </cell>
          <cell r="B2">
            <v>42368.563272104228</v>
          </cell>
          <cell r="C2">
            <v>33586.64474102651</v>
          </cell>
          <cell r="D2">
            <v>6328.7726038126229</v>
          </cell>
          <cell r="E2">
            <v>6505.9889089924473</v>
          </cell>
          <cell r="F2">
            <v>6789.6991172410226</v>
          </cell>
          <cell r="G2">
            <v>7385.2037793721665</v>
          </cell>
          <cell r="H2">
            <v>6882.3933167409523</v>
          </cell>
          <cell r="I2">
            <v>6580.5842669763269</v>
          </cell>
          <cell r="J2">
            <v>7620.2776692058487</v>
          </cell>
          <cell r="K2">
            <v>7294.5596189082016</v>
          </cell>
          <cell r="L2">
            <v>7848.8422841335105</v>
          </cell>
          <cell r="M2">
            <v>8576.1835498211021</v>
          </cell>
          <cell r="N2">
            <v>9141.0376061602565</v>
          </cell>
          <cell r="O2">
            <v>9233.1144551171456</v>
          </cell>
          <cell r="P2">
            <v>9996.6043009719797</v>
          </cell>
          <cell r="Q2">
            <v>9514.2135391803058</v>
          </cell>
          <cell r="R2">
            <v>10132.788465186801</v>
          </cell>
          <cell r="S2">
            <v>9822.5270174340531</v>
          </cell>
          <cell r="T2">
            <v>10592.303583843905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7172.0254275529915</v>
          </cell>
          <cell r="AF2">
            <v>7049.3055717829766</v>
          </cell>
          <cell r="AG2">
            <v>5588.1649889766204</v>
          </cell>
          <cell r="AH2">
            <v>6328.7726038126229</v>
          </cell>
          <cell r="AI2">
            <v>6505.9889089924473</v>
          </cell>
          <cell r="AJ2">
            <v>6789.6991172410226</v>
          </cell>
          <cell r="AK2">
            <v>7385.2037793721665</v>
          </cell>
          <cell r="AL2">
            <v>6882.3933167409523</v>
          </cell>
          <cell r="AM2">
            <v>6580.5842669763269</v>
          </cell>
          <cell r="AN2">
            <v>7620.2776692058487</v>
          </cell>
          <cell r="AO2">
            <v>7294.5596189082016</v>
          </cell>
          <cell r="AP2">
            <v>7848.8422841335105</v>
          </cell>
          <cell r="AQ2">
            <v>8576.1835498211021</v>
          </cell>
          <cell r="AR2">
            <v>9141.0376061602565</v>
          </cell>
          <cell r="AS2">
            <v>9233.1144551171456</v>
          </cell>
          <cell r="AT2">
            <v>9996.6043009719797</v>
          </cell>
          <cell r="AU2">
            <v>9514.2135391803058</v>
          </cell>
          <cell r="AV2">
            <v>10132.788465186801</v>
          </cell>
          <cell r="AW2">
            <v>9822.5270174340531</v>
          </cell>
          <cell r="AX2">
            <v>10592.303583843905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3.5243351526386326</v>
          </cell>
          <cell r="CN2">
            <v>3.5118961706856404</v>
          </cell>
          <cell r="CO2">
            <v>2.7197384481848057</v>
          </cell>
          <cell r="CP2">
            <v>3.1284597455504777</v>
          </cell>
          <cell r="CQ2">
            <v>3.2208940920065996</v>
          </cell>
          <cell r="CR2">
            <v>3.3799383612980436</v>
          </cell>
          <cell r="CS2">
            <v>3.6588891021072576</v>
          </cell>
          <cell r="CT2">
            <v>3.3968370071138341</v>
          </cell>
          <cell r="CU2">
            <v>3.2110768478959582</v>
          </cell>
          <cell r="CV2">
            <v>3.7400898525110673</v>
          </cell>
          <cell r="CW2">
            <v>3.5581594200265445</v>
          </cell>
          <cell r="CX2">
            <v>3.8504549734933611</v>
          </cell>
          <cell r="CY2">
            <v>4.2427002902175426</v>
          </cell>
          <cell r="CZ2">
            <v>4.5233972688908048</v>
          </cell>
          <cell r="DA2">
            <v>4.5131192629562262</v>
          </cell>
          <cell r="DB2">
            <v>4.8863108601305969</v>
          </cell>
          <cell r="DC2">
            <v>4.650519670722395</v>
          </cell>
          <cell r="DD2">
            <v>4.9528772801414389</v>
          </cell>
          <cell r="DE2">
            <v>4.8012223945432675</v>
          </cell>
          <cell r="DF2">
            <v>5.17748692228463</v>
          </cell>
          <cell r="DG2">
            <v>5.1507085546732929</v>
          </cell>
          <cell r="DH2">
            <v>5.1507085546732929</v>
          </cell>
          <cell r="DI2">
            <v>5.1507085546732929</v>
          </cell>
          <cell r="DJ2">
            <v>5.1507085546732929</v>
          </cell>
          <cell r="DK2">
            <v>5.1507085546732929</v>
          </cell>
          <cell r="DL2">
            <v>5.1507085546732929</v>
          </cell>
          <cell r="DM2">
            <v>5.1507085546732929</v>
          </cell>
          <cell r="DN2">
            <v>5.1507085546732929</v>
          </cell>
          <cell r="DO2">
            <v>5.1507085546732929</v>
          </cell>
          <cell r="DP2">
            <v>5.1507085546732929</v>
          </cell>
          <cell r="DQ2">
            <v>5.5753451025537695</v>
          </cell>
          <cell r="DR2">
            <v>5.4993556219857629</v>
          </cell>
          <cell r="DS2">
            <v>5.6292328682956709</v>
          </cell>
          <cell r="DT2">
            <v>5.5423768993048741</v>
          </cell>
          <cell r="DU2">
            <v>5.5340618594571263</v>
          </cell>
          <cell r="DV2">
            <v>5.5036256290062893</v>
          </cell>
          <cell r="DW2">
            <v>5.5299394016412062</v>
          </cell>
          <cell r="DX2">
            <v>5.5510087947025974</v>
          </cell>
          <cell r="DY2">
            <v>5.614626757852081</v>
          </cell>
          <cell r="DZ2">
            <v>5.5820779418709474</v>
          </cell>
          <cell r="EA2">
            <v>5.6166946129060022</v>
          </cell>
          <cell r="EB2">
            <v>5.5847108039981395</v>
          </cell>
          <cell r="EC2">
            <v>5.5380752068104098</v>
          </cell>
          <cell r="ED2">
            <v>5.5365330874764167</v>
          </cell>
          <cell r="EE2">
            <v>5.6050377826826043</v>
          </cell>
          <cell r="EF2">
            <v>5.6050377826826043</v>
          </cell>
          <cell r="EG2">
            <v>5.6050377826826043</v>
          </cell>
          <cell r="EH2">
            <v>5.6050377826826043</v>
          </cell>
          <cell r="EI2">
            <v>5.6050377826826043</v>
          </cell>
          <cell r="EJ2">
            <v>5.6050377826826043</v>
          </cell>
          <cell r="EK2">
            <v>0</v>
          </cell>
          <cell r="EL2">
            <v>0</v>
          </cell>
          <cell r="EM2">
            <v>0</v>
          </cell>
          <cell r="EN2">
            <v>0</v>
          </cell>
          <cell r="EO2">
            <v>0</v>
          </cell>
          <cell r="EP2">
            <v>0</v>
          </cell>
          <cell r="EQ2">
            <v>0</v>
          </cell>
          <cell r="ER2">
            <v>0</v>
          </cell>
          <cell r="ES2">
            <v>0</v>
          </cell>
          <cell r="ET2">
            <v>0</v>
          </cell>
        </row>
        <row r="3">
          <cell r="A3">
            <v>38574.201454907423</v>
          </cell>
          <cell r="B3">
            <v>33813.192965048547</v>
          </cell>
          <cell r="C3">
            <v>45795.022040588898</v>
          </cell>
          <cell r="D3">
            <v>6383.6289684531102</v>
          </cell>
          <cell r="E3">
            <v>7472.525029004214</v>
          </cell>
          <cell r="F3">
            <v>7078.8319635465732</v>
          </cell>
          <cell r="G3">
            <v>6196.5263680599928</v>
          </cell>
          <cell r="H3">
            <v>7568.3888615783326</v>
          </cell>
          <cell r="I3">
            <v>8986.0639062334521</v>
          </cell>
          <cell r="J3">
            <v>7597.5753286505269</v>
          </cell>
          <cell r="K3">
            <v>7262.2149999484063</v>
          </cell>
          <cell r="L3">
            <v>7739.0416524638049</v>
          </cell>
          <cell r="M3">
            <v>7684.9008360376183</v>
          </cell>
          <cell r="N3">
            <v>8738.610165264181</v>
          </cell>
          <cell r="O3">
            <v>9725.8086180044211</v>
          </cell>
          <cell r="P3">
            <v>9549.3308942524163</v>
          </cell>
          <cell r="Q3">
            <v>9013.3801964070735</v>
          </cell>
          <cell r="R3">
            <v>9173.4661759530591</v>
          </cell>
          <cell r="S3">
            <v>9587.7750825752228</v>
          </cell>
          <cell r="T3">
            <v>9612.1369715285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6417.9975019873509</v>
          </cell>
          <cell r="AF3">
            <v>5625.8582108973069</v>
          </cell>
          <cell r="AG3">
            <v>7619.401723805835</v>
          </cell>
          <cell r="AH3">
            <v>6383.6289684531102</v>
          </cell>
          <cell r="AI3">
            <v>7472.525029004214</v>
          </cell>
          <cell r="AJ3">
            <v>7078.8319635465732</v>
          </cell>
          <cell r="AK3">
            <v>6196.5263680599928</v>
          </cell>
          <cell r="AL3">
            <v>7568.3888615783326</v>
          </cell>
          <cell r="AM3">
            <v>8986.0639062334521</v>
          </cell>
          <cell r="AN3">
            <v>7597.5753286505269</v>
          </cell>
          <cell r="AO3">
            <v>7262.2149999484063</v>
          </cell>
          <cell r="AP3">
            <v>7739.0416524638049</v>
          </cell>
          <cell r="AQ3">
            <v>7684.9008360376183</v>
          </cell>
          <cell r="AR3">
            <v>8738.610165264181</v>
          </cell>
          <cell r="AS3">
            <v>9725.8086180044211</v>
          </cell>
          <cell r="AT3">
            <v>9549.3308942524163</v>
          </cell>
          <cell r="AU3">
            <v>9013.3801964070735</v>
          </cell>
          <cell r="AV3">
            <v>9173.4661759530591</v>
          </cell>
          <cell r="AW3">
            <v>9587.7750825752228</v>
          </cell>
          <cell r="AX3">
            <v>9612.1369715285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3.1471116300911395</v>
          </cell>
          <cell r="CN3">
            <v>2.7428880397077617</v>
          </cell>
          <cell r="CO3">
            <v>3.8123859026994071</v>
          </cell>
          <cell r="CP3">
            <v>3.1387924995660375</v>
          </cell>
          <cell r="CQ3">
            <v>3.6624110088546646</v>
          </cell>
          <cell r="CR3">
            <v>3.4839081654652926</v>
          </cell>
          <cell r="CS3">
            <v>3.0739064978110169</v>
          </cell>
          <cell r="CT3">
            <v>3.693450883276864</v>
          </cell>
          <cell r="CU3">
            <v>4.3922946535037264</v>
          </cell>
          <cell r="CV3">
            <v>3.7489389581930337</v>
          </cell>
          <cell r="CW3">
            <v>3.5735940402396125</v>
          </cell>
          <cell r="CX3">
            <v>3.7776512418935462</v>
          </cell>
          <cell r="CY3">
            <v>3.765214774834329</v>
          </cell>
          <cell r="CZ3">
            <v>4.4097107747493061</v>
          </cell>
          <cell r="DA3">
            <v>4.7900804536253405</v>
          </cell>
          <cell r="DB3">
            <v>4.7031630025169706</v>
          </cell>
          <cell r="DC3">
            <v>4.4392006871262124</v>
          </cell>
          <cell r="DD3">
            <v>4.5180450024567795</v>
          </cell>
          <cell r="DE3">
            <v>4.7220972384528563</v>
          </cell>
          <cell r="DF3">
            <v>4.7340957686185083</v>
          </cell>
          <cell r="DG3">
            <v>5.3535013752798752</v>
          </cell>
          <cell r="DH3">
            <v>5.3535013752798752</v>
          </cell>
          <cell r="DI3">
            <v>5.3535013752798752</v>
          </cell>
          <cell r="DJ3">
            <v>5.3535013752798752</v>
          </cell>
          <cell r="DK3">
            <v>5.3535013752798752</v>
          </cell>
          <cell r="DL3">
            <v>5.3535013752798752</v>
          </cell>
          <cell r="DM3">
            <v>5.3535013752798752</v>
          </cell>
          <cell r="DN3">
            <v>5.3535013752798752</v>
          </cell>
          <cell r="DO3">
            <v>5.3535013752798752</v>
          </cell>
          <cell r="DP3">
            <v>5.3535013752798752</v>
          </cell>
          <cell r="DQ3">
            <v>5.5872040355480275</v>
          </cell>
          <cell r="DR3">
            <v>5.6193726990344572</v>
          </cell>
          <cell r="DS3">
            <v>5.4755929091872737</v>
          </cell>
          <cell r="DT3">
            <v>5.5720135805524436</v>
          </cell>
          <cell r="DU3">
            <v>5.5899436908755566</v>
          </cell>
          <cell r="DV3">
            <v>5.566754131565931</v>
          </cell>
          <cell r="DW3">
            <v>5.5228695414505431</v>
          </cell>
          <cell r="DX3">
            <v>5.6140754553998873</v>
          </cell>
          <cell r="DY3">
            <v>5.6051233147858293</v>
          </cell>
          <cell r="DZ3">
            <v>5.5523109618855946</v>
          </cell>
          <cell r="EA3">
            <v>5.5676384132819319</v>
          </cell>
          <cell r="EB3">
            <v>5.6127081312404767</v>
          </cell>
          <cell r="EC3">
            <v>5.5918517528354368</v>
          </cell>
          <cell r="ED3">
            <v>5.429244441641103</v>
          </cell>
          <cell r="EE3">
            <v>5.5627564643646856</v>
          </cell>
          <cell r="EF3">
            <v>5.5627564643646856</v>
          </cell>
          <cell r="EG3">
            <v>5.5627564643646856</v>
          </cell>
          <cell r="EH3">
            <v>5.5627564643646856</v>
          </cell>
          <cell r="EI3">
            <v>5.5627564643646856</v>
          </cell>
          <cell r="EJ3">
            <v>5.5627564643646856</v>
          </cell>
          <cell r="EK3">
            <v>0</v>
          </cell>
          <cell r="EL3">
            <v>0</v>
          </cell>
          <cell r="EM3">
            <v>0</v>
          </cell>
          <cell r="EN3">
            <v>0</v>
          </cell>
          <cell r="EO3">
            <v>0</v>
          </cell>
          <cell r="EP3">
            <v>0</v>
          </cell>
          <cell r="EQ3">
            <v>0</v>
          </cell>
          <cell r="ER3">
            <v>0</v>
          </cell>
          <cell r="ES3">
            <v>0</v>
          </cell>
          <cell r="ET3">
            <v>0</v>
          </cell>
        </row>
        <row r="4">
          <cell r="A4">
            <v>38610.510329241137</v>
          </cell>
          <cell r="B4">
            <v>30876.901161737591</v>
          </cell>
          <cell r="C4">
            <v>35772.436168724453</v>
          </cell>
          <cell r="D4">
            <v>7119.388686542914</v>
          </cell>
          <cell r="E4">
            <v>8644.5165470280026</v>
          </cell>
          <cell r="F4">
            <v>7008.2606430616624</v>
          </cell>
          <cell r="G4">
            <v>7885.2499746222848</v>
          </cell>
          <cell r="H4">
            <v>7598.0772518457761</v>
          </cell>
          <cell r="I4">
            <v>6330.6495189642046</v>
          </cell>
          <cell r="J4">
            <v>8247.5354232388145</v>
          </cell>
          <cell r="K4">
            <v>8054.0219614426733</v>
          </cell>
          <cell r="L4">
            <v>8226.1632914831043</v>
          </cell>
          <cell r="M4">
            <v>9087.0658965498897</v>
          </cell>
          <cell r="N4">
            <v>7725.2523493402477</v>
          </cell>
          <cell r="O4">
            <v>9623.9083725532437</v>
          </cell>
          <cell r="P4">
            <v>7790.0534852953833</v>
          </cell>
          <cell r="Q4">
            <v>9632.0198129579076</v>
          </cell>
          <cell r="R4">
            <v>9184.2569127012594</v>
          </cell>
          <cell r="S4">
            <v>9849.6046381492051</v>
          </cell>
          <cell r="T4">
            <v>10291.081244445249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6424.0385930789207</v>
          </cell>
          <cell r="AF4">
            <v>5137.3163163674817</v>
          </cell>
          <cell r="AG4">
            <v>5951.8382056271257</v>
          </cell>
          <cell r="AH4">
            <v>7119.388686542914</v>
          </cell>
          <cell r="AI4">
            <v>8644.5165470280026</v>
          </cell>
          <cell r="AJ4">
            <v>7008.2606430616624</v>
          </cell>
          <cell r="AK4">
            <v>7885.2499746222848</v>
          </cell>
          <cell r="AL4">
            <v>7598.0772518457761</v>
          </cell>
          <cell r="AM4">
            <v>6330.6495189642046</v>
          </cell>
          <cell r="AN4">
            <v>8247.5354232388145</v>
          </cell>
          <cell r="AO4">
            <v>8054.0219614426733</v>
          </cell>
          <cell r="AP4">
            <v>8226.1632914831043</v>
          </cell>
          <cell r="AQ4">
            <v>9087.0658965498897</v>
          </cell>
          <cell r="AR4">
            <v>7725.2523493402477</v>
          </cell>
          <cell r="AS4">
            <v>9623.9083725532437</v>
          </cell>
          <cell r="AT4">
            <v>7790.0534852953833</v>
          </cell>
          <cell r="AU4">
            <v>9632.0198129579076</v>
          </cell>
          <cell r="AV4">
            <v>9184.2569127012594</v>
          </cell>
          <cell r="AW4">
            <v>9849.6046381492051</v>
          </cell>
          <cell r="AX4">
            <v>10291.081244445249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3.177163311946785</v>
          </cell>
          <cell r="CN4">
            <v>2.5455610001333078</v>
          </cell>
          <cell r="CO4">
            <v>2.9180247907508758</v>
          </cell>
          <cell r="CP4">
            <v>3.588789737901259</v>
          </cell>
          <cell r="CQ4">
            <v>4.2473395903507125</v>
          </cell>
          <cell r="CR4">
            <v>3.4801916111477929</v>
          </cell>
          <cell r="CS4">
            <v>3.9808843049816716</v>
          </cell>
          <cell r="CT4">
            <v>3.7683334671814173</v>
          </cell>
          <cell r="CU4">
            <v>3.1280537094679377</v>
          </cell>
          <cell r="CV4">
            <v>4.0636881739885977</v>
          </cell>
          <cell r="CW4">
            <v>3.9462440882921967</v>
          </cell>
          <cell r="CX4">
            <v>4.1724273136176784</v>
          </cell>
          <cell r="CY4">
            <v>4.4954205272519987</v>
          </cell>
          <cell r="CZ4">
            <v>3.8428910556423013</v>
          </cell>
          <cell r="DA4">
            <v>4.803935738142699</v>
          </cell>
          <cell r="DB4">
            <v>3.8885362257584752</v>
          </cell>
          <cell r="DC4">
            <v>4.8079847000549831</v>
          </cell>
          <cell r="DD4">
            <v>4.5844763170271561</v>
          </cell>
          <cell r="DE4">
            <v>4.9165958253224504</v>
          </cell>
          <cell r="DF4">
            <v>5.1369662989844782</v>
          </cell>
          <cell r="DG4">
            <v>5.023719153608889</v>
          </cell>
          <cell r="DH4">
            <v>5.023719153608889</v>
          </cell>
          <cell r="DI4">
            <v>5.023719153608889</v>
          </cell>
          <cell r="DJ4">
            <v>5.023719153608889</v>
          </cell>
          <cell r="DK4">
            <v>5.023719153608889</v>
          </cell>
          <cell r="DL4">
            <v>5.023719153608889</v>
          </cell>
          <cell r="DM4">
            <v>5.023719153608889</v>
          </cell>
          <cell r="DN4">
            <v>5.023719153608889</v>
          </cell>
          <cell r="DO4">
            <v>5.023719153608889</v>
          </cell>
          <cell r="DP4">
            <v>5.023719153608889</v>
          </cell>
          <cell r="DQ4">
            <v>5.5395659607055121</v>
          </cell>
          <cell r="DR4">
            <v>5.5291698852188285</v>
          </cell>
          <cell r="DS4">
            <v>5.5881656984202746</v>
          </cell>
          <cell r="DT4">
            <v>5.4350284937801714</v>
          </cell>
          <cell r="DU4">
            <v>5.5761039291429251</v>
          </cell>
          <cell r="DV4">
            <v>5.5171428001481102</v>
          </cell>
          <cell r="DW4">
            <v>5.4267903643850621</v>
          </cell>
          <cell r="DX4">
            <v>5.5240997609022786</v>
          </cell>
          <cell r="DY4">
            <v>5.544740234139498</v>
          </cell>
          <cell r="DZ4">
            <v>5.5604629325556267</v>
          </cell>
          <cell r="EA4">
            <v>5.591598770704266</v>
          </cell>
          <cell r="EB4">
            <v>5.4015161874096798</v>
          </cell>
          <cell r="EC4">
            <v>5.5380961132618323</v>
          </cell>
          <cell r="ED4">
            <v>5.5075917123967946</v>
          </cell>
          <cell r="EE4">
            <v>5.4885980351944736</v>
          </cell>
          <cell r="EF4">
            <v>5.4885980351944736</v>
          </cell>
          <cell r="EG4">
            <v>5.4885980351944736</v>
          </cell>
          <cell r="EH4">
            <v>5.4885980351944736</v>
          </cell>
          <cell r="EI4">
            <v>5.4885980351944736</v>
          </cell>
          <cell r="EJ4">
            <v>5.4885980351944736</v>
          </cell>
          <cell r="EK4">
            <v>0</v>
          </cell>
          <cell r="EL4">
            <v>0</v>
          </cell>
          <cell r="EM4">
            <v>0</v>
          </cell>
          <cell r="EN4">
            <v>0</v>
          </cell>
          <cell r="EO4">
            <v>0</v>
          </cell>
          <cell r="EP4">
            <v>0</v>
          </cell>
          <cell r="EQ4">
            <v>0</v>
          </cell>
          <cell r="ER4">
            <v>0</v>
          </cell>
          <cell r="ES4">
            <v>0</v>
          </cell>
          <cell r="ET4">
            <v>0</v>
          </cell>
        </row>
        <row r="5">
          <cell r="A5">
            <v>42166.745355563224</v>
          </cell>
          <cell r="B5">
            <v>45212.735235957371</v>
          </cell>
          <cell r="C5">
            <v>44087.363495981015</v>
          </cell>
          <cell r="D5">
            <v>6401.2718327776847</v>
          </cell>
          <cell r="E5">
            <v>7462.6311397016025</v>
          </cell>
          <cell r="F5">
            <v>6867.197884258354</v>
          </cell>
          <cell r="G5">
            <v>7845.9107983817694</v>
          </cell>
          <cell r="H5">
            <v>7969.5268785233056</v>
          </cell>
          <cell r="I5">
            <v>8058.2576846134298</v>
          </cell>
          <cell r="J5">
            <v>9227.4708082093275</v>
          </cell>
          <cell r="K5">
            <v>8388.7657375669023</v>
          </cell>
          <cell r="L5">
            <v>8020.5442725828962</v>
          </cell>
          <cell r="M5">
            <v>8823.7686131359224</v>
          </cell>
          <cell r="N5">
            <v>7386.5397861699603</v>
          </cell>
          <cell r="O5">
            <v>9135.7442781034479</v>
          </cell>
          <cell r="P5">
            <v>10160.560511127243</v>
          </cell>
          <cell r="Q5">
            <v>10735.281620039425</v>
          </cell>
          <cell r="R5">
            <v>9885.1108146913666</v>
          </cell>
          <cell r="S5">
            <v>9787.0430825722033</v>
          </cell>
          <cell r="T5">
            <v>9089.8397353958571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7015.7269924381617</v>
          </cell>
          <cell r="AF5">
            <v>7522.5205152101389</v>
          </cell>
          <cell r="AG5">
            <v>7335.2805272503474</v>
          </cell>
          <cell r="AH5">
            <v>6401.2718327776847</v>
          </cell>
          <cell r="AI5">
            <v>7462.6311397016025</v>
          </cell>
          <cell r="AJ5">
            <v>6867.197884258354</v>
          </cell>
          <cell r="AK5">
            <v>7845.9107983817694</v>
          </cell>
          <cell r="AL5">
            <v>7969.5268785233056</v>
          </cell>
          <cell r="AM5">
            <v>8058.2576846134298</v>
          </cell>
          <cell r="AN5">
            <v>9227.4708082093275</v>
          </cell>
          <cell r="AO5">
            <v>8388.7657375669023</v>
          </cell>
          <cell r="AP5">
            <v>8020.5442725828962</v>
          </cell>
          <cell r="AQ5">
            <v>8823.7686131359224</v>
          </cell>
          <cell r="AR5">
            <v>7386.5397861699603</v>
          </cell>
          <cell r="AS5">
            <v>9135.7442781034479</v>
          </cell>
          <cell r="AT5">
            <v>10160.560511127243</v>
          </cell>
          <cell r="AU5">
            <v>10735.281620039425</v>
          </cell>
          <cell r="AV5">
            <v>9885.1108146913666</v>
          </cell>
          <cell r="AW5">
            <v>9787.0430825722033</v>
          </cell>
          <cell r="AX5">
            <v>9089.8397353958571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3.4490283034522524</v>
          </cell>
          <cell r="CN5">
            <v>3.7015379173473821</v>
          </cell>
          <cell r="CO5">
            <v>3.6125519882535779</v>
          </cell>
          <cell r="CP5">
            <v>3.1871630380398375</v>
          </cell>
          <cell r="CQ5">
            <v>3.6873607128521058</v>
          </cell>
          <cell r="CR5">
            <v>3.4012554131086432</v>
          </cell>
          <cell r="CS5">
            <v>3.8701352574037462</v>
          </cell>
          <cell r="CT5">
            <v>3.9576206430107637</v>
          </cell>
          <cell r="CU5">
            <v>3.9631678317220564</v>
          </cell>
          <cell r="CV5">
            <v>4.507526968025747</v>
          </cell>
          <cell r="CW5">
            <v>4.1093890658428078</v>
          </cell>
          <cell r="CX5">
            <v>3.9057525148800063</v>
          </cell>
          <cell r="CY5">
            <v>4.3327128881353296</v>
          </cell>
          <cell r="CZ5">
            <v>3.6709460703557628</v>
          </cell>
          <cell r="DA5">
            <v>4.5133799589890433</v>
          </cell>
          <cell r="DB5">
            <v>5.0196753309887132</v>
          </cell>
          <cell r="DC5">
            <v>5.3036078334766978</v>
          </cell>
          <cell r="DD5">
            <v>4.8835934637912013</v>
          </cell>
          <cell r="DE5">
            <v>4.8351445445464938</v>
          </cell>
          <cell r="DF5">
            <v>4.490701495497067</v>
          </cell>
          <cell r="DG5">
            <v>5.2121800174271149</v>
          </cell>
          <cell r="DH5">
            <v>5.2121800174271149</v>
          </cell>
          <cell r="DI5">
            <v>5.2121800174271149</v>
          </cell>
          <cell r="DJ5">
            <v>5.2121800174271149</v>
          </cell>
          <cell r="DK5">
            <v>5.2121800174271149</v>
          </cell>
          <cell r="DL5">
            <v>5.2121800174271149</v>
          </cell>
          <cell r="DM5">
            <v>5.2121800174271149</v>
          </cell>
          <cell r="DN5">
            <v>5.2121800174271149</v>
          </cell>
          <cell r="DO5">
            <v>5.2121800174271149</v>
          </cell>
          <cell r="DP5">
            <v>5.2121800174271149</v>
          </cell>
          <cell r="DQ5">
            <v>5.5729231978343572</v>
          </cell>
          <cell r="DR5">
            <v>5.5678600914942047</v>
          </cell>
          <cell r="DS5">
            <v>5.5630089322211909</v>
          </cell>
          <cell r="DT5">
            <v>5.5026149711788843</v>
          </cell>
          <cell r="DU5">
            <v>5.5447693780117033</v>
          </cell>
          <cell r="DV5">
            <v>5.5315577613721088</v>
          </cell>
          <cell r="DW5">
            <v>5.5542363750314916</v>
          </cell>
          <cell r="DX5">
            <v>5.5170321222404644</v>
          </cell>
          <cell r="DY5">
            <v>5.5706493520907552</v>
          </cell>
          <cell r="DZ5">
            <v>5.6085614394831333</v>
          </cell>
          <cell r="EA5">
            <v>5.5927826401214151</v>
          </cell>
          <cell r="EB5">
            <v>5.6260845544542857</v>
          </cell>
          <cell r="EC5">
            <v>5.5795777733944387</v>
          </cell>
          <cell r="ED5">
            <v>5.5127737963783252</v>
          </cell>
          <cell r="EE5">
            <v>5.5456080821460425</v>
          </cell>
          <cell r="EF5">
            <v>5.5456080821460425</v>
          </cell>
          <cell r="EG5">
            <v>5.5456080821460425</v>
          </cell>
          <cell r="EH5">
            <v>5.5456080821460425</v>
          </cell>
          <cell r="EI5">
            <v>5.5456080821460425</v>
          </cell>
          <cell r="EJ5">
            <v>5.5456080821460425</v>
          </cell>
          <cell r="EK5">
            <v>0</v>
          </cell>
          <cell r="EL5">
            <v>0</v>
          </cell>
          <cell r="EM5">
            <v>0</v>
          </cell>
          <cell r="EN5">
            <v>0</v>
          </cell>
          <cell r="EO5">
            <v>0</v>
          </cell>
          <cell r="EP5">
            <v>0</v>
          </cell>
          <cell r="EQ5">
            <v>0</v>
          </cell>
          <cell r="ER5">
            <v>0</v>
          </cell>
          <cell r="ES5">
            <v>0</v>
          </cell>
          <cell r="ET5">
            <v>0</v>
          </cell>
        </row>
        <row r="6">
          <cell r="A6">
            <v>37065.267581070169</v>
          </cell>
          <cell r="B6">
            <v>34767.272629959007</v>
          </cell>
          <cell r="C6">
            <v>41183.357556346753</v>
          </cell>
          <cell r="D6">
            <v>7820.1817671928702</v>
          </cell>
          <cell r="E6">
            <v>7100.5261190517049</v>
          </cell>
          <cell r="F6">
            <v>6765.3453123261916</v>
          </cell>
          <cell r="G6">
            <v>6637.9623850903681</v>
          </cell>
          <cell r="H6">
            <v>7354.5924137559123</v>
          </cell>
          <cell r="I6">
            <v>7888.0412333190952</v>
          </cell>
          <cell r="J6">
            <v>7872.0535765490667</v>
          </cell>
          <cell r="K6">
            <v>8065.9038012440506</v>
          </cell>
          <cell r="L6">
            <v>8347.4416428577042</v>
          </cell>
          <cell r="M6">
            <v>10440.454113868071</v>
          </cell>
          <cell r="N6">
            <v>9513.8677130121596</v>
          </cell>
          <cell r="O6">
            <v>8965.866452979617</v>
          </cell>
          <cell r="P6">
            <v>8357.8192437170674</v>
          </cell>
          <cell r="Q6">
            <v>9279.9998361204271</v>
          </cell>
          <cell r="R6">
            <v>11257.391853484251</v>
          </cell>
          <cell r="S6">
            <v>10239.830107207947</v>
          </cell>
          <cell r="T6">
            <v>10114.700906119642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6166.9402287921439</v>
          </cell>
          <cell r="AF6">
            <v>5784.5985263190087</v>
          </cell>
          <cell r="AG6">
            <v>6852.1103730187306</v>
          </cell>
          <cell r="AH6">
            <v>7820.1817671928702</v>
          </cell>
          <cell r="AI6">
            <v>7100.5261190517049</v>
          </cell>
          <cell r="AJ6">
            <v>6765.3453123261916</v>
          </cell>
          <cell r="AK6">
            <v>6637.9623850903681</v>
          </cell>
          <cell r="AL6">
            <v>7354.5924137559123</v>
          </cell>
          <cell r="AM6">
            <v>7888.0412333190952</v>
          </cell>
          <cell r="AN6">
            <v>7872.0535765490667</v>
          </cell>
          <cell r="AO6">
            <v>8065.9038012440506</v>
          </cell>
          <cell r="AP6">
            <v>8347.4416428577042</v>
          </cell>
          <cell r="AQ6">
            <v>10440.454113868071</v>
          </cell>
          <cell r="AR6">
            <v>9513.8677130121596</v>
          </cell>
          <cell r="AS6">
            <v>8965.866452979617</v>
          </cell>
          <cell r="AT6">
            <v>8357.8192437170674</v>
          </cell>
          <cell r="AU6">
            <v>9279.9998361204271</v>
          </cell>
          <cell r="AV6">
            <v>11257.391853484251</v>
          </cell>
          <cell r="AW6">
            <v>10239.830107207947</v>
          </cell>
          <cell r="AX6">
            <v>10114.700906119642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3.0147953197016473</v>
          </cell>
          <cell r="CN6">
            <v>2.7928627257498877</v>
          </cell>
          <cell r="CO6">
            <v>3.404437085247098</v>
          </cell>
          <cell r="CP6">
            <v>3.8584473953742737</v>
          </cell>
          <cell r="CQ6">
            <v>3.5453212224472952</v>
          </cell>
          <cell r="CR6">
            <v>3.3248788541953247</v>
          </cell>
          <cell r="CS6">
            <v>3.2597822432788335</v>
          </cell>
          <cell r="CT6">
            <v>3.606336480743741</v>
          </cell>
          <cell r="CU6">
            <v>3.92226454885231</v>
          </cell>
          <cell r="CV6">
            <v>3.8559078206959807</v>
          </cell>
          <cell r="CW6">
            <v>3.9345627398838197</v>
          </cell>
          <cell r="CX6">
            <v>4.0936620298842499</v>
          </cell>
          <cell r="CY6">
            <v>5.2080927220438058</v>
          </cell>
          <cell r="CZ6">
            <v>4.7075492353697186</v>
          </cell>
          <cell r="DA6">
            <v>4.3897014811745061</v>
          </cell>
          <cell r="DB6">
            <v>4.0920006678597138</v>
          </cell>
          <cell r="DC6">
            <v>4.5435016503484853</v>
          </cell>
          <cell r="DD6">
            <v>5.5116357077769171</v>
          </cell>
          <cell r="DE6">
            <v>5.0134359712270644</v>
          </cell>
          <cell r="DF6">
            <v>4.9521725292344643</v>
          </cell>
          <cell r="DG6">
            <v>5.0296610914368642</v>
          </cell>
          <cell r="DH6">
            <v>5.0296610914368642</v>
          </cell>
          <cell r="DI6">
            <v>5.0296610914368642</v>
          </cell>
          <cell r="DJ6">
            <v>5.0296610914368642</v>
          </cell>
          <cell r="DK6">
            <v>5.0296610914368642</v>
          </cell>
          <cell r="DL6">
            <v>5.0296610914368642</v>
          </cell>
          <cell r="DM6">
            <v>5.0296610914368642</v>
          </cell>
          <cell r="DN6">
            <v>5.0296610914368642</v>
          </cell>
          <cell r="DO6">
            <v>5.0296610914368642</v>
          </cell>
          <cell r="DP6">
            <v>5.0296610914368642</v>
          </cell>
          <cell r="DQ6">
            <v>5.6042698964708153</v>
          </cell>
          <cell r="DR6">
            <v>5.674541392414751</v>
          </cell>
          <cell r="DS6">
            <v>5.5142464558705759</v>
          </cell>
          <cell r="DT6">
            <v>5.5527919214971035</v>
          </cell>
          <cell r="DU6">
            <v>5.4870898843833071</v>
          </cell>
          <cell r="DV6">
            <v>5.5746971391521374</v>
          </cell>
          <cell r="DW6">
            <v>5.5789610955802962</v>
          </cell>
          <cell r="DX6">
            <v>5.5872679558481</v>
          </cell>
          <cell r="DY6">
            <v>5.5098455504309891</v>
          </cell>
          <cell r="DZ6">
            <v>5.5933054096828325</v>
          </cell>
          <cell r="EA6">
            <v>5.6164733007671765</v>
          </cell>
          <cell r="EB6">
            <v>5.5866124179683796</v>
          </cell>
          <cell r="EC6">
            <v>5.4922186297762616</v>
          </cell>
          <cell r="ED6">
            <v>5.5369343349006428</v>
          </cell>
          <cell r="EE6">
            <v>5.5958287333980348</v>
          </cell>
          <cell r="EF6">
            <v>5.5958287333980348</v>
          </cell>
          <cell r="EG6">
            <v>5.5958287333980348</v>
          </cell>
          <cell r="EH6">
            <v>5.5958287333980348</v>
          </cell>
          <cell r="EI6">
            <v>5.5958287333980348</v>
          </cell>
          <cell r="EJ6">
            <v>5.5958287333980348</v>
          </cell>
          <cell r="EK6">
            <v>0</v>
          </cell>
          <cell r="EL6">
            <v>0</v>
          </cell>
          <cell r="EM6">
            <v>0</v>
          </cell>
          <cell r="EN6">
            <v>0</v>
          </cell>
          <cell r="EO6">
            <v>0</v>
          </cell>
          <cell r="EP6">
            <v>0</v>
          </cell>
          <cell r="EQ6">
            <v>0</v>
          </cell>
          <cell r="ER6">
            <v>0</v>
          </cell>
          <cell r="ES6">
            <v>0</v>
          </cell>
          <cell r="ET6">
            <v>0</v>
          </cell>
        </row>
        <row r="7">
          <cell r="A7">
            <v>37998.525342703455</v>
          </cell>
          <cell r="B7">
            <v>34628.542570405931</v>
          </cell>
          <cell r="C7">
            <v>33215.895069689999</v>
          </cell>
          <cell r="D7">
            <v>7884.4249563895037</v>
          </cell>
          <cell r="E7">
            <v>8033.7834619215655</v>
          </cell>
          <cell r="F7">
            <v>6823.954746037618</v>
          </cell>
          <cell r="G7">
            <v>7003.0703648939389</v>
          </cell>
          <cell r="H7">
            <v>7329.6854449322254</v>
          </cell>
          <cell r="I7">
            <v>7369.2474847698259</v>
          </cell>
          <cell r="J7">
            <v>7656.7635174442576</v>
          </cell>
          <cell r="K7">
            <v>7542.964691535718</v>
          </cell>
          <cell r="L7">
            <v>7894.5889704801475</v>
          </cell>
          <cell r="M7">
            <v>8555.9605225071773</v>
          </cell>
          <cell r="N7">
            <v>9125.7903274806558</v>
          </cell>
          <cell r="O7">
            <v>8974.0419294803942</v>
          </cell>
          <cell r="P7">
            <v>9550.1143948219014</v>
          </cell>
          <cell r="Q7">
            <v>8977.6207183399674</v>
          </cell>
          <cell r="R7">
            <v>10324.286902307816</v>
          </cell>
          <cell r="S7">
            <v>10180.733939606334</v>
          </cell>
          <cell r="T7">
            <v>8878.7187476435865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6322.2161841447023</v>
          </cell>
          <cell r="AF7">
            <v>5761.5165403781457</v>
          </cell>
          <cell r="AG7">
            <v>5526.4794485181383</v>
          </cell>
          <cell r="AH7">
            <v>7884.4249563895037</v>
          </cell>
          <cell r="AI7">
            <v>8033.7834619215655</v>
          </cell>
          <cell r="AJ7">
            <v>6823.954746037618</v>
          </cell>
          <cell r="AK7">
            <v>7003.0703648939389</v>
          </cell>
          <cell r="AL7">
            <v>7329.6854449322254</v>
          </cell>
          <cell r="AM7">
            <v>7369.2474847698259</v>
          </cell>
          <cell r="AN7">
            <v>7656.7635174442576</v>
          </cell>
          <cell r="AO7">
            <v>7542.964691535718</v>
          </cell>
          <cell r="AP7">
            <v>7894.5889704801475</v>
          </cell>
          <cell r="AQ7">
            <v>8555.9605225071773</v>
          </cell>
          <cell r="AR7">
            <v>9125.7903274806558</v>
          </cell>
          <cell r="AS7">
            <v>8974.0419294803942</v>
          </cell>
          <cell r="AT7">
            <v>9550.1143948219014</v>
          </cell>
          <cell r="AU7">
            <v>8977.6207183399674</v>
          </cell>
          <cell r="AV7">
            <v>10324.286902307816</v>
          </cell>
          <cell r="AW7">
            <v>10180.733939606334</v>
          </cell>
          <cell r="AX7">
            <v>8878.7187476435865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3.1249009335785458</v>
          </cell>
          <cell r="CN7">
            <v>2.8225039232406393</v>
          </cell>
          <cell r="CO7">
            <v>2.7171951627541362</v>
          </cell>
          <cell r="CP7">
            <v>3.8968406232821464</v>
          </cell>
          <cell r="CQ7">
            <v>4.0225307715403416</v>
          </cell>
          <cell r="CR7">
            <v>3.3978690589256568</v>
          </cell>
          <cell r="CS7">
            <v>3.5001630480808292</v>
          </cell>
          <cell r="CT7">
            <v>3.6058213173958964</v>
          </cell>
          <cell r="CU7">
            <v>3.681457308657158</v>
          </cell>
          <cell r="CV7">
            <v>3.8271314064400239</v>
          </cell>
          <cell r="CW7">
            <v>3.811200211324524</v>
          </cell>
          <cell r="CX7">
            <v>3.8355924323749329</v>
          </cell>
          <cell r="CY7">
            <v>4.1844167912962256</v>
          </cell>
          <cell r="CZ7">
            <v>4.4687375566184544</v>
          </cell>
          <cell r="DA7">
            <v>4.3696193367443623</v>
          </cell>
          <cell r="DB7">
            <v>4.6501191832687025</v>
          </cell>
          <cell r="DC7">
            <v>4.3713619121775729</v>
          </cell>
          <cell r="DD7">
            <v>5.027077435221309</v>
          </cell>
          <cell r="DE7">
            <v>4.9571789651008711</v>
          </cell>
          <cell r="DF7">
            <v>4.3232047978033528</v>
          </cell>
          <cell r="DG7">
            <v>5.7620908691660029</v>
          </cell>
          <cell r="DH7">
            <v>5.7620908691660029</v>
          </cell>
          <cell r="DI7">
            <v>5.7620908691660029</v>
          </cell>
          <cell r="DJ7">
            <v>5.7620908691660029</v>
          </cell>
          <cell r="DK7">
            <v>5.7620908691660029</v>
          </cell>
          <cell r="DL7">
            <v>5.7620908691660029</v>
          </cell>
          <cell r="DM7">
            <v>5.7620908691660029</v>
          </cell>
          <cell r="DN7">
            <v>5.7620908691660029</v>
          </cell>
          <cell r="DO7">
            <v>5.7620908691660029</v>
          </cell>
          <cell r="DP7">
            <v>5.7620908691660029</v>
          </cell>
          <cell r="DQ7">
            <v>5.5429405919431058</v>
          </cell>
          <cell r="DR7">
            <v>5.5925438023237213</v>
          </cell>
          <cell r="DS7">
            <v>5.5723047768252005</v>
          </cell>
          <cell r="DT7">
            <v>5.5432506361748697</v>
          </cell>
          <cell r="DU7">
            <v>5.4717706088974891</v>
          </cell>
          <cell r="DV7">
            <v>5.5022033231061522</v>
          </cell>
          <cell r="DW7">
            <v>5.4816001102904277</v>
          </cell>
          <cell r="DX7">
            <v>5.5691417345711152</v>
          </cell>
          <cell r="DY7">
            <v>5.4841649498089806</v>
          </cell>
          <cell r="DZ7">
            <v>5.4812422325161076</v>
          </cell>
          <cell r="EA7">
            <v>5.4223487466581872</v>
          </cell>
          <cell r="EB7">
            <v>5.6390274147651009</v>
          </cell>
          <cell r="EC7">
            <v>5.6019724855455797</v>
          </cell>
          <cell r="ED7">
            <v>5.5949057119586927</v>
          </cell>
          <cell r="EE7">
            <v>5.6266723369707012</v>
          </cell>
          <cell r="EF7">
            <v>5.6266723369707012</v>
          </cell>
          <cell r="EG7">
            <v>5.6266723369707012</v>
          </cell>
          <cell r="EH7">
            <v>5.6266723369707012</v>
          </cell>
          <cell r="EI7">
            <v>5.6266723369707012</v>
          </cell>
          <cell r="EJ7">
            <v>5.6266723369707012</v>
          </cell>
          <cell r="EK7">
            <v>0</v>
          </cell>
          <cell r="EL7">
            <v>0</v>
          </cell>
          <cell r="EM7">
            <v>0</v>
          </cell>
          <cell r="EN7">
            <v>0</v>
          </cell>
          <cell r="EO7">
            <v>0</v>
          </cell>
          <cell r="EP7">
            <v>0</v>
          </cell>
          <cell r="EQ7">
            <v>0</v>
          </cell>
          <cell r="ER7">
            <v>0</v>
          </cell>
          <cell r="ES7">
            <v>0</v>
          </cell>
          <cell r="ET7">
            <v>0</v>
          </cell>
        </row>
        <row r="8">
          <cell r="A8">
            <v>33831.542991620285</v>
          </cell>
          <cell r="B8">
            <v>37496.523869430923</v>
          </cell>
          <cell r="C8">
            <v>32701.072929593</v>
          </cell>
          <cell r="D8">
            <v>6295.9066717006099</v>
          </cell>
          <cell r="E8">
            <v>6986.7478822051098</v>
          </cell>
          <cell r="F8">
            <v>7245.1960545975653</v>
          </cell>
          <cell r="G8">
            <v>6634.4124370960872</v>
          </cell>
          <cell r="H8">
            <v>7383.0462962618112</v>
          </cell>
          <cell r="I8">
            <v>7668.2223447506012</v>
          </cell>
          <cell r="J8">
            <v>7723.0525856019922</v>
          </cell>
          <cell r="K8">
            <v>7578.4530127926473</v>
          </cell>
          <cell r="L8">
            <v>8503.3155272411823</v>
          </cell>
          <cell r="M8">
            <v>9516.5878154984566</v>
          </cell>
          <cell r="N8">
            <v>7858.1502354597769</v>
          </cell>
          <cell r="O8">
            <v>8813.3045995525081</v>
          </cell>
          <cell r="P8">
            <v>8145.2645688947387</v>
          </cell>
          <cell r="Q8">
            <v>10536.919464925217</v>
          </cell>
          <cell r="R8">
            <v>11442.184715452158</v>
          </cell>
          <cell r="S8">
            <v>10568.124866955979</v>
          </cell>
          <cell r="T8">
            <v>10794.240133864521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5628.9112987191393</v>
          </cell>
          <cell r="AF8">
            <v>6238.6928944863685</v>
          </cell>
          <cell r="AG8">
            <v>5440.8230490467768</v>
          </cell>
          <cell r="AH8">
            <v>6295.9066717006099</v>
          </cell>
          <cell r="AI8">
            <v>6986.7478822051098</v>
          </cell>
          <cell r="AJ8">
            <v>7245.1960545975653</v>
          </cell>
          <cell r="AK8">
            <v>6634.4124370960872</v>
          </cell>
          <cell r="AL8">
            <v>7383.0462962618112</v>
          </cell>
          <cell r="AM8">
            <v>7668.2223447506012</v>
          </cell>
          <cell r="AN8">
            <v>7723.0525856019922</v>
          </cell>
          <cell r="AO8">
            <v>7578.4530127926473</v>
          </cell>
          <cell r="AP8">
            <v>8503.3155272411823</v>
          </cell>
          <cell r="AQ8">
            <v>9516.5878154984566</v>
          </cell>
          <cell r="AR8">
            <v>7858.1502354597769</v>
          </cell>
          <cell r="AS8">
            <v>8813.3045995525081</v>
          </cell>
          <cell r="AT8">
            <v>8145.2645688947387</v>
          </cell>
          <cell r="AU8">
            <v>10536.919464925217</v>
          </cell>
          <cell r="AV8">
            <v>11442.184715452158</v>
          </cell>
          <cell r="AW8">
            <v>10568.124866955979</v>
          </cell>
          <cell r="AX8">
            <v>10794.240133864521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2.7878113387778947</v>
          </cell>
          <cell r="CN8">
            <v>3.0976335091641811</v>
          </cell>
          <cell r="CO8">
            <v>2.7118435957551128</v>
          </cell>
          <cell r="CP8">
            <v>3.0979375965676077</v>
          </cell>
          <cell r="CQ8">
            <v>3.4287392933390954</v>
          </cell>
          <cell r="CR8">
            <v>3.5564143601173472</v>
          </cell>
          <cell r="CS8">
            <v>3.2965104097895881</v>
          </cell>
          <cell r="CT8">
            <v>3.6230596081823401</v>
          </cell>
          <cell r="CU8">
            <v>3.7785905066304046</v>
          </cell>
          <cell r="CV8">
            <v>3.8535394646183811</v>
          </cell>
          <cell r="CW8">
            <v>3.791181368918485</v>
          </cell>
          <cell r="CX8">
            <v>4.2141297972102301</v>
          </cell>
          <cell r="CY8">
            <v>4.6571600488353901</v>
          </cell>
          <cell r="CZ8">
            <v>3.9016381570104102</v>
          </cell>
          <cell r="DA8">
            <v>4.3885220661944899</v>
          </cell>
          <cell r="DB8">
            <v>4.0558763051718065</v>
          </cell>
          <cell r="DC8">
            <v>5.2467837755075939</v>
          </cell>
          <cell r="DD8">
            <v>5.697554140110479</v>
          </cell>
          <cell r="DE8">
            <v>5.2623222825283804</v>
          </cell>
          <cell r="DF8">
            <v>5.3749147643974373</v>
          </cell>
          <cell r="DG8">
            <v>5.3221818279550943</v>
          </cell>
          <cell r="DH8">
            <v>5.3221818279550943</v>
          </cell>
          <cell r="DI8">
            <v>5.3221818279550943</v>
          </cell>
          <cell r="DJ8">
            <v>5.3221818279550943</v>
          </cell>
          <cell r="DK8">
            <v>5.3221818279550943</v>
          </cell>
          <cell r="DL8">
            <v>5.3221818279550943</v>
          </cell>
          <cell r="DM8">
            <v>5.3221818279550943</v>
          </cell>
          <cell r="DN8">
            <v>5.3221818279550943</v>
          </cell>
          <cell r="DO8">
            <v>5.3221818279550943</v>
          </cell>
          <cell r="DP8">
            <v>5.3221818279550943</v>
          </cell>
          <cell r="DQ8">
            <v>5.5318215320021649</v>
          </cell>
          <cell r="DR8">
            <v>5.5178604084040224</v>
          </cell>
          <cell r="DS8">
            <v>5.4967640985156807</v>
          </cell>
          <cell r="DT8">
            <v>5.567916988913364</v>
          </cell>
          <cell r="DU8">
            <v>5.5827443798150984</v>
          </cell>
          <cell r="DV8">
            <v>5.5814228024098762</v>
          </cell>
          <cell r="DW8">
            <v>5.513852580723511</v>
          </cell>
          <cell r="DX8">
            <v>5.5829951165212579</v>
          </cell>
          <cell r="DY8">
            <v>5.5599643054513725</v>
          </cell>
          <cell r="DZ8">
            <v>5.4908087419384666</v>
          </cell>
          <cell r="EA8">
            <v>5.4766266622792177</v>
          </cell>
          <cell r="EB8">
            <v>5.5282480583717337</v>
          </cell>
          <cell r="EC8">
            <v>5.5984426252760535</v>
          </cell>
          <cell r="ED8">
            <v>5.517984462142838</v>
          </cell>
          <cell r="EE8">
            <v>5.5020892306261659</v>
          </cell>
          <cell r="EF8">
            <v>5.5020892306261659</v>
          </cell>
          <cell r="EG8">
            <v>5.5020892306261659</v>
          </cell>
          <cell r="EH8">
            <v>5.5020892306261659</v>
          </cell>
          <cell r="EI8">
            <v>5.5020892306261659</v>
          </cell>
          <cell r="EJ8">
            <v>5.5020892306261659</v>
          </cell>
          <cell r="EK8">
            <v>0</v>
          </cell>
          <cell r="EL8">
            <v>0</v>
          </cell>
          <cell r="EM8">
            <v>0</v>
          </cell>
          <cell r="EN8">
            <v>0</v>
          </cell>
          <cell r="EO8">
            <v>0</v>
          </cell>
          <cell r="EP8">
            <v>0</v>
          </cell>
          <cell r="EQ8">
            <v>0</v>
          </cell>
          <cell r="ER8">
            <v>0</v>
          </cell>
          <cell r="ES8">
            <v>0</v>
          </cell>
          <cell r="ET8">
            <v>0</v>
          </cell>
        </row>
        <row r="9">
          <cell r="A9">
            <v>40854.728493433795</v>
          </cell>
          <cell r="B9">
            <v>32936.350677629489</v>
          </cell>
          <cell r="C9">
            <v>35779.605750910712</v>
          </cell>
          <cell r="D9">
            <v>6404.4111507193429</v>
          </cell>
          <cell r="E9">
            <v>7407.6044723991472</v>
          </cell>
          <cell r="F9">
            <v>6856.465152731691</v>
          </cell>
          <cell r="G9">
            <v>7917.5288901678341</v>
          </cell>
          <cell r="H9">
            <v>7339.4314157350354</v>
          </cell>
          <cell r="I9">
            <v>8015.2948814334595</v>
          </cell>
          <cell r="J9">
            <v>7484.7002727754571</v>
          </cell>
          <cell r="K9">
            <v>7466.217885270953</v>
          </cell>
          <cell r="L9">
            <v>7767.1936694689493</v>
          </cell>
          <cell r="M9">
            <v>8006.9039155195833</v>
          </cell>
          <cell r="N9">
            <v>8767.8085002762309</v>
          </cell>
          <cell r="O9">
            <v>8124.4134681342148</v>
          </cell>
          <cell r="P9">
            <v>9797.910430529726</v>
          </cell>
          <cell r="Q9">
            <v>10218.895655355969</v>
          </cell>
          <cell r="R9">
            <v>9030.9137216233648</v>
          </cell>
          <cell r="S9">
            <v>9182.1949375633303</v>
          </cell>
          <cell r="T9">
            <v>9664.9964229848683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6797.4328832637866</v>
          </cell>
          <cell r="AF9">
            <v>5479.9686941208975</v>
          </cell>
          <cell r="AG9">
            <v>5953.0310847750052</v>
          </cell>
          <cell r="AH9">
            <v>6404.4111507193429</v>
          </cell>
          <cell r="AI9">
            <v>7407.6044723991472</v>
          </cell>
          <cell r="AJ9">
            <v>6856.465152731691</v>
          </cell>
          <cell r="AK9">
            <v>7917.5288901678341</v>
          </cell>
          <cell r="AL9">
            <v>7339.4314157350354</v>
          </cell>
          <cell r="AM9">
            <v>8015.2948814334595</v>
          </cell>
          <cell r="AN9">
            <v>7484.7002727754571</v>
          </cell>
          <cell r="AO9">
            <v>7466.217885270953</v>
          </cell>
          <cell r="AP9">
            <v>7767.1936694689493</v>
          </cell>
          <cell r="AQ9">
            <v>8006.9039155195833</v>
          </cell>
          <cell r="AR9">
            <v>8767.8085002762309</v>
          </cell>
          <cell r="AS9">
            <v>8124.4134681342148</v>
          </cell>
          <cell r="AT9">
            <v>9797.910430529726</v>
          </cell>
          <cell r="AU9">
            <v>10218.895655355969</v>
          </cell>
          <cell r="AV9">
            <v>9030.9137216233648</v>
          </cell>
          <cell r="AW9">
            <v>9182.1949375633303</v>
          </cell>
          <cell r="AX9">
            <v>9664.9964229848683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3.3724380675906338</v>
          </cell>
          <cell r="CN9">
            <v>2.686823517129016</v>
          </cell>
          <cell r="CO9">
            <v>2.9849931440477824</v>
          </cell>
          <cell r="CP9">
            <v>3.1638461853650361</v>
          </cell>
          <cell r="CQ9">
            <v>3.6337984566712791</v>
          </cell>
          <cell r="CR9">
            <v>3.3723580321006512</v>
          </cell>
          <cell r="CS9">
            <v>3.8664792992605732</v>
          </cell>
          <cell r="CT9">
            <v>3.6542395685186571</v>
          </cell>
          <cell r="CU9">
            <v>3.9809453518157958</v>
          </cell>
          <cell r="CV9">
            <v>3.7065270834918458</v>
          </cell>
          <cell r="CW9">
            <v>3.7311069022941492</v>
          </cell>
          <cell r="CX9">
            <v>3.8869435732061604</v>
          </cell>
          <cell r="CY9">
            <v>3.9245956732251543</v>
          </cell>
          <cell r="CZ9">
            <v>4.3957043359607502</v>
          </cell>
          <cell r="DA9">
            <v>4.0792849808476328</v>
          </cell>
          <cell r="DB9">
            <v>4.9195513029605946</v>
          </cell>
          <cell r="DC9">
            <v>5.1309288641258606</v>
          </cell>
          <cell r="DD9">
            <v>4.5344406525397192</v>
          </cell>
          <cell r="DE9">
            <v>4.6103992672124896</v>
          </cell>
          <cell r="DF9">
            <v>4.8528149020070224</v>
          </cell>
          <cell r="DG9">
            <v>5.2086646988335348</v>
          </cell>
          <cell r="DH9">
            <v>5.2086646988335348</v>
          </cell>
          <cell r="DI9">
            <v>5.2086646988335348</v>
          </cell>
          <cell r="DJ9">
            <v>5.2086646988335348</v>
          </cell>
          <cell r="DK9">
            <v>5.2086646988335348</v>
          </cell>
          <cell r="DL9">
            <v>5.2086646988335348</v>
          </cell>
          <cell r="DM9">
            <v>5.2086646988335348</v>
          </cell>
          <cell r="DN9">
            <v>5.2086646988335348</v>
          </cell>
          <cell r="DO9">
            <v>5.2086646988335348</v>
          </cell>
          <cell r="DP9">
            <v>5.2086646988335348</v>
          </cell>
          <cell r="DQ9">
            <v>5.5221484921348543</v>
          </cell>
          <cell r="DR9">
            <v>5.5878671467964054</v>
          </cell>
          <cell r="DS9">
            <v>5.463890005035787</v>
          </cell>
          <cell r="DT9">
            <v>5.5458865228476872</v>
          </cell>
          <cell r="DU9">
            <v>5.5850116663562126</v>
          </cell>
          <cell r="DV9">
            <v>5.5702377553252305</v>
          </cell>
          <cell r="DW9">
            <v>5.6102356418178463</v>
          </cell>
          <cell r="DX9">
            <v>5.5026581861839237</v>
          </cell>
          <cell r="DY9">
            <v>5.5162053389934087</v>
          </cell>
          <cell r="DZ9">
            <v>5.5324101733723117</v>
          </cell>
          <cell r="EA9">
            <v>5.4823922235833917</v>
          </cell>
          <cell r="EB9">
            <v>5.4747341337210198</v>
          </cell>
          <cell r="EC9">
            <v>5.5895498244258306</v>
          </cell>
          <cell r="ED9">
            <v>5.4647426932074303</v>
          </cell>
          <cell r="EE9">
            <v>5.4565118986511774</v>
          </cell>
          <cell r="EF9">
            <v>5.4565118986511774</v>
          </cell>
          <cell r="EG9">
            <v>5.4565118986511774</v>
          </cell>
          <cell r="EH9">
            <v>5.4565118986511774</v>
          </cell>
          <cell r="EI9">
            <v>5.4565118986511774</v>
          </cell>
          <cell r="EJ9">
            <v>5.4565118986511774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</row>
        <row r="10">
          <cell r="A10">
            <v>34665.681158065156</v>
          </cell>
          <cell r="B10">
            <v>33904.31019110835</v>
          </cell>
          <cell r="C10">
            <v>42498.622730741881</v>
          </cell>
          <cell r="D10">
            <v>6223.4593523736949</v>
          </cell>
          <cell r="E10">
            <v>7301.3877949672042</v>
          </cell>
          <cell r="F10">
            <v>8283.2857190407431</v>
          </cell>
          <cell r="G10">
            <v>7686.8572107680066</v>
          </cell>
          <cell r="H10">
            <v>8092.6147601990569</v>
          </cell>
          <cell r="I10">
            <v>7276.5218588584312</v>
          </cell>
          <cell r="J10">
            <v>8828.725426367444</v>
          </cell>
          <cell r="K10">
            <v>8163.916006602135</v>
          </cell>
          <cell r="L10">
            <v>7864.7766402060124</v>
          </cell>
          <cell r="M10">
            <v>8383.2803403606995</v>
          </cell>
          <cell r="N10">
            <v>7886.9628184207922</v>
          </cell>
          <cell r="O10">
            <v>8253.7741088731927</v>
          </cell>
          <cell r="P10">
            <v>8772.0490497288392</v>
          </cell>
          <cell r="Q10">
            <v>8299.4496048165565</v>
          </cell>
          <cell r="R10">
            <v>9976.5259492597925</v>
          </cell>
          <cell r="S10">
            <v>8973.1573782604355</v>
          </cell>
          <cell r="T10">
            <v>10855.224456455127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5767.6956796430995</v>
          </cell>
          <cell r="AF10">
            <v>5641.0183466145281</v>
          </cell>
          <cell r="AG10">
            <v>7070.9449382290213</v>
          </cell>
          <cell r="AH10">
            <v>6223.4593523736949</v>
          </cell>
          <cell r="AI10">
            <v>7301.3877949672042</v>
          </cell>
          <cell r="AJ10">
            <v>8283.2857190407431</v>
          </cell>
          <cell r="AK10">
            <v>7686.8572107680066</v>
          </cell>
          <cell r="AL10">
            <v>8092.6147601990569</v>
          </cell>
          <cell r="AM10">
            <v>7276.5218588584312</v>
          </cell>
          <cell r="AN10">
            <v>8828.725426367444</v>
          </cell>
          <cell r="AO10">
            <v>8163.916006602135</v>
          </cell>
          <cell r="AP10">
            <v>7864.7766402060124</v>
          </cell>
          <cell r="AQ10">
            <v>8383.2803403606995</v>
          </cell>
          <cell r="AR10">
            <v>7886.9628184207922</v>
          </cell>
          <cell r="AS10">
            <v>8253.7741088731927</v>
          </cell>
          <cell r="AT10">
            <v>8772.0490497288392</v>
          </cell>
          <cell r="AU10">
            <v>8299.4496048165565</v>
          </cell>
          <cell r="AV10">
            <v>9976.5259492597925</v>
          </cell>
          <cell r="AW10">
            <v>8973.1573782604355</v>
          </cell>
          <cell r="AX10">
            <v>10855.224456455127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2.8106151659790268</v>
          </cell>
          <cell r="CN10">
            <v>2.7800445747123774</v>
          </cell>
          <cell r="CO10">
            <v>3.4636561087351851</v>
          </cell>
          <cell r="CP10">
            <v>3.0722608769127979</v>
          </cell>
          <cell r="CQ10">
            <v>3.6087227060476983</v>
          </cell>
          <cell r="CR10">
            <v>4.0955588726304404</v>
          </cell>
          <cell r="CS10">
            <v>3.7990505913610906</v>
          </cell>
          <cell r="CT10">
            <v>3.9390152924800308</v>
          </cell>
          <cell r="CU10">
            <v>3.5214142036630882</v>
          </cell>
          <cell r="CV10">
            <v>4.3541652621170668</v>
          </cell>
          <cell r="CW10">
            <v>4.0449749454288506</v>
          </cell>
          <cell r="CX10">
            <v>3.8911287428669836</v>
          </cell>
          <cell r="CY10">
            <v>4.1669721020111163</v>
          </cell>
          <cell r="CZ10">
            <v>3.9402039214308906</v>
          </cell>
          <cell r="DA10">
            <v>4.0784559582277184</v>
          </cell>
          <cell r="DB10">
            <v>4.3345523200436356</v>
          </cell>
          <cell r="DC10">
            <v>4.1010256937351341</v>
          </cell>
          <cell r="DD10">
            <v>4.9297231985583023</v>
          </cell>
          <cell r="DE10">
            <v>4.433926430593516</v>
          </cell>
          <cell r="DF10">
            <v>5.3639164675870648</v>
          </cell>
          <cell r="DG10">
            <v>5.4254447490731401</v>
          </cell>
          <cell r="DH10">
            <v>5.4254447490731401</v>
          </cell>
          <cell r="DI10">
            <v>5.4254447490731401</v>
          </cell>
          <cell r="DJ10">
            <v>5.4254447490731401</v>
          </cell>
          <cell r="DK10">
            <v>5.4254447490731401</v>
          </cell>
          <cell r="DL10">
            <v>5.4254447490731401</v>
          </cell>
          <cell r="DM10">
            <v>5.4254447490731401</v>
          </cell>
          <cell r="DN10">
            <v>5.4254447490731401</v>
          </cell>
          <cell r="DO10">
            <v>5.4254447490731401</v>
          </cell>
          <cell r="DP10">
            <v>5.4254447490731401</v>
          </cell>
          <cell r="DQ10">
            <v>5.6222232637532299</v>
          </cell>
          <cell r="DR10">
            <v>5.5592075486214956</v>
          </cell>
          <cell r="DS10">
            <v>5.5930644606150448</v>
          </cell>
          <cell r="DT10">
            <v>5.5498456189959375</v>
          </cell>
          <cell r="DU10">
            <v>5.5431807338560137</v>
          </cell>
          <cell r="DV10">
            <v>5.5411078640528491</v>
          </cell>
          <cell r="DW10">
            <v>5.5434594151277841</v>
          </cell>
          <cell r="DX10">
            <v>5.6287030239624274</v>
          </cell>
          <cell r="DY10">
            <v>5.6612699252765566</v>
          </cell>
          <cell r="DZ10">
            <v>5.5552068842701932</v>
          </cell>
          <cell r="EA10">
            <v>5.529550484373055</v>
          </cell>
          <cell r="EB10">
            <v>5.5375534156606481</v>
          </cell>
          <cell r="EC10">
            <v>5.5118898761930559</v>
          </cell>
          <cell r="ED10">
            <v>5.4840098993898971</v>
          </cell>
          <cell r="EE10">
            <v>5.5445197844342937</v>
          </cell>
          <cell r="EF10">
            <v>5.5445197844342937</v>
          </cell>
          <cell r="EG10">
            <v>5.5445197844342937</v>
          </cell>
          <cell r="EH10">
            <v>5.5445197844342937</v>
          </cell>
          <cell r="EI10">
            <v>5.5445197844342937</v>
          </cell>
          <cell r="EJ10">
            <v>5.5445197844342937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</row>
        <row r="11">
          <cell r="A11">
            <v>36114.71209452935</v>
          </cell>
          <cell r="B11">
            <v>39098.226882853596</v>
          </cell>
          <cell r="C11">
            <v>42704.047010503535</v>
          </cell>
          <cell r="D11">
            <v>6424.6080354391488</v>
          </cell>
          <cell r="E11">
            <v>6700.2823748872997</v>
          </cell>
          <cell r="F11">
            <v>8140.8801379073675</v>
          </cell>
          <cell r="G11">
            <v>7643.8262577025698</v>
          </cell>
          <cell r="H11">
            <v>7441.8381022362701</v>
          </cell>
          <cell r="I11">
            <v>8495.0367454636817</v>
          </cell>
          <cell r="J11">
            <v>7459.9755045931115</v>
          </cell>
          <cell r="K11">
            <v>7880.4956539414943</v>
          </cell>
          <cell r="L11">
            <v>8017.3437854530839</v>
          </cell>
          <cell r="M11">
            <v>8432.2157517211745</v>
          </cell>
          <cell r="N11">
            <v>8537.278092698818</v>
          </cell>
          <cell r="O11">
            <v>8219.1270067096539</v>
          </cell>
          <cell r="P11">
            <v>9342.6265384720209</v>
          </cell>
          <cell r="Q11">
            <v>9274.883505084179</v>
          </cell>
          <cell r="R11">
            <v>8870.5415489842726</v>
          </cell>
          <cell r="S11">
            <v>10037.253077087315</v>
          </cell>
          <cell r="T11">
            <v>10470.599401672052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6008.786268165094</v>
          </cell>
          <cell r="AF11">
            <v>6505.1851497074967</v>
          </cell>
          <cell r="AG11">
            <v>7105.1235463305802</v>
          </cell>
          <cell r="AH11">
            <v>6424.6080354391488</v>
          </cell>
          <cell r="AI11">
            <v>6700.2823748872997</v>
          </cell>
          <cell r="AJ11">
            <v>8140.8801379073675</v>
          </cell>
          <cell r="AK11">
            <v>7643.8262577025698</v>
          </cell>
          <cell r="AL11">
            <v>7441.8381022362701</v>
          </cell>
          <cell r="AM11">
            <v>8495.0367454636817</v>
          </cell>
          <cell r="AN11">
            <v>7459.9755045931115</v>
          </cell>
          <cell r="AO11">
            <v>7880.4956539414943</v>
          </cell>
          <cell r="AP11">
            <v>8017.3437854530839</v>
          </cell>
          <cell r="AQ11">
            <v>8432.2157517211745</v>
          </cell>
          <cell r="AR11">
            <v>8537.278092698818</v>
          </cell>
          <cell r="AS11">
            <v>8219.1270067096539</v>
          </cell>
          <cell r="AT11">
            <v>9342.6265384720209</v>
          </cell>
          <cell r="AU11">
            <v>9274.883505084179</v>
          </cell>
          <cell r="AV11">
            <v>8870.5415489842726</v>
          </cell>
          <cell r="AW11">
            <v>10037.253077087315</v>
          </cell>
          <cell r="AX11">
            <v>10470.599401672052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2.9301087762274314</v>
          </cell>
          <cell r="CN11">
            <v>3.1561218477393087</v>
          </cell>
          <cell r="CO11">
            <v>3.4596439603015665</v>
          </cell>
          <cell r="CP11">
            <v>3.2011402484196085</v>
          </cell>
          <cell r="CQ11">
            <v>3.2443418789434575</v>
          </cell>
          <cell r="CR11">
            <v>4.0384802476592805</v>
          </cell>
          <cell r="CS11">
            <v>3.7444475514285283</v>
          </cell>
          <cell r="CT11">
            <v>3.6740330239089478</v>
          </cell>
          <cell r="CU11">
            <v>4.2236123531473959</v>
          </cell>
          <cell r="CV11">
            <v>3.6985913944472721</v>
          </cell>
          <cell r="CW11">
            <v>3.8993244632018604</v>
          </cell>
          <cell r="CX11">
            <v>3.8623011465360864</v>
          </cell>
          <cell r="CY11">
            <v>4.2291924915003154</v>
          </cell>
          <cell r="CZ11">
            <v>4.2553794450036211</v>
          </cell>
          <cell r="DA11">
            <v>4.0883127393047625</v>
          </cell>
          <cell r="DB11">
            <v>4.6471576682804754</v>
          </cell>
          <cell r="DC11">
            <v>4.6134613029399025</v>
          </cell>
          <cell r="DD11">
            <v>4.4123357614062124</v>
          </cell>
          <cell r="DE11">
            <v>4.9926749628254772</v>
          </cell>
          <cell r="DF11">
            <v>5.2082276970616554</v>
          </cell>
          <cell r="DG11">
            <v>4.640507875933598</v>
          </cell>
          <cell r="DH11">
            <v>4.640507875933598</v>
          </cell>
          <cell r="DI11">
            <v>4.640507875933598</v>
          </cell>
          <cell r="DJ11">
            <v>4.640507875933598</v>
          </cell>
          <cell r="DK11">
            <v>4.640507875933598</v>
          </cell>
          <cell r="DL11">
            <v>4.640507875933598</v>
          </cell>
          <cell r="DM11">
            <v>4.640507875933598</v>
          </cell>
          <cell r="DN11">
            <v>4.640507875933598</v>
          </cell>
          <cell r="DO11">
            <v>4.640507875933598</v>
          </cell>
          <cell r="DP11">
            <v>4.640507875933598</v>
          </cell>
          <cell r="DQ11">
            <v>5.618367572399424</v>
          </cell>
          <cell r="DR11">
            <v>5.6469382132561687</v>
          </cell>
          <cell r="DS11">
            <v>5.6266171117961559</v>
          </cell>
          <cell r="DT11">
            <v>5.4985612889682338</v>
          </cell>
          <cell r="DU11">
            <v>5.6581392153924064</v>
          </cell>
          <cell r="DV11">
            <v>5.5228154731408114</v>
          </cell>
          <cell r="DW11">
            <v>5.5928116122606228</v>
          </cell>
          <cell r="DX11">
            <v>5.5493778656026107</v>
          </cell>
          <cell r="DY11">
            <v>5.510466238195213</v>
          </cell>
          <cell r="DZ11">
            <v>5.5259656647565718</v>
          </cell>
          <cell r="EA11">
            <v>5.536958838805103</v>
          </cell>
          <cell r="EB11">
            <v>5.6871084377501591</v>
          </cell>
          <cell r="EC11">
            <v>5.4624992856317558</v>
          </cell>
          <cell r="ED11">
            <v>5.4965258200788929</v>
          </cell>
          <cell r="EE11">
            <v>5.5079338638353521</v>
          </cell>
          <cell r="EF11">
            <v>5.5079338638353521</v>
          </cell>
          <cell r="EG11">
            <v>5.5079338638353521</v>
          </cell>
          <cell r="EH11">
            <v>5.5079338638353521</v>
          </cell>
          <cell r="EI11">
            <v>5.5079338638353521</v>
          </cell>
          <cell r="EJ11">
            <v>5.5079338638353521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</row>
        <row r="12">
          <cell r="A12">
            <v>30202.761542608547</v>
          </cell>
          <cell r="B12">
            <v>41504.182185388432</v>
          </cell>
          <cell r="C12">
            <v>36035.681660525508</v>
          </cell>
          <cell r="D12">
            <v>7613.038637876044</v>
          </cell>
          <cell r="E12">
            <v>6641.780982924256</v>
          </cell>
          <cell r="F12">
            <v>6380.2049581915544</v>
          </cell>
          <cell r="G12">
            <v>6834.3902603535471</v>
          </cell>
          <cell r="H12">
            <v>7673.1297204180701</v>
          </cell>
          <cell r="I12">
            <v>7623.2395417560256</v>
          </cell>
          <cell r="J12">
            <v>7071.2572427414343</v>
          </cell>
          <cell r="K12">
            <v>7606.4041857673392</v>
          </cell>
          <cell r="L12">
            <v>8854.3012720108891</v>
          </cell>
          <cell r="M12">
            <v>8501.5337213093389</v>
          </cell>
          <cell r="N12">
            <v>8525.5382374724322</v>
          </cell>
          <cell r="O12">
            <v>7266.1430664390728</v>
          </cell>
          <cell r="P12">
            <v>9342.8666917425762</v>
          </cell>
          <cell r="Q12">
            <v>9479.6828160263431</v>
          </cell>
          <cell r="R12">
            <v>10817.722286508522</v>
          </cell>
          <cell r="S12">
            <v>9768.4491430578346</v>
          </cell>
          <cell r="T12">
            <v>10825.005327805093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5025.1525844333628</v>
          </cell>
          <cell r="AF12">
            <v>6905.4893566426017</v>
          </cell>
          <cell r="AG12">
            <v>5995.6371397609555</v>
          </cell>
          <cell r="AH12">
            <v>7613.038637876044</v>
          </cell>
          <cell r="AI12">
            <v>6641.780982924256</v>
          </cell>
          <cell r="AJ12">
            <v>6380.2049581915544</v>
          </cell>
          <cell r="AK12">
            <v>6834.3902603535471</v>
          </cell>
          <cell r="AL12">
            <v>7673.1297204180701</v>
          </cell>
          <cell r="AM12">
            <v>7623.2395417560256</v>
          </cell>
          <cell r="AN12">
            <v>7071.2572427414343</v>
          </cell>
          <cell r="AO12">
            <v>7606.4041857673392</v>
          </cell>
          <cell r="AP12">
            <v>8854.3012720108891</v>
          </cell>
          <cell r="AQ12">
            <v>8501.5337213093389</v>
          </cell>
          <cell r="AR12">
            <v>8525.5382374724322</v>
          </cell>
          <cell r="AS12">
            <v>7266.1430664390728</v>
          </cell>
          <cell r="AT12">
            <v>9342.8666917425762</v>
          </cell>
          <cell r="AU12">
            <v>9479.6828160263431</v>
          </cell>
          <cell r="AV12">
            <v>10817.722286508522</v>
          </cell>
          <cell r="AW12">
            <v>9768.4491430578346</v>
          </cell>
          <cell r="AX12">
            <v>10825.005327805093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2.4835641730317635</v>
          </cell>
          <cell r="CN12">
            <v>3.4013888047152547</v>
          </cell>
          <cell r="CO12">
            <v>2.9497222309966538</v>
          </cell>
          <cell r="CP12">
            <v>3.7614808765038679</v>
          </cell>
          <cell r="CQ12">
            <v>3.2929252600758647</v>
          </cell>
          <cell r="CR12">
            <v>3.0889075503623462</v>
          </cell>
          <cell r="CS12">
            <v>3.38326583733771</v>
          </cell>
          <cell r="CT12">
            <v>3.7783465478860152</v>
          </cell>
          <cell r="CU12">
            <v>3.7681066467418685</v>
          </cell>
          <cell r="CV12">
            <v>3.4757292221869367</v>
          </cell>
          <cell r="CW12">
            <v>3.8382069147680666</v>
          </cell>
          <cell r="CX12">
            <v>4.4095100008270789</v>
          </cell>
          <cell r="CY12">
            <v>4.2740735282007281</v>
          </cell>
          <cell r="CZ12">
            <v>4.2063752030093946</v>
          </cell>
          <cell r="DA12">
            <v>3.5616589678889885</v>
          </cell>
          <cell r="DB12">
            <v>4.5796104803017501</v>
          </cell>
          <cell r="DC12">
            <v>4.6466738964155612</v>
          </cell>
          <cell r="DD12">
            <v>5.3025432119323268</v>
          </cell>
          <cell r="DE12">
            <v>4.7882190282540007</v>
          </cell>
          <cell r="DF12">
            <v>5.3061131539373561</v>
          </cell>
          <cell r="DG12">
            <v>5.1389498532793976</v>
          </cell>
          <cell r="DH12">
            <v>5.1389498532793976</v>
          </cell>
          <cell r="DI12">
            <v>5.1389498532793976</v>
          </cell>
          <cell r="DJ12">
            <v>5.1389498532793976</v>
          </cell>
          <cell r="DK12">
            <v>5.1389498532793976</v>
          </cell>
          <cell r="DL12">
            <v>5.1389498532793976</v>
          </cell>
          <cell r="DM12">
            <v>5.1389498532793976</v>
          </cell>
          <cell r="DN12">
            <v>5.1389498532793976</v>
          </cell>
          <cell r="DO12">
            <v>5.1389498532793976</v>
          </cell>
          <cell r="DP12">
            <v>5.1389498532793976</v>
          </cell>
          <cell r="DQ12">
            <v>5.543461077717283</v>
          </cell>
          <cell r="DR12">
            <v>5.5621835692765806</v>
          </cell>
          <cell r="DS12">
            <v>5.5687965971909819</v>
          </cell>
          <cell r="DT12">
            <v>5.545060785516009</v>
          </cell>
          <cell r="DU12">
            <v>5.5259864072258091</v>
          </cell>
          <cell r="DV12">
            <v>5.6589630149455097</v>
          </cell>
          <cell r="DW12">
            <v>5.5344030820868442</v>
          </cell>
          <cell r="DX12">
            <v>5.563881698037151</v>
          </cell>
          <cell r="DY12">
            <v>5.5427273545168587</v>
          </cell>
          <cell r="DZ12">
            <v>5.5738828533283629</v>
          </cell>
          <cell r="EA12">
            <v>5.4294789169565973</v>
          </cell>
          <cell r="EB12">
            <v>5.5013730878929481</v>
          </cell>
          <cell r="EC12">
            <v>5.4495724173636164</v>
          </cell>
          <cell r="ED12">
            <v>5.5529138223482484</v>
          </cell>
          <cell r="EE12">
            <v>5.5893170731375168</v>
          </cell>
          <cell r="EF12">
            <v>5.5893170731375168</v>
          </cell>
          <cell r="EG12">
            <v>5.5893170731375168</v>
          </cell>
          <cell r="EH12">
            <v>5.5893170731375168</v>
          </cell>
          <cell r="EI12">
            <v>5.5893170731375168</v>
          </cell>
          <cell r="EJ12">
            <v>5.5893170731375168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</row>
        <row r="13">
          <cell r="A13">
            <v>34732.52764647446</v>
          </cell>
          <cell r="B13">
            <v>34196.943234776751</v>
          </cell>
          <cell r="C13">
            <v>42792.250071712842</v>
          </cell>
          <cell r="D13">
            <v>6444.9314395314486</v>
          </cell>
          <cell r="E13">
            <v>7538.0246571564248</v>
          </cell>
          <cell r="F13">
            <v>6720.2034835464774</v>
          </cell>
          <cell r="G13">
            <v>7553.616543842857</v>
          </cell>
          <cell r="H13">
            <v>6808.3892942256889</v>
          </cell>
          <cell r="I13">
            <v>7488.9989648802812</v>
          </cell>
          <cell r="J13">
            <v>7545.6818992397266</v>
          </cell>
          <cell r="K13">
            <v>8019.973734000363</v>
          </cell>
          <cell r="L13">
            <v>7849.0077816071389</v>
          </cell>
          <cell r="M13">
            <v>8107.0953412893305</v>
          </cell>
          <cell r="N13">
            <v>9276.7509100634579</v>
          </cell>
          <cell r="O13">
            <v>8835.4867014364172</v>
          </cell>
          <cell r="P13">
            <v>10026.156480737096</v>
          </cell>
          <cell r="Q13">
            <v>8642.2484010962507</v>
          </cell>
          <cell r="R13">
            <v>9447.0459167884874</v>
          </cell>
          <cell r="S13">
            <v>9994.5075495572946</v>
          </cell>
          <cell r="T13">
            <v>10486.350862211279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5778.8176362733375</v>
          </cell>
          <cell r="AF13">
            <v>5689.7067982849594</v>
          </cell>
          <cell r="AG13">
            <v>7119.7988216482227</v>
          </cell>
          <cell r="AH13">
            <v>6444.9314395314486</v>
          </cell>
          <cell r="AI13">
            <v>7538.0246571564248</v>
          </cell>
          <cell r="AJ13">
            <v>6720.2034835464774</v>
          </cell>
          <cell r="AK13">
            <v>7553.616543842857</v>
          </cell>
          <cell r="AL13">
            <v>6808.3892942256889</v>
          </cell>
          <cell r="AM13">
            <v>7488.9989648802812</v>
          </cell>
          <cell r="AN13">
            <v>7545.6818992397266</v>
          </cell>
          <cell r="AO13">
            <v>8019.973734000363</v>
          </cell>
          <cell r="AP13">
            <v>7849.0077816071389</v>
          </cell>
          <cell r="AQ13">
            <v>8107.0953412893305</v>
          </cell>
          <cell r="AR13">
            <v>9276.7509100634579</v>
          </cell>
          <cell r="AS13">
            <v>8835.4867014364172</v>
          </cell>
          <cell r="AT13">
            <v>10026.156480737096</v>
          </cell>
          <cell r="AU13">
            <v>8642.2484010962507</v>
          </cell>
          <cell r="AV13">
            <v>9447.0459167884874</v>
          </cell>
          <cell r="AW13">
            <v>9994.5075495572946</v>
          </cell>
          <cell r="AX13">
            <v>10486.350862211279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2.8310293955385473</v>
          </cell>
          <cell r="CN13">
            <v>2.8075129387945879</v>
          </cell>
          <cell r="CO13">
            <v>3.5281920724623519</v>
          </cell>
          <cell r="CP13">
            <v>3.2060923178839307</v>
          </cell>
          <cell r="CQ13">
            <v>3.6956182084421001</v>
          </cell>
          <cell r="CR13">
            <v>3.3413489971058041</v>
          </cell>
          <cell r="CS13">
            <v>3.72245568117502</v>
          </cell>
          <cell r="CT13">
            <v>3.2924024643982297</v>
          </cell>
          <cell r="CU13">
            <v>3.6434541812986438</v>
          </cell>
          <cell r="CV13">
            <v>3.7283004618528817</v>
          </cell>
          <cell r="CW13">
            <v>3.9625988944099522</v>
          </cell>
          <cell r="CX13">
            <v>3.9035441979167502</v>
          </cell>
          <cell r="CY13">
            <v>4.0488222474871476</v>
          </cell>
          <cell r="CZ13">
            <v>4.5670465444796067</v>
          </cell>
          <cell r="DA13">
            <v>4.4056049366310326</v>
          </cell>
          <cell r="DB13">
            <v>4.9993040541603087</v>
          </cell>
          <cell r="DC13">
            <v>4.3092512621032419</v>
          </cell>
          <cell r="DD13">
            <v>4.710544368859396</v>
          </cell>
          <cell r="DE13">
            <v>4.9835230686689078</v>
          </cell>
          <cell r="DF13">
            <v>5.2287690182695199</v>
          </cell>
          <cell r="DG13">
            <v>4.8384367252032154</v>
          </cell>
          <cell r="DH13">
            <v>4.8384367252032154</v>
          </cell>
          <cell r="DI13">
            <v>4.8384367252032154</v>
          </cell>
          <cell r="DJ13">
            <v>4.8384367252032154</v>
          </cell>
          <cell r="DK13">
            <v>4.8384367252032154</v>
          </cell>
          <cell r="DL13">
            <v>4.8384367252032154</v>
          </cell>
          <cell r="DM13">
            <v>4.8384367252032154</v>
          </cell>
          <cell r="DN13">
            <v>4.8384367252032154</v>
          </cell>
          <cell r="DO13">
            <v>4.8384367252032154</v>
          </cell>
          <cell r="DP13">
            <v>4.8384367252032154</v>
          </cell>
          <cell r="DQ13">
            <v>5.5924453171100259</v>
          </cell>
          <cell r="DR13">
            <v>5.5523298176546545</v>
          </cell>
          <cell r="DS13">
            <v>5.528695076934512</v>
          </cell>
          <cell r="DT13">
            <v>5.5074354257301357</v>
          </cell>
          <cell r="DU13">
            <v>5.5882727012214106</v>
          </cell>
          <cell r="DV13">
            <v>5.5102045339249601</v>
          </cell>
          <cell r="DW13">
            <v>5.5594590288345183</v>
          </cell>
          <cell r="DX13">
            <v>5.6655046142581229</v>
          </cell>
          <cell r="DY13">
            <v>5.631415783557471</v>
          </cell>
          <cell r="DZ13">
            <v>5.5449128377205428</v>
          </cell>
          <cell r="EA13">
            <v>5.544979788158698</v>
          </cell>
          <cell r="EB13">
            <v>5.5088734284061829</v>
          </cell>
          <cell r="EC13">
            <v>5.4858471810923728</v>
          </cell>
          <cell r="ED13">
            <v>5.5650310699599155</v>
          </cell>
          <cell r="EE13">
            <v>5.4945491547316712</v>
          </cell>
          <cell r="EF13">
            <v>5.4945491547316712</v>
          </cell>
          <cell r="EG13">
            <v>5.4945491547316712</v>
          </cell>
          <cell r="EH13">
            <v>5.4945491547316712</v>
          </cell>
          <cell r="EI13">
            <v>5.4945491547316712</v>
          </cell>
          <cell r="EJ13">
            <v>5.4945491547316712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</row>
        <row r="14">
          <cell r="A14">
            <v>33456.803200915732</v>
          </cell>
          <cell r="B14">
            <v>36264.333799496359</v>
          </cell>
          <cell r="C14">
            <v>33719.163171390188</v>
          </cell>
          <cell r="D14">
            <v>6954.2962250677547</v>
          </cell>
          <cell r="E14">
            <v>6705.1563551887484</v>
          </cell>
          <cell r="F14">
            <v>6367.6951426238475</v>
          </cell>
          <cell r="G14">
            <v>6626.9931919231021</v>
          </cell>
          <cell r="H14">
            <v>7840.1668835389828</v>
          </cell>
          <cell r="I14">
            <v>7113.2812698777525</v>
          </cell>
          <cell r="J14">
            <v>8562.6165269857265</v>
          </cell>
          <cell r="K14">
            <v>6348.0006151897151</v>
          </cell>
          <cell r="L14">
            <v>9429.2343463909074</v>
          </cell>
          <cell r="M14">
            <v>9080.3930142167337</v>
          </cell>
          <cell r="N14">
            <v>10151.493813848601</v>
          </cell>
          <cell r="O14">
            <v>9958.8482451671189</v>
          </cell>
          <cell r="P14">
            <v>10163.202563847633</v>
          </cell>
          <cell r="Q14">
            <v>10034.10452694947</v>
          </cell>
          <cell r="R14">
            <v>9052.2898834929056</v>
          </cell>
          <cell r="S14">
            <v>10698.824741248982</v>
          </cell>
          <cell r="T14">
            <v>8674.3988012227037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5566.5618799385948</v>
          </cell>
          <cell r="AF14">
            <v>6033.6804122433296</v>
          </cell>
          <cell r="AG14">
            <v>5610.2134805321921</v>
          </cell>
          <cell r="AH14">
            <v>6954.2962250677547</v>
          </cell>
          <cell r="AI14">
            <v>6705.1563551887484</v>
          </cell>
          <cell r="AJ14">
            <v>6367.6951426238475</v>
          </cell>
          <cell r="AK14">
            <v>6626.9931919231021</v>
          </cell>
          <cell r="AL14">
            <v>7840.1668835389828</v>
          </cell>
          <cell r="AM14">
            <v>7113.2812698777525</v>
          </cell>
          <cell r="AN14">
            <v>8562.6165269857265</v>
          </cell>
          <cell r="AO14">
            <v>6348.0006151897151</v>
          </cell>
          <cell r="AP14">
            <v>9429.2343463909074</v>
          </cell>
          <cell r="AQ14">
            <v>9080.3930142167337</v>
          </cell>
          <cell r="AR14">
            <v>10151.493813848601</v>
          </cell>
          <cell r="AS14">
            <v>9958.8482451671189</v>
          </cell>
          <cell r="AT14">
            <v>10163.202563847633</v>
          </cell>
          <cell r="AU14">
            <v>10034.10452694947</v>
          </cell>
          <cell r="AV14">
            <v>9052.2898834929056</v>
          </cell>
          <cell r="AW14">
            <v>10698.824741248982</v>
          </cell>
          <cell r="AX14">
            <v>8674.3988012227037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2.736859518701003</v>
          </cell>
          <cell r="CN14">
            <v>2.9970747759749092</v>
          </cell>
          <cell r="CO14">
            <v>2.8155752292976914</v>
          </cell>
          <cell r="CP14">
            <v>3.4576170515169058</v>
          </cell>
          <cell r="CQ14">
            <v>3.3006024188457119</v>
          </cell>
          <cell r="CR14">
            <v>3.1443608004147179</v>
          </cell>
          <cell r="CS14">
            <v>3.2730987601855706</v>
          </cell>
          <cell r="CT14">
            <v>3.8486184363052569</v>
          </cell>
          <cell r="CU14">
            <v>3.4749800707256697</v>
          </cell>
          <cell r="CV14">
            <v>4.310010434141514</v>
          </cell>
          <cell r="CW14">
            <v>3.103120594693896</v>
          </cell>
          <cell r="CX14">
            <v>4.6515548624183509</v>
          </cell>
          <cell r="CY14">
            <v>4.5720028745125925</v>
          </cell>
          <cell r="CZ14">
            <v>4.9068197857544877</v>
          </cell>
          <cell r="DA14">
            <v>4.9086571031139776</v>
          </cell>
          <cell r="DB14">
            <v>5.009382132078037</v>
          </cell>
          <cell r="DC14">
            <v>4.9457504770695602</v>
          </cell>
          <cell r="DD14">
            <v>4.461819875367385</v>
          </cell>
          <cell r="DE14">
            <v>5.273387119498385</v>
          </cell>
          <cell r="DF14">
            <v>4.2755596071592388</v>
          </cell>
          <cell r="DG14">
            <v>4.5361710320065391</v>
          </cell>
          <cell r="DH14">
            <v>4.5361710320065391</v>
          </cell>
          <cell r="DI14">
            <v>4.5361710320065391</v>
          </cell>
          <cell r="DJ14">
            <v>4.5361710320065391</v>
          </cell>
          <cell r="DK14">
            <v>4.5361710320065391</v>
          </cell>
          <cell r="DL14">
            <v>4.5361710320065391</v>
          </cell>
          <cell r="DM14">
            <v>4.5361710320065391</v>
          </cell>
          <cell r="DN14">
            <v>4.5361710320065391</v>
          </cell>
          <cell r="DO14">
            <v>4.5361710320065391</v>
          </cell>
          <cell r="DP14">
            <v>4.5361710320065391</v>
          </cell>
          <cell r="DQ14">
            <v>5.5723921382796116</v>
          </cell>
          <cell r="DR14">
            <v>5.5155885328362828</v>
          </cell>
          <cell r="DS14">
            <v>5.4590791011124846</v>
          </cell>
          <cell r="DT14">
            <v>5.5104038666427444</v>
          </cell>
          <cell r="DU14">
            <v>5.5657389327440496</v>
          </cell>
          <cell r="DV14">
            <v>5.5482628184643126</v>
          </cell>
          <cell r="DW14">
            <v>5.547081546132997</v>
          </cell>
          <cell r="DX14">
            <v>5.5812000138394904</v>
          </cell>
          <cell r="DY14">
            <v>5.6082168641651515</v>
          </cell>
          <cell r="DZ14">
            <v>5.4429620809670816</v>
          </cell>
          <cell r="EA14">
            <v>5.6046105772066124</v>
          </cell>
          <cell r="EB14">
            <v>5.553738378096754</v>
          </cell>
          <cell r="EC14">
            <v>5.4413327731553522</v>
          </cell>
          <cell r="ED14">
            <v>5.6680931913391603</v>
          </cell>
          <cell r="EE14">
            <v>5.5584480983352869</v>
          </cell>
          <cell r="EF14">
            <v>5.5584480983352869</v>
          </cell>
          <cell r="EG14">
            <v>5.5584480983352869</v>
          </cell>
          <cell r="EH14">
            <v>5.5584480983352869</v>
          </cell>
          <cell r="EI14">
            <v>5.5584480983352869</v>
          </cell>
          <cell r="EJ14">
            <v>5.5584480983352869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</row>
        <row r="15">
          <cell r="A15">
            <v>34971.250012711731</v>
          </cell>
          <cell r="B15">
            <v>35413.049863891174</v>
          </cell>
          <cell r="C15">
            <v>39506.82527028575</v>
          </cell>
          <cell r="D15">
            <v>6339.9756732621445</v>
          </cell>
          <cell r="E15">
            <v>6303.3895612772458</v>
          </cell>
          <cell r="F15">
            <v>7569.0694877018122</v>
          </cell>
          <cell r="G15">
            <v>7377.3835309140559</v>
          </cell>
          <cell r="H15">
            <v>7655.3466968477587</v>
          </cell>
          <cell r="I15">
            <v>8264.0169931148448</v>
          </cell>
          <cell r="J15">
            <v>6915.1534971149913</v>
          </cell>
          <cell r="K15">
            <v>7589.7458593946103</v>
          </cell>
          <cell r="L15">
            <v>8435.3294181419224</v>
          </cell>
          <cell r="M15">
            <v>9122.3935177914482</v>
          </cell>
          <cell r="N15">
            <v>7336.4101460202646</v>
          </cell>
          <cell r="O15">
            <v>8117.9307204350471</v>
          </cell>
          <cell r="P15">
            <v>8741.0192539407217</v>
          </cell>
          <cell r="Q15">
            <v>10067.479160226623</v>
          </cell>
          <cell r="R15">
            <v>9240.9274529523173</v>
          </cell>
          <cell r="S15">
            <v>10053.187350819446</v>
          </cell>
          <cell r="T15">
            <v>9482.4534743858494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5818.5363988761183</v>
          </cell>
          <cell r="AF15">
            <v>5892.0433085282257</v>
          </cell>
          <cell r="AG15">
            <v>6573.1679810026853</v>
          </cell>
          <cell r="AH15">
            <v>6339.9756732621445</v>
          </cell>
          <cell r="AI15">
            <v>6303.3895612772458</v>
          </cell>
          <cell r="AJ15">
            <v>7569.0694877018122</v>
          </cell>
          <cell r="AK15">
            <v>7377.3835309140559</v>
          </cell>
          <cell r="AL15">
            <v>7655.3466968477587</v>
          </cell>
          <cell r="AM15">
            <v>8264.0169931148448</v>
          </cell>
          <cell r="AN15">
            <v>6915.1534971149913</v>
          </cell>
          <cell r="AO15">
            <v>7589.7458593946103</v>
          </cell>
          <cell r="AP15">
            <v>8435.3294181419224</v>
          </cell>
          <cell r="AQ15">
            <v>9122.3935177914482</v>
          </cell>
          <cell r="AR15">
            <v>7336.4101460202646</v>
          </cell>
          <cell r="AS15">
            <v>8117.9307204350471</v>
          </cell>
          <cell r="AT15">
            <v>8741.0192539407217</v>
          </cell>
          <cell r="AU15">
            <v>10067.479160226623</v>
          </cell>
          <cell r="AV15">
            <v>9240.9274529523173</v>
          </cell>
          <cell r="AW15">
            <v>10053.187350819446</v>
          </cell>
          <cell r="AX15">
            <v>9482.4534743858494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2.8556567633189798</v>
          </cell>
          <cell r="CN15">
            <v>2.9332962611179276</v>
          </cell>
          <cell r="CO15">
            <v>3.2354608245478187</v>
          </cell>
          <cell r="CP15">
            <v>3.1568903847636194</v>
          </cell>
          <cell r="CQ15">
            <v>3.1267093376870267</v>
          </cell>
          <cell r="CR15">
            <v>3.7303458633277438</v>
          </cell>
          <cell r="CS15">
            <v>3.6522932578136431</v>
          </cell>
          <cell r="CT15">
            <v>3.7468766081986034</v>
          </cell>
          <cell r="CU15">
            <v>4.0799647992674135</v>
          </cell>
          <cell r="CV15">
            <v>3.3746482160967908</v>
          </cell>
          <cell r="CW15">
            <v>3.7700763862150368</v>
          </cell>
          <cell r="CX15">
            <v>4.1498139493365667</v>
          </cell>
          <cell r="CY15">
            <v>4.5456372454920357</v>
          </cell>
          <cell r="CZ15">
            <v>3.6780823774880673</v>
          </cell>
          <cell r="DA15">
            <v>4.039016586636583</v>
          </cell>
          <cell r="DB15">
            <v>4.3490296932324979</v>
          </cell>
          <cell r="DC15">
            <v>5.009000041280756</v>
          </cell>
          <cell r="DD15">
            <v>4.5977553324549092</v>
          </cell>
          <cell r="DE15">
            <v>5.0018892568657902</v>
          </cell>
          <cell r="DF15">
            <v>4.7179248239509022</v>
          </cell>
          <cell r="DG15">
            <v>5.0383627660036998</v>
          </cell>
          <cell r="DH15">
            <v>5.0383627660036998</v>
          </cell>
          <cell r="DI15">
            <v>5.0383627660036998</v>
          </cell>
          <cell r="DJ15">
            <v>5.0383627660036998</v>
          </cell>
          <cell r="DK15">
            <v>5.0383627660036998</v>
          </cell>
          <cell r="DL15">
            <v>5.0383627660036998</v>
          </cell>
          <cell r="DM15">
            <v>5.0383627660036998</v>
          </cell>
          <cell r="DN15">
            <v>5.0383627660036998</v>
          </cell>
          <cell r="DO15">
            <v>5.0383627660036998</v>
          </cell>
          <cell r="DP15">
            <v>5.0383627660036998</v>
          </cell>
          <cell r="DQ15">
            <v>5.582322013669323</v>
          </cell>
          <cell r="DR15">
            <v>5.5032233262297341</v>
          </cell>
          <cell r="DS15">
            <v>5.5660322830594655</v>
          </cell>
          <cell r="DT15">
            <v>5.5021854572256164</v>
          </cell>
          <cell r="DU15">
            <v>5.5232381960488111</v>
          </cell>
          <cell r="DV15">
            <v>5.5590493317249701</v>
          </cell>
          <cell r="DW15">
            <v>5.5340599034581821</v>
          </cell>
          <cell r="DX15">
            <v>5.59760963256993</v>
          </cell>
          <cell r="DY15">
            <v>5.5493474970557006</v>
          </cell>
          <cell r="DZ15">
            <v>5.614103991380218</v>
          </cell>
          <cell r="EA15">
            <v>5.5154915025978912</v>
          </cell>
          <cell r="EB15">
            <v>5.5690428146177249</v>
          </cell>
          <cell r="EC15">
            <v>5.4982079746110424</v>
          </cell>
          <cell r="ED15">
            <v>5.4647372630191349</v>
          </cell>
          <cell r="EE15">
            <v>5.5065151643520229</v>
          </cell>
          <cell r="EF15">
            <v>5.5065151643520229</v>
          </cell>
          <cell r="EG15">
            <v>5.5065151643520229</v>
          </cell>
          <cell r="EH15">
            <v>5.5065151643520229</v>
          </cell>
          <cell r="EI15">
            <v>5.5065151643520229</v>
          </cell>
          <cell r="EJ15">
            <v>5.5065151643520229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</row>
        <row r="16">
          <cell r="A16">
            <v>30968.07242583283</v>
          </cell>
          <cell r="B16">
            <v>42750.55452179593</v>
          </cell>
          <cell r="C16">
            <v>42770.165867076372</v>
          </cell>
          <cell r="D16">
            <v>6131.5250970188235</v>
          </cell>
          <cell r="E16">
            <v>6523.686446799361</v>
          </cell>
          <cell r="F16">
            <v>7961.3261302208448</v>
          </cell>
          <cell r="G16">
            <v>8107.1132570705095</v>
          </cell>
          <cell r="H16">
            <v>7070.6288759688896</v>
          </cell>
          <cell r="I16">
            <v>6969.2184073578055</v>
          </cell>
          <cell r="J16">
            <v>8360.5596185102549</v>
          </cell>
          <cell r="K16">
            <v>7829.6429084086112</v>
          </cell>
          <cell r="L16">
            <v>7763.3368539925768</v>
          </cell>
          <cell r="M16">
            <v>9068.9311092928947</v>
          </cell>
          <cell r="N16">
            <v>8749.95907053064</v>
          </cell>
          <cell r="O16">
            <v>9032.0880777604907</v>
          </cell>
          <cell r="P16">
            <v>9957.3815234312315</v>
          </cell>
          <cell r="Q16">
            <v>10463.203417323875</v>
          </cell>
          <cell r="R16">
            <v>9808.306461794049</v>
          </cell>
          <cell r="S16">
            <v>9790.5541556454191</v>
          </cell>
          <cell r="T16">
            <v>10863.251737960634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5152.485442963668</v>
          </cell>
          <cell r="AF16">
            <v>7112.8614924199392</v>
          </cell>
          <cell r="AG16">
            <v>7116.1244391634418</v>
          </cell>
          <cell r="AH16">
            <v>6131.5250970188235</v>
          </cell>
          <cell r="AI16">
            <v>6523.686446799361</v>
          </cell>
          <cell r="AJ16">
            <v>7961.3261302208448</v>
          </cell>
          <cell r="AK16">
            <v>8107.1132570705095</v>
          </cell>
          <cell r="AL16">
            <v>7070.6288759688896</v>
          </cell>
          <cell r="AM16">
            <v>6969.2184073578055</v>
          </cell>
          <cell r="AN16">
            <v>8360.5596185102549</v>
          </cell>
          <cell r="AO16">
            <v>7829.6429084086112</v>
          </cell>
          <cell r="AP16">
            <v>7763.3368539925768</v>
          </cell>
          <cell r="AQ16">
            <v>9068.9311092928947</v>
          </cell>
          <cell r="AR16">
            <v>8749.95907053064</v>
          </cell>
          <cell r="AS16">
            <v>9032.0880777604907</v>
          </cell>
          <cell r="AT16">
            <v>9957.3815234312315</v>
          </cell>
          <cell r="AU16">
            <v>10463.203417323875</v>
          </cell>
          <cell r="AV16">
            <v>9808.306461794049</v>
          </cell>
          <cell r="AW16">
            <v>9790.5541556454191</v>
          </cell>
          <cell r="AX16">
            <v>10863.251737960634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2.5552499618723314</v>
          </cell>
          <cell r="CN16">
            <v>3.5038407436863181</v>
          </cell>
          <cell r="CO16">
            <v>3.514982334411235</v>
          </cell>
          <cell r="CP16">
            <v>3.0806895948772799</v>
          </cell>
          <cell r="CQ16">
            <v>3.2607825598958526</v>
          </cell>
          <cell r="CR16">
            <v>3.9552026742032678</v>
          </cell>
          <cell r="CS16">
            <v>4.0260289994060363</v>
          </cell>
          <cell r="CT16">
            <v>3.474982110340429</v>
          </cell>
          <cell r="CU16">
            <v>3.4582647069821704</v>
          </cell>
          <cell r="CV16">
            <v>4.1753222600920745</v>
          </cell>
          <cell r="CW16">
            <v>3.860289516005762</v>
          </cell>
          <cell r="CX16">
            <v>3.8266952742427698</v>
          </cell>
          <cell r="CY16">
            <v>4.4739702558210341</v>
          </cell>
          <cell r="CZ16">
            <v>4.2816674979938929</v>
          </cell>
          <cell r="DA16">
            <v>4.4821923114534856</v>
          </cell>
          <cell r="DB16">
            <v>4.9413710896405147</v>
          </cell>
          <cell r="DC16">
            <v>5.1923862462965822</v>
          </cell>
          <cell r="DD16">
            <v>4.8673922832618564</v>
          </cell>
          <cell r="DE16">
            <v>4.8585826647722099</v>
          </cell>
          <cell r="DF16">
            <v>5.3909110493687598</v>
          </cell>
          <cell r="DG16">
            <v>4.6563288818933541</v>
          </cell>
          <cell r="DH16">
            <v>4.6563288818933541</v>
          </cell>
          <cell r="DI16">
            <v>4.6563288818933541</v>
          </cell>
          <cell r="DJ16">
            <v>4.6563288818933541</v>
          </cell>
          <cell r="DK16">
            <v>4.6563288818933541</v>
          </cell>
          <cell r="DL16">
            <v>4.6563288818933541</v>
          </cell>
          <cell r="DM16">
            <v>4.6563288818933541</v>
          </cell>
          <cell r="DN16">
            <v>4.6563288818933541</v>
          </cell>
          <cell r="DO16">
            <v>4.6563288818933541</v>
          </cell>
          <cell r="DP16">
            <v>4.6563288818933541</v>
          </cell>
          <cell r="DQ16">
            <v>5.5244687151974068</v>
          </cell>
          <cell r="DR16">
            <v>5.5616944905870502</v>
          </cell>
          <cell r="DS16">
            <v>5.5466086271069308</v>
          </cell>
          <cell r="DT16">
            <v>5.4529021436874627</v>
          </cell>
          <cell r="DU16">
            <v>5.4812344044939376</v>
          </cell>
          <cell r="DV16">
            <v>5.5147243284966976</v>
          </cell>
          <cell r="DW16">
            <v>5.5169173398230118</v>
          </cell>
          <cell r="DX16">
            <v>5.5745858097844572</v>
          </cell>
          <cell r="DY16">
            <v>5.5211936271692403</v>
          </cell>
          <cell r="DZ16">
            <v>5.485958056309153</v>
          </cell>
          <cell r="EA16">
            <v>5.556856907351567</v>
          </cell>
          <cell r="EB16">
            <v>5.5581682140981661</v>
          </cell>
          <cell r="EC16">
            <v>5.5535430903848964</v>
          </cell>
          <cell r="ED16">
            <v>5.5988678745898559</v>
          </cell>
          <cell r="EE16">
            <v>5.5208355797568291</v>
          </cell>
          <cell r="EF16">
            <v>5.5208355797568291</v>
          </cell>
          <cell r="EG16">
            <v>5.5208355797568291</v>
          </cell>
          <cell r="EH16">
            <v>5.5208355797568291</v>
          </cell>
          <cell r="EI16">
            <v>5.5208355797568291</v>
          </cell>
          <cell r="EJ16">
            <v>5.5208355797568291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</row>
        <row r="17">
          <cell r="A17">
            <v>34650.529867762722</v>
          </cell>
          <cell r="B17">
            <v>43858.802648094876</v>
          </cell>
          <cell r="C17">
            <v>31639.633741094247</v>
          </cell>
          <cell r="D17">
            <v>6320.1356056233662</v>
          </cell>
          <cell r="E17">
            <v>7042.6292936397695</v>
          </cell>
          <cell r="F17">
            <v>7972.7320049736472</v>
          </cell>
          <cell r="G17">
            <v>6578.1490449888524</v>
          </cell>
          <cell r="H17">
            <v>7327.3967627842158</v>
          </cell>
          <cell r="I17">
            <v>7830.9590313521485</v>
          </cell>
          <cell r="J17">
            <v>7185.3337532310125</v>
          </cell>
          <cell r="K17">
            <v>7898.5756032936188</v>
          </cell>
          <cell r="L17">
            <v>9182.9431175339796</v>
          </cell>
          <cell r="M17">
            <v>7545.503743180474</v>
          </cell>
          <cell r="N17">
            <v>9471.9668560265836</v>
          </cell>
          <cell r="O17">
            <v>8244.1530347406951</v>
          </cell>
          <cell r="P17">
            <v>7736.7362952270596</v>
          </cell>
          <cell r="Q17">
            <v>8939.2649796902806</v>
          </cell>
          <cell r="R17">
            <v>8912.0803959326895</v>
          </cell>
          <cell r="S17">
            <v>10210.602625778683</v>
          </cell>
          <cell r="T17">
            <v>10659.314640609829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5765.174799374804</v>
          </cell>
          <cell r="AF17">
            <v>7297.2524438303917</v>
          </cell>
          <cell r="AG17">
            <v>5264.2201952389032</v>
          </cell>
          <cell r="AH17">
            <v>6320.1356056233662</v>
          </cell>
          <cell r="AI17">
            <v>7042.6292936397695</v>
          </cell>
          <cell r="AJ17">
            <v>7972.7320049736472</v>
          </cell>
          <cell r="AK17">
            <v>6578.1490449888524</v>
          </cell>
          <cell r="AL17">
            <v>7327.3967627842158</v>
          </cell>
          <cell r="AM17">
            <v>7830.9590313521485</v>
          </cell>
          <cell r="AN17">
            <v>7185.3337532310125</v>
          </cell>
          <cell r="AO17">
            <v>7898.5756032936188</v>
          </cell>
          <cell r="AP17">
            <v>9182.9431175339796</v>
          </cell>
          <cell r="AQ17">
            <v>7545.503743180474</v>
          </cell>
          <cell r="AR17">
            <v>9471.9668560265836</v>
          </cell>
          <cell r="AS17">
            <v>8244.1530347406951</v>
          </cell>
          <cell r="AT17">
            <v>7736.7362952270596</v>
          </cell>
          <cell r="AU17">
            <v>8939.2649796902806</v>
          </cell>
          <cell r="AV17">
            <v>8912.0803959326895</v>
          </cell>
          <cell r="AW17">
            <v>10210.602625778683</v>
          </cell>
          <cell r="AX17">
            <v>10659.314640609829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2.8293517850000391</v>
          </cell>
          <cell r="CN17">
            <v>3.5964923729460132</v>
          </cell>
          <cell r="CO17">
            <v>2.5524944637790541</v>
          </cell>
          <cell r="CP17">
            <v>3.1180555706174786</v>
          </cell>
          <cell r="CQ17">
            <v>3.5132343277534859</v>
          </cell>
          <cell r="CR17">
            <v>3.9744530865327472</v>
          </cell>
          <cell r="CS17">
            <v>3.2650758614324809</v>
          </cell>
          <cell r="CT17">
            <v>3.6468634956980357</v>
          </cell>
          <cell r="CU17">
            <v>3.9223004406131916</v>
          </cell>
          <cell r="CV17">
            <v>3.5437256410232276</v>
          </cell>
          <cell r="CW17">
            <v>3.9365405115240257</v>
          </cell>
          <cell r="CX17">
            <v>4.5505852546423311</v>
          </cell>
          <cell r="CY17">
            <v>3.7337473908794387</v>
          </cell>
          <cell r="CZ17">
            <v>4.7134885900906687</v>
          </cell>
          <cell r="DA17">
            <v>4.0714895910198132</v>
          </cell>
          <cell r="DB17">
            <v>3.8208947798205135</v>
          </cell>
          <cell r="DC17">
            <v>4.4147802888670773</v>
          </cell>
          <cell r="DD17">
            <v>4.4013548042431472</v>
          </cell>
          <cell r="DE17">
            <v>5.0426480602327954</v>
          </cell>
          <cell r="DF17">
            <v>5.2642507270018273</v>
          </cell>
          <cell r="DG17">
            <v>5.2001390545344082</v>
          </cell>
          <cell r="DH17">
            <v>5.2001390545344082</v>
          </cell>
          <cell r="DI17">
            <v>5.2001390545344082</v>
          </cell>
          <cell r="DJ17">
            <v>5.2001390545344082</v>
          </cell>
          <cell r="DK17">
            <v>5.2001390545344082</v>
          </cell>
          <cell r="DL17">
            <v>5.2001390545344082</v>
          </cell>
          <cell r="DM17">
            <v>5.2001390545344082</v>
          </cell>
          <cell r="DN17">
            <v>5.2001390545344082</v>
          </cell>
          <cell r="DO17">
            <v>5.2001390545344082</v>
          </cell>
          <cell r="DP17">
            <v>5.2001390545344082</v>
          </cell>
          <cell r="DQ17">
            <v>5.5825505806948321</v>
          </cell>
          <cell r="DR17">
            <v>5.5588808137729631</v>
          </cell>
          <cell r="DS17">
            <v>5.6503633161629985</v>
          </cell>
          <cell r="DT17">
            <v>5.553281403505407</v>
          </cell>
          <cell r="DU17">
            <v>5.4920546075368781</v>
          </cell>
          <cell r="DV17">
            <v>5.495876013105752</v>
          </cell>
          <cell r="DW17">
            <v>5.5197266206082842</v>
          </cell>
          <cell r="DX17">
            <v>5.5047466535963219</v>
          </cell>
          <cell r="DY17">
            <v>5.4699232255454167</v>
          </cell>
          <cell r="DZ17">
            <v>5.555126974665817</v>
          </cell>
          <cell r="EA17">
            <v>5.4971955950557909</v>
          </cell>
          <cell r="EB17">
            <v>5.5286840833385993</v>
          </cell>
          <cell r="EC17">
            <v>5.5366929871883528</v>
          </cell>
          <cell r="ED17">
            <v>5.5056024068154255</v>
          </cell>
          <cell r="EE17">
            <v>5.5475324542013</v>
          </cell>
          <cell r="EF17">
            <v>5.5475324542013</v>
          </cell>
          <cell r="EG17">
            <v>5.5475324542013</v>
          </cell>
          <cell r="EH17">
            <v>5.5475324542013</v>
          </cell>
          <cell r="EI17">
            <v>5.5475324542013</v>
          </cell>
          <cell r="EJ17">
            <v>5.5475324542013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</row>
        <row r="18">
          <cell r="A18">
            <v>44647.871001153995</v>
          </cell>
          <cell r="B18">
            <v>31884.000783798991</v>
          </cell>
          <cell r="C18">
            <v>36744.827163475136</v>
          </cell>
          <cell r="D18">
            <v>6658.9491684871073</v>
          </cell>
          <cell r="E18">
            <v>7518.2812885309922</v>
          </cell>
          <cell r="F18">
            <v>7545.051055185083</v>
          </cell>
          <cell r="G18">
            <v>6130.667232904244</v>
          </cell>
          <cell r="H18">
            <v>6063.3541057602306</v>
          </cell>
          <cell r="I18">
            <v>9228.2022141757589</v>
          </cell>
          <cell r="J18">
            <v>8489.9389067637148</v>
          </cell>
          <cell r="K18">
            <v>7970.7723907126792</v>
          </cell>
          <cell r="L18">
            <v>7814.5522508303411</v>
          </cell>
          <cell r="M18">
            <v>8735.128604915797</v>
          </cell>
          <cell r="N18">
            <v>8250.1595976166318</v>
          </cell>
          <cell r="O18">
            <v>9136.6379810171948</v>
          </cell>
          <cell r="P18">
            <v>9445.8169330390538</v>
          </cell>
          <cell r="Q18">
            <v>9479.4994590803326</v>
          </cell>
          <cell r="R18">
            <v>9903.9053813578739</v>
          </cell>
          <cell r="S18">
            <v>9636.2182015269227</v>
          </cell>
          <cell r="T18">
            <v>10598.547682850938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7428.5380836575896</v>
          </cell>
          <cell r="AF18">
            <v>5304.8781223117539</v>
          </cell>
          <cell r="AG18">
            <v>6113.6251704865344</v>
          </cell>
          <cell r="AH18">
            <v>6658.9491684871073</v>
          </cell>
          <cell r="AI18">
            <v>7518.2812885309922</v>
          </cell>
          <cell r="AJ18">
            <v>7545.051055185083</v>
          </cell>
          <cell r="AK18">
            <v>6130.667232904244</v>
          </cell>
          <cell r="AL18">
            <v>6063.3541057602306</v>
          </cell>
          <cell r="AM18">
            <v>9228.2022141757589</v>
          </cell>
          <cell r="AN18">
            <v>8489.9389067637148</v>
          </cell>
          <cell r="AO18">
            <v>7970.7723907126792</v>
          </cell>
          <cell r="AP18">
            <v>7814.5522508303411</v>
          </cell>
          <cell r="AQ18">
            <v>8735.128604915797</v>
          </cell>
          <cell r="AR18">
            <v>8250.1595976166318</v>
          </cell>
          <cell r="AS18">
            <v>9136.6379810171948</v>
          </cell>
          <cell r="AT18">
            <v>9445.8169330390538</v>
          </cell>
          <cell r="AU18">
            <v>9479.4994590803326</v>
          </cell>
          <cell r="AV18">
            <v>9903.9053813578739</v>
          </cell>
          <cell r="AW18">
            <v>9636.2182015269227</v>
          </cell>
          <cell r="AX18">
            <v>10598.547682850938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3.6509042541887049</v>
          </cell>
          <cell r="CN18">
            <v>2.6307309499111802</v>
          </cell>
          <cell r="CO18">
            <v>3.0641427709446005</v>
          </cell>
          <cell r="CP18">
            <v>3.3184633444629217</v>
          </cell>
          <cell r="CQ18">
            <v>3.6974903737930256</v>
          </cell>
          <cell r="CR18">
            <v>3.7274464631539694</v>
          </cell>
          <cell r="CS18">
            <v>3.0163460710548353</v>
          </cell>
          <cell r="CT18">
            <v>2.9822261631311648</v>
          </cell>
          <cell r="CU18">
            <v>4.4738016095476478</v>
          </cell>
          <cell r="CV18">
            <v>4.2326524424036842</v>
          </cell>
          <cell r="CW18">
            <v>3.9219209203167948</v>
          </cell>
          <cell r="CX18">
            <v>3.8722067902743702</v>
          </cell>
          <cell r="CY18">
            <v>4.334313290340372</v>
          </cell>
          <cell r="CZ18">
            <v>4.1436644353894492</v>
          </cell>
          <cell r="DA18">
            <v>4.5442750518696622</v>
          </cell>
          <cell r="DB18">
            <v>4.6980508938320167</v>
          </cell>
          <cell r="DC18">
            <v>4.7148035180567414</v>
          </cell>
          <cell r="DD18">
            <v>4.9258896143296349</v>
          </cell>
          <cell r="DE18">
            <v>4.7927504688870224</v>
          </cell>
          <cell r="DF18">
            <v>5.2713827472748909</v>
          </cell>
          <cell r="DG18">
            <v>5.3147757671237033</v>
          </cell>
          <cell r="DH18">
            <v>5.3147757671237033</v>
          </cell>
          <cell r="DI18">
            <v>5.3147757671237033</v>
          </cell>
          <cell r="DJ18">
            <v>5.3147757671237033</v>
          </cell>
          <cell r="DK18">
            <v>5.3147757671237033</v>
          </cell>
          <cell r="DL18">
            <v>5.3147757671237033</v>
          </cell>
          <cell r="DM18">
            <v>5.3147757671237033</v>
          </cell>
          <cell r="DN18">
            <v>5.3147757671237033</v>
          </cell>
          <cell r="DO18">
            <v>5.3147757671237033</v>
          </cell>
          <cell r="DP18">
            <v>5.3147757671237033</v>
          </cell>
          <cell r="DQ18">
            <v>5.5745529645041518</v>
          </cell>
          <cell r="DR18">
            <v>5.5246670756500276</v>
          </cell>
          <cell r="DS18">
            <v>5.4663438532172117</v>
          </cell>
          <cell r="DT18">
            <v>5.497633831773463</v>
          </cell>
          <cell r="DU18">
            <v>5.5708139427424479</v>
          </cell>
          <cell r="DV18">
            <v>5.5457195584884955</v>
          </cell>
          <cell r="DW18">
            <v>5.5684421441156156</v>
          </cell>
          <cell r="DX18">
            <v>5.5703116223203475</v>
          </cell>
          <cell r="DY18">
            <v>5.6512889928569559</v>
          </cell>
          <cell r="DZ18">
            <v>5.4953972503974349</v>
          </cell>
          <cell r="EA18">
            <v>5.5681215967840219</v>
          </cell>
          <cell r="EB18">
            <v>5.5290776948765989</v>
          </cell>
          <cell r="EC18">
            <v>5.521488085525716</v>
          </cell>
          <cell r="ED18">
            <v>5.4548763135176985</v>
          </cell>
          <cell r="EE18">
            <v>5.5084440518626252</v>
          </cell>
          <cell r="EF18">
            <v>5.5084440518626252</v>
          </cell>
          <cell r="EG18">
            <v>5.5084440518626252</v>
          </cell>
          <cell r="EH18">
            <v>5.5084440518626252</v>
          </cell>
          <cell r="EI18">
            <v>5.5084440518626252</v>
          </cell>
          <cell r="EJ18">
            <v>5.5084440518626252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</row>
        <row r="19">
          <cell r="A19">
            <v>38553.801415238624</v>
          </cell>
          <cell r="B19">
            <v>34131.725047489039</v>
          </cell>
          <cell r="C19">
            <v>43417.791255880133</v>
          </cell>
          <cell r="D19">
            <v>7570.8315703548633</v>
          </cell>
          <cell r="E19">
            <v>7078.277953543261</v>
          </cell>
          <cell r="F19">
            <v>7900.1085803184751</v>
          </cell>
          <cell r="G19">
            <v>8584.6733905519504</v>
          </cell>
          <cell r="H19">
            <v>8172.3837464792414</v>
          </cell>
          <cell r="I19">
            <v>8396.2763896806846</v>
          </cell>
          <cell r="J19">
            <v>7701.8911504211674</v>
          </cell>
          <cell r="K19">
            <v>8254.1219370816507</v>
          </cell>
          <cell r="L19">
            <v>8335.5285031236344</v>
          </cell>
          <cell r="M19">
            <v>7527.44745072967</v>
          </cell>
          <cell r="N19">
            <v>8660.0280726464698</v>
          </cell>
          <cell r="O19">
            <v>7559.6772218018259</v>
          </cell>
          <cell r="P19">
            <v>7970.0729726546333</v>
          </cell>
          <cell r="Q19">
            <v>9887.6207233840432</v>
          </cell>
          <cell r="R19">
            <v>10419.094759270905</v>
          </cell>
          <cell r="S19">
            <v>10421.543970936344</v>
          </cell>
          <cell r="T19">
            <v>9905.1834879149428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6414.6033318244781</v>
          </cell>
          <cell r="AF19">
            <v>5678.8557593182586</v>
          </cell>
          <cell r="AG19">
            <v>7223.8767184277322</v>
          </cell>
          <cell r="AH19">
            <v>7570.8315703548633</v>
          </cell>
          <cell r="AI19">
            <v>7078.277953543261</v>
          </cell>
          <cell r="AJ19">
            <v>7900.1085803184751</v>
          </cell>
          <cell r="AK19">
            <v>8584.6733905519504</v>
          </cell>
          <cell r="AL19">
            <v>8172.3837464792414</v>
          </cell>
          <cell r="AM19">
            <v>8396.2763896806846</v>
          </cell>
          <cell r="AN19">
            <v>7701.8911504211674</v>
          </cell>
          <cell r="AO19">
            <v>8254.1219370816507</v>
          </cell>
          <cell r="AP19">
            <v>8335.5285031236344</v>
          </cell>
          <cell r="AQ19">
            <v>7527.44745072967</v>
          </cell>
          <cell r="AR19">
            <v>8660.0280726464698</v>
          </cell>
          <cell r="AS19">
            <v>7559.6772218018259</v>
          </cell>
          <cell r="AT19">
            <v>7970.0729726546333</v>
          </cell>
          <cell r="AU19">
            <v>9887.6207233840432</v>
          </cell>
          <cell r="AV19">
            <v>10419.094759270905</v>
          </cell>
          <cell r="AW19">
            <v>10421.543970936344</v>
          </cell>
          <cell r="AX19">
            <v>9905.1834879149428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3.1515754150497184</v>
          </cell>
          <cell r="CN19">
            <v>2.800347237989969</v>
          </cell>
          <cell r="CO19">
            <v>3.5540216120855761</v>
          </cell>
          <cell r="CP19">
            <v>3.7172001360156428</v>
          </cell>
          <cell r="CQ19">
            <v>3.4735129097489352</v>
          </cell>
          <cell r="CR19">
            <v>3.8891043942265227</v>
          </cell>
          <cell r="CS19">
            <v>4.2664789102248095</v>
          </cell>
          <cell r="CT19">
            <v>4.0304280647779542</v>
          </cell>
          <cell r="CU19">
            <v>4.1161315292707847</v>
          </cell>
          <cell r="CV19">
            <v>3.8927134472548932</v>
          </cell>
          <cell r="CW19">
            <v>4.0301137090933823</v>
          </cell>
          <cell r="CX19">
            <v>4.1164318900333852</v>
          </cell>
          <cell r="CY19">
            <v>3.7211886631155409</v>
          </cell>
          <cell r="CZ19">
            <v>4.2642701761818893</v>
          </cell>
          <cell r="DA19">
            <v>3.7454445328896298</v>
          </cell>
          <cell r="DB19">
            <v>3.9487752408357051</v>
          </cell>
          <cell r="DC19">
            <v>4.8988248962378504</v>
          </cell>
          <cell r="DD19">
            <v>5.1621438797976777</v>
          </cell>
          <cell r="DE19">
            <v>5.1633573425121631</v>
          </cell>
          <cell r="DF19">
            <v>4.907526373624342</v>
          </cell>
          <cell r="DG19">
            <v>5.8312367334454684</v>
          </cell>
          <cell r="DH19">
            <v>5.8312367334454684</v>
          </cell>
          <cell r="DI19">
            <v>5.8312367334454684</v>
          </cell>
          <cell r="DJ19">
            <v>5.8312367334454684</v>
          </cell>
          <cell r="DK19">
            <v>5.8312367334454684</v>
          </cell>
          <cell r="DL19">
            <v>5.8312367334454684</v>
          </cell>
          <cell r="DM19">
            <v>5.8312367334454684</v>
          </cell>
          <cell r="DN19">
            <v>5.8312367334454684</v>
          </cell>
          <cell r="DO19">
            <v>5.8312367334454684</v>
          </cell>
          <cell r="DP19">
            <v>5.8312367334454684</v>
          </cell>
          <cell r="DQ19">
            <v>5.5763398901090433</v>
          </cell>
          <cell r="DR19">
            <v>5.5559213223880901</v>
          </cell>
          <cell r="DS19">
            <v>5.5687458390472546</v>
          </cell>
          <cell r="DT19">
            <v>5.5800074097099426</v>
          </cell>
          <cell r="DU19">
            <v>5.5829769004302836</v>
          </cell>
          <cell r="DV19">
            <v>5.5653258186882892</v>
          </cell>
          <cell r="DW19">
            <v>5.512661288078549</v>
          </cell>
          <cell r="DX19">
            <v>5.5552641298266252</v>
          </cell>
          <cell r="DY19">
            <v>5.5886204788272593</v>
          </cell>
          <cell r="DZ19">
            <v>5.4206588619744887</v>
          </cell>
          <cell r="EA19">
            <v>5.6112641817792683</v>
          </cell>
          <cell r="EB19">
            <v>5.5477814287203797</v>
          </cell>
          <cell r="EC19">
            <v>5.542084953941206</v>
          </cell>
          <cell r="ED19">
            <v>5.5639308318555383</v>
          </cell>
          <cell r="EE19">
            <v>5.5297693668723715</v>
          </cell>
          <cell r="EF19">
            <v>5.5297693668723715</v>
          </cell>
          <cell r="EG19">
            <v>5.5297693668723715</v>
          </cell>
          <cell r="EH19">
            <v>5.5297693668723715</v>
          </cell>
          <cell r="EI19">
            <v>5.5297693668723715</v>
          </cell>
          <cell r="EJ19">
            <v>5.5297693668723715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</row>
        <row r="20">
          <cell r="A20">
            <v>30813.664691136371</v>
          </cell>
          <cell r="B20">
            <v>36434.243568266094</v>
          </cell>
          <cell r="C20">
            <v>36357.30571452131</v>
          </cell>
          <cell r="D20">
            <v>6270.7704929833462</v>
          </cell>
          <cell r="E20">
            <v>6015.3939813758207</v>
          </cell>
          <cell r="F20">
            <v>7898.2914811082583</v>
          </cell>
          <cell r="G20">
            <v>6894.6460961599432</v>
          </cell>
          <cell r="H20">
            <v>7805.8387471893748</v>
          </cell>
          <cell r="I20">
            <v>7724.9638853892784</v>
          </cell>
          <cell r="J20">
            <v>7746.7346079622948</v>
          </cell>
          <cell r="K20">
            <v>7592.1582574693039</v>
          </cell>
          <cell r="L20">
            <v>8341.7921786309671</v>
          </cell>
          <cell r="M20">
            <v>8168.7936856419337</v>
          </cell>
          <cell r="N20">
            <v>10124.238049308722</v>
          </cell>
          <cell r="O20">
            <v>8443.9781591608044</v>
          </cell>
          <cell r="P20">
            <v>9640.3963962539947</v>
          </cell>
          <cell r="Q20">
            <v>9718.0661708335392</v>
          </cell>
          <cell r="R20">
            <v>9949.2510225079477</v>
          </cell>
          <cell r="S20">
            <v>9842.5384383524924</v>
          </cell>
          <cell r="T20">
            <v>8987.1086809952958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5126.7949965463176</v>
          </cell>
          <cell r="AF20">
            <v>6061.9500958763701</v>
          </cell>
          <cell r="AG20">
            <v>6049.1491321618114</v>
          </cell>
          <cell r="AH20">
            <v>6270.7704929833462</v>
          </cell>
          <cell r="AI20">
            <v>6015.3939813758207</v>
          </cell>
          <cell r="AJ20">
            <v>7898.2914811082583</v>
          </cell>
          <cell r="AK20">
            <v>6894.6460961599432</v>
          </cell>
          <cell r="AL20">
            <v>7805.8387471893748</v>
          </cell>
          <cell r="AM20">
            <v>7724.9638853892784</v>
          </cell>
          <cell r="AN20">
            <v>7746.7346079622948</v>
          </cell>
          <cell r="AO20">
            <v>7592.1582574693039</v>
          </cell>
          <cell r="AP20">
            <v>8341.7921786309671</v>
          </cell>
          <cell r="AQ20">
            <v>8168.7936856419337</v>
          </cell>
          <cell r="AR20">
            <v>10124.238049308722</v>
          </cell>
          <cell r="AS20">
            <v>8443.9781591608044</v>
          </cell>
          <cell r="AT20">
            <v>9640.3963962539947</v>
          </cell>
          <cell r="AU20">
            <v>9718.0661708335392</v>
          </cell>
          <cell r="AV20">
            <v>9949.2510225079477</v>
          </cell>
          <cell r="AW20">
            <v>9842.5384383524924</v>
          </cell>
          <cell r="AX20">
            <v>8987.1086809952958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2.5068065156410175</v>
          </cell>
          <cell r="CN20">
            <v>3.0083360892796578</v>
          </cell>
          <cell r="CO20">
            <v>3.0039059169196261</v>
          </cell>
          <cell r="CP20">
            <v>3.1172997370778113</v>
          </cell>
          <cell r="CQ20">
            <v>2.9816127206021377</v>
          </cell>
          <cell r="CR20">
            <v>3.8668793570558986</v>
          </cell>
          <cell r="CS20">
            <v>3.3814811872184412</v>
          </cell>
          <cell r="CT20">
            <v>3.8720056047401825</v>
          </cell>
          <cell r="CU20">
            <v>3.8094866618337746</v>
          </cell>
          <cell r="CV20">
            <v>3.8281427072213536</v>
          </cell>
          <cell r="CW20">
            <v>3.7161826267873241</v>
          </cell>
          <cell r="CX20">
            <v>4.1110797656515992</v>
          </cell>
          <cell r="CY20">
            <v>4.0097727343133851</v>
          </cell>
          <cell r="CZ20">
            <v>4.9723553153966771</v>
          </cell>
          <cell r="DA20">
            <v>4.1830399315342346</v>
          </cell>
          <cell r="DB20">
            <v>4.7757303869384895</v>
          </cell>
          <cell r="DC20">
            <v>4.8142070104464532</v>
          </cell>
          <cell r="DD20">
            <v>4.9287330605962536</v>
          </cell>
          <cell r="DE20">
            <v>4.8758689967266431</v>
          </cell>
          <cell r="DF20">
            <v>4.452099919379406</v>
          </cell>
          <cell r="DG20">
            <v>5.4117657976938274</v>
          </cell>
          <cell r="DH20">
            <v>5.4117657976938274</v>
          </cell>
          <cell r="DI20">
            <v>5.4117657976938274</v>
          </cell>
          <cell r="DJ20">
            <v>5.4117657976938274</v>
          </cell>
          <cell r="DK20">
            <v>5.4117657976938274</v>
          </cell>
          <cell r="DL20">
            <v>5.4117657976938274</v>
          </cell>
          <cell r="DM20">
            <v>5.4117657976938274</v>
          </cell>
          <cell r="DN20">
            <v>5.4117657976938274</v>
          </cell>
          <cell r="DO20">
            <v>5.4117657976938274</v>
          </cell>
          <cell r="DP20">
            <v>5.4117657976938274</v>
          </cell>
          <cell r="DQ20">
            <v>5.603150303595041</v>
          </cell>
          <cell r="DR20">
            <v>5.5206871711041412</v>
          </cell>
          <cell r="DS20">
            <v>5.5171539253753199</v>
          </cell>
          <cell r="DT20">
            <v>5.5112419659606147</v>
          </cell>
          <cell r="DU20">
            <v>5.5273883633337597</v>
          </cell>
          <cell r="DV20">
            <v>5.5960253074038535</v>
          </cell>
          <cell r="DW20">
            <v>5.5861441520780719</v>
          </cell>
          <cell r="DX20">
            <v>5.5231995416431676</v>
          </cell>
          <cell r="DY20">
            <v>5.5556788870123013</v>
          </cell>
          <cell r="DZ20">
            <v>5.5441847538068245</v>
          </cell>
          <cell r="EA20">
            <v>5.5972581735278872</v>
          </cell>
          <cell r="EB20">
            <v>5.5591782329019841</v>
          </cell>
          <cell r="EC20">
            <v>5.5814277157091521</v>
          </cell>
          <cell r="ED20">
            <v>5.578370154958237</v>
          </cell>
          <cell r="EE20">
            <v>5.5304723636577435</v>
          </cell>
          <cell r="EF20">
            <v>5.5304723636577435</v>
          </cell>
          <cell r="EG20">
            <v>5.5304723636577435</v>
          </cell>
          <cell r="EH20">
            <v>5.5304723636577435</v>
          </cell>
          <cell r="EI20">
            <v>5.5304723636577435</v>
          </cell>
          <cell r="EJ20">
            <v>5.5304723636577435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</row>
        <row r="21">
          <cell r="A21">
            <v>43414.355971507051</v>
          </cell>
          <cell r="B21">
            <v>35806.357025019868</v>
          </cell>
          <cell r="C21">
            <v>40134.179644945587</v>
          </cell>
          <cell r="D21">
            <v>5900.782526228073</v>
          </cell>
          <cell r="E21">
            <v>6776.3975988036345</v>
          </cell>
          <cell r="F21">
            <v>6264.7308107798372</v>
          </cell>
          <cell r="G21">
            <v>8307.9979963566257</v>
          </cell>
          <cell r="H21">
            <v>6380.362935719796</v>
          </cell>
          <cell r="I21">
            <v>7382.9478889147895</v>
          </cell>
          <cell r="J21">
            <v>8298.262802891335</v>
          </cell>
          <cell r="K21">
            <v>7676.2933586367735</v>
          </cell>
          <cell r="L21">
            <v>7138.0346144240666</v>
          </cell>
          <cell r="M21">
            <v>7566.0659150217225</v>
          </cell>
          <cell r="N21">
            <v>8428.8442634158073</v>
          </cell>
          <cell r="O21">
            <v>9308.7841381754461</v>
          </cell>
          <cell r="P21">
            <v>11184.942462188345</v>
          </cell>
          <cell r="Q21">
            <v>10196.997198906367</v>
          </cell>
          <cell r="R21">
            <v>9230.4406434137218</v>
          </cell>
          <cell r="S21">
            <v>10272.43801040321</v>
          </cell>
          <cell r="T21">
            <v>9837.1161383195176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7223.3051538666141</v>
          </cell>
          <cell r="AF21">
            <v>5957.4819769239521</v>
          </cell>
          <cell r="AG21">
            <v>6677.5475574440634</v>
          </cell>
          <cell r="AH21">
            <v>5900.782526228073</v>
          </cell>
          <cell r="AI21">
            <v>6776.3975988036345</v>
          </cell>
          <cell r="AJ21">
            <v>6264.7308107798372</v>
          </cell>
          <cell r="AK21">
            <v>8307.9979963566257</v>
          </cell>
          <cell r="AL21">
            <v>6380.362935719796</v>
          </cell>
          <cell r="AM21">
            <v>7382.9478889147895</v>
          </cell>
          <cell r="AN21">
            <v>8298.262802891335</v>
          </cell>
          <cell r="AO21">
            <v>7676.2933586367735</v>
          </cell>
          <cell r="AP21">
            <v>7138.0346144240666</v>
          </cell>
          <cell r="AQ21">
            <v>7566.0659150217225</v>
          </cell>
          <cell r="AR21">
            <v>8428.8442634158073</v>
          </cell>
          <cell r="AS21">
            <v>9308.7841381754461</v>
          </cell>
          <cell r="AT21">
            <v>11184.942462188345</v>
          </cell>
          <cell r="AU21">
            <v>10196.997198906367</v>
          </cell>
          <cell r="AV21">
            <v>9230.4406434137218</v>
          </cell>
          <cell r="AW21">
            <v>10272.43801040321</v>
          </cell>
          <cell r="AX21">
            <v>9837.1161383195176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3.5036591211401658</v>
          </cell>
          <cell r="CN21">
            <v>2.9002630762042725</v>
          </cell>
          <cell r="CO21">
            <v>3.3091403365373555</v>
          </cell>
          <cell r="CP21">
            <v>2.9046914981518133</v>
          </cell>
          <cell r="CQ21">
            <v>3.3269551300715929</v>
          </cell>
          <cell r="CR21">
            <v>3.01807760415765</v>
          </cell>
          <cell r="CS21">
            <v>4.1333490002662741</v>
          </cell>
          <cell r="CT21">
            <v>3.1584308188009635</v>
          </cell>
          <cell r="CU21">
            <v>3.6668055121752783</v>
          </cell>
          <cell r="CV21">
            <v>4.0970620077148698</v>
          </cell>
          <cell r="CW21">
            <v>3.7757688282618744</v>
          </cell>
          <cell r="CX21">
            <v>3.5331268667576805</v>
          </cell>
          <cell r="CY21">
            <v>3.7515495352396688</v>
          </cell>
          <cell r="CZ21">
            <v>4.1578102567446491</v>
          </cell>
          <cell r="DA21">
            <v>4.6436147980477083</v>
          </cell>
          <cell r="DB21">
            <v>5.5795218324731826</v>
          </cell>
          <cell r="DC21">
            <v>5.0866929972418058</v>
          </cell>
          <cell r="DD21">
            <v>4.6045337530684423</v>
          </cell>
          <cell r="DE21">
            <v>5.1243260611783521</v>
          </cell>
          <cell r="DF21">
            <v>4.9071691202593328</v>
          </cell>
          <cell r="DG21">
            <v>4.9026910413384197</v>
          </cell>
          <cell r="DH21">
            <v>4.9026910413384197</v>
          </cell>
          <cell r="DI21">
            <v>4.9026910413384197</v>
          </cell>
          <cell r="DJ21">
            <v>4.9026910413384197</v>
          </cell>
          <cell r="DK21">
            <v>4.9026910413384197</v>
          </cell>
          <cell r="DL21">
            <v>4.9026910413384197</v>
          </cell>
          <cell r="DM21">
            <v>4.9026910413384197</v>
          </cell>
          <cell r="DN21">
            <v>4.9026910413384197</v>
          </cell>
          <cell r="DO21">
            <v>4.9026910413384197</v>
          </cell>
          <cell r="DP21">
            <v>4.9026910413384197</v>
          </cell>
          <cell r="DQ21">
            <v>5.6483454724445581</v>
          </cell>
          <cell r="DR21">
            <v>5.6277199692139401</v>
          </cell>
          <cell r="DS21">
            <v>5.5285206977519135</v>
          </cell>
          <cell r="DT21">
            <v>5.5656607524084363</v>
          </cell>
          <cell r="DU21">
            <v>5.5803195858055066</v>
          </cell>
          <cell r="DV21">
            <v>5.6869465627016114</v>
          </cell>
          <cell r="DW21">
            <v>5.5068271139737321</v>
          </cell>
          <cell r="DX21">
            <v>5.5345351543487107</v>
          </cell>
          <cell r="DY21">
            <v>5.5163150658017814</v>
          </cell>
          <cell r="DZ21">
            <v>5.549090187176426</v>
          </cell>
          <cell r="EA21">
            <v>5.5699757228715763</v>
          </cell>
          <cell r="EB21">
            <v>5.5351137830911767</v>
          </cell>
          <cell r="EC21">
            <v>5.5254362277970044</v>
          </cell>
          <cell r="ED21">
            <v>5.554059128094698</v>
          </cell>
          <cell r="EE21">
            <v>5.4921692035059326</v>
          </cell>
          <cell r="EF21">
            <v>5.4921692035059326</v>
          </cell>
          <cell r="EG21">
            <v>5.4921692035059326</v>
          </cell>
          <cell r="EH21">
            <v>5.4921692035059326</v>
          </cell>
          <cell r="EI21">
            <v>5.4921692035059326</v>
          </cell>
          <cell r="EJ21">
            <v>5.4921692035059326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</row>
        <row r="22">
          <cell r="A22">
            <v>33900.559104639375</v>
          </cell>
          <cell r="B22">
            <v>32064.108547042786</v>
          </cell>
          <cell r="C22">
            <v>37679.554572272762</v>
          </cell>
          <cell r="D22">
            <v>6829.9682355236373</v>
          </cell>
          <cell r="E22">
            <v>6806.067319629421</v>
          </cell>
          <cell r="F22">
            <v>7915.6984372060215</v>
          </cell>
          <cell r="G22">
            <v>7008.8424672847459</v>
          </cell>
          <cell r="H22">
            <v>7313.8300768179906</v>
          </cell>
          <cell r="I22">
            <v>8566.2420528674229</v>
          </cell>
          <cell r="J22">
            <v>7662.4188109673032</v>
          </cell>
          <cell r="K22">
            <v>9115.4791246561399</v>
          </cell>
          <cell r="L22">
            <v>8929.7300764258052</v>
          </cell>
          <cell r="M22">
            <v>8985.2593700799916</v>
          </cell>
          <cell r="N22">
            <v>8686.4920206543502</v>
          </cell>
          <cell r="O22">
            <v>9174.6516511016271</v>
          </cell>
          <cell r="P22">
            <v>9366.9684731180223</v>
          </cell>
          <cell r="Q22">
            <v>9439.4557141074456</v>
          </cell>
          <cell r="R22">
            <v>10988.195745034371</v>
          </cell>
          <cell r="S22">
            <v>11301.961460633085</v>
          </cell>
          <cell r="T22">
            <v>9972.3697044889686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5640.3942387216994</v>
          </cell>
          <cell r="AF22">
            <v>5334.8445540456296</v>
          </cell>
          <cell r="AG22">
            <v>6269.1456465672909</v>
          </cell>
          <cell r="AH22">
            <v>6829.9682355236373</v>
          </cell>
          <cell r="AI22">
            <v>6806.067319629421</v>
          </cell>
          <cell r="AJ22">
            <v>7915.6984372060215</v>
          </cell>
          <cell r="AK22">
            <v>7008.8424672847459</v>
          </cell>
          <cell r="AL22">
            <v>7313.8300768179906</v>
          </cell>
          <cell r="AM22">
            <v>8566.2420528674229</v>
          </cell>
          <cell r="AN22">
            <v>7662.4188109673032</v>
          </cell>
          <cell r="AO22">
            <v>9115.4791246561399</v>
          </cell>
          <cell r="AP22">
            <v>8929.7300764258052</v>
          </cell>
          <cell r="AQ22">
            <v>8985.2593700799916</v>
          </cell>
          <cell r="AR22">
            <v>8686.4920206543502</v>
          </cell>
          <cell r="AS22">
            <v>9174.6516511016271</v>
          </cell>
          <cell r="AT22">
            <v>9366.9684731180223</v>
          </cell>
          <cell r="AU22">
            <v>9439.4557141074456</v>
          </cell>
          <cell r="AV22">
            <v>10988.195745034371</v>
          </cell>
          <cell r="AW22">
            <v>11301.961460633085</v>
          </cell>
          <cell r="AX22">
            <v>9972.3697044889686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2.7843984907148012</v>
          </cell>
          <cell r="CN22">
            <v>2.6814603398262107</v>
          </cell>
          <cell r="CO22">
            <v>3.0996549945146223</v>
          </cell>
          <cell r="CP22">
            <v>3.4129823679184139</v>
          </cell>
          <cell r="CQ22">
            <v>3.4410841163870738</v>
          </cell>
          <cell r="CR22">
            <v>3.7861207902263776</v>
          </cell>
          <cell r="CS22">
            <v>3.4545625216459768</v>
          </cell>
          <cell r="CT22">
            <v>3.5986790766905723</v>
          </cell>
          <cell r="CU22">
            <v>4.1844564152280821</v>
          </cell>
          <cell r="CV22">
            <v>3.7778538854905723</v>
          </cell>
          <cell r="CW22">
            <v>4.4483836892914139</v>
          </cell>
          <cell r="CX22">
            <v>4.4276432022233516</v>
          </cell>
          <cell r="CY22">
            <v>4.5031507568877815</v>
          </cell>
          <cell r="CZ22">
            <v>4.2960009504076071</v>
          </cell>
          <cell r="DA22">
            <v>4.6126629289838101</v>
          </cell>
          <cell r="DB22">
            <v>4.7093524502070476</v>
          </cell>
          <cell r="DC22">
            <v>4.7457962545117134</v>
          </cell>
          <cell r="DD22">
            <v>5.5244433355081988</v>
          </cell>
          <cell r="DE22">
            <v>5.6821927018892628</v>
          </cell>
          <cell r="DF22">
            <v>5.0137249673663895</v>
          </cell>
          <cell r="DG22">
            <v>4.9526908621040908</v>
          </cell>
          <cell r="DH22">
            <v>4.9526908621040908</v>
          </cell>
          <cell r="DI22">
            <v>4.9526908621040908</v>
          </cell>
          <cell r="DJ22">
            <v>4.9526908621040908</v>
          </cell>
          <cell r="DK22">
            <v>4.9526908621040908</v>
          </cell>
          <cell r="DL22">
            <v>4.9526908621040908</v>
          </cell>
          <cell r="DM22">
            <v>4.9526908621040908</v>
          </cell>
          <cell r="DN22">
            <v>4.9526908621040908</v>
          </cell>
          <cell r="DO22">
            <v>4.9526908621040908</v>
          </cell>
          <cell r="DP22">
            <v>4.9526908621040908</v>
          </cell>
          <cell r="DQ22">
            <v>5.5499006166464051</v>
          </cell>
          <cell r="DR22">
            <v>5.4507658605849922</v>
          </cell>
          <cell r="DS22">
            <v>5.5411784627128151</v>
          </cell>
          <cell r="DT22">
            <v>5.4826658107153632</v>
          </cell>
          <cell r="DU22">
            <v>5.4188619484793588</v>
          </cell>
          <cell r="DV22">
            <v>5.7279855120904548</v>
          </cell>
          <cell r="DW22">
            <v>5.5585354177923598</v>
          </cell>
          <cell r="DX22">
            <v>5.568123801649592</v>
          </cell>
          <cell r="DY22">
            <v>5.6086511556953527</v>
          </cell>
          <cell r="DZ22">
            <v>5.5568396464066678</v>
          </cell>
          <cell r="EA22">
            <v>5.6141549727683078</v>
          </cell>
          <cell r="EB22">
            <v>5.5255161246350522</v>
          </cell>
          <cell r="EC22">
            <v>5.4666499720157429</v>
          </cell>
          <cell r="ED22">
            <v>5.5397120602376306</v>
          </cell>
          <cell r="EE22">
            <v>5.449353726430636</v>
          </cell>
          <cell r="EF22">
            <v>5.449353726430636</v>
          </cell>
          <cell r="EG22">
            <v>5.449353726430636</v>
          </cell>
          <cell r="EH22">
            <v>5.449353726430636</v>
          </cell>
          <cell r="EI22">
            <v>5.449353726430636</v>
          </cell>
          <cell r="EJ22">
            <v>5.449353726430636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</row>
        <row r="23">
          <cell r="A23">
            <v>40671.457969399293</v>
          </cell>
          <cell r="B23">
            <v>34304.850999673348</v>
          </cell>
          <cell r="C23">
            <v>37733.271261390117</v>
          </cell>
          <cell r="D23">
            <v>6451.2622105335959</v>
          </cell>
          <cell r="E23">
            <v>6418.5205050693348</v>
          </cell>
          <cell r="F23">
            <v>6636.0237399085527</v>
          </cell>
          <cell r="G23">
            <v>6755.5885218745243</v>
          </cell>
          <cell r="H23">
            <v>7762.4593649341132</v>
          </cell>
          <cell r="I23">
            <v>8200.7913602462813</v>
          </cell>
          <cell r="J23">
            <v>8577.3342878898911</v>
          </cell>
          <cell r="K23">
            <v>8854.291183945119</v>
          </cell>
          <cell r="L23">
            <v>9370.3044942622473</v>
          </cell>
          <cell r="M23">
            <v>8734.8889455502485</v>
          </cell>
          <cell r="N23">
            <v>8181.2558182540406</v>
          </cell>
          <cell r="O23">
            <v>7484.2415297252955</v>
          </cell>
          <cell r="P23">
            <v>8913.9664147387884</v>
          </cell>
          <cell r="Q23">
            <v>10342.121992623139</v>
          </cell>
          <cell r="R23">
            <v>9643.7038092196708</v>
          </cell>
          <cell r="S23">
            <v>9768.3061788786217</v>
          </cell>
          <cell r="T23">
            <v>10061.811265007735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6766.9402295968957</v>
          </cell>
          <cell r="AF23">
            <v>5707.6605533707525</v>
          </cell>
          <cell r="AG23">
            <v>6278.083059749345</v>
          </cell>
          <cell r="AH23">
            <v>6451.2622105335959</v>
          </cell>
          <cell r="AI23">
            <v>6418.5205050693348</v>
          </cell>
          <cell r="AJ23">
            <v>6636.0237399085527</v>
          </cell>
          <cell r="AK23">
            <v>6755.5885218745243</v>
          </cell>
          <cell r="AL23">
            <v>7762.4593649341132</v>
          </cell>
          <cell r="AM23">
            <v>8200.7913602462813</v>
          </cell>
          <cell r="AN23">
            <v>8577.3342878898911</v>
          </cell>
          <cell r="AO23">
            <v>8854.291183945119</v>
          </cell>
          <cell r="AP23">
            <v>9370.3044942622473</v>
          </cell>
          <cell r="AQ23">
            <v>8734.8889455502485</v>
          </cell>
          <cell r="AR23">
            <v>8181.2558182540406</v>
          </cell>
          <cell r="AS23">
            <v>7484.2415297252955</v>
          </cell>
          <cell r="AT23">
            <v>8913.9664147387884</v>
          </cell>
          <cell r="AU23">
            <v>10342.121992623139</v>
          </cell>
          <cell r="AV23">
            <v>9643.7038092196708</v>
          </cell>
          <cell r="AW23">
            <v>9768.3061788786217</v>
          </cell>
          <cell r="AX23">
            <v>10061.811265007735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3.3432016337446466</v>
          </cell>
          <cell r="CN23">
            <v>2.8085159382331777</v>
          </cell>
          <cell r="CO23">
            <v>3.0790485947250534</v>
          </cell>
          <cell r="CP23">
            <v>3.2223345542975141</v>
          </cell>
          <cell r="CQ23">
            <v>3.1857674349172389</v>
          </cell>
          <cell r="CR23">
            <v>3.23911684635994</v>
          </cell>
          <cell r="CS23">
            <v>3.2751278695254959</v>
          </cell>
          <cell r="CT23">
            <v>3.8072665610176091</v>
          </cell>
          <cell r="CU23">
            <v>4.0729081197897861</v>
          </cell>
          <cell r="CV23">
            <v>4.2470126171926026</v>
          </cell>
          <cell r="CW23">
            <v>4.3482435083660773</v>
          </cell>
          <cell r="CX23">
            <v>4.6892621646679311</v>
          </cell>
          <cell r="CY23">
            <v>4.2462179583552802</v>
          </cell>
          <cell r="CZ23">
            <v>3.9833439839884441</v>
          </cell>
          <cell r="DA23">
            <v>3.7389838612961026</v>
          </cell>
          <cell r="DB23">
            <v>4.4532470568286344</v>
          </cell>
          <cell r="DC23">
            <v>5.1667262565472987</v>
          </cell>
          <cell r="DD23">
            <v>4.8178098959769367</v>
          </cell>
          <cell r="DE23">
            <v>4.8800588556589162</v>
          </cell>
          <cell r="DF23">
            <v>5.0266883806263385</v>
          </cell>
          <cell r="DG23">
            <v>5.3295560087000586</v>
          </cell>
          <cell r="DH23">
            <v>5.3295560087000586</v>
          </cell>
          <cell r="DI23">
            <v>5.3295560087000586</v>
          </cell>
          <cell r="DJ23">
            <v>5.3295560087000586</v>
          </cell>
          <cell r="DK23">
            <v>5.3295560087000586</v>
          </cell>
          <cell r="DL23">
            <v>5.3295560087000586</v>
          </cell>
          <cell r="DM23">
            <v>5.3295560087000586</v>
          </cell>
          <cell r="DN23">
            <v>5.3295560087000586</v>
          </cell>
          <cell r="DO23">
            <v>5.3295560087000586</v>
          </cell>
          <cell r="DP23">
            <v>5.3295560087000586</v>
          </cell>
          <cell r="DQ23">
            <v>5.5454514276790574</v>
          </cell>
          <cell r="DR23">
            <v>5.5678609335063705</v>
          </cell>
          <cell r="DS23">
            <v>5.5862150374710211</v>
          </cell>
          <cell r="DT23">
            <v>5.4850577089182639</v>
          </cell>
          <cell r="DU23">
            <v>5.5198592001359623</v>
          </cell>
          <cell r="DV23">
            <v>5.61291482247234</v>
          </cell>
          <cell r="DW23">
            <v>5.6512180412813464</v>
          </cell>
          <cell r="DX23">
            <v>5.5859004400887899</v>
          </cell>
          <cell r="DY23">
            <v>5.5164322086600253</v>
          </cell>
          <cell r="DZ23">
            <v>5.5331942973488868</v>
          </cell>
          <cell r="EA23">
            <v>5.578880751304566</v>
          </cell>
          <cell r="EB23">
            <v>5.4746495730177971</v>
          </cell>
          <cell r="EC23">
            <v>5.6358865289661395</v>
          </cell>
          <cell r="ED23">
            <v>5.6270308545190639</v>
          </cell>
          <cell r="EE23">
            <v>5.4840491628139816</v>
          </cell>
          <cell r="EF23">
            <v>5.4840491628139816</v>
          </cell>
          <cell r="EG23">
            <v>5.4840491628139816</v>
          </cell>
          <cell r="EH23">
            <v>5.4840491628139816</v>
          </cell>
          <cell r="EI23">
            <v>5.4840491628139816</v>
          </cell>
          <cell r="EJ23">
            <v>5.4840491628139816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</row>
        <row r="24">
          <cell r="A24">
            <v>47849.457126162954</v>
          </cell>
          <cell r="B24">
            <v>35048.568162537922</v>
          </cell>
          <cell r="C24">
            <v>39743.897278770033</v>
          </cell>
          <cell r="D24">
            <v>6614.5002039357523</v>
          </cell>
          <cell r="E24">
            <v>8780.7762523399779</v>
          </cell>
          <cell r="F24">
            <v>7224.4464129441549</v>
          </cell>
          <cell r="G24">
            <v>7096.8855942304499</v>
          </cell>
          <cell r="H24">
            <v>6740.951612463452</v>
          </cell>
          <cell r="I24">
            <v>7641.4734091760865</v>
          </cell>
          <cell r="J24">
            <v>8452.6057431189711</v>
          </cell>
          <cell r="K24">
            <v>8120.7576318419869</v>
          </cell>
          <cell r="L24">
            <v>8855.9267619881139</v>
          </cell>
          <cell r="M24">
            <v>7841.210466372374</v>
          </cell>
          <cell r="N24">
            <v>7965.3826825649594</v>
          </cell>
          <cell r="O24">
            <v>7137.9680350089811</v>
          </cell>
          <cell r="P24">
            <v>9915.6200540374994</v>
          </cell>
          <cell r="Q24">
            <v>8674.5753319492778</v>
          </cell>
          <cell r="R24">
            <v>9048.4323388002085</v>
          </cell>
          <cell r="S24">
            <v>9754.8024253417716</v>
          </cell>
          <cell r="T24">
            <v>9254.580332996622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7961.2197978007789</v>
          </cell>
          <cell r="AF24">
            <v>5831.4006364682527</v>
          </cell>
          <cell r="AG24">
            <v>6612.6121561470982</v>
          </cell>
          <cell r="AH24">
            <v>6614.5002039357523</v>
          </cell>
          <cell r="AI24">
            <v>8780.7762523399779</v>
          </cell>
          <cell r="AJ24">
            <v>7224.4464129441549</v>
          </cell>
          <cell r="AK24">
            <v>7096.8855942304499</v>
          </cell>
          <cell r="AL24">
            <v>6740.951612463452</v>
          </cell>
          <cell r="AM24">
            <v>7641.4734091760865</v>
          </cell>
          <cell r="AN24">
            <v>8452.6057431189711</v>
          </cell>
          <cell r="AO24">
            <v>8120.7576318419869</v>
          </cell>
          <cell r="AP24">
            <v>8855.9267619881139</v>
          </cell>
          <cell r="AQ24">
            <v>7841.210466372374</v>
          </cell>
          <cell r="AR24">
            <v>7965.3826825649594</v>
          </cell>
          <cell r="AS24">
            <v>7137.9680350089811</v>
          </cell>
          <cell r="AT24">
            <v>9915.6200540374994</v>
          </cell>
          <cell r="AU24">
            <v>8674.5753319492778</v>
          </cell>
          <cell r="AV24">
            <v>9048.4323388002085</v>
          </cell>
          <cell r="AW24">
            <v>9754.8024253417716</v>
          </cell>
          <cell r="AX24">
            <v>9254.580332996622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3.9146204361932622</v>
          </cell>
          <cell r="CN24">
            <v>2.87902952610921</v>
          </cell>
          <cell r="CO24">
            <v>3.2105797116312593</v>
          </cell>
          <cell r="CP24">
            <v>3.3034787109735482</v>
          </cell>
          <cell r="CQ24">
            <v>4.2528130931223247</v>
          </cell>
          <cell r="CR24">
            <v>3.5176817790870771</v>
          </cell>
          <cell r="CS24">
            <v>3.5074716241795261</v>
          </cell>
          <cell r="CT24">
            <v>3.3239933015021834</v>
          </cell>
          <cell r="CU24">
            <v>3.7584000113968492</v>
          </cell>
          <cell r="CV24">
            <v>4.175545983679636</v>
          </cell>
          <cell r="CW24">
            <v>4.037080883930086</v>
          </cell>
          <cell r="CX24">
            <v>4.2834758902439987</v>
          </cell>
          <cell r="CY24">
            <v>3.8574463708649893</v>
          </cell>
          <cell r="CZ24">
            <v>3.9640700579440407</v>
          </cell>
          <cell r="DA24">
            <v>3.5614273232168583</v>
          </cell>
          <cell r="DB24">
            <v>4.9473127385673052</v>
          </cell>
          <cell r="DC24">
            <v>4.3281042241972205</v>
          </cell>
          <cell r="DD24">
            <v>4.5146369394804298</v>
          </cell>
          <cell r="DE24">
            <v>4.8670741757041993</v>
          </cell>
          <cell r="DF24">
            <v>4.617492695566277</v>
          </cell>
          <cell r="DG24">
            <v>4.4280874918938267</v>
          </cell>
          <cell r="DH24">
            <v>4.4280874918938267</v>
          </cell>
          <cell r="DI24">
            <v>4.4280874918938267</v>
          </cell>
          <cell r="DJ24">
            <v>4.4280874918938267</v>
          </cell>
          <cell r="DK24">
            <v>4.4280874918938267</v>
          </cell>
          <cell r="DL24">
            <v>4.4280874918938267</v>
          </cell>
          <cell r="DM24">
            <v>4.4280874918938267</v>
          </cell>
          <cell r="DN24">
            <v>4.4280874918938267</v>
          </cell>
          <cell r="DO24">
            <v>4.4280874918938267</v>
          </cell>
          <cell r="DP24">
            <v>4.4280874918938267</v>
          </cell>
          <cell r="DQ24">
            <v>5.5718201663187568</v>
          </cell>
          <cell r="DR24">
            <v>5.5492449643279516</v>
          </cell>
          <cell r="DS24">
            <v>5.6428269223924064</v>
          </cell>
          <cell r="DT24">
            <v>5.4857076289759608</v>
          </cell>
          <cell r="DU24">
            <v>5.6567078572516181</v>
          </cell>
          <cell r="DV24">
            <v>5.6267181382781688</v>
          </cell>
          <cell r="DW24">
            <v>5.5434581542828871</v>
          </cell>
          <cell r="DX24">
            <v>5.5560763536272475</v>
          </cell>
          <cell r="DY24">
            <v>5.5703340579234624</v>
          </cell>
          <cell r="DZ24">
            <v>5.546058897270993</v>
          </cell>
          <cell r="EA24">
            <v>5.5110738887360204</v>
          </cell>
          <cell r="EB24">
            <v>5.6642814546484352</v>
          </cell>
          <cell r="EC24">
            <v>5.56916839162768</v>
          </cell>
          <cell r="ED24">
            <v>5.5051918696212647</v>
          </cell>
          <cell r="EE24">
            <v>5.4910784450824517</v>
          </cell>
          <cell r="EF24">
            <v>5.4910784450824517</v>
          </cell>
          <cell r="EG24">
            <v>5.4910784450824517</v>
          </cell>
          <cell r="EH24">
            <v>5.4910784450824517</v>
          </cell>
          <cell r="EI24">
            <v>5.4910784450824517</v>
          </cell>
          <cell r="EJ24">
            <v>5.4910784450824517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</row>
        <row r="25">
          <cell r="A25">
            <v>38062.499684941664</v>
          </cell>
          <cell r="B25">
            <v>36081.244766093812</v>
          </cell>
          <cell r="C25">
            <v>38976.938998333717</v>
          </cell>
          <cell r="D25">
            <v>5966.2887776891412</v>
          </cell>
          <cell r="E25">
            <v>6884.5843959873691</v>
          </cell>
          <cell r="F25">
            <v>5865.1520612971353</v>
          </cell>
          <cell r="G25">
            <v>7274.5794027677312</v>
          </cell>
          <cell r="H25">
            <v>7407.7046322879987</v>
          </cell>
          <cell r="I25">
            <v>7512.4949554024442</v>
          </cell>
          <cell r="J25">
            <v>7122.8530803315543</v>
          </cell>
          <cell r="K25">
            <v>7555.3281962453339</v>
          </cell>
          <cell r="L25">
            <v>6282.662022492008</v>
          </cell>
          <cell r="M25">
            <v>7697.1792431230506</v>
          </cell>
          <cell r="N25">
            <v>7202.5915945289889</v>
          </cell>
          <cell r="O25">
            <v>10390.507460149065</v>
          </cell>
          <cell r="P25">
            <v>8811.9778175125557</v>
          </cell>
          <cell r="Q25">
            <v>8436.1186754560149</v>
          </cell>
          <cell r="R25">
            <v>10531.388674459904</v>
          </cell>
          <cell r="S25">
            <v>10758.366877690878</v>
          </cell>
          <cell r="T25">
            <v>9815.1550479210619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6332.8602714670542</v>
          </cell>
          <cell r="AF25">
            <v>6003.217955090653</v>
          </cell>
          <cell r="AG25">
            <v>6485.0052027349093</v>
          </cell>
          <cell r="AH25">
            <v>5966.2887776891412</v>
          </cell>
          <cell r="AI25">
            <v>6884.5843959873691</v>
          </cell>
          <cell r="AJ25">
            <v>5865.1520612971353</v>
          </cell>
          <cell r="AK25">
            <v>7274.5794027677312</v>
          </cell>
          <cell r="AL25">
            <v>7407.7046322879987</v>
          </cell>
          <cell r="AM25">
            <v>7512.4949554024442</v>
          </cell>
          <cell r="AN25">
            <v>7122.8530803315543</v>
          </cell>
          <cell r="AO25">
            <v>7555.3281962453339</v>
          </cell>
          <cell r="AP25">
            <v>6282.662022492008</v>
          </cell>
          <cell r="AQ25">
            <v>7697.1792431230506</v>
          </cell>
          <cell r="AR25">
            <v>7202.5915945289889</v>
          </cell>
          <cell r="AS25">
            <v>10390.507460149065</v>
          </cell>
          <cell r="AT25">
            <v>8811.9778175125557</v>
          </cell>
          <cell r="AU25">
            <v>8436.1186754560149</v>
          </cell>
          <cell r="AV25">
            <v>10531.388674459904</v>
          </cell>
          <cell r="AW25">
            <v>10758.366877690878</v>
          </cell>
          <cell r="AX25">
            <v>9815.1550479210619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3.1438709847536153</v>
          </cell>
          <cell r="CN25">
            <v>2.9802878557338768</v>
          </cell>
          <cell r="CO25">
            <v>3.1829556146323363</v>
          </cell>
          <cell r="CP25">
            <v>2.9395647999744763</v>
          </cell>
          <cell r="CQ25">
            <v>3.4106590986865069</v>
          </cell>
          <cell r="CR25">
            <v>2.8881741593422743</v>
          </cell>
          <cell r="CS25">
            <v>3.5553192305814743</v>
          </cell>
          <cell r="CT25">
            <v>3.6853628333542523</v>
          </cell>
          <cell r="CU25">
            <v>3.661929792969365</v>
          </cell>
          <cell r="CV25">
            <v>3.5375316977956381</v>
          </cell>
          <cell r="CW25">
            <v>3.7603779581845536</v>
          </cell>
          <cell r="CX25">
            <v>3.0950101209198024</v>
          </cell>
          <cell r="CY25">
            <v>3.8224809749347997</v>
          </cell>
          <cell r="CZ25">
            <v>3.5616038293019052</v>
          </cell>
          <cell r="DA25">
            <v>5.0236131291273169</v>
          </cell>
          <cell r="DB25">
            <v>4.2604240098394266</v>
          </cell>
          <cell r="DC25">
            <v>4.0787032490412161</v>
          </cell>
          <cell r="DD25">
            <v>5.0917265221039081</v>
          </cell>
          <cell r="DE25">
            <v>5.2014661749697648</v>
          </cell>
          <cell r="DF25">
            <v>4.7454411588911105</v>
          </cell>
          <cell r="DG25">
            <v>4.9936210204856692</v>
          </cell>
          <cell r="DH25">
            <v>4.9936210204856692</v>
          </cell>
          <cell r="DI25">
            <v>4.9936210204856692</v>
          </cell>
          <cell r="DJ25">
            <v>4.9936210204856692</v>
          </cell>
          <cell r="DK25">
            <v>4.9936210204856692</v>
          </cell>
          <cell r="DL25">
            <v>4.9936210204856692</v>
          </cell>
          <cell r="DM25">
            <v>4.9936210204856692</v>
          </cell>
          <cell r="DN25">
            <v>4.9936210204856692</v>
          </cell>
          <cell r="DO25">
            <v>4.9936210204856692</v>
          </cell>
          <cell r="DP25">
            <v>4.9936210204856692</v>
          </cell>
          <cell r="DQ25">
            <v>5.5187703941254789</v>
          </cell>
          <cell r="DR25">
            <v>5.5186523167744177</v>
          </cell>
          <cell r="DS25">
            <v>5.5819620795408929</v>
          </cell>
          <cell r="DT25">
            <v>5.560685939410166</v>
          </cell>
          <cell r="DU25">
            <v>5.5302727454536917</v>
          </cell>
          <cell r="DV25">
            <v>5.5636914086364637</v>
          </cell>
          <cell r="DW25">
            <v>5.6057848073662715</v>
          </cell>
          <cell r="DX25">
            <v>5.5069424917054928</v>
          </cell>
          <cell r="DY25">
            <v>5.6205823496460692</v>
          </cell>
          <cell r="DZ25">
            <v>5.516463919085556</v>
          </cell>
          <cell r="EA25">
            <v>5.5046406331918609</v>
          </cell>
          <cell r="EB25">
            <v>5.5614592495245931</v>
          </cell>
          <cell r="EC25">
            <v>5.5168782914049341</v>
          </cell>
          <cell r="ED25">
            <v>5.5405173068088294</v>
          </cell>
          <cell r="EE25">
            <v>5.6666671964409403</v>
          </cell>
          <cell r="EF25">
            <v>5.6666671964409403</v>
          </cell>
          <cell r="EG25">
            <v>5.6666671964409403</v>
          </cell>
          <cell r="EH25">
            <v>5.6666671964409403</v>
          </cell>
          <cell r="EI25">
            <v>5.6666671964409403</v>
          </cell>
          <cell r="EJ25">
            <v>5.6666671964409403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</row>
        <row r="26">
          <cell r="A26">
            <v>33316.998367570741</v>
          </cell>
          <cell r="B26">
            <v>40170.08103468144</v>
          </cell>
          <cell r="C26">
            <v>34302.670135837587</v>
          </cell>
          <cell r="D26">
            <v>6399.0235808250436</v>
          </cell>
          <cell r="E26">
            <v>7084.7385559655495</v>
          </cell>
          <cell r="F26">
            <v>7591.5937587888038</v>
          </cell>
          <cell r="G26">
            <v>7553.5553481632896</v>
          </cell>
          <cell r="H26">
            <v>7547.2513092905838</v>
          </cell>
          <cell r="I26">
            <v>7565.0469804836866</v>
          </cell>
          <cell r="J26">
            <v>7454.9651065050621</v>
          </cell>
          <cell r="K26">
            <v>7526.2329638154124</v>
          </cell>
          <cell r="L26">
            <v>8067.6454683445691</v>
          </cell>
          <cell r="M26">
            <v>8457.335078058748</v>
          </cell>
          <cell r="N26">
            <v>8255.3643952232651</v>
          </cell>
          <cell r="O26">
            <v>9393.3788977772056</v>
          </cell>
          <cell r="P26">
            <v>9506.7755961221519</v>
          </cell>
          <cell r="Q26">
            <v>9675.8749219478432</v>
          </cell>
          <cell r="R26">
            <v>9551.8551957944583</v>
          </cell>
          <cell r="S26">
            <v>10471.392032828791</v>
          </cell>
          <cell r="T26">
            <v>11265.73079020662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5543.3010725250497</v>
          </cell>
          <cell r="AF26">
            <v>6683.5208510172788</v>
          </cell>
          <cell r="AG26">
            <v>5707.2977000096425</v>
          </cell>
          <cell r="AH26">
            <v>6399.0235808250436</v>
          </cell>
          <cell r="AI26">
            <v>7084.7385559655495</v>
          </cell>
          <cell r="AJ26">
            <v>7591.5937587888038</v>
          </cell>
          <cell r="AK26">
            <v>7553.5553481632896</v>
          </cell>
          <cell r="AL26">
            <v>7547.2513092905838</v>
          </cell>
          <cell r="AM26">
            <v>7565.0469804836866</v>
          </cell>
          <cell r="AN26">
            <v>7454.9651065050621</v>
          </cell>
          <cell r="AO26">
            <v>7526.2329638154124</v>
          </cell>
          <cell r="AP26">
            <v>8067.6454683445691</v>
          </cell>
          <cell r="AQ26">
            <v>8457.335078058748</v>
          </cell>
          <cell r="AR26">
            <v>8255.3643952232651</v>
          </cell>
          <cell r="AS26">
            <v>9393.3788977772056</v>
          </cell>
          <cell r="AT26">
            <v>9506.7755961221519</v>
          </cell>
          <cell r="AU26">
            <v>9675.8749219478432</v>
          </cell>
          <cell r="AV26">
            <v>9551.8551957944583</v>
          </cell>
          <cell r="AW26">
            <v>10471.392032828791</v>
          </cell>
          <cell r="AX26">
            <v>11265.73079020662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2.7025340835045593</v>
          </cell>
          <cell r="CN26">
            <v>3.2900165243515063</v>
          </cell>
          <cell r="CO26">
            <v>2.7911824198349549</v>
          </cell>
          <cell r="CP26">
            <v>3.1820545940807077</v>
          </cell>
          <cell r="CQ26">
            <v>3.5706158284015395</v>
          </cell>
          <cell r="CR26">
            <v>3.7934103471472151</v>
          </cell>
          <cell r="CS26">
            <v>3.6951805496822021</v>
          </cell>
          <cell r="CT26">
            <v>3.6862895472806017</v>
          </cell>
          <cell r="CU26">
            <v>3.7114102304476631</v>
          </cell>
          <cell r="CV26">
            <v>3.6152865310121118</v>
          </cell>
          <cell r="CW26">
            <v>3.7194460277384844</v>
          </cell>
          <cell r="CX26">
            <v>3.9781318510903376</v>
          </cell>
          <cell r="CY26">
            <v>4.1554402797379453</v>
          </cell>
          <cell r="CZ26">
            <v>4.0836485966014093</v>
          </cell>
          <cell r="DA26">
            <v>4.7142464151941388</v>
          </cell>
          <cell r="DB26">
            <v>4.7711567117429148</v>
          </cell>
          <cell r="DC26">
            <v>4.8560224346378087</v>
          </cell>
          <cell r="DD26">
            <v>4.7937807689076744</v>
          </cell>
          <cell r="DE26">
            <v>5.2552678743254964</v>
          </cell>
          <cell r="DF26">
            <v>5.6539219348259548</v>
          </cell>
          <cell r="DG26">
            <v>5.0107346993239004</v>
          </cell>
          <cell r="DH26">
            <v>5.0107346993239004</v>
          </cell>
          <cell r="DI26">
            <v>5.0107346993239004</v>
          </cell>
          <cell r="DJ26">
            <v>5.0107346993239004</v>
          </cell>
          <cell r="DK26">
            <v>5.0107346993239004</v>
          </cell>
          <cell r="DL26">
            <v>5.0107346993239004</v>
          </cell>
          <cell r="DM26">
            <v>5.0107346993239004</v>
          </cell>
          <cell r="DN26">
            <v>5.0107346993239004</v>
          </cell>
          <cell r="DO26">
            <v>5.0107346993239004</v>
          </cell>
          <cell r="DP26">
            <v>5.0107346993239004</v>
          </cell>
          <cell r="DQ26">
            <v>5.6195873046684577</v>
          </cell>
          <cell r="DR26">
            <v>5.5656304139060833</v>
          </cell>
          <cell r="DS26">
            <v>5.6020817355769728</v>
          </cell>
          <cell r="DT26">
            <v>5.5095130947556985</v>
          </cell>
          <cell r="DU26">
            <v>5.4361050171485674</v>
          </cell>
          <cell r="DV26">
            <v>5.4828993193477782</v>
          </cell>
          <cell r="DW26">
            <v>5.6004495337930242</v>
          </cell>
          <cell r="DX26">
            <v>5.6092720287328781</v>
          </cell>
          <cell r="DY26">
            <v>5.5844422534811686</v>
          </cell>
          <cell r="DZ26">
            <v>5.6495001877243691</v>
          </cell>
          <cell r="EA26">
            <v>5.5437869471539738</v>
          </cell>
          <cell r="EB26">
            <v>5.55616030257496</v>
          </cell>
          <cell r="EC26">
            <v>5.5760110784791763</v>
          </cell>
          <cell r="ED26">
            <v>5.5385364739916749</v>
          </cell>
          <cell r="EE26">
            <v>5.4590452820834541</v>
          </cell>
          <cell r="EF26">
            <v>5.4590452820834541</v>
          </cell>
          <cell r="EG26">
            <v>5.4590452820834541</v>
          </cell>
          <cell r="EH26">
            <v>5.4590452820834541</v>
          </cell>
          <cell r="EI26">
            <v>5.4590452820834541</v>
          </cell>
          <cell r="EJ26">
            <v>5.4590452820834541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</row>
        <row r="27">
          <cell r="A27">
            <v>41671.22667736662</v>
          </cell>
          <cell r="B27">
            <v>37933.201594603735</v>
          </cell>
          <cell r="C27">
            <v>41166.001444164882</v>
          </cell>
          <cell r="D27">
            <v>6552.5579650885657</v>
          </cell>
          <cell r="E27">
            <v>7333.579176460873</v>
          </cell>
          <cell r="F27">
            <v>7455.0239559238926</v>
          </cell>
          <cell r="G27">
            <v>6398.0982527645147</v>
          </cell>
          <cell r="H27">
            <v>7984.8777936146798</v>
          </cell>
          <cell r="I27">
            <v>7950.3923569326744</v>
          </cell>
          <cell r="J27">
            <v>6689.9412886722876</v>
          </cell>
          <cell r="K27">
            <v>8404.0985111241171</v>
          </cell>
          <cell r="L27">
            <v>8486.5961738376009</v>
          </cell>
          <cell r="M27">
            <v>8653.5507768536045</v>
          </cell>
          <cell r="N27">
            <v>7167.4841358410204</v>
          </cell>
          <cell r="O27">
            <v>8401.5944171887822</v>
          </cell>
          <cell r="P27">
            <v>8164.5587636760201</v>
          </cell>
          <cell r="Q27">
            <v>9113.9002761148913</v>
          </cell>
          <cell r="R27">
            <v>9907.6247346696964</v>
          </cell>
          <cell r="S27">
            <v>9235.0206672112909</v>
          </cell>
          <cell r="T27">
            <v>10198.259594092071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6933.2823138990225</v>
          </cell>
          <cell r="AF27">
            <v>6311.347581910265</v>
          </cell>
          <cell r="AG27">
            <v>6849.2226532364366</v>
          </cell>
          <cell r="AH27">
            <v>6552.5579650885657</v>
          </cell>
          <cell r="AI27">
            <v>7333.579176460873</v>
          </cell>
          <cell r="AJ27">
            <v>7455.0239559238926</v>
          </cell>
          <cell r="AK27">
            <v>6398.0982527645147</v>
          </cell>
          <cell r="AL27">
            <v>7984.8777936146798</v>
          </cell>
          <cell r="AM27">
            <v>7950.3923569326744</v>
          </cell>
          <cell r="AN27">
            <v>6689.9412886722876</v>
          </cell>
          <cell r="AO27">
            <v>8404.0985111241171</v>
          </cell>
          <cell r="AP27">
            <v>8486.5961738376009</v>
          </cell>
          <cell r="AQ27">
            <v>8653.5507768536045</v>
          </cell>
          <cell r="AR27">
            <v>7167.4841358410204</v>
          </cell>
          <cell r="AS27">
            <v>8401.5944171887822</v>
          </cell>
          <cell r="AT27">
            <v>8164.5587636760201</v>
          </cell>
          <cell r="AU27">
            <v>9113.9002761148913</v>
          </cell>
          <cell r="AV27">
            <v>9907.6247346696964</v>
          </cell>
          <cell r="AW27">
            <v>9235.0206672112909</v>
          </cell>
          <cell r="AX27">
            <v>10198.259594092071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3.4118716001208682</v>
          </cell>
          <cell r="CN27">
            <v>3.1012628423394233</v>
          </cell>
          <cell r="CO27">
            <v>3.4035190464106999</v>
          </cell>
          <cell r="CP27">
            <v>3.2951828256963207</v>
          </cell>
          <cell r="CQ27">
            <v>3.6425128344897657</v>
          </cell>
          <cell r="CR27">
            <v>3.6895533032637409</v>
          </cell>
          <cell r="CS27">
            <v>3.1878291260971019</v>
          </cell>
          <cell r="CT27">
            <v>3.9388071950195762</v>
          </cell>
          <cell r="CU27">
            <v>3.910773425646219</v>
          </cell>
          <cell r="CV27">
            <v>3.3099903460510234</v>
          </cell>
          <cell r="CW27">
            <v>4.1831294880724537</v>
          </cell>
          <cell r="CX27">
            <v>4.1652698060735291</v>
          </cell>
          <cell r="CY27">
            <v>4.2679915717424732</v>
          </cell>
          <cell r="CZ27">
            <v>3.5062977305194356</v>
          </cell>
          <cell r="DA27">
            <v>4.1525215355416574</v>
          </cell>
          <cell r="DB27">
            <v>4.0353657187970198</v>
          </cell>
          <cell r="DC27">
            <v>4.5045815460834282</v>
          </cell>
          <cell r="DD27">
            <v>4.8968830240852448</v>
          </cell>
          <cell r="DE27">
            <v>4.5644457822565085</v>
          </cell>
          <cell r="DF27">
            <v>5.0405304620359983</v>
          </cell>
          <cell r="DG27">
            <v>5.8931886637316504</v>
          </cell>
          <cell r="DH27">
            <v>5.8931886637316504</v>
          </cell>
          <cell r="DI27">
            <v>5.8931886637316504</v>
          </cell>
          <cell r="DJ27">
            <v>5.8931886637316504</v>
          </cell>
          <cell r="DK27">
            <v>5.8931886637316504</v>
          </cell>
          <cell r="DL27">
            <v>5.8931886637316504</v>
          </cell>
          <cell r="DM27">
            <v>5.8931886637316504</v>
          </cell>
          <cell r="DN27">
            <v>5.8931886637316504</v>
          </cell>
          <cell r="DO27">
            <v>5.8931886637316504</v>
          </cell>
          <cell r="DP27">
            <v>5.8931886637316504</v>
          </cell>
          <cell r="DQ27">
            <v>5.5674117425782761</v>
          </cell>
          <cell r="DR27">
            <v>5.5755877902521327</v>
          </cell>
          <cell r="DS27">
            <v>5.5134093021456918</v>
          </cell>
          <cell r="DT27">
            <v>5.4480174705295159</v>
          </cell>
          <cell r="DU27">
            <v>5.5159717087291629</v>
          </cell>
          <cell r="DV27">
            <v>5.5358254748202915</v>
          </cell>
          <cell r="DW27">
            <v>5.498737735169918</v>
          </cell>
          <cell r="DX27">
            <v>5.5540615302049128</v>
          </cell>
          <cell r="DY27">
            <v>5.5697158841948093</v>
          </cell>
          <cell r="DZ27">
            <v>5.5373594343566399</v>
          </cell>
          <cell r="EA27">
            <v>5.5042349258824821</v>
          </cell>
          <cell r="EB27">
            <v>5.5820990005424953</v>
          </cell>
          <cell r="EC27">
            <v>5.5549215349247509</v>
          </cell>
          <cell r="ED27">
            <v>5.60047786786535</v>
          </cell>
          <cell r="EE27">
            <v>5.5431541292187747</v>
          </cell>
          <cell r="EF27">
            <v>5.5431541292187747</v>
          </cell>
          <cell r="EG27">
            <v>5.5431541292187747</v>
          </cell>
          <cell r="EH27">
            <v>5.5431541292187747</v>
          </cell>
          <cell r="EI27">
            <v>5.5431541292187747</v>
          </cell>
          <cell r="EJ27">
            <v>5.5431541292187747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</row>
        <row r="28">
          <cell r="A28">
            <v>38055.807844568211</v>
          </cell>
          <cell r="B28">
            <v>39885.152457417469</v>
          </cell>
          <cell r="C28">
            <v>41092.96758521095</v>
          </cell>
          <cell r="D28">
            <v>6899.1255313624551</v>
          </cell>
          <cell r="E28">
            <v>7301.0548729943685</v>
          </cell>
          <cell r="F28">
            <v>6746.5201108104393</v>
          </cell>
          <cell r="G28">
            <v>6998.4108362379011</v>
          </cell>
          <cell r="H28">
            <v>7762.0787830333638</v>
          </cell>
          <cell r="I28">
            <v>7913.8639257475324</v>
          </cell>
          <cell r="J28">
            <v>7420.1290262828379</v>
          </cell>
          <cell r="K28">
            <v>8216.5982951304049</v>
          </cell>
          <cell r="L28">
            <v>7248.5381391935862</v>
          </cell>
          <cell r="M28">
            <v>9081.9944543210822</v>
          </cell>
          <cell r="N28">
            <v>8082.2749469809687</v>
          </cell>
          <cell r="O28">
            <v>8190.7804223136454</v>
          </cell>
          <cell r="P28">
            <v>11057.771375242899</v>
          </cell>
          <cell r="Q28">
            <v>9814.3159836269733</v>
          </cell>
          <cell r="R28">
            <v>9212.4339933736464</v>
          </cell>
          <cell r="S28">
            <v>9183.3847745288331</v>
          </cell>
          <cell r="T28">
            <v>9451.2054128583586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6331.7468792727741</v>
          </cell>
          <cell r="AF28">
            <v>6636.1142728341238</v>
          </cell>
          <cell r="AG28">
            <v>6837.0712383879727</v>
          </cell>
          <cell r="AH28">
            <v>6899.1255313624551</v>
          </cell>
          <cell r="AI28">
            <v>7301.0548729943685</v>
          </cell>
          <cell r="AJ28">
            <v>6746.5201108104393</v>
          </cell>
          <cell r="AK28">
            <v>6998.4108362379011</v>
          </cell>
          <cell r="AL28">
            <v>7762.0787830333638</v>
          </cell>
          <cell r="AM28">
            <v>7913.8639257475324</v>
          </cell>
          <cell r="AN28">
            <v>7420.1290262828379</v>
          </cell>
          <cell r="AO28">
            <v>8216.5982951304049</v>
          </cell>
          <cell r="AP28">
            <v>7248.5381391935862</v>
          </cell>
          <cell r="AQ28">
            <v>9081.9944543210822</v>
          </cell>
          <cell r="AR28">
            <v>8082.2749469809687</v>
          </cell>
          <cell r="AS28">
            <v>8190.7804223136454</v>
          </cell>
          <cell r="AT28">
            <v>11057.771375242899</v>
          </cell>
          <cell r="AU28">
            <v>9814.3159836269733</v>
          </cell>
          <cell r="AV28">
            <v>9212.4339933736464</v>
          </cell>
          <cell r="AW28">
            <v>9183.3847745288331</v>
          </cell>
          <cell r="AX28">
            <v>9451.2054128583586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3.136963162776345</v>
          </cell>
          <cell r="CN28">
            <v>3.2803943774137827</v>
          </cell>
          <cell r="CO28">
            <v>3.4053149148145603</v>
          </cell>
          <cell r="CP28">
            <v>3.3821582182340459</v>
          </cell>
          <cell r="CQ28">
            <v>3.6304541687907128</v>
          </cell>
          <cell r="CR28">
            <v>3.3303164633330571</v>
          </cell>
          <cell r="CS28">
            <v>3.507715456396193</v>
          </cell>
          <cell r="CT28">
            <v>3.8180115392306342</v>
          </cell>
          <cell r="CU28">
            <v>3.9605067228263606</v>
          </cell>
          <cell r="CV28">
            <v>3.6819767264262802</v>
          </cell>
          <cell r="CW28">
            <v>4.1001797765723689</v>
          </cell>
          <cell r="CX28">
            <v>3.5962126354856054</v>
          </cell>
          <cell r="CY28">
            <v>4.4667408333165364</v>
          </cell>
          <cell r="CZ28">
            <v>3.9972770702986602</v>
          </cell>
          <cell r="DA28">
            <v>4.0404096883328826</v>
          </cell>
          <cell r="DB28">
            <v>5.4546605197946789</v>
          </cell>
          <cell r="DC28">
            <v>4.8412795045243913</v>
          </cell>
          <cell r="DD28">
            <v>4.544378635587937</v>
          </cell>
          <cell r="DE28">
            <v>4.5300490187251352</v>
          </cell>
          <cell r="DF28">
            <v>4.662161594822793</v>
          </cell>
          <cell r="DG28">
            <v>5.3792044772693428</v>
          </cell>
          <cell r="DH28">
            <v>5.3792044772693428</v>
          </cell>
          <cell r="DI28">
            <v>5.3792044772693428</v>
          </cell>
          <cell r="DJ28">
            <v>5.3792044772693428</v>
          </cell>
          <cell r="DK28">
            <v>5.3792044772693428</v>
          </cell>
          <cell r="DL28">
            <v>5.3792044772693428</v>
          </cell>
          <cell r="DM28">
            <v>5.3792044772693428</v>
          </cell>
          <cell r="DN28">
            <v>5.3792044772693428</v>
          </cell>
          <cell r="DO28">
            <v>5.3792044772693428</v>
          </cell>
          <cell r="DP28">
            <v>5.3792044772693428</v>
          </cell>
          <cell r="DQ28">
            <v>5.5299507274678819</v>
          </cell>
          <cell r="DR28">
            <v>5.5423625644669725</v>
          </cell>
          <cell r="DS28">
            <v>5.5007253342385223</v>
          </cell>
          <cell r="DT28">
            <v>5.5886545113859221</v>
          </cell>
          <cell r="DU28">
            <v>5.509748679642783</v>
          </cell>
          <cell r="DV28">
            <v>5.5501082090701921</v>
          </cell>
          <cell r="DW28">
            <v>5.4661584033269861</v>
          </cell>
          <cell r="DX28">
            <v>5.5699070183716248</v>
          </cell>
          <cell r="DY28">
            <v>5.4745062922599574</v>
          </cell>
          <cell r="DZ28">
            <v>5.5212517977223579</v>
          </cell>
          <cell r="EA28">
            <v>5.4903027263491015</v>
          </cell>
          <cell r="EB28">
            <v>5.52220088561275</v>
          </cell>
          <cell r="EC28">
            <v>5.5705440534158175</v>
          </cell>
          <cell r="ED28">
            <v>5.5395757270261283</v>
          </cell>
          <cell r="EE28">
            <v>5.5540145774098004</v>
          </cell>
          <cell r="EF28">
            <v>5.5540145774098004</v>
          </cell>
          <cell r="EG28">
            <v>5.5540145774098004</v>
          </cell>
          <cell r="EH28">
            <v>5.5540145774098004</v>
          </cell>
          <cell r="EI28">
            <v>5.5540145774098004</v>
          </cell>
          <cell r="EJ28">
            <v>5.5540145774098004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</row>
        <row r="29">
          <cell r="A29">
            <v>38190.658135857237</v>
          </cell>
          <cell r="B29">
            <v>43659.901111143969</v>
          </cell>
          <cell r="C29">
            <v>38226.954680201576</v>
          </cell>
          <cell r="D29">
            <v>6330.9172078176343</v>
          </cell>
          <cell r="E29">
            <v>6548.530412503007</v>
          </cell>
          <cell r="F29">
            <v>6519.7174418791847</v>
          </cell>
          <cell r="G29">
            <v>6999.8787428880278</v>
          </cell>
          <cell r="H29">
            <v>6883.707893981802</v>
          </cell>
          <cell r="I29">
            <v>8614.3885713389409</v>
          </cell>
          <cell r="J29">
            <v>7493.7300571029682</v>
          </cell>
          <cell r="K29">
            <v>7549.5764281853499</v>
          </cell>
          <cell r="L29">
            <v>7537.8585959265347</v>
          </cell>
          <cell r="M29">
            <v>9173.3332272699572</v>
          </cell>
          <cell r="N29">
            <v>7897.9378425050254</v>
          </cell>
          <cell r="O29">
            <v>8008.2491678770202</v>
          </cell>
          <cell r="P29">
            <v>9019.8701637360518</v>
          </cell>
          <cell r="Q29">
            <v>9751.9848624433398</v>
          </cell>
          <cell r="R29">
            <v>9353.2703760230233</v>
          </cell>
          <cell r="S29">
            <v>10580.21983604082</v>
          </cell>
          <cell r="T29">
            <v>10147.178374184185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6354.1833471708042</v>
          </cell>
          <cell r="AF29">
            <v>7264.1590933747884</v>
          </cell>
          <cell r="AG29">
            <v>6360.2223867917564</v>
          </cell>
          <cell r="AH29">
            <v>6330.9172078176343</v>
          </cell>
          <cell r="AI29">
            <v>6548.530412503007</v>
          </cell>
          <cell r="AJ29">
            <v>6519.7174418791847</v>
          </cell>
          <cell r="AK29">
            <v>6999.8787428880278</v>
          </cell>
          <cell r="AL29">
            <v>6883.707893981802</v>
          </cell>
          <cell r="AM29">
            <v>8614.3885713389409</v>
          </cell>
          <cell r="AN29">
            <v>7493.7300571029682</v>
          </cell>
          <cell r="AO29">
            <v>7549.5764281853499</v>
          </cell>
          <cell r="AP29">
            <v>7537.8585959265347</v>
          </cell>
          <cell r="AQ29">
            <v>9173.3332272699572</v>
          </cell>
          <cell r="AR29">
            <v>7897.9378425050254</v>
          </cell>
          <cell r="AS29">
            <v>8008.2491678770202</v>
          </cell>
          <cell r="AT29">
            <v>9019.8701637360518</v>
          </cell>
          <cell r="AU29">
            <v>9751.9848624433398</v>
          </cell>
          <cell r="AV29">
            <v>9353.2703760230233</v>
          </cell>
          <cell r="AW29">
            <v>10580.21983604082</v>
          </cell>
          <cell r="AX29">
            <v>10147.178374184185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3.1440645396895737</v>
          </cell>
          <cell r="CN29">
            <v>3.5833141044856007</v>
          </cell>
          <cell r="CO29">
            <v>3.1138808145406442</v>
          </cell>
          <cell r="CP29">
            <v>3.0995314584130438</v>
          </cell>
          <cell r="CQ29">
            <v>3.211165023249507</v>
          </cell>
          <cell r="CR29">
            <v>3.2200666783103524</v>
          </cell>
          <cell r="CS29">
            <v>3.3745769431224049</v>
          </cell>
          <cell r="CT29">
            <v>3.4154657659080261</v>
          </cell>
          <cell r="CU29">
            <v>4.2877901931793518</v>
          </cell>
          <cell r="CV29">
            <v>3.7097184715919469</v>
          </cell>
          <cell r="CW29">
            <v>3.7534838085709574</v>
          </cell>
          <cell r="CX29">
            <v>3.7293132618166154</v>
          </cell>
          <cell r="CY29">
            <v>4.5566968969317116</v>
          </cell>
          <cell r="CZ29">
            <v>3.9142986361625884</v>
          </cell>
          <cell r="DA29">
            <v>3.9880561333994855</v>
          </cell>
          <cell r="DB29">
            <v>4.4918368266119595</v>
          </cell>
          <cell r="DC29">
            <v>4.8564251970941354</v>
          </cell>
          <cell r="DD29">
            <v>4.657867969451666</v>
          </cell>
          <cell r="DE29">
            <v>5.2688808409071042</v>
          </cell>
          <cell r="DF29">
            <v>5.0532290021879724</v>
          </cell>
          <cell r="DG29">
            <v>5.3326149849412916</v>
          </cell>
          <cell r="DH29">
            <v>5.3326149849412916</v>
          </cell>
          <cell r="DI29">
            <v>5.3326149849412916</v>
          </cell>
          <cell r="DJ29">
            <v>5.3326149849412916</v>
          </cell>
          <cell r="DK29">
            <v>5.3326149849412916</v>
          </cell>
          <cell r="DL29">
            <v>5.3326149849412916</v>
          </cell>
          <cell r="DM29">
            <v>5.3326149849412916</v>
          </cell>
          <cell r="DN29">
            <v>5.3326149849412916</v>
          </cell>
          <cell r="DO29">
            <v>5.3326149849412916</v>
          </cell>
          <cell r="DP29">
            <v>5.3326149849412916</v>
          </cell>
          <cell r="DQ29">
            <v>5.5370114955772909</v>
          </cell>
          <cell r="DR29">
            <v>5.5540221021540548</v>
          </cell>
          <cell r="DS29">
            <v>5.5959967163029178</v>
          </cell>
          <cell r="DT29">
            <v>5.5960001968929109</v>
          </cell>
          <cell r="DU29">
            <v>5.5871246362111915</v>
          </cell>
          <cell r="DV29">
            <v>5.5471645003838983</v>
          </cell>
          <cell r="DW29">
            <v>5.6830086567149039</v>
          </cell>
          <cell r="DX29">
            <v>5.5217867707504302</v>
          </cell>
          <cell r="DY29">
            <v>5.5042489290995036</v>
          </cell>
          <cell r="DZ29">
            <v>5.5343195007797501</v>
          </cell>
          <cell r="EA29">
            <v>5.5105528865992524</v>
          </cell>
          <cell r="EB29">
            <v>5.5376596001056493</v>
          </cell>
          <cell r="EC29">
            <v>5.515490797218205</v>
          </cell>
          <cell r="ED29">
            <v>5.5279854403469679</v>
          </cell>
          <cell r="EE29">
            <v>5.5015295535503794</v>
          </cell>
          <cell r="EF29">
            <v>5.5015295535503794</v>
          </cell>
          <cell r="EG29">
            <v>5.5015295535503794</v>
          </cell>
          <cell r="EH29">
            <v>5.5015295535503794</v>
          </cell>
          <cell r="EI29">
            <v>5.5015295535503794</v>
          </cell>
          <cell r="EJ29">
            <v>5.5015295535503794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</row>
        <row r="30">
          <cell r="A30">
            <v>37000.958021067308</v>
          </cell>
          <cell r="B30">
            <v>32833.455321528527</v>
          </cell>
          <cell r="C30">
            <v>32383.108702708185</v>
          </cell>
          <cell r="D30">
            <v>6879.3117649149171</v>
          </cell>
          <cell r="E30">
            <v>5997.8157462585314</v>
          </cell>
          <cell r="F30">
            <v>6212.5990214016465</v>
          </cell>
          <cell r="G30">
            <v>7709.0719238890561</v>
          </cell>
          <cell r="H30">
            <v>7894.9726349075336</v>
          </cell>
          <cell r="I30">
            <v>7704.6859470848294</v>
          </cell>
          <cell r="J30">
            <v>8429.9427872831129</v>
          </cell>
          <cell r="K30">
            <v>7289.4024348879675</v>
          </cell>
          <cell r="L30">
            <v>8430.8976980854441</v>
          </cell>
          <cell r="M30">
            <v>8054.8062783984506</v>
          </cell>
          <cell r="N30">
            <v>8999.291297678461</v>
          </cell>
          <cell r="O30">
            <v>7301.2536947726885</v>
          </cell>
          <cell r="P30">
            <v>9171.0646203885826</v>
          </cell>
          <cell r="Q30">
            <v>10245.847989107575</v>
          </cell>
          <cell r="R30">
            <v>9574.9713928883375</v>
          </cell>
          <cell r="S30">
            <v>9909.5057077619895</v>
          </cell>
          <cell r="T30">
            <v>10992.010569996768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6156.2403677481043</v>
          </cell>
          <cell r="AF30">
            <v>5462.8489064515634</v>
          </cell>
          <cell r="AG30">
            <v>5387.9199807550422</v>
          </cell>
          <cell r="AH30">
            <v>6879.3117649149171</v>
          </cell>
          <cell r="AI30">
            <v>5997.8157462585314</v>
          </cell>
          <cell r="AJ30">
            <v>6212.5990214016465</v>
          </cell>
          <cell r="AK30">
            <v>7709.0719238890561</v>
          </cell>
          <cell r="AL30">
            <v>7894.9726349075336</v>
          </cell>
          <cell r="AM30">
            <v>7704.6859470848294</v>
          </cell>
          <cell r="AN30">
            <v>8429.9427872831129</v>
          </cell>
          <cell r="AO30">
            <v>7289.4024348879675</v>
          </cell>
          <cell r="AP30">
            <v>8430.8976980854441</v>
          </cell>
          <cell r="AQ30">
            <v>8054.8062783984506</v>
          </cell>
          <cell r="AR30">
            <v>8999.291297678461</v>
          </cell>
          <cell r="AS30">
            <v>7301.2536947726885</v>
          </cell>
          <cell r="AT30">
            <v>9171.0646203885826</v>
          </cell>
          <cell r="AU30">
            <v>10245.847989107575</v>
          </cell>
          <cell r="AV30">
            <v>9574.9713928883375</v>
          </cell>
          <cell r="AW30">
            <v>9909.5057077619895</v>
          </cell>
          <cell r="AX30">
            <v>10992.010569996768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2.9922991324949653</v>
          </cell>
          <cell r="CN30">
            <v>2.700748043716191</v>
          </cell>
          <cell r="CO30">
            <v>2.6846573852506417</v>
          </cell>
          <cell r="CP30">
            <v>3.3437931969336265</v>
          </cell>
          <cell r="CQ30">
            <v>2.9263330924461504</v>
          </cell>
          <cell r="CR30">
            <v>3.1353282315688458</v>
          </cell>
          <cell r="CS30">
            <v>3.7876325034778144</v>
          </cell>
          <cell r="CT30">
            <v>3.9720687762215068</v>
          </cell>
          <cell r="CU30">
            <v>3.7989840183365349</v>
          </cell>
          <cell r="CV30">
            <v>4.1656370226078261</v>
          </cell>
          <cell r="CW30">
            <v>3.5620667014326819</v>
          </cell>
          <cell r="CX30">
            <v>4.1702279454883815</v>
          </cell>
          <cell r="CY30">
            <v>3.9822686911050496</v>
          </cell>
          <cell r="CZ30">
            <v>4.4463676324698325</v>
          </cell>
          <cell r="DA30">
            <v>3.6087364574887952</v>
          </cell>
          <cell r="DB30">
            <v>4.5329140217764072</v>
          </cell>
          <cell r="DC30">
            <v>5.064139217988358</v>
          </cell>
          <cell r="DD30">
            <v>4.7325500235208828</v>
          </cell>
          <cell r="DE30">
            <v>4.8978978156719633</v>
          </cell>
          <cell r="DF30">
            <v>5.4329394571577758</v>
          </cell>
          <cell r="DG30">
            <v>4.871927062690145</v>
          </cell>
          <cell r="DH30">
            <v>4.871927062690145</v>
          </cell>
          <cell r="DI30">
            <v>4.871927062690145</v>
          </cell>
          <cell r="DJ30">
            <v>4.871927062690145</v>
          </cell>
          <cell r="DK30">
            <v>4.871927062690145</v>
          </cell>
          <cell r="DL30">
            <v>4.871927062690145</v>
          </cell>
          <cell r="DM30">
            <v>4.871927062690145</v>
          </cell>
          <cell r="DN30">
            <v>4.871927062690145</v>
          </cell>
          <cell r="DO30">
            <v>4.871927062690145</v>
          </cell>
          <cell r="DP30">
            <v>4.871927062690145</v>
          </cell>
          <cell r="DQ30">
            <v>5.6366062414254774</v>
          </cell>
          <cell r="DR30">
            <v>5.5416903355968108</v>
          </cell>
          <cell r="DS30">
            <v>5.4984389017037261</v>
          </cell>
          <cell r="DT30">
            <v>5.6365416109469093</v>
          </cell>
          <cell r="DU30">
            <v>5.6153456863728524</v>
          </cell>
          <cell r="DV30">
            <v>5.4287200508509486</v>
          </cell>
          <cell r="DW30">
            <v>5.5762392411521429</v>
          </cell>
          <cell r="DX30">
            <v>5.4455406570329421</v>
          </cell>
          <cell r="DY30">
            <v>5.5564141676471488</v>
          </cell>
          <cell r="DZ30">
            <v>5.5443461680515451</v>
          </cell>
          <cell r="EA30">
            <v>5.6065669873624495</v>
          </cell>
          <cell r="EB30">
            <v>5.5388698554853839</v>
          </cell>
          <cell r="EC30">
            <v>5.5415553591004443</v>
          </cell>
          <cell r="ED30">
            <v>5.5451088696154107</v>
          </cell>
          <cell r="EE30">
            <v>5.5430578031511057</v>
          </cell>
          <cell r="EF30">
            <v>5.5430578031511057</v>
          </cell>
          <cell r="EG30">
            <v>5.5430578031511057</v>
          </cell>
          <cell r="EH30">
            <v>5.5430578031511057</v>
          </cell>
          <cell r="EI30">
            <v>5.5430578031511057</v>
          </cell>
          <cell r="EJ30">
            <v>5.5430578031511057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</row>
        <row r="31">
          <cell r="A31">
            <v>36460.063317057233</v>
          </cell>
          <cell r="B31">
            <v>34362.881650764459</v>
          </cell>
          <cell r="C31">
            <v>41840.207100864631</v>
          </cell>
          <cell r="D31">
            <v>6185.5576340096632</v>
          </cell>
          <cell r="E31">
            <v>6940.8095785778305</v>
          </cell>
          <cell r="F31">
            <v>7019.2188481431403</v>
          </cell>
          <cell r="G31">
            <v>7318.7330684245508</v>
          </cell>
          <cell r="H31">
            <v>6501.1116259569562</v>
          </cell>
          <cell r="I31">
            <v>7032.7469799932906</v>
          </cell>
          <cell r="J31">
            <v>7583.8827309538628</v>
          </cell>
          <cell r="K31">
            <v>7876.2387389253936</v>
          </cell>
          <cell r="L31">
            <v>8290.5019507592733</v>
          </cell>
          <cell r="M31">
            <v>8318.3308158857963</v>
          </cell>
          <cell r="N31">
            <v>9288.0561241345931</v>
          </cell>
          <cell r="O31">
            <v>8577.4617164389092</v>
          </cell>
          <cell r="P31">
            <v>7716.9995419995048</v>
          </cell>
          <cell r="Q31">
            <v>9330.1139984935926</v>
          </cell>
          <cell r="R31">
            <v>9433.0350446596785</v>
          </cell>
          <cell r="S31">
            <v>10469.428722822728</v>
          </cell>
          <cell r="T31">
            <v>10854.558794038105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6066.2460003149135</v>
          </cell>
          <cell r="AF31">
            <v>5717.3157259911586</v>
          </cell>
          <cell r="AG31">
            <v>6961.3973725389997</v>
          </cell>
          <cell r="AH31">
            <v>6185.5576340096632</v>
          </cell>
          <cell r="AI31">
            <v>6940.8095785778305</v>
          </cell>
          <cell r="AJ31">
            <v>7019.2188481431403</v>
          </cell>
          <cell r="AK31">
            <v>7318.7330684245508</v>
          </cell>
          <cell r="AL31">
            <v>6501.1116259569562</v>
          </cell>
          <cell r="AM31">
            <v>7032.7469799932906</v>
          </cell>
          <cell r="AN31">
            <v>7583.8827309538628</v>
          </cell>
          <cell r="AO31">
            <v>7876.2387389253936</v>
          </cell>
          <cell r="AP31">
            <v>8290.5019507592733</v>
          </cell>
          <cell r="AQ31">
            <v>8318.3308158857963</v>
          </cell>
          <cell r="AR31">
            <v>9288.0561241345931</v>
          </cell>
          <cell r="AS31">
            <v>8577.4617164389092</v>
          </cell>
          <cell r="AT31">
            <v>7716.9995419995048</v>
          </cell>
          <cell r="AU31">
            <v>9330.1139984935926</v>
          </cell>
          <cell r="AV31">
            <v>9433.0350446596785</v>
          </cell>
          <cell r="AW31">
            <v>10469.428722822728</v>
          </cell>
          <cell r="AX31">
            <v>10854.558794038105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2.9824084999244569</v>
          </cell>
          <cell r="CN31">
            <v>2.819327071359178</v>
          </cell>
          <cell r="CO31">
            <v>3.4289187673676067</v>
          </cell>
          <cell r="CP31">
            <v>3.061109888587588</v>
          </cell>
          <cell r="CQ31">
            <v>3.4146422027142607</v>
          </cell>
          <cell r="CR31">
            <v>3.4481682924129262</v>
          </cell>
          <cell r="CS31">
            <v>3.6713119393333939</v>
          </cell>
          <cell r="CT31">
            <v>3.1901687826926448</v>
          </cell>
          <cell r="CU31">
            <v>3.4757134846898556</v>
          </cell>
          <cell r="CV31">
            <v>3.8244341425906589</v>
          </cell>
          <cell r="CW31">
            <v>3.9020731632030476</v>
          </cell>
          <cell r="CX31">
            <v>4.1677134652663153</v>
          </cell>
          <cell r="CY31">
            <v>4.0503620984784989</v>
          </cell>
          <cell r="CZ31">
            <v>4.5250452224101112</v>
          </cell>
          <cell r="DA31">
            <v>4.2802956606068223</v>
          </cell>
          <cell r="DB31">
            <v>3.8509107641040869</v>
          </cell>
          <cell r="DC31">
            <v>4.6558816326957748</v>
          </cell>
          <cell r="DD31">
            <v>4.707240941761011</v>
          </cell>
          <cell r="DE31">
            <v>5.2244185765873841</v>
          </cell>
          <cell r="DF31">
            <v>5.4166048698159557</v>
          </cell>
          <cell r="DG31">
            <v>5.6660025522185746</v>
          </cell>
          <cell r="DH31">
            <v>5.6660025522185746</v>
          </cell>
          <cell r="DI31">
            <v>5.6660025522185746</v>
          </cell>
          <cell r="DJ31">
            <v>5.6660025522185746</v>
          </cell>
          <cell r="DK31">
            <v>5.6660025522185746</v>
          </cell>
          <cell r="DL31">
            <v>5.6660025522185746</v>
          </cell>
          <cell r="DM31">
            <v>5.6660025522185746</v>
          </cell>
          <cell r="DN31">
            <v>5.6660025522185746</v>
          </cell>
          <cell r="DO31">
            <v>5.6660025522185746</v>
          </cell>
          <cell r="DP31">
            <v>5.6660025522185746</v>
          </cell>
          <cell r="DQ31">
            <v>5.5726276450990104</v>
          </cell>
          <cell r="DR31">
            <v>5.5558927023653881</v>
          </cell>
          <cell r="DS31">
            <v>5.5621969671920484</v>
          </cell>
          <cell r="DT31">
            <v>5.5361401127881109</v>
          </cell>
          <cell r="DU31">
            <v>5.5689338808389213</v>
          </cell>
          <cell r="DV31">
            <v>5.5770875837379963</v>
          </cell>
          <cell r="DW31">
            <v>5.4616234758783548</v>
          </cell>
          <cell r="DX31">
            <v>5.5831731616456022</v>
          </cell>
          <cell r="DY31">
            <v>5.5435524332082275</v>
          </cell>
          <cell r="DZ31">
            <v>5.432898079047094</v>
          </cell>
          <cell r="EA31">
            <v>5.5300696241470266</v>
          </cell>
          <cell r="EB31">
            <v>5.449919761514014</v>
          </cell>
          <cell r="EC31">
            <v>5.6266444546634355</v>
          </cell>
          <cell r="ED31">
            <v>5.6235303420160587</v>
          </cell>
          <cell r="EE31">
            <v>5.4902504352233583</v>
          </cell>
          <cell r="EF31">
            <v>5.4902504352233583</v>
          </cell>
          <cell r="EG31">
            <v>5.4902504352233583</v>
          </cell>
          <cell r="EH31">
            <v>5.4902504352233583</v>
          </cell>
          <cell r="EI31">
            <v>5.4902504352233583</v>
          </cell>
          <cell r="EJ31">
            <v>5.4902504352233583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</row>
        <row r="32">
          <cell r="A32">
            <v>29614.509188024134</v>
          </cell>
          <cell r="B32">
            <v>41055.650435519965</v>
          </cell>
          <cell r="C32">
            <v>35960.480236398689</v>
          </cell>
          <cell r="D32">
            <v>6267.9804975983461</v>
          </cell>
          <cell r="E32">
            <v>6195.1846095491082</v>
          </cell>
          <cell r="F32">
            <v>6404.6678558404492</v>
          </cell>
          <cell r="G32">
            <v>6443.0280562328926</v>
          </cell>
          <cell r="H32">
            <v>7633.2598272703044</v>
          </cell>
          <cell r="I32">
            <v>9268.3243736516015</v>
          </cell>
          <cell r="J32">
            <v>8304.1866474383041</v>
          </cell>
          <cell r="K32">
            <v>7073.7353625197256</v>
          </cell>
          <cell r="L32">
            <v>8325.8330617784577</v>
          </cell>
          <cell r="M32">
            <v>6873.1067650910518</v>
          </cell>
          <cell r="N32">
            <v>9967.1812218457781</v>
          </cell>
          <cell r="O32">
            <v>9309.1830571268074</v>
          </cell>
          <cell r="P32">
            <v>8759.1075693590701</v>
          </cell>
          <cell r="Q32">
            <v>9852.1445269025862</v>
          </cell>
          <cell r="R32">
            <v>10180.09698783022</v>
          </cell>
          <cell r="S32">
            <v>10042.565778248954</v>
          </cell>
          <cell r="T32">
            <v>9470.5072969467419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4927.2788242552215</v>
          </cell>
          <cell r="AF32">
            <v>6830.8623898709648</v>
          </cell>
          <cell r="AG32">
            <v>5983.1250841904457</v>
          </cell>
          <cell r="AH32">
            <v>6267.9804975983461</v>
          </cell>
          <cell r="AI32">
            <v>6195.1846095491082</v>
          </cell>
          <cell r="AJ32">
            <v>6404.6678558404492</v>
          </cell>
          <cell r="AK32">
            <v>6443.0280562328926</v>
          </cell>
          <cell r="AL32">
            <v>7633.2598272703044</v>
          </cell>
          <cell r="AM32">
            <v>9268.3243736516015</v>
          </cell>
          <cell r="AN32">
            <v>8304.1866474383041</v>
          </cell>
          <cell r="AO32">
            <v>7073.7353625197256</v>
          </cell>
          <cell r="AP32">
            <v>8325.8330617784577</v>
          </cell>
          <cell r="AQ32">
            <v>6873.1067650910518</v>
          </cell>
          <cell r="AR32">
            <v>9967.1812218457781</v>
          </cell>
          <cell r="AS32">
            <v>9309.1830571268074</v>
          </cell>
          <cell r="AT32">
            <v>8759.1075693590701</v>
          </cell>
          <cell r="AU32">
            <v>9852.1445269025862</v>
          </cell>
          <cell r="AV32">
            <v>10180.09698783022</v>
          </cell>
          <cell r="AW32">
            <v>10042.565778248954</v>
          </cell>
          <cell r="AX32">
            <v>9470.5072969467419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2.442026215446687</v>
          </cell>
          <cell r="CN32">
            <v>3.372871712125741</v>
          </cell>
          <cell r="CO32">
            <v>2.9650423671319968</v>
          </cell>
          <cell r="CP32">
            <v>3.0690545196987262</v>
          </cell>
          <cell r="CQ32">
            <v>3.0542812249870752</v>
          </cell>
          <cell r="CR32">
            <v>3.1641355793306718</v>
          </cell>
          <cell r="CS32">
            <v>3.1879860493241412</v>
          </cell>
          <cell r="CT32">
            <v>3.7840499589093723</v>
          </cell>
          <cell r="CU32">
            <v>4.5353293689415297</v>
          </cell>
          <cell r="CV32">
            <v>4.114063466963561</v>
          </cell>
          <cell r="CW32">
            <v>3.4979029405522373</v>
          </cell>
          <cell r="CX32">
            <v>4.1347808537004775</v>
          </cell>
          <cell r="CY32">
            <v>3.4086200906660693</v>
          </cell>
          <cell r="CZ32">
            <v>4.8991306922824291</v>
          </cell>
          <cell r="DA32">
            <v>4.5117881312897996</v>
          </cell>
          <cell r="DB32">
            <v>4.2451885766571378</v>
          </cell>
          <cell r="DC32">
            <v>4.7749398063668718</v>
          </cell>
          <cell r="DD32">
            <v>4.9338852274377158</v>
          </cell>
          <cell r="DE32">
            <v>4.8672293592199729</v>
          </cell>
          <cell r="DF32">
            <v>4.5899755281905081</v>
          </cell>
          <cell r="DG32">
            <v>4.5983282437514701</v>
          </cell>
          <cell r="DH32">
            <v>4.5983282437514701</v>
          </cell>
          <cell r="DI32">
            <v>4.5983282437514701</v>
          </cell>
          <cell r="DJ32">
            <v>4.5983282437514701</v>
          </cell>
          <cell r="DK32">
            <v>4.5983282437514701</v>
          </cell>
          <cell r="DL32">
            <v>4.5983282437514701</v>
          </cell>
          <cell r="DM32">
            <v>4.5983282437514701</v>
          </cell>
          <cell r="DN32">
            <v>4.5983282437514701</v>
          </cell>
          <cell r="DO32">
            <v>4.5983282437514701</v>
          </cell>
          <cell r="DP32">
            <v>4.5983282437514701</v>
          </cell>
          <cell r="DQ32">
            <v>5.527948043172886</v>
          </cell>
          <cell r="DR32">
            <v>5.5485927353292848</v>
          </cell>
          <cell r="DS32">
            <v>5.5284618189741535</v>
          </cell>
          <cell r="DT32">
            <v>5.595387503958178</v>
          </cell>
          <cell r="DU32">
            <v>5.5571531463624311</v>
          </cell>
          <cell r="DV32">
            <v>5.5456015652756925</v>
          </cell>
          <cell r="DW32">
            <v>5.5370793309005597</v>
          </cell>
          <cell r="DX32">
            <v>5.5266291010295916</v>
          </cell>
          <cell r="DY32">
            <v>5.5988589694820616</v>
          </cell>
          <cell r="DZ32">
            <v>5.5301033824700179</v>
          </cell>
          <cell r="EA32">
            <v>5.5404901773964088</v>
          </cell>
          <cell r="EB32">
            <v>5.5167377295714468</v>
          </cell>
          <cell r="EC32">
            <v>5.5243556021288773</v>
          </cell>
          <cell r="ED32">
            <v>5.573916584077498</v>
          </cell>
          <cell r="EE32">
            <v>5.6528831525882897</v>
          </cell>
          <cell r="EF32">
            <v>5.6528831525882897</v>
          </cell>
          <cell r="EG32">
            <v>5.6528831525882897</v>
          </cell>
          <cell r="EH32">
            <v>5.6528831525882897</v>
          </cell>
          <cell r="EI32">
            <v>5.6528831525882897</v>
          </cell>
          <cell r="EJ32">
            <v>5.6528831525882897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</row>
        <row r="33">
          <cell r="A33">
            <v>35472.253274958908</v>
          </cell>
          <cell r="B33">
            <v>33312.190035243228</v>
          </cell>
          <cell r="C33">
            <v>34317.701456476869</v>
          </cell>
          <cell r="D33">
            <v>5423.0098546451363</v>
          </cell>
          <cell r="E33">
            <v>6515.3234280463721</v>
          </cell>
          <cell r="F33">
            <v>6474.4304126532279</v>
          </cell>
          <cell r="G33">
            <v>6369.2321390617508</v>
          </cell>
          <cell r="H33">
            <v>6947.4319330880971</v>
          </cell>
          <cell r="I33">
            <v>8104.5687759945349</v>
          </cell>
          <cell r="J33">
            <v>7342.9618915018564</v>
          </cell>
          <cell r="K33">
            <v>8127.0959036521981</v>
          </cell>
          <cell r="L33">
            <v>8288.9371359601737</v>
          </cell>
          <cell r="M33">
            <v>8773.0809053267549</v>
          </cell>
          <cell r="N33">
            <v>7937.2915466369723</v>
          </cell>
          <cell r="O33">
            <v>9325.1533715823698</v>
          </cell>
          <cell r="P33">
            <v>8911.8255721087735</v>
          </cell>
          <cell r="Q33">
            <v>8229.8350305559688</v>
          </cell>
          <cell r="R33">
            <v>9114.4524558300127</v>
          </cell>
          <cell r="S33">
            <v>10371.968416984922</v>
          </cell>
          <cell r="T33">
            <v>10360.685612007082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5901.8936056182629</v>
          </cell>
          <cell r="AF33">
            <v>5542.5010594670275</v>
          </cell>
          <cell r="AG33">
            <v>5709.798619657382</v>
          </cell>
          <cell r="AH33">
            <v>5423.0098546451363</v>
          </cell>
          <cell r="AI33">
            <v>6515.3234280463721</v>
          </cell>
          <cell r="AJ33">
            <v>6474.4304126532279</v>
          </cell>
          <cell r="AK33">
            <v>6369.2321390617508</v>
          </cell>
          <cell r="AL33">
            <v>6947.4319330880971</v>
          </cell>
          <cell r="AM33">
            <v>8104.5687759945349</v>
          </cell>
          <cell r="AN33">
            <v>7342.9618915018564</v>
          </cell>
          <cell r="AO33">
            <v>8127.0959036521981</v>
          </cell>
          <cell r="AP33">
            <v>8288.9371359601737</v>
          </cell>
          <cell r="AQ33">
            <v>8773.0809053267549</v>
          </cell>
          <cell r="AR33">
            <v>7937.2915466369723</v>
          </cell>
          <cell r="AS33">
            <v>9325.1533715823698</v>
          </cell>
          <cell r="AT33">
            <v>8911.8255721087735</v>
          </cell>
          <cell r="AU33">
            <v>8229.8350305559688</v>
          </cell>
          <cell r="AV33">
            <v>9114.4524558300127</v>
          </cell>
          <cell r="AW33">
            <v>10371.968416984922</v>
          </cell>
          <cell r="AX33">
            <v>10360.685612007082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2.9115556376221909</v>
          </cell>
          <cell r="CN33">
            <v>2.7590019577208</v>
          </cell>
          <cell r="CO33">
            <v>2.8086548117956496</v>
          </cell>
          <cell r="CP33">
            <v>2.7133984665760646</v>
          </cell>
          <cell r="CQ33">
            <v>3.193238026558685</v>
          </cell>
          <cell r="CR33">
            <v>3.171399064666117</v>
          </cell>
          <cell r="CS33">
            <v>3.1529498400059133</v>
          </cell>
          <cell r="CT33">
            <v>3.4454547524667141</v>
          </cell>
          <cell r="CU33">
            <v>4.0450568925313233</v>
          </cell>
          <cell r="CV33">
            <v>3.7092179064767632</v>
          </cell>
          <cell r="CW33">
            <v>4.0579763218908189</v>
          </cell>
          <cell r="CX33">
            <v>4.0813619875021994</v>
          </cell>
          <cell r="CY33">
            <v>4.2915685650496007</v>
          </cell>
          <cell r="CZ33">
            <v>3.9091480359541659</v>
          </cell>
          <cell r="DA33">
            <v>4.533355965325411</v>
          </cell>
          <cell r="DB33">
            <v>4.3324196406652087</v>
          </cell>
          <cell r="DC33">
            <v>4.0008748642258603</v>
          </cell>
          <cell r="DD33">
            <v>4.430925236814681</v>
          </cell>
          <cell r="DE33">
            <v>5.0422575395482898</v>
          </cell>
          <cell r="DF33">
            <v>5.0367724853927447</v>
          </cell>
          <cell r="DG33">
            <v>5.6817275536609264</v>
          </cell>
          <cell r="DH33">
            <v>5.6817275536609264</v>
          </cell>
          <cell r="DI33">
            <v>5.6817275536609264</v>
          </cell>
          <cell r="DJ33">
            <v>5.6817275536609264</v>
          </cell>
          <cell r="DK33">
            <v>5.6817275536609264</v>
          </cell>
          <cell r="DL33">
            <v>5.6817275536609264</v>
          </cell>
          <cell r="DM33">
            <v>5.6817275536609264</v>
          </cell>
          <cell r="DN33">
            <v>5.6817275536609264</v>
          </cell>
          <cell r="DO33">
            <v>5.6817275536609264</v>
          </cell>
          <cell r="DP33">
            <v>5.6817275536609264</v>
          </cell>
          <cell r="DQ33">
            <v>5.5535849335330516</v>
          </cell>
          <cell r="DR33">
            <v>5.5037780480746434</v>
          </cell>
          <cell r="DS33">
            <v>5.5696712261593664</v>
          </cell>
          <cell r="DT33">
            <v>5.4756282310247304</v>
          </cell>
          <cell r="DU33">
            <v>5.5900001892332272</v>
          </cell>
          <cell r="DV33">
            <v>5.5931672906594292</v>
          </cell>
          <cell r="DW33">
            <v>5.5344841977853596</v>
          </cell>
          <cell r="DX33">
            <v>5.5243970558676514</v>
          </cell>
          <cell r="DY33">
            <v>5.4892424522930101</v>
          </cell>
          <cell r="DZ33">
            <v>5.4237050288163982</v>
          </cell>
          <cell r="EA33">
            <v>5.4869753808752408</v>
          </cell>
          <cell r="EB33">
            <v>5.5641760962124298</v>
          </cell>
          <cell r="EC33">
            <v>5.6007116587936485</v>
          </cell>
          <cell r="ED33">
            <v>5.5628500218855708</v>
          </cell>
          <cell r="EE33">
            <v>5.6356407034896572</v>
          </cell>
          <cell r="EF33">
            <v>5.6356407034896572</v>
          </cell>
          <cell r="EG33">
            <v>5.6356407034896572</v>
          </cell>
          <cell r="EH33">
            <v>5.6356407034896572</v>
          </cell>
          <cell r="EI33">
            <v>5.6356407034896572</v>
          </cell>
          <cell r="EJ33">
            <v>5.6356407034896572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</row>
        <row r="34">
          <cell r="A34">
            <v>37026.332512296671</v>
          </cell>
          <cell r="B34">
            <v>35946.100239353822</v>
          </cell>
          <cell r="C34">
            <v>46122.243376142971</v>
          </cell>
          <cell r="D34">
            <v>7426.1658410582531</v>
          </cell>
          <cell r="E34">
            <v>7244.202518879194</v>
          </cell>
          <cell r="F34">
            <v>6441.6939966798054</v>
          </cell>
          <cell r="G34">
            <v>7962.0570014998384</v>
          </cell>
          <cell r="H34">
            <v>7592.3086102064408</v>
          </cell>
          <cell r="I34">
            <v>8259.3334358914271</v>
          </cell>
          <cell r="J34">
            <v>7682.1222184956105</v>
          </cell>
          <cell r="K34">
            <v>9455.7906102728357</v>
          </cell>
          <cell r="L34">
            <v>8317.6259943000514</v>
          </cell>
          <cell r="M34">
            <v>8341.9602223552847</v>
          </cell>
          <cell r="N34">
            <v>8464.66948592474</v>
          </cell>
          <cell r="O34">
            <v>8830.0710920055608</v>
          </cell>
          <cell r="P34">
            <v>8737.4774503306398</v>
          </cell>
          <cell r="Q34">
            <v>9111.3989593539209</v>
          </cell>
          <cell r="R34">
            <v>9746.2817635483643</v>
          </cell>
          <cell r="S34">
            <v>9738.8977930275614</v>
          </cell>
          <cell r="T34">
            <v>10907.608339475284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6160.4621899811482</v>
          </cell>
          <cell r="AF34">
            <v>5980.7325321315184</v>
          </cell>
          <cell r="AG34">
            <v>7673.8449950849053</v>
          </cell>
          <cell r="AH34">
            <v>7426.1658410582531</v>
          </cell>
          <cell r="AI34">
            <v>7244.202518879194</v>
          </cell>
          <cell r="AJ34">
            <v>6441.6939966798054</v>
          </cell>
          <cell r="AK34">
            <v>7962.0570014998384</v>
          </cell>
          <cell r="AL34">
            <v>7592.3086102064408</v>
          </cell>
          <cell r="AM34">
            <v>8259.3334358914271</v>
          </cell>
          <cell r="AN34">
            <v>7682.1222184956105</v>
          </cell>
          <cell r="AO34">
            <v>9455.7906102728357</v>
          </cell>
          <cell r="AP34">
            <v>8317.6259943000514</v>
          </cell>
          <cell r="AQ34">
            <v>8341.9602223552847</v>
          </cell>
          <cell r="AR34">
            <v>8464.66948592474</v>
          </cell>
          <cell r="AS34">
            <v>8830.0710920055608</v>
          </cell>
          <cell r="AT34">
            <v>8737.4774503306398</v>
          </cell>
          <cell r="AU34">
            <v>9111.3989593539209</v>
          </cell>
          <cell r="AV34">
            <v>9746.2817635483643</v>
          </cell>
          <cell r="AW34">
            <v>9738.8977930275614</v>
          </cell>
          <cell r="AX34">
            <v>10907.608339475284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3.0204228591803446</v>
          </cell>
          <cell r="CN34">
            <v>2.9762565712284048</v>
          </cell>
          <cell r="CO34">
            <v>3.7912275514568692</v>
          </cell>
          <cell r="CP34">
            <v>3.6497228549683207</v>
          </cell>
          <cell r="CQ34">
            <v>3.5928901143629539</v>
          </cell>
          <cell r="CR34">
            <v>3.2259925321090557</v>
          </cell>
          <cell r="CS34">
            <v>3.9032780213796818</v>
          </cell>
          <cell r="CT34">
            <v>3.7412852064685667</v>
          </cell>
          <cell r="CU34">
            <v>4.1608451941412117</v>
          </cell>
          <cell r="CV34">
            <v>3.7707150815178987</v>
          </cell>
          <cell r="CW34">
            <v>4.6655846876436362</v>
          </cell>
          <cell r="CX34">
            <v>4.0954299025613095</v>
          </cell>
          <cell r="CY34">
            <v>4.11066053453143</v>
          </cell>
          <cell r="CZ34">
            <v>4.1312681065016053</v>
          </cell>
          <cell r="DA34">
            <v>4.3724470618687077</v>
          </cell>
          <cell r="DB34">
            <v>4.3265968311887102</v>
          </cell>
          <cell r="DC34">
            <v>4.5117541177453928</v>
          </cell>
          <cell r="DD34">
            <v>4.8261334044925004</v>
          </cell>
          <cell r="DE34">
            <v>4.8224770330010145</v>
          </cell>
          <cell r="DF34">
            <v>5.4011954761194216</v>
          </cell>
          <cell r="DG34">
            <v>5.467183006077839</v>
          </cell>
          <cell r="DH34">
            <v>5.467183006077839</v>
          </cell>
          <cell r="DI34">
            <v>5.467183006077839</v>
          </cell>
          <cell r="DJ34">
            <v>5.467183006077839</v>
          </cell>
          <cell r="DK34">
            <v>5.467183006077839</v>
          </cell>
          <cell r="DL34">
            <v>5.467183006077839</v>
          </cell>
          <cell r="DM34">
            <v>5.467183006077839</v>
          </cell>
          <cell r="DN34">
            <v>5.467183006077839</v>
          </cell>
          <cell r="DO34">
            <v>5.467183006077839</v>
          </cell>
          <cell r="DP34">
            <v>5.467183006077839</v>
          </cell>
          <cell r="DQ34">
            <v>5.5879522138394471</v>
          </cell>
          <cell r="DR34">
            <v>5.5054287790851797</v>
          </cell>
          <cell r="DS34">
            <v>5.5454948503861905</v>
          </cell>
          <cell r="DT34">
            <v>5.5745766588330063</v>
          </cell>
          <cell r="DU34">
            <v>5.5240014464592564</v>
          </cell>
          <cell r="DV34">
            <v>5.4707122002214641</v>
          </cell>
          <cell r="DW34">
            <v>5.5885987826506929</v>
          </cell>
          <cell r="DX34">
            <v>5.5598128342236208</v>
          </cell>
          <cell r="DY34">
            <v>5.438392857087444</v>
          </cell>
          <cell r="DZ34">
            <v>5.5816760833562604</v>
          </cell>
          <cell r="EA34">
            <v>5.5526321734537269</v>
          </cell>
          <cell r="EB34">
            <v>5.5642550269235684</v>
          </cell>
          <cell r="EC34">
            <v>5.5598571929522249</v>
          </cell>
          <cell r="ED34">
            <v>5.6135004328106017</v>
          </cell>
          <cell r="EE34">
            <v>5.532822982697601</v>
          </cell>
          <cell r="EF34">
            <v>5.532822982697601</v>
          </cell>
          <cell r="EG34">
            <v>5.532822982697601</v>
          </cell>
          <cell r="EH34">
            <v>5.532822982697601</v>
          </cell>
          <cell r="EI34">
            <v>5.532822982697601</v>
          </cell>
          <cell r="EJ34">
            <v>5.532822982697601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</row>
        <row r="35">
          <cell r="A35">
            <v>39826.120810695531</v>
          </cell>
          <cell r="B35">
            <v>39980.6224844811</v>
          </cell>
          <cell r="C35">
            <v>34538.302193467396</v>
          </cell>
          <cell r="D35">
            <v>6998.6036606917733</v>
          </cell>
          <cell r="E35">
            <v>6165.1854647506507</v>
          </cell>
          <cell r="F35">
            <v>6584.3574157339581</v>
          </cell>
          <cell r="G35">
            <v>7576.8479219412175</v>
          </cell>
          <cell r="H35">
            <v>8914.5194347510369</v>
          </cell>
          <cell r="I35">
            <v>8032.4042020662791</v>
          </cell>
          <cell r="J35">
            <v>7701.1228311765699</v>
          </cell>
          <cell r="K35">
            <v>7862.3566557105914</v>
          </cell>
          <cell r="L35">
            <v>7198.4744779678376</v>
          </cell>
          <cell r="M35">
            <v>8106.6799859640623</v>
          </cell>
          <cell r="N35">
            <v>8803.8917140856647</v>
          </cell>
          <cell r="O35">
            <v>7329.5743659355976</v>
          </cell>
          <cell r="P35">
            <v>9522.3212265251368</v>
          </cell>
          <cell r="Q35">
            <v>8169.1206239936346</v>
          </cell>
          <cell r="R35">
            <v>9426.8886752096714</v>
          </cell>
          <cell r="S35">
            <v>9184.2417074834193</v>
          </cell>
          <cell r="T35">
            <v>9781.517365964628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6626.292553993293</v>
          </cell>
          <cell r="AF35">
            <v>6651.9986300495357</v>
          </cell>
          <cell r="AG35">
            <v>5746.5022953147209</v>
          </cell>
          <cell r="AH35">
            <v>6998.6036606917733</v>
          </cell>
          <cell r="AI35">
            <v>6165.1854647506507</v>
          </cell>
          <cell r="AJ35">
            <v>6584.3574157339581</v>
          </cell>
          <cell r="AK35">
            <v>7576.8479219412175</v>
          </cell>
          <cell r="AL35">
            <v>8914.5194347510369</v>
          </cell>
          <cell r="AM35">
            <v>8032.4042020662791</v>
          </cell>
          <cell r="AN35">
            <v>7701.1228311765699</v>
          </cell>
          <cell r="AO35">
            <v>7862.3566557105914</v>
          </cell>
          <cell r="AP35">
            <v>7198.4744779678376</v>
          </cell>
          <cell r="AQ35">
            <v>8106.6799859640623</v>
          </cell>
          <cell r="AR35">
            <v>8803.8917140856647</v>
          </cell>
          <cell r="AS35">
            <v>7329.5743659355976</v>
          </cell>
          <cell r="AT35">
            <v>9522.3212265251368</v>
          </cell>
          <cell r="AU35">
            <v>8169.1206239936346</v>
          </cell>
          <cell r="AV35">
            <v>9426.8886752096714</v>
          </cell>
          <cell r="AW35">
            <v>9184.2417074834193</v>
          </cell>
          <cell r="AX35">
            <v>9781.517365964628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3.2624016496438686</v>
          </cell>
          <cell r="CN35">
            <v>3.2952512352017798</v>
          </cell>
          <cell r="CO35">
            <v>2.8770594795828273</v>
          </cell>
          <cell r="CP35">
            <v>3.460076711258083</v>
          </cell>
          <cell r="CQ35">
            <v>3.0784141882820815</v>
          </cell>
          <cell r="CR35">
            <v>3.22619823375573</v>
          </cell>
          <cell r="CS35">
            <v>3.7239460499567554</v>
          </cell>
          <cell r="CT35">
            <v>4.4594310478946504</v>
          </cell>
          <cell r="CU35">
            <v>4.0081347420190605</v>
          </cell>
          <cell r="CV35">
            <v>3.7933335485750876</v>
          </cell>
          <cell r="CW35">
            <v>3.9584284149796365</v>
          </cell>
          <cell r="CX35">
            <v>3.5162591124253257</v>
          </cell>
          <cell r="CY35">
            <v>3.9700382501156977</v>
          </cell>
          <cell r="CZ35">
            <v>4.3730103638914262</v>
          </cell>
          <cell r="DA35">
            <v>3.6429810158858325</v>
          </cell>
          <cell r="DB35">
            <v>4.7328308198384379</v>
          </cell>
          <cell r="DC35">
            <v>4.0602564165254185</v>
          </cell>
          <cell r="DD35">
            <v>4.6853984649181371</v>
          </cell>
          <cell r="DE35">
            <v>4.5647968784062085</v>
          </cell>
          <cell r="DF35">
            <v>4.8616577568782438</v>
          </cell>
          <cell r="DG35">
            <v>4.6949114935090188</v>
          </cell>
          <cell r="DH35">
            <v>4.6949114935090188</v>
          </cell>
          <cell r="DI35">
            <v>4.6949114935090188</v>
          </cell>
          <cell r="DJ35">
            <v>4.6949114935090188</v>
          </cell>
          <cell r="DK35">
            <v>4.6949114935090188</v>
          </cell>
          <cell r="DL35">
            <v>4.6949114935090188</v>
          </cell>
          <cell r="DM35">
            <v>4.6949114935090188</v>
          </cell>
          <cell r="DN35">
            <v>4.6949114935090188</v>
          </cell>
          <cell r="DO35">
            <v>4.6949114935090188</v>
          </cell>
          <cell r="DP35">
            <v>4.6949114935090188</v>
          </cell>
          <cell r="DQ35">
            <v>5.5646815214508765</v>
          </cell>
          <cell r="DR35">
            <v>5.5305809724828681</v>
          </cell>
          <cell r="DS35">
            <v>5.4721989644978386</v>
          </cell>
          <cell r="DT35">
            <v>5.5415697987988359</v>
          </cell>
          <cell r="DU35">
            <v>5.48688969333742</v>
          </cell>
          <cell r="DV35">
            <v>5.5915148662679259</v>
          </cell>
          <cell r="DW35">
            <v>5.5743255081835192</v>
          </cell>
          <cell r="DX35">
            <v>5.4767840683749727</v>
          </cell>
          <cell r="DY35">
            <v>5.4904808025217466</v>
          </cell>
          <cell r="DZ35">
            <v>5.562117433275346</v>
          </cell>
          <cell r="EA35">
            <v>5.4417311387557836</v>
          </cell>
          <cell r="EB35">
            <v>5.6087584146323977</v>
          </cell>
          <cell r="EC35">
            <v>5.5944252307087812</v>
          </cell>
          <cell r="ED35">
            <v>5.5157086913472577</v>
          </cell>
          <cell r="EE35">
            <v>5.5122509759262623</v>
          </cell>
          <cell r="EF35">
            <v>5.5122509759262623</v>
          </cell>
          <cell r="EG35">
            <v>5.5122509759262623</v>
          </cell>
          <cell r="EH35">
            <v>5.5122509759262623</v>
          </cell>
          <cell r="EI35">
            <v>5.5122509759262623</v>
          </cell>
          <cell r="EJ35">
            <v>5.5122509759262623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</row>
        <row r="36">
          <cell r="A36">
            <v>32184.060600394281</v>
          </cell>
          <cell r="B36">
            <v>34559.648723410741</v>
          </cell>
          <cell r="C36">
            <v>40272.795249940224</v>
          </cell>
          <cell r="D36">
            <v>5771.2041770801761</v>
          </cell>
          <cell r="E36">
            <v>7099.9911745507961</v>
          </cell>
          <cell r="F36">
            <v>6774.5742470143687</v>
          </cell>
          <cell r="G36">
            <v>6245.6979640383734</v>
          </cell>
          <cell r="H36">
            <v>6105.4153331494172</v>
          </cell>
          <cell r="I36">
            <v>6264.6935651097792</v>
          </cell>
          <cell r="J36">
            <v>6586.0843237309309</v>
          </cell>
          <cell r="K36">
            <v>8939.5112447729116</v>
          </cell>
          <cell r="L36">
            <v>7618.8582740911488</v>
          </cell>
          <cell r="M36">
            <v>8453.2046664238587</v>
          </cell>
          <cell r="N36">
            <v>9395.8154666040173</v>
          </cell>
          <cell r="O36">
            <v>9812.0887613736122</v>
          </cell>
          <cell r="P36">
            <v>8827.2459198852757</v>
          </cell>
          <cell r="Q36">
            <v>8624.2909302076787</v>
          </cell>
          <cell r="R36">
            <v>8518.2971028576321</v>
          </cell>
          <cell r="S36">
            <v>8642.9214912331863</v>
          </cell>
          <cell r="T36">
            <v>11923.08214734453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5354.8022446712685</v>
          </cell>
          <cell r="AF36">
            <v>5750.0539430659428</v>
          </cell>
          <cell r="AG36">
            <v>6700.6105003706207</v>
          </cell>
          <cell r="AH36">
            <v>5771.2041770801761</v>
          </cell>
          <cell r="AI36">
            <v>7099.9911745507961</v>
          </cell>
          <cell r="AJ36">
            <v>6774.5742470143687</v>
          </cell>
          <cell r="AK36">
            <v>6245.6979640383734</v>
          </cell>
          <cell r="AL36">
            <v>6105.4153331494172</v>
          </cell>
          <cell r="AM36">
            <v>6264.6935651097792</v>
          </cell>
          <cell r="AN36">
            <v>6586.0843237309309</v>
          </cell>
          <cell r="AO36">
            <v>8939.5112447729116</v>
          </cell>
          <cell r="AP36">
            <v>7618.8582740911488</v>
          </cell>
          <cell r="AQ36">
            <v>8453.2046664238587</v>
          </cell>
          <cell r="AR36">
            <v>9395.8154666040173</v>
          </cell>
          <cell r="AS36">
            <v>9812.0887613736122</v>
          </cell>
          <cell r="AT36">
            <v>8827.2459198852757</v>
          </cell>
          <cell r="AU36">
            <v>8624.2909302076787</v>
          </cell>
          <cell r="AV36">
            <v>8518.2971028576321</v>
          </cell>
          <cell r="AW36">
            <v>8642.9214912331863</v>
          </cell>
          <cell r="AX36">
            <v>11923.08214734453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2.6501939107977552</v>
          </cell>
          <cell r="CN36">
            <v>2.816619618240443</v>
          </cell>
          <cell r="CO36">
            <v>3.3307710255091307</v>
          </cell>
          <cell r="CP36">
            <v>2.8301242019513015</v>
          </cell>
          <cell r="CQ36">
            <v>3.4678635406408547</v>
          </cell>
          <cell r="CR36">
            <v>3.3918150420050197</v>
          </cell>
          <cell r="CS36">
            <v>3.0944359985941428</v>
          </cell>
          <cell r="CT36">
            <v>3.0021631401264681</v>
          </cell>
          <cell r="CU36">
            <v>3.1218761928040313</v>
          </cell>
          <cell r="CV36">
            <v>3.2797439617125126</v>
          </cell>
          <cell r="CW36">
            <v>4.5099093375419477</v>
          </cell>
          <cell r="CX36">
            <v>3.7546809653479767</v>
          </cell>
          <cell r="CY36">
            <v>4.2222699465393996</v>
          </cell>
          <cell r="CZ36">
            <v>4.5394037263019085</v>
          </cell>
          <cell r="DA36">
            <v>4.8125091380073242</v>
          </cell>
          <cell r="DB36">
            <v>4.3294758828637763</v>
          </cell>
          <cell r="DC36">
            <v>4.229933087626069</v>
          </cell>
          <cell r="DD36">
            <v>4.1779465763846995</v>
          </cell>
          <cell r="DE36">
            <v>4.2390707694552852</v>
          </cell>
          <cell r="DF36">
            <v>5.8478824624161696</v>
          </cell>
          <cell r="DG36">
            <v>5.7461634086776767</v>
          </cell>
          <cell r="DH36">
            <v>5.7461634086776767</v>
          </cell>
          <cell r="DI36">
            <v>5.7461634086776767</v>
          </cell>
          <cell r="DJ36">
            <v>5.7461634086776767</v>
          </cell>
          <cell r="DK36">
            <v>5.7461634086776767</v>
          </cell>
          <cell r="DL36">
            <v>5.7461634086776767</v>
          </cell>
          <cell r="DM36">
            <v>5.7461634086776767</v>
          </cell>
          <cell r="DN36">
            <v>5.7461634086776767</v>
          </cell>
          <cell r="DO36">
            <v>5.7461634086776767</v>
          </cell>
          <cell r="DP36">
            <v>5.7461634086776767</v>
          </cell>
          <cell r="DQ36">
            <v>5.5357047729669748</v>
          </cell>
          <cell r="DR36">
            <v>5.5930777250629768</v>
          </cell>
          <cell r="DS36">
            <v>5.511587811567038</v>
          </cell>
          <cell r="DT36">
            <v>5.5868637434599826</v>
          </cell>
          <cell r="DU36">
            <v>5.6092260803356071</v>
          </cell>
          <cell r="DV36">
            <v>5.4721372360294493</v>
          </cell>
          <cell r="DW36">
            <v>5.5297641570586915</v>
          </cell>
          <cell r="DX36">
            <v>5.5717043063806093</v>
          </cell>
          <cell r="DY36">
            <v>5.4978298157888537</v>
          </cell>
          <cell r="DZ36">
            <v>5.501669292177624</v>
          </cell>
          <cell r="EA36">
            <v>5.4306660725165905</v>
          </cell>
          <cell r="EB36">
            <v>5.5593496505352133</v>
          </cell>
          <cell r="EC36">
            <v>5.4850744108625911</v>
          </cell>
          <cell r="ED36">
            <v>5.6707800703701281</v>
          </cell>
          <cell r="EE36">
            <v>5.5859499050839041</v>
          </cell>
          <cell r="EF36">
            <v>5.5859499050839041</v>
          </cell>
          <cell r="EG36">
            <v>5.5859499050839041</v>
          </cell>
          <cell r="EH36">
            <v>5.5859499050839041</v>
          </cell>
          <cell r="EI36">
            <v>5.5859499050839041</v>
          </cell>
          <cell r="EJ36">
            <v>5.5859499050839041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</row>
        <row r="37">
          <cell r="A37">
            <v>35164.910825865365</v>
          </cell>
          <cell r="B37">
            <v>42103.478645558105</v>
          </cell>
          <cell r="C37">
            <v>37031.661022332504</v>
          </cell>
          <cell r="D37">
            <v>6123.8525474943326</v>
          </cell>
          <cell r="E37">
            <v>5843.8791234927685</v>
          </cell>
          <cell r="F37">
            <v>7130.5147823164652</v>
          </cell>
          <cell r="G37">
            <v>6057.108093759578</v>
          </cell>
          <cell r="H37">
            <v>7504.9443729610002</v>
          </cell>
          <cell r="I37">
            <v>8471.8824332841923</v>
          </cell>
          <cell r="J37">
            <v>8584.4857949575398</v>
          </cell>
          <cell r="K37">
            <v>8731.860303440124</v>
          </cell>
          <cell r="L37">
            <v>7667.2849953857867</v>
          </cell>
          <cell r="M37">
            <v>7487.3620588277618</v>
          </cell>
          <cell r="N37">
            <v>8741.2380152929509</v>
          </cell>
          <cell r="O37">
            <v>9785.0194173553209</v>
          </cell>
          <cell r="P37">
            <v>8874.230096002786</v>
          </cell>
          <cell r="Q37">
            <v>8699.4879998050292</v>
          </cell>
          <cell r="R37">
            <v>9786.1653210577042</v>
          </cell>
          <cell r="S37">
            <v>9472.3785055607223</v>
          </cell>
          <cell r="T37">
            <v>10357.325136110923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5850.7577947358823</v>
          </cell>
          <cell r="AF37">
            <v>7005.2006413678364</v>
          </cell>
          <cell r="AG37">
            <v>6161.3487505011208</v>
          </cell>
          <cell r="AH37">
            <v>6123.8525474943326</v>
          </cell>
          <cell r="AI37">
            <v>5843.8791234927685</v>
          </cell>
          <cell r="AJ37">
            <v>7130.5147823164652</v>
          </cell>
          <cell r="AK37">
            <v>6057.108093759578</v>
          </cell>
          <cell r="AL37">
            <v>7504.9443729610002</v>
          </cell>
          <cell r="AM37">
            <v>8471.8824332841923</v>
          </cell>
          <cell r="AN37">
            <v>8584.4857949575398</v>
          </cell>
          <cell r="AO37">
            <v>8731.860303440124</v>
          </cell>
          <cell r="AP37">
            <v>7667.2849953857867</v>
          </cell>
          <cell r="AQ37">
            <v>7487.3620588277618</v>
          </cell>
          <cell r="AR37">
            <v>8741.2380152929509</v>
          </cell>
          <cell r="AS37">
            <v>9785.0194173553209</v>
          </cell>
          <cell r="AT37">
            <v>8874.230096002786</v>
          </cell>
          <cell r="AU37">
            <v>8699.4879998050292</v>
          </cell>
          <cell r="AV37">
            <v>9786.1653210577042</v>
          </cell>
          <cell r="AW37">
            <v>9472.3785055607223</v>
          </cell>
          <cell r="AX37">
            <v>10357.325136110923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2.9061041388634465</v>
          </cell>
          <cell r="CN37">
            <v>3.467065665780432</v>
          </cell>
          <cell r="CO37">
            <v>3.0271136032375856</v>
          </cell>
          <cell r="CP37">
            <v>3.0356505960354867</v>
          </cell>
          <cell r="CQ37">
            <v>2.8465640028713994</v>
          </cell>
          <cell r="CR37">
            <v>3.5239552658006921</v>
          </cell>
          <cell r="CS37">
            <v>3.0041106568828297</v>
          </cell>
          <cell r="CT37">
            <v>3.7367748463231751</v>
          </cell>
          <cell r="CU37">
            <v>4.1527383302943637</v>
          </cell>
          <cell r="CV37">
            <v>4.2010207311934762</v>
          </cell>
          <cell r="CW37">
            <v>4.3276315334176259</v>
          </cell>
          <cell r="CX37">
            <v>3.757066773139154</v>
          </cell>
          <cell r="CY37">
            <v>3.688856647678072</v>
          </cell>
          <cell r="CZ37">
            <v>4.2807939625425044</v>
          </cell>
          <cell r="DA37">
            <v>4.854387228560225</v>
          </cell>
          <cell r="DB37">
            <v>4.4025410072189732</v>
          </cell>
          <cell r="DC37">
            <v>4.3158507551209864</v>
          </cell>
          <cell r="DD37">
            <v>4.8549557159653842</v>
          </cell>
          <cell r="DE37">
            <v>4.6992848230760549</v>
          </cell>
          <cell r="DF37">
            <v>5.1383103822569467</v>
          </cell>
          <cell r="DG37">
            <v>5.0038998337507072</v>
          </cell>
          <cell r="DH37">
            <v>5.0038998337507072</v>
          </cell>
          <cell r="DI37">
            <v>5.0038998337507072</v>
          </cell>
          <cell r="DJ37">
            <v>5.0038998337507072</v>
          </cell>
          <cell r="DK37">
            <v>5.0038998337507072</v>
          </cell>
          <cell r="DL37">
            <v>5.0038998337507072</v>
          </cell>
          <cell r="DM37">
            <v>5.0038998337507072</v>
          </cell>
          <cell r="DN37">
            <v>5.0038998337507072</v>
          </cell>
          <cell r="DO37">
            <v>5.0038998337507072</v>
          </cell>
          <cell r="DP37">
            <v>5.0038998337507072</v>
          </cell>
          <cell r="DQ37">
            <v>5.5157945635438548</v>
          </cell>
          <cell r="DR37">
            <v>5.5356120634580694</v>
          </cell>
          <cell r="DS37">
            <v>5.5764037126209676</v>
          </cell>
          <cell r="DT37">
            <v>5.5268805422549727</v>
          </cell>
          <cell r="DU37">
            <v>5.6245451426513888</v>
          </cell>
          <cell r="DV37">
            <v>5.5436733625546051</v>
          </cell>
          <cell r="DW37">
            <v>5.5240364256259067</v>
          </cell>
          <cell r="DX37">
            <v>5.5024699850464582</v>
          </cell>
          <cell r="DY37">
            <v>5.5892365368161938</v>
          </cell>
          <cell r="DZ37">
            <v>5.5984344446654593</v>
          </cell>
          <cell r="EA37">
            <v>5.5279440396441055</v>
          </cell>
          <cell r="EB37">
            <v>5.5911330646326238</v>
          </cell>
          <cell r="EC37">
            <v>5.5608885539179571</v>
          </cell>
          <cell r="ED37">
            <v>5.5944288633664137</v>
          </cell>
          <cell r="EE37">
            <v>5.5224832948209368</v>
          </cell>
          <cell r="EF37">
            <v>5.5224832948209368</v>
          </cell>
          <cell r="EG37">
            <v>5.5224832948209368</v>
          </cell>
          <cell r="EH37">
            <v>5.5224832948209368</v>
          </cell>
          <cell r="EI37">
            <v>5.5224832948209368</v>
          </cell>
          <cell r="EJ37">
            <v>5.5224832948209368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</row>
        <row r="38">
          <cell r="A38">
            <v>34835.046873031199</v>
          </cell>
          <cell r="B38">
            <v>31441.884380596362</v>
          </cell>
          <cell r="C38">
            <v>38211.246143119861</v>
          </cell>
          <cell r="D38">
            <v>6906.3914953808553</v>
          </cell>
          <cell r="E38">
            <v>7353.1125154739466</v>
          </cell>
          <cell r="F38">
            <v>6707.0918338171405</v>
          </cell>
          <cell r="G38">
            <v>6765.1676699331056</v>
          </cell>
          <cell r="H38">
            <v>8726.4051984103098</v>
          </cell>
          <cell r="I38">
            <v>8540.2855421538952</v>
          </cell>
          <cell r="J38">
            <v>8032.5205043055048</v>
          </cell>
          <cell r="K38">
            <v>7945.3551793411625</v>
          </cell>
          <cell r="L38">
            <v>8813.5643007746403</v>
          </cell>
          <cell r="M38">
            <v>9126.0679446141439</v>
          </cell>
          <cell r="N38">
            <v>8664.7363148602235</v>
          </cell>
          <cell r="O38">
            <v>7799.903057938307</v>
          </cell>
          <cell r="P38">
            <v>8644.0388149493647</v>
          </cell>
          <cell r="Q38">
            <v>8340.9385761617341</v>
          </cell>
          <cell r="R38">
            <v>9133.5440036202144</v>
          </cell>
          <cell r="S38">
            <v>9346.3172117840641</v>
          </cell>
          <cell r="T38">
            <v>9954.8849337149859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5795.8748432959119</v>
          </cell>
          <cell r="AF38">
            <v>5231.3185445546069</v>
          </cell>
          <cell r="AG38">
            <v>6357.6087914884783</v>
          </cell>
          <cell r="AH38">
            <v>6906.3914953808553</v>
          </cell>
          <cell r="AI38">
            <v>7353.1125154739466</v>
          </cell>
          <cell r="AJ38">
            <v>6707.0918338171405</v>
          </cell>
          <cell r="AK38">
            <v>6765.1676699331056</v>
          </cell>
          <cell r="AL38">
            <v>8726.4051984103098</v>
          </cell>
          <cell r="AM38">
            <v>8540.2855421538952</v>
          </cell>
          <cell r="AN38">
            <v>8032.5205043055048</v>
          </cell>
          <cell r="AO38">
            <v>7945.3551793411625</v>
          </cell>
          <cell r="AP38">
            <v>8813.5643007746403</v>
          </cell>
          <cell r="AQ38">
            <v>9126.0679446141439</v>
          </cell>
          <cell r="AR38">
            <v>8664.7363148602235</v>
          </cell>
          <cell r="AS38">
            <v>7799.903057938307</v>
          </cell>
          <cell r="AT38">
            <v>8644.0388149493647</v>
          </cell>
          <cell r="AU38">
            <v>8340.9385761617341</v>
          </cell>
          <cell r="AV38">
            <v>9133.5440036202144</v>
          </cell>
          <cell r="AW38">
            <v>9346.3172117840641</v>
          </cell>
          <cell r="AX38">
            <v>9954.8849337149859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2.8576624407504361</v>
          </cell>
          <cell r="CN38">
            <v>2.6105615978399501</v>
          </cell>
          <cell r="CO38">
            <v>3.1729159576358015</v>
          </cell>
          <cell r="CP38">
            <v>3.4243005544297134</v>
          </cell>
          <cell r="CQ38">
            <v>3.6035650223970044</v>
          </cell>
          <cell r="CR38">
            <v>3.3246512463939291</v>
          </cell>
          <cell r="CS38">
            <v>3.3528961855694246</v>
          </cell>
          <cell r="CT38">
            <v>4.3193525976160858</v>
          </cell>
          <cell r="CU38">
            <v>4.1868089858287902</v>
          </cell>
          <cell r="CV38">
            <v>3.9589679704299336</v>
          </cell>
          <cell r="CW38">
            <v>3.9405128724615146</v>
          </cell>
          <cell r="CX38">
            <v>4.3614535535665455</v>
          </cell>
          <cell r="CY38">
            <v>4.4618517684212824</v>
          </cell>
          <cell r="CZ38">
            <v>4.3637876598411438</v>
          </cell>
          <cell r="DA38">
            <v>3.9161737313792853</v>
          </cell>
          <cell r="DB38">
            <v>4.339997239539457</v>
          </cell>
          <cell r="DC38">
            <v>4.1878167336667786</v>
          </cell>
          <cell r="DD38">
            <v>4.5857679045088942</v>
          </cell>
          <cell r="DE38">
            <v>4.6925970333279405</v>
          </cell>
          <cell r="DF38">
            <v>4.9981465906350229</v>
          </cell>
          <cell r="DG38">
            <v>5.2482490780663715</v>
          </cell>
          <cell r="DH38">
            <v>5.2482490780663715</v>
          </cell>
          <cell r="DI38">
            <v>5.2482490780663715</v>
          </cell>
          <cell r="DJ38">
            <v>5.2482490780663715</v>
          </cell>
          <cell r="DK38">
            <v>5.2482490780663715</v>
          </cell>
          <cell r="DL38">
            <v>5.2482490780663715</v>
          </cell>
          <cell r="DM38">
            <v>5.2482490780663715</v>
          </cell>
          <cell r="DN38">
            <v>5.2482490780663715</v>
          </cell>
          <cell r="DO38">
            <v>5.2482490780663715</v>
          </cell>
          <cell r="DP38">
            <v>5.2482490780663715</v>
          </cell>
          <cell r="DQ38">
            <v>5.5566777003741894</v>
          </cell>
          <cell r="DR38">
            <v>5.4901518454807627</v>
          </cell>
          <cell r="DS38">
            <v>5.4896210648545445</v>
          </cell>
          <cell r="DT38">
            <v>5.5256891836824291</v>
          </cell>
          <cell r="DU38">
            <v>5.5904399159763747</v>
          </cell>
          <cell r="DV38">
            <v>5.5270741811441004</v>
          </cell>
          <cell r="DW38">
            <v>5.5279689316937342</v>
          </cell>
          <cell r="DX38">
            <v>5.5350793683513206</v>
          </cell>
          <cell r="DY38">
            <v>5.5885144654173518</v>
          </cell>
          <cell r="DZ38">
            <v>5.5587480514165577</v>
          </cell>
          <cell r="EA38">
            <v>5.5241784727780283</v>
          </cell>
          <cell r="EB38">
            <v>5.5364000126118036</v>
          </cell>
          <cell r="EC38">
            <v>5.6037105608512547</v>
          </cell>
          <cell r="ED38">
            <v>5.4399997096148702</v>
          </cell>
          <cell r="EE38">
            <v>5.4567541903925294</v>
          </cell>
          <cell r="EF38">
            <v>5.4567541903925294</v>
          </cell>
          <cell r="EG38">
            <v>5.4567541903925294</v>
          </cell>
          <cell r="EH38">
            <v>5.4567541903925294</v>
          </cell>
          <cell r="EI38">
            <v>5.4567541903925294</v>
          </cell>
          <cell r="EJ38">
            <v>5.4567541903925294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</row>
        <row r="39">
          <cell r="A39">
            <v>36514.131107424451</v>
          </cell>
          <cell r="B39">
            <v>36935.744948074076</v>
          </cell>
          <cell r="C39">
            <v>44222.215559731681</v>
          </cell>
          <cell r="D39">
            <v>7749.075462295139</v>
          </cell>
          <cell r="E39">
            <v>6029.0879765255313</v>
          </cell>
          <cell r="F39">
            <v>6447.1178548061534</v>
          </cell>
          <cell r="G39">
            <v>6765.1388227569787</v>
          </cell>
          <cell r="H39">
            <v>7323.4728453513972</v>
          </cell>
          <cell r="I39">
            <v>8061.5257970294306</v>
          </cell>
          <cell r="J39">
            <v>8998.6850354506623</v>
          </cell>
          <cell r="K39">
            <v>7692.5362107188057</v>
          </cell>
          <cell r="L39">
            <v>8277.1038826135609</v>
          </cell>
          <cell r="M39">
            <v>8294.3401450021174</v>
          </cell>
          <cell r="N39">
            <v>8169.4553772580757</v>
          </cell>
          <cell r="O39">
            <v>9635.8086274727066</v>
          </cell>
          <cell r="P39">
            <v>9469.3881047392078</v>
          </cell>
          <cell r="Q39">
            <v>9372.1183420401012</v>
          </cell>
          <cell r="R39">
            <v>10573.974574731359</v>
          </cell>
          <cell r="S39">
            <v>8881.2048237553554</v>
          </cell>
          <cell r="T39">
            <v>9768.7557926503159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6075.2418299219235</v>
          </cell>
          <cell r="AF39">
            <v>6145.3901797006165</v>
          </cell>
          <cell r="AG39">
            <v>7357.7172900515507</v>
          </cell>
          <cell r="AH39">
            <v>7749.075462295139</v>
          </cell>
          <cell r="AI39">
            <v>6029.0879765255313</v>
          </cell>
          <cell r="AJ39">
            <v>6447.1178548061534</v>
          </cell>
          <cell r="AK39">
            <v>6765.1388227569787</v>
          </cell>
          <cell r="AL39">
            <v>7323.4728453513972</v>
          </cell>
          <cell r="AM39">
            <v>8061.5257970294306</v>
          </cell>
          <cell r="AN39">
            <v>8998.6850354506623</v>
          </cell>
          <cell r="AO39">
            <v>7692.5362107188057</v>
          </cell>
          <cell r="AP39">
            <v>8277.1038826135609</v>
          </cell>
          <cell r="AQ39">
            <v>8294.3401450021174</v>
          </cell>
          <cell r="AR39">
            <v>8169.4553772580757</v>
          </cell>
          <cell r="AS39">
            <v>9635.8086274727066</v>
          </cell>
          <cell r="AT39">
            <v>9469.3881047392078</v>
          </cell>
          <cell r="AU39">
            <v>9372.1183420401012</v>
          </cell>
          <cell r="AV39">
            <v>10573.974574731359</v>
          </cell>
          <cell r="AW39">
            <v>8881.2048237553554</v>
          </cell>
          <cell r="AX39">
            <v>9768.7557926503159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3.0213919550691091</v>
          </cell>
          <cell r="CN39">
            <v>3.0264827307364235</v>
          </cell>
          <cell r="CO39">
            <v>3.6554743126093059</v>
          </cell>
          <cell r="CP39">
            <v>3.8325892115702929</v>
          </cell>
          <cell r="CQ39">
            <v>3.008593787515776</v>
          </cell>
          <cell r="CR39">
            <v>3.2064784345261028</v>
          </cell>
          <cell r="CS39">
            <v>3.2994758970719436</v>
          </cell>
          <cell r="CT39">
            <v>3.649951884320501</v>
          </cell>
          <cell r="CU39">
            <v>3.9517054682457129</v>
          </cell>
          <cell r="CV39">
            <v>4.4862618965698058</v>
          </cell>
          <cell r="CW39">
            <v>3.7998527952871655</v>
          </cell>
          <cell r="CX39">
            <v>4.0795234205182274</v>
          </cell>
          <cell r="CY39">
            <v>4.0612358592359961</v>
          </cell>
          <cell r="CZ39">
            <v>4.0116734695499181</v>
          </cell>
          <cell r="DA39">
            <v>4.8028056578250782</v>
          </cell>
          <cell r="DB39">
            <v>4.7198561660840523</v>
          </cell>
          <cell r="DC39">
            <v>4.6713736998284823</v>
          </cell>
          <cell r="DD39">
            <v>5.2704185893050672</v>
          </cell>
          <cell r="DE39">
            <v>4.4266861687375716</v>
          </cell>
          <cell r="DF39">
            <v>4.8690709212598815</v>
          </cell>
          <cell r="DG39">
            <v>5.7166924050338546</v>
          </cell>
          <cell r="DH39">
            <v>5.7166924050338546</v>
          </cell>
          <cell r="DI39">
            <v>5.7166924050338546</v>
          </cell>
          <cell r="DJ39">
            <v>5.7166924050338546</v>
          </cell>
          <cell r="DK39">
            <v>5.7166924050338546</v>
          </cell>
          <cell r="DL39">
            <v>5.7166924050338546</v>
          </cell>
          <cell r="DM39">
            <v>5.7166924050338546</v>
          </cell>
          <cell r="DN39">
            <v>5.7166924050338546</v>
          </cell>
          <cell r="DO39">
            <v>5.7166924050338546</v>
          </cell>
          <cell r="DP39">
            <v>5.7166924050338546</v>
          </cell>
          <cell r="DQ39">
            <v>5.5088841208584407</v>
          </cell>
          <cell r="DR39">
            <v>5.5631196083978622</v>
          </cell>
          <cell r="DS39">
            <v>5.5145045041763794</v>
          </cell>
          <cell r="DT39">
            <v>5.5394258451238843</v>
          </cell>
          <cell r="DU39">
            <v>5.4902889580164924</v>
          </cell>
          <cell r="DV39">
            <v>5.5086403820210128</v>
          </cell>
          <cell r="DW39">
            <v>5.617445767102331</v>
          </cell>
          <cell r="DX39">
            <v>5.4971434696272983</v>
          </cell>
          <cell r="DY39">
            <v>5.5890734327578349</v>
          </cell>
          <cell r="DZ39">
            <v>5.49542852654786</v>
          </cell>
          <cell r="EA39">
            <v>5.5463837176380606</v>
          </cell>
          <cell r="EB39">
            <v>5.5587367937666112</v>
          </cell>
          <cell r="EC39">
            <v>5.5953951858445299</v>
          </cell>
          <cell r="ED39">
            <v>5.5792351238510864</v>
          </cell>
          <cell r="EE39">
            <v>5.4966778946581174</v>
          </cell>
          <cell r="EF39">
            <v>5.4966778946581174</v>
          </cell>
          <cell r="EG39">
            <v>5.4966778946581174</v>
          </cell>
          <cell r="EH39">
            <v>5.4966778946581174</v>
          </cell>
          <cell r="EI39">
            <v>5.4966778946581174</v>
          </cell>
          <cell r="EJ39">
            <v>5.4966778946581174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</row>
        <row r="40">
          <cell r="A40">
            <v>38082.663095334836</v>
          </cell>
          <cell r="B40">
            <v>32231.573705124516</v>
          </cell>
          <cell r="C40">
            <v>37379.719242400264</v>
          </cell>
          <cell r="D40">
            <v>6839.2886629008799</v>
          </cell>
          <cell r="E40">
            <v>6425.2060166794554</v>
          </cell>
          <cell r="F40">
            <v>7148.9294054674683</v>
          </cell>
          <cell r="G40">
            <v>7653.1669327034369</v>
          </cell>
          <cell r="H40">
            <v>7559.7100861528143</v>
          </cell>
          <cell r="I40">
            <v>8164.914139585052</v>
          </cell>
          <cell r="J40">
            <v>8125.2713712024261</v>
          </cell>
          <cell r="K40">
            <v>8521.1484214899647</v>
          </cell>
          <cell r="L40">
            <v>7206.6275375965506</v>
          </cell>
          <cell r="M40">
            <v>7969.3138327477154</v>
          </cell>
          <cell r="N40">
            <v>8797.2095252637137</v>
          </cell>
          <cell r="O40">
            <v>9004.694688880867</v>
          </cell>
          <cell r="P40">
            <v>9504.84747091385</v>
          </cell>
          <cell r="Q40">
            <v>10228.138023457277</v>
          </cell>
          <cell r="R40">
            <v>9536.1197267094212</v>
          </cell>
          <cell r="S40">
            <v>11492.836333969104</v>
          </cell>
          <cell r="T40">
            <v>10171.545454063862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6336.2150711169252</v>
          </cell>
          <cell r="AF40">
            <v>5362.7075019667909</v>
          </cell>
          <cell r="AG40">
            <v>6219.2588744359573</v>
          </cell>
          <cell r="AH40">
            <v>6839.2886629008799</v>
          </cell>
          <cell r="AI40">
            <v>6425.2060166794554</v>
          </cell>
          <cell r="AJ40">
            <v>7148.9294054674683</v>
          </cell>
          <cell r="AK40">
            <v>7653.1669327034369</v>
          </cell>
          <cell r="AL40">
            <v>7559.7100861528143</v>
          </cell>
          <cell r="AM40">
            <v>8164.914139585052</v>
          </cell>
          <cell r="AN40">
            <v>8125.2713712024261</v>
          </cell>
          <cell r="AO40">
            <v>8521.1484214899647</v>
          </cell>
          <cell r="AP40">
            <v>7206.6275375965506</v>
          </cell>
          <cell r="AQ40">
            <v>7969.3138327477154</v>
          </cell>
          <cell r="AR40">
            <v>8797.2095252637137</v>
          </cell>
          <cell r="AS40">
            <v>9004.694688880867</v>
          </cell>
          <cell r="AT40">
            <v>9504.84747091385</v>
          </cell>
          <cell r="AU40">
            <v>10228.138023457277</v>
          </cell>
          <cell r="AV40">
            <v>9536.1197267094212</v>
          </cell>
          <cell r="AW40">
            <v>11492.836333969104</v>
          </cell>
          <cell r="AX40">
            <v>10171.545454063862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3.1088287223707822</v>
          </cell>
          <cell r="CN40">
            <v>2.6236570396473189</v>
          </cell>
          <cell r="CO40">
            <v>3.0955967110239064</v>
          </cell>
          <cell r="CP40">
            <v>3.3519651020535601</v>
          </cell>
          <cell r="CQ40">
            <v>3.1672473472551688</v>
          </cell>
          <cell r="CR40">
            <v>3.5411185821962374</v>
          </cell>
          <cell r="CS40">
            <v>3.7507010439901687</v>
          </cell>
          <cell r="CT40">
            <v>3.7416643567213086</v>
          </cell>
          <cell r="CU40">
            <v>4.0068609813301528</v>
          </cell>
          <cell r="CV40">
            <v>4.0276676695409783</v>
          </cell>
          <cell r="CW40">
            <v>4.1824689701158997</v>
          </cell>
          <cell r="CX40">
            <v>3.5595319424223089</v>
          </cell>
          <cell r="CY40">
            <v>4.0077038858143226</v>
          </cell>
          <cell r="CZ40">
            <v>4.3491953174736908</v>
          </cell>
          <cell r="DA40">
            <v>4.430957444596662</v>
          </cell>
          <cell r="DB40">
            <v>4.6770685865681187</v>
          </cell>
          <cell r="DC40">
            <v>5.0329795606910004</v>
          </cell>
          <cell r="DD40">
            <v>4.6924567856591786</v>
          </cell>
          <cell r="DE40">
            <v>5.6553020921868082</v>
          </cell>
          <cell r="DF40">
            <v>5.005131946160299</v>
          </cell>
          <cell r="DG40">
            <v>4.8148483424209347</v>
          </cell>
          <cell r="DH40">
            <v>4.8148483424209347</v>
          </cell>
          <cell r="DI40">
            <v>4.8148483424209347</v>
          </cell>
          <cell r="DJ40">
            <v>4.8148483424209347</v>
          </cell>
          <cell r="DK40">
            <v>4.8148483424209347</v>
          </cell>
          <cell r="DL40">
            <v>4.8148483424209347</v>
          </cell>
          <cell r="DM40">
            <v>4.8148483424209347</v>
          </cell>
          <cell r="DN40">
            <v>4.8148483424209347</v>
          </cell>
          <cell r="DO40">
            <v>4.8148483424209347</v>
          </cell>
          <cell r="DP40">
            <v>4.8148483424209347</v>
          </cell>
          <cell r="DQ40">
            <v>5.5839336598407172</v>
          </cell>
          <cell r="DR40">
            <v>5.5999504121285444</v>
          </cell>
          <cell r="DS40">
            <v>5.5042910947458985</v>
          </cell>
          <cell r="DT40">
            <v>5.5900871841275936</v>
          </cell>
          <cell r="DU40">
            <v>5.5579189830379772</v>
          </cell>
          <cell r="DV40">
            <v>5.5310511369651287</v>
          </cell>
          <cell r="DW40">
            <v>5.5903097558629691</v>
          </cell>
          <cell r="DX40">
            <v>5.535380116446162</v>
          </cell>
          <cell r="DY40">
            <v>5.5828310200717413</v>
          </cell>
          <cell r="DZ40">
            <v>5.527024392726557</v>
          </cell>
          <cell r="EA40">
            <v>5.5817777204033163</v>
          </cell>
          <cell r="EB40">
            <v>5.5468486738947247</v>
          </cell>
          <cell r="EC40">
            <v>5.447941552108845</v>
          </cell>
          <cell r="ED40">
            <v>5.5417018886225007</v>
          </cell>
          <cell r="EE40">
            <v>5.5677349007215451</v>
          </cell>
          <cell r="EF40">
            <v>5.5677349007215451</v>
          </cell>
          <cell r="EG40">
            <v>5.5677349007215451</v>
          </cell>
          <cell r="EH40">
            <v>5.5677349007215451</v>
          </cell>
          <cell r="EI40">
            <v>5.5677349007215451</v>
          </cell>
          <cell r="EJ40">
            <v>5.5677349007215451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</row>
        <row r="41">
          <cell r="A41">
            <v>38296.337362930659</v>
          </cell>
          <cell r="B41">
            <v>42698.80270920122</v>
          </cell>
          <cell r="C41">
            <v>35421.287616889756</v>
          </cell>
          <cell r="D41">
            <v>6001.3254871450436</v>
          </cell>
          <cell r="E41">
            <v>5907.3079742119971</v>
          </cell>
          <cell r="F41">
            <v>6767.214112016979</v>
          </cell>
          <cell r="G41">
            <v>7611.4802670296631</v>
          </cell>
          <cell r="H41">
            <v>8120.1429413770184</v>
          </cell>
          <cell r="I41">
            <v>8063.9373220688467</v>
          </cell>
          <cell r="J41">
            <v>8856.6642351038427</v>
          </cell>
          <cell r="K41">
            <v>8028.3689050781059</v>
          </cell>
          <cell r="L41">
            <v>7821.2868314702655</v>
          </cell>
          <cell r="M41">
            <v>8897.1502469366442</v>
          </cell>
          <cell r="N41">
            <v>8643.6120607865396</v>
          </cell>
          <cell r="O41">
            <v>9432.4541415615986</v>
          </cell>
          <cell r="P41">
            <v>8954.2709338129662</v>
          </cell>
          <cell r="Q41">
            <v>10070.749983921794</v>
          </cell>
          <cell r="R41">
            <v>9018.8165037712261</v>
          </cell>
          <cell r="S41">
            <v>10784.792924318346</v>
          </cell>
          <cell r="T41">
            <v>10149.757028521744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6371.7663168704375</v>
          </cell>
          <cell r="AF41">
            <v>7104.2509965074214</v>
          </cell>
          <cell r="AG41">
            <v>5893.4139105413014</v>
          </cell>
          <cell r="AH41">
            <v>6001.3254871450436</v>
          </cell>
          <cell r="AI41">
            <v>5907.3079742119971</v>
          </cell>
          <cell r="AJ41">
            <v>6767.214112016979</v>
          </cell>
          <cell r="AK41">
            <v>7611.4802670296631</v>
          </cell>
          <cell r="AL41">
            <v>8120.1429413770184</v>
          </cell>
          <cell r="AM41">
            <v>8063.9373220688467</v>
          </cell>
          <cell r="AN41">
            <v>8856.6642351038427</v>
          </cell>
          <cell r="AO41">
            <v>8028.3689050781059</v>
          </cell>
          <cell r="AP41">
            <v>7821.2868314702655</v>
          </cell>
          <cell r="AQ41">
            <v>8897.1502469366442</v>
          </cell>
          <cell r="AR41">
            <v>8643.6120607865396</v>
          </cell>
          <cell r="AS41">
            <v>9432.4541415615986</v>
          </cell>
          <cell r="AT41">
            <v>8954.2709338129662</v>
          </cell>
          <cell r="AU41">
            <v>10070.749983921794</v>
          </cell>
          <cell r="AV41">
            <v>9018.8165037712261</v>
          </cell>
          <cell r="AW41">
            <v>10784.792924318346</v>
          </cell>
          <cell r="AX41">
            <v>10149.757028521744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3.2009877052295814</v>
          </cell>
          <cell r="CN41">
            <v>3.4704559054199895</v>
          </cell>
          <cell r="CO41">
            <v>2.9054409061086326</v>
          </cell>
          <cell r="CP41">
            <v>2.9926941434099081</v>
          </cell>
          <cell r="CQ41">
            <v>2.8688103492489554</v>
          </cell>
          <cell r="CR41">
            <v>3.3388839888456618</v>
          </cell>
          <cell r="CS41">
            <v>3.7481832208478401</v>
          </cell>
          <cell r="CT41">
            <v>4.0812839868290913</v>
          </cell>
          <cell r="CU41">
            <v>4.0198474077624153</v>
          </cell>
          <cell r="CV41">
            <v>4.3376515026522346</v>
          </cell>
          <cell r="CW41">
            <v>4.0160953543944968</v>
          </cell>
          <cell r="CX41">
            <v>3.909312228944398</v>
          </cell>
          <cell r="CY41">
            <v>4.3557963469145005</v>
          </cell>
          <cell r="CZ41">
            <v>4.2934605536130368</v>
          </cell>
          <cell r="DA41">
            <v>4.7007631794425118</v>
          </cell>
          <cell r="DB41">
            <v>4.4624555256466634</v>
          </cell>
          <cell r="DC41">
            <v>5.0188646563569073</v>
          </cell>
          <cell r="DD41">
            <v>4.4946224923874833</v>
          </cell>
          <cell r="DE41">
            <v>5.3747154998788753</v>
          </cell>
          <cell r="DF41">
            <v>5.0582386517772058</v>
          </cell>
          <cell r="DG41">
            <v>4.8003573667534214</v>
          </cell>
          <cell r="DH41">
            <v>4.8003573667534214</v>
          </cell>
          <cell r="DI41">
            <v>4.8003573667534214</v>
          </cell>
          <cell r="DJ41">
            <v>4.8003573667534214</v>
          </cell>
          <cell r="DK41">
            <v>4.8003573667534214</v>
          </cell>
          <cell r="DL41">
            <v>4.8003573667534214</v>
          </cell>
          <cell r="DM41">
            <v>4.8003573667534214</v>
          </cell>
          <cell r="DN41">
            <v>4.8003573667534214</v>
          </cell>
          <cell r="DO41">
            <v>4.8003573667534214</v>
          </cell>
          <cell r="DP41">
            <v>4.8003573667534214</v>
          </cell>
          <cell r="DQ41">
            <v>5.4535960854529657</v>
          </cell>
          <cell r="DR41">
            <v>5.6083989800581655</v>
          </cell>
          <cell r="DS41">
            <v>5.5572768480638199</v>
          </cell>
          <cell r="DT41">
            <v>5.4940421065814755</v>
          </cell>
          <cell r="DU41">
            <v>5.6415041213989676</v>
          </cell>
          <cell r="DV41">
            <v>5.5528472081094442</v>
          </cell>
          <cell r="DW41">
            <v>5.5635942444363158</v>
          </cell>
          <cell r="DX41">
            <v>5.4509725455202389</v>
          </cell>
          <cell r="DY41">
            <v>5.4959745292595299</v>
          </cell>
          <cell r="DZ41">
            <v>5.594002539391612</v>
          </cell>
          <cell r="EA41">
            <v>5.4768448719030918</v>
          </cell>
          <cell r="EB41">
            <v>5.4813179006949326</v>
          </cell>
          <cell r="EC41">
            <v>5.5961647790221525</v>
          </cell>
          <cell r="ED41">
            <v>5.5156274613338621</v>
          </cell>
          <cell r="EE41">
            <v>5.4974775642563154</v>
          </cell>
          <cell r="EF41">
            <v>5.4974775642563154</v>
          </cell>
          <cell r="EG41">
            <v>5.4974775642563154</v>
          </cell>
          <cell r="EH41">
            <v>5.4974775642563154</v>
          </cell>
          <cell r="EI41">
            <v>5.4974775642563154</v>
          </cell>
          <cell r="EJ41">
            <v>5.4974775642563154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</row>
        <row r="42">
          <cell r="A42">
            <v>38377.187376338232</v>
          </cell>
          <cell r="B42">
            <v>37102.073562696169</v>
          </cell>
          <cell r="C42">
            <v>34824.170716815846</v>
          </cell>
          <cell r="D42">
            <v>6550.8216281530586</v>
          </cell>
          <cell r="E42">
            <v>7274.8499518224171</v>
          </cell>
          <cell r="F42">
            <v>9227.8539520436734</v>
          </cell>
          <cell r="G42">
            <v>7421.3422962467375</v>
          </cell>
          <cell r="H42">
            <v>6547.0872289807321</v>
          </cell>
          <cell r="I42">
            <v>7723.4789989491701</v>
          </cell>
          <cell r="J42">
            <v>7570.2924327184073</v>
          </cell>
          <cell r="K42">
            <v>8792.3326559594134</v>
          </cell>
          <cell r="L42">
            <v>8375.5411179595103</v>
          </cell>
          <cell r="M42">
            <v>9086.6449571532685</v>
          </cell>
          <cell r="N42">
            <v>9909.1393000478547</v>
          </cell>
          <cell r="O42">
            <v>8841.697185069137</v>
          </cell>
          <cell r="P42">
            <v>8484.9482178618564</v>
          </cell>
          <cell r="Q42">
            <v>8573.0287422494675</v>
          </cell>
          <cell r="R42">
            <v>10423.139906197068</v>
          </cell>
          <cell r="S42">
            <v>9712.5690382602606</v>
          </cell>
          <cell r="T42">
            <v>9980.1782607224959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6385.2181879271093</v>
          </cell>
          <cell r="AF42">
            <v>6173.0640288767672</v>
          </cell>
          <cell r="AG42">
            <v>5794.0652622601774</v>
          </cell>
          <cell r="AH42">
            <v>6550.8216281530586</v>
          </cell>
          <cell r="AI42">
            <v>7274.8499518224171</v>
          </cell>
          <cell r="AJ42">
            <v>9227.8539520436734</v>
          </cell>
          <cell r="AK42">
            <v>7421.3422962467375</v>
          </cell>
          <cell r="AL42">
            <v>6547.0872289807321</v>
          </cell>
          <cell r="AM42">
            <v>7723.4789989491701</v>
          </cell>
          <cell r="AN42">
            <v>7570.2924327184073</v>
          </cell>
          <cell r="AO42">
            <v>8792.3326559594134</v>
          </cell>
          <cell r="AP42">
            <v>8375.5411179595103</v>
          </cell>
          <cell r="AQ42">
            <v>9086.6449571532685</v>
          </cell>
          <cell r="AR42">
            <v>9909.1393000478547</v>
          </cell>
          <cell r="AS42">
            <v>8841.697185069137</v>
          </cell>
          <cell r="AT42">
            <v>8484.9482178618564</v>
          </cell>
          <cell r="AU42">
            <v>8573.0287422494675</v>
          </cell>
          <cell r="AV42">
            <v>10423.139906197068</v>
          </cell>
          <cell r="AW42">
            <v>9712.5690382602606</v>
          </cell>
          <cell r="AX42">
            <v>9980.1782607224959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3.1372008282877868</v>
          </cell>
          <cell r="CN42">
            <v>3.0734740352648711</v>
          </cell>
          <cell r="CO42">
            <v>2.8266174860209059</v>
          </cell>
          <cell r="CP42">
            <v>3.2624582230336405</v>
          </cell>
          <cell r="CQ42">
            <v>3.6283755966945352</v>
          </cell>
          <cell r="CR42">
            <v>4.543667704816408</v>
          </cell>
          <cell r="CS42">
            <v>3.7079417491637181</v>
          </cell>
          <cell r="CT42">
            <v>3.1939432943250785</v>
          </cell>
          <cell r="CU42">
            <v>3.7658717040900576</v>
          </cell>
          <cell r="CV42">
            <v>3.7347978451442856</v>
          </cell>
          <cell r="CW42">
            <v>4.3729633753466794</v>
          </cell>
          <cell r="CX42">
            <v>4.1625856491823585</v>
          </cell>
          <cell r="CY42">
            <v>4.4612537655957505</v>
          </cell>
          <cell r="CZ42">
            <v>4.9200688498933278</v>
          </cell>
          <cell r="DA42">
            <v>4.2937745671030045</v>
          </cell>
          <cell r="DB42">
            <v>4.1205273261975357</v>
          </cell>
          <cell r="DC42">
            <v>4.1633016836038577</v>
          </cell>
          <cell r="DD42">
            <v>5.061767226563914</v>
          </cell>
          <cell r="DE42">
            <v>4.7166942098105684</v>
          </cell>
          <cell r="DF42">
            <v>4.8466527063841616</v>
          </cell>
          <cell r="DG42">
            <v>5.2366134789618464</v>
          </cell>
          <cell r="DH42">
            <v>5.2366134789618464</v>
          </cell>
          <cell r="DI42">
            <v>5.2366134789618464</v>
          </cell>
          <cell r="DJ42">
            <v>5.2366134789618464</v>
          </cell>
          <cell r="DK42">
            <v>5.2366134789618464</v>
          </cell>
          <cell r="DL42">
            <v>5.2366134789618464</v>
          </cell>
          <cell r="DM42">
            <v>5.2366134789618464</v>
          </cell>
          <cell r="DN42">
            <v>5.2366134789618464</v>
          </cell>
          <cell r="DO42">
            <v>5.2366134789618464</v>
          </cell>
          <cell r="DP42">
            <v>5.2366134789618464</v>
          </cell>
          <cell r="DQ42">
            <v>5.5762284334286507</v>
          </cell>
          <cell r="DR42">
            <v>5.5027320857929283</v>
          </cell>
          <cell r="DS42">
            <v>5.6159531602554926</v>
          </cell>
          <cell r="DT42">
            <v>5.5012065407535395</v>
          </cell>
          <cell r="DU42">
            <v>5.4931181260768289</v>
          </cell>
          <cell r="DV42">
            <v>5.5641814701007632</v>
          </cell>
          <cell r="DW42">
            <v>5.4834854543864058</v>
          </cell>
          <cell r="DX42">
            <v>5.6160124435362233</v>
          </cell>
          <cell r="DY42">
            <v>5.6189424649000603</v>
          </cell>
          <cell r="DZ42">
            <v>5.5533199045545345</v>
          </cell>
          <cell r="EA42">
            <v>5.5085260386287116</v>
          </cell>
          <cell r="EB42">
            <v>5.5126044070509286</v>
          </cell>
          <cell r="EC42">
            <v>5.5802514268108299</v>
          </cell>
          <cell r="ED42">
            <v>5.5178753951857367</v>
          </cell>
          <cell r="EE42">
            <v>5.6416161411666144</v>
          </cell>
          <cell r="EF42">
            <v>5.6416161411666144</v>
          </cell>
          <cell r="EG42">
            <v>5.6416161411666144</v>
          </cell>
          <cell r="EH42">
            <v>5.6416161411666144</v>
          </cell>
          <cell r="EI42">
            <v>5.6416161411666144</v>
          </cell>
          <cell r="EJ42">
            <v>5.6416161411666144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</row>
        <row r="43">
          <cell r="A43">
            <v>39935.33057328924</v>
          </cell>
          <cell r="B43">
            <v>38840.85449385806</v>
          </cell>
          <cell r="C43">
            <v>43645.558585901592</v>
          </cell>
          <cell r="D43">
            <v>6451.4256193737328</v>
          </cell>
          <cell r="E43">
            <v>7547.4368178827144</v>
          </cell>
          <cell r="F43">
            <v>6361.749928901565</v>
          </cell>
          <cell r="G43">
            <v>7025.7580625924193</v>
          </cell>
          <cell r="H43">
            <v>8246.6399386491994</v>
          </cell>
          <cell r="I43">
            <v>7459.3710174299304</v>
          </cell>
          <cell r="J43">
            <v>7500.0427230048135</v>
          </cell>
          <cell r="K43">
            <v>9542.885034310053</v>
          </cell>
          <cell r="L43">
            <v>8653.6166441093555</v>
          </cell>
          <cell r="M43">
            <v>8040.5084153874977</v>
          </cell>
          <cell r="N43">
            <v>8713.6390041372797</v>
          </cell>
          <cell r="O43">
            <v>8758.9049039275742</v>
          </cell>
          <cell r="P43">
            <v>10120.463429763737</v>
          </cell>
          <cell r="Q43">
            <v>9874.488665243367</v>
          </cell>
          <cell r="R43">
            <v>9883.3164014328559</v>
          </cell>
          <cell r="S43">
            <v>10982.241513285284</v>
          </cell>
          <cell r="T43">
            <v>9052.4008643737743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6644.4629361939051</v>
          </cell>
          <cell r="AF43">
            <v>6462.3633857473305</v>
          </cell>
          <cell r="AG43">
            <v>7261.7727758955953</v>
          </cell>
          <cell r="AH43">
            <v>6451.4256193737328</v>
          </cell>
          <cell r="AI43">
            <v>7547.4368178827144</v>
          </cell>
          <cell r="AJ43">
            <v>6361.749928901565</v>
          </cell>
          <cell r="AK43">
            <v>7025.7580625924193</v>
          </cell>
          <cell r="AL43">
            <v>8246.6399386491994</v>
          </cell>
          <cell r="AM43">
            <v>7459.3710174299304</v>
          </cell>
          <cell r="AN43">
            <v>7500.0427230048135</v>
          </cell>
          <cell r="AO43">
            <v>9542.885034310053</v>
          </cell>
          <cell r="AP43">
            <v>8653.6166441093555</v>
          </cell>
          <cell r="AQ43">
            <v>8040.5084153874977</v>
          </cell>
          <cell r="AR43">
            <v>8713.6390041372797</v>
          </cell>
          <cell r="AS43">
            <v>8758.9049039275742</v>
          </cell>
          <cell r="AT43">
            <v>10120.463429763737</v>
          </cell>
          <cell r="AU43">
            <v>9874.488665243367</v>
          </cell>
          <cell r="AV43">
            <v>9883.3164014328559</v>
          </cell>
          <cell r="AW43">
            <v>10982.241513285284</v>
          </cell>
          <cell r="AX43">
            <v>9052.4008643737743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3.2822532115411214</v>
          </cell>
          <cell r="CN43">
            <v>3.1501023244765949</v>
          </cell>
          <cell r="CO43">
            <v>3.6261984089638921</v>
          </cell>
          <cell r="CP43">
            <v>3.176351876701339</v>
          </cell>
          <cell r="CQ43">
            <v>3.6863743315615598</v>
          </cell>
          <cell r="CR43">
            <v>3.152291918669055</v>
          </cell>
          <cell r="CS43">
            <v>3.5056658144085464</v>
          </cell>
          <cell r="CT43">
            <v>4.1366260244061523</v>
          </cell>
          <cell r="CU43">
            <v>3.7205375108891072</v>
          </cell>
          <cell r="CV43">
            <v>3.6708538234719756</v>
          </cell>
          <cell r="CW43">
            <v>4.6406971297427484</v>
          </cell>
          <cell r="CX43">
            <v>4.1721096627335923</v>
          </cell>
          <cell r="CY43">
            <v>3.9276211655961863</v>
          </cell>
          <cell r="CZ43">
            <v>4.3460834377120108</v>
          </cell>
          <cell r="DA43">
            <v>4.3357295092072201</v>
          </cell>
          <cell r="DB43">
            <v>5.009712106772974</v>
          </cell>
          <cell r="DC43">
            <v>4.8879525881175034</v>
          </cell>
          <cell r="DD43">
            <v>4.8923223896755843</v>
          </cell>
          <cell r="DE43">
            <v>5.4362993009594263</v>
          </cell>
          <cell r="DF43">
            <v>4.4810124082108498</v>
          </cell>
          <cell r="DG43">
            <v>4.7324603915662458</v>
          </cell>
          <cell r="DH43">
            <v>4.7324603915662458</v>
          </cell>
          <cell r="DI43">
            <v>4.7324603915662458</v>
          </cell>
          <cell r="DJ43">
            <v>4.7324603915662458</v>
          </cell>
          <cell r="DK43">
            <v>4.7324603915662458</v>
          </cell>
          <cell r="DL43">
            <v>4.7324603915662458</v>
          </cell>
          <cell r="DM43">
            <v>4.7324603915662458</v>
          </cell>
          <cell r="DN43">
            <v>4.7324603915662458</v>
          </cell>
          <cell r="DO43">
            <v>4.7324603915662458</v>
          </cell>
          <cell r="DP43">
            <v>4.7324603915662458</v>
          </cell>
          <cell r="DQ43">
            <v>5.5461924693553755</v>
          </cell>
          <cell r="DR43">
            <v>5.6204857311652043</v>
          </cell>
          <cell r="DS43">
            <v>5.4865359352608225</v>
          </cell>
          <cell r="DT43">
            <v>5.5646034725760449</v>
          </cell>
          <cell r="DU43">
            <v>5.6092808896405266</v>
          </cell>
          <cell r="DV43">
            <v>5.5291363584636741</v>
          </cell>
          <cell r="DW43">
            <v>5.4907265111144401</v>
          </cell>
          <cell r="DX43">
            <v>5.4618266058349931</v>
          </cell>
          <cell r="DY43">
            <v>5.4929248434271969</v>
          </cell>
          <cell r="DZ43">
            <v>5.5976247605993992</v>
          </cell>
          <cell r="EA43">
            <v>5.63382823183903</v>
          </cell>
          <cell r="EB43">
            <v>5.6826259776332328</v>
          </cell>
          <cell r="EC43">
            <v>5.6086850667024573</v>
          </cell>
          <cell r="ED43">
            <v>5.4929878625493549</v>
          </cell>
          <cell r="EE43">
            <v>5.5347086772430325</v>
          </cell>
          <cell r="EF43">
            <v>5.5347086772430325</v>
          </cell>
          <cell r="EG43">
            <v>5.5347086772430325</v>
          </cell>
          <cell r="EH43">
            <v>5.5347086772430325</v>
          </cell>
          <cell r="EI43">
            <v>5.5347086772430325</v>
          </cell>
          <cell r="EJ43">
            <v>5.5347086772430325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</row>
        <row r="44">
          <cell r="A44">
            <v>41151.751319000585</v>
          </cell>
          <cell r="B44">
            <v>38507.562660996926</v>
          </cell>
          <cell r="C44">
            <v>37699.422941289748</v>
          </cell>
          <cell r="D44">
            <v>6010.9475959985366</v>
          </cell>
          <cell r="E44">
            <v>6913.1145643640393</v>
          </cell>
          <cell r="F44">
            <v>7484.603657338349</v>
          </cell>
          <cell r="G44">
            <v>6865.3027878159792</v>
          </cell>
          <cell r="H44">
            <v>7215.2431531171742</v>
          </cell>
          <cell r="I44">
            <v>9527.6488659117713</v>
          </cell>
          <cell r="J44">
            <v>8552.7584789705488</v>
          </cell>
          <cell r="K44">
            <v>7656.0399862219192</v>
          </cell>
          <cell r="L44">
            <v>8334.2113279035948</v>
          </cell>
          <cell r="M44">
            <v>9450.6581355682156</v>
          </cell>
          <cell r="N44">
            <v>8478.2578402537492</v>
          </cell>
          <cell r="O44">
            <v>9717.6833330302707</v>
          </cell>
          <cell r="P44">
            <v>9131.8246426387414</v>
          </cell>
          <cell r="Q44">
            <v>9596.8987542914656</v>
          </cell>
          <cell r="R44">
            <v>10629.407161817795</v>
          </cell>
          <cell r="S44">
            <v>10181.108506860781</v>
          </cell>
          <cell r="T44">
            <v>9806.3319563387267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6846.8517093346072</v>
          </cell>
          <cell r="AF44">
            <v>6406.9101016855448</v>
          </cell>
          <cell r="AG44">
            <v>6272.4513570657637</v>
          </cell>
          <cell r="AH44">
            <v>6010.9475959985366</v>
          </cell>
          <cell r="AI44">
            <v>6913.1145643640393</v>
          </cell>
          <cell r="AJ44">
            <v>7484.603657338349</v>
          </cell>
          <cell r="AK44">
            <v>6865.3027878159792</v>
          </cell>
          <cell r="AL44">
            <v>7215.2431531171742</v>
          </cell>
          <cell r="AM44">
            <v>9527.6488659117713</v>
          </cell>
          <cell r="AN44">
            <v>8552.7584789705488</v>
          </cell>
          <cell r="AO44">
            <v>7656.0399862219192</v>
          </cell>
          <cell r="AP44">
            <v>8334.2113279035948</v>
          </cell>
          <cell r="AQ44">
            <v>9450.6581355682156</v>
          </cell>
          <cell r="AR44">
            <v>8478.2578402537492</v>
          </cell>
          <cell r="AS44">
            <v>9717.6833330302707</v>
          </cell>
          <cell r="AT44">
            <v>9131.8246426387414</v>
          </cell>
          <cell r="AU44">
            <v>9596.8987542914656</v>
          </cell>
          <cell r="AV44">
            <v>10629.407161817795</v>
          </cell>
          <cell r="AW44">
            <v>10181.108506860781</v>
          </cell>
          <cell r="AX44">
            <v>9806.3319563387267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3.3188767340165222</v>
          </cell>
          <cell r="CN44">
            <v>3.1907638468521173</v>
          </cell>
          <cell r="CO44">
            <v>3.1303831325660636</v>
          </cell>
          <cell r="CP44">
            <v>2.9461615933491938</v>
          </cell>
          <cell r="CQ44">
            <v>3.4395093353298516</v>
          </cell>
          <cell r="CR44">
            <v>3.6755109679976905</v>
          </cell>
          <cell r="CS44">
            <v>3.4050736711365777</v>
          </cell>
          <cell r="CT44">
            <v>3.5178048928784951</v>
          </cell>
          <cell r="CU44">
            <v>4.7200233243540861</v>
          </cell>
          <cell r="CV44">
            <v>4.2470873879148225</v>
          </cell>
          <cell r="CW44">
            <v>3.745320202240745</v>
          </cell>
          <cell r="CX44">
            <v>4.1599573951876669</v>
          </cell>
          <cell r="CY44">
            <v>4.6518254431664978</v>
          </cell>
          <cell r="CZ44">
            <v>4.2339459192620232</v>
          </cell>
          <cell r="DA44">
            <v>4.8411780964624507</v>
          </cell>
          <cell r="DB44">
            <v>4.5493136507560044</v>
          </cell>
          <cell r="DC44">
            <v>4.7810053539536232</v>
          </cell>
          <cell r="DD44">
            <v>5.295382795122114</v>
          </cell>
          <cell r="DE44">
            <v>5.0720483279786253</v>
          </cell>
          <cell r="DF44">
            <v>4.8853412739127515</v>
          </cell>
          <cell r="DG44">
            <v>5.4058830352692597</v>
          </cell>
          <cell r="DH44">
            <v>5.4058830352692597</v>
          </cell>
          <cell r="DI44">
            <v>5.4058830352692597</v>
          </cell>
          <cell r="DJ44">
            <v>5.4058830352692597</v>
          </cell>
          <cell r="DK44">
            <v>5.4058830352692597</v>
          </cell>
          <cell r="DL44">
            <v>5.4058830352692597</v>
          </cell>
          <cell r="DM44">
            <v>5.4058830352692597</v>
          </cell>
          <cell r="DN44">
            <v>5.4058830352692597</v>
          </cell>
          <cell r="DO44">
            <v>5.4058830352692597</v>
          </cell>
          <cell r="DP44">
            <v>5.4058830352692597</v>
          </cell>
          <cell r="DQ44">
            <v>5.6520622298291299</v>
          </cell>
          <cell r="DR44">
            <v>5.5012464736616575</v>
          </cell>
          <cell r="DS44">
            <v>5.4896789021634778</v>
          </cell>
          <cell r="DT44">
            <v>5.5897645313327766</v>
          </cell>
          <cell r="DU44">
            <v>5.5066109889045753</v>
          </cell>
          <cell r="DV44">
            <v>5.5790238754024264</v>
          </cell>
          <cell r="DW44">
            <v>5.5238301870467739</v>
          </cell>
          <cell r="DX44">
            <v>5.6193535635285663</v>
          </cell>
          <cell r="DY44">
            <v>5.5303005481254832</v>
          </cell>
          <cell r="DZ44">
            <v>5.5172434354788846</v>
          </cell>
          <cell r="EA44">
            <v>5.6004429219422116</v>
          </cell>
          <cell r="EB44">
            <v>5.4888676791019106</v>
          </cell>
          <cell r="EC44">
            <v>5.5660330307719104</v>
          </cell>
          <cell r="ED44">
            <v>5.4861597466924517</v>
          </cell>
          <cell r="EE44">
            <v>5.4994444374938709</v>
          </cell>
          <cell r="EF44">
            <v>5.4994444374938709</v>
          </cell>
          <cell r="EG44">
            <v>5.4994444374938709</v>
          </cell>
          <cell r="EH44">
            <v>5.4994444374938709</v>
          </cell>
          <cell r="EI44">
            <v>5.4994444374938709</v>
          </cell>
          <cell r="EJ44">
            <v>5.4994444374938709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</row>
        <row r="45">
          <cell r="A45">
            <v>40216.115592008449</v>
          </cell>
          <cell r="B45">
            <v>42056.32534825919</v>
          </cell>
          <cell r="C45">
            <v>44740.318029647671</v>
          </cell>
          <cell r="D45">
            <v>6881.7596730048172</v>
          </cell>
          <cell r="E45">
            <v>6516.9294467301252</v>
          </cell>
          <cell r="F45">
            <v>7455.4546760402127</v>
          </cell>
          <cell r="G45">
            <v>7636.0641031618916</v>
          </cell>
          <cell r="H45">
            <v>7572.167747409514</v>
          </cell>
          <cell r="I45">
            <v>6883.9472154778005</v>
          </cell>
          <cell r="J45">
            <v>8406.3590865237184</v>
          </cell>
          <cell r="K45">
            <v>7459.6456234788093</v>
          </cell>
          <cell r="L45">
            <v>8447.336762583227</v>
          </cell>
          <cell r="M45">
            <v>8366.7557800159593</v>
          </cell>
          <cell r="N45">
            <v>9684.9570737894283</v>
          </cell>
          <cell r="O45">
            <v>8920.0810110963794</v>
          </cell>
          <cell r="P45">
            <v>9007.4402559479349</v>
          </cell>
          <cell r="Q45">
            <v>9536.7637497311844</v>
          </cell>
          <cell r="R45">
            <v>9452.3962607001649</v>
          </cell>
          <cell r="S45">
            <v>9569.3940399254971</v>
          </cell>
          <cell r="T45">
            <v>9297.1836253835427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6691.1801067578108</v>
          </cell>
          <cell r="AF45">
            <v>6997.3552490366792</v>
          </cell>
          <cell r="AG45">
            <v>7443.9194726574915</v>
          </cell>
          <cell r="AH45">
            <v>6881.7596730048172</v>
          </cell>
          <cell r="AI45">
            <v>6516.9294467301252</v>
          </cell>
          <cell r="AJ45">
            <v>7455.4546760402127</v>
          </cell>
          <cell r="AK45">
            <v>7636.0641031618916</v>
          </cell>
          <cell r="AL45">
            <v>7572.167747409514</v>
          </cell>
          <cell r="AM45">
            <v>6883.9472154778005</v>
          </cell>
          <cell r="AN45">
            <v>8406.3590865237184</v>
          </cell>
          <cell r="AO45">
            <v>7459.6456234788093</v>
          </cell>
          <cell r="AP45">
            <v>8447.336762583227</v>
          </cell>
          <cell r="AQ45">
            <v>8366.7557800159593</v>
          </cell>
          <cell r="AR45">
            <v>9684.9570737894283</v>
          </cell>
          <cell r="AS45">
            <v>8920.0810110963794</v>
          </cell>
          <cell r="AT45">
            <v>9007.4402559479349</v>
          </cell>
          <cell r="AU45">
            <v>9536.7637497311844</v>
          </cell>
          <cell r="AV45">
            <v>9452.3962607001649</v>
          </cell>
          <cell r="AW45">
            <v>9569.3940399254971</v>
          </cell>
          <cell r="AX45">
            <v>9297.1836253835427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3.3590243848906058</v>
          </cell>
          <cell r="CN45">
            <v>3.4587944737239305</v>
          </cell>
          <cell r="CO45">
            <v>3.7228014723542073</v>
          </cell>
          <cell r="CP45">
            <v>3.4278142943507013</v>
          </cell>
          <cell r="CQ45">
            <v>3.2005535209846592</v>
          </cell>
          <cell r="CR45">
            <v>3.6734747942862636</v>
          </cell>
          <cell r="CS45">
            <v>3.7345221563083988</v>
          </cell>
          <cell r="CT45">
            <v>3.7577222337272285</v>
          </cell>
          <cell r="CU45">
            <v>3.4004475871693813</v>
          </cell>
          <cell r="CV45">
            <v>4.1521057699888004</v>
          </cell>
          <cell r="CW45">
            <v>3.7203704968685751</v>
          </cell>
          <cell r="CX45">
            <v>4.1636998519192563</v>
          </cell>
          <cell r="CY45">
            <v>4.1160948168856839</v>
          </cell>
          <cell r="CZ45">
            <v>4.8020820515775222</v>
          </cell>
          <cell r="DA45">
            <v>4.4861150506952052</v>
          </cell>
          <cell r="DB45">
            <v>4.5300500354401212</v>
          </cell>
          <cell r="DC45">
            <v>4.7962590630480149</v>
          </cell>
          <cell r="DD45">
            <v>4.7538287015007832</v>
          </cell>
          <cell r="DE45">
            <v>4.8126695906841617</v>
          </cell>
          <cell r="DF45">
            <v>4.6757686773277092</v>
          </cell>
          <cell r="DG45">
            <v>4.9123054839318145</v>
          </cell>
          <cell r="DH45">
            <v>4.9123054839318145</v>
          </cell>
          <cell r="DI45">
            <v>4.9123054839318145</v>
          </cell>
          <cell r="DJ45">
            <v>4.9123054839318145</v>
          </cell>
          <cell r="DK45">
            <v>4.9123054839318145</v>
          </cell>
          <cell r="DL45">
            <v>4.9123054839318145</v>
          </cell>
          <cell r="DM45">
            <v>4.9123054839318145</v>
          </cell>
          <cell r="DN45">
            <v>4.9123054839318145</v>
          </cell>
          <cell r="DO45">
            <v>4.9123054839318145</v>
          </cell>
          <cell r="DP45">
            <v>4.9123054839318145</v>
          </cell>
          <cell r="DQ45">
            <v>5.457537127431177</v>
          </cell>
          <cell r="DR45">
            <v>5.5426352864760533</v>
          </cell>
          <cell r="DS45">
            <v>5.4782131350646992</v>
          </cell>
          <cell r="DT45">
            <v>5.5003376704208291</v>
          </cell>
          <cell r="DU45">
            <v>5.5785979227821612</v>
          </cell>
          <cell r="DV45">
            <v>5.5603765823569846</v>
          </cell>
          <cell r="DW45">
            <v>5.6019813766446722</v>
          </cell>
          <cell r="DX45">
            <v>5.5208085566288956</v>
          </cell>
          <cell r="DY45">
            <v>5.5463667279086266</v>
          </cell>
          <cell r="DZ45">
            <v>5.5468531055890251</v>
          </cell>
          <cell r="EA45">
            <v>5.4933736537818056</v>
          </cell>
          <cell r="EB45">
            <v>5.5583709714260596</v>
          </cell>
          <cell r="EC45">
            <v>5.5690210248193166</v>
          </cell>
          <cell r="ED45">
            <v>5.5255467699827063</v>
          </cell>
          <cell r="EE45">
            <v>5.4476039594226666</v>
          </cell>
          <cell r="EF45">
            <v>5.4476039594226666</v>
          </cell>
          <cell r="EG45">
            <v>5.4476039594226666</v>
          </cell>
          <cell r="EH45">
            <v>5.4476039594226666</v>
          </cell>
          <cell r="EI45">
            <v>5.4476039594226666</v>
          </cell>
          <cell r="EJ45">
            <v>5.4476039594226666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</row>
        <row r="46">
          <cell r="A46">
            <v>35671.979953421644</v>
          </cell>
          <cell r="B46">
            <v>32912.161448188061</v>
          </cell>
          <cell r="C46">
            <v>38402.681990381476</v>
          </cell>
          <cell r="D46">
            <v>7489.7106532329008</v>
          </cell>
          <cell r="E46">
            <v>6233.7831660354504</v>
          </cell>
          <cell r="F46">
            <v>7332.2677108633234</v>
          </cell>
          <cell r="G46">
            <v>8377.1182785606306</v>
          </cell>
          <cell r="H46">
            <v>8842.6818662756123</v>
          </cell>
          <cell r="I46">
            <v>8238.6467669176909</v>
          </cell>
          <cell r="J46">
            <v>7444.2882788242014</v>
          </cell>
          <cell r="K46">
            <v>8862.3932533664902</v>
          </cell>
          <cell r="L46">
            <v>9365.5662098476932</v>
          </cell>
          <cell r="M46">
            <v>9597.428788845762</v>
          </cell>
          <cell r="N46">
            <v>9331.9864737690186</v>
          </cell>
          <cell r="O46">
            <v>9049.0339380213809</v>
          </cell>
          <cell r="P46">
            <v>10493.13256853118</v>
          </cell>
          <cell r="Q46">
            <v>9423.3774405221102</v>
          </cell>
          <cell r="R46">
            <v>9758.5064710038405</v>
          </cell>
          <cell r="S46">
            <v>10485.248323583755</v>
          </cell>
          <cell r="T46">
            <v>10040.101235136794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5935.1242435862987</v>
          </cell>
          <cell r="AF46">
            <v>5475.9440764159372</v>
          </cell>
          <cell r="AG46">
            <v>6389.4599962620114</v>
          </cell>
          <cell r="AH46">
            <v>7489.7106532329008</v>
          </cell>
          <cell r="AI46">
            <v>6233.7831660354504</v>
          </cell>
          <cell r="AJ46">
            <v>7332.2677108633234</v>
          </cell>
          <cell r="AK46">
            <v>8377.1182785606306</v>
          </cell>
          <cell r="AL46">
            <v>8842.6818662756123</v>
          </cell>
          <cell r="AM46">
            <v>8238.6467669176909</v>
          </cell>
          <cell r="AN46">
            <v>7444.2882788242014</v>
          </cell>
          <cell r="AO46">
            <v>8862.3932533664902</v>
          </cell>
          <cell r="AP46">
            <v>9365.5662098476932</v>
          </cell>
          <cell r="AQ46">
            <v>9597.428788845762</v>
          </cell>
          <cell r="AR46">
            <v>9331.9864737690186</v>
          </cell>
          <cell r="AS46">
            <v>9049.0339380213809</v>
          </cell>
          <cell r="AT46">
            <v>10493.13256853118</v>
          </cell>
          <cell r="AU46">
            <v>9423.3774405221102</v>
          </cell>
          <cell r="AV46">
            <v>9758.5064710038405</v>
          </cell>
          <cell r="AW46">
            <v>10485.248323583755</v>
          </cell>
          <cell r="AX46">
            <v>10040.101235136794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2.949706224715321</v>
          </cell>
          <cell r="CN46">
            <v>2.6706918367783925</v>
          </cell>
          <cell r="CO46">
            <v>3.1200191280134284</v>
          </cell>
          <cell r="CP46">
            <v>3.6824983669048343</v>
          </cell>
          <cell r="CQ46">
            <v>3.0842206669585672</v>
          </cell>
          <cell r="CR46">
            <v>3.574461362444886</v>
          </cell>
          <cell r="CS46">
            <v>4.1753633266149484</v>
          </cell>
          <cell r="CT46">
            <v>4.3765067268351361</v>
          </cell>
          <cell r="CU46">
            <v>4.0523774916765651</v>
          </cell>
          <cell r="CV46">
            <v>3.6660198145826541</v>
          </cell>
          <cell r="CW46">
            <v>4.3920110307245865</v>
          </cell>
          <cell r="CX46">
            <v>4.610591135748705</v>
          </cell>
          <cell r="CY46">
            <v>4.7720413616046091</v>
          </cell>
          <cell r="CZ46">
            <v>4.6330706116675175</v>
          </cell>
          <cell r="DA46">
            <v>4.5144279938936815</v>
          </cell>
          <cell r="DB46">
            <v>5.2348672505224885</v>
          </cell>
          <cell r="DC46">
            <v>4.701182381002436</v>
          </cell>
          <cell r="DD46">
            <v>4.8683732532143686</v>
          </cell>
          <cell r="DE46">
            <v>5.2309339183739789</v>
          </cell>
          <cell r="DF46">
            <v>5.008856678831143</v>
          </cell>
          <cell r="DG46">
            <v>5.0814250371826004</v>
          </cell>
          <cell r="DH46">
            <v>5.0814250371826004</v>
          </cell>
          <cell r="DI46">
            <v>5.0814250371826004</v>
          </cell>
          <cell r="DJ46">
            <v>5.0814250371826004</v>
          </cell>
          <cell r="DK46">
            <v>5.0814250371826004</v>
          </cell>
          <cell r="DL46">
            <v>5.0814250371826004</v>
          </cell>
          <cell r="DM46">
            <v>5.0814250371826004</v>
          </cell>
          <cell r="DN46">
            <v>5.0814250371826004</v>
          </cell>
          <cell r="DO46">
            <v>5.0814250371826004</v>
          </cell>
          <cell r="DP46">
            <v>5.0814250371826004</v>
          </cell>
          <cell r="DQ46">
            <v>5.5126216399937213</v>
          </cell>
          <cell r="DR46">
            <v>5.617490683172921</v>
          </cell>
          <cell r="DS46">
            <v>5.6106610679398674</v>
          </cell>
          <cell r="DT46">
            <v>5.5722374241223935</v>
          </cell>
          <cell r="DU46">
            <v>5.5374954756334409</v>
          </cell>
          <cell r="DV46">
            <v>5.6199809286948241</v>
          </cell>
          <cell r="DW46">
            <v>5.4967693077298598</v>
          </cell>
          <cell r="DX46">
            <v>5.5355851534469016</v>
          </cell>
          <cell r="DY46">
            <v>5.5699734351545471</v>
          </cell>
          <cell r="DZ46">
            <v>5.5633388209782098</v>
          </cell>
          <cell r="EA46">
            <v>5.5283398177787131</v>
          </cell>
          <cell r="EB46">
            <v>5.5652485225769874</v>
          </cell>
          <cell r="EC46">
            <v>5.5100791163408891</v>
          </cell>
          <cell r="ED46">
            <v>5.5183890711957329</v>
          </cell>
          <cell r="EE46">
            <v>5.4916976937792246</v>
          </cell>
          <cell r="EF46">
            <v>5.4916976937792246</v>
          </cell>
          <cell r="EG46">
            <v>5.4916976937792246</v>
          </cell>
          <cell r="EH46">
            <v>5.4916976937792246</v>
          </cell>
          <cell r="EI46">
            <v>5.4916976937792246</v>
          </cell>
          <cell r="EJ46">
            <v>5.4916976937792246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</row>
        <row r="47">
          <cell r="A47">
            <v>36592.699563146351</v>
          </cell>
          <cell r="B47">
            <v>37017.473693886546</v>
          </cell>
          <cell r="C47">
            <v>42061.554879881631</v>
          </cell>
          <cell r="D47">
            <v>6792.6808985266807</v>
          </cell>
          <cell r="E47">
            <v>7006.5224110627387</v>
          </cell>
          <cell r="F47">
            <v>6819.650574476721</v>
          </cell>
          <cell r="G47">
            <v>6749.009963835636</v>
          </cell>
          <cell r="H47">
            <v>8435.8302653087139</v>
          </cell>
          <cell r="I47">
            <v>7486.395339934501</v>
          </cell>
          <cell r="J47">
            <v>7719.9319440321788</v>
          </cell>
          <cell r="K47">
            <v>8651.626632478532</v>
          </cell>
          <cell r="L47">
            <v>7521.9807882428413</v>
          </cell>
          <cell r="M47">
            <v>6839.2861847696022</v>
          </cell>
          <cell r="N47">
            <v>8565.1788171959852</v>
          </cell>
          <cell r="O47">
            <v>7940.76793926954</v>
          </cell>
          <cell r="P47">
            <v>10045.38552921026</v>
          </cell>
          <cell r="Q47">
            <v>9126.2643360553902</v>
          </cell>
          <cell r="R47">
            <v>9315.8562410971699</v>
          </cell>
          <cell r="S47">
            <v>8910.3267693611506</v>
          </cell>
          <cell r="T47">
            <v>8722.7550808759461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6088.3140941176598</v>
          </cell>
          <cell r="AF47">
            <v>6158.9882547528796</v>
          </cell>
          <cell r="AG47">
            <v>6998.2253414721263</v>
          </cell>
          <cell r="AH47">
            <v>6792.6808985266807</v>
          </cell>
          <cell r="AI47">
            <v>7006.5224110627387</v>
          </cell>
          <cell r="AJ47">
            <v>6819.650574476721</v>
          </cell>
          <cell r="AK47">
            <v>6749.009963835636</v>
          </cell>
          <cell r="AL47">
            <v>8435.8302653087139</v>
          </cell>
          <cell r="AM47">
            <v>7486.395339934501</v>
          </cell>
          <cell r="AN47">
            <v>7719.9319440321788</v>
          </cell>
          <cell r="AO47">
            <v>8651.626632478532</v>
          </cell>
          <cell r="AP47">
            <v>7521.9807882428413</v>
          </cell>
          <cell r="AQ47">
            <v>6839.2861847696022</v>
          </cell>
          <cell r="AR47">
            <v>8565.1788171959852</v>
          </cell>
          <cell r="AS47">
            <v>7940.76793926954</v>
          </cell>
          <cell r="AT47">
            <v>10045.38552921026</v>
          </cell>
          <cell r="AU47">
            <v>9126.2643360553902</v>
          </cell>
          <cell r="AV47">
            <v>9315.8562410971699</v>
          </cell>
          <cell r="AW47">
            <v>8910.3267693611506</v>
          </cell>
          <cell r="AX47">
            <v>8722.7550808759461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3.0163802450781518</v>
          </cell>
          <cell r="CN47">
            <v>3.019726577933509</v>
          </cell>
          <cell r="CO47">
            <v>3.466531765055191</v>
          </cell>
          <cell r="CP47">
            <v>3.3304980129504549</v>
          </cell>
          <cell r="CQ47">
            <v>3.4939021080343315</v>
          </cell>
          <cell r="CR47">
            <v>3.3348840197674074</v>
          </cell>
          <cell r="CS47">
            <v>3.3344520800595441</v>
          </cell>
          <cell r="CT47">
            <v>4.1557879157693067</v>
          </cell>
          <cell r="CU47">
            <v>3.7021491226260039</v>
          </cell>
          <cell r="CV47">
            <v>3.7934388384348492</v>
          </cell>
          <cell r="CW47">
            <v>4.2708774178525513</v>
          </cell>
          <cell r="CX47">
            <v>3.7311644033390063</v>
          </cell>
          <cell r="CY47">
            <v>3.371718706784272</v>
          </cell>
          <cell r="CZ47">
            <v>4.2876085161331092</v>
          </cell>
          <cell r="DA47">
            <v>3.9362517553034615</v>
          </cell>
          <cell r="DB47">
            <v>4.9795141634237474</v>
          </cell>
          <cell r="DC47">
            <v>4.5239042731005616</v>
          </cell>
          <cell r="DD47">
            <v>4.6178852929111818</v>
          </cell>
          <cell r="DE47">
            <v>4.4168636653864484</v>
          </cell>
          <cell r="DF47">
            <v>4.3238840702526007</v>
          </cell>
          <cell r="DG47">
            <v>5.2053393134363377</v>
          </cell>
          <cell r="DH47">
            <v>5.2053393134363377</v>
          </cell>
          <cell r="DI47">
            <v>5.2053393134363377</v>
          </cell>
          <cell r="DJ47">
            <v>5.2053393134363377</v>
          </cell>
          <cell r="DK47">
            <v>5.2053393134363377</v>
          </cell>
          <cell r="DL47">
            <v>5.2053393134363377</v>
          </cell>
          <cell r="DM47">
            <v>5.2053393134363377</v>
          </cell>
          <cell r="DN47">
            <v>5.2053393134363377</v>
          </cell>
          <cell r="DO47">
            <v>5.2053393134363377</v>
          </cell>
          <cell r="DP47">
            <v>5.2053393134363377</v>
          </cell>
          <cell r="DQ47">
            <v>5.52991043282461</v>
          </cell>
          <cell r="DR47">
            <v>5.5879034039988635</v>
          </cell>
          <cell r="DS47">
            <v>5.5309518022884774</v>
          </cell>
          <cell r="DT47">
            <v>5.5877783385948536</v>
          </cell>
          <cell r="DU47">
            <v>5.4941298346593994</v>
          </cell>
          <cell r="DV47">
            <v>5.6025858968107896</v>
          </cell>
          <cell r="DW47">
            <v>5.5452703512097692</v>
          </cell>
          <cell r="DX47">
            <v>5.5613674732709315</v>
          </cell>
          <cell r="DY47">
            <v>5.5402069135603886</v>
          </cell>
          <cell r="DZ47">
            <v>5.5755475117998907</v>
          </cell>
          <cell r="EA47">
            <v>5.549933736155543</v>
          </cell>
          <cell r="EB47">
            <v>5.5232534178040762</v>
          </cell>
          <cell r="EC47">
            <v>5.5573349969940598</v>
          </cell>
          <cell r="ED47">
            <v>5.4730377660382015</v>
          </cell>
          <cell r="EE47">
            <v>5.5269657413112396</v>
          </cell>
          <cell r="EF47">
            <v>5.5269657413112396</v>
          </cell>
          <cell r="EG47">
            <v>5.5269657413112396</v>
          </cell>
          <cell r="EH47">
            <v>5.5269657413112396</v>
          </cell>
          <cell r="EI47">
            <v>5.5269657413112396</v>
          </cell>
          <cell r="EJ47">
            <v>5.5269657413112396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</row>
        <row r="48">
          <cell r="A48">
            <v>32315.651917241667</v>
          </cell>
          <cell r="B48">
            <v>39085.386250658361</v>
          </cell>
          <cell r="C48">
            <v>39279.09529550076</v>
          </cell>
          <cell r="D48">
            <v>6701.8461835885419</v>
          </cell>
          <cell r="E48">
            <v>6910.7543822048165</v>
          </cell>
          <cell r="F48">
            <v>7901.7814165153331</v>
          </cell>
          <cell r="G48">
            <v>6941.7795234077967</v>
          </cell>
          <cell r="H48">
            <v>6444.071391624494</v>
          </cell>
          <cell r="I48">
            <v>7660.3314545476587</v>
          </cell>
          <cell r="J48">
            <v>7715.9570777104509</v>
          </cell>
          <cell r="K48">
            <v>7541.0383742792037</v>
          </cell>
          <cell r="L48">
            <v>7546.0867745277628</v>
          </cell>
          <cell r="M48">
            <v>8205.1413721650115</v>
          </cell>
          <cell r="N48">
            <v>8136.5526071269551</v>
          </cell>
          <cell r="O48">
            <v>9416.1234205408346</v>
          </cell>
          <cell r="P48">
            <v>8672.2441529128719</v>
          </cell>
          <cell r="Q48">
            <v>10155.148544960923</v>
          </cell>
          <cell r="R48">
            <v>9339.4659094157341</v>
          </cell>
          <cell r="S48">
            <v>8269.5117510960081</v>
          </cell>
          <cell r="T48">
            <v>11614.800565133759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5376.6964825545092</v>
          </cell>
          <cell r="AF48">
            <v>6503.0487180447608</v>
          </cell>
          <cell r="AG48">
            <v>6535.2781387202394</v>
          </cell>
          <cell r="AH48">
            <v>6701.8461835885419</v>
          </cell>
          <cell r="AI48">
            <v>6910.7543822048165</v>
          </cell>
          <cell r="AJ48">
            <v>7901.7814165153331</v>
          </cell>
          <cell r="AK48">
            <v>6941.7795234077967</v>
          </cell>
          <cell r="AL48">
            <v>6444.071391624494</v>
          </cell>
          <cell r="AM48">
            <v>7660.3314545476587</v>
          </cell>
          <cell r="AN48">
            <v>7715.9570777104509</v>
          </cell>
          <cell r="AO48">
            <v>7541.0383742792037</v>
          </cell>
          <cell r="AP48">
            <v>7546.0867745277628</v>
          </cell>
          <cell r="AQ48">
            <v>8205.1413721650115</v>
          </cell>
          <cell r="AR48">
            <v>8136.5526071269551</v>
          </cell>
          <cell r="AS48">
            <v>9416.1234205408346</v>
          </cell>
          <cell r="AT48">
            <v>8672.2441529128719</v>
          </cell>
          <cell r="AU48">
            <v>10155.148544960923</v>
          </cell>
          <cell r="AV48">
            <v>9339.4659094157341</v>
          </cell>
          <cell r="AW48">
            <v>8269.5117510960081</v>
          </cell>
          <cell r="AX48">
            <v>11614.800565133759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2.693438850358802</v>
          </cell>
          <cell r="CN48">
            <v>3.2345647151209409</v>
          </cell>
          <cell r="CO48">
            <v>3.2642188492055522</v>
          </cell>
          <cell r="CP48">
            <v>3.2355090947349687</v>
          </cell>
          <cell r="CQ48">
            <v>3.4032370896313218</v>
          </cell>
          <cell r="CR48">
            <v>3.8596076964361026</v>
          </cell>
          <cell r="CS48">
            <v>3.4184396093380607</v>
          </cell>
          <cell r="CT48">
            <v>3.2021247748696169</v>
          </cell>
          <cell r="CU48">
            <v>3.7701454491922717</v>
          </cell>
          <cell r="CV48">
            <v>3.838829072928283</v>
          </cell>
          <cell r="CW48">
            <v>3.7458215085923516</v>
          </cell>
          <cell r="CX48">
            <v>3.695179453025883</v>
          </cell>
          <cell r="CY48">
            <v>4.0858989948653885</v>
          </cell>
          <cell r="CZ48">
            <v>4.0757049574180284</v>
          </cell>
          <cell r="DA48">
            <v>4.7088764621145005</v>
          </cell>
          <cell r="DB48">
            <v>4.3368724624274302</v>
          </cell>
          <cell r="DC48">
            <v>5.0784529701816714</v>
          </cell>
          <cell r="DD48">
            <v>4.6705410735836077</v>
          </cell>
          <cell r="DE48">
            <v>4.1354714141670259</v>
          </cell>
          <cell r="DF48">
            <v>5.8084052800330825</v>
          </cell>
          <cell r="DG48">
            <v>5.527167381030714</v>
          </cell>
          <cell r="DH48">
            <v>5.527167381030714</v>
          </cell>
          <cell r="DI48">
            <v>5.527167381030714</v>
          </cell>
          <cell r="DJ48">
            <v>5.527167381030714</v>
          </cell>
          <cell r="DK48">
            <v>5.527167381030714</v>
          </cell>
          <cell r="DL48">
            <v>5.527167381030714</v>
          </cell>
          <cell r="DM48">
            <v>5.527167381030714</v>
          </cell>
          <cell r="DN48">
            <v>5.527167381030714</v>
          </cell>
          <cell r="DO48">
            <v>5.527167381030714</v>
          </cell>
          <cell r="DP48">
            <v>5.527167381030714</v>
          </cell>
          <cell r="DQ48">
            <v>5.4690958707703965</v>
          </cell>
          <cell r="DR48">
            <v>5.5081822128865507</v>
          </cell>
          <cell r="DS48">
            <v>5.4851933770586072</v>
          </cell>
          <cell r="DT48">
            <v>5.6749098466974193</v>
          </cell>
          <cell r="DU48">
            <v>5.5634013003564542</v>
          </cell>
          <cell r="DV48">
            <v>5.6090457663925566</v>
          </cell>
          <cell r="DW48">
            <v>5.5635249441824728</v>
          </cell>
          <cell r="DX48">
            <v>5.5135234743494905</v>
          </cell>
          <cell r="DY48">
            <v>5.5666842956975318</v>
          </cell>
          <cell r="DZ48">
            <v>5.5067855407164563</v>
          </cell>
          <cell r="EA48">
            <v>5.5155802432717236</v>
          </cell>
          <cell r="EB48">
            <v>5.5949137529010669</v>
          </cell>
          <cell r="EC48">
            <v>5.5018098597259026</v>
          </cell>
          <cell r="ED48">
            <v>5.4694648371099852</v>
          </cell>
          <cell r="EE48">
            <v>5.4785039743549238</v>
          </cell>
          <cell r="EF48">
            <v>5.4785039743549238</v>
          </cell>
          <cell r="EG48">
            <v>5.4785039743549238</v>
          </cell>
          <cell r="EH48">
            <v>5.4785039743549238</v>
          </cell>
          <cell r="EI48">
            <v>5.4785039743549238</v>
          </cell>
          <cell r="EJ48">
            <v>5.4785039743549238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</row>
        <row r="49">
          <cell r="A49">
            <v>36768.434898086161</v>
          </cell>
          <cell r="B49">
            <v>37320.916385033051</v>
          </cell>
          <cell r="C49">
            <v>42541.803056632692</v>
          </cell>
          <cell r="D49">
            <v>6963.7951523414431</v>
          </cell>
          <cell r="E49">
            <v>5722.4106244963377</v>
          </cell>
          <cell r="F49">
            <v>7306.9555740430751</v>
          </cell>
          <cell r="G49">
            <v>8299.2847605279439</v>
          </cell>
          <cell r="H49">
            <v>7973.4507992034369</v>
          </cell>
          <cell r="I49">
            <v>8102.1186665449004</v>
          </cell>
          <cell r="J49">
            <v>8114.7726814119806</v>
          </cell>
          <cell r="K49">
            <v>8641.2311400313793</v>
          </cell>
          <cell r="L49">
            <v>7662.6303001117931</v>
          </cell>
          <cell r="M49">
            <v>8468.5865395218789</v>
          </cell>
          <cell r="N49">
            <v>6946.0901677980801</v>
          </cell>
          <cell r="O49">
            <v>9709.0837886502159</v>
          </cell>
          <cell r="P49">
            <v>10740.944639508658</v>
          </cell>
          <cell r="Q49">
            <v>10179.712745231935</v>
          </cell>
          <cell r="R49">
            <v>9311.3711195367232</v>
          </cell>
          <cell r="S49">
            <v>9300.9300718769828</v>
          </cell>
          <cell r="T49">
            <v>9311.4652105224177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6117.5530387520193</v>
          </cell>
          <cell r="AF49">
            <v>6209.4752216976449</v>
          </cell>
          <cell r="AG49">
            <v>7078.1293053254121</v>
          </cell>
          <cell r="AH49">
            <v>6963.7951523414431</v>
          </cell>
          <cell r="AI49">
            <v>5722.4106244963377</v>
          </cell>
          <cell r="AJ49">
            <v>7306.9555740430751</v>
          </cell>
          <cell r="AK49">
            <v>8299.2847605279439</v>
          </cell>
          <cell r="AL49">
            <v>7973.4507992034369</v>
          </cell>
          <cell r="AM49">
            <v>8102.1186665449004</v>
          </cell>
          <cell r="AN49">
            <v>8114.7726814119806</v>
          </cell>
          <cell r="AO49">
            <v>8641.2311400313793</v>
          </cell>
          <cell r="AP49">
            <v>7662.6303001117931</v>
          </cell>
          <cell r="AQ49">
            <v>8468.5865395218789</v>
          </cell>
          <cell r="AR49">
            <v>6946.0901677980801</v>
          </cell>
          <cell r="AS49">
            <v>9709.0837886502159</v>
          </cell>
          <cell r="AT49">
            <v>10740.944639508658</v>
          </cell>
          <cell r="AU49">
            <v>10179.712745231935</v>
          </cell>
          <cell r="AV49">
            <v>9311.3711195367232</v>
          </cell>
          <cell r="AW49">
            <v>9300.9300718769828</v>
          </cell>
          <cell r="AX49">
            <v>9311.4652105224177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2.9683139375831771</v>
          </cell>
          <cell r="CN49">
            <v>3.0428791036082434</v>
          </cell>
          <cell r="CO49">
            <v>3.4745681370720836</v>
          </cell>
          <cell r="CP49">
            <v>3.42626064703542</v>
          </cell>
          <cell r="CQ49">
            <v>2.8383838129018861</v>
          </cell>
          <cell r="CR49">
            <v>3.6103046081741659</v>
          </cell>
          <cell r="CS49">
            <v>4.1336240783433569</v>
          </cell>
          <cell r="CT49">
            <v>3.9447921410138735</v>
          </cell>
          <cell r="CU49">
            <v>3.9640947286750037</v>
          </cell>
          <cell r="CV49">
            <v>3.9858519179159995</v>
          </cell>
          <cell r="CW49">
            <v>4.2655876686621221</v>
          </cell>
          <cell r="CX49">
            <v>3.8606744764607566</v>
          </cell>
          <cell r="CY49">
            <v>4.1919007822868508</v>
          </cell>
          <cell r="CZ49">
            <v>3.4779301828400282</v>
          </cell>
          <cell r="DA49">
            <v>4.7955831592225566</v>
          </cell>
          <cell r="DB49">
            <v>5.3052475752225901</v>
          </cell>
          <cell r="DC49">
            <v>5.0280397274791939</v>
          </cell>
          <cell r="DD49">
            <v>4.5991419481126394</v>
          </cell>
          <cell r="DE49">
            <v>4.5939848278928901</v>
          </cell>
          <cell r="DF49">
            <v>4.599188422234838</v>
          </cell>
          <cell r="DG49">
            <v>4.9650086269924651</v>
          </cell>
          <cell r="DH49">
            <v>4.9650086269924651</v>
          </cell>
          <cell r="DI49">
            <v>4.9650086269924651</v>
          </cell>
          <cell r="DJ49">
            <v>4.9650086269924651</v>
          </cell>
          <cell r="DK49">
            <v>4.9650086269924651</v>
          </cell>
          <cell r="DL49">
            <v>4.9650086269924651</v>
          </cell>
          <cell r="DM49">
            <v>4.9650086269924651</v>
          </cell>
          <cell r="DN49">
            <v>4.9650086269924651</v>
          </cell>
          <cell r="DO49">
            <v>4.9650086269924651</v>
          </cell>
          <cell r="DP49">
            <v>4.9650086269924651</v>
          </cell>
          <cell r="DQ49">
            <v>5.646444290154351</v>
          </cell>
          <cell r="DR49">
            <v>5.5908435077786311</v>
          </cell>
          <cell r="DS49">
            <v>5.5811641384084361</v>
          </cell>
          <cell r="DT49">
            <v>5.5684294902784979</v>
          </cell>
          <cell r="DU49">
            <v>5.5235085741835013</v>
          </cell>
          <cell r="DV49">
            <v>5.5449770974769663</v>
          </cell>
          <cell r="DW49">
            <v>5.5006856057197444</v>
          </cell>
          <cell r="DX49">
            <v>5.5376987942220488</v>
          </cell>
          <cell r="DY49">
            <v>5.5996606809680802</v>
          </cell>
          <cell r="DZ49">
            <v>5.5777922460553375</v>
          </cell>
          <cell r="EA49">
            <v>5.5501393247709476</v>
          </cell>
          <cell r="EB49">
            <v>5.4377823873886397</v>
          </cell>
          <cell r="EC49">
            <v>5.5348654852791563</v>
          </cell>
          <cell r="ED49">
            <v>5.4717556192645205</v>
          </cell>
          <cell r="EE49">
            <v>5.546818535883367</v>
          </cell>
          <cell r="EF49">
            <v>5.546818535883367</v>
          </cell>
          <cell r="EG49">
            <v>5.546818535883367</v>
          </cell>
          <cell r="EH49">
            <v>5.546818535883367</v>
          </cell>
          <cell r="EI49">
            <v>5.546818535883367</v>
          </cell>
          <cell r="EJ49">
            <v>5.546818535883367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</row>
        <row r="50">
          <cell r="A50">
            <v>40338.42565673597</v>
          </cell>
          <cell r="B50">
            <v>37479.031755849639</v>
          </cell>
          <cell r="C50">
            <v>33033.138246726732</v>
          </cell>
          <cell r="D50">
            <v>7656.4746474647463</v>
          </cell>
          <cell r="E50">
            <v>7593.2668737445065</v>
          </cell>
          <cell r="F50">
            <v>6455.7993707811229</v>
          </cell>
          <cell r="G50">
            <v>6358.3862560685293</v>
          </cell>
          <cell r="H50">
            <v>8521.3211247882718</v>
          </cell>
          <cell r="I50">
            <v>7766.8971742461299</v>
          </cell>
          <cell r="J50">
            <v>7958.2013821591945</v>
          </cell>
          <cell r="K50">
            <v>7996.1634664317326</v>
          </cell>
          <cell r="L50">
            <v>7928.2772738368049</v>
          </cell>
          <cell r="M50">
            <v>8001.0918509569046</v>
          </cell>
          <cell r="N50">
            <v>8813.0149438461467</v>
          </cell>
          <cell r="O50">
            <v>9018.9355156566326</v>
          </cell>
          <cell r="P50">
            <v>9333.318447424248</v>
          </cell>
          <cell r="Q50">
            <v>10111.838832177709</v>
          </cell>
          <cell r="R50">
            <v>9271.0953104320706</v>
          </cell>
          <cell r="S50">
            <v>9174.0972162142352</v>
          </cell>
          <cell r="T50">
            <v>8924.1066724824614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6711.5301246527179</v>
          </cell>
          <cell r="AF50">
            <v>6235.7825467141583</v>
          </cell>
          <cell r="AG50">
            <v>5496.0722647266457</v>
          </cell>
          <cell r="AH50">
            <v>7656.4746474647463</v>
          </cell>
          <cell r="AI50">
            <v>7593.2668737445065</v>
          </cell>
          <cell r="AJ50">
            <v>6455.7993707811229</v>
          </cell>
          <cell r="AK50">
            <v>6358.3862560685293</v>
          </cell>
          <cell r="AL50">
            <v>8521.3211247882718</v>
          </cell>
          <cell r="AM50">
            <v>7766.8971742461299</v>
          </cell>
          <cell r="AN50">
            <v>7958.2013821591945</v>
          </cell>
          <cell r="AO50">
            <v>7996.1634664317326</v>
          </cell>
          <cell r="AP50">
            <v>7928.2772738368049</v>
          </cell>
          <cell r="AQ50">
            <v>8001.0918509569046</v>
          </cell>
          <cell r="AR50">
            <v>8813.0149438461467</v>
          </cell>
          <cell r="AS50">
            <v>9018.9355156566326</v>
          </cell>
          <cell r="AT50">
            <v>9333.318447424248</v>
          </cell>
          <cell r="AU50">
            <v>10111.838832177709</v>
          </cell>
          <cell r="AV50">
            <v>9271.0953104320706</v>
          </cell>
          <cell r="AW50">
            <v>9174.0972162142352</v>
          </cell>
          <cell r="AX50">
            <v>8924.1066724824614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3.3218839081711695</v>
          </cell>
          <cell r="CN50">
            <v>3.0802790961441207</v>
          </cell>
          <cell r="CO50">
            <v>2.7271426193216954</v>
          </cell>
          <cell r="CP50">
            <v>3.726856188470796</v>
          </cell>
          <cell r="CQ50">
            <v>3.7434344724351427</v>
          </cell>
          <cell r="CR50">
            <v>3.1676132376623349</v>
          </cell>
          <cell r="CS50">
            <v>3.1255898889206915</v>
          </cell>
          <cell r="CT50">
            <v>4.1929516601418628</v>
          </cell>
          <cell r="CU50">
            <v>3.8367265673814508</v>
          </cell>
          <cell r="CV50">
            <v>3.9287377786297561</v>
          </cell>
          <cell r="CW50">
            <v>3.96094427369054</v>
          </cell>
          <cell r="CX50">
            <v>3.9260673682399965</v>
          </cell>
          <cell r="CY50">
            <v>3.9615675989924877</v>
          </cell>
          <cell r="CZ50">
            <v>4.3226347344110971</v>
          </cell>
          <cell r="DA50">
            <v>4.474652733000358</v>
          </cell>
          <cell r="DB50">
            <v>4.6306306133611317</v>
          </cell>
          <cell r="DC50">
            <v>5.0168855501312324</v>
          </cell>
          <cell r="DD50">
            <v>4.5997592395150102</v>
          </cell>
          <cell r="DE50">
            <v>4.5516346258470008</v>
          </cell>
          <cell r="DF50">
            <v>4.4276043710800463</v>
          </cell>
          <cell r="DG50">
            <v>5.702429132342921</v>
          </cell>
          <cell r="DH50">
            <v>5.702429132342921</v>
          </cell>
          <cell r="DI50">
            <v>5.702429132342921</v>
          </cell>
          <cell r="DJ50">
            <v>5.702429132342921</v>
          </cell>
          <cell r="DK50">
            <v>5.702429132342921</v>
          </cell>
          <cell r="DL50">
            <v>5.702429132342921</v>
          </cell>
          <cell r="DM50">
            <v>5.702429132342921</v>
          </cell>
          <cell r="DN50">
            <v>5.702429132342921</v>
          </cell>
          <cell r="DO50">
            <v>5.702429132342921</v>
          </cell>
          <cell r="DP50">
            <v>5.702429132342921</v>
          </cell>
          <cell r="DQ50">
            <v>5.5353390649629981</v>
          </cell>
          <cell r="DR50">
            <v>5.5463596678003766</v>
          </cell>
          <cell r="DS50">
            <v>5.5214318919166061</v>
          </cell>
          <cell r="DT50">
            <v>5.6285088044606217</v>
          </cell>
          <cell r="DU50">
            <v>5.557322036797502</v>
          </cell>
          <cell r="DV50">
            <v>5.5837377346095467</v>
          </cell>
          <cell r="DW50">
            <v>5.5734235575005062</v>
          </cell>
          <cell r="DX50">
            <v>5.5679357087085144</v>
          </cell>
          <cell r="DY50">
            <v>5.5461784848856972</v>
          </cell>
          <cell r="DZ50">
            <v>5.5496937404600288</v>
          </cell>
          <cell r="EA50">
            <v>5.530826907568275</v>
          </cell>
          <cell r="EB50">
            <v>5.5325865713023319</v>
          </cell>
          <cell r="EC50">
            <v>5.5333650237945422</v>
          </cell>
          <cell r="ED50">
            <v>5.5857706942675014</v>
          </cell>
          <cell r="EE50">
            <v>5.5220849183292433</v>
          </cell>
          <cell r="EF50">
            <v>5.5220849183292433</v>
          </cell>
          <cell r="EG50">
            <v>5.5220849183292433</v>
          </cell>
          <cell r="EH50">
            <v>5.5220849183292433</v>
          </cell>
          <cell r="EI50">
            <v>5.5220849183292433</v>
          </cell>
          <cell r="EJ50">
            <v>5.5220849183292433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</row>
        <row r="51">
          <cell r="A51">
            <v>41185.402847374993</v>
          </cell>
          <cell r="B51">
            <v>46446.932323317276</v>
          </cell>
          <cell r="C51">
            <v>40274.884249722854</v>
          </cell>
          <cell r="D51">
            <v>6348.7430638818823</v>
          </cell>
          <cell r="E51">
            <v>6088.8595109097787</v>
          </cell>
          <cell r="F51">
            <v>6321.381622361615</v>
          </cell>
          <cell r="G51">
            <v>6205.5140145031137</v>
          </cell>
          <cell r="H51">
            <v>7913.5190062369666</v>
          </cell>
          <cell r="I51">
            <v>6517.8480573032402</v>
          </cell>
          <cell r="J51">
            <v>6150.9877799385285</v>
          </cell>
          <cell r="K51">
            <v>9119.8022745830967</v>
          </cell>
          <cell r="L51">
            <v>9526.4781721168256</v>
          </cell>
          <cell r="M51">
            <v>8567.5294393522418</v>
          </cell>
          <cell r="N51">
            <v>7850.5438990412968</v>
          </cell>
          <cell r="O51">
            <v>7946.3710085673638</v>
          </cell>
          <cell r="P51">
            <v>8108.5490775399858</v>
          </cell>
          <cell r="Q51">
            <v>8677.0975997886253</v>
          </cell>
          <cell r="R51">
            <v>9792.5564739091078</v>
          </cell>
          <cell r="S51">
            <v>9414.2497417165778</v>
          </cell>
          <cell r="T51">
            <v>10443.952014725515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6852.4506696992812</v>
          </cell>
          <cell r="AF51">
            <v>7727.8669261499881</v>
          </cell>
          <cell r="AG51">
            <v>6700.9580693385033</v>
          </cell>
          <cell r="AH51">
            <v>6348.7430638818823</v>
          </cell>
          <cell r="AI51">
            <v>6088.8595109097787</v>
          </cell>
          <cell r="AJ51">
            <v>6321.381622361615</v>
          </cell>
          <cell r="AK51">
            <v>6205.5140145031137</v>
          </cell>
          <cell r="AL51">
            <v>7913.5190062369666</v>
          </cell>
          <cell r="AM51">
            <v>6517.8480573032402</v>
          </cell>
          <cell r="AN51">
            <v>6150.9877799385285</v>
          </cell>
          <cell r="AO51">
            <v>9119.8022745830967</v>
          </cell>
          <cell r="AP51">
            <v>9526.4781721168256</v>
          </cell>
          <cell r="AQ51">
            <v>8567.5294393522418</v>
          </cell>
          <cell r="AR51">
            <v>7850.5438990412968</v>
          </cell>
          <cell r="AS51">
            <v>7946.3710085673638</v>
          </cell>
          <cell r="AT51">
            <v>8108.5490775399858</v>
          </cell>
          <cell r="AU51">
            <v>8677.0975997886253</v>
          </cell>
          <cell r="AV51">
            <v>9792.5564739091078</v>
          </cell>
          <cell r="AW51">
            <v>9414.2497417165778</v>
          </cell>
          <cell r="AX51">
            <v>10443.952014725515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3.3842266531012721</v>
          </cell>
          <cell r="CN51">
            <v>3.7739792740760811</v>
          </cell>
          <cell r="CO51">
            <v>3.2922348248388658</v>
          </cell>
          <cell r="CP51">
            <v>3.1570701017620628</v>
          </cell>
          <cell r="CQ51">
            <v>3.0099835430751383</v>
          </cell>
          <cell r="CR51">
            <v>3.0994573878248759</v>
          </cell>
          <cell r="CS51">
            <v>3.0363256780475569</v>
          </cell>
          <cell r="CT51">
            <v>3.9433353312329107</v>
          </cell>
          <cell r="CU51">
            <v>3.2359389127646061</v>
          </cell>
          <cell r="CV51">
            <v>3.0476191555560277</v>
          </cell>
          <cell r="CW51">
            <v>4.5878045531230986</v>
          </cell>
          <cell r="CX51">
            <v>4.7293511616154245</v>
          </cell>
          <cell r="CY51">
            <v>4.2151514410948323</v>
          </cell>
          <cell r="CZ51">
            <v>3.8296515351576379</v>
          </cell>
          <cell r="DA51">
            <v>3.9819223286241301</v>
          </cell>
          <cell r="DB51">
            <v>4.0631896735994628</v>
          </cell>
          <cell r="DC51">
            <v>4.3480890387571272</v>
          </cell>
          <cell r="DD51">
            <v>4.9070448932891528</v>
          </cell>
          <cell r="DE51">
            <v>4.7174755889661908</v>
          </cell>
          <cell r="DF51">
            <v>5.2334588558321213</v>
          </cell>
          <cell r="DG51">
            <v>5.1616650908178796</v>
          </cell>
          <cell r="DH51">
            <v>5.1616650908178796</v>
          </cell>
          <cell r="DI51">
            <v>5.1616650908178796</v>
          </cell>
          <cell r="DJ51">
            <v>5.1616650908178796</v>
          </cell>
          <cell r="DK51">
            <v>5.1616650908178796</v>
          </cell>
          <cell r="DL51">
            <v>5.1616650908178796</v>
          </cell>
          <cell r="DM51">
            <v>5.1616650908178796</v>
          </cell>
          <cell r="DN51">
            <v>5.1616650908178796</v>
          </cell>
          <cell r="DO51">
            <v>5.1616650908178796</v>
          </cell>
          <cell r="DP51">
            <v>5.1616650908178796</v>
          </cell>
          <cell r="DQ51">
            <v>5.5474527493679382</v>
          </cell>
          <cell r="DR51">
            <v>5.6100568170234109</v>
          </cell>
          <cell r="DS51">
            <v>5.5763911773708124</v>
          </cell>
          <cell r="DT51">
            <v>5.5094806427221767</v>
          </cell>
          <cell r="DU51">
            <v>5.5421588325901512</v>
          </cell>
          <cell r="DV51">
            <v>5.5877050699021833</v>
          </cell>
          <cell r="DW51">
            <v>5.5993361917108393</v>
          </cell>
          <cell r="DX51">
            <v>5.4981055803112859</v>
          </cell>
          <cell r="DY51">
            <v>5.5183730121648766</v>
          </cell>
          <cell r="DZ51">
            <v>5.5295692981118183</v>
          </cell>
          <cell r="EA51">
            <v>5.44612556334451</v>
          </cell>
          <cell r="EB51">
            <v>5.5187147889152044</v>
          </cell>
          <cell r="EC51">
            <v>5.5686453318481153</v>
          </cell>
          <cell r="ED51">
            <v>5.6162654100441216</v>
          </cell>
          <cell r="EE51">
            <v>5.4674294671763466</v>
          </cell>
          <cell r="EF51">
            <v>5.4674294671763466</v>
          </cell>
          <cell r="EG51">
            <v>5.4674294671763466</v>
          </cell>
          <cell r="EH51">
            <v>5.4674294671763466</v>
          </cell>
          <cell r="EI51">
            <v>5.4674294671763466</v>
          </cell>
          <cell r="EJ51">
            <v>5.4674294671763466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</row>
        <row r="52">
          <cell r="A52">
            <v>34663.346510746604</v>
          </cell>
          <cell r="B52">
            <v>35922.129145122628</v>
          </cell>
          <cell r="C52">
            <v>34648.31425229241</v>
          </cell>
          <cell r="D52">
            <v>6278.3449932563326</v>
          </cell>
          <cell r="E52">
            <v>6736.5573064571809</v>
          </cell>
          <cell r="F52">
            <v>7072.0623616689018</v>
          </cell>
          <cell r="G52">
            <v>7827.0446006818611</v>
          </cell>
          <cell r="H52">
            <v>7749.1566922845077</v>
          </cell>
          <cell r="I52">
            <v>7499.7074389461395</v>
          </cell>
          <cell r="J52">
            <v>7723.1990942595357</v>
          </cell>
          <cell r="K52">
            <v>7746.377098817662</v>
          </cell>
          <cell r="L52">
            <v>7408.7483849852824</v>
          </cell>
          <cell r="M52">
            <v>7806.1232854801656</v>
          </cell>
          <cell r="N52">
            <v>8556.8565090214506</v>
          </cell>
          <cell r="O52">
            <v>9482.3816077871452</v>
          </cell>
          <cell r="P52">
            <v>10385.564184951605</v>
          </cell>
          <cell r="Q52">
            <v>10413.544186836092</v>
          </cell>
          <cell r="R52">
            <v>9796.8319605553006</v>
          </cell>
          <cell r="S52">
            <v>9000.3804209254195</v>
          </cell>
          <cell r="T52">
            <v>10222.432375722296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5767.3072396989573</v>
          </cell>
          <cell r="AF52">
            <v>5976.744207886476</v>
          </cell>
          <cell r="AG52">
            <v>5764.806164017039</v>
          </cell>
          <cell r="AH52">
            <v>6278.3449932563326</v>
          </cell>
          <cell r="AI52">
            <v>6736.5573064571809</v>
          </cell>
          <cell r="AJ52">
            <v>7072.0623616689018</v>
          </cell>
          <cell r="AK52">
            <v>7827.0446006818611</v>
          </cell>
          <cell r="AL52">
            <v>7749.1566922845077</v>
          </cell>
          <cell r="AM52">
            <v>7499.7074389461395</v>
          </cell>
          <cell r="AN52">
            <v>7723.1990942595357</v>
          </cell>
          <cell r="AO52">
            <v>7746.377098817662</v>
          </cell>
          <cell r="AP52">
            <v>7408.7483849852824</v>
          </cell>
          <cell r="AQ52">
            <v>7806.1232854801656</v>
          </cell>
          <cell r="AR52">
            <v>8556.8565090214506</v>
          </cell>
          <cell r="AS52">
            <v>9482.3816077871452</v>
          </cell>
          <cell r="AT52">
            <v>10385.564184951605</v>
          </cell>
          <cell r="AU52">
            <v>10413.544186836092</v>
          </cell>
          <cell r="AV52">
            <v>9796.8319605553006</v>
          </cell>
          <cell r="AW52">
            <v>9000.3804209254195</v>
          </cell>
          <cell r="AX52">
            <v>10222.432375722296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2.8149111171133163</v>
          </cell>
          <cell r="CN52">
            <v>2.9345432717122168</v>
          </cell>
          <cell r="CO52">
            <v>2.8788420306887716</v>
          </cell>
          <cell r="CP52">
            <v>3.0547551832551232</v>
          </cell>
          <cell r="CQ52">
            <v>3.3679553531005517</v>
          </cell>
          <cell r="CR52">
            <v>3.4549455617378197</v>
          </cell>
          <cell r="CS52">
            <v>3.871173096795097</v>
          </cell>
          <cell r="CT52">
            <v>3.8052675810834065</v>
          </cell>
          <cell r="CU52">
            <v>3.7099450996028676</v>
          </cell>
          <cell r="CV52">
            <v>3.8269560776690468</v>
          </cell>
          <cell r="CW52">
            <v>3.7763539945758868</v>
          </cell>
          <cell r="CX52">
            <v>3.6847452078160443</v>
          </cell>
          <cell r="CY52">
            <v>3.846750970593114</v>
          </cell>
          <cell r="CZ52">
            <v>4.2200457956670929</v>
          </cell>
          <cell r="DA52">
            <v>4.6608086975970853</v>
          </cell>
          <cell r="DB52">
            <v>5.1047437115295846</v>
          </cell>
          <cell r="DC52">
            <v>5.1184965261215334</v>
          </cell>
          <cell r="DD52">
            <v>4.815368279753188</v>
          </cell>
          <cell r="DE52">
            <v>4.4238940260622082</v>
          </cell>
          <cell r="DF52">
            <v>5.0245606745290159</v>
          </cell>
          <cell r="DG52">
            <v>4.2258915398856267</v>
          </cell>
          <cell r="DH52">
            <v>4.2258915398856267</v>
          </cell>
          <cell r="DI52">
            <v>4.2258915398856267</v>
          </cell>
          <cell r="DJ52">
            <v>4.2258915398856267</v>
          </cell>
          <cell r="DK52">
            <v>4.2258915398856267</v>
          </cell>
          <cell r="DL52">
            <v>4.2258915398856267</v>
          </cell>
          <cell r="DM52">
            <v>4.2258915398856267</v>
          </cell>
          <cell r="DN52">
            <v>4.2258915398856267</v>
          </cell>
          <cell r="DO52">
            <v>4.2258915398856267</v>
          </cell>
          <cell r="DP52">
            <v>4.2258915398856267</v>
          </cell>
          <cell r="DQ52">
            <v>5.6132648937077638</v>
          </cell>
          <cell r="DR52">
            <v>5.579962586780427</v>
          </cell>
          <cell r="DS52">
            <v>5.486229991813369</v>
          </cell>
          <cell r="DT52">
            <v>5.6308751946119813</v>
          </cell>
          <cell r="DU52">
            <v>5.4799780438190684</v>
          </cell>
          <cell r="DV52">
            <v>5.6080516967378911</v>
          </cell>
          <cell r="DW52">
            <v>5.5393952359920346</v>
          </cell>
          <cell r="DX52">
            <v>5.57925712918904</v>
          </cell>
          <cell r="DY52">
            <v>5.5383956141413151</v>
          </cell>
          <cell r="DZ52">
            <v>5.5290547223112538</v>
          </cell>
          <cell r="EA52">
            <v>5.61995802992731</v>
          </cell>
          <cell r="EB52">
            <v>5.508641611834058</v>
          </cell>
          <cell r="EC52">
            <v>5.5596630251852019</v>
          </cell>
          <cell r="ED52">
            <v>5.5552578397467025</v>
          </cell>
          <cell r="EE52">
            <v>5.5739528005003196</v>
          </cell>
          <cell r="EF52">
            <v>5.5739528005003196</v>
          </cell>
          <cell r="EG52">
            <v>5.5739528005003196</v>
          </cell>
          <cell r="EH52">
            <v>5.5739528005003196</v>
          </cell>
          <cell r="EI52">
            <v>5.5739528005003196</v>
          </cell>
          <cell r="EJ52">
            <v>5.5739528005003196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</row>
        <row r="53">
          <cell r="A53">
            <v>39574.607414335871</v>
          </cell>
          <cell r="B53">
            <v>35961.49376030406</v>
          </cell>
          <cell r="C53">
            <v>43326.747301593772</v>
          </cell>
          <cell r="D53">
            <v>6573.1188583498097</v>
          </cell>
          <cell r="E53">
            <v>5734.7899996802234</v>
          </cell>
          <cell r="F53">
            <v>7076.2501547004977</v>
          </cell>
          <cell r="G53">
            <v>6342.5209541351614</v>
          </cell>
          <cell r="H53">
            <v>6871.1584964758877</v>
          </cell>
          <cell r="I53">
            <v>8341.4860751006272</v>
          </cell>
          <cell r="J53">
            <v>8456.538974140436</v>
          </cell>
          <cell r="K53">
            <v>9126.567640875277</v>
          </cell>
          <cell r="L53">
            <v>7983.8450563071838</v>
          </cell>
          <cell r="M53">
            <v>7966.636736774798</v>
          </cell>
          <cell r="N53">
            <v>9962.7977860003975</v>
          </cell>
          <cell r="O53">
            <v>9201.4390160248695</v>
          </cell>
          <cell r="P53">
            <v>9528.8263500956655</v>
          </cell>
          <cell r="Q53">
            <v>9175.1002031182379</v>
          </cell>
          <cell r="R53">
            <v>7807.3608088380561</v>
          </cell>
          <cell r="S53">
            <v>9222.1859481171032</v>
          </cell>
          <cell r="T53">
            <v>11024.379695252157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6584.4456125487732</v>
          </cell>
          <cell r="AF53">
            <v>5983.2937148722895</v>
          </cell>
          <cell r="AG53">
            <v>7208.7287737097076</v>
          </cell>
          <cell r="AH53">
            <v>6573.1188583498097</v>
          </cell>
          <cell r="AI53">
            <v>5734.7899996802234</v>
          </cell>
          <cell r="AJ53">
            <v>7076.2501547004977</v>
          </cell>
          <cell r="AK53">
            <v>6342.5209541351614</v>
          </cell>
          <cell r="AL53">
            <v>6871.1584964758877</v>
          </cell>
          <cell r="AM53">
            <v>8341.4860751006272</v>
          </cell>
          <cell r="AN53">
            <v>8456.538974140436</v>
          </cell>
          <cell r="AO53">
            <v>9126.567640875277</v>
          </cell>
          <cell r="AP53">
            <v>7983.8450563071838</v>
          </cell>
          <cell r="AQ53">
            <v>7966.636736774798</v>
          </cell>
          <cell r="AR53">
            <v>9962.7977860003975</v>
          </cell>
          <cell r="AS53">
            <v>9201.4390160248695</v>
          </cell>
          <cell r="AT53">
            <v>9528.8263500956655</v>
          </cell>
          <cell r="AU53">
            <v>9175.1002031182379</v>
          </cell>
          <cell r="AV53">
            <v>7807.3608088380561</v>
          </cell>
          <cell r="AW53">
            <v>9222.1859481171032</v>
          </cell>
          <cell r="AX53">
            <v>11024.379695252157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3.2332673851808629</v>
          </cell>
          <cell r="CN53">
            <v>2.9758328827176204</v>
          </cell>
          <cell r="CO53">
            <v>3.5516585856402743</v>
          </cell>
          <cell r="CP53">
            <v>3.2696379417754851</v>
          </cell>
          <cell r="CQ53">
            <v>2.8664267444699143</v>
          </cell>
          <cell r="CR53">
            <v>3.4919349162115108</v>
          </cell>
          <cell r="CS53">
            <v>3.1526836657024369</v>
          </cell>
          <cell r="CT53">
            <v>3.4532535336509977</v>
          </cell>
          <cell r="CU53">
            <v>4.1034029154981306</v>
          </cell>
          <cell r="CV53">
            <v>4.1454540326336167</v>
          </cell>
          <cell r="CW53">
            <v>4.5336320321850136</v>
          </cell>
          <cell r="CX53">
            <v>3.9722261982261755</v>
          </cell>
          <cell r="CY53">
            <v>3.9899630688150238</v>
          </cell>
          <cell r="CZ53">
            <v>4.8783398369733071</v>
          </cell>
          <cell r="DA53">
            <v>4.5447402873635516</v>
          </cell>
          <cell r="DB53">
            <v>4.7064422129137666</v>
          </cell>
          <cell r="DC53">
            <v>4.5317311195660333</v>
          </cell>
          <cell r="DD53">
            <v>3.8561824019172195</v>
          </cell>
          <cell r="DE53">
            <v>4.5549875343381343</v>
          </cell>
          <cell r="DF53">
            <v>5.4451203183488852</v>
          </cell>
          <cell r="DG53">
            <v>5.5106056900771847</v>
          </cell>
          <cell r="DH53">
            <v>5.5106056900771847</v>
          </cell>
          <cell r="DI53">
            <v>5.5106056900771847</v>
          </cell>
          <cell r="DJ53">
            <v>5.5106056900771847</v>
          </cell>
          <cell r="DK53">
            <v>5.5106056900771847</v>
          </cell>
          <cell r="DL53">
            <v>5.5106056900771847</v>
          </cell>
          <cell r="DM53">
            <v>5.5106056900771847</v>
          </cell>
          <cell r="DN53">
            <v>5.5106056900771847</v>
          </cell>
          <cell r="DO53">
            <v>5.5106056900771847</v>
          </cell>
          <cell r="DP53">
            <v>5.5106056900771847</v>
          </cell>
          <cell r="DQ53">
            <v>5.5793644235434829</v>
          </cell>
          <cell r="DR53">
            <v>5.5085705972937067</v>
          </cell>
          <cell r="DS53">
            <v>5.5607658702418901</v>
          </cell>
          <cell r="DT53">
            <v>5.5078100811424111</v>
          </cell>
          <cell r="DU53">
            <v>5.4813029686153705</v>
          </cell>
          <cell r="DV53">
            <v>5.5519324358542965</v>
          </cell>
          <cell r="DW53">
            <v>5.5117390705562457</v>
          </cell>
          <cell r="DX53">
            <v>5.4514073721264644</v>
          </cell>
          <cell r="DY53">
            <v>5.5693742432189914</v>
          </cell>
          <cell r="DZ53">
            <v>5.5889173409632074</v>
          </cell>
          <cell r="EA53">
            <v>5.5152898887686366</v>
          </cell>
          <cell r="EB53">
            <v>5.5066219817087756</v>
          </cell>
          <cell r="EC53">
            <v>5.4703268281235742</v>
          </cell>
          <cell r="ED53">
            <v>5.5952101149509232</v>
          </cell>
          <cell r="EE53">
            <v>5.5469444605681097</v>
          </cell>
          <cell r="EF53">
            <v>5.5469444605681097</v>
          </cell>
          <cell r="EG53">
            <v>5.5469444605681097</v>
          </cell>
          <cell r="EH53">
            <v>5.5469444605681097</v>
          </cell>
          <cell r="EI53">
            <v>5.5469444605681097</v>
          </cell>
          <cell r="EJ53">
            <v>5.5469444605681097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</row>
        <row r="54">
          <cell r="A54">
            <v>43864.585152396023</v>
          </cell>
          <cell r="B54">
            <v>37689.119525570728</v>
          </cell>
          <cell r="C54">
            <v>40660.350492712263</v>
          </cell>
          <cell r="D54">
            <v>6083.6867083495126</v>
          </cell>
          <cell r="E54">
            <v>6372.116390542461</v>
          </cell>
          <cell r="F54">
            <v>8196.989340424745</v>
          </cell>
          <cell r="G54">
            <v>7853.3806284709426</v>
          </cell>
          <cell r="H54">
            <v>7083.3849053623735</v>
          </cell>
          <cell r="I54">
            <v>7406.4185954156383</v>
          </cell>
          <cell r="J54">
            <v>6839.5322086962606</v>
          </cell>
          <cell r="K54">
            <v>7400.5665999614766</v>
          </cell>
          <cell r="L54">
            <v>7114.8976573304853</v>
          </cell>
          <cell r="M54">
            <v>9554.1866580097922</v>
          </cell>
          <cell r="N54">
            <v>8642.5095979270791</v>
          </cell>
          <cell r="O54">
            <v>8073.4865363623976</v>
          </cell>
          <cell r="P54">
            <v>9136.2325848272685</v>
          </cell>
          <cell r="Q54">
            <v>8846.6527341180936</v>
          </cell>
          <cell r="R54">
            <v>8994.0823586140359</v>
          </cell>
          <cell r="S54">
            <v>9869.1467183793266</v>
          </cell>
          <cell r="T54">
            <v>10139.541283145931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7298.2145401735506</v>
          </cell>
          <cell r="AF54">
            <v>6270.7370689184399</v>
          </cell>
          <cell r="AG54">
            <v>6765.0921613299724</v>
          </cell>
          <cell r="AH54">
            <v>6083.6867083495126</v>
          </cell>
          <cell r="AI54">
            <v>6372.116390542461</v>
          </cell>
          <cell r="AJ54">
            <v>8196.989340424745</v>
          </cell>
          <cell r="AK54">
            <v>7853.3806284709426</v>
          </cell>
          <cell r="AL54">
            <v>7083.3849053623735</v>
          </cell>
          <cell r="AM54">
            <v>7406.4185954156383</v>
          </cell>
          <cell r="AN54">
            <v>6839.5322086962606</v>
          </cell>
          <cell r="AO54">
            <v>7400.5665999614766</v>
          </cell>
          <cell r="AP54">
            <v>7114.8976573304853</v>
          </cell>
          <cell r="AQ54">
            <v>9554.1866580097922</v>
          </cell>
          <cell r="AR54">
            <v>8642.5095979270791</v>
          </cell>
          <cell r="AS54">
            <v>8073.4865363623976</v>
          </cell>
          <cell r="AT54">
            <v>9136.2325848272685</v>
          </cell>
          <cell r="AU54">
            <v>8846.6527341180936</v>
          </cell>
          <cell r="AV54">
            <v>8994.0823586140359</v>
          </cell>
          <cell r="AW54">
            <v>9869.1467183793266</v>
          </cell>
          <cell r="AX54">
            <v>10139.541283145931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3.6244097752355793</v>
          </cell>
          <cell r="CN54">
            <v>3.0802730104392775</v>
          </cell>
          <cell r="CO54">
            <v>3.3327694452087209</v>
          </cell>
          <cell r="CP54">
            <v>3.0330707248551199</v>
          </cell>
          <cell r="CQ54">
            <v>3.1807634634218118</v>
          </cell>
          <cell r="CR54">
            <v>4.0484191497523918</v>
          </cell>
          <cell r="CS54">
            <v>3.87052678388465</v>
          </cell>
          <cell r="CT54">
            <v>3.4878887471722435</v>
          </cell>
          <cell r="CU54">
            <v>3.6236971333453032</v>
          </cell>
          <cell r="CV54">
            <v>3.3753415117547196</v>
          </cell>
          <cell r="CW54">
            <v>3.7186370453068225</v>
          </cell>
          <cell r="CX54">
            <v>3.5119899546269959</v>
          </cell>
          <cell r="CY54">
            <v>4.7356926400694492</v>
          </cell>
          <cell r="CZ54">
            <v>4.2249988184556848</v>
          </cell>
          <cell r="DA54">
            <v>4.0298048518960705</v>
          </cell>
          <cell r="DB54">
            <v>4.5602645440189633</v>
          </cell>
          <cell r="DC54">
            <v>4.4157234858103047</v>
          </cell>
          <cell r="DD54">
            <v>4.489311595907612</v>
          </cell>
          <cell r="DE54">
            <v>4.9260917387642484</v>
          </cell>
          <cell r="DF54">
            <v>5.061056641983587</v>
          </cell>
          <cell r="DG54">
            <v>5.2696760541743455</v>
          </cell>
          <cell r="DH54">
            <v>5.2696760541743455</v>
          </cell>
          <cell r="DI54">
            <v>5.2696760541743455</v>
          </cell>
          <cell r="DJ54">
            <v>5.2696760541743455</v>
          </cell>
          <cell r="DK54">
            <v>5.2696760541743455</v>
          </cell>
          <cell r="DL54">
            <v>5.2696760541743455</v>
          </cell>
          <cell r="DM54">
            <v>5.2696760541743455</v>
          </cell>
          <cell r="DN54">
            <v>5.2696760541743455</v>
          </cell>
          <cell r="DO54">
            <v>5.2696760541743455</v>
          </cell>
          <cell r="DP54">
            <v>5.2696760541743455</v>
          </cell>
          <cell r="DQ54">
            <v>5.516790200121056</v>
          </cell>
          <cell r="DR54">
            <v>5.5774606667837556</v>
          </cell>
          <cell r="DS54">
            <v>5.5612905053431181</v>
          </cell>
          <cell r="DT54">
            <v>5.4953004164425092</v>
          </cell>
          <cell r="DU54">
            <v>5.4885732075132054</v>
          </cell>
          <cell r="DV54">
            <v>5.5472282418269643</v>
          </cell>
          <cell r="DW54">
            <v>5.5589619998145769</v>
          </cell>
          <cell r="DX54">
            <v>5.5639773496295568</v>
          </cell>
          <cell r="DY54">
            <v>5.5996837067138232</v>
          </cell>
          <cell r="DZ54">
            <v>5.551569920296914</v>
          </cell>
          <cell r="EA54">
            <v>5.4524076118131575</v>
          </cell>
          <cell r="EB54">
            <v>5.5503775767850794</v>
          </cell>
          <cell r="EC54">
            <v>5.5273548870302536</v>
          </cell>
          <cell r="ED54">
            <v>5.6042875998072441</v>
          </cell>
          <cell r="EE54">
            <v>5.4888864370457302</v>
          </cell>
          <cell r="EF54">
            <v>5.4888864370457302</v>
          </cell>
          <cell r="EG54">
            <v>5.4888864370457302</v>
          </cell>
          <cell r="EH54">
            <v>5.4888864370457302</v>
          </cell>
          <cell r="EI54">
            <v>5.4888864370457302</v>
          </cell>
          <cell r="EJ54">
            <v>5.4888864370457302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</row>
        <row r="55">
          <cell r="A55">
            <v>35858.625095641662</v>
          </cell>
          <cell r="B55">
            <v>34691.763851316289</v>
          </cell>
          <cell r="C55">
            <v>38909.698988511052</v>
          </cell>
          <cell r="D55">
            <v>6146.1058873066149</v>
          </cell>
          <cell r="E55">
            <v>6734.9195744119888</v>
          </cell>
          <cell r="F55">
            <v>6114.3163441576153</v>
          </cell>
          <cell r="G55">
            <v>5618.5992500009888</v>
          </cell>
          <cell r="H55">
            <v>7555.9348936204651</v>
          </cell>
          <cell r="I55">
            <v>8239.2644674526582</v>
          </cell>
          <cell r="J55">
            <v>7257.8155484678664</v>
          </cell>
          <cell r="K55">
            <v>7639.3046918923319</v>
          </cell>
          <cell r="L55">
            <v>7575.5223601221578</v>
          </cell>
          <cell r="M55">
            <v>8008.8029956636356</v>
          </cell>
          <cell r="N55">
            <v>9668.7568061343027</v>
          </cell>
          <cell r="O55">
            <v>9898.5953822728825</v>
          </cell>
          <cell r="P55">
            <v>9643.2527382148273</v>
          </cell>
          <cell r="Q55">
            <v>9152.5277800669483</v>
          </cell>
          <cell r="R55">
            <v>10665.533009459887</v>
          </cell>
          <cell r="S55">
            <v>9747.8948854602731</v>
          </cell>
          <cell r="T55">
            <v>10568.026811086715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5966.1783681396355</v>
          </cell>
          <cell r="AF55">
            <v>5772.0353329299351</v>
          </cell>
          <cell r="AG55">
            <v>6473.8177717888666</v>
          </cell>
          <cell r="AH55">
            <v>6146.1058873066149</v>
          </cell>
          <cell r="AI55">
            <v>6734.9195744119888</v>
          </cell>
          <cell r="AJ55">
            <v>6114.3163441576153</v>
          </cell>
          <cell r="AK55">
            <v>5618.5992500009888</v>
          </cell>
          <cell r="AL55">
            <v>7555.9348936204651</v>
          </cell>
          <cell r="AM55">
            <v>8239.2644674526582</v>
          </cell>
          <cell r="AN55">
            <v>7257.8155484678664</v>
          </cell>
          <cell r="AO55">
            <v>7639.3046918923319</v>
          </cell>
          <cell r="AP55">
            <v>7575.5223601221578</v>
          </cell>
          <cell r="AQ55">
            <v>8008.8029956636356</v>
          </cell>
          <cell r="AR55">
            <v>9668.7568061343027</v>
          </cell>
          <cell r="AS55">
            <v>9898.5953822728825</v>
          </cell>
          <cell r="AT55">
            <v>9643.2527382148273</v>
          </cell>
          <cell r="AU55">
            <v>9152.5277800669483</v>
          </cell>
          <cell r="AV55">
            <v>10665.533009459887</v>
          </cell>
          <cell r="AW55">
            <v>9747.8948854602731</v>
          </cell>
          <cell r="AX55">
            <v>10568.026811086715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2.9689023361450819</v>
          </cell>
          <cell r="CN55">
            <v>2.8355182569412496</v>
          </cell>
          <cell r="CO55">
            <v>3.183585293304946</v>
          </cell>
          <cell r="CP55">
            <v>3.0272700059385271</v>
          </cell>
          <cell r="CQ55">
            <v>3.2917112917660738</v>
          </cell>
          <cell r="CR55">
            <v>3.0448188767287845</v>
          </cell>
          <cell r="CS55">
            <v>2.6988364911552196</v>
          </cell>
          <cell r="CT55">
            <v>3.7705545708500172</v>
          </cell>
          <cell r="CU55">
            <v>4.0852112425778655</v>
          </cell>
          <cell r="CV55">
            <v>3.4974432318347062</v>
          </cell>
          <cell r="CW55">
            <v>3.8442751249786897</v>
          </cell>
          <cell r="CX55">
            <v>3.7382180818291055</v>
          </cell>
          <cell r="CY55">
            <v>3.9898997631726978</v>
          </cell>
          <cell r="CZ55">
            <v>4.774681632241129</v>
          </cell>
          <cell r="DA55">
            <v>4.8911605679977006</v>
          </cell>
          <cell r="DB55">
            <v>4.7649889422555578</v>
          </cell>
          <cell r="DC55">
            <v>4.5225086233485241</v>
          </cell>
          <cell r="DD55">
            <v>5.2701249498461342</v>
          </cell>
          <cell r="DE55">
            <v>4.8166954242958431</v>
          </cell>
          <cell r="DF55">
            <v>5.2219445308876695</v>
          </cell>
          <cell r="DG55">
            <v>5.0492629445638899</v>
          </cell>
          <cell r="DH55">
            <v>5.0492629445638899</v>
          </cell>
          <cell r="DI55">
            <v>5.0492629445638899</v>
          </cell>
          <cell r="DJ55">
            <v>5.0492629445638899</v>
          </cell>
          <cell r="DK55">
            <v>5.0492629445638899</v>
          </cell>
          <cell r="DL55">
            <v>5.0492629445638899</v>
          </cell>
          <cell r="DM55">
            <v>5.0492629445638899</v>
          </cell>
          <cell r="DN55">
            <v>5.0492629445638899</v>
          </cell>
          <cell r="DO55">
            <v>5.0492629445638899</v>
          </cell>
          <cell r="DP55">
            <v>5.0492629445638899</v>
          </cell>
          <cell r="DQ55">
            <v>5.5056355206720768</v>
          </cell>
          <cell r="DR55">
            <v>5.5770388337204801</v>
          </cell>
          <cell r="DS55">
            <v>5.5712303619747781</v>
          </cell>
          <cell r="DT55">
            <v>5.5623205837475584</v>
          </cell>
          <cell r="DU55">
            <v>5.6055445982153556</v>
          </cell>
          <cell r="DV55">
            <v>5.5016578345133595</v>
          </cell>
          <cell r="DW55">
            <v>5.7037255325362004</v>
          </cell>
          <cell r="DX55">
            <v>5.4902246076508456</v>
          </cell>
          <cell r="DY55">
            <v>5.5256205781528127</v>
          </cell>
          <cell r="DZ55">
            <v>5.6854178444391401</v>
          </cell>
          <cell r="EA55">
            <v>5.4443558837926433</v>
          </cell>
          <cell r="EB55">
            <v>5.5520719569686721</v>
          </cell>
          <cell r="EC55">
            <v>5.4993677330051467</v>
          </cell>
          <cell r="ED55">
            <v>5.5479604117409727</v>
          </cell>
          <cell r="EE55">
            <v>5.5445817053986559</v>
          </cell>
          <cell r="EF55">
            <v>5.5445817053986559</v>
          </cell>
          <cell r="EG55">
            <v>5.5445817053986559</v>
          </cell>
          <cell r="EH55">
            <v>5.5445817053986559</v>
          </cell>
          <cell r="EI55">
            <v>5.5445817053986559</v>
          </cell>
          <cell r="EJ55">
            <v>5.5445817053986559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</row>
        <row r="56">
          <cell r="A56">
            <v>39219.607532937946</v>
          </cell>
          <cell r="B56">
            <v>42124.474841040144</v>
          </cell>
          <cell r="C56">
            <v>44728.708935125251</v>
          </cell>
          <cell r="D56">
            <v>5643.1759441534405</v>
          </cell>
          <cell r="E56">
            <v>6865.8521515954899</v>
          </cell>
          <cell r="F56">
            <v>7721.8145184398918</v>
          </cell>
          <cell r="G56">
            <v>7727.7745048306106</v>
          </cell>
          <cell r="H56">
            <v>5634.5572565592811</v>
          </cell>
          <cell r="I56">
            <v>7539.5410596141646</v>
          </cell>
          <cell r="J56">
            <v>8737.2837917854395</v>
          </cell>
          <cell r="K56">
            <v>7399.2818958179942</v>
          </cell>
          <cell r="L56">
            <v>8825.2683425464365</v>
          </cell>
          <cell r="M56">
            <v>8423.9065379835665</v>
          </cell>
          <cell r="N56">
            <v>7894.2575010994924</v>
          </cell>
          <cell r="O56">
            <v>8078.7145847900965</v>
          </cell>
          <cell r="P56">
            <v>7998.7647990643072</v>
          </cell>
          <cell r="Q56">
            <v>9687.8574825466258</v>
          </cell>
          <cell r="R56">
            <v>10478.798509704231</v>
          </cell>
          <cell r="S56">
            <v>9905.5530920768015</v>
          </cell>
          <cell r="T56">
            <v>11227.205155885145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6525.3805310672778</v>
          </cell>
          <cell r="AF56">
            <v>7008.6940002728152</v>
          </cell>
          <cell r="AG56">
            <v>7441.9879449307973</v>
          </cell>
          <cell r="AH56">
            <v>5643.1759441534405</v>
          </cell>
          <cell r="AI56">
            <v>6865.8521515954899</v>
          </cell>
          <cell r="AJ56">
            <v>7721.8145184398918</v>
          </cell>
          <cell r="AK56">
            <v>7727.7745048306106</v>
          </cell>
          <cell r="AL56">
            <v>5634.5572565592811</v>
          </cell>
          <cell r="AM56">
            <v>7539.5410596141646</v>
          </cell>
          <cell r="AN56">
            <v>8737.2837917854395</v>
          </cell>
          <cell r="AO56">
            <v>7399.2818958179942</v>
          </cell>
          <cell r="AP56">
            <v>8825.2683425464365</v>
          </cell>
          <cell r="AQ56">
            <v>8423.9065379835665</v>
          </cell>
          <cell r="AR56">
            <v>7894.2575010994924</v>
          </cell>
          <cell r="AS56">
            <v>8078.7145847900965</v>
          </cell>
          <cell r="AT56">
            <v>7998.7647990643072</v>
          </cell>
          <cell r="AU56">
            <v>9687.8574825466258</v>
          </cell>
          <cell r="AV56">
            <v>10478.798509704231</v>
          </cell>
          <cell r="AW56">
            <v>9905.5530920768015</v>
          </cell>
          <cell r="AX56">
            <v>11227.205155885145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3.2079487486398421</v>
          </cell>
          <cell r="CN56">
            <v>3.4307412705143823</v>
          </cell>
          <cell r="CO56">
            <v>3.7073087354206788</v>
          </cell>
          <cell r="CP56">
            <v>2.7851506210791404</v>
          </cell>
          <cell r="CQ56">
            <v>3.423274374043908</v>
          </cell>
          <cell r="CR56">
            <v>3.8367165743859997</v>
          </cell>
          <cell r="CS56">
            <v>3.8725666399763807</v>
          </cell>
          <cell r="CT56">
            <v>2.7820600807597233</v>
          </cell>
          <cell r="CU56">
            <v>3.6668366126058625</v>
          </cell>
          <cell r="CV56">
            <v>4.2369294814093683</v>
          </cell>
          <cell r="CW56">
            <v>3.6664639468604268</v>
          </cell>
          <cell r="CX56">
            <v>4.3415694267051208</v>
          </cell>
          <cell r="CY56">
            <v>4.1454460637331492</v>
          </cell>
          <cell r="CZ56">
            <v>3.8630587870363837</v>
          </cell>
          <cell r="DA56">
            <v>3.9789957643076974</v>
          </cell>
          <cell r="DB56">
            <v>3.9396182302431626</v>
          </cell>
          <cell r="DC56">
            <v>4.7715442207655636</v>
          </cell>
          <cell r="DD56">
            <v>5.1611050802124954</v>
          </cell>
          <cell r="DE56">
            <v>4.8787654747333393</v>
          </cell>
          <cell r="DF56">
            <v>5.5297165522330722</v>
          </cell>
          <cell r="DG56">
            <v>5.3957683649280321</v>
          </cell>
          <cell r="DH56">
            <v>5.3957683649280321</v>
          </cell>
          <cell r="DI56">
            <v>5.3957683649280321</v>
          </cell>
          <cell r="DJ56">
            <v>5.3957683649280321</v>
          </cell>
          <cell r="DK56">
            <v>5.3957683649280321</v>
          </cell>
          <cell r="DL56">
            <v>5.3957683649280321</v>
          </cell>
          <cell r="DM56">
            <v>5.3957683649280321</v>
          </cell>
          <cell r="DN56">
            <v>5.3957683649280321</v>
          </cell>
          <cell r="DO56">
            <v>5.3957683649280321</v>
          </cell>
          <cell r="DP56">
            <v>5.3957683649280321</v>
          </cell>
          <cell r="DQ56">
            <v>5.5729552684457557</v>
          </cell>
          <cell r="DR56">
            <v>5.5970123820300355</v>
          </cell>
          <cell r="DS56">
            <v>5.4996790187720785</v>
          </cell>
          <cell r="DT56">
            <v>5.5511382021374596</v>
          </cell>
          <cell r="DU56">
            <v>5.4949010171705197</v>
          </cell>
          <cell r="DV56">
            <v>5.5140002668269581</v>
          </cell>
          <cell r="DW56">
            <v>5.4671712363019607</v>
          </cell>
          <cell r="DX56">
            <v>5.5488173226079285</v>
          </cell>
          <cell r="DY56">
            <v>5.6332689612193327</v>
          </cell>
          <cell r="DZ56">
            <v>5.6497904716479157</v>
          </cell>
          <cell r="EA56">
            <v>5.5290343742178916</v>
          </cell>
          <cell r="EB56">
            <v>5.5691421696760024</v>
          </cell>
          <cell r="EC56">
            <v>5.5673613019323023</v>
          </cell>
          <cell r="ED56">
            <v>5.598698838163612</v>
          </cell>
          <cell r="EE56">
            <v>5.562575566027089</v>
          </cell>
          <cell r="EF56">
            <v>5.562575566027089</v>
          </cell>
          <cell r="EG56">
            <v>5.562575566027089</v>
          </cell>
          <cell r="EH56">
            <v>5.562575566027089</v>
          </cell>
          <cell r="EI56">
            <v>5.562575566027089</v>
          </cell>
          <cell r="EJ56">
            <v>5.562575566027089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</row>
        <row r="57">
          <cell r="A57">
            <v>37387.519553493861</v>
          </cell>
          <cell r="B57">
            <v>37906.435388531623</v>
          </cell>
          <cell r="C57">
            <v>33198.166813324737</v>
          </cell>
          <cell r="D57">
            <v>6089.3978260812937</v>
          </cell>
          <cell r="E57">
            <v>5406.1325925131941</v>
          </cell>
          <cell r="F57">
            <v>7702.1827520438746</v>
          </cell>
          <cell r="G57">
            <v>7292.9768550817726</v>
          </cell>
          <cell r="H57">
            <v>5959.1802909174694</v>
          </cell>
          <cell r="I57">
            <v>6918.4143557725329</v>
          </cell>
          <cell r="J57">
            <v>7664.0799332071356</v>
          </cell>
          <cell r="K57">
            <v>9872.3195192669173</v>
          </cell>
          <cell r="L57">
            <v>8733.3505178928954</v>
          </cell>
          <cell r="M57">
            <v>7854.670723761822</v>
          </cell>
          <cell r="N57">
            <v>8889.1340205478518</v>
          </cell>
          <cell r="O57">
            <v>7672.2934642506243</v>
          </cell>
          <cell r="P57">
            <v>9000.3138620907557</v>
          </cell>
          <cell r="Q57">
            <v>9062.7510802778597</v>
          </cell>
          <cell r="R57">
            <v>9666.6086041265389</v>
          </cell>
          <cell r="S57">
            <v>9810.654373123667</v>
          </cell>
          <cell r="T57">
            <v>8812.2067733997392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6220.5566946169374</v>
          </cell>
          <cell r="AF57">
            <v>6306.894205372857</v>
          </cell>
          <cell r="AG57">
            <v>5523.5298111756811</v>
          </cell>
          <cell r="AH57">
            <v>6089.3978260812937</v>
          </cell>
          <cell r="AI57">
            <v>5406.1325925131941</v>
          </cell>
          <cell r="AJ57">
            <v>7702.1827520438746</v>
          </cell>
          <cell r="AK57">
            <v>7292.9768550817726</v>
          </cell>
          <cell r="AL57">
            <v>5959.1802909174694</v>
          </cell>
          <cell r="AM57">
            <v>6918.4143557725329</v>
          </cell>
          <cell r="AN57">
            <v>7664.0799332071356</v>
          </cell>
          <cell r="AO57">
            <v>9872.3195192669173</v>
          </cell>
          <cell r="AP57">
            <v>8733.3505178928954</v>
          </cell>
          <cell r="AQ57">
            <v>7854.670723761822</v>
          </cell>
          <cell r="AR57">
            <v>8889.1340205478518</v>
          </cell>
          <cell r="AS57">
            <v>7672.2934642506243</v>
          </cell>
          <cell r="AT57">
            <v>9000.3138620907557</v>
          </cell>
          <cell r="AU57">
            <v>9062.7510802778597</v>
          </cell>
          <cell r="AV57">
            <v>9666.6086041265389</v>
          </cell>
          <cell r="AW57">
            <v>9810.654373123667</v>
          </cell>
          <cell r="AX57">
            <v>8812.2067733997392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3.0445679241824326</v>
          </cell>
          <cell r="CN57">
            <v>3.0872920225866847</v>
          </cell>
          <cell r="CO57">
            <v>2.7756321249266471</v>
          </cell>
          <cell r="CP57">
            <v>2.9843924664025625</v>
          </cell>
          <cell r="CQ57">
            <v>2.7085776954881737</v>
          </cell>
          <cell r="CR57">
            <v>3.7458446966320573</v>
          </cell>
          <cell r="CS57">
            <v>3.6176799923949758</v>
          </cell>
          <cell r="CT57">
            <v>2.9747086742161812</v>
          </cell>
          <cell r="CU57">
            <v>3.4217812016536189</v>
          </cell>
          <cell r="CV57">
            <v>3.8009252484410698</v>
          </cell>
          <cell r="CW57">
            <v>4.8614481965852194</v>
          </cell>
          <cell r="CX57">
            <v>4.3328928600714134</v>
          </cell>
          <cell r="CY57">
            <v>3.8856756386305036</v>
          </cell>
          <cell r="CZ57">
            <v>4.399923994501278</v>
          </cell>
          <cell r="DA57">
            <v>3.8642919785097156</v>
          </cell>
          <cell r="DB57">
            <v>4.5331739229482348</v>
          </cell>
          <cell r="DC57">
            <v>4.5646215784016038</v>
          </cell>
          <cell r="DD57">
            <v>4.8687655474043732</v>
          </cell>
          <cell r="DE57">
            <v>4.9413168532515135</v>
          </cell>
          <cell r="DF57">
            <v>4.4384303215314569</v>
          </cell>
          <cell r="DG57">
            <v>5.3548165383388193</v>
          </cell>
          <cell r="DH57">
            <v>5.3548165383388193</v>
          </cell>
          <cell r="DI57">
            <v>5.3548165383388193</v>
          </cell>
          <cell r="DJ57">
            <v>5.3548165383388193</v>
          </cell>
          <cell r="DK57">
            <v>5.3548165383388193</v>
          </cell>
          <cell r="DL57">
            <v>5.3548165383388193</v>
          </cell>
          <cell r="DM57">
            <v>5.3548165383388193</v>
          </cell>
          <cell r="DN57">
            <v>5.3548165383388193</v>
          </cell>
          <cell r="DO57">
            <v>5.3548165383388193</v>
          </cell>
          <cell r="DP57">
            <v>5.3548165383388193</v>
          </cell>
          <cell r="DQ57">
            <v>5.5977141931293257</v>
          </cell>
          <cell r="DR57">
            <v>5.5968667946168722</v>
          </cell>
          <cell r="DS57">
            <v>5.452076394015152</v>
          </cell>
          <cell r="DT57">
            <v>5.5901768628311563</v>
          </cell>
          <cell r="DU57">
            <v>5.4683024954170802</v>
          </cell>
          <cell r="DV57">
            <v>5.6334077524671153</v>
          </cell>
          <cell r="DW57">
            <v>5.5230862179840541</v>
          </cell>
          <cell r="DX57">
            <v>5.4884437882917441</v>
          </cell>
          <cell r="DY57">
            <v>5.5393839529157587</v>
          </cell>
          <cell r="DZ57">
            <v>5.5243073453424669</v>
          </cell>
          <cell r="EA57">
            <v>5.5636612062875139</v>
          </cell>
          <cell r="EB57">
            <v>5.5221738669670559</v>
          </cell>
          <cell r="EC57">
            <v>5.5381992270744664</v>
          </cell>
          <cell r="ED57">
            <v>5.5350483025509289</v>
          </cell>
          <cell r="EE57">
            <v>5.4395429255177019</v>
          </cell>
          <cell r="EF57">
            <v>5.4395429255177019</v>
          </cell>
          <cell r="EG57">
            <v>5.4395429255177019</v>
          </cell>
          <cell r="EH57">
            <v>5.4395429255177019</v>
          </cell>
          <cell r="EI57">
            <v>5.4395429255177019</v>
          </cell>
          <cell r="EJ57">
            <v>5.4395429255177019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</row>
        <row r="58">
          <cell r="A58">
            <v>34172.308093202118</v>
          </cell>
          <cell r="B58">
            <v>37360.497291754378</v>
          </cell>
          <cell r="C58">
            <v>42989.456154322885</v>
          </cell>
          <cell r="D58">
            <v>7278.82618641307</v>
          </cell>
          <cell r="E58">
            <v>7302.9217493806664</v>
          </cell>
          <cell r="F58">
            <v>7712.2754452280287</v>
          </cell>
          <cell r="G58">
            <v>6693.6403330139565</v>
          </cell>
          <cell r="H58">
            <v>6716.7918566539984</v>
          </cell>
          <cell r="I58">
            <v>7039.4381219550996</v>
          </cell>
          <cell r="J58">
            <v>7581.6632848763948</v>
          </cell>
          <cell r="K58">
            <v>8252.6431752642984</v>
          </cell>
          <cell r="L58">
            <v>7723.1432780028263</v>
          </cell>
          <cell r="M58">
            <v>9945.2747444354154</v>
          </cell>
          <cell r="N58">
            <v>9026.2622625225686</v>
          </cell>
          <cell r="O58">
            <v>7847.5041295572155</v>
          </cell>
          <cell r="P58">
            <v>8462.847029986151</v>
          </cell>
          <cell r="Q58">
            <v>9903.3272233857642</v>
          </cell>
          <cell r="R58">
            <v>10469.87695807946</v>
          </cell>
          <cell r="S58">
            <v>10141.767434049356</v>
          </cell>
          <cell r="T58">
            <v>10126.832820233876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5685.6079894665345</v>
          </cell>
          <cell r="AF58">
            <v>6216.0607153924602</v>
          </cell>
          <cell r="AG58">
            <v>7152.6100814496058</v>
          </cell>
          <cell r="AH58">
            <v>7278.82618641307</v>
          </cell>
          <cell r="AI58">
            <v>7302.9217493806664</v>
          </cell>
          <cell r="AJ58">
            <v>7712.2754452280287</v>
          </cell>
          <cell r="AK58">
            <v>6693.6403330139565</v>
          </cell>
          <cell r="AL58">
            <v>6716.7918566539984</v>
          </cell>
          <cell r="AM58">
            <v>7039.4381219550996</v>
          </cell>
          <cell r="AN58">
            <v>7581.6632848763948</v>
          </cell>
          <cell r="AO58">
            <v>8252.6431752642984</v>
          </cell>
          <cell r="AP58">
            <v>7723.1432780028263</v>
          </cell>
          <cell r="AQ58">
            <v>9945.2747444354154</v>
          </cell>
          <cell r="AR58">
            <v>9026.2622625225686</v>
          </cell>
          <cell r="AS58">
            <v>7847.5041295572155</v>
          </cell>
          <cell r="AT58">
            <v>8462.847029986151</v>
          </cell>
          <cell r="AU58">
            <v>9903.3272233857642</v>
          </cell>
          <cell r="AV58">
            <v>10469.87695807946</v>
          </cell>
          <cell r="AW58">
            <v>10141.767434049356</v>
          </cell>
          <cell r="AX58">
            <v>10126.832820233876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2.8183682187030907</v>
          </cell>
          <cell r="CN58">
            <v>3.0347497630165177</v>
          </cell>
          <cell r="CO58">
            <v>3.6112206907242848</v>
          </cell>
          <cell r="CP58">
            <v>3.6212383715433298</v>
          </cell>
          <cell r="CQ58">
            <v>3.5893793072393474</v>
          </cell>
          <cell r="CR58">
            <v>3.8483998024397508</v>
          </cell>
          <cell r="CS58">
            <v>3.2636443010481169</v>
          </cell>
          <cell r="CT58">
            <v>3.2975665285497446</v>
          </cell>
          <cell r="CU58">
            <v>3.4840620627105907</v>
          </cell>
          <cell r="CV58">
            <v>3.7521712609251101</v>
          </cell>
          <cell r="CW58">
            <v>4.0683392116505379</v>
          </cell>
          <cell r="CX58">
            <v>3.8513172847285286</v>
          </cell>
          <cell r="CY58">
            <v>4.8570541267534297</v>
          </cell>
          <cell r="CZ58">
            <v>4.4520638366752268</v>
          </cell>
          <cell r="DA58">
            <v>3.9002526793909635</v>
          </cell>
          <cell r="DB58">
            <v>4.2060814826027668</v>
          </cell>
          <cell r="DC58">
            <v>4.9220080550725607</v>
          </cell>
          <cell r="DD58">
            <v>5.2035863867646279</v>
          </cell>
          <cell r="DE58">
            <v>5.0405141501522062</v>
          </cell>
          <cell r="DF58">
            <v>5.0330915650107597</v>
          </cell>
          <cell r="DG58">
            <v>5.3103318032003726</v>
          </cell>
          <cell r="DH58">
            <v>5.3103318032003726</v>
          </cell>
          <cell r="DI58">
            <v>5.3103318032003726</v>
          </cell>
          <cell r="DJ58">
            <v>5.3103318032003726</v>
          </cell>
          <cell r="DK58">
            <v>5.3103318032003726</v>
          </cell>
          <cell r="DL58">
            <v>5.3103318032003726</v>
          </cell>
          <cell r="DM58">
            <v>5.3103318032003726</v>
          </cell>
          <cell r="DN58">
            <v>5.3103318032003726</v>
          </cell>
          <cell r="DO58">
            <v>5.3103318032003726</v>
          </cell>
          <cell r="DP58">
            <v>5.3103318032003726</v>
          </cell>
          <cell r="DQ58">
            <v>5.5269599220385892</v>
          </cell>
          <cell r="DR58">
            <v>5.6117652721766316</v>
          </cell>
          <cell r="DS58">
            <v>5.4264731187174311</v>
          </cell>
          <cell r="DT58">
            <v>5.5069530104745867</v>
          </cell>
          <cell r="DU58">
            <v>5.5742241430071209</v>
          </cell>
          <cell r="DV58">
            <v>5.4904695074437555</v>
          </cell>
          <cell r="DW58">
            <v>5.6190990643511398</v>
          </cell>
          <cell r="DX58">
            <v>5.5805301609420814</v>
          </cell>
          <cell r="DY58">
            <v>5.5355305083079713</v>
          </cell>
          <cell r="DZ58">
            <v>5.5359094209939501</v>
          </cell>
          <cell r="EA58">
            <v>5.5575457516781217</v>
          </cell>
          <cell r="EB58">
            <v>5.4940414117436216</v>
          </cell>
          <cell r="EC58">
            <v>5.6098464945786191</v>
          </cell>
          <cell r="ED58">
            <v>5.5546116493276942</v>
          </cell>
          <cell r="EE58">
            <v>5.512466263394165</v>
          </cell>
          <cell r="EF58">
            <v>5.512466263394165</v>
          </cell>
          <cell r="EG58">
            <v>5.512466263394165</v>
          </cell>
          <cell r="EH58">
            <v>5.512466263394165</v>
          </cell>
          <cell r="EI58">
            <v>5.512466263394165</v>
          </cell>
          <cell r="EJ58">
            <v>5.512466263394165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</row>
        <row r="59">
          <cell r="A59">
            <v>31204.818019313581</v>
          </cell>
          <cell r="B59">
            <v>36437.097286312244</v>
          </cell>
          <cell r="C59">
            <v>37394.153522514309</v>
          </cell>
          <cell r="D59">
            <v>6790.3033666812134</v>
          </cell>
          <cell r="E59">
            <v>7348.2866183968126</v>
          </cell>
          <cell r="F59">
            <v>7443.9651155841566</v>
          </cell>
          <cell r="G59">
            <v>8027.5056612442322</v>
          </cell>
          <cell r="H59">
            <v>8834.3117169226916</v>
          </cell>
          <cell r="I59">
            <v>7928.7511552498963</v>
          </cell>
          <cell r="J59">
            <v>7297.5914853410504</v>
          </cell>
          <cell r="K59">
            <v>7108.0157891092786</v>
          </cell>
          <cell r="L59">
            <v>7932.2790881627443</v>
          </cell>
          <cell r="M59">
            <v>8094.1067411330932</v>
          </cell>
          <cell r="N59">
            <v>7660.4184425694211</v>
          </cell>
          <cell r="O59">
            <v>8317.3031384249407</v>
          </cell>
          <cell r="P59">
            <v>8340.4087849691368</v>
          </cell>
          <cell r="Q59">
            <v>9014.5637233967191</v>
          </cell>
          <cell r="R59">
            <v>8369.6907469580019</v>
          </cell>
          <cell r="S59">
            <v>9246.0920107408274</v>
          </cell>
          <cell r="T59">
            <v>9499.9515380506018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5191.8753089947804</v>
          </cell>
          <cell r="AF59">
            <v>6062.4248991023806</v>
          </cell>
          <cell r="AG59">
            <v>6221.6604581427046</v>
          </cell>
          <cell r="AH59">
            <v>6790.3033666812134</v>
          </cell>
          <cell r="AI59">
            <v>7348.2866183968126</v>
          </cell>
          <cell r="AJ59">
            <v>7443.9651155841566</v>
          </cell>
          <cell r="AK59">
            <v>8027.5056612442322</v>
          </cell>
          <cell r="AL59">
            <v>8834.3117169226916</v>
          </cell>
          <cell r="AM59">
            <v>7928.7511552498963</v>
          </cell>
          <cell r="AN59">
            <v>7297.5914853410504</v>
          </cell>
          <cell r="AO59">
            <v>7108.0157891092786</v>
          </cell>
          <cell r="AP59">
            <v>7932.2790881627443</v>
          </cell>
          <cell r="AQ59">
            <v>8094.1067411330932</v>
          </cell>
          <cell r="AR59">
            <v>7660.4184425694211</v>
          </cell>
          <cell r="AS59">
            <v>8317.3031384249407</v>
          </cell>
          <cell r="AT59">
            <v>8340.4087849691368</v>
          </cell>
          <cell r="AU59">
            <v>9014.5637233967191</v>
          </cell>
          <cell r="AV59">
            <v>8369.6907469580019</v>
          </cell>
          <cell r="AW59">
            <v>9246.0920107408274</v>
          </cell>
          <cell r="AX59">
            <v>9499.9515380506018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2.6178277848651814</v>
          </cell>
          <cell r="CN59">
            <v>3.0226725259902687</v>
          </cell>
          <cell r="CO59">
            <v>3.1045158717279868</v>
          </cell>
          <cell r="CP59">
            <v>3.3724011824675504</v>
          </cell>
          <cell r="CQ59">
            <v>3.5745730965378684</v>
          </cell>
          <cell r="CR59">
            <v>3.7006979724399369</v>
          </cell>
          <cell r="CS59">
            <v>3.9819986196363026</v>
          </cell>
          <cell r="CT59">
            <v>4.3153079712157192</v>
          </cell>
          <cell r="CU59">
            <v>3.9039023836563458</v>
          </cell>
          <cell r="CV59">
            <v>3.5924098936462143</v>
          </cell>
          <cell r="CW59">
            <v>3.5411538323254645</v>
          </cell>
          <cell r="CX59">
            <v>3.8780978863237365</v>
          </cell>
          <cell r="CY59">
            <v>3.9821266785453093</v>
          </cell>
          <cell r="CZ59">
            <v>3.8153841345476489</v>
          </cell>
          <cell r="DA59">
            <v>4.13372154944929</v>
          </cell>
          <cell r="DB59">
            <v>4.1452051165916783</v>
          </cell>
          <cell r="DC59">
            <v>4.4802618952452322</v>
          </cell>
          <cell r="DD59">
            <v>4.1597583287650233</v>
          </cell>
          <cell r="DE59">
            <v>4.5953320633962358</v>
          </cell>
          <cell r="DF59">
            <v>4.7215009165819994</v>
          </cell>
          <cell r="DG59">
            <v>4.7657473579419367</v>
          </cell>
          <cell r="DH59">
            <v>4.7657473579419367</v>
          </cell>
          <cell r="DI59">
            <v>4.7657473579419367</v>
          </cell>
          <cell r="DJ59">
            <v>4.7657473579419367</v>
          </cell>
          <cell r="DK59">
            <v>4.7657473579419367</v>
          </cell>
          <cell r="DL59">
            <v>4.7657473579419367</v>
          </cell>
          <cell r="DM59">
            <v>4.7657473579419367</v>
          </cell>
          <cell r="DN59">
            <v>4.7657473579419367</v>
          </cell>
          <cell r="DO59">
            <v>4.7657473579419367</v>
          </cell>
          <cell r="DP59">
            <v>4.7657473579419367</v>
          </cell>
          <cell r="DQ59">
            <v>5.4336331814075951</v>
          </cell>
          <cell r="DR59">
            <v>5.4949330906332765</v>
          </cell>
          <cell r="DS59">
            <v>5.4905968579617053</v>
          </cell>
          <cell r="DT59">
            <v>5.51641689735375</v>
          </cell>
          <cell r="DU59">
            <v>5.6320829261250136</v>
          </cell>
          <cell r="DV59">
            <v>5.5109671543275809</v>
          </cell>
          <cell r="DW59">
            <v>5.5231476190713575</v>
          </cell>
          <cell r="DX59">
            <v>5.608775528059236</v>
          </cell>
          <cell r="DY59">
            <v>5.5643312178439039</v>
          </cell>
          <cell r="DZ59">
            <v>5.5654565936540896</v>
          </cell>
          <cell r="EA59">
            <v>5.4993419610310577</v>
          </cell>
          <cell r="EB59">
            <v>5.603848100652173</v>
          </cell>
          <cell r="EC59">
            <v>5.5687919288682259</v>
          </cell>
          <cell r="ED59">
            <v>5.5007430569896458</v>
          </cell>
          <cell r="EE59">
            <v>5.5124980271425192</v>
          </cell>
          <cell r="EF59">
            <v>5.5124980271425192</v>
          </cell>
          <cell r="EG59">
            <v>5.5124980271425192</v>
          </cell>
          <cell r="EH59">
            <v>5.5124980271425192</v>
          </cell>
          <cell r="EI59">
            <v>5.5124980271425192</v>
          </cell>
          <cell r="EJ59">
            <v>5.5124980271425192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</row>
        <row r="60">
          <cell r="A60">
            <v>30026.658592095693</v>
          </cell>
          <cell r="B60">
            <v>34433.194315694462</v>
          </cell>
          <cell r="C60">
            <v>35903.554184114859</v>
          </cell>
          <cell r="D60">
            <v>6174.7396039325868</v>
          </cell>
          <cell r="E60">
            <v>7204.885562357058</v>
          </cell>
          <cell r="F60">
            <v>6793.7899289672259</v>
          </cell>
          <cell r="G60">
            <v>7786.6202869292692</v>
          </cell>
          <cell r="H60">
            <v>7689.626605616505</v>
          </cell>
          <cell r="I60">
            <v>8318.3772826791555</v>
          </cell>
          <cell r="J60">
            <v>9431.6380836704266</v>
          </cell>
          <cell r="K60">
            <v>9438.3043051495697</v>
          </cell>
          <cell r="L60">
            <v>7656.2665764357362</v>
          </cell>
          <cell r="M60">
            <v>9390.3713137988616</v>
          </cell>
          <cell r="N60">
            <v>8355.2554721125853</v>
          </cell>
          <cell r="O60">
            <v>8063.6493315825892</v>
          </cell>
          <cell r="P60">
            <v>7889.407664712151</v>
          </cell>
          <cell r="Q60">
            <v>8523.6701241768096</v>
          </cell>
          <cell r="R60">
            <v>10298.440719164324</v>
          </cell>
          <cell r="S60">
            <v>10680.985500077339</v>
          </cell>
          <cell r="T60">
            <v>9631.9425175830638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4995.8524757115965</v>
          </cell>
          <cell r="AF60">
            <v>5729.0143870355432</v>
          </cell>
          <cell r="AG60">
            <v>5973.6536953456853</v>
          </cell>
          <cell r="AH60">
            <v>6174.7396039325868</v>
          </cell>
          <cell r="AI60">
            <v>7204.885562357058</v>
          </cell>
          <cell r="AJ60">
            <v>6793.7899289672259</v>
          </cell>
          <cell r="AK60">
            <v>7786.6202869292692</v>
          </cell>
          <cell r="AL60">
            <v>7689.626605616505</v>
          </cell>
          <cell r="AM60">
            <v>8318.3772826791555</v>
          </cell>
          <cell r="AN60">
            <v>9431.6380836704266</v>
          </cell>
          <cell r="AO60">
            <v>9438.3043051495697</v>
          </cell>
          <cell r="AP60">
            <v>7656.2665764357362</v>
          </cell>
          <cell r="AQ60">
            <v>9390.3713137988616</v>
          </cell>
          <cell r="AR60">
            <v>8355.2554721125853</v>
          </cell>
          <cell r="AS60">
            <v>8063.6493315825892</v>
          </cell>
          <cell r="AT60">
            <v>7889.407664712151</v>
          </cell>
          <cell r="AU60">
            <v>8523.6701241768096</v>
          </cell>
          <cell r="AV60">
            <v>10298.440719164324</v>
          </cell>
          <cell r="AW60">
            <v>10680.985500077339</v>
          </cell>
          <cell r="AX60">
            <v>9631.9425175830638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2.443420921261124</v>
          </cell>
          <cell r="CN60">
            <v>2.7968483020906696</v>
          </cell>
          <cell r="CO60">
            <v>2.9645145062999565</v>
          </cell>
          <cell r="CP60">
            <v>3.0253921140348274</v>
          </cell>
          <cell r="CQ60">
            <v>3.6237263799940234</v>
          </cell>
          <cell r="CR60">
            <v>3.3433915808060726</v>
          </cell>
          <cell r="CS60">
            <v>3.7882148079390632</v>
          </cell>
          <cell r="CT60">
            <v>3.7747482469783136</v>
          </cell>
          <cell r="CU60">
            <v>4.0638455570672098</v>
          </cell>
          <cell r="CV60">
            <v>4.6136524138549442</v>
          </cell>
          <cell r="CW60">
            <v>4.5773488152932584</v>
          </cell>
          <cell r="CX60">
            <v>3.8000407215541756</v>
          </cell>
          <cell r="CY60">
            <v>4.6502886543979605</v>
          </cell>
          <cell r="CZ60">
            <v>4.1677980612755956</v>
          </cell>
          <cell r="DA60">
            <v>4.0577652549000209</v>
          </cell>
          <cell r="DB60">
            <v>3.9700838897129813</v>
          </cell>
          <cell r="DC60">
            <v>4.2892555283435021</v>
          </cell>
          <cell r="DD60">
            <v>5.1823502252510592</v>
          </cell>
          <cell r="DE60">
            <v>5.3748532541653278</v>
          </cell>
          <cell r="DF60">
            <v>4.8469570138626121</v>
          </cell>
          <cell r="DG60">
            <v>5.4458497651578455</v>
          </cell>
          <cell r="DH60">
            <v>5.4458497651578455</v>
          </cell>
          <cell r="DI60">
            <v>5.4458497651578455</v>
          </cell>
          <cell r="DJ60">
            <v>5.4458497651578455</v>
          </cell>
          <cell r="DK60">
            <v>5.4458497651578455</v>
          </cell>
          <cell r="DL60">
            <v>5.4458497651578455</v>
          </cell>
          <cell r="DM60">
            <v>5.4458497651578455</v>
          </cell>
          <cell r="DN60">
            <v>5.4458497651578455</v>
          </cell>
          <cell r="DO60">
            <v>5.4458497651578455</v>
          </cell>
          <cell r="DP60">
            <v>5.4458497651578455</v>
          </cell>
          <cell r="DQ60">
            <v>5.6016820260668334</v>
          </cell>
          <cell r="DR60">
            <v>5.6120061341052319</v>
          </cell>
          <cell r="DS60">
            <v>5.5206930082535512</v>
          </cell>
          <cell r="DT60">
            <v>5.5917032132186009</v>
          </cell>
          <cell r="DU60">
            <v>5.4472690346010433</v>
          </cell>
          <cell r="DV60">
            <v>5.5671382317034412</v>
          </cell>
          <cell r="DW60">
            <v>5.631466890644921</v>
          </cell>
          <cell r="DX60">
            <v>5.5811590002693556</v>
          </cell>
          <cell r="DY60">
            <v>5.6080071023942368</v>
          </cell>
          <cell r="DZ60">
            <v>5.6007913082538323</v>
          </cell>
          <cell r="EA60">
            <v>5.6492019731856971</v>
          </cell>
          <cell r="EB60">
            <v>5.519960008105838</v>
          </cell>
          <cell r="EC60">
            <v>5.5323543563275948</v>
          </cell>
          <cell r="ED60">
            <v>5.4923752413028826</v>
          </cell>
          <cell r="EE60">
            <v>5.444422868687032</v>
          </cell>
          <cell r="EF60">
            <v>5.444422868687032</v>
          </cell>
          <cell r="EG60">
            <v>5.444422868687032</v>
          </cell>
          <cell r="EH60">
            <v>5.444422868687032</v>
          </cell>
          <cell r="EI60">
            <v>5.444422868687032</v>
          </cell>
          <cell r="EJ60">
            <v>5.444422868687032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</row>
        <row r="61">
          <cell r="A61">
            <v>40182.458819789885</v>
          </cell>
          <cell r="B61">
            <v>40673.88477768749</v>
          </cell>
          <cell r="C61">
            <v>43249.62202825088</v>
          </cell>
          <cell r="D61">
            <v>7380.2698248492998</v>
          </cell>
          <cell r="E61">
            <v>6169.7757588237355</v>
          </cell>
          <cell r="F61">
            <v>7142.7558387869267</v>
          </cell>
          <cell r="G61">
            <v>6882.5952159406916</v>
          </cell>
          <cell r="H61">
            <v>6814.3016068359721</v>
          </cell>
          <cell r="I61">
            <v>7738.2392673221839</v>
          </cell>
          <cell r="J61">
            <v>8579.9383471518995</v>
          </cell>
          <cell r="K61">
            <v>7602.1640266490413</v>
          </cell>
          <cell r="L61">
            <v>8167.8479693123836</v>
          </cell>
          <cell r="M61">
            <v>7780.4723804096757</v>
          </cell>
          <cell r="N61">
            <v>9580.7224164308336</v>
          </cell>
          <cell r="O61">
            <v>10007.540199386278</v>
          </cell>
          <cell r="P61">
            <v>10260.916205755495</v>
          </cell>
          <cell r="Q61">
            <v>8862.9801514134433</v>
          </cell>
          <cell r="R61">
            <v>9661.4707817878607</v>
          </cell>
          <cell r="S61">
            <v>10669.814421497427</v>
          </cell>
          <cell r="T61">
            <v>9095.4406626657783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6685.5802739193723</v>
          </cell>
          <cell r="AF61">
            <v>6767.3440033354054</v>
          </cell>
          <cell r="AG61">
            <v>7195.8966270161873</v>
          </cell>
          <cell r="AH61">
            <v>7380.2698248492998</v>
          </cell>
          <cell r="AI61">
            <v>6169.7757588237355</v>
          </cell>
          <cell r="AJ61">
            <v>7142.7558387869267</v>
          </cell>
          <cell r="AK61">
            <v>6882.5952159406916</v>
          </cell>
          <cell r="AL61">
            <v>6814.3016068359721</v>
          </cell>
          <cell r="AM61">
            <v>7738.2392673221839</v>
          </cell>
          <cell r="AN61">
            <v>8579.9383471518995</v>
          </cell>
          <cell r="AO61">
            <v>7602.1640266490413</v>
          </cell>
          <cell r="AP61">
            <v>8167.8479693123836</v>
          </cell>
          <cell r="AQ61">
            <v>7780.4723804096757</v>
          </cell>
          <cell r="AR61">
            <v>9580.7224164308336</v>
          </cell>
          <cell r="AS61">
            <v>10007.540199386278</v>
          </cell>
          <cell r="AT61">
            <v>10260.916205755495</v>
          </cell>
          <cell r="AU61">
            <v>8862.9801514134433</v>
          </cell>
          <cell r="AV61">
            <v>9661.4707817878607</v>
          </cell>
          <cell r="AW61">
            <v>10669.814421497427</v>
          </cell>
          <cell r="AX61">
            <v>9095.4406626657783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3.2559759340511079</v>
          </cell>
          <cell r="CN61">
            <v>3.3904761511660726</v>
          </cell>
          <cell r="CO61">
            <v>3.5511550149835731</v>
          </cell>
          <cell r="CP61">
            <v>3.6608403430850665</v>
          </cell>
          <cell r="CQ61">
            <v>3.0098855499611616</v>
          </cell>
          <cell r="CR61">
            <v>3.5052790548173198</v>
          </cell>
          <cell r="CS61">
            <v>3.4043516178035413</v>
          </cell>
          <cell r="CT61">
            <v>3.3714186724644595</v>
          </cell>
          <cell r="CU61">
            <v>3.7917118763839661</v>
          </cell>
          <cell r="CV61">
            <v>4.2377265363197809</v>
          </cell>
          <cell r="CW61">
            <v>3.7233442114223698</v>
          </cell>
          <cell r="CX61">
            <v>4.1382499689674219</v>
          </cell>
          <cell r="CY61">
            <v>3.823329158931466</v>
          </cell>
          <cell r="CZ61">
            <v>4.6904773922117178</v>
          </cell>
          <cell r="DA61">
            <v>4.8867770410142661</v>
          </cell>
          <cell r="DB61">
            <v>5.0105029542756396</v>
          </cell>
          <cell r="DC61">
            <v>4.3278774859728744</v>
          </cell>
          <cell r="DD61">
            <v>4.7177880536284516</v>
          </cell>
          <cell r="DE61">
            <v>5.210171841233687</v>
          </cell>
          <cell r="DF61">
            <v>4.4413901640833267</v>
          </cell>
          <cell r="DG61">
            <v>4.9791724217765632</v>
          </cell>
          <cell r="DH61">
            <v>4.9791724217765632</v>
          </cell>
          <cell r="DI61">
            <v>4.9791724217765632</v>
          </cell>
          <cell r="DJ61">
            <v>4.9791724217765632</v>
          </cell>
          <cell r="DK61">
            <v>4.9791724217765632</v>
          </cell>
          <cell r="DL61">
            <v>4.9791724217765632</v>
          </cell>
          <cell r="DM61">
            <v>4.9791724217765632</v>
          </cell>
          <cell r="DN61">
            <v>4.9791724217765632</v>
          </cell>
          <cell r="DO61">
            <v>4.9791724217765632</v>
          </cell>
          <cell r="DP61">
            <v>4.9791724217765632</v>
          </cell>
          <cell r="DQ61">
            <v>5.6255508811211934</v>
          </cell>
          <cell r="DR61">
            <v>5.46845566098796</v>
          </cell>
          <cell r="DS61">
            <v>5.5516543761995134</v>
          </cell>
          <cell r="DT61">
            <v>5.5232994158151403</v>
          </cell>
          <cell r="DU61">
            <v>5.6159926844634294</v>
          </cell>
          <cell r="DV61">
            <v>5.5827777968131427</v>
          </cell>
          <cell r="DW61">
            <v>5.5389182335162506</v>
          </cell>
          <cell r="DX61">
            <v>5.5375262714364917</v>
          </cell>
          <cell r="DY61">
            <v>5.5913150097070341</v>
          </cell>
          <cell r="DZ61">
            <v>5.5470026679848177</v>
          </cell>
          <cell r="EA61">
            <v>5.5938547353367065</v>
          </cell>
          <cell r="EB61">
            <v>5.4075190810507472</v>
          </cell>
          <cell r="EC61">
            <v>5.575340704385324</v>
          </cell>
          <cell r="ED61">
            <v>5.5961371030480231</v>
          </cell>
          <cell r="EE61">
            <v>5.610634191895171</v>
          </cell>
          <cell r="EF61">
            <v>5.610634191895171</v>
          </cell>
          <cell r="EG61">
            <v>5.610634191895171</v>
          </cell>
          <cell r="EH61">
            <v>5.610634191895171</v>
          </cell>
          <cell r="EI61">
            <v>5.610634191895171</v>
          </cell>
          <cell r="EJ61">
            <v>5.610634191895171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</row>
        <row r="62">
          <cell r="A62">
            <v>43179.522631428394</v>
          </cell>
          <cell r="B62">
            <v>36015.962555349179</v>
          </cell>
          <cell r="C62">
            <v>35841.818646739099</v>
          </cell>
          <cell r="D62">
            <v>7273.0406549714307</v>
          </cell>
          <cell r="E62">
            <v>6454.3747776554474</v>
          </cell>
          <cell r="F62">
            <v>7932.2766067271141</v>
          </cell>
          <cell r="G62">
            <v>7991.1946768848875</v>
          </cell>
          <cell r="H62">
            <v>7689.3442209041177</v>
          </cell>
          <cell r="I62">
            <v>7594.6205742271877</v>
          </cell>
          <cell r="J62">
            <v>7621.0080282093295</v>
          </cell>
          <cell r="K62">
            <v>9088.14426307133</v>
          </cell>
          <cell r="L62">
            <v>7892.3685164564795</v>
          </cell>
          <cell r="M62">
            <v>7546.2525245465549</v>
          </cell>
          <cell r="N62">
            <v>8683.7723626779261</v>
          </cell>
          <cell r="O62">
            <v>9147.4968635249516</v>
          </cell>
          <cell r="P62">
            <v>8478.6030313174688</v>
          </cell>
          <cell r="Q62">
            <v>9146.5183137899166</v>
          </cell>
          <cell r="R62">
            <v>8754.4255796585621</v>
          </cell>
          <cell r="S62">
            <v>9983.8000403060796</v>
          </cell>
          <cell r="T62">
            <v>10488.680494505737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7184.2334496404101</v>
          </cell>
          <cell r="AF62">
            <v>5992.3562638648982</v>
          </cell>
          <cell r="AG62">
            <v>5963.3821016453021</v>
          </cell>
          <cell r="AH62">
            <v>7273.0406549714307</v>
          </cell>
          <cell r="AI62">
            <v>6454.3747776554474</v>
          </cell>
          <cell r="AJ62">
            <v>7932.2766067271141</v>
          </cell>
          <cell r="AK62">
            <v>7991.1946768848875</v>
          </cell>
          <cell r="AL62">
            <v>7689.3442209041177</v>
          </cell>
          <cell r="AM62">
            <v>7594.6205742271877</v>
          </cell>
          <cell r="AN62">
            <v>7621.0080282093295</v>
          </cell>
          <cell r="AO62">
            <v>9088.14426307133</v>
          </cell>
          <cell r="AP62">
            <v>7892.3685164564795</v>
          </cell>
          <cell r="AQ62">
            <v>7546.2525245465549</v>
          </cell>
          <cell r="AR62">
            <v>8683.7723626779261</v>
          </cell>
          <cell r="AS62">
            <v>9147.4968635249516</v>
          </cell>
          <cell r="AT62">
            <v>8478.6030313174688</v>
          </cell>
          <cell r="AU62">
            <v>9146.5183137899166</v>
          </cell>
          <cell r="AV62">
            <v>8754.4255796585621</v>
          </cell>
          <cell r="AW62">
            <v>9983.8000403060796</v>
          </cell>
          <cell r="AX62">
            <v>10488.680494505737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3.5118166042364756</v>
          </cell>
          <cell r="CN62">
            <v>2.9688054471620902</v>
          </cell>
          <cell r="CO62">
            <v>2.9465502676236084</v>
          </cell>
          <cell r="CP62">
            <v>3.5885039767650184</v>
          </cell>
          <cell r="CQ62">
            <v>3.1669601937160512</v>
          </cell>
          <cell r="CR62">
            <v>3.9025192862399076</v>
          </cell>
          <cell r="CS62">
            <v>3.9480016531778275</v>
          </cell>
          <cell r="CT62">
            <v>3.8031254432226174</v>
          </cell>
          <cell r="CU62">
            <v>3.7444102050446877</v>
          </cell>
          <cell r="CV62">
            <v>3.7474828569303305</v>
          </cell>
          <cell r="CW62">
            <v>4.4316352553223206</v>
          </cell>
          <cell r="CX62">
            <v>3.9223744929959374</v>
          </cell>
          <cell r="CY62">
            <v>3.7471007753504488</v>
          </cell>
          <cell r="CZ62">
            <v>4.2828922162677721</v>
          </cell>
          <cell r="DA62">
            <v>4.522819166331419</v>
          </cell>
          <cell r="DB62">
            <v>4.1920963588044762</v>
          </cell>
          <cell r="DC62">
            <v>4.5223353396012369</v>
          </cell>
          <cell r="DD62">
            <v>4.3284719735497266</v>
          </cell>
          <cell r="DE62">
            <v>4.9363145840660563</v>
          </cell>
          <cell r="DF62">
            <v>5.1859438574102823</v>
          </cell>
          <cell r="DG62">
            <v>5.6383566396109215</v>
          </cell>
          <cell r="DH62">
            <v>5.6383566396109215</v>
          </cell>
          <cell r="DI62">
            <v>5.6383566396109215</v>
          </cell>
          <cell r="DJ62">
            <v>5.6383566396109215</v>
          </cell>
          <cell r="DK62">
            <v>5.6383566396109215</v>
          </cell>
          <cell r="DL62">
            <v>5.6383566396109215</v>
          </cell>
          <cell r="DM62">
            <v>5.6383566396109215</v>
          </cell>
          <cell r="DN62">
            <v>5.6383566396109215</v>
          </cell>
          <cell r="DO62">
            <v>5.6383566396109215</v>
          </cell>
          <cell r="DP62">
            <v>5.6383566396109215</v>
          </cell>
          <cell r="DQ62">
            <v>5.6047435236605114</v>
          </cell>
          <cell r="DR62">
            <v>5.5299731537616346</v>
          </cell>
          <cell r="DS62">
            <v>5.5448004178694106</v>
          </cell>
          <cell r="DT62">
            <v>5.5527704329609673</v>
          </cell>
          <cell r="DU62">
            <v>5.5836567204117209</v>
          </cell>
          <cell r="DV62">
            <v>5.5687782896016937</v>
          </cell>
          <cell r="DW62">
            <v>5.5455103542414408</v>
          </cell>
          <cell r="DX62">
            <v>5.5393114979075309</v>
          </cell>
          <cell r="DY62">
            <v>5.5568643700907305</v>
          </cell>
          <cell r="DZ62">
            <v>5.5715996168669717</v>
          </cell>
          <cell r="EA62">
            <v>5.6184735303687958</v>
          </cell>
          <cell r="EB62">
            <v>5.5127136587691741</v>
          </cell>
          <cell r="EC62">
            <v>5.517509586829533</v>
          </cell>
          <cell r="ED62">
            <v>5.5549278283622021</v>
          </cell>
          <cell r="EE62">
            <v>5.5411534976009857</v>
          </cell>
          <cell r="EF62">
            <v>5.5411534976009857</v>
          </cell>
          <cell r="EG62">
            <v>5.5411534976009857</v>
          </cell>
          <cell r="EH62">
            <v>5.5411534976009857</v>
          </cell>
          <cell r="EI62">
            <v>5.5411534976009857</v>
          </cell>
          <cell r="EJ62">
            <v>5.5411534976009857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</row>
        <row r="63">
          <cell r="A63">
            <v>40148.705352378944</v>
          </cell>
          <cell r="B63">
            <v>34097.681912001586</v>
          </cell>
          <cell r="C63">
            <v>39390.834639686138</v>
          </cell>
          <cell r="D63">
            <v>7428.9485143935362</v>
          </cell>
          <cell r="E63">
            <v>6593.0556682421065</v>
          </cell>
          <cell r="F63">
            <v>6947.9205809175246</v>
          </cell>
          <cell r="G63">
            <v>7485.5490815412741</v>
          </cell>
          <cell r="H63">
            <v>7517.8651946653154</v>
          </cell>
          <cell r="I63">
            <v>6492.4170473022787</v>
          </cell>
          <cell r="J63">
            <v>7857.5132556970493</v>
          </cell>
          <cell r="K63">
            <v>7206.4299946767624</v>
          </cell>
          <cell r="L63">
            <v>9581.8176686524093</v>
          </cell>
          <cell r="M63">
            <v>8454.7560760340639</v>
          </cell>
          <cell r="N63">
            <v>7723.9108580778675</v>
          </cell>
          <cell r="O63">
            <v>9458.4820457286733</v>
          </cell>
          <cell r="P63">
            <v>8797.2254541813963</v>
          </cell>
          <cell r="Q63">
            <v>10198.683553569279</v>
          </cell>
          <cell r="R63">
            <v>9327.7711484667379</v>
          </cell>
          <cell r="S63">
            <v>9354.3615703386567</v>
          </cell>
          <cell r="T63">
            <v>10230.366874344516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6679.9643528800207</v>
          </cell>
          <cell r="AF63">
            <v>5673.1916431401496</v>
          </cell>
          <cell r="AG63">
            <v>6553.8693941398442</v>
          </cell>
          <cell r="AH63">
            <v>7428.9485143935362</v>
          </cell>
          <cell r="AI63">
            <v>6593.0556682421065</v>
          </cell>
          <cell r="AJ63">
            <v>6947.9205809175246</v>
          </cell>
          <cell r="AK63">
            <v>7485.5490815412741</v>
          </cell>
          <cell r="AL63">
            <v>7517.8651946653154</v>
          </cell>
          <cell r="AM63">
            <v>6492.4170473022787</v>
          </cell>
          <cell r="AN63">
            <v>7857.5132556970493</v>
          </cell>
          <cell r="AO63">
            <v>7206.4299946767624</v>
          </cell>
          <cell r="AP63">
            <v>9581.8176686524093</v>
          </cell>
          <cell r="AQ63">
            <v>8454.7560760340639</v>
          </cell>
          <cell r="AR63">
            <v>7723.9108580778675</v>
          </cell>
          <cell r="AS63">
            <v>9458.4820457286733</v>
          </cell>
          <cell r="AT63">
            <v>8797.2254541813963</v>
          </cell>
          <cell r="AU63">
            <v>10198.683553569279</v>
          </cell>
          <cell r="AV63">
            <v>9327.7711484667379</v>
          </cell>
          <cell r="AW63">
            <v>9354.3615703386567</v>
          </cell>
          <cell r="AX63">
            <v>10230.366874344516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3.2412453557906495</v>
          </cell>
          <cell r="CN63">
            <v>2.7892272268663434</v>
          </cell>
          <cell r="CO63">
            <v>3.2188531500673112</v>
          </cell>
          <cell r="CP63">
            <v>3.7115204956651628</v>
          </cell>
          <cell r="CQ63">
            <v>3.2338365890049761</v>
          </cell>
          <cell r="CR63">
            <v>3.3713205006519922</v>
          </cell>
          <cell r="CS63">
            <v>3.6098838570474832</v>
          </cell>
          <cell r="CT63">
            <v>3.7340898584073998</v>
          </cell>
          <cell r="CU63">
            <v>3.190849515488527</v>
          </cell>
          <cell r="CV63">
            <v>3.9093911901387934</v>
          </cell>
          <cell r="CW63">
            <v>3.5943933670274801</v>
          </cell>
          <cell r="CX63">
            <v>4.7210439259279235</v>
          </cell>
          <cell r="CY63">
            <v>4.2249111247804656</v>
          </cell>
          <cell r="CZ63">
            <v>3.7610362303439473</v>
          </cell>
          <cell r="DA63">
            <v>4.573029190453318</v>
          </cell>
          <cell r="DB63">
            <v>4.2533218969462228</v>
          </cell>
          <cell r="DC63">
            <v>4.9309051250702529</v>
          </cell>
          <cell r="DD63">
            <v>4.5098325014075202</v>
          </cell>
          <cell r="DE63">
            <v>4.5226885574658668</v>
          </cell>
          <cell r="DF63">
            <v>4.9462235186618635</v>
          </cell>
          <cell r="DG63">
            <v>5.9624740607274207</v>
          </cell>
          <cell r="DH63">
            <v>5.9624740607274207</v>
          </cell>
          <cell r="DI63">
            <v>5.9624740607274207</v>
          </cell>
          <cell r="DJ63">
            <v>5.9624740607274207</v>
          </cell>
          <cell r="DK63">
            <v>5.9624740607274207</v>
          </cell>
          <cell r="DL63">
            <v>5.9624740607274207</v>
          </cell>
          <cell r="DM63">
            <v>5.9624740607274207</v>
          </cell>
          <cell r="DN63">
            <v>5.9624740607274207</v>
          </cell>
          <cell r="DO63">
            <v>5.9624740607274207</v>
          </cell>
          <cell r="DP63">
            <v>5.9624740607274207</v>
          </cell>
          <cell r="DQ63">
            <v>5.6463705121783319</v>
          </cell>
          <cell r="DR63">
            <v>5.5725079166769875</v>
          </cell>
          <cell r="DS63">
            <v>5.5783242422574508</v>
          </cell>
          <cell r="DT63">
            <v>5.4838127998618402</v>
          </cell>
          <cell r="DU63">
            <v>5.5856768631342062</v>
          </cell>
          <cell r="DV63">
            <v>5.6462738704752358</v>
          </cell>
          <cell r="DW63">
            <v>5.6811671677526014</v>
          </cell>
          <cell r="DX63">
            <v>5.5159066132043133</v>
          </cell>
          <cell r="DY63">
            <v>5.574516716902715</v>
          </cell>
          <cell r="DZ63">
            <v>5.5065948968099843</v>
          </cell>
          <cell r="EA63">
            <v>5.492900137794317</v>
          </cell>
          <cell r="EB63">
            <v>5.56054035261326</v>
          </cell>
          <cell r="EC63">
            <v>5.4826514908072257</v>
          </cell>
          <cell r="ED63">
            <v>5.6264811916573922</v>
          </cell>
          <cell r="EE63">
            <v>5.6666267283948271</v>
          </cell>
          <cell r="EF63">
            <v>5.6666267283948271</v>
          </cell>
          <cell r="EG63">
            <v>5.6666267283948271</v>
          </cell>
          <cell r="EH63">
            <v>5.6666267283948271</v>
          </cell>
          <cell r="EI63">
            <v>5.6666267283948271</v>
          </cell>
          <cell r="EJ63">
            <v>5.6666267283948271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</row>
        <row r="64">
          <cell r="A64">
            <v>40477.340504425738</v>
          </cell>
          <cell r="B64">
            <v>36926.303563604568</v>
          </cell>
          <cell r="C64">
            <v>42669.476513170477</v>
          </cell>
          <cell r="D64">
            <v>7890.7061345090196</v>
          </cell>
          <cell r="E64">
            <v>6468.8376393480048</v>
          </cell>
          <cell r="F64">
            <v>6010.2870722603566</v>
          </cell>
          <cell r="G64">
            <v>7718.8998703703892</v>
          </cell>
          <cell r="H64">
            <v>6804.2527653495727</v>
          </cell>
          <cell r="I64">
            <v>8286.6341975406085</v>
          </cell>
          <cell r="J64">
            <v>7504.7826326779896</v>
          </cell>
          <cell r="K64">
            <v>8082.3923035980779</v>
          </cell>
          <cell r="L64">
            <v>8428.3158286989583</v>
          </cell>
          <cell r="M64">
            <v>8360.6388567943231</v>
          </cell>
          <cell r="N64">
            <v>8278.8907297786609</v>
          </cell>
          <cell r="O64">
            <v>8848.7843555967465</v>
          </cell>
          <cell r="P64">
            <v>9388.1727818997751</v>
          </cell>
          <cell r="Q64">
            <v>9151.7206191310088</v>
          </cell>
          <cell r="R64">
            <v>9395.3678856535753</v>
          </cell>
          <cell r="S64">
            <v>9918.6624123861366</v>
          </cell>
          <cell r="T64">
            <v>10668.607161897107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6734.6428557485024</v>
          </cell>
          <cell r="AF64">
            <v>6143.8193168011876</v>
          </cell>
          <cell r="AG64">
            <v>7099.3716873896919</v>
          </cell>
          <cell r="AH64">
            <v>7890.7061345090196</v>
          </cell>
          <cell r="AI64">
            <v>6468.8376393480048</v>
          </cell>
          <cell r="AJ64">
            <v>6010.2870722603566</v>
          </cell>
          <cell r="AK64">
            <v>7718.8998703703892</v>
          </cell>
          <cell r="AL64">
            <v>6804.2527653495727</v>
          </cell>
          <cell r="AM64">
            <v>8286.6341975406085</v>
          </cell>
          <cell r="AN64">
            <v>7504.7826326779896</v>
          </cell>
          <cell r="AO64">
            <v>8082.3923035980779</v>
          </cell>
          <cell r="AP64">
            <v>8428.3158286989583</v>
          </cell>
          <cell r="AQ64">
            <v>8360.6388567943231</v>
          </cell>
          <cell r="AR64">
            <v>8278.8907297786609</v>
          </cell>
          <cell r="AS64">
            <v>8848.7843555967465</v>
          </cell>
          <cell r="AT64">
            <v>9388.1727818997751</v>
          </cell>
          <cell r="AU64">
            <v>9151.7206191310088</v>
          </cell>
          <cell r="AV64">
            <v>9395.3678856535753</v>
          </cell>
          <cell r="AW64">
            <v>9918.6624123861366</v>
          </cell>
          <cell r="AX64">
            <v>10668.607161897107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3.3622715345841936</v>
          </cell>
          <cell r="CN64">
            <v>3.0161488677517272</v>
          </cell>
          <cell r="CO64">
            <v>3.4700611507660866</v>
          </cell>
          <cell r="CP64">
            <v>3.9636963506910199</v>
          </cell>
          <cell r="CQ64">
            <v>3.2461810330827787</v>
          </cell>
          <cell r="CR64">
            <v>2.9365266506321075</v>
          </cell>
          <cell r="CS64">
            <v>3.7466732021100388</v>
          </cell>
          <cell r="CT64">
            <v>3.323771466992453</v>
          </cell>
          <cell r="CU64">
            <v>4.0867329077278773</v>
          </cell>
          <cell r="CV64">
            <v>3.7030096721502344</v>
          </cell>
          <cell r="CW64">
            <v>4.0175933997783693</v>
          </cell>
          <cell r="CX64">
            <v>4.1560066019031705</v>
          </cell>
          <cell r="CY64">
            <v>4.0930710640654446</v>
          </cell>
          <cell r="CZ64">
            <v>4.0991860415257859</v>
          </cell>
          <cell r="DA64">
            <v>4.3548997421200886</v>
          </cell>
          <cell r="DB64">
            <v>4.6203579592280599</v>
          </cell>
          <cell r="DC64">
            <v>4.5039888150287046</v>
          </cell>
          <cell r="DD64">
            <v>4.623899005571011</v>
          </cell>
          <cell r="DE64">
            <v>4.8814366636199518</v>
          </cell>
          <cell r="DF64">
            <v>5.2505194737557837</v>
          </cell>
          <cell r="DG64">
            <v>5.0196741569202974</v>
          </cell>
          <cell r="DH64">
            <v>5.0196741569202974</v>
          </cell>
          <cell r="DI64">
            <v>5.0196741569202974</v>
          </cell>
          <cell r="DJ64">
            <v>5.0196741569202974</v>
          </cell>
          <cell r="DK64">
            <v>5.0196741569202974</v>
          </cell>
          <cell r="DL64">
            <v>5.0196741569202974</v>
          </cell>
          <cell r="DM64">
            <v>5.0196741569202974</v>
          </cell>
          <cell r="DN64">
            <v>5.0196741569202974</v>
          </cell>
          <cell r="DO64">
            <v>5.0196741569202974</v>
          </cell>
          <cell r="DP64">
            <v>5.0196741569202974</v>
          </cell>
          <cell r="DQ64">
            <v>5.4876818030108918</v>
          </cell>
          <cell r="DR64">
            <v>5.5807529495098569</v>
          </cell>
          <cell r="DS64">
            <v>5.6051846192435795</v>
          </cell>
          <cell r="DT64">
            <v>5.4540941228983648</v>
          </cell>
          <cell r="DU64">
            <v>5.4595978064408968</v>
          </cell>
          <cell r="DV64">
            <v>5.6074886704864202</v>
          </cell>
          <cell r="DW64">
            <v>5.6443862960391691</v>
          </cell>
          <cell r="DX64">
            <v>5.608625196811805</v>
          </cell>
          <cell r="DY64">
            <v>5.5553195922325589</v>
          </cell>
          <cell r="DZ64">
            <v>5.5525235225128622</v>
          </cell>
          <cell r="EA64">
            <v>5.5116430047462002</v>
          </cell>
          <cell r="EB64">
            <v>5.5561211650714402</v>
          </cell>
          <cell r="EC64">
            <v>5.5962526726513824</v>
          </cell>
          <cell r="ED64">
            <v>5.5332673805431662</v>
          </cell>
          <cell r="EE64">
            <v>5.5668893075485135</v>
          </cell>
          <cell r="EF64">
            <v>5.5668893075485135</v>
          </cell>
          <cell r="EG64">
            <v>5.5668893075485135</v>
          </cell>
          <cell r="EH64">
            <v>5.5668893075485135</v>
          </cell>
          <cell r="EI64">
            <v>5.5668893075485135</v>
          </cell>
          <cell r="EJ64">
            <v>5.5668893075485135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</row>
        <row r="65">
          <cell r="A65">
            <v>34370.753388966885</v>
          </cell>
          <cell r="B65">
            <v>37294.428126335013</v>
          </cell>
          <cell r="C65">
            <v>33201.581466457588</v>
          </cell>
          <cell r="D65">
            <v>6476.8652917623376</v>
          </cell>
          <cell r="E65">
            <v>6760.6895306369279</v>
          </cell>
          <cell r="F65">
            <v>6978.3004429365556</v>
          </cell>
          <cell r="G65">
            <v>7470.8482748655288</v>
          </cell>
          <cell r="H65">
            <v>7866.7991232555705</v>
          </cell>
          <cell r="I65">
            <v>8204.3157073030452</v>
          </cell>
          <cell r="J65">
            <v>7896.8814167993751</v>
          </cell>
          <cell r="K65">
            <v>8661.4246510106659</v>
          </cell>
          <cell r="L65">
            <v>8445.8644616138445</v>
          </cell>
          <cell r="M65">
            <v>8933.7244291378811</v>
          </cell>
          <cell r="N65">
            <v>8639.48830371043</v>
          </cell>
          <cell r="O65">
            <v>7627.3791918071483</v>
          </cell>
          <cell r="P65">
            <v>8590.536309643112</v>
          </cell>
          <cell r="Q65">
            <v>10073.650635425245</v>
          </cell>
          <cell r="R65">
            <v>10108.165478653676</v>
          </cell>
          <cell r="S65">
            <v>10391.138298655485</v>
          </cell>
          <cell r="T65">
            <v>10035.034848115642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5718.6254302549933</v>
          </cell>
          <cell r="AF65">
            <v>6205.0680902018767</v>
          </cell>
          <cell r="AG65">
            <v>5524.0979430993557</v>
          </cell>
          <cell r="AH65">
            <v>6476.8652917623376</v>
          </cell>
          <cell r="AI65">
            <v>6760.6895306369279</v>
          </cell>
          <cell r="AJ65">
            <v>6978.3004429365556</v>
          </cell>
          <cell r="AK65">
            <v>7470.8482748655288</v>
          </cell>
          <cell r="AL65">
            <v>7866.7991232555705</v>
          </cell>
          <cell r="AM65">
            <v>8204.3157073030452</v>
          </cell>
          <cell r="AN65">
            <v>7896.8814167993751</v>
          </cell>
          <cell r="AO65">
            <v>8661.4246510106659</v>
          </cell>
          <cell r="AP65">
            <v>8445.8644616138445</v>
          </cell>
          <cell r="AQ65">
            <v>8933.7244291378811</v>
          </cell>
          <cell r="AR65">
            <v>8639.48830371043</v>
          </cell>
          <cell r="AS65">
            <v>7627.3791918071483</v>
          </cell>
          <cell r="AT65">
            <v>8590.536309643112</v>
          </cell>
          <cell r="AU65">
            <v>10073.650635425245</v>
          </cell>
          <cell r="AV65">
            <v>10108.165478653676</v>
          </cell>
          <cell r="AW65">
            <v>10391.138298655485</v>
          </cell>
          <cell r="AX65">
            <v>10035.034848115642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2.8199246930898503</v>
          </cell>
          <cell r="CN65">
            <v>3.0565993788014798</v>
          </cell>
          <cell r="CO65">
            <v>2.7131093016410865</v>
          </cell>
          <cell r="CP65">
            <v>3.1874956307904423</v>
          </cell>
          <cell r="CQ65">
            <v>3.3181334302660712</v>
          </cell>
          <cell r="CR65">
            <v>3.4307362296101647</v>
          </cell>
          <cell r="CS65">
            <v>3.6838356677610467</v>
          </cell>
          <cell r="CT65">
            <v>3.8929561172103955</v>
          </cell>
          <cell r="CU65">
            <v>4.0175326097483586</v>
          </cell>
          <cell r="CV65">
            <v>3.8728700890491177</v>
          </cell>
          <cell r="CW65">
            <v>4.2808243426208117</v>
          </cell>
          <cell r="CX65">
            <v>4.129162541963054</v>
          </cell>
          <cell r="CY65">
            <v>4.4197013931857692</v>
          </cell>
          <cell r="CZ65">
            <v>4.3111964083878078</v>
          </cell>
          <cell r="DA65">
            <v>3.7234274323878509</v>
          </cell>
          <cell r="DB65">
            <v>4.1936080205120341</v>
          </cell>
          <cell r="DC65">
            <v>4.9176140554966699</v>
          </cell>
          <cell r="DD65">
            <v>4.9344630295504768</v>
          </cell>
          <cell r="DE65">
            <v>5.0726007481716548</v>
          </cell>
          <cell r="DF65">
            <v>4.8987631398445055</v>
          </cell>
          <cell r="DG65">
            <v>4.3467560357806105</v>
          </cell>
          <cell r="DH65">
            <v>4.3467560357806105</v>
          </cell>
          <cell r="DI65">
            <v>4.3467560357806105</v>
          </cell>
          <cell r="DJ65">
            <v>4.3467560357806105</v>
          </cell>
          <cell r="DK65">
            <v>4.3467560357806105</v>
          </cell>
          <cell r="DL65">
            <v>4.3467560357806105</v>
          </cell>
          <cell r="DM65">
            <v>4.3467560357806105</v>
          </cell>
          <cell r="DN65">
            <v>4.3467560357806105</v>
          </cell>
          <cell r="DO65">
            <v>4.3467560357806105</v>
          </cell>
          <cell r="DP65">
            <v>4.3467560357806105</v>
          </cell>
          <cell r="DQ65">
            <v>5.555987707968999</v>
          </cell>
          <cell r="DR65">
            <v>5.5617974231101943</v>
          </cell>
          <cell r="DS65">
            <v>5.5782916314674518</v>
          </cell>
          <cell r="DT65">
            <v>5.567015133880143</v>
          </cell>
          <cell r="DU65">
            <v>5.5821857256514544</v>
          </cell>
          <cell r="DV65">
            <v>5.5727488419252698</v>
          </cell>
          <cell r="DW65">
            <v>5.5561863534007889</v>
          </cell>
          <cell r="DX65">
            <v>5.5363774112443727</v>
          </cell>
          <cell r="DY65">
            <v>5.5948711469675452</v>
          </cell>
          <cell r="DZ65">
            <v>5.5863716198616364</v>
          </cell>
          <cell r="EA65">
            <v>5.5433086367160271</v>
          </cell>
          <cell r="EB65">
            <v>5.6038856436860609</v>
          </cell>
          <cell r="EC65">
            <v>5.5379210409645445</v>
          </cell>
          <cell r="ED65">
            <v>5.4903160809416978</v>
          </cell>
          <cell r="EE65">
            <v>5.6122832181050537</v>
          </cell>
          <cell r="EF65">
            <v>5.6122832181050537</v>
          </cell>
          <cell r="EG65">
            <v>5.6122832181050537</v>
          </cell>
          <cell r="EH65">
            <v>5.6122832181050537</v>
          </cell>
          <cell r="EI65">
            <v>5.6122832181050537</v>
          </cell>
          <cell r="EJ65">
            <v>5.6122832181050537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</row>
        <row r="66">
          <cell r="A66">
            <v>37907.85799777793</v>
          </cell>
          <cell r="B66">
            <v>39479.432538273817</v>
          </cell>
          <cell r="C66">
            <v>28116.642382369446</v>
          </cell>
          <cell r="D66">
            <v>5954.8421878134495</v>
          </cell>
          <cell r="E66">
            <v>7649.8355984354721</v>
          </cell>
          <cell r="F66">
            <v>7497.5435008693466</v>
          </cell>
          <cell r="G66">
            <v>7260.1929136503904</v>
          </cell>
          <cell r="H66">
            <v>7296.2713638852365</v>
          </cell>
          <cell r="I66">
            <v>7897.0074926593325</v>
          </cell>
          <cell r="J66">
            <v>7511.9747127776063</v>
          </cell>
          <cell r="K66">
            <v>6076.9044623054542</v>
          </cell>
          <cell r="L66">
            <v>8030.5149958339089</v>
          </cell>
          <cell r="M66">
            <v>8210.1830856430443</v>
          </cell>
          <cell r="N66">
            <v>7896.7743800942353</v>
          </cell>
          <cell r="O66">
            <v>7938.9480084412298</v>
          </cell>
          <cell r="P66">
            <v>8491.6491067239331</v>
          </cell>
          <cell r="Q66">
            <v>8912.357921343104</v>
          </cell>
          <cell r="R66">
            <v>9798.9959005498258</v>
          </cell>
          <cell r="S66">
            <v>10286.217679582231</v>
          </cell>
          <cell r="T66">
            <v>10108.468861063371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6307.1308999055937</v>
          </cell>
          <cell r="AF66">
            <v>6568.6103627242946</v>
          </cell>
          <cell r="AG66">
            <v>4678.0628961370639</v>
          </cell>
          <cell r="AH66">
            <v>5954.8421878134495</v>
          </cell>
          <cell r="AI66">
            <v>7649.8355984354721</v>
          </cell>
          <cell r="AJ66">
            <v>7497.5435008693466</v>
          </cell>
          <cell r="AK66">
            <v>7260.1929136503904</v>
          </cell>
          <cell r="AL66">
            <v>7296.2713638852365</v>
          </cell>
          <cell r="AM66">
            <v>7897.0074926593325</v>
          </cell>
          <cell r="AN66">
            <v>7511.9747127776063</v>
          </cell>
          <cell r="AO66">
            <v>6076.9044623054542</v>
          </cell>
          <cell r="AP66">
            <v>8030.5149958339089</v>
          </cell>
          <cell r="AQ66">
            <v>8210.1830856430443</v>
          </cell>
          <cell r="AR66">
            <v>7896.7743800942353</v>
          </cell>
          <cell r="AS66">
            <v>7938.9480084412298</v>
          </cell>
          <cell r="AT66">
            <v>8491.6491067239331</v>
          </cell>
          <cell r="AU66">
            <v>8912.357921343104</v>
          </cell>
          <cell r="AV66">
            <v>9798.9959005498258</v>
          </cell>
          <cell r="AW66">
            <v>10286.217679582231</v>
          </cell>
          <cell r="AX66">
            <v>10108.468861063371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3.1082587258784389</v>
          </cell>
          <cell r="CN66">
            <v>3.2330086902075741</v>
          </cell>
          <cell r="CO66">
            <v>2.2958799038739612</v>
          </cell>
          <cell r="CP66">
            <v>2.9812526698965613</v>
          </cell>
          <cell r="CQ66">
            <v>3.7027762799906809</v>
          </cell>
          <cell r="CR66">
            <v>3.7150902824398226</v>
          </cell>
          <cell r="CS66">
            <v>3.5903363566270272</v>
          </cell>
          <cell r="CT66">
            <v>3.7221163455406057</v>
          </cell>
          <cell r="CU66">
            <v>3.8635570151547785</v>
          </cell>
          <cell r="CV66">
            <v>3.7120584173293665</v>
          </cell>
          <cell r="CW66">
            <v>3.0230889714752567</v>
          </cell>
          <cell r="CX66">
            <v>3.9897210950763156</v>
          </cell>
          <cell r="CY66">
            <v>4.0689570166373761</v>
          </cell>
          <cell r="CZ66">
            <v>3.9603656910982408</v>
          </cell>
          <cell r="DA66">
            <v>3.8644187096804483</v>
          </cell>
          <cell r="DB66">
            <v>4.1334554211935615</v>
          </cell>
          <cell r="DC66">
            <v>4.3382426313898188</v>
          </cell>
          <cell r="DD66">
            <v>4.7698288304575795</v>
          </cell>
          <cell r="DE66">
            <v>5.0069923635421478</v>
          </cell>
          <cell r="DF66">
            <v>4.9204700863868469</v>
          </cell>
          <cell r="DG66">
            <v>6.0334868697570201</v>
          </cell>
          <cell r="DH66">
            <v>6.0334868697570201</v>
          </cell>
          <cell r="DI66">
            <v>6.0334868697570201</v>
          </cell>
          <cell r="DJ66">
            <v>6.0334868697570201</v>
          </cell>
          <cell r="DK66">
            <v>6.0334868697570201</v>
          </cell>
          <cell r="DL66">
            <v>6.0334868697570201</v>
          </cell>
          <cell r="DM66">
            <v>6.0334868697570201</v>
          </cell>
          <cell r="DN66">
            <v>6.0334868697570201</v>
          </cell>
          <cell r="DO66">
            <v>6.0334868697570201</v>
          </cell>
          <cell r="DP66">
            <v>6.0334868697570201</v>
          </cell>
          <cell r="DQ66">
            <v>5.5593218610813473</v>
          </cell>
          <cell r="DR66">
            <v>5.5663917109457781</v>
          </cell>
          <cell r="DS66">
            <v>5.5824395050986615</v>
          </cell>
          <cell r="DT66">
            <v>5.4724097342483251</v>
          </cell>
          <cell r="DU66">
            <v>5.6601998364309791</v>
          </cell>
          <cell r="DV66">
            <v>5.5291294448394472</v>
          </cell>
          <cell r="DW66">
            <v>5.5401325986459504</v>
          </cell>
          <cell r="DX66">
            <v>5.3705426437137191</v>
          </cell>
          <cell r="DY66">
            <v>5.5999269277829473</v>
          </cell>
          <cell r="DZ66">
            <v>5.5442965395338932</v>
          </cell>
          <cell r="EA66">
            <v>5.5072984878973399</v>
          </cell>
          <cell r="EB66">
            <v>5.5145235526969376</v>
          </cell>
          <cell r="EC66">
            <v>5.5281125353400666</v>
          </cell>
          <cell r="ED66">
            <v>5.4628789331897494</v>
          </cell>
          <cell r="EE66">
            <v>5.6284124788016694</v>
          </cell>
          <cell r="EF66">
            <v>5.6284124788016694</v>
          </cell>
          <cell r="EG66">
            <v>5.6284124788016694</v>
          </cell>
          <cell r="EH66">
            <v>5.6284124788016694</v>
          </cell>
          <cell r="EI66">
            <v>5.6284124788016694</v>
          </cell>
          <cell r="EJ66">
            <v>5.6284124788016694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</row>
        <row r="67">
          <cell r="A67">
            <v>38459.038422768048</v>
          </cell>
          <cell r="B67">
            <v>36733.164322532219</v>
          </cell>
          <cell r="C67">
            <v>37986.549470312442</v>
          </cell>
          <cell r="D67">
            <v>6329.3395451330125</v>
          </cell>
          <cell r="E67">
            <v>5594.5165641055537</v>
          </cell>
          <cell r="F67">
            <v>5763.5086077341475</v>
          </cell>
          <cell r="G67">
            <v>6581.1784898384913</v>
          </cell>
          <cell r="H67">
            <v>7600.0069180994087</v>
          </cell>
          <cell r="I67">
            <v>7727.0923036479717</v>
          </cell>
          <cell r="J67">
            <v>8403.0936326726733</v>
          </cell>
          <cell r="K67">
            <v>8963.5580814030072</v>
          </cell>
          <cell r="L67">
            <v>8898.8591554710711</v>
          </cell>
          <cell r="M67">
            <v>9556.0892960567089</v>
          </cell>
          <cell r="N67">
            <v>8929.0703545256492</v>
          </cell>
          <cell r="O67">
            <v>8895.3029965442583</v>
          </cell>
          <cell r="P67">
            <v>9341.9913838204102</v>
          </cell>
          <cell r="Q67">
            <v>9085.5275803022414</v>
          </cell>
          <cell r="R67">
            <v>9239.9265822615816</v>
          </cell>
          <cell r="S67">
            <v>10407.73873972314</v>
          </cell>
          <cell r="T67">
            <v>11158.658699035564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6398.8366114254077</v>
          </cell>
          <cell r="AF67">
            <v>6111.6847003999364</v>
          </cell>
          <cell r="AG67">
            <v>6320.2236317083398</v>
          </cell>
          <cell r="AH67">
            <v>6329.3395451330125</v>
          </cell>
          <cell r="AI67">
            <v>5594.5165641055537</v>
          </cell>
          <cell r="AJ67">
            <v>5763.5086077341475</v>
          </cell>
          <cell r="AK67">
            <v>6581.1784898384913</v>
          </cell>
          <cell r="AL67">
            <v>7600.0069180994087</v>
          </cell>
          <cell r="AM67">
            <v>7727.0923036479717</v>
          </cell>
          <cell r="AN67">
            <v>8403.0936326726733</v>
          </cell>
          <cell r="AO67">
            <v>8963.5580814030072</v>
          </cell>
          <cell r="AP67">
            <v>8898.8591554710711</v>
          </cell>
          <cell r="AQ67">
            <v>9556.0892960567089</v>
          </cell>
          <cell r="AR67">
            <v>8929.0703545256492</v>
          </cell>
          <cell r="AS67">
            <v>8895.3029965442583</v>
          </cell>
          <cell r="AT67">
            <v>9341.9913838204102</v>
          </cell>
          <cell r="AU67">
            <v>9085.5275803022414</v>
          </cell>
          <cell r="AV67">
            <v>9239.9265822615816</v>
          </cell>
          <cell r="AW67">
            <v>10407.73873972314</v>
          </cell>
          <cell r="AX67">
            <v>11158.658699035564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3.1277378768700643</v>
          </cell>
          <cell r="CN67">
            <v>3.0304871039938579</v>
          </cell>
          <cell r="CO67">
            <v>3.1445853007637385</v>
          </cell>
          <cell r="CP67">
            <v>3.1505120758517791</v>
          </cell>
          <cell r="CQ67">
            <v>2.7475808255148793</v>
          </cell>
          <cell r="CR67">
            <v>2.8493376198018616</v>
          </cell>
          <cell r="CS67">
            <v>3.2599040610124566</v>
          </cell>
          <cell r="CT67">
            <v>3.7992092987209749</v>
          </cell>
          <cell r="CU67">
            <v>3.8078759975282139</v>
          </cell>
          <cell r="CV67">
            <v>4.2073976484320266</v>
          </cell>
          <cell r="CW67">
            <v>4.4081781222658742</v>
          </cell>
          <cell r="CX67">
            <v>4.4872396755030559</v>
          </cell>
          <cell r="CY67">
            <v>4.7181431975217132</v>
          </cell>
          <cell r="CZ67">
            <v>4.3549083326432099</v>
          </cell>
          <cell r="DA67">
            <v>4.4049045088085776</v>
          </cell>
          <cell r="DB67">
            <v>4.6261021107238305</v>
          </cell>
          <cell r="DC67">
            <v>4.499102663386032</v>
          </cell>
          <cell r="DD67">
            <v>4.5755601893579367</v>
          </cell>
          <cell r="DE67">
            <v>5.1538542665627629</v>
          </cell>
          <cell r="DF67">
            <v>5.5257056487826475</v>
          </cell>
          <cell r="DG67">
            <v>5.1574158633853751</v>
          </cell>
          <cell r="DH67">
            <v>5.1574158633853751</v>
          </cell>
          <cell r="DI67">
            <v>5.1574158633853751</v>
          </cell>
          <cell r="DJ67">
            <v>5.1574158633853751</v>
          </cell>
          <cell r="DK67">
            <v>5.1574158633853751</v>
          </cell>
          <cell r="DL67">
            <v>5.1574158633853751</v>
          </cell>
          <cell r="DM67">
            <v>5.1574158633853751</v>
          </cell>
          <cell r="DN67">
            <v>5.1574158633853751</v>
          </cell>
          <cell r="DO67">
            <v>5.1574158633853751</v>
          </cell>
          <cell r="DP67">
            <v>5.1574158633853751</v>
          </cell>
          <cell r="DQ67">
            <v>5.6050282662842763</v>
          </cell>
          <cell r="DR67">
            <v>5.5252971124226464</v>
          </cell>
          <cell r="DS67">
            <v>5.5065070674206362</v>
          </cell>
          <cell r="DT67">
            <v>5.5040754869499731</v>
          </cell>
          <cell r="DU67">
            <v>5.5785229315366225</v>
          </cell>
          <cell r="DV67">
            <v>5.5417913384498929</v>
          </cell>
          <cell r="DW67">
            <v>5.5310296444606362</v>
          </cell>
          <cell r="DX67">
            <v>5.4805974414007697</v>
          </cell>
          <cell r="DY67">
            <v>5.5595602152348045</v>
          </cell>
          <cell r="DZ67">
            <v>5.471832296305343</v>
          </cell>
          <cell r="EA67">
            <v>5.570939443137525</v>
          </cell>
          <cell r="EB67">
            <v>5.433281439252128</v>
          </cell>
          <cell r="EC67">
            <v>5.5490190671387403</v>
          </cell>
          <cell r="ED67">
            <v>5.617387228885085</v>
          </cell>
          <cell r="EE67">
            <v>5.5326268917935844</v>
          </cell>
          <cell r="EF67">
            <v>5.5326268917935844</v>
          </cell>
          <cell r="EG67">
            <v>5.5326268917935844</v>
          </cell>
          <cell r="EH67">
            <v>5.5326268917935844</v>
          </cell>
          <cell r="EI67">
            <v>5.5326268917935844</v>
          </cell>
          <cell r="EJ67">
            <v>5.5326268917935844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</row>
        <row r="68">
          <cell r="A68">
            <v>35025.284683285965</v>
          </cell>
          <cell r="B68">
            <v>35926.911714047157</v>
          </cell>
          <cell r="C68">
            <v>43078.163550342273</v>
          </cell>
          <cell r="D68">
            <v>6128.6737094672053</v>
          </cell>
          <cell r="E68">
            <v>6682.9847110907031</v>
          </cell>
          <cell r="F68">
            <v>8241.5680038838291</v>
          </cell>
          <cell r="G68">
            <v>7360.9833914550436</v>
          </cell>
          <cell r="H68">
            <v>7721.3734086505465</v>
          </cell>
          <cell r="I68">
            <v>8193.1654092987155</v>
          </cell>
          <cell r="J68">
            <v>8597.3510420557741</v>
          </cell>
          <cell r="K68">
            <v>8485.1301229777109</v>
          </cell>
          <cell r="L68">
            <v>9397.2536301458422</v>
          </cell>
          <cell r="M68">
            <v>8971.2618518490272</v>
          </cell>
          <cell r="N68">
            <v>8792.1469169099091</v>
          </cell>
          <cell r="O68">
            <v>9115.8655806903225</v>
          </cell>
          <cell r="P68">
            <v>9382.878630051142</v>
          </cell>
          <cell r="Q68">
            <v>9981.8887526087037</v>
          </cell>
          <cell r="R68">
            <v>10361.989861388878</v>
          </cell>
          <cell r="S68">
            <v>9215.2649838572488</v>
          </cell>
          <cell r="T68">
            <v>10541.640230636836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5827.5267179931989</v>
          </cell>
          <cell r="AF68">
            <v>5977.5399344149064</v>
          </cell>
          <cell r="AG68">
            <v>7167.3692682788087</v>
          </cell>
          <cell r="AH68">
            <v>6128.6737094672053</v>
          </cell>
          <cell r="AI68">
            <v>6682.9847110907031</v>
          </cell>
          <cell r="AJ68">
            <v>8241.5680038838291</v>
          </cell>
          <cell r="AK68">
            <v>7360.9833914550436</v>
          </cell>
          <cell r="AL68">
            <v>7721.3734086505465</v>
          </cell>
          <cell r="AM68">
            <v>8193.1654092987155</v>
          </cell>
          <cell r="AN68">
            <v>8597.3510420557741</v>
          </cell>
          <cell r="AO68">
            <v>8485.1301229777109</v>
          </cell>
          <cell r="AP68">
            <v>9397.2536301458422</v>
          </cell>
          <cell r="AQ68">
            <v>8971.2618518490272</v>
          </cell>
          <cell r="AR68">
            <v>8792.1469169099091</v>
          </cell>
          <cell r="AS68">
            <v>9115.8655806903225</v>
          </cell>
          <cell r="AT68">
            <v>9382.878630051142</v>
          </cell>
          <cell r="AU68">
            <v>9981.8887526087037</v>
          </cell>
          <cell r="AV68">
            <v>10361.989861388878</v>
          </cell>
          <cell r="AW68">
            <v>9215.2649838572488</v>
          </cell>
          <cell r="AX68">
            <v>10541.640230636836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2.8917915567652162</v>
          </cell>
          <cell r="CN68">
            <v>2.9157420260818747</v>
          </cell>
          <cell r="CO68">
            <v>3.5778123596959399</v>
          </cell>
          <cell r="CP68">
            <v>3.0477509310748609</v>
          </cell>
          <cell r="CQ68">
            <v>3.2909611672012153</v>
          </cell>
          <cell r="CR68">
            <v>4.0533129315679464</v>
          </cell>
          <cell r="CS68">
            <v>3.6143127341808459</v>
          </cell>
          <cell r="CT68">
            <v>3.7917419051077039</v>
          </cell>
          <cell r="CU68">
            <v>3.9809990094585821</v>
          </cell>
          <cell r="CV68">
            <v>4.219633458355994</v>
          </cell>
          <cell r="CW68">
            <v>4.168625680769467</v>
          </cell>
          <cell r="CX68">
            <v>4.5871836349098079</v>
          </cell>
          <cell r="CY68">
            <v>4.4411611201546046</v>
          </cell>
          <cell r="CZ68">
            <v>4.3580502761150663</v>
          </cell>
          <cell r="DA68">
            <v>4.5179279018392124</v>
          </cell>
          <cell r="DB68">
            <v>4.6502626423182472</v>
          </cell>
          <cell r="DC68">
            <v>4.9471389534301089</v>
          </cell>
          <cell r="DD68">
            <v>5.1355214377567284</v>
          </cell>
          <cell r="DE68">
            <v>4.5671913900970127</v>
          </cell>
          <cell r="DF68">
            <v>5.2245582284615342</v>
          </cell>
          <cell r="DG68">
            <v>4.4944234840918558</v>
          </cell>
          <cell r="DH68">
            <v>4.4944234840918558</v>
          </cell>
          <cell r="DI68">
            <v>4.4944234840918558</v>
          </cell>
          <cell r="DJ68">
            <v>4.4944234840918558</v>
          </cell>
          <cell r="DK68">
            <v>4.4944234840918558</v>
          </cell>
          <cell r="DL68">
            <v>4.4944234840918558</v>
          </cell>
          <cell r="DM68">
            <v>4.4944234840918558</v>
          </cell>
          <cell r="DN68">
            <v>4.4944234840918558</v>
          </cell>
          <cell r="DO68">
            <v>4.4944234840918558</v>
          </cell>
          <cell r="DP68">
            <v>4.4944234840918558</v>
          </cell>
          <cell r="DQ68">
            <v>5.5210848746299046</v>
          </cell>
          <cell r="DR68">
            <v>5.6166909114829782</v>
          </cell>
          <cell r="DS68">
            <v>5.4884454963254488</v>
          </cell>
          <cell r="DT68">
            <v>5.509271346307461</v>
          </cell>
          <cell r="DU68">
            <v>5.5635865096653321</v>
          </cell>
          <cell r="DV68">
            <v>5.5706625044789009</v>
          </cell>
          <cell r="DW68">
            <v>5.5797821793578244</v>
          </cell>
          <cell r="DX68">
            <v>5.5790842901086419</v>
          </cell>
          <cell r="DY68">
            <v>5.638541598552024</v>
          </cell>
          <cell r="DZ68">
            <v>5.5820930061939915</v>
          </cell>
          <cell r="EA68">
            <v>5.5766417097645258</v>
          </cell>
          <cell r="EB68">
            <v>5.6125724203910492</v>
          </cell>
          <cell r="EC68">
            <v>5.5343183751125178</v>
          </cell>
          <cell r="ED68">
            <v>5.5272592601734951</v>
          </cell>
          <cell r="EE68">
            <v>5.5279709495817775</v>
          </cell>
          <cell r="EF68">
            <v>5.5279709495817775</v>
          </cell>
          <cell r="EG68">
            <v>5.5279709495817775</v>
          </cell>
          <cell r="EH68">
            <v>5.5279709495817775</v>
          </cell>
          <cell r="EI68">
            <v>5.5279709495817775</v>
          </cell>
          <cell r="EJ68">
            <v>5.5279709495817775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</row>
        <row r="69">
          <cell r="A69">
            <v>33307.805322522778</v>
          </cell>
          <cell r="B69">
            <v>36431.869288377158</v>
          </cell>
          <cell r="C69">
            <v>36256.76472883403</v>
          </cell>
          <cell r="D69">
            <v>7454.8987451461353</v>
          </cell>
          <cell r="E69">
            <v>6716.2566104143443</v>
          </cell>
          <cell r="F69">
            <v>6071.5120416920381</v>
          </cell>
          <cell r="G69">
            <v>5531.5092473288942</v>
          </cell>
          <cell r="H69">
            <v>6163.5328499001989</v>
          </cell>
          <cell r="I69">
            <v>7414.3859906968355</v>
          </cell>
          <cell r="J69">
            <v>8286.8278701598829</v>
          </cell>
          <cell r="K69">
            <v>9248.863595984687</v>
          </cell>
          <cell r="L69">
            <v>7573.1331170490384</v>
          </cell>
          <cell r="M69">
            <v>9861.0148987617904</v>
          </cell>
          <cell r="N69">
            <v>8569.9973240866548</v>
          </cell>
          <cell r="O69">
            <v>9702.1265702106575</v>
          </cell>
          <cell r="P69">
            <v>9398.0892242196678</v>
          </cell>
          <cell r="Q69">
            <v>8468.7045135636963</v>
          </cell>
          <cell r="R69">
            <v>9439.0693286666574</v>
          </cell>
          <cell r="S69">
            <v>9220.5858495178563</v>
          </cell>
          <cell r="T69">
            <v>10885.853531276169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5541.7715284793367</v>
          </cell>
          <cell r="AF69">
            <v>6061.5550618427023</v>
          </cell>
          <cell r="AG69">
            <v>6032.4210659763676</v>
          </cell>
          <cell r="AH69">
            <v>7454.8987451461353</v>
          </cell>
          <cell r="AI69">
            <v>6716.2566104143443</v>
          </cell>
          <cell r="AJ69">
            <v>6071.5120416920381</v>
          </cell>
          <cell r="AK69">
            <v>5531.5092473288942</v>
          </cell>
          <cell r="AL69">
            <v>6163.5328499001989</v>
          </cell>
          <cell r="AM69">
            <v>7414.3859906968355</v>
          </cell>
          <cell r="AN69">
            <v>8286.8278701598829</v>
          </cell>
          <cell r="AO69">
            <v>9248.863595984687</v>
          </cell>
          <cell r="AP69">
            <v>7573.1331170490384</v>
          </cell>
          <cell r="AQ69">
            <v>9861.0148987617904</v>
          </cell>
          <cell r="AR69">
            <v>8569.9973240866548</v>
          </cell>
          <cell r="AS69">
            <v>9702.1265702106575</v>
          </cell>
          <cell r="AT69">
            <v>9398.0892242196678</v>
          </cell>
          <cell r="AU69">
            <v>8468.7045135636963</v>
          </cell>
          <cell r="AV69">
            <v>9439.0693286666574</v>
          </cell>
          <cell r="AW69">
            <v>9220.5858495178563</v>
          </cell>
          <cell r="AX69">
            <v>10885.853531276169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2.7330119179563446</v>
          </cell>
          <cell r="CN69">
            <v>3.0493265081141181</v>
          </cell>
          <cell r="CO69">
            <v>3.0113815116203964</v>
          </cell>
          <cell r="CP69">
            <v>3.6569869057996502</v>
          </cell>
          <cell r="CQ69">
            <v>3.3103180214486634</v>
          </cell>
          <cell r="CR69">
            <v>2.9902644375781224</v>
          </cell>
          <cell r="CS69">
            <v>2.7696803912853585</v>
          </cell>
          <cell r="CT69">
            <v>3.0874271564140319</v>
          </cell>
          <cell r="CU69">
            <v>3.6644464508637058</v>
          </cell>
          <cell r="CV69">
            <v>4.1387888986403478</v>
          </cell>
          <cell r="CW69">
            <v>4.4834192068803898</v>
          </cell>
          <cell r="CX69">
            <v>3.7654358764468463</v>
          </cell>
          <cell r="CY69">
            <v>4.9208924942576555</v>
          </cell>
          <cell r="CZ69">
            <v>4.2533660509627342</v>
          </cell>
          <cell r="DA69">
            <v>4.8031634021627587</v>
          </cell>
          <cell r="DB69">
            <v>4.65264577671367</v>
          </cell>
          <cell r="DC69">
            <v>4.19254184007172</v>
          </cell>
          <cell r="DD69">
            <v>4.672933508116901</v>
          </cell>
          <cell r="DE69">
            <v>4.5647704323797926</v>
          </cell>
          <cell r="DF69">
            <v>5.389182763629381</v>
          </cell>
          <cell r="DG69">
            <v>4.7489774636396875</v>
          </cell>
          <cell r="DH69">
            <v>4.7489774636396875</v>
          </cell>
          <cell r="DI69">
            <v>4.7489774636396875</v>
          </cell>
          <cell r="DJ69">
            <v>4.7489774636396875</v>
          </cell>
          <cell r="DK69">
            <v>4.7489774636396875</v>
          </cell>
          <cell r="DL69">
            <v>4.7489774636396875</v>
          </cell>
          <cell r="DM69">
            <v>4.7489774636396875</v>
          </cell>
          <cell r="DN69">
            <v>4.7489774636396875</v>
          </cell>
          <cell r="DO69">
            <v>4.7489774636396875</v>
          </cell>
          <cell r="DP69">
            <v>4.7489774636396875</v>
          </cell>
          <cell r="DQ69">
            <v>5.5553858344742348</v>
          </cell>
          <cell r="DR69">
            <v>5.4461206844336267</v>
          </cell>
          <cell r="DS69">
            <v>5.4882388494780452</v>
          </cell>
          <cell r="DT69">
            <v>5.5850296021833774</v>
          </cell>
          <cell r="DU69">
            <v>5.5585907224039319</v>
          </cell>
          <cell r="DV69">
            <v>5.5628122239757518</v>
          </cell>
          <cell r="DW69">
            <v>5.4716854346730317</v>
          </cell>
          <cell r="DX69">
            <v>5.4694055969899216</v>
          </cell>
          <cell r="DY69">
            <v>5.543371024317711</v>
          </cell>
          <cell r="DZ69">
            <v>5.4855752628254395</v>
          </cell>
          <cell r="EA69">
            <v>5.6517918910816407</v>
          </cell>
          <cell r="EB69">
            <v>5.5102013659311027</v>
          </cell>
          <cell r="EC69">
            <v>5.4901583820854079</v>
          </cell>
          <cell r="ED69">
            <v>5.5202031619664131</v>
          </cell>
          <cell r="EE69">
            <v>5.5340962736224499</v>
          </cell>
          <cell r="EF69">
            <v>5.5340962736224499</v>
          </cell>
          <cell r="EG69">
            <v>5.5340962736224499</v>
          </cell>
          <cell r="EH69">
            <v>5.5340962736224499</v>
          </cell>
          <cell r="EI69">
            <v>5.5340962736224499</v>
          </cell>
          <cell r="EJ69">
            <v>5.5340962736224499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</row>
        <row r="70">
          <cell r="A70">
            <v>35821.103938219538</v>
          </cell>
          <cell r="B70">
            <v>37517.547531587217</v>
          </cell>
          <cell r="C70">
            <v>38893.943476937726</v>
          </cell>
          <cell r="D70">
            <v>6295.0165766241698</v>
          </cell>
          <cell r="E70">
            <v>7267.6375863013664</v>
          </cell>
          <cell r="F70">
            <v>6974.4424674155825</v>
          </cell>
          <cell r="G70">
            <v>7079.6234227383738</v>
          </cell>
          <cell r="H70">
            <v>7717.3136383851734</v>
          </cell>
          <cell r="I70">
            <v>6864.4084004480455</v>
          </cell>
          <cell r="J70">
            <v>7798.6854361289088</v>
          </cell>
          <cell r="K70">
            <v>8224.7995115550293</v>
          </cell>
          <cell r="L70">
            <v>8465.4145274145267</v>
          </cell>
          <cell r="M70">
            <v>9478.311367843964</v>
          </cell>
          <cell r="N70">
            <v>8198.1021902066623</v>
          </cell>
          <cell r="O70">
            <v>8423.5678938469482</v>
          </cell>
          <cell r="P70">
            <v>9447.1606101380203</v>
          </cell>
          <cell r="Q70">
            <v>9024.0251045851346</v>
          </cell>
          <cell r="R70">
            <v>9584.4787043420383</v>
          </cell>
          <cell r="S70">
            <v>8965.0429907726248</v>
          </cell>
          <cell r="T70">
            <v>10668.549493506018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5959.9355767006873</v>
          </cell>
          <cell r="AF70">
            <v>6242.1908233121776</v>
          </cell>
          <cell r="AG70">
            <v>6471.1963608430469</v>
          </cell>
          <cell r="AH70">
            <v>6295.0165766241698</v>
          </cell>
          <cell r="AI70">
            <v>7267.6375863013664</v>
          </cell>
          <cell r="AJ70">
            <v>6974.4424674155825</v>
          </cell>
          <cell r="AK70">
            <v>7079.6234227383738</v>
          </cell>
          <cell r="AL70">
            <v>7717.3136383851734</v>
          </cell>
          <cell r="AM70">
            <v>6864.4084004480455</v>
          </cell>
          <cell r="AN70">
            <v>7798.6854361289088</v>
          </cell>
          <cell r="AO70">
            <v>8224.7995115550293</v>
          </cell>
          <cell r="AP70">
            <v>8465.4145274145267</v>
          </cell>
          <cell r="AQ70">
            <v>9478.311367843964</v>
          </cell>
          <cell r="AR70">
            <v>8198.1021902066623</v>
          </cell>
          <cell r="AS70">
            <v>8423.5678938469482</v>
          </cell>
          <cell r="AT70">
            <v>9447.1606101380203</v>
          </cell>
          <cell r="AU70">
            <v>9024.0251045851346</v>
          </cell>
          <cell r="AV70">
            <v>9584.4787043420383</v>
          </cell>
          <cell r="AW70">
            <v>8965.0429907726248</v>
          </cell>
          <cell r="AX70">
            <v>10668.549493506018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2.9266308987950627</v>
          </cell>
          <cell r="CN70">
            <v>3.1280264476672568</v>
          </cell>
          <cell r="CO70">
            <v>3.1324781077023425</v>
          </cell>
          <cell r="CP70">
            <v>3.0856661963292464</v>
          </cell>
          <cell r="CQ70">
            <v>3.5943703886480205</v>
          </cell>
          <cell r="CR70">
            <v>3.4474485185503636</v>
          </cell>
          <cell r="CS70">
            <v>3.5017678734447735</v>
          </cell>
          <cell r="CT70">
            <v>3.8266916152385133</v>
          </cell>
          <cell r="CU70">
            <v>3.3964054393924141</v>
          </cell>
          <cell r="CV70">
            <v>3.8188618676320423</v>
          </cell>
          <cell r="CW70">
            <v>4.0063449259710051</v>
          </cell>
          <cell r="CX70">
            <v>4.2176579226684749</v>
          </cell>
          <cell r="CY70">
            <v>4.6176618918333148</v>
          </cell>
          <cell r="CZ70">
            <v>4.0348272177330218</v>
          </cell>
          <cell r="DA70">
            <v>4.148760888461152</v>
          </cell>
          <cell r="DB70">
            <v>4.652898978232364</v>
          </cell>
          <cell r="DC70">
            <v>4.4444970210000418</v>
          </cell>
          <cell r="DD70">
            <v>4.7205306452042413</v>
          </cell>
          <cell r="DE70">
            <v>4.4154472537294716</v>
          </cell>
          <cell r="DF70">
            <v>5.2544552893793055</v>
          </cell>
          <cell r="DG70">
            <v>5.3488171753355083</v>
          </cell>
          <cell r="DH70">
            <v>5.3488171753355083</v>
          </cell>
          <cell r="DI70">
            <v>5.3488171753355083</v>
          </cell>
          <cell r="DJ70">
            <v>5.3488171753355083</v>
          </cell>
          <cell r="DK70">
            <v>5.3488171753355083</v>
          </cell>
          <cell r="DL70">
            <v>5.3488171753355083</v>
          </cell>
          <cell r="DM70">
            <v>5.3488171753355083</v>
          </cell>
          <cell r="DN70">
            <v>5.3488171753355083</v>
          </cell>
          <cell r="DO70">
            <v>5.3488171753355083</v>
          </cell>
          <cell r="DP70">
            <v>5.3488171753355083</v>
          </cell>
          <cell r="DQ70">
            <v>5.5793132737785607</v>
          </cell>
          <cell r="DR70">
            <v>5.4673107637445133</v>
          </cell>
          <cell r="DS70">
            <v>5.6598336807545921</v>
          </cell>
          <cell r="DT70">
            <v>5.5892697591175837</v>
          </cell>
          <cell r="DU70">
            <v>5.5395893299604735</v>
          </cell>
          <cell r="DV70">
            <v>5.5426677009808092</v>
          </cell>
          <cell r="DW70">
            <v>5.5389818104553745</v>
          </cell>
          <cell r="DX70">
            <v>5.5252231333393897</v>
          </cell>
          <cell r="DY70">
            <v>5.5372065240704105</v>
          </cell>
          <cell r="DZ70">
            <v>5.5949291200979943</v>
          </cell>
          <cell r="EA70">
            <v>5.6245025598913365</v>
          </cell>
          <cell r="EB70">
            <v>5.4990036979553105</v>
          </cell>
          <cell r="EC70">
            <v>5.6236201260607173</v>
          </cell>
          <cell r="ED70">
            <v>5.5666705744071976</v>
          </cell>
          <cell r="EE70">
            <v>5.5626893963707174</v>
          </cell>
          <cell r="EF70">
            <v>5.5626893963707174</v>
          </cell>
          <cell r="EG70">
            <v>5.5626893963707174</v>
          </cell>
          <cell r="EH70">
            <v>5.5626893963707174</v>
          </cell>
          <cell r="EI70">
            <v>5.5626893963707174</v>
          </cell>
          <cell r="EJ70">
            <v>5.5626893963707174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</row>
        <row r="71">
          <cell r="A71">
            <v>32925.217233504525</v>
          </cell>
          <cell r="B71">
            <v>30469.574086436402</v>
          </cell>
          <cell r="C71">
            <v>37833.542960082043</v>
          </cell>
          <cell r="D71">
            <v>6918.2620191039423</v>
          </cell>
          <cell r="E71">
            <v>6982.1206880956242</v>
          </cell>
          <cell r="F71">
            <v>7501.0429997069277</v>
          </cell>
          <cell r="G71">
            <v>7892.9257632261351</v>
          </cell>
          <cell r="H71">
            <v>7785.1414330995513</v>
          </cell>
          <cell r="I71">
            <v>8330.7175159805993</v>
          </cell>
          <cell r="J71">
            <v>9592.1115312290785</v>
          </cell>
          <cell r="K71">
            <v>9301.5764045306423</v>
          </cell>
          <cell r="L71">
            <v>6778.4096758608921</v>
          </cell>
          <cell r="M71">
            <v>9069.6578615506587</v>
          </cell>
          <cell r="N71">
            <v>8669.9679110564994</v>
          </cell>
          <cell r="O71">
            <v>9825.8685787528793</v>
          </cell>
          <cell r="P71">
            <v>10110.141444041325</v>
          </cell>
          <cell r="Q71">
            <v>9725.213608217553</v>
          </cell>
          <cell r="R71">
            <v>8897.5232186469366</v>
          </cell>
          <cell r="S71">
            <v>9560.8753367017853</v>
          </cell>
          <cell r="T71">
            <v>10375.707314244575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5478.1163053769315</v>
          </cell>
          <cell r="AF71">
            <v>5069.5450067052243</v>
          </cell>
          <cell r="AG71">
            <v>6294.7663218118687</v>
          </cell>
          <cell r="AH71">
            <v>6918.2620191039423</v>
          </cell>
          <cell r="AI71">
            <v>6982.1206880956242</v>
          </cell>
          <cell r="AJ71">
            <v>7501.0429997069277</v>
          </cell>
          <cell r="AK71">
            <v>7892.9257632261351</v>
          </cell>
          <cell r="AL71">
            <v>7785.1414330995513</v>
          </cell>
          <cell r="AM71">
            <v>8330.7175159805993</v>
          </cell>
          <cell r="AN71">
            <v>9592.1115312290785</v>
          </cell>
          <cell r="AO71">
            <v>9301.5764045306423</v>
          </cell>
          <cell r="AP71">
            <v>6778.4096758608921</v>
          </cell>
          <cell r="AQ71">
            <v>9069.6578615506587</v>
          </cell>
          <cell r="AR71">
            <v>8669.9679110564994</v>
          </cell>
          <cell r="AS71">
            <v>9825.8685787528793</v>
          </cell>
          <cell r="AT71">
            <v>10110.141444041325</v>
          </cell>
          <cell r="AU71">
            <v>9725.213608217553</v>
          </cell>
          <cell r="AV71">
            <v>8897.5232186469366</v>
          </cell>
          <cell r="AW71">
            <v>9560.8753367017853</v>
          </cell>
          <cell r="AX71">
            <v>10375.707314244575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2.7307508741076751</v>
          </cell>
          <cell r="CN71">
            <v>2.5330273707106445</v>
          </cell>
          <cell r="CO71">
            <v>3.1239964303714771</v>
          </cell>
          <cell r="CP71">
            <v>3.4345810890852886</v>
          </cell>
          <cell r="CQ71">
            <v>3.4144060094670348</v>
          </cell>
          <cell r="CR71">
            <v>3.6892939478976761</v>
          </cell>
          <cell r="CS71">
            <v>3.9461465890971854</v>
          </cell>
          <cell r="CT71">
            <v>3.822221431066708</v>
          </cell>
          <cell r="CU71">
            <v>4.1576560981756971</v>
          </cell>
          <cell r="CV71">
            <v>4.7284361399370436</v>
          </cell>
          <cell r="CW71">
            <v>4.5578300424537614</v>
          </cell>
          <cell r="CX71">
            <v>3.3888504592809201</v>
          </cell>
          <cell r="CY71">
            <v>4.5291685623665545</v>
          </cell>
          <cell r="CZ71">
            <v>4.2826235614886077</v>
          </cell>
          <cell r="DA71">
            <v>4.84522733417566</v>
          </cell>
          <cell r="DB71">
            <v>4.9854049323412193</v>
          </cell>
          <cell r="DC71">
            <v>4.7955934305009267</v>
          </cell>
          <cell r="DD71">
            <v>4.3874515886230609</v>
          </cell>
          <cell r="DE71">
            <v>4.7145566978378035</v>
          </cell>
          <cell r="DF71">
            <v>5.1163579369555201</v>
          </cell>
          <cell r="DG71">
            <v>5.0709270425407071</v>
          </cell>
          <cell r="DH71">
            <v>5.0709270425407071</v>
          </cell>
          <cell r="DI71">
            <v>5.0709270425407071</v>
          </cell>
          <cell r="DJ71">
            <v>5.0709270425407071</v>
          </cell>
          <cell r="DK71">
            <v>5.0709270425407071</v>
          </cell>
          <cell r="DL71">
            <v>5.0709270425407071</v>
          </cell>
          <cell r="DM71">
            <v>5.0709270425407071</v>
          </cell>
          <cell r="DN71">
            <v>5.0709270425407071</v>
          </cell>
          <cell r="DO71">
            <v>5.0709270425407071</v>
          </cell>
          <cell r="DP71">
            <v>5.0709270425407071</v>
          </cell>
          <cell r="DQ71">
            <v>5.4961212189870023</v>
          </cell>
          <cell r="DR71">
            <v>5.4832271307180926</v>
          </cell>
          <cell r="DS71">
            <v>5.5204720980430073</v>
          </cell>
          <cell r="DT71">
            <v>5.518618435979608</v>
          </cell>
          <cell r="DU71">
            <v>5.6024672293118325</v>
          </cell>
          <cell r="DV71">
            <v>5.570389085053483</v>
          </cell>
          <cell r="DW71">
            <v>5.4798912451887283</v>
          </cell>
          <cell r="DX71">
            <v>5.5803032335777294</v>
          </cell>
          <cell r="DY71">
            <v>5.4896035329716177</v>
          </cell>
          <cell r="DZ71">
            <v>5.5578116827767072</v>
          </cell>
          <cell r="EA71">
            <v>5.5912069414500021</v>
          </cell>
          <cell r="EB71">
            <v>5.4800250516979405</v>
          </cell>
          <cell r="EC71">
            <v>5.4863000483900937</v>
          </cell>
          <cell r="ED71">
            <v>5.546445164179703</v>
          </cell>
          <cell r="EE71">
            <v>5.5560216333119152</v>
          </cell>
          <cell r="EF71">
            <v>5.5560216333119152</v>
          </cell>
          <cell r="EG71">
            <v>5.5560216333119152</v>
          </cell>
          <cell r="EH71">
            <v>5.5560216333119152</v>
          </cell>
          <cell r="EI71">
            <v>5.5560216333119152</v>
          </cell>
          <cell r="EJ71">
            <v>5.5560216333119152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</row>
        <row r="72">
          <cell r="A72">
            <v>36766.367980410032</v>
          </cell>
          <cell r="B72">
            <v>38914.338023363496</v>
          </cell>
          <cell r="C72">
            <v>45654.25989783588</v>
          </cell>
          <cell r="D72">
            <v>6756.2326318658706</v>
          </cell>
          <cell r="E72">
            <v>6826.2171602738435</v>
          </cell>
          <cell r="F72">
            <v>7647.1208740185657</v>
          </cell>
          <cell r="G72">
            <v>6297.9385018457824</v>
          </cell>
          <cell r="H72">
            <v>7352.2383586151645</v>
          </cell>
          <cell r="I72">
            <v>8068.5773991893375</v>
          </cell>
          <cell r="J72">
            <v>8742.9294441498041</v>
          </cell>
          <cell r="K72">
            <v>7869.4084737449484</v>
          </cell>
          <cell r="L72">
            <v>7312.3457570203236</v>
          </cell>
          <cell r="M72">
            <v>8409.7931139796656</v>
          </cell>
          <cell r="N72">
            <v>8120.0896004449323</v>
          </cell>
          <cell r="O72">
            <v>9558.0996811995719</v>
          </cell>
          <cell r="P72">
            <v>9093.9317293712174</v>
          </cell>
          <cell r="Q72">
            <v>9053.4009673534874</v>
          </cell>
          <cell r="R72">
            <v>10194.040720080608</v>
          </cell>
          <cell r="S72">
            <v>10080.335754923533</v>
          </cell>
          <cell r="T72">
            <v>10271.813447255721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6117.2091438175339</v>
          </cell>
          <cell r="AF72">
            <v>6474.5896170370288</v>
          </cell>
          <cell r="AG72">
            <v>7595.9816387103774</v>
          </cell>
          <cell r="AH72">
            <v>6756.2326318658706</v>
          </cell>
          <cell r="AI72">
            <v>6826.2171602738435</v>
          </cell>
          <cell r="AJ72">
            <v>7647.1208740185657</v>
          </cell>
          <cell r="AK72">
            <v>6297.9385018457824</v>
          </cell>
          <cell r="AL72">
            <v>7352.2383586151645</v>
          </cell>
          <cell r="AM72">
            <v>8068.5773991893375</v>
          </cell>
          <cell r="AN72">
            <v>8742.9294441498041</v>
          </cell>
          <cell r="AO72">
            <v>7869.4084737449484</v>
          </cell>
          <cell r="AP72">
            <v>7312.3457570203236</v>
          </cell>
          <cell r="AQ72">
            <v>8409.7931139796656</v>
          </cell>
          <cell r="AR72">
            <v>8120.0896004449323</v>
          </cell>
          <cell r="AS72">
            <v>9558.0996811995719</v>
          </cell>
          <cell r="AT72">
            <v>9093.9317293712174</v>
          </cell>
          <cell r="AU72">
            <v>9053.4009673534874</v>
          </cell>
          <cell r="AV72">
            <v>10194.040720080608</v>
          </cell>
          <cell r="AW72">
            <v>10080.335754923533</v>
          </cell>
          <cell r="AX72">
            <v>10271.813447255721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3.0136328025675296</v>
          </cell>
          <cell r="CN72">
            <v>3.1449363579753089</v>
          </cell>
          <cell r="CO72">
            <v>3.7326092083163318</v>
          </cell>
          <cell r="CP72">
            <v>3.3270060444186424</v>
          </cell>
          <cell r="CQ72">
            <v>3.34880298275786</v>
          </cell>
          <cell r="CR72">
            <v>3.7988151232934335</v>
          </cell>
          <cell r="CS72">
            <v>3.0760813903111734</v>
          </cell>
          <cell r="CT72">
            <v>3.6636304023520281</v>
          </cell>
          <cell r="CU72">
            <v>4.066114208615601</v>
          </cell>
          <cell r="CV72">
            <v>4.2897534820224941</v>
          </cell>
          <cell r="CW72">
            <v>3.9107814128991021</v>
          </cell>
          <cell r="CX72">
            <v>3.5617027156170011</v>
          </cell>
          <cell r="CY72">
            <v>4.2029624360340998</v>
          </cell>
          <cell r="CZ72">
            <v>4.1072651589840801</v>
          </cell>
          <cell r="DA72">
            <v>4.6468995010021006</v>
          </cell>
          <cell r="DB72">
            <v>4.4212331137834182</v>
          </cell>
          <cell r="DC72">
            <v>4.401528111316674</v>
          </cell>
          <cell r="DD72">
            <v>4.9560774960857596</v>
          </cell>
          <cell r="DE72">
            <v>4.9007970989908047</v>
          </cell>
          <cell r="DF72">
            <v>4.9938885735128418</v>
          </cell>
          <cell r="DG72">
            <v>5.0847139897002451</v>
          </cell>
          <cell r="DH72">
            <v>5.0847139897002451</v>
          </cell>
          <cell r="DI72">
            <v>5.0847139897002451</v>
          </cell>
          <cell r="DJ72">
            <v>5.0847139897002451</v>
          </cell>
          <cell r="DK72">
            <v>5.0847139897002451</v>
          </cell>
          <cell r="DL72">
            <v>5.0847139897002451</v>
          </cell>
          <cell r="DM72">
            <v>5.0847139897002451</v>
          </cell>
          <cell r="DN72">
            <v>5.0847139897002451</v>
          </cell>
          <cell r="DO72">
            <v>5.0847139897002451</v>
          </cell>
          <cell r="DP72">
            <v>5.0847139897002451</v>
          </cell>
          <cell r="DQ72">
            <v>5.5612206941969866</v>
          </cell>
          <cell r="DR72">
            <v>5.6403690477006707</v>
          </cell>
          <cell r="DS72">
            <v>5.5754319398986025</v>
          </cell>
          <cell r="DT72">
            <v>5.5636287225044931</v>
          </cell>
          <cell r="DU72">
            <v>5.5846715733830123</v>
          </cell>
          <cell r="DV72">
            <v>5.5151449631583507</v>
          </cell>
          <cell r="DW72">
            <v>5.6092878708611593</v>
          </cell>
          <cell r="DX72">
            <v>5.4981307005735953</v>
          </cell>
          <cell r="DY72">
            <v>5.43656433894283</v>
          </cell>
          <cell r="DZ72">
            <v>5.583824677622693</v>
          </cell>
          <cell r="EA72">
            <v>5.5129706673523637</v>
          </cell>
          <cell r="EB72">
            <v>5.6247883642826721</v>
          </cell>
          <cell r="EC72">
            <v>5.4819735912599077</v>
          </cell>
          <cell r="ED72">
            <v>5.4164559535375814</v>
          </cell>
          <cell r="EE72">
            <v>5.6352788484865677</v>
          </cell>
          <cell r="EF72">
            <v>5.6352788484865677</v>
          </cell>
          <cell r="EG72">
            <v>5.6352788484865677</v>
          </cell>
          <cell r="EH72">
            <v>5.6352788484865677</v>
          </cell>
          <cell r="EI72">
            <v>5.6352788484865677</v>
          </cell>
          <cell r="EJ72">
            <v>5.6352788484865677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</row>
        <row r="73">
          <cell r="A73">
            <v>36207.455598365952</v>
          </cell>
          <cell r="B73">
            <v>38768.538383801919</v>
          </cell>
          <cell r="C73">
            <v>40215.754784006429</v>
          </cell>
          <cell r="D73">
            <v>7083.360582610866</v>
          </cell>
          <cell r="E73">
            <v>6404.9106474145328</v>
          </cell>
          <cell r="F73">
            <v>6739.3942569500832</v>
          </cell>
          <cell r="G73">
            <v>8106.5320704330416</v>
          </cell>
          <cell r="H73">
            <v>7385.5111507070324</v>
          </cell>
          <cell r="I73">
            <v>7866.0691315647346</v>
          </cell>
          <cell r="J73">
            <v>7778.1937104645913</v>
          </cell>
          <cell r="K73">
            <v>7565.2977384628612</v>
          </cell>
          <cell r="L73">
            <v>8277.7296428875634</v>
          </cell>
          <cell r="M73">
            <v>11366.27613731111</v>
          </cell>
          <cell r="N73">
            <v>9161.1358639472892</v>
          </cell>
          <cell r="O73">
            <v>8331.8525369113904</v>
          </cell>
          <cell r="P73">
            <v>8898.1538683634753</v>
          </cell>
          <cell r="Q73">
            <v>9281.2600737714092</v>
          </cell>
          <cell r="R73">
            <v>8393.5975472563641</v>
          </cell>
          <cell r="S73">
            <v>9794.2473528519204</v>
          </cell>
          <cell r="T73">
            <v>10354.676228096407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6024.2169849005959</v>
          </cell>
          <cell r="AF73">
            <v>6450.3313903673015</v>
          </cell>
          <cell r="AG73">
            <v>6691.1200753179273</v>
          </cell>
          <cell r="AH73">
            <v>7083.360582610866</v>
          </cell>
          <cell r="AI73">
            <v>6404.9106474145328</v>
          </cell>
          <cell r="AJ73">
            <v>6739.3942569500832</v>
          </cell>
          <cell r="AK73">
            <v>8106.5320704330416</v>
          </cell>
          <cell r="AL73">
            <v>7385.5111507070324</v>
          </cell>
          <cell r="AM73">
            <v>7866.0691315647346</v>
          </cell>
          <cell r="AN73">
            <v>7778.1937104645913</v>
          </cell>
          <cell r="AO73">
            <v>7565.2977384628612</v>
          </cell>
          <cell r="AP73">
            <v>8277.7296428875634</v>
          </cell>
          <cell r="AQ73">
            <v>11366.27613731111</v>
          </cell>
          <cell r="AR73">
            <v>9161.1358639472892</v>
          </cell>
          <cell r="AS73">
            <v>8331.8525369113904</v>
          </cell>
          <cell r="AT73">
            <v>8898.1538683634753</v>
          </cell>
          <cell r="AU73">
            <v>9281.2600737714092</v>
          </cell>
          <cell r="AV73">
            <v>8393.5975472563641</v>
          </cell>
          <cell r="AW73">
            <v>9794.2473528519204</v>
          </cell>
          <cell r="AX73">
            <v>10354.676228096407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2.9737895818106339</v>
          </cell>
          <cell r="CN73">
            <v>3.2006861697766293</v>
          </cell>
          <cell r="CO73">
            <v>3.279053688688105</v>
          </cell>
          <cell r="CP73">
            <v>3.4461109872504498</v>
          </cell>
          <cell r="CQ73">
            <v>3.1537078348457417</v>
          </cell>
          <cell r="CR73">
            <v>3.3190177221526316</v>
          </cell>
          <cell r="CS73">
            <v>3.9857075178670995</v>
          </cell>
          <cell r="CT73">
            <v>3.6023375403005304</v>
          </cell>
          <cell r="CU73">
            <v>3.9027294824341516</v>
          </cell>
          <cell r="CV73">
            <v>3.8807104423010901</v>
          </cell>
          <cell r="CW73">
            <v>3.7233046937990095</v>
          </cell>
          <cell r="CX73">
            <v>4.0880007617297673</v>
          </cell>
          <cell r="CY73">
            <v>5.6071245295526806</v>
          </cell>
          <cell r="CZ73">
            <v>4.5710936189501679</v>
          </cell>
          <cell r="DA73">
            <v>4.0225874816045479</v>
          </cell>
          <cell r="DB73">
            <v>4.2959956626331097</v>
          </cell>
          <cell r="DC73">
            <v>4.4809579167262727</v>
          </cell>
          <cell r="DD73">
            <v>4.0523977434358631</v>
          </cell>
          <cell r="DE73">
            <v>4.7286262711420362</v>
          </cell>
          <cell r="DF73">
            <v>4.9991992521088688</v>
          </cell>
          <cell r="DG73">
            <v>4.957477347950209</v>
          </cell>
          <cell r="DH73">
            <v>4.957477347950209</v>
          </cell>
          <cell r="DI73">
            <v>4.957477347950209</v>
          </cell>
          <cell r="DJ73">
            <v>4.957477347950209</v>
          </cell>
          <cell r="DK73">
            <v>4.957477347950209</v>
          </cell>
          <cell r="DL73">
            <v>4.957477347950209</v>
          </cell>
          <cell r="DM73">
            <v>4.957477347950209</v>
          </cell>
          <cell r="DN73">
            <v>4.957477347950209</v>
          </cell>
          <cell r="DO73">
            <v>4.957477347950209</v>
          </cell>
          <cell r="DP73">
            <v>4.957477347950209</v>
          </cell>
          <cell r="DQ73">
            <v>5.5500578013901327</v>
          </cell>
          <cell r="DR73">
            <v>5.5213600641015557</v>
          </cell>
          <cell r="DS73">
            <v>5.5905872740141405</v>
          </cell>
          <cell r="DT73">
            <v>5.6314110083560189</v>
          </cell>
          <cell r="DU73">
            <v>5.5641490343488806</v>
          </cell>
          <cell r="DV73">
            <v>5.5631199952383543</v>
          </cell>
          <cell r="DW73">
            <v>5.5723298324662887</v>
          </cell>
          <cell r="DX73">
            <v>5.6169853321231722</v>
          </cell>
          <cell r="DY73">
            <v>5.5220005460416086</v>
          </cell>
          <cell r="DZ73">
            <v>5.4912934297828082</v>
          </cell>
          <cell r="EA73">
            <v>5.5667867186899649</v>
          </cell>
          <cell r="EB73">
            <v>5.5476289443695652</v>
          </cell>
          <cell r="EC73">
            <v>5.5537347893466418</v>
          </cell>
          <cell r="ED73">
            <v>5.4908090840509409</v>
          </cell>
          <cell r="EE73">
            <v>5.6747039949288292</v>
          </cell>
          <cell r="EF73">
            <v>5.6747039949288292</v>
          </cell>
          <cell r="EG73">
            <v>5.6747039949288292</v>
          </cell>
          <cell r="EH73">
            <v>5.6747039949288292</v>
          </cell>
          <cell r="EI73">
            <v>5.6747039949288292</v>
          </cell>
          <cell r="EJ73">
            <v>5.6747039949288292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</row>
        <row r="74">
          <cell r="A74">
            <v>37707.319950751225</v>
          </cell>
          <cell r="B74">
            <v>40168.229750617225</v>
          </cell>
          <cell r="C74">
            <v>36922.19282898349</v>
          </cell>
          <cell r="D74">
            <v>5733.2499645053013</v>
          </cell>
          <cell r="E74">
            <v>7007.641488009659</v>
          </cell>
          <cell r="F74">
            <v>6398.4716552449036</v>
          </cell>
          <cell r="G74">
            <v>7302.7715812507149</v>
          </cell>
          <cell r="H74">
            <v>7901.4979528176236</v>
          </cell>
          <cell r="I74">
            <v>6891.9560123123965</v>
          </cell>
          <cell r="J74">
            <v>7064.4351339092309</v>
          </cell>
          <cell r="K74">
            <v>7280.8032648220969</v>
          </cell>
          <cell r="L74">
            <v>7604.8938522300787</v>
          </cell>
          <cell r="M74">
            <v>8703.2371150288218</v>
          </cell>
          <cell r="N74">
            <v>8474.3507156812229</v>
          </cell>
          <cell r="O74">
            <v>8832.2850774375838</v>
          </cell>
          <cell r="P74">
            <v>9585.6698402273469</v>
          </cell>
          <cell r="Q74">
            <v>9257.12598778953</v>
          </cell>
          <cell r="R74">
            <v>9518.1828277085715</v>
          </cell>
          <cell r="S74">
            <v>10074.580490683542</v>
          </cell>
          <cell r="T74">
            <v>10488.390017373222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6273.7652659760015</v>
          </cell>
          <cell r="AF74">
            <v>6683.2128333253668</v>
          </cell>
          <cell r="AG74">
            <v>6143.1353704449612</v>
          </cell>
          <cell r="AH74">
            <v>5733.2499645053013</v>
          </cell>
          <cell r="AI74">
            <v>7007.641488009659</v>
          </cell>
          <cell r="AJ74">
            <v>6398.4716552449036</v>
          </cell>
          <cell r="AK74">
            <v>7302.7715812507149</v>
          </cell>
          <cell r="AL74">
            <v>7901.4979528176236</v>
          </cell>
          <cell r="AM74">
            <v>6891.9560123123965</v>
          </cell>
          <cell r="AN74">
            <v>7064.4351339092309</v>
          </cell>
          <cell r="AO74">
            <v>7280.8032648220969</v>
          </cell>
          <cell r="AP74">
            <v>7604.8938522300787</v>
          </cell>
          <cell r="AQ74">
            <v>8703.2371150288218</v>
          </cell>
          <cell r="AR74">
            <v>8474.3507156812229</v>
          </cell>
          <cell r="AS74">
            <v>8832.2850774375838</v>
          </cell>
          <cell r="AT74">
            <v>9585.6698402273469</v>
          </cell>
          <cell r="AU74">
            <v>9257.12598778953</v>
          </cell>
          <cell r="AV74">
            <v>9518.1828277085715</v>
          </cell>
          <cell r="AW74">
            <v>10074.580490683542</v>
          </cell>
          <cell r="AX74">
            <v>10488.390017373222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3.0426058739688564</v>
          </cell>
          <cell r="CN74">
            <v>3.2951035097974586</v>
          </cell>
          <cell r="CO74">
            <v>3.0159693387025346</v>
          </cell>
          <cell r="CP74">
            <v>2.8507794926987038</v>
          </cell>
          <cell r="CQ74">
            <v>3.4348772244497368</v>
          </cell>
          <cell r="CR74">
            <v>3.1395909750647246</v>
          </cell>
          <cell r="CS74">
            <v>3.621285006876958</v>
          </cell>
          <cell r="CT74">
            <v>3.8669703322839051</v>
          </cell>
          <cell r="CU74">
            <v>3.3784048690103998</v>
          </cell>
          <cell r="CV74">
            <v>3.4656429340385899</v>
          </cell>
          <cell r="CW74">
            <v>3.6215587370509641</v>
          </cell>
          <cell r="CX74">
            <v>3.7384214915645355</v>
          </cell>
          <cell r="CY74">
            <v>4.3305908949557876</v>
          </cell>
          <cell r="CZ74">
            <v>4.1045000986251159</v>
          </cell>
          <cell r="DA74">
            <v>4.2900136861736557</v>
          </cell>
          <cell r="DB74">
            <v>4.6559474071740263</v>
          </cell>
          <cell r="DC74">
            <v>4.4963672293254904</v>
          </cell>
          <cell r="DD74">
            <v>4.6231676446543455</v>
          </cell>
          <cell r="DE74">
            <v>4.8934208767669762</v>
          </cell>
          <cell r="DF74">
            <v>5.0944162610195418</v>
          </cell>
          <cell r="DG74">
            <v>5.0847304302708718</v>
          </cell>
          <cell r="DH74">
            <v>5.0847304302708718</v>
          </cell>
          <cell r="DI74">
            <v>5.0847304302708718</v>
          </cell>
          <cell r="DJ74">
            <v>5.0847304302708718</v>
          </cell>
          <cell r="DK74">
            <v>5.0847304302708718</v>
          </cell>
          <cell r="DL74">
            <v>5.0847304302708718</v>
          </cell>
          <cell r="DM74">
            <v>5.0847304302708718</v>
          </cell>
          <cell r="DN74">
            <v>5.0847304302708718</v>
          </cell>
          <cell r="DO74">
            <v>5.0847304302708718</v>
          </cell>
          <cell r="DP74">
            <v>5.0847304302708718</v>
          </cell>
          <cell r="DQ74">
            <v>5.6492357870046241</v>
          </cell>
          <cell r="DR74">
            <v>5.5567820833714494</v>
          </cell>
          <cell r="DS74">
            <v>5.5804638489704379</v>
          </cell>
          <cell r="DT74">
            <v>5.509908496802038</v>
          </cell>
          <cell r="DU74">
            <v>5.5894334850482439</v>
          </cell>
          <cell r="DV74">
            <v>5.5835487707365123</v>
          </cell>
          <cell r="DW74">
            <v>5.5249982631288201</v>
          </cell>
          <cell r="DX74">
            <v>5.5981654206214024</v>
          </cell>
          <cell r="DY74">
            <v>5.589049269911877</v>
          </cell>
          <cell r="DZ74">
            <v>5.5847117471725252</v>
          </cell>
          <cell r="EA74">
            <v>5.5079615307399985</v>
          </cell>
          <cell r="EB74">
            <v>5.5732949507061988</v>
          </cell>
          <cell r="EC74">
            <v>5.5060581396474166</v>
          </cell>
          <cell r="ED74">
            <v>5.6565717293615316</v>
          </cell>
          <cell r="EE74">
            <v>5.6405510747055132</v>
          </cell>
          <cell r="EF74">
            <v>5.6405510747055132</v>
          </cell>
          <cell r="EG74">
            <v>5.6405510747055132</v>
          </cell>
          <cell r="EH74">
            <v>5.6405510747055132</v>
          </cell>
          <cell r="EI74">
            <v>5.6405510747055132</v>
          </cell>
          <cell r="EJ74">
            <v>5.6405510747055132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</row>
        <row r="75">
          <cell r="A75">
            <v>28960.04193689266</v>
          </cell>
          <cell r="B75">
            <v>42392.838690651937</v>
          </cell>
          <cell r="C75">
            <v>42772.458797524116</v>
          </cell>
          <cell r="D75">
            <v>5394.5169412090763</v>
          </cell>
          <cell r="E75">
            <v>7049.0871541970455</v>
          </cell>
          <cell r="F75">
            <v>6061.1600228326906</v>
          </cell>
          <cell r="G75">
            <v>6536.428957750556</v>
          </cell>
          <cell r="H75">
            <v>7699.7313755673194</v>
          </cell>
          <cell r="I75">
            <v>6594.7323469963667</v>
          </cell>
          <cell r="J75">
            <v>7981.723166864298</v>
          </cell>
          <cell r="K75">
            <v>7621.9957769902894</v>
          </cell>
          <cell r="L75">
            <v>7257.1750002419294</v>
          </cell>
          <cell r="M75">
            <v>7581.7279287577048</v>
          </cell>
          <cell r="N75">
            <v>8791.8214501644907</v>
          </cell>
          <cell r="O75">
            <v>8888.4971876987656</v>
          </cell>
          <cell r="P75">
            <v>9474.8430998053263</v>
          </cell>
          <cell r="Q75">
            <v>9425.5073823181247</v>
          </cell>
          <cell r="R75">
            <v>9135.4949443019686</v>
          </cell>
          <cell r="S75">
            <v>9091.7255504523819</v>
          </cell>
          <cell r="T75">
            <v>9787.1423372997451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4818.3881920588701</v>
          </cell>
          <cell r="AF75">
            <v>7053.344529680292</v>
          </cell>
          <cell r="AG75">
            <v>7116.5059382309746</v>
          </cell>
          <cell r="AH75">
            <v>5394.5169412090763</v>
          </cell>
          <cell r="AI75">
            <v>7049.0871541970455</v>
          </cell>
          <cell r="AJ75">
            <v>6061.1600228326906</v>
          </cell>
          <cell r="AK75">
            <v>6536.428957750556</v>
          </cell>
          <cell r="AL75">
            <v>7699.7313755673194</v>
          </cell>
          <cell r="AM75">
            <v>6594.7323469963667</v>
          </cell>
          <cell r="AN75">
            <v>7981.723166864298</v>
          </cell>
          <cell r="AO75">
            <v>7621.9957769902894</v>
          </cell>
          <cell r="AP75">
            <v>7257.1750002419294</v>
          </cell>
          <cell r="AQ75">
            <v>7581.7279287577048</v>
          </cell>
          <cell r="AR75">
            <v>8791.8214501644907</v>
          </cell>
          <cell r="AS75">
            <v>8888.4971876987656</v>
          </cell>
          <cell r="AT75">
            <v>9474.8430998053263</v>
          </cell>
          <cell r="AU75">
            <v>9425.5073823181247</v>
          </cell>
          <cell r="AV75">
            <v>9135.4949443019686</v>
          </cell>
          <cell r="AW75">
            <v>9091.7255504523819</v>
          </cell>
          <cell r="AX75">
            <v>9787.1423372997451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2.3722865305772398</v>
          </cell>
          <cell r="CN75">
            <v>3.4916634592384859</v>
          </cell>
          <cell r="CO75">
            <v>3.5562515382416522</v>
          </cell>
          <cell r="CP75">
            <v>2.6668152234948632</v>
          </cell>
          <cell r="CQ75">
            <v>3.476339915045243</v>
          </cell>
          <cell r="CR75">
            <v>2.9990984265376572</v>
          </cell>
          <cell r="CS75">
            <v>3.2273482055498159</v>
          </cell>
          <cell r="CT75">
            <v>3.7918894823299087</v>
          </cell>
          <cell r="CU75">
            <v>3.2284970254148226</v>
          </cell>
          <cell r="CV75">
            <v>3.9731402855238613</v>
          </cell>
          <cell r="CW75">
            <v>3.7614249630237278</v>
          </cell>
          <cell r="CX75">
            <v>3.5433609726411395</v>
          </cell>
          <cell r="CY75">
            <v>3.7996066758245326</v>
          </cell>
          <cell r="CZ75">
            <v>4.3142067634523213</v>
          </cell>
          <cell r="DA75">
            <v>4.4475187730599126</v>
          </cell>
          <cell r="DB75">
            <v>4.7409074524431851</v>
          </cell>
          <cell r="DC75">
            <v>4.7162214425279902</v>
          </cell>
          <cell r="DD75">
            <v>4.5711085246454495</v>
          </cell>
          <cell r="DE75">
            <v>4.5492077244628391</v>
          </cell>
          <cell r="DF75">
            <v>4.8971719696318692</v>
          </cell>
          <cell r="DG75">
            <v>5.2500933267622125</v>
          </cell>
          <cell r="DH75">
            <v>5.2500933267622125</v>
          </cell>
          <cell r="DI75">
            <v>5.2500933267622125</v>
          </cell>
          <cell r="DJ75">
            <v>5.2500933267622125</v>
          </cell>
          <cell r="DK75">
            <v>5.2500933267622125</v>
          </cell>
          <cell r="DL75">
            <v>5.2500933267622125</v>
          </cell>
          <cell r="DM75">
            <v>5.2500933267622125</v>
          </cell>
          <cell r="DN75">
            <v>5.2500933267622125</v>
          </cell>
          <cell r="DO75">
            <v>5.2500933267622125</v>
          </cell>
          <cell r="DP75">
            <v>5.2500933267622125</v>
          </cell>
          <cell r="DQ75">
            <v>5.5647002879855112</v>
          </cell>
          <cell r="DR75">
            <v>5.5343912189004891</v>
          </cell>
          <cell r="DS75">
            <v>5.482535848051616</v>
          </cell>
          <cell r="DT75">
            <v>5.5420031874939646</v>
          </cell>
          <cell r="DU75">
            <v>5.5554312920213924</v>
          </cell>
          <cell r="DV75">
            <v>5.5369699519816633</v>
          </cell>
          <cell r="DW75">
            <v>5.5488355768328095</v>
          </cell>
          <cell r="DX75">
            <v>5.5632302976950889</v>
          </cell>
          <cell r="DY75">
            <v>5.5963377734452386</v>
          </cell>
          <cell r="DZ75">
            <v>5.5038919172859071</v>
          </cell>
          <cell r="EA75">
            <v>5.5516673644196723</v>
          </cell>
          <cell r="EB75">
            <v>5.6112463243391906</v>
          </cell>
          <cell r="EC75">
            <v>5.4668441002658819</v>
          </cell>
          <cell r="ED75">
            <v>5.583223840660362</v>
          </cell>
          <cell r="EE75">
            <v>5.4754231139155687</v>
          </cell>
          <cell r="EF75">
            <v>5.4754231139155687</v>
          </cell>
          <cell r="EG75">
            <v>5.4754231139155687</v>
          </cell>
          <cell r="EH75">
            <v>5.4754231139155687</v>
          </cell>
          <cell r="EI75">
            <v>5.4754231139155687</v>
          </cell>
          <cell r="EJ75">
            <v>5.4754231139155687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</row>
        <row r="76">
          <cell r="A76">
            <v>35926.65597820151</v>
          </cell>
          <cell r="B76">
            <v>32431.398415025986</v>
          </cell>
          <cell r="C76">
            <v>45209.933034932772</v>
          </cell>
          <cell r="D76">
            <v>6250.4174379640754</v>
          </cell>
          <cell r="E76">
            <v>6784.853284472053</v>
          </cell>
          <cell r="F76">
            <v>6586.4337543411248</v>
          </cell>
          <cell r="G76">
            <v>7421.9801295030093</v>
          </cell>
          <cell r="H76">
            <v>8200.5956400594187</v>
          </cell>
          <cell r="I76">
            <v>7309.1573026797059</v>
          </cell>
          <cell r="J76">
            <v>7840.5877201445228</v>
          </cell>
          <cell r="K76">
            <v>7908.6817460884731</v>
          </cell>
          <cell r="L76">
            <v>7996.8667131787897</v>
          </cell>
          <cell r="M76">
            <v>8583.4394766749338</v>
          </cell>
          <cell r="N76">
            <v>8311.723351959683</v>
          </cell>
          <cell r="O76">
            <v>8258.330543605749</v>
          </cell>
          <cell r="P76">
            <v>9511.0025570707421</v>
          </cell>
          <cell r="Q76">
            <v>11103.195270472257</v>
          </cell>
          <cell r="R76">
            <v>9024.3988914701258</v>
          </cell>
          <cell r="S76">
            <v>9696.0089630039947</v>
          </cell>
          <cell r="T76">
            <v>12009.262648341171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5977.4973849399557</v>
          </cell>
          <cell r="AF76">
            <v>5395.9544504611649</v>
          </cell>
          <cell r="AG76">
            <v>7522.0542834153739</v>
          </cell>
          <cell r="AH76">
            <v>6250.4174379640754</v>
          </cell>
          <cell r="AI76">
            <v>6784.853284472053</v>
          </cell>
          <cell r="AJ76">
            <v>6586.4337543411248</v>
          </cell>
          <cell r="AK76">
            <v>7421.9801295030093</v>
          </cell>
          <cell r="AL76">
            <v>8200.5956400594187</v>
          </cell>
          <cell r="AM76">
            <v>7309.1573026797059</v>
          </cell>
          <cell r="AN76">
            <v>7840.5877201445228</v>
          </cell>
          <cell r="AO76">
            <v>7908.6817460884731</v>
          </cell>
          <cell r="AP76">
            <v>7996.8667131787897</v>
          </cell>
          <cell r="AQ76">
            <v>8583.4394766749338</v>
          </cell>
          <cell r="AR76">
            <v>8311.723351959683</v>
          </cell>
          <cell r="AS76">
            <v>8258.330543605749</v>
          </cell>
          <cell r="AT76">
            <v>9511.0025570707421</v>
          </cell>
          <cell r="AU76">
            <v>11103.195270472257</v>
          </cell>
          <cell r="AV76">
            <v>9024.3988914701258</v>
          </cell>
          <cell r="AW76">
            <v>9696.0089630039947</v>
          </cell>
          <cell r="AX76">
            <v>12009.262648341171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2.9043125284480502</v>
          </cell>
          <cell r="CN76">
            <v>2.6116650638410515</v>
          </cell>
          <cell r="CO76">
            <v>3.7294246399655351</v>
          </cell>
          <cell r="CP76">
            <v>3.0811513825159906</v>
          </cell>
          <cell r="CQ76">
            <v>3.3544522872060099</v>
          </cell>
          <cell r="CR76">
            <v>3.2369011720899112</v>
          </cell>
          <cell r="CS76">
            <v>3.6641724376553957</v>
          </cell>
          <cell r="CT76">
            <v>4.0571710817475406</v>
          </cell>
          <cell r="CU76">
            <v>3.6016948309281793</v>
          </cell>
          <cell r="CV76">
            <v>3.828615707553336</v>
          </cell>
          <cell r="CW76">
            <v>3.901396774532905</v>
          </cell>
          <cell r="CX76">
            <v>3.9156411835922236</v>
          </cell>
          <cell r="CY76">
            <v>4.2500422829877653</v>
          </cell>
          <cell r="CZ76">
            <v>4.1126561085759317</v>
          </cell>
          <cell r="DA76">
            <v>4.0931220291859729</v>
          </cell>
          <cell r="DB76">
            <v>4.7139907854781624</v>
          </cell>
          <cell r="DC76">
            <v>5.5031380635535285</v>
          </cell>
          <cell r="DD76">
            <v>4.4728127201735868</v>
          </cell>
          <cell r="DE76">
            <v>4.8056865333859822</v>
          </cell>
          <cell r="DF76">
            <v>5.9522172478631878</v>
          </cell>
          <cell r="DG76">
            <v>5.5873650330049456</v>
          </cell>
          <cell r="DH76">
            <v>5.5873650330049456</v>
          </cell>
          <cell r="DI76">
            <v>5.5873650330049456</v>
          </cell>
          <cell r="DJ76">
            <v>5.5873650330049456</v>
          </cell>
          <cell r="DK76">
            <v>5.5873650330049456</v>
          </cell>
          <cell r="DL76">
            <v>5.5873650330049456</v>
          </cell>
          <cell r="DM76">
            <v>5.5873650330049456</v>
          </cell>
          <cell r="DN76">
            <v>5.5873650330049456</v>
          </cell>
          <cell r="DO76">
            <v>5.5873650330049456</v>
          </cell>
          <cell r="DP76">
            <v>5.5873650330049456</v>
          </cell>
          <cell r="DQ76">
            <v>5.6387544397538099</v>
          </cell>
          <cell r="DR76">
            <v>5.6605408768749639</v>
          </cell>
          <cell r="DS76">
            <v>5.5258839872840539</v>
          </cell>
          <cell r="DT76">
            <v>5.5578026558709679</v>
          </cell>
          <cell r="DU76">
            <v>5.5414826457474282</v>
          </cell>
          <cell r="DV76">
            <v>5.5747837283661736</v>
          </cell>
          <cell r="DW76">
            <v>5.5494637552145276</v>
          </cell>
          <cell r="DX76">
            <v>5.5376972926549435</v>
          </cell>
          <cell r="DY76">
            <v>5.5599070550160281</v>
          </cell>
          <cell r="DZ76">
            <v>5.6106603241981405</v>
          </cell>
          <cell r="EA76">
            <v>5.5538112307878134</v>
          </cell>
          <cell r="EB76">
            <v>5.595309387266969</v>
          </cell>
          <cell r="EC76">
            <v>5.5331855480514358</v>
          </cell>
          <cell r="ED76">
            <v>5.5370165165048615</v>
          </cell>
          <cell r="EE76">
            <v>5.5277030520553865</v>
          </cell>
          <cell r="EF76">
            <v>5.5277030520553865</v>
          </cell>
          <cell r="EG76">
            <v>5.5277030520553865</v>
          </cell>
          <cell r="EH76">
            <v>5.5277030520553865</v>
          </cell>
          <cell r="EI76">
            <v>5.5277030520553865</v>
          </cell>
          <cell r="EJ76">
            <v>5.5277030520553865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</row>
        <row r="77">
          <cell r="A77">
            <v>36224.845070675401</v>
          </cell>
          <cell r="B77">
            <v>36305.512778221026</v>
          </cell>
          <cell r="C77">
            <v>36383.877413735943</v>
          </cell>
          <cell r="D77">
            <v>8026.9151880276977</v>
          </cell>
          <cell r="E77">
            <v>8710.2042622039935</v>
          </cell>
          <cell r="F77">
            <v>9083.5604425894198</v>
          </cell>
          <cell r="G77">
            <v>7145.1914061869129</v>
          </cell>
          <cell r="H77">
            <v>7752.2437411349729</v>
          </cell>
          <cell r="I77">
            <v>8234.6866124812404</v>
          </cell>
          <cell r="J77">
            <v>8600.4562242884258</v>
          </cell>
          <cell r="K77">
            <v>9144.9188111965595</v>
          </cell>
          <cell r="L77">
            <v>8074.2822264889564</v>
          </cell>
          <cell r="M77">
            <v>7470.1868555106039</v>
          </cell>
          <cell r="N77">
            <v>8752.5480594023065</v>
          </cell>
          <cell r="O77">
            <v>8165.7744494698009</v>
          </cell>
          <cell r="P77">
            <v>8739.0561667634083</v>
          </cell>
          <cell r="Q77">
            <v>8267.3760802191118</v>
          </cell>
          <cell r="R77">
            <v>9123.8093031545359</v>
          </cell>
          <cell r="S77">
            <v>9542.9849866302666</v>
          </cell>
          <cell r="T77">
            <v>8824.6585109122279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6027.1102551598215</v>
          </cell>
          <cell r="AF77">
            <v>6040.5317940638515</v>
          </cell>
          <cell r="AG77">
            <v>6053.5701465380262</v>
          </cell>
          <cell r="AH77">
            <v>8026.9151880276977</v>
          </cell>
          <cell r="AI77">
            <v>8710.2042622039935</v>
          </cell>
          <cell r="AJ77">
            <v>9083.5604425894198</v>
          </cell>
          <cell r="AK77">
            <v>7145.1914061869129</v>
          </cell>
          <cell r="AL77">
            <v>7752.2437411349729</v>
          </cell>
          <cell r="AM77">
            <v>8234.6866124812404</v>
          </cell>
          <cell r="AN77">
            <v>8600.4562242884258</v>
          </cell>
          <cell r="AO77">
            <v>9144.9188111965595</v>
          </cell>
          <cell r="AP77">
            <v>8074.2822264889564</v>
          </cell>
          <cell r="AQ77">
            <v>7470.1868555106039</v>
          </cell>
          <cell r="AR77">
            <v>8752.5480594023065</v>
          </cell>
          <cell r="AS77">
            <v>8165.7744494698009</v>
          </cell>
          <cell r="AT77">
            <v>8739.0561667634083</v>
          </cell>
          <cell r="AU77">
            <v>8267.3760802191118</v>
          </cell>
          <cell r="AV77">
            <v>9123.8093031545359</v>
          </cell>
          <cell r="AW77">
            <v>9542.9849866302666</v>
          </cell>
          <cell r="AX77">
            <v>8824.6585109122279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2.9590521116412636</v>
          </cell>
          <cell r="CN77">
            <v>2.9755330117436429</v>
          </cell>
          <cell r="CO77">
            <v>3.0014731643101853</v>
          </cell>
          <cell r="CP77">
            <v>3.9282206893934806</v>
          </cell>
          <cell r="CQ77">
            <v>4.3635260540837839</v>
          </cell>
          <cell r="CR77">
            <v>4.4598683666651366</v>
          </cell>
          <cell r="CS77">
            <v>3.4714972242519746</v>
          </cell>
          <cell r="CT77">
            <v>3.8132303351622596</v>
          </cell>
          <cell r="CU77">
            <v>4.0525360411736715</v>
          </cell>
          <cell r="CV77">
            <v>4.2439845886382885</v>
          </cell>
          <cell r="CW77">
            <v>4.4923135865802388</v>
          </cell>
          <cell r="CX77">
            <v>3.9428297849290668</v>
          </cell>
          <cell r="CY77">
            <v>3.7271925844919491</v>
          </cell>
          <cell r="CZ77">
            <v>4.3303675102332102</v>
          </cell>
          <cell r="DA77">
            <v>4.0081445320862867</v>
          </cell>
          <cell r="DB77">
            <v>4.2895380477576142</v>
          </cell>
          <cell r="DC77">
            <v>4.058015370824104</v>
          </cell>
          <cell r="DD77">
            <v>4.478392906457425</v>
          </cell>
          <cell r="DE77">
            <v>4.684143963396779</v>
          </cell>
          <cell r="DF77">
            <v>4.3315556873283638</v>
          </cell>
          <cell r="DG77">
            <v>5.2295750884809218</v>
          </cell>
          <cell r="DH77">
            <v>5.2295750884809218</v>
          </cell>
          <cell r="DI77">
            <v>5.2295750884809218</v>
          </cell>
          <cell r="DJ77">
            <v>5.2295750884809218</v>
          </cell>
          <cell r="DK77">
            <v>5.2295750884809218</v>
          </cell>
          <cell r="DL77">
            <v>5.2295750884809218</v>
          </cell>
          <cell r="DM77">
            <v>5.2295750884809218</v>
          </cell>
          <cell r="DN77">
            <v>5.2295750884809218</v>
          </cell>
          <cell r="DO77">
            <v>5.2295750884809218</v>
          </cell>
          <cell r="DP77">
            <v>5.2295750884809218</v>
          </cell>
          <cell r="DQ77">
            <v>5.5803785175298701</v>
          </cell>
          <cell r="DR77">
            <v>5.5618277835269447</v>
          </cell>
          <cell r="DS77">
            <v>5.5256611607776813</v>
          </cell>
          <cell r="DT77">
            <v>5.5983485143105245</v>
          </cell>
          <cell r="DU77">
            <v>5.4688738019045706</v>
          </cell>
          <cell r="DV77">
            <v>5.5800900205956632</v>
          </cell>
          <cell r="DW77">
            <v>5.6390270830430085</v>
          </cell>
          <cell r="DX77">
            <v>5.5698245533366757</v>
          </cell>
          <cell r="DY77">
            <v>5.5670782469193565</v>
          </cell>
          <cell r="DZ77">
            <v>5.552068645172457</v>
          </cell>
          <cell r="EA77">
            <v>5.5772090711376068</v>
          </cell>
          <cell r="EB77">
            <v>5.6105189356686536</v>
          </cell>
          <cell r="EC77">
            <v>5.4910673096740554</v>
          </cell>
          <cell r="ED77">
            <v>5.5375400973989084</v>
          </cell>
          <cell r="EE77">
            <v>5.5816312545553508</v>
          </cell>
          <cell r="EF77">
            <v>5.5816312545553508</v>
          </cell>
          <cell r="EG77">
            <v>5.5816312545553508</v>
          </cell>
          <cell r="EH77">
            <v>5.5816312545553508</v>
          </cell>
          <cell r="EI77">
            <v>5.5816312545553508</v>
          </cell>
          <cell r="EJ77">
            <v>5.5816312545553508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</row>
        <row r="78">
          <cell r="A78">
            <v>33743.876719272688</v>
          </cell>
          <cell r="B78">
            <v>36601.966579742111</v>
          </cell>
          <cell r="C78">
            <v>39954.670254403158</v>
          </cell>
          <cell r="D78">
            <v>6176.3702545713113</v>
          </cell>
          <cell r="E78">
            <v>6275.1649995359921</v>
          </cell>
          <cell r="F78">
            <v>6403.3866051769055</v>
          </cell>
          <cell r="G78">
            <v>7020.2575185036039</v>
          </cell>
          <cell r="H78">
            <v>7598.5727495551673</v>
          </cell>
          <cell r="I78">
            <v>7242.7648142121952</v>
          </cell>
          <cell r="J78">
            <v>7838.9347111084408</v>
          </cell>
          <cell r="K78">
            <v>8638.6049467904704</v>
          </cell>
          <cell r="L78">
            <v>8534.7185430041991</v>
          </cell>
          <cell r="M78">
            <v>8315.187521884156</v>
          </cell>
          <cell r="N78">
            <v>8469.4358954695435</v>
          </cell>
          <cell r="O78">
            <v>9367.4773521441202</v>
          </cell>
          <cell r="P78">
            <v>9291.7426366092404</v>
          </cell>
          <cell r="Q78">
            <v>10159.380416200047</v>
          </cell>
          <cell r="R78">
            <v>9760.7246127879589</v>
          </cell>
          <cell r="S78">
            <v>10819.580350035494</v>
          </cell>
          <cell r="T78">
            <v>9953.5840082855357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5614.3253346365609</v>
          </cell>
          <cell r="AF78">
            <v>6089.8559455914237</v>
          </cell>
          <cell r="AG78">
            <v>6647.6806832994007</v>
          </cell>
          <cell r="AH78">
            <v>6176.3702545713113</v>
          </cell>
          <cell r="AI78">
            <v>6275.1649995359921</v>
          </cell>
          <cell r="AJ78">
            <v>6403.3866051769055</v>
          </cell>
          <cell r="AK78">
            <v>7020.2575185036039</v>
          </cell>
          <cell r="AL78">
            <v>7598.5727495551673</v>
          </cell>
          <cell r="AM78">
            <v>7242.7648142121952</v>
          </cell>
          <cell r="AN78">
            <v>7838.9347111084408</v>
          </cell>
          <cell r="AO78">
            <v>8638.6049467904704</v>
          </cell>
          <cell r="AP78">
            <v>8534.7185430041991</v>
          </cell>
          <cell r="AQ78">
            <v>8315.187521884156</v>
          </cell>
          <cell r="AR78">
            <v>8469.4358954695435</v>
          </cell>
          <cell r="AS78">
            <v>9367.4773521441202</v>
          </cell>
          <cell r="AT78">
            <v>9291.7426366092404</v>
          </cell>
          <cell r="AU78">
            <v>10159.380416200047</v>
          </cell>
          <cell r="AV78">
            <v>9760.7246127879589</v>
          </cell>
          <cell r="AW78">
            <v>10819.580350035494</v>
          </cell>
          <cell r="AX78">
            <v>9953.5840082855357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2.8024464771043611</v>
          </cell>
          <cell r="CN78">
            <v>2.9597511526472089</v>
          </cell>
          <cell r="CO78">
            <v>3.3370257354230444</v>
          </cell>
          <cell r="CP78">
            <v>3.0526974452420821</v>
          </cell>
          <cell r="CQ78">
            <v>3.0972975040033712</v>
          </cell>
          <cell r="CR78">
            <v>3.1766555491816977</v>
          </cell>
          <cell r="CS78">
            <v>3.5203660893765032</v>
          </cell>
          <cell r="CT78">
            <v>3.7087706317509936</v>
          </cell>
          <cell r="CU78">
            <v>3.5577055968855689</v>
          </cell>
          <cell r="CV78">
            <v>3.8291436200203663</v>
          </cell>
          <cell r="CW78">
            <v>4.2467145702375815</v>
          </cell>
          <cell r="CX78">
            <v>4.214829752191763</v>
          </cell>
          <cell r="CY78">
            <v>4.1034359712707626</v>
          </cell>
          <cell r="CZ78">
            <v>4.2303627320154522</v>
          </cell>
          <cell r="DA78">
            <v>4.6457289924591807</v>
          </cell>
          <cell r="DB78">
            <v>4.6081689375511745</v>
          </cell>
          <cell r="DC78">
            <v>5.0384672810721556</v>
          </cell>
          <cell r="DD78">
            <v>4.8407569739850791</v>
          </cell>
          <cell r="DE78">
            <v>5.3658884061135659</v>
          </cell>
          <cell r="DF78">
            <v>4.9364041211784651</v>
          </cell>
          <cell r="DG78">
            <v>5.2399689767752484</v>
          </cell>
          <cell r="DH78">
            <v>5.2399689767752484</v>
          </cell>
          <cell r="DI78">
            <v>5.2399689767752484</v>
          </cell>
          <cell r="DJ78">
            <v>5.2399689767752484</v>
          </cell>
          <cell r="DK78">
            <v>5.2399689767752484</v>
          </cell>
          <cell r="DL78">
            <v>5.2399689767752484</v>
          </cell>
          <cell r="DM78">
            <v>5.2399689767752484</v>
          </cell>
          <cell r="DN78">
            <v>5.2399689767752484</v>
          </cell>
          <cell r="DO78">
            <v>5.2399689767752484</v>
          </cell>
          <cell r="DP78">
            <v>5.2399689767752484</v>
          </cell>
          <cell r="DQ78">
            <v>5.4886733328348285</v>
          </cell>
          <cell r="DR78">
            <v>5.6371417652170139</v>
          </cell>
          <cell r="DS78">
            <v>5.4578014177503729</v>
          </cell>
          <cell r="DT78">
            <v>5.5431508181936344</v>
          </cell>
          <cell r="DU78">
            <v>5.5507205404774584</v>
          </cell>
          <cell r="DV78">
            <v>5.5226399822320493</v>
          </cell>
          <cell r="DW78">
            <v>5.4635176439510902</v>
          </cell>
          <cell r="DX78">
            <v>5.6131828037042046</v>
          </cell>
          <cell r="DY78">
            <v>5.5775248208241432</v>
          </cell>
          <cell r="DZ78">
            <v>5.6087040827623467</v>
          </cell>
          <cell r="EA78">
            <v>5.573110794634947</v>
          </cell>
          <cell r="EB78">
            <v>5.5477425906987801</v>
          </cell>
          <cell r="EC78">
            <v>5.5517707199266875</v>
          </cell>
          <cell r="ED78">
            <v>5.4850932248865547</v>
          </cell>
          <cell r="EE78">
            <v>5.5242829606249604</v>
          </cell>
          <cell r="EF78">
            <v>5.5242829606249604</v>
          </cell>
          <cell r="EG78">
            <v>5.5242829606249604</v>
          </cell>
          <cell r="EH78">
            <v>5.5242829606249604</v>
          </cell>
          <cell r="EI78">
            <v>5.5242829606249604</v>
          </cell>
          <cell r="EJ78">
            <v>5.5242829606249604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</row>
        <row r="79">
          <cell r="A79">
            <v>37973.559214392502</v>
          </cell>
          <cell r="B79">
            <v>42354.73038628231</v>
          </cell>
          <cell r="C79">
            <v>45721.074054651413</v>
          </cell>
          <cell r="D79">
            <v>7456.6492260957575</v>
          </cell>
          <cell r="E79">
            <v>7534.1483113199574</v>
          </cell>
          <cell r="F79">
            <v>7792.6004859519107</v>
          </cell>
          <cell r="G79">
            <v>7280.5688740361793</v>
          </cell>
          <cell r="H79">
            <v>6931.8981899181863</v>
          </cell>
          <cell r="I79">
            <v>7616.8794425763281</v>
          </cell>
          <cell r="J79">
            <v>8128.7544621609177</v>
          </cell>
          <cell r="K79">
            <v>8298.1886846283323</v>
          </cell>
          <cell r="L79">
            <v>8760.2589063715004</v>
          </cell>
          <cell r="M79">
            <v>8265.9054529614077</v>
          </cell>
          <cell r="N79">
            <v>8268.0647371627056</v>
          </cell>
          <cell r="O79">
            <v>9552.4304995910588</v>
          </cell>
          <cell r="P79">
            <v>11024.351231140243</v>
          </cell>
          <cell r="Q79">
            <v>11352.459267940627</v>
          </cell>
          <cell r="R79">
            <v>10401.51551503396</v>
          </cell>
          <cell r="S79">
            <v>10790.292162275002</v>
          </cell>
          <cell r="T79">
            <v>10228.409436512889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6318.0623055654833</v>
          </cell>
          <cell r="AF79">
            <v>7047.0040483994244</v>
          </cell>
          <cell r="AG79">
            <v>7607.0982159917185</v>
          </cell>
          <cell r="AH79">
            <v>7456.6492260957575</v>
          </cell>
          <cell r="AI79">
            <v>7534.1483113199574</v>
          </cell>
          <cell r="AJ79">
            <v>7792.6004859519107</v>
          </cell>
          <cell r="AK79">
            <v>7280.5688740361793</v>
          </cell>
          <cell r="AL79">
            <v>6931.8981899181863</v>
          </cell>
          <cell r="AM79">
            <v>7616.8794425763281</v>
          </cell>
          <cell r="AN79">
            <v>8128.7544621609177</v>
          </cell>
          <cell r="AO79">
            <v>8298.1886846283323</v>
          </cell>
          <cell r="AP79">
            <v>8760.2589063715004</v>
          </cell>
          <cell r="AQ79">
            <v>8265.9054529614077</v>
          </cell>
          <cell r="AR79">
            <v>8268.0647371627056</v>
          </cell>
          <cell r="AS79">
            <v>9552.4304995910588</v>
          </cell>
          <cell r="AT79">
            <v>11024.351231140243</v>
          </cell>
          <cell r="AU79">
            <v>11352.459267940627</v>
          </cell>
          <cell r="AV79">
            <v>10401.51551503396</v>
          </cell>
          <cell r="AW79">
            <v>10790.292162275002</v>
          </cell>
          <cell r="AX79">
            <v>10228.409436512889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3.1528580646755735</v>
          </cell>
          <cell r="CN79">
            <v>3.4900792253357351</v>
          </cell>
          <cell r="CO79">
            <v>3.7459055144773505</v>
          </cell>
          <cell r="CP79">
            <v>3.7140904538526018</v>
          </cell>
          <cell r="CQ79">
            <v>3.6907780616936967</v>
          </cell>
          <cell r="CR79">
            <v>3.8267289249896668</v>
          </cell>
          <cell r="CS79">
            <v>3.6198699164931512</v>
          </cell>
          <cell r="CT79">
            <v>3.3701773402588948</v>
          </cell>
          <cell r="CU79">
            <v>3.7335395800455107</v>
          </cell>
          <cell r="CV79">
            <v>4.0933418275396827</v>
          </cell>
          <cell r="CW79">
            <v>4.1827290442239695</v>
          </cell>
          <cell r="CX79">
            <v>4.3116755930649679</v>
          </cell>
          <cell r="CY79">
            <v>4.1087384007183259</v>
          </cell>
          <cell r="CZ79">
            <v>4.0782771392521999</v>
          </cell>
          <cell r="DA79">
            <v>4.5622219909521515</v>
          </cell>
          <cell r="DB79">
            <v>5.2652084330623081</v>
          </cell>
          <cell r="DC79">
            <v>5.4219121851558647</v>
          </cell>
          <cell r="DD79">
            <v>4.9677433218644653</v>
          </cell>
          <cell r="DE79">
            <v>5.1534222828040575</v>
          </cell>
          <cell r="DF79">
            <v>4.8850681997340164</v>
          </cell>
          <cell r="DG79">
            <v>4.9327116975492187</v>
          </cell>
          <cell r="DH79">
            <v>4.9327116975492187</v>
          </cell>
          <cell r="DI79">
            <v>4.9327116975492187</v>
          </cell>
          <cell r="DJ79">
            <v>4.9327116975492187</v>
          </cell>
          <cell r="DK79">
            <v>4.9327116975492187</v>
          </cell>
          <cell r="DL79">
            <v>4.9327116975492187</v>
          </cell>
          <cell r="DM79">
            <v>4.9327116975492187</v>
          </cell>
          <cell r="DN79">
            <v>4.9327116975492187</v>
          </cell>
          <cell r="DO79">
            <v>4.9327116975492187</v>
          </cell>
          <cell r="DP79">
            <v>4.9327116975492187</v>
          </cell>
          <cell r="DQ79">
            <v>5.4901804604567435</v>
          </cell>
          <cell r="DR79">
            <v>5.5319261140028999</v>
          </cell>
          <cell r="DS79">
            <v>5.563772202681327</v>
          </cell>
          <cell r="DT79">
            <v>5.5004519183734839</v>
          </cell>
          <cell r="DU79">
            <v>5.5927237774145722</v>
          </cell>
          <cell r="DV79">
            <v>5.5790704779353133</v>
          </cell>
          <cell r="DW79">
            <v>5.5103538244764501</v>
          </cell>
          <cell r="DX79">
            <v>5.6351639610537223</v>
          </cell>
          <cell r="DY79">
            <v>5.5893776961430062</v>
          </cell>
          <cell r="DZ79">
            <v>5.440679305224231</v>
          </cell>
          <cell r="EA79">
            <v>5.4353899760551432</v>
          </cell>
          <cell r="EB79">
            <v>5.5664459940186921</v>
          </cell>
          <cell r="EC79">
            <v>5.5117445066651305</v>
          </cell>
          <cell r="ED79">
            <v>5.55436312520039</v>
          </cell>
          <cell r="EE79">
            <v>5.7364684393998662</v>
          </cell>
          <cell r="EF79">
            <v>5.7364684393998662</v>
          </cell>
          <cell r="EG79">
            <v>5.7364684393998662</v>
          </cell>
          <cell r="EH79">
            <v>5.7364684393998662</v>
          </cell>
          <cell r="EI79">
            <v>5.7364684393998662</v>
          </cell>
          <cell r="EJ79">
            <v>5.7364684393998662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</row>
        <row r="80">
          <cell r="A80">
            <v>31938.698383604973</v>
          </cell>
          <cell r="B80">
            <v>35225.955001006783</v>
          </cell>
          <cell r="C80">
            <v>39329.993493455113</v>
          </cell>
          <cell r="D80">
            <v>6574.556008851544</v>
          </cell>
          <cell r="E80">
            <v>7791.5965609172463</v>
          </cell>
          <cell r="F80">
            <v>8776.2059253169718</v>
          </cell>
          <cell r="G80">
            <v>7390.4241092243001</v>
          </cell>
          <cell r="H80">
            <v>7489.1172763510504</v>
          </cell>
          <cell r="I80">
            <v>8010.8197893900724</v>
          </cell>
          <cell r="J80">
            <v>6312.1486535635904</v>
          </cell>
          <cell r="K80">
            <v>8668.1806023827976</v>
          </cell>
          <cell r="L80">
            <v>8871.6593448804233</v>
          </cell>
          <cell r="M80">
            <v>8405.2613319745469</v>
          </cell>
          <cell r="N80">
            <v>8736.6204103372802</v>
          </cell>
          <cell r="O80">
            <v>9160.1806060802555</v>
          </cell>
          <cell r="P80">
            <v>9862.9122923906252</v>
          </cell>
          <cell r="Q80">
            <v>9875.9202778825638</v>
          </cell>
          <cell r="R80">
            <v>9895.5999823716957</v>
          </cell>
          <cell r="S80">
            <v>9909.9915380575549</v>
          </cell>
          <cell r="T80">
            <v>10163.852722813237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5313.9787399701618</v>
          </cell>
          <cell r="AF80">
            <v>5860.9143591958491</v>
          </cell>
          <cell r="AG80">
            <v>6543.7466097450651</v>
          </cell>
          <cell r="AH80">
            <v>6574.556008851544</v>
          </cell>
          <cell r="AI80">
            <v>7791.5965609172463</v>
          </cell>
          <cell r="AJ80">
            <v>8776.2059253169718</v>
          </cell>
          <cell r="AK80">
            <v>7390.4241092243001</v>
          </cell>
          <cell r="AL80">
            <v>7489.1172763510504</v>
          </cell>
          <cell r="AM80">
            <v>8010.8197893900724</v>
          </cell>
          <cell r="AN80">
            <v>6312.1486535635904</v>
          </cell>
          <cell r="AO80">
            <v>8668.1806023827976</v>
          </cell>
          <cell r="AP80">
            <v>8871.6593448804233</v>
          </cell>
          <cell r="AQ80">
            <v>8405.2613319745469</v>
          </cell>
          <cell r="AR80">
            <v>8736.6204103372802</v>
          </cell>
          <cell r="AS80">
            <v>9160.1806060802555</v>
          </cell>
          <cell r="AT80">
            <v>9862.9122923906252</v>
          </cell>
          <cell r="AU80">
            <v>9875.9202778825638</v>
          </cell>
          <cell r="AV80">
            <v>9895.5999823716957</v>
          </cell>
          <cell r="AW80">
            <v>9909.9915380575549</v>
          </cell>
          <cell r="AX80">
            <v>10163.852722813237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2.6302904479400122</v>
          </cell>
          <cell r="CN80">
            <v>2.9082755937417843</v>
          </cell>
          <cell r="CO80">
            <v>3.2401117368369854</v>
          </cell>
          <cell r="CP80">
            <v>3.2389442657372229</v>
          </cell>
          <cell r="CQ80">
            <v>3.8732803585827118</v>
          </cell>
          <cell r="CR80">
            <v>4.2765625880726796</v>
          </cell>
          <cell r="CS80">
            <v>3.6928979561268709</v>
          </cell>
          <cell r="CT80">
            <v>3.6984227478203562</v>
          </cell>
          <cell r="CU80">
            <v>3.9697284813270528</v>
          </cell>
          <cell r="CV80">
            <v>3.1210411306480097</v>
          </cell>
          <cell r="CW80">
            <v>4.3228373084837024</v>
          </cell>
          <cell r="CX80">
            <v>4.3604439105552366</v>
          </cell>
          <cell r="CY80">
            <v>4.2274697931120668</v>
          </cell>
          <cell r="CZ80">
            <v>4.2541172706734809</v>
          </cell>
          <cell r="DA80">
            <v>4.4838917836950367</v>
          </cell>
          <cell r="DB80">
            <v>4.8278776688966571</v>
          </cell>
          <cell r="DC80">
            <v>4.8342450541893678</v>
          </cell>
          <cell r="DD80">
            <v>4.8438782338240349</v>
          </cell>
          <cell r="DE80">
            <v>4.8509228742159038</v>
          </cell>
          <cell r="DF80">
            <v>4.9751874634718769</v>
          </cell>
          <cell r="DG80">
            <v>5.2974111594679227</v>
          </cell>
          <cell r="DH80">
            <v>5.2974111594679227</v>
          </cell>
          <cell r="DI80">
            <v>5.2974111594679227</v>
          </cell>
          <cell r="DJ80">
            <v>5.2974111594679227</v>
          </cell>
          <cell r="DK80">
            <v>5.2974111594679227</v>
          </cell>
          <cell r="DL80">
            <v>5.2974111594679227</v>
          </cell>
          <cell r="DM80">
            <v>5.2974111594679227</v>
          </cell>
          <cell r="DN80">
            <v>5.2974111594679227</v>
          </cell>
          <cell r="DO80">
            <v>5.2974111594679227</v>
          </cell>
          <cell r="DP80">
            <v>5.2974111594679227</v>
          </cell>
          <cell r="DQ80">
            <v>5.5350715638016821</v>
          </cell>
          <cell r="DR80">
            <v>5.5212441519601301</v>
          </cell>
          <cell r="DS80">
            <v>5.5331650139055455</v>
          </cell>
          <cell r="DT80">
            <v>5.5612201810863109</v>
          </cell>
          <cell r="DU80">
            <v>5.5113077073344297</v>
          </cell>
          <cell r="DV80">
            <v>5.6223659306305311</v>
          </cell>
          <cell r="DW80">
            <v>5.4828856703048334</v>
          </cell>
          <cell r="DX80">
            <v>5.5478053546857762</v>
          </cell>
          <cell r="DY80">
            <v>5.5287034317380161</v>
          </cell>
          <cell r="DZ80">
            <v>5.5409580428624938</v>
          </cell>
          <cell r="EA80">
            <v>5.4937158888494748</v>
          </cell>
          <cell r="EB80">
            <v>5.5741838473221028</v>
          </cell>
          <cell r="EC80">
            <v>5.4472567198012323</v>
          </cell>
          <cell r="ED80">
            <v>5.6265365542924517</v>
          </cell>
          <cell r="EE80">
            <v>5.5970095695432969</v>
          </cell>
          <cell r="EF80">
            <v>5.5970095695432969</v>
          </cell>
          <cell r="EG80">
            <v>5.5970095695432969</v>
          </cell>
          <cell r="EH80">
            <v>5.5970095695432969</v>
          </cell>
          <cell r="EI80">
            <v>5.5970095695432969</v>
          </cell>
          <cell r="EJ80">
            <v>5.5970095695432969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</row>
        <row r="81">
          <cell r="A81">
            <v>37346.597701637671</v>
          </cell>
          <cell r="B81">
            <v>40778.630729455894</v>
          </cell>
          <cell r="C81">
            <v>51982.699873061007</v>
          </cell>
          <cell r="D81">
            <v>8421.4348593004124</v>
          </cell>
          <cell r="E81">
            <v>7246.0969143666671</v>
          </cell>
          <cell r="F81">
            <v>6658.13517574867</v>
          </cell>
          <cell r="G81">
            <v>7289.3608624768149</v>
          </cell>
          <cell r="H81">
            <v>6988.5341156584564</v>
          </cell>
          <cell r="I81">
            <v>9067.9252558565477</v>
          </cell>
          <cell r="J81">
            <v>6897.0820748665947</v>
          </cell>
          <cell r="K81">
            <v>8126.9108717321742</v>
          </cell>
          <cell r="L81">
            <v>8386.3833163214804</v>
          </cell>
          <cell r="M81">
            <v>9217.8336657791169</v>
          </cell>
          <cell r="N81">
            <v>10259.678071378949</v>
          </cell>
          <cell r="O81">
            <v>8632.3614014777268</v>
          </cell>
          <cell r="P81">
            <v>7636.6875316619626</v>
          </cell>
          <cell r="Q81">
            <v>10128.646300928103</v>
          </cell>
          <cell r="R81">
            <v>9798.8973401905987</v>
          </cell>
          <cell r="S81">
            <v>10989.639598602389</v>
          </cell>
          <cell r="T81">
            <v>9399.5690245864043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6213.7480937105329</v>
          </cell>
          <cell r="AF81">
            <v>6784.7716941608069</v>
          </cell>
          <cell r="AG81">
            <v>8648.9110687583598</v>
          </cell>
          <cell r="AH81">
            <v>8421.4348593004124</v>
          </cell>
          <cell r="AI81">
            <v>7246.0969143666671</v>
          </cell>
          <cell r="AJ81">
            <v>6658.13517574867</v>
          </cell>
          <cell r="AK81">
            <v>7289.3608624768149</v>
          </cell>
          <cell r="AL81">
            <v>6988.5341156584564</v>
          </cell>
          <cell r="AM81">
            <v>9067.9252558565477</v>
          </cell>
          <cell r="AN81">
            <v>6897.0820748665947</v>
          </cell>
          <cell r="AO81">
            <v>8126.9108717321742</v>
          </cell>
          <cell r="AP81">
            <v>8386.3833163214804</v>
          </cell>
          <cell r="AQ81">
            <v>9217.8336657791169</v>
          </cell>
          <cell r="AR81">
            <v>10259.678071378949</v>
          </cell>
          <cell r="AS81">
            <v>8632.3614014777268</v>
          </cell>
          <cell r="AT81">
            <v>7636.6875316619626</v>
          </cell>
          <cell r="AU81">
            <v>10128.646300928103</v>
          </cell>
          <cell r="AV81">
            <v>9798.8973401905987</v>
          </cell>
          <cell r="AW81">
            <v>10989.639598602389</v>
          </cell>
          <cell r="AX81">
            <v>9399.5690245864043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3.0739286083523196</v>
          </cell>
          <cell r="CN81">
            <v>3.3609396657524484</v>
          </cell>
          <cell r="CO81">
            <v>4.2150063792432295</v>
          </cell>
          <cell r="CP81">
            <v>4.0937049438464337</v>
          </cell>
          <cell r="CQ81">
            <v>3.5597274027947279</v>
          </cell>
          <cell r="CR81">
            <v>3.3035426501769822</v>
          </cell>
          <cell r="CS81">
            <v>3.5776088724885029</v>
          </cell>
          <cell r="CT81">
            <v>3.4678890456924254</v>
          </cell>
          <cell r="CU81">
            <v>4.41430552096935</v>
          </cell>
          <cell r="CV81">
            <v>3.4135018774667079</v>
          </cell>
          <cell r="CW81">
            <v>4.0283359459846784</v>
          </cell>
          <cell r="CX81">
            <v>4.1323799529835927</v>
          </cell>
          <cell r="CY81">
            <v>4.5625288665838886</v>
          </cell>
          <cell r="CZ81">
            <v>5.0583634515913829</v>
          </cell>
          <cell r="DA81">
            <v>4.2777684291404254</v>
          </cell>
          <cell r="DB81">
            <v>3.7843620426458995</v>
          </cell>
          <cell r="DC81">
            <v>5.0192527120821326</v>
          </cell>
          <cell r="DD81">
            <v>4.8558455482505432</v>
          </cell>
          <cell r="DE81">
            <v>5.4459181139572292</v>
          </cell>
          <cell r="DF81">
            <v>4.6579583211169533</v>
          </cell>
          <cell r="DG81">
            <v>5.542764278720516</v>
          </cell>
          <cell r="DH81">
            <v>5.542764278720516</v>
          </cell>
          <cell r="DI81">
            <v>5.542764278720516</v>
          </cell>
          <cell r="DJ81">
            <v>5.542764278720516</v>
          </cell>
          <cell r="DK81">
            <v>5.542764278720516</v>
          </cell>
          <cell r="DL81">
            <v>5.542764278720516</v>
          </cell>
          <cell r="DM81">
            <v>5.542764278720516</v>
          </cell>
          <cell r="DN81">
            <v>5.542764278720516</v>
          </cell>
          <cell r="DO81">
            <v>5.542764278720516</v>
          </cell>
          <cell r="DP81">
            <v>5.542764278720516</v>
          </cell>
          <cell r="DQ81">
            <v>5.5381791671323182</v>
          </cell>
          <cell r="DR81">
            <v>5.5307198132278836</v>
          </cell>
          <cell r="DS81">
            <v>5.6217344961589113</v>
          </cell>
          <cell r="DT81">
            <v>5.6360740670228031</v>
          </cell>
          <cell r="DU81">
            <v>5.5769215074579463</v>
          </cell>
          <cell r="DV81">
            <v>5.521789232523032</v>
          </cell>
          <cell r="DW81">
            <v>5.5821785974405316</v>
          </cell>
          <cell r="DX81">
            <v>5.5211307391180382</v>
          </cell>
          <cell r="DY81">
            <v>5.6279817334681583</v>
          </cell>
          <cell r="DZ81">
            <v>5.5356979289639785</v>
          </cell>
          <cell r="EA81">
            <v>5.5272225395739332</v>
          </cell>
          <cell r="EB81">
            <v>5.5600871432132166</v>
          </cell>
          <cell r="EC81">
            <v>5.5351625269304821</v>
          </cell>
          <cell r="ED81">
            <v>5.5568776964871338</v>
          </cell>
          <cell r="EE81">
            <v>5.5286548585521045</v>
          </cell>
          <cell r="EF81">
            <v>5.5286548585521045</v>
          </cell>
          <cell r="EG81">
            <v>5.5286548585521045</v>
          </cell>
          <cell r="EH81">
            <v>5.5286548585521045</v>
          </cell>
          <cell r="EI81">
            <v>5.5286548585521045</v>
          </cell>
          <cell r="EJ81">
            <v>5.5286548585521045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</row>
        <row r="82">
          <cell r="A82">
            <v>37108.155710357983</v>
          </cell>
          <cell r="B82">
            <v>37676.348500365602</v>
          </cell>
          <cell r="C82">
            <v>40138.908074006627</v>
          </cell>
          <cell r="D82">
            <v>6664.1416386796782</v>
          </cell>
          <cell r="E82">
            <v>6513.5359176527409</v>
          </cell>
          <cell r="F82">
            <v>6639.1943830335049</v>
          </cell>
          <cell r="G82">
            <v>6984.1553608917775</v>
          </cell>
          <cell r="H82">
            <v>7336.8001017757615</v>
          </cell>
          <cell r="I82">
            <v>7741.8711385837842</v>
          </cell>
          <cell r="J82">
            <v>9202.5412519128658</v>
          </cell>
          <cell r="K82">
            <v>8350.2635510955879</v>
          </cell>
          <cell r="L82">
            <v>9273.7117930780369</v>
          </cell>
          <cell r="M82">
            <v>7782.5563413367627</v>
          </cell>
          <cell r="N82">
            <v>8875.3865649595155</v>
          </cell>
          <cell r="O82">
            <v>8735.3790212731637</v>
          </cell>
          <cell r="P82">
            <v>8478.9283283235509</v>
          </cell>
          <cell r="Q82">
            <v>9794.2938946200848</v>
          </cell>
          <cell r="R82">
            <v>8807.0299084492472</v>
          </cell>
          <cell r="S82">
            <v>8773.0251306624668</v>
          </cell>
          <cell r="T82">
            <v>9669.2993607366025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6174.0759800521137</v>
          </cell>
          <cell r="AF82">
            <v>6268.6122185061749</v>
          </cell>
          <cell r="AG82">
            <v>6678.3342761513213</v>
          </cell>
          <cell r="AH82">
            <v>6664.1416386796782</v>
          </cell>
          <cell r="AI82">
            <v>6513.5359176527409</v>
          </cell>
          <cell r="AJ82">
            <v>6639.1943830335049</v>
          </cell>
          <cell r="AK82">
            <v>6984.1553608917775</v>
          </cell>
          <cell r="AL82">
            <v>7336.8001017757615</v>
          </cell>
          <cell r="AM82">
            <v>7741.8711385837842</v>
          </cell>
          <cell r="AN82">
            <v>9202.5412519128658</v>
          </cell>
          <cell r="AO82">
            <v>8350.2635510955879</v>
          </cell>
          <cell r="AP82">
            <v>9273.7117930780369</v>
          </cell>
          <cell r="AQ82">
            <v>7782.5563413367627</v>
          </cell>
          <cell r="AR82">
            <v>8875.3865649595155</v>
          </cell>
          <cell r="AS82">
            <v>8735.3790212731637</v>
          </cell>
          <cell r="AT82">
            <v>8478.9283283235509</v>
          </cell>
          <cell r="AU82">
            <v>9794.2938946200848</v>
          </cell>
          <cell r="AV82">
            <v>8807.0299084492472</v>
          </cell>
          <cell r="AW82">
            <v>8773.0251306624668</v>
          </cell>
          <cell r="AX82">
            <v>9669.2993607366025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3.020935805267341</v>
          </cell>
          <cell r="CN82">
            <v>3.0499394955124566</v>
          </cell>
          <cell r="CO82">
            <v>3.2755943492262873</v>
          </cell>
          <cell r="CP82">
            <v>3.3435210971280931</v>
          </cell>
          <cell r="CQ82">
            <v>3.2098553865285386</v>
          </cell>
          <cell r="CR82">
            <v>3.3324192123264997</v>
          </cell>
          <cell r="CS82">
            <v>3.450778628310283</v>
          </cell>
          <cell r="CT82">
            <v>3.5790324733000198</v>
          </cell>
          <cell r="CU82">
            <v>3.8179839937955307</v>
          </cell>
          <cell r="CV82">
            <v>4.5172889720049056</v>
          </cell>
          <cell r="CW82">
            <v>4.1431626756953888</v>
          </cell>
          <cell r="CX82">
            <v>4.5154687313651607</v>
          </cell>
          <cell r="CY82">
            <v>3.8445451342806192</v>
          </cell>
          <cell r="CZ82">
            <v>4.3655212549536708</v>
          </cell>
          <cell r="DA82">
            <v>4.3212995302563018</v>
          </cell>
          <cell r="DB82">
            <v>4.1944360872072624</v>
          </cell>
          <cell r="DC82">
            <v>4.8451335085681597</v>
          </cell>
          <cell r="DD82">
            <v>4.356744465655491</v>
          </cell>
          <cell r="DE82">
            <v>4.3399226620544527</v>
          </cell>
          <cell r="DF82">
            <v>4.7833000358316129</v>
          </cell>
          <cell r="DG82">
            <v>4.9071683649848703</v>
          </cell>
          <cell r="DH82">
            <v>4.9071683649848703</v>
          </cell>
          <cell r="DI82">
            <v>4.9071683649848703</v>
          </cell>
          <cell r="DJ82">
            <v>4.9071683649848703</v>
          </cell>
          <cell r="DK82">
            <v>4.9071683649848703</v>
          </cell>
          <cell r="DL82">
            <v>4.9071683649848703</v>
          </cell>
          <cell r="DM82">
            <v>4.9071683649848703</v>
          </cell>
          <cell r="DN82">
            <v>4.9071683649848703</v>
          </cell>
          <cell r="DO82">
            <v>4.9071683649848703</v>
          </cell>
          <cell r="DP82">
            <v>4.9071683649848703</v>
          </cell>
          <cell r="DQ82">
            <v>5.5993499193803906</v>
          </cell>
          <cell r="DR82">
            <v>5.6310231976638585</v>
          </cell>
          <cell r="DS82">
            <v>5.5857973501367217</v>
          </cell>
          <cell r="DT82">
            <v>5.4606870324327037</v>
          </cell>
          <cell r="DU82">
            <v>5.5595351612646402</v>
          </cell>
          <cell r="DV82">
            <v>5.4583689785678837</v>
          </cell>
          <cell r="DW82">
            <v>5.5450303489884654</v>
          </cell>
          <cell r="DX82">
            <v>5.6162726509469501</v>
          </cell>
          <cell r="DY82">
            <v>5.5554465114579452</v>
          </cell>
          <cell r="DZ82">
            <v>5.5813214391003694</v>
          </cell>
          <cell r="EA82">
            <v>5.5217321107777897</v>
          </cell>
          <cell r="EB82">
            <v>5.626753518099413</v>
          </cell>
          <cell r="EC82">
            <v>5.5460584863274471</v>
          </cell>
          <cell r="ED82">
            <v>5.5700399001927678</v>
          </cell>
          <cell r="EE82">
            <v>5.5382750249535748</v>
          </cell>
          <cell r="EF82">
            <v>5.5382750249535748</v>
          </cell>
          <cell r="EG82">
            <v>5.5382750249535748</v>
          </cell>
          <cell r="EH82">
            <v>5.5382750249535748</v>
          </cell>
          <cell r="EI82">
            <v>5.5382750249535748</v>
          </cell>
          <cell r="EJ82">
            <v>5.5382750249535748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</row>
        <row r="83">
          <cell r="A83">
            <v>31358.391841932847</v>
          </cell>
          <cell r="B83">
            <v>29377.257477626092</v>
          </cell>
          <cell r="C83">
            <v>48486.708413556946</v>
          </cell>
          <cell r="D83">
            <v>6122.1379001371224</v>
          </cell>
          <cell r="E83">
            <v>6891.9690503403035</v>
          </cell>
          <cell r="F83">
            <v>6200.4176186769191</v>
          </cell>
          <cell r="G83">
            <v>7083.8041043387993</v>
          </cell>
          <cell r="H83">
            <v>6691.3974164408419</v>
          </cell>
          <cell r="I83">
            <v>8723.1942355565261</v>
          </cell>
          <cell r="J83">
            <v>9878.4701911744614</v>
          </cell>
          <cell r="K83">
            <v>8991.9727752942053</v>
          </cell>
          <cell r="L83">
            <v>8538.4868591732629</v>
          </cell>
          <cell r="M83">
            <v>8508.2161981530498</v>
          </cell>
          <cell r="N83">
            <v>9525.1373454612822</v>
          </cell>
          <cell r="O83">
            <v>10135.407875994468</v>
          </cell>
          <cell r="P83">
            <v>9166.2077239761511</v>
          </cell>
          <cell r="Q83">
            <v>9657.4507336799543</v>
          </cell>
          <cell r="R83">
            <v>10258.715964038769</v>
          </cell>
          <cell r="S83">
            <v>9159.8732943885498</v>
          </cell>
          <cell r="T83">
            <v>11080.249053387382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5217.4270086480656</v>
          </cell>
          <cell r="AF83">
            <v>4887.804750204542</v>
          </cell>
          <cell r="AG83">
            <v>8067.2460281924541</v>
          </cell>
          <cell r="AH83">
            <v>6122.1379001371224</v>
          </cell>
          <cell r="AI83">
            <v>6891.9690503403035</v>
          </cell>
          <cell r="AJ83">
            <v>6200.4176186769191</v>
          </cell>
          <cell r="AK83">
            <v>7083.8041043387993</v>
          </cell>
          <cell r="AL83">
            <v>6691.3974164408419</v>
          </cell>
          <cell r="AM83">
            <v>8723.1942355565261</v>
          </cell>
          <cell r="AN83">
            <v>9878.4701911744614</v>
          </cell>
          <cell r="AO83">
            <v>8991.9727752942053</v>
          </cell>
          <cell r="AP83">
            <v>8538.4868591732629</v>
          </cell>
          <cell r="AQ83">
            <v>8508.2161981530498</v>
          </cell>
          <cell r="AR83">
            <v>9525.1373454612822</v>
          </cell>
          <cell r="AS83">
            <v>10135.407875994468</v>
          </cell>
          <cell r="AT83">
            <v>9166.2077239761511</v>
          </cell>
          <cell r="AU83">
            <v>9657.4507336799543</v>
          </cell>
          <cell r="AV83">
            <v>10258.715964038769</v>
          </cell>
          <cell r="AW83">
            <v>9159.8732943885498</v>
          </cell>
          <cell r="AX83">
            <v>11080.249053387382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2.6032730858195339</v>
          </cell>
          <cell r="CN83">
            <v>2.3903561860700751</v>
          </cell>
          <cell r="CO83">
            <v>3.9625520788634749</v>
          </cell>
          <cell r="CP83">
            <v>2.9771489569983349</v>
          </cell>
          <cell r="CQ83">
            <v>3.3844602165398459</v>
          </cell>
          <cell r="CR83">
            <v>3.015329241138835</v>
          </cell>
          <cell r="CS83">
            <v>3.532223101919707</v>
          </cell>
          <cell r="CT83">
            <v>3.3002004230096755</v>
          </cell>
          <cell r="CU83">
            <v>4.3537631818990397</v>
          </cell>
          <cell r="CV83">
            <v>4.8269904986469383</v>
          </cell>
          <cell r="CW83">
            <v>4.4739746978489023</v>
          </cell>
          <cell r="CX83">
            <v>4.2309591487407969</v>
          </cell>
          <cell r="CY83">
            <v>4.1798786731494832</v>
          </cell>
          <cell r="CZ83">
            <v>4.6941453784498171</v>
          </cell>
          <cell r="DA83">
            <v>5.0609044861338832</v>
          </cell>
          <cell r="DB83">
            <v>4.5769546088991824</v>
          </cell>
          <cell r="DC83">
            <v>4.8222465578774028</v>
          </cell>
          <cell r="DD83">
            <v>5.1224758075444452</v>
          </cell>
          <cell r="DE83">
            <v>4.5737916436283994</v>
          </cell>
          <cell r="DF83">
            <v>5.5326912175467662</v>
          </cell>
          <cell r="DG83">
            <v>5.3069041196078413</v>
          </cell>
          <cell r="DH83">
            <v>5.3069041196078413</v>
          </cell>
          <cell r="DI83">
            <v>5.3069041196078413</v>
          </cell>
          <cell r="DJ83">
            <v>5.3069041196078413</v>
          </cell>
          <cell r="DK83">
            <v>5.3069041196078413</v>
          </cell>
          <cell r="DL83">
            <v>5.3069041196078413</v>
          </cell>
          <cell r="DM83">
            <v>5.3069041196078413</v>
          </cell>
          <cell r="DN83">
            <v>5.3069041196078413</v>
          </cell>
          <cell r="DO83">
            <v>5.3069041196078413</v>
          </cell>
          <cell r="DP83">
            <v>5.3069041196078413</v>
          </cell>
          <cell r="DQ83">
            <v>5.4909032208346114</v>
          </cell>
          <cell r="DR83">
            <v>5.6021968479047306</v>
          </cell>
          <cell r="DS83">
            <v>5.5777295725019895</v>
          </cell>
          <cell r="DT83">
            <v>5.6339070669920348</v>
          </cell>
          <cell r="DU83">
            <v>5.5790601097796673</v>
          </cell>
          <cell r="DV83">
            <v>5.633695086711608</v>
          </cell>
          <cell r="DW83">
            <v>5.4944667756384868</v>
          </cell>
          <cell r="DX83">
            <v>5.5549946402234038</v>
          </cell>
          <cell r="DY83">
            <v>5.4893114969040511</v>
          </cell>
          <cell r="DZ83">
            <v>5.606868689966368</v>
          </cell>
          <cell r="EA83">
            <v>5.5064106334722762</v>
          </cell>
          <cell r="EB83">
            <v>5.5290334556004037</v>
          </cell>
          <cell r="EC83">
            <v>5.5767602812353791</v>
          </cell>
          <cell r="ED83">
            <v>5.5593222186296858</v>
          </cell>
          <cell r="EE83">
            <v>5.4868138357935878</v>
          </cell>
          <cell r="EF83">
            <v>5.4868138357935878</v>
          </cell>
          <cell r="EG83">
            <v>5.4868138357935878</v>
          </cell>
          <cell r="EH83">
            <v>5.4868138357935878</v>
          </cell>
          <cell r="EI83">
            <v>5.4868138357935878</v>
          </cell>
          <cell r="EJ83">
            <v>5.4868138357935878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</row>
        <row r="84">
          <cell r="A84">
            <v>35284.636170511323</v>
          </cell>
          <cell r="B84">
            <v>36145.787915281035</v>
          </cell>
          <cell r="C84">
            <v>39777.043275401295</v>
          </cell>
          <cell r="D84">
            <v>6523.3129338176404</v>
          </cell>
          <cell r="E84">
            <v>7034.9554283568359</v>
          </cell>
          <cell r="F84">
            <v>6633.8705658891276</v>
          </cell>
          <cell r="G84">
            <v>7143.5496918691279</v>
          </cell>
          <cell r="H84">
            <v>7515.5289818340052</v>
          </cell>
          <cell r="I84">
            <v>7481.2594526880985</v>
          </cell>
          <cell r="J84">
            <v>8167.5526251483234</v>
          </cell>
          <cell r="K84">
            <v>7875.2962743145144</v>
          </cell>
          <cell r="L84">
            <v>7431.1081656802307</v>
          </cell>
          <cell r="M84">
            <v>9147.8387316034423</v>
          </cell>
          <cell r="N84">
            <v>8810.3293069071842</v>
          </cell>
          <cell r="O84">
            <v>8504.0046981956657</v>
          </cell>
          <cell r="P84">
            <v>8736.5750757797923</v>
          </cell>
          <cell r="Q84">
            <v>8582.3121330503818</v>
          </cell>
          <cell r="R84">
            <v>10746.009361623448</v>
          </cell>
          <cell r="S84">
            <v>10232.423827217306</v>
          </cell>
          <cell r="T84">
            <v>9456.3310804685552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5870.6777654385969</v>
          </cell>
          <cell r="AF84">
            <v>6013.9566808355848</v>
          </cell>
          <cell r="AG84">
            <v>6618.127005853813</v>
          </cell>
          <cell r="AH84">
            <v>6523.3129338176404</v>
          </cell>
          <cell r="AI84">
            <v>7034.9554283568359</v>
          </cell>
          <cell r="AJ84">
            <v>6633.8705658891276</v>
          </cell>
          <cell r="AK84">
            <v>7143.5496918691279</v>
          </cell>
          <cell r="AL84">
            <v>7515.5289818340052</v>
          </cell>
          <cell r="AM84">
            <v>7481.2594526880985</v>
          </cell>
          <cell r="AN84">
            <v>8167.5526251483234</v>
          </cell>
          <cell r="AO84">
            <v>7875.2962743145144</v>
          </cell>
          <cell r="AP84">
            <v>7431.1081656802307</v>
          </cell>
          <cell r="AQ84">
            <v>9147.8387316034423</v>
          </cell>
          <cell r="AR84">
            <v>8810.3293069071842</v>
          </cell>
          <cell r="AS84">
            <v>8504.0046981956657</v>
          </cell>
          <cell r="AT84">
            <v>8736.5750757797923</v>
          </cell>
          <cell r="AU84">
            <v>8582.3121330503818</v>
          </cell>
          <cell r="AV84">
            <v>10746.009361623448</v>
          </cell>
          <cell r="AW84">
            <v>10232.423827217306</v>
          </cell>
          <cell r="AX84">
            <v>9456.3310804685552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2.8999878739492888</v>
          </cell>
          <cell r="CN84">
            <v>2.9308348885731008</v>
          </cell>
          <cell r="CO84">
            <v>3.2379953552269671</v>
          </cell>
          <cell r="CP84">
            <v>3.2366991535483653</v>
          </cell>
          <cell r="CQ84">
            <v>3.4882183444227279</v>
          </cell>
          <cell r="CR84">
            <v>3.298335132312364</v>
          </cell>
          <cell r="CS84">
            <v>3.5091954001616767</v>
          </cell>
          <cell r="CT84">
            <v>3.7015478619462545</v>
          </cell>
          <cell r="CU84">
            <v>3.73341547485632</v>
          </cell>
          <cell r="CV84">
            <v>3.9431026153254187</v>
          </cell>
          <cell r="CW84">
            <v>3.847515635976086</v>
          </cell>
          <cell r="CX84">
            <v>3.6554889040215834</v>
          </cell>
          <cell r="CY84">
            <v>4.5546864537771503</v>
          </cell>
          <cell r="CZ84">
            <v>4.3974280202544769</v>
          </cell>
          <cell r="DA84">
            <v>4.2843982884441916</v>
          </cell>
          <cell r="DB84">
            <v>4.401569452269591</v>
          </cell>
          <cell r="DC84">
            <v>4.3238503174318028</v>
          </cell>
          <cell r="DD84">
            <v>5.4139415193777252</v>
          </cell>
          <cell r="DE84">
            <v>5.1551922521005986</v>
          </cell>
          <cell r="DF84">
            <v>4.7641893594811018</v>
          </cell>
          <cell r="DG84">
            <v>5.2025461348017599</v>
          </cell>
          <cell r="DH84">
            <v>5.2025461348017599</v>
          </cell>
          <cell r="DI84">
            <v>5.2025461348017599</v>
          </cell>
          <cell r="DJ84">
            <v>5.2025461348017599</v>
          </cell>
          <cell r="DK84">
            <v>5.2025461348017599</v>
          </cell>
          <cell r="DL84">
            <v>5.2025461348017599</v>
          </cell>
          <cell r="DM84">
            <v>5.2025461348017599</v>
          </cell>
          <cell r="DN84">
            <v>5.2025461348017599</v>
          </cell>
          <cell r="DO84">
            <v>5.2025461348017599</v>
          </cell>
          <cell r="DP84">
            <v>5.2025461348017599</v>
          </cell>
          <cell r="DQ84">
            <v>5.5462468712087345</v>
          </cell>
          <cell r="DR84">
            <v>5.6218088949209433</v>
          </cell>
          <cell r="DS84">
            <v>5.5997161272294163</v>
          </cell>
          <cell r="DT84">
            <v>5.5217026302998704</v>
          </cell>
          <cell r="DU84">
            <v>5.525414003818196</v>
          </cell>
          <cell r="DV84">
            <v>5.5103520784466475</v>
          </cell>
          <cell r="DW84">
            <v>5.577167067390385</v>
          </cell>
          <cell r="DX84">
            <v>5.5626703014891401</v>
          </cell>
          <cell r="DY84">
            <v>5.490040253564378</v>
          </cell>
          <cell r="DZ84">
            <v>5.6749363864599678</v>
          </cell>
          <cell r="EA84">
            <v>5.6078145529694359</v>
          </cell>
          <cell r="EB84">
            <v>5.5694876905576924</v>
          </cell>
          <cell r="EC84">
            <v>5.5025899415364989</v>
          </cell>
          <cell r="ED84">
            <v>5.4890923514599406</v>
          </cell>
          <cell r="EE84">
            <v>5.4380198665460133</v>
          </cell>
          <cell r="EF84">
            <v>5.4380198665460133</v>
          </cell>
          <cell r="EG84">
            <v>5.4380198665460133</v>
          </cell>
          <cell r="EH84">
            <v>5.4380198665460133</v>
          </cell>
          <cell r="EI84">
            <v>5.4380198665460133</v>
          </cell>
          <cell r="EJ84">
            <v>5.4380198665460133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</row>
        <row r="85">
          <cell r="A85">
            <v>33041.439493437167</v>
          </cell>
          <cell r="B85">
            <v>34457.559096373334</v>
          </cell>
          <cell r="C85">
            <v>36986.383370609452</v>
          </cell>
          <cell r="D85">
            <v>7443.0493297868834</v>
          </cell>
          <cell r="E85">
            <v>6388.1388946201532</v>
          </cell>
          <cell r="F85">
            <v>6746.6363823908723</v>
          </cell>
          <cell r="G85">
            <v>7679.8879188923966</v>
          </cell>
          <cell r="H85">
            <v>8264.2131882690173</v>
          </cell>
          <cell r="I85">
            <v>7997.8355165232588</v>
          </cell>
          <cell r="J85">
            <v>7141.927670623927</v>
          </cell>
          <cell r="K85">
            <v>7825.1132438839431</v>
          </cell>
          <cell r="L85">
            <v>8730.2980997359464</v>
          </cell>
          <cell r="M85">
            <v>8659.0576924493798</v>
          </cell>
          <cell r="N85">
            <v>7607.9967765968167</v>
          </cell>
          <cell r="O85">
            <v>9196.6125344080756</v>
          </cell>
          <cell r="P85">
            <v>10238.258330426803</v>
          </cell>
          <cell r="Q85">
            <v>10538.853639968989</v>
          </cell>
          <cell r="R85">
            <v>10730.254123616978</v>
          </cell>
          <cell r="S85">
            <v>8834.1568710084975</v>
          </cell>
          <cell r="T85">
            <v>10628.838156222113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5497.4534308594884</v>
          </cell>
          <cell r="AF85">
            <v>5733.068213054893</v>
          </cell>
          <cell r="AG85">
            <v>6153.8154291439923</v>
          </cell>
          <cell r="AH85">
            <v>7443.0493297868834</v>
          </cell>
          <cell r="AI85">
            <v>6388.1388946201532</v>
          </cell>
          <cell r="AJ85">
            <v>6746.6363823908723</v>
          </cell>
          <cell r="AK85">
            <v>7679.8879188923966</v>
          </cell>
          <cell r="AL85">
            <v>8264.2131882690173</v>
          </cell>
          <cell r="AM85">
            <v>7997.8355165232588</v>
          </cell>
          <cell r="AN85">
            <v>7141.927670623927</v>
          </cell>
          <cell r="AO85">
            <v>7825.1132438839431</v>
          </cell>
          <cell r="AP85">
            <v>8730.2980997359464</v>
          </cell>
          <cell r="AQ85">
            <v>8659.0576924493798</v>
          </cell>
          <cell r="AR85">
            <v>7607.9967765968167</v>
          </cell>
          <cell r="AS85">
            <v>9196.6125344080756</v>
          </cell>
          <cell r="AT85">
            <v>10238.258330426803</v>
          </cell>
          <cell r="AU85">
            <v>10538.853639968989</v>
          </cell>
          <cell r="AV85">
            <v>10730.254123616978</v>
          </cell>
          <cell r="AW85">
            <v>8834.1568710084975</v>
          </cell>
          <cell r="AX85">
            <v>10628.838156222113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2.7339999160532908</v>
          </cell>
          <cell r="CN85">
            <v>2.8527762756976109</v>
          </cell>
          <cell r="CO85">
            <v>3.0359168306441373</v>
          </cell>
          <cell r="CP85">
            <v>3.6964595909022679</v>
          </cell>
          <cell r="CQ85">
            <v>3.1862624933368462</v>
          </cell>
          <cell r="CR85">
            <v>3.309674065768887</v>
          </cell>
          <cell r="CS85">
            <v>3.8430285233032682</v>
          </cell>
          <cell r="CT85">
            <v>4.1008315769257271</v>
          </cell>
          <cell r="CU85">
            <v>3.9158217767189982</v>
          </cell>
          <cell r="CV85">
            <v>3.5305402833584112</v>
          </cell>
          <cell r="CW85">
            <v>3.8901261663885482</v>
          </cell>
          <cell r="CX85">
            <v>4.3555745093020528</v>
          </cell>
          <cell r="CY85">
            <v>4.2670288948309869</v>
          </cell>
          <cell r="CZ85">
            <v>3.8545488117121995</v>
          </cell>
          <cell r="DA85">
            <v>4.5188239696800325</v>
          </cell>
          <cell r="DB85">
            <v>5.030644378918228</v>
          </cell>
          <cell r="DC85">
            <v>5.1783441199751179</v>
          </cell>
          <cell r="DD85">
            <v>5.2723901711794001</v>
          </cell>
          <cell r="DE85">
            <v>4.3407286836615802</v>
          </cell>
          <cell r="DF85">
            <v>5.2225586813066238</v>
          </cell>
          <cell r="DG85">
            <v>5.2088789848171597</v>
          </cell>
          <cell r="DH85">
            <v>5.2088789848171597</v>
          </cell>
          <cell r="DI85">
            <v>5.2088789848171597</v>
          </cell>
          <cell r="DJ85">
            <v>5.2088789848171597</v>
          </cell>
          <cell r="DK85">
            <v>5.2088789848171597</v>
          </cell>
          <cell r="DL85">
            <v>5.2088789848171597</v>
          </cell>
          <cell r="DM85">
            <v>5.2088789848171597</v>
          </cell>
          <cell r="DN85">
            <v>5.2088789848171597</v>
          </cell>
          <cell r="DO85">
            <v>5.2088789848171597</v>
          </cell>
          <cell r="DP85">
            <v>5.2088789848171597</v>
          </cell>
          <cell r="DQ85">
            <v>5.5089673414007985</v>
          </cell>
          <cell r="DR85">
            <v>5.505877321666043</v>
          </cell>
          <cell r="DS85">
            <v>5.5534354989057659</v>
          </cell>
          <cell r="DT85">
            <v>5.5166073023515452</v>
          </cell>
          <cell r="DU85">
            <v>5.4928777628395302</v>
          </cell>
          <cell r="DV85">
            <v>5.5848204164259512</v>
          </cell>
          <cell r="DW85">
            <v>5.4750540338945255</v>
          </cell>
          <cell r="DX85">
            <v>5.521241129545273</v>
          </cell>
          <cell r="DY85">
            <v>5.5957291666681988</v>
          </cell>
          <cell r="DZ85">
            <v>5.542190020385239</v>
          </cell>
          <cell r="EA85">
            <v>5.511046558549725</v>
          </cell>
          <cell r="EB85">
            <v>5.4914971330880045</v>
          </cell>
          <cell r="EC85">
            <v>5.5597105896039842</v>
          </cell>
          <cell r="ED85">
            <v>5.4075918618184211</v>
          </cell>
          <cell r="EE85">
            <v>5.5758309890946629</v>
          </cell>
          <cell r="EF85">
            <v>5.5758309890946629</v>
          </cell>
          <cell r="EG85">
            <v>5.5758309890946629</v>
          </cell>
          <cell r="EH85">
            <v>5.5758309890946629</v>
          </cell>
          <cell r="EI85">
            <v>5.5758309890946629</v>
          </cell>
          <cell r="EJ85">
            <v>5.5758309890946629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</row>
        <row r="86">
          <cell r="A86">
            <v>28970.233371231971</v>
          </cell>
          <cell r="B86">
            <v>36080.200212261858</v>
          </cell>
          <cell r="C86">
            <v>39841.836584053694</v>
          </cell>
          <cell r="D86">
            <v>6017.6978089675576</v>
          </cell>
          <cell r="E86">
            <v>8575.3691425312572</v>
          </cell>
          <cell r="F86">
            <v>6636.6706772046718</v>
          </cell>
          <cell r="G86">
            <v>8335.1080108918268</v>
          </cell>
          <cell r="H86">
            <v>6317.1137831674114</v>
          </cell>
          <cell r="I86">
            <v>6032.9511678440131</v>
          </cell>
          <cell r="J86">
            <v>7936.726657574869</v>
          </cell>
          <cell r="K86">
            <v>7353.8526888822489</v>
          </cell>
          <cell r="L86">
            <v>7293.3125826388678</v>
          </cell>
          <cell r="M86">
            <v>8121.2441658349426</v>
          </cell>
          <cell r="N86">
            <v>9161.3342314804959</v>
          </cell>
          <cell r="O86">
            <v>9923.9478824501821</v>
          </cell>
          <cell r="P86">
            <v>8871.7558879683347</v>
          </cell>
          <cell r="Q86">
            <v>10031.367491233364</v>
          </cell>
          <cell r="R86">
            <v>9903.6274868904584</v>
          </cell>
          <cell r="S86">
            <v>9071.5015615776538</v>
          </cell>
          <cell r="T86">
            <v>10392.792090223087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4820.0838486807652</v>
          </cell>
          <cell r="AF86">
            <v>6003.0441616320377</v>
          </cell>
          <cell r="AG86">
            <v>6628.9073532723505</v>
          </cell>
          <cell r="AH86">
            <v>6017.6978089675576</v>
          </cell>
          <cell r="AI86">
            <v>8575.3691425312572</v>
          </cell>
          <cell r="AJ86">
            <v>6636.6706772046718</v>
          </cell>
          <cell r="AK86">
            <v>8335.1080108918268</v>
          </cell>
          <cell r="AL86">
            <v>6317.1137831674114</v>
          </cell>
          <cell r="AM86">
            <v>6032.9511678440131</v>
          </cell>
          <cell r="AN86">
            <v>7936.726657574869</v>
          </cell>
          <cell r="AO86">
            <v>7353.8526888822489</v>
          </cell>
          <cell r="AP86">
            <v>7293.3125826388678</v>
          </cell>
          <cell r="AQ86">
            <v>8121.2441658349426</v>
          </cell>
          <cell r="AR86">
            <v>9161.3342314804959</v>
          </cell>
          <cell r="AS86">
            <v>9923.9478824501821</v>
          </cell>
          <cell r="AT86">
            <v>8871.7558879683347</v>
          </cell>
          <cell r="AU86">
            <v>10031.367491233364</v>
          </cell>
          <cell r="AV86">
            <v>9903.6274868904584</v>
          </cell>
          <cell r="AW86">
            <v>9071.5015615776538</v>
          </cell>
          <cell r="AX86">
            <v>10392.792090223087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2.3435567527227916</v>
          </cell>
          <cell r="CN86">
            <v>2.9048931874938346</v>
          </cell>
          <cell r="CO86">
            <v>3.322988069970414</v>
          </cell>
          <cell r="CP86">
            <v>2.9662501649929101</v>
          </cell>
          <cell r="CQ86">
            <v>4.2040126251807139</v>
          </cell>
          <cell r="CR86">
            <v>3.257537126560742</v>
          </cell>
          <cell r="CS86">
            <v>4.1180718110102603</v>
          </cell>
          <cell r="CT86">
            <v>3.1269162263177379</v>
          </cell>
          <cell r="CU86">
            <v>2.9790470099559641</v>
          </cell>
          <cell r="CV86">
            <v>3.9073143477763854</v>
          </cell>
          <cell r="CW86">
            <v>3.6254828556832153</v>
          </cell>
          <cell r="CX86">
            <v>3.5946292676438407</v>
          </cell>
          <cell r="CY86">
            <v>4.0873564060957221</v>
          </cell>
          <cell r="CZ86">
            <v>4.5156725588713753</v>
          </cell>
          <cell r="DA86">
            <v>4.8669805260551255</v>
          </cell>
          <cell r="DB86">
            <v>4.3509562575409406</v>
          </cell>
          <cell r="DC86">
            <v>4.9196620949485652</v>
          </cell>
          <cell r="DD86">
            <v>4.8570148379396318</v>
          </cell>
          <cell r="DE86">
            <v>4.4489171008601112</v>
          </cell>
          <cell r="DF86">
            <v>5.0969147877031311</v>
          </cell>
          <cell r="DG86">
            <v>5.1423967190804545</v>
          </cell>
          <cell r="DH86">
            <v>5.1423967190804545</v>
          </cell>
          <cell r="DI86">
            <v>5.1423967190804545</v>
          </cell>
          <cell r="DJ86">
            <v>5.1423967190804545</v>
          </cell>
          <cell r="DK86">
            <v>5.1423967190804545</v>
          </cell>
          <cell r="DL86">
            <v>5.1423967190804545</v>
          </cell>
          <cell r="DM86">
            <v>5.1423967190804545</v>
          </cell>
          <cell r="DN86">
            <v>5.1423967190804545</v>
          </cell>
          <cell r="DO86">
            <v>5.1423967190804545</v>
          </cell>
          <cell r="DP86">
            <v>5.1423967190804545</v>
          </cell>
          <cell r="DQ86">
            <v>5.6349005242246379</v>
          </cell>
          <cell r="DR86">
            <v>5.6617215407591877</v>
          </cell>
          <cell r="DS86">
            <v>5.4653792389712201</v>
          </cell>
          <cell r="DT86">
            <v>5.558143243214718</v>
          </cell>
          <cell r="DU86">
            <v>5.5885089149374965</v>
          </cell>
          <cell r="DV86">
            <v>5.5817197726918355</v>
          </cell>
          <cell r="DW86">
            <v>5.545292410285958</v>
          </cell>
          <cell r="DX86">
            <v>5.5348975786775947</v>
          </cell>
          <cell r="DY86">
            <v>5.5482955728191961</v>
          </cell>
          <cell r="DZ86">
            <v>5.5650645585938303</v>
          </cell>
          <cell r="EA86">
            <v>5.557202285977783</v>
          </cell>
          <cell r="EB86">
            <v>5.5587591433864221</v>
          </cell>
          <cell r="EC86">
            <v>5.4436124001331017</v>
          </cell>
          <cell r="ED86">
            <v>5.5583183927635904</v>
          </cell>
          <cell r="EE86">
            <v>5.5863996501585218</v>
          </cell>
          <cell r="EF86">
            <v>5.5863996501585218</v>
          </cell>
          <cell r="EG86">
            <v>5.5863996501585218</v>
          </cell>
          <cell r="EH86">
            <v>5.5863996501585218</v>
          </cell>
          <cell r="EI86">
            <v>5.5863996501585218</v>
          </cell>
          <cell r="EJ86">
            <v>5.5863996501585218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</row>
        <row r="87">
          <cell r="A87">
            <v>40471.308261835526</v>
          </cell>
          <cell r="B87">
            <v>42834.978946465191</v>
          </cell>
          <cell r="C87">
            <v>37266.11691132727</v>
          </cell>
          <cell r="D87">
            <v>5771.2219937777272</v>
          </cell>
          <cell r="E87">
            <v>6711.7259327265583</v>
          </cell>
          <cell r="F87">
            <v>6945.9257155221449</v>
          </cell>
          <cell r="G87">
            <v>8236.1491047565469</v>
          </cell>
          <cell r="H87">
            <v>7411.5529732707573</v>
          </cell>
          <cell r="I87">
            <v>6134.689407166974</v>
          </cell>
          <cell r="J87">
            <v>8502.3094491245884</v>
          </cell>
          <cell r="K87">
            <v>9521.8981855366383</v>
          </cell>
          <cell r="L87">
            <v>8811.8564846964455</v>
          </cell>
          <cell r="M87">
            <v>8688.8678380820111</v>
          </cell>
          <cell r="N87">
            <v>8759.140477812276</v>
          </cell>
          <cell r="O87">
            <v>9845.6321740125877</v>
          </cell>
          <cell r="P87">
            <v>9990.4657775632804</v>
          </cell>
          <cell r="Q87">
            <v>9840.6768049528018</v>
          </cell>
          <cell r="R87">
            <v>9613.6657039681322</v>
          </cell>
          <cell r="S87">
            <v>10883.210775518008</v>
          </cell>
          <cell r="T87">
            <v>9926.3243703775752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6733.6392078072577</v>
          </cell>
          <cell r="AF87">
            <v>7126.908076048313</v>
          </cell>
          <cell r="AG87">
            <v>6200.3576542020455</v>
          </cell>
          <cell r="AH87">
            <v>5771.2219937777272</v>
          </cell>
          <cell r="AI87">
            <v>6711.7259327265583</v>
          </cell>
          <cell r="AJ87">
            <v>6945.9257155221449</v>
          </cell>
          <cell r="AK87">
            <v>8236.1491047565469</v>
          </cell>
          <cell r="AL87">
            <v>7411.5529732707573</v>
          </cell>
          <cell r="AM87">
            <v>6134.689407166974</v>
          </cell>
          <cell r="AN87">
            <v>8502.3094491245884</v>
          </cell>
          <cell r="AO87">
            <v>9521.8981855366383</v>
          </cell>
          <cell r="AP87">
            <v>8811.8564846964455</v>
          </cell>
          <cell r="AQ87">
            <v>8688.8678380820111</v>
          </cell>
          <cell r="AR87">
            <v>8759.140477812276</v>
          </cell>
          <cell r="AS87">
            <v>9845.6321740125877</v>
          </cell>
          <cell r="AT87">
            <v>9990.4657775632804</v>
          </cell>
          <cell r="AU87">
            <v>9840.6768049528018</v>
          </cell>
          <cell r="AV87">
            <v>9613.6657039681322</v>
          </cell>
          <cell r="AW87">
            <v>10883.210775518008</v>
          </cell>
          <cell r="AX87">
            <v>9926.3243703775752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3.3270897884033714</v>
          </cell>
          <cell r="CN87">
            <v>3.5093907952982488</v>
          </cell>
          <cell r="CO87">
            <v>3.0375769220478133</v>
          </cell>
          <cell r="CP87">
            <v>2.8609331974033076</v>
          </cell>
          <cell r="CQ87">
            <v>3.2711158233947555</v>
          </cell>
          <cell r="CR87">
            <v>3.3738320377052258</v>
          </cell>
          <cell r="CS87">
            <v>4.0347782822536074</v>
          </cell>
          <cell r="CT87">
            <v>3.6491198805502569</v>
          </cell>
          <cell r="CU87">
            <v>3.007906014455235</v>
          </cell>
          <cell r="CV87">
            <v>4.2026409198906078</v>
          </cell>
          <cell r="CW87">
            <v>4.6310386768966669</v>
          </cell>
          <cell r="CX87">
            <v>4.3887642982281863</v>
          </cell>
          <cell r="CY87">
            <v>4.3493806702233924</v>
          </cell>
          <cell r="CZ87">
            <v>4.2963732288911451</v>
          </cell>
          <cell r="DA87">
            <v>4.8017926343897477</v>
          </cell>
          <cell r="DB87">
            <v>4.8724291276539891</v>
          </cell>
          <cell r="DC87">
            <v>4.799375861730419</v>
          </cell>
          <cell r="DD87">
            <v>4.688660753409585</v>
          </cell>
          <cell r="DE87">
            <v>5.3078279197074023</v>
          </cell>
          <cell r="DF87">
            <v>4.8411468563746842</v>
          </cell>
          <cell r="DG87">
            <v>5.3829084323595708</v>
          </cell>
          <cell r="DH87">
            <v>5.3829084323595708</v>
          </cell>
          <cell r="DI87">
            <v>5.3829084323595708</v>
          </cell>
          <cell r="DJ87">
            <v>5.3829084323595708</v>
          </cell>
          <cell r="DK87">
            <v>5.3829084323595708</v>
          </cell>
          <cell r="DL87">
            <v>5.3829084323595708</v>
          </cell>
          <cell r="DM87">
            <v>5.3829084323595708</v>
          </cell>
          <cell r="DN87">
            <v>5.3829084323595708</v>
          </cell>
          <cell r="DO87">
            <v>5.3829084323595708</v>
          </cell>
          <cell r="DP87">
            <v>5.3829084323595708</v>
          </cell>
          <cell r="DQ87">
            <v>5.5448838985452609</v>
          </cell>
          <cell r="DR87">
            <v>5.5638646961111329</v>
          </cell>
          <cell r="DS87">
            <v>5.592378952147496</v>
          </cell>
          <cell r="DT87">
            <v>5.5267166393789031</v>
          </cell>
          <cell r="DU87">
            <v>5.6214121478476988</v>
          </cell>
          <cell r="DV87">
            <v>5.6404507558495771</v>
          </cell>
          <cell r="DW87">
            <v>5.5925729964082906</v>
          </cell>
          <cell r="DX87">
            <v>5.5645265842133762</v>
          </cell>
          <cell r="DY87">
            <v>5.5877305201830341</v>
          </cell>
          <cell r="DZ87">
            <v>5.5427049169260521</v>
          </cell>
          <cell r="EA87">
            <v>5.6331622578075837</v>
          </cell>
          <cell r="EB87">
            <v>5.5008815512281481</v>
          </cell>
          <cell r="EC87">
            <v>5.4732200213198574</v>
          </cell>
          <cell r="ED87">
            <v>5.5855587646152287</v>
          </cell>
          <cell r="EE87">
            <v>5.6175551043449596</v>
          </cell>
          <cell r="EF87">
            <v>5.6175551043449596</v>
          </cell>
          <cell r="EG87">
            <v>5.6175551043449596</v>
          </cell>
          <cell r="EH87">
            <v>5.6175551043449596</v>
          </cell>
          <cell r="EI87">
            <v>5.6175551043449596</v>
          </cell>
          <cell r="EJ87">
            <v>5.6175551043449596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</row>
        <row r="88">
          <cell r="A88">
            <v>42241.041995251013</v>
          </cell>
          <cell r="B88">
            <v>30011.880853713796</v>
          </cell>
          <cell r="C88">
            <v>34629.346457814616</v>
          </cell>
          <cell r="D88">
            <v>6445.5199125350455</v>
          </cell>
          <cell r="E88">
            <v>7248.6993082941726</v>
          </cell>
          <cell r="F88">
            <v>8435.5386321676342</v>
          </cell>
          <cell r="G88">
            <v>7346.0227993499639</v>
          </cell>
          <cell r="H88">
            <v>7702.0299514322478</v>
          </cell>
          <cell r="I88">
            <v>7308.1907158862196</v>
          </cell>
          <cell r="J88">
            <v>8394.4966607506285</v>
          </cell>
          <cell r="K88">
            <v>8030.9574914864543</v>
          </cell>
          <cell r="L88">
            <v>7771.1864935020903</v>
          </cell>
          <cell r="M88">
            <v>7694.8126564577615</v>
          </cell>
          <cell r="N88">
            <v>8730.2735164959668</v>
          </cell>
          <cell r="O88">
            <v>9431.8337657238644</v>
          </cell>
          <cell r="P88">
            <v>9613.9073499352144</v>
          </cell>
          <cell r="Q88">
            <v>9564.3330821489635</v>
          </cell>
          <cell r="R88">
            <v>9743.9765014896657</v>
          </cell>
          <cell r="S88">
            <v>10472.284893003647</v>
          </cell>
          <cell r="T88">
            <v>10470.360569720027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7028.0885094608739</v>
          </cell>
          <cell r="AF88">
            <v>4993.3937472235712</v>
          </cell>
          <cell r="AG88">
            <v>5761.6502916208474</v>
          </cell>
          <cell r="AH88">
            <v>6445.5199125350455</v>
          </cell>
          <cell r="AI88">
            <v>7248.6993082941726</v>
          </cell>
          <cell r="AJ88">
            <v>8435.5386321676342</v>
          </cell>
          <cell r="AK88">
            <v>7346.0227993499639</v>
          </cell>
          <cell r="AL88">
            <v>7702.0299514322478</v>
          </cell>
          <cell r="AM88">
            <v>7308.1907158862196</v>
          </cell>
          <cell r="AN88">
            <v>8394.4966607506285</v>
          </cell>
          <cell r="AO88">
            <v>8030.9574914864543</v>
          </cell>
          <cell r="AP88">
            <v>7771.1864935020903</v>
          </cell>
          <cell r="AQ88">
            <v>7694.8126564577615</v>
          </cell>
          <cell r="AR88">
            <v>8730.2735164959668</v>
          </cell>
          <cell r="AS88">
            <v>9431.8337657238644</v>
          </cell>
          <cell r="AT88">
            <v>9613.9073499352144</v>
          </cell>
          <cell r="AU88">
            <v>9564.3330821489635</v>
          </cell>
          <cell r="AV88">
            <v>9743.9765014896657</v>
          </cell>
          <cell r="AW88">
            <v>10472.284893003647</v>
          </cell>
          <cell r="AX88">
            <v>10470.360569720027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3.445031622397515</v>
          </cell>
          <cell r="CN88">
            <v>2.465576676192649</v>
          </cell>
          <cell r="CO88">
            <v>2.8442037336867858</v>
          </cell>
          <cell r="CP88">
            <v>3.1310404131018514</v>
          </cell>
          <cell r="CQ88">
            <v>3.5670080227933183</v>
          </cell>
          <cell r="CR88">
            <v>4.2004067923882618</v>
          </cell>
          <cell r="CS88">
            <v>3.5825673645323133</v>
          </cell>
          <cell r="CT88">
            <v>3.8138287523397594</v>
          </cell>
          <cell r="CU88">
            <v>3.5801384078451424</v>
          </cell>
          <cell r="CV88">
            <v>4.1570826272183048</v>
          </cell>
          <cell r="CW88">
            <v>3.9948885490686297</v>
          </cell>
          <cell r="CX88">
            <v>3.8418611739753561</v>
          </cell>
          <cell r="CY88">
            <v>3.7527313979678865</v>
          </cell>
          <cell r="CZ88">
            <v>4.347402924732342</v>
          </cell>
          <cell r="DA88">
            <v>4.6100073837764866</v>
          </cell>
          <cell r="DB88">
            <v>4.6989996824591973</v>
          </cell>
          <cell r="DC88">
            <v>4.674769215063721</v>
          </cell>
          <cell r="DD88">
            <v>4.7625737194875679</v>
          </cell>
          <cell r="DE88">
            <v>5.1185497837336653</v>
          </cell>
          <cell r="DF88">
            <v>5.1176092302032909</v>
          </cell>
          <cell r="DG88">
            <v>5.2294910555164975</v>
          </cell>
          <cell r="DH88">
            <v>5.2294910555164975</v>
          </cell>
          <cell r="DI88">
            <v>5.2294910555164975</v>
          </cell>
          <cell r="DJ88">
            <v>5.2294910555164975</v>
          </cell>
          <cell r="DK88">
            <v>5.2294910555164975</v>
          </cell>
          <cell r="DL88">
            <v>5.2294910555164975</v>
          </cell>
          <cell r="DM88">
            <v>5.2294910555164975</v>
          </cell>
          <cell r="DN88">
            <v>5.2294910555164975</v>
          </cell>
          <cell r="DO88">
            <v>5.2294910555164975</v>
          </cell>
          <cell r="DP88">
            <v>5.2294910555164975</v>
          </cell>
          <cell r="DQ88">
            <v>5.5892192359097512</v>
          </cell>
          <cell r="DR88">
            <v>5.5486130066077166</v>
          </cell>
          <cell r="DS88">
            <v>5.5500044099347878</v>
          </cell>
          <cell r="DT88">
            <v>5.6399651025217024</v>
          </cell>
          <cell r="DU88">
            <v>5.567537284134886</v>
          </cell>
          <cell r="DV88">
            <v>5.5021015553887089</v>
          </cell>
          <cell r="DW88">
            <v>5.6177840675049362</v>
          </cell>
          <cell r="DX88">
            <v>5.5328787137562427</v>
          </cell>
          <cell r="DY88">
            <v>5.5926442043752838</v>
          </cell>
          <cell r="DZ88">
            <v>5.5323944820763211</v>
          </cell>
          <cell r="EA88">
            <v>5.5076938928561985</v>
          </cell>
          <cell r="EB88">
            <v>5.5418248957639982</v>
          </cell>
          <cell r="EC88">
            <v>5.6176891642868352</v>
          </cell>
          <cell r="ED88">
            <v>5.5018037190361433</v>
          </cell>
          <cell r="EE88">
            <v>5.6053360228827893</v>
          </cell>
          <cell r="EF88">
            <v>5.6053360228827893</v>
          </cell>
          <cell r="EG88">
            <v>5.6053360228827893</v>
          </cell>
          <cell r="EH88">
            <v>5.6053360228827893</v>
          </cell>
          <cell r="EI88">
            <v>5.6053360228827893</v>
          </cell>
          <cell r="EJ88">
            <v>5.6053360228827893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</row>
        <row r="89">
          <cell r="A89">
            <v>38723.138887382484</v>
          </cell>
          <cell r="B89">
            <v>45521.496359042343</v>
          </cell>
          <cell r="C89">
            <v>35333.391671862591</v>
          </cell>
          <cell r="D89">
            <v>6017.1683001036636</v>
          </cell>
          <cell r="E89">
            <v>6047.9697339979193</v>
          </cell>
          <cell r="F89">
            <v>6663.163340699477</v>
          </cell>
          <cell r="G89">
            <v>6807.9415139174898</v>
          </cell>
          <cell r="H89">
            <v>7930.0947087020049</v>
          </cell>
          <cell r="I89">
            <v>6676.8082472027236</v>
          </cell>
          <cell r="J89">
            <v>8733.6759839743081</v>
          </cell>
          <cell r="K89">
            <v>7439.9020773293596</v>
          </cell>
          <cell r="L89">
            <v>7740.5103723004768</v>
          </cell>
          <cell r="M89">
            <v>8198.6745524246471</v>
          </cell>
          <cell r="N89">
            <v>8965.6919095668891</v>
          </cell>
          <cell r="O89">
            <v>8263.7052253642742</v>
          </cell>
          <cell r="P89">
            <v>9699.3970514245411</v>
          </cell>
          <cell r="Q89">
            <v>8379.3641770923987</v>
          </cell>
          <cell r="R89">
            <v>8273.1157157049292</v>
          </cell>
          <cell r="S89">
            <v>8494.4529495018996</v>
          </cell>
          <cell r="T89">
            <v>9491.5127428473133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6442.7777964205288</v>
          </cell>
          <cell r="AF89">
            <v>7573.8923658753192</v>
          </cell>
          <cell r="AG89">
            <v>5878.7897333881174</v>
          </cell>
          <cell r="AH89">
            <v>6017.1683001036636</v>
          </cell>
          <cell r="AI89">
            <v>6047.9697339979193</v>
          </cell>
          <cell r="AJ89">
            <v>6663.163340699477</v>
          </cell>
          <cell r="AK89">
            <v>6807.9415139174898</v>
          </cell>
          <cell r="AL89">
            <v>7930.0947087020049</v>
          </cell>
          <cell r="AM89">
            <v>6676.8082472027236</v>
          </cell>
          <cell r="AN89">
            <v>8733.6759839743081</v>
          </cell>
          <cell r="AO89">
            <v>7439.9020773293596</v>
          </cell>
          <cell r="AP89">
            <v>7740.5103723004768</v>
          </cell>
          <cell r="AQ89">
            <v>8198.6745524246471</v>
          </cell>
          <cell r="AR89">
            <v>8965.6919095668891</v>
          </cell>
          <cell r="AS89">
            <v>8263.7052253642742</v>
          </cell>
          <cell r="AT89">
            <v>9699.3970514245411</v>
          </cell>
          <cell r="AU89">
            <v>8379.3641770923987</v>
          </cell>
          <cell r="AV89">
            <v>8273.1157157049292</v>
          </cell>
          <cell r="AW89">
            <v>8494.4529495018996</v>
          </cell>
          <cell r="AX89">
            <v>9491.5127428473133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3.1622090150946645</v>
          </cell>
          <cell r="CN89">
            <v>3.7066682890489915</v>
          </cell>
          <cell r="CO89">
            <v>2.8876246875527998</v>
          </cell>
          <cell r="CP89">
            <v>2.9301675881291707</v>
          </cell>
          <cell r="CQ89">
            <v>3.0055302253102627</v>
          </cell>
          <cell r="CR89">
            <v>3.3054531597616115</v>
          </cell>
          <cell r="CS89">
            <v>3.3447492955710416</v>
          </cell>
          <cell r="CT89">
            <v>3.8852693338388309</v>
          </cell>
          <cell r="CU89">
            <v>3.3446349783542115</v>
          </cell>
          <cell r="CV89">
            <v>4.3282363049269783</v>
          </cell>
          <cell r="CW89">
            <v>3.695560972365497</v>
          </cell>
          <cell r="CX89">
            <v>3.8158098579061144</v>
          </cell>
          <cell r="CY89">
            <v>4.1345477789389706</v>
          </cell>
          <cell r="CZ89">
            <v>4.3685266256722821</v>
          </cell>
          <cell r="DA89">
            <v>4.132880383752477</v>
          </cell>
          <cell r="DB89">
            <v>4.8509048562162436</v>
          </cell>
          <cell r="DC89">
            <v>4.1907242443170309</v>
          </cell>
          <cell r="DD89">
            <v>4.1375867993214897</v>
          </cell>
          <cell r="DE89">
            <v>4.2482829443081007</v>
          </cell>
          <cell r="DF89">
            <v>4.7469368470026891</v>
          </cell>
          <cell r="DG89">
            <v>5.4227677929926834</v>
          </cell>
          <cell r="DH89">
            <v>5.4227677929926834</v>
          </cell>
          <cell r="DI89">
            <v>5.4227677929926834</v>
          </cell>
          <cell r="DJ89">
            <v>5.4227677929926834</v>
          </cell>
          <cell r="DK89">
            <v>5.4227677929926834</v>
          </cell>
          <cell r="DL89">
            <v>5.4227677929926834</v>
          </cell>
          <cell r="DM89">
            <v>5.4227677929926834</v>
          </cell>
          <cell r="DN89">
            <v>5.4227677929926834</v>
          </cell>
          <cell r="DO89">
            <v>5.4227677929926834</v>
          </cell>
          <cell r="DP89">
            <v>5.4227677929926834</v>
          </cell>
          <cell r="DQ89">
            <v>5.5819985122210758</v>
          </cell>
          <cell r="DR89">
            <v>5.5981243600348956</v>
          </cell>
          <cell r="DS89">
            <v>5.5776892722886879</v>
          </cell>
          <cell r="DT89">
            <v>5.6260920603347451</v>
          </cell>
          <cell r="DU89">
            <v>5.5130971412654741</v>
          </cell>
          <cell r="DV89">
            <v>5.5227653053871135</v>
          </cell>
          <cell r="DW89">
            <v>5.5764701358562236</v>
          </cell>
          <cell r="DX89">
            <v>5.5919641616427072</v>
          </cell>
          <cell r="DY89">
            <v>5.4692441636196731</v>
          </cell>
          <cell r="DZ89">
            <v>5.5283209423919102</v>
          </cell>
          <cell r="EA89">
            <v>5.5156154951758296</v>
          </cell>
          <cell r="EB89">
            <v>5.5576348198773005</v>
          </cell>
          <cell r="EC89">
            <v>5.4327881215589038</v>
          </cell>
          <cell r="ED89">
            <v>5.6228430276501546</v>
          </cell>
          <cell r="EE89">
            <v>5.4780894162034368</v>
          </cell>
          <cell r="EF89">
            <v>5.4780894162034368</v>
          </cell>
          <cell r="EG89">
            <v>5.4780894162034368</v>
          </cell>
          <cell r="EH89">
            <v>5.4780894162034368</v>
          </cell>
          <cell r="EI89">
            <v>5.4780894162034368</v>
          </cell>
          <cell r="EJ89">
            <v>5.4780894162034368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</row>
        <row r="90">
          <cell r="A90">
            <v>31250.11596370392</v>
          </cell>
          <cell r="B90">
            <v>39499.253429962628</v>
          </cell>
          <cell r="C90">
            <v>34422.245351509708</v>
          </cell>
          <cell r="D90">
            <v>6656.565125758766</v>
          </cell>
          <cell r="E90">
            <v>7197.4718679847547</v>
          </cell>
          <cell r="F90">
            <v>7175.072009339201</v>
          </cell>
          <cell r="G90">
            <v>7159.0506226888438</v>
          </cell>
          <cell r="H90">
            <v>6973.1168823411617</v>
          </cell>
          <cell r="I90">
            <v>7623.1556104976235</v>
          </cell>
          <cell r="J90">
            <v>7664.3865509861907</v>
          </cell>
          <cell r="K90">
            <v>8189.4041421825332</v>
          </cell>
          <cell r="L90">
            <v>7426.5265000754162</v>
          </cell>
          <cell r="M90">
            <v>7209.6743943017709</v>
          </cell>
          <cell r="N90">
            <v>8144.3080025222871</v>
          </cell>
          <cell r="O90">
            <v>8962.0867275353521</v>
          </cell>
          <cell r="P90">
            <v>8518.8631321210214</v>
          </cell>
          <cell r="Q90">
            <v>8741.7157035396194</v>
          </cell>
          <cell r="R90">
            <v>9180.7189168861023</v>
          </cell>
          <cell r="S90">
            <v>10339.118040257377</v>
          </cell>
          <cell r="T90">
            <v>10522.195353445788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5199.4120066573932</v>
          </cell>
          <cell r="AF90">
            <v>6571.9081739179937</v>
          </cell>
          <cell r="AG90">
            <v>5727.1926921685945</v>
          </cell>
          <cell r="AH90">
            <v>6656.565125758766</v>
          </cell>
          <cell r="AI90">
            <v>7197.4718679847547</v>
          </cell>
          <cell r="AJ90">
            <v>7175.072009339201</v>
          </cell>
          <cell r="AK90">
            <v>7159.0506226888438</v>
          </cell>
          <cell r="AL90">
            <v>6973.1168823411617</v>
          </cell>
          <cell r="AM90">
            <v>7623.1556104976235</v>
          </cell>
          <cell r="AN90">
            <v>7664.3865509861907</v>
          </cell>
          <cell r="AO90">
            <v>8189.4041421825332</v>
          </cell>
          <cell r="AP90">
            <v>7426.5265000754162</v>
          </cell>
          <cell r="AQ90">
            <v>7209.6743943017709</v>
          </cell>
          <cell r="AR90">
            <v>8144.3080025222871</v>
          </cell>
          <cell r="AS90">
            <v>8962.0867275353521</v>
          </cell>
          <cell r="AT90">
            <v>8518.8631321210214</v>
          </cell>
          <cell r="AU90">
            <v>8741.7157035396194</v>
          </cell>
          <cell r="AV90">
            <v>9180.7189168861023</v>
          </cell>
          <cell r="AW90">
            <v>10339.118040257377</v>
          </cell>
          <cell r="AX90">
            <v>10522.195353445788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2.560992906294961</v>
          </cell>
          <cell r="CN90">
            <v>3.2281816352267647</v>
          </cell>
          <cell r="CO90">
            <v>2.8329849416405088</v>
          </cell>
          <cell r="CP90">
            <v>3.2788411894652096</v>
          </cell>
          <cell r="CQ90">
            <v>3.5168118732555183</v>
          </cell>
          <cell r="CR90">
            <v>3.5485774788703606</v>
          </cell>
          <cell r="CS90">
            <v>3.5620041728387606</v>
          </cell>
          <cell r="CT90">
            <v>3.4663470108731809</v>
          </cell>
          <cell r="CU90">
            <v>3.7089163066122928</v>
          </cell>
          <cell r="CV90">
            <v>3.8493740399023246</v>
          </cell>
          <cell r="CW90">
            <v>4.0814127847101807</v>
          </cell>
          <cell r="CX90">
            <v>3.6439419190470201</v>
          </cell>
          <cell r="CY90">
            <v>3.5970592666660921</v>
          </cell>
          <cell r="CZ90">
            <v>4.0035659540186117</v>
          </cell>
          <cell r="DA90">
            <v>4.4551503573039328</v>
          </cell>
          <cell r="DB90">
            <v>4.234819108621771</v>
          </cell>
          <cell r="DC90">
            <v>4.345601535010398</v>
          </cell>
          <cell r="DD90">
            <v>4.5638347860666535</v>
          </cell>
          <cell r="DE90">
            <v>5.1396875339017969</v>
          </cell>
          <cell r="DF90">
            <v>5.2306972487218513</v>
          </cell>
          <cell r="DG90">
            <v>5.2023546920163692</v>
          </cell>
          <cell r="DH90">
            <v>5.2023546920163692</v>
          </cell>
          <cell r="DI90">
            <v>5.2023546920163692</v>
          </cell>
          <cell r="DJ90">
            <v>5.2023546920163692</v>
          </cell>
          <cell r="DK90">
            <v>5.2023546920163692</v>
          </cell>
          <cell r="DL90">
            <v>5.2023546920163692</v>
          </cell>
          <cell r="DM90">
            <v>5.2023546920163692</v>
          </cell>
          <cell r="DN90">
            <v>5.2023546920163692</v>
          </cell>
          <cell r="DO90">
            <v>5.2023546920163692</v>
          </cell>
          <cell r="DP90">
            <v>5.2023546920163692</v>
          </cell>
          <cell r="DQ90">
            <v>5.5622818660632483</v>
          </cell>
          <cell r="DR90">
            <v>5.5775138787948482</v>
          </cell>
          <cell r="DS90">
            <v>5.5386594725658744</v>
          </cell>
          <cell r="DT90">
            <v>5.5620762563010118</v>
          </cell>
          <cell r="DU90">
            <v>5.6070957784623854</v>
          </cell>
          <cell r="DV90">
            <v>5.5396089417480967</v>
          </cell>
          <cell r="DW90">
            <v>5.5064049256303438</v>
          </cell>
          <cell r="DX90">
            <v>5.5114014132765288</v>
          </cell>
          <cell r="DY90">
            <v>5.6311213600978718</v>
          </cell>
          <cell r="DZ90">
            <v>5.4549958253220838</v>
          </cell>
          <cell r="EA90">
            <v>5.4972934277231262</v>
          </cell>
          <cell r="EB90">
            <v>5.5836916167789097</v>
          </cell>
          <cell r="EC90">
            <v>5.491300288036574</v>
          </cell>
          <cell r="ED90">
            <v>5.573324597601065</v>
          </cell>
          <cell r="EE90">
            <v>5.5112982274472486</v>
          </cell>
          <cell r="EF90">
            <v>5.5112982274472486</v>
          </cell>
          <cell r="EG90">
            <v>5.5112982274472486</v>
          </cell>
          <cell r="EH90">
            <v>5.5112982274472486</v>
          </cell>
          <cell r="EI90">
            <v>5.5112982274472486</v>
          </cell>
          <cell r="EJ90">
            <v>5.5112982274472486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</row>
        <row r="91">
          <cell r="A91">
            <v>34856.284276196806</v>
          </cell>
          <cell r="B91">
            <v>36908.968799184491</v>
          </cell>
          <cell r="C91">
            <v>32650.664088063157</v>
          </cell>
          <cell r="D91">
            <v>6442.2910200018005</v>
          </cell>
          <cell r="E91">
            <v>6036.1811831882405</v>
          </cell>
          <cell r="F91">
            <v>7068.1213624623815</v>
          </cell>
          <cell r="G91">
            <v>7483.4574076775752</v>
          </cell>
          <cell r="H91">
            <v>8196.0960823118658</v>
          </cell>
          <cell r="I91">
            <v>7764.3787544029665</v>
          </cell>
          <cell r="J91">
            <v>6790.4848941689997</v>
          </cell>
          <cell r="K91">
            <v>8939.9883296695498</v>
          </cell>
          <cell r="L91">
            <v>8982.290376949677</v>
          </cell>
          <cell r="M91">
            <v>8826.6690455598473</v>
          </cell>
          <cell r="N91">
            <v>7652.5439352722969</v>
          </cell>
          <cell r="O91">
            <v>7594.7141777095476</v>
          </cell>
          <cell r="P91">
            <v>8230.5011076432274</v>
          </cell>
          <cell r="Q91">
            <v>8842.9252683588547</v>
          </cell>
          <cell r="R91">
            <v>9493.2991191018646</v>
          </cell>
          <cell r="S91">
            <v>9991.9057638525446</v>
          </cell>
          <cell r="T91">
            <v>9848.751589807709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5799.4083344719993</v>
          </cell>
          <cell r="AF91">
            <v>6140.9351488716011</v>
          </cell>
          <cell r="AG91">
            <v>5432.4359974212293</v>
          </cell>
          <cell r="AH91">
            <v>6442.2910200018005</v>
          </cell>
          <cell r="AI91">
            <v>6036.1811831882405</v>
          </cell>
          <cell r="AJ91">
            <v>7068.1213624623815</v>
          </cell>
          <cell r="AK91">
            <v>7483.4574076775752</v>
          </cell>
          <cell r="AL91">
            <v>8196.0960823118658</v>
          </cell>
          <cell r="AM91">
            <v>7764.3787544029665</v>
          </cell>
          <cell r="AN91">
            <v>6790.4848941689997</v>
          </cell>
          <cell r="AO91">
            <v>8939.9883296695498</v>
          </cell>
          <cell r="AP91">
            <v>8982.290376949677</v>
          </cell>
          <cell r="AQ91">
            <v>8826.6690455598473</v>
          </cell>
          <cell r="AR91">
            <v>7652.5439352722969</v>
          </cell>
          <cell r="AS91">
            <v>7594.7141777095476</v>
          </cell>
          <cell r="AT91">
            <v>8230.5011076432274</v>
          </cell>
          <cell r="AU91">
            <v>8842.9252683588547</v>
          </cell>
          <cell r="AV91">
            <v>9493.2991191018646</v>
          </cell>
          <cell r="AW91">
            <v>9991.9057638525446</v>
          </cell>
          <cell r="AX91">
            <v>9848.751589807709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2.8695688497248959</v>
          </cell>
          <cell r="CN91">
            <v>3.0001915837221009</v>
          </cell>
          <cell r="CO91">
            <v>2.6664117506397651</v>
          </cell>
          <cell r="CP91">
            <v>3.1961285173662488</v>
          </cell>
          <cell r="CQ91">
            <v>3.0325316374149671</v>
          </cell>
          <cell r="CR91">
            <v>3.5144841404625899</v>
          </cell>
          <cell r="CS91">
            <v>3.7054863798240016</v>
          </cell>
          <cell r="CT91">
            <v>4.0211520757093453</v>
          </cell>
          <cell r="CU91">
            <v>3.889939806938886</v>
          </cell>
          <cell r="CV91">
            <v>3.3696243006462674</v>
          </cell>
          <cell r="CW91">
            <v>4.38124462416312</v>
          </cell>
          <cell r="CX91">
            <v>4.4725081346023678</v>
          </cell>
          <cell r="CY91">
            <v>4.3580283645816209</v>
          </cell>
          <cell r="CZ91">
            <v>3.7682729573898945</v>
          </cell>
          <cell r="DA91">
            <v>3.7641227404095194</v>
          </cell>
          <cell r="DB91">
            <v>4.0792340118833676</v>
          </cell>
          <cell r="DC91">
            <v>4.3827661338546955</v>
          </cell>
          <cell r="DD91">
            <v>4.7051070335997567</v>
          </cell>
          <cell r="DE91">
            <v>4.9522284612281684</v>
          </cell>
          <cell r="DF91">
            <v>4.8812778145944575</v>
          </cell>
          <cell r="DG91">
            <v>4.571950212648634</v>
          </cell>
          <cell r="DH91">
            <v>4.571950212648634</v>
          </cell>
          <cell r="DI91">
            <v>4.571950212648634</v>
          </cell>
          <cell r="DJ91">
            <v>4.571950212648634</v>
          </cell>
          <cell r="DK91">
            <v>4.571950212648634</v>
          </cell>
          <cell r="DL91">
            <v>4.571950212648634</v>
          </cell>
          <cell r="DM91">
            <v>4.571950212648634</v>
          </cell>
          <cell r="DN91">
            <v>4.571950212648634</v>
          </cell>
          <cell r="DO91">
            <v>4.571950212648634</v>
          </cell>
          <cell r="DP91">
            <v>4.571950212648634</v>
          </cell>
          <cell r="DQ91">
            <v>5.5369955521299943</v>
          </cell>
          <cell r="DR91">
            <v>5.6078018321247978</v>
          </cell>
          <cell r="DS91">
            <v>5.5818034445481626</v>
          </cell>
          <cell r="DT91">
            <v>5.5223412599537918</v>
          </cell>
          <cell r="DU91">
            <v>5.4533586689184634</v>
          </cell>
          <cell r="DV91">
            <v>5.5099739499726166</v>
          </cell>
          <cell r="DW91">
            <v>5.5330450400162832</v>
          </cell>
          <cell r="DX91">
            <v>5.5842349000932483</v>
          </cell>
          <cell r="DY91">
            <v>5.468534634408118</v>
          </cell>
          <cell r="DZ91">
            <v>5.5211105284451518</v>
          </cell>
          <cell r="EA91">
            <v>5.5904476495881479</v>
          </cell>
          <cell r="EB91">
            <v>5.5022850693052705</v>
          </cell>
          <cell r="EC91">
            <v>5.5489897945314617</v>
          </cell>
          <cell r="ED91">
            <v>5.5637885132898237</v>
          </cell>
          <cell r="EE91">
            <v>5.5278314598875369</v>
          </cell>
          <cell r="EF91">
            <v>5.5278314598875369</v>
          </cell>
          <cell r="EG91">
            <v>5.5278314598875369</v>
          </cell>
          <cell r="EH91">
            <v>5.5278314598875369</v>
          </cell>
          <cell r="EI91">
            <v>5.5278314598875369</v>
          </cell>
          <cell r="EJ91">
            <v>5.5278314598875369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</row>
        <row r="92">
          <cell r="A92">
            <v>38416.339839700784</v>
          </cell>
          <cell r="B92">
            <v>39613.960073186565</v>
          </cell>
          <cell r="C92">
            <v>40093.476582404168</v>
          </cell>
          <cell r="D92">
            <v>5884.5855237285177</v>
          </cell>
          <cell r="E92">
            <v>7192.5108864464883</v>
          </cell>
          <cell r="F92">
            <v>6902.9973311677086</v>
          </cell>
          <cell r="G92">
            <v>7657.0892234859457</v>
          </cell>
          <cell r="H92">
            <v>7438.6368832099679</v>
          </cell>
          <cell r="I92">
            <v>8325.1247412887296</v>
          </cell>
          <cell r="J92">
            <v>7637.4004679504642</v>
          </cell>
          <cell r="K92">
            <v>7774.2009116641757</v>
          </cell>
          <cell r="L92">
            <v>8474.4660381896756</v>
          </cell>
          <cell r="M92">
            <v>8040.711150409551</v>
          </cell>
          <cell r="N92">
            <v>9786.8552602579803</v>
          </cell>
          <cell r="O92">
            <v>9660.0073393494222</v>
          </cell>
          <cell r="P92">
            <v>9505.6484515731518</v>
          </cell>
          <cell r="Q92">
            <v>8426.7557576261388</v>
          </cell>
          <cell r="R92">
            <v>9648.7006569753557</v>
          </cell>
          <cell r="S92">
            <v>9968.7060848654801</v>
          </cell>
          <cell r="T92">
            <v>10873.42738283196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6391.7323969730514</v>
          </cell>
          <cell r="AF92">
            <v>6590.9931302335017</v>
          </cell>
          <cell r="AG92">
            <v>6670.7753588278601</v>
          </cell>
          <cell r="AH92">
            <v>5884.5855237285177</v>
          </cell>
          <cell r="AI92">
            <v>7192.5108864464883</v>
          </cell>
          <cell r="AJ92">
            <v>6902.9973311677086</v>
          </cell>
          <cell r="AK92">
            <v>7657.0892234859457</v>
          </cell>
          <cell r="AL92">
            <v>7438.6368832099679</v>
          </cell>
          <cell r="AM92">
            <v>8325.1247412887296</v>
          </cell>
          <cell r="AN92">
            <v>7637.4004679504642</v>
          </cell>
          <cell r="AO92">
            <v>7774.2009116641757</v>
          </cell>
          <cell r="AP92">
            <v>8474.4660381896756</v>
          </cell>
          <cell r="AQ92">
            <v>8040.711150409551</v>
          </cell>
          <cell r="AR92">
            <v>9786.8552602579803</v>
          </cell>
          <cell r="AS92">
            <v>9660.0073393494222</v>
          </cell>
          <cell r="AT92">
            <v>9505.6484515731518</v>
          </cell>
          <cell r="AU92">
            <v>8426.7557576261388</v>
          </cell>
          <cell r="AV92">
            <v>9648.7006569753557</v>
          </cell>
          <cell r="AW92">
            <v>9968.7060848654801</v>
          </cell>
          <cell r="AX92">
            <v>10873.42738283196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3.1621071583277343</v>
          </cell>
          <cell r="CN92">
            <v>3.299916310253376</v>
          </cell>
          <cell r="CO92">
            <v>3.3331282788075041</v>
          </cell>
          <cell r="CP92">
            <v>2.8958881092418216</v>
          </cell>
          <cell r="CQ92">
            <v>3.5378084060042085</v>
          </cell>
          <cell r="CR92">
            <v>3.4568094938538034</v>
          </cell>
          <cell r="CS92">
            <v>3.7242218475427848</v>
          </cell>
          <cell r="CT92">
            <v>3.6989617167864997</v>
          </cell>
          <cell r="CU92">
            <v>4.1242718433421812</v>
          </cell>
          <cell r="CV92">
            <v>3.8065905223040417</v>
          </cell>
          <cell r="CW92">
            <v>3.7924860000441289</v>
          </cell>
          <cell r="CX92">
            <v>4.1817974799147599</v>
          </cell>
          <cell r="CY92">
            <v>3.9478039808426737</v>
          </cell>
          <cell r="CZ92">
            <v>4.8633563077451747</v>
          </cell>
          <cell r="DA92">
            <v>4.8235144431741901</v>
          </cell>
          <cell r="DB92">
            <v>4.7464386917316155</v>
          </cell>
          <cell r="DC92">
            <v>4.207717103944602</v>
          </cell>
          <cell r="DD92">
            <v>4.8178686973874836</v>
          </cell>
          <cell r="DE92">
            <v>4.9776564438247553</v>
          </cell>
          <cell r="DF92">
            <v>5.4294093353585327</v>
          </cell>
          <cell r="DG92">
            <v>5.1184227218757608</v>
          </cell>
          <cell r="DH92">
            <v>5.1184227218757608</v>
          </cell>
          <cell r="DI92">
            <v>5.1184227218757608</v>
          </cell>
          <cell r="DJ92">
            <v>5.1184227218757608</v>
          </cell>
          <cell r="DK92">
            <v>5.1184227218757608</v>
          </cell>
          <cell r="DL92">
            <v>5.1184227218757608</v>
          </cell>
          <cell r="DM92">
            <v>5.1184227218757608</v>
          </cell>
          <cell r="DN92">
            <v>5.1184227218757608</v>
          </cell>
          <cell r="DO92">
            <v>5.1184227218757608</v>
          </cell>
          <cell r="DP92">
            <v>5.1184227218757608</v>
          </cell>
          <cell r="DQ92">
            <v>5.5379513505817659</v>
          </cell>
          <cell r="DR92">
            <v>5.4721131469878896</v>
          </cell>
          <cell r="DS92">
            <v>5.4831663664740917</v>
          </cell>
          <cell r="DT92">
            <v>5.5672565760923458</v>
          </cell>
          <cell r="DU92">
            <v>5.569976385519432</v>
          </cell>
          <cell r="DV92">
            <v>5.4710337636135415</v>
          </cell>
          <cell r="DW92">
            <v>5.6329422624296335</v>
          </cell>
          <cell r="DX92">
            <v>5.5096074622239426</v>
          </cell>
          <cell r="DY92">
            <v>5.5303243339445514</v>
          </cell>
          <cell r="DZ92">
            <v>5.4968835552700455</v>
          </cell>
          <cell r="EA92">
            <v>5.6161527240058406</v>
          </cell>
          <cell r="EB92">
            <v>5.5520898093792104</v>
          </cell>
          <cell r="EC92">
            <v>5.5801518323759742</v>
          </cell>
          <cell r="ED92">
            <v>5.5133328479751427</v>
          </cell>
          <cell r="EE92">
            <v>5.4868237349047817</v>
          </cell>
          <cell r="EF92">
            <v>5.4868237349047817</v>
          </cell>
          <cell r="EG92">
            <v>5.4868237349047817</v>
          </cell>
          <cell r="EH92">
            <v>5.4868237349047817</v>
          </cell>
          <cell r="EI92">
            <v>5.4868237349047817</v>
          </cell>
          <cell r="EJ92">
            <v>5.4868237349047817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</row>
        <row r="93">
          <cell r="A93">
            <v>30932.345846154294</v>
          </cell>
          <cell r="B93">
            <v>41069.812980501491</v>
          </cell>
          <cell r="C93">
            <v>43632.490344273217</v>
          </cell>
          <cell r="D93">
            <v>6358.1685913270903</v>
          </cell>
          <cell r="E93">
            <v>7203.9181743007002</v>
          </cell>
          <cell r="F93">
            <v>6539.9657432893528</v>
          </cell>
          <cell r="G93">
            <v>7322.2795791560893</v>
          </cell>
          <cell r="H93">
            <v>7392.8134435586981</v>
          </cell>
          <cell r="I93">
            <v>7921.1051159655808</v>
          </cell>
          <cell r="J93">
            <v>7526.3345445612576</v>
          </cell>
          <cell r="K93">
            <v>7286.1632711114244</v>
          </cell>
          <cell r="L93">
            <v>7831.3153696845175</v>
          </cell>
          <cell r="M93">
            <v>9698.7018171252985</v>
          </cell>
          <cell r="N93">
            <v>8829.3977549365609</v>
          </cell>
          <cell r="O93">
            <v>9033.4585623905405</v>
          </cell>
          <cell r="P93">
            <v>10357.555849626679</v>
          </cell>
          <cell r="Q93">
            <v>8205.9736245933182</v>
          </cell>
          <cell r="R93">
            <v>9394.5539161308097</v>
          </cell>
          <cell r="S93">
            <v>11473.299325647549</v>
          </cell>
          <cell r="T93">
            <v>10062.211050003485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5146.5412343868693</v>
          </cell>
          <cell r="AF93">
            <v>6833.2187621323446</v>
          </cell>
          <cell r="AG93">
            <v>7259.598474446364</v>
          </cell>
          <cell r="AH93">
            <v>6358.1685913270903</v>
          </cell>
          <cell r="AI93">
            <v>7203.9181743007002</v>
          </cell>
          <cell r="AJ93">
            <v>6539.9657432893528</v>
          </cell>
          <cell r="AK93">
            <v>7322.2795791560893</v>
          </cell>
          <cell r="AL93">
            <v>7392.8134435586981</v>
          </cell>
          <cell r="AM93">
            <v>7921.1051159655808</v>
          </cell>
          <cell r="AN93">
            <v>7526.3345445612576</v>
          </cell>
          <cell r="AO93">
            <v>7286.1632711114244</v>
          </cell>
          <cell r="AP93">
            <v>7831.3153696845175</v>
          </cell>
          <cell r="AQ93">
            <v>9698.7018171252985</v>
          </cell>
          <cell r="AR93">
            <v>8829.3977549365609</v>
          </cell>
          <cell r="AS93">
            <v>9033.4585623905405</v>
          </cell>
          <cell r="AT93">
            <v>10357.555849626679</v>
          </cell>
          <cell r="AU93">
            <v>8205.9736245933182</v>
          </cell>
          <cell r="AV93">
            <v>9394.5539161308097</v>
          </cell>
          <cell r="AW93">
            <v>11473.299325647549</v>
          </cell>
          <cell r="AX93">
            <v>10062.211050003485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2.5537767307229209</v>
          </cell>
          <cell r="CN93">
            <v>3.3770281514916127</v>
          </cell>
          <cell r="CO93">
            <v>3.5688837508245363</v>
          </cell>
          <cell r="CP93">
            <v>3.1244204604719421</v>
          </cell>
          <cell r="CQ93">
            <v>3.5893683968091299</v>
          </cell>
          <cell r="CR93">
            <v>3.2296430511626046</v>
          </cell>
          <cell r="CS93">
            <v>3.5946341716887251</v>
          </cell>
          <cell r="CT93">
            <v>3.6001216665671198</v>
          </cell>
          <cell r="CU93">
            <v>3.9104692259630931</v>
          </cell>
          <cell r="CV93">
            <v>3.7319370296893868</v>
          </cell>
          <cell r="CW93">
            <v>3.6163318014282342</v>
          </cell>
          <cell r="CX93">
            <v>3.8857868234096888</v>
          </cell>
          <cell r="CY93">
            <v>4.7144904953423081</v>
          </cell>
          <cell r="CZ93">
            <v>4.4082064051797927</v>
          </cell>
          <cell r="DA93">
            <v>4.4164239947365012</v>
          </cell>
          <cell r="DB93">
            <v>5.0637701900311285</v>
          </cell>
          <cell r="DC93">
            <v>4.0118697136347139</v>
          </cell>
          <cell r="DD93">
            <v>4.5929621582352409</v>
          </cell>
          <cell r="DE93">
            <v>5.6092529888325311</v>
          </cell>
          <cell r="DF93">
            <v>4.9193772257231885</v>
          </cell>
          <cell r="DG93">
            <v>5.6255217115245886</v>
          </cell>
          <cell r="DH93">
            <v>5.6255217115245886</v>
          </cell>
          <cell r="DI93">
            <v>5.6255217115245886</v>
          </cell>
          <cell r="DJ93">
            <v>5.6255217115245886</v>
          </cell>
          <cell r="DK93">
            <v>5.6255217115245886</v>
          </cell>
          <cell r="DL93">
            <v>5.6255217115245886</v>
          </cell>
          <cell r="DM93">
            <v>5.6255217115245886</v>
          </cell>
          <cell r="DN93">
            <v>5.6255217115245886</v>
          </cell>
          <cell r="DO93">
            <v>5.6255217115245886</v>
          </cell>
          <cell r="DP93">
            <v>5.6255217115245886</v>
          </cell>
          <cell r="DQ93">
            <v>5.5212786620275462</v>
          </cell>
          <cell r="DR93">
            <v>5.5436752238041773</v>
          </cell>
          <cell r="DS93">
            <v>5.5729780731297351</v>
          </cell>
          <cell r="DT93">
            <v>5.5753187500274448</v>
          </cell>
          <cell r="DU93">
            <v>5.4986727299759295</v>
          </cell>
          <cell r="DV93">
            <v>5.5478930895246465</v>
          </cell>
          <cell r="DW93">
            <v>5.580829365306152</v>
          </cell>
          <cell r="DX93">
            <v>5.6259996974834223</v>
          </cell>
          <cell r="DY93">
            <v>5.5496301333545679</v>
          </cell>
          <cell r="DZ93">
            <v>5.5253061556480265</v>
          </cell>
          <cell r="EA93">
            <v>5.5199833007154098</v>
          </cell>
          <cell r="EB93">
            <v>5.5215737563940834</v>
          </cell>
          <cell r="EC93">
            <v>5.6361945848856712</v>
          </cell>
          <cell r="ED93">
            <v>5.4875222736890015</v>
          </cell>
          <cell r="EE93">
            <v>5.6039007057049153</v>
          </cell>
          <cell r="EF93">
            <v>5.6039007057049153</v>
          </cell>
          <cell r="EG93">
            <v>5.6039007057049153</v>
          </cell>
          <cell r="EH93">
            <v>5.6039007057049153</v>
          </cell>
          <cell r="EI93">
            <v>5.6039007057049153</v>
          </cell>
          <cell r="EJ93">
            <v>5.6039007057049153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</row>
        <row r="94">
          <cell r="A94">
            <v>36136.991136914527</v>
          </cell>
          <cell r="B94">
            <v>41768.576372291151</v>
          </cell>
          <cell r="C94">
            <v>38592.965615764799</v>
          </cell>
          <cell r="D94">
            <v>6418.4748184936407</v>
          </cell>
          <cell r="E94">
            <v>7286.0062212264902</v>
          </cell>
          <cell r="F94">
            <v>7370.6499674622646</v>
          </cell>
          <cell r="G94">
            <v>8208.2423501571429</v>
          </cell>
          <cell r="H94">
            <v>6636.1934181148181</v>
          </cell>
          <cell r="I94">
            <v>8873.7447536805703</v>
          </cell>
          <cell r="J94">
            <v>8576.9460854773097</v>
          </cell>
          <cell r="K94">
            <v>8172.2481709599442</v>
          </cell>
          <cell r="L94">
            <v>7781.4499751028488</v>
          </cell>
          <cell r="M94">
            <v>9270.349604250885</v>
          </cell>
          <cell r="N94">
            <v>7810.5095433626393</v>
          </cell>
          <cell r="O94">
            <v>8759.1535207709148</v>
          </cell>
          <cell r="P94">
            <v>8831.698303321713</v>
          </cell>
          <cell r="Q94">
            <v>9807.8095668805072</v>
          </cell>
          <cell r="R94">
            <v>9093.3733802471234</v>
          </cell>
          <cell r="S94">
            <v>11010.526651802697</v>
          </cell>
          <cell r="T94">
            <v>11498.336774127845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6012.4930678649362</v>
          </cell>
          <cell r="AF94">
            <v>6949.4794113185299</v>
          </cell>
          <cell r="AG94">
            <v>6421.1194937063574</v>
          </cell>
          <cell r="AH94">
            <v>6418.4748184936407</v>
          </cell>
          <cell r="AI94">
            <v>7286.0062212264902</v>
          </cell>
          <cell r="AJ94">
            <v>7370.6499674622646</v>
          </cell>
          <cell r="AK94">
            <v>8208.2423501571429</v>
          </cell>
          <cell r="AL94">
            <v>6636.1934181148181</v>
          </cell>
          <cell r="AM94">
            <v>8873.7447536805703</v>
          </cell>
          <cell r="AN94">
            <v>8576.9460854773097</v>
          </cell>
          <cell r="AO94">
            <v>8172.2481709599442</v>
          </cell>
          <cell r="AP94">
            <v>7781.4499751028488</v>
          </cell>
          <cell r="AQ94">
            <v>9270.349604250885</v>
          </cell>
          <cell r="AR94">
            <v>7810.5095433626393</v>
          </cell>
          <cell r="AS94">
            <v>8759.1535207709148</v>
          </cell>
          <cell r="AT94">
            <v>8831.698303321713</v>
          </cell>
          <cell r="AU94">
            <v>9807.8095668805072</v>
          </cell>
          <cell r="AV94">
            <v>9093.3733802471234</v>
          </cell>
          <cell r="AW94">
            <v>11010.526651802697</v>
          </cell>
          <cell r="AX94">
            <v>11498.336774127845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2.9382313623273273</v>
          </cell>
          <cell r="CN94">
            <v>3.422140702359787</v>
          </cell>
          <cell r="CO94">
            <v>3.1917309866008838</v>
          </cell>
          <cell r="CP94">
            <v>3.1767887219845434</v>
          </cell>
          <cell r="CQ94">
            <v>3.5580823090623035</v>
          </cell>
          <cell r="CR94">
            <v>3.6304953704935783</v>
          </cell>
          <cell r="CS94">
            <v>4.0552618270471763</v>
          </cell>
          <cell r="CT94">
            <v>3.2357033508664657</v>
          </cell>
          <cell r="CU94">
            <v>4.394541863707496</v>
          </cell>
          <cell r="CV94">
            <v>4.2855410859691334</v>
          </cell>
          <cell r="CW94">
            <v>4.0882980664846285</v>
          </cell>
          <cell r="CX94">
            <v>3.9126185808075014</v>
          </cell>
          <cell r="CY94">
            <v>4.5928693128826197</v>
          </cell>
          <cell r="CZ94">
            <v>3.8632079449739294</v>
          </cell>
          <cell r="DA94">
            <v>4.3429450216642129</v>
          </cell>
          <cell r="DB94">
            <v>4.3789140227188916</v>
          </cell>
          <cell r="DC94">
            <v>4.862887450357813</v>
          </cell>
          <cell r="DD94">
            <v>4.5086572073693176</v>
          </cell>
          <cell r="DE94">
            <v>5.4592160983312761</v>
          </cell>
          <cell r="DF94">
            <v>5.7010810841710216</v>
          </cell>
          <cell r="DG94">
            <v>5.3418337673091356</v>
          </cell>
          <cell r="DH94">
            <v>5.3418337673091356</v>
          </cell>
          <cell r="DI94">
            <v>5.3418337673091356</v>
          </cell>
          <cell r="DJ94">
            <v>5.3418337673091356</v>
          </cell>
          <cell r="DK94">
            <v>5.3418337673091356</v>
          </cell>
          <cell r="DL94">
            <v>5.3418337673091356</v>
          </cell>
          <cell r="DM94">
            <v>5.3418337673091356</v>
          </cell>
          <cell r="DN94">
            <v>5.3418337673091356</v>
          </cell>
          <cell r="DO94">
            <v>5.3418337673091356</v>
          </cell>
          <cell r="DP94">
            <v>5.3418337673091356</v>
          </cell>
          <cell r="DQ94">
            <v>5.6062922609768524</v>
          </cell>
          <cell r="DR94">
            <v>5.5636723548279843</v>
          </cell>
          <cell r="DS94">
            <v>5.5117766114337829</v>
          </cell>
          <cell r="DT94">
            <v>5.5354208464438424</v>
          </cell>
          <cell r="DU94">
            <v>5.6102302156504269</v>
          </cell>
          <cell r="DV94">
            <v>5.5622055653374245</v>
          </cell>
          <cell r="DW94">
            <v>5.5454705922859677</v>
          </cell>
          <cell r="DX94">
            <v>5.6189798195137088</v>
          </cell>
          <cell r="DY94">
            <v>5.5322329872237956</v>
          </cell>
          <cell r="DZ94">
            <v>5.4832008268219132</v>
          </cell>
          <cell r="EA94">
            <v>5.4765383179560292</v>
          </cell>
          <cell r="EB94">
            <v>5.4487910301952134</v>
          </cell>
          <cell r="EC94">
            <v>5.5299239677031808</v>
          </cell>
          <cell r="ED94">
            <v>5.5390899449316908</v>
          </cell>
          <cell r="EE94">
            <v>5.5256699679860404</v>
          </cell>
          <cell r="EF94">
            <v>5.5256699679860404</v>
          </cell>
          <cell r="EG94">
            <v>5.5256699679860404</v>
          </cell>
          <cell r="EH94">
            <v>5.5256699679860404</v>
          </cell>
          <cell r="EI94">
            <v>5.5256699679860404</v>
          </cell>
          <cell r="EJ94">
            <v>5.5256699679860404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</row>
        <row r="95">
          <cell r="A95">
            <v>39945.64573684847</v>
          </cell>
          <cell r="B95">
            <v>41876.86779699906</v>
          </cell>
          <cell r="C95">
            <v>35669.651171427562</v>
          </cell>
          <cell r="D95">
            <v>5960.1531873951899</v>
          </cell>
          <cell r="E95">
            <v>6533.9340614022285</v>
          </cell>
          <cell r="F95">
            <v>8368.4043100851159</v>
          </cell>
          <cell r="G95">
            <v>8808.9593752500878</v>
          </cell>
          <cell r="H95">
            <v>6871.7185694526288</v>
          </cell>
          <cell r="I95">
            <v>6164.6176105814366</v>
          </cell>
          <cell r="J95">
            <v>7552.2957952689203</v>
          </cell>
          <cell r="K95">
            <v>7939.9670234127698</v>
          </cell>
          <cell r="L95">
            <v>7809.5905496545774</v>
          </cell>
          <cell r="M95">
            <v>7708.00974891025</v>
          </cell>
          <cell r="N95">
            <v>9688.2474399554703</v>
          </cell>
          <cell r="O95">
            <v>8398.7536999763324</v>
          </cell>
          <cell r="P95">
            <v>8633.4945715222129</v>
          </cell>
          <cell r="Q95">
            <v>9756.0348074890589</v>
          </cell>
          <cell r="R95">
            <v>10643.983431741564</v>
          </cell>
          <cell r="S95">
            <v>9596.177548360889</v>
          </cell>
          <cell r="T95">
            <v>10132.913948049039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6646.1791789535409</v>
          </cell>
          <cell r="AF95">
            <v>6967.4969999411887</v>
          </cell>
          <cell r="AG95">
            <v>5934.7367795181672</v>
          </cell>
          <cell r="AH95">
            <v>5960.1531873951899</v>
          </cell>
          <cell r="AI95">
            <v>6533.9340614022285</v>
          </cell>
          <cell r="AJ95">
            <v>8368.4043100851159</v>
          </cell>
          <cell r="AK95">
            <v>8808.9593752500878</v>
          </cell>
          <cell r="AL95">
            <v>6871.7185694526288</v>
          </cell>
          <cell r="AM95">
            <v>6164.6176105814366</v>
          </cell>
          <cell r="AN95">
            <v>7552.2957952689203</v>
          </cell>
          <cell r="AO95">
            <v>7939.9670234127698</v>
          </cell>
          <cell r="AP95">
            <v>7809.5905496545774</v>
          </cell>
          <cell r="AQ95">
            <v>7708.00974891025</v>
          </cell>
          <cell r="AR95">
            <v>9688.2474399554703</v>
          </cell>
          <cell r="AS95">
            <v>8398.7536999763324</v>
          </cell>
          <cell r="AT95">
            <v>8633.4945715222129</v>
          </cell>
          <cell r="AU95">
            <v>9756.0348074890589</v>
          </cell>
          <cell r="AV95">
            <v>10643.983431741564</v>
          </cell>
          <cell r="AW95">
            <v>9596.177548360889</v>
          </cell>
          <cell r="AX95">
            <v>10132.913948049039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3.2733834661195078</v>
          </cell>
          <cell r="CN95">
            <v>3.4733375608859576</v>
          </cell>
          <cell r="CO95">
            <v>2.8905956793821352</v>
          </cell>
          <cell r="CP95">
            <v>2.9443243726988886</v>
          </cell>
          <cell r="CQ95">
            <v>3.2387051703494634</v>
          </cell>
          <cell r="CR95">
            <v>4.1548867186721941</v>
          </cell>
          <cell r="CS95">
            <v>4.2530092154737087</v>
          </cell>
          <cell r="CT95">
            <v>3.4079087250078328</v>
          </cell>
          <cell r="CU95">
            <v>3.0470796649576743</v>
          </cell>
          <cell r="CV95">
            <v>3.7461325858994496</v>
          </cell>
          <cell r="CW95">
            <v>3.8852832741552858</v>
          </cell>
          <cell r="CX95">
            <v>3.8065456063688856</v>
          </cell>
          <cell r="CY95">
            <v>3.8554966642335251</v>
          </cell>
          <cell r="CZ95">
            <v>4.8161013543896587</v>
          </cell>
          <cell r="DA95">
            <v>4.1908322211532942</v>
          </cell>
          <cell r="DB95">
            <v>4.3079638389192558</v>
          </cell>
          <cell r="DC95">
            <v>4.8680919196420112</v>
          </cell>
          <cell r="DD95">
            <v>5.3111628606622991</v>
          </cell>
          <cell r="DE95">
            <v>4.7883259238441491</v>
          </cell>
          <cell r="DF95">
            <v>5.0561480648941073</v>
          </cell>
          <cell r="DG95">
            <v>4.7294046398351055</v>
          </cell>
          <cell r="DH95">
            <v>4.7294046398351055</v>
          </cell>
          <cell r="DI95">
            <v>4.7294046398351055</v>
          </cell>
          <cell r="DJ95">
            <v>4.7294046398351055</v>
          </cell>
          <cell r="DK95">
            <v>4.7294046398351055</v>
          </cell>
          <cell r="DL95">
            <v>4.7294046398351055</v>
          </cell>
          <cell r="DM95">
            <v>4.7294046398351055</v>
          </cell>
          <cell r="DN95">
            <v>4.7294046398351055</v>
          </cell>
          <cell r="DO95">
            <v>4.7294046398351055</v>
          </cell>
          <cell r="DP95">
            <v>4.7294046398351055</v>
          </cell>
          <cell r="DQ95">
            <v>5.5626571917987411</v>
          </cell>
          <cell r="DR95">
            <v>5.4958760966734506</v>
          </cell>
          <cell r="DS95">
            <v>5.6249834373492167</v>
          </cell>
          <cell r="DT95">
            <v>5.5459877200328096</v>
          </cell>
          <cell r="DU95">
            <v>5.5272673083081525</v>
          </cell>
          <cell r="DV95">
            <v>5.5181131637327985</v>
          </cell>
          <cell r="DW95">
            <v>5.6746021585964677</v>
          </cell>
          <cell r="DX95">
            <v>5.5243927396075323</v>
          </cell>
          <cell r="DY95">
            <v>5.5428033309710241</v>
          </cell>
          <cell r="DZ95">
            <v>5.5233553224420042</v>
          </cell>
          <cell r="EA95">
            <v>5.5989056075838874</v>
          </cell>
          <cell r="EB95">
            <v>5.6208806368707567</v>
          </cell>
          <cell r="EC95">
            <v>5.4773319153472722</v>
          </cell>
          <cell r="ED95">
            <v>5.5113341098849595</v>
          </cell>
          <cell r="EE95">
            <v>5.4906240324724553</v>
          </cell>
          <cell r="EF95">
            <v>5.4906240324724553</v>
          </cell>
          <cell r="EG95">
            <v>5.4906240324724553</v>
          </cell>
          <cell r="EH95">
            <v>5.4906240324724553</v>
          </cell>
          <cell r="EI95">
            <v>5.4906240324724553</v>
          </cell>
          <cell r="EJ95">
            <v>5.4906240324724553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</row>
        <row r="96">
          <cell r="A96">
            <v>36691.979744967444</v>
          </cell>
          <cell r="B96">
            <v>42393.279384510024</v>
          </cell>
          <cell r="C96">
            <v>37118.082120116065</v>
          </cell>
          <cell r="D96">
            <v>6377.7515530570627</v>
          </cell>
          <cell r="E96">
            <v>6461.543464640602</v>
          </cell>
          <cell r="F96">
            <v>6957.7021895317539</v>
          </cell>
          <cell r="G96">
            <v>7568.1902538500217</v>
          </cell>
          <cell r="H96">
            <v>7951.733741533968</v>
          </cell>
          <cell r="I96">
            <v>7326.6586870224919</v>
          </cell>
          <cell r="J96">
            <v>7176.2929087806388</v>
          </cell>
          <cell r="K96">
            <v>9153.6396635374931</v>
          </cell>
          <cell r="L96">
            <v>9230.4936963927303</v>
          </cell>
          <cell r="M96">
            <v>9175.1967831629081</v>
          </cell>
          <cell r="N96">
            <v>9065.9757923258403</v>
          </cell>
          <cell r="O96">
            <v>8824.9961525683593</v>
          </cell>
          <cell r="P96">
            <v>8606.3584555658872</v>
          </cell>
          <cell r="Q96">
            <v>8111.4485974832078</v>
          </cell>
          <cell r="R96">
            <v>8362.6711744271779</v>
          </cell>
          <cell r="S96">
            <v>9774.3118858575563</v>
          </cell>
          <cell r="T96">
            <v>11249.224663139657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6104.8323870412223</v>
          </cell>
          <cell r="AF96">
            <v>7053.4178525741854</v>
          </cell>
          <cell r="AG96">
            <v>6175.7275417339661</v>
          </cell>
          <cell r="AH96">
            <v>6377.7515530570627</v>
          </cell>
          <cell r="AI96">
            <v>6461.543464640602</v>
          </cell>
          <cell r="AJ96">
            <v>6957.7021895317539</v>
          </cell>
          <cell r="AK96">
            <v>7568.1902538500217</v>
          </cell>
          <cell r="AL96">
            <v>7951.733741533968</v>
          </cell>
          <cell r="AM96">
            <v>7326.6586870224919</v>
          </cell>
          <cell r="AN96">
            <v>7176.2929087806388</v>
          </cell>
          <cell r="AO96">
            <v>9153.6396635374931</v>
          </cell>
          <cell r="AP96">
            <v>9230.4936963927303</v>
          </cell>
          <cell r="AQ96">
            <v>9175.1967831629081</v>
          </cell>
          <cell r="AR96">
            <v>9065.9757923258403</v>
          </cell>
          <cell r="AS96">
            <v>8824.9961525683593</v>
          </cell>
          <cell r="AT96">
            <v>8606.3584555658872</v>
          </cell>
          <cell r="AU96">
            <v>8111.4485974832078</v>
          </cell>
          <cell r="AV96">
            <v>8362.6711744271779</v>
          </cell>
          <cell r="AW96">
            <v>9774.3118858575563</v>
          </cell>
          <cell r="AX96">
            <v>11249.224663139657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3.0204381212160776</v>
          </cell>
          <cell r="CN96">
            <v>3.455924919055668</v>
          </cell>
          <cell r="CO96">
            <v>3.0724622198755482</v>
          </cell>
          <cell r="CP96">
            <v>3.0806988944338087</v>
          </cell>
          <cell r="CQ96">
            <v>3.180111931052847</v>
          </cell>
          <cell r="CR96">
            <v>3.4661651544241372</v>
          </cell>
          <cell r="CS96">
            <v>3.7518298116210804</v>
          </cell>
          <cell r="CT96">
            <v>3.9474457490667945</v>
          </cell>
          <cell r="CU96">
            <v>3.6099120857038964</v>
          </cell>
          <cell r="CV96">
            <v>3.5091783907757041</v>
          </cell>
          <cell r="CW96">
            <v>4.5212634822450264</v>
          </cell>
          <cell r="CX96">
            <v>4.4903110510149169</v>
          </cell>
          <cell r="CY96">
            <v>4.4998661803368485</v>
          </cell>
          <cell r="CZ96">
            <v>4.4431305045993357</v>
          </cell>
          <cell r="DA96">
            <v>4.3600257134618072</v>
          </cell>
          <cell r="DB96">
            <v>4.2520068583390858</v>
          </cell>
          <cell r="DC96">
            <v>4.0074946036274257</v>
          </cell>
          <cell r="DD96">
            <v>4.1316121529545233</v>
          </cell>
          <cell r="DE96">
            <v>4.8290390632444185</v>
          </cell>
          <cell r="DF96">
            <v>5.5577257983872776</v>
          </cell>
          <cell r="DG96">
            <v>5.64939517842119</v>
          </cell>
          <cell r="DH96">
            <v>5.64939517842119</v>
          </cell>
          <cell r="DI96">
            <v>5.64939517842119</v>
          </cell>
          <cell r="DJ96">
            <v>5.64939517842119</v>
          </cell>
          <cell r="DK96">
            <v>5.64939517842119</v>
          </cell>
          <cell r="DL96">
            <v>5.64939517842119</v>
          </cell>
          <cell r="DM96">
            <v>5.64939517842119</v>
          </cell>
          <cell r="DN96">
            <v>5.64939517842119</v>
          </cell>
          <cell r="DO96">
            <v>5.64939517842119</v>
          </cell>
          <cell r="DP96">
            <v>5.64939517842119</v>
          </cell>
          <cell r="DQ96">
            <v>5.5374642725475187</v>
          </cell>
          <cell r="DR96">
            <v>5.5916818002187361</v>
          </cell>
          <cell r="DS96">
            <v>5.5069192957848623</v>
          </cell>
          <cell r="DT96">
            <v>5.6718597061706975</v>
          </cell>
          <cell r="DU96">
            <v>5.5667407912191322</v>
          </cell>
          <cell r="DV96">
            <v>5.4995064950117794</v>
          </cell>
          <cell r="DW96">
            <v>5.5265747274949444</v>
          </cell>
          <cell r="DX96">
            <v>5.5189034326219382</v>
          </cell>
          <cell r="DY96">
            <v>5.5605336147064968</v>
          </cell>
          <cell r="DZ96">
            <v>5.6027577606468233</v>
          </cell>
          <cell r="EA96">
            <v>5.5467824271008634</v>
          </cell>
          <cell r="EB96">
            <v>5.6319091346728838</v>
          </cell>
          <cell r="EC96">
            <v>5.5862828861815848</v>
          </cell>
          <cell r="ED96">
            <v>5.5902679014890708</v>
          </cell>
          <cell r="EE96">
            <v>5.5453965732865198</v>
          </cell>
          <cell r="EF96">
            <v>5.5453965732865198</v>
          </cell>
          <cell r="EG96">
            <v>5.5453965732865198</v>
          </cell>
          <cell r="EH96">
            <v>5.5453965732865198</v>
          </cell>
          <cell r="EI96">
            <v>5.5453965732865198</v>
          </cell>
          <cell r="EJ96">
            <v>5.5453965732865198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</row>
        <row r="97">
          <cell r="A97">
            <v>39061.966767398422</v>
          </cell>
          <cell r="B97">
            <v>41624.017629429109</v>
          </cell>
          <cell r="C97">
            <v>36358.421699503633</v>
          </cell>
          <cell r="D97">
            <v>7227.0690469886649</v>
          </cell>
          <cell r="E97">
            <v>7177.351218029381</v>
          </cell>
          <cell r="F97">
            <v>6477.9034799272249</v>
          </cell>
          <cell r="G97">
            <v>6984.4771100098415</v>
          </cell>
          <cell r="H97">
            <v>6447.5525357006436</v>
          </cell>
          <cell r="I97">
            <v>7695.6327610617236</v>
          </cell>
          <cell r="J97">
            <v>7967.1128738373445</v>
          </cell>
          <cell r="K97">
            <v>7267.2111756338454</v>
          </cell>
          <cell r="L97">
            <v>7675.5415433477174</v>
          </cell>
          <cell r="M97">
            <v>8541.0381228711885</v>
          </cell>
          <cell r="N97">
            <v>8618.4944686545005</v>
          </cell>
          <cell r="O97">
            <v>8127.0265711543589</v>
          </cell>
          <cell r="P97">
            <v>8585.3812013465722</v>
          </cell>
          <cell r="Q97">
            <v>9197.8955744557643</v>
          </cell>
          <cell r="R97">
            <v>10355.357702294788</v>
          </cell>
          <cell r="S97">
            <v>9958.6118189053577</v>
          </cell>
          <cell r="T97">
            <v>11521.322859386937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6499.1521711457708</v>
          </cell>
          <cell r="AF97">
            <v>6925.427645745016</v>
          </cell>
          <cell r="AG97">
            <v>6049.3348103757144</v>
          </cell>
          <cell r="AH97">
            <v>7227.0690469886649</v>
          </cell>
          <cell r="AI97">
            <v>7177.351218029381</v>
          </cell>
          <cell r="AJ97">
            <v>6477.9034799272249</v>
          </cell>
          <cell r="AK97">
            <v>6984.4771100098415</v>
          </cell>
          <cell r="AL97">
            <v>6447.5525357006436</v>
          </cell>
          <cell r="AM97">
            <v>7695.6327610617236</v>
          </cell>
          <cell r="AN97">
            <v>7967.1128738373445</v>
          </cell>
          <cell r="AO97">
            <v>7267.2111756338454</v>
          </cell>
          <cell r="AP97">
            <v>7675.5415433477174</v>
          </cell>
          <cell r="AQ97">
            <v>8541.0381228711885</v>
          </cell>
          <cell r="AR97">
            <v>8618.4944686545005</v>
          </cell>
          <cell r="AS97">
            <v>8127.0265711543589</v>
          </cell>
          <cell r="AT97">
            <v>8585.3812013465722</v>
          </cell>
          <cell r="AU97">
            <v>9197.8955744557643</v>
          </cell>
          <cell r="AV97">
            <v>10355.357702294788</v>
          </cell>
          <cell r="AW97">
            <v>9958.6118189053577</v>
          </cell>
          <cell r="AX97">
            <v>11521.322859386937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3.2070681173807039</v>
          </cell>
          <cell r="CN97">
            <v>3.3973649416432443</v>
          </cell>
          <cell r="CO97">
            <v>2.9522105519878239</v>
          </cell>
          <cell r="CP97">
            <v>3.6035185807333652</v>
          </cell>
          <cell r="CQ97">
            <v>3.5433704995398005</v>
          </cell>
          <cell r="CR97">
            <v>3.1977053601120193</v>
          </cell>
          <cell r="CS97">
            <v>3.4344001054347633</v>
          </cell>
          <cell r="CT97">
            <v>3.2022050374770878</v>
          </cell>
          <cell r="CU97">
            <v>3.7454806074744957</v>
          </cell>
          <cell r="CV97">
            <v>3.8964910582764056</v>
          </cell>
          <cell r="CW97">
            <v>3.6231114694951585</v>
          </cell>
          <cell r="CX97">
            <v>3.8202435722008761</v>
          </cell>
          <cell r="CY97">
            <v>4.1502430828830059</v>
          </cell>
          <cell r="CZ97">
            <v>4.2812372335414013</v>
          </cell>
          <cell r="DA97">
            <v>4.0560107924782089</v>
          </cell>
          <cell r="DB97">
            <v>4.2847649758889697</v>
          </cell>
          <cell r="DC97">
            <v>4.5904567176505608</v>
          </cell>
          <cell r="DD97">
            <v>5.1681192663449282</v>
          </cell>
          <cell r="DE97">
            <v>4.9701125820047469</v>
          </cell>
          <cell r="DF97">
            <v>5.750025480064564</v>
          </cell>
          <cell r="DG97">
            <v>4.8212140826955325</v>
          </cell>
          <cell r="DH97">
            <v>4.8212140826955325</v>
          </cell>
          <cell r="DI97">
            <v>4.8212140826955325</v>
          </cell>
          <cell r="DJ97">
            <v>4.8212140826955325</v>
          </cell>
          <cell r="DK97">
            <v>4.8212140826955325</v>
          </cell>
          <cell r="DL97">
            <v>4.8212140826955325</v>
          </cell>
          <cell r="DM97">
            <v>4.8212140826955325</v>
          </cell>
          <cell r="DN97">
            <v>4.8212140826955325</v>
          </cell>
          <cell r="DO97">
            <v>4.8212140826955325</v>
          </cell>
          <cell r="DP97">
            <v>4.8212140826955325</v>
          </cell>
          <cell r="DQ97">
            <v>5.5520792535725816</v>
          </cell>
          <cell r="DR97">
            <v>5.5848502288738162</v>
          </cell>
          <cell r="DS97">
            <v>5.6139356379127836</v>
          </cell>
          <cell r="DT97">
            <v>5.4946821353151876</v>
          </cell>
          <cell r="DU97">
            <v>5.5495116704167415</v>
          </cell>
          <cell r="DV97">
            <v>5.550130099010179</v>
          </cell>
          <cell r="DW97">
            <v>5.5717310559632587</v>
          </cell>
          <cell r="DX97">
            <v>5.5163636582707891</v>
          </cell>
          <cell r="DY97">
            <v>5.6291642067767436</v>
          </cell>
          <cell r="DZ97">
            <v>5.601888000564113</v>
          </cell>
          <cell r="EA97">
            <v>5.4953229488273392</v>
          </cell>
          <cell r="EB97">
            <v>5.504591668892922</v>
          </cell>
          <cell r="EC97">
            <v>5.6382491287636407</v>
          </cell>
          <cell r="ED97">
            <v>5.5153013777795623</v>
          </cell>
          <cell r="EE97">
            <v>5.4895875187591319</v>
          </cell>
          <cell r="EF97">
            <v>5.4895875187591319</v>
          </cell>
          <cell r="EG97">
            <v>5.4895875187591319</v>
          </cell>
          <cell r="EH97">
            <v>5.4895875187591319</v>
          </cell>
          <cell r="EI97">
            <v>5.4895875187591319</v>
          </cell>
          <cell r="EJ97">
            <v>5.4895875187591319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</row>
        <row r="98">
          <cell r="A98">
            <v>29617.120985519417</v>
          </cell>
          <cell r="B98">
            <v>31564.182819541253</v>
          </cell>
          <cell r="C98">
            <v>41486.933550516689</v>
          </cell>
          <cell r="D98">
            <v>7169.3250969076471</v>
          </cell>
          <cell r="E98">
            <v>7823.5641759334339</v>
          </cell>
          <cell r="F98">
            <v>6775.409096645054</v>
          </cell>
          <cell r="G98">
            <v>8753.8138432717387</v>
          </cell>
          <cell r="H98">
            <v>7654.7064664256977</v>
          </cell>
          <cell r="I98">
            <v>8481.0769525560627</v>
          </cell>
          <cell r="J98">
            <v>6072.8301251484518</v>
          </cell>
          <cell r="K98">
            <v>8713.4413761775668</v>
          </cell>
          <cell r="L98">
            <v>8126.8815232848292</v>
          </cell>
          <cell r="M98">
            <v>10306.758452086073</v>
          </cell>
          <cell r="N98">
            <v>8805.8941936025676</v>
          </cell>
          <cell r="O98">
            <v>8216.4276405823639</v>
          </cell>
          <cell r="P98">
            <v>8667.4854358206085</v>
          </cell>
          <cell r="Q98">
            <v>7749.4317097950643</v>
          </cell>
          <cell r="R98">
            <v>10472.84275214461</v>
          </cell>
          <cell r="S98">
            <v>10164.341725915974</v>
          </cell>
          <cell r="T98">
            <v>9939.0668182026711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4927.7133766028574</v>
          </cell>
          <cell r="AF98">
            <v>5251.6666281452117</v>
          </cell>
          <cell r="AG98">
            <v>6902.6195189960872</v>
          </cell>
          <cell r="AH98">
            <v>7169.3250969076471</v>
          </cell>
          <cell r="AI98">
            <v>7823.5641759334339</v>
          </cell>
          <cell r="AJ98">
            <v>6775.409096645054</v>
          </cell>
          <cell r="AK98">
            <v>8753.8138432717387</v>
          </cell>
          <cell r="AL98">
            <v>7654.7064664256977</v>
          </cell>
          <cell r="AM98">
            <v>8481.0769525560627</v>
          </cell>
          <cell r="AN98">
            <v>6072.8301251484518</v>
          </cell>
          <cell r="AO98">
            <v>8713.4413761775668</v>
          </cell>
          <cell r="AP98">
            <v>8126.8815232848292</v>
          </cell>
          <cell r="AQ98">
            <v>10306.758452086073</v>
          </cell>
          <cell r="AR98">
            <v>8805.8941936025676</v>
          </cell>
          <cell r="AS98">
            <v>8216.4276405823639</v>
          </cell>
          <cell r="AT98">
            <v>8667.4854358206085</v>
          </cell>
          <cell r="AU98">
            <v>7749.4317097950643</v>
          </cell>
          <cell r="AV98">
            <v>10472.84275214461</v>
          </cell>
          <cell r="AW98">
            <v>10164.341725915974</v>
          </cell>
          <cell r="AX98">
            <v>9939.0668182026711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2.4123396343553765</v>
          </cell>
          <cell r="CN98">
            <v>2.5790473139708583</v>
          </cell>
          <cell r="CO98">
            <v>3.4391327144161514</v>
          </cell>
          <cell r="CP98">
            <v>3.519148346121169</v>
          </cell>
          <cell r="CQ98">
            <v>3.8327038488494503</v>
          </cell>
          <cell r="CR98">
            <v>3.3357840612176326</v>
          </cell>
          <cell r="CS98">
            <v>4.3422256134356747</v>
          </cell>
          <cell r="CT98">
            <v>3.7677673290649625</v>
          </cell>
          <cell r="CU98">
            <v>4.1888151974090331</v>
          </cell>
          <cell r="CV98">
            <v>3.0403412636014395</v>
          </cell>
          <cell r="CW98">
            <v>4.3080137155035407</v>
          </cell>
          <cell r="CX98">
            <v>4.0522294621639654</v>
          </cell>
          <cell r="CY98">
            <v>5.0648727589808322</v>
          </cell>
          <cell r="CZ98">
            <v>4.3719273537297134</v>
          </cell>
          <cell r="DA98">
            <v>4.0622774690203078</v>
          </cell>
          <cell r="DB98">
            <v>4.2852845955934358</v>
          </cell>
          <cell r="DC98">
            <v>3.8313903814992702</v>
          </cell>
          <cell r="DD98">
            <v>5.1778698735810051</v>
          </cell>
          <cell r="DE98">
            <v>5.0253441260373437</v>
          </cell>
          <cell r="DF98">
            <v>4.9139661376985435</v>
          </cell>
          <cell r="DG98">
            <v>4.8456506804194621</v>
          </cell>
          <cell r="DH98">
            <v>4.8456506804194621</v>
          </cell>
          <cell r="DI98">
            <v>4.8456506804194621</v>
          </cell>
          <cell r="DJ98">
            <v>4.8456506804194621</v>
          </cell>
          <cell r="DK98">
            <v>4.8456506804194621</v>
          </cell>
          <cell r="DL98">
            <v>4.8456506804194621</v>
          </cell>
          <cell r="DM98">
            <v>4.8456506804194621</v>
          </cell>
          <cell r="DN98">
            <v>4.8456506804194621</v>
          </cell>
          <cell r="DO98">
            <v>4.8456506804194621</v>
          </cell>
          <cell r="DP98">
            <v>4.8456506804194621</v>
          </cell>
          <cell r="DQ98">
            <v>5.5964692538163696</v>
          </cell>
          <cell r="DR98">
            <v>5.5788537381232484</v>
          </cell>
          <cell r="DS98">
            <v>5.4988533225663661</v>
          </cell>
          <cell r="DT98">
            <v>5.5814602383897247</v>
          </cell>
          <cell r="DU98">
            <v>5.5925068163698803</v>
          </cell>
          <cell r="DV98">
            <v>5.5647380968559483</v>
          </cell>
          <cell r="DW98">
            <v>5.5232163780697814</v>
          </cell>
          <cell r="DX98">
            <v>5.5661076458659977</v>
          </cell>
          <cell r="DY98">
            <v>5.5471120525081341</v>
          </cell>
          <cell r="DZ98">
            <v>5.4723760628512288</v>
          </cell>
          <cell r="EA98">
            <v>5.5414034641074856</v>
          </cell>
          <cell r="EB98">
            <v>5.4946120496905895</v>
          </cell>
          <cell r="EC98">
            <v>5.5752031162494546</v>
          </cell>
          <cell r="ED98">
            <v>5.5183299182996661</v>
          </cell>
          <cell r="EE98">
            <v>5.5414138573253693</v>
          </cell>
          <cell r="EF98">
            <v>5.5414138573253693</v>
          </cell>
          <cell r="EG98">
            <v>5.5414138573253693</v>
          </cell>
          <cell r="EH98">
            <v>5.5414138573253693</v>
          </cell>
          <cell r="EI98">
            <v>5.5414138573253693</v>
          </cell>
          <cell r="EJ98">
            <v>5.5414138573253693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</row>
        <row r="99">
          <cell r="A99">
            <v>39361.100944814047</v>
          </cell>
          <cell r="B99">
            <v>39485.042888401658</v>
          </cell>
          <cell r="C99">
            <v>39060.249909149468</v>
          </cell>
          <cell r="D99">
            <v>6934.0216939170832</v>
          </cell>
          <cell r="E99">
            <v>7559.0494142116377</v>
          </cell>
          <cell r="F99">
            <v>7593.5043661358741</v>
          </cell>
          <cell r="G99">
            <v>6965.4743743445424</v>
          </cell>
          <cell r="H99">
            <v>6901.7895512031437</v>
          </cell>
          <cell r="I99">
            <v>7346.9643047867012</v>
          </cell>
          <cell r="J99">
            <v>7690.3101132822449</v>
          </cell>
          <cell r="K99">
            <v>9687.0741744884835</v>
          </cell>
          <cell r="L99">
            <v>8021.8339957452172</v>
          </cell>
          <cell r="M99">
            <v>8112.1740441106022</v>
          </cell>
          <cell r="N99">
            <v>8119.4475067271651</v>
          </cell>
          <cell r="O99">
            <v>8835.1943164145214</v>
          </cell>
          <cell r="P99">
            <v>9008.3707339841822</v>
          </cell>
          <cell r="Q99">
            <v>9476.1799492730006</v>
          </cell>
          <cell r="R99">
            <v>9480.7301896562622</v>
          </cell>
          <cell r="S99">
            <v>10985.060887006008</v>
          </cell>
          <cell r="T99">
            <v>10463.724334793607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6548.9222851339191</v>
          </cell>
          <cell r="AF99">
            <v>6569.5438159585192</v>
          </cell>
          <cell r="AG99">
            <v>6498.8665192971912</v>
          </cell>
          <cell r="AH99">
            <v>6934.0216939170832</v>
          </cell>
          <cell r="AI99">
            <v>7559.0494142116377</v>
          </cell>
          <cell r="AJ99">
            <v>7593.5043661358741</v>
          </cell>
          <cell r="AK99">
            <v>6965.4743743445424</v>
          </cell>
          <cell r="AL99">
            <v>6901.7895512031437</v>
          </cell>
          <cell r="AM99">
            <v>7346.9643047867012</v>
          </cell>
          <cell r="AN99">
            <v>7690.3101132822449</v>
          </cell>
          <cell r="AO99">
            <v>9687.0741744884835</v>
          </cell>
          <cell r="AP99">
            <v>8021.8339957452172</v>
          </cell>
          <cell r="AQ99">
            <v>8112.1740441106022</v>
          </cell>
          <cell r="AR99">
            <v>8119.4475067271651</v>
          </cell>
          <cell r="AS99">
            <v>8835.1943164145214</v>
          </cell>
          <cell r="AT99">
            <v>9008.3707339841822</v>
          </cell>
          <cell r="AU99">
            <v>9476.1799492730006</v>
          </cell>
          <cell r="AV99">
            <v>9480.7301896562622</v>
          </cell>
          <cell r="AW99">
            <v>10985.060887006008</v>
          </cell>
          <cell r="AX99">
            <v>10463.724334793607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3.2507402329901787</v>
          </cell>
          <cell r="CN99">
            <v>3.2477386796182799</v>
          </cell>
          <cell r="CO99">
            <v>3.1819599538068477</v>
          </cell>
          <cell r="CP99">
            <v>3.4206531921295436</v>
          </cell>
          <cell r="CQ99">
            <v>3.7340955497318333</v>
          </cell>
          <cell r="CR99">
            <v>3.7518145461534496</v>
          </cell>
          <cell r="CS99">
            <v>3.4448975414509193</v>
          </cell>
          <cell r="CT99">
            <v>3.4706468722949873</v>
          </cell>
          <cell r="CU99">
            <v>3.638377671714244</v>
          </cell>
          <cell r="CV99">
            <v>3.8454001548082508</v>
          </cell>
          <cell r="CW99">
            <v>4.8124766772310474</v>
          </cell>
          <cell r="CX99">
            <v>4.0046675567833105</v>
          </cell>
          <cell r="CY99">
            <v>4.0475285414473561</v>
          </cell>
          <cell r="CZ99">
            <v>4.0338261458501252</v>
          </cell>
          <cell r="DA99">
            <v>4.3093294119081103</v>
          </cell>
          <cell r="DB99">
            <v>4.3937954918782305</v>
          </cell>
          <cell r="DC99">
            <v>4.6219674978815872</v>
          </cell>
          <cell r="DD99">
            <v>4.6241868587708455</v>
          </cell>
          <cell r="DE99">
            <v>5.3579179219667781</v>
          </cell>
          <cell r="DF99">
            <v>5.1036381792136636</v>
          </cell>
          <cell r="DG99">
            <v>5.0225581561266974</v>
          </cell>
          <cell r="DH99">
            <v>5.0225581561266974</v>
          </cell>
          <cell r="DI99">
            <v>5.0225581561266974</v>
          </cell>
          <cell r="DJ99">
            <v>5.0225581561266974</v>
          </cell>
          <cell r="DK99">
            <v>5.0225581561266974</v>
          </cell>
          <cell r="DL99">
            <v>5.0225581561266974</v>
          </cell>
          <cell r="DM99">
            <v>5.0225581561266974</v>
          </cell>
          <cell r="DN99">
            <v>5.0225581561266974</v>
          </cell>
          <cell r="DO99">
            <v>5.0225581561266974</v>
          </cell>
          <cell r="DP99">
            <v>5.0225581561266974</v>
          </cell>
          <cell r="DQ99">
            <v>5.5194360514864149</v>
          </cell>
          <cell r="DR99">
            <v>5.5419330051590663</v>
          </cell>
          <cell r="DS99">
            <v>5.5956435687373727</v>
          </cell>
          <cell r="DT99">
            <v>5.5537111312751941</v>
          </cell>
          <cell r="DU99">
            <v>5.5461152899488395</v>
          </cell>
          <cell r="DV99">
            <v>5.5450825980688805</v>
          </cell>
          <cell r="DW99">
            <v>5.5396397735889753</v>
          </cell>
          <cell r="DX99">
            <v>5.4482674742838375</v>
          </cell>
          <cell r="DY99">
            <v>5.5323199360716711</v>
          </cell>
          <cell r="DZ99">
            <v>5.479102805405268</v>
          </cell>
          <cell r="EA99">
            <v>5.5148172189052964</v>
          </cell>
          <cell r="EB99">
            <v>5.4880029550459204</v>
          </cell>
          <cell r="EC99">
            <v>5.4910383311290545</v>
          </cell>
          <cell r="ED99">
            <v>5.5146307396393954</v>
          </cell>
          <cell r="EE99">
            <v>5.6171180042314584</v>
          </cell>
          <cell r="EF99">
            <v>5.6171180042314584</v>
          </cell>
          <cell r="EG99">
            <v>5.6171180042314584</v>
          </cell>
          <cell r="EH99">
            <v>5.6171180042314584</v>
          </cell>
          <cell r="EI99">
            <v>5.6171180042314584</v>
          </cell>
          <cell r="EJ99">
            <v>5.6171180042314584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</row>
        <row r="100">
          <cell r="A100">
            <v>38154.961772187577</v>
          </cell>
          <cell r="B100">
            <v>37558.078739554046</v>
          </cell>
          <cell r="C100">
            <v>41679.235965812382</v>
          </cell>
          <cell r="D100">
            <v>6980.2597895974186</v>
          </cell>
          <cell r="E100">
            <v>6221.8814107646285</v>
          </cell>
          <cell r="F100">
            <v>5947.7708519819098</v>
          </cell>
          <cell r="G100">
            <v>6373.4997086863605</v>
          </cell>
          <cell r="H100">
            <v>5841.6343167439209</v>
          </cell>
          <cell r="I100">
            <v>7350.8090673368524</v>
          </cell>
          <cell r="J100">
            <v>7871.0724532813165</v>
          </cell>
          <cell r="K100">
            <v>8140.1474369817406</v>
          </cell>
          <cell r="L100">
            <v>7871.1641939949513</v>
          </cell>
          <cell r="M100">
            <v>8819.5892775922312</v>
          </cell>
          <cell r="N100">
            <v>8014.7297982312239</v>
          </cell>
          <cell r="O100">
            <v>9926.223383762017</v>
          </cell>
          <cell r="P100">
            <v>9957.2019927902511</v>
          </cell>
          <cell r="Q100">
            <v>10276.083394169844</v>
          </cell>
          <cell r="R100">
            <v>8808.685547496596</v>
          </cell>
          <cell r="S100">
            <v>10546.907151229771</v>
          </cell>
          <cell r="T100">
            <v>10844.753878109457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6348.2441659506912</v>
          </cell>
          <cell r="AF100">
            <v>6248.9344286668547</v>
          </cell>
          <cell r="AG100">
            <v>6934.6149038503072</v>
          </cell>
          <cell r="AH100">
            <v>6980.2597895974186</v>
          </cell>
          <cell r="AI100">
            <v>6221.8814107646285</v>
          </cell>
          <cell r="AJ100">
            <v>5947.7708519819098</v>
          </cell>
          <cell r="AK100">
            <v>6373.4997086863605</v>
          </cell>
          <cell r="AL100">
            <v>5841.6343167439209</v>
          </cell>
          <cell r="AM100">
            <v>7350.8090673368524</v>
          </cell>
          <cell r="AN100">
            <v>7871.0724532813165</v>
          </cell>
          <cell r="AO100">
            <v>8140.1474369817406</v>
          </cell>
          <cell r="AP100">
            <v>7871.1641939949513</v>
          </cell>
          <cell r="AQ100">
            <v>8819.5892775922312</v>
          </cell>
          <cell r="AR100">
            <v>8014.7297982312239</v>
          </cell>
          <cell r="AS100">
            <v>9926.223383762017</v>
          </cell>
          <cell r="AT100">
            <v>9957.2019927902511</v>
          </cell>
          <cell r="AU100">
            <v>10276.083394169844</v>
          </cell>
          <cell r="AV100">
            <v>8808.685547496596</v>
          </cell>
          <cell r="AW100">
            <v>10546.907151229771</v>
          </cell>
          <cell r="AX100">
            <v>10844.753878109457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3.1212414062079059</v>
          </cell>
          <cell r="CN100">
            <v>3.085272801566223</v>
          </cell>
          <cell r="CO100">
            <v>3.4406651942216442</v>
          </cell>
          <cell r="CP100">
            <v>3.4820546464711075</v>
          </cell>
          <cell r="CQ100">
            <v>3.1034608234043457</v>
          </cell>
          <cell r="CR100">
            <v>2.9528160110175001</v>
          </cell>
          <cell r="CS100">
            <v>3.1298286012476786</v>
          </cell>
          <cell r="CT100">
            <v>2.866030382186652</v>
          </cell>
          <cell r="CU100">
            <v>3.6166835962021309</v>
          </cell>
          <cell r="CV100">
            <v>3.8115281927935007</v>
          </cell>
          <cell r="CW100">
            <v>3.9678270943183658</v>
          </cell>
          <cell r="CX100">
            <v>3.8652953493101738</v>
          </cell>
          <cell r="CY100">
            <v>4.3817748770973992</v>
          </cell>
          <cell r="CZ100">
            <v>4.0054668322645579</v>
          </cell>
          <cell r="DA100">
            <v>4.8433105673547781</v>
          </cell>
          <cell r="DB100">
            <v>4.8584259862475108</v>
          </cell>
          <cell r="DC100">
            <v>5.014018058007772</v>
          </cell>
          <cell r="DD100">
            <v>4.2980293861295626</v>
          </cell>
          <cell r="DE100">
            <v>5.1461613227467868</v>
          </cell>
          <cell r="DF100">
            <v>5.2914899279954124</v>
          </cell>
          <cell r="DG100">
            <v>5.1142030500987845</v>
          </cell>
          <cell r="DH100">
            <v>5.1142030500987845</v>
          </cell>
          <cell r="DI100">
            <v>5.1142030500987845</v>
          </cell>
          <cell r="DJ100">
            <v>5.1142030500987845</v>
          </cell>
          <cell r="DK100">
            <v>5.1142030500987845</v>
          </cell>
          <cell r="DL100">
            <v>5.1142030500987845</v>
          </cell>
          <cell r="DM100">
            <v>5.1142030500987845</v>
          </cell>
          <cell r="DN100">
            <v>5.1142030500987845</v>
          </cell>
          <cell r="DO100">
            <v>5.1142030500987845</v>
          </cell>
          <cell r="DP100">
            <v>5.1142030500987845</v>
          </cell>
          <cell r="DQ100">
            <v>5.5722859933665152</v>
          </cell>
          <cell r="DR100">
            <v>5.5490614278991286</v>
          </cell>
          <cell r="DS100">
            <v>5.5218813425854485</v>
          </cell>
          <cell r="DT100">
            <v>5.4921594762838692</v>
          </cell>
          <cell r="DU100">
            <v>5.4926584901278463</v>
          </cell>
          <cell r="DV100">
            <v>5.5185499358473367</v>
          </cell>
          <cell r="DW100">
            <v>5.5791052042070124</v>
          </cell>
          <cell r="DX100">
            <v>5.5841967620418718</v>
          </cell>
          <cell r="DY100">
            <v>5.5684171392152395</v>
          </cell>
          <cell r="DZ100">
            <v>5.6577259757796954</v>
          </cell>
          <cell r="EA100">
            <v>5.6206516236265589</v>
          </cell>
          <cell r="EB100">
            <v>5.5790907186572296</v>
          </cell>
          <cell r="EC100">
            <v>5.5144910390238033</v>
          </cell>
          <cell r="ED100">
            <v>5.4820485976552353</v>
          </cell>
          <cell r="EE100">
            <v>5.6149883803765634</v>
          </cell>
          <cell r="EF100">
            <v>5.6149883803765634</v>
          </cell>
          <cell r="EG100">
            <v>5.6149883803765634</v>
          </cell>
          <cell r="EH100">
            <v>5.6149883803765634</v>
          </cell>
          <cell r="EI100">
            <v>5.6149883803765634</v>
          </cell>
          <cell r="EJ100">
            <v>5.6149883803765634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</row>
        <row r="101">
          <cell r="A101">
            <v>37745.70792675759</v>
          </cell>
          <cell r="B101">
            <v>39068.460259266642</v>
          </cell>
          <cell r="C101">
            <v>38351.376302155077</v>
          </cell>
          <cell r="D101">
            <v>5903.1025373387401</v>
          </cell>
          <cell r="E101">
            <v>5810.3675067606218</v>
          </cell>
          <cell r="F101">
            <v>7234.8690158376849</v>
          </cell>
          <cell r="G101">
            <v>7996.9489572928333</v>
          </cell>
          <cell r="H101">
            <v>7417.7969861025804</v>
          </cell>
          <cell r="I101">
            <v>7772.8408758043679</v>
          </cell>
          <cell r="J101">
            <v>6899.746415615341</v>
          </cell>
          <cell r="K101">
            <v>7607.810765788171</v>
          </cell>
          <cell r="L101">
            <v>7838.7247625828086</v>
          </cell>
          <cell r="M101">
            <v>8519.3440764506486</v>
          </cell>
          <cell r="N101">
            <v>8708.7549247913539</v>
          </cell>
          <cell r="O101">
            <v>9361.528387422095</v>
          </cell>
          <cell r="P101">
            <v>8541.0987294103452</v>
          </cell>
          <cell r="Q101">
            <v>9561.4604308368725</v>
          </cell>
          <cell r="R101">
            <v>9850.2581781005192</v>
          </cell>
          <cell r="S101">
            <v>9845.5731250978733</v>
          </cell>
          <cell r="T101">
            <v>10997.358850560107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6280.1522791823063</v>
          </cell>
          <cell r="AF101">
            <v>6500.2325620033253</v>
          </cell>
          <cell r="AG101">
            <v>6380.9237267747567</v>
          </cell>
          <cell r="AH101">
            <v>5903.1025373387401</v>
          </cell>
          <cell r="AI101">
            <v>5810.3675067606218</v>
          </cell>
          <cell r="AJ101">
            <v>7234.8690158376849</v>
          </cell>
          <cell r="AK101">
            <v>7996.9489572928333</v>
          </cell>
          <cell r="AL101">
            <v>7417.7969861025804</v>
          </cell>
          <cell r="AM101">
            <v>7772.8408758043679</v>
          </cell>
          <cell r="AN101">
            <v>6899.746415615341</v>
          </cell>
          <cell r="AO101">
            <v>7607.810765788171</v>
          </cell>
          <cell r="AP101">
            <v>7838.7247625828086</v>
          </cell>
          <cell r="AQ101">
            <v>8519.3440764506486</v>
          </cell>
          <cell r="AR101">
            <v>8708.7549247913539</v>
          </cell>
          <cell r="AS101">
            <v>9361.528387422095</v>
          </cell>
          <cell r="AT101">
            <v>8541.0987294103452</v>
          </cell>
          <cell r="AU101">
            <v>9561.4604308368725</v>
          </cell>
          <cell r="AV101">
            <v>9850.2581781005192</v>
          </cell>
          <cell r="AW101">
            <v>9845.5731250978733</v>
          </cell>
          <cell r="AX101">
            <v>10997.358850560107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3.0913602899867954</v>
          </cell>
          <cell r="CN101">
            <v>3.249693816441551</v>
          </cell>
          <cell r="CO101">
            <v>3.1401951637656436</v>
          </cell>
          <cell r="CP101">
            <v>2.9286212119697104</v>
          </cell>
          <cell r="CQ101">
            <v>2.8934746159938651</v>
          </cell>
          <cell r="CR101">
            <v>3.612709752399708</v>
          </cell>
          <cell r="CS101">
            <v>3.9452024332447468</v>
          </cell>
          <cell r="CT101">
            <v>3.7029819297643782</v>
          </cell>
          <cell r="CU101">
            <v>3.8085858216856057</v>
          </cell>
          <cell r="CV101">
            <v>3.4098700896497376</v>
          </cell>
          <cell r="CW101">
            <v>3.7375436809985891</v>
          </cell>
          <cell r="CX101">
            <v>3.8502929683655225</v>
          </cell>
          <cell r="CY101">
            <v>4.2182498105024182</v>
          </cell>
          <cell r="CZ101">
            <v>4.3037973974096824</v>
          </cell>
          <cell r="DA101">
            <v>4.6220020835845572</v>
          </cell>
          <cell r="DB101">
            <v>4.2169370737022236</v>
          </cell>
          <cell r="DC101">
            <v>4.7207131362028454</v>
          </cell>
          <cell r="DD101">
            <v>4.8632992326548443</v>
          </cell>
          <cell r="DE101">
            <v>4.8609861141293456</v>
          </cell>
          <cell r="DF101">
            <v>5.4296492429066925</v>
          </cell>
          <cell r="DG101">
            <v>4.7906974526431947</v>
          </cell>
          <cell r="DH101">
            <v>4.7906974526431947</v>
          </cell>
          <cell r="DI101">
            <v>4.7906974526431947</v>
          </cell>
          <cell r="DJ101">
            <v>4.7906974526431947</v>
          </cell>
          <cell r="DK101">
            <v>4.7906974526431947</v>
          </cell>
          <cell r="DL101">
            <v>4.7906974526431947</v>
          </cell>
          <cell r="DM101">
            <v>4.7906974526431947</v>
          </cell>
          <cell r="DN101">
            <v>4.7906974526431947</v>
          </cell>
          <cell r="DO101">
            <v>4.7906974526431947</v>
          </cell>
          <cell r="DP101">
            <v>4.7906974526431947</v>
          </cell>
          <cell r="DQ101">
            <v>5.5658011494245745</v>
          </cell>
          <cell r="DR101">
            <v>5.480164390919934</v>
          </cell>
          <cell r="DS101">
            <v>5.5671644281234958</v>
          </cell>
          <cell r="DT101">
            <v>5.5223542047161214</v>
          </cell>
          <cell r="DU101">
            <v>5.501625968661739</v>
          </cell>
          <cell r="DV101">
            <v>5.4866181636468925</v>
          </cell>
          <cell r="DW101">
            <v>5.5534410638703386</v>
          </cell>
          <cell r="DX101">
            <v>5.4882070326676793</v>
          </cell>
          <cell r="DY101">
            <v>5.5914335271125886</v>
          </cell>
          <cell r="DZ101">
            <v>5.5437346116737443</v>
          </cell>
          <cell r="EA101">
            <v>5.5767420920078878</v>
          </cell>
          <cell r="EB101">
            <v>5.5777465325627498</v>
          </cell>
          <cell r="EC101">
            <v>5.5332589939296426</v>
          </cell>
          <cell r="ED101">
            <v>5.5438489153869721</v>
          </cell>
          <cell r="EE101">
            <v>5.5491154083053758</v>
          </cell>
          <cell r="EF101">
            <v>5.5491154083053758</v>
          </cell>
          <cell r="EG101">
            <v>5.5491154083053758</v>
          </cell>
          <cell r="EH101">
            <v>5.5491154083053758</v>
          </cell>
          <cell r="EI101">
            <v>5.5491154083053758</v>
          </cell>
          <cell r="EJ101">
            <v>5.5491154083053758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</row>
        <row r="102">
          <cell r="A102">
            <v>37685.106768959849</v>
          </cell>
          <cell r="B102">
            <v>34524.541599566284</v>
          </cell>
          <cell r="C102">
            <v>38777.011187657241</v>
          </cell>
          <cell r="D102">
            <v>5938.3539351493455</v>
          </cell>
          <cell r="E102">
            <v>7215.1481090483767</v>
          </cell>
          <cell r="F102">
            <v>7211.9264018676722</v>
          </cell>
          <cell r="G102">
            <v>7112.9973508369912</v>
          </cell>
          <cell r="H102">
            <v>6400.437294786132</v>
          </cell>
          <cell r="I102">
            <v>6757.6052934145482</v>
          </cell>
          <cell r="J102">
            <v>8143.099549375228</v>
          </cell>
          <cell r="K102">
            <v>7922.0683993964913</v>
          </cell>
          <cell r="L102">
            <v>8456.8688000557686</v>
          </cell>
          <cell r="M102">
            <v>9054.1040415160751</v>
          </cell>
          <cell r="N102">
            <v>7754.2342622792603</v>
          </cell>
          <cell r="O102">
            <v>8909.4651462785041</v>
          </cell>
          <cell r="P102">
            <v>8944.5400917945644</v>
          </cell>
          <cell r="Q102">
            <v>9863.3862530430106</v>
          </cell>
          <cell r="R102">
            <v>10704.986443966935</v>
          </cell>
          <cell r="S102">
            <v>10638.932681647604</v>
          </cell>
          <cell r="T102">
            <v>11132.160667563117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6270.0694241990841</v>
          </cell>
          <cell r="AF102">
            <v>5744.2127999019267</v>
          </cell>
          <cell r="AG102">
            <v>6451.7411002751496</v>
          </cell>
          <cell r="AH102">
            <v>5938.3539351493455</v>
          </cell>
          <cell r="AI102">
            <v>7215.1481090483767</v>
          </cell>
          <cell r="AJ102">
            <v>7211.9264018676722</v>
          </cell>
          <cell r="AK102">
            <v>7112.9973508369912</v>
          </cell>
          <cell r="AL102">
            <v>6400.437294786132</v>
          </cell>
          <cell r="AM102">
            <v>6757.6052934145482</v>
          </cell>
          <cell r="AN102">
            <v>8143.099549375228</v>
          </cell>
          <cell r="AO102">
            <v>7922.0683993964913</v>
          </cell>
          <cell r="AP102">
            <v>8456.8688000557686</v>
          </cell>
          <cell r="AQ102">
            <v>9054.1040415160751</v>
          </cell>
          <cell r="AR102">
            <v>7754.2342622792603</v>
          </cell>
          <cell r="AS102">
            <v>8909.4651462785041</v>
          </cell>
          <cell r="AT102">
            <v>8944.5400917945644</v>
          </cell>
          <cell r="AU102">
            <v>9863.3862530430106</v>
          </cell>
          <cell r="AV102">
            <v>10704.986443966935</v>
          </cell>
          <cell r="AW102">
            <v>10638.932681647604</v>
          </cell>
          <cell r="AX102">
            <v>11132.160667563117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3.0748697999006058</v>
          </cell>
          <cell r="CN102">
            <v>2.8113013874131294</v>
          </cell>
          <cell r="CO102">
            <v>3.1611958832561782</v>
          </cell>
          <cell r="CP102">
            <v>2.9474801231510477</v>
          </cell>
          <cell r="CQ102">
            <v>3.5461720721526788</v>
          </cell>
          <cell r="CR102">
            <v>3.6047998416832034</v>
          </cell>
          <cell r="CS102">
            <v>3.4799326124015217</v>
          </cell>
          <cell r="CT102">
            <v>3.1379704067418324</v>
          </cell>
          <cell r="CU102">
            <v>3.3144283299807946</v>
          </cell>
          <cell r="CV102">
            <v>3.9902658339877353</v>
          </cell>
          <cell r="CW102">
            <v>3.9266651885792183</v>
          </cell>
          <cell r="CX102">
            <v>4.1088108887149417</v>
          </cell>
          <cell r="CY102">
            <v>4.4719039107753451</v>
          </cell>
          <cell r="CZ102">
            <v>3.9002201013526494</v>
          </cell>
          <cell r="DA102">
            <v>4.3443359318811217</v>
          </cell>
          <cell r="DB102">
            <v>4.3614387931205361</v>
          </cell>
          <cell r="DC102">
            <v>4.8094765067929481</v>
          </cell>
          <cell r="DD102">
            <v>5.2198483854276612</v>
          </cell>
          <cell r="DE102">
            <v>5.187639972423244</v>
          </cell>
          <cell r="DF102">
            <v>5.4281424073777318</v>
          </cell>
          <cell r="DG102">
            <v>4.5089884488565959</v>
          </cell>
          <cell r="DH102">
            <v>4.5089884488565959</v>
          </cell>
          <cell r="DI102">
            <v>4.5089884488565959</v>
          </cell>
          <cell r="DJ102">
            <v>4.5089884488565959</v>
          </cell>
          <cell r="DK102">
            <v>4.5089884488565959</v>
          </cell>
          <cell r="DL102">
            <v>4.5089884488565959</v>
          </cell>
          <cell r="DM102">
            <v>4.5089884488565959</v>
          </cell>
          <cell r="DN102">
            <v>4.5089884488565959</v>
          </cell>
          <cell r="DO102">
            <v>4.5089884488565959</v>
          </cell>
          <cell r="DP102">
            <v>4.5089884488565959</v>
          </cell>
          <cell r="DQ102">
            <v>5.5866665949957515</v>
          </cell>
          <cell r="DR102">
            <v>5.5979659047801391</v>
          </cell>
          <cell r="DS102">
            <v>5.5915557489102392</v>
          </cell>
          <cell r="DT102">
            <v>5.5197871253606587</v>
          </cell>
          <cell r="DU102">
            <v>5.5743287871212139</v>
          </cell>
          <cell r="DV102">
            <v>5.4812204112959364</v>
          </cell>
          <cell r="DW102">
            <v>5.6000118811057424</v>
          </cell>
          <cell r="DX102">
            <v>5.5881485069378973</v>
          </cell>
          <cell r="DY102">
            <v>5.5858764353950043</v>
          </cell>
          <cell r="DZ102">
            <v>5.5910715494397278</v>
          </cell>
          <cell r="EA102">
            <v>5.5274121786026704</v>
          </cell>
          <cell r="EB102">
            <v>5.6389802766130819</v>
          </cell>
          <cell r="EC102">
            <v>5.5470253816351462</v>
          </cell>
          <cell r="ED102">
            <v>5.446994497447518</v>
          </cell>
          <cell r="EE102">
            <v>5.6186938427845075</v>
          </cell>
          <cell r="EF102">
            <v>5.6186938427845075</v>
          </cell>
          <cell r="EG102">
            <v>5.6186938427845075</v>
          </cell>
          <cell r="EH102">
            <v>5.6186938427845075</v>
          </cell>
          <cell r="EI102">
            <v>5.6186938427845075</v>
          </cell>
          <cell r="EJ102">
            <v>5.6186938427845075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</row>
        <row r="103">
          <cell r="A103">
            <v>38023.44941592557</v>
          </cell>
          <cell r="B103">
            <v>40432.615349024556</v>
          </cell>
          <cell r="C103">
            <v>36893.212431143096</v>
          </cell>
          <cell r="D103">
            <v>5904.4254615844338</v>
          </cell>
          <cell r="E103">
            <v>6683.7095789871273</v>
          </cell>
          <cell r="F103">
            <v>6704.3883148132127</v>
          </cell>
          <cell r="G103">
            <v>7938.9822291428773</v>
          </cell>
          <cell r="H103">
            <v>6734.0474374405148</v>
          </cell>
          <cell r="I103">
            <v>7658.8417730045376</v>
          </cell>
          <cell r="J103">
            <v>9219.1041899801967</v>
          </cell>
          <cell r="K103">
            <v>7624.3338780881923</v>
          </cell>
          <cell r="L103">
            <v>7375.0346086775617</v>
          </cell>
          <cell r="M103">
            <v>8200.1973171042264</v>
          </cell>
          <cell r="N103">
            <v>8745.5372559817461</v>
          </cell>
          <cell r="O103">
            <v>9186.8418055152542</v>
          </cell>
          <cell r="P103">
            <v>8772.7948166754431</v>
          </cell>
          <cell r="Q103">
            <v>9134.0333722450159</v>
          </cell>
          <cell r="R103">
            <v>9731.8942573613404</v>
          </cell>
          <cell r="S103">
            <v>9398.9706678771108</v>
          </cell>
          <cell r="T103">
            <v>8841.7008603922968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6326.3630655744018</v>
          </cell>
          <cell r="AF103">
            <v>6727.2014590425633</v>
          </cell>
          <cell r="AG103">
            <v>6138.3135954261388</v>
          </cell>
          <cell r="AH103">
            <v>5904.4254615844338</v>
          </cell>
          <cell r="AI103">
            <v>6683.7095789871273</v>
          </cell>
          <cell r="AJ103">
            <v>6704.3883148132127</v>
          </cell>
          <cell r="AK103">
            <v>7938.9822291428773</v>
          </cell>
          <cell r="AL103">
            <v>6734.0474374405148</v>
          </cell>
          <cell r="AM103">
            <v>7658.8417730045376</v>
          </cell>
          <cell r="AN103">
            <v>9219.1041899801967</v>
          </cell>
          <cell r="AO103">
            <v>7624.3338780881923</v>
          </cell>
          <cell r="AP103">
            <v>7375.0346086775617</v>
          </cell>
          <cell r="AQ103">
            <v>8200.1973171042264</v>
          </cell>
          <cell r="AR103">
            <v>8745.5372559817461</v>
          </cell>
          <cell r="AS103">
            <v>9186.8418055152542</v>
          </cell>
          <cell r="AT103">
            <v>8772.7948166754431</v>
          </cell>
          <cell r="AU103">
            <v>9134.0333722450159</v>
          </cell>
          <cell r="AV103">
            <v>9731.8942573613404</v>
          </cell>
          <cell r="AW103">
            <v>9398.9706678771108</v>
          </cell>
          <cell r="AX103">
            <v>8841.7008603922968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3.1470314836118427</v>
          </cell>
          <cell r="CN103">
            <v>3.3239926001977147</v>
          </cell>
          <cell r="CO103">
            <v>3.0507094382620763</v>
          </cell>
          <cell r="CP103">
            <v>2.9275313633695492</v>
          </cell>
          <cell r="CQ103">
            <v>3.3818420023592348</v>
          </cell>
          <cell r="CR103">
            <v>3.2868893016646599</v>
          </cell>
          <cell r="CS103">
            <v>3.9597272520396007</v>
          </cell>
          <cell r="CT103">
            <v>3.3700589809828259</v>
          </cell>
          <cell r="CU103">
            <v>3.8159289628177135</v>
          </cell>
          <cell r="CV103">
            <v>4.5113758194239439</v>
          </cell>
          <cell r="CW103">
            <v>3.824894521005739</v>
          </cell>
          <cell r="CX103">
            <v>3.6292606061266715</v>
          </cell>
          <cell r="CY103">
            <v>4.0000811815861717</v>
          </cell>
          <cell r="CZ103">
            <v>4.2725943379266527</v>
          </cell>
          <cell r="DA103">
            <v>4.5662689901234046</v>
          </cell>
          <cell r="DB103">
            <v>4.3604692206685565</v>
          </cell>
          <cell r="DC103">
            <v>4.5400208499721151</v>
          </cell>
          <cell r="DD103">
            <v>4.8371843015595219</v>
          </cell>
          <cell r="DE103">
            <v>4.6717064697947741</v>
          </cell>
          <cell r="DF103">
            <v>4.394718589202089</v>
          </cell>
          <cell r="DG103">
            <v>5.4311359582598655</v>
          </cell>
          <cell r="DH103">
            <v>5.4311359582598655</v>
          </cell>
          <cell r="DI103">
            <v>5.4311359582598655</v>
          </cell>
          <cell r="DJ103">
            <v>5.4311359582598655</v>
          </cell>
          <cell r="DK103">
            <v>5.4311359582598655</v>
          </cell>
          <cell r="DL103">
            <v>5.4311359582598655</v>
          </cell>
          <cell r="DM103">
            <v>5.4311359582598655</v>
          </cell>
          <cell r="DN103">
            <v>5.4311359582598655</v>
          </cell>
          <cell r="DO103">
            <v>5.4311359582598655</v>
          </cell>
          <cell r="DP103">
            <v>5.4311359582598655</v>
          </cell>
          <cell r="DQ103">
            <v>5.507571703612709</v>
          </cell>
          <cell r="DR103">
            <v>5.5447442716290825</v>
          </cell>
          <cell r="DS103">
            <v>5.5125857975172829</v>
          </cell>
          <cell r="DT103">
            <v>5.5256480993976478</v>
          </cell>
          <cell r="DU103">
            <v>5.4146625065100489</v>
          </cell>
          <cell r="DV103">
            <v>5.5883193737523094</v>
          </cell>
          <cell r="DW103">
            <v>5.4929632421080541</v>
          </cell>
          <cell r="DX103">
            <v>5.4745169559920006</v>
          </cell>
          <cell r="DY103">
            <v>5.4988256725103701</v>
          </cell>
          <cell r="DZ103">
            <v>5.5986955442344506</v>
          </cell>
          <cell r="EA103">
            <v>5.4612188264664487</v>
          </cell>
          <cell r="EB103">
            <v>5.5674079277304598</v>
          </cell>
          <cell r="EC103">
            <v>5.6164595165928519</v>
          </cell>
          <cell r="ED103">
            <v>5.607922060630913</v>
          </cell>
          <cell r="EE103">
            <v>5.5120339293614791</v>
          </cell>
          <cell r="EF103">
            <v>5.5120339293614791</v>
          </cell>
          <cell r="EG103">
            <v>5.5120339293614791</v>
          </cell>
          <cell r="EH103">
            <v>5.5120339293614791</v>
          </cell>
          <cell r="EI103">
            <v>5.5120339293614791</v>
          </cell>
          <cell r="EJ103">
            <v>5.5120339293614791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</row>
        <row r="104">
          <cell r="A104">
            <v>40963.077455988227</v>
          </cell>
          <cell r="B104">
            <v>41396.222786289232</v>
          </cell>
          <cell r="C104">
            <v>31797.439673705438</v>
          </cell>
          <cell r="D104">
            <v>6242.3135967504932</v>
          </cell>
          <cell r="E104">
            <v>6829.3885375958589</v>
          </cell>
          <cell r="F104">
            <v>5532.0833048812801</v>
          </cell>
          <cell r="G104">
            <v>6939.3025046294533</v>
          </cell>
          <cell r="H104">
            <v>7317.3620414247935</v>
          </cell>
          <cell r="I104">
            <v>7220.1316068173264</v>
          </cell>
          <cell r="J104">
            <v>7924.1181145985665</v>
          </cell>
          <cell r="K104">
            <v>9078.876294106647</v>
          </cell>
          <cell r="L104">
            <v>9925.3208923828406</v>
          </cell>
          <cell r="M104">
            <v>8349.4697738561736</v>
          </cell>
          <cell r="N104">
            <v>8385.6631282376802</v>
          </cell>
          <cell r="O104">
            <v>8009.8333442540325</v>
          </cell>
          <cell r="P104">
            <v>10005.53837433927</v>
          </cell>
          <cell r="Q104">
            <v>9504.6849043951352</v>
          </cell>
          <cell r="R104">
            <v>9107.1343719484066</v>
          </cell>
          <cell r="S104">
            <v>9661.9335253779482</v>
          </cell>
          <cell r="T104">
            <v>9509.3101670249689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6815.46004506596</v>
          </cell>
          <cell r="AF104">
            <v>6887.5270106289163</v>
          </cell>
          <cell r="AG104">
            <v>5290.4760357514115</v>
          </cell>
          <cell r="AH104">
            <v>6242.3135967504932</v>
          </cell>
          <cell r="AI104">
            <v>6829.3885375958589</v>
          </cell>
          <cell r="AJ104">
            <v>5532.0833048812801</v>
          </cell>
          <cell r="AK104">
            <v>6939.3025046294533</v>
          </cell>
          <cell r="AL104">
            <v>7317.3620414247935</v>
          </cell>
          <cell r="AM104">
            <v>7220.1316068173264</v>
          </cell>
          <cell r="AN104">
            <v>7924.1181145985665</v>
          </cell>
          <cell r="AO104">
            <v>9078.876294106647</v>
          </cell>
          <cell r="AP104">
            <v>9925.3208923828406</v>
          </cell>
          <cell r="AQ104">
            <v>8349.4697738561736</v>
          </cell>
          <cell r="AR104">
            <v>8385.6631282376802</v>
          </cell>
          <cell r="AS104">
            <v>8009.8333442540325</v>
          </cell>
          <cell r="AT104">
            <v>10005.53837433927</v>
          </cell>
          <cell r="AU104">
            <v>9504.6849043951352</v>
          </cell>
          <cell r="AV104">
            <v>9107.1343719484066</v>
          </cell>
          <cell r="AW104">
            <v>9661.9335253779482</v>
          </cell>
          <cell r="AX104">
            <v>9509.3101670249689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3.3437762213345756</v>
          </cell>
          <cell r="CN104">
            <v>3.3423911201115928</v>
          </cell>
          <cell r="CO104">
            <v>2.6419360790197355</v>
          </cell>
          <cell r="CP104">
            <v>3.0697583514167603</v>
          </cell>
          <cell r="CQ104">
            <v>3.3652928081078142</v>
          </cell>
          <cell r="CR104">
            <v>2.7234902673674575</v>
          </cell>
          <cell r="CS104">
            <v>3.4852307223767269</v>
          </cell>
          <cell r="CT104">
            <v>3.658774702049215</v>
          </cell>
          <cell r="CU104">
            <v>3.6434092924727057</v>
          </cell>
          <cell r="CV104">
            <v>3.9676621303943169</v>
          </cell>
          <cell r="CW104">
            <v>4.5192296234557157</v>
          </cell>
          <cell r="CX104">
            <v>4.8801038995332169</v>
          </cell>
          <cell r="CY104">
            <v>4.0776066284019725</v>
          </cell>
          <cell r="CZ104">
            <v>4.1686780864677973</v>
          </cell>
          <cell r="DA104">
            <v>3.905725341672007</v>
          </cell>
          <cell r="DB104">
            <v>4.8788636549800897</v>
          </cell>
          <cell r="DC104">
            <v>4.6346393364518557</v>
          </cell>
          <cell r="DD104">
            <v>4.4407872146363303</v>
          </cell>
          <cell r="DE104">
            <v>4.7113163280344743</v>
          </cell>
          <cell r="DF104">
            <v>4.6368946899266179</v>
          </cell>
          <cell r="DG104">
            <v>5.0025409302610075</v>
          </cell>
          <cell r="DH104">
            <v>5.0025409302610075</v>
          </cell>
          <cell r="DI104">
            <v>5.0025409302610075</v>
          </cell>
          <cell r="DJ104">
            <v>5.0025409302610075</v>
          </cell>
          <cell r="DK104">
            <v>5.0025409302610075</v>
          </cell>
          <cell r="DL104">
            <v>5.0025409302610075</v>
          </cell>
          <cell r="DM104">
            <v>5.0025409302610075</v>
          </cell>
          <cell r="DN104">
            <v>5.0025409302610075</v>
          </cell>
          <cell r="DO104">
            <v>5.0025409302610075</v>
          </cell>
          <cell r="DP104">
            <v>5.0025409302610075</v>
          </cell>
          <cell r="DQ104">
            <v>5.5842532628277102</v>
          </cell>
          <cell r="DR104">
            <v>5.6456400036126455</v>
          </cell>
          <cell r="DS104">
            <v>5.4863003717514793</v>
          </cell>
          <cell r="DT104">
            <v>5.5711971674578491</v>
          </cell>
          <cell r="DU104">
            <v>5.5598887212968044</v>
          </cell>
          <cell r="DV104">
            <v>5.5650621548808976</v>
          </cell>
          <cell r="DW104">
            <v>5.4549581357274857</v>
          </cell>
          <cell r="DX104">
            <v>5.4793117558050159</v>
          </cell>
          <cell r="DY104">
            <v>5.4293056026669886</v>
          </cell>
          <cell r="DZ104">
            <v>5.4717140545881637</v>
          </cell>
          <cell r="EA104">
            <v>5.5039543804954674</v>
          </cell>
          <cell r="EB104">
            <v>5.5721477531927244</v>
          </cell>
          <cell r="EC104">
            <v>5.6099721574578085</v>
          </cell>
          <cell r="ED104">
            <v>5.5112002061269685</v>
          </cell>
          <cell r="EE104">
            <v>5.6186103652062886</v>
          </cell>
          <cell r="EF104">
            <v>5.6186103652062886</v>
          </cell>
          <cell r="EG104">
            <v>5.6186103652062886</v>
          </cell>
          <cell r="EH104">
            <v>5.6186103652062886</v>
          </cell>
          <cell r="EI104">
            <v>5.6186103652062886</v>
          </cell>
          <cell r="EJ104">
            <v>5.6186103652062886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</row>
        <row r="105">
          <cell r="A105">
            <v>39698.180884192145</v>
          </cell>
          <cell r="B105">
            <v>35841.405113334506</v>
          </cell>
          <cell r="C105">
            <v>39543.009051215166</v>
          </cell>
          <cell r="D105">
            <v>6953.3149102920752</v>
          </cell>
          <cell r="E105">
            <v>7986.8928117061841</v>
          </cell>
          <cell r="F105">
            <v>6493.1372792650618</v>
          </cell>
          <cell r="G105">
            <v>7322.2512118810355</v>
          </cell>
          <cell r="H105">
            <v>7838.5114062409966</v>
          </cell>
          <cell r="I105">
            <v>7683.7538012072637</v>
          </cell>
          <cell r="J105">
            <v>8419.4028307729495</v>
          </cell>
          <cell r="K105">
            <v>10441.353217078333</v>
          </cell>
          <cell r="L105">
            <v>7866.3637836263142</v>
          </cell>
          <cell r="M105">
            <v>8855.3755795824945</v>
          </cell>
          <cell r="N105">
            <v>8271.3682102768944</v>
          </cell>
          <cell r="O105">
            <v>8989.2245311373481</v>
          </cell>
          <cell r="P105">
            <v>9036.4585390365319</v>
          </cell>
          <cell r="Q105">
            <v>8536.5584083015019</v>
          </cell>
          <cell r="R105">
            <v>9715.1636847146674</v>
          </cell>
          <cell r="S105">
            <v>9114.2574848954591</v>
          </cell>
          <cell r="T105">
            <v>10025.327982841658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6605.0058365051018</v>
          </cell>
          <cell r="AF105">
            <v>5963.3132977230562</v>
          </cell>
          <cell r="AG105">
            <v>6579.1882589827455</v>
          </cell>
          <cell r="AH105">
            <v>6953.3149102920752</v>
          </cell>
          <cell r="AI105">
            <v>7986.8928117061841</v>
          </cell>
          <cell r="AJ105">
            <v>6493.1372792650618</v>
          </cell>
          <cell r="AK105">
            <v>7322.2512118810355</v>
          </cell>
          <cell r="AL105">
            <v>7838.5114062409966</v>
          </cell>
          <cell r="AM105">
            <v>7683.7538012072637</v>
          </cell>
          <cell r="AN105">
            <v>8419.4028307729495</v>
          </cell>
          <cell r="AO105">
            <v>10441.353217078333</v>
          </cell>
          <cell r="AP105">
            <v>7866.3637836263142</v>
          </cell>
          <cell r="AQ105">
            <v>8855.3755795824945</v>
          </cell>
          <cell r="AR105">
            <v>8271.3682102768944</v>
          </cell>
          <cell r="AS105">
            <v>8989.2245311373481</v>
          </cell>
          <cell r="AT105">
            <v>9036.4585390365319</v>
          </cell>
          <cell r="AU105">
            <v>8536.5584083015019</v>
          </cell>
          <cell r="AV105">
            <v>9715.1636847146674</v>
          </cell>
          <cell r="AW105">
            <v>9114.2574848954591</v>
          </cell>
          <cell r="AX105">
            <v>10025.327982841658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3.2935793246612479</v>
          </cell>
          <cell r="CN105">
            <v>2.9097732653236412</v>
          </cell>
          <cell r="CO105">
            <v>3.2479807119027346</v>
          </cell>
          <cell r="CP105">
            <v>3.4637024443188795</v>
          </cell>
          <cell r="CQ105">
            <v>3.9248727616615233</v>
          </cell>
          <cell r="CR105">
            <v>3.1999642679767994</v>
          </cell>
          <cell r="CS105">
            <v>3.5831814819579737</v>
          </cell>
          <cell r="CT105">
            <v>3.8566358356349131</v>
          </cell>
          <cell r="CU105">
            <v>3.7933864814378766</v>
          </cell>
          <cell r="CV105">
            <v>4.1720793816568698</v>
          </cell>
          <cell r="CW105">
            <v>5.1065436335694114</v>
          </cell>
          <cell r="CX105">
            <v>3.7932246589883203</v>
          </cell>
          <cell r="CY105">
            <v>4.3147887421763693</v>
          </cell>
          <cell r="CZ105">
            <v>4.0922655507880821</v>
          </cell>
          <cell r="DA105">
            <v>4.5209250039883209</v>
          </cell>
          <cell r="DB105">
            <v>4.5446802685954424</v>
          </cell>
          <cell r="DC105">
            <v>4.2932669244622881</v>
          </cell>
          <cell r="DD105">
            <v>4.8860195079039528</v>
          </cell>
          <cell r="DE105">
            <v>4.5838074701020064</v>
          </cell>
          <cell r="DF105">
            <v>5.0420095519716792</v>
          </cell>
          <cell r="DG105">
            <v>4.7954607918018022</v>
          </cell>
          <cell r="DH105">
            <v>4.7954607918018022</v>
          </cell>
          <cell r="DI105">
            <v>4.7954607918018022</v>
          </cell>
          <cell r="DJ105">
            <v>4.7954607918018022</v>
          </cell>
          <cell r="DK105">
            <v>4.7954607918018022</v>
          </cell>
          <cell r="DL105">
            <v>4.7954607918018022</v>
          </cell>
          <cell r="DM105">
            <v>4.7954607918018022</v>
          </cell>
          <cell r="DN105">
            <v>4.7954607918018022</v>
          </cell>
          <cell r="DO105">
            <v>4.7954607918018022</v>
          </cell>
          <cell r="DP105">
            <v>4.7954607918018022</v>
          </cell>
          <cell r="DQ105">
            <v>5.4942980318972721</v>
          </cell>
          <cell r="DR105">
            <v>5.6148170876395964</v>
          </cell>
          <cell r="DS105">
            <v>5.5496552815801587</v>
          </cell>
          <cell r="DT105">
            <v>5.4999464136021565</v>
          </cell>
          <cell r="DU105">
            <v>5.5751866221008948</v>
          </cell>
          <cell r="DV105">
            <v>5.5592549521540162</v>
          </cell>
          <cell r="DW105">
            <v>5.5986453171134398</v>
          </cell>
          <cell r="DX105">
            <v>5.5684214509699208</v>
          </cell>
          <cell r="DY105">
            <v>5.549495254514822</v>
          </cell>
          <cell r="DZ105">
            <v>5.528863418090145</v>
          </cell>
          <cell r="EA105">
            <v>5.6019196589302558</v>
          </cell>
          <cell r="EB105">
            <v>5.6816254075296948</v>
          </cell>
          <cell r="EC105">
            <v>5.6228252198328761</v>
          </cell>
          <cell r="ED105">
            <v>5.5375885280753172</v>
          </cell>
          <cell r="EE105">
            <v>5.4475604864819278</v>
          </cell>
          <cell r="EF105">
            <v>5.4475604864819278</v>
          </cell>
          <cell r="EG105">
            <v>5.4475604864819278</v>
          </cell>
          <cell r="EH105">
            <v>5.4475604864819278</v>
          </cell>
          <cell r="EI105">
            <v>5.4475604864819278</v>
          </cell>
          <cell r="EJ105">
            <v>5.4475604864819278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</row>
        <row r="106">
          <cell r="A106">
            <v>34078.186547928715</v>
          </cell>
          <cell r="B106">
            <v>36241.639505338644</v>
          </cell>
          <cell r="C106">
            <v>41153.851765401625</v>
          </cell>
          <cell r="D106">
            <v>6164.9392808432076</v>
          </cell>
          <cell r="E106">
            <v>7192.5508482029336</v>
          </cell>
          <cell r="F106">
            <v>7577.7641372971893</v>
          </cell>
          <cell r="G106">
            <v>6683.3976461915254</v>
          </cell>
          <cell r="H106">
            <v>6955.7023106068073</v>
          </cell>
          <cell r="I106">
            <v>8671.9257834995387</v>
          </cell>
          <cell r="J106">
            <v>9053.4253913901757</v>
          </cell>
          <cell r="K106">
            <v>8641.4797092989193</v>
          </cell>
          <cell r="L106">
            <v>7630.6400502657352</v>
          </cell>
          <cell r="M106">
            <v>8549.6752590120668</v>
          </cell>
          <cell r="N106">
            <v>8623.228997471404</v>
          </cell>
          <cell r="O106">
            <v>8350.8033624127929</v>
          </cell>
          <cell r="P106">
            <v>9889.4143025208359</v>
          </cell>
          <cell r="Q106">
            <v>8765.2111887334213</v>
          </cell>
          <cell r="R106">
            <v>10826.121869562176</v>
          </cell>
          <cell r="S106">
            <v>10516.470664442424</v>
          </cell>
          <cell r="T106">
            <v>10903.501111976357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5669.9479934157016</v>
          </cell>
          <cell r="AF106">
            <v>6029.904522718205</v>
          </cell>
          <cell r="AG106">
            <v>6847.2011827973465</v>
          </cell>
          <cell r="AH106">
            <v>6164.9392808432076</v>
          </cell>
          <cell r="AI106">
            <v>7192.5508482029336</v>
          </cell>
          <cell r="AJ106">
            <v>7577.7641372971893</v>
          </cell>
          <cell r="AK106">
            <v>6683.3976461915254</v>
          </cell>
          <cell r="AL106">
            <v>6955.7023106068073</v>
          </cell>
          <cell r="AM106">
            <v>8671.9257834995387</v>
          </cell>
          <cell r="AN106">
            <v>9053.4253913901757</v>
          </cell>
          <cell r="AO106">
            <v>8641.4797092989193</v>
          </cell>
          <cell r="AP106">
            <v>7630.6400502657352</v>
          </cell>
          <cell r="AQ106">
            <v>8549.6752590120668</v>
          </cell>
          <cell r="AR106">
            <v>8623.228997471404</v>
          </cell>
          <cell r="AS106">
            <v>8350.8033624127929</v>
          </cell>
          <cell r="AT106">
            <v>9889.4143025208359</v>
          </cell>
          <cell r="AU106">
            <v>8765.2111887334213</v>
          </cell>
          <cell r="AV106">
            <v>10826.121869562176</v>
          </cell>
          <cell r="AW106">
            <v>10516.470664442424</v>
          </cell>
          <cell r="AX106">
            <v>10903.501111976357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2.7831559021353787</v>
          </cell>
          <cell r="CN106">
            <v>3.0149735742074224</v>
          </cell>
          <cell r="CO106">
            <v>3.3625051104830259</v>
          </cell>
          <cell r="CP106">
            <v>3.0288610117747008</v>
          </cell>
          <cell r="CQ106">
            <v>3.5882647953173095</v>
          </cell>
          <cell r="CR106">
            <v>3.7436331852598657</v>
          </cell>
          <cell r="CS106">
            <v>3.3504600168490675</v>
          </cell>
          <cell r="CT106">
            <v>3.4635328281179834</v>
          </cell>
          <cell r="CU106">
            <v>4.2316350444930917</v>
          </cell>
          <cell r="CV106">
            <v>4.4200354648034308</v>
          </cell>
          <cell r="CW106">
            <v>4.278507347839521</v>
          </cell>
          <cell r="CX106">
            <v>3.7532712705349929</v>
          </cell>
          <cell r="CY106">
            <v>4.2147059260197972</v>
          </cell>
          <cell r="CZ106">
            <v>4.2386456679318547</v>
          </cell>
          <cell r="DA106">
            <v>4.070195606396168</v>
          </cell>
          <cell r="DB106">
            <v>4.8201171668257059</v>
          </cell>
          <cell r="DC106">
            <v>4.2721786780534874</v>
          </cell>
          <cell r="DD106">
            <v>5.2766700107125883</v>
          </cell>
          <cell r="DE106">
            <v>5.1257454924480914</v>
          </cell>
          <cell r="DF106">
            <v>5.3143847836310911</v>
          </cell>
          <cell r="DG106">
            <v>4.9258459826886511</v>
          </cell>
          <cell r="DH106">
            <v>4.9258459826886511</v>
          </cell>
          <cell r="DI106">
            <v>4.9258459826886511</v>
          </cell>
          <cell r="DJ106">
            <v>4.9258459826886511</v>
          </cell>
          <cell r="DK106">
            <v>4.9258459826886511</v>
          </cell>
          <cell r="DL106">
            <v>4.9258459826886511</v>
          </cell>
          <cell r="DM106">
            <v>4.9258459826886511</v>
          </cell>
          <cell r="DN106">
            <v>4.9258459826886511</v>
          </cell>
          <cell r="DO106">
            <v>4.9258459826886511</v>
          </cell>
          <cell r="DP106">
            <v>4.9258459826886511</v>
          </cell>
          <cell r="DQ106">
            <v>5.5814710486147447</v>
          </cell>
          <cell r="DR106">
            <v>5.4794133205477209</v>
          </cell>
          <cell r="DS106">
            <v>5.5790116829414691</v>
          </cell>
          <cell r="DT106">
            <v>5.5764343558152838</v>
          </cell>
          <cell r="DU106">
            <v>5.4916846682874905</v>
          </cell>
          <cell r="DV106">
            <v>5.5456815903264101</v>
          </cell>
          <cell r="DW106">
            <v>5.4651237115602838</v>
          </cell>
          <cell r="DX106">
            <v>5.502104240066287</v>
          </cell>
          <cell r="DY106">
            <v>5.6145439119637315</v>
          </cell>
          <cell r="DZ106">
            <v>5.611698227175645</v>
          </cell>
          <cell r="EA106">
            <v>5.5335389073824199</v>
          </cell>
          <cell r="EB106">
            <v>5.5700378801644792</v>
          </cell>
          <cell r="EC106">
            <v>5.5576280395510906</v>
          </cell>
          <cell r="ED106">
            <v>5.5737815272741535</v>
          </cell>
          <cell r="EE106">
            <v>5.6210844721382642</v>
          </cell>
          <cell r="EF106">
            <v>5.6210844721382642</v>
          </cell>
          <cell r="EG106">
            <v>5.6210844721382642</v>
          </cell>
          <cell r="EH106">
            <v>5.6210844721382642</v>
          </cell>
          <cell r="EI106">
            <v>5.6210844721382642</v>
          </cell>
          <cell r="EJ106">
            <v>5.6210844721382642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</row>
        <row r="107">
          <cell r="A107">
            <v>37819.225473541053</v>
          </cell>
          <cell r="B107">
            <v>37175.910441473708</v>
          </cell>
          <cell r="C107">
            <v>39849.091132172485</v>
          </cell>
          <cell r="D107">
            <v>6789.2712163451661</v>
          </cell>
          <cell r="E107">
            <v>6855.8692007790905</v>
          </cell>
          <cell r="F107">
            <v>6870.5418941990702</v>
          </cell>
          <cell r="G107">
            <v>6393.6202248785166</v>
          </cell>
          <cell r="H107">
            <v>6460.3892173161057</v>
          </cell>
          <cell r="I107">
            <v>7328.0541426856953</v>
          </cell>
          <cell r="J107">
            <v>6889.0739114909302</v>
          </cell>
          <cell r="K107">
            <v>7074.1342655882208</v>
          </cell>
          <cell r="L107">
            <v>6301.65006275622</v>
          </cell>
          <cell r="M107">
            <v>7638.2277879040003</v>
          </cell>
          <cell r="N107">
            <v>8864.7595345625195</v>
          </cell>
          <cell r="O107">
            <v>7768.9655193847148</v>
          </cell>
          <cell r="P107">
            <v>9242.2276890191933</v>
          </cell>
          <cell r="Q107">
            <v>7895.9639818440874</v>
          </cell>
          <cell r="R107">
            <v>10934.722601504545</v>
          </cell>
          <cell r="S107">
            <v>9056.1531013547519</v>
          </cell>
          <cell r="T107">
            <v>10554.388965853941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6292.3841702860045</v>
          </cell>
          <cell r="AF107">
            <v>6185.3490506186381</v>
          </cell>
          <cell r="AG107">
            <v>6630.1143691002444</v>
          </cell>
          <cell r="AH107">
            <v>6789.2712163451661</v>
          </cell>
          <cell r="AI107">
            <v>6855.8692007790905</v>
          </cell>
          <cell r="AJ107">
            <v>6870.5418941990702</v>
          </cell>
          <cell r="AK107">
            <v>6393.6202248785166</v>
          </cell>
          <cell r="AL107">
            <v>6460.3892173161057</v>
          </cell>
          <cell r="AM107">
            <v>7328.0541426856953</v>
          </cell>
          <cell r="AN107">
            <v>6889.0739114909302</v>
          </cell>
          <cell r="AO107">
            <v>7074.1342655882208</v>
          </cell>
          <cell r="AP107">
            <v>6301.65006275622</v>
          </cell>
          <cell r="AQ107">
            <v>7638.2277879040003</v>
          </cell>
          <cell r="AR107">
            <v>8864.7595345625195</v>
          </cell>
          <cell r="AS107">
            <v>7768.9655193847148</v>
          </cell>
          <cell r="AT107">
            <v>9242.2276890191933</v>
          </cell>
          <cell r="AU107">
            <v>7895.9639818440874</v>
          </cell>
          <cell r="AV107">
            <v>10934.722601504545</v>
          </cell>
          <cell r="AW107">
            <v>9056.1531013547519</v>
          </cell>
          <cell r="AX107">
            <v>10554.388965853941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3.1590576841589457</v>
          </cell>
          <cell r="CN107">
            <v>3.0758190672182137</v>
          </cell>
          <cell r="CO107">
            <v>3.2478840551776913</v>
          </cell>
          <cell r="CP107">
            <v>3.3504790529794293</v>
          </cell>
          <cell r="CQ107">
            <v>3.3778956097467439</v>
          </cell>
          <cell r="CR107">
            <v>3.4453116420805561</v>
          </cell>
          <cell r="CS107">
            <v>3.1996196172455988</v>
          </cell>
          <cell r="CT107">
            <v>3.2274453802211269</v>
          </cell>
          <cell r="CU107">
            <v>3.6402946051531977</v>
          </cell>
          <cell r="CV107">
            <v>3.442500389007956</v>
          </cell>
          <cell r="CW107">
            <v>3.4833177076710293</v>
          </cell>
          <cell r="CX107">
            <v>3.1200311087661423</v>
          </cell>
          <cell r="CY107">
            <v>3.8242970564165408</v>
          </cell>
          <cell r="CZ107">
            <v>4.4104932704366595</v>
          </cell>
          <cell r="DA107">
            <v>3.851630840781068</v>
          </cell>
          <cell r="DB107">
            <v>4.5820320756638289</v>
          </cell>
          <cell r="DC107">
            <v>3.9145930451466029</v>
          </cell>
          <cell r="DD107">
            <v>5.4211226323831374</v>
          </cell>
          <cell r="DE107">
            <v>4.4897816185410973</v>
          </cell>
          <cell r="DF107">
            <v>5.2325640968608598</v>
          </cell>
          <cell r="DG107">
            <v>4.6136707300840429</v>
          </cell>
          <cell r="DH107">
            <v>4.6136707300840429</v>
          </cell>
          <cell r="DI107">
            <v>4.6136707300840429</v>
          </cell>
          <cell r="DJ107">
            <v>4.6136707300840429</v>
          </cell>
          <cell r="DK107">
            <v>4.6136707300840429</v>
          </cell>
          <cell r="DL107">
            <v>4.6136707300840429</v>
          </cell>
          <cell r="DM107">
            <v>4.6136707300840429</v>
          </cell>
          <cell r="DN107">
            <v>4.6136707300840429</v>
          </cell>
          <cell r="DO107">
            <v>4.6136707300840429</v>
          </cell>
          <cell r="DP107">
            <v>4.6136707300840429</v>
          </cell>
          <cell r="DQ107">
            <v>5.4571364024664302</v>
          </cell>
          <cell r="DR107">
            <v>5.5094793979032746</v>
          </cell>
          <cell r="DS107">
            <v>5.5927787424205686</v>
          </cell>
          <cell r="DT107">
            <v>5.5516667211929311</v>
          </cell>
          <cell r="DU107">
            <v>5.5606227840812368</v>
          </cell>
          <cell r="DV107">
            <v>5.4634832506743525</v>
          </cell>
          <cell r="DW107">
            <v>5.474640686967831</v>
          </cell>
          <cell r="DX107">
            <v>5.4841196056383339</v>
          </cell>
          <cell r="DY107">
            <v>5.5151746884638211</v>
          </cell>
          <cell r="DZ107">
            <v>5.482693672378705</v>
          </cell>
          <cell r="EA107">
            <v>5.5640028832435302</v>
          </cell>
          <cell r="EB107">
            <v>5.5335328689432162</v>
          </cell>
          <cell r="EC107">
            <v>5.4720256206557263</v>
          </cell>
          <cell r="ED107">
            <v>5.5066431200005956</v>
          </cell>
          <cell r="EE107">
            <v>5.5261882353953347</v>
          </cell>
          <cell r="EF107">
            <v>5.5261882353953347</v>
          </cell>
          <cell r="EG107">
            <v>5.5261882353953347</v>
          </cell>
          <cell r="EH107">
            <v>5.5261882353953347</v>
          </cell>
          <cell r="EI107">
            <v>5.5261882353953347</v>
          </cell>
          <cell r="EJ107">
            <v>5.5261882353953347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</row>
        <row r="108">
          <cell r="A108">
            <v>38925.340637002904</v>
          </cell>
          <cell r="B108">
            <v>40116.89919572365</v>
          </cell>
          <cell r="C108">
            <v>41726.10053110827</v>
          </cell>
          <cell r="D108">
            <v>6876.7637941136518</v>
          </cell>
          <cell r="E108">
            <v>6770.5317180076181</v>
          </cell>
          <cell r="F108">
            <v>6293.2828876020203</v>
          </cell>
          <cell r="G108">
            <v>7477.8340420283866</v>
          </cell>
          <cell r="H108">
            <v>7260.7069216933814</v>
          </cell>
          <cell r="I108">
            <v>6200.8713023383543</v>
          </cell>
          <cell r="J108">
            <v>7249.6146186642518</v>
          </cell>
          <cell r="K108">
            <v>8444.4016163045544</v>
          </cell>
          <cell r="L108">
            <v>8581.6305930329963</v>
          </cell>
          <cell r="M108">
            <v>8130.8082080003278</v>
          </cell>
          <cell r="N108">
            <v>8887.8426241263169</v>
          </cell>
          <cell r="O108">
            <v>7650.3475021027134</v>
          </cell>
          <cell r="P108">
            <v>9422.0034428192266</v>
          </cell>
          <cell r="Q108">
            <v>9163.1979635338903</v>
          </cell>
          <cell r="R108">
            <v>9686.5225408287406</v>
          </cell>
          <cell r="S108">
            <v>10109.883303011766</v>
          </cell>
          <cell r="T108">
            <v>9224.0400531396936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6476.4202381306541</v>
          </cell>
          <cell r="AF108">
            <v>6674.6724265079292</v>
          </cell>
          <cell r="AG108">
            <v>6942.4122567871482</v>
          </cell>
          <cell r="AH108">
            <v>6876.7637941136518</v>
          </cell>
          <cell r="AI108">
            <v>6770.5317180076181</v>
          </cell>
          <cell r="AJ108">
            <v>6293.2828876020203</v>
          </cell>
          <cell r="AK108">
            <v>7477.8340420283866</v>
          </cell>
          <cell r="AL108">
            <v>7260.7069216933814</v>
          </cell>
          <cell r="AM108">
            <v>6200.8713023383543</v>
          </cell>
          <cell r="AN108">
            <v>7249.6146186642518</v>
          </cell>
          <cell r="AO108">
            <v>8444.4016163045544</v>
          </cell>
          <cell r="AP108">
            <v>8581.6305930329963</v>
          </cell>
          <cell r="AQ108">
            <v>8130.8082080003278</v>
          </cell>
          <cell r="AR108">
            <v>8887.8426241263169</v>
          </cell>
          <cell r="AS108">
            <v>7650.3475021027134</v>
          </cell>
          <cell r="AT108">
            <v>9422.0034428192266</v>
          </cell>
          <cell r="AU108">
            <v>9163.1979635338903</v>
          </cell>
          <cell r="AV108">
            <v>9686.5225408287406</v>
          </cell>
          <cell r="AW108">
            <v>10109.883303011766</v>
          </cell>
          <cell r="AX108">
            <v>9224.0400531396936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3.1797277929423795</v>
          </cell>
          <cell r="CN108">
            <v>3.254105156568309</v>
          </cell>
          <cell r="CO108">
            <v>3.3825078589532502</v>
          </cell>
          <cell r="CP108">
            <v>3.4202392576739968</v>
          </cell>
          <cell r="CQ108">
            <v>3.3583645441288081</v>
          </cell>
          <cell r="CR108">
            <v>3.1329890559434923</v>
          </cell>
          <cell r="CS108">
            <v>3.6825253860751204</v>
          </cell>
          <cell r="CT108">
            <v>3.6285984671669023</v>
          </cell>
          <cell r="CU108">
            <v>3.0706625068937865</v>
          </cell>
          <cell r="CV108">
            <v>3.6115951072684283</v>
          </cell>
          <cell r="CW108">
            <v>4.1179663210900417</v>
          </cell>
          <cell r="CX108">
            <v>4.144658081345244</v>
          </cell>
          <cell r="CY108">
            <v>4.0226592855634626</v>
          </cell>
          <cell r="CZ108">
            <v>4.390471392591845</v>
          </cell>
          <cell r="DA108">
            <v>3.7660691341081791</v>
          </cell>
          <cell r="DB108">
            <v>4.6382097463820644</v>
          </cell>
          <cell r="DC108">
            <v>4.5108064713012022</v>
          </cell>
          <cell r="DD108">
            <v>4.7684256888764365</v>
          </cell>
          <cell r="DE108">
            <v>4.9768352936181524</v>
          </cell>
          <cell r="DF108">
            <v>4.5407574657698957</v>
          </cell>
          <cell r="DG108">
            <v>4.8982760098647669</v>
          </cell>
          <cell r="DH108">
            <v>4.8982760098647669</v>
          </cell>
          <cell r="DI108">
            <v>4.8982760098647669</v>
          </cell>
          <cell r="DJ108">
            <v>4.8982760098647669</v>
          </cell>
          <cell r="DK108">
            <v>4.8982760098647669</v>
          </cell>
          <cell r="DL108">
            <v>4.8982760098647669</v>
          </cell>
          <cell r="DM108">
            <v>4.8982760098647669</v>
          </cell>
          <cell r="DN108">
            <v>4.8982760098647669</v>
          </cell>
          <cell r="DO108">
            <v>4.8982760098647669</v>
          </cell>
          <cell r="DP108">
            <v>4.8982760098647669</v>
          </cell>
          <cell r="DQ108">
            <v>5.5802314682885976</v>
          </cell>
          <cell r="DR108">
            <v>5.6196013624032171</v>
          </cell>
          <cell r="DS108">
            <v>5.623137726789353</v>
          </cell>
          <cell r="DT108">
            <v>5.5085177765631332</v>
          </cell>
          <cell r="DU108">
            <v>5.5233437952924946</v>
          </cell>
          <cell r="DV108">
            <v>5.5033294457981103</v>
          </cell>
          <cell r="DW108">
            <v>5.5633605761338547</v>
          </cell>
          <cell r="DX108">
            <v>5.482102225049478</v>
          </cell>
          <cell r="DY108">
            <v>5.5325808230037348</v>
          </cell>
          <cell r="DZ108">
            <v>5.4994973881156861</v>
          </cell>
          <cell r="EA108">
            <v>5.6181486418424775</v>
          </cell>
          <cell r="EB108">
            <v>5.6726794422593105</v>
          </cell>
          <cell r="EC108">
            <v>5.5376767679973922</v>
          </cell>
          <cell r="ED108">
            <v>5.5461593044009909</v>
          </cell>
          <cell r="EE108">
            <v>5.5654464705167452</v>
          </cell>
          <cell r="EF108">
            <v>5.5654464705167452</v>
          </cell>
          <cell r="EG108">
            <v>5.5654464705167452</v>
          </cell>
          <cell r="EH108">
            <v>5.5654464705167452</v>
          </cell>
          <cell r="EI108">
            <v>5.5654464705167452</v>
          </cell>
          <cell r="EJ108">
            <v>5.5654464705167452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</row>
        <row r="109">
          <cell r="A109">
            <v>36503.391083765193</v>
          </cell>
          <cell r="B109">
            <v>36863.130986210985</v>
          </cell>
          <cell r="C109">
            <v>45629.10745821218</v>
          </cell>
          <cell r="D109">
            <v>5249.0893236828924</v>
          </cell>
          <cell r="E109">
            <v>6428.482218425218</v>
          </cell>
          <cell r="F109">
            <v>6864.8170290431926</v>
          </cell>
          <cell r="G109">
            <v>7025.5823612162085</v>
          </cell>
          <cell r="H109">
            <v>7993.4631681305582</v>
          </cell>
          <cell r="I109">
            <v>7591.6340737033579</v>
          </cell>
          <cell r="J109">
            <v>7146.5095669783395</v>
          </cell>
          <cell r="K109">
            <v>8485.7019271470836</v>
          </cell>
          <cell r="L109">
            <v>7865.9039245580407</v>
          </cell>
          <cell r="M109">
            <v>8957.7602231999681</v>
          </cell>
          <cell r="N109">
            <v>9488.0943794599061</v>
          </cell>
          <cell r="O109">
            <v>8628.4403705554669</v>
          </cell>
          <cell r="P109">
            <v>8539.1796548223283</v>
          </cell>
          <cell r="Q109">
            <v>9500.6708796065086</v>
          </cell>
          <cell r="R109">
            <v>9399.6611982533013</v>
          </cell>
          <cell r="S109">
            <v>9436.0068358108256</v>
          </cell>
          <cell r="T109">
            <v>10081.668978823684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6073.4548986980335</v>
          </cell>
          <cell r="AF109">
            <v>6133.3086275681226</v>
          </cell>
          <cell r="AG109">
            <v>7591.7967615493444</v>
          </cell>
          <cell r="AH109">
            <v>5249.0893236828924</v>
          </cell>
          <cell r="AI109">
            <v>6428.482218425218</v>
          </cell>
          <cell r="AJ109">
            <v>6864.8170290431926</v>
          </cell>
          <cell r="AK109">
            <v>7025.5823612162085</v>
          </cell>
          <cell r="AL109">
            <v>7993.4631681305582</v>
          </cell>
          <cell r="AM109">
            <v>7591.6340737033579</v>
          </cell>
          <cell r="AN109">
            <v>7146.5095669783395</v>
          </cell>
          <cell r="AO109">
            <v>8485.7019271470836</v>
          </cell>
          <cell r="AP109">
            <v>7865.9039245580407</v>
          </cell>
          <cell r="AQ109">
            <v>8957.7602231999681</v>
          </cell>
          <cell r="AR109">
            <v>9488.0943794599061</v>
          </cell>
          <cell r="AS109">
            <v>8628.4403705554669</v>
          </cell>
          <cell r="AT109">
            <v>8539.1796548223283</v>
          </cell>
          <cell r="AU109">
            <v>9500.6708796065086</v>
          </cell>
          <cell r="AV109">
            <v>9399.6611982533013</v>
          </cell>
          <cell r="AW109">
            <v>9436.0068358108256</v>
          </cell>
          <cell r="AX109">
            <v>10081.668978823684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3.0275189463830752</v>
          </cell>
          <cell r="CN109">
            <v>3.0757344481361373</v>
          </cell>
          <cell r="CO109">
            <v>3.7538243391898263</v>
          </cell>
          <cell r="CP109">
            <v>2.576692007015668</v>
          </cell>
          <cell r="CQ109">
            <v>3.1308314940779822</v>
          </cell>
          <cell r="CR109">
            <v>3.3339192283891905</v>
          </cell>
          <cell r="CS109">
            <v>3.4853648816866833</v>
          </cell>
          <cell r="CT109">
            <v>4.0086992047623715</v>
          </cell>
          <cell r="CU109">
            <v>3.7931190862435247</v>
          </cell>
          <cell r="CV109">
            <v>3.5615556752045343</v>
          </cell>
          <cell r="CW109">
            <v>4.234174052959923</v>
          </cell>
          <cell r="CX109">
            <v>3.8766167417264406</v>
          </cell>
          <cell r="CY109">
            <v>4.4129785620115483</v>
          </cell>
          <cell r="CZ109">
            <v>4.6253810912644822</v>
          </cell>
          <cell r="DA109">
            <v>4.2849080402576263</v>
          </cell>
          <cell r="DB109">
            <v>4.2405809148330507</v>
          </cell>
          <cell r="DC109">
            <v>4.718060192985571</v>
          </cell>
          <cell r="DD109">
            <v>4.667898497802371</v>
          </cell>
          <cell r="DE109">
            <v>4.6859478448350034</v>
          </cell>
          <cell r="DF109">
            <v>5.0065855022877672</v>
          </cell>
          <cell r="DG109">
            <v>5.2529458212711342</v>
          </cell>
          <cell r="DH109">
            <v>5.2529458212711342</v>
          </cell>
          <cell r="DI109">
            <v>5.2529458212711342</v>
          </cell>
          <cell r="DJ109">
            <v>5.2529458212711342</v>
          </cell>
          <cell r="DK109">
            <v>5.2529458212711342</v>
          </cell>
          <cell r="DL109">
            <v>5.2529458212711342</v>
          </cell>
          <cell r="DM109">
            <v>5.2529458212711342</v>
          </cell>
          <cell r="DN109">
            <v>5.2529458212711342</v>
          </cell>
          <cell r="DO109">
            <v>5.2529458212711342</v>
          </cell>
          <cell r="DP109">
            <v>5.2529458212711342</v>
          </cell>
          <cell r="DQ109">
            <v>5.4961183585871325</v>
          </cell>
          <cell r="DR109">
            <v>5.4632757035287467</v>
          </cell>
          <cell r="DS109">
            <v>5.5408674735206276</v>
          </cell>
          <cell r="DT109">
            <v>5.5812128888789054</v>
          </cell>
          <cell r="DU109">
            <v>5.6254321204427509</v>
          </cell>
          <cell r="DV109">
            <v>5.6413237992201344</v>
          </cell>
          <cell r="DW109">
            <v>5.5225698043219849</v>
          </cell>
          <cell r="DX109">
            <v>5.4630936301609685</v>
          </cell>
          <cell r="DY109">
            <v>5.4833494518093406</v>
          </cell>
          <cell r="DZ109">
            <v>5.4974511284509582</v>
          </cell>
          <cell r="EA109">
            <v>5.4906808600104577</v>
          </cell>
          <cell r="EB109">
            <v>5.5590797715846678</v>
          </cell>
          <cell r="EC109">
            <v>5.5612798670605956</v>
          </cell>
          <cell r="ED109">
            <v>5.6200297032609559</v>
          </cell>
          <cell r="EE109">
            <v>5.5169358214825932</v>
          </cell>
          <cell r="EF109">
            <v>5.5169358214825932</v>
          </cell>
          <cell r="EG109">
            <v>5.5169358214825932</v>
          </cell>
          <cell r="EH109">
            <v>5.5169358214825932</v>
          </cell>
          <cell r="EI109">
            <v>5.5169358214825932</v>
          </cell>
          <cell r="EJ109">
            <v>5.5169358214825932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</row>
        <row r="110">
          <cell r="A110">
            <v>43704.14652298046</v>
          </cell>
          <cell r="B110">
            <v>37515.855915684457</v>
          </cell>
          <cell r="C110">
            <v>37003.112832332285</v>
          </cell>
          <cell r="D110">
            <v>7137.0748523785869</v>
          </cell>
          <cell r="E110">
            <v>6837.4601897830535</v>
          </cell>
          <cell r="F110">
            <v>7557.8950085518645</v>
          </cell>
          <cell r="G110">
            <v>6916.5674030076098</v>
          </cell>
          <cell r="H110">
            <v>6754.7974308964494</v>
          </cell>
          <cell r="I110">
            <v>8195.633979417813</v>
          </cell>
          <cell r="J110">
            <v>7584.1111090325767</v>
          </cell>
          <cell r="K110">
            <v>7762.7240931165961</v>
          </cell>
          <cell r="L110">
            <v>8323.9096470851182</v>
          </cell>
          <cell r="M110">
            <v>8783.4200288935335</v>
          </cell>
          <cell r="N110">
            <v>7988.679558835267</v>
          </cell>
          <cell r="O110">
            <v>9393.7572649287158</v>
          </cell>
          <cell r="P110">
            <v>8761.4705048701235</v>
          </cell>
          <cell r="Q110">
            <v>9103.1796599799345</v>
          </cell>
          <cell r="R110">
            <v>9085.488374550996</v>
          </cell>
          <cell r="S110">
            <v>8410.9458130575749</v>
          </cell>
          <cell r="T110">
            <v>10009.205668719416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7271.520670074513</v>
          </cell>
          <cell r="AF110">
            <v>6241.9093712994663</v>
          </cell>
          <cell r="AG110">
            <v>6156.5988864677229</v>
          </cell>
          <cell r="AH110">
            <v>7137.0748523785869</v>
          </cell>
          <cell r="AI110">
            <v>6837.4601897830535</v>
          </cell>
          <cell r="AJ110">
            <v>7557.8950085518645</v>
          </cell>
          <cell r="AK110">
            <v>6916.5674030076098</v>
          </cell>
          <cell r="AL110">
            <v>6754.7974308964494</v>
          </cell>
          <cell r="AM110">
            <v>8195.633979417813</v>
          </cell>
          <cell r="AN110">
            <v>7584.1111090325767</v>
          </cell>
          <cell r="AO110">
            <v>7762.7240931165961</v>
          </cell>
          <cell r="AP110">
            <v>8323.9096470851182</v>
          </cell>
          <cell r="AQ110">
            <v>8783.4200288935335</v>
          </cell>
          <cell r="AR110">
            <v>7988.679558835267</v>
          </cell>
          <cell r="AS110">
            <v>9393.7572649287158</v>
          </cell>
          <cell r="AT110">
            <v>8761.4705048701235</v>
          </cell>
          <cell r="AU110">
            <v>9103.1796599799345</v>
          </cell>
          <cell r="AV110">
            <v>9085.488374550996</v>
          </cell>
          <cell r="AW110">
            <v>8410.9458130575749</v>
          </cell>
          <cell r="AX110">
            <v>10009.205668719416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3.5569107840414382</v>
          </cell>
          <cell r="CN110">
            <v>3.1105459356005785</v>
          </cell>
          <cell r="CO110">
            <v>3.0254115338218166</v>
          </cell>
          <cell r="CP110">
            <v>3.5184626344966685</v>
          </cell>
          <cell r="CQ110">
            <v>3.4190594694353056</v>
          </cell>
          <cell r="CR110">
            <v>3.7056492546035673</v>
          </cell>
          <cell r="CS110">
            <v>3.4346585385077528</v>
          </cell>
          <cell r="CT110">
            <v>3.3479144423295968</v>
          </cell>
          <cell r="CU110">
            <v>4.0409469078940194</v>
          </cell>
          <cell r="CV110">
            <v>3.7659520595598472</v>
          </cell>
          <cell r="CW110">
            <v>3.9105602898906535</v>
          </cell>
          <cell r="CX110">
            <v>4.1480165814524197</v>
          </cell>
          <cell r="CY110">
            <v>4.3098499534987971</v>
          </cell>
          <cell r="CZ110">
            <v>3.9859454063116608</v>
          </cell>
          <cell r="DA110">
            <v>4.7135438675323114</v>
          </cell>
          <cell r="DB110">
            <v>4.3962787630226439</v>
          </cell>
          <cell r="DC110">
            <v>4.5677395584341722</v>
          </cell>
          <cell r="DD110">
            <v>4.5588625300428101</v>
          </cell>
          <cell r="DE110">
            <v>4.2203945598316404</v>
          </cell>
          <cell r="DF110">
            <v>5.0223599213919083</v>
          </cell>
          <cell r="DG110">
            <v>5.3327656539749331</v>
          </cell>
          <cell r="DH110">
            <v>5.3327656539749331</v>
          </cell>
          <cell r="DI110">
            <v>5.3327656539749331</v>
          </cell>
          <cell r="DJ110">
            <v>5.3327656539749331</v>
          </cell>
          <cell r="DK110">
            <v>5.3327656539749331</v>
          </cell>
          <cell r="DL110">
            <v>5.3327656539749331</v>
          </cell>
          <cell r="DM110">
            <v>5.3327656539749331</v>
          </cell>
          <cell r="DN110">
            <v>5.3327656539749331</v>
          </cell>
          <cell r="DO110">
            <v>5.3327656539749331</v>
          </cell>
          <cell r="DP110">
            <v>5.3327656539749331</v>
          </cell>
          <cell r="DQ110">
            <v>5.6009204751333499</v>
          </cell>
          <cell r="DR110">
            <v>5.4977878222210421</v>
          </cell>
          <cell r="DS110">
            <v>5.5752396065579441</v>
          </cell>
          <cell r="DT110">
            <v>5.557435665461119</v>
          </cell>
          <cell r="DU110">
            <v>5.478924192662598</v>
          </cell>
          <cell r="DV110">
            <v>5.5878363667423194</v>
          </cell>
          <cell r="DW110">
            <v>5.5171422491681996</v>
          </cell>
          <cell r="DX110">
            <v>5.5277082643563071</v>
          </cell>
          <cell r="DY110">
            <v>5.5565668731179612</v>
          </cell>
          <cell r="DZ110">
            <v>5.5174325831746689</v>
          </cell>
          <cell r="EA110">
            <v>5.4385396630747298</v>
          </cell>
          <cell r="EB110">
            <v>5.4978642110049227</v>
          </cell>
          <cell r="EC110">
            <v>5.5835272045112347</v>
          </cell>
          <cell r="ED110">
            <v>5.490991742440869</v>
          </cell>
          <cell r="EE110">
            <v>5.4600788699673393</v>
          </cell>
          <cell r="EF110">
            <v>5.4600788699673393</v>
          </cell>
          <cell r="EG110">
            <v>5.4600788699673393</v>
          </cell>
          <cell r="EH110">
            <v>5.4600788699673393</v>
          </cell>
          <cell r="EI110">
            <v>5.4600788699673393</v>
          </cell>
          <cell r="EJ110">
            <v>5.4600788699673393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</row>
        <row r="111">
          <cell r="A111">
            <v>29999.512791466415</v>
          </cell>
          <cell r="B111">
            <v>42742.069142819128</v>
          </cell>
          <cell r="C111">
            <v>38938.0801737363</v>
          </cell>
          <cell r="D111">
            <v>5520.5926759817021</v>
          </cell>
          <cell r="E111">
            <v>6847.8519364600425</v>
          </cell>
          <cell r="F111">
            <v>7117.7049103784175</v>
          </cell>
          <cell r="G111">
            <v>6488.2895270414583</v>
          </cell>
          <cell r="H111">
            <v>7034.6617867740351</v>
          </cell>
          <cell r="I111">
            <v>7289.5272372445743</v>
          </cell>
          <cell r="J111">
            <v>7458.6771383870682</v>
          </cell>
          <cell r="K111">
            <v>9337.1439949691612</v>
          </cell>
          <cell r="L111">
            <v>8568.7005054520178</v>
          </cell>
          <cell r="M111">
            <v>7944.984239890251</v>
          </cell>
          <cell r="N111">
            <v>8684.9743241885371</v>
          </cell>
          <cell r="O111">
            <v>8630.4580447959906</v>
          </cell>
          <cell r="P111">
            <v>9180.580924398404</v>
          </cell>
          <cell r="Q111">
            <v>10596.942488792874</v>
          </cell>
          <cell r="R111">
            <v>10928.055976678705</v>
          </cell>
          <cell r="S111">
            <v>10080.374595883563</v>
          </cell>
          <cell r="T111">
            <v>9068.6195660764679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4991.3359420166144</v>
          </cell>
          <cell r="AF111">
            <v>7111.449690256256</v>
          </cell>
          <cell r="AG111">
            <v>6478.5398494731453</v>
          </cell>
          <cell r="AH111">
            <v>5520.5926759817021</v>
          </cell>
          <cell r="AI111">
            <v>6847.8519364600425</v>
          </cell>
          <cell r="AJ111">
            <v>7117.7049103784175</v>
          </cell>
          <cell r="AK111">
            <v>6488.2895270414583</v>
          </cell>
          <cell r="AL111">
            <v>7034.6617867740351</v>
          </cell>
          <cell r="AM111">
            <v>7289.5272372445743</v>
          </cell>
          <cell r="AN111">
            <v>7458.6771383870682</v>
          </cell>
          <cell r="AO111">
            <v>9337.1439949691612</v>
          </cell>
          <cell r="AP111">
            <v>8568.7005054520178</v>
          </cell>
          <cell r="AQ111">
            <v>7944.984239890251</v>
          </cell>
          <cell r="AR111">
            <v>8684.9743241885371</v>
          </cell>
          <cell r="AS111">
            <v>8630.4580447959906</v>
          </cell>
          <cell r="AT111">
            <v>9180.580924398404</v>
          </cell>
          <cell r="AU111">
            <v>10596.942488792874</v>
          </cell>
          <cell r="AV111">
            <v>10928.055976678705</v>
          </cell>
          <cell r="AW111">
            <v>10080.374595883563</v>
          </cell>
          <cell r="AX111">
            <v>9068.6195660764679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2.4669061305431219</v>
          </cell>
          <cell r="CN111">
            <v>3.5347839059114183</v>
          </cell>
          <cell r="CO111">
            <v>3.2073164318682821</v>
          </cell>
          <cell r="CP111">
            <v>2.7633723144175431</v>
          </cell>
          <cell r="CQ111">
            <v>3.3454599830184688</v>
          </cell>
          <cell r="CR111">
            <v>3.4318805400933527</v>
          </cell>
          <cell r="CS111">
            <v>3.2508009497485584</v>
          </cell>
          <cell r="CT111">
            <v>3.5263790783663453</v>
          </cell>
          <cell r="CU111">
            <v>3.5201545740917672</v>
          </cell>
          <cell r="CV111">
            <v>3.6592832794409786</v>
          </cell>
          <cell r="CW111">
            <v>4.6300820624096017</v>
          </cell>
          <cell r="CX111">
            <v>4.2601116229148701</v>
          </cell>
          <cell r="CY111">
            <v>3.9055625407730918</v>
          </cell>
          <cell r="CZ111">
            <v>4.301263354149877</v>
          </cell>
          <cell r="DA111">
            <v>4.2472656934458968</v>
          </cell>
          <cell r="DB111">
            <v>4.5179950129776545</v>
          </cell>
          <cell r="DC111">
            <v>5.2150221986431164</v>
          </cell>
          <cell r="DD111">
            <v>5.3779714824974869</v>
          </cell>
          <cell r="DE111">
            <v>4.9608061328791093</v>
          </cell>
          <cell r="DF111">
            <v>4.4628960096890511</v>
          </cell>
          <cell r="DG111">
            <v>6.0335387475546947</v>
          </cell>
          <cell r="DH111">
            <v>6.0335387475546947</v>
          </cell>
          <cell r="DI111">
            <v>6.0335387475546947</v>
          </cell>
          <cell r="DJ111">
            <v>6.0335387475546947</v>
          </cell>
          <cell r="DK111">
            <v>6.0335387475546947</v>
          </cell>
          <cell r="DL111">
            <v>6.0335387475546947</v>
          </cell>
          <cell r="DM111">
            <v>6.0335387475546947</v>
          </cell>
          <cell r="DN111">
            <v>6.0335387475546947</v>
          </cell>
          <cell r="DO111">
            <v>6.0335387475546947</v>
          </cell>
          <cell r="DP111">
            <v>6.0335387475546947</v>
          </cell>
          <cell r="DQ111">
            <v>5.5433373903106862</v>
          </cell>
          <cell r="DR111">
            <v>5.5119136919057539</v>
          </cell>
          <cell r="DS111">
            <v>5.5340421259254278</v>
          </cell>
          <cell r="DT111">
            <v>5.4733527444468706</v>
          </cell>
          <cell r="DU111">
            <v>5.6079696894639968</v>
          </cell>
          <cell r="DV111">
            <v>5.6821795428131621</v>
          </cell>
          <cell r="DW111">
            <v>5.4682325880024996</v>
          </cell>
          <cell r="DX111">
            <v>5.4653925635500036</v>
          </cell>
          <cell r="DY111">
            <v>5.6734177658811999</v>
          </cell>
          <cell r="DZ111">
            <v>5.5843536358064476</v>
          </cell>
          <cell r="EA111">
            <v>5.5250028141531446</v>
          </cell>
          <cell r="EB111">
            <v>5.5106283294277132</v>
          </cell>
          <cell r="EC111">
            <v>5.5733533599950098</v>
          </cell>
          <cell r="ED111">
            <v>5.5319677601928934</v>
          </cell>
          <cell r="EE111">
            <v>5.5671324189054632</v>
          </cell>
          <cell r="EF111">
            <v>5.5671324189054632</v>
          </cell>
          <cell r="EG111">
            <v>5.5671324189054632</v>
          </cell>
          <cell r="EH111">
            <v>5.5671324189054632</v>
          </cell>
          <cell r="EI111">
            <v>5.5671324189054632</v>
          </cell>
          <cell r="EJ111">
            <v>5.5671324189054632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</row>
        <row r="112">
          <cell r="A112">
            <v>39852.488974944346</v>
          </cell>
          <cell r="B112">
            <v>35541.484557071533</v>
          </cell>
          <cell r="C112">
            <v>43677.03258267721</v>
          </cell>
          <cell r="D112">
            <v>6947.8938208105619</v>
          </cell>
          <cell r="E112">
            <v>6691.52339175209</v>
          </cell>
          <cell r="F112">
            <v>7978.074132265644</v>
          </cell>
          <cell r="G112">
            <v>7302.8182563419568</v>
          </cell>
          <cell r="H112">
            <v>7163.3717084145828</v>
          </cell>
          <cell r="I112">
            <v>8502.8892592156408</v>
          </cell>
          <cell r="J112">
            <v>8325.547043950226</v>
          </cell>
          <cell r="K112">
            <v>7315.4455561907853</v>
          </cell>
          <cell r="L112">
            <v>8102.413247491404</v>
          </cell>
          <cell r="M112">
            <v>8157.1618681648906</v>
          </cell>
          <cell r="N112">
            <v>9243.9850984736313</v>
          </cell>
          <cell r="O112">
            <v>9195.1900962803193</v>
          </cell>
          <cell r="P112">
            <v>10159.540943490252</v>
          </cell>
          <cell r="Q112">
            <v>10039.575943954807</v>
          </cell>
          <cell r="R112">
            <v>9825.5557319885356</v>
          </cell>
          <cell r="S112">
            <v>8900.0717574696191</v>
          </cell>
          <cell r="T112">
            <v>10191.176882682817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6630.6797041065292</v>
          </cell>
          <cell r="AF112">
            <v>5913.4123455765666</v>
          </cell>
          <cell r="AG112">
            <v>7267.0094373186348</v>
          </cell>
          <cell r="AH112">
            <v>6947.8938208105619</v>
          </cell>
          <cell r="AI112">
            <v>6691.52339175209</v>
          </cell>
          <cell r="AJ112">
            <v>7978.074132265644</v>
          </cell>
          <cell r="AK112">
            <v>7302.8182563419568</v>
          </cell>
          <cell r="AL112">
            <v>7163.3717084145828</v>
          </cell>
          <cell r="AM112">
            <v>8502.8892592156408</v>
          </cell>
          <cell r="AN112">
            <v>8325.547043950226</v>
          </cell>
          <cell r="AO112">
            <v>7315.4455561907853</v>
          </cell>
          <cell r="AP112">
            <v>8102.413247491404</v>
          </cell>
          <cell r="AQ112">
            <v>8157.1618681648906</v>
          </cell>
          <cell r="AR112">
            <v>9243.9850984736313</v>
          </cell>
          <cell r="AS112">
            <v>9195.1900962803193</v>
          </cell>
          <cell r="AT112">
            <v>10159.540943490252</v>
          </cell>
          <cell r="AU112">
            <v>10039.575943954807</v>
          </cell>
          <cell r="AV112">
            <v>9825.5557319885356</v>
          </cell>
          <cell r="AW112">
            <v>8900.0717574696191</v>
          </cell>
          <cell r="AX112">
            <v>10191.176882682817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3.2896865373966535</v>
          </cell>
          <cell r="CN112">
            <v>2.9044897125050362</v>
          </cell>
          <cell r="CO112">
            <v>3.5995395555272487</v>
          </cell>
          <cell r="CP112">
            <v>3.4830686076690172</v>
          </cell>
          <cell r="CQ112">
            <v>3.2756385501485812</v>
          </cell>
          <cell r="CR112">
            <v>3.9360359315814528</v>
          </cell>
          <cell r="CS112">
            <v>3.5529872211621645</v>
          </cell>
          <cell r="CT112">
            <v>3.5495394754447034</v>
          </cell>
          <cell r="CU112">
            <v>4.1968539762875476</v>
          </cell>
          <cell r="CV112">
            <v>4.1166499897932249</v>
          </cell>
          <cell r="CW112">
            <v>3.6056424269007414</v>
          </cell>
          <cell r="CX112">
            <v>4.038016865615484</v>
          </cell>
          <cell r="CY112">
            <v>4.0592853836727727</v>
          </cell>
          <cell r="CZ112">
            <v>4.609153631967648</v>
          </cell>
          <cell r="DA112">
            <v>4.501213796394878</v>
          </cell>
          <cell r="DB112">
            <v>4.9732811808182165</v>
          </cell>
          <cell r="DC112">
            <v>4.9145561185476838</v>
          </cell>
          <cell r="DD112">
            <v>4.8097893088653434</v>
          </cell>
          <cell r="DE112">
            <v>4.356747969770888</v>
          </cell>
          <cell r="DF112">
            <v>4.9887675518953181</v>
          </cell>
          <cell r="DG112">
            <v>4.9183084677947546</v>
          </cell>
          <cell r="DH112">
            <v>4.9183084677947546</v>
          </cell>
          <cell r="DI112">
            <v>4.9183084677947546</v>
          </cell>
          <cell r="DJ112">
            <v>4.9183084677947546</v>
          </cell>
          <cell r="DK112">
            <v>4.9183084677947546</v>
          </cell>
          <cell r="DL112">
            <v>4.9183084677947546</v>
          </cell>
          <cell r="DM112">
            <v>4.9183084677947546</v>
          </cell>
          <cell r="DN112">
            <v>4.9183084677947546</v>
          </cell>
          <cell r="DO112">
            <v>4.9183084677947546</v>
          </cell>
          <cell r="DP112">
            <v>4.9183084677947546</v>
          </cell>
          <cell r="DQ112">
            <v>5.5221813866349629</v>
          </cell>
          <cell r="DR112">
            <v>5.5779607840082193</v>
          </cell>
          <cell r="DS112">
            <v>5.5311560241618425</v>
          </cell>
          <cell r="DT112">
            <v>5.4651020926074585</v>
          </cell>
          <cell r="DU112">
            <v>5.5967532799030044</v>
          </cell>
          <cell r="DV112">
            <v>5.5532362327522797</v>
          </cell>
          <cell r="DW112">
            <v>5.6312392938209079</v>
          </cell>
          <cell r="DX112">
            <v>5.5290766729691923</v>
          </cell>
          <cell r="DY112">
            <v>5.5507261256100477</v>
          </cell>
          <cell r="DZ112">
            <v>5.5408446152053035</v>
          </cell>
          <cell r="EA112">
            <v>5.558597947143376</v>
          </cell>
          <cell r="EB112">
            <v>5.4973501096303687</v>
          </cell>
          <cell r="EC112">
            <v>5.5054982755815427</v>
          </cell>
          <cell r="ED112">
            <v>5.4947152109462163</v>
          </cell>
          <cell r="EE112">
            <v>5.5967796183824428</v>
          </cell>
          <cell r="EF112">
            <v>5.5967796183824428</v>
          </cell>
          <cell r="EG112">
            <v>5.5967796183824428</v>
          </cell>
          <cell r="EH112">
            <v>5.5967796183824428</v>
          </cell>
          <cell r="EI112">
            <v>5.5967796183824428</v>
          </cell>
          <cell r="EJ112">
            <v>5.5967796183824428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</row>
        <row r="113">
          <cell r="A113">
            <v>35922.700020342585</v>
          </cell>
          <cell r="B113">
            <v>35262.301418259543</v>
          </cell>
          <cell r="C113">
            <v>42801.20623362725</v>
          </cell>
          <cell r="D113">
            <v>6492.4994152422732</v>
          </cell>
          <cell r="E113">
            <v>6300.0824051619802</v>
          </cell>
          <cell r="F113">
            <v>6668.8647364894541</v>
          </cell>
          <cell r="G113">
            <v>7289.1038565369763</v>
          </cell>
          <cell r="H113">
            <v>8056.7394395419788</v>
          </cell>
          <cell r="I113">
            <v>8111.6853894338246</v>
          </cell>
          <cell r="J113">
            <v>8371.7542475217833</v>
          </cell>
          <cell r="K113">
            <v>7693.2718604974934</v>
          </cell>
          <cell r="L113">
            <v>6786.7501919730421</v>
          </cell>
          <cell r="M113">
            <v>8811.8887759229092</v>
          </cell>
          <cell r="N113">
            <v>8817.5518140159438</v>
          </cell>
          <cell r="O113">
            <v>9551.5574399492143</v>
          </cell>
          <cell r="P113">
            <v>8926.1205473464233</v>
          </cell>
          <cell r="Q113">
            <v>9063.2630545862667</v>
          </cell>
          <cell r="R113">
            <v>10124.950132898706</v>
          </cell>
          <cell r="S113">
            <v>10010.834816606361</v>
          </cell>
          <cell r="T113">
            <v>10587.317345440337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5976.8391904291448</v>
          </cell>
          <cell r="AF113">
            <v>5866.9616966995718</v>
          </cell>
          <cell r="AG113">
            <v>7121.2889529439071</v>
          </cell>
          <cell r="AH113">
            <v>6492.4994152422732</v>
          </cell>
          <cell r="AI113">
            <v>6300.0824051619802</v>
          </cell>
          <cell r="AJ113">
            <v>6668.8647364894541</v>
          </cell>
          <cell r="AK113">
            <v>7289.1038565369763</v>
          </cell>
          <cell r="AL113">
            <v>8056.7394395419788</v>
          </cell>
          <cell r="AM113">
            <v>8111.6853894338246</v>
          </cell>
          <cell r="AN113">
            <v>8371.7542475217833</v>
          </cell>
          <cell r="AO113">
            <v>7693.2718604974934</v>
          </cell>
          <cell r="AP113">
            <v>6786.7501919730421</v>
          </cell>
          <cell r="AQ113">
            <v>8811.8887759229092</v>
          </cell>
          <cell r="AR113">
            <v>8817.5518140159438</v>
          </cell>
          <cell r="AS113">
            <v>9551.5574399492143</v>
          </cell>
          <cell r="AT113">
            <v>8926.1205473464233</v>
          </cell>
          <cell r="AU113">
            <v>9063.2630545862667</v>
          </cell>
          <cell r="AV113">
            <v>10124.950132898706</v>
          </cell>
          <cell r="AW113">
            <v>10010.834816606361</v>
          </cell>
          <cell r="AX113">
            <v>10587.317345440337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2.9679175038555319</v>
          </cell>
          <cell r="CN113">
            <v>2.928325788601795</v>
          </cell>
          <cell r="CO113">
            <v>3.5120135317236127</v>
          </cell>
          <cell r="CP113">
            <v>3.20025880045851</v>
          </cell>
          <cell r="CQ113">
            <v>3.1896914073899478</v>
          </cell>
          <cell r="CR113">
            <v>3.3172781408948473</v>
          </cell>
          <cell r="CS113">
            <v>3.602035679180501</v>
          </cell>
          <cell r="CT113">
            <v>3.9649729853467233</v>
          </cell>
          <cell r="CU113">
            <v>3.9960234050038665</v>
          </cell>
          <cell r="CV113">
            <v>4.1179316384183764</v>
          </cell>
          <cell r="CW113">
            <v>3.7482847805087656</v>
          </cell>
          <cell r="CX113">
            <v>3.3331716412074486</v>
          </cell>
          <cell r="CY113">
            <v>4.3412718656834324</v>
          </cell>
          <cell r="CZ113">
            <v>4.3330100917642884</v>
          </cell>
          <cell r="DA113">
            <v>4.7607281329332496</v>
          </cell>
          <cell r="DB113">
            <v>4.4489952005074889</v>
          </cell>
          <cell r="DC113">
            <v>4.5173503558360837</v>
          </cell>
          <cell r="DD113">
            <v>5.0465209726565181</v>
          </cell>
          <cell r="DE113">
            <v>4.9896431283795923</v>
          </cell>
          <cell r="DF113">
            <v>5.2769760173266542</v>
          </cell>
          <cell r="DG113">
            <v>5.3809880897391862</v>
          </cell>
          <cell r="DH113">
            <v>5.3809880897391862</v>
          </cell>
          <cell r="DI113">
            <v>5.3809880897391862</v>
          </cell>
          <cell r="DJ113">
            <v>5.3809880897391862</v>
          </cell>
          <cell r="DK113">
            <v>5.3809880897391862</v>
          </cell>
          <cell r="DL113">
            <v>5.3809880897391862</v>
          </cell>
          <cell r="DM113">
            <v>5.3809880897391862</v>
          </cell>
          <cell r="DN113">
            <v>5.3809880897391862</v>
          </cell>
          <cell r="DO113">
            <v>5.3809880897391862</v>
          </cell>
          <cell r="DP113">
            <v>5.3809880897391862</v>
          </cell>
          <cell r="DQ113">
            <v>5.5173035875540881</v>
          </cell>
          <cell r="DR113">
            <v>5.4890981477390506</v>
          </cell>
          <cell r="DS113">
            <v>5.5553261730804824</v>
          </cell>
          <cell r="DT113">
            <v>5.5581972396270771</v>
          </cell>
          <cell r="DU113">
            <v>5.4113384448979298</v>
          </cell>
          <cell r="DV113">
            <v>5.5077872628501696</v>
          </cell>
          <cell r="DW113">
            <v>5.5441281905068491</v>
          </cell>
          <cell r="DX113">
            <v>5.5670640935125926</v>
          </cell>
          <cell r="DY113">
            <v>5.561477833103039</v>
          </cell>
          <cell r="DZ113">
            <v>5.5698624991546541</v>
          </cell>
          <cell r="EA113">
            <v>5.6232272589456294</v>
          </cell>
          <cell r="EB113">
            <v>5.5784214387640239</v>
          </cell>
          <cell r="EC113">
            <v>5.5610802034221738</v>
          </cell>
          <cell r="ED113">
            <v>5.5752642369099661</v>
          </cell>
          <cell r="EE113">
            <v>5.4967748188312102</v>
          </cell>
          <cell r="EF113">
            <v>5.4967748188312102</v>
          </cell>
          <cell r="EG113">
            <v>5.4967748188312102</v>
          </cell>
          <cell r="EH113">
            <v>5.4967748188312102</v>
          </cell>
          <cell r="EI113">
            <v>5.4967748188312102</v>
          </cell>
          <cell r="EJ113">
            <v>5.4967748188312102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</row>
        <row r="114">
          <cell r="A114">
            <v>30805.036058989121</v>
          </cell>
          <cell r="B114">
            <v>35593.099172625378</v>
          </cell>
          <cell r="C114">
            <v>44370.453341389664</v>
          </cell>
          <cell r="D114">
            <v>6711.8645778323526</v>
          </cell>
          <cell r="E114">
            <v>6180.7527251567662</v>
          </cell>
          <cell r="F114">
            <v>8036.6333614009664</v>
          </cell>
          <cell r="G114">
            <v>7363.3951841264543</v>
          </cell>
          <cell r="H114">
            <v>7860.3806936643814</v>
          </cell>
          <cell r="I114">
            <v>7746.1846551822937</v>
          </cell>
          <cell r="J114">
            <v>8274.1364892036054</v>
          </cell>
          <cell r="K114">
            <v>8140.8424121513317</v>
          </cell>
          <cell r="L114">
            <v>8231.1621426832608</v>
          </cell>
          <cell r="M114">
            <v>8722.3742323106344</v>
          </cell>
          <cell r="N114">
            <v>8798.5450675580068</v>
          </cell>
          <cell r="O114">
            <v>8954.7603848140152</v>
          </cell>
          <cell r="P114">
            <v>9233.7721413502568</v>
          </cell>
          <cell r="Q114">
            <v>9444.915622867029</v>
          </cell>
          <cell r="R114">
            <v>9233.8260760314643</v>
          </cell>
          <cell r="S114">
            <v>9309.0220422571911</v>
          </cell>
          <cell r="T114">
            <v>10779.698781999112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5125.3593598389343</v>
          </cell>
          <cell r="AF114">
            <v>5922.0000145676613</v>
          </cell>
          <cell r="AG114">
            <v>7382.3811761852212</v>
          </cell>
          <cell r="AH114">
            <v>6711.8645778323526</v>
          </cell>
          <cell r="AI114">
            <v>6180.7527251567662</v>
          </cell>
          <cell r="AJ114">
            <v>8036.6333614009664</v>
          </cell>
          <cell r="AK114">
            <v>7363.3951841264543</v>
          </cell>
          <cell r="AL114">
            <v>7860.3806936643814</v>
          </cell>
          <cell r="AM114">
            <v>7746.1846551822937</v>
          </cell>
          <cell r="AN114">
            <v>8274.1364892036054</v>
          </cell>
          <cell r="AO114">
            <v>8140.8424121513317</v>
          </cell>
          <cell r="AP114">
            <v>8231.1621426832608</v>
          </cell>
          <cell r="AQ114">
            <v>8722.3742323106344</v>
          </cell>
          <cell r="AR114">
            <v>8798.5450675580068</v>
          </cell>
          <cell r="AS114">
            <v>8954.7603848140152</v>
          </cell>
          <cell r="AT114">
            <v>9233.7721413502568</v>
          </cell>
          <cell r="AU114">
            <v>9444.915622867029</v>
          </cell>
          <cell r="AV114">
            <v>9233.8260760314643</v>
          </cell>
          <cell r="AW114">
            <v>9309.0220422571911</v>
          </cell>
          <cell r="AX114">
            <v>10779.698781999112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2.5194580808888185</v>
          </cell>
          <cell r="CN114">
            <v>2.9317068341255754</v>
          </cell>
          <cell r="CO114">
            <v>3.7020246982804697</v>
          </cell>
          <cell r="CP114">
            <v>3.3057291577210415</v>
          </cell>
          <cell r="CQ114">
            <v>3.1057355594353275</v>
          </cell>
          <cell r="CR114">
            <v>3.9739108996330237</v>
          </cell>
          <cell r="CS114">
            <v>3.6424170428666458</v>
          </cell>
          <cell r="CT114">
            <v>3.8448600533291875</v>
          </cell>
          <cell r="CU114">
            <v>3.7954131391767127</v>
          </cell>
          <cell r="CV114">
            <v>4.0657060585407505</v>
          </cell>
          <cell r="CW114">
            <v>3.9802998773771407</v>
          </cell>
          <cell r="CX114">
            <v>4.0996325686136714</v>
          </cell>
          <cell r="CY114">
            <v>4.3122009202697154</v>
          </cell>
          <cell r="CZ114">
            <v>4.3196254867407298</v>
          </cell>
          <cell r="DA114">
            <v>4.4320425815719044</v>
          </cell>
          <cell r="DB114">
            <v>4.5701358339413236</v>
          </cell>
          <cell r="DC114">
            <v>4.6746385632930378</v>
          </cell>
          <cell r="DD114">
            <v>4.5701625282126903</v>
          </cell>
          <cell r="DE114">
            <v>4.6073797970119807</v>
          </cell>
          <cell r="DF114">
            <v>5.3352721865523307</v>
          </cell>
          <cell r="DG114">
            <v>5.5073305970150139</v>
          </cell>
          <cell r="DH114">
            <v>5.5073305970150139</v>
          </cell>
          <cell r="DI114">
            <v>5.5073305970150139</v>
          </cell>
          <cell r="DJ114">
            <v>5.5073305970150139</v>
          </cell>
          <cell r="DK114">
            <v>5.5073305970150139</v>
          </cell>
          <cell r="DL114">
            <v>5.5073305970150139</v>
          </cell>
          <cell r="DM114">
            <v>5.5073305970150139</v>
          </cell>
          <cell r="DN114">
            <v>5.5073305970150139</v>
          </cell>
          <cell r="DO114">
            <v>5.5073305970150139</v>
          </cell>
          <cell r="DP114">
            <v>5.5073305970150139</v>
          </cell>
          <cell r="DQ114">
            <v>5.5734526977964647</v>
          </cell>
          <cell r="DR114">
            <v>5.5342019144957311</v>
          </cell>
          <cell r="DS114">
            <v>5.4634162386752196</v>
          </cell>
          <cell r="DT114">
            <v>5.5626668728451145</v>
          </cell>
          <cell r="DU114">
            <v>5.4523538098965938</v>
          </cell>
          <cell r="DV114">
            <v>5.5406812454986492</v>
          </cell>
          <cell r="DW114">
            <v>5.5385435546078616</v>
          </cell>
          <cell r="DX114">
            <v>5.6010594073602915</v>
          </cell>
          <cell r="DY114">
            <v>5.5915977878054388</v>
          </cell>
          <cell r="DZ114">
            <v>5.575628628166184</v>
          </cell>
          <cell r="EA114">
            <v>5.6035169531517148</v>
          </cell>
          <cell r="EB114">
            <v>5.5007683690204958</v>
          </cell>
          <cell r="EC114">
            <v>5.5416981135160004</v>
          </cell>
          <cell r="ED114">
            <v>5.5804844653337673</v>
          </cell>
          <cell r="EE114">
            <v>5.5355041482204301</v>
          </cell>
          <cell r="EF114">
            <v>5.5355041482204301</v>
          </cell>
          <cell r="EG114">
            <v>5.5355041482204301</v>
          </cell>
          <cell r="EH114">
            <v>5.5355041482204301</v>
          </cell>
          <cell r="EI114">
            <v>5.5355041482204301</v>
          </cell>
          <cell r="EJ114">
            <v>5.5355041482204301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</row>
        <row r="115">
          <cell r="A115">
            <v>34819.614829077167</v>
          </cell>
          <cell r="B115">
            <v>35714.243757218028</v>
          </cell>
          <cell r="C115">
            <v>44222.532288251554</v>
          </cell>
          <cell r="D115">
            <v>6749.6434152085703</v>
          </cell>
          <cell r="E115">
            <v>7024.1992363928166</v>
          </cell>
          <cell r="F115">
            <v>6040.9560469976241</v>
          </cell>
          <cell r="G115">
            <v>6237.3131163048602</v>
          </cell>
          <cell r="H115">
            <v>7013.7881872912321</v>
          </cell>
          <cell r="I115">
            <v>7734.8015029834896</v>
          </cell>
          <cell r="J115">
            <v>8338.7746458852616</v>
          </cell>
          <cell r="K115">
            <v>8078.7013092790894</v>
          </cell>
          <cell r="L115">
            <v>8781.295537024047</v>
          </cell>
          <cell r="M115">
            <v>8210.48721390436</v>
          </cell>
          <cell r="N115">
            <v>8755.2801477318462</v>
          </cell>
          <cell r="O115">
            <v>7643.1348101018339</v>
          </cell>
          <cell r="P115">
            <v>9731.532109035159</v>
          </cell>
          <cell r="Q115">
            <v>9677.9998389566263</v>
          </cell>
          <cell r="R115">
            <v>10523.37988983186</v>
          </cell>
          <cell r="S115">
            <v>10392.110643912079</v>
          </cell>
          <cell r="T115">
            <v>10022.344923468996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5793.3072510759321</v>
          </cell>
          <cell r="AF115">
            <v>5942.1561192171348</v>
          </cell>
          <cell r="AG115">
            <v>7357.7699875222106</v>
          </cell>
          <cell r="AH115">
            <v>6749.6434152085703</v>
          </cell>
          <cell r="AI115">
            <v>7024.1992363928166</v>
          </cell>
          <cell r="AJ115">
            <v>6040.9560469976241</v>
          </cell>
          <cell r="AK115">
            <v>6237.3131163048602</v>
          </cell>
          <cell r="AL115">
            <v>7013.7881872912321</v>
          </cell>
          <cell r="AM115">
            <v>7734.8015029834896</v>
          </cell>
          <cell r="AN115">
            <v>8338.7746458852616</v>
          </cell>
          <cell r="AO115">
            <v>8078.7013092790894</v>
          </cell>
          <cell r="AP115">
            <v>8781.295537024047</v>
          </cell>
          <cell r="AQ115">
            <v>8210.48721390436</v>
          </cell>
          <cell r="AR115">
            <v>8755.2801477318462</v>
          </cell>
          <cell r="AS115">
            <v>7643.1348101018339</v>
          </cell>
          <cell r="AT115">
            <v>9731.532109035159</v>
          </cell>
          <cell r="AU115">
            <v>9677.9998389566263</v>
          </cell>
          <cell r="AV115">
            <v>10523.37988983186</v>
          </cell>
          <cell r="AW115">
            <v>10392.110643912079</v>
          </cell>
          <cell r="AX115">
            <v>10022.344923468996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2.8211527451270584</v>
          </cell>
          <cell r="CN115">
            <v>2.9364958855119898</v>
          </cell>
          <cell r="CO115">
            <v>3.6045488957992493</v>
          </cell>
          <cell r="CP115">
            <v>3.3291547391198173</v>
          </cell>
          <cell r="CQ115">
            <v>3.413456420685534</v>
          </cell>
          <cell r="CR115">
            <v>2.9792376577222601</v>
          </cell>
          <cell r="CS115">
            <v>3.1284586300406469</v>
          </cell>
          <cell r="CT115">
            <v>3.4851404982359337</v>
          </cell>
          <cell r="CU115">
            <v>3.7872972124464428</v>
          </cell>
          <cell r="CV115">
            <v>4.0701780335755293</v>
          </cell>
          <cell r="CW115">
            <v>3.9988799461253879</v>
          </cell>
          <cell r="CX115">
            <v>4.2973192670753546</v>
          </cell>
          <cell r="CY115">
            <v>4.0754159124619811</v>
          </cell>
          <cell r="CZ115">
            <v>4.2352437644496499</v>
          </cell>
          <cell r="DA115">
            <v>3.7754354083057287</v>
          </cell>
          <cell r="DB115">
            <v>4.8070290285807413</v>
          </cell>
          <cell r="DC115">
            <v>4.7805860005610921</v>
          </cell>
          <cell r="DD115">
            <v>5.1981735293498366</v>
          </cell>
          <cell r="DE115">
            <v>5.1333312138103926</v>
          </cell>
          <cell r="DF115">
            <v>4.9506801644146154</v>
          </cell>
          <cell r="DG115">
            <v>4.9114621713624649</v>
          </cell>
          <cell r="DH115">
            <v>4.9114621713624649</v>
          </cell>
          <cell r="DI115">
            <v>4.9114621713624649</v>
          </cell>
          <cell r="DJ115">
            <v>4.9114621713624649</v>
          </cell>
          <cell r="DK115">
            <v>4.9114621713624649</v>
          </cell>
          <cell r="DL115">
            <v>4.9114621713624649</v>
          </cell>
          <cell r="DM115">
            <v>4.9114621713624649</v>
          </cell>
          <cell r="DN115">
            <v>4.9114621713624649</v>
          </cell>
          <cell r="DO115">
            <v>4.9114621713624649</v>
          </cell>
          <cell r="DP115">
            <v>4.9114621713624649</v>
          </cell>
          <cell r="DQ115">
            <v>5.6260954632455258</v>
          </cell>
          <cell r="DR115">
            <v>5.5439818114502888</v>
          </cell>
          <cell r="DS115">
            <v>5.5924540132912384</v>
          </cell>
          <cell r="DT115">
            <v>5.554615267053201</v>
          </cell>
          <cell r="DU115">
            <v>5.6377990804125924</v>
          </cell>
          <cell r="DV115">
            <v>5.55530186369079</v>
          </cell>
          <cell r="DW115">
            <v>5.4622838613482685</v>
          </cell>
          <cell r="DX115">
            <v>5.5136537700846464</v>
          </cell>
          <cell r="DY115">
            <v>5.5953456530512486</v>
          </cell>
          <cell r="DZ115">
            <v>5.6130119482421597</v>
          </cell>
          <cell r="EA115">
            <v>5.5349069096324994</v>
          </cell>
          <cell r="EB115">
            <v>5.5984539294949043</v>
          </cell>
          <cell r="EC115">
            <v>5.5195557952162853</v>
          </cell>
          <cell r="ED115">
            <v>5.6636808249955539</v>
          </cell>
          <cell r="EE115">
            <v>5.5464054090489991</v>
          </cell>
          <cell r="EF115">
            <v>5.5464054090489991</v>
          </cell>
          <cell r="EG115">
            <v>5.5464054090489991</v>
          </cell>
          <cell r="EH115">
            <v>5.5464054090489991</v>
          </cell>
          <cell r="EI115">
            <v>5.5464054090489991</v>
          </cell>
          <cell r="EJ115">
            <v>5.5464054090489991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</row>
        <row r="116">
          <cell r="A116">
            <v>36080.891907449455</v>
          </cell>
          <cell r="B116">
            <v>35995.662218736426</v>
          </cell>
          <cell r="C116">
            <v>31950.671742709834</v>
          </cell>
          <cell r="D116">
            <v>5656.8526574715643</v>
          </cell>
          <cell r="E116">
            <v>7471.7788502504427</v>
          </cell>
          <cell r="F116">
            <v>8300.7050573571341</v>
          </cell>
          <cell r="G116">
            <v>7625.6321495073325</v>
          </cell>
          <cell r="H116">
            <v>7619.9928483900267</v>
          </cell>
          <cell r="I116">
            <v>7649.8634744108067</v>
          </cell>
          <cell r="J116">
            <v>8004.6425847198025</v>
          </cell>
          <cell r="K116">
            <v>8140.3325831683005</v>
          </cell>
          <cell r="L116">
            <v>8319.2042042545872</v>
          </cell>
          <cell r="M116">
            <v>8033.6276090783294</v>
          </cell>
          <cell r="N116">
            <v>9126.1541438992244</v>
          </cell>
          <cell r="O116">
            <v>9227.2365742114271</v>
          </cell>
          <cell r="P116">
            <v>9404.7079248983446</v>
          </cell>
          <cell r="Q116">
            <v>8875.7873278784573</v>
          </cell>
          <cell r="R116">
            <v>10832.791999402916</v>
          </cell>
          <cell r="S116">
            <v>10888.094238161497</v>
          </cell>
          <cell r="T116">
            <v>10184.141376961308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6003.1592462694034</v>
          </cell>
          <cell r="AF116">
            <v>5988.9786823530048</v>
          </cell>
          <cell r="AG116">
            <v>5315.9708742445473</v>
          </cell>
          <cell r="AH116">
            <v>5656.8526574715643</v>
          </cell>
          <cell r="AI116">
            <v>7471.7788502504427</v>
          </cell>
          <cell r="AJ116">
            <v>8300.7050573571341</v>
          </cell>
          <cell r="AK116">
            <v>7625.6321495073325</v>
          </cell>
          <cell r="AL116">
            <v>7619.9928483900267</v>
          </cell>
          <cell r="AM116">
            <v>7649.8634744108067</v>
          </cell>
          <cell r="AN116">
            <v>8004.6425847198025</v>
          </cell>
          <cell r="AO116">
            <v>8140.3325831683005</v>
          </cell>
          <cell r="AP116">
            <v>8319.2042042545872</v>
          </cell>
          <cell r="AQ116">
            <v>8033.6276090783294</v>
          </cell>
          <cell r="AR116">
            <v>9126.1541438992244</v>
          </cell>
          <cell r="AS116">
            <v>9227.2365742114271</v>
          </cell>
          <cell r="AT116">
            <v>9404.7079248983446</v>
          </cell>
          <cell r="AU116">
            <v>8875.7873278784573</v>
          </cell>
          <cell r="AV116">
            <v>10832.791999402916</v>
          </cell>
          <cell r="AW116">
            <v>10888.094238161497</v>
          </cell>
          <cell r="AX116">
            <v>10184.141376961308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2.9600089802313643</v>
          </cell>
          <cell r="CN116">
            <v>2.9250316067558617</v>
          </cell>
          <cell r="CO116">
            <v>2.6486223145284264</v>
          </cell>
          <cell r="CP116">
            <v>2.7629428774841234</v>
          </cell>
          <cell r="CQ116">
            <v>3.7154620388499935</v>
          </cell>
          <cell r="CR116">
            <v>4.1297601058853122</v>
          </cell>
          <cell r="CS116">
            <v>3.7681274842421506</v>
          </cell>
          <cell r="CT116">
            <v>3.7523691621197863</v>
          </cell>
          <cell r="CU116">
            <v>3.7931566039688924</v>
          </cell>
          <cell r="CV116">
            <v>3.9691581438117693</v>
          </cell>
          <cell r="CW116">
            <v>4.0571721315280351</v>
          </cell>
          <cell r="CX116">
            <v>4.0919461895889659</v>
          </cell>
          <cell r="CY116">
            <v>4.0320446847177012</v>
          </cell>
          <cell r="CZ116">
            <v>4.4394456893555008</v>
          </cell>
          <cell r="DA116">
            <v>4.5512360714468203</v>
          </cell>
          <cell r="DB116">
            <v>4.6387719232046605</v>
          </cell>
          <cell r="DC116">
            <v>4.3778874773873788</v>
          </cell>
          <cell r="DD116">
            <v>5.3431591685809297</v>
          </cell>
          <cell r="DE116">
            <v>5.3704364082881311</v>
          </cell>
          <cell r="DF116">
            <v>5.0232191641300332</v>
          </cell>
          <cell r="DG116">
            <v>5.5933773478786293</v>
          </cell>
          <cell r="DH116">
            <v>5.5933773478786293</v>
          </cell>
          <cell r="DI116">
            <v>5.5933773478786293</v>
          </cell>
          <cell r="DJ116">
            <v>5.5933773478786293</v>
          </cell>
          <cell r="DK116">
            <v>5.5933773478786293</v>
          </cell>
          <cell r="DL116">
            <v>5.5933773478786293</v>
          </cell>
          <cell r="DM116">
            <v>5.5933773478786293</v>
          </cell>
          <cell r="DN116">
            <v>5.5933773478786293</v>
          </cell>
          <cell r="DO116">
            <v>5.5933773478786293</v>
          </cell>
          <cell r="DP116">
            <v>5.5933773478786293</v>
          </cell>
          <cell r="DQ116">
            <v>5.5564059918254873</v>
          </cell>
          <cell r="DR116">
            <v>5.6095669994376873</v>
          </cell>
          <cell r="DS116">
            <v>5.4988224199291524</v>
          </cell>
          <cell r="DT116">
            <v>5.6093184499487583</v>
          </cell>
          <cell r="DU116">
            <v>5.5095777518221034</v>
          </cell>
          <cell r="DV116">
            <v>5.5067745119093781</v>
          </cell>
          <cell r="DW116">
            <v>5.5444363182325835</v>
          </cell>
          <cell r="DX116">
            <v>5.5636031086881372</v>
          </cell>
          <cell r="DY116">
            <v>5.5253532229461308</v>
          </cell>
          <cell r="DZ116">
            <v>5.5252340256486745</v>
          </cell>
          <cell r="EA116">
            <v>5.4970014401081269</v>
          </cell>
          <cell r="EB116">
            <v>5.5700488788486453</v>
          </cell>
          <cell r="EC116">
            <v>5.4587536538053332</v>
          </cell>
          <cell r="ED116">
            <v>5.6320459326781211</v>
          </cell>
          <cell r="EE116">
            <v>5.5545570052758286</v>
          </cell>
          <cell r="EF116">
            <v>5.5545570052758286</v>
          </cell>
          <cell r="EG116">
            <v>5.5545570052758286</v>
          </cell>
          <cell r="EH116">
            <v>5.5545570052758286</v>
          </cell>
          <cell r="EI116">
            <v>5.5545570052758286</v>
          </cell>
          <cell r="EJ116">
            <v>5.5545570052758286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</row>
        <row r="117">
          <cell r="A117">
            <v>42437.769975421543</v>
          </cell>
          <cell r="B117">
            <v>29222.711120750701</v>
          </cell>
          <cell r="C117">
            <v>37574.84805197097</v>
          </cell>
          <cell r="D117">
            <v>7289.4787590125443</v>
          </cell>
          <cell r="E117">
            <v>7915.0975121528518</v>
          </cell>
          <cell r="F117">
            <v>7609.396902518477</v>
          </cell>
          <cell r="G117">
            <v>8120.4232645357242</v>
          </cell>
          <cell r="H117">
            <v>7987.3519260986604</v>
          </cell>
          <cell r="I117">
            <v>7239.2858173254444</v>
          </cell>
          <cell r="J117">
            <v>7456.9721488323958</v>
          </cell>
          <cell r="K117">
            <v>7973.8068735006182</v>
          </cell>
          <cell r="L117">
            <v>8126.4058579398916</v>
          </cell>
          <cell r="M117">
            <v>8270.2057307053074</v>
          </cell>
          <cell r="N117">
            <v>9466.8936079103369</v>
          </cell>
          <cell r="O117">
            <v>9987.9005711021491</v>
          </cell>
          <cell r="P117">
            <v>9470.6284312538064</v>
          </cell>
          <cell r="Q117">
            <v>10572.34975305395</v>
          </cell>
          <cell r="R117">
            <v>8950.3606802820541</v>
          </cell>
          <cell r="S117">
            <v>10463.110655233315</v>
          </cell>
          <cell r="T117">
            <v>10196.761727637464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7060.8202223073822</v>
          </cell>
          <cell r="AF117">
            <v>4862.0912397504881</v>
          </cell>
          <cell r="AG117">
            <v>6251.7245163716552</v>
          </cell>
          <cell r="AH117">
            <v>7289.4787590125443</v>
          </cell>
          <cell r="AI117">
            <v>7915.0975121528518</v>
          </cell>
          <cell r="AJ117">
            <v>7609.396902518477</v>
          </cell>
          <cell r="AK117">
            <v>8120.4232645357242</v>
          </cell>
          <cell r="AL117">
            <v>7987.3519260986604</v>
          </cell>
          <cell r="AM117">
            <v>7239.2858173254444</v>
          </cell>
          <cell r="AN117">
            <v>7456.9721488323958</v>
          </cell>
          <cell r="AO117">
            <v>7973.8068735006182</v>
          </cell>
          <cell r="AP117">
            <v>8126.4058579398916</v>
          </cell>
          <cell r="AQ117">
            <v>8270.2057307053074</v>
          </cell>
          <cell r="AR117">
            <v>9466.8936079103369</v>
          </cell>
          <cell r="AS117">
            <v>9987.9005711021491</v>
          </cell>
          <cell r="AT117">
            <v>9470.6284312538064</v>
          </cell>
          <cell r="AU117">
            <v>10572.34975305395</v>
          </cell>
          <cell r="AV117">
            <v>8950.3606802820541</v>
          </cell>
          <cell r="AW117">
            <v>10463.110655233315</v>
          </cell>
          <cell r="AX117">
            <v>10196.761727637464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3.4787591329022116</v>
          </cell>
          <cell r="CN117">
            <v>2.389231528018557</v>
          </cell>
          <cell r="CO117">
            <v>3.0654382857961653</v>
          </cell>
          <cell r="CP117">
            <v>3.608303999803907</v>
          </cell>
          <cell r="CQ117">
            <v>3.928433290534691</v>
          </cell>
          <cell r="CR117">
            <v>3.7925472791566435</v>
          </cell>
          <cell r="CS117">
            <v>3.9627160640481414</v>
          </cell>
          <cell r="CT117">
            <v>3.9355003660048822</v>
          </cell>
          <cell r="CU117">
            <v>3.6185594844934834</v>
          </cell>
          <cell r="CV117">
            <v>3.7257816383550213</v>
          </cell>
          <cell r="CW117">
            <v>3.9216932479220064</v>
          </cell>
          <cell r="CX117">
            <v>4.0120434727730556</v>
          </cell>
          <cell r="CY117">
            <v>4.187111188722576</v>
          </cell>
          <cell r="CZ117">
            <v>4.6536403227288501</v>
          </cell>
          <cell r="DA117">
            <v>4.9052284760795359</v>
          </cell>
          <cell r="DB117">
            <v>4.6511872977354178</v>
          </cell>
          <cell r="DC117">
            <v>5.1922614465944816</v>
          </cell>
          <cell r="DD117">
            <v>4.3956749236298664</v>
          </cell>
          <cell r="DE117">
            <v>5.1386122608104978</v>
          </cell>
          <cell r="DF117">
            <v>5.0078037555680144</v>
          </cell>
          <cell r="DG117">
            <v>5.4767163425982774</v>
          </cell>
          <cell r="DH117">
            <v>5.4767163425982774</v>
          </cell>
          <cell r="DI117">
            <v>5.4767163425982774</v>
          </cell>
          <cell r="DJ117">
            <v>5.4767163425982774</v>
          </cell>
          <cell r="DK117">
            <v>5.4767163425982774</v>
          </cell>
          <cell r="DL117">
            <v>5.4767163425982774</v>
          </cell>
          <cell r="DM117">
            <v>5.4767163425982774</v>
          </cell>
          <cell r="DN117">
            <v>5.4767163425982774</v>
          </cell>
          <cell r="DO117">
            <v>5.4767163425982774</v>
          </cell>
          <cell r="DP117">
            <v>5.4767163425982774</v>
          </cell>
          <cell r="DQ117">
            <v>5.560808379880501</v>
          </cell>
          <cell r="DR117">
            <v>5.5753482912440306</v>
          </cell>
          <cell r="DS117">
            <v>5.5874595332694588</v>
          </cell>
          <cell r="DT117">
            <v>5.5347816268561303</v>
          </cell>
          <cell r="DU117">
            <v>5.520062849401457</v>
          </cell>
          <cell r="DV117">
            <v>5.497008003354912</v>
          </cell>
          <cell r="DW117">
            <v>5.6142642096348974</v>
          </cell>
          <cell r="DX117">
            <v>5.5604507500348159</v>
          </cell>
          <cell r="DY117">
            <v>5.4810926443207642</v>
          </cell>
          <cell r="DZ117">
            <v>5.4834294289862662</v>
          </cell>
          <cell r="EA117">
            <v>5.5705647657027777</v>
          </cell>
          <cell r="EB117">
            <v>5.5493231290444873</v>
          </cell>
          <cell r="EC117">
            <v>5.4113914990769443</v>
          </cell>
          <cell r="ED117">
            <v>5.5734205949512816</v>
          </cell>
          <cell r="EE117">
            <v>5.5785599564110537</v>
          </cell>
          <cell r="EF117">
            <v>5.5785599564110537</v>
          </cell>
          <cell r="EG117">
            <v>5.5785599564110537</v>
          </cell>
          <cell r="EH117">
            <v>5.5785599564110537</v>
          </cell>
          <cell r="EI117">
            <v>5.5785599564110537</v>
          </cell>
          <cell r="EJ117">
            <v>5.5785599564110537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</row>
        <row r="118">
          <cell r="A118">
            <v>36502.645505640445</v>
          </cell>
          <cell r="B118">
            <v>41316.298752755938</v>
          </cell>
          <cell r="C118">
            <v>40035.683463227746</v>
          </cell>
          <cell r="D118">
            <v>6422.4881420908196</v>
          </cell>
          <cell r="E118">
            <v>7089.1384191885973</v>
          </cell>
          <cell r="F118">
            <v>6900.0500774384791</v>
          </cell>
          <cell r="G118">
            <v>6854.8999517207267</v>
          </cell>
          <cell r="H118">
            <v>6269.7519999815058</v>
          </cell>
          <cell r="I118">
            <v>7776.7772472276929</v>
          </cell>
          <cell r="J118">
            <v>8210.9098784044072</v>
          </cell>
          <cell r="K118">
            <v>7348.1973283680145</v>
          </cell>
          <cell r="L118">
            <v>8064.4347603905308</v>
          </cell>
          <cell r="M118">
            <v>8971.6757216140159</v>
          </cell>
          <cell r="N118">
            <v>8945.215438733112</v>
          </cell>
          <cell r="O118">
            <v>10323.072481959342</v>
          </cell>
          <cell r="P118">
            <v>9748.4513494576768</v>
          </cell>
          <cell r="Q118">
            <v>9381.2382235871028</v>
          </cell>
          <cell r="R118">
            <v>9590.4398649225768</v>
          </cell>
          <cell r="S118">
            <v>9876.6800782088885</v>
          </cell>
          <cell r="T118">
            <v>10349.564920525529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6073.3308489870424</v>
          </cell>
          <cell r="AF118">
            <v>6874.2292046285747</v>
          </cell>
          <cell r="AG118">
            <v>6661.1597069020545</v>
          </cell>
          <cell r="AH118">
            <v>6422.4881420908196</v>
          </cell>
          <cell r="AI118">
            <v>7089.1384191885973</v>
          </cell>
          <cell r="AJ118">
            <v>6900.0500774384791</v>
          </cell>
          <cell r="AK118">
            <v>6854.8999517207267</v>
          </cell>
          <cell r="AL118">
            <v>6269.7519999815058</v>
          </cell>
          <cell r="AM118">
            <v>7776.7772472276929</v>
          </cell>
          <cell r="AN118">
            <v>8210.9098784044072</v>
          </cell>
          <cell r="AO118">
            <v>7348.1973283680145</v>
          </cell>
          <cell r="AP118">
            <v>8064.4347603905308</v>
          </cell>
          <cell r="AQ118">
            <v>8971.6757216140159</v>
          </cell>
          <cell r="AR118">
            <v>8945.215438733112</v>
          </cell>
          <cell r="AS118">
            <v>10323.072481959342</v>
          </cell>
          <cell r="AT118">
            <v>9748.4513494576768</v>
          </cell>
          <cell r="AU118">
            <v>9381.2382235871028</v>
          </cell>
          <cell r="AV118">
            <v>9590.4398649225768</v>
          </cell>
          <cell r="AW118">
            <v>9876.6800782088885</v>
          </cell>
          <cell r="AX118">
            <v>10349.564920525529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2.9928497342532392</v>
          </cell>
          <cell r="CN118">
            <v>3.4251344823225671</v>
          </cell>
          <cell r="CO118">
            <v>3.2966553424413916</v>
          </cell>
          <cell r="CP118">
            <v>3.2092229684085676</v>
          </cell>
          <cell r="CQ118">
            <v>3.4823618955768771</v>
          </cell>
          <cell r="CR118">
            <v>3.424196105352626</v>
          </cell>
          <cell r="CS118">
            <v>3.4154505284167702</v>
          </cell>
          <cell r="CT118">
            <v>3.1009665293892428</v>
          </cell>
          <cell r="CU118">
            <v>3.826274869813902</v>
          </cell>
          <cell r="CV118">
            <v>4.0676772927601137</v>
          </cell>
          <cell r="CW118">
            <v>3.6196169463276604</v>
          </cell>
          <cell r="CX118">
            <v>3.9463751752790035</v>
          </cell>
          <cell r="CY118">
            <v>4.4657132041356054</v>
          </cell>
          <cell r="CZ118">
            <v>4.3924089658893779</v>
          </cell>
          <cell r="DA118">
            <v>5.0382888052990031</v>
          </cell>
          <cell r="DB118">
            <v>4.7578386559630488</v>
          </cell>
          <cell r="DC118">
            <v>4.5786162602600395</v>
          </cell>
          <cell r="DD118">
            <v>4.6807194169929511</v>
          </cell>
          <cell r="DE118">
            <v>4.8204220941510494</v>
          </cell>
          <cell r="DF118">
            <v>5.0512187306566281</v>
          </cell>
          <cell r="DG118">
            <v>5.4369384876259952</v>
          </cell>
          <cell r="DH118">
            <v>5.4369384876259952</v>
          </cell>
          <cell r="DI118">
            <v>5.4369384876259952</v>
          </cell>
          <cell r="DJ118">
            <v>5.4369384876259952</v>
          </cell>
          <cell r="DK118">
            <v>5.4369384876259952</v>
          </cell>
          <cell r="DL118">
            <v>5.4369384876259952</v>
          </cell>
          <cell r="DM118">
            <v>5.4369384876259952</v>
          </cell>
          <cell r="DN118">
            <v>5.4369384876259952</v>
          </cell>
          <cell r="DO118">
            <v>5.4369384876259952</v>
          </cell>
          <cell r="DP118">
            <v>5.4369384876259952</v>
          </cell>
          <cell r="DQ118">
            <v>5.5596719105298629</v>
          </cell>
          <cell r="DR118">
            <v>5.4986175776211752</v>
          </cell>
          <cell r="DS118">
            <v>5.5358388202432813</v>
          </cell>
          <cell r="DT118">
            <v>5.48290290102908</v>
          </cell>
          <cell r="DU118">
            <v>5.5773344704759449</v>
          </cell>
          <cell r="DV118">
            <v>5.5207839171220341</v>
          </cell>
          <cell r="DW118">
            <v>5.4987029256252207</v>
          </cell>
          <cell r="DX118">
            <v>5.5393705726512854</v>
          </cell>
          <cell r="DY118">
            <v>5.5684026261649091</v>
          </cell>
          <cell r="DZ118">
            <v>5.5303412447484144</v>
          </cell>
          <cell r="EA118">
            <v>5.5619276220391631</v>
          </cell>
          <cell r="EB118">
            <v>5.5986420013213989</v>
          </cell>
          <cell r="EC118">
            <v>5.504145107462576</v>
          </cell>
          <cell r="ED118">
            <v>5.5794985732187223</v>
          </cell>
          <cell r="EE118">
            <v>5.6134912972409472</v>
          </cell>
          <cell r="EF118">
            <v>5.6134912972409472</v>
          </cell>
          <cell r="EG118">
            <v>5.6134912972409472</v>
          </cell>
          <cell r="EH118">
            <v>5.6134912972409472</v>
          </cell>
          <cell r="EI118">
            <v>5.6134912972409472</v>
          </cell>
          <cell r="EJ118">
            <v>5.6134912972409472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</row>
        <row r="119">
          <cell r="A119">
            <v>38188.283120886197</v>
          </cell>
          <cell r="B119">
            <v>33411.975109863997</v>
          </cell>
          <cell r="C119">
            <v>30275.282593119802</v>
          </cell>
          <cell r="D119">
            <v>6608.4155250174017</v>
          </cell>
          <cell r="E119">
            <v>7103.1107782851805</v>
          </cell>
          <cell r="F119">
            <v>6844.31250218273</v>
          </cell>
          <cell r="G119">
            <v>7511.1816775938087</v>
          </cell>
          <cell r="H119">
            <v>6383.7956834420147</v>
          </cell>
          <cell r="I119">
            <v>7239.8709059587936</v>
          </cell>
          <cell r="J119">
            <v>8055.0441506199786</v>
          </cell>
          <cell r="K119">
            <v>7415.2670149403475</v>
          </cell>
          <cell r="L119">
            <v>8639.424170102302</v>
          </cell>
          <cell r="M119">
            <v>9184.5789249254485</v>
          </cell>
          <cell r="N119">
            <v>9560.4474910858844</v>
          </cell>
          <cell r="O119">
            <v>9675.9288494728826</v>
          </cell>
          <cell r="P119">
            <v>8566.4347325190392</v>
          </cell>
          <cell r="Q119">
            <v>8646.4758781495311</v>
          </cell>
          <cell r="R119">
            <v>10739.801108049203</v>
          </cell>
          <cell r="S119">
            <v>10396.751773794664</v>
          </cell>
          <cell r="T119">
            <v>10342.102231873336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6353.7881908337613</v>
          </cell>
          <cell r="AF119">
            <v>5559.1033567407721</v>
          </cell>
          <cell r="AG119">
            <v>5037.2186779224749</v>
          </cell>
          <cell r="AH119">
            <v>6608.4155250174017</v>
          </cell>
          <cell r="AI119">
            <v>7103.1107782851805</v>
          </cell>
          <cell r="AJ119">
            <v>6844.31250218273</v>
          </cell>
          <cell r="AK119">
            <v>7511.1816775938087</v>
          </cell>
          <cell r="AL119">
            <v>6383.7956834420147</v>
          </cell>
          <cell r="AM119">
            <v>7239.8709059587936</v>
          </cell>
          <cell r="AN119">
            <v>8055.0441506199786</v>
          </cell>
          <cell r="AO119">
            <v>7415.2670149403475</v>
          </cell>
          <cell r="AP119">
            <v>8639.424170102302</v>
          </cell>
          <cell r="AQ119">
            <v>9184.5789249254485</v>
          </cell>
          <cell r="AR119">
            <v>9560.4474910858844</v>
          </cell>
          <cell r="AS119">
            <v>9675.9288494728826</v>
          </cell>
          <cell r="AT119">
            <v>8566.4347325190392</v>
          </cell>
          <cell r="AU119">
            <v>8646.4758781495311</v>
          </cell>
          <cell r="AV119">
            <v>10739.801108049203</v>
          </cell>
          <cell r="AW119">
            <v>10396.751773794664</v>
          </cell>
          <cell r="AX119">
            <v>10342.102231873336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3.1413366157679765</v>
          </cell>
          <cell r="CN119">
            <v>2.7387334021722967</v>
          </cell>
          <cell r="CO119">
            <v>2.4808002468781036</v>
          </cell>
          <cell r="CP119">
            <v>3.2997437661527584</v>
          </cell>
          <cell r="CQ119">
            <v>3.4967688960239456</v>
          </cell>
          <cell r="CR119">
            <v>3.3978253273717609</v>
          </cell>
          <cell r="CS119">
            <v>3.661445386911184</v>
          </cell>
          <cell r="CT119">
            <v>3.1915873870646649</v>
          </cell>
          <cell r="CU119">
            <v>3.5272624629453166</v>
          </cell>
          <cell r="CV119">
            <v>4.0024603636852101</v>
          </cell>
          <cell r="CW119">
            <v>3.7347671377545431</v>
          </cell>
          <cell r="CX119">
            <v>4.2138005771469516</v>
          </cell>
          <cell r="CY119">
            <v>4.4951800190974511</v>
          </cell>
          <cell r="CZ119">
            <v>4.7745519812989619</v>
          </cell>
          <cell r="DA119">
            <v>4.7725565665328249</v>
          </cell>
          <cell r="DB119">
            <v>4.2253095253677717</v>
          </cell>
          <cell r="DC119">
            <v>4.2647890317918424</v>
          </cell>
          <cell r="DD119">
            <v>5.2973010755726078</v>
          </cell>
          <cell r="DE119">
            <v>5.1280953715713418</v>
          </cell>
          <cell r="DF119">
            <v>5.1011400234892967</v>
          </cell>
          <cell r="DG119">
            <v>4.750012279886235</v>
          </cell>
          <cell r="DH119">
            <v>4.750012279886235</v>
          </cell>
          <cell r="DI119">
            <v>4.750012279886235</v>
          </cell>
          <cell r="DJ119">
            <v>4.750012279886235</v>
          </cell>
          <cell r="DK119">
            <v>4.750012279886235</v>
          </cell>
          <cell r="DL119">
            <v>4.750012279886235</v>
          </cell>
          <cell r="DM119">
            <v>4.750012279886235</v>
          </cell>
          <cell r="DN119">
            <v>4.750012279886235</v>
          </cell>
          <cell r="DO119">
            <v>4.750012279886235</v>
          </cell>
          <cell r="DP119">
            <v>4.750012279886235</v>
          </cell>
          <cell r="DQ119">
            <v>5.5414751770373023</v>
          </cell>
          <cell r="DR119">
            <v>5.5611181955037212</v>
          </cell>
          <cell r="DS119">
            <v>5.5629626508473686</v>
          </cell>
          <cell r="DT119">
            <v>5.486864828554733</v>
          </cell>
          <cell r="DU119">
            <v>5.5653027275785556</v>
          </cell>
          <cell r="DV119">
            <v>5.5186889540242872</v>
          </cell>
          <cell r="DW119">
            <v>5.6203432699492977</v>
          </cell>
          <cell r="DX119">
            <v>5.4799850564636934</v>
          </cell>
          <cell r="DY119">
            <v>5.6234155990446908</v>
          </cell>
          <cell r="DZ119">
            <v>5.5137620628348314</v>
          </cell>
          <cell r="EA119">
            <v>5.4396430330451455</v>
          </cell>
          <cell r="EB119">
            <v>5.6171750008588024</v>
          </cell>
          <cell r="EC119">
            <v>5.5978247421456793</v>
          </cell>
          <cell r="ED119">
            <v>5.4859611807528754</v>
          </cell>
          <cell r="EE119">
            <v>5.5545479112892897</v>
          </cell>
          <cell r="EF119">
            <v>5.5545479112892897</v>
          </cell>
          <cell r="EG119">
            <v>5.5545479112892897</v>
          </cell>
          <cell r="EH119">
            <v>5.5545479112892897</v>
          </cell>
          <cell r="EI119">
            <v>5.5545479112892897</v>
          </cell>
          <cell r="EJ119">
            <v>5.5545479112892897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</row>
        <row r="120">
          <cell r="A120">
            <v>34479.003585465187</v>
          </cell>
          <cell r="B120">
            <v>38649.180794735948</v>
          </cell>
          <cell r="C120">
            <v>31761.274229773477</v>
          </cell>
          <cell r="D120">
            <v>6319.1786019226474</v>
          </cell>
          <cell r="E120">
            <v>6844.6669390578109</v>
          </cell>
          <cell r="F120">
            <v>6280.4792235524083</v>
          </cell>
          <cell r="G120">
            <v>7159.5115605378442</v>
          </cell>
          <cell r="H120">
            <v>7375.7985351238331</v>
          </cell>
          <cell r="I120">
            <v>7201.922885916234</v>
          </cell>
          <cell r="J120">
            <v>7880.1581055470178</v>
          </cell>
          <cell r="K120">
            <v>7768.986297363771</v>
          </cell>
          <cell r="L120">
            <v>8216.248385340883</v>
          </cell>
          <cell r="M120">
            <v>8651.1593602809098</v>
          </cell>
          <cell r="N120">
            <v>8574.9021145244024</v>
          </cell>
          <cell r="O120">
            <v>10233.566649903338</v>
          </cell>
          <cell r="P120">
            <v>9632.6591333145698</v>
          </cell>
          <cell r="Q120">
            <v>9569.3716966695283</v>
          </cell>
          <cell r="R120">
            <v>10720.895809215734</v>
          </cell>
          <cell r="S120">
            <v>8733.8047393146571</v>
          </cell>
          <cell r="T120">
            <v>9771.2557537667271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5736.6361593047659</v>
          </cell>
          <cell r="AF120">
            <v>6430.4726070464321</v>
          </cell>
          <cell r="AG120">
            <v>5284.4588086913791</v>
          </cell>
          <cell r="AH120">
            <v>6319.1786019226474</v>
          </cell>
          <cell r="AI120">
            <v>6844.6669390578109</v>
          </cell>
          <cell r="AJ120">
            <v>6280.4792235524083</v>
          </cell>
          <cell r="AK120">
            <v>7159.5115605378442</v>
          </cell>
          <cell r="AL120">
            <v>7375.7985351238331</v>
          </cell>
          <cell r="AM120">
            <v>7201.922885916234</v>
          </cell>
          <cell r="AN120">
            <v>7880.1581055470178</v>
          </cell>
          <cell r="AO120">
            <v>7768.986297363771</v>
          </cell>
          <cell r="AP120">
            <v>8216.248385340883</v>
          </cell>
          <cell r="AQ120">
            <v>8651.1593602809098</v>
          </cell>
          <cell r="AR120">
            <v>8574.9021145244024</v>
          </cell>
          <cell r="AS120">
            <v>10233.566649903338</v>
          </cell>
          <cell r="AT120">
            <v>9632.6591333145698</v>
          </cell>
          <cell r="AU120">
            <v>9569.3716966695283</v>
          </cell>
          <cell r="AV120">
            <v>10720.895809215734</v>
          </cell>
          <cell r="AW120">
            <v>8733.8047393146571</v>
          </cell>
          <cell r="AX120">
            <v>9771.2557537667271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2.8414852420598566</v>
          </cell>
          <cell r="CN120">
            <v>3.1483335622086028</v>
          </cell>
          <cell r="CO120">
            <v>2.597859517681941</v>
          </cell>
          <cell r="CP120">
            <v>3.1407649313216055</v>
          </cell>
          <cell r="CQ120">
            <v>3.3670698110543213</v>
          </cell>
          <cell r="CR120">
            <v>3.085108221313694</v>
          </cell>
          <cell r="CS120">
            <v>3.5110385483382696</v>
          </cell>
          <cell r="CT120">
            <v>3.6675915748866266</v>
          </cell>
          <cell r="CU120">
            <v>3.5301518005335759</v>
          </cell>
          <cell r="CV120">
            <v>3.9057479175064955</v>
          </cell>
          <cell r="CW120">
            <v>3.80081936948925</v>
          </cell>
          <cell r="CX120">
            <v>4.0402266047133821</v>
          </cell>
          <cell r="CY120">
            <v>4.2562186160891766</v>
          </cell>
          <cell r="CZ120">
            <v>4.2377178668013871</v>
          </cell>
          <cell r="DA120">
            <v>5.0684850202067233</v>
          </cell>
          <cell r="DB120">
            <v>4.7708673028893145</v>
          </cell>
          <cell r="DC120">
            <v>4.7395222757275759</v>
          </cell>
          <cell r="DD120">
            <v>5.3098496028967812</v>
          </cell>
          <cell r="DE120">
            <v>4.3256823358887253</v>
          </cell>
          <cell r="DF120">
            <v>4.8395114929987004</v>
          </cell>
          <cell r="DG120">
            <v>6.1605729035631036</v>
          </cell>
          <cell r="DH120">
            <v>6.1605729035631036</v>
          </cell>
          <cell r="DI120">
            <v>6.1605729035631036</v>
          </cell>
          <cell r="DJ120">
            <v>6.1605729035631036</v>
          </cell>
          <cell r="DK120">
            <v>6.1605729035631036</v>
          </cell>
          <cell r="DL120">
            <v>6.1605729035631036</v>
          </cell>
          <cell r="DM120">
            <v>6.1605729035631036</v>
          </cell>
          <cell r="DN120">
            <v>6.1605729035631036</v>
          </cell>
          <cell r="DO120">
            <v>6.1605729035631036</v>
          </cell>
          <cell r="DP120">
            <v>6.1605729035631036</v>
          </cell>
          <cell r="DQ120">
            <v>5.5311958558553176</v>
          </cell>
          <cell r="DR120">
            <v>5.5958915476640669</v>
          </cell>
          <cell r="DS120">
            <v>5.573037818380234</v>
          </cell>
          <cell r="DT120">
            <v>5.5122934909280943</v>
          </cell>
          <cell r="DU120">
            <v>5.5693862064387369</v>
          </cell>
          <cell r="DV120">
            <v>5.5773707626915305</v>
          </cell>
          <cell r="DW120">
            <v>5.5866946192147866</v>
          </cell>
          <cell r="DX120">
            <v>5.5097921365854416</v>
          </cell>
          <cell r="DY120">
            <v>5.5893617874648749</v>
          </cell>
          <cell r="DZ120">
            <v>5.5276158927214603</v>
          </cell>
          <cell r="EA120">
            <v>5.6000803764164244</v>
          </cell>
          <cell r="EB120">
            <v>5.57153638922588</v>
          </cell>
          <cell r="EC120">
            <v>5.5687474268653583</v>
          </cell>
          <cell r="ED120">
            <v>5.5437580424103707</v>
          </cell>
          <cell r="EE120">
            <v>5.5316665220609131</v>
          </cell>
          <cell r="EF120">
            <v>5.5316665220609131</v>
          </cell>
          <cell r="EG120">
            <v>5.5316665220609131</v>
          </cell>
          <cell r="EH120">
            <v>5.5316665220609131</v>
          </cell>
          <cell r="EI120">
            <v>5.5316665220609131</v>
          </cell>
          <cell r="EJ120">
            <v>5.5316665220609131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</row>
        <row r="121">
          <cell r="A121">
            <v>32714.472931926888</v>
          </cell>
          <cell r="B121">
            <v>36924.727297549936</v>
          </cell>
          <cell r="C121">
            <v>36782.973254846904</v>
          </cell>
          <cell r="D121">
            <v>7207.6782864816732</v>
          </cell>
          <cell r="E121">
            <v>6808.9335158600306</v>
          </cell>
          <cell r="F121">
            <v>6757.681754838628</v>
          </cell>
          <cell r="G121">
            <v>7562.9416084621143</v>
          </cell>
          <cell r="H121">
            <v>7352.3472986675361</v>
          </cell>
          <cell r="I121">
            <v>9434.8823598256877</v>
          </cell>
          <cell r="J121">
            <v>8407.3329585644224</v>
          </cell>
          <cell r="K121">
            <v>7754.4073720819424</v>
          </cell>
          <cell r="L121">
            <v>7543.1739295474881</v>
          </cell>
          <cell r="M121">
            <v>8670.2559067639213</v>
          </cell>
          <cell r="N121">
            <v>8290.8523185850427</v>
          </cell>
          <cell r="O121">
            <v>9434.547355484845</v>
          </cell>
          <cell r="P121">
            <v>9051.7698709471624</v>
          </cell>
          <cell r="Q121">
            <v>9875.9792724287072</v>
          </cell>
          <cell r="R121">
            <v>10234.112018596325</v>
          </cell>
          <cell r="S121">
            <v>9852.5413196658483</v>
          </cell>
          <cell r="T121">
            <v>10832.30209636365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5443.0525490302316</v>
          </cell>
          <cell r="AF121">
            <v>6143.5570567615878</v>
          </cell>
          <cell r="AG121">
            <v>6119.971938790236</v>
          </cell>
          <cell r="AH121">
            <v>7207.6782864816732</v>
          </cell>
          <cell r="AI121">
            <v>6808.9335158600306</v>
          </cell>
          <cell r="AJ121">
            <v>6757.681754838628</v>
          </cell>
          <cell r="AK121">
            <v>7562.9416084621143</v>
          </cell>
          <cell r="AL121">
            <v>7352.3472986675361</v>
          </cell>
          <cell r="AM121">
            <v>9434.8823598256877</v>
          </cell>
          <cell r="AN121">
            <v>8407.3329585644224</v>
          </cell>
          <cell r="AO121">
            <v>7754.4073720819424</v>
          </cell>
          <cell r="AP121">
            <v>7543.1739295474881</v>
          </cell>
          <cell r="AQ121">
            <v>8670.2559067639213</v>
          </cell>
          <cell r="AR121">
            <v>8290.8523185850427</v>
          </cell>
          <cell r="AS121">
            <v>9434.547355484845</v>
          </cell>
          <cell r="AT121">
            <v>9051.7698709471624</v>
          </cell>
          <cell r="AU121">
            <v>9875.9792724287072</v>
          </cell>
          <cell r="AV121">
            <v>10234.112018596325</v>
          </cell>
          <cell r="AW121">
            <v>9852.5413196658483</v>
          </cell>
          <cell r="AX121">
            <v>10832.30209636365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2.6941928902782961</v>
          </cell>
          <cell r="CN121">
            <v>3.023843586488081</v>
          </cell>
          <cell r="CO121">
            <v>3.0371491250431224</v>
          </cell>
          <cell r="CP121">
            <v>3.4950874248675698</v>
          </cell>
          <cell r="CQ121">
            <v>3.3664325804901405</v>
          </cell>
          <cell r="CR121">
            <v>3.3373797858338325</v>
          </cell>
          <cell r="CS121">
            <v>3.7132727698154908</v>
          </cell>
          <cell r="CT121">
            <v>3.6296954988648213</v>
          </cell>
          <cell r="CU121">
            <v>4.6566449246805126</v>
          </cell>
          <cell r="CV121">
            <v>4.0986006029987756</v>
          </cell>
          <cell r="CW121">
            <v>3.8159220253213242</v>
          </cell>
          <cell r="CX121">
            <v>3.7337116412708617</v>
          </cell>
          <cell r="CY121">
            <v>4.3448157816393911</v>
          </cell>
          <cell r="CZ121">
            <v>4.077080224288351</v>
          </cell>
          <cell r="DA121">
            <v>4.6055050665355974</v>
          </cell>
          <cell r="DB121">
            <v>4.4186509888601924</v>
          </cell>
          <cell r="DC121">
            <v>4.8209914967174932</v>
          </cell>
          <cell r="DD121">
            <v>4.9958151649678184</v>
          </cell>
          <cell r="DE121">
            <v>4.8095501836230374</v>
          </cell>
          <cell r="DF121">
            <v>5.2878236026918728</v>
          </cell>
          <cell r="DG121">
            <v>4.9048027223105075</v>
          </cell>
          <cell r="DH121">
            <v>4.9048027223105075</v>
          </cell>
          <cell r="DI121">
            <v>4.9048027223105075</v>
          </cell>
          <cell r="DJ121">
            <v>4.9048027223105075</v>
          </cell>
          <cell r="DK121">
            <v>4.9048027223105075</v>
          </cell>
          <cell r="DL121">
            <v>4.9048027223105075</v>
          </cell>
          <cell r="DM121">
            <v>4.9048027223105075</v>
          </cell>
          <cell r="DN121">
            <v>4.9048027223105075</v>
          </cell>
          <cell r="DO121">
            <v>4.9048027223105075</v>
          </cell>
          <cell r="DP121">
            <v>4.9048027223105075</v>
          </cell>
          <cell r="DQ121">
            <v>5.5350427175719954</v>
          </cell>
          <cell r="DR121">
            <v>5.5663140925745678</v>
          </cell>
          <cell r="DS121">
            <v>5.5206529930947728</v>
          </cell>
          <cell r="DT121">
            <v>5.6499484556750827</v>
          </cell>
          <cell r="DU121">
            <v>5.5413592656898585</v>
          </cell>
          <cell r="DV121">
            <v>5.5475246380966725</v>
          </cell>
          <cell r="DW121">
            <v>5.5800877696951225</v>
          </cell>
          <cell r="DX121">
            <v>5.5496162867995933</v>
          </cell>
          <cell r="DY121">
            <v>5.5509907207320932</v>
          </cell>
          <cell r="DZ121">
            <v>5.6199154683969192</v>
          </cell>
          <cell r="EA121">
            <v>5.5674491154061601</v>
          </cell>
          <cell r="EB121">
            <v>5.5350364274332273</v>
          </cell>
          <cell r="EC121">
            <v>5.4672342777656304</v>
          </cell>
          <cell r="ED121">
            <v>5.5713065814149338</v>
          </cell>
          <cell r="EE121">
            <v>5.6124300316919511</v>
          </cell>
          <cell r="EF121">
            <v>5.6124300316919511</v>
          </cell>
          <cell r="EG121">
            <v>5.6124300316919511</v>
          </cell>
          <cell r="EH121">
            <v>5.6124300316919511</v>
          </cell>
          <cell r="EI121">
            <v>5.6124300316919511</v>
          </cell>
          <cell r="EJ121">
            <v>5.6124300316919511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</row>
        <row r="122">
          <cell r="A122">
            <v>39505.672330794347</v>
          </cell>
          <cell r="B122">
            <v>35176.267020123567</v>
          </cell>
          <cell r="C122">
            <v>36460.870905375254</v>
          </cell>
          <cell r="D122">
            <v>6889.0763665796749</v>
          </cell>
          <cell r="E122">
            <v>7038.2473068281979</v>
          </cell>
          <cell r="F122">
            <v>6777.5024327153387</v>
          </cell>
          <cell r="G122">
            <v>5507.8030667230951</v>
          </cell>
          <cell r="H122">
            <v>6721.1030152827971</v>
          </cell>
          <cell r="I122">
            <v>6960.6983066687117</v>
          </cell>
          <cell r="J122">
            <v>7959.5394399215211</v>
          </cell>
          <cell r="K122">
            <v>9707.7204541384581</v>
          </cell>
          <cell r="L122">
            <v>9065.0394673737719</v>
          </cell>
          <cell r="M122">
            <v>9163.5331200907949</v>
          </cell>
          <cell r="N122">
            <v>8111.5533665205612</v>
          </cell>
          <cell r="O122">
            <v>8165.8210220184328</v>
          </cell>
          <cell r="P122">
            <v>8720.5959793494658</v>
          </cell>
          <cell r="Q122">
            <v>10446.408950188357</v>
          </cell>
          <cell r="R122">
            <v>9783.1208523714522</v>
          </cell>
          <cell r="S122">
            <v>9567.5439452153259</v>
          </cell>
          <cell r="T122">
            <v>10556.570380910536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6572.9761542766173</v>
          </cell>
          <cell r="AF122">
            <v>5852.6472447732722</v>
          </cell>
          <cell r="AG122">
            <v>6066.3803673170087</v>
          </cell>
          <cell r="AH122">
            <v>6889.0763665796749</v>
          </cell>
          <cell r="AI122">
            <v>7038.2473068281979</v>
          </cell>
          <cell r="AJ122">
            <v>6777.5024327153387</v>
          </cell>
          <cell r="AK122">
            <v>5507.8030667230951</v>
          </cell>
          <cell r="AL122">
            <v>6721.1030152827971</v>
          </cell>
          <cell r="AM122">
            <v>6960.6983066687117</v>
          </cell>
          <cell r="AN122">
            <v>7959.5394399215211</v>
          </cell>
          <cell r="AO122">
            <v>9707.7204541384581</v>
          </cell>
          <cell r="AP122">
            <v>9065.0394673737719</v>
          </cell>
          <cell r="AQ122">
            <v>9163.5331200907949</v>
          </cell>
          <cell r="AR122">
            <v>8111.5533665205612</v>
          </cell>
          <cell r="AS122">
            <v>8165.8210220184328</v>
          </cell>
          <cell r="AT122">
            <v>8720.5959793494658</v>
          </cell>
          <cell r="AU122">
            <v>10446.408950188357</v>
          </cell>
          <cell r="AV122">
            <v>9783.1208523714522</v>
          </cell>
          <cell r="AW122">
            <v>9567.5439452153259</v>
          </cell>
          <cell r="AX122">
            <v>10556.570380910536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3.2668938940893661</v>
          </cell>
          <cell r="CN122">
            <v>2.8834100648969834</v>
          </cell>
          <cell r="CO122">
            <v>3.0035677325733054</v>
          </cell>
          <cell r="CP122">
            <v>3.4519958594976203</v>
          </cell>
          <cell r="CQ122">
            <v>3.5174974853671315</v>
          </cell>
          <cell r="CR122">
            <v>3.3339237820704426</v>
          </cell>
          <cell r="CS122">
            <v>2.7404519258207309</v>
          </cell>
          <cell r="CT122">
            <v>3.3003773181384322</v>
          </cell>
          <cell r="CU122">
            <v>3.5127956650813736</v>
          </cell>
          <cell r="CV122">
            <v>3.9256479633887573</v>
          </cell>
          <cell r="CW122">
            <v>4.8067889089268521</v>
          </cell>
          <cell r="CX122">
            <v>4.4530127474634078</v>
          </cell>
          <cell r="CY122">
            <v>4.459999227952907</v>
          </cell>
          <cell r="CZ122">
            <v>3.9884214653859744</v>
          </cell>
          <cell r="DA122">
            <v>4.0118688087235661</v>
          </cell>
          <cell r="DB122">
            <v>4.28442980916381</v>
          </cell>
          <cell r="DC122">
            <v>5.1323219205301802</v>
          </cell>
          <cell r="DD122">
            <v>4.8064484016697984</v>
          </cell>
          <cell r="DE122">
            <v>4.700535442352086</v>
          </cell>
          <cell r="DF122">
            <v>5.1864442441332796</v>
          </cell>
          <cell r="DG122">
            <v>5.0986849344651644</v>
          </cell>
          <cell r="DH122">
            <v>5.0986849344651644</v>
          </cell>
          <cell r="DI122">
            <v>5.0986849344651644</v>
          </cell>
          <cell r="DJ122">
            <v>5.0986849344651644</v>
          </cell>
          <cell r="DK122">
            <v>5.0986849344651644</v>
          </cell>
          <cell r="DL122">
            <v>5.0986849344651644</v>
          </cell>
          <cell r="DM122">
            <v>5.0986849344651644</v>
          </cell>
          <cell r="DN122">
            <v>5.0986849344651644</v>
          </cell>
          <cell r="DO122">
            <v>5.0986849344651644</v>
          </cell>
          <cell r="DP122">
            <v>5.0986849344651644</v>
          </cell>
          <cell r="DQ122">
            <v>5.5123167238196755</v>
          </cell>
          <cell r="DR122">
            <v>5.5610022940851014</v>
          </cell>
          <cell r="DS122">
            <v>5.5334927207354143</v>
          </cell>
          <cell r="DT122">
            <v>5.467614271412395</v>
          </cell>
          <cell r="DU122">
            <v>5.4819852505916646</v>
          </cell>
          <cell r="DV122">
            <v>5.5695633821979582</v>
          </cell>
          <cell r="DW122">
            <v>5.5063441447382759</v>
          </cell>
          <cell r="DX122">
            <v>5.5793562640815972</v>
          </cell>
          <cell r="DY122">
            <v>5.4288401996187678</v>
          </cell>
          <cell r="DZ122">
            <v>5.5549956524434432</v>
          </cell>
          <cell r="EA122">
            <v>5.5331105440279735</v>
          </cell>
          <cell r="EB122">
            <v>5.5772857560972895</v>
          </cell>
          <cell r="EC122">
            <v>5.6290525869783092</v>
          </cell>
          <cell r="ED122">
            <v>5.5719873322684581</v>
          </cell>
          <cell r="EE122">
            <v>5.5764815490588306</v>
          </cell>
          <cell r="EF122">
            <v>5.5764815490588306</v>
          </cell>
          <cell r="EG122">
            <v>5.5764815490588306</v>
          </cell>
          <cell r="EH122">
            <v>5.5764815490588306</v>
          </cell>
          <cell r="EI122">
            <v>5.5764815490588306</v>
          </cell>
          <cell r="EJ122">
            <v>5.5764815490588306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</row>
        <row r="123">
          <cell r="A123">
            <v>38676.284551719458</v>
          </cell>
          <cell r="B123">
            <v>40455.023744269558</v>
          </cell>
          <cell r="C123">
            <v>41507.118656781313</v>
          </cell>
          <cell r="D123">
            <v>6596.0955952917657</v>
          </cell>
          <cell r="E123">
            <v>6734.757308411371</v>
          </cell>
          <cell r="F123">
            <v>5735.0233654516142</v>
          </cell>
          <cell r="G123">
            <v>5894.4105672167507</v>
          </cell>
          <cell r="H123">
            <v>6984.6277094573215</v>
          </cell>
          <cell r="I123">
            <v>7067.4834824046084</v>
          </cell>
          <cell r="J123">
            <v>7882.5608370170658</v>
          </cell>
          <cell r="K123">
            <v>8248.5275179341043</v>
          </cell>
          <cell r="L123">
            <v>9004.5336225974861</v>
          </cell>
          <cell r="M123">
            <v>8734.1854924430372</v>
          </cell>
          <cell r="N123">
            <v>8058.8773704505375</v>
          </cell>
          <cell r="O123">
            <v>9301.2893327012098</v>
          </cell>
          <cell r="P123">
            <v>7593.0654147298565</v>
          </cell>
          <cell r="Q123">
            <v>9339.7199986291707</v>
          </cell>
          <cell r="R123">
            <v>9467.7585628243269</v>
          </cell>
          <cell r="S123">
            <v>10655.780045188243</v>
          </cell>
          <cell r="T123">
            <v>10360.240377334336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6434.982145495801</v>
          </cell>
          <cell r="AF123">
            <v>6730.9297805445394</v>
          </cell>
          <cell r="AG123">
            <v>6905.9779284173474</v>
          </cell>
          <cell r="AH123">
            <v>6596.0955952917657</v>
          </cell>
          <cell r="AI123">
            <v>6734.757308411371</v>
          </cell>
          <cell r="AJ123">
            <v>5735.0233654516142</v>
          </cell>
          <cell r="AK123">
            <v>5894.4105672167507</v>
          </cell>
          <cell r="AL123">
            <v>6984.6277094573215</v>
          </cell>
          <cell r="AM123">
            <v>7067.4834824046084</v>
          </cell>
          <cell r="AN123">
            <v>7882.5608370170658</v>
          </cell>
          <cell r="AO123">
            <v>8248.5275179341043</v>
          </cell>
          <cell r="AP123">
            <v>9004.5336225974861</v>
          </cell>
          <cell r="AQ123">
            <v>8734.1854924430372</v>
          </cell>
          <cell r="AR123">
            <v>8058.8773704505375</v>
          </cell>
          <cell r="AS123">
            <v>9301.2893327012098</v>
          </cell>
          <cell r="AT123">
            <v>7593.0654147298565</v>
          </cell>
          <cell r="AU123">
            <v>9339.7199986291707</v>
          </cell>
          <cell r="AV123">
            <v>9467.7585628243269</v>
          </cell>
          <cell r="AW123">
            <v>10655.780045188243</v>
          </cell>
          <cell r="AX123">
            <v>10360.240377334336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3.203941466344117</v>
          </cell>
          <cell r="CN123">
            <v>3.3515026852787133</v>
          </cell>
          <cell r="CO123">
            <v>3.458120223967486</v>
          </cell>
          <cell r="CP123">
            <v>3.2468273165532104</v>
          </cell>
          <cell r="CQ123">
            <v>3.3523949820571453</v>
          </cell>
          <cell r="CR123">
            <v>2.8738282839104454</v>
          </cell>
          <cell r="CS123">
            <v>2.9033919084491893</v>
          </cell>
          <cell r="CT123">
            <v>3.465063953764524</v>
          </cell>
          <cell r="CU123">
            <v>3.4993558709386803</v>
          </cell>
          <cell r="CV123">
            <v>3.9457369180701196</v>
          </cell>
          <cell r="CW123">
            <v>4.0509822663243895</v>
          </cell>
          <cell r="CX123">
            <v>4.4362204700096806</v>
          </cell>
          <cell r="CY123">
            <v>4.3206319623297285</v>
          </cell>
          <cell r="CZ123">
            <v>4.0806226509848527</v>
          </cell>
          <cell r="DA123">
            <v>4.5761138325844062</v>
          </cell>
          <cell r="DB123">
            <v>3.7356897988219728</v>
          </cell>
          <cell r="DC123">
            <v>4.5950212222653262</v>
          </cell>
          <cell r="DD123">
            <v>4.6580145368220238</v>
          </cell>
          <cell r="DE123">
            <v>5.2425057126571177</v>
          </cell>
          <cell r="DF123">
            <v>5.0971040254535112</v>
          </cell>
          <cell r="DG123">
            <v>4.7185441560252395</v>
          </cell>
          <cell r="DH123">
            <v>4.7185441560252395</v>
          </cell>
          <cell r="DI123">
            <v>4.7185441560252395</v>
          </cell>
          <cell r="DJ123">
            <v>4.7185441560252395</v>
          </cell>
          <cell r="DK123">
            <v>4.7185441560252395</v>
          </cell>
          <cell r="DL123">
            <v>4.7185441560252395</v>
          </cell>
          <cell r="DM123">
            <v>4.7185441560252395</v>
          </cell>
          <cell r="DN123">
            <v>4.7185441560252395</v>
          </cell>
          <cell r="DO123">
            <v>4.7185441560252395</v>
          </cell>
          <cell r="DP123">
            <v>4.7185441560252395</v>
          </cell>
          <cell r="DQ123">
            <v>5.5026248934467779</v>
          </cell>
          <cell r="DR123">
            <v>5.5022791983255255</v>
          </cell>
          <cell r="DS123">
            <v>5.4713214838461077</v>
          </cell>
          <cell r="DT123">
            <v>5.5658934152388921</v>
          </cell>
          <cell r="DU123">
            <v>5.503942699119583</v>
          </cell>
          <cell r="DV123">
            <v>5.4674083590962557</v>
          </cell>
          <cell r="DW123">
            <v>5.5621392345186367</v>
          </cell>
          <cell r="DX123">
            <v>5.5225434746999644</v>
          </cell>
          <cell r="DY123">
            <v>5.5332950288791682</v>
          </cell>
          <cell r="DZ123">
            <v>5.473263305725089</v>
          </cell>
          <cell r="EA123">
            <v>5.5785742920793515</v>
          </cell>
          <cell r="EB123">
            <v>5.5610300022690788</v>
          </cell>
          <cell r="EC123">
            <v>5.5383739069640265</v>
          </cell>
          <cell r="ED123">
            <v>5.4107223264315714</v>
          </cell>
          <cell r="EE123">
            <v>5.5686954926036512</v>
          </cell>
          <cell r="EF123">
            <v>5.5686954926036512</v>
          </cell>
          <cell r="EG123">
            <v>5.5686954926036512</v>
          </cell>
          <cell r="EH123">
            <v>5.5686954926036512</v>
          </cell>
          <cell r="EI123">
            <v>5.5686954926036512</v>
          </cell>
          <cell r="EJ123">
            <v>5.5686954926036512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</row>
        <row r="124">
          <cell r="A124">
            <v>36864.910544109931</v>
          </cell>
          <cell r="B124">
            <v>42834.896118456752</v>
          </cell>
          <cell r="C124">
            <v>41209.147763833142</v>
          </cell>
          <cell r="D124">
            <v>5918.4572967334871</v>
          </cell>
          <cell r="E124">
            <v>6427.8557092414876</v>
          </cell>
          <cell r="F124">
            <v>7125.6859690807933</v>
          </cell>
          <cell r="G124">
            <v>7808.3595079332717</v>
          </cell>
          <cell r="H124">
            <v>7872.7347751580828</v>
          </cell>
          <cell r="I124">
            <v>7763.8245971968054</v>
          </cell>
          <cell r="J124">
            <v>8190.794400558214</v>
          </cell>
          <cell r="K124">
            <v>9025.4688146723092</v>
          </cell>
          <cell r="L124">
            <v>6931.8140625263632</v>
          </cell>
          <cell r="M124">
            <v>8574.5260830061634</v>
          </cell>
          <cell r="N124">
            <v>9618.9113680672472</v>
          </cell>
          <cell r="O124">
            <v>9025.8072426006511</v>
          </cell>
          <cell r="P124">
            <v>10340.920976488191</v>
          </cell>
          <cell r="Q124">
            <v>9161.4066721827876</v>
          </cell>
          <cell r="R124">
            <v>10279.273576213909</v>
          </cell>
          <cell r="S124">
            <v>10292.728965654414</v>
          </cell>
          <cell r="T124">
            <v>10021.850648256159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6133.6047114200073</v>
          </cell>
          <cell r="AF124">
            <v>7126.8942950773235</v>
          </cell>
          <cell r="AG124">
            <v>6856.401362358245</v>
          </cell>
          <cell r="AH124">
            <v>5918.4572967334871</v>
          </cell>
          <cell r="AI124">
            <v>6427.8557092414876</v>
          </cell>
          <cell r="AJ124">
            <v>7125.6859690807933</v>
          </cell>
          <cell r="AK124">
            <v>7808.3595079332717</v>
          </cell>
          <cell r="AL124">
            <v>7872.7347751580828</v>
          </cell>
          <cell r="AM124">
            <v>7763.8245971968054</v>
          </cell>
          <cell r="AN124">
            <v>8190.794400558214</v>
          </cell>
          <cell r="AO124">
            <v>9025.4688146723092</v>
          </cell>
          <cell r="AP124">
            <v>6931.8140625263632</v>
          </cell>
          <cell r="AQ124">
            <v>8574.5260830061634</v>
          </cell>
          <cell r="AR124">
            <v>9618.9113680672472</v>
          </cell>
          <cell r="AS124">
            <v>9025.8072426006511</v>
          </cell>
          <cell r="AT124">
            <v>10340.920976488191</v>
          </cell>
          <cell r="AU124">
            <v>9161.4066721827876</v>
          </cell>
          <cell r="AV124">
            <v>10279.273576213909</v>
          </cell>
          <cell r="AW124">
            <v>10292.728965654414</v>
          </cell>
          <cell r="AX124">
            <v>10021.850648256159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3.0827316204199202</v>
          </cell>
          <cell r="CN124">
            <v>3.5027435712011123</v>
          </cell>
          <cell r="CO124">
            <v>3.4106559991384393</v>
          </cell>
          <cell r="CP124">
            <v>2.9607371793695925</v>
          </cell>
          <cell r="CQ124">
            <v>3.1312644919468045</v>
          </cell>
          <cell r="CR124">
            <v>3.5831586106625024</v>
          </cell>
          <cell r="CS124">
            <v>3.8554156924763681</v>
          </cell>
          <cell r="CT124">
            <v>3.9072656105675931</v>
          </cell>
          <cell r="CU124">
            <v>3.847784960348418</v>
          </cell>
          <cell r="CV124">
            <v>4.0080783411197105</v>
          </cell>
          <cell r="CW124">
            <v>4.4354294764853526</v>
          </cell>
          <cell r="CX124">
            <v>3.4318849250353378</v>
          </cell>
          <cell r="CY124">
            <v>4.2442829939150624</v>
          </cell>
          <cell r="CZ124">
            <v>4.761278536615019</v>
          </cell>
          <cell r="DA124">
            <v>4.401710814439272</v>
          </cell>
          <cell r="DB124">
            <v>5.0430662288722594</v>
          </cell>
          <cell r="DC124">
            <v>4.4678400214542791</v>
          </cell>
          <cell r="DD124">
            <v>5.0130019896107987</v>
          </cell>
          <cell r="DE124">
            <v>5.019563921593261</v>
          </cell>
          <cell r="DF124">
            <v>4.8874618295541818</v>
          </cell>
          <cell r="DG124">
            <v>5.0590044319929115</v>
          </cell>
          <cell r="DH124">
            <v>5.0590044319929115</v>
          </cell>
          <cell r="DI124">
            <v>5.0590044319929115</v>
          </cell>
          <cell r="DJ124">
            <v>5.0590044319929115</v>
          </cell>
          <cell r="DK124">
            <v>5.0590044319929115</v>
          </cell>
          <cell r="DL124">
            <v>5.0590044319929115</v>
          </cell>
          <cell r="DM124">
            <v>5.0590044319929115</v>
          </cell>
          <cell r="DN124">
            <v>5.0590044319929115</v>
          </cell>
          <cell r="DO124">
            <v>5.0590044319929115</v>
          </cell>
          <cell r="DP124">
            <v>5.0590044319929115</v>
          </cell>
          <cell r="DQ124">
            <v>5.451138321069549</v>
          </cell>
          <cell r="DR124">
            <v>5.574412570554486</v>
          </cell>
          <cell r="DS124">
            <v>5.5076387860517402</v>
          </cell>
          <cell r="DT124">
            <v>5.4766602084392009</v>
          </cell>
          <cell r="DU124">
            <v>5.6241060543607873</v>
          </cell>
          <cell r="DV124">
            <v>5.4483849122549861</v>
          </cell>
          <cell r="DW124">
            <v>5.5487572499397295</v>
          </cell>
          <cell r="DX124">
            <v>5.5202636626392172</v>
          </cell>
          <cell r="DY124">
            <v>5.5280512139537716</v>
          </cell>
          <cell r="DZ124">
            <v>5.5988258448062211</v>
          </cell>
          <cell r="EA124">
            <v>5.5749532152665449</v>
          </cell>
          <cell r="EB124">
            <v>5.5337727863897603</v>
          </cell>
          <cell r="EC124">
            <v>5.5349401337960815</v>
          </cell>
          <cell r="ED124">
            <v>5.5348960636646014</v>
          </cell>
          <cell r="EE124">
            <v>5.6178699744894072</v>
          </cell>
          <cell r="EF124">
            <v>5.6178699744894072</v>
          </cell>
          <cell r="EG124">
            <v>5.6178699744894072</v>
          </cell>
          <cell r="EH124">
            <v>5.6178699744894072</v>
          </cell>
          <cell r="EI124">
            <v>5.6178699744894072</v>
          </cell>
          <cell r="EJ124">
            <v>5.6178699744894072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</row>
        <row r="125">
          <cell r="A125">
            <v>34265.573536415315</v>
          </cell>
          <cell r="B125">
            <v>41265.164127476484</v>
          </cell>
          <cell r="C125">
            <v>45057.534244075025</v>
          </cell>
          <cell r="D125">
            <v>6367.9446585968972</v>
          </cell>
          <cell r="E125">
            <v>6826.1573594223446</v>
          </cell>
          <cell r="F125">
            <v>7312.4523515611963</v>
          </cell>
          <cell r="G125">
            <v>6649.7434181427461</v>
          </cell>
          <cell r="H125">
            <v>8105.5292921748905</v>
          </cell>
          <cell r="I125">
            <v>7799.3433789835753</v>
          </cell>
          <cell r="J125">
            <v>8820.4636634423969</v>
          </cell>
          <cell r="K125">
            <v>7243.3164577906928</v>
          </cell>
          <cell r="L125">
            <v>7959.1665469897953</v>
          </cell>
          <cell r="M125">
            <v>9482.1738143258208</v>
          </cell>
          <cell r="N125">
            <v>8832.4353432674852</v>
          </cell>
          <cell r="O125">
            <v>9881.4034586965427</v>
          </cell>
          <cell r="P125">
            <v>9921.5530788590258</v>
          </cell>
          <cell r="Q125">
            <v>11504.737638008488</v>
          </cell>
          <cell r="R125">
            <v>7995.878589102309</v>
          </cell>
          <cell r="S125">
            <v>10531.946369684583</v>
          </cell>
          <cell r="T125">
            <v>9302.6438955478607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5701.1255467713509</v>
          </cell>
          <cell r="AF125">
            <v>6865.7213966913905</v>
          </cell>
          <cell r="AG125">
            <v>7496.6980862125783</v>
          </cell>
          <cell r="AH125">
            <v>6367.9446585968972</v>
          </cell>
          <cell r="AI125">
            <v>6826.1573594223446</v>
          </cell>
          <cell r="AJ125">
            <v>7312.4523515611963</v>
          </cell>
          <cell r="AK125">
            <v>6649.7434181427461</v>
          </cell>
          <cell r="AL125">
            <v>8105.5292921748905</v>
          </cell>
          <cell r="AM125">
            <v>7799.3433789835753</v>
          </cell>
          <cell r="AN125">
            <v>8820.4636634423969</v>
          </cell>
          <cell r="AO125">
            <v>7243.3164577906928</v>
          </cell>
          <cell r="AP125">
            <v>7959.1665469897953</v>
          </cell>
          <cell r="AQ125">
            <v>9482.1738143258208</v>
          </cell>
          <cell r="AR125">
            <v>8832.4353432674852</v>
          </cell>
          <cell r="AS125">
            <v>9881.4034586965427</v>
          </cell>
          <cell r="AT125">
            <v>9921.5530788590258</v>
          </cell>
          <cell r="AU125">
            <v>11504.737638008488</v>
          </cell>
          <cell r="AV125">
            <v>7995.878589102309</v>
          </cell>
          <cell r="AW125">
            <v>10531.946369684583</v>
          </cell>
          <cell r="AX125">
            <v>9302.6438955478607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2.8308974764483015</v>
          </cell>
          <cell r="CN125">
            <v>3.3821442606006258</v>
          </cell>
          <cell r="CO125">
            <v>3.7332266686520144</v>
          </cell>
          <cell r="CP125">
            <v>3.1375268883568648</v>
          </cell>
          <cell r="CQ125">
            <v>3.3860032613521791</v>
          </cell>
          <cell r="CR125">
            <v>3.6386706681710437</v>
          </cell>
          <cell r="CS125">
            <v>3.3178471573567485</v>
          </cell>
          <cell r="CT125">
            <v>3.9900490254325018</v>
          </cell>
          <cell r="CU125">
            <v>3.9206395574978607</v>
          </cell>
          <cell r="CV125">
            <v>4.2807196022735399</v>
          </cell>
          <cell r="CW125">
            <v>3.5897319043598515</v>
          </cell>
          <cell r="CX125">
            <v>3.9118656414518469</v>
          </cell>
          <cell r="CY125">
            <v>4.6168787782414507</v>
          </cell>
          <cell r="CZ125">
            <v>4.3274449004083939</v>
          </cell>
          <cell r="DA125">
            <v>4.8335873647901719</v>
          </cell>
          <cell r="DB125">
            <v>4.8532269531876793</v>
          </cell>
          <cell r="DC125">
            <v>5.6276575199813941</v>
          </cell>
          <cell r="DD125">
            <v>3.9112640102420593</v>
          </cell>
          <cell r="DE125">
            <v>5.1518069383506662</v>
          </cell>
          <cell r="DF125">
            <v>4.5504813340142602</v>
          </cell>
          <cell r="DG125">
            <v>5.545249746165922</v>
          </cell>
          <cell r="DH125">
            <v>5.545249746165922</v>
          </cell>
          <cell r="DI125">
            <v>5.545249746165922</v>
          </cell>
          <cell r="DJ125">
            <v>5.545249746165922</v>
          </cell>
          <cell r="DK125">
            <v>5.545249746165922</v>
          </cell>
          <cell r="DL125">
            <v>5.545249746165922</v>
          </cell>
          <cell r="DM125">
            <v>5.545249746165922</v>
          </cell>
          <cell r="DN125">
            <v>5.545249746165922</v>
          </cell>
          <cell r="DO125">
            <v>5.545249746165922</v>
          </cell>
          <cell r="DP125">
            <v>5.545249746165922</v>
          </cell>
          <cell r="DQ125">
            <v>5.5175159736075852</v>
          </cell>
          <cell r="DR125">
            <v>5.5616183574716063</v>
          </cell>
          <cell r="DS125">
            <v>5.5016479547843726</v>
          </cell>
          <cell r="DT125">
            <v>5.56056548453041</v>
          </cell>
          <cell r="DU125">
            <v>5.5232672685761992</v>
          </cell>
          <cell r="DV125">
            <v>5.5058887870565494</v>
          </cell>
          <cell r="DW125">
            <v>5.4910531601201118</v>
          </cell>
          <cell r="DX125">
            <v>5.5655781234906803</v>
          </cell>
          <cell r="DY125">
            <v>5.4501475431847206</v>
          </cell>
          <cell r="DZ125">
            <v>5.6452316707710217</v>
          </cell>
          <cell r="EA125">
            <v>5.5281851549922223</v>
          </cell>
          <cell r="EB125">
            <v>5.5743059051190933</v>
          </cell>
          <cell r="EC125">
            <v>5.626866037255656</v>
          </cell>
          <cell r="ED125">
            <v>5.5918569853933215</v>
          </cell>
          <cell r="EE125">
            <v>5.6008790572836675</v>
          </cell>
          <cell r="EF125">
            <v>5.6008790572836675</v>
          </cell>
          <cell r="EG125">
            <v>5.6008790572836675</v>
          </cell>
          <cell r="EH125">
            <v>5.6008790572836675</v>
          </cell>
          <cell r="EI125">
            <v>5.6008790572836675</v>
          </cell>
          <cell r="EJ125">
            <v>5.6008790572836675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</row>
        <row r="126">
          <cell r="A126">
            <v>38022.089846433955</v>
          </cell>
          <cell r="B126">
            <v>36361.08533900341</v>
          </cell>
          <cell r="C126">
            <v>36221.774087869198</v>
          </cell>
          <cell r="D126">
            <v>7262.3616541309393</v>
          </cell>
          <cell r="E126">
            <v>8298.3432979123609</v>
          </cell>
          <cell r="F126">
            <v>7174.1119159253549</v>
          </cell>
          <cell r="G126">
            <v>6244.1640665283403</v>
          </cell>
          <cell r="H126">
            <v>6842.7876089708634</v>
          </cell>
          <cell r="I126">
            <v>8252.780982286873</v>
          </cell>
          <cell r="J126">
            <v>8733.084852715765</v>
          </cell>
          <cell r="K126">
            <v>7988.1164002003679</v>
          </cell>
          <cell r="L126">
            <v>8746.6459538150011</v>
          </cell>
          <cell r="M126">
            <v>8133.9849246507974</v>
          </cell>
          <cell r="N126">
            <v>9324.1701139560973</v>
          </cell>
          <cell r="O126">
            <v>8922.5502613167173</v>
          </cell>
          <cell r="P126">
            <v>9922.3171448175599</v>
          </cell>
          <cell r="Q126">
            <v>9144.9087272446886</v>
          </cell>
          <cell r="R126">
            <v>9822.5063397742178</v>
          </cell>
          <cell r="S126">
            <v>9772.5813703102413</v>
          </cell>
          <cell r="T126">
            <v>11738.886101069484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6326.1368596317807</v>
          </cell>
          <cell r="AF126">
            <v>6049.7779882254417</v>
          </cell>
          <cell r="AG126">
            <v>6026.5993032998886</v>
          </cell>
          <cell r="AH126">
            <v>7262.3616541309393</v>
          </cell>
          <cell r="AI126">
            <v>8298.3432979123609</v>
          </cell>
          <cell r="AJ126">
            <v>7174.1119159253549</v>
          </cell>
          <cell r="AK126">
            <v>6244.1640665283403</v>
          </cell>
          <cell r="AL126">
            <v>6842.7876089708634</v>
          </cell>
          <cell r="AM126">
            <v>8252.780982286873</v>
          </cell>
          <cell r="AN126">
            <v>8733.084852715765</v>
          </cell>
          <cell r="AO126">
            <v>7988.1164002003679</v>
          </cell>
          <cell r="AP126">
            <v>8746.6459538150011</v>
          </cell>
          <cell r="AQ126">
            <v>8133.9849246507974</v>
          </cell>
          <cell r="AR126">
            <v>9324.1701139560973</v>
          </cell>
          <cell r="AS126">
            <v>8922.5502613167173</v>
          </cell>
          <cell r="AT126">
            <v>9922.3171448175599</v>
          </cell>
          <cell r="AU126">
            <v>9144.9087272446886</v>
          </cell>
          <cell r="AV126">
            <v>9822.5063397742178</v>
          </cell>
          <cell r="AW126">
            <v>9772.5813703102413</v>
          </cell>
          <cell r="AX126">
            <v>11738.886101069484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3.1342364801493532</v>
          </cell>
          <cell r="CN126">
            <v>3.0157431229104481</v>
          </cell>
          <cell r="CO126">
            <v>2.9250930139367983</v>
          </cell>
          <cell r="CP126">
            <v>3.5419550198207279</v>
          </cell>
          <cell r="CQ126">
            <v>4.0791517873451903</v>
          </cell>
          <cell r="CR126">
            <v>3.5825711526061359</v>
          </cell>
          <cell r="CS126">
            <v>3.077734023424989</v>
          </cell>
          <cell r="CT126">
            <v>3.3670847007669971</v>
          </cell>
          <cell r="CU126">
            <v>4.0741025490153184</v>
          </cell>
          <cell r="CV126">
            <v>4.2462841258875494</v>
          </cell>
          <cell r="CW126">
            <v>3.9600955910292952</v>
          </cell>
          <cell r="CX126">
            <v>4.4110760022109297</v>
          </cell>
          <cell r="CY126">
            <v>4.0072050154754901</v>
          </cell>
          <cell r="CZ126">
            <v>4.5811252781078</v>
          </cell>
          <cell r="DA126">
            <v>4.4429701127999257</v>
          </cell>
          <cell r="DB126">
            <v>4.9408024872970655</v>
          </cell>
          <cell r="DC126">
            <v>4.5536931672532193</v>
          </cell>
          <cell r="DD126">
            <v>4.8911018511835698</v>
          </cell>
          <cell r="DE126">
            <v>4.866241789798142</v>
          </cell>
          <cell r="DF126">
            <v>5.8453601915510518</v>
          </cell>
          <cell r="DG126">
            <v>5.3010899230268533</v>
          </cell>
          <cell r="DH126">
            <v>5.3010899230268533</v>
          </cell>
          <cell r="DI126">
            <v>5.3010899230268533</v>
          </cell>
          <cell r="DJ126">
            <v>5.3010899230268533</v>
          </cell>
          <cell r="DK126">
            <v>5.3010899230268533</v>
          </cell>
          <cell r="DL126">
            <v>5.3010899230268533</v>
          </cell>
          <cell r="DM126">
            <v>5.3010899230268533</v>
          </cell>
          <cell r="DN126">
            <v>5.3010899230268533</v>
          </cell>
          <cell r="DO126">
            <v>5.3010899230268533</v>
          </cell>
          <cell r="DP126">
            <v>5.3010899230268533</v>
          </cell>
          <cell r="DQ126">
            <v>5.5298577235577504</v>
          </cell>
          <cell r="DR126">
            <v>5.4960696381594509</v>
          </cell>
          <cell r="DS126">
            <v>5.6446857892299676</v>
          </cell>
          <cell r="DT126">
            <v>5.617485578685133</v>
          </cell>
          <cell r="DU126">
            <v>5.5735084897060716</v>
          </cell>
          <cell r="DV126">
            <v>5.4863114512669053</v>
          </cell>
          <cell r="DW126">
            <v>5.5584071535099477</v>
          </cell>
          <cell r="DX126">
            <v>5.5678324064667661</v>
          </cell>
          <cell r="DY126">
            <v>5.5497765663864387</v>
          </cell>
          <cell r="DZ126">
            <v>5.6346346973315491</v>
          </cell>
          <cell r="EA126">
            <v>5.5264449830665612</v>
          </cell>
          <cell r="EB126">
            <v>5.4325551316923351</v>
          </cell>
          <cell r="EC126">
            <v>5.5612054083732554</v>
          </cell>
          <cell r="ED126">
            <v>5.5762874827201081</v>
          </cell>
          <cell r="EE126">
            <v>5.50202737382007</v>
          </cell>
          <cell r="EF126">
            <v>5.50202737382007</v>
          </cell>
          <cell r="EG126">
            <v>5.50202737382007</v>
          </cell>
          <cell r="EH126">
            <v>5.50202737382007</v>
          </cell>
          <cell r="EI126">
            <v>5.50202737382007</v>
          </cell>
          <cell r="EJ126">
            <v>5.50202737382007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</row>
        <row r="127">
          <cell r="A127">
            <v>37224.150006953038</v>
          </cell>
          <cell r="B127">
            <v>32186.550116274848</v>
          </cell>
          <cell r="C127">
            <v>43041.898734173774</v>
          </cell>
          <cell r="D127">
            <v>6778.7357206377828</v>
          </cell>
          <cell r="E127">
            <v>7866.8560610854056</v>
          </cell>
          <cell r="F127">
            <v>6880.2847630463475</v>
          </cell>
          <cell r="G127">
            <v>7322.9440594924017</v>
          </cell>
          <cell r="H127">
            <v>7750.2513013413081</v>
          </cell>
          <cell r="I127">
            <v>7772.9358306669264</v>
          </cell>
          <cell r="J127">
            <v>7858.751714426754</v>
          </cell>
          <cell r="K127">
            <v>8969.1612665706198</v>
          </cell>
          <cell r="L127">
            <v>7773.9785732038372</v>
          </cell>
          <cell r="M127">
            <v>7869.7296401554604</v>
          </cell>
          <cell r="N127">
            <v>7867.0623786741735</v>
          </cell>
          <cell r="O127">
            <v>9239.2966362861189</v>
          </cell>
          <cell r="P127">
            <v>10051.704123864949</v>
          </cell>
          <cell r="Q127">
            <v>9294.2679496388282</v>
          </cell>
          <cell r="R127">
            <v>9583.052455220286</v>
          </cell>
          <cell r="S127">
            <v>9992.1340485244818</v>
          </cell>
          <cell r="T127">
            <v>10304.53167066461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6193.375176865351</v>
          </cell>
          <cell r="AF127">
            <v>5355.21645173454</v>
          </cell>
          <cell r="AG127">
            <v>7161.3355076097378</v>
          </cell>
          <cell r="AH127">
            <v>6778.7357206377828</v>
          </cell>
          <cell r="AI127">
            <v>7866.8560610854056</v>
          </cell>
          <cell r="AJ127">
            <v>6880.2847630463475</v>
          </cell>
          <cell r="AK127">
            <v>7322.9440594924017</v>
          </cell>
          <cell r="AL127">
            <v>7750.2513013413081</v>
          </cell>
          <cell r="AM127">
            <v>7772.9358306669264</v>
          </cell>
          <cell r="AN127">
            <v>7858.751714426754</v>
          </cell>
          <cell r="AO127">
            <v>8969.1612665706198</v>
          </cell>
          <cell r="AP127">
            <v>7773.9785732038372</v>
          </cell>
          <cell r="AQ127">
            <v>7869.7296401554604</v>
          </cell>
          <cell r="AR127">
            <v>7867.0623786741735</v>
          </cell>
          <cell r="AS127">
            <v>9239.2966362861189</v>
          </cell>
          <cell r="AT127">
            <v>10051.704123864949</v>
          </cell>
          <cell r="AU127">
            <v>9294.2679496388282</v>
          </cell>
          <cell r="AV127">
            <v>9583.052455220286</v>
          </cell>
          <cell r="AW127">
            <v>9992.1340485244818</v>
          </cell>
          <cell r="AX127">
            <v>10304.53167066461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3.0346994923289135</v>
          </cell>
          <cell r="CN127">
            <v>2.6436831578283733</v>
          </cell>
          <cell r="CO127">
            <v>3.5421402497980847</v>
          </cell>
          <cell r="CP127">
            <v>3.3734716123843693</v>
          </cell>
          <cell r="CQ127">
            <v>3.8711456662740562</v>
          </cell>
          <cell r="CR127">
            <v>3.4315434695394504</v>
          </cell>
          <cell r="CS127">
            <v>3.6264323526309195</v>
          </cell>
          <cell r="CT127">
            <v>3.8304908736763643</v>
          </cell>
          <cell r="CU127">
            <v>3.851060015285158</v>
          </cell>
          <cell r="CV127">
            <v>3.8898912748809367</v>
          </cell>
          <cell r="CW127">
            <v>4.4218439914800678</v>
          </cell>
          <cell r="CX127">
            <v>3.8003916871074792</v>
          </cell>
          <cell r="CY127">
            <v>3.8939817039324338</v>
          </cell>
          <cell r="CZ127">
            <v>3.9346994303123299</v>
          </cell>
          <cell r="DA127">
            <v>4.5534701556066546</v>
          </cell>
          <cell r="DB127">
            <v>4.9538548812526715</v>
          </cell>
          <cell r="DC127">
            <v>4.5805620701343255</v>
          </cell>
          <cell r="DD127">
            <v>4.7228858507565876</v>
          </cell>
          <cell r="DE127">
            <v>4.9244965252102046</v>
          </cell>
          <cell r="DF127">
            <v>5.0784577308187462</v>
          </cell>
          <cell r="DG127">
            <v>4.7893099881388386</v>
          </cell>
          <cell r="DH127">
            <v>4.7893099881388386</v>
          </cell>
          <cell r="DI127">
            <v>4.7893099881388386</v>
          </cell>
          <cell r="DJ127">
            <v>4.7893099881388386</v>
          </cell>
          <cell r="DK127">
            <v>4.7893099881388386</v>
          </cell>
          <cell r="DL127">
            <v>4.7893099881388386</v>
          </cell>
          <cell r="DM127">
            <v>4.7893099881388386</v>
          </cell>
          <cell r="DN127">
            <v>4.7893099881388386</v>
          </cell>
          <cell r="DO127">
            <v>4.7893099881388386</v>
          </cell>
          <cell r="DP127">
            <v>4.7893099881388386</v>
          </cell>
          <cell r="DQ127">
            <v>5.5913777335733092</v>
          </cell>
          <cell r="DR127">
            <v>5.5497671314043338</v>
          </cell>
          <cell r="DS127">
            <v>5.5390515048750508</v>
          </cell>
          <cell r="DT127">
            <v>5.5052719633091138</v>
          </cell>
          <cell r="DU127">
            <v>5.5676102535010461</v>
          </cell>
          <cell r="DV127">
            <v>5.4931827058430809</v>
          </cell>
          <cell r="DW127">
            <v>5.5323961640729884</v>
          </cell>
          <cell r="DX127">
            <v>5.5433013442413124</v>
          </cell>
          <cell r="DY127">
            <v>5.5298319216118594</v>
          </cell>
          <cell r="DZ127">
            <v>5.5350715722836865</v>
          </cell>
          <cell r="EA127">
            <v>5.5571939248182014</v>
          </cell>
          <cell r="EB127">
            <v>5.6043095520098225</v>
          </cell>
          <cell r="EC127">
            <v>5.5369811064956416</v>
          </cell>
          <cell r="ED127">
            <v>5.4778251654918773</v>
          </cell>
          <cell r="EE127">
            <v>5.5590880370895048</v>
          </cell>
          <cell r="EF127">
            <v>5.5590880370895048</v>
          </cell>
          <cell r="EG127">
            <v>5.5590880370895048</v>
          </cell>
          <cell r="EH127">
            <v>5.5590880370895048</v>
          </cell>
          <cell r="EI127">
            <v>5.5590880370895048</v>
          </cell>
          <cell r="EJ127">
            <v>5.5590880370895048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</row>
        <row r="128">
          <cell r="A128">
            <v>42140.080133849428</v>
          </cell>
          <cell r="B128">
            <v>45155.935711494232</v>
          </cell>
          <cell r="C128">
            <v>41488.522864755796</v>
          </cell>
          <cell r="D128">
            <v>6735.9487429470128</v>
          </cell>
          <cell r="E128">
            <v>5488.1763024899901</v>
          </cell>
          <cell r="F128">
            <v>5471.2664828310953</v>
          </cell>
          <cell r="G128">
            <v>7299.4610684266254</v>
          </cell>
          <cell r="H128">
            <v>7058.8760672548442</v>
          </cell>
          <cell r="I128">
            <v>6830.0885611801641</v>
          </cell>
          <cell r="J128">
            <v>7193.3491451207001</v>
          </cell>
          <cell r="K128">
            <v>7684.6623343978345</v>
          </cell>
          <cell r="L128">
            <v>8597.6547126650294</v>
          </cell>
          <cell r="M128">
            <v>8258.6371225871881</v>
          </cell>
          <cell r="N128">
            <v>9372.2277243292228</v>
          </cell>
          <cell r="O128">
            <v>8809.3955539630169</v>
          </cell>
          <cell r="P128">
            <v>9385.8942786630814</v>
          </cell>
          <cell r="Q128">
            <v>9146.4561062127996</v>
          </cell>
          <cell r="R128">
            <v>8953.2868500240857</v>
          </cell>
          <cell r="S128">
            <v>9025.4012692898341</v>
          </cell>
          <cell r="T128">
            <v>8197.7837127274925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7011.2904177355304</v>
          </cell>
          <cell r="AF128">
            <v>7513.0701781358985</v>
          </cell>
          <cell r="AG128">
            <v>6902.8839500000167</v>
          </cell>
          <cell r="AH128">
            <v>6735.9487429470128</v>
          </cell>
          <cell r="AI128">
            <v>5488.1763024899901</v>
          </cell>
          <cell r="AJ128">
            <v>5471.2664828310953</v>
          </cell>
          <cell r="AK128">
            <v>7299.4610684266254</v>
          </cell>
          <cell r="AL128">
            <v>7058.8760672548442</v>
          </cell>
          <cell r="AM128">
            <v>6830.0885611801641</v>
          </cell>
          <cell r="AN128">
            <v>7193.3491451207001</v>
          </cell>
          <cell r="AO128">
            <v>7684.6623343978345</v>
          </cell>
          <cell r="AP128">
            <v>8597.6547126650294</v>
          </cell>
          <cell r="AQ128">
            <v>8258.6371225871881</v>
          </cell>
          <cell r="AR128">
            <v>9372.2277243292228</v>
          </cell>
          <cell r="AS128">
            <v>8809.3955539630169</v>
          </cell>
          <cell r="AT128">
            <v>9385.8942786630814</v>
          </cell>
          <cell r="AU128">
            <v>9146.4561062127996</v>
          </cell>
          <cell r="AV128">
            <v>8953.2868500240857</v>
          </cell>
          <cell r="AW128">
            <v>9025.4012692898341</v>
          </cell>
          <cell r="AX128">
            <v>8197.7837127274925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3.4653557874785137</v>
          </cell>
          <cell r="CN128">
            <v>3.6483085814034517</v>
          </cell>
          <cell r="CO128">
            <v>3.4162564708826135</v>
          </cell>
          <cell r="CP128">
            <v>3.2854913825641199</v>
          </cell>
          <cell r="CQ128">
            <v>2.7229274580780416</v>
          </cell>
          <cell r="CR128">
            <v>2.7038375669323607</v>
          </cell>
          <cell r="CS128">
            <v>3.5548245341462699</v>
          </cell>
          <cell r="CT128">
            <v>3.4447134151920786</v>
          </cell>
          <cell r="CU128">
            <v>3.333284248917844</v>
          </cell>
          <cell r="CV128">
            <v>3.5576118334775551</v>
          </cell>
          <cell r="CW128">
            <v>3.8145942023979003</v>
          </cell>
          <cell r="CX128">
            <v>4.3052310897545754</v>
          </cell>
          <cell r="CY128">
            <v>4.0339490369476678</v>
          </cell>
          <cell r="CZ128">
            <v>4.5933121414892222</v>
          </cell>
          <cell r="DA128">
            <v>4.3153233733754659</v>
          </cell>
          <cell r="DB128">
            <v>4.5977239542303208</v>
          </cell>
          <cell r="DC128">
            <v>4.4804340521338952</v>
          </cell>
          <cell r="DD128">
            <v>4.3858091938059349</v>
          </cell>
          <cell r="DE128">
            <v>4.4211347773954808</v>
          </cell>
          <cell r="DF128">
            <v>4.0157224691193791</v>
          </cell>
          <cell r="DG128">
            <v>4.7289779355421349</v>
          </cell>
          <cell r="DH128">
            <v>4.7289779355421349</v>
          </cell>
          <cell r="DI128">
            <v>4.7289779355421349</v>
          </cell>
          <cell r="DJ128">
            <v>4.7289779355421349</v>
          </cell>
          <cell r="DK128">
            <v>4.7289779355421349</v>
          </cell>
          <cell r="DL128">
            <v>4.7289779355421349</v>
          </cell>
          <cell r="DM128">
            <v>4.7289779355421349</v>
          </cell>
          <cell r="DN128">
            <v>4.7289779355421349</v>
          </cell>
          <cell r="DO128">
            <v>4.7289779355421349</v>
          </cell>
          <cell r="DP128">
            <v>4.7289779355421349</v>
          </cell>
          <cell r="DQ128">
            <v>5.5431580539347847</v>
          </cell>
          <cell r="DR128">
            <v>5.6419991493106698</v>
          </cell>
          <cell r="DS128">
            <v>5.5358873032831184</v>
          </cell>
          <cell r="DT128">
            <v>5.6170149123517374</v>
          </cell>
          <cell r="DU128">
            <v>5.522034534658447</v>
          </cell>
          <cell r="DV128">
            <v>5.5438874617180742</v>
          </cell>
          <cell r="DW128">
            <v>5.6257413785246939</v>
          </cell>
          <cell r="DX128">
            <v>5.6142221876391822</v>
          </cell>
          <cell r="DY128">
            <v>5.6138540859720161</v>
          </cell>
          <cell r="DZ128">
            <v>5.5396166865620895</v>
          </cell>
          <cell r="EA128">
            <v>5.519294659461921</v>
          </cell>
          <cell r="EB128">
            <v>5.4713017489163134</v>
          </cell>
          <cell r="EC128">
            <v>5.6089957677556219</v>
          </cell>
          <cell r="ED128">
            <v>5.5901570457421554</v>
          </cell>
          <cell r="EE128">
            <v>5.592936657711336</v>
          </cell>
          <cell r="EF128">
            <v>5.592936657711336</v>
          </cell>
          <cell r="EG128">
            <v>5.592936657711336</v>
          </cell>
          <cell r="EH128">
            <v>5.592936657711336</v>
          </cell>
          <cell r="EI128">
            <v>5.592936657711336</v>
          </cell>
          <cell r="EJ128">
            <v>5.592936657711336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</row>
        <row r="129">
          <cell r="A129">
            <v>31659.702468997788</v>
          </cell>
          <cell r="B129">
            <v>34526.711142383989</v>
          </cell>
          <cell r="C129">
            <v>40323.473583404309</v>
          </cell>
          <cell r="D129">
            <v>7957.720869212556</v>
          </cell>
          <cell r="E129">
            <v>8136.8062144841006</v>
          </cell>
          <cell r="F129">
            <v>6918.9524638837675</v>
          </cell>
          <cell r="G129">
            <v>7709.6418260439195</v>
          </cell>
          <cell r="H129">
            <v>8603.0337869394552</v>
          </cell>
          <cell r="I129">
            <v>7242.1255216643058</v>
          </cell>
          <cell r="J129">
            <v>7401.5714898412807</v>
          </cell>
          <cell r="K129">
            <v>8158.0391065690137</v>
          </cell>
          <cell r="L129">
            <v>8156.2423628449351</v>
          </cell>
          <cell r="M129">
            <v>7451.8973281257086</v>
          </cell>
          <cell r="N129">
            <v>8507.3177729490708</v>
          </cell>
          <cell r="O129">
            <v>8920.7774699552829</v>
          </cell>
          <cell r="P129">
            <v>11043.430071106084</v>
          </cell>
          <cell r="Q129">
            <v>9661.3967839527631</v>
          </cell>
          <cell r="R129">
            <v>10927.918791229018</v>
          </cell>
          <cell r="S129">
            <v>10115.973703855218</v>
          </cell>
          <cell r="T129">
            <v>10950.044432781844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5267.5592415624815</v>
          </cell>
          <cell r="AF129">
            <v>5744.573769665637</v>
          </cell>
          <cell r="AG129">
            <v>6709.0423902169368</v>
          </cell>
          <cell r="AH129">
            <v>7957.720869212556</v>
          </cell>
          <cell r="AI129">
            <v>8136.8062144841006</v>
          </cell>
          <cell r="AJ129">
            <v>6918.9524638837675</v>
          </cell>
          <cell r="AK129">
            <v>7709.6418260439195</v>
          </cell>
          <cell r="AL129">
            <v>8603.0337869394552</v>
          </cell>
          <cell r="AM129">
            <v>7242.1255216643058</v>
          </cell>
          <cell r="AN129">
            <v>7401.5714898412807</v>
          </cell>
          <cell r="AO129">
            <v>8158.0391065690137</v>
          </cell>
          <cell r="AP129">
            <v>8156.2423628449351</v>
          </cell>
          <cell r="AQ129">
            <v>7451.8973281257086</v>
          </cell>
          <cell r="AR129">
            <v>8507.3177729490708</v>
          </cell>
          <cell r="AS129">
            <v>8920.7774699552829</v>
          </cell>
          <cell r="AT129">
            <v>11043.430071106084</v>
          </cell>
          <cell r="AU129">
            <v>9661.3967839527631</v>
          </cell>
          <cell r="AV129">
            <v>10927.918791229018</v>
          </cell>
          <cell r="AW129">
            <v>10115.973703855218</v>
          </cell>
          <cell r="AX129">
            <v>10950.044432781844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2.5985199746334304</v>
          </cell>
          <cell r="CN129">
            <v>2.8499349315359574</v>
          </cell>
          <cell r="CO129">
            <v>3.2972698619280032</v>
          </cell>
          <cell r="CP129">
            <v>3.9540835882205485</v>
          </cell>
          <cell r="CQ129">
            <v>3.9860406347727504</v>
          </cell>
          <cell r="CR129">
            <v>3.3559737493046096</v>
          </cell>
          <cell r="CS129">
            <v>3.7516031363538502</v>
          </cell>
          <cell r="CT129">
            <v>4.3222198750775842</v>
          </cell>
          <cell r="CU129">
            <v>3.5809950567328475</v>
          </cell>
          <cell r="CV129">
            <v>3.6487443334777372</v>
          </cell>
          <cell r="CW129">
            <v>4.0381865189811244</v>
          </cell>
          <cell r="CX129">
            <v>4.0571312333443439</v>
          </cell>
          <cell r="CY129">
            <v>3.6677833123191541</v>
          </cell>
          <cell r="CZ129">
            <v>4.203861299314906</v>
          </cell>
          <cell r="DA129">
            <v>4.3793494979107548</v>
          </cell>
          <cell r="DB129">
            <v>5.4213929335189865</v>
          </cell>
          <cell r="DC129">
            <v>4.742931128751966</v>
          </cell>
          <cell r="DD129">
            <v>5.3646866355268692</v>
          </cell>
          <cell r="DE129">
            <v>4.9660900644659636</v>
          </cell>
          <cell r="DF129">
            <v>5.3755484597962964</v>
          </cell>
          <cell r="DG129">
            <v>5.2825563141763681</v>
          </cell>
          <cell r="DH129">
            <v>5.2825563141763681</v>
          </cell>
          <cell r="DI129">
            <v>5.2825563141763681</v>
          </cell>
          <cell r="DJ129">
            <v>5.2825563141763681</v>
          </cell>
          <cell r="DK129">
            <v>5.2825563141763681</v>
          </cell>
          <cell r="DL129">
            <v>5.2825563141763681</v>
          </cell>
          <cell r="DM129">
            <v>5.2825563141763681</v>
          </cell>
          <cell r="DN129">
            <v>5.2825563141763681</v>
          </cell>
          <cell r="DO129">
            <v>5.2825563141763681</v>
          </cell>
          <cell r="DP129">
            <v>5.2825563141763681</v>
          </cell>
          <cell r="DQ129">
            <v>5.5538034326642256</v>
          </cell>
          <cell r="DR129">
            <v>5.5224272311979856</v>
          </cell>
          <cell r="DS129">
            <v>5.5745931710427348</v>
          </cell>
          <cell r="DT129">
            <v>5.5137870754916198</v>
          </cell>
          <cell r="DU129">
            <v>5.5926724808666677</v>
          </cell>
          <cell r="DV129">
            <v>5.6484452989403255</v>
          </cell>
          <cell r="DW129">
            <v>5.6302081017161232</v>
          </cell>
          <cell r="DX129">
            <v>5.4532060519556422</v>
          </cell>
          <cell r="DY129">
            <v>5.5407615679548501</v>
          </cell>
          <cell r="DZ129">
            <v>5.5576045348816718</v>
          </cell>
          <cell r="EA129">
            <v>5.5348587708205095</v>
          </cell>
          <cell r="EB129">
            <v>5.5078005127348115</v>
          </cell>
          <cell r="EC129">
            <v>5.5663476614840937</v>
          </cell>
          <cell r="ED129">
            <v>5.5443598792582121</v>
          </cell>
          <cell r="EE129">
            <v>5.5808485325766606</v>
          </cell>
          <cell r="EF129">
            <v>5.5808485325766606</v>
          </cell>
          <cell r="EG129">
            <v>5.5808485325766606</v>
          </cell>
          <cell r="EH129">
            <v>5.5808485325766606</v>
          </cell>
          <cell r="EI129">
            <v>5.5808485325766606</v>
          </cell>
          <cell r="EJ129">
            <v>5.5808485325766606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</row>
        <row r="130">
          <cell r="A130">
            <v>39405.623017732702</v>
          </cell>
          <cell r="B130">
            <v>38014.451217079186</v>
          </cell>
          <cell r="C130">
            <v>37144.16735252073</v>
          </cell>
          <cell r="D130">
            <v>7158.1918970656652</v>
          </cell>
          <cell r="E130">
            <v>6575.6759446947653</v>
          </cell>
          <cell r="F130">
            <v>7585.5705516528787</v>
          </cell>
          <cell r="G130">
            <v>9669.9608622644409</v>
          </cell>
          <cell r="H130">
            <v>7779.2070503439354</v>
          </cell>
          <cell r="I130">
            <v>8122.7163910087038</v>
          </cell>
          <cell r="J130">
            <v>8094.2001931054483</v>
          </cell>
          <cell r="K130">
            <v>8272.0744884572941</v>
          </cell>
          <cell r="L130">
            <v>8869.5793160130906</v>
          </cell>
          <cell r="M130">
            <v>9198.9524980655569</v>
          </cell>
          <cell r="N130">
            <v>7878.1228196986549</v>
          </cell>
          <cell r="O130">
            <v>9131.1730590593343</v>
          </cell>
          <cell r="P130">
            <v>10480.540078329328</v>
          </cell>
          <cell r="Q130">
            <v>10135.050538105608</v>
          </cell>
          <cell r="R130">
            <v>9411.6470129723748</v>
          </cell>
          <cell r="S130">
            <v>9510.3965567843588</v>
          </cell>
          <cell r="T130">
            <v>8764.64569659275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6556.3298928613085</v>
          </cell>
          <cell r="AF130">
            <v>6324.8659401501454</v>
          </cell>
          <cell r="AG130">
            <v>6180.0676174866057</v>
          </cell>
          <cell r="AH130">
            <v>7158.1918970656652</v>
          </cell>
          <cell r="AI130">
            <v>6575.6759446947653</v>
          </cell>
          <cell r="AJ130">
            <v>7585.5705516528787</v>
          </cell>
          <cell r="AK130">
            <v>9669.9608622644409</v>
          </cell>
          <cell r="AL130">
            <v>7779.2070503439354</v>
          </cell>
          <cell r="AM130">
            <v>8122.7163910087038</v>
          </cell>
          <cell r="AN130">
            <v>8094.2001931054483</v>
          </cell>
          <cell r="AO130">
            <v>8272.0744884572941</v>
          </cell>
          <cell r="AP130">
            <v>8869.5793160130906</v>
          </cell>
          <cell r="AQ130">
            <v>9198.9524980655569</v>
          </cell>
          <cell r="AR130">
            <v>7878.1228196986549</v>
          </cell>
          <cell r="AS130">
            <v>9131.1730590593343</v>
          </cell>
          <cell r="AT130">
            <v>10480.540078329328</v>
          </cell>
          <cell r="AU130">
            <v>10135.050538105608</v>
          </cell>
          <cell r="AV130">
            <v>9411.6470129723748</v>
          </cell>
          <cell r="AW130">
            <v>9510.3965567843588</v>
          </cell>
          <cell r="AX130">
            <v>8764.64569659275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3.2564770893261845</v>
          </cell>
          <cell r="CN130">
            <v>3.07924749627001</v>
          </cell>
          <cell r="CO130">
            <v>3.0619347994070787</v>
          </cell>
          <cell r="CP130">
            <v>3.6145323465868473</v>
          </cell>
          <cell r="CQ130">
            <v>3.3312367247066059</v>
          </cell>
          <cell r="CR130">
            <v>3.7938897287811861</v>
          </cell>
          <cell r="CS130">
            <v>4.8387212488119156</v>
          </cell>
          <cell r="CT130">
            <v>3.8215375389095469</v>
          </cell>
          <cell r="CU130">
            <v>4.0493159624518258</v>
          </cell>
          <cell r="CV130">
            <v>4.0379085627334437</v>
          </cell>
          <cell r="CW130">
            <v>4.134181489985</v>
          </cell>
          <cell r="CX130">
            <v>4.4389650864261636</v>
          </cell>
          <cell r="CY130">
            <v>4.5232903554141304</v>
          </cell>
          <cell r="CZ130">
            <v>3.9130851052737938</v>
          </cell>
          <cell r="DA130">
            <v>4.5257501437501846</v>
          </cell>
          <cell r="DB130">
            <v>5.194546796922153</v>
          </cell>
          <cell r="DC130">
            <v>5.0233092871062173</v>
          </cell>
          <cell r="DD130">
            <v>4.6647635026067178</v>
          </cell>
          <cell r="DE130">
            <v>4.7137074618561767</v>
          </cell>
          <cell r="DF130">
            <v>4.3440855040984632</v>
          </cell>
          <cell r="DG130">
            <v>4.9041743206048087</v>
          </cell>
          <cell r="DH130">
            <v>4.9041743206048087</v>
          </cell>
          <cell r="DI130">
            <v>4.9041743206048087</v>
          </cell>
          <cell r="DJ130">
            <v>4.9041743206048087</v>
          </cell>
          <cell r="DK130">
            <v>4.9041743206048087</v>
          </cell>
          <cell r="DL130">
            <v>4.9041743206048087</v>
          </cell>
          <cell r="DM130">
            <v>4.9041743206048087</v>
          </cell>
          <cell r="DN130">
            <v>4.9041743206048087</v>
          </cell>
          <cell r="DO130">
            <v>4.9041743206048087</v>
          </cell>
          <cell r="DP130">
            <v>4.9041743206048087</v>
          </cell>
          <cell r="DQ130">
            <v>5.5159447338201746</v>
          </cell>
          <cell r="DR130">
            <v>5.6274787450564574</v>
          </cell>
          <cell r="DS130">
            <v>5.5297363307611018</v>
          </cell>
          <cell r="DT130">
            <v>5.4257322300667266</v>
          </cell>
          <cell r="DU130">
            <v>5.4080667398372935</v>
          </cell>
          <cell r="DV130">
            <v>5.4778569116973452</v>
          </cell>
          <cell r="DW130">
            <v>5.4752158878265123</v>
          </cell>
          <cell r="DX130">
            <v>5.5770474086252353</v>
          </cell>
          <cell r="DY130">
            <v>5.4957473597931514</v>
          </cell>
          <cell r="DZ130">
            <v>5.4919249892580675</v>
          </cell>
          <cell r="EA130">
            <v>5.4819116750187842</v>
          </cell>
          <cell r="EB130">
            <v>5.4742979120184287</v>
          </cell>
          <cell r="EC130">
            <v>5.5717426040482039</v>
          </cell>
          <cell r="ED130">
            <v>5.5158264018003003</v>
          </cell>
          <cell r="EE130">
            <v>5.5276830792615712</v>
          </cell>
          <cell r="EF130">
            <v>5.5276830792615712</v>
          </cell>
          <cell r="EG130">
            <v>5.5276830792615712</v>
          </cell>
          <cell r="EH130">
            <v>5.5276830792615712</v>
          </cell>
          <cell r="EI130">
            <v>5.5276830792615712</v>
          </cell>
          <cell r="EJ130">
            <v>5.5276830792615712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</row>
        <row r="131">
          <cell r="A131">
            <v>28406.387110836939</v>
          </cell>
          <cell r="B131">
            <v>39274.396372777432</v>
          </cell>
          <cell r="C131">
            <v>34447.643022160017</v>
          </cell>
          <cell r="D131">
            <v>6840.5198587175382</v>
          </cell>
          <cell r="E131">
            <v>6966.6437346109551</v>
          </cell>
          <cell r="F131">
            <v>6975.4561568867484</v>
          </cell>
          <cell r="G131">
            <v>7254.424051133271</v>
          </cell>
          <cell r="H131">
            <v>7241.7254406566572</v>
          </cell>
          <cell r="I131">
            <v>6266.6338860404139</v>
          </cell>
          <cell r="J131">
            <v>6509.2812801306191</v>
          </cell>
          <cell r="K131">
            <v>7000.1087556440825</v>
          </cell>
          <cell r="L131">
            <v>8326.7675385490656</v>
          </cell>
          <cell r="M131">
            <v>8637.4188563468979</v>
          </cell>
          <cell r="N131">
            <v>8491.1653843584008</v>
          </cell>
          <cell r="O131">
            <v>8158.2655763781931</v>
          </cell>
          <cell r="P131">
            <v>8376.1236733657606</v>
          </cell>
          <cell r="Q131">
            <v>9737.9412875249382</v>
          </cell>
          <cell r="R131">
            <v>9380.8939911348843</v>
          </cell>
          <cell r="S131">
            <v>10464.73403402162</v>
          </cell>
          <cell r="T131">
            <v>9482.3984180539574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4726.2707882872664</v>
          </cell>
          <cell r="AF131">
            <v>6534.4963292941766</v>
          </cell>
          <cell r="AG131">
            <v>5731.4183710068346</v>
          </cell>
          <cell r="AH131">
            <v>6840.5198587175382</v>
          </cell>
          <cell r="AI131">
            <v>6966.6437346109551</v>
          </cell>
          <cell r="AJ131">
            <v>6975.4561568867484</v>
          </cell>
          <cell r="AK131">
            <v>7254.424051133271</v>
          </cell>
          <cell r="AL131">
            <v>7241.7254406566572</v>
          </cell>
          <cell r="AM131">
            <v>6266.6338860404139</v>
          </cell>
          <cell r="AN131">
            <v>6509.2812801306191</v>
          </cell>
          <cell r="AO131">
            <v>7000.1087556440825</v>
          </cell>
          <cell r="AP131">
            <v>8326.7675385490656</v>
          </cell>
          <cell r="AQ131">
            <v>8637.4188563468979</v>
          </cell>
          <cell r="AR131">
            <v>8491.1653843584008</v>
          </cell>
          <cell r="AS131">
            <v>8158.2655763781931</v>
          </cell>
          <cell r="AT131">
            <v>8376.1236733657606</v>
          </cell>
          <cell r="AU131">
            <v>9737.9412875249382</v>
          </cell>
          <cell r="AV131">
            <v>9380.8939911348843</v>
          </cell>
          <cell r="AW131">
            <v>10464.73403402162</v>
          </cell>
          <cell r="AX131">
            <v>9482.3984180539574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2.3324601479213629</v>
          </cell>
          <cell r="CN131">
            <v>3.2685502342651716</v>
          </cell>
          <cell r="CO131">
            <v>2.8744423266024746</v>
          </cell>
          <cell r="CP131">
            <v>3.3810631771729986</v>
          </cell>
          <cell r="CQ131">
            <v>3.4823375873711413</v>
          </cell>
          <cell r="CR131">
            <v>3.4682556965998077</v>
          </cell>
          <cell r="CS131">
            <v>3.5735390209135418</v>
          </cell>
          <cell r="CT131">
            <v>3.6086389120489315</v>
          </cell>
          <cell r="CU131">
            <v>3.0873494244806636</v>
          </cell>
          <cell r="CV131">
            <v>3.2024365068551455</v>
          </cell>
          <cell r="CW131">
            <v>3.4843711412582987</v>
          </cell>
          <cell r="CX131">
            <v>4.1008161783595449</v>
          </cell>
          <cell r="CY131">
            <v>4.212694029611737</v>
          </cell>
          <cell r="CZ131">
            <v>4.1590146264298387</v>
          </cell>
          <cell r="DA131">
            <v>4.0233638632520332</v>
          </cell>
          <cell r="DB131">
            <v>4.1308036599257969</v>
          </cell>
          <cell r="DC131">
            <v>4.8024032451381888</v>
          </cell>
          <cell r="DD131">
            <v>4.6263203294352513</v>
          </cell>
          <cell r="DE131">
            <v>5.1608313503466254</v>
          </cell>
          <cell r="DF131">
            <v>4.6763786708073161</v>
          </cell>
          <cell r="DG131">
            <v>5.4909684995873702</v>
          </cell>
          <cell r="DH131">
            <v>5.4909684995873702</v>
          </cell>
          <cell r="DI131">
            <v>5.4909684995873702</v>
          </cell>
          <cell r="DJ131">
            <v>5.4909684995873702</v>
          </cell>
          <cell r="DK131">
            <v>5.4909684995873702</v>
          </cell>
          <cell r="DL131">
            <v>5.4909684995873702</v>
          </cell>
          <cell r="DM131">
            <v>5.4909684995873702</v>
          </cell>
          <cell r="DN131">
            <v>5.4909684995873702</v>
          </cell>
          <cell r="DO131">
            <v>5.4909684995873702</v>
          </cell>
          <cell r="DP131">
            <v>5.4909684995873702</v>
          </cell>
          <cell r="DQ131">
            <v>5.5515148255534283</v>
          </cell>
          <cell r="DR131">
            <v>5.4772692435990553</v>
          </cell>
          <cell r="DS131">
            <v>5.4628043636938264</v>
          </cell>
          <cell r="DT131">
            <v>5.542975483092353</v>
          </cell>
          <cell r="DU131">
            <v>5.4810008175360343</v>
          </cell>
          <cell r="DV131">
            <v>5.5102162175432703</v>
          </cell>
          <cell r="DW131">
            <v>5.5617510457701966</v>
          </cell>
          <cell r="DX131">
            <v>5.4980130061743653</v>
          </cell>
          <cell r="DY131">
            <v>5.5610355684448018</v>
          </cell>
          <cell r="DZ131">
            <v>5.5687746828544</v>
          </cell>
          <cell r="EA131">
            <v>5.5041151975342446</v>
          </cell>
          <cell r="EB131">
            <v>5.5630539768733147</v>
          </cell>
          <cell r="EC131">
            <v>5.6173463071198846</v>
          </cell>
          <cell r="ED131">
            <v>5.593504446612414</v>
          </cell>
          <cell r="EE131">
            <v>5.5554042084466326</v>
          </cell>
          <cell r="EF131">
            <v>5.5554042084466326</v>
          </cell>
          <cell r="EG131">
            <v>5.5554042084466326</v>
          </cell>
          <cell r="EH131">
            <v>5.5554042084466326</v>
          </cell>
          <cell r="EI131">
            <v>5.5554042084466326</v>
          </cell>
          <cell r="EJ131">
            <v>5.5554042084466326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</row>
        <row r="132">
          <cell r="A132">
            <v>34946.902190861067</v>
          </cell>
          <cell r="B132">
            <v>40802.569607086101</v>
          </cell>
          <cell r="C132">
            <v>34547.756625469607</v>
          </cell>
          <cell r="D132">
            <v>6460.4604817246982</v>
          </cell>
          <cell r="E132">
            <v>7858.0202022113463</v>
          </cell>
          <cell r="F132">
            <v>7297.8145581172048</v>
          </cell>
          <cell r="G132">
            <v>7287.2824676421351</v>
          </cell>
          <cell r="H132">
            <v>6758.1828283494951</v>
          </cell>
          <cell r="I132">
            <v>6853.6592872384335</v>
          </cell>
          <cell r="J132">
            <v>7215.5261467466153</v>
          </cell>
          <cell r="K132">
            <v>8152.479061819361</v>
          </cell>
          <cell r="L132">
            <v>7623.4644649349157</v>
          </cell>
          <cell r="M132">
            <v>9243.3178757685018</v>
          </cell>
          <cell r="N132">
            <v>8089.956088159649</v>
          </cell>
          <cell r="O132">
            <v>8631.5874309263618</v>
          </cell>
          <cell r="P132">
            <v>9188.931053031989</v>
          </cell>
          <cell r="Q132">
            <v>10202.727577892139</v>
          </cell>
          <cell r="R132">
            <v>10245.360572712434</v>
          </cell>
          <cell r="S132">
            <v>9932.6432190899086</v>
          </cell>
          <cell r="T132">
            <v>10630.943500647032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5814.4853944762199</v>
          </cell>
          <cell r="AF132">
            <v>6788.7546581895158</v>
          </cell>
          <cell r="AG132">
            <v>5748.0753290700359</v>
          </cell>
          <cell r="AH132">
            <v>6460.4604817246982</v>
          </cell>
          <cell r="AI132">
            <v>7858.0202022113463</v>
          </cell>
          <cell r="AJ132">
            <v>7297.8145581172048</v>
          </cell>
          <cell r="AK132">
            <v>7287.2824676421351</v>
          </cell>
          <cell r="AL132">
            <v>6758.1828283494951</v>
          </cell>
          <cell r="AM132">
            <v>6853.6592872384335</v>
          </cell>
          <cell r="AN132">
            <v>7215.5261467466153</v>
          </cell>
          <cell r="AO132">
            <v>8152.479061819361</v>
          </cell>
          <cell r="AP132">
            <v>7623.4644649349157</v>
          </cell>
          <cell r="AQ132">
            <v>9243.3178757685018</v>
          </cell>
          <cell r="AR132">
            <v>8089.956088159649</v>
          </cell>
          <cell r="AS132">
            <v>8631.5874309263618</v>
          </cell>
          <cell r="AT132">
            <v>9188.931053031989</v>
          </cell>
          <cell r="AU132">
            <v>10202.727577892139</v>
          </cell>
          <cell r="AV132">
            <v>10245.360572712434</v>
          </cell>
          <cell r="AW132">
            <v>9932.6432190899086</v>
          </cell>
          <cell r="AX132">
            <v>10630.943500647032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2.8928366472536413</v>
          </cell>
          <cell r="CN132">
            <v>3.3940863735372115</v>
          </cell>
          <cell r="CO132">
            <v>2.8775746516723468</v>
          </cell>
          <cell r="CP132">
            <v>3.2333609169933393</v>
          </cell>
          <cell r="CQ132">
            <v>3.8874325033270147</v>
          </cell>
          <cell r="CR132">
            <v>3.5808998731024588</v>
          </cell>
          <cell r="CS132">
            <v>3.6346101703966629</v>
          </cell>
          <cell r="CT132">
            <v>3.3356380504660663</v>
          </cell>
          <cell r="CU132">
            <v>3.3723021243980642</v>
          </cell>
          <cell r="CV132">
            <v>3.5358665559475071</v>
          </cell>
          <cell r="CW132">
            <v>4.0280351967728683</v>
          </cell>
          <cell r="CX132">
            <v>3.6885988166638106</v>
          </cell>
          <cell r="CY132">
            <v>4.5586125628322449</v>
          </cell>
          <cell r="CZ132">
            <v>3.9956637117594251</v>
          </cell>
          <cell r="DA132">
            <v>4.2956103665211272</v>
          </cell>
          <cell r="DB132">
            <v>4.5729789340054081</v>
          </cell>
          <cell r="DC132">
            <v>5.07750662333045</v>
          </cell>
          <cell r="DD132">
            <v>5.0987234314751193</v>
          </cell>
          <cell r="DE132">
            <v>4.9430959855665044</v>
          </cell>
          <cell r="DF132">
            <v>5.2906132820552072</v>
          </cell>
          <cell r="DG132">
            <v>5.5873670474608828</v>
          </cell>
          <cell r="DH132">
            <v>5.5873670474608828</v>
          </cell>
          <cell r="DI132">
            <v>5.5873670474608828</v>
          </cell>
          <cell r="DJ132">
            <v>5.5873670474608828</v>
          </cell>
          <cell r="DK132">
            <v>5.5873670474608828</v>
          </cell>
          <cell r="DL132">
            <v>5.5873670474608828</v>
          </cell>
          <cell r="DM132">
            <v>5.5873670474608828</v>
          </cell>
          <cell r="DN132">
            <v>5.5873670474608828</v>
          </cell>
          <cell r="DO132">
            <v>5.5873670474608828</v>
          </cell>
          <cell r="DP132">
            <v>5.5873670474608828</v>
          </cell>
          <cell r="DQ132">
            <v>5.5067392022605928</v>
          </cell>
          <cell r="DR132">
            <v>5.4799217767910147</v>
          </cell>
          <cell r="DS132">
            <v>5.4727169553502177</v>
          </cell>
          <cell r="DT132">
            <v>5.4741466186866328</v>
          </cell>
          <cell r="DU132">
            <v>5.5380569189012823</v>
          </cell>
          <cell r="DV132">
            <v>5.5835162100384874</v>
          </cell>
          <cell r="DW132">
            <v>5.4930670717338561</v>
          </cell>
          <cell r="DX132">
            <v>5.5508328879241819</v>
          </cell>
          <cell r="DY132">
            <v>5.5680505599751688</v>
          </cell>
          <cell r="DZ132">
            <v>5.5908684541149993</v>
          </cell>
          <cell r="EA132">
            <v>5.5450257960437455</v>
          </cell>
          <cell r="EB132">
            <v>5.6623680296061716</v>
          </cell>
          <cell r="EC132">
            <v>5.5552337942085463</v>
          </cell>
          <cell r="ED132">
            <v>5.5470792474355264</v>
          </cell>
          <cell r="EE132">
            <v>5.5051978006599063</v>
          </cell>
          <cell r="EF132">
            <v>5.5051978006599063</v>
          </cell>
          <cell r="EG132">
            <v>5.5051978006599063</v>
          </cell>
          <cell r="EH132">
            <v>5.5051978006599063</v>
          </cell>
          <cell r="EI132">
            <v>5.5051978006599063</v>
          </cell>
          <cell r="EJ132">
            <v>5.5051978006599063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</row>
        <row r="133">
          <cell r="A133">
            <v>38066.679006919665</v>
          </cell>
          <cell r="B133">
            <v>38005.683371123348</v>
          </cell>
          <cell r="C133">
            <v>37127.920080302341</v>
          </cell>
          <cell r="D133">
            <v>6010.2103171772833</v>
          </cell>
          <cell r="E133">
            <v>7763.2914061527772</v>
          </cell>
          <cell r="F133">
            <v>7051.8069126130667</v>
          </cell>
          <cell r="G133">
            <v>7397.0778203876371</v>
          </cell>
          <cell r="H133">
            <v>6518.1208282449534</v>
          </cell>
          <cell r="I133">
            <v>7514.6667435256359</v>
          </cell>
          <cell r="J133">
            <v>7978.9335541267519</v>
          </cell>
          <cell r="K133">
            <v>7868.4702988372119</v>
          </cell>
          <cell r="L133">
            <v>8879.6627311246157</v>
          </cell>
          <cell r="M133">
            <v>6930.9035740289155</v>
          </cell>
          <cell r="N133">
            <v>9259.7295240819512</v>
          </cell>
          <cell r="O133">
            <v>8348.2284819811121</v>
          </cell>
          <cell r="P133">
            <v>7615.2410278762845</v>
          </cell>
          <cell r="Q133">
            <v>9440.4428633068565</v>
          </cell>
          <cell r="R133">
            <v>9845.4680341960666</v>
          </cell>
          <cell r="S133">
            <v>9548.5448723588142</v>
          </cell>
          <cell r="T133">
            <v>10593.316080998517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6333.5556294266007</v>
          </cell>
          <cell r="AF133">
            <v>6323.4071409703838</v>
          </cell>
          <cell r="AG133">
            <v>6177.364387125931</v>
          </cell>
          <cell r="AH133">
            <v>6010.2103171772833</v>
          </cell>
          <cell r="AI133">
            <v>7763.2914061527772</v>
          </cell>
          <cell r="AJ133">
            <v>7051.8069126130667</v>
          </cell>
          <cell r="AK133">
            <v>7397.0778203876371</v>
          </cell>
          <cell r="AL133">
            <v>6518.1208282449534</v>
          </cell>
          <cell r="AM133">
            <v>7514.6667435256359</v>
          </cell>
          <cell r="AN133">
            <v>7978.9335541267519</v>
          </cell>
          <cell r="AO133">
            <v>7868.4702988372119</v>
          </cell>
          <cell r="AP133">
            <v>8879.6627311246157</v>
          </cell>
          <cell r="AQ133">
            <v>6930.9035740289155</v>
          </cell>
          <cell r="AR133">
            <v>9259.7295240819512</v>
          </cell>
          <cell r="AS133">
            <v>8348.2284819811121</v>
          </cell>
          <cell r="AT133">
            <v>7615.2410278762845</v>
          </cell>
          <cell r="AU133">
            <v>9440.4428633068565</v>
          </cell>
          <cell r="AV133">
            <v>9845.4680341960666</v>
          </cell>
          <cell r="AW133">
            <v>9548.5448723588142</v>
          </cell>
          <cell r="AX133">
            <v>10593.316080998517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3.0999758814296361</v>
          </cell>
          <cell r="CN133">
            <v>3.0942566075677163</v>
          </cell>
          <cell r="CO133">
            <v>3.0182363507986119</v>
          </cell>
          <cell r="CP133">
            <v>2.9970067186389908</v>
          </cell>
          <cell r="CQ133">
            <v>3.8163629089394289</v>
          </cell>
          <cell r="CR133">
            <v>3.4966117153932843</v>
          </cell>
          <cell r="CS133">
            <v>3.6423404425881327</v>
          </cell>
          <cell r="CT133">
            <v>3.1976247042211838</v>
          </cell>
          <cell r="CU133">
            <v>3.7416396786758388</v>
          </cell>
          <cell r="CV133">
            <v>3.9819648475940355</v>
          </cell>
          <cell r="CW133">
            <v>3.8845403824679257</v>
          </cell>
          <cell r="CX133">
            <v>4.3699490200464997</v>
          </cell>
          <cell r="CY133">
            <v>3.4592519931327446</v>
          </cell>
          <cell r="CZ133">
            <v>4.5875504501609461</v>
          </cell>
          <cell r="DA133">
            <v>4.1362229299717042</v>
          </cell>
          <cell r="DB133">
            <v>3.7730561190017085</v>
          </cell>
          <cell r="DC133">
            <v>4.6773727293854748</v>
          </cell>
          <cell r="DD133">
            <v>4.878046968556526</v>
          </cell>
          <cell r="DE133">
            <v>4.7309330757010803</v>
          </cell>
          <cell r="DF133">
            <v>5.2485766259557431</v>
          </cell>
          <cell r="DG133">
            <v>5.0247085931594162</v>
          </cell>
          <cell r="DH133">
            <v>5.0247085931594162</v>
          </cell>
          <cell r="DI133">
            <v>5.0247085931594162</v>
          </cell>
          <cell r="DJ133">
            <v>5.0247085931594162</v>
          </cell>
          <cell r="DK133">
            <v>5.0247085931594162</v>
          </cell>
          <cell r="DL133">
            <v>5.0247085931594162</v>
          </cell>
          <cell r="DM133">
            <v>5.0247085931594162</v>
          </cell>
          <cell r="DN133">
            <v>5.0247085931594162</v>
          </cell>
          <cell r="DO133">
            <v>5.0247085931594162</v>
          </cell>
          <cell r="DP133">
            <v>5.0247085931594162</v>
          </cell>
          <cell r="DQ133">
            <v>5.5975297446204859</v>
          </cell>
          <cell r="DR133">
            <v>5.5988902418679318</v>
          </cell>
          <cell r="DS133">
            <v>5.6073428403470613</v>
          </cell>
          <cell r="DT133">
            <v>5.4942584992201429</v>
          </cell>
          <cell r="DU133">
            <v>5.5731836911749566</v>
          </cell>
          <cell r="DV133">
            <v>5.52535440341076</v>
          </cell>
          <cell r="DW133">
            <v>5.5639957194112935</v>
          </cell>
          <cell r="DX133">
            <v>5.5847283326553994</v>
          </cell>
          <cell r="DY133">
            <v>5.5024347164663139</v>
          </cell>
          <cell r="DZ133">
            <v>5.4897752154498791</v>
          </cell>
          <cell r="EA133">
            <v>5.549550461831144</v>
          </cell>
          <cell r="EB133">
            <v>5.5670770957215154</v>
          </cell>
          <cell r="EC133">
            <v>5.489272522743053</v>
          </cell>
          <cell r="ED133">
            <v>5.5299930233783341</v>
          </cell>
          <cell r="EE133">
            <v>5.5296484841302398</v>
          </cell>
          <cell r="EF133">
            <v>5.5296484841302398</v>
          </cell>
          <cell r="EG133">
            <v>5.5296484841302398</v>
          </cell>
          <cell r="EH133">
            <v>5.5296484841302398</v>
          </cell>
          <cell r="EI133">
            <v>5.5296484841302398</v>
          </cell>
          <cell r="EJ133">
            <v>5.5296484841302398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</row>
        <row r="134">
          <cell r="A134">
            <v>35551.039680978909</v>
          </cell>
          <cell r="B134">
            <v>32070.919964909681</v>
          </cell>
          <cell r="C134">
            <v>39476.942997011218</v>
          </cell>
          <cell r="D134">
            <v>6732.9625530679978</v>
          </cell>
          <cell r="E134">
            <v>7003.4613105056542</v>
          </cell>
          <cell r="F134">
            <v>6398.338465270499</v>
          </cell>
          <cell r="G134">
            <v>6056.8080386582924</v>
          </cell>
          <cell r="H134">
            <v>7297.2732743353754</v>
          </cell>
          <cell r="I134">
            <v>7131.2432699017045</v>
          </cell>
          <cell r="J134">
            <v>7183.7549481720289</v>
          </cell>
          <cell r="K134">
            <v>8241.5553164625235</v>
          </cell>
          <cell r="L134">
            <v>8143.2019211825509</v>
          </cell>
          <cell r="M134">
            <v>7819.9945825983041</v>
          </cell>
          <cell r="N134">
            <v>9329.4521310597738</v>
          </cell>
          <cell r="O134">
            <v>8746.0041653997941</v>
          </cell>
          <cell r="P134">
            <v>9724.6358059722515</v>
          </cell>
          <cell r="Q134">
            <v>10498.106944704115</v>
          </cell>
          <cell r="R134">
            <v>9451.1200910032931</v>
          </cell>
          <cell r="S134">
            <v>10548.774997891191</v>
          </cell>
          <cell r="T134">
            <v>11840.081415369599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5915.0021325081334</v>
          </cell>
          <cell r="AF134">
            <v>5335.9778416110448</v>
          </cell>
          <cell r="AG134">
            <v>6568.1961514379473</v>
          </cell>
          <cell r="AH134">
            <v>6732.9625530679978</v>
          </cell>
          <cell r="AI134">
            <v>7003.4613105056542</v>
          </cell>
          <cell r="AJ134">
            <v>6398.338465270499</v>
          </cell>
          <cell r="AK134">
            <v>6056.8080386582924</v>
          </cell>
          <cell r="AL134">
            <v>7297.2732743353754</v>
          </cell>
          <cell r="AM134">
            <v>7131.2432699017045</v>
          </cell>
          <cell r="AN134">
            <v>7183.7549481720289</v>
          </cell>
          <cell r="AO134">
            <v>8241.5553164625235</v>
          </cell>
          <cell r="AP134">
            <v>8143.2019211825509</v>
          </cell>
          <cell r="AQ134">
            <v>7819.9945825983041</v>
          </cell>
          <cell r="AR134">
            <v>9329.4521310597738</v>
          </cell>
          <cell r="AS134">
            <v>8746.0041653997941</v>
          </cell>
          <cell r="AT134">
            <v>9724.6358059722515</v>
          </cell>
          <cell r="AU134">
            <v>10498.106944704115</v>
          </cell>
          <cell r="AV134">
            <v>9451.1200910032931</v>
          </cell>
          <cell r="AW134">
            <v>10548.774997891191</v>
          </cell>
          <cell r="AX134">
            <v>11840.081415369599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2.8971495400044116</v>
          </cell>
          <cell r="CN134">
            <v>2.644622684557091</v>
          </cell>
          <cell r="CO134">
            <v>3.215583495614085</v>
          </cell>
          <cell r="CP134">
            <v>3.3486233511226469</v>
          </cell>
          <cell r="CQ134">
            <v>3.4661766019084062</v>
          </cell>
          <cell r="CR134">
            <v>3.1225052436772227</v>
          </cell>
          <cell r="CS134">
            <v>3.016662114083644</v>
          </cell>
          <cell r="CT134">
            <v>3.5357831698963746</v>
          </cell>
          <cell r="CU134">
            <v>3.5827318744611141</v>
          </cell>
          <cell r="CV134">
            <v>3.5818946191036729</v>
          </cell>
          <cell r="CW134">
            <v>4.1035751899144515</v>
          </cell>
          <cell r="CX134">
            <v>4.0647685515374379</v>
          </cell>
          <cell r="CY134">
            <v>3.8619913542972184</v>
          </cell>
          <cell r="CZ134">
            <v>4.5802604261121624</v>
          </cell>
          <cell r="DA134">
            <v>4.3486346934960496</v>
          </cell>
          <cell r="DB134">
            <v>4.8352239317201091</v>
          </cell>
          <cell r="DC134">
            <v>5.2198045201462904</v>
          </cell>
          <cell r="DD134">
            <v>4.6992281209662261</v>
          </cell>
          <cell r="DE134">
            <v>5.2449973796252394</v>
          </cell>
          <cell r="DF134">
            <v>5.8870528578510495</v>
          </cell>
          <cell r="DG134">
            <v>5.8836756228277549</v>
          </cell>
          <cell r="DH134">
            <v>5.8836756228277549</v>
          </cell>
          <cell r="DI134">
            <v>5.8836756228277549</v>
          </cell>
          <cell r="DJ134">
            <v>5.8836756228277549</v>
          </cell>
          <cell r="DK134">
            <v>5.8836756228277549</v>
          </cell>
          <cell r="DL134">
            <v>5.8836756228277549</v>
          </cell>
          <cell r="DM134">
            <v>5.8836756228277549</v>
          </cell>
          <cell r="DN134">
            <v>5.8836756228277549</v>
          </cell>
          <cell r="DO134">
            <v>5.8836756228277549</v>
          </cell>
          <cell r="DP134">
            <v>5.8836756228277549</v>
          </cell>
          <cell r="DQ134">
            <v>5.5935964197823758</v>
          </cell>
          <cell r="DR134">
            <v>5.5278650749096094</v>
          </cell>
          <cell r="DS134">
            <v>5.5962029826591442</v>
          </cell>
          <cell r="DT134">
            <v>5.508673509652021</v>
          </cell>
          <cell r="DU134">
            <v>5.5356571340588312</v>
          </cell>
          <cell r="DV134">
            <v>5.6139839831797236</v>
          </cell>
          <cell r="DW134">
            <v>5.5007800008459844</v>
          </cell>
          <cell r="DX134">
            <v>5.6543426330390592</v>
          </cell>
          <cell r="DY134">
            <v>5.4532835497744143</v>
          </cell>
          <cell r="DZ134">
            <v>5.4947234631028401</v>
          </cell>
          <cell r="EA134">
            <v>5.5024222931851199</v>
          </cell>
          <cell r="EB134">
            <v>5.4886623843260969</v>
          </cell>
          <cell r="EC134">
            <v>5.5475636081398934</v>
          </cell>
          <cell r="ED134">
            <v>5.5804998945261666</v>
          </cell>
          <cell r="EE134">
            <v>5.5101559308967598</v>
          </cell>
          <cell r="EF134">
            <v>5.5101559308967598</v>
          </cell>
          <cell r="EG134">
            <v>5.5101559308967598</v>
          </cell>
          <cell r="EH134">
            <v>5.5101559308967598</v>
          </cell>
          <cell r="EI134">
            <v>5.5101559308967598</v>
          </cell>
          <cell r="EJ134">
            <v>5.5101559308967598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</row>
        <row r="135">
          <cell r="A135">
            <v>31811.883836017911</v>
          </cell>
          <cell r="B135">
            <v>33621.371994501693</v>
          </cell>
          <cell r="C135">
            <v>32132.151307830183</v>
          </cell>
          <cell r="D135">
            <v>6307.8391536517975</v>
          </cell>
          <cell r="E135">
            <v>7579.3483772193085</v>
          </cell>
          <cell r="F135">
            <v>6113.9191378127734</v>
          </cell>
          <cell r="G135">
            <v>8023.5645792794667</v>
          </cell>
          <cell r="H135">
            <v>9110.6968706224634</v>
          </cell>
          <cell r="I135">
            <v>8221.1517238888264</v>
          </cell>
          <cell r="J135">
            <v>8159.6597617129428</v>
          </cell>
          <cell r="K135">
            <v>7988.1692224922735</v>
          </cell>
          <cell r="L135">
            <v>8333.7074584510647</v>
          </cell>
          <cell r="M135">
            <v>8647.0070711412372</v>
          </cell>
          <cell r="N135">
            <v>8433.3928640566482</v>
          </cell>
          <cell r="O135">
            <v>9464.3253839471836</v>
          </cell>
          <cell r="P135">
            <v>8658.3054868950694</v>
          </cell>
          <cell r="Q135">
            <v>8595.2615342571025</v>
          </cell>
          <cell r="R135">
            <v>11701.222971546127</v>
          </cell>
          <cell r="S135">
            <v>10632.085081256808</v>
          </cell>
          <cell r="T135">
            <v>10587.780622732575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5292.8792636639346</v>
          </cell>
          <cell r="AF135">
            <v>5593.9429290932849</v>
          </cell>
          <cell r="AG135">
            <v>5346.1655471521826</v>
          </cell>
          <cell r="AH135">
            <v>6307.8391536517975</v>
          </cell>
          <cell r="AI135">
            <v>7579.3483772193085</v>
          </cell>
          <cell r="AJ135">
            <v>6113.9191378127734</v>
          </cell>
          <cell r="AK135">
            <v>8023.5645792794667</v>
          </cell>
          <cell r="AL135">
            <v>9110.6968706224634</v>
          </cell>
          <cell r="AM135">
            <v>8221.1517238888264</v>
          </cell>
          <cell r="AN135">
            <v>8159.6597617129428</v>
          </cell>
          <cell r="AO135">
            <v>7988.1692224922735</v>
          </cell>
          <cell r="AP135">
            <v>8333.7074584510647</v>
          </cell>
          <cell r="AQ135">
            <v>8647.0070711412372</v>
          </cell>
          <cell r="AR135">
            <v>8433.3928640566482</v>
          </cell>
          <cell r="AS135">
            <v>9464.3253839471836</v>
          </cell>
          <cell r="AT135">
            <v>8658.3054868950694</v>
          </cell>
          <cell r="AU135">
            <v>8595.2615342571025</v>
          </cell>
          <cell r="AV135">
            <v>11701.222971546127</v>
          </cell>
          <cell r="AW135">
            <v>10632.085081256808</v>
          </cell>
          <cell r="AX135">
            <v>10587.780622732575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2.6063617016786265</v>
          </cell>
          <cell r="CN135">
            <v>2.7456143798266979</v>
          </cell>
          <cell r="CO135">
            <v>2.6449723645942509</v>
          </cell>
          <cell r="CP135">
            <v>3.1426161994157167</v>
          </cell>
          <cell r="CQ135">
            <v>3.7445388030656148</v>
          </cell>
          <cell r="CR135">
            <v>2.9965345154281136</v>
          </cell>
          <cell r="CS135">
            <v>4.0231252990465585</v>
          </cell>
          <cell r="CT135">
            <v>4.4334702574469711</v>
          </cell>
          <cell r="CU135">
            <v>4.0768136726544473</v>
          </cell>
          <cell r="CV135">
            <v>3.9782410868986049</v>
          </cell>
          <cell r="CW135">
            <v>3.9113265682516052</v>
          </cell>
          <cell r="CX135">
            <v>4.126076830367408</v>
          </cell>
          <cell r="CY135">
            <v>4.2725078636521232</v>
          </cell>
          <cell r="CZ135">
            <v>4.1881984162150596</v>
          </cell>
          <cell r="DA135">
            <v>4.7474541128379562</v>
          </cell>
          <cell r="DB135">
            <v>4.3431418855999073</v>
          </cell>
          <cell r="DC135">
            <v>4.3115180497638814</v>
          </cell>
          <cell r="DD135">
            <v>5.8695170408788897</v>
          </cell>
          <cell r="DE135">
            <v>5.3332206997731628</v>
          </cell>
          <cell r="DF135">
            <v>5.3109968882171188</v>
          </cell>
          <cell r="DG135">
            <v>5.2227291060361125</v>
          </cell>
          <cell r="DH135">
            <v>5.2227291060361125</v>
          </cell>
          <cell r="DI135">
            <v>5.2227291060361125</v>
          </cell>
          <cell r="DJ135">
            <v>5.2227291060361125</v>
          </cell>
          <cell r="DK135">
            <v>5.2227291060361125</v>
          </cell>
          <cell r="DL135">
            <v>5.2227291060361125</v>
          </cell>
          <cell r="DM135">
            <v>5.2227291060361125</v>
          </cell>
          <cell r="DN135">
            <v>5.2227291060361125</v>
          </cell>
          <cell r="DO135">
            <v>5.2227291060361125</v>
          </cell>
          <cell r="DP135">
            <v>5.2227291060361125</v>
          </cell>
          <cell r="DQ135">
            <v>5.5637093919819103</v>
          </cell>
          <cell r="DR135">
            <v>5.5819459393926625</v>
          </cell>
          <cell r="DS135">
            <v>5.5376869310142158</v>
          </cell>
          <cell r="DT135">
            <v>5.4991605749083847</v>
          </cell>
          <cell r="DU135">
            <v>5.5454994892237623</v>
          </cell>
          <cell r="DV135">
            <v>5.5899450865743621</v>
          </cell>
          <cell r="DW135">
            <v>5.4640030017370602</v>
          </cell>
          <cell r="DX135">
            <v>5.6300847631139632</v>
          </cell>
          <cell r="DY135">
            <v>5.5248302134089693</v>
          </cell>
          <cell r="DZ135">
            <v>5.6193759341264515</v>
          </cell>
          <cell r="EA135">
            <v>5.5953893770365406</v>
          </cell>
          <cell r="EB135">
            <v>5.5336039941359889</v>
          </cell>
          <cell r="EC135">
            <v>5.5448535351888886</v>
          </cell>
          <cell r="ED135">
            <v>5.5167362270775229</v>
          </cell>
          <cell r="EE135">
            <v>5.4618028884235619</v>
          </cell>
          <cell r="EF135">
            <v>5.4618028884235619</v>
          </cell>
          <cell r="EG135">
            <v>5.4618028884235619</v>
          </cell>
          <cell r="EH135">
            <v>5.4618028884235619</v>
          </cell>
          <cell r="EI135">
            <v>5.4618028884235619</v>
          </cell>
          <cell r="EJ135">
            <v>5.4618028884235619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</row>
        <row r="136">
          <cell r="A136">
            <v>35259.576663338383</v>
          </cell>
          <cell r="B136">
            <v>44024.770992714119</v>
          </cell>
          <cell r="C136">
            <v>34949.47374488318</v>
          </cell>
          <cell r="D136">
            <v>5758.0268182213285</v>
          </cell>
          <cell r="E136">
            <v>6303.8458862042089</v>
          </cell>
          <cell r="F136">
            <v>7326.7694339163581</v>
          </cell>
          <cell r="G136">
            <v>7840.9967984246341</v>
          </cell>
          <cell r="H136">
            <v>7333.5722635027741</v>
          </cell>
          <cell r="I136">
            <v>7852.198191420207</v>
          </cell>
          <cell r="J136">
            <v>6857.0420722495919</v>
          </cell>
          <cell r="K136">
            <v>6810.836310820443</v>
          </cell>
          <cell r="L136">
            <v>8903.5242015544172</v>
          </cell>
          <cell r="M136">
            <v>8758.387436497329</v>
          </cell>
          <cell r="N136">
            <v>7814.3084277783955</v>
          </cell>
          <cell r="O136">
            <v>8614.0768081583828</v>
          </cell>
          <cell r="P136">
            <v>8376.9808133980023</v>
          </cell>
          <cell r="Q136">
            <v>9364.87629348273</v>
          </cell>
          <cell r="R136">
            <v>9488.5852843987395</v>
          </cell>
          <cell r="S136">
            <v>9204.5242455025545</v>
          </cell>
          <cell r="T136">
            <v>9904.7708135652647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5866.5083504313943</v>
          </cell>
          <cell r="AF136">
            <v>7324.8663510792694</v>
          </cell>
          <cell r="AG136">
            <v>5814.9132510919808</v>
          </cell>
          <cell r="AH136">
            <v>5758.0268182213285</v>
          </cell>
          <cell r="AI136">
            <v>6303.8458862042089</v>
          </cell>
          <cell r="AJ136">
            <v>7326.7694339163581</v>
          </cell>
          <cell r="AK136">
            <v>7840.9967984246341</v>
          </cell>
          <cell r="AL136">
            <v>7333.5722635027741</v>
          </cell>
          <cell r="AM136">
            <v>7852.198191420207</v>
          </cell>
          <cell r="AN136">
            <v>6857.0420722495919</v>
          </cell>
          <cell r="AO136">
            <v>6810.836310820443</v>
          </cell>
          <cell r="AP136">
            <v>8903.5242015544172</v>
          </cell>
          <cell r="AQ136">
            <v>8758.387436497329</v>
          </cell>
          <cell r="AR136">
            <v>7814.3084277783955</v>
          </cell>
          <cell r="AS136">
            <v>8614.0768081583828</v>
          </cell>
          <cell r="AT136">
            <v>8376.9808133980023</v>
          </cell>
          <cell r="AU136">
            <v>9364.87629348273</v>
          </cell>
          <cell r="AV136">
            <v>9488.5852843987395</v>
          </cell>
          <cell r="AW136">
            <v>9204.5242455025545</v>
          </cell>
          <cell r="AX136">
            <v>9904.7708135652647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2.875922117894941</v>
          </cell>
          <cell r="CN136">
            <v>3.5623669454613722</v>
          </cell>
          <cell r="CO136">
            <v>2.8221372550815929</v>
          </cell>
          <cell r="CP136">
            <v>2.8611878595616447</v>
          </cell>
          <cell r="CQ136">
            <v>3.0981233412010796</v>
          </cell>
          <cell r="CR136">
            <v>3.5898001102430537</v>
          </cell>
          <cell r="CS136">
            <v>3.8313552700639733</v>
          </cell>
          <cell r="CT136">
            <v>3.6517610233153017</v>
          </cell>
          <cell r="CU136">
            <v>3.9277147153048233</v>
          </cell>
          <cell r="CV136">
            <v>3.400816154348528</v>
          </cell>
          <cell r="CW136">
            <v>3.3178999366971915</v>
          </cell>
          <cell r="CX136">
            <v>4.3918875696500823</v>
          </cell>
          <cell r="CY136">
            <v>4.2790439651669336</v>
          </cell>
          <cell r="CZ136">
            <v>3.8634047794214283</v>
          </cell>
          <cell r="DA136">
            <v>4.2962902188193874</v>
          </cell>
          <cell r="DB136">
            <v>4.1780380571663214</v>
          </cell>
          <cell r="DC136">
            <v>4.6707531539581382</v>
          </cell>
          <cell r="DD136">
            <v>4.7324532919403177</v>
          </cell>
          <cell r="DE136">
            <v>4.590777208694635</v>
          </cell>
          <cell r="DF136">
            <v>4.9400267624344343</v>
          </cell>
          <cell r="DG136">
            <v>4.7645836557806449</v>
          </cell>
          <cell r="DH136">
            <v>4.7645836557806449</v>
          </cell>
          <cell r="DI136">
            <v>4.7645836557806449</v>
          </cell>
          <cell r="DJ136">
            <v>4.7645836557806449</v>
          </cell>
          <cell r="DK136">
            <v>4.7645836557806449</v>
          </cell>
          <cell r="DL136">
            <v>4.7645836557806449</v>
          </cell>
          <cell r="DM136">
            <v>4.7645836557806449</v>
          </cell>
          <cell r="DN136">
            <v>4.7645836557806449</v>
          </cell>
          <cell r="DO136">
            <v>4.7645836557806449</v>
          </cell>
          <cell r="DP136">
            <v>4.7645836557806449</v>
          </cell>
          <cell r="DQ136">
            <v>5.5886859792242118</v>
          </cell>
          <cell r="DR136">
            <v>5.633368851804005</v>
          </cell>
          <cell r="DS136">
            <v>5.6451078530598675</v>
          </cell>
          <cell r="DT136">
            <v>5.5135897098169986</v>
          </cell>
          <cell r="DU136">
            <v>5.5746039602281545</v>
          </cell>
          <cell r="DV136">
            <v>5.5917712124311674</v>
          </cell>
          <cell r="DW136">
            <v>5.6069410156849973</v>
          </cell>
          <cell r="DX136">
            <v>5.5019971668015693</v>
          </cell>
          <cell r="DY136">
            <v>5.4771981461606893</v>
          </cell>
          <cell r="DZ136">
            <v>5.524090625210242</v>
          </cell>
          <cell r="EA136">
            <v>5.6239868185030488</v>
          </cell>
          <cell r="EB136">
            <v>5.5541533346910201</v>
          </cell>
          <cell r="EC136">
            <v>5.6076970026796138</v>
          </cell>
          <cell r="ED136">
            <v>5.5415017084749767</v>
          </cell>
          <cell r="EE136">
            <v>5.4931601989857963</v>
          </cell>
          <cell r="EF136">
            <v>5.4931601989857963</v>
          </cell>
          <cell r="EG136">
            <v>5.4931601989857963</v>
          </cell>
          <cell r="EH136">
            <v>5.4931601989857963</v>
          </cell>
          <cell r="EI136">
            <v>5.4931601989857963</v>
          </cell>
          <cell r="EJ136">
            <v>5.4931601989857963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</row>
        <row r="137">
          <cell r="A137">
            <v>37161.955529590639</v>
          </cell>
          <cell r="B137">
            <v>40986.23998882567</v>
          </cell>
          <cell r="C137">
            <v>37657.528056983618</v>
          </cell>
          <cell r="D137">
            <v>5770.4528270797218</v>
          </cell>
          <cell r="E137">
            <v>6802.6404100851896</v>
          </cell>
          <cell r="F137">
            <v>6015.9505910490825</v>
          </cell>
          <cell r="G137">
            <v>6819.7549239285581</v>
          </cell>
          <cell r="H137">
            <v>7276.7690276372541</v>
          </cell>
          <cell r="I137">
            <v>8281.5262600336846</v>
          </cell>
          <cell r="J137">
            <v>8610.4327248898626</v>
          </cell>
          <cell r="K137">
            <v>8956.8006219437539</v>
          </cell>
          <cell r="L137">
            <v>8977.5421586572793</v>
          </cell>
          <cell r="M137">
            <v>8502.714614035358</v>
          </cell>
          <cell r="N137">
            <v>9349.201550936119</v>
          </cell>
          <cell r="O137">
            <v>8938.1936858071822</v>
          </cell>
          <cell r="P137">
            <v>9098.0105371527316</v>
          </cell>
          <cell r="Q137">
            <v>10204.469852222119</v>
          </cell>
          <cell r="R137">
            <v>9853.6295691682772</v>
          </cell>
          <cell r="S137">
            <v>11319.109812615852</v>
          </cell>
          <cell r="T137">
            <v>9488.3153923785485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6183.0272244698663</v>
          </cell>
          <cell r="AF137">
            <v>6819.3138404080155</v>
          </cell>
          <cell r="AG137">
            <v>6265.4808624688203</v>
          </cell>
          <cell r="AH137">
            <v>5770.4528270797218</v>
          </cell>
          <cell r="AI137">
            <v>6802.6404100851896</v>
          </cell>
          <cell r="AJ137">
            <v>6015.9505910490825</v>
          </cell>
          <cell r="AK137">
            <v>6819.7549239285581</v>
          </cell>
          <cell r="AL137">
            <v>7276.7690276372541</v>
          </cell>
          <cell r="AM137">
            <v>8281.5262600336846</v>
          </cell>
          <cell r="AN137">
            <v>8610.4327248898626</v>
          </cell>
          <cell r="AO137">
            <v>8956.8006219437539</v>
          </cell>
          <cell r="AP137">
            <v>8977.5421586572793</v>
          </cell>
          <cell r="AQ137">
            <v>8502.714614035358</v>
          </cell>
          <cell r="AR137">
            <v>9349.201550936119</v>
          </cell>
          <cell r="AS137">
            <v>8938.1936858071822</v>
          </cell>
          <cell r="AT137">
            <v>9098.0105371527316</v>
          </cell>
          <cell r="AU137">
            <v>10204.469852222119</v>
          </cell>
          <cell r="AV137">
            <v>9853.6295691682772</v>
          </cell>
          <cell r="AW137">
            <v>11319.109812615852</v>
          </cell>
          <cell r="AX137">
            <v>9488.3153923785485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3.0932322674533417</v>
          </cell>
          <cell r="CN137">
            <v>3.3130033421408469</v>
          </cell>
          <cell r="CO137">
            <v>3.1081164332965749</v>
          </cell>
          <cell r="CP137">
            <v>2.814802441623657</v>
          </cell>
          <cell r="CQ137">
            <v>3.3516395060922939</v>
          </cell>
          <cell r="CR137">
            <v>2.9509489814484247</v>
          </cell>
          <cell r="CS137">
            <v>3.4011129794273849</v>
          </cell>
          <cell r="CT137">
            <v>3.6366684511630591</v>
          </cell>
          <cell r="CU137">
            <v>4.0375679052710201</v>
          </cell>
          <cell r="CV137">
            <v>4.2357497113126472</v>
          </cell>
          <cell r="CW137">
            <v>4.3978475010212037</v>
          </cell>
          <cell r="CX137">
            <v>4.376257211247605</v>
          </cell>
          <cell r="CY137">
            <v>4.2848250621104418</v>
          </cell>
          <cell r="CZ137">
            <v>4.6889990560889148</v>
          </cell>
          <cell r="DA137">
            <v>4.3640423992150001</v>
          </cell>
          <cell r="DB137">
            <v>4.44207242853608</v>
          </cell>
          <cell r="DC137">
            <v>4.9822973927407048</v>
          </cell>
          <cell r="DD137">
            <v>4.8110008283094894</v>
          </cell>
          <cell r="DE137">
            <v>5.5265165289562903</v>
          </cell>
          <cell r="DF137">
            <v>4.6326374349231747</v>
          </cell>
          <cell r="DG137">
            <v>5.3713750513640219</v>
          </cell>
          <cell r="DH137">
            <v>5.3713750513640219</v>
          </cell>
          <cell r="DI137">
            <v>5.3713750513640219</v>
          </cell>
          <cell r="DJ137">
            <v>5.3713750513640219</v>
          </cell>
          <cell r="DK137">
            <v>5.3713750513640219</v>
          </cell>
          <cell r="DL137">
            <v>5.3713750513640219</v>
          </cell>
          <cell r="DM137">
            <v>5.3713750513640219</v>
          </cell>
          <cell r="DN137">
            <v>5.3713750513640219</v>
          </cell>
          <cell r="DO137">
            <v>5.3713750513640219</v>
          </cell>
          <cell r="DP137">
            <v>5.3713750513640219</v>
          </cell>
          <cell r="DQ137">
            <v>5.4764075731475774</v>
          </cell>
          <cell r="DR137">
            <v>5.6393096197371495</v>
          </cell>
          <cell r="DS137">
            <v>5.5228629176091477</v>
          </cell>
          <cell r="DT137">
            <v>5.6165433020937261</v>
          </cell>
          <cell r="DU137">
            <v>5.5606729043077312</v>
          </cell>
          <cell r="DV137">
            <v>5.5853410267171606</v>
          </cell>
          <cell r="DW137">
            <v>5.4935723037061228</v>
          </cell>
          <cell r="DX137">
            <v>5.4820376858935562</v>
          </cell>
          <cell r="DY137">
            <v>5.6195000489199645</v>
          </cell>
          <cell r="DZ137">
            <v>5.5693155288496321</v>
          </cell>
          <cell r="EA137">
            <v>5.5798159850811428</v>
          </cell>
          <cell r="EB137">
            <v>5.6203291367139689</v>
          </cell>
          <cell r="EC137">
            <v>5.4366533508208104</v>
          </cell>
          <cell r="ED137">
            <v>5.4626265687174858</v>
          </cell>
          <cell r="EE137">
            <v>5.6113574614510391</v>
          </cell>
          <cell r="EF137">
            <v>5.6113574614510391</v>
          </cell>
          <cell r="EG137">
            <v>5.6113574614510391</v>
          </cell>
          <cell r="EH137">
            <v>5.6113574614510391</v>
          </cell>
          <cell r="EI137">
            <v>5.6113574614510391</v>
          </cell>
          <cell r="EJ137">
            <v>5.6113574614510391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</row>
        <row r="138">
          <cell r="A138">
            <v>39061.158885279176</v>
          </cell>
          <cell r="B138">
            <v>40549.934021800655</v>
          </cell>
          <cell r="C138">
            <v>39780.090566412357</v>
          </cell>
          <cell r="D138">
            <v>6420.6225817045824</v>
          </cell>
          <cell r="E138">
            <v>5893.7784433999732</v>
          </cell>
          <cell r="F138">
            <v>7116.6061104117816</v>
          </cell>
          <cell r="G138">
            <v>7141.0698457846447</v>
          </cell>
          <cell r="H138">
            <v>6971.4510419960816</v>
          </cell>
          <cell r="I138">
            <v>7441.0338589270259</v>
          </cell>
          <cell r="J138">
            <v>7354.2468525107288</v>
          </cell>
          <cell r="K138">
            <v>8238.5860688272478</v>
          </cell>
          <cell r="L138">
            <v>7554.8805156517565</v>
          </cell>
          <cell r="M138">
            <v>8156.5986116584263</v>
          </cell>
          <cell r="N138">
            <v>8367.3501184645338</v>
          </cell>
          <cell r="O138">
            <v>10234.508909143437</v>
          </cell>
          <cell r="P138">
            <v>10083.594331283433</v>
          </cell>
          <cell r="Q138">
            <v>9261.8369908418117</v>
          </cell>
          <cell r="R138">
            <v>9815.7668361323285</v>
          </cell>
          <cell r="S138">
            <v>9561.6380766911479</v>
          </cell>
          <cell r="T138">
            <v>9378.1997827647665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6499.017755260862</v>
          </cell>
          <cell r="AF138">
            <v>6746.7210063154635</v>
          </cell>
          <cell r="AG138">
            <v>6618.634015859443</v>
          </cell>
          <cell r="AH138">
            <v>6420.6225817045824</v>
          </cell>
          <cell r="AI138">
            <v>5893.7784433999732</v>
          </cell>
          <cell r="AJ138">
            <v>7116.6061104117816</v>
          </cell>
          <cell r="AK138">
            <v>7141.0698457846447</v>
          </cell>
          <cell r="AL138">
            <v>6971.4510419960816</v>
          </cell>
          <cell r="AM138">
            <v>7441.0338589270259</v>
          </cell>
          <cell r="AN138">
            <v>7354.2468525107288</v>
          </cell>
          <cell r="AO138">
            <v>8238.5860688272478</v>
          </cell>
          <cell r="AP138">
            <v>7554.8805156517565</v>
          </cell>
          <cell r="AQ138">
            <v>8156.5986116584263</v>
          </cell>
          <cell r="AR138">
            <v>8367.3501184645338</v>
          </cell>
          <cell r="AS138">
            <v>10234.508909143437</v>
          </cell>
          <cell r="AT138">
            <v>10083.594331283433</v>
          </cell>
          <cell r="AU138">
            <v>9261.8369908418117</v>
          </cell>
          <cell r="AV138">
            <v>9815.7668361323285</v>
          </cell>
          <cell r="AW138">
            <v>9561.6380766911479</v>
          </cell>
          <cell r="AX138">
            <v>9378.1997827647665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3.2121524078199584</v>
          </cell>
          <cell r="CN138">
            <v>3.3626235353892402</v>
          </cell>
          <cell r="CO138">
            <v>3.247195398720514</v>
          </cell>
          <cell r="CP138">
            <v>3.1937497947544311</v>
          </cell>
          <cell r="CQ138">
            <v>2.894967840038762</v>
          </cell>
          <cell r="CR138">
            <v>3.5090769975095184</v>
          </cell>
          <cell r="CS138">
            <v>3.5533556821930312</v>
          </cell>
          <cell r="CT138">
            <v>3.454565476480155</v>
          </cell>
          <cell r="CU138">
            <v>3.6863835645733869</v>
          </cell>
          <cell r="CV138">
            <v>3.6864479901269633</v>
          </cell>
          <cell r="CW138">
            <v>4.0634380802350396</v>
          </cell>
          <cell r="CX138">
            <v>3.7515226915728035</v>
          </cell>
          <cell r="CY138">
            <v>4.0252955394701946</v>
          </cell>
          <cell r="CZ138">
            <v>4.0917631288794061</v>
          </cell>
          <cell r="DA138">
            <v>4.9949116106495408</v>
          </cell>
          <cell r="DB138">
            <v>4.9212583475705705</v>
          </cell>
          <cell r="DC138">
            <v>4.5202029264119332</v>
          </cell>
          <cell r="DD138">
            <v>4.7905461974266315</v>
          </cell>
          <cell r="DE138">
            <v>4.6665196610875315</v>
          </cell>
          <cell r="DF138">
            <v>4.5769933269659164</v>
          </cell>
          <cell r="DG138">
            <v>5.0920289751703667</v>
          </cell>
          <cell r="DH138">
            <v>5.0920289751703667</v>
          </cell>
          <cell r="DI138">
            <v>5.0920289751703667</v>
          </cell>
          <cell r="DJ138">
            <v>5.0920289751703667</v>
          </cell>
          <cell r="DK138">
            <v>5.0920289751703667</v>
          </cell>
          <cell r="DL138">
            <v>5.0920289751703667</v>
          </cell>
          <cell r="DM138">
            <v>5.0920289751703667</v>
          </cell>
          <cell r="DN138">
            <v>5.0920289751703667</v>
          </cell>
          <cell r="DO138">
            <v>5.0920289751703667</v>
          </cell>
          <cell r="DP138">
            <v>5.0920289751703667</v>
          </cell>
          <cell r="DQ138">
            <v>5.5431766105673228</v>
          </cell>
          <cell r="DR138">
            <v>5.4969481257885384</v>
          </cell>
          <cell r="DS138">
            <v>5.5842786320194877</v>
          </cell>
          <cell r="DT138">
            <v>5.5078662793442774</v>
          </cell>
          <cell r="DU138">
            <v>5.57772627998507</v>
          </cell>
          <cell r="DV138">
            <v>5.5563189412108791</v>
          </cell>
          <cell r="DW138">
            <v>5.5059433025525957</v>
          </cell>
          <cell r="DX138">
            <v>5.5288764964858048</v>
          </cell>
          <cell r="DY138">
            <v>5.5301879950753028</v>
          </cell>
          <cell r="DZ138">
            <v>5.4655922361281144</v>
          </cell>
          <cell r="EA138">
            <v>5.5547711657052972</v>
          </cell>
          <cell r="EB138">
            <v>5.5173071001550875</v>
          </cell>
          <cell r="EC138">
            <v>5.5516036753749063</v>
          </cell>
          <cell r="ED138">
            <v>5.6025351854082031</v>
          </cell>
          <cell r="EE138">
            <v>5.613662987794716</v>
          </cell>
          <cell r="EF138">
            <v>5.613662987794716</v>
          </cell>
          <cell r="EG138">
            <v>5.613662987794716</v>
          </cell>
          <cell r="EH138">
            <v>5.613662987794716</v>
          </cell>
          <cell r="EI138">
            <v>5.613662987794716</v>
          </cell>
          <cell r="EJ138">
            <v>5.613662987794716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</row>
        <row r="139">
          <cell r="A139">
            <v>33788.703350765434</v>
          </cell>
          <cell r="B139">
            <v>34826.117246840819</v>
          </cell>
          <cell r="C139">
            <v>35973.736376846289</v>
          </cell>
          <cell r="D139">
            <v>6937.3734899599867</v>
          </cell>
          <cell r="E139">
            <v>7495.8284722368153</v>
          </cell>
          <cell r="F139">
            <v>7820.7500122717738</v>
          </cell>
          <cell r="G139">
            <v>7961.7496086258452</v>
          </cell>
          <cell r="H139">
            <v>6929.7144996441775</v>
          </cell>
          <cell r="I139">
            <v>6392.1916858502773</v>
          </cell>
          <cell r="J139">
            <v>7607.014545169598</v>
          </cell>
          <cell r="K139">
            <v>6948.4577876471221</v>
          </cell>
          <cell r="L139">
            <v>9367.8046919406424</v>
          </cell>
          <cell r="M139">
            <v>7820.2670785252385</v>
          </cell>
          <cell r="N139">
            <v>8918.9179965212097</v>
          </cell>
          <cell r="O139">
            <v>9168.1989653775654</v>
          </cell>
          <cell r="P139">
            <v>7322.8379073073402</v>
          </cell>
          <cell r="Q139">
            <v>9107.7319481673494</v>
          </cell>
          <cell r="R139">
            <v>8868.2114220321528</v>
          </cell>
          <cell r="S139">
            <v>9963.7217375866185</v>
          </cell>
          <cell r="T139">
            <v>11679.612695845377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5621.7836149921313</v>
          </cell>
          <cell r="AF139">
            <v>5794.3891270290296</v>
          </cell>
          <cell r="AG139">
            <v>5985.3306483517217</v>
          </cell>
          <cell r="AH139">
            <v>6937.3734899599867</v>
          </cell>
          <cell r="AI139">
            <v>7495.8284722368153</v>
          </cell>
          <cell r="AJ139">
            <v>7820.7500122717738</v>
          </cell>
          <cell r="AK139">
            <v>7961.7496086258452</v>
          </cell>
          <cell r="AL139">
            <v>6929.7144996441775</v>
          </cell>
          <cell r="AM139">
            <v>6392.1916858502773</v>
          </cell>
          <cell r="AN139">
            <v>7607.014545169598</v>
          </cell>
          <cell r="AO139">
            <v>6948.4577876471221</v>
          </cell>
          <cell r="AP139">
            <v>9367.8046919406424</v>
          </cell>
          <cell r="AQ139">
            <v>7820.2670785252385</v>
          </cell>
          <cell r="AR139">
            <v>8918.9179965212097</v>
          </cell>
          <cell r="AS139">
            <v>9168.1989653775654</v>
          </cell>
          <cell r="AT139">
            <v>7322.8379073073402</v>
          </cell>
          <cell r="AU139">
            <v>9107.7319481673494</v>
          </cell>
          <cell r="AV139">
            <v>8868.2114220321528</v>
          </cell>
          <cell r="AW139">
            <v>9963.7217375866185</v>
          </cell>
          <cell r="AX139">
            <v>11679.612695845377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2.7612863413076592</v>
          </cell>
          <cell r="CN139">
            <v>2.8718335396464578</v>
          </cell>
          <cell r="CO139">
            <v>2.9549171725685959</v>
          </cell>
          <cell r="CP139">
            <v>3.4627733954332736</v>
          </cell>
          <cell r="CQ139">
            <v>3.7191621334595637</v>
          </cell>
          <cell r="CR139">
            <v>3.8162491995588144</v>
          </cell>
          <cell r="CS139">
            <v>3.9331581025938931</v>
          </cell>
          <cell r="CT139">
            <v>3.4071197526046384</v>
          </cell>
          <cell r="CU139">
            <v>3.1334834452995786</v>
          </cell>
          <cell r="CV139">
            <v>3.7579456071034341</v>
          </cell>
          <cell r="CW139">
            <v>3.5054106659618394</v>
          </cell>
          <cell r="CX139">
            <v>4.5731353320657719</v>
          </cell>
          <cell r="CY139">
            <v>3.906781461158559</v>
          </cell>
          <cell r="CZ139">
            <v>4.3716832839703308</v>
          </cell>
          <cell r="DA139">
            <v>4.5497134488932263</v>
          </cell>
          <cell r="DB139">
            <v>3.6339540881210888</v>
          </cell>
          <cell r="DC139">
            <v>4.5197067264764597</v>
          </cell>
          <cell r="DD139">
            <v>4.400844803523154</v>
          </cell>
          <cell r="DE139">
            <v>4.9444911657914448</v>
          </cell>
          <cell r="DF139">
            <v>5.7960010642028452</v>
          </cell>
          <cell r="DG139">
            <v>5.0553219259147655</v>
          </cell>
          <cell r="DH139">
            <v>5.0553219259147655</v>
          </cell>
          <cell r="DI139">
            <v>5.0553219259147655</v>
          </cell>
          <cell r="DJ139">
            <v>5.0553219259147655</v>
          </cell>
          <cell r="DK139">
            <v>5.0553219259147655</v>
          </cell>
          <cell r="DL139">
            <v>5.0553219259147655</v>
          </cell>
          <cell r="DM139">
            <v>5.0553219259147655</v>
          </cell>
          <cell r="DN139">
            <v>5.0553219259147655</v>
          </cell>
          <cell r="DO139">
            <v>5.0553219259147655</v>
          </cell>
          <cell r="DP139">
            <v>5.0553219259147655</v>
          </cell>
          <cell r="DQ139">
            <v>5.5778883413791212</v>
          </cell>
          <cell r="DR139">
            <v>5.5278408323566852</v>
          </cell>
          <cell r="DS139">
            <v>5.5494503575589009</v>
          </cell>
          <cell r="DT139">
            <v>5.4888092698427888</v>
          </cell>
          <cell r="DU139">
            <v>5.5218126086881787</v>
          </cell>
          <cell r="DV139">
            <v>5.6145998969002084</v>
          </cell>
          <cell r="DW139">
            <v>5.5459282483423769</v>
          </cell>
          <cell r="DX139">
            <v>5.5723075664110393</v>
          </cell>
          <cell r="DY139">
            <v>5.588940946889875</v>
          </cell>
          <cell r="DZ139">
            <v>5.5458854169671454</v>
          </cell>
          <cell r="EA139">
            <v>5.4307105401199935</v>
          </cell>
          <cell r="EB139">
            <v>5.6121711846411699</v>
          </cell>
          <cell r="EC139">
            <v>5.4841535082640158</v>
          </cell>
          <cell r="ED139">
            <v>5.5894698183851377</v>
          </cell>
          <cell r="EE139">
            <v>5.520864909835562</v>
          </cell>
          <cell r="EF139">
            <v>5.520864909835562</v>
          </cell>
          <cell r="EG139">
            <v>5.520864909835562</v>
          </cell>
          <cell r="EH139">
            <v>5.520864909835562</v>
          </cell>
          <cell r="EI139">
            <v>5.520864909835562</v>
          </cell>
          <cell r="EJ139">
            <v>5.520864909835562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</row>
        <row r="140">
          <cell r="A140">
            <v>34402.671044916824</v>
          </cell>
          <cell r="B140">
            <v>46030.720188142768</v>
          </cell>
          <cell r="C140">
            <v>37303.290788927901</v>
          </cell>
          <cell r="D140">
            <v>6681.0956446597811</v>
          </cell>
          <cell r="E140">
            <v>5862.7645543700519</v>
          </cell>
          <cell r="F140">
            <v>7091.4333512221328</v>
          </cell>
          <cell r="G140">
            <v>7164.6241322456463</v>
          </cell>
          <cell r="H140">
            <v>7318.2697533044175</v>
          </cell>
          <cell r="I140">
            <v>8348.0986014722839</v>
          </cell>
          <cell r="J140">
            <v>8049.748455458016</v>
          </cell>
          <cell r="K140">
            <v>7996.2236895669766</v>
          </cell>
          <cell r="L140">
            <v>8740.6985115918251</v>
          </cell>
          <cell r="M140">
            <v>8509.5302101576272</v>
          </cell>
          <cell r="N140">
            <v>9414.7816876446941</v>
          </cell>
          <cell r="O140">
            <v>8006.0555616706024</v>
          </cell>
          <cell r="P140">
            <v>10149.769106972724</v>
          </cell>
          <cell r="Q140">
            <v>9745.3000743671146</v>
          </cell>
          <cell r="R140">
            <v>10397.03569392612</v>
          </cell>
          <cell r="S140">
            <v>11295.905739516496</v>
          </cell>
          <cell r="T140">
            <v>11660.561310179975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5723.9359079429223</v>
          </cell>
          <cell r="AF140">
            <v>7658.6173151899402</v>
          </cell>
          <cell r="AG140">
            <v>6206.542665027453</v>
          </cell>
          <cell r="AH140">
            <v>6681.0956446597811</v>
          </cell>
          <cell r="AI140">
            <v>5862.7645543700519</v>
          </cell>
          <cell r="AJ140">
            <v>7091.4333512221328</v>
          </cell>
          <cell r="AK140">
            <v>7164.6241322456463</v>
          </cell>
          <cell r="AL140">
            <v>7318.2697533044175</v>
          </cell>
          <cell r="AM140">
            <v>8348.0986014722839</v>
          </cell>
          <cell r="AN140">
            <v>8049.748455458016</v>
          </cell>
          <cell r="AO140">
            <v>7996.2236895669766</v>
          </cell>
          <cell r="AP140">
            <v>8740.6985115918251</v>
          </cell>
          <cell r="AQ140">
            <v>8509.5302101576272</v>
          </cell>
          <cell r="AR140">
            <v>9414.7816876446941</v>
          </cell>
          <cell r="AS140">
            <v>8006.0555616706024</v>
          </cell>
          <cell r="AT140">
            <v>10149.769106972724</v>
          </cell>
          <cell r="AU140">
            <v>9745.3000743671146</v>
          </cell>
          <cell r="AV140">
            <v>10397.03569392612</v>
          </cell>
          <cell r="AW140">
            <v>11295.905739516496</v>
          </cell>
          <cell r="AX140">
            <v>11660.561310179975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2.8646671975968263</v>
          </cell>
          <cell r="CN140">
            <v>3.8268905613588982</v>
          </cell>
          <cell r="CO140">
            <v>3.0955570463921505</v>
          </cell>
          <cell r="CP140">
            <v>3.3187432243345447</v>
          </cell>
          <cell r="CQ140">
            <v>2.922105473851957</v>
          </cell>
          <cell r="CR140">
            <v>3.5058412369157317</v>
          </cell>
          <cell r="CS140">
            <v>3.5187060749267705</v>
          </cell>
          <cell r="CT140">
            <v>3.6334186169894775</v>
          </cell>
          <cell r="CU140">
            <v>4.2042327948936133</v>
          </cell>
          <cell r="CV140">
            <v>3.9870878987048788</v>
          </cell>
          <cell r="CW140">
            <v>3.988543192191186</v>
          </cell>
          <cell r="CX140">
            <v>4.3374903756668317</v>
          </cell>
          <cell r="CY140">
            <v>4.2092688127819402</v>
          </cell>
          <cell r="CZ140">
            <v>4.5909648049967187</v>
          </cell>
          <cell r="DA140">
            <v>3.8689846832876404</v>
          </cell>
          <cell r="DB140">
            <v>4.9049498734167321</v>
          </cell>
          <cell r="DC140">
            <v>4.7094872663987095</v>
          </cell>
          <cell r="DD140">
            <v>5.0244432531768739</v>
          </cell>
          <cell r="DE140">
            <v>5.4588287519866698</v>
          </cell>
          <cell r="DF140">
            <v>5.6350512134353536</v>
          </cell>
          <cell r="DG140">
            <v>5.1255773633664878</v>
          </cell>
          <cell r="DH140">
            <v>5.1255773633664878</v>
          </cell>
          <cell r="DI140">
            <v>5.1255773633664878</v>
          </cell>
          <cell r="DJ140">
            <v>5.1255773633664878</v>
          </cell>
          <cell r="DK140">
            <v>5.1255773633664878</v>
          </cell>
          <cell r="DL140">
            <v>5.1255773633664878</v>
          </cell>
          <cell r="DM140">
            <v>5.1255773633664878</v>
          </cell>
          <cell r="DN140">
            <v>5.1255773633664878</v>
          </cell>
          <cell r="DO140">
            <v>5.1255773633664878</v>
          </cell>
          <cell r="DP140">
            <v>5.1255773633664878</v>
          </cell>
          <cell r="DQ140">
            <v>5.4742890201349255</v>
          </cell>
          <cell r="DR140">
            <v>5.4829143545851711</v>
          </cell>
          <cell r="DS140">
            <v>5.4931071289238789</v>
          </cell>
          <cell r="DT140">
            <v>5.5154528060468335</v>
          </cell>
          <cell r="DU140">
            <v>5.4968476620168367</v>
          </cell>
          <cell r="DV140">
            <v>5.5417753431951118</v>
          </cell>
          <cell r="DW140">
            <v>5.5785015268831222</v>
          </cell>
          <cell r="DX140">
            <v>5.5182339917812744</v>
          </cell>
          <cell r="DY140">
            <v>5.4401133651570399</v>
          </cell>
          <cell r="DZ140">
            <v>5.5313817798155469</v>
          </cell>
          <cell r="EA140">
            <v>5.492597449135781</v>
          </cell>
          <cell r="EB140">
            <v>5.5209619240155803</v>
          </cell>
          <cell r="EC140">
            <v>5.5386772464844931</v>
          </cell>
          <cell r="ED140">
            <v>5.6184099699108252</v>
          </cell>
          <cell r="EE140">
            <v>5.6692906782093928</v>
          </cell>
          <cell r="EF140">
            <v>5.6692906782093928</v>
          </cell>
          <cell r="EG140">
            <v>5.6692906782093928</v>
          </cell>
          <cell r="EH140">
            <v>5.6692906782093928</v>
          </cell>
          <cell r="EI140">
            <v>5.6692906782093928</v>
          </cell>
          <cell r="EJ140">
            <v>5.6692906782093928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</row>
        <row r="141">
          <cell r="A141">
            <v>35442.886833217985</v>
          </cell>
          <cell r="B141">
            <v>37050.348974891444</v>
          </cell>
          <cell r="C141">
            <v>42860.425813037356</v>
          </cell>
          <cell r="D141">
            <v>6841.5785769940139</v>
          </cell>
          <cell r="E141">
            <v>6337.661521422925</v>
          </cell>
          <cell r="F141">
            <v>7428.9087249181675</v>
          </cell>
          <cell r="G141">
            <v>8264.8565137223468</v>
          </cell>
          <cell r="H141">
            <v>7466.9535328843785</v>
          </cell>
          <cell r="I141">
            <v>7554.1978169842787</v>
          </cell>
          <cell r="J141">
            <v>7244.7732979829407</v>
          </cell>
          <cell r="K141">
            <v>8526.9836615979275</v>
          </cell>
          <cell r="L141">
            <v>8673.4128807447669</v>
          </cell>
          <cell r="M141">
            <v>9118.9646172416033</v>
          </cell>
          <cell r="N141">
            <v>7989.7593356119132</v>
          </cell>
          <cell r="O141">
            <v>8726.1792024239694</v>
          </cell>
          <cell r="P141">
            <v>8596.7055441499197</v>
          </cell>
          <cell r="Q141">
            <v>9532.790826405806</v>
          </cell>
          <cell r="R141">
            <v>8668.5160985281873</v>
          </cell>
          <cell r="S141">
            <v>9171.641771921546</v>
          </cell>
          <cell r="T141">
            <v>10120.096204713162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5897.0076003964614</v>
          </cell>
          <cell r="AF141">
            <v>6164.4580626402376</v>
          </cell>
          <cell r="AG141">
            <v>7131.1419401319154</v>
          </cell>
          <cell r="AH141">
            <v>6841.5785769940139</v>
          </cell>
          <cell r="AI141">
            <v>6337.661521422925</v>
          </cell>
          <cell r="AJ141">
            <v>7428.9087249181675</v>
          </cell>
          <cell r="AK141">
            <v>8264.8565137223468</v>
          </cell>
          <cell r="AL141">
            <v>7466.9535328843785</v>
          </cell>
          <cell r="AM141">
            <v>7554.1978169842787</v>
          </cell>
          <cell r="AN141">
            <v>7244.7732979829407</v>
          </cell>
          <cell r="AO141">
            <v>8526.9836615979275</v>
          </cell>
          <cell r="AP141">
            <v>8673.4128807447669</v>
          </cell>
          <cell r="AQ141">
            <v>9118.9646172416033</v>
          </cell>
          <cell r="AR141">
            <v>7989.7593356119132</v>
          </cell>
          <cell r="AS141">
            <v>8726.1792024239694</v>
          </cell>
          <cell r="AT141">
            <v>8596.7055441499197</v>
          </cell>
          <cell r="AU141">
            <v>9532.790826405806</v>
          </cell>
          <cell r="AV141">
            <v>8668.5160985281873</v>
          </cell>
          <cell r="AW141">
            <v>9171.641771921546</v>
          </cell>
          <cell r="AX141">
            <v>10120.096204713162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2.9120273599527509</v>
          </cell>
          <cell r="CN141">
            <v>3.0783734829404277</v>
          </cell>
          <cell r="CO141">
            <v>3.5329235442652958</v>
          </cell>
          <cell r="CP141">
            <v>3.3952388862967218</v>
          </cell>
          <cell r="CQ141">
            <v>3.1376489972112847</v>
          </cell>
          <cell r="CR141">
            <v>3.6418521451034032</v>
          </cell>
          <cell r="CS141">
            <v>4.0245682886461189</v>
          </cell>
          <cell r="CT141">
            <v>3.6819785802916001</v>
          </cell>
          <cell r="CU141">
            <v>3.721523419471191</v>
          </cell>
          <cell r="CV141">
            <v>3.6497463972082342</v>
          </cell>
          <cell r="CW141">
            <v>4.1818306990948653</v>
          </cell>
          <cell r="CX141">
            <v>4.2536970861089829</v>
          </cell>
          <cell r="CY141">
            <v>4.4598172435607992</v>
          </cell>
          <cell r="CZ141">
            <v>3.9487692593098136</v>
          </cell>
          <cell r="DA141">
            <v>4.3290634425551699</v>
          </cell>
          <cell r="DB141">
            <v>4.2648314725479102</v>
          </cell>
          <cell r="DC141">
            <v>4.7292240183028973</v>
          </cell>
          <cell r="DD141">
            <v>4.3004567374590668</v>
          </cell>
          <cell r="DE141">
            <v>4.5500577265257496</v>
          </cell>
          <cell r="DF141">
            <v>5.0205866162816504</v>
          </cell>
          <cell r="DG141">
            <v>4.698944542913007</v>
          </cell>
          <cell r="DH141">
            <v>4.698944542913007</v>
          </cell>
          <cell r="DI141">
            <v>4.698944542913007</v>
          </cell>
          <cell r="DJ141">
            <v>4.698944542913007</v>
          </cell>
          <cell r="DK141">
            <v>4.698944542913007</v>
          </cell>
          <cell r="DL141">
            <v>4.698944542913007</v>
          </cell>
          <cell r="DM141">
            <v>4.698944542913007</v>
          </cell>
          <cell r="DN141">
            <v>4.698944542913007</v>
          </cell>
          <cell r="DO141">
            <v>4.698944542913007</v>
          </cell>
          <cell r="DP141">
            <v>4.698944542913007</v>
          </cell>
          <cell r="DQ141">
            <v>5.5480883966790033</v>
          </cell>
          <cell r="DR141">
            <v>5.4863148648494198</v>
          </cell>
          <cell r="DS141">
            <v>5.5300871738809683</v>
          </cell>
          <cell r="DT141">
            <v>5.5206869158825675</v>
          </cell>
          <cell r="DU141">
            <v>5.5339065136058867</v>
          </cell>
          <cell r="DV141">
            <v>5.5886877824467556</v>
          </cell>
          <cell r="DW141">
            <v>5.6263034639589238</v>
          </cell>
          <cell r="DX141">
            <v>5.556090697787031</v>
          </cell>
          <cell r="DY141">
            <v>5.5612796273199994</v>
          </cell>
          <cell r="DZ141">
            <v>5.4383762067028059</v>
          </cell>
          <cell r="EA141">
            <v>5.5864526217973207</v>
          </cell>
          <cell r="EB141">
            <v>5.5863815722420878</v>
          </cell>
          <cell r="EC141">
            <v>5.6019032485789175</v>
          </cell>
          <cell r="ED141">
            <v>5.5434364904477116</v>
          </cell>
          <cell r="EE141">
            <v>5.5225201935369741</v>
          </cell>
          <cell r="EF141">
            <v>5.5225201935369741</v>
          </cell>
          <cell r="EG141">
            <v>5.5225201935369741</v>
          </cell>
          <cell r="EH141">
            <v>5.5225201935369741</v>
          </cell>
          <cell r="EI141">
            <v>5.5225201935369741</v>
          </cell>
          <cell r="EJ141">
            <v>5.5225201935369741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</row>
        <row r="142">
          <cell r="A142">
            <v>36757.214387917178</v>
          </cell>
          <cell r="B142">
            <v>35442.186620191002</v>
          </cell>
          <cell r="C142">
            <v>38905.029026646815</v>
          </cell>
          <cell r="D142">
            <v>6523.9212625745622</v>
          </cell>
          <cell r="E142">
            <v>6097.3478312825055</v>
          </cell>
          <cell r="F142">
            <v>6682.3088627416819</v>
          </cell>
          <cell r="G142">
            <v>5833.0842575795396</v>
          </cell>
          <cell r="H142">
            <v>7208.7088592507289</v>
          </cell>
          <cell r="I142">
            <v>7022.0330193709842</v>
          </cell>
          <cell r="J142">
            <v>8786.9325395027354</v>
          </cell>
          <cell r="K142">
            <v>7466.4191599618016</v>
          </cell>
          <cell r="L142">
            <v>8942.2814535915004</v>
          </cell>
          <cell r="M142">
            <v>8688.9289393023282</v>
          </cell>
          <cell r="N142">
            <v>9278.1797433570209</v>
          </cell>
          <cell r="O142">
            <v>7880.2005350018489</v>
          </cell>
          <cell r="P142">
            <v>9069.2427565108483</v>
          </cell>
          <cell r="Q142">
            <v>9934.6101861748757</v>
          </cell>
          <cell r="R142">
            <v>8687.507886929754</v>
          </cell>
          <cell r="S142">
            <v>8892.0182590275981</v>
          </cell>
          <cell r="T142">
            <v>10180.071346232917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6115.6861639102999</v>
          </cell>
          <cell r="AF142">
            <v>5896.8910985561515</v>
          </cell>
          <cell r="AG142">
            <v>6473.0407808869522</v>
          </cell>
          <cell r="AH142">
            <v>6523.9212625745622</v>
          </cell>
          <cell r="AI142">
            <v>6097.3478312825055</v>
          </cell>
          <cell r="AJ142">
            <v>6682.3088627416819</v>
          </cell>
          <cell r="AK142">
            <v>5833.0842575795396</v>
          </cell>
          <cell r="AL142">
            <v>7208.7088592507289</v>
          </cell>
          <cell r="AM142">
            <v>7022.0330193709842</v>
          </cell>
          <cell r="AN142">
            <v>8786.9325395027354</v>
          </cell>
          <cell r="AO142">
            <v>7466.4191599618016</v>
          </cell>
          <cell r="AP142">
            <v>8942.2814535915004</v>
          </cell>
          <cell r="AQ142">
            <v>8688.9289393023282</v>
          </cell>
          <cell r="AR142">
            <v>9278.1797433570209</v>
          </cell>
          <cell r="AS142">
            <v>7880.2005350018489</v>
          </cell>
          <cell r="AT142">
            <v>9069.2427565108483</v>
          </cell>
          <cell r="AU142">
            <v>9934.6101861748757</v>
          </cell>
          <cell r="AV142">
            <v>8687.507886929754</v>
          </cell>
          <cell r="AW142">
            <v>8892.0182590275981</v>
          </cell>
          <cell r="AX142">
            <v>10180.071346232917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3.0287408036437533</v>
          </cell>
          <cell r="CN142">
            <v>2.8490171562090532</v>
          </cell>
          <cell r="CO142">
            <v>3.1794734100186659</v>
          </cell>
          <cell r="CP142">
            <v>3.2235339329154407</v>
          </cell>
          <cell r="CQ142">
            <v>2.9691877165474883</v>
          </cell>
          <cell r="CR142">
            <v>3.2970589417732992</v>
          </cell>
          <cell r="CS142">
            <v>2.8362826449914036</v>
          </cell>
          <cell r="CT142">
            <v>3.6295811048605553</v>
          </cell>
          <cell r="CU142">
            <v>3.4511931125220641</v>
          </cell>
          <cell r="CV142">
            <v>4.3769566453077049</v>
          </cell>
          <cell r="CW142">
            <v>3.7047597476393404</v>
          </cell>
          <cell r="CX142">
            <v>4.3479582892624409</v>
          </cell>
          <cell r="CY142">
            <v>4.2394451538411984</v>
          </cell>
          <cell r="CZ142">
            <v>4.5692170287061096</v>
          </cell>
          <cell r="DA142">
            <v>3.9309018172446772</v>
          </cell>
          <cell r="DB142">
            <v>4.5240349752841986</v>
          </cell>
          <cell r="DC142">
            <v>4.9557085585567693</v>
          </cell>
          <cell r="DD142">
            <v>4.3336131343834667</v>
          </cell>
          <cell r="DE142">
            <v>4.4356295982734446</v>
          </cell>
          <cell r="DF142">
            <v>5.0781526151324075</v>
          </cell>
          <cell r="DG142">
            <v>5.9141938450941067</v>
          </cell>
          <cell r="DH142">
            <v>5.9141938450941067</v>
          </cell>
          <cell r="DI142">
            <v>5.9141938450941067</v>
          </cell>
          <cell r="DJ142">
            <v>5.9141938450941067</v>
          </cell>
          <cell r="DK142">
            <v>5.9141938450941067</v>
          </cell>
          <cell r="DL142">
            <v>5.9141938450941067</v>
          </cell>
          <cell r="DM142">
            <v>5.9141938450941067</v>
          </cell>
          <cell r="DN142">
            <v>5.9141938450941067</v>
          </cell>
          <cell r="DO142">
            <v>5.9141938450941067</v>
          </cell>
          <cell r="DP142">
            <v>5.9141938450941067</v>
          </cell>
          <cell r="DQ142">
            <v>5.5321024956974663</v>
          </cell>
          <cell r="DR142">
            <v>5.6706804970380587</v>
          </cell>
          <cell r="DS142">
            <v>5.5777658803241117</v>
          </cell>
          <cell r="DT142">
            <v>5.5447708185284945</v>
          </cell>
          <cell r="DU142">
            <v>5.6261389127943815</v>
          </cell>
          <cell r="DV142">
            <v>5.5527352824678688</v>
          </cell>
          <cell r="DW142">
            <v>5.6345064158936546</v>
          </cell>
          <cell r="DX142">
            <v>5.441368222677367</v>
          </cell>
          <cell r="DY142">
            <v>5.5744335367992717</v>
          </cell>
          <cell r="DZ142">
            <v>5.5001202274342234</v>
          </cell>
          <cell r="EA142">
            <v>5.5215302198852134</v>
          </cell>
          <cell r="EB142">
            <v>5.6346909544231991</v>
          </cell>
          <cell r="EC142">
            <v>5.615188757340758</v>
          </cell>
          <cell r="ED142">
            <v>5.5632442867226848</v>
          </cell>
          <cell r="EE142">
            <v>5.4922741677601525</v>
          </cell>
          <cell r="EF142">
            <v>5.4922741677601525</v>
          </cell>
          <cell r="EG142">
            <v>5.4922741677601525</v>
          </cell>
          <cell r="EH142">
            <v>5.4922741677601525</v>
          </cell>
          <cell r="EI142">
            <v>5.4922741677601525</v>
          </cell>
          <cell r="EJ142">
            <v>5.4922741677601525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</row>
        <row r="143">
          <cell r="A143">
            <v>37731.791555417622</v>
          </cell>
          <cell r="B143">
            <v>34151.075565693383</v>
          </cell>
          <cell r="C143">
            <v>38781.610080194878</v>
          </cell>
          <cell r="D143">
            <v>8379.5843862988804</v>
          </cell>
          <cell r="E143">
            <v>6991.7865405521652</v>
          </cell>
          <cell r="F143">
            <v>6581.1424625999252</v>
          </cell>
          <cell r="G143">
            <v>8968.9856932739349</v>
          </cell>
          <cell r="H143">
            <v>6884.7253541629516</v>
          </cell>
          <cell r="I143">
            <v>9165.8189476270709</v>
          </cell>
          <cell r="J143">
            <v>8557.8076747136893</v>
          </cell>
          <cell r="K143">
            <v>10293.807437348571</v>
          </cell>
          <cell r="L143">
            <v>8501.0355840371903</v>
          </cell>
          <cell r="M143">
            <v>8763.4727295897992</v>
          </cell>
          <cell r="N143">
            <v>7561.2661599718194</v>
          </cell>
          <cell r="O143">
            <v>8626.9337970149663</v>
          </cell>
          <cell r="P143">
            <v>9193.5635414603366</v>
          </cell>
          <cell r="Q143">
            <v>8349.2973203461988</v>
          </cell>
          <cell r="R143">
            <v>9260.9526658914347</v>
          </cell>
          <cell r="S143">
            <v>9174.3258307104716</v>
          </cell>
          <cell r="T143">
            <v>9093.9397218361628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6277.8368654309406</v>
          </cell>
          <cell r="AF143">
            <v>5682.0753095050004</v>
          </cell>
          <cell r="AG143">
            <v>6452.5062666222202</v>
          </cell>
          <cell r="AH143">
            <v>8379.5843862988804</v>
          </cell>
          <cell r="AI143">
            <v>6991.7865405521652</v>
          </cell>
          <cell r="AJ143">
            <v>6581.1424625999252</v>
          </cell>
          <cell r="AK143">
            <v>8968.9856932739349</v>
          </cell>
          <cell r="AL143">
            <v>6884.7253541629516</v>
          </cell>
          <cell r="AM143">
            <v>9165.8189476270709</v>
          </cell>
          <cell r="AN143">
            <v>8557.8076747136893</v>
          </cell>
          <cell r="AO143">
            <v>10293.807437348571</v>
          </cell>
          <cell r="AP143">
            <v>8501.0355840371903</v>
          </cell>
          <cell r="AQ143">
            <v>8763.4727295897992</v>
          </cell>
          <cell r="AR143">
            <v>7561.2661599718194</v>
          </cell>
          <cell r="AS143">
            <v>8626.9337970149663</v>
          </cell>
          <cell r="AT143">
            <v>9193.5635414603366</v>
          </cell>
          <cell r="AU143">
            <v>8349.2973203461988</v>
          </cell>
          <cell r="AV143">
            <v>9260.9526658914347</v>
          </cell>
          <cell r="AW143">
            <v>9174.3258307104716</v>
          </cell>
          <cell r="AX143">
            <v>9093.9397218361628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3.0845565478323169</v>
          </cell>
          <cell r="CN143">
            <v>2.7817031183026621</v>
          </cell>
          <cell r="CO143">
            <v>3.1644655428670396</v>
          </cell>
          <cell r="CP143">
            <v>4.1464350994665393</v>
          </cell>
          <cell r="CQ143">
            <v>3.4521679528901745</v>
          </cell>
          <cell r="CR143">
            <v>3.2259067074792491</v>
          </cell>
          <cell r="CS143">
            <v>4.4223468336002973</v>
          </cell>
          <cell r="CT143">
            <v>3.4076668998916073</v>
          </cell>
          <cell r="CU143">
            <v>4.4459704767563393</v>
          </cell>
          <cell r="CV143">
            <v>4.2272825891213168</v>
          </cell>
          <cell r="CW143">
            <v>5.0982038950036275</v>
          </cell>
          <cell r="CX143">
            <v>4.1769401467776719</v>
          </cell>
          <cell r="CY143">
            <v>4.4541095041275964</v>
          </cell>
          <cell r="CZ143">
            <v>3.7700915293286155</v>
          </cell>
          <cell r="DA143">
            <v>4.2574643647583885</v>
          </cell>
          <cell r="DB143">
            <v>4.5371009079092177</v>
          </cell>
          <cell r="DC143">
            <v>4.1204484291332246</v>
          </cell>
          <cell r="DD143">
            <v>4.5703580074289727</v>
          </cell>
          <cell r="DE143">
            <v>4.5276069359019884</v>
          </cell>
          <cell r="DF143">
            <v>4.4879357152798498</v>
          </cell>
          <cell r="DG143">
            <v>5.2905880861385119</v>
          </cell>
          <cell r="DH143">
            <v>5.2905880861385119</v>
          </cell>
          <cell r="DI143">
            <v>5.2905880861385119</v>
          </cell>
          <cell r="DJ143">
            <v>5.2905880861385119</v>
          </cell>
          <cell r="DK143">
            <v>5.2905880861385119</v>
          </cell>
          <cell r="DL143">
            <v>5.2905880861385119</v>
          </cell>
          <cell r="DM143">
            <v>5.2905880861385119</v>
          </cell>
          <cell r="DN143">
            <v>5.2905880861385119</v>
          </cell>
          <cell r="DO143">
            <v>5.2905880861385119</v>
          </cell>
          <cell r="DP143">
            <v>5.2905880861385119</v>
          </cell>
          <cell r="DQ143">
            <v>5.5760213143319506</v>
          </cell>
          <cell r="DR143">
            <v>5.5963303605817778</v>
          </cell>
          <cell r="DS143">
            <v>5.5864407815900172</v>
          </cell>
          <cell r="DT143">
            <v>5.5367478065358791</v>
          </cell>
          <cell r="DU143">
            <v>5.5488550454561336</v>
          </cell>
          <cell r="DV143">
            <v>5.58928975006953</v>
          </cell>
          <cell r="DW143">
            <v>5.5564532742022346</v>
          </cell>
          <cell r="DX143">
            <v>5.5352420874475845</v>
          </cell>
          <cell r="DY143">
            <v>5.6482230065427181</v>
          </cell>
          <cell r="DZ143">
            <v>5.5463641073370056</v>
          </cell>
          <cell r="EA143">
            <v>5.5317936940023671</v>
          </cell>
          <cell r="EB143">
            <v>5.5759737106562506</v>
          </cell>
          <cell r="EC143">
            <v>5.3904185124756836</v>
          </cell>
          <cell r="ED143">
            <v>5.4947731473888206</v>
          </cell>
          <cell r="EE143">
            <v>5.5515285708460151</v>
          </cell>
          <cell r="EF143">
            <v>5.5515285708460151</v>
          </cell>
          <cell r="EG143">
            <v>5.5515285708460151</v>
          </cell>
          <cell r="EH143">
            <v>5.5515285708460151</v>
          </cell>
          <cell r="EI143">
            <v>5.5515285708460151</v>
          </cell>
          <cell r="EJ143">
            <v>5.5515285708460151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</row>
        <row r="144">
          <cell r="A144">
            <v>38994.236452444427</v>
          </cell>
          <cell r="B144">
            <v>32486.404503762114</v>
          </cell>
          <cell r="C144">
            <v>43142.660811557012</v>
          </cell>
          <cell r="D144">
            <v>6797.5200998991613</v>
          </cell>
          <cell r="E144">
            <v>7710.370802938799</v>
          </cell>
          <cell r="F144">
            <v>5630.9005998024186</v>
          </cell>
          <cell r="G144">
            <v>6939.5076291398536</v>
          </cell>
          <cell r="H144">
            <v>6982.0238575629255</v>
          </cell>
          <cell r="I144">
            <v>6610.8672319707084</v>
          </cell>
          <cell r="J144">
            <v>7012.2171972174183</v>
          </cell>
          <cell r="K144">
            <v>7876.8608111741687</v>
          </cell>
          <cell r="L144">
            <v>8867.2296664138976</v>
          </cell>
          <cell r="M144">
            <v>9261.3268745956848</v>
          </cell>
          <cell r="N144">
            <v>9155.9114566150947</v>
          </cell>
          <cell r="O144">
            <v>8736.1167638286879</v>
          </cell>
          <cell r="P144">
            <v>9964.6016581761905</v>
          </cell>
          <cell r="Q144">
            <v>10033.513309164084</v>
          </cell>
          <cell r="R144">
            <v>8327.2656302034557</v>
          </cell>
          <cell r="S144">
            <v>10503.249291452696</v>
          </cell>
          <cell r="T144">
            <v>9587.7646689845569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6487.8831629540709</v>
          </cell>
          <cell r="AF144">
            <v>5405.1063946826225</v>
          </cell>
          <cell r="AG144">
            <v>7178.1003591568688</v>
          </cell>
          <cell r="AH144">
            <v>6797.5200998991613</v>
          </cell>
          <cell r="AI144">
            <v>7710.370802938799</v>
          </cell>
          <cell r="AJ144">
            <v>5630.9005998024186</v>
          </cell>
          <cell r="AK144">
            <v>6939.5076291398536</v>
          </cell>
          <cell r="AL144">
            <v>6982.0238575629255</v>
          </cell>
          <cell r="AM144">
            <v>6610.8672319707084</v>
          </cell>
          <cell r="AN144">
            <v>7012.2171972174183</v>
          </cell>
          <cell r="AO144">
            <v>7876.8608111741687</v>
          </cell>
          <cell r="AP144">
            <v>8867.2296664138976</v>
          </cell>
          <cell r="AQ144">
            <v>9261.3268745956848</v>
          </cell>
          <cell r="AR144">
            <v>9155.9114566150947</v>
          </cell>
          <cell r="AS144">
            <v>8736.1167638286879</v>
          </cell>
          <cell r="AT144">
            <v>9964.6016581761905</v>
          </cell>
          <cell r="AU144">
            <v>10033.513309164084</v>
          </cell>
          <cell r="AV144">
            <v>8327.2656302034557</v>
          </cell>
          <cell r="AW144">
            <v>10503.249291452696</v>
          </cell>
          <cell r="AX144">
            <v>9587.7646689845569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3.1591773884264183</v>
          </cell>
          <cell r="CN144">
            <v>2.6925243402142125</v>
          </cell>
          <cell r="CO144">
            <v>3.5011387249418866</v>
          </cell>
          <cell r="CP144">
            <v>3.4220858029515586</v>
          </cell>
          <cell r="CQ144">
            <v>3.7959868681680917</v>
          </cell>
          <cell r="CR144">
            <v>2.8032361484977506</v>
          </cell>
          <cell r="CS144">
            <v>3.4722832729444666</v>
          </cell>
          <cell r="CT144">
            <v>3.4287689831619605</v>
          </cell>
          <cell r="CU144">
            <v>3.2725019060130105</v>
          </cell>
          <cell r="CV144">
            <v>3.4641947742727726</v>
          </cell>
          <cell r="CW144">
            <v>3.8949693670231702</v>
          </cell>
          <cell r="CX144">
            <v>4.403727726234167</v>
          </cell>
          <cell r="CY144">
            <v>4.5543853270635708</v>
          </cell>
          <cell r="CZ144">
            <v>4.5291236168244007</v>
          </cell>
          <cell r="DA144">
            <v>4.3008113370804262</v>
          </cell>
          <cell r="DB144">
            <v>4.9055974112452887</v>
          </cell>
          <cell r="DC144">
            <v>4.9395227831053328</v>
          </cell>
          <cell r="DD144">
            <v>4.0995329386558437</v>
          </cell>
          <cell r="DE144">
            <v>5.1707749392608191</v>
          </cell>
          <cell r="DF144">
            <v>4.7200796532802096</v>
          </cell>
          <cell r="DG144">
            <v>5.2115538773044667</v>
          </cell>
          <cell r="DH144">
            <v>5.2115538773044667</v>
          </cell>
          <cell r="DI144">
            <v>5.2115538773044667</v>
          </cell>
          <cell r="DJ144">
            <v>5.2115538773044667</v>
          </cell>
          <cell r="DK144">
            <v>5.2115538773044667</v>
          </cell>
          <cell r="DL144">
            <v>5.2115538773044667</v>
          </cell>
          <cell r="DM144">
            <v>5.2115538773044667</v>
          </cell>
          <cell r="DN144">
            <v>5.2115538773044667</v>
          </cell>
          <cell r="DO144">
            <v>5.2115538773044667</v>
          </cell>
          <cell r="DP144">
            <v>5.2115538773044667</v>
          </cell>
          <cell r="DQ144">
            <v>5.6264717610907704</v>
          </cell>
          <cell r="DR144">
            <v>5.4998613937080361</v>
          </cell>
          <cell r="DS144">
            <v>5.6170377486479408</v>
          </cell>
          <cell r="DT144">
            <v>5.4421028027371703</v>
          </cell>
          <cell r="DU144">
            <v>5.5649042800534589</v>
          </cell>
          <cell r="DV144">
            <v>5.5033269099475977</v>
          </cell>
          <cell r="DW144">
            <v>5.4754604317619515</v>
          </cell>
          <cell r="DX144">
            <v>5.5789213506106323</v>
          </cell>
          <cell r="DY144">
            <v>5.5345926570182487</v>
          </cell>
          <cell r="DZ144">
            <v>5.545748786314201</v>
          </cell>
          <cell r="EA144">
            <v>5.540593145936028</v>
          </cell>
          <cell r="EB144">
            <v>5.5166398601936333</v>
          </cell>
          <cell r="EC144">
            <v>5.5712234394806961</v>
          </cell>
          <cell r="ED144">
            <v>5.5385304187880147</v>
          </cell>
          <cell r="EE144">
            <v>5.5651282049704562</v>
          </cell>
          <cell r="EF144">
            <v>5.5651282049704562</v>
          </cell>
          <cell r="EG144">
            <v>5.5651282049704562</v>
          </cell>
          <cell r="EH144">
            <v>5.5651282049704562</v>
          </cell>
          <cell r="EI144">
            <v>5.5651282049704562</v>
          </cell>
          <cell r="EJ144">
            <v>5.5651282049704562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</row>
        <row r="145">
          <cell r="A145">
            <v>30247.482888463517</v>
          </cell>
          <cell r="B145">
            <v>29983.497282974211</v>
          </cell>
          <cell r="C145">
            <v>40461.067401329667</v>
          </cell>
          <cell r="D145">
            <v>8051.5505608232488</v>
          </cell>
          <cell r="E145">
            <v>6796.4642852609049</v>
          </cell>
          <cell r="F145">
            <v>8220.637109728561</v>
          </cell>
          <cell r="G145">
            <v>6516.6596604140004</v>
          </cell>
          <cell r="H145">
            <v>6629.9339939760021</v>
          </cell>
          <cell r="I145">
            <v>8319.6239354387508</v>
          </cell>
          <cell r="J145">
            <v>8160.5265250276807</v>
          </cell>
          <cell r="K145">
            <v>8609.0723585429132</v>
          </cell>
          <cell r="L145">
            <v>9968.4299508051936</v>
          </cell>
          <cell r="M145">
            <v>7704.3730551671888</v>
          </cell>
          <cell r="N145">
            <v>8489.7839216290122</v>
          </cell>
          <cell r="O145">
            <v>8239.9787591903842</v>
          </cell>
          <cell r="P145">
            <v>9253.1507967094058</v>
          </cell>
          <cell r="Q145">
            <v>9395.9321693804759</v>
          </cell>
          <cell r="R145">
            <v>9942.6793114632619</v>
          </cell>
          <cell r="S145">
            <v>9775.9049292161017</v>
          </cell>
          <cell r="T145">
            <v>9267.0800903607505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5032.5933473048444</v>
          </cell>
          <cell r="AF145">
            <v>4988.6712726360647</v>
          </cell>
          <cell r="AG145">
            <v>6731.9353276317561</v>
          </cell>
          <cell r="AH145">
            <v>8051.5505608232488</v>
          </cell>
          <cell r="AI145">
            <v>6796.4642852609049</v>
          </cell>
          <cell r="AJ145">
            <v>8220.637109728561</v>
          </cell>
          <cell r="AK145">
            <v>6516.6596604140004</v>
          </cell>
          <cell r="AL145">
            <v>6629.9339939760021</v>
          </cell>
          <cell r="AM145">
            <v>8319.6239354387508</v>
          </cell>
          <cell r="AN145">
            <v>8160.5265250276807</v>
          </cell>
          <cell r="AO145">
            <v>8609.0723585429132</v>
          </cell>
          <cell r="AP145">
            <v>9968.4299508051936</v>
          </cell>
          <cell r="AQ145">
            <v>7704.3730551671888</v>
          </cell>
          <cell r="AR145">
            <v>8489.7839216290122</v>
          </cell>
          <cell r="AS145">
            <v>8239.9787591903842</v>
          </cell>
          <cell r="AT145">
            <v>9253.1507967094058</v>
          </cell>
          <cell r="AU145">
            <v>9395.9321693804759</v>
          </cell>
          <cell r="AV145">
            <v>9942.6793114632619</v>
          </cell>
          <cell r="AW145">
            <v>9775.9049292161017</v>
          </cell>
          <cell r="AX145">
            <v>9267.0800903607505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2.4774896002587075</v>
          </cell>
          <cell r="CN145">
            <v>2.4781390006052728</v>
          </cell>
          <cell r="CO145">
            <v>3.3133051910021405</v>
          </cell>
          <cell r="CP145">
            <v>3.9718430430452281</v>
          </cell>
          <cell r="CQ145">
            <v>3.3571012256874737</v>
          </cell>
          <cell r="CR145">
            <v>4.0920113721864793</v>
          </cell>
          <cell r="CS145">
            <v>3.2602959125003808</v>
          </cell>
          <cell r="CT145">
            <v>3.2699413888742384</v>
          </cell>
          <cell r="CU145">
            <v>4.1340301260606447</v>
          </cell>
          <cell r="CV145">
            <v>3.9371925537348953</v>
          </cell>
          <cell r="CW145">
            <v>4.1996480433089713</v>
          </cell>
          <cell r="CX145">
            <v>4.9053620480652151</v>
          </cell>
          <cell r="CY145">
            <v>3.7904425631487553</v>
          </cell>
          <cell r="CZ145">
            <v>4.2145788290983832</v>
          </cell>
          <cell r="DA145">
            <v>4.1341600220407386</v>
          </cell>
          <cell r="DB145">
            <v>4.6424884359081853</v>
          </cell>
          <cell r="DC145">
            <v>4.7141246694519277</v>
          </cell>
          <cell r="DD145">
            <v>4.9884385048416897</v>
          </cell>
          <cell r="DE145">
            <v>4.9047645047093766</v>
          </cell>
          <cell r="DF145">
            <v>4.6494770375334538</v>
          </cell>
          <cell r="DG145">
            <v>4.4516641777449495</v>
          </cell>
          <cell r="DH145">
            <v>4.4516641777449495</v>
          </cell>
          <cell r="DI145">
            <v>4.4516641777449495</v>
          </cell>
          <cell r="DJ145">
            <v>4.4516641777449495</v>
          </cell>
          <cell r="DK145">
            <v>4.4516641777449495</v>
          </cell>
          <cell r="DL145">
            <v>4.4516641777449495</v>
          </cell>
          <cell r="DM145">
            <v>4.4516641777449495</v>
          </cell>
          <cell r="DN145">
            <v>4.4516641777449495</v>
          </cell>
          <cell r="DO145">
            <v>4.4516641777449495</v>
          </cell>
          <cell r="DP145">
            <v>4.4516641777449495</v>
          </cell>
          <cell r="DQ145">
            <v>5.5652814758445812</v>
          </cell>
          <cell r="DR145">
            <v>5.5152646903308495</v>
          </cell>
          <cell r="DS145">
            <v>5.5665437889497182</v>
          </cell>
          <cell r="DT145">
            <v>5.553855576196109</v>
          </cell>
          <cell r="DU145">
            <v>5.5465858324817372</v>
          </cell>
          <cell r="DV145">
            <v>5.5039664856250914</v>
          </cell>
          <cell r="DW145">
            <v>5.4761477370419342</v>
          </cell>
          <cell r="DX145">
            <v>5.5549016214860716</v>
          </cell>
          <cell r="DY145">
            <v>5.5136246081977385</v>
          </cell>
          <cell r="DZ145">
            <v>5.6785657832953094</v>
          </cell>
          <cell r="EA145">
            <v>5.6163038828992313</v>
          </cell>
          <cell r="EB145">
            <v>5.5675333891571492</v>
          </cell>
          <cell r="EC145">
            <v>5.5687089389596753</v>
          </cell>
          <cell r="ED145">
            <v>5.5188627192059636</v>
          </cell>
          <cell r="EE145">
            <v>5.4606701606607562</v>
          </cell>
          <cell r="EF145">
            <v>5.4606701606607562</v>
          </cell>
          <cell r="EG145">
            <v>5.4606701606607562</v>
          </cell>
          <cell r="EH145">
            <v>5.4606701606607562</v>
          </cell>
          <cell r="EI145">
            <v>5.4606701606607562</v>
          </cell>
          <cell r="EJ145">
            <v>5.4606701606607562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</row>
        <row r="146">
          <cell r="A146">
            <v>33270.963479304191</v>
          </cell>
          <cell r="B146">
            <v>34430.703958957783</v>
          </cell>
          <cell r="C146">
            <v>39191.163136150579</v>
          </cell>
          <cell r="D146">
            <v>7439.3001054931128</v>
          </cell>
          <cell r="E146">
            <v>6795.9149557715746</v>
          </cell>
          <cell r="F146">
            <v>7097.0869934963239</v>
          </cell>
          <cell r="G146">
            <v>6815.1198706071864</v>
          </cell>
          <cell r="H146">
            <v>7987.606538875224</v>
          </cell>
          <cell r="I146">
            <v>8512.6889516262527</v>
          </cell>
          <cell r="J146">
            <v>8606.968531778999</v>
          </cell>
          <cell r="K146">
            <v>8472.4777058711843</v>
          </cell>
          <cell r="L146">
            <v>8413.451928189319</v>
          </cell>
          <cell r="M146">
            <v>9241.9608231108305</v>
          </cell>
          <cell r="N146">
            <v>8287.11189432217</v>
          </cell>
          <cell r="O146">
            <v>8679.4914582485653</v>
          </cell>
          <cell r="P146">
            <v>9496.5588307491962</v>
          </cell>
          <cell r="Q146">
            <v>10860.718873704929</v>
          </cell>
          <cell r="R146">
            <v>8605.8842699207416</v>
          </cell>
          <cell r="S146">
            <v>10553.232869313046</v>
          </cell>
          <cell r="T146">
            <v>10742.412290084445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5535.6417617226107</v>
          </cell>
          <cell r="AF146">
            <v>5728.6000400701569</v>
          </cell>
          <cell r="AG146">
            <v>6520.647936207466</v>
          </cell>
          <cell r="AH146">
            <v>7439.3001054931128</v>
          </cell>
          <cell r="AI146">
            <v>6795.9149557715746</v>
          </cell>
          <cell r="AJ146">
            <v>7097.0869934963239</v>
          </cell>
          <cell r="AK146">
            <v>6815.1198706071864</v>
          </cell>
          <cell r="AL146">
            <v>7987.606538875224</v>
          </cell>
          <cell r="AM146">
            <v>8512.6889516262527</v>
          </cell>
          <cell r="AN146">
            <v>8606.968531778999</v>
          </cell>
          <cell r="AO146">
            <v>8472.4777058711843</v>
          </cell>
          <cell r="AP146">
            <v>8413.451928189319</v>
          </cell>
          <cell r="AQ146">
            <v>9241.9608231108305</v>
          </cell>
          <cell r="AR146">
            <v>8287.11189432217</v>
          </cell>
          <cell r="AS146">
            <v>8679.4914582485653</v>
          </cell>
          <cell r="AT146">
            <v>9496.5588307491962</v>
          </cell>
          <cell r="AU146">
            <v>10860.718873704929</v>
          </cell>
          <cell r="AV146">
            <v>8605.8842699207416</v>
          </cell>
          <cell r="AW146">
            <v>10553.232869313046</v>
          </cell>
          <cell r="AX146">
            <v>10742.412290084445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2.7741276509833153</v>
          </cell>
          <cell r="CN146">
            <v>2.8287903595040205</v>
          </cell>
          <cell r="CO146">
            <v>3.2348351986323789</v>
          </cell>
          <cell r="CP146">
            <v>3.6947969728377323</v>
          </cell>
          <cell r="CQ146">
            <v>3.4129319037535222</v>
          </cell>
          <cell r="CR146">
            <v>3.4605884606981725</v>
          </cell>
          <cell r="CS146">
            <v>3.3398426000201531</v>
          </cell>
          <cell r="CT146">
            <v>3.9959145059824173</v>
          </cell>
          <cell r="CU146">
            <v>4.1780187076890387</v>
          </cell>
          <cell r="CV146">
            <v>4.3080565724305879</v>
          </cell>
          <cell r="CW146">
            <v>4.2428372505173595</v>
          </cell>
          <cell r="CX146">
            <v>4.0975946096426838</v>
          </cell>
          <cell r="CY146">
            <v>4.5481794632663215</v>
          </cell>
          <cell r="CZ146">
            <v>4.1023182905544404</v>
          </cell>
          <cell r="DA146">
            <v>4.2768077386246119</v>
          </cell>
          <cell r="DB146">
            <v>4.6794165871381308</v>
          </cell>
          <cell r="DC146">
            <v>5.351604612957428</v>
          </cell>
          <cell r="DD146">
            <v>4.240537895607523</v>
          </cell>
          <cell r="DE146">
            <v>5.2000912979863996</v>
          </cell>
          <cell r="DF146">
            <v>5.2933092030486515</v>
          </cell>
          <cell r="DG146">
            <v>5.276391276065076</v>
          </cell>
          <cell r="DH146">
            <v>5.276391276065076</v>
          </cell>
          <cell r="DI146">
            <v>5.276391276065076</v>
          </cell>
          <cell r="DJ146">
            <v>5.276391276065076</v>
          </cell>
          <cell r="DK146">
            <v>5.276391276065076</v>
          </cell>
          <cell r="DL146">
            <v>5.276391276065076</v>
          </cell>
          <cell r="DM146">
            <v>5.276391276065076</v>
          </cell>
          <cell r="DN146">
            <v>5.276391276065076</v>
          </cell>
          <cell r="DO146">
            <v>5.276391276065076</v>
          </cell>
          <cell r="DP146">
            <v>5.276391276065076</v>
          </cell>
          <cell r="DQ146">
            <v>5.4669949335470847</v>
          </cell>
          <cell r="DR146">
            <v>5.5482353358560683</v>
          </cell>
          <cell r="DS146">
            <v>5.5226272033501695</v>
          </cell>
          <cell r="DT146">
            <v>5.5163096306709525</v>
          </cell>
          <cell r="DU146">
            <v>5.4554106584513677</v>
          </cell>
          <cell r="DV146">
            <v>5.618718947835136</v>
          </cell>
          <cell r="DW146">
            <v>5.5905512700574844</v>
          </cell>
          <cell r="DX146">
            <v>5.4765569929992122</v>
          </cell>
          <cell r="DY146">
            <v>5.5821759344892286</v>
          </cell>
          <cell r="DZ146">
            <v>5.4736365010638552</v>
          </cell>
          <cell r="EA146">
            <v>5.4709304922049213</v>
          </cell>
          <cell r="EB146">
            <v>5.6253864581118194</v>
          </cell>
          <cell r="EC146">
            <v>5.5671595230058086</v>
          </cell>
          <cell r="ED146">
            <v>5.5345330471076872</v>
          </cell>
          <cell r="EE146">
            <v>5.5600882962260716</v>
          </cell>
          <cell r="EF146">
            <v>5.5600882962260716</v>
          </cell>
          <cell r="EG146">
            <v>5.5600882962260716</v>
          </cell>
          <cell r="EH146">
            <v>5.5600882962260716</v>
          </cell>
          <cell r="EI146">
            <v>5.5600882962260716</v>
          </cell>
          <cell r="EJ146">
            <v>5.5600882962260716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</row>
        <row r="147">
          <cell r="A147">
            <v>29989.583701690335</v>
          </cell>
          <cell r="B147">
            <v>40070.388753463259</v>
          </cell>
          <cell r="C147">
            <v>40482.035940119553</v>
          </cell>
          <cell r="D147">
            <v>4879.6110736325136</v>
          </cell>
          <cell r="E147">
            <v>6924.0286371965531</v>
          </cell>
          <cell r="F147">
            <v>6362.2921136067962</v>
          </cell>
          <cell r="G147">
            <v>7537.9740434364076</v>
          </cell>
          <cell r="H147">
            <v>8326.4834306991543</v>
          </cell>
          <cell r="I147">
            <v>7966.1024428814626</v>
          </cell>
          <cell r="J147">
            <v>8322.4242566542089</v>
          </cell>
          <cell r="K147">
            <v>8060.4117471043992</v>
          </cell>
          <cell r="L147">
            <v>8797.0779553684806</v>
          </cell>
          <cell r="M147">
            <v>9963.0070800943868</v>
          </cell>
          <cell r="N147">
            <v>9457.3253100722977</v>
          </cell>
          <cell r="O147">
            <v>8480.3531253100882</v>
          </cell>
          <cell r="P147">
            <v>8500.6548241593064</v>
          </cell>
          <cell r="Q147">
            <v>8975.7084696804777</v>
          </cell>
          <cell r="R147">
            <v>8683.3498158832172</v>
          </cell>
          <cell r="S147">
            <v>8968.0483595393907</v>
          </cell>
          <cell r="T147">
            <v>10441.430807505831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4989.683934431846</v>
          </cell>
          <cell r="AF147">
            <v>6666.9339927624533</v>
          </cell>
          <cell r="AG147">
            <v>6735.4240850006199</v>
          </cell>
          <cell r="AH147">
            <v>4879.6110736325136</v>
          </cell>
          <cell r="AI147">
            <v>6924.0286371965531</v>
          </cell>
          <cell r="AJ147">
            <v>6362.2921136067962</v>
          </cell>
          <cell r="AK147">
            <v>7537.9740434364076</v>
          </cell>
          <cell r="AL147">
            <v>8326.4834306991543</v>
          </cell>
          <cell r="AM147">
            <v>7966.1024428814626</v>
          </cell>
          <cell r="AN147">
            <v>8322.4242566542089</v>
          </cell>
          <cell r="AO147">
            <v>8060.4117471043992</v>
          </cell>
          <cell r="AP147">
            <v>8797.0779553684806</v>
          </cell>
          <cell r="AQ147">
            <v>9963.0070800943868</v>
          </cell>
          <cell r="AR147">
            <v>9457.3253100722977</v>
          </cell>
          <cell r="AS147">
            <v>8480.3531253100882</v>
          </cell>
          <cell r="AT147">
            <v>8500.6548241593064</v>
          </cell>
          <cell r="AU147">
            <v>8975.7084696804777</v>
          </cell>
          <cell r="AV147">
            <v>8683.3498158832172</v>
          </cell>
          <cell r="AW147">
            <v>8968.0483595393907</v>
          </cell>
          <cell r="AX147">
            <v>10441.430807505831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2.4673177968963063</v>
          </cell>
          <cell r="CN147">
            <v>3.261122319686129</v>
          </cell>
          <cell r="CO147">
            <v>3.4114900736057021</v>
          </cell>
          <cell r="CP147">
            <v>2.4099886329645552</v>
          </cell>
          <cell r="CQ147">
            <v>3.4732037795051696</v>
          </cell>
          <cell r="CR147">
            <v>3.1011288765369271</v>
          </cell>
          <cell r="CS147">
            <v>3.8016647188161947</v>
          </cell>
          <cell r="CT147">
            <v>4.1310192631723224</v>
          </cell>
          <cell r="CU147">
            <v>3.9232718884503264</v>
          </cell>
          <cell r="CV147">
            <v>4.1588357318126103</v>
          </cell>
          <cell r="CW147">
            <v>3.9499854149409845</v>
          </cell>
          <cell r="CX147">
            <v>4.3473572367956939</v>
          </cell>
          <cell r="CY147">
            <v>4.9430074902286503</v>
          </cell>
          <cell r="CZ147">
            <v>4.662570344229569</v>
          </cell>
          <cell r="DA147">
            <v>4.2693028134281343</v>
          </cell>
          <cell r="DB147">
            <v>4.279523390181672</v>
          </cell>
          <cell r="DC147">
            <v>4.5186818114624687</v>
          </cell>
          <cell r="DD147">
            <v>4.3714983622896408</v>
          </cell>
          <cell r="DE147">
            <v>4.5148254473119112</v>
          </cell>
          <cell r="DF147">
            <v>5.2565770863545067</v>
          </cell>
          <cell r="DG147">
            <v>5.5121616893307772</v>
          </cell>
          <cell r="DH147">
            <v>5.5121616893307772</v>
          </cell>
          <cell r="DI147">
            <v>5.5121616893307772</v>
          </cell>
          <cell r="DJ147">
            <v>5.5121616893307772</v>
          </cell>
          <cell r="DK147">
            <v>5.5121616893307772</v>
          </cell>
          <cell r="DL147">
            <v>5.5121616893307772</v>
          </cell>
          <cell r="DM147">
            <v>5.5121616893307772</v>
          </cell>
          <cell r="DN147">
            <v>5.5121616893307772</v>
          </cell>
          <cell r="DO147">
            <v>5.5121616893307772</v>
          </cell>
          <cell r="DP147">
            <v>5.5121616893307772</v>
          </cell>
          <cell r="DQ147">
            <v>5.5405780969298526</v>
          </cell>
          <cell r="DR147">
            <v>5.6010081169444836</v>
          </cell>
          <cell r="DS147">
            <v>5.4091368502007215</v>
          </cell>
          <cell r="DT147">
            <v>5.5472450281069472</v>
          </cell>
          <cell r="DU147">
            <v>5.4617991560731403</v>
          </cell>
          <cell r="DV147">
            <v>5.6208361508078415</v>
          </cell>
          <cell r="DW147">
            <v>5.4323527212779936</v>
          </cell>
          <cell r="DX147">
            <v>5.5221924465828636</v>
          </cell>
          <cell r="DY147">
            <v>5.5629430792001484</v>
          </cell>
          <cell r="DZ147">
            <v>5.4825830634719601</v>
          </cell>
          <cell r="EA147">
            <v>5.5907345307021812</v>
          </cell>
          <cell r="EB147">
            <v>5.5439620271763665</v>
          </cell>
          <cell r="EC147">
            <v>5.5221259248415855</v>
          </cell>
          <cell r="ED147">
            <v>5.5571237297545419</v>
          </cell>
          <cell r="EE147">
            <v>5.4420698634575428</v>
          </cell>
          <cell r="EF147">
            <v>5.4420698634575428</v>
          </cell>
          <cell r="EG147">
            <v>5.4420698634575428</v>
          </cell>
          <cell r="EH147">
            <v>5.4420698634575428</v>
          </cell>
          <cell r="EI147">
            <v>5.4420698634575428</v>
          </cell>
          <cell r="EJ147">
            <v>5.4420698634575428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</row>
        <row r="148">
          <cell r="A148">
            <v>39526.731368211826</v>
          </cell>
          <cell r="B148">
            <v>35933.782110090062</v>
          </cell>
          <cell r="C148">
            <v>39547.584451054514</v>
          </cell>
          <cell r="D148">
            <v>6314.7092032303899</v>
          </cell>
          <cell r="E148">
            <v>5856.8334315581442</v>
          </cell>
          <cell r="F148">
            <v>8359.9505011396068</v>
          </cell>
          <cell r="G148">
            <v>7107.6126514905109</v>
          </cell>
          <cell r="H148">
            <v>6872.1199174729054</v>
          </cell>
          <cell r="I148">
            <v>7181.4657831473032</v>
          </cell>
          <cell r="J148">
            <v>8397.8586521368015</v>
          </cell>
          <cell r="K148">
            <v>7728.5773252595636</v>
          </cell>
          <cell r="L148">
            <v>8256.6068245600054</v>
          </cell>
          <cell r="M148">
            <v>8300.0550858244096</v>
          </cell>
          <cell r="N148">
            <v>8404.1059006627256</v>
          </cell>
          <cell r="O148">
            <v>8965.3926290650597</v>
          </cell>
          <cell r="P148">
            <v>11454.250906467032</v>
          </cell>
          <cell r="Q148">
            <v>10127.088144021051</v>
          </cell>
          <cell r="R148">
            <v>9359.9517971115183</v>
          </cell>
          <cell r="S148">
            <v>10211.587751175113</v>
          </cell>
          <cell r="T148">
            <v>9215.2964953772153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6576.4799688584326</v>
          </cell>
          <cell r="AF148">
            <v>5978.683034802677</v>
          </cell>
          <cell r="AG148">
            <v>6579.9495166013612</v>
          </cell>
          <cell r="AH148">
            <v>6314.7092032303899</v>
          </cell>
          <cell r="AI148">
            <v>5856.8334315581442</v>
          </cell>
          <cell r="AJ148">
            <v>8359.9505011396068</v>
          </cell>
          <cell r="AK148">
            <v>7107.6126514905109</v>
          </cell>
          <cell r="AL148">
            <v>6872.1199174729054</v>
          </cell>
          <cell r="AM148">
            <v>7181.4657831473032</v>
          </cell>
          <cell r="AN148">
            <v>8397.8586521368015</v>
          </cell>
          <cell r="AO148">
            <v>7728.5773252595636</v>
          </cell>
          <cell r="AP148">
            <v>8256.6068245600054</v>
          </cell>
          <cell r="AQ148">
            <v>8300.0550858244096</v>
          </cell>
          <cell r="AR148">
            <v>8404.1059006627256</v>
          </cell>
          <cell r="AS148">
            <v>8965.3926290650597</v>
          </cell>
          <cell r="AT148">
            <v>11454.250906467032</v>
          </cell>
          <cell r="AU148">
            <v>10127.088144021051</v>
          </cell>
          <cell r="AV148">
            <v>9359.9517971115183</v>
          </cell>
          <cell r="AW148">
            <v>10211.587751175113</v>
          </cell>
          <cell r="AX148">
            <v>9215.2964953772153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3.2731166265182239</v>
          </cell>
          <cell r="CN148">
            <v>2.9938607758948543</v>
          </cell>
          <cell r="CO148">
            <v>3.224461607548768</v>
          </cell>
          <cell r="CP148">
            <v>3.1119787463935702</v>
          </cell>
          <cell r="CQ148">
            <v>2.9370284428809073</v>
          </cell>
          <cell r="CR148">
            <v>4.1247346633059498</v>
          </cell>
          <cell r="CS148">
            <v>3.4733488292642742</v>
          </cell>
          <cell r="CT148">
            <v>3.4225249401653421</v>
          </cell>
          <cell r="CU148">
            <v>3.5474398015654671</v>
          </cell>
          <cell r="CV148">
            <v>4.0880987659226165</v>
          </cell>
          <cell r="CW148">
            <v>3.7938793984594974</v>
          </cell>
          <cell r="CX148">
            <v>4.0996047771935507</v>
          </cell>
          <cell r="CY148">
            <v>4.0755154823706929</v>
          </cell>
          <cell r="CZ148">
            <v>4.1678495866422489</v>
          </cell>
          <cell r="DA148">
            <v>4.3683016934988776</v>
          </cell>
          <cell r="DB148">
            <v>5.580974052410113</v>
          </cell>
          <cell r="DC148">
            <v>4.9343267071564778</v>
          </cell>
          <cell r="DD148">
            <v>4.5605468692846243</v>
          </cell>
          <cell r="DE148">
            <v>4.9754983314570609</v>
          </cell>
          <cell r="DF148">
            <v>4.4900649589340409</v>
          </cell>
          <cell r="DG148">
            <v>5.8523672085783458</v>
          </cell>
          <cell r="DH148">
            <v>5.8523672085783458</v>
          </cell>
          <cell r="DI148">
            <v>5.8523672085783458</v>
          </cell>
          <cell r="DJ148">
            <v>5.8523672085783458</v>
          </cell>
          <cell r="DK148">
            <v>5.8523672085783458</v>
          </cell>
          <cell r="DL148">
            <v>5.8523672085783458</v>
          </cell>
          <cell r="DM148">
            <v>5.8523672085783458</v>
          </cell>
          <cell r="DN148">
            <v>5.8523672085783458</v>
          </cell>
          <cell r="DO148">
            <v>5.8523672085783458</v>
          </cell>
          <cell r="DP148">
            <v>5.8523672085783458</v>
          </cell>
          <cell r="DQ148">
            <v>5.5047697333365564</v>
          </cell>
          <cell r="DR148">
            <v>5.4711807749682091</v>
          </cell>
          <cell r="DS148">
            <v>5.5907810802861668</v>
          </cell>
          <cell r="DT148">
            <v>5.5593481091683907</v>
          </cell>
          <cell r="DU148">
            <v>5.4633856302837671</v>
          </cell>
          <cell r="DV148">
            <v>5.5528357204357848</v>
          </cell>
          <cell r="DW148">
            <v>5.6063794139765006</v>
          </cell>
          <cell r="DX148">
            <v>5.5011215784993128</v>
          </cell>
          <cell r="DY148">
            <v>5.5463234956852343</v>
          </cell>
          <cell r="DZ148">
            <v>5.6280029522403145</v>
          </cell>
          <cell r="EA148">
            <v>5.5811432649555739</v>
          </cell>
          <cell r="EB148">
            <v>5.5178100925910103</v>
          </cell>
          <cell r="EC148">
            <v>5.5796320847826939</v>
          </cell>
          <cell r="ED148">
            <v>5.524419054574901</v>
          </cell>
          <cell r="EE148">
            <v>5.6229448548026228</v>
          </cell>
          <cell r="EF148">
            <v>5.6229448548026228</v>
          </cell>
          <cell r="EG148">
            <v>5.6229448548026228</v>
          </cell>
          <cell r="EH148">
            <v>5.6229448548026228</v>
          </cell>
          <cell r="EI148">
            <v>5.6229448548026228</v>
          </cell>
          <cell r="EJ148">
            <v>5.6229448548026228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</row>
        <row r="149">
          <cell r="A149">
            <v>38880.451619132022</v>
          </cell>
          <cell r="B149">
            <v>30858.7420030172</v>
          </cell>
          <cell r="C149">
            <v>33364.345607205498</v>
          </cell>
          <cell r="D149">
            <v>7726.1319030548211</v>
          </cell>
          <cell r="E149">
            <v>7183.3807602248808</v>
          </cell>
          <cell r="F149">
            <v>7011.2593154717097</v>
          </cell>
          <cell r="G149">
            <v>7137.306308580306</v>
          </cell>
          <cell r="H149">
            <v>7204.9134525007512</v>
          </cell>
          <cell r="I149">
            <v>8020.5726333081557</v>
          </cell>
          <cell r="J149">
            <v>7993.5700995354291</v>
          </cell>
          <cell r="K149">
            <v>8301.5210592340536</v>
          </cell>
          <cell r="L149">
            <v>9621.8955673804576</v>
          </cell>
          <cell r="M149">
            <v>9275.5367433308093</v>
          </cell>
          <cell r="N149">
            <v>8653.4938097983777</v>
          </cell>
          <cell r="O149">
            <v>9147.1902709961232</v>
          </cell>
          <cell r="P149">
            <v>8689.0620235654624</v>
          </cell>
          <cell r="Q149">
            <v>9638.9094563229264</v>
          </cell>
          <cell r="R149">
            <v>9808.4553621790546</v>
          </cell>
          <cell r="S149">
            <v>9974.7193488055855</v>
          </cell>
          <cell r="T149">
            <v>9750.7477455597291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6468.9515778941286</v>
          </cell>
          <cell r="AF149">
            <v>5134.2949852469419</v>
          </cell>
          <cell r="AG149">
            <v>5551.1787330919724</v>
          </cell>
          <cell r="AH149">
            <v>7726.1319030548211</v>
          </cell>
          <cell r="AI149">
            <v>7183.3807602248808</v>
          </cell>
          <cell r="AJ149">
            <v>7011.2593154717097</v>
          </cell>
          <cell r="AK149">
            <v>7137.306308580306</v>
          </cell>
          <cell r="AL149">
            <v>7204.9134525007512</v>
          </cell>
          <cell r="AM149">
            <v>8020.5726333081557</v>
          </cell>
          <cell r="AN149">
            <v>7993.5700995354291</v>
          </cell>
          <cell r="AO149">
            <v>8301.5210592340536</v>
          </cell>
          <cell r="AP149">
            <v>9621.8955673804576</v>
          </cell>
          <cell r="AQ149">
            <v>9275.5367433308093</v>
          </cell>
          <cell r="AR149">
            <v>8653.4938097983777</v>
          </cell>
          <cell r="AS149">
            <v>9147.1902709961232</v>
          </cell>
          <cell r="AT149">
            <v>8689.0620235654624</v>
          </cell>
          <cell r="AU149">
            <v>9638.9094563229264</v>
          </cell>
          <cell r="AV149">
            <v>9808.4553621790546</v>
          </cell>
          <cell r="AW149">
            <v>9974.7193488055855</v>
          </cell>
          <cell r="AX149">
            <v>9750.7477455597291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3.1384833735946316</v>
          </cell>
          <cell r="CN149">
            <v>2.502154609888037</v>
          </cell>
          <cell r="CO149">
            <v>2.7879127149781122</v>
          </cell>
          <cell r="CP149">
            <v>3.7893131539819058</v>
          </cell>
          <cell r="CQ149">
            <v>3.5441033960199828</v>
          </cell>
          <cell r="CR149">
            <v>3.4819592843681861</v>
          </cell>
          <cell r="CS149">
            <v>3.4441565117935364</v>
          </cell>
          <cell r="CT149">
            <v>3.5347053458398019</v>
          </cell>
          <cell r="CU149">
            <v>3.978449318664238</v>
          </cell>
          <cell r="CV149">
            <v>3.9752741575422412</v>
          </cell>
          <cell r="CW149">
            <v>4.129709968927159</v>
          </cell>
          <cell r="CX149">
            <v>4.7046155326876482</v>
          </cell>
          <cell r="CY149">
            <v>4.5440692835292538</v>
          </cell>
          <cell r="CZ149">
            <v>4.2520387454720119</v>
          </cell>
          <cell r="DA149">
            <v>4.5200641134129693</v>
          </cell>
          <cell r="DB149">
            <v>4.2936810395724594</v>
          </cell>
          <cell r="DC149">
            <v>4.7630460759200535</v>
          </cell>
          <cell r="DD149">
            <v>4.8468268153528324</v>
          </cell>
          <cell r="DE149">
            <v>4.928985801559393</v>
          </cell>
          <cell r="DF149">
            <v>4.8183107225173432</v>
          </cell>
          <cell r="DG149">
            <v>4.8781532861106021</v>
          </cell>
          <cell r="DH149">
            <v>4.8781532861106021</v>
          </cell>
          <cell r="DI149">
            <v>4.8781532861106021</v>
          </cell>
          <cell r="DJ149">
            <v>4.8781532861106021</v>
          </cell>
          <cell r="DK149">
            <v>4.8781532861106021</v>
          </cell>
          <cell r="DL149">
            <v>4.8781532861106021</v>
          </cell>
          <cell r="DM149">
            <v>4.8781532861106021</v>
          </cell>
          <cell r="DN149">
            <v>4.8781532861106021</v>
          </cell>
          <cell r="DO149">
            <v>4.8781532861106021</v>
          </cell>
          <cell r="DP149">
            <v>4.8781532861106021</v>
          </cell>
          <cell r="DQ149">
            <v>5.6470444154783186</v>
          </cell>
          <cell r="DR149">
            <v>5.6217795446484065</v>
          </cell>
          <cell r="DS149">
            <v>5.4552313550123568</v>
          </cell>
          <cell r="DT149">
            <v>5.5861006482560809</v>
          </cell>
          <cell r="DU149">
            <v>5.553025133407214</v>
          </cell>
          <cell r="DV149">
            <v>5.5167013921344203</v>
          </cell>
          <cell r="DW149">
            <v>5.6775189490274611</v>
          </cell>
          <cell r="DX149">
            <v>5.5844793213650759</v>
          </cell>
          <cell r="DY149">
            <v>5.5233006224350625</v>
          </cell>
          <cell r="DZ149">
            <v>5.5091023123451111</v>
          </cell>
          <cell r="EA149">
            <v>5.5073827179390404</v>
          </cell>
          <cell r="EB149">
            <v>5.6032969188857127</v>
          </cell>
          <cell r="EC149">
            <v>5.5924388137950887</v>
          </cell>
          <cell r="ED149">
            <v>5.5757258194960029</v>
          </cell>
          <cell r="EE149">
            <v>5.5443450876364668</v>
          </cell>
          <cell r="EF149">
            <v>5.5443450876364668</v>
          </cell>
          <cell r="EG149">
            <v>5.5443450876364668</v>
          </cell>
          <cell r="EH149">
            <v>5.5443450876364668</v>
          </cell>
          <cell r="EI149">
            <v>5.5443450876364668</v>
          </cell>
          <cell r="EJ149">
            <v>5.5443450876364668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</row>
        <row r="150">
          <cell r="A150">
            <v>35969.717562520702</v>
          </cell>
          <cell r="B150">
            <v>36261.792700811689</v>
          </cell>
          <cell r="C150">
            <v>40288.843018639323</v>
          </cell>
          <cell r="D150">
            <v>6158.2087337991188</v>
          </cell>
          <cell r="E150">
            <v>6784.9440108689705</v>
          </cell>
          <cell r="F150">
            <v>6772.7500570529846</v>
          </cell>
          <cell r="G150">
            <v>6755.8339005597509</v>
          </cell>
          <cell r="H150">
            <v>7048.1791485000194</v>
          </cell>
          <cell r="I150">
            <v>7418.6202315705996</v>
          </cell>
          <cell r="J150">
            <v>6532.1624737748161</v>
          </cell>
          <cell r="K150">
            <v>8809.4615975793495</v>
          </cell>
          <cell r="L150">
            <v>8002.5727387265779</v>
          </cell>
          <cell r="M150">
            <v>8344.9995237972325</v>
          </cell>
          <cell r="N150">
            <v>8693.6709622295293</v>
          </cell>
          <cell r="O150">
            <v>8698.9918854381685</v>
          </cell>
          <cell r="P150">
            <v>10075.726716535408</v>
          </cell>
          <cell r="Q150">
            <v>9772.4202121994367</v>
          </cell>
          <cell r="R150">
            <v>10900.342024853291</v>
          </cell>
          <cell r="S150">
            <v>10064.318369243834</v>
          </cell>
          <cell r="T150">
            <v>10630.395920532112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5984.661995746359</v>
          </cell>
          <cell r="AF150">
            <v>6033.2576228038743</v>
          </cell>
          <cell r="AG150">
            <v>6703.2805372226776</v>
          </cell>
          <cell r="AH150">
            <v>6158.2087337991188</v>
          </cell>
          <cell r="AI150">
            <v>6784.9440108689705</v>
          </cell>
          <cell r="AJ150">
            <v>6772.7500570529846</v>
          </cell>
          <cell r="AK150">
            <v>6755.8339005597509</v>
          </cell>
          <cell r="AL150">
            <v>7048.1791485000194</v>
          </cell>
          <cell r="AM150">
            <v>7418.6202315705996</v>
          </cell>
          <cell r="AN150">
            <v>6532.1624737748161</v>
          </cell>
          <cell r="AO150">
            <v>8809.4615975793495</v>
          </cell>
          <cell r="AP150">
            <v>8002.5727387265779</v>
          </cell>
          <cell r="AQ150">
            <v>8344.9995237972325</v>
          </cell>
          <cell r="AR150">
            <v>8693.6709622295293</v>
          </cell>
          <cell r="AS150">
            <v>8698.9918854381685</v>
          </cell>
          <cell r="AT150">
            <v>10075.726716535408</v>
          </cell>
          <cell r="AU150">
            <v>9772.4202121994367</v>
          </cell>
          <cell r="AV150">
            <v>10900.342024853291</v>
          </cell>
          <cell r="AW150">
            <v>10064.318369243834</v>
          </cell>
          <cell r="AX150">
            <v>10630.395920532112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2.9732286370269132</v>
          </cell>
          <cell r="CN150">
            <v>2.9784407248101257</v>
          </cell>
          <cell r="CO150">
            <v>3.2740689724249403</v>
          </cell>
          <cell r="CP150">
            <v>3.0656010883294944</v>
          </cell>
          <cell r="CQ150">
            <v>3.3695632611430835</v>
          </cell>
          <cell r="CR150">
            <v>3.3267622727721906</v>
          </cell>
          <cell r="CS150">
            <v>3.2942475620690832</v>
          </cell>
          <cell r="CT150">
            <v>3.5200922981908178</v>
          </cell>
          <cell r="CU150">
            <v>3.6574281460352149</v>
          </cell>
          <cell r="CV150">
            <v>3.2099920853071047</v>
          </cell>
          <cell r="CW150">
            <v>4.3224946523002226</v>
          </cell>
          <cell r="CX150">
            <v>3.9729419802184402</v>
          </cell>
          <cell r="CY150">
            <v>4.1064126722324081</v>
          </cell>
          <cell r="CZ150">
            <v>4.2694689869603204</v>
          </cell>
          <cell r="DA150">
            <v>4.3253792314700013</v>
          </cell>
          <cell r="DB150">
            <v>5.0099298465404294</v>
          </cell>
          <cell r="DC150">
            <v>4.8591174682899476</v>
          </cell>
          <cell r="DD150">
            <v>5.4199513726578488</v>
          </cell>
          <cell r="DE150">
            <v>5.0042573009063807</v>
          </cell>
          <cell r="DF150">
            <v>5.2857267074754821</v>
          </cell>
          <cell r="DG150">
            <v>4.6306444911568887</v>
          </cell>
          <cell r="DH150">
            <v>4.6306444911568887</v>
          </cell>
          <cell r="DI150">
            <v>4.6306444911568887</v>
          </cell>
          <cell r="DJ150">
            <v>4.6306444911568887</v>
          </cell>
          <cell r="DK150">
            <v>4.6306444911568887</v>
          </cell>
          <cell r="DL150">
            <v>4.6306444911568887</v>
          </cell>
          <cell r="DM150">
            <v>4.6306444911568887</v>
          </cell>
          <cell r="DN150">
            <v>4.6306444911568887</v>
          </cell>
          <cell r="DO150">
            <v>4.6306444911568887</v>
          </cell>
          <cell r="DP150">
            <v>4.6306444911568887</v>
          </cell>
          <cell r="DQ150">
            <v>5.5146563674016962</v>
          </cell>
          <cell r="DR150">
            <v>5.5497068655755921</v>
          </cell>
          <cell r="DS150">
            <v>5.6092746705859113</v>
          </cell>
          <cell r="DT150">
            <v>5.50358780024062</v>
          </cell>
          <cell r="DU150">
            <v>5.5167053592294995</v>
          </cell>
          <cell r="DV150">
            <v>5.5776391839691213</v>
          </cell>
          <cell r="DW150">
            <v>5.6186226521818856</v>
          </cell>
          <cell r="DX150">
            <v>5.4856743014462284</v>
          </cell>
          <cell r="DY150">
            <v>5.5571801069674835</v>
          </cell>
          <cell r="DZ150">
            <v>5.5751961590510808</v>
          </cell>
          <cell r="EA150">
            <v>5.5836994994085281</v>
          </cell>
          <cell r="EB150">
            <v>5.5185444256660174</v>
          </cell>
          <cell r="EC150">
            <v>5.5676363334267096</v>
          </cell>
          <cell r="ED150">
            <v>5.5787444952974399</v>
          </cell>
          <cell r="EE150">
            <v>5.5100034483110054</v>
          </cell>
          <cell r="EF150">
            <v>5.5100034483110054</v>
          </cell>
          <cell r="EG150">
            <v>5.5100034483110054</v>
          </cell>
          <cell r="EH150">
            <v>5.5100034483110054</v>
          </cell>
          <cell r="EI150">
            <v>5.5100034483110054</v>
          </cell>
          <cell r="EJ150">
            <v>5.5100034483110054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</row>
        <row r="151">
          <cell r="A151">
            <v>37190.781360904664</v>
          </cell>
          <cell r="B151">
            <v>43064.945818952212</v>
          </cell>
          <cell r="C151">
            <v>41469.524848042864</v>
          </cell>
          <cell r="D151">
            <v>7303.5216451527986</v>
          </cell>
          <cell r="E151">
            <v>7554.8174387332492</v>
          </cell>
          <cell r="F151">
            <v>7239.7172836702584</v>
          </cell>
          <cell r="G151">
            <v>6824.4131759773954</v>
          </cell>
          <cell r="H151">
            <v>6646.9322220201038</v>
          </cell>
          <cell r="I151">
            <v>7603.7401895800031</v>
          </cell>
          <cell r="J151">
            <v>7821.828384317454</v>
          </cell>
          <cell r="K151">
            <v>7563.0449465831171</v>
          </cell>
          <cell r="L151">
            <v>9244.8826791417523</v>
          </cell>
          <cell r="M151">
            <v>9496.0055755676603</v>
          </cell>
          <cell r="N151">
            <v>7620.0603989514375</v>
          </cell>
          <cell r="O151">
            <v>10184.587980699214</v>
          </cell>
          <cell r="P151">
            <v>10076.343277944712</v>
          </cell>
          <cell r="Q151">
            <v>9882.4493173358824</v>
          </cell>
          <cell r="R151">
            <v>10162.675306586369</v>
          </cell>
          <cell r="S151">
            <v>10900.214798777653</v>
          </cell>
          <cell r="T151">
            <v>11050.679982532571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6187.8232826224203</v>
          </cell>
          <cell r="AF151">
            <v>7165.1700946383007</v>
          </cell>
          <cell r="AG151">
            <v>6899.7230492112121</v>
          </cell>
          <cell r="AH151">
            <v>7303.5216451527986</v>
          </cell>
          <cell r="AI151">
            <v>7554.8174387332492</v>
          </cell>
          <cell r="AJ151">
            <v>7239.7172836702584</v>
          </cell>
          <cell r="AK151">
            <v>6824.4131759773954</v>
          </cell>
          <cell r="AL151">
            <v>6646.9322220201038</v>
          </cell>
          <cell r="AM151">
            <v>7603.7401895800031</v>
          </cell>
          <cell r="AN151">
            <v>7821.828384317454</v>
          </cell>
          <cell r="AO151">
            <v>7563.0449465831171</v>
          </cell>
          <cell r="AP151">
            <v>9244.8826791417523</v>
          </cell>
          <cell r="AQ151">
            <v>9496.0055755676603</v>
          </cell>
          <cell r="AR151">
            <v>7620.0603989514375</v>
          </cell>
          <cell r="AS151">
            <v>10184.587980699214</v>
          </cell>
          <cell r="AT151">
            <v>10076.343277944712</v>
          </cell>
          <cell r="AU151">
            <v>9882.4493173358824</v>
          </cell>
          <cell r="AV151">
            <v>10162.675306586369</v>
          </cell>
          <cell r="AW151">
            <v>10900.214798777653</v>
          </cell>
          <cell r="AX151">
            <v>11050.679982532571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3.1011318791291687</v>
          </cell>
          <cell r="CN151">
            <v>3.5433211081743856</v>
          </cell>
          <cell r="CO151">
            <v>3.3877567523393028</v>
          </cell>
          <cell r="CP151">
            <v>3.5392466671557083</v>
          </cell>
          <cell r="CQ151">
            <v>3.7259912738259922</v>
          </cell>
          <cell r="CR151">
            <v>3.5422561003101083</v>
          </cell>
          <cell r="CS151">
            <v>3.3204628766541107</v>
          </cell>
          <cell r="CT151">
            <v>3.3209673232447234</v>
          </cell>
          <cell r="CU151">
            <v>3.7294526262147012</v>
          </cell>
          <cell r="CV151">
            <v>3.8473200868339581</v>
          </cell>
          <cell r="CW151">
            <v>3.7504272445022528</v>
          </cell>
          <cell r="CX151">
            <v>4.6193642988921564</v>
          </cell>
          <cell r="CY151">
            <v>4.6910282315415346</v>
          </cell>
          <cell r="CZ151">
            <v>3.734597532905445</v>
          </cell>
          <cell r="DA151">
            <v>4.9641344883117435</v>
          </cell>
          <cell r="DB151">
            <v>4.9113742526361328</v>
          </cell>
          <cell r="DC151">
            <v>4.8168671700955619</v>
          </cell>
          <cell r="DD151">
            <v>4.9534538931319618</v>
          </cell>
          <cell r="DE151">
            <v>5.3129426850808459</v>
          </cell>
          <cell r="DF151">
            <v>5.386281872624167</v>
          </cell>
          <cell r="DG151">
            <v>5.8187602872720952</v>
          </cell>
          <cell r="DH151">
            <v>5.8187602872720952</v>
          </cell>
          <cell r="DI151">
            <v>5.8187602872720952</v>
          </cell>
          <cell r="DJ151">
            <v>5.8187602872720952</v>
          </cell>
          <cell r="DK151">
            <v>5.8187602872720952</v>
          </cell>
          <cell r="DL151">
            <v>5.8187602872720952</v>
          </cell>
          <cell r="DM151">
            <v>5.8187602872720952</v>
          </cell>
          <cell r="DN151">
            <v>5.8187602872720952</v>
          </cell>
          <cell r="DO151">
            <v>5.8187602872720952</v>
          </cell>
          <cell r="DP151">
            <v>5.8187602872720952</v>
          </cell>
          <cell r="DQ151">
            <v>5.4666944719216417</v>
          </cell>
          <cell r="DR151">
            <v>5.5401704784027483</v>
          </cell>
          <cell r="DS151">
            <v>5.579902041875842</v>
          </cell>
          <cell r="DT151">
            <v>5.6536461639066813</v>
          </cell>
          <cell r="DU151">
            <v>5.555066678371082</v>
          </cell>
          <cell r="DV151">
            <v>5.599494026231687</v>
          </cell>
          <cell r="DW151">
            <v>5.6308481963148056</v>
          </cell>
          <cell r="DX151">
            <v>5.4835749462362369</v>
          </cell>
          <cell r="DY151">
            <v>5.5858505230841411</v>
          </cell>
          <cell r="DZ151">
            <v>5.5700244124954317</v>
          </cell>
          <cell r="EA151">
            <v>5.5248828295238885</v>
          </cell>
          <cell r="EB151">
            <v>5.4831020152173737</v>
          </cell>
          <cell r="EC151">
            <v>5.5460023575988719</v>
          </cell>
          <cell r="ED151">
            <v>5.5901278843036648</v>
          </cell>
          <cell r="EE151">
            <v>5.6209155563246016</v>
          </cell>
          <cell r="EF151">
            <v>5.6209155563246016</v>
          </cell>
          <cell r="EG151">
            <v>5.6209155563246016</v>
          </cell>
          <cell r="EH151">
            <v>5.6209155563246016</v>
          </cell>
          <cell r="EI151">
            <v>5.6209155563246016</v>
          </cell>
          <cell r="EJ151">
            <v>5.6209155563246016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</row>
        <row r="152">
          <cell r="A152">
            <v>42712.756949096547</v>
          </cell>
          <cell r="B152">
            <v>38297.829700861206</v>
          </cell>
          <cell r="C152">
            <v>48992.884077187067</v>
          </cell>
          <cell r="D152">
            <v>5574.4670136929926</v>
          </cell>
          <cell r="E152">
            <v>6496.6731949123268</v>
          </cell>
          <cell r="F152">
            <v>6959.5571919465119</v>
          </cell>
          <cell r="G152">
            <v>7523.4812791103914</v>
          </cell>
          <cell r="H152">
            <v>6946.6375553338048</v>
          </cell>
          <cell r="I152">
            <v>7614.8162671796927</v>
          </cell>
          <cell r="J152">
            <v>7353.2113219840967</v>
          </cell>
          <cell r="K152">
            <v>8058.1092036317586</v>
          </cell>
          <cell r="L152">
            <v>7305.1719027564613</v>
          </cell>
          <cell r="M152">
            <v>9491.351897171473</v>
          </cell>
          <cell r="N152">
            <v>8985.8892214921179</v>
          </cell>
          <cell r="O152">
            <v>8324.2099300602549</v>
          </cell>
          <cell r="P152">
            <v>9647.0636556234022</v>
          </cell>
          <cell r="Q152">
            <v>9991.1034601771316</v>
          </cell>
          <cell r="R152">
            <v>8621.4330722369032</v>
          </cell>
          <cell r="S152">
            <v>9573.229316302808</v>
          </cell>
          <cell r="T152">
            <v>10920.088949961873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7106.5727108504934</v>
          </cell>
          <cell r="AF152">
            <v>6372.0146129011837</v>
          </cell>
          <cell r="AG152">
            <v>8151.4638220084207</v>
          </cell>
          <cell r="AH152">
            <v>5574.4670136929926</v>
          </cell>
          <cell r="AI152">
            <v>6496.6731949123268</v>
          </cell>
          <cell r="AJ152">
            <v>6959.5571919465119</v>
          </cell>
          <cell r="AK152">
            <v>7523.4812791103914</v>
          </cell>
          <cell r="AL152">
            <v>6946.6375553338048</v>
          </cell>
          <cell r="AM152">
            <v>7614.8162671796927</v>
          </cell>
          <cell r="AN152">
            <v>7353.2113219840967</v>
          </cell>
          <cell r="AO152">
            <v>8058.1092036317586</v>
          </cell>
          <cell r="AP152">
            <v>7305.1719027564613</v>
          </cell>
          <cell r="AQ152">
            <v>9491.351897171473</v>
          </cell>
          <cell r="AR152">
            <v>8985.8892214921179</v>
          </cell>
          <cell r="AS152">
            <v>8324.2099300602549</v>
          </cell>
          <cell r="AT152">
            <v>9647.0636556234022</v>
          </cell>
          <cell r="AU152">
            <v>9991.1034601771316</v>
          </cell>
          <cell r="AV152">
            <v>8621.4330722369032</v>
          </cell>
          <cell r="AW152">
            <v>9573.229316302808</v>
          </cell>
          <cell r="AX152">
            <v>10920.088949961873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3.483100045718428</v>
          </cell>
          <cell r="CN152">
            <v>3.1747393627879976</v>
          </cell>
          <cell r="CO152">
            <v>3.9958573488365858</v>
          </cell>
          <cell r="CP152">
            <v>2.7548112036740342</v>
          </cell>
          <cell r="CQ152">
            <v>3.0990111673617839</v>
          </cell>
          <cell r="CR152">
            <v>3.4568958829218186</v>
          </cell>
          <cell r="CS152">
            <v>3.7393490654566919</v>
          </cell>
          <cell r="CT152">
            <v>3.408252246417161</v>
          </cell>
          <cell r="CU152">
            <v>3.762190681911378</v>
          </cell>
          <cell r="CV152">
            <v>3.6292191101299784</v>
          </cell>
          <cell r="CW152">
            <v>4.0104537371115443</v>
          </cell>
          <cell r="CX152">
            <v>3.6199700850632799</v>
          </cell>
          <cell r="CY152">
            <v>4.6210343533983602</v>
          </cell>
          <cell r="CZ152">
            <v>4.4607245142486791</v>
          </cell>
          <cell r="DA152">
            <v>4.1005088884290766</v>
          </cell>
          <cell r="DB152">
            <v>4.7521471226084904</v>
          </cell>
          <cell r="DC152">
            <v>4.9216212574992424</v>
          </cell>
          <cell r="DD152">
            <v>4.2469211181280144</v>
          </cell>
          <cell r="DE152">
            <v>4.7157762997677457</v>
          </cell>
          <cell r="DF152">
            <v>5.3792398531485235</v>
          </cell>
          <cell r="DG152">
            <v>5.1560105446459605</v>
          </cell>
          <cell r="DH152">
            <v>5.1560105446459605</v>
          </cell>
          <cell r="DI152">
            <v>5.1560105446459605</v>
          </cell>
          <cell r="DJ152">
            <v>5.1560105446459605</v>
          </cell>
          <cell r="DK152">
            <v>5.1560105446459605</v>
          </cell>
          <cell r="DL152">
            <v>5.1560105446459605</v>
          </cell>
          <cell r="DM152">
            <v>5.1560105446459605</v>
          </cell>
          <cell r="DN152">
            <v>5.1560105446459605</v>
          </cell>
          <cell r="DO152">
            <v>5.1560105446459605</v>
          </cell>
          <cell r="DP152">
            <v>5.1560105446459605</v>
          </cell>
          <cell r="DQ152">
            <v>5.5898659142569311</v>
          </cell>
          <cell r="DR152">
            <v>5.4988999999641326</v>
          </cell>
          <cell r="DS152">
            <v>5.5889827000570778</v>
          </cell>
          <cell r="DT152">
            <v>5.5439415760737214</v>
          </cell>
          <cell r="DU152">
            <v>5.7434787041274049</v>
          </cell>
          <cell r="DV152">
            <v>5.5157229560005456</v>
          </cell>
          <cell r="DW152">
            <v>5.5122635293470159</v>
          </cell>
          <cell r="DX152">
            <v>5.5840596109780565</v>
          </cell>
          <cell r="DY152">
            <v>5.5453091257036107</v>
          </cell>
          <cell r="DZ152">
            <v>5.5509970140850866</v>
          </cell>
          <cell r="EA152">
            <v>5.5048662729868321</v>
          </cell>
          <cell r="EB152">
            <v>5.5288218207038531</v>
          </cell>
          <cell r="EC152">
            <v>5.6272474600288644</v>
          </cell>
          <cell r="ED152">
            <v>5.5190304850235803</v>
          </cell>
          <cell r="EE152">
            <v>5.5617620211138989</v>
          </cell>
          <cell r="EF152">
            <v>5.5617620211138989</v>
          </cell>
          <cell r="EG152">
            <v>5.5617620211138989</v>
          </cell>
          <cell r="EH152">
            <v>5.5617620211138989</v>
          </cell>
          <cell r="EI152">
            <v>5.5617620211138989</v>
          </cell>
          <cell r="EJ152">
            <v>5.5617620211138989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</row>
        <row r="153">
          <cell r="A153">
            <v>37534.700376142529</v>
          </cell>
          <cell r="B153">
            <v>36774.88425045873</v>
          </cell>
          <cell r="C153">
            <v>36645.292993068048</v>
          </cell>
          <cell r="D153">
            <v>6847.0609284448938</v>
          </cell>
          <cell r="E153">
            <v>6364.9494506858373</v>
          </cell>
          <cell r="F153">
            <v>6890.0433542648425</v>
          </cell>
          <cell r="G153">
            <v>8476.0101488295441</v>
          </cell>
          <cell r="H153">
            <v>7064.4851807234163</v>
          </cell>
          <cell r="I153">
            <v>7787.0424167979199</v>
          </cell>
          <cell r="J153">
            <v>7731.5148668076781</v>
          </cell>
          <cell r="K153">
            <v>8885.1043057905317</v>
          </cell>
          <cell r="L153">
            <v>8261.8022813444277</v>
          </cell>
          <cell r="M153">
            <v>8715.6033402225057</v>
          </cell>
          <cell r="N153">
            <v>7730.5558069834979</v>
          </cell>
          <cell r="O153">
            <v>7598.375783332076</v>
          </cell>
          <cell r="P153">
            <v>8663.3817947352854</v>
          </cell>
          <cell r="Q153">
            <v>8876.4153225624868</v>
          </cell>
          <cell r="R153">
            <v>9242.7083720756364</v>
          </cell>
          <cell r="S153">
            <v>10269.423680017118</v>
          </cell>
          <cell r="T153">
            <v>10642.921831696132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6245.0447233115547</v>
          </cell>
          <cell r="AF153">
            <v>6118.6260856552708</v>
          </cell>
          <cell r="AG153">
            <v>6097.0646187980747</v>
          </cell>
          <cell r="AH153">
            <v>6847.0609284448938</v>
          </cell>
          <cell r="AI153">
            <v>6364.9494506858373</v>
          </cell>
          <cell r="AJ153">
            <v>6890.0433542648425</v>
          </cell>
          <cell r="AK153">
            <v>8476.0101488295441</v>
          </cell>
          <cell r="AL153">
            <v>7064.4851807234163</v>
          </cell>
          <cell r="AM153">
            <v>7787.0424167979199</v>
          </cell>
          <cell r="AN153">
            <v>7731.5148668076781</v>
          </cell>
          <cell r="AO153">
            <v>8885.1043057905317</v>
          </cell>
          <cell r="AP153">
            <v>8261.8022813444277</v>
          </cell>
          <cell r="AQ153">
            <v>8715.6033402225057</v>
          </cell>
          <cell r="AR153">
            <v>7730.5558069834979</v>
          </cell>
          <cell r="AS153">
            <v>7598.375783332076</v>
          </cell>
          <cell r="AT153">
            <v>8663.3817947352854</v>
          </cell>
          <cell r="AU153">
            <v>8876.4153225624868</v>
          </cell>
          <cell r="AV153">
            <v>9242.7083720756364</v>
          </cell>
          <cell r="AW153">
            <v>10269.423680017118</v>
          </cell>
          <cell r="AX153">
            <v>10642.921831696132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3.0744179835393859</v>
          </cell>
          <cell r="CN153">
            <v>3.0711590719821493</v>
          </cell>
          <cell r="CO153">
            <v>3.0050032460587954</v>
          </cell>
          <cell r="CP153">
            <v>3.4076182276600089</v>
          </cell>
          <cell r="CQ153">
            <v>3.1768677736131412</v>
          </cell>
          <cell r="CR153">
            <v>3.3862342566905319</v>
          </cell>
          <cell r="CS153">
            <v>4.2603498901503727</v>
          </cell>
          <cell r="CT153">
            <v>3.4772095623462231</v>
          </cell>
          <cell r="CU153">
            <v>3.8395211373402502</v>
          </cell>
          <cell r="CV153">
            <v>3.7662789009507684</v>
          </cell>
          <cell r="CW153">
            <v>4.4424732715024691</v>
          </cell>
          <cell r="CX153">
            <v>4.0690738277787233</v>
          </cell>
          <cell r="CY153">
            <v>4.3643187609828908</v>
          </cell>
          <cell r="CZ153">
            <v>3.846341212677661</v>
          </cell>
          <cell r="DA153">
            <v>3.7711264253340908</v>
          </cell>
          <cell r="DB153">
            <v>4.2996962706887336</v>
          </cell>
          <cell r="DC153">
            <v>4.405426283151872</v>
          </cell>
          <cell r="DD153">
            <v>4.5872200556401141</v>
          </cell>
          <cell r="DE153">
            <v>5.0967859601807346</v>
          </cell>
          <cell r="DF153">
            <v>5.2821556746794434</v>
          </cell>
          <cell r="DG153">
            <v>4.7672665369988572</v>
          </cell>
          <cell r="DH153">
            <v>4.7672665369988572</v>
          </cell>
          <cell r="DI153">
            <v>4.7672665369988572</v>
          </cell>
          <cell r="DJ153">
            <v>4.7672665369988572</v>
          </cell>
          <cell r="DK153">
            <v>4.7672665369988572</v>
          </cell>
          <cell r="DL153">
            <v>4.7672665369988572</v>
          </cell>
          <cell r="DM153">
            <v>4.7672665369988572</v>
          </cell>
          <cell r="DN153">
            <v>4.7672665369988572</v>
          </cell>
          <cell r="DO153">
            <v>4.7672665369988572</v>
          </cell>
          <cell r="DP153">
            <v>4.7672665369988572</v>
          </cell>
          <cell r="DQ153">
            <v>5.5651871874035947</v>
          </cell>
          <cell r="DR153">
            <v>5.4583167937186543</v>
          </cell>
          <cell r="DS153">
            <v>5.5588248194914618</v>
          </cell>
          <cell r="DT153">
            <v>5.5050389402679851</v>
          </cell>
          <cell r="DU153">
            <v>5.4891229084044966</v>
          </cell>
          <cell r="DV153">
            <v>5.5745792159175087</v>
          </cell>
          <cell r="DW153">
            <v>5.4507132540731273</v>
          </cell>
          <cell r="DX153">
            <v>5.5661741326659344</v>
          </cell>
          <cell r="DY153">
            <v>5.5565165609497518</v>
          </cell>
          <cell r="DZ153">
            <v>5.624180542352974</v>
          </cell>
          <cell r="EA153">
            <v>5.4795493489780602</v>
          </cell>
          <cell r="EB153">
            <v>5.5627092801522622</v>
          </cell>
          <cell r="EC153">
            <v>5.4712697727652779</v>
          </cell>
          <cell r="ED153">
            <v>5.5064290398446918</v>
          </cell>
          <cell r="EE153">
            <v>5.5202254052502839</v>
          </cell>
          <cell r="EF153">
            <v>5.5202254052502839</v>
          </cell>
          <cell r="EG153">
            <v>5.5202254052502839</v>
          </cell>
          <cell r="EH153">
            <v>5.5202254052502839</v>
          </cell>
          <cell r="EI153">
            <v>5.5202254052502839</v>
          </cell>
          <cell r="EJ153">
            <v>5.5202254052502839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</row>
        <row r="154">
          <cell r="A154">
            <v>34691.619855456396</v>
          </cell>
          <cell r="B154">
            <v>29922.306910759737</v>
          </cell>
          <cell r="C154">
            <v>35385.238148152945</v>
          </cell>
          <cell r="D154">
            <v>6772.8846257047999</v>
          </cell>
          <cell r="E154">
            <v>6111.322950717944</v>
          </cell>
          <cell r="F154">
            <v>6889.7855315179486</v>
          </cell>
          <cell r="G154">
            <v>7644.9738529037159</v>
          </cell>
          <cell r="H154">
            <v>6475.1825132506865</v>
          </cell>
          <cell r="I154">
            <v>7077.7275990836461</v>
          </cell>
          <cell r="J154">
            <v>8336.3472946742259</v>
          </cell>
          <cell r="K154">
            <v>6950.2411936757617</v>
          </cell>
          <cell r="L154">
            <v>8176.449687967769</v>
          </cell>
          <cell r="M154">
            <v>7618.3827498312685</v>
          </cell>
          <cell r="N154">
            <v>8355.4609771189625</v>
          </cell>
          <cell r="O154">
            <v>7994.8762230255397</v>
          </cell>
          <cell r="P154">
            <v>10183.322158078507</v>
          </cell>
          <cell r="Q154">
            <v>8603.2026952707911</v>
          </cell>
          <cell r="R154">
            <v>9863.9823311864548</v>
          </cell>
          <cell r="S154">
            <v>9782.3439681733234</v>
          </cell>
          <cell r="T154">
            <v>9734.6844963318308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5772.0113748171489</v>
          </cell>
          <cell r="AF154">
            <v>4978.490383824218</v>
          </cell>
          <cell r="AG154">
            <v>5887.4159794999723</v>
          </cell>
          <cell r="AH154">
            <v>6772.8846257047999</v>
          </cell>
          <cell r="AI154">
            <v>6111.322950717944</v>
          </cell>
          <cell r="AJ154">
            <v>6889.7855315179486</v>
          </cell>
          <cell r="AK154">
            <v>7644.9738529037159</v>
          </cell>
          <cell r="AL154">
            <v>6475.1825132506865</v>
          </cell>
          <cell r="AM154">
            <v>7077.7275990836461</v>
          </cell>
          <cell r="AN154">
            <v>8336.3472946742259</v>
          </cell>
          <cell r="AO154">
            <v>6950.2411936757617</v>
          </cell>
          <cell r="AP154">
            <v>8176.449687967769</v>
          </cell>
          <cell r="AQ154">
            <v>7618.3827498312685</v>
          </cell>
          <cell r="AR154">
            <v>8355.4609771189625</v>
          </cell>
          <cell r="AS154">
            <v>7994.8762230255397</v>
          </cell>
          <cell r="AT154">
            <v>10183.322158078507</v>
          </cell>
          <cell r="AU154">
            <v>8603.2026952707911</v>
          </cell>
          <cell r="AV154">
            <v>9863.9823311864548</v>
          </cell>
          <cell r="AW154">
            <v>9782.3439681733234</v>
          </cell>
          <cell r="AX154">
            <v>9734.6844963318308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2.8616224875189906</v>
          </cell>
          <cell r="CN154">
            <v>2.4816085532801329</v>
          </cell>
          <cell r="CO154">
            <v>2.9074394916736126</v>
          </cell>
          <cell r="CP154">
            <v>3.3801066908546846</v>
          </cell>
          <cell r="CQ154">
            <v>3.0441318512406355</v>
          </cell>
          <cell r="CR154">
            <v>3.3717867849075511</v>
          </cell>
          <cell r="CS154">
            <v>3.8324025646828908</v>
          </cell>
          <cell r="CT154">
            <v>3.2201095822882362</v>
          </cell>
          <cell r="CU154">
            <v>3.5234232791873055</v>
          </cell>
          <cell r="CV154">
            <v>4.0336012958367204</v>
          </cell>
          <cell r="CW154">
            <v>3.4107724927894214</v>
          </cell>
          <cell r="CX154">
            <v>4.0231260328682525</v>
          </cell>
          <cell r="CY154">
            <v>3.793139871515367</v>
          </cell>
          <cell r="CZ154">
            <v>4.1928181076841424</v>
          </cell>
          <cell r="DA154">
            <v>3.9590225997792263</v>
          </cell>
          <cell r="DB154">
            <v>5.0427300485970994</v>
          </cell>
          <cell r="DC154">
            <v>4.2602628171983161</v>
          </cell>
          <cell r="DD154">
            <v>4.884594568271079</v>
          </cell>
          <cell r="DE154">
            <v>4.8441676604413972</v>
          </cell>
          <cell r="DF154">
            <v>4.8205669290666471</v>
          </cell>
          <cell r="DG154">
            <v>4.8771707481020874</v>
          </cell>
          <cell r="DH154">
            <v>4.8771707481020874</v>
          </cell>
          <cell r="DI154">
            <v>4.8771707481020874</v>
          </cell>
          <cell r="DJ154">
            <v>4.8771707481020874</v>
          </cell>
          <cell r="DK154">
            <v>4.8771707481020874</v>
          </cell>
          <cell r="DL154">
            <v>4.8771707481020874</v>
          </cell>
          <cell r="DM154">
            <v>4.8771707481020874</v>
          </cell>
          <cell r="DN154">
            <v>4.8771707481020874</v>
          </cell>
          <cell r="DO154">
            <v>4.8771707481020874</v>
          </cell>
          <cell r="DP154">
            <v>4.8771707481020874</v>
          </cell>
          <cell r="DQ154">
            <v>5.5261411534859706</v>
          </cell>
          <cell r="DR154">
            <v>5.4963139386675417</v>
          </cell>
          <cell r="DS154">
            <v>5.5478048087823604</v>
          </cell>
          <cell r="DT154">
            <v>5.4897226586981516</v>
          </cell>
          <cell r="DU154">
            <v>5.5002054339691053</v>
          </cell>
          <cell r="DV154">
            <v>5.5982557462933835</v>
          </cell>
          <cell r="DW154">
            <v>5.4652749783098304</v>
          </cell>
          <cell r="DX154">
            <v>5.5091994885137296</v>
          </cell>
          <cell r="DY154">
            <v>5.5034643815233073</v>
          </cell>
          <cell r="DZ154">
            <v>5.6622620783604205</v>
          </cell>
          <cell r="EA154">
            <v>5.5828281526421089</v>
          </cell>
          <cell r="EB154">
            <v>5.5681158976416008</v>
          </cell>
          <cell r="EC154">
            <v>5.5026395580947867</v>
          </cell>
          <cell r="ED154">
            <v>5.459734556088085</v>
          </cell>
          <cell r="EE154">
            <v>5.5326207219084909</v>
          </cell>
          <cell r="EF154">
            <v>5.5326207219084909</v>
          </cell>
          <cell r="EG154">
            <v>5.5326207219084909</v>
          </cell>
          <cell r="EH154">
            <v>5.5326207219084909</v>
          </cell>
          <cell r="EI154">
            <v>5.5326207219084909</v>
          </cell>
          <cell r="EJ154">
            <v>5.5326207219084909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</row>
        <row r="155">
          <cell r="A155">
            <v>32701.346630771161</v>
          </cell>
          <cell r="B155">
            <v>37280.70975234783</v>
          </cell>
          <cell r="C155">
            <v>36672.099279735048</v>
          </cell>
          <cell r="D155">
            <v>5847.7700959587</v>
          </cell>
          <cell r="E155">
            <v>6537.1311323874297</v>
          </cell>
          <cell r="F155">
            <v>8120.2809974489392</v>
          </cell>
          <cell r="G155">
            <v>7671.5192597686946</v>
          </cell>
          <cell r="H155">
            <v>7438.8115179975694</v>
          </cell>
          <cell r="I155">
            <v>7125.7280348029935</v>
          </cell>
          <cell r="J155">
            <v>8581.4250332436186</v>
          </cell>
          <cell r="K155">
            <v>7943.918605370849</v>
          </cell>
          <cell r="L155">
            <v>8480.0172417725262</v>
          </cell>
          <cell r="M155">
            <v>9878.9974282741168</v>
          </cell>
          <cell r="N155">
            <v>8596.215734850839</v>
          </cell>
          <cell r="O155">
            <v>8427.3419194446124</v>
          </cell>
          <cell r="P155">
            <v>8634.9171229299482</v>
          </cell>
          <cell r="Q155">
            <v>10595.268247689211</v>
          </cell>
          <cell r="R155">
            <v>10273.935580724898</v>
          </cell>
          <cell r="S155">
            <v>9420.1609164301462</v>
          </cell>
          <cell r="T155">
            <v>10699.405956157083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5440.8685876039326</v>
          </cell>
          <cell r="AF155">
            <v>6202.785619362292</v>
          </cell>
          <cell r="AG155">
            <v>6101.5246639675761</v>
          </cell>
          <cell r="AH155">
            <v>5847.7700959587</v>
          </cell>
          <cell r="AI155">
            <v>6537.1311323874297</v>
          </cell>
          <cell r="AJ155">
            <v>8120.2809974489392</v>
          </cell>
          <cell r="AK155">
            <v>7671.5192597686946</v>
          </cell>
          <cell r="AL155">
            <v>7438.8115179975694</v>
          </cell>
          <cell r="AM155">
            <v>7125.7280348029935</v>
          </cell>
          <cell r="AN155">
            <v>8581.4250332436186</v>
          </cell>
          <cell r="AO155">
            <v>7943.918605370849</v>
          </cell>
          <cell r="AP155">
            <v>8480.0172417725262</v>
          </cell>
          <cell r="AQ155">
            <v>9878.9974282741168</v>
          </cell>
          <cell r="AR155">
            <v>8596.215734850839</v>
          </cell>
          <cell r="AS155">
            <v>8427.3419194446124</v>
          </cell>
          <cell r="AT155">
            <v>8634.9171229299482</v>
          </cell>
          <cell r="AU155">
            <v>10595.268247689211</v>
          </cell>
          <cell r="AV155">
            <v>10273.935580724898</v>
          </cell>
          <cell r="AW155">
            <v>9420.1609164301462</v>
          </cell>
          <cell r="AX155">
            <v>10699.405956157083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2.6990358088228028</v>
          </cell>
          <cell r="CN155">
            <v>3.0816639004896511</v>
          </cell>
          <cell r="CO155">
            <v>3.0386998145312987</v>
          </cell>
          <cell r="CP155">
            <v>2.8714804086229595</v>
          </cell>
          <cell r="CQ155">
            <v>3.1919687171507838</v>
          </cell>
          <cell r="CR155">
            <v>3.9983947054989084</v>
          </cell>
          <cell r="CS155">
            <v>3.8403553118747227</v>
          </cell>
          <cell r="CT155">
            <v>3.6842693507466957</v>
          </cell>
          <cell r="CU155">
            <v>3.5459698737327368</v>
          </cell>
          <cell r="CV155">
            <v>4.1780482002035546</v>
          </cell>
          <cell r="CW155">
            <v>3.9202960107696598</v>
          </cell>
          <cell r="CX155">
            <v>4.2232747873425822</v>
          </cell>
          <cell r="CY155">
            <v>4.8292497943300683</v>
          </cell>
          <cell r="CZ155">
            <v>4.242354766992773</v>
          </cell>
          <cell r="DA155">
            <v>4.1739073971281124</v>
          </cell>
          <cell r="DB155">
            <v>4.2767155762158451</v>
          </cell>
          <cell r="DC155">
            <v>5.247641419597354</v>
          </cell>
          <cell r="DD155">
            <v>5.0884912618843217</v>
          </cell>
          <cell r="DE155">
            <v>4.665632379351254</v>
          </cell>
          <cell r="DF155">
            <v>5.2992189105605618</v>
          </cell>
          <cell r="DG155">
            <v>5.3297741967183194</v>
          </cell>
          <cell r="DH155">
            <v>5.3297741967183194</v>
          </cell>
          <cell r="DI155">
            <v>5.3297741967183194</v>
          </cell>
          <cell r="DJ155">
            <v>5.3297741967183194</v>
          </cell>
          <cell r="DK155">
            <v>5.3297741967183194</v>
          </cell>
          <cell r="DL155">
            <v>5.3297741967183194</v>
          </cell>
          <cell r="DM155">
            <v>5.3297741967183194</v>
          </cell>
          <cell r="DN155">
            <v>5.3297741967183194</v>
          </cell>
          <cell r="DO155">
            <v>5.3297741967183194</v>
          </cell>
          <cell r="DP155">
            <v>5.3297741967183194</v>
          </cell>
          <cell r="DQ155">
            <v>5.5228942248114157</v>
          </cell>
          <cell r="DR155">
            <v>5.5145316791464873</v>
          </cell>
          <cell r="DS155">
            <v>5.5012034583800151</v>
          </cell>
          <cell r="DT155">
            <v>5.5794522874061876</v>
          </cell>
          <cell r="DU155">
            <v>5.6109410507937403</v>
          </cell>
          <cell r="DV155">
            <v>5.5640692920821291</v>
          </cell>
          <cell r="DW155">
            <v>5.4728948961255091</v>
          </cell>
          <cell r="DX155">
            <v>5.5317088921932269</v>
          </cell>
          <cell r="DY155">
            <v>5.5055579309119436</v>
          </cell>
          <cell r="DZ155">
            <v>5.6272097374536028</v>
          </cell>
          <cell r="EA155">
            <v>5.5516625537638848</v>
          </cell>
          <cell r="EB155">
            <v>5.5011632252043459</v>
          </cell>
          <cell r="EC155">
            <v>5.6045447080850082</v>
          </cell>
          <cell r="ED155">
            <v>5.5514631093870586</v>
          </cell>
          <cell r="EE155">
            <v>5.5316531493642325</v>
          </cell>
          <cell r="EF155">
            <v>5.5316531493642325</v>
          </cell>
          <cell r="EG155">
            <v>5.5316531493642325</v>
          </cell>
          <cell r="EH155">
            <v>5.5316531493642325</v>
          </cell>
          <cell r="EI155">
            <v>5.5316531493642325</v>
          </cell>
          <cell r="EJ155">
            <v>5.5316531493642325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</row>
        <row r="156">
          <cell r="A156">
            <v>35905.322417738244</v>
          </cell>
          <cell r="B156">
            <v>35851.690801000717</v>
          </cell>
          <cell r="C156">
            <v>34217.89623373832</v>
          </cell>
          <cell r="D156">
            <v>6213.8956935358092</v>
          </cell>
          <cell r="E156">
            <v>7471.6588368981675</v>
          </cell>
          <cell r="F156">
            <v>6989.5865864069538</v>
          </cell>
          <cell r="G156">
            <v>6650.167371866557</v>
          </cell>
          <cell r="H156">
            <v>7724.1083026588631</v>
          </cell>
          <cell r="I156">
            <v>6922.5963691984371</v>
          </cell>
          <cell r="J156">
            <v>7833.9881139906674</v>
          </cell>
          <cell r="K156">
            <v>8109.1003009131318</v>
          </cell>
          <cell r="L156">
            <v>7424.589675676717</v>
          </cell>
          <cell r="M156">
            <v>8238.7833337756201</v>
          </cell>
          <cell r="N156">
            <v>8246.9648146389354</v>
          </cell>
          <cell r="O156">
            <v>9325.4800963021935</v>
          </cell>
          <cell r="P156">
            <v>10039.223213189205</v>
          </cell>
          <cell r="Q156">
            <v>9143.7321116814783</v>
          </cell>
          <cell r="R156">
            <v>10545.883488646014</v>
          </cell>
          <cell r="S156">
            <v>9335.3778011003124</v>
          </cell>
          <cell r="T156">
            <v>9048.8749891993466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5973.9478950581806</v>
          </cell>
          <cell r="AF156">
            <v>5965.024636266905</v>
          </cell>
          <cell r="AG156">
            <v>5693.1929701283807</v>
          </cell>
          <cell r="AH156">
            <v>6213.8956935358092</v>
          </cell>
          <cell r="AI156">
            <v>7471.6588368981675</v>
          </cell>
          <cell r="AJ156">
            <v>6989.5865864069538</v>
          </cell>
          <cell r="AK156">
            <v>6650.167371866557</v>
          </cell>
          <cell r="AL156">
            <v>7724.1083026588631</v>
          </cell>
          <cell r="AM156">
            <v>6922.5963691984371</v>
          </cell>
          <cell r="AN156">
            <v>7833.9881139906674</v>
          </cell>
          <cell r="AO156">
            <v>8109.1003009131318</v>
          </cell>
          <cell r="AP156">
            <v>7424.589675676717</v>
          </cell>
          <cell r="AQ156">
            <v>8238.7833337756201</v>
          </cell>
          <cell r="AR156">
            <v>8246.9648146389354</v>
          </cell>
          <cell r="AS156">
            <v>9325.4800963021935</v>
          </cell>
          <cell r="AT156">
            <v>10039.223213189205</v>
          </cell>
          <cell r="AU156">
            <v>9143.7321116814783</v>
          </cell>
          <cell r="AV156">
            <v>10545.883488646014</v>
          </cell>
          <cell r="AW156">
            <v>9335.3778011003124</v>
          </cell>
          <cell r="AX156">
            <v>9048.8749891993466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2.9389992901986517</v>
          </cell>
          <cell r="CN156">
            <v>2.8949770299436479</v>
          </cell>
          <cell r="CO156">
            <v>2.7993279738152972</v>
          </cell>
          <cell r="CP156">
            <v>3.1411370828390326</v>
          </cell>
          <cell r="CQ156">
            <v>3.6891733419361485</v>
          </cell>
          <cell r="CR156">
            <v>3.4393833804095446</v>
          </cell>
          <cell r="CS156">
            <v>3.2680343707002635</v>
          </cell>
          <cell r="CT156">
            <v>3.7761663883047909</v>
          </cell>
          <cell r="CU156">
            <v>3.4149076325534717</v>
          </cell>
          <cell r="CV156">
            <v>3.9110072828126099</v>
          </cell>
          <cell r="CW156">
            <v>4.0159882308105708</v>
          </cell>
          <cell r="CX156">
            <v>3.7317579727735062</v>
          </cell>
          <cell r="CY156">
            <v>4.076132146334797</v>
          </cell>
          <cell r="CZ156">
            <v>4.0650439994790792</v>
          </cell>
          <cell r="DA156">
            <v>4.6178138527664823</v>
          </cell>
          <cell r="DB156">
            <v>4.9712469005496729</v>
          </cell>
          <cell r="DC156">
            <v>4.5278154449175689</v>
          </cell>
          <cell r="DD156">
            <v>5.222136164640073</v>
          </cell>
          <cell r="DE156">
            <v>4.6227150222350089</v>
          </cell>
          <cell r="DF156">
            <v>4.4808438649336875</v>
          </cell>
          <cell r="DG156">
            <v>5.1163293109649066</v>
          </cell>
          <cell r="DH156">
            <v>5.1163293109649066</v>
          </cell>
          <cell r="DI156">
            <v>5.1163293109649066</v>
          </cell>
          <cell r="DJ156">
            <v>5.1163293109649066</v>
          </cell>
          <cell r="DK156">
            <v>5.1163293109649066</v>
          </cell>
          <cell r="DL156">
            <v>5.1163293109649066</v>
          </cell>
          <cell r="DM156">
            <v>5.1163293109649066</v>
          </cell>
          <cell r="DN156">
            <v>5.1163293109649066</v>
          </cell>
          <cell r="DO156">
            <v>5.1163293109649066</v>
          </cell>
          <cell r="DP156">
            <v>5.1163293109649066</v>
          </cell>
          <cell r="DQ156">
            <v>5.568895708477597</v>
          </cell>
          <cell r="DR156">
            <v>5.6451339962322367</v>
          </cell>
          <cell r="DS156">
            <v>5.5719762404249806</v>
          </cell>
          <cell r="DT156">
            <v>5.4198117796644469</v>
          </cell>
          <cell r="DU156">
            <v>5.5487493500480101</v>
          </cell>
          <cell r="DV156">
            <v>5.5677283319446831</v>
          </cell>
          <cell r="DW156">
            <v>5.575105573735688</v>
          </cell>
          <cell r="DX156">
            <v>5.6040805354262604</v>
          </cell>
          <cell r="DY156">
            <v>5.5538888575082881</v>
          </cell>
          <cell r="DZ156">
            <v>5.4878397257255562</v>
          </cell>
          <cell r="EA156">
            <v>5.5320663000803991</v>
          </cell>
          <cell r="EB156">
            <v>5.4508737505499187</v>
          </cell>
          <cell r="EC156">
            <v>5.5376048477545758</v>
          </cell>
          <cell r="ED156">
            <v>5.5582237615610337</v>
          </cell>
          <cell r="EE156">
            <v>5.5327610320428882</v>
          </cell>
          <cell r="EF156">
            <v>5.5327610320428882</v>
          </cell>
          <cell r="EG156">
            <v>5.5327610320428882</v>
          </cell>
          <cell r="EH156">
            <v>5.5327610320428882</v>
          </cell>
          <cell r="EI156">
            <v>5.5327610320428882</v>
          </cell>
          <cell r="EJ156">
            <v>5.5327610320428882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</row>
        <row r="157">
          <cell r="A157">
            <v>38880.882597204843</v>
          </cell>
          <cell r="B157">
            <v>37810.434673241391</v>
          </cell>
          <cell r="C157">
            <v>40229.537634093482</v>
          </cell>
          <cell r="D157">
            <v>6604.3784069735175</v>
          </cell>
          <cell r="E157">
            <v>7137.7362391319402</v>
          </cell>
          <cell r="F157">
            <v>6077.1481669437517</v>
          </cell>
          <cell r="G157">
            <v>6952.7055131543075</v>
          </cell>
          <cell r="H157">
            <v>7814.9828060663922</v>
          </cell>
          <cell r="I157">
            <v>7656.4613946627833</v>
          </cell>
          <cell r="J157">
            <v>8340.6632718240307</v>
          </cell>
          <cell r="K157">
            <v>8920.6624819827157</v>
          </cell>
          <cell r="L157">
            <v>8604.8839889266073</v>
          </cell>
          <cell r="M157">
            <v>9016.2226148208683</v>
          </cell>
          <cell r="N157">
            <v>8383.4087486202352</v>
          </cell>
          <cell r="O157">
            <v>9813.856540022487</v>
          </cell>
          <cell r="P157">
            <v>9563.6686642942186</v>
          </cell>
          <cell r="Q157">
            <v>9433.4654360371678</v>
          </cell>
          <cell r="R157">
            <v>9679.8979697253853</v>
          </cell>
          <cell r="S157">
            <v>8068.2825876522047</v>
          </cell>
          <cell r="T157">
            <v>11476.439253372186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6469.0232842701635</v>
          </cell>
          <cell r="AF157">
            <v>6290.9215519495065</v>
          </cell>
          <cell r="AG157">
            <v>6693.413273727554</v>
          </cell>
          <cell r="AH157">
            <v>6604.3784069735175</v>
          </cell>
          <cell r="AI157">
            <v>7137.7362391319402</v>
          </cell>
          <cell r="AJ157">
            <v>6077.1481669437517</v>
          </cell>
          <cell r="AK157">
            <v>6952.7055131543075</v>
          </cell>
          <cell r="AL157">
            <v>7814.9828060663922</v>
          </cell>
          <cell r="AM157">
            <v>7656.4613946627833</v>
          </cell>
          <cell r="AN157">
            <v>8340.6632718240307</v>
          </cell>
          <cell r="AO157">
            <v>8920.6624819827157</v>
          </cell>
          <cell r="AP157">
            <v>8604.8839889266073</v>
          </cell>
          <cell r="AQ157">
            <v>9016.2226148208683</v>
          </cell>
          <cell r="AR157">
            <v>8383.4087486202352</v>
          </cell>
          <cell r="AS157">
            <v>9813.856540022487</v>
          </cell>
          <cell r="AT157">
            <v>9563.6686642942186</v>
          </cell>
          <cell r="AU157">
            <v>9433.4654360371678</v>
          </cell>
          <cell r="AV157">
            <v>9679.8979697253853</v>
          </cell>
          <cell r="AW157">
            <v>8068.2825876522047</v>
          </cell>
          <cell r="AX157">
            <v>11476.439253372186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3.2160330247779956</v>
          </cell>
          <cell r="CN157">
            <v>3.1184764161868155</v>
          </cell>
          <cell r="CO157">
            <v>3.3423790714934039</v>
          </cell>
          <cell r="CP157">
            <v>3.2584953271282848</v>
          </cell>
          <cell r="CQ157">
            <v>3.5329285416732046</v>
          </cell>
          <cell r="CR157">
            <v>2.9915844638196201</v>
          </cell>
          <cell r="CS157">
            <v>3.4644065070859043</v>
          </cell>
          <cell r="CT157">
            <v>3.9398262272639308</v>
          </cell>
          <cell r="CU157">
            <v>3.7293862160997828</v>
          </cell>
          <cell r="CV157">
            <v>4.1423202805076187</v>
          </cell>
          <cell r="CW157">
            <v>4.3609702141998996</v>
          </cell>
          <cell r="CX157">
            <v>4.3052945018156636</v>
          </cell>
          <cell r="CY157">
            <v>4.4494235078594215</v>
          </cell>
          <cell r="CZ157">
            <v>4.1254081648518683</v>
          </cell>
          <cell r="DA157">
            <v>4.8088269119186302</v>
          </cell>
          <cell r="DB157">
            <v>4.6862339042736361</v>
          </cell>
          <cell r="DC157">
            <v>4.6224338287877407</v>
          </cell>
          <cell r="DD157">
            <v>4.7431867045954679</v>
          </cell>
          <cell r="DE157">
            <v>3.9534890572567414</v>
          </cell>
          <cell r="DF157">
            <v>5.6234987448154667</v>
          </cell>
          <cell r="DG157">
            <v>5.7823595057628099</v>
          </cell>
          <cell r="DH157">
            <v>5.7823595057628099</v>
          </cell>
          <cell r="DI157">
            <v>5.7823595057628099</v>
          </cell>
          <cell r="DJ157">
            <v>5.7823595057628099</v>
          </cell>
          <cell r="DK157">
            <v>5.7823595057628099</v>
          </cell>
          <cell r="DL157">
            <v>5.7823595057628099</v>
          </cell>
          <cell r="DM157">
            <v>5.7823595057628099</v>
          </cell>
          <cell r="DN157">
            <v>5.7823595057628099</v>
          </cell>
          <cell r="DO157">
            <v>5.7823595057628099</v>
          </cell>
          <cell r="DP157">
            <v>5.7823595057628099</v>
          </cell>
          <cell r="DQ157">
            <v>5.5109357793293565</v>
          </cell>
          <cell r="DR157">
            <v>5.5268660756028378</v>
          </cell>
          <cell r="DS157">
            <v>5.4865466082409533</v>
          </cell>
          <cell r="DT157">
            <v>5.5529272255584994</v>
          </cell>
          <cell r="DU157">
            <v>5.5351931182239262</v>
          </cell>
          <cell r="DV157">
            <v>5.5655192780574803</v>
          </cell>
          <cell r="DW157">
            <v>5.4983467489327609</v>
          </cell>
          <cell r="DX157">
            <v>5.4344812594212533</v>
          </cell>
          <cell r="DY157">
            <v>5.6246806700158372</v>
          </cell>
          <cell r="DZ157">
            <v>5.5165054134279554</v>
          </cell>
          <cell r="EA157">
            <v>5.6042967466124489</v>
          </cell>
          <cell r="EB157">
            <v>5.4758215999518578</v>
          </cell>
          <cell r="EC157">
            <v>5.551725908536052</v>
          </cell>
          <cell r="ED157">
            <v>5.5675080450444296</v>
          </cell>
          <cell r="EE157">
            <v>5.591234345574505</v>
          </cell>
          <cell r="EF157">
            <v>5.591234345574505</v>
          </cell>
          <cell r="EG157">
            <v>5.591234345574505</v>
          </cell>
          <cell r="EH157">
            <v>5.591234345574505</v>
          </cell>
          <cell r="EI157">
            <v>5.591234345574505</v>
          </cell>
          <cell r="EJ157">
            <v>5.591234345574505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</row>
        <row r="158">
          <cell r="A158">
            <v>32783.805487527548</v>
          </cell>
          <cell r="B158">
            <v>39471.333078346928</v>
          </cell>
          <cell r="C158">
            <v>34066.295638777789</v>
          </cell>
          <cell r="D158">
            <v>7036.3665035142758</v>
          </cell>
          <cell r="E158">
            <v>6352.8906340742806</v>
          </cell>
          <cell r="F158">
            <v>6890.375013891502</v>
          </cell>
          <cell r="G158">
            <v>7330.1785349945012</v>
          </cell>
          <cell r="H158">
            <v>7422.4623996817281</v>
          </cell>
          <cell r="I158">
            <v>8073.8967726107003</v>
          </cell>
          <cell r="J158">
            <v>7641.9127369377702</v>
          </cell>
          <cell r="K158">
            <v>8116.6834969464526</v>
          </cell>
          <cell r="L158">
            <v>8394.1217880690128</v>
          </cell>
          <cell r="M158">
            <v>7397.801744698344</v>
          </cell>
          <cell r="N158">
            <v>8613.9184118714802</v>
          </cell>
          <cell r="O158">
            <v>9055.232317653139</v>
          </cell>
          <cell r="P158">
            <v>8454.1360685705476</v>
          </cell>
          <cell r="Q158">
            <v>9466.9423862700114</v>
          </cell>
          <cell r="R158">
            <v>9751.2312759115812</v>
          </cell>
          <cell r="S158">
            <v>10015.777451337701</v>
          </cell>
          <cell r="T158">
            <v>10365.324827375653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5454.5881389288752</v>
          </cell>
          <cell r="AF158">
            <v>6567.2627699908708</v>
          </cell>
          <cell r="AG158">
            <v>5667.9695772113846</v>
          </cell>
          <cell r="AH158">
            <v>7036.3665035142758</v>
          </cell>
          <cell r="AI158">
            <v>6352.8906340742806</v>
          </cell>
          <cell r="AJ158">
            <v>6890.375013891502</v>
          </cell>
          <cell r="AK158">
            <v>7330.1785349945012</v>
          </cell>
          <cell r="AL158">
            <v>7422.4623996817281</v>
          </cell>
          <cell r="AM158">
            <v>8073.8967726107003</v>
          </cell>
          <cell r="AN158">
            <v>7641.9127369377702</v>
          </cell>
          <cell r="AO158">
            <v>8116.6834969464526</v>
          </cell>
          <cell r="AP158">
            <v>8394.1217880690128</v>
          </cell>
          <cell r="AQ158">
            <v>7397.801744698344</v>
          </cell>
          <cell r="AR158">
            <v>8613.9184118714802</v>
          </cell>
          <cell r="AS158">
            <v>9055.232317653139</v>
          </cell>
          <cell r="AT158">
            <v>8454.1360685705476</v>
          </cell>
          <cell r="AU158">
            <v>9466.9423862700114</v>
          </cell>
          <cell r="AV158">
            <v>9751.2312759115812</v>
          </cell>
          <cell r="AW158">
            <v>10015.777451337701</v>
          </cell>
          <cell r="AX158">
            <v>10365.324827375653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2.7103414822339098</v>
          </cell>
          <cell r="CN158">
            <v>3.232946787744623</v>
          </cell>
          <cell r="CO158">
            <v>2.8056327033075075</v>
          </cell>
          <cell r="CP158">
            <v>3.488806949182004</v>
          </cell>
          <cell r="CQ158">
            <v>3.1465935767247486</v>
          </cell>
          <cell r="CR158">
            <v>3.43637995189078</v>
          </cell>
          <cell r="CS158">
            <v>3.6175372958976282</v>
          </cell>
          <cell r="CT158">
            <v>3.5843452071353017</v>
          </cell>
          <cell r="CU158">
            <v>3.9562659506181301</v>
          </cell>
          <cell r="CV158">
            <v>3.7731773065854139</v>
          </cell>
          <cell r="CW158">
            <v>3.9848800537187032</v>
          </cell>
          <cell r="CX158">
            <v>4.1449042875252049</v>
          </cell>
          <cell r="CY158">
            <v>3.7056625767022737</v>
          </cell>
          <cell r="CZ158">
            <v>4.3552151402681449</v>
          </cell>
          <cell r="DA158">
            <v>4.3864993618406887</v>
          </cell>
          <cell r="DB158">
            <v>4.0953187249987861</v>
          </cell>
          <cell r="DC158">
            <v>4.5859383038687769</v>
          </cell>
          <cell r="DD158">
            <v>4.7236523888580768</v>
          </cell>
          <cell r="DE158">
            <v>4.8518027873212741</v>
          </cell>
          <cell r="DF158">
            <v>5.0211291268492415</v>
          </cell>
          <cell r="DG158">
            <v>5.640392807138082</v>
          </cell>
          <cell r="DH158">
            <v>5.640392807138082</v>
          </cell>
          <cell r="DI158">
            <v>5.640392807138082</v>
          </cell>
          <cell r="DJ158">
            <v>5.640392807138082</v>
          </cell>
          <cell r="DK158">
            <v>5.640392807138082</v>
          </cell>
          <cell r="DL158">
            <v>5.640392807138082</v>
          </cell>
          <cell r="DM158">
            <v>5.640392807138082</v>
          </cell>
          <cell r="DN158">
            <v>5.640392807138082</v>
          </cell>
          <cell r="DO158">
            <v>5.640392807138082</v>
          </cell>
          <cell r="DP158">
            <v>5.640392807138082</v>
          </cell>
          <cell r="DQ158">
            <v>5.5137248169329052</v>
          </cell>
          <cell r="DR158">
            <v>5.5653562897807518</v>
          </cell>
          <cell r="DS158">
            <v>5.5348241966510452</v>
          </cell>
          <cell r="DT158">
            <v>5.5255899018729675</v>
          </cell>
          <cell r="DU158">
            <v>5.5314356287151751</v>
          </cell>
          <cell r="DV158">
            <v>5.4934960709741407</v>
          </cell>
          <cell r="DW158">
            <v>5.5514786096517605</v>
          </cell>
          <cell r="DX158">
            <v>5.673424921043865</v>
          </cell>
          <cell r="DY158">
            <v>5.5911977118181815</v>
          </cell>
          <cell r="DZ158">
            <v>5.5488373652480236</v>
          </cell>
          <cell r="EA158">
            <v>5.5804663460266282</v>
          </cell>
          <cell r="EB158">
            <v>5.548401686651796</v>
          </cell>
          <cell r="EC158">
            <v>5.4694537254688944</v>
          </cell>
          <cell r="ED158">
            <v>5.4187395365795323</v>
          </cell>
          <cell r="EE158">
            <v>5.6557299154359582</v>
          </cell>
          <cell r="EF158">
            <v>5.6557299154359582</v>
          </cell>
          <cell r="EG158">
            <v>5.6557299154359582</v>
          </cell>
          <cell r="EH158">
            <v>5.6557299154359582</v>
          </cell>
          <cell r="EI158">
            <v>5.6557299154359582</v>
          </cell>
          <cell r="EJ158">
            <v>5.6557299154359582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</row>
        <row r="159">
          <cell r="A159">
            <v>36275.834628985409</v>
          </cell>
          <cell r="B159">
            <v>31413.204988734</v>
          </cell>
          <cell r="C159">
            <v>37064.456139927985</v>
          </cell>
          <cell r="D159">
            <v>5198.0058322064961</v>
          </cell>
          <cell r="E159">
            <v>6677.1137211013047</v>
          </cell>
          <cell r="F159">
            <v>8311.3331578658817</v>
          </cell>
          <cell r="G159">
            <v>7470.6364717220476</v>
          </cell>
          <cell r="H159">
            <v>6945.1714405496687</v>
          </cell>
          <cell r="I159">
            <v>8226.7557700088018</v>
          </cell>
          <cell r="J159">
            <v>7545.5599823742987</v>
          </cell>
          <cell r="K159">
            <v>7948.3006112502535</v>
          </cell>
          <cell r="L159">
            <v>7993.7344907647384</v>
          </cell>
          <cell r="M159">
            <v>8288.0151121064027</v>
          </cell>
          <cell r="N159">
            <v>7775.2595893070984</v>
          </cell>
          <cell r="O159">
            <v>10341.77033936014</v>
          </cell>
          <cell r="P159">
            <v>10761.70973444616</v>
          </cell>
          <cell r="Q159">
            <v>9703.7470291181689</v>
          </cell>
          <cell r="R159">
            <v>9485.6085198430828</v>
          </cell>
          <cell r="S159">
            <v>9861.2132754303038</v>
          </cell>
          <cell r="T159">
            <v>10281.81248756449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6035.593926772407</v>
          </cell>
          <cell r="AF159">
            <v>5226.5468510810224</v>
          </cell>
          <cell r="AG159">
            <v>6166.8052207549808</v>
          </cell>
          <cell r="AH159">
            <v>5198.0058322064961</v>
          </cell>
          <cell r="AI159">
            <v>6677.1137211013047</v>
          </cell>
          <cell r="AJ159">
            <v>8311.3331578658817</v>
          </cell>
          <cell r="AK159">
            <v>7470.6364717220476</v>
          </cell>
          <cell r="AL159">
            <v>6945.1714405496687</v>
          </cell>
          <cell r="AM159">
            <v>8226.7557700088018</v>
          </cell>
          <cell r="AN159">
            <v>7545.5599823742987</v>
          </cell>
          <cell r="AO159">
            <v>7948.3006112502535</v>
          </cell>
          <cell r="AP159">
            <v>7993.7344907647384</v>
          </cell>
          <cell r="AQ159">
            <v>8288.0151121064027</v>
          </cell>
          <cell r="AR159">
            <v>7775.2595893070984</v>
          </cell>
          <cell r="AS159">
            <v>10341.77033936014</v>
          </cell>
          <cell r="AT159">
            <v>10761.70973444616</v>
          </cell>
          <cell r="AU159">
            <v>9703.7470291181689</v>
          </cell>
          <cell r="AV159">
            <v>9485.6085198430828</v>
          </cell>
          <cell r="AW159">
            <v>9861.2132754303038</v>
          </cell>
          <cell r="AX159">
            <v>10281.81248756449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3.0270114296456097</v>
          </cell>
          <cell r="CN159">
            <v>2.5764569199351905</v>
          </cell>
          <cell r="CO159">
            <v>3.0321674362368154</v>
          </cell>
          <cell r="CP159">
            <v>2.5798167720643153</v>
          </cell>
          <cell r="CQ159">
            <v>3.3692525401902551</v>
          </cell>
          <cell r="CR159">
            <v>4.2152886728378407</v>
          </cell>
          <cell r="CS159">
            <v>3.6681467646829202</v>
          </cell>
          <cell r="CT159">
            <v>3.431706561315838</v>
          </cell>
          <cell r="CU159">
            <v>4.0818017266909932</v>
          </cell>
          <cell r="CV159">
            <v>3.6986131881036397</v>
          </cell>
          <cell r="CW159">
            <v>3.9320538369442737</v>
          </cell>
          <cell r="CX159">
            <v>3.949132247397936</v>
          </cell>
          <cell r="CY159">
            <v>4.0883645586068633</v>
          </cell>
          <cell r="CZ159">
            <v>3.8551875296902529</v>
          </cell>
          <cell r="DA159">
            <v>5.1259293706041014</v>
          </cell>
          <cell r="DB159">
            <v>5.3340735865854372</v>
          </cell>
          <cell r="DC159">
            <v>4.8096912104264193</v>
          </cell>
          <cell r="DD159">
            <v>4.7015702064917937</v>
          </cell>
          <cell r="DE159">
            <v>4.8877398259306863</v>
          </cell>
          <cell r="DF159">
            <v>5.0962110822035234</v>
          </cell>
          <cell r="DG159">
            <v>5.096489339197638</v>
          </cell>
          <cell r="DH159">
            <v>5.096489339197638</v>
          </cell>
          <cell r="DI159">
            <v>5.096489339197638</v>
          </cell>
          <cell r="DJ159">
            <v>5.096489339197638</v>
          </cell>
          <cell r="DK159">
            <v>5.096489339197638</v>
          </cell>
          <cell r="DL159">
            <v>5.096489339197638</v>
          </cell>
          <cell r="DM159">
            <v>5.096489339197638</v>
          </cell>
          <cell r="DN159">
            <v>5.096489339197638</v>
          </cell>
          <cell r="DO159">
            <v>5.096489339197638</v>
          </cell>
          <cell r="DP159">
            <v>5.096489339197638</v>
          </cell>
          <cell r="DQ159">
            <v>5.4627721620182816</v>
          </cell>
          <cell r="DR159">
            <v>5.5577511622736795</v>
          </cell>
          <cell r="DS159">
            <v>5.5720395144670318</v>
          </cell>
          <cell r="DT159">
            <v>5.5202028389262141</v>
          </cell>
          <cell r="DU159">
            <v>5.4295313371076714</v>
          </cell>
          <cell r="DV159">
            <v>5.4019493188458538</v>
          </cell>
          <cell r="DW159">
            <v>5.5797923299749348</v>
          </cell>
          <cell r="DX159">
            <v>5.5447243581088976</v>
          </cell>
          <cell r="DY159">
            <v>5.5218402101087634</v>
          </cell>
          <cell r="DZ159">
            <v>5.5893293036132441</v>
          </cell>
          <cell r="EA159">
            <v>5.5381149295612992</v>
          </cell>
          <cell r="EB159">
            <v>5.5456847399530789</v>
          </cell>
          <cell r="EC159">
            <v>5.5540278741280487</v>
          </cell>
          <cell r="ED159">
            <v>5.5255628688719893</v>
          </cell>
          <cell r="EE159">
            <v>5.5275083442616371</v>
          </cell>
          <cell r="EF159">
            <v>5.5275083442616371</v>
          </cell>
          <cell r="EG159">
            <v>5.5275083442616371</v>
          </cell>
          <cell r="EH159">
            <v>5.5275083442616371</v>
          </cell>
          <cell r="EI159">
            <v>5.5275083442616371</v>
          </cell>
          <cell r="EJ159">
            <v>5.5275083442616371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</row>
        <row r="160">
          <cell r="A160">
            <v>35974.652056228391</v>
          </cell>
          <cell r="B160">
            <v>46730.069282406374</v>
          </cell>
          <cell r="C160">
            <v>39825.467771813426</v>
          </cell>
          <cell r="D160">
            <v>5413.4406793314602</v>
          </cell>
          <cell r="E160">
            <v>6045.3476611417937</v>
          </cell>
          <cell r="F160">
            <v>6800.7018906983476</v>
          </cell>
          <cell r="G160">
            <v>7801.2354622289067</v>
          </cell>
          <cell r="H160">
            <v>9247.8532904927852</v>
          </cell>
          <cell r="I160">
            <v>7606.0730017201349</v>
          </cell>
          <cell r="J160">
            <v>7746.8513231643065</v>
          </cell>
          <cell r="K160">
            <v>8941.0011919670815</v>
          </cell>
          <cell r="L160">
            <v>8842.0802792920604</v>
          </cell>
          <cell r="M160">
            <v>7254.6034256288376</v>
          </cell>
          <cell r="N160">
            <v>8952.4521978645425</v>
          </cell>
          <cell r="O160">
            <v>8635.743385286456</v>
          </cell>
          <cell r="P160">
            <v>8656.595478219826</v>
          </cell>
          <cell r="Q160">
            <v>8794.1532910707392</v>
          </cell>
          <cell r="R160">
            <v>9954.4670998344354</v>
          </cell>
          <cell r="S160">
            <v>8352.1669725896063</v>
          </cell>
          <cell r="T160">
            <v>10519.588256946958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5985.4829996063236</v>
          </cell>
          <cell r="AF160">
            <v>7774.9754138857188</v>
          </cell>
          <cell r="AG160">
            <v>6626.1839010139456</v>
          </cell>
          <cell r="AH160">
            <v>5413.4406793314602</v>
          </cell>
          <cell r="AI160">
            <v>6045.3476611417937</v>
          </cell>
          <cell r="AJ160">
            <v>6800.7018906983476</v>
          </cell>
          <cell r="AK160">
            <v>7801.2354622289067</v>
          </cell>
          <cell r="AL160">
            <v>9247.8532904927852</v>
          </cell>
          <cell r="AM160">
            <v>7606.0730017201349</v>
          </cell>
          <cell r="AN160">
            <v>7746.8513231643065</v>
          </cell>
          <cell r="AO160">
            <v>8941.0011919670815</v>
          </cell>
          <cell r="AP160">
            <v>8842.0802792920604</v>
          </cell>
          <cell r="AQ160">
            <v>7254.6034256288376</v>
          </cell>
          <cell r="AR160">
            <v>8952.4521978645425</v>
          </cell>
          <cell r="AS160">
            <v>8635.743385286456</v>
          </cell>
          <cell r="AT160">
            <v>8656.595478219826</v>
          </cell>
          <cell r="AU160">
            <v>8794.1532910707392</v>
          </cell>
          <cell r="AV160">
            <v>9954.4670998344354</v>
          </cell>
          <cell r="AW160">
            <v>8352.1669725896063</v>
          </cell>
          <cell r="AX160">
            <v>10519.588256946958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2.9789212464206112</v>
          </cell>
          <cell r="CN160">
            <v>3.8040878214874638</v>
          </cell>
          <cell r="CO160">
            <v>3.3105328018306808</v>
          </cell>
          <cell r="CP160">
            <v>2.7084462549532549</v>
          </cell>
          <cell r="CQ160">
            <v>3.0018257221548317</v>
          </cell>
          <cell r="CR160">
            <v>3.4013321765139461</v>
          </cell>
          <cell r="CS160">
            <v>3.8321389302753439</v>
          </cell>
          <cell r="CT160">
            <v>4.5875737425444401</v>
          </cell>
          <cell r="CU160">
            <v>3.7591813138184449</v>
          </cell>
          <cell r="CV160">
            <v>3.8385183397081533</v>
          </cell>
          <cell r="CW160">
            <v>4.3875516422864012</v>
          </cell>
          <cell r="CX160">
            <v>4.3552630260294878</v>
          </cell>
          <cell r="CY160">
            <v>3.575873807443934</v>
          </cell>
          <cell r="CZ160">
            <v>4.4564488403354963</v>
          </cell>
          <cell r="DA160">
            <v>4.279607002570379</v>
          </cell>
          <cell r="DB160">
            <v>4.289940654110783</v>
          </cell>
          <cell r="DC160">
            <v>4.3581100464688332</v>
          </cell>
          <cell r="DD160">
            <v>4.9331256391767804</v>
          </cell>
          <cell r="DE160">
            <v>4.1390753138209258</v>
          </cell>
          <cell r="DF160">
            <v>5.2131821847892921</v>
          </cell>
          <cell r="DG160">
            <v>5.3427886552229964</v>
          </cell>
          <cell r="DH160">
            <v>5.3427886552229964</v>
          </cell>
          <cell r="DI160">
            <v>5.3427886552229964</v>
          </cell>
          <cell r="DJ160">
            <v>5.3427886552229964</v>
          </cell>
          <cell r="DK160">
            <v>5.3427886552229964</v>
          </cell>
          <cell r="DL160">
            <v>5.3427886552229964</v>
          </cell>
          <cell r="DM160">
            <v>5.3427886552229964</v>
          </cell>
          <cell r="DN160">
            <v>5.3427886552229964</v>
          </cell>
          <cell r="DO160">
            <v>5.3427886552229964</v>
          </cell>
          <cell r="DP160">
            <v>5.3427886552229964</v>
          </cell>
          <cell r="DQ160">
            <v>5.5048731416680958</v>
          </cell>
          <cell r="DR160">
            <v>5.5995822135008737</v>
          </cell>
          <cell r="DS160">
            <v>5.4836878480375537</v>
          </cell>
          <cell r="DT160">
            <v>5.4759603591216477</v>
          </cell>
          <cell r="DU160">
            <v>5.5175076319907159</v>
          </cell>
          <cell r="DV160">
            <v>5.477871318529135</v>
          </cell>
          <cell r="DW160">
            <v>5.5773676869766664</v>
          </cell>
          <cell r="DX160">
            <v>5.5228723895044922</v>
          </cell>
          <cell r="DY160">
            <v>5.543376184728154</v>
          </cell>
          <cell r="DZ160">
            <v>5.529281957804546</v>
          </cell>
          <cell r="EA160">
            <v>5.5830439556620384</v>
          </cell>
          <cell r="EB160">
            <v>5.5622076859034868</v>
          </cell>
          <cell r="EC160">
            <v>5.5582570565732361</v>
          </cell>
          <cell r="ED160">
            <v>5.5037692957500219</v>
          </cell>
          <cell r="EE160">
            <v>5.5284447624239403</v>
          </cell>
          <cell r="EF160">
            <v>5.5284447624239403</v>
          </cell>
          <cell r="EG160">
            <v>5.5284447624239403</v>
          </cell>
          <cell r="EH160">
            <v>5.5284447624239403</v>
          </cell>
          <cell r="EI160">
            <v>5.5284447624239403</v>
          </cell>
          <cell r="EJ160">
            <v>5.5284447624239403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</row>
        <row r="161">
          <cell r="A161">
            <v>39980.1609569828</v>
          </cell>
          <cell r="B161">
            <v>40971.266924131749</v>
          </cell>
          <cell r="C161">
            <v>31627.582654794136</v>
          </cell>
          <cell r="D161">
            <v>6968.2527960424304</v>
          </cell>
          <cell r="E161">
            <v>6689.9388338481185</v>
          </cell>
          <cell r="F161">
            <v>7174.420759091794</v>
          </cell>
          <cell r="G161">
            <v>6994.9664143595992</v>
          </cell>
          <cell r="H161">
            <v>7798.3350261544847</v>
          </cell>
          <cell r="I161">
            <v>7222.2833434408958</v>
          </cell>
          <cell r="J161">
            <v>8092.9259899905537</v>
          </cell>
          <cell r="K161">
            <v>7808.4963569236379</v>
          </cell>
          <cell r="L161">
            <v>8276.787908539407</v>
          </cell>
          <cell r="M161">
            <v>10013.233289523583</v>
          </cell>
          <cell r="N161">
            <v>10261.31990985554</v>
          </cell>
          <cell r="O161">
            <v>9951.6704889683151</v>
          </cell>
          <cell r="P161">
            <v>11145.853464470045</v>
          </cell>
          <cell r="Q161">
            <v>9079.3324946715729</v>
          </cell>
          <cell r="R161">
            <v>9707.1856351966235</v>
          </cell>
          <cell r="S161">
            <v>10833.490955978979</v>
          </cell>
          <cell r="T161">
            <v>10760.868972780965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6651.9218408427751</v>
          </cell>
          <cell r="AF161">
            <v>6816.8226134174838</v>
          </cell>
          <cell r="AG161">
            <v>5262.2151286697153</v>
          </cell>
          <cell r="AH161">
            <v>6968.2527960424304</v>
          </cell>
          <cell r="AI161">
            <v>6689.9388338481185</v>
          </cell>
          <cell r="AJ161">
            <v>7174.420759091794</v>
          </cell>
          <cell r="AK161">
            <v>6994.9664143595992</v>
          </cell>
          <cell r="AL161">
            <v>7798.3350261544847</v>
          </cell>
          <cell r="AM161">
            <v>7222.2833434408958</v>
          </cell>
          <cell r="AN161">
            <v>8092.9259899905537</v>
          </cell>
          <cell r="AO161">
            <v>7808.4963569236379</v>
          </cell>
          <cell r="AP161">
            <v>8276.787908539407</v>
          </cell>
          <cell r="AQ161">
            <v>10013.233289523583</v>
          </cell>
          <cell r="AR161">
            <v>10261.31990985554</v>
          </cell>
          <cell r="AS161">
            <v>9951.6704889683151</v>
          </cell>
          <cell r="AT161">
            <v>11145.853464470045</v>
          </cell>
          <cell r="AU161">
            <v>9079.3324946715729</v>
          </cell>
          <cell r="AV161">
            <v>9707.1856351966235</v>
          </cell>
          <cell r="AW161">
            <v>10833.490955978979</v>
          </cell>
          <cell r="AX161">
            <v>10760.868972780965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3.3062427745667882</v>
          </cell>
          <cell r="CN161">
            <v>3.3454281072921201</v>
          </cell>
          <cell r="CO161">
            <v>2.6105064278274184</v>
          </cell>
          <cell r="CP161">
            <v>3.3924292183801685</v>
          </cell>
          <cell r="CQ161">
            <v>3.2965768529982107</v>
          </cell>
          <cell r="CR161">
            <v>3.4998639751067526</v>
          </cell>
          <cell r="CS161">
            <v>3.501423404765962</v>
          </cell>
          <cell r="CT161">
            <v>3.8424347724611869</v>
          </cell>
          <cell r="CU161">
            <v>3.5823605460710577</v>
          </cell>
          <cell r="CV161">
            <v>4.0079741117685996</v>
          </cell>
          <cell r="CW161">
            <v>3.8803857103433281</v>
          </cell>
          <cell r="CX161">
            <v>4.1146645541768745</v>
          </cell>
          <cell r="CY161">
            <v>4.8596094099046505</v>
          </cell>
          <cell r="CZ161">
            <v>5.0943778732452651</v>
          </cell>
          <cell r="DA161">
            <v>4.862878476371896</v>
          </cell>
          <cell r="DB161">
            <v>5.4464153503926447</v>
          </cell>
          <cell r="DC161">
            <v>4.4366109807499798</v>
          </cell>
          <cell r="DD161">
            <v>4.7434110829806846</v>
          </cell>
          <cell r="DE161">
            <v>5.2937795772276717</v>
          </cell>
          <cell r="DF161">
            <v>5.25829288387337</v>
          </cell>
          <cell r="DG161">
            <v>5.7011948493308902</v>
          </cell>
          <cell r="DH161">
            <v>5.7011948493308902</v>
          </cell>
          <cell r="DI161">
            <v>5.7011948493308902</v>
          </cell>
          <cell r="DJ161">
            <v>5.7011948493308902</v>
          </cell>
          <cell r="DK161">
            <v>5.7011948493308902</v>
          </cell>
          <cell r="DL161">
            <v>5.7011948493308902</v>
          </cell>
          <cell r="DM161">
            <v>5.7011948493308902</v>
          </cell>
          <cell r="DN161">
            <v>5.7011948493308902</v>
          </cell>
          <cell r="DO161">
            <v>5.7011948493308902</v>
          </cell>
          <cell r="DP161">
            <v>5.7011948493308902</v>
          </cell>
          <cell r="DQ161">
            <v>5.5121310327724391</v>
          </cell>
          <cell r="DR161">
            <v>5.5826117731901093</v>
          </cell>
          <cell r="DS161">
            <v>5.5226938329274846</v>
          </cell>
          <cell r="DT161">
            <v>5.6275613496563626</v>
          </cell>
          <cell r="DU161">
            <v>5.5598884424974493</v>
          </cell>
          <cell r="DV161">
            <v>5.6162032081785274</v>
          </cell>
          <cell r="DW161">
            <v>5.4732859556788274</v>
          </cell>
          <cell r="DX161">
            <v>5.5603550110062283</v>
          </cell>
          <cell r="DY161">
            <v>5.5234746471747913</v>
          </cell>
          <cell r="DZ161">
            <v>5.5320716537245396</v>
          </cell>
          <cell r="EA161">
            <v>5.5131479963128616</v>
          </cell>
          <cell r="EB161">
            <v>5.5110522273932085</v>
          </cell>
          <cell r="EC161">
            <v>5.6452100462631041</v>
          </cell>
          <cell r="ED161">
            <v>5.518476628937619</v>
          </cell>
          <cell r="EE161">
            <v>5.6067308256178165</v>
          </cell>
          <cell r="EF161">
            <v>5.6067308256178165</v>
          </cell>
          <cell r="EG161">
            <v>5.6067308256178165</v>
          </cell>
          <cell r="EH161">
            <v>5.6067308256178165</v>
          </cell>
          <cell r="EI161">
            <v>5.6067308256178165</v>
          </cell>
          <cell r="EJ161">
            <v>5.6067308256178165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</row>
        <row r="162">
          <cell r="A162">
            <v>33647.453926056492</v>
          </cell>
          <cell r="B162">
            <v>32960.552799278761</v>
          </cell>
          <cell r="C162">
            <v>36771.236277974378</v>
          </cell>
          <cell r="D162">
            <v>7824.6526309092442</v>
          </cell>
          <cell r="E162">
            <v>7862.3850985614426</v>
          </cell>
          <cell r="F162">
            <v>6727.5150056641151</v>
          </cell>
          <cell r="G162">
            <v>7900.9452111443579</v>
          </cell>
          <cell r="H162">
            <v>8273.5335784666568</v>
          </cell>
          <cell r="I162">
            <v>6946.0254557668395</v>
          </cell>
          <cell r="J162">
            <v>7438.643102079538</v>
          </cell>
          <cell r="K162">
            <v>8262.4545664514662</v>
          </cell>
          <cell r="L162">
            <v>8468.1665447961477</v>
          </cell>
          <cell r="M162">
            <v>8074.0363176211185</v>
          </cell>
          <cell r="N162">
            <v>10503.609498815473</v>
          </cell>
          <cell r="O162">
            <v>9381.9192527708728</v>
          </cell>
          <cell r="P162">
            <v>9264.5887880540449</v>
          </cell>
          <cell r="Q162">
            <v>8267.2830730092592</v>
          </cell>
          <cell r="R162">
            <v>9913.0036490122475</v>
          </cell>
          <cell r="S162">
            <v>10053.24422854353</v>
          </cell>
          <cell r="T162">
            <v>9136.0539453903366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5598.2824556486548</v>
          </cell>
          <cell r="AF162">
            <v>5483.9954568387029</v>
          </cell>
          <cell r="AG162">
            <v>6118.0191339256462</v>
          </cell>
          <cell r="AH162">
            <v>7824.6526309092442</v>
          </cell>
          <cell r="AI162">
            <v>7862.3850985614426</v>
          </cell>
          <cell r="AJ162">
            <v>6727.5150056641151</v>
          </cell>
          <cell r="AK162">
            <v>7900.9452111443579</v>
          </cell>
          <cell r="AL162">
            <v>8273.5335784666568</v>
          </cell>
          <cell r="AM162">
            <v>6946.0254557668395</v>
          </cell>
          <cell r="AN162">
            <v>7438.643102079538</v>
          </cell>
          <cell r="AO162">
            <v>8262.4545664514662</v>
          </cell>
          <cell r="AP162">
            <v>8468.1665447961477</v>
          </cell>
          <cell r="AQ162">
            <v>8074.0363176211185</v>
          </cell>
          <cell r="AR162">
            <v>10503.609498815473</v>
          </cell>
          <cell r="AS162">
            <v>9381.9192527708728</v>
          </cell>
          <cell r="AT162">
            <v>9264.5887880540449</v>
          </cell>
          <cell r="AU162">
            <v>8267.2830730092592</v>
          </cell>
          <cell r="AV162">
            <v>9913.0036490122475</v>
          </cell>
          <cell r="AW162">
            <v>10053.24422854353</v>
          </cell>
          <cell r="AX162">
            <v>9136.0539453903366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2.7587438662681119</v>
          </cell>
          <cell r="CN162">
            <v>2.7164570984651966</v>
          </cell>
          <cell r="CO162">
            <v>3.034312276266443</v>
          </cell>
          <cell r="CP162">
            <v>3.8353583790484831</v>
          </cell>
          <cell r="CQ162">
            <v>3.8371675864744392</v>
          </cell>
          <cell r="CR162">
            <v>3.312517076144236</v>
          </cell>
          <cell r="CS162">
            <v>3.9152496571592974</v>
          </cell>
          <cell r="CT162">
            <v>4.1631926413941303</v>
          </cell>
          <cell r="CU162">
            <v>3.476845739334685</v>
          </cell>
          <cell r="CV162">
            <v>3.6465573591981859</v>
          </cell>
          <cell r="CW162">
            <v>4.0877201148368654</v>
          </cell>
          <cell r="CX162">
            <v>4.2323334416473788</v>
          </cell>
          <cell r="CY162">
            <v>3.9760439794208153</v>
          </cell>
          <cell r="CZ162">
            <v>5.1668094470071688</v>
          </cell>
          <cell r="DA162">
            <v>4.6015802924781113</v>
          </cell>
          <cell r="DB162">
            <v>4.5440328398085734</v>
          </cell>
          <cell r="DC162">
            <v>4.0548810788220893</v>
          </cell>
          <cell r="DD162">
            <v>4.8620629747038375</v>
          </cell>
          <cell r="DE162">
            <v>4.9308472255154472</v>
          </cell>
          <cell r="DF162">
            <v>4.4809899396340267</v>
          </cell>
          <cell r="DG162">
            <v>5.7499650557356299</v>
          </cell>
          <cell r="DH162">
            <v>5.7499650557356299</v>
          </cell>
          <cell r="DI162">
            <v>5.7499650557356299</v>
          </cell>
          <cell r="DJ162">
            <v>5.7499650557356299</v>
          </cell>
          <cell r="DK162">
            <v>5.7499650557356299</v>
          </cell>
          <cell r="DL162">
            <v>5.7499650557356299</v>
          </cell>
          <cell r="DM162">
            <v>5.7499650557356299</v>
          </cell>
          <cell r="DN162">
            <v>5.7499650557356299</v>
          </cell>
          <cell r="DO162">
            <v>5.7499650557356299</v>
          </cell>
          <cell r="DP162">
            <v>5.7499650557356299</v>
          </cell>
          <cell r="DQ162">
            <v>5.5596898066547258</v>
          </cell>
          <cell r="DR162">
            <v>5.530970872213766</v>
          </cell>
          <cell r="DS162">
            <v>5.5240511625767468</v>
          </cell>
          <cell r="DT162">
            <v>5.589413647848712</v>
          </cell>
          <cell r="DU162">
            <v>5.6137191317569384</v>
          </cell>
          <cell r="DV162">
            <v>5.5642122099421423</v>
          </cell>
          <cell r="DW162">
            <v>5.5287471123150462</v>
          </cell>
          <cell r="DX162">
            <v>5.4446712501585592</v>
          </cell>
          <cell r="DY162">
            <v>5.4734112913993904</v>
          </cell>
          <cell r="DZ162">
            <v>5.5887902226135768</v>
          </cell>
          <cell r="EA162">
            <v>5.5377719584399259</v>
          </cell>
          <cell r="EB162">
            <v>5.4817174986293775</v>
          </cell>
          <cell r="EC162">
            <v>5.5634815811970961</v>
          </cell>
          <cell r="ED162">
            <v>5.5695904059691399</v>
          </cell>
          <cell r="EE162">
            <v>5.5858828337239288</v>
          </cell>
          <cell r="EF162">
            <v>5.5858828337239288</v>
          </cell>
          <cell r="EG162">
            <v>5.5858828337239288</v>
          </cell>
          <cell r="EH162">
            <v>5.5858828337239288</v>
          </cell>
          <cell r="EI162">
            <v>5.5858828337239288</v>
          </cell>
          <cell r="EJ162">
            <v>5.5858828337239288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</row>
        <row r="163">
          <cell r="A163">
            <v>39521.18296197067</v>
          </cell>
          <cell r="B163">
            <v>34316.621782770068</v>
          </cell>
          <cell r="C163">
            <v>34244.362866445364</v>
          </cell>
          <cell r="D163">
            <v>6956.7931420791583</v>
          </cell>
          <cell r="E163">
            <v>6824.055028771033</v>
          </cell>
          <cell r="F163">
            <v>6771.3457368070076</v>
          </cell>
          <cell r="G163">
            <v>6466.8359709470751</v>
          </cell>
          <cell r="H163">
            <v>6767.686939069722</v>
          </cell>
          <cell r="I163">
            <v>6918.1326918811938</v>
          </cell>
          <cell r="J163">
            <v>8061.2336373147036</v>
          </cell>
          <cell r="K163">
            <v>9502.8278123856671</v>
          </cell>
          <cell r="L163">
            <v>7736.3253671778666</v>
          </cell>
          <cell r="M163">
            <v>8796.5687153994604</v>
          </cell>
          <cell r="N163">
            <v>7705.0937844093814</v>
          </cell>
          <cell r="O163">
            <v>7881.3128899678622</v>
          </cell>
          <cell r="P163">
            <v>9391.7844275646712</v>
          </cell>
          <cell r="Q163">
            <v>9854.6126533552033</v>
          </cell>
          <cell r="R163">
            <v>9960.5649761721525</v>
          </cell>
          <cell r="S163">
            <v>10300.241282398138</v>
          </cell>
          <cell r="T163">
            <v>10645.35975741033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6575.5568218831859</v>
          </cell>
          <cell r="AF163">
            <v>5709.6189829340838</v>
          </cell>
          <cell r="AG163">
            <v>5697.5965034795081</v>
          </cell>
          <cell r="AH163">
            <v>6956.7931420791583</v>
          </cell>
          <cell r="AI163">
            <v>6824.055028771033</v>
          </cell>
          <cell r="AJ163">
            <v>6771.3457368070076</v>
          </cell>
          <cell r="AK163">
            <v>6466.8359709470751</v>
          </cell>
          <cell r="AL163">
            <v>6767.686939069722</v>
          </cell>
          <cell r="AM163">
            <v>6918.1326918811938</v>
          </cell>
          <cell r="AN163">
            <v>8061.2336373147036</v>
          </cell>
          <cell r="AO163">
            <v>9502.8278123856671</v>
          </cell>
          <cell r="AP163">
            <v>7736.3253671778666</v>
          </cell>
          <cell r="AQ163">
            <v>8796.5687153994604</v>
          </cell>
          <cell r="AR163">
            <v>7705.0937844093814</v>
          </cell>
          <cell r="AS163">
            <v>7881.3128899678622</v>
          </cell>
          <cell r="AT163">
            <v>9391.7844275646712</v>
          </cell>
          <cell r="AU163">
            <v>9854.6126533552033</v>
          </cell>
          <cell r="AV163">
            <v>9960.5649761721525</v>
          </cell>
          <cell r="AW163">
            <v>10300.241282398138</v>
          </cell>
          <cell r="AX163">
            <v>10645.35975741033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3.2588058569854179</v>
          </cell>
          <cell r="CN163">
            <v>2.8092323125464205</v>
          </cell>
          <cell r="CO163">
            <v>2.8288049972290819</v>
          </cell>
          <cell r="CP163">
            <v>3.3655322226600752</v>
          </cell>
          <cell r="CQ163">
            <v>3.3552914528845261</v>
          </cell>
          <cell r="CR163">
            <v>3.3774766588676948</v>
          </cell>
          <cell r="CS163">
            <v>3.2217170605280985</v>
          </cell>
          <cell r="CT163">
            <v>3.3365912384014806</v>
          </cell>
          <cell r="CU163">
            <v>3.4060896562020502</v>
          </cell>
          <cell r="CV163">
            <v>3.9641171634688011</v>
          </cell>
          <cell r="CW163">
            <v>4.6749260299795869</v>
          </cell>
          <cell r="CX163">
            <v>3.8159381171670206</v>
          </cell>
          <cell r="CY163">
            <v>4.3165407458874041</v>
          </cell>
          <cell r="CZ163">
            <v>3.8359289054987689</v>
          </cell>
          <cell r="DA163">
            <v>3.9064829617788472</v>
          </cell>
          <cell r="DB163">
            <v>4.6551693048099372</v>
          </cell>
          <cell r="DC163">
            <v>4.8845765880282563</v>
          </cell>
          <cell r="DD163">
            <v>4.9370933386793006</v>
          </cell>
          <cell r="DE163">
            <v>5.1054586505654518</v>
          </cell>
          <cell r="DF163">
            <v>5.2765214495245383</v>
          </cell>
          <cell r="DG163">
            <v>5.0786682554418663</v>
          </cell>
          <cell r="DH163">
            <v>5.0786682554418663</v>
          </cell>
          <cell r="DI163">
            <v>5.0786682554418663</v>
          </cell>
          <cell r="DJ163">
            <v>5.0786682554418663</v>
          </cell>
          <cell r="DK163">
            <v>5.0786682554418663</v>
          </cell>
          <cell r="DL163">
            <v>5.0786682554418663</v>
          </cell>
          <cell r="DM163">
            <v>5.0786682554418663</v>
          </cell>
          <cell r="DN163">
            <v>5.0786682554418663</v>
          </cell>
          <cell r="DO163">
            <v>5.0786682554418663</v>
          </cell>
          <cell r="DP163">
            <v>5.0786682554418663</v>
          </cell>
          <cell r="DQ163">
            <v>5.5281673595026888</v>
          </cell>
          <cell r="DR163">
            <v>5.568351063101157</v>
          </cell>
          <cell r="DS163">
            <v>5.5181793900537004</v>
          </cell>
          <cell r="DT163">
            <v>5.6632074743615082</v>
          </cell>
          <cell r="DU163">
            <v>5.5721064584843356</v>
          </cell>
          <cell r="DV163">
            <v>5.4927491821231733</v>
          </cell>
          <cell r="DW163">
            <v>5.4993528269699556</v>
          </cell>
          <cell r="DX163">
            <v>5.5570511121790469</v>
          </cell>
          <cell r="DY163">
            <v>5.5646768318098649</v>
          </cell>
          <cell r="DZ163">
            <v>5.5713720604956585</v>
          </cell>
          <cell r="EA163">
            <v>5.5691030241993511</v>
          </cell>
          <cell r="EB163">
            <v>5.5544433148739039</v>
          </cell>
          <cell r="EC163">
            <v>5.5832180628272541</v>
          </cell>
          <cell r="ED163">
            <v>5.5031901019913239</v>
          </cell>
          <cell r="EE163">
            <v>5.5273856985860492</v>
          </cell>
          <cell r="EF163">
            <v>5.5273856985860492</v>
          </cell>
          <cell r="EG163">
            <v>5.5273856985860492</v>
          </cell>
          <cell r="EH163">
            <v>5.5273856985860492</v>
          </cell>
          <cell r="EI163">
            <v>5.5273856985860492</v>
          </cell>
          <cell r="EJ163">
            <v>5.5273856985860492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</row>
        <row r="164">
          <cell r="A164">
            <v>36380.660870493368</v>
          </cell>
          <cell r="B164">
            <v>40696.446002022029</v>
          </cell>
          <cell r="C164">
            <v>48776.350391139014</v>
          </cell>
          <cell r="D164">
            <v>7060.3803668708733</v>
          </cell>
          <cell r="E164">
            <v>6883.0466518407702</v>
          </cell>
          <cell r="F164">
            <v>6772.7004458356578</v>
          </cell>
          <cell r="G164">
            <v>7886.6028425724744</v>
          </cell>
          <cell r="H164">
            <v>7048.0081705793664</v>
          </cell>
          <cell r="I164">
            <v>6498.6056983758117</v>
          </cell>
          <cell r="J164">
            <v>7571.1036025298699</v>
          </cell>
          <cell r="K164">
            <v>8177.5208301329085</v>
          </cell>
          <cell r="L164">
            <v>8316.4149107783123</v>
          </cell>
          <cell r="M164">
            <v>8309.3751270353478</v>
          </cell>
          <cell r="N164">
            <v>8779.0335344210707</v>
          </cell>
          <cell r="O164">
            <v>7465.522867965291</v>
          </cell>
          <cell r="P164">
            <v>8662.5913253159906</v>
          </cell>
          <cell r="Q164">
            <v>9235.5703885837247</v>
          </cell>
          <cell r="R164">
            <v>8714.1418973228501</v>
          </cell>
          <cell r="S164">
            <v>8635.8440062088648</v>
          </cell>
          <cell r="T164">
            <v>9786.267228633973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6053.0349762501837</v>
          </cell>
          <cell r="AF164">
            <v>6771.097752627923</v>
          </cell>
          <cell r="AG164">
            <v>8115.4368245920996</v>
          </cell>
          <cell r="AH164">
            <v>7060.3803668708733</v>
          </cell>
          <cell r="AI164">
            <v>6883.0466518407702</v>
          </cell>
          <cell r="AJ164">
            <v>6772.7004458356578</v>
          </cell>
          <cell r="AK164">
            <v>7886.6028425724744</v>
          </cell>
          <cell r="AL164">
            <v>7048.0081705793664</v>
          </cell>
          <cell r="AM164">
            <v>6498.6056983758117</v>
          </cell>
          <cell r="AN164">
            <v>7571.1036025298699</v>
          </cell>
          <cell r="AO164">
            <v>8177.5208301329085</v>
          </cell>
          <cell r="AP164">
            <v>8316.4149107783123</v>
          </cell>
          <cell r="AQ164">
            <v>8309.3751270353478</v>
          </cell>
          <cell r="AR164">
            <v>8779.0335344210707</v>
          </cell>
          <cell r="AS164">
            <v>7465.522867965291</v>
          </cell>
          <cell r="AT164">
            <v>8662.5913253159906</v>
          </cell>
          <cell r="AU164">
            <v>9235.5703885837247</v>
          </cell>
          <cell r="AV164">
            <v>8714.1418973228501</v>
          </cell>
          <cell r="AW164">
            <v>8635.8440062088648</v>
          </cell>
          <cell r="AX164">
            <v>9786.267228633973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2.9890637431243259</v>
          </cell>
          <cell r="CN164">
            <v>3.3602406721781457</v>
          </cell>
          <cell r="CO164">
            <v>3.9536347486964432</v>
          </cell>
          <cell r="CP164">
            <v>3.4973202691586374</v>
          </cell>
          <cell r="CQ164">
            <v>3.4777631458378213</v>
          </cell>
          <cell r="CR164">
            <v>3.3161847401560856</v>
          </cell>
          <cell r="CS164">
            <v>3.930543828438946</v>
          </cell>
          <cell r="CT164">
            <v>3.492358553269133</v>
          </cell>
          <cell r="CU164">
            <v>3.1458221892922071</v>
          </cell>
          <cell r="CV164">
            <v>3.7366734230574727</v>
          </cell>
          <cell r="CW164">
            <v>3.9678240137652785</v>
          </cell>
          <cell r="CX164">
            <v>4.0939033729969649</v>
          </cell>
          <cell r="CY164">
            <v>4.1014714613852865</v>
          </cell>
          <cell r="CZ164">
            <v>4.383596208112194</v>
          </cell>
          <cell r="DA164">
            <v>3.662666960907357</v>
          </cell>
          <cell r="DB164">
            <v>4.2499618049827212</v>
          </cell>
          <cell r="DC164">
            <v>4.5310715840884344</v>
          </cell>
          <cell r="DD164">
            <v>4.2752530779778928</v>
          </cell>
          <cell r="DE164">
            <v>4.2368392784404891</v>
          </cell>
          <cell r="DF164">
            <v>4.8012494614054004</v>
          </cell>
          <cell r="DG164">
            <v>5.4003595094017767</v>
          </cell>
          <cell r="DH164">
            <v>5.4003595094017767</v>
          </cell>
          <cell r="DI164">
            <v>5.4003595094017767</v>
          </cell>
          <cell r="DJ164">
            <v>5.4003595094017767</v>
          </cell>
          <cell r="DK164">
            <v>5.4003595094017767</v>
          </cell>
          <cell r="DL164">
            <v>5.4003595094017767</v>
          </cell>
          <cell r="DM164">
            <v>5.4003595094017767</v>
          </cell>
          <cell r="DN164">
            <v>5.4003595094017767</v>
          </cell>
          <cell r="DO164">
            <v>5.4003595094017767</v>
          </cell>
          <cell r="DP164">
            <v>5.4003595094017767</v>
          </cell>
          <cell r="DQ164">
            <v>5.5481110121273227</v>
          </cell>
          <cell r="DR164">
            <v>5.5207214472827868</v>
          </cell>
          <cell r="DS164">
            <v>5.6237044910038714</v>
          </cell>
          <cell r="DT164">
            <v>5.5309512328690111</v>
          </cell>
          <cell r="DU164">
            <v>5.4223537570137665</v>
          </cell>
          <cell r="DV164">
            <v>5.5953890211640074</v>
          </cell>
          <cell r="DW164">
            <v>5.4972370284247694</v>
          </cell>
          <cell r="DX164">
            <v>5.5291033643064695</v>
          </cell>
          <cell r="DY164">
            <v>5.6596966078487272</v>
          </cell>
          <cell r="DZ164">
            <v>5.5511272320394074</v>
          </cell>
          <cell r="EA164">
            <v>5.6464617836308415</v>
          </cell>
          <cell r="EB164">
            <v>5.5655193368705085</v>
          </cell>
          <cell r="EC164">
            <v>5.5505472904734194</v>
          </cell>
          <cell r="ED164">
            <v>5.4868526953135772</v>
          </cell>
          <cell r="EE164">
            <v>5.5843153439282345</v>
          </cell>
          <cell r="EF164">
            <v>5.5843153439282345</v>
          </cell>
          <cell r="EG164">
            <v>5.5843153439282345</v>
          </cell>
          <cell r="EH164">
            <v>5.5843153439282345</v>
          </cell>
          <cell r="EI164">
            <v>5.5843153439282345</v>
          </cell>
          <cell r="EJ164">
            <v>5.5843153439282345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</row>
        <row r="165">
          <cell r="A165">
            <v>38213.841400854115</v>
          </cell>
          <cell r="B165">
            <v>43403.915895929902</v>
          </cell>
          <cell r="C165">
            <v>42979.524180321365</v>
          </cell>
          <cell r="D165">
            <v>6625.3158033577474</v>
          </cell>
          <cell r="E165">
            <v>6828.8436469926837</v>
          </cell>
          <cell r="F165">
            <v>7043.0132684439059</v>
          </cell>
          <cell r="G165">
            <v>6786.5553057035058</v>
          </cell>
          <cell r="H165">
            <v>7038.7936832772548</v>
          </cell>
          <cell r="I165">
            <v>7075.8288030333415</v>
          </cell>
          <cell r="J165">
            <v>7837.545854623736</v>
          </cell>
          <cell r="K165">
            <v>8807.4801936768017</v>
          </cell>
          <cell r="L165">
            <v>8219.8116479195378</v>
          </cell>
          <cell r="M165">
            <v>8712.5299641620786</v>
          </cell>
          <cell r="N165">
            <v>8041.4499732115219</v>
          </cell>
          <cell r="O165">
            <v>9163.0690975622929</v>
          </cell>
          <cell r="P165">
            <v>10190.044790855691</v>
          </cell>
          <cell r="Q165">
            <v>9843.6870256394413</v>
          </cell>
          <cell r="R165">
            <v>9650.5828141715592</v>
          </cell>
          <cell r="S165">
            <v>8919.8247145026016</v>
          </cell>
          <cell r="T165">
            <v>9501.2565138002028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6358.0405919412988</v>
          </cell>
          <cell r="AF165">
            <v>7221.5681281746365</v>
          </cell>
          <cell r="AG165">
            <v>7150.9575939857768</v>
          </cell>
          <cell r="AH165">
            <v>6625.3158033577474</v>
          </cell>
          <cell r="AI165">
            <v>6828.8436469926837</v>
          </cell>
          <cell r="AJ165">
            <v>7043.0132684439059</v>
          </cell>
          <cell r="AK165">
            <v>6786.5553057035058</v>
          </cell>
          <cell r="AL165">
            <v>7038.7936832772548</v>
          </cell>
          <cell r="AM165">
            <v>7075.8288030333415</v>
          </cell>
          <cell r="AN165">
            <v>7837.545854623736</v>
          </cell>
          <cell r="AO165">
            <v>8807.4801936768017</v>
          </cell>
          <cell r="AP165">
            <v>8219.8116479195378</v>
          </cell>
          <cell r="AQ165">
            <v>8712.5299641620786</v>
          </cell>
          <cell r="AR165">
            <v>8041.4499732115219</v>
          </cell>
          <cell r="AS165">
            <v>9163.0690975622929</v>
          </cell>
          <cell r="AT165">
            <v>10190.044790855691</v>
          </cell>
          <cell r="AU165">
            <v>9843.6870256394413</v>
          </cell>
          <cell r="AV165">
            <v>9650.5828141715592</v>
          </cell>
          <cell r="AW165">
            <v>8919.8247145026016</v>
          </cell>
          <cell r="AX165">
            <v>9501.2565138002028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3.1839358205963588</v>
          </cell>
          <cell r="CN165">
            <v>3.5047186424775205</v>
          </cell>
          <cell r="CO165">
            <v>3.544251040313442</v>
          </cell>
          <cell r="CP165">
            <v>3.2592070375146407</v>
          </cell>
          <cell r="CQ165">
            <v>3.3705214904432768</v>
          </cell>
          <cell r="CR165">
            <v>3.488365422659752</v>
          </cell>
          <cell r="CS165">
            <v>3.3258513161698127</v>
          </cell>
          <cell r="CT165">
            <v>3.4573024976167264</v>
          </cell>
          <cell r="CU165">
            <v>3.4853895968965478</v>
          </cell>
          <cell r="CV165">
            <v>3.8527252604740916</v>
          </cell>
          <cell r="CW165">
            <v>4.375312019098204</v>
          </cell>
          <cell r="CX165">
            <v>4.0850658321633491</v>
          </cell>
          <cell r="CY165">
            <v>4.3321353782946543</v>
          </cell>
          <cell r="CZ165">
            <v>3.9710668205837969</v>
          </cell>
          <cell r="DA165">
            <v>4.4638037449412566</v>
          </cell>
          <cell r="DB165">
            <v>4.9640965940813198</v>
          </cell>
          <cell r="DC165">
            <v>4.7953678555985899</v>
          </cell>
          <cell r="DD165">
            <v>4.7012968305810459</v>
          </cell>
          <cell r="DE165">
            <v>4.3453068552553935</v>
          </cell>
          <cell r="DF165">
            <v>4.628552284870568</v>
          </cell>
          <cell r="DG165">
            <v>4.127224101946398</v>
          </cell>
          <cell r="DH165">
            <v>4.127224101946398</v>
          </cell>
          <cell r="DI165">
            <v>4.127224101946398</v>
          </cell>
          <cell r="DJ165">
            <v>4.127224101946398</v>
          </cell>
          <cell r="DK165">
            <v>4.127224101946398</v>
          </cell>
          <cell r="DL165">
            <v>4.127224101946398</v>
          </cell>
          <cell r="DM165">
            <v>4.127224101946398</v>
          </cell>
          <cell r="DN165">
            <v>4.127224101946398</v>
          </cell>
          <cell r="DO165">
            <v>4.127224101946398</v>
          </cell>
          <cell r="DP165">
            <v>4.127224101946398</v>
          </cell>
          <cell r="DQ165">
            <v>5.4709925936029657</v>
          </cell>
          <cell r="DR165">
            <v>5.6452800289258791</v>
          </cell>
          <cell r="DS165">
            <v>5.5277305185820866</v>
          </cell>
          <cell r="DT165">
            <v>5.5693148478310111</v>
          </cell>
          <cell r="DU165">
            <v>5.5508207646027303</v>
          </cell>
          <cell r="DV165">
            <v>5.5315095825447012</v>
          </cell>
          <cell r="DW165">
            <v>5.5905392153307911</v>
          </cell>
          <cell r="DX165">
            <v>5.5778649015663806</v>
          </cell>
          <cell r="DY165">
            <v>5.562027371155045</v>
          </cell>
          <cell r="DZ165">
            <v>5.5733868669861648</v>
          </cell>
          <cell r="EA165">
            <v>5.5150541531837201</v>
          </cell>
          <cell r="EB165">
            <v>5.5127708676807972</v>
          </cell>
          <cell r="EC165">
            <v>5.5099721091102589</v>
          </cell>
          <cell r="ED165">
            <v>5.547972568837741</v>
          </cell>
          <cell r="EE165">
            <v>5.6239701232118824</v>
          </cell>
          <cell r="EF165">
            <v>5.6239701232118824</v>
          </cell>
          <cell r="EG165">
            <v>5.6239701232118824</v>
          </cell>
          <cell r="EH165">
            <v>5.6239701232118824</v>
          </cell>
          <cell r="EI165">
            <v>5.6239701232118824</v>
          </cell>
          <cell r="EJ165">
            <v>5.6239701232118824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</row>
        <row r="166">
          <cell r="A166">
            <v>33476.56773893939</v>
          </cell>
          <cell r="B166">
            <v>41988.091461603748</v>
          </cell>
          <cell r="C166">
            <v>38129.892018256505</v>
          </cell>
          <cell r="D166">
            <v>7543.0881221632535</v>
          </cell>
          <cell r="E166">
            <v>7202.5177724833875</v>
          </cell>
          <cell r="F166">
            <v>7000.0067944957273</v>
          </cell>
          <cell r="G166">
            <v>6653.0615552852678</v>
          </cell>
          <cell r="H166">
            <v>8328.8778484701143</v>
          </cell>
          <cell r="I166">
            <v>8246.6896881739776</v>
          </cell>
          <cell r="J166">
            <v>7469.4319217952252</v>
          </cell>
          <cell r="K166">
            <v>7439.9082020314354</v>
          </cell>
          <cell r="L166">
            <v>8494.6233796159268</v>
          </cell>
          <cell r="M166">
            <v>8169.6811823743028</v>
          </cell>
          <cell r="N166">
            <v>8588.9761067065301</v>
          </cell>
          <cell r="O166">
            <v>9800.3169678928189</v>
          </cell>
          <cell r="P166">
            <v>8832.5389611949922</v>
          </cell>
          <cell r="Q166">
            <v>10959.022140075776</v>
          </cell>
          <cell r="R166">
            <v>11007.675020863266</v>
          </cell>
          <cell r="S166">
            <v>10961.857302506714</v>
          </cell>
          <cell r="T166">
            <v>10441.47758836398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5569.8503149775433</v>
          </cell>
          <cell r="AF166">
            <v>6986.0024562998688</v>
          </cell>
          <cell r="AG166">
            <v>6344.0730460820623</v>
          </cell>
          <cell r="AH166">
            <v>7543.0881221632535</v>
          </cell>
          <cell r="AI166">
            <v>7202.5177724833875</v>
          </cell>
          <cell r="AJ166">
            <v>7000.0067944957273</v>
          </cell>
          <cell r="AK166">
            <v>6653.0615552852678</v>
          </cell>
          <cell r="AL166">
            <v>8328.8778484701143</v>
          </cell>
          <cell r="AM166">
            <v>8246.6896881739776</v>
          </cell>
          <cell r="AN166">
            <v>7469.4319217952252</v>
          </cell>
          <cell r="AO166">
            <v>7439.9082020314354</v>
          </cell>
          <cell r="AP166">
            <v>8494.6233796159268</v>
          </cell>
          <cell r="AQ166">
            <v>8169.6811823743028</v>
          </cell>
          <cell r="AR166">
            <v>8588.9761067065301</v>
          </cell>
          <cell r="AS166">
            <v>9800.3169678928189</v>
          </cell>
          <cell r="AT166">
            <v>8832.5389611949922</v>
          </cell>
          <cell r="AU166">
            <v>10959.022140075776</v>
          </cell>
          <cell r="AV166">
            <v>11007.675020863266</v>
          </cell>
          <cell r="AW166">
            <v>10961.857302506714</v>
          </cell>
          <cell r="AX166">
            <v>10441.47758836398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2.7415143077515363</v>
          </cell>
          <cell r="CN166">
            <v>3.3865659579492213</v>
          </cell>
          <cell r="CO166">
            <v>3.109626041000634</v>
          </cell>
          <cell r="CP166">
            <v>3.7171513453310001</v>
          </cell>
          <cell r="CQ166">
            <v>3.5508446182369116</v>
          </cell>
          <cell r="CR166">
            <v>3.4459295200917812</v>
          </cell>
          <cell r="CS166">
            <v>3.3472226093509385</v>
          </cell>
          <cell r="CT166">
            <v>4.0737339980572438</v>
          </cell>
          <cell r="CU166">
            <v>4.0807707751406248</v>
          </cell>
          <cell r="CV166">
            <v>3.7407190318506607</v>
          </cell>
          <cell r="CW166">
            <v>3.6700846388504931</v>
          </cell>
          <cell r="CX166">
            <v>4.2181618969193799</v>
          </cell>
          <cell r="CY166">
            <v>4.0213148884640662</v>
          </cell>
          <cell r="CZ166">
            <v>4.1850644278238542</v>
          </cell>
          <cell r="DA166">
            <v>4.8673001080667477</v>
          </cell>
          <cell r="DB166">
            <v>4.3866558582922668</v>
          </cell>
          <cell r="DC166">
            <v>5.4427678024546182</v>
          </cell>
          <cell r="DD166">
            <v>5.466931120099396</v>
          </cell>
          <cell r="DE166">
            <v>5.4441758779741862</v>
          </cell>
          <cell r="DF166">
            <v>5.1857307432728676</v>
          </cell>
          <cell r="DG166">
            <v>5.0890798277680132</v>
          </cell>
          <cell r="DH166">
            <v>5.0890798277680132</v>
          </cell>
          <cell r="DI166">
            <v>5.0890798277680132</v>
          </cell>
          <cell r="DJ166">
            <v>5.0890798277680132</v>
          </cell>
          <cell r="DK166">
            <v>5.0890798277680132</v>
          </cell>
          <cell r="DL166">
            <v>5.0890798277680132</v>
          </cell>
          <cell r="DM166">
            <v>5.0890798277680132</v>
          </cell>
          <cell r="DN166">
            <v>5.0890798277680132</v>
          </cell>
          <cell r="DO166">
            <v>5.0890798277680132</v>
          </cell>
          <cell r="DP166">
            <v>5.0890798277680132</v>
          </cell>
          <cell r="DQ166">
            <v>5.5662171207730227</v>
          </cell>
          <cell r="DR166">
            <v>5.6516639553585586</v>
          </cell>
          <cell r="DS166">
            <v>5.5894251639555588</v>
          </cell>
          <cell r="DT166">
            <v>5.559632346205035</v>
          </cell>
          <cell r="DU166">
            <v>5.5572483523263818</v>
          </cell>
          <cell r="DV166">
            <v>5.565436174773188</v>
          </cell>
          <cell r="DW166">
            <v>5.4455792255853757</v>
          </cell>
          <cell r="DX166">
            <v>5.6014564110833769</v>
          </cell>
          <cell r="DY166">
            <v>5.5366183555802051</v>
          </cell>
          <cell r="DZ166">
            <v>5.4706586813311082</v>
          </cell>
          <cell r="EA166">
            <v>5.553907374990712</v>
          </cell>
          <cell r="EB166">
            <v>5.5173180486665983</v>
          </cell>
          <cell r="EC166">
            <v>5.5660123098287206</v>
          </cell>
          <cell r="ED166">
            <v>5.6227190271651146</v>
          </cell>
          <cell r="EE166">
            <v>5.5164429719834214</v>
          </cell>
          <cell r="EF166">
            <v>5.5164429719834214</v>
          </cell>
          <cell r="EG166">
            <v>5.5164429719834214</v>
          </cell>
          <cell r="EH166">
            <v>5.5164429719834214</v>
          </cell>
          <cell r="EI166">
            <v>5.5164429719834214</v>
          </cell>
          <cell r="EJ166">
            <v>5.5164429719834214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</row>
        <row r="167">
          <cell r="A167">
            <v>43341.612556732231</v>
          </cell>
          <cell r="B167">
            <v>38165.812623969672</v>
          </cell>
          <cell r="C167">
            <v>43629.493846988829</v>
          </cell>
          <cell r="D167">
            <v>6591.3401414238806</v>
          </cell>
          <cell r="E167">
            <v>6932.29834945526</v>
          </cell>
          <cell r="F167">
            <v>6877.5309369348506</v>
          </cell>
          <cell r="G167">
            <v>7503.6120680970598</v>
          </cell>
          <cell r="H167">
            <v>8042.9516535142229</v>
          </cell>
          <cell r="I167">
            <v>7237.7815763962044</v>
          </cell>
          <cell r="J167">
            <v>6991.6372981277045</v>
          </cell>
          <cell r="K167">
            <v>7423.3118816622737</v>
          </cell>
          <cell r="L167">
            <v>8544.0614911683388</v>
          </cell>
          <cell r="M167">
            <v>9581.1285075021879</v>
          </cell>
          <cell r="N167">
            <v>8813.8340791639821</v>
          </cell>
          <cell r="O167">
            <v>8454.2898205137881</v>
          </cell>
          <cell r="P167">
            <v>9520.2334147212696</v>
          </cell>
          <cell r="Q167">
            <v>10489.658142647646</v>
          </cell>
          <cell r="R167">
            <v>9540.72186091613</v>
          </cell>
          <cell r="S167">
            <v>9829.9701962961608</v>
          </cell>
          <cell r="T167">
            <v>10029.680780972816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7211.2020632852946</v>
          </cell>
          <cell r="AF167">
            <v>6350.0495368204784</v>
          </cell>
          <cell r="AG167">
            <v>7259.0999155297677</v>
          </cell>
          <cell r="AH167">
            <v>6591.3401414238806</v>
          </cell>
          <cell r="AI167">
            <v>6932.29834945526</v>
          </cell>
          <cell r="AJ167">
            <v>6877.5309369348506</v>
          </cell>
          <cell r="AK167">
            <v>7503.6120680970598</v>
          </cell>
          <cell r="AL167">
            <v>8042.9516535142229</v>
          </cell>
          <cell r="AM167">
            <v>7237.7815763962044</v>
          </cell>
          <cell r="AN167">
            <v>6991.6372981277045</v>
          </cell>
          <cell r="AO167">
            <v>7423.3118816622737</v>
          </cell>
          <cell r="AP167">
            <v>8544.0614911683388</v>
          </cell>
          <cell r="AQ167">
            <v>9581.1285075021879</v>
          </cell>
          <cell r="AR167">
            <v>8813.8340791639821</v>
          </cell>
          <cell r="AS167">
            <v>8454.2898205137881</v>
          </cell>
          <cell r="AT167">
            <v>9520.2334147212696</v>
          </cell>
          <cell r="AU167">
            <v>10489.658142647646</v>
          </cell>
          <cell r="AV167">
            <v>9540.72186091613</v>
          </cell>
          <cell r="AW167">
            <v>9829.9701962961608</v>
          </cell>
          <cell r="AX167">
            <v>10029.680780972816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3.5296479801796399</v>
          </cell>
          <cell r="CN167">
            <v>3.1496829419789507</v>
          </cell>
          <cell r="CO167">
            <v>3.5812833926390084</v>
          </cell>
          <cell r="CP167">
            <v>3.2406066003995857</v>
          </cell>
          <cell r="CQ167">
            <v>3.3834002450213227</v>
          </cell>
          <cell r="CR167">
            <v>3.4473234399823536</v>
          </cell>
          <cell r="CS167">
            <v>3.7228318447861626</v>
          </cell>
          <cell r="CT167">
            <v>3.9713412319325307</v>
          </cell>
          <cell r="CU167">
            <v>3.5273408286196264</v>
          </cell>
          <cell r="CV167">
            <v>3.477130690008158</v>
          </cell>
          <cell r="CW167">
            <v>3.7106242592333309</v>
          </cell>
          <cell r="CX167">
            <v>4.1982442832826665</v>
          </cell>
          <cell r="CY167">
            <v>4.6982386056924215</v>
          </cell>
          <cell r="CZ167">
            <v>4.2447052011177098</v>
          </cell>
          <cell r="DA167">
            <v>4.1765079157651588</v>
          </cell>
          <cell r="DB167">
            <v>4.7030952404821811</v>
          </cell>
          <cell r="DC167">
            <v>5.1820012321006397</v>
          </cell>
          <cell r="DD167">
            <v>4.7132167479690583</v>
          </cell>
          <cell r="DE167">
            <v>4.8561084618780548</v>
          </cell>
          <cell r="DF167">
            <v>4.9547675870644499</v>
          </cell>
          <cell r="DG167">
            <v>5.9520007043493379</v>
          </cell>
          <cell r="DH167">
            <v>5.9520007043493379</v>
          </cell>
          <cell r="DI167">
            <v>5.9520007043493379</v>
          </cell>
          <cell r="DJ167">
            <v>5.9520007043493379</v>
          </cell>
          <cell r="DK167">
            <v>5.9520007043493379</v>
          </cell>
          <cell r="DL167">
            <v>5.9520007043493379</v>
          </cell>
          <cell r="DM167">
            <v>5.9520007043493379</v>
          </cell>
          <cell r="DN167">
            <v>5.9520007043493379</v>
          </cell>
          <cell r="DO167">
            <v>5.9520007043493379</v>
          </cell>
          <cell r="DP167">
            <v>5.9520007043493379</v>
          </cell>
          <cell r="DQ167">
            <v>5.5973621427817388</v>
          </cell>
          <cell r="DR167">
            <v>5.5235388170080917</v>
          </cell>
          <cell r="DS167">
            <v>5.5533010917069454</v>
          </cell>
          <cell r="DT167">
            <v>5.5725573535092563</v>
          </cell>
          <cell r="DU167">
            <v>5.6134648112156613</v>
          </cell>
          <cell r="DV167">
            <v>5.46584932925433</v>
          </cell>
          <cell r="DW167">
            <v>5.5220977308574968</v>
          </cell>
          <cell r="DX167">
            <v>5.5486251861333651</v>
          </cell>
          <cell r="DY167">
            <v>5.6216678594194871</v>
          </cell>
          <cell r="DZ167">
            <v>5.5089015592212291</v>
          </cell>
          <cell r="EA167">
            <v>5.4809755315617856</v>
          </cell>
          <cell r="EB167">
            <v>5.5757564513928655</v>
          </cell>
          <cell r="EC167">
            <v>5.5871294216597081</v>
          </cell>
          <cell r="ED167">
            <v>5.6888498691235476</v>
          </cell>
          <cell r="EE167">
            <v>5.5458862599037726</v>
          </cell>
          <cell r="EF167">
            <v>5.5458862599037726</v>
          </cell>
          <cell r="EG167">
            <v>5.5458862599037726</v>
          </cell>
          <cell r="EH167">
            <v>5.5458862599037726</v>
          </cell>
          <cell r="EI167">
            <v>5.5458862599037726</v>
          </cell>
          <cell r="EJ167">
            <v>5.5458862599037726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</row>
        <row r="168">
          <cell r="A168">
            <v>37126.694676179206</v>
          </cell>
          <cell r="B168">
            <v>36367.236229440226</v>
          </cell>
          <cell r="C168">
            <v>36137.425822989273</v>
          </cell>
          <cell r="D168">
            <v>6684.7174511732301</v>
          </cell>
          <cell r="E168">
            <v>6965.0619340876719</v>
          </cell>
          <cell r="F168">
            <v>6061.5909072856475</v>
          </cell>
          <cell r="G168">
            <v>6782.6053483993101</v>
          </cell>
          <cell r="H168">
            <v>8089.085740913014</v>
          </cell>
          <cell r="I168">
            <v>8463.1515247052685</v>
          </cell>
          <cell r="J168">
            <v>7614.93729375357</v>
          </cell>
          <cell r="K168">
            <v>8676.1960402399236</v>
          </cell>
          <cell r="L168">
            <v>9563.0998222625258</v>
          </cell>
          <cell r="M168">
            <v>7708.7881244730897</v>
          </cell>
          <cell r="N168">
            <v>8755.7960160184393</v>
          </cell>
          <cell r="O168">
            <v>10461.524164648445</v>
          </cell>
          <cell r="P168">
            <v>9722.8495195761479</v>
          </cell>
          <cell r="Q168">
            <v>10202.926690906026</v>
          </cell>
          <cell r="R168">
            <v>10211.642410559949</v>
          </cell>
          <cell r="S168">
            <v>10862.771171745006</v>
          </cell>
          <cell r="T168">
            <v>10791.198084961254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6177.1605036933624</v>
          </cell>
          <cell r="AF168">
            <v>6050.8013768626533</v>
          </cell>
          <cell r="AG168">
            <v>6012.5653911804329</v>
          </cell>
          <cell r="AH168">
            <v>6684.7174511732301</v>
          </cell>
          <cell r="AI168">
            <v>6965.0619340876719</v>
          </cell>
          <cell r="AJ168">
            <v>6061.5909072856475</v>
          </cell>
          <cell r="AK168">
            <v>6782.6053483993101</v>
          </cell>
          <cell r="AL168">
            <v>8089.085740913014</v>
          </cell>
          <cell r="AM168">
            <v>8463.1515247052685</v>
          </cell>
          <cell r="AN168">
            <v>7614.93729375357</v>
          </cell>
          <cell r="AO168">
            <v>8676.1960402399236</v>
          </cell>
          <cell r="AP168">
            <v>9563.0998222625258</v>
          </cell>
          <cell r="AQ168">
            <v>7708.7881244730897</v>
          </cell>
          <cell r="AR168">
            <v>8755.7960160184393</v>
          </cell>
          <cell r="AS168">
            <v>10461.524164648445</v>
          </cell>
          <cell r="AT168">
            <v>9722.8495195761479</v>
          </cell>
          <cell r="AU168">
            <v>10202.926690906026</v>
          </cell>
          <cell r="AV168">
            <v>10211.642410559949</v>
          </cell>
          <cell r="AW168">
            <v>10862.771171745006</v>
          </cell>
          <cell r="AX168">
            <v>10791.198084961254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3.0558052117980403</v>
          </cell>
          <cell r="CN168">
            <v>2.9888115351910156</v>
          </cell>
          <cell r="CO168">
            <v>2.987739930237383</v>
          </cell>
          <cell r="CP168">
            <v>3.3492180888395793</v>
          </cell>
          <cell r="CQ168">
            <v>3.4005023580122558</v>
          </cell>
          <cell r="CR168">
            <v>3.034637268181287</v>
          </cell>
          <cell r="CS168">
            <v>3.2697796650473241</v>
          </cell>
          <cell r="CT168">
            <v>3.9252154804888657</v>
          </cell>
          <cell r="CU168">
            <v>4.2606197103990526</v>
          </cell>
          <cell r="CV168">
            <v>3.7261406670777291</v>
          </cell>
          <cell r="CW168">
            <v>4.2913822113193758</v>
          </cell>
          <cell r="CX168">
            <v>4.6755586408450345</v>
          </cell>
          <cell r="CY168">
            <v>3.8808744371111339</v>
          </cell>
          <cell r="CZ168">
            <v>4.3143398984746879</v>
          </cell>
          <cell r="DA168">
            <v>5.1325675749303814</v>
          </cell>
          <cell r="DB168">
            <v>4.7701636391317317</v>
          </cell>
          <cell r="DC168">
            <v>5.0056960992448065</v>
          </cell>
          <cell r="DD168">
            <v>5.0099721511263358</v>
          </cell>
          <cell r="DE168">
            <v>5.3294248727532816</v>
          </cell>
          <cell r="DF168">
            <v>5.2943101324265021</v>
          </cell>
          <cell r="DG168">
            <v>4.8401403820105182</v>
          </cell>
          <cell r="DH168">
            <v>4.8401403820105182</v>
          </cell>
          <cell r="DI168">
            <v>4.8401403820105182</v>
          </cell>
          <cell r="DJ168">
            <v>4.8401403820105182</v>
          </cell>
          <cell r="DK168">
            <v>4.8401403820105182</v>
          </cell>
          <cell r="DL168">
            <v>4.8401403820105182</v>
          </cell>
          <cell r="DM168">
            <v>4.8401403820105182</v>
          </cell>
          <cell r="DN168">
            <v>4.8401403820105182</v>
          </cell>
          <cell r="DO168">
            <v>4.8401403820105182</v>
          </cell>
          <cell r="DP168">
            <v>4.8401403820105182</v>
          </cell>
          <cell r="DQ168">
            <v>5.538221920048735</v>
          </cell>
          <cell r="DR168">
            <v>5.5465317312964384</v>
          </cell>
          <cell r="DS168">
            <v>5.513459095596791</v>
          </cell>
          <cell r="DT168">
            <v>5.4682298676827648</v>
          </cell>
          <cell r="DU168">
            <v>5.6116301223235681</v>
          </cell>
          <cell r="DV168">
            <v>5.4725151339349356</v>
          </cell>
          <cell r="DW168">
            <v>5.683098651940667</v>
          </cell>
          <cell r="DX168">
            <v>5.6460285689761127</v>
          </cell>
          <cell r="DY168">
            <v>5.4420995259091427</v>
          </cell>
          <cell r="DZ168">
            <v>5.5990483894041088</v>
          </cell>
          <cell r="EA168">
            <v>5.5391011426451824</v>
          </cell>
          <cell r="EB168">
            <v>5.6036669622253878</v>
          </cell>
          <cell r="EC168">
            <v>5.4420641034785007</v>
          </cell>
          <cell r="ED168">
            <v>5.560174395194954</v>
          </cell>
          <cell r="EE168">
            <v>5.5842830360633871</v>
          </cell>
          <cell r="EF168">
            <v>5.5842830360633871</v>
          </cell>
          <cell r="EG168">
            <v>5.5842830360633871</v>
          </cell>
          <cell r="EH168">
            <v>5.5842830360633871</v>
          </cell>
          <cell r="EI168">
            <v>5.5842830360633871</v>
          </cell>
          <cell r="EJ168">
            <v>5.5842830360633871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</row>
        <row r="169">
          <cell r="A169">
            <v>33177.420874159186</v>
          </cell>
          <cell r="B169">
            <v>37764.298826337726</v>
          </cell>
          <cell r="C169">
            <v>42391.720286862736</v>
          </cell>
          <cell r="D169">
            <v>6677.1356294127827</v>
          </cell>
          <cell r="E169">
            <v>7537.8842148373042</v>
          </cell>
          <cell r="F169">
            <v>6985.6847567216328</v>
          </cell>
          <cell r="G169">
            <v>6795.783709977346</v>
          </cell>
          <cell r="H169">
            <v>7677.896845784313</v>
          </cell>
          <cell r="I169">
            <v>7998.4426674334654</v>
          </cell>
          <cell r="J169">
            <v>8666.9011755641986</v>
          </cell>
          <cell r="K169">
            <v>7975.4263327342605</v>
          </cell>
          <cell r="L169">
            <v>9050.6987117680546</v>
          </cell>
          <cell r="M169">
            <v>9067.1767716495833</v>
          </cell>
          <cell r="N169">
            <v>10054.123952372502</v>
          </cell>
          <cell r="O169">
            <v>8303.1421920916091</v>
          </cell>
          <cell r="P169">
            <v>10314.796107068507</v>
          </cell>
          <cell r="Q169">
            <v>9056.3556077861576</v>
          </cell>
          <cell r="R169">
            <v>9878.077551903687</v>
          </cell>
          <cell r="S169">
            <v>10209.852768190718</v>
          </cell>
          <cell r="T169">
            <v>9811.4226393552253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5520.078090058485</v>
          </cell>
          <cell r="AF169">
            <v>6283.2454435918016</v>
          </cell>
          <cell r="AG169">
            <v>7053.1584490239311</v>
          </cell>
          <cell r="AH169">
            <v>6677.1356294127827</v>
          </cell>
          <cell r="AI169">
            <v>7537.8842148373042</v>
          </cell>
          <cell r="AJ169">
            <v>6985.6847567216328</v>
          </cell>
          <cell r="AK169">
            <v>6795.783709977346</v>
          </cell>
          <cell r="AL169">
            <v>7677.896845784313</v>
          </cell>
          <cell r="AM169">
            <v>7998.4426674334654</v>
          </cell>
          <cell r="AN169">
            <v>8666.9011755641986</v>
          </cell>
          <cell r="AO169">
            <v>7975.4263327342605</v>
          </cell>
          <cell r="AP169">
            <v>9050.6987117680546</v>
          </cell>
          <cell r="AQ169">
            <v>9067.1767716495833</v>
          </cell>
          <cell r="AR169">
            <v>10054.123952372502</v>
          </cell>
          <cell r="AS169">
            <v>8303.1421920916091</v>
          </cell>
          <cell r="AT169">
            <v>10314.796107068507</v>
          </cell>
          <cell r="AU169">
            <v>9056.3556077861576</v>
          </cell>
          <cell r="AV169">
            <v>9878.077551903687</v>
          </cell>
          <cell r="AW169">
            <v>10209.852768190718</v>
          </cell>
          <cell r="AX169">
            <v>9811.4226393552253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2.726624089631192</v>
          </cell>
          <cell r="CN169">
            <v>3.1308338730197032</v>
          </cell>
          <cell r="CO169">
            <v>3.4819100250500181</v>
          </cell>
          <cell r="CP169">
            <v>3.3493756157406058</v>
          </cell>
          <cell r="CQ169">
            <v>3.728854584961582</v>
          </cell>
          <cell r="CR169">
            <v>3.4642499280069683</v>
          </cell>
          <cell r="CS169">
            <v>3.3647265464770535</v>
          </cell>
          <cell r="CT169">
            <v>3.7856746180627439</v>
          </cell>
          <cell r="CU169">
            <v>3.9857112639051842</v>
          </cell>
          <cell r="CV169">
            <v>4.256907038135548</v>
          </cell>
          <cell r="CW169">
            <v>3.9830948230346195</v>
          </cell>
          <cell r="CX169">
            <v>4.3906881473182455</v>
          </cell>
          <cell r="CY169">
            <v>4.4712564025228296</v>
          </cell>
          <cell r="CZ169">
            <v>4.8877094582514315</v>
          </cell>
          <cell r="DA169">
            <v>4.0728085638457401</v>
          </cell>
          <cell r="DB169">
            <v>5.059553232655011</v>
          </cell>
          <cell r="DC169">
            <v>4.442270386716376</v>
          </cell>
          <cell r="DD169">
            <v>4.8453366107645985</v>
          </cell>
          <cell r="DE169">
            <v>5.0080770421464207</v>
          </cell>
          <cell r="DF169">
            <v>4.8126414343639912</v>
          </cell>
          <cell r="DG169">
            <v>5.8646830341552656</v>
          </cell>
          <cell r="DH169">
            <v>5.8646830341552656</v>
          </cell>
          <cell r="DI169">
            <v>5.8646830341552656</v>
          </cell>
          <cell r="DJ169">
            <v>5.8646830341552656</v>
          </cell>
          <cell r="DK169">
            <v>5.8646830341552656</v>
          </cell>
          <cell r="DL169">
            <v>5.8646830341552656</v>
          </cell>
          <cell r="DM169">
            <v>5.8646830341552656</v>
          </cell>
          <cell r="DN169">
            <v>5.8646830341552656</v>
          </cell>
          <cell r="DO169">
            <v>5.8646830341552656</v>
          </cell>
          <cell r="DP169">
            <v>5.8646830341552656</v>
          </cell>
          <cell r="DQ169">
            <v>5.5466030957880301</v>
          </cell>
          <cell r="DR169">
            <v>5.4983342382616955</v>
          </cell>
          <cell r="DS169">
            <v>5.5497475923060842</v>
          </cell>
          <cell r="DT169">
            <v>5.4617709003410084</v>
          </cell>
          <cell r="DU169">
            <v>5.5383595965862789</v>
          </cell>
          <cell r="DV169">
            <v>5.5246771292258963</v>
          </cell>
          <cell r="DW169">
            <v>5.5334617091785177</v>
          </cell>
          <cell r="DX169">
            <v>5.5565614973087927</v>
          </cell>
          <cell r="DY169">
            <v>5.4980253469593858</v>
          </cell>
          <cell r="DZ169">
            <v>5.5779782163091403</v>
          </cell>
          <cell r="EA169">
            <v>5.4858054036318933</v>
          </cell>
          <cell r="EB169">
            <v>5.6475053556028607</v>
          </cell>
          <cell r="EC169">
            <v>5.5558388873167264</v>
          </cell>
          <cell r="ED169">
            <v>5.635675628896224</v>
          </cell>
          <cell r="EE169">
            <v>5.5854171430472688</v>
          </cell>
          <cell r="EF169">
            <v>5.5854171430472688</v>
          </cell>
          <cell r="EG169">
            <v>5.5854171430472688</v>
          </cell>
          <cell r="EH169">
            <v>5.5854171430472688</v>
          </cell>
          <cell r="EI169">
            <v>5.5854171430472688</v>
          </cell>
          <cell r="EJ169">
            <v>5.5854171430472688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</row>
        <row r="170">
          <cell r="A170">
            <v>39903.909506305921</v>
          </cell>
          <cell r="B170">
            <v>35300.903257551792</v>
          </cell>
          <cell r="C170">
            <v>39722.261586783323</v>
          </cell>
          <cell r="D170">
            <v>6800.9670615947971</v>
          </cell>
          <cell r="E170">
            <v>6794.7888959972661</v>
          </cell>
          <cell r="F170">
            <v>6428.1415323734627</v>
          </cell>
          <cell r="G170">
            <v>6980.598019225522</v>
          </cell>
          <cell r="H170">
            <v>7371.7421790434846</v>
          </cell>
          <cell r="I170">
            <v>8040.8826557256925</v>
          </cell>
          <cell r="J170">
            <v>7226.5267889888146</v>
          </cell>
          <cell r="K170">
            <v>7691.2345117325558</v>
          </cell>
          <cell r="L170">
            <v>8391.0669522198186</v>
          </cell>
          <cell r="M170">
            <v>8999.3424472889401</v>
          </cell>
          <cell r="N170">
            <v>9003.7816517153096</v>
          </cell>
          <cell r="O170">
            <v>7823.2783802465055</v>
          </cell>
          <cell r="P170">
            <v>10671.549192841396</v>
          </cell>
          <cell r="Q170">
            <v>9277.9167773256067</v>
          </cell>
          <cell r="R170">
            <v>9766.0548674342572</v>
          </cell>
          <cell r="S170">
            <v>11456.951375266586</v>
          </cell>
          <cell r="T170">
            <v>9716.0257626624298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6639.2350812597087</v>
          </cell>
          <cell r="AF170">
            <v>5873.3842926006</v>
          </cell>
          <cell r="AG170">
            <v>6609.0123974512026</v>
          </cell>
          <cell r="AH170">
            <v>6800.9670615947971</v>
          </cell>
          <cell r="AI170">
            <v>6794.7888959972661</v>
          </cell>
          <cell r="AJ170">
            <v>6428.1415323734627</v>
          </cell>
          <cell r="AK170">
            <v>6980.598019225522</v>
          </cell>
          <cell r="AL170">
            <v>7371.7421790434846</v>
          </cell>
          <cell r="AM170">
            <v>8040.8826557256925</v>
          </cell>
          <cell r="AN170">
            <v>7226.5267889888146</v>
          </cell>
          <cell r="AO170">
            <v>7691.2345117325558</v>
          </cell>
          <cell r="AP170">
            <v>8391.0669522198186</v>
          </cell>
          <cell r="AQ170">
            <v>8999.3424472889401</v>
          </cell>
          <cell r="AR170">
            <v>9003.7816517153096</v>
          </cell>
          <cell r="AS170">
            <v>7823.2783802465055</v>
          </cell>
          <cell r="AT170">
            <v>10671.549192841396</v>
          </cell>
          <cell r="AU170">
            <v>9277.9167773256067</v>
          </cell>
          <cell r="AV170">
            <v>9766.0548674342572</v>
          </cell>
          <cell r="AW170">
            <v>11456.951375266586</v>
          </cell>
          <cell r="AX170">
            <v>9716.0257626624298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3.3006847586370189</v>
          </cell>
          <cell r="CN170">
            <v>2.8771133555955672</v>
          </cell>
          <cell r="CO170">
            <v>3.2645822388785342</v>
          </cell>
          <cell r="CP170">
            <v>3.3664932192238624</v>
          </cell>
          <cell r="CQ170">
            <v>3.3107810764265344</v>
          </cell>
          <cell r="CR170">
            <v>3.202819903344805</v>
          </cell>
          <cell r="CS170">
            <v>3.4251330834109255</v>
          </cell>
          <cell r="CT170">
            <v>3.6378086868104504</v>
          </cell>
          <cell r="CU170">
            <v>3.945911305096212</v>
          </cell>
          <cell r="CV170">
            <v>3.5620418434011842</v>
          </cell>
          <cell r="CW170">
            <v>3.7859016553226859</v>
          </cell>
          <cell r="CX170">
            <v>4.1268550276766129</v>
          </cell>
          <cell r="CY170">
            <v>4.446647405162647</v>
          </cell>
          <cell r="CZ170">
            <v>4.4253218362201405</v>
          </cell>
          <cell r="DA170">
            <v>3.9111651845827313</v>
          </cell>
          <cell r="DB170">
            <v>5.3351280166625079</v>
          </cell>
          <cell r="DC170">
            <v>4.638396247864125</v>
          </cell>
          <cell r="DD170">
            <v>4.8824357170618846</v>
          </cell>
          <cell r="DE170">
            <v>5.7277815210492333</v>
          </cell>
          <cell r="DF170">
            <v>4.8574241958953266</v>
          </cell>
          <cell r="DG170">
            <v>5.4806866432382728</v>
          </cell>
          <cell r="DH170">
            <v>5.4806866432382728</v>
          </cell>
          <cell r="DI170">
            <v>5.4806866432382728</v>
          </cell>
          <cell r="DJ170">
            <v>5.4806866432382728</v>
          </cell>
          <cell r="DK170">
            <v>5.4806866432382728</v>
          </cell>
          <cell r="DL170">
            <v>5.4806866432382728</v>
          </cell>
          <cell r="DM170">
            <v>5.4806866432382728</v>
          </cell>
          <cell r="DN170">
            <v>5.4806866432382728</v>
          </cell>
          <cell r="DO170">
            <v>5.4806866432382728</v>
          </cell>
          <cell r="DP170">
            <v>5.4806866432382728</v>
          </cell>
          <cell r="DQ170">
            <v>5.5108822817867091</v>
          </cell>
          <cell r="DR170">
            <v>5.5929196477603336</v>
          </cell>
          <cell r="DS170">
            <v>5.5464625963622209</v>
          </cell>
          <cell r="DT170">
            <v>5.5347761770981609</v>
          </cell>
          <cell r="DU170">
            <v>5.6228000460623893</v>
          </cell>
          <cell r="DV170">
            <v>5.4987002689863402</v>
          </cell>
          <cell r="DW170">
            <v>5.5837030603857087</v>
          </cell>
          <cell r="DX170">
            <v>5.5518460848185827</v>
          </cell>
          <cell r="DY170">
            <v>5.5829474592312804</v>
          </cell>
          <cell r="DZ170">
            <v>5.5582456360399144</v>
          </cell>
          <cell r="EA170">
            <v>5.565880282437953</v>
          </cell>
          <cell r="EB170">
            <v>5.5706402023946051</v>
          </cell>
          <cell r="EC170">
            <v>5.5447914992478751</v>
          </cell>
          <cell r="ED170">
            <v>5.5742600988488213</v>
          </cell>
          <cell r="EE170">
            <v>5.4801161256047317</v>
          </cell>
          <cell r="EF170">
            <v>5.4801161256047317</v>
          </cell>
          <cell r="EG170">
            <v>5.4801161256047317</v>
          </cell>
          <cell r="EH170">
            <v>5.4801161256047317</v>
          </cell>
          <cell r="EI170">
            <v>5.4801161256047317</v>
          </cell>
          <cell r="EJ170">
            <v>5.4801161256047317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</row>
        <row r="171">
          <cell r="A171">
            <v>44650.641924654337</v>
          </cell>
          <cell r="B171">
            <v>43737.045269446127</v>
          </cell>
          <cell r="C171">
            <v>35720.960124535653</v>
          </cell>
          <cell r="D171">
            <v>6752.3748571377091</v>
          </cell>
          <cell r="E171">
            <v>6440.6065572882171</v>
          </cell>
          <cell r="F171">
            <v>7153.5946019870244</v>
          </cell>
          <cell r="G171">
            <v>6817.915821236631</v>
          </cell>
          <cell r="H171">
            <v>8180.1769838590835</v>
          </cell>
          <cell r="I171">
            <v>7951.0873900250272</v>
          </cell>
          <cell r="J171">
            <v>7553.2385547840122</v>
          </cell>
          <cell r="K171">
            <v>9038.177534108132</v>
          </cell>
          <cell r="L171">
            <v>8403.0399215652906</v>
          </cell>
          <cell r="M171">
            <v>8543.1329049584328</v>
          </cell>
          <cell r="N171">
            <v>9152.155807927953</v>
          </cell>
          <cell r="O171">
            <v>9053.3509252284202</v>
          </cell>
          <cell r="P171">
            <v>8409.8258280046684</v>
          </cell>
          <cell r="Q171">
            <v>9894.0991385585839</v>
          </cell>
          <cell r="R171">
            <v>8924.2885460691487</v>
          </cell>
          <cell r="S171">
            <v>8469.284377136928</v>
          </cell>
          <cell r="T171">
            <v>11998.874853429585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7428.9991114801414</v>
          </cell>
          <cell r="AF171">
            <v>7276.9943821585348</v>
          </cell>
          <cell r="AG171">
            <v>5943.2735922182874</v>
          </cell>
          <cell r="AH171">
            <v>6752.3748571377091</v>
          </cell>
          <cell r="AI171">
            <v>6440.6065572882171</v>
          </cell>
          <cell r="AJ171">
            <v>7153.5946019870244</v>
          </cell>
          <cell r="AK171">
            <v>6817.915821236631</v>
          </cell>
          <cell r="AL171">
            <v>8180.1769838590835</v>
          </cell>
          <cell r="AM171">
            <v>7951.0873900250272</v>
          </cell>
          <cell r="AN171">
            <v>7553.2385547840122</v>
          </cell>
          <cell r="AO171">
            <v>9038.177534108132</v>
          </cell>
          <cell r="AP171">
            <v>8403.0399215652906</v>
          </cell>
          <cell r="AQ171">
            <v>8543.1329049584328</v>
          </cell>
          <cell r="AR171">
            <v>9152.155807927953</v>
          </cell>
          <cell r="AS171">
            <v>9053.3509252284202</v>
          </cell>
          <cell r="AT171">
            <v>8409.8258280046684</v>
          </cell>
          <cell r="AU171">
            <v>9894.0991385585839</v>
          </cell>
          <cell r="AV171">
            <v>8924.2885460691487</v>
          </cell>
          <cell r="AW171">
            <v>8469.284377136928</v>
          </cell>
          <cell r="AX171">
            <v>11998.874853429585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3.5677255843875777</v>
          </cell>
          <cell r="CN171">
            <v>3.6004037939418434</v>
          </cell>
          <cell r="CO171">
            <v>2.9014010563761459</v>
          </cell>
          <cell r="CP171">
            <v>3.361212884854794</v>
          </cell>
          <cell r="CQ171">
            <v>3.1820103786220368</v>
          </cell>
          <cell r="CR171">
            <v>3.5385565619510069</v>
          </cell>
          <cell r="CS171">
            <v>3.3991953765361198</v>
          </cell>
          <cell r="CT171">
            <v>4.0662857259295002</v>
          </cell>
          <cell r="CU171">
            <v>3.8556114091315972</v>
          </cell>
          <cell r="CV171">
            <v>3.7049248126184735</v>
          </cell>
          <cell r="CW171">
            <v>4.4846281313108731</v>
          </cell>
          <cell r="CX171">
            <v>4.1559060787383704</v>
          </cell>
          <cell r="CY171">
            <v>4.1640437535599739</v>
          </cell>
          <cell r="CZ171">
            <v>4.6104891419069007</v>
          </cell>
          <cell r="DA171">
            <v>4.4483786153986378</v>
          </cell>
          <cell r="DB171">
            <v>4.1321815183673811</v>
          </cell>
          <cell r="DC171">
            <v>4.8614816094171927</v>
          </cell>
          <cell r="DD171">
            <v>4.3849636067188449</v>
          </cell>
          <cell r="DE171">
            <v>4.1613965726215492</v>
          </cell>
          <cell r="DF171">
            <v>5.8956665601133693</v>
          </cell>
          <cell r="DG171">
            <v>6.0930646648888667</v>
          </cell>
          <cell r="DH171">
            <v>6.0930646648888667</v>
          </cell>
          <cell r="DI171">
            <v>6.0930646648888667</v>
          </cell>
          <cell r="DJ171">
            <v>6.0930646648888667</v>
          </cell>
          <cell r="DK171">
            <v>6.0930646648888667</v>
          </cell>
          <cell r="DL171">
            <v>6.0930646648888667</v>
          </cell>
          <cell r="DM171">
            <v>6.0930646648888667</v>
          </cell>
          <cell r="DN171">
            <v>6.0930646648888667</v>
          </cell>
          <cell r="DO171">
            <v>6.0930646648888667</v>
          </cell>
          <cell r="DP171">
            <v>6.0930646648888667</v>
          </cell>
          <cell r="DQ171">
            <v>5.7048732425778912</v>
          </cell>
          <cell r="DR171">
            <v>5.5374263696671964</v>
          </cell>
          <cell r="DS171">
            <v>5.6120960295232925</v>
          </cell>
          <cell r="DT171">
            <v>5.5038635684755892</v>
          </cell>
          <cell r="DU171">
            <v>5.545392791858001</v>
          </cell>
          <cell r="DV171">
            <v>5.5386678091437425</v>
          </cell>
          <cell r="DW171">
            <v>5.4951891135720015</v>
          </cell>
          <cell r="DX171">
            <v>5.5115270548952342</v>
          </cell>
          <cell r="DY171">
            <v>5.6498953750808889</v>
          </cell>
          <cell r="DZ171">
            <v>5.5854856188179376</v>
          </cell>
          <cell r="EA171">
            <v>5.5215570846439785</v>
          </cell>
          <cell r="EB171">
            <v>5.5395927497378805</v>
          </cell>
          <cell r="EC171">
            <v>5.6209408355083159</v>
          </cell>
          <cell r="ED171">
            <v>5.4385551515265975</v>
          </cell>
          <cell r="EE171">
            <v>5.575897042384871</v>
          </cell>
          <cell r="EF171">
            <v>5.575897042384871</v>
          </cell>
          <cell r="EG171">
            <v>5.575897042384871</v>
          </cell>
          <cell r="EH171">
            <v>5.575897042384871</v>
          </cell>
          <cell r="EI171">
            <v>5.575897042384871</v>
          </cell>
          <cell r="EJ171">
            <v>5.575897042384871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</row>
        <row r="172">
          <cell r="A172">
            <v>38119.628115849046</v>
          </cell>
          <cell r="B172">
            <v>31108.226725724158</v>
          </cell>
          <cell r="C172">
            <v>38036.52621232051</v>
          </cell>
          <cell r="D172">
            <v>7141.8104208307905</v>
          </cell>
          <cell r="E172">
            <v>6591.6101621009875</v>
          </cell>
          <cell r="F172">
            <v>7770.7326195225487</v>
          </cell>
          <cell r="G172">
            <v>7295.7531147860891</v>
          </cell>
          <cell r="H172">
            <v>7699.8563632788946</v>
          </cell>
          <cell r="I172">
            <v>6332.9635042995305</v>
          </cell>
          <cell r="J172">
            <v>7440.4453576134192</v>
          </cell>
          <cell r="K172">
            <v>7898.5842491413105</v>
          </cell>
          <cell r="L172">
            <v>8366.199639867682</v>
          </cell>
          <cell r="M172">
            <v>9589.3768226012435</v>
          </cell>
          <cell r="N172">
            <v>9000.1541258030338</v>
          </cell>
          <cell r="O172">
            <v>8400.0381311597412</v>
          </cell>
          <cell r="P172">
            <v>9179.5654302182229</v>
          </cell>
          <cell r="Q172">
            <v>9808.355447372569</v>
          </cell>
          <cell r="R172">
            <v>8318.4051486748995</v>
          </cell>
          <cell r="S172">
            <v>10442.105719784131</v>
          </cell>
          <cell r="T172">
            <v>9913.1439351480149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6342.365332181912</v>
          </cell>
          <cell r="AF172">
            <v>5175.8043948192699</v>
          </cell>
          <cell r="AG172">
            <v>6328.5387903705405</v>
          </cell>
          <cell r="AH172">
            <v>7141.8104208307905</v>
          </cell>
          <cell r="AI172">
            <v>6591.6101621009875</v>
          </cell>
          <cell r="AJ172">
            <v>7770.7326195225487</v>
          </cell>
          <cell r="AK172">
            <v>7295.7531147860891</v>
          </cell>
          <cell r="AL172">
            <v>7699.8563632788946</v>
          </cell>
          <cell r="AM172">
            <v>6332.9635042995305</v>
          </cell>
          <cell r="AN172">
            <v>7440.4453576134192</v>
          </cell>
          <cell r="AO172">
            <v>7898.5842491413105</v>
          </cell>
          <cell r="AP172">
            <v>8366.199639867682</v>
          </cell>
          <cell r="AQ172">
            <v>9589.3768226012435</v>
          </cell>
          <cell r="AR172">
            <v>9000.1541258030338</v>
          </cell>
          <cell r="AS172">
            <v>8400.0381311597412</v>
          </cell>
          <cell r="AT172">
            <v>9179.5654302182229</v>
          </cell>
          <cell r="AU172">
            <v>9808.355447372569</v>
          </cell>
          <cell r="AV172">
            <v>8318.4051486748995</v>
          </cell>
          <cell r="AW172">
            <v>10442.105719784131</v>
          </cell>
          <cell r="AX172">
            <v>9913.1439351480149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3.1262764642026823</v>
          </cell>
          <cell r="CN172">
            <v>2.608494164351232</v>
          </cell>
          <cell r="CO172">
            <v>3.1617768419533818</v>
          </cell>
          <cell r="CP172">
            <v>3.50795085585461</v>
          </cell>
          <cell r="CQ172">
            <v>3.2761444473217671</v>
          </cell>
          <cell r="CR172">
            <v>3.8430174225141385</v>
          </cell>
          <cell r="CS172">
            <v>3.5751252048500279</v>
          </cell>
          <cell r="CT172">
            <v>3.8189751598139501</v>
          </cell>
          <cell r="CU172">
            <v>3.0992171926226249</v>
          </cell>
          <cell r="CV172">
            <v>3.654715409878889</v>
          </cell>
          <cell r="CW172">
            <v>3.8608122364720607</v>
          </cell>
          <cell r="CX172">
            <v>4.128341112187413</v>
          </cell>
          <cell r="CY172">
            <v>4.6319130856937694</v>
          </cell>
          <cell r="CZ172">
            <v>4.4847682540842131</v>
          </cell>
          <cell r="DA172">
            <v>4.1819691142960567</v>
          </cell>
          <cell r="DB172">
            <v>4.5700577202656474</v>
          </cell>
          <cell r="DC172">
            <v>4.8831015886455775</v>
          </cell>
          <cell r="DD172">
            <v>4.1413280355141504</v>
          </cell>
          <cell r="DE172">
            <v>5.1986149260875294</v>
          </cell>
          <cell r="DF172">
            <v>4.9352706636626449</v>
          </cell>
          <cell r="DG172">
            <v>4.6397757738223646</v>
          </cell>
          <cell r="DH172">
            <v>4.6397757738223646</v>
          </cell>
          <cell r="DI172">
            <v>4.6397757738223646</v>
          </cell>
          <cell r="DJ172">
            <v>4.6397757738223646</v>
          </cell>
          <cell r="DK172">
            <v>4.6397757738223646</v>
          </cell>
          <cell r="DL172">
            <v>4.6397757738223646</v>
          </cell>
          <cell r="DM172">
            <v>4.6397757738223646</v>
          </cell>
          <cell r="DN172">
            <v>4.6397757738223646</v>
          </cell>
          <cell r="DO172">
            <v>4.6397757738223646</v>
          </cell>
          <cell r="DP172">
            <v>4.6397757738223646</v>
          </cell>
          <cell r="DQ172">
            <v>5.5581595469268494</v>
          </cell>
          <cell r="DR172">
            <v>5.4361961805386327</v>
          </cell>
          <cell r="DS172">
            <v>5.4837717226935734</v>
          </cell>
          <cell r="DT172">
            <v>5.5777873455756453</v>
          </cell>
          <cell r="DU172">
            <v>5.5123350676212297</v>
          </cell>
          <cell r="DV172">
            <v>5.5398339557156913</v>
          </cell>
          <cell r="DW172">
            <v>5.5909551561796471</v>
          </cell>
          <cell r="DX172">
            <v>5.5238633410549118</v>
          </cell>
          <cell r="DY172">
            <v>5.5983765786366018</v>
          </cell>
          <cell r="DZ172">
            <v>5.5776659781988647</v>
          </cell>
          <cell r="EA172">
            <v>5.6050270050782602</v>
          </cell>
          <cell r="EB172">
            <v>5.5521320261256868</v>
          </cell>
          <cell r="EC172">
            <v>5.6720117112183672</v>
          </cell>
          <cell r="ED172">
            <v>5.4981562283834329</v>
          </cell>
          <cell r="EE172">
            <v>5.503102120098192</v>
          </cell>
          <cell r="EF172">
            <v>5.503102120098192</v>
          </cell>
          <cell r="EG172">
            <v>5.503102120098192</v>
          </cell>
          <cell r="EH172">
            <v>5.503102120098192</v>
          </cell>
          <cell r="EI172">
            <v>5.503102120098192</v>
          </cell>
          <cell r="EJ172">
            <v>5.503102120098192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</row>
        <row r="173">
          <cell r="A173">
            <v>32468.956868341695</v>
          </cell>
          <cell r="B173">
            <v>41327.363973189502</v>
          </cell>
          <cell r="C173">
            <v>37195.988270131529</v>
          </cell>
          <cell r="D173">
            <v>6644.7441301253821</v>
          </cell>
          <cell r="E173">
            <v>6415.1779894274141</v>
          </cell>
          <cell r="F173">
            <v>6947.9368871011311</v>
          </cell>
          <cell r="G173">
            <v>6867.4287180090805</v>
          </cell>
          <cell r="H173">
            <v>6872.640985025906</v>
          </cell>
          <cell r="I173">
            <v>8644.9641222567097</v>
          </cell>
          <cell r="J173">
            <v>8011.3210783713848</v>
          </cell>
          <cell r="K173">
            <v>8313.8613009215005</v>
          </cell>
          <cell r="L173">
            <v>8982.9466100450718</v>
          </cell>
          <cell r="M173">
            <v>8847.7473465740586</v>
          </cell>
          <cell r="N173">
            <v>9090.5459906832748</v>
          </cell>
          <cell r="O173">
            <v>8700.3414869103999</v>
          </cell>
          <cell r="P173">
            <v>9579.353808974618</v>
          </cell>
          <cell r="Q173">
            <v>10284.949839852539</v>
          </cell>
          <cell r="R173">
            <v>10826.772095511233</v>
          </cell>
          <cell r="S173">
            <v>8748.2408259974891</v>
          </cell>
          <cell r="T173">
            <v>10739.869691842567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5402.2034472120258</v>
          </cell>
          <cell r="AF173">
            <v>6876.0702422760942</v>
          </cell>
          <cell r="AG173">
            <v>6188.6896111308724</v>
          </cell>
          <cell r="AH173">
            <v>6644.7441301253821</v>
          </cell>
          <cell r="AI173">
            <v>6415.1779894274141</v>
          </cell>
          <cell r="AJ173">
            <v>6947.9368871011311</v>
          </cell>
          <cell r="AK173">
            <v>6867.4287180090805</v>
          </cell>
          <cell r="AL173">
            <v>6872.640985025906</v>
          </cell>
          <cell r="AM173">
            <v>8644.9641222567097</v>
          </cell>
          <cell r="AN173">
            <v>8011.3210783713848</v>
          </cell>
          <cell r="AO173">
            <v>8313.8613009215005</v>
          </cell>
          <cell r="AP173">
            <v>8982.9466100450718</v>
          </cell>
          <cell r="AQ173">
            <v>8847.7473465740586</v>
          </cell>
          <cell r="AR173">
            <v>9090.5459906832748</v>
          </cell>
          <cell r="AS173">
            <v>8700.3414869103999</v>
          </cell>
          <cell r="AT173">
            <v>9579.353808974618</v>
          </cell>
          <cell r="AU173">
            <v>10284.949839852539</v>
          </cell>
          <cell r="AV173">
            <v>10826.772095511233</v>
          </cell>
          <cell r="AW173">
            <v>8748.2408259974891</v>
          </cell>
          <cell r="AX173">
            <v>10739.869691842567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2.6746527412195769</v>
          </cell>
          <cell r="CN173">
            <v>3.320793004263221</v>
          </cell>
          <cell r="CO173">
            <v>3.0870574592121631</v>
          </cell>
          <cell r="CP173">
            <v>3.3293315482774872</v>
          </cell>
          <cell r="CQ173">
            <v>3.1524626960941657</v>
          </cell>
          <cell r="CR173">
            <v>3.4858495295191871</v>
          </cell>
          <cell r="CS173">
            <v>3.3618815807500173</v>
          </cell>
          <cell r="CT173">
            <v>3.3928156589078142</v>
          </cell>
          <cell r="CU173">
            <v>4.2199411213909537</v>
          </cell>
          <cell r="CV173">
            <v>3.9737282706977943</v>
          </cell>
          <cell r="CW173">
            <v>4.150984296213811</v>
          </cell>
          <cell r="CX173">
            <v>4.3838965247435917</v>
          </cell>
          <cell r="CY173">
            <v>4.3316388369275964</v>
          </cell>
          <cell r="CZ173">
            <v>4.5597258339262128</v>
          </cell>
          <cell r="DA173">
            <v>4.3253509624647499</v>
          </cell>
          <cell r="DB173">
            <v>4.7623495330356844</v>
          </cell>
          <cell r="DC173">
            <v>5.1131346689824477</v>
          </cell>
          <cell r="DD173">
            <v>5.382500120732133</v>
          </cell>
          <cell r="DE173">
            <v>4.3491639878193835</v>
          </cell>
          <cell r="DF173">
            <v>5.3392968285493749</v>
          </cell>
          <cell r="DG173">
            <v>5.4481248291482309</v>
          </cell>
          <cell r="DH173">
            <v>5.4481248291482309</v>
          </cell>
          <cell r="DI173">
            <v>5.4481248291482309</v>
          </cell>
          <cell r="DJ173">
            <v>5.4481248291482309</v>
          </cell>
          <cell r="DK173">
            <v>5.4481248291482309</v>
          </cell>
          <cell r="DL173">
            <v>5.4481248291482309</v>
          </cell>
          <cell r="DM173">
            <v>5.4481248291482309</v>
          </cell>
          <cell r="DN173">
            <v>5.4481248291482309</v>
          </cell>
          <cell r="DO173">
            <v>5.4481248291482309</v>
          </cell>
          <cell r="DP173">
            <v>5.4481248291482309</v>
          </cell>
          <cell r="DQ173">
            <v>5.5336370069758258</v>
          </cell>
          <cell r="DR173">
            <v>5.6729066174226297</v>
          </cell>
          <cell r="DS173">
            <v>5.4923869176783588</v>
          </cell>
          <cell r="DT173">
            <v>5.4679980574834524</v>
          </cell>
          <cell r="DU173">
            <v>5.575269813595698</v>
          </cell>
          <cell r="DV173">
            <v>5.4607760217722534</v>
          </cell>
          <cell r="DW173">
            <v>5.5965306177820162</v>
          </cell>
          <cell r="DX173">
            <v>5.5497130633068164</v>
          </cell>
          <cell r="DY173">
            <v>5.6125980269258724</v>
          </cell>
          <cell r="DZ173">
            <v>5.5234840877522089</v>
          </cell>
          <cell r="EA173">
            <v>5.4873014612658109</v>
          </cell>
          <cell r="EB173">
            <v>5.613912758057154</v>
          </cell>
          <cell r="EC173">
            <v>5.5961276093917283</v>
          </cell>
          <cell r="ED173">
            <v>5.4620839850981735</v>
          </cell>
          <cell r="EE173">
            <v>5.5108943125737992</v>
          </cell>
          <cell r="EF173">
            <v>5.5108943125737992</v>
          </cell>
          <cell r="EG173">
            <v>5.5108943125737992</v>
          </cell>
          <cell r="EH173">
            <v>5.5108943125737992</v>
          </cell>
          <cell r="EI173">
            <v>5.5108943125737992</v>
          </cell>
          <cell r="EJ173">
            <v>5.5108943125737992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</row>
        <row r="174">
          <cell r="A174">
            <v>38296.319598078881</v>
          </cell>
          <cell r="B174">
            <v>40819.122381654852</v>
          </cell>
          <cell r="C174">
            <v>41878.255364653785</v>
          </cell>
          <cell r="D174">
            <v>6471.5657365991519</v>
          </cell>
          <cell r="E174">
            <v>6663.1688948393694</v>
          </cell>
          <cell r="F174">
            <v>6536.3158020327464</v>
          </cell>
          <cell r="G174">
            <v>7805.4038046651667</v>
          </cell>
          <cell r="H174">
            <v>7524.5420617826576</v>
          </cell>
          <cell r="I174">
            <v>8314.1932900731281</v>
          </cell>
          <cell r="J174">
            <v>8465.3638445319066</v>
          </cell>
          <cell r="K174">
            <v>9621.6255198440485</v>
          </cell>
          <cell r="L174">
            <v>8396.4566640344092</v>
          </cell>
          <cell r="M174">
            <v>8858.797374001133</v>
          </cell>
          <cell r="N174">
            <v>9821.381652260503</v>
          </cell>
          <cell r="O174">
            <v>8789.4906699234507</v>
          </cell>
          <cell r="P174">
            <v>7753.2834390306589</v>
          </cell>
          <cell r="Q174">
            <v>8949.6861448622021</v>
          </cell>
          <cell r="R174">
            <v>8970.5076367663823</v>
          </cell>
          <cell r="S174">
            <v>9936.7424625783897</v>
          </cell>
          <cell r="T174">
            <v>9802.3602290512463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6371.7633611443307</v>
          </cell>
          <cell r="AF174">
            <v>6791.5087182044044</v>
          </cell>
          <cell r="AG174">
            <v>6967.7278642340571</v>
          </cell>
          <cell r="AH174">
            <v>6471.5657365991519</v>
          </cell>
          <cell r="AI174">
            <v>6663.1688948393694</v>
          </cell>
          <cell r="AJ174">
            <v>6536.3158020327464</v>
          </cell>
          <cell r="AK174">
            <v>7805.4038046651667</v>
          </cell>
          <cell r="AL174">
            <v>7524.5420617826576</v>
          </cell>
          <cell r="AM174">
            <v>8314.1932900731281</v>
          </cell>
          <cell r="AN174">
            <v>8465.3638445319066</v>
          </cell>
          <cell r="AO174">
            <v>9621.6255198440485</v>
          </cell>
          <cell r="AP174">
            <v>8396.4566640344092</v>
          </cell>
          <cell r="AQ174">
            <v>8858.797374001133</v>
          </cell>
          <cell r="AR174">
            <v>9821.381652260503</v>
          </cell>
          <cell r="AS174">
            <v>8789.4906699234507</v>
          </cell>
          <cell r="AT174">
            <v>7753.2834390306589</v>
          </cell>
          <cell r="AU174">
            <v>8949.6861448622021</v>
          </cell>
          <cell r="AV174">
            <v>8970.5076367663823</v>
          </cell>
          <cell r="AW174">
            <v>9936.7424625783897</v>
          </cell>
          <cell r="AX174">
            <v>9802.3602290512463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3.1237294564442242</v>
          </cell>
          <cell r="CN174">
            <v>3.3687552877326827</v>
          </cell>
          <cell r="CO174">
            <v>3.4578126129159812</v>
          </cell>
          <cell r="CP174">
            <v>3.1753217187589997</v>
          </cell>
          <cell r="CQ174">
            <v>3.2697792206475551</v>
          </cell>
          <cell r="CR174">
            <v>3.2178995309844365</v>
          </cell>
          <cell r="CS174">
            <v>3.809673019798991</v>
          </cell>
          <cell r="CT174">
            <v>3.7261783560510033</v>
          </cell>
          <cell r="CU174">
            <v>4.0780737189054062</v>
          </cell>
          <cell r="CV174">
            <v>4.1550208152583421</v>
          </cell>
          <cell r="CW174">
            <v>4.6741408227767121</v>
          </cell>
          <cell r="CX174">
            <v>4.1152538538279542</v>
          </cell>
          <cell r="CY174">
            <v>4.3446110186787061</v>
          </cell>
          <cell r="CZ174">
            <v>4.7803608138173965</v>
          </cell>
          <cell r="DA174">
            <v>4.3314983322759444</v>
          </cell>
          <cell r="DB174">
            <v>3.8208510079818407</v>
          </cell>
          <cell r="DC174">
            <v>4.410443342697282</v>
          </cell>
          <cell r="DD174">
            <v>4.4207042623393109</v>
          </cell>
          <cell r="DE174">
            <v>4.8968688882274796</v>
          </cell>
          <cell r="DF174">
            <v>4.8306447528060579</v>
          </cell>
          <cell r="DG174">
            <v>5.2066974483529487</v>
          </cell>
          <cell r="DH174">
            <v>5.2066974483529487</v>
          </cell>
          <cell r="DI174">
            <v>5.2066974483529487</v>
          </cell>
          <cell r="DJ174">
            <v>5.2066974483529487</v>
          </cell>
          <cell r="DK174">
            <v>5.2066974483529487</v>
          </cell>
          <cell r="DL174">
            <v>5.2066974483529487</v>
          </cell>
          <cell r="DM174">
            <v>5.2066974483529487</v>
          </cell>
          <cell r="DN174">
            <v>5.2066974483529487</v>
          </cell>
          <cell r="DO174">
            <v>5.2066974483529487</v>
          </cell>
          <cell r="DP174">
            <v>5.2066974483529487</v>
          </cell>
          <cell r="DQ174">
            <v>5.5884756232425898</v>
          </cell>
          <cell r="DR174">
            <v>5.523367419508598</v>
          </cell>
          <cell r="DS174">
            <v>5.5207344984969593</v>
          </cell>
          <cell r="DT174">
            <v>5.5837860402701178</v>
          </cell>
          <cell r="DU174">
            <v>5.5830244228293626</v>
          </cell>
          <cell r="DV174">
            <v>5.5650322061604864</v>
          </cell>
          <cell r="DW174">
            <v>5.613255480680353</v>
          </cell>
          <cell r="DX174">
            <v>5.5325273674659314</v>
          </cell>
          <cell r="DY174">
            <v>5.5856302077194924</v>
          </cell>
          <cell r="DZ174">
            <v>5.5818679827262834</v>
          </cell>
          <cell r="EA174">
            <v>5.6396713026131486</v>
          </cell>
          <cell r="EB174">
            <v>5.5899324020971974</v>
          </cell>
          <cell r="EC174">
            <v>5.5863868209703762</v>
          </cell>
          <cell r="ED174">
            <v>5.6288418355208814</v>
          </cell>
          <cell r="EE174">
            <v>5.5594610706687346</v>
          </cell>
          <cell r="EF174">
            <v>5.5594610706687346</v>
          </cell>
          <cell r="EG174">
            <v>5.5594610706687346</v>
          </cell>
          <cell r="EH174">
            <v>5.5594610706687346</v>
          </cell>
          <cell r="EI174">
            <v>5.5594610706687346</v>
          </cell>
          <cell r="EJ174">
            <v>5.5594610706687346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</row>
        <row r="175">
          <cell r="A175">
            <v>38249.918681901428</v>
          </cell>
          <cell r="B175">
            <v>36305.242316180767</v>
          </cell>
          <cell r="C175">
            <v>39561.454335008588</v>
          </cell>
          <cell r="D175">
            <v>6159.7145516543178</v>
          </cell>
          <cell r="E175">
            <v>8678.648712160295</v>
          </cell>
          <cell r="F175">
            <v>7763.373978844882</v>
          </cell>
          <cell r="G175">
            <v>7654.2248783126397</v>
          </cell>
          <cell r="H175">
            <v>7093.5738804173807</v>
          </cell>
          <cell r="I175">
            <v>7136.3572277071335</v>
          </cell>
          <cell r="J175">
            <v>7541.6221662821563</v>
          </cell>
          <cell r="K175">
            <v>8208.4172771857884</v>
          </cell>
          <cell r="L175">
            <v>8481.8578376861715</v>
          </cell>
          <cell r="M175">
            <v>8885.6403608189685</v>
          </cell>
          <cell r="N175">
            <v>9504.1156195277817</v>
          </cell>
          <cell r="O175">
            <v>9658.7016199134705</v>
          </cell>
          <cell r="P175">
            <v>10260.147913669518</v>
          </cell>
          <cell r="Q175">
            <v>10222.275543791529</v>
          </cell>
          <cell r="R175">
            <v>9320.4948712038713</v>
          </cell>
          <cell r="S175">
            <v>9263.0954256359637</v>
          </cell>
          <cell r="T175">
            <v>11115.934969785128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6364.0431504106109</v>
          </cell>
          <cell r="AF175">
            <v>6040.4867944362959</v>
          </cell>
          <cell r="AG175">
            <v>6582.2571957551127</v>
          </cell>
          <cell r="AH175">
            <v>6159.7145516543178</v>
          </cell>
          <cell r="AI175">
            <v>8678.648712160295</v>
          </cell>
          <cell r="AJ175">
            <v>7763.373978844882</v>
          </cell>
          <cell r="AK175">
            <v>7654.2248783126397</v>
          </cell>
          <cell r="AL175">
            <v>7093.5738804173807</v>
          </cell>
          <cell r="AM175">
            <v>7136.3572277071335</v>
          </cell>
          <cell r="AN175">
            <v>7541.6221662821563</v>
          </cell>
          <cell r="AO175">
            <v>8208.4172771857884</v>
          </cell>
          <cell r="AP175">
            <v>8481.8578376861715</v>
          </cell>
          <cell r="AQ175">
            <v>8885.6403608189685</v>
          </cell>
          <cell r="AR175">
            <v>9504.1156195277817</v>
          </cell>
          <cell r="AS175">
            <v>9658.7016199134705</v>
          </cell>
          <cell r="AT175">
            <v>10260.147913669518</v>
          </cell>
          <cell r="AU175">
            <v>10222.275543791529</v>
          </cell>
          <cell r="AV175">
            <v>9320.4948712038713</v>
          </cell>
          <cell r="AW175">
            <v>9263.0954256359637</v>
          </cell>
          <cell r="AX175">
            <v>11115.934969785128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3.1797094674956896</v>
          </cell>
          <cell r="CN175">
            <v>3.0153902684212688</v>
          </cell>
          <cell r="CO175">
            <v>3.3025442193222392</v>
          </cell>
          <cell r="CP175">
            <v>3.0307538051967087</v>
          </cell>
          <cell r="CQ175">
            <v>4.2902633439953801</v>
          </cell>
          <cell r="CR175">
            <v>3.8302929888544508</v>
          </cell>
          <cell r="CS175">
            <v>3.7235132360982868</v>
          </cell>
          <cell r="CT175">
            <v>3.5444730949403365</v>
          </cell>
          <cell r="CU175">
            <v>3.5203663611528455</v>
          </cell>
          <cell r="CV175">
            <v>3.7796832566827767</v>
          </cell>
          <cell r="CW175">
            <v>4.0553598106691462</v>
          </cell>
          <cell r="CX175">
            <v>4.1890959436301811</v>
          </cell>
          <cell r="CY175">
            <v>4.3958314234512761</v>
          </cell>
          <cell r="CZ175">
            <v>4.6623981013975122</v>
          </cell>
          <cell r="DA175">
            <v>4.8209934225392885</v>
          </cell>
          <cell r="DB175">
            <v>5.1211961558166541</v>
          </cell>
          <cell r="DC175">
            <v>5.1022927407136009</v>
          </cell>
          <cell r="DD175">
            <v>4.6521826884313251</v>
          </cell>
          <cell r="DE175">
            <v>4.6235326316814858</v>
          </cell>
          <cell r="DF175">
            <v>5.5483491967721301</v>
          </cell>
          <cell r="DG175">
            <v>5.1687160762946904</v>
          </cell>
          <cell r="DH175">
            <v>5.1687160762946904</v>
          </cell>
          <cell r="DI175">
            <v>5.1687160762946904</v>
          </cell>
          <cell r="DJ175">
            <v>5.1687160762946904</v>
          </cell>
          <cell r="DK175">
            <v>5.1687160762946904</v>
          </cell>
          <cell r="DL175">
            <v>5.1687160762946904</v>
          </cell>
          <cell r="DM175">
            <v>5.1687160762946904</v>
          </cell>
          <cell r="DN175">
            <v>5.1687160762946904</v>
          </cell>
          <cell r="DO175">
            <v>5.1687160762946904</v>
          </cell>
          <cell r="DP175">
            <v>5.1687160762946904</v>
          </cell>
          <cell r="DQ175">
            <v>5.4834364072864288</v>
          </cell>
          <cell r="DR175">
            <v>5.4882709751302166</v>
          </cell>
          <cell r="DS175">
            <v>5.4605117026817904</v>
          </cell>
          <cell r="DT175">
            <v>5.568228686067644</v>
          </cell>
          <cell r="DU175">
            <v>5.5421119527829328</v>
          </cell>
          <cell r="DV175">
            <v>5.5529740967990948</v>
          </cell>
          <cell r="DW175">
            <v>5.6319066937543241</v>
          </cell>
          <cell r="DX175">
            <v>5.4830290615513935</v>
          </cell>
          <cell r="DY175">
            <v>5.5538718507556224</v>
          </cell>
          <cell r="DZ175">
            <v>5.4665899586234721</v>
          </cell>
          <cell r="EA175">
            <v>5.5454547827983074</v>
          </cell>
          <cell r="EB175">
            <v>5.547251003865699</v>
          </cell>
          <cell r="EC175">
            <v>5.538024055416134</v>
          </cell>
          <cell r="ED175">
            <v>5.5848240248742895</v>
          </cell>
          <cell r="EE175">
            <v>5.4889509069280127</v>
          </cell>
          <cell r="EF175">
            <v>5.4889509069280127</v>
          </cell>
          <cell r="EG175">
            <v>5.4889509069280127</v>
          </cell>
          <cell r="EH175">
            <v>5.4889509069280127</v>
          </cell>
          <cell r="EI175">
            <v>5.4889509069280127</v>
          </cell>
          <cell r="EJ175">
            <v>5.4889509069280127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</row>
        <row r="176">
          <cell r="A176">
            <v>30174.709496835425</v>
          </cell>
          <cell r="B176">
            <v>30156.724154628788</v>
          </cell>
          <cell r="C176">
            <v>41909.926067530512</v>
          </cell>
          <cell r="D176">
            <v>6625.7470987108018</v>
          </cell>
          <cell r="E176">
            <v>7784.9220769760914</v>
          </cell>
          <cell r="F176">
            <v>7364.9627171115235</v>
          </cell>
          <cell r="G176">
            <v>6876.6546622616606</v>
          </cell>
          <cell r="H176">
            <v>8151.0227414839301</v>
          </cell>
          <cell r="I176">
            <v>7531.2611553397774</v>
          </cell>
          <cell r="J176">
            <v>6393.0253807211475</v>
          </cell>
          <cell r="K176">
            <v>7639.7116599000847</v>
          </cell>
          <cell r="L176">
            <v>8860.1423145257249</v>
          </cell>
          <cell r="M176">
            <v>8502.190051520618</v>
          </cell>
          <cell r="N176">
            <v>8663.423813451991</v>
          </cell>
          <cell r="O176">
            <v>10597.075749302599</v>
          </cell>
          <cell r="P176">
            <v>9709.9305647642068</v>
          </cell>
          <cell r="Q176">
            <v>10027.913770573608</v>
          </cell>
          <cell r="R176">
            <v>10447.642422981326</v>
          </cell>
          <cell r="S176">
            <v>9544.279090907874</v>
          </cell>
          <cell r="T176">
            <v>11536.186593670102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5020.4852691576862</v>
          </cell>
          <cell r="AF176">
            <v>5017.4928577272249</v>
          </cell>
          <cell r="AG176">
            <v>6972.9972537296917</v>
          </cell>
          <cell r="AH176">
            <v>6625.7470987108018</v>
          </cell>
          <cell r="AI176">
            <v>7784.9220769760914</v>
          </cell>
          <cell r="AJ176">
            <v>7364.9627171115235</v>
          </cell>
          <cell r="AK176">
            <v>6876.6546622616606</v>
          </cell>
          <cell r="AL176">
            <v>8151.0227414839301</v>
          </cell>
          <cell r="AM176">
            <v>7531.2611553397774</v>
          </cell>
          <cell r="AN176">
            <v>6393.0253807211475</v>
          </cell>
          <cell r="AO176">
            <v>7639.7116599000847</v>
          </cell>
          <cell r="AP176">
            <v>8860.1423145257249</v>
          </cell>
          <cell r="AQ176">
            <v>8502.190051520618</v>
          </cell>
          <cell r="AR176">
            <v>8663.423813451991</v>
          </cell>
          <cell r="AS176">
            <v>10597.075749302599</v>
          </cell>
          <cell r="AT176">
            <v>9709.9305647642068</v>
          </cell>
          <cell r="AU176">
            <v>10027.913770573608</v>
          </cell>
          <cell r="AV176">
            <v>10447.642422981326</v>
          </cell>
          <cell r="AW176">
            <v>9544.279090907874</v>
          </cell>
          <cell r="AX176">
            <v>11536.186593670102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2.4856093461620086</v>
          </cell>
          <cell r="CN176">
            <v>2.4759901378732243</v>
          </cell>
          <cell r="CO176">
            <v>3.4592318549877752</v>
          </cell>
          <cell r="CP176">
            <v>3.2548281468644031</v>
          </cell>
          <cell r="CQ176">
            <v>3.8251669590142652</v>
          </cell>
          <cell r="CR176">
            <v>3.5990408527109423</v>
          </cell>
          <cell r="CS176">
            <v>3.4115042140597733</v>
          </cell>
          <cell r="CT176">
            <v>3.9850859495341431</v>
          </cell>
          <cell r="CU176">
            <v>3.7220064064737755</v>
          </cell>
          <cell r="CV176">
            <v>3.1798193696937518</v>
          </cell>
          <cell r="CW176">
            <v>3.790716840506311</v>
          </cell>
          <cell r="CX176">
            <v>4.3696228371554362</v>
          </cell>
          <cell r="CY176">
            <v>4.2065849136887836</v>
          </cell>
          <cell r="CZ176">
            <v>4.3021365642995084</v>
          </cell>
          <cell r="DA176">
            <v>5.2537602770374425</v>
          </cell>
          <cell r="DB176">
            <v>4.8139362877827097</v>
          </cell>
          <cell r="DC176">
            <v>4.9715842630325229</v>
          </cell>
          <cell r="DD176">
            <v>5.1796750395185969</v>
          </cell>
          <cell r="DE176">
            <v>4.7318105057492668</v>
          </cell>
          <cell r="DF176">
            <v>5.7193475170076553</v>
          </cell>
          <cell r="DG176">
            <v>5.2322508520751612</v>
          </cell>
          <cell r="DH176">
            <v>5.2322508520751612</v>
          </cell>
          <cell r="DI176">
            <v>5.2322508520751612</v>
          </cell>
          <cell r="DJ176">
            <v>5.2322508520751612</v>
          </cell>
          <cell r="DK176">
            <v>5.2322508520751612</v>
          </cell>
          <cell r="DL176">
            <v>5.2322508520751612</v>
          </cell>
          <cell r="DM176">
            <v>5.2322508520751612</v>
          </cell>
          <cell r="DN176">
            <v>5.2322508520751612</v>
          </cell>
          <cell r="DO176">
            <v>5.2322508520751612</v>
          </cell>
          <cell r="DP176">
            <v>5.2322508520751612</v>
          </cell>
          <cell r="DQ176">
            <v>5.533755408231932</v>
          </cell>
          <cell r="DR176">
            <v>5.5519428629077154</v>
          </cell>
          <cell r="DS176">
            <v>5.5226428484309755</v>
          </cell>
          <cell r="DT176">
            <v>5.577170578046533</v>
          </cell>
          <cell r="DU176">
            <v>5.5758490711859654</v>
          </cell>
          <cell r="DV176">
            <v>5.6064881930089845</v>
          </cell>
          <cell r="DW176">
            <v>5.5225345118951941</v>
          </cell>
          <cell r="DX176">
            <v>5.6037860757711027</v>
          </cell>
          <cell r="DY176">
            <v>5.5436745542731591</v>
          </cell>
          <cell r="DZ176">
            <v>5.5082179183844291</v>
          </cell>
          <cell r="EA176">
            <v>5.5215722400523468</v>
          </cell>
          <cell r="EB176">
            <v>5.5552534875875477</v>
          </cell>
          <cell r="EC176">
            <v>5.5374304458299193</v>
          </cell>
          <cell r="ED176">
            <v>5.5171209359209037</v>
          </cell>
          <cell r="EE176">
            <v>5.5261532147858494</v>
          </cell>
          <cell r="EF176">
            <v>5.5261532147858494</v>
          </cell>
          <cell r="EG176">
            <v>5.5261532147858494</v>
          </cell>
          <cell r="EH176">
            <v>5.5261532147858494</v>
          </cell>
          <cell r="EI176">
            <v>5.5261532147858494</v>
          </cell>
          <cell r="EJ176">
            <v>5.5261532147858494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</row>
        <row r="177">
          <cell r="A177">
            <v>37431.196451122662</v>
          </cell>
          <cell r="B177">
            <v>35655.606817916458</v>
          </cell>
          <cell r="C177">
            <v>43706.972662735345</v>
          </cell>
          <cell r="D177">
            <v>6987.7117637708598</v>
          </cell>
          <cell r="E177">
            <v>6271.065698022071</v>
          </cell>
          <cell r="F177">
            <v>6073.2054429209256</v>
          </cell>
          <cell r="G177">
            <v>6808.8647992566157</v>
          </cell>
          <cell r="H177">
            <v>5926.5675451949646</v>
          </cell>
          <cell r="I177">
            <v>7824.2021497349542</v>
          </cell>
          <cell r="J177">
            <v>8054.686529292474</v>
          </cell>
          <cell r="K177">
            <v>10399.192896221584</v>
          </cell>
          <cell r="L177">
            <v>8373.7356550097466</v>
          </cell>
          <cell r="M177">
            <v>8942.9826450947858</v>
          </cell>
          <cell r="N177">
            <v>8541.422143088279</v>
          </cell>
          <cell r="O177">
            <v>8635.7546031222973</v>
          </cell>
          <cell r="P177">
            <v>9441.874617797992</v>
          </cell>
          <cell r="Q177">
            <v>9558.1877302331395</v>
          </cell>
          <cell r="R177">
            <v>10190.54808302014</v>
          </cell>
          <cell r="S177">
            <v>9034.2724343194532</v>
          </cell>
          <cell r="T177">
            <v>10275.626066670899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6227.8236816005538</v>
          </cell>
          <cell r="AF177">
            <v>5932.400072020625</v>
          </cell>
          <cell r="AG177">
            <v>7271.9908848087925</v>
          </cell>
          <cell r="AH177">
            <v>6987.7117637708598</v>
          </cell>
          <cell r="AI177">
            <v>6271.065698022071</v>
          </cell>
          <cell r="AJ177">
            <v>6073.2054429209256</v>
          </cell>
          <cell r="AK177">
            <v>6808.8647992566157</v>
          </cell>
          <cell r="AL177">
            <v>5926.5675451949646</v>
          </cell>
          <cell r="AM177">
            <v>7824.2021497349542</v>
          </cell>
          <cell r="AN177">
            <v>8054.686529292474</v>
          </cell>
          <cell r="AO177">
            <v>10399.192896221584</v>
          </cell>
          <cell r="AP177">
            <v>8373.7356550097466</v>
          </cell>
          <cell r="AQ177">
            <v>8942.9826450947858</v>
          </cell>
          <cell r="AR177">
            <v>8541.422143088279</v>
          </cell>
          <cell r="AS177">
            <v>8635.7546031222973</v>
          </cell>
          <cell r="AT177">
            <v>9441.874617797992</v>
          </cell>
          <cell r="AU177">
            <v>9558.1877302331395</v>
          </cell>
          <cell r="AV177">
            <v>10190.54808302014</v>
          </cell>
          <cell r="AW177">
            <v>9034.2724343194532</v>
          </cell>
          <cell r="AX177">
            <v>10275.626066670899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3.0546622811758866</v>
          </cell>
          <cell r="CN177">
            <v>2.9266019038064748</v>
          </cell>
          <cell r="CO177">
            <v>3.5593620272853808</v>
          </cell>
          <cell r="CP177">
            <v>3.494459237231506</v>
          </cell>
          <cell r="CQ177">
            <v>3.0748041870566873</v>
          </cell>
          <cell r="CR177">
            <v>2.9784945791438289</v>
          </cell>
          <cell r="CS177">
            <v>3.4219715445244803</v>
          </cell>
          <cell r="CT177">
            <v>2.9157173086515109</v>
          </cell>
          <cell r="CU177">
            <v>3.8285250648622742</v>
          </cell>
          <cell r="CV177">
            <v>4.0183350178655086</v>
          </cell>
          <cell r="CW177">
            <v>5.2017405845177658</v>
          </cell>
          <cell r="CX177">
            <v>4.1758162610161165</v>
          </cell>
          <cell r="CY177">
            <v>4.3909824119054184</v>
          </cell>
          <cell r="CZ177">
            <v>4.1706371746684479</v>
          </cell>
          <cell r="DA177">
            <v>4.318310023993992</v>
          </cell>
          <cell r="DB177">
            <v>4.7214104245840733</v>
          </cell>
          <cell r="DC177">
            <v>4.7795728090465772</v>
          </cell>
          <cell r="DD177">
            <v>5.095784671902102</v>
          </cell>
          <cell r="DE177">
            <v>4.5175889086182517</v>
          </cell>
          <cell r="DF177">
            <v>5.1383279268351965</v>
          </cell>
          <cell r="DG177">
            <v>4.2375765272788906</v>
          </cell>
          <cell r="DH177">
            <v>4.2375765272788906</v>
          </cell>
          <cell r="DI177">
            <v>4.2375765272788906</v>
          </cell>
          <cell r="DJ177">
            <v>4.2375765272788906</v>
          </cell>
          <cell r="DK177">
            <v>4.2375765272788906</v>
          </cell>
          <cell r="DL177">
            <v>4.2375765272788906</v>
          </cell>
          <cell r="DM177">
            <v>4.2375765272788906</v>
          </cell>
          <cell r="DN177">
            <v>4.2375765272788906</v>
          </cell>
          <cell r="DO177">
            <v>4.2375765272788906</v>
          </cell>
          <cell r="DP177">
            <v>4.2375765272788906</v>
          </cell>
          <cell r="DQ177">
            <v>5.585733892636366</v>
          </cell>
          <cell r="DR177">
            <v>5.5535913036578988</v>
          </cell>
          <cell r="DS177">
            <v>5.597425197374811</v>
          </cell>
          <cell r="DT177">
            <v>5.4785059694444316</v>
          </cell>
          <cell r="DU177">
            <v>5.5876735125808139</v>
          </cell>
          <cell r="DV177">
            <v>5.5863519571971292</v>
          </cell>
          <cell r="DW177">
            <v>5.4513673959099522</v>
          </cell>
          <cell r="DX177">
            <v>5.5688428053431753</v>
          </cell>
          <cell r="DY177">
            <v>5.5990675025181238</v>
          </cell>
          <cell r="DZ177">
            <v>5.491735813145505</v>
          </cell>
          <cell r="EA177">
            <v>5.4771934468439589</v>
          </cell>
          <cell r="EB177">
            <v>5.4939537773130258</v>
          </cell>
          <cell r="EC177">
            <v>5.5799181178446347</v>
          </cell>
          <cell r="ED177">
            <v>5.6109307945893336</v>
          </cell>
          <cell r="EE177">
            <v>5.478902978463589</v>
          </cell>
          <cell r="EF177">
            <v>5.478902978463589</v>
          </cell>
          <cell r="EG177">
            <v>5.478902978463589</v>
          </cell>
          <cell r="EH177">
            <v>5.478902978463589</v>
          </cell>
          <cell r="EI177">
            <v>5.478902978463589</v>
          </cell>
          <cell r="EJ177">
            <v>5.478902978463589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</row>
        <row r="178">
          <cell r="A178">
            <v>39786.93575198482</v>
          </cell>
          <cell r="B178">
            <v>35778.586591469313</v>
          </cell>
          <cell r="C178">
            <v>39933.853706549373</v>
          </cell>
          <cell r="D178">
            <v>6519.1618087379429</v>
          </cell>
          <cell r="E178">
            <v>6940.1515168521128</v>
          </cell>
          <cell r="F178">
            <v>8434.0591822681909</v>
          </cell>
          <cell r="G178">
            <v>6211.6131096617164</v>
          </cell>
          <cell r="H178">
            <v>6872.9582304700207</v>
          </cell>
          <cell r="I178">
            <v>8111.5297044390163</v>
          </cell>
          <cell r="J178">
            <v>7814.404253043338</v>
          </cell>
          <cell r="K178">
            <v>8495.7886743948438</v>
          </cell>
          <cell r="L178">
            <v>7970.9831341559511</v>
          </cell>
          <cell r="M178">
            <v>9370.8927140617543</v>
          </cell>
          <cell r="N178">
            <v>8142.0688527463844</v>
          </cell>
          <cell r="O178">
            <v>8125.4129277855</v>
          </cell>
          <cell r="P178">
            <v>9113.3001001409448</v>
          </cell>
          <cell r="Q178">
            <v>9952.746803359867</v>
          </cell>
          <cell r="R178">
            <v>11106.980839716285</v>
          </cell>
          <cell r="S178">
            <v>11738.342698323861</v>
          </cell>
          <cell r="T178">
            <v>9879.1776014061106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6619.7729217148508</v>
          </cell>
          <cell r="AF178">
            <v>5952.861516449484</v>
          </cell>
          <cell r="AG178">
            <v>6644.2172142686359</v>
          </cell>
          <cell r="AH178">
            <v>6519.1618087379429</v>
          </cell>
          <cell r="AI178">
            <v>6940.1515168521128</v>
          </cell>
          <cell r="AJ178">
            <v>8434.0591822681909</v>
          </cell>
          <cell r="AK178">
            <v>6211.6131096617164</v>
          </cell>
          <cell r="AL178">
            <v>6872.9582304700207</v>
          </cell>
          <cell r="AM178">
            <v>8111.5297044390163</v>
          </cell>
          <cell r="AN178">
            <v>7814.404253043338</v>
          </cell>
          <cell r="AO178">
            <v>8495.7886743948438</v>
          </cell>
          <cell r="AP178">
            <v>7970.9831341559511</v>
          </cell>
          <cell r="AQ178">
            <v>9370.8927140617543</v>
          </cell>
          <cell r="AR178">
            <v>8142.0688527463844</v>
          </cell>
          <cell r="AS178">
            <v>8125.4129277855</v>
          </cell>
          <cell r="AT178">
            <v>9113.3001001409448</v>
          </cell>
          <cell r="AU178">
            <v>9952.746803359867</v>
          </cell>
          <cell r="AV178">
            <v>11106.980839716285</v>
          </cell>
          <cell r="AW178">
            <v>11738.342698323861</v>
          </cell>
          <cell r="AX178">
            <v>9879.1776014061106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3.2302075631838369</v>
          </cell>
          <cell r="CN178">
            <v>2.9360581405607014</v>
          </cell>
          <cell r="CO178">
            <v>3.3041921544616595</v>
          </cell>
          <cell r="CP178">
            <v>3.2757779443765691</v>
          </cell>
          <cell r="CQ178">
            <v>3.419431208108239</v>
          </cell>
          <cell r="CR178">
            <v>4.1178838828570834</v>
          </cell>
          <cell r="CS178">
            <v>3.0793060287623608</v>
          </cell>
          <cell r="CT178">
            <v>3.3247948420880067</v>
          </cell>
          <cell r="CU178">
            <v>4.004271689905706</v>
          </cell>
          <cell r="CV178">
            <v>3.8782157716209125</v>
          </cell>
          <cell r="CW178">
            <v>4.1771789788304137</v>
          </cell>
          <cell r="CX178">
            <v>3.8969063975167209</v>
          </cell>
          <cell r="CY178">
            <v>4.713251886512861</v>
          </cell>
          <cell r="CZ178">
            <v>3.9814294624118136</v>
          </cell>
          <cell r="DA178">
            <v>4.0279751248231168</v>
          </cell>
          <cell r="DB178">
            <v>4.5176960770681953</v>
          </cell>
          <cell r="DC178">
            <v>4.9338312900391035</v>
          </cell>
          <cell r="DD178">
            <v>5.5060146397331762</v>
          </cell>
          <cell r="DE178">
            <v>5.8189968701546038</v>
          </cell>
          <cell r="DF178">
            <v>4.8973611539295305</v>
          </cell>
          <cell r="DG178">
            <v>5.1767654192690538</v>
          </cell>
          <cell r="DH178">
            <v>5.1767654192690538</v>
          </cell>
          <cell r="DI178">
            <v>5.1767654192690538</v>
          </cell>
          <cell r="DJ178">
            <v>5.1767654192690538</v>
          </cell>
          <cell r="DK178">
            <v>5.1767654192690538</v>
          </cell>
          <cell r="DL178">
            <v>5.1767654192690538</v>
          </cell>
          <cell r="DM178">
            <v>5.1767654192690538</v>
          </cell>
          <cell r="DN178">
            <v>5.1767654192690538</v>
          </cell>
          <cell r="DO178">
            <v>5.1767654192690538</v>
          </cell>
          <cell r="DP178">
            <v>5.1767654192690538</v>
          </cell>
          <cell r="DQ178">
            <v>5.6146126260709304</v>
          </cell>
          <cell r="DR178">
            <v>5.5547979138429433</v>
          </cell>
          <cell r="DS178">
            <v>5.5091635058308244</v>
          </cell>
          <cell r="DT178">
            <v>5.4523589777733585</v>
          </cell>
          <cell r="DU178">
            <v>5.5606071851112482</v>
          </cell>
          <cell r="DV178">
            <v>5.6113800475201439</v>
          </cell>
          <cell r="DW178">
            <v>5.5266082518931006</v>
          </cell>
          <cell r="DX178">
            <v>5.6635141245008302</v>
          </cell>
          <cell r="DY178">
            <v>5.5499153839336266</v>
          </cell>
          <cell r="DZ178">
            <v>5.5204062851094502</v>
          </cell>
          <cell r="EA178">
            <v>5.572213561465257</v>
          </cell>
          <cell r="EB178">
            <v>5.6040119338016368</v>
          </cell>
          <cell r="EC178">
            <v>5.4471263761923039</v>
          </cell>
          <cell r="ED178">
            <v>5.6027711060381264</v>
          </cell>
          <cell r="EE178">
            <v>5.5266987982160609</v>
          </cell>
          <cell r="EF178">
            <v>5.5266987982160609</v>
          </cell>
          <cell r="EG178">
            <v>5.5266987982160609</v>
          </cell>
          <cell r="EH178">
            <v>5.5266987982160609</v>
          </cell>
          <cell r="EI178">
            <v>5.5266987982160609</v>
          </cell>
          <cell r="EJ178">
            <v>5.5266987982160609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</row>
        <row r="179">
          <cell r="A179">
            <v>36056.972465873419</v>
          </cell>
          <cell r="B179">
            <v>35436.279403087974</v>
          </cell>
          <cell r="C179">
            <v>33654.337557678475</v>
          </cell>
          <cell r="D179">
            <v>6780.2918099132739</v>
          </cell>
          <cell r="E179">
            <v>6076.2637007230405</v>
          </cell>
          <cell r="F179">
            <v>6620.8571609556375</v>
          </cell>
          <cell r="G179">
            <v>6226.8985356235507</v>
          </cell>
          <cell r="H179">
            <v>7057.3739175773035</v>
          </cell>
          <cell r="I179">
            <v>7421.7407640068777</v>
          </cell>
          <cell r="J179">
            <v>7458.7396212953936</v>
          </cell>
          <cell r="K179">
            <v>8195.0142160324049</v>
          </cell>
          <cell r="L179">
            <v>8586.9122058839821</v>
          </cell>
          <cell r="M179">
            <v>8635.5880629662315</v>
          </cell>
          <cell r="N179">
            <v>7857.4591635000097</v>
          </cell>
          <cell r="O179">
            <v>7456.4362316047245</v>
          </cell>
          <cell r="P179">
            <v>9652.6884815595604</v>
          </cell>
          <cell r="Q179">
            <v>8371.4479319509355</v>
          </cell>
          <cell r="R179">
            <v>9468.0417220253312</v>
          </cell>
          <cell r="S179">
            <v>8802.0475374695507</v>
          </cell>
          <cell r="T179">
            <v>10192.076715291689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5999.1795160224046</v>
          </cell>
          <cell r="AF179">
            <v>5895.9082524263285</v>
          </cell>
          <cell r="AG179">
            <v>5599.4277581795732</v>
          </cell>
          <cell r="AH179">
            <v>6780.2918099132739</v>
          </cell>
          <cell r="AI179">
            <v>6076.2637007230405</v>
          </cell>
          <cell r="AJ179">
            <v>6620.8571609556375</v>
          </cell>
          <cell r="AK179">
            <v>6226.8985356235507</v>
          </cell>
          <cell r="AL179">
            <v>7057.3739175773035</v>
          </cell>
          <cell r="AM179">
            <v>7421.7407640068777</v>
          </cell>
          <cell r="AN179">
            <v>7458.7396212953936</v>
          </cell>
          <cell r="AO179">
            <v>8195.0142160324049</v>
          </cell>
          <cell r="AP179">
            <v>8586.9122058839821</v>
          </cell>
          <cell r="AQ179">
            <v>8635.5880629662315</v>
          </cell>
          <cell r="AR179">
            <v>7857.4591635000097</v>
          </cell>
          <cell r="AS179">
            <v>7456.4362316047245</v>
          </cell>
          <cell r="AT179">
            <v>9652.6884815595604</v>
          </cell>
          <cell r="AU179">
            <v>8371.4479319509355</v>
          </cell>
          <cell r="AV179">
            <v>9468.0417220253312</v>
          </cell>
          <cell r="AW179">
            <v>8802.0475374695507</v>
          </cell>
          <cell r="AX179">
            <v>10192.076715291689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2.9146208857575786</v>
          </cell>
          <cell r="CN179">
            <v>2.9021133316277203</v>
          </cell>
          <cell r="CO179">
            <v>2.749960323386524</v>
          </cell>
          <cell r="CP179">
            <v>3.2939293566169874</v>
          </cell>
          <cell r="CQ179">
            <v>3.0458423131912506</v>
          </cell>
          <cell r="CR179">
            <v>3.2580195228242324</v>
          </cell>
          <cell r="CS179">
            <v>3.0521058287982217</v>
          </cell>
          <cell r="CT179">
            <v>3.4747598420975501</v>
          </cell>
          <cell r="CU179">
            <v>3.7080305521198063</v>
          </cell>
          <cell r="CV179">
            <v>3.6324965804105473</v>
          </cell>
          <cell r="CW179">
            <v>4.0552787900042215</v>
          </cell>
          <cell r="CX179">
            <v>4.2107517769565517</v>
          </cell>
          <cell r="CY179">
            <v>4.2805294270048009</v>
          </cell>
          <cell r="CZ179">
            <v>3.8602529710291686</v>
          </cell>
          <cell r="DA179">
            <v>3.7019150649092505</v>
          </cell>
          <cell r="DB179">
            <v>4.7922937710245828</v>
          </cell>
          <cell r="DC179">
            <v>4.1561931533776439</v>
          </cell>
          <cell r="DD179">
            <v>4.7006217443921852</v>
          </cell>
          <cell r="DE179">
            <v>4.3699739887661178</v>
          </cell>
          <cell r="DF179">
            <v>5.0600851617461027</v>
          </cell>
          <cell r="DG179">
            <v>5.5557800429949049</v>
          </cell>
          <cell r="DH179">
            <v>5.5557800429949049</v>
          </cell>
          <cell r="DI179">
            <v>5.5557800429949049</v>
          </cell>
          <cell r="DJ179">
            <v>5.5557800429949049</v>
          </cell>
          <cell r="DK179">
            <v>5.5557800429949049</v>
          </cell>
          <cell r="DL179">
            <v>5.5557800429949049</v>
          </cell>
          <cell r="DM179">
            <v>5.5557800429949049</v>
          </cell>
          <cell r="DN179">
            <v>5.5557800429949049</v>
          </cell>
          <cell r="DO179">
            <v>5.5557800429949049</v>
          </cell>
          <cell r="DP179">
            <v>5.5557800429949049</v>
          </cell>
          <cell r="DQ179">
            <v>5.6391925081546068</v>
          </cell>
          <cell r="DR179">
            <v>5.5660036147722778</v>
          </cell>
          <cell r="DS179">
            <v>5.5785888389557723</v>
          </cell>
          <cell r="DT179">
            <v>5.6395082996091936</v>
          </cell>
          <cell r="DU179">
            <v>5.4655809784053044</v>
          </cell>
          <cell r="DV179">
            <v>5.5675954549914755</v>
          </cell>
          <cell r="DW179">
            <v>5.5895820607004207</v>
          </cell>
          <cell r="DX179">
            <v>5.5644913276623189</v>
          </cell>
          <cell r="DY179">
            <v>5.4836485444060319</v>
          </cell>
          <cell r="DZ179">
            <v>5.6255808146507897</v>
          </cell>
          <cell r="EA179">
            <v>5.5365105348357968</v>
          </cell>
          <cell r="EB179">
            <v>5.5870752092728537</v>
          </cell>
          <cell r="EC179">
            <v>5.5271540078033299</v>
          </cell>
          <cell r="ED179">
            <v>5.5766514632622037</v>
          </cell>
          <cell r="EE179">
            <v>5.5183849594496843</v>
          </cell>
          <cell r="EF179">
            <v>5.5183849594496843</v>
          </cell>
          <cell r="EG179">
            <v>5.5183849594496843</v>
          </cell>
          <cell r="EH179">
            <v>5.5183849594496843</v>
          </cell>
          <cell r="EI179">
            <v>5.5183849594496843</v>
          </cell>
          <cell r="EJ179">
            <v>5.5183849594496843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</row>
        <row r="180">
          <cell r="A180">
            <v>38907.190934466038</v>
          </cell>
          <cell r="B180">
            <v>35345.115571129631</v>
          </cell>
          <cell r="C180">
            <v>38937.351444569133</v>
          </cell>
          <cell r="D180">
            <v>6738.3403210382266</v>
          </cell>
          <cell r="E180">
            <v>7092.0130265205935</v>
          </cell>
          <cell r="F180">
            <v>7372.3498305561343</v>
          </cell>
          <cell r="G180">
            <v>6465.6136099486575</v>
          </cell>
          <cell r="H180">
            <v>6873.490881663497</v>
          </cell>
          <cell r="I180">
            <v>7637.2703027746593</v>
          </cell>
          <cell r="J180">
            <v>6523.8288106414357</v>
          </cell>
          <cell r="K180">
            <v>7259.4537253141425</v>
          </cell>
          <cell r="L180">
            <v>7299.6180281250363</v>
          </cell>
          <cell r="M180">
            <v>8067.244694340241</v>
          </cell>
          <cell r="N180">
            <v>9014.8088274439069</v>
          </cell>
          <cell r="O180">
            <v>9534.9024371201194</v>
          </cell>
          <cell r="P180">
            <v>9031.0406158296664</v>
          </cell>
          <cell r="Q180">
            <v>8342.2466362223713</v>
          </cell>
          <cell r="R180">
            <v>10159.319247211259</v>
          </cell>
          <cell r="S180">
            <v>10797.655443350304</v>
          </cell>
          <cell r="T180">
            <v>11909.051699430089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6473.40048033529</v>
          </cell>
          <cell r="AF180">
            <v>5880.7403623932914</v>
          </cell>
          <cell r="AG180">
            <v>6478.4186031012678</v>
          </cell>
          <cell r="AH180">
            <v>6738.3403210382266</v>
          </cell>
          <cell r="AI180">
            <v>7092.0130265205935</v>
          </cell>
          <cell r="AJ180">
            <v>7372.3498305561343</v>
          </cell>
          <cell r="AK180">
            <v>6465.6136099486575</v>
          </cell>
          <cell r="AL180">
            <v>6873.490881663497</v>
          </cell>
          <cell r="AM180">
            <v>7637.2703027746593</v>
          </cell>
          <cell r="AN180">
            <v>6523.8288106414357</v>
          </cell>
          <cell r="AO180">
            <v>7259.4537253141425</v>
          </cell>
          <cell r="AP180">
            <v>7299.6180281250363</v>
          </cell>
          <cell r="AQ180">
            <v>8067.244694340241</v>
          </cell>
          <cell r="AR180">
            <v>9014.8088274439069</v>
          </cell>
          <cell r="AS180">
            <v>9534.9024371201194</v>
          </cell>
          <cell r="AT180">
            <v>9031.0406158296664</v>
          </cell>
          <cell r="AU180">
            <v>8342.2466362223713</v>
          </cell>
          <cell r="AV180">
            <v>10159.319247211259</v>
          </cell>
          <cell r="AW180">
            <v>10797.655443350304</v>
          </cell>
          <cell r="AX180">
            <v>11909.051699430089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3.2044710074637606</v>
          </cell>
          <cell r="CN180">
            <v>2.8861180044051724</v>
          </cell>
          <cell r="CO180">
            <v>3.1373717513831973</v>
          </cell>
          <cell r="CP180">
            <v>3.3182527852825374</v>
          </cell>
          <cell r="CQ180">
            <v>3.4953403411650785</v>
          </cell>
          <cell r="CR180">
            <v>3.6681251462352171</v>
          </cell>
          <cell r="CS180">
            <v>3.2193651154070824</v>
          </cell>
          <cell r="CT180">
            <v>3.4042751614511704</v>
          </cell>
          <cell r="CU180">
            <v>3.7642466617417143</v>
          </cell>
          <cell r="CV180">
            <v>3.2295409514325897</v>
          </cell>
          <cell r="CW180">
            <v>3.5335703748453953</v>
          </cell>
          <cell r="CX180">
            <v>3.5621777732630395</v>
          </cell>
          <cell r="CY180">
            <v>3.9173713425017187</v>
          </cell>
          <cell r="CZ180">
            <v>4.5706297896825507</v>
          </cell>
          <cell r="DA180">
            <v>4.6767650774548084</v>
          </cell>
          <cell r="DB180">
            <v>4.4296263798945539</v>
          </cell>
          <cell r="DC180">
            <v>4.0917804868052192</v>
          </cell>
          <cell r="DD180">
            <v>4.9830346749119583</v>
          </cell>
          <cell r="DE180">
            <v>5.2961315785736298</v>
          </cell>
          <cell r="DF180">
            <v>5.841259253652165</v>
          </cell>
          <cell r="DG180">
            <v>5.5592261529770033</v>
          </cell>
          <cell r="DH180">
            <v>5.5592261529770033</v>
          </cell>
          <cell r="DI180">
            <v>5.5592261529770033</v>
          </cell>
          <cell r="DJ180">
            <v>5.5592261529770033</v>
          </cell>
          <cell r="DK180">
            <v>5.5592261529770033</v>
          </cell>
          <cell r="DL180">
            <v>5.5592261529770033</v>
          </cell>
          <cell r="DM180">
            <v>5.5592261529770033</v>
          </cell>
          <cell r="DN180">
            <v>5.5592261529770033</v>
          </cell>
          <cell r="DO180">
            <v>5.5592261529770033</v>
          </cell>
          <cell r="DP180">
            <v>5.5592261529770033</v>
          </cell>
          <cell r="DQ180">
            <v>5.5345620979037955</v>
          </cell>
          <cell r="DR180">
            <v>5.5824527641014097</v>
          </cell>
          <cell r="DS180">
            <v>5.6573123843121129</v>
          </cell>
          <cell r="DT180">
            <v>5.563532242296283</v>
          </cell>
          <cell r="DU180">
            <v>5.5588786152144358</v>
          </cell>
          <cell r="DV180">
            <v>5.5064148328153086</v>
          </cell>
          <cell r="DW180">
            <v>5.5023301971856</v>
          </cell>
          <cell r="DX180">
            <v>5.5317155560197904</v>
          </cell>
          <cell r="DY180">
            <v>5.5586230412165278</v>
          </cell>
          <cell r="DZ180">
            <v>5.5343789905713869</v>
          </cell>
          <cell r="EA180">
            <v>5.6285604094695181</v>
          </cell>
          <cell r="EB180">
            <v>5.6142491404613173</v>
          </cell>
          <cell r="EC180">
            <v>5.6420590048916752</v>
          </cell>
          <cell r="ED180">
            <v>5.4036549694553218</v>
          </cell>
          <cell r="EE180">
            <v>5.5857029256402679</v>
          </cell>
          <cell r="EF180">
            <v>5.5857029256402679</v>
          </cell>
          <cell r="EG180">
            <v>5.5857029256402679</v>
          </cell>
          <cell r="EH180">
            <v>5.5857029256402679</v>
          </cell>
          <cell r="EI180">
            <v>5.5857029256402679</v>
          </cell>
          <cell r="EJ180">
            <v>5.5857029256402679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</row>
        <row r="181">
          <cell r="A181">
            <v>39261.571250301618</v>
          </cell>
          <cell r="B181">
            <v>35011.899637401846</v>
          </cell>
          <cell r="C181">
            <v>34674.760270003491</v>
          </cell>
          <cell r="D181">
            <v>6254.0939271438092</v>
          </cell>
          <cell r="E181">
            <v>6940.5137019360709</v>
          </cell>
          <cell r="F181">
            <v>7560.0285931012777</v>
          </cell>
          <cell r="G181">
            <v>7629.3224648886362</v>
          </cell>
          <cell r="H181">
            <v>7879.662350228873</v>
          </cell>
          <cell r="I181">
            <v>7559.5728324440761</v>
          </cell>
          <cell r="J181">
            <v>8078.3713702750592</v>
          </cell>
          <cell r="K181">
            <v>8093.6171348843945</v>
          </cell>
          <cell r="L181">
            <v>7556.3944295172587</v>
          </cell>
          <cell r="M181">
            <v>8841.5689400749307</v>
          </cell>
          <cell r="N181">
            <v>8601.5822556461371</v>
          </cell>
          <cell r="O181">
            <v>8732.0081948737188</v>
          </cell>
          <cell r="P181">
            <v>9981.7879794048276</v>
          </cell>
          <cell r="Q181">
            <v>9542.6122031500836</v>
          </cell>
          <cell r="R181">
            <v>11732.186579360035</v>
          </cell>
          <cell r="S181">
            <v>10734.362575026717</v>
          </cell>
          <cell r="T181">
            <v>8885.1255995242591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6532.3624781473491</v>
          </cell>
          <cell r="AF181">
            <v>5825.2997064723322</v>
          </cell>
          <cell r="AG181">
            <v>5769.2062674334547</v>
          </cell>
          <cell r="AH181">
            <v>6254.0939271438092</v>
          </cell>
          <cell r="AI181">
            <v>6940.5137019360709</v>
          </cell>
          <cell r="AJ181">
            <v>7560.0285931012777</v>
          </cell>
          <cell r="AK181">
            <v>7629.3224648886362</v>
          </cell>
          <cell r="AL181">
            <v>7879.662350228873</v>
          </cell>
          <cell r="AM181">
            <v>7559.5728324440761</v>
          </cell>
          <cell r="AN181">
            <v>8078.3713702750592</v>
          </cell>
          <cell r="AO181">
            <v>8093.6171348843945</v>
          </cell>
          <cell r="AP181">
            <v>7556.3944295172587</v>
          </cell>
          <cell r="AQ181">
            <v>8841.5689400749307</v>
          </cell>
          <cell r="AR181">
            <v>8601.5822556461371</v>
          </cell>
          <cell r="AS181">
            <v>8732.0081948737188</v>
          </cell>
          <cell r="AT181">
            <v>9981.7879794048276</v>
          </cell>
          <cell r="AU181">
            <v>9542.6122031500836</v>
          </cell>
          <cell r="AV181">
            <v>11732.186579360035</v>
          </cell>
          <cell r="AW181">
            <v>10734.362575026717</v>
          </cell>
          <cell r="AX181">
            <v>8885.1255995242591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3.2354451142013971</v>
          </cell>
          <cell r="CN181">
            <v>2.8761606261646411</v>
          </cell>
          <cell r="CO181">
            <v>2.8435623101478669</v>
          </cell>
          <cell r="CP181">
            <v>3.0715218859635556</v>
          </cell>
          <cell r="CQ181">
            <v>3.419261602261777</v>
          </cell>
          <cell r="CR181">
            <v>3.6912300743583635</v>
          </cell>
          <cell r="CS181">
            <v>3.7334277742602118</v>
          </cell>
          <cell r="CT181">
            <v>3.9285423209584809</v>
          </cell>
          <cell r="CU181">
            <v>3.6904762732139926</v>
          </cell>
          <cell r="CV181">
            <v>3.9788881470240915</v>
          </cell>
          <cell r="CW181">
            <v>3.9613936350097045</v>
          </cell>
          <cell r="CX181">
            <v>3.6889489120676706</v>
          </cell>
          <cell r="CY181">
            <v>4.4139208950608664</v>
          </cell>
          <cell r="CZ181">
            <v>4.2800277748104705</v>
          </cell>
          <cell r="DA181">
            <v>4.2537413950214988</v>
          </cell>
          <cell r="DB181">
            <v>4.8625635451475162</v>
          </cell>
          <cell r="DC181">
            <v>4.6486219022340078</v>
          </cell>
          <cell r="DD181">
            <v>5.7152589178784199</v>
          </cell>
          <cell r="DE181">
            <v>5.2291753987779046</v>
          </cell>
          <cell r="DF181">
            <v>4.3283315497630648</v>
          </cell>
          <cell r="DG181">
            <v>5.4400573809088941</v>
          </cell>
          <cell r="DH181">
            <v>5.4400573809088941</v>
          </cell>
          <cell r="DI181">
            <v>5.4400573809088941</v>
          </cell>
          <cell r="DJ181">
            <v>5.4400573809088941</v>
          </cell>
          <cell r="DK181">
            <v>5.4400573809088941</v>
          </cell>
          <cell r="DL181">
            <v>5.4400573809088941</v>
          </cell>
          <cell r="DM181">
            <v>5.4400573809088941</v>
          </cell>
          <cell r="DN181">
            <v>5.4400573809088941</v>
          </cell>
          <cell r="DO181">
            <v>5.4400573809088941</v>
          </cell>
          <cell r="DP181">
            <v>5.4400573809088941</v>
          </cell>
          <cell r="DQ181">
            <v>5.5315058268855957</v>
          </cell>
          <cell r="DR181">
            <v>5.5489686765144812</v>
          </cell>
          <cell r="DS181">
            <v>5.5585363865259954</v>
          </cell>
          <cell r="DT181">
            <v>5.5785062083670738</v>
          </cell>
          <cell r="DU181">
            <v>5.5611732135743663</v>
          </cell>
          <cell r="DV181">
            <v>5.6112479274236087</v>
          </cell>
          <cell r="DW181">
            <v>5.5986762279347566</v>
          </cell>
          <cell r="DX181">
            <v>5.4951975222090184</v>
          </cell>
          <cell r="DY181">
            <v>5.6120557109056159</v>
          </cell>
          <cell r="DZ181">
            <v>5.5624896916684907</v>
          </cell>
          <cell r="EA181">
            <v>5.5975991187194643</v>
          </cell>
          <cell r="EB181">
            <v>5.6120187580001755</v>
          </cell>
          <cell r="EC181">
            <v>5.4879725133398569</v>
          </cell>
          <cell r="ED181">
            <v>5.5060340779297192</v>
          </cell>
          <cell r="EE181">
            <v>5.6240631249800712</v>
          </cell>
          <cell r="EF181">
            <v>5.6240631249800712</v>
          </cell>
          <cell r="EG181">
            <v>5.6240631249800712</v>
          </cell>
          <cell r="EH181">
            <v>5.6240631249800712</v>
          </cell>
          <cell r="EI181">
            <v>5.6240631249800712</v>
          </cell>
          <cell r="EJ181">
            <v>5.6240631249800712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</row>
        <row r="182">
          <cell r="A182">
            <v>37161.211370262332</v>
          </cell>
          <cell r="B182">
            <v>39922.269450105385</v>
          </cell>
          <cell r="C182">
            <v>38204.404001135663</v>
          </cell>
          <cell r="D182">
            <v>6686.95387551977</v>
          </cell>
          <cell r="E182">
            <v>6193.3423893539439</v>
          </cell>
          <cell r="F182">
            <v>6926.7312959406281</v>
          </cell>
          <cell r="G182">
            <v>7965.6792940041605</v>
          </cell>
          <cell r="H182">
            <v>6688.7426968896652</v>
          </cell>
          <cell r="I182">
            <v>7859.4819370884807</v>
          </cell>
          <cell r="J182">
            <v>7358.7244003177266</v>
          </cell>
          <cell r="K182">
            <v>8235.9338408287731</v>
          </cell>
          <cell r="L182">
            <v>8108.6224399705516</v>
          </cell>
          <cell r="M182">
            <v>9066.2619297035417</v>
          </cell>
          <cell r="N182">
            <v>9667.9066521999775</v>
          </cell>
          <cell r="O182">
            <v>8448.7245727836944</v>
          </cell>
          <cell r="P182">
            <v>8892.4861972854142</v>
          </cell>
          <cell r="Q182">
            <v>8657.5754330542295</v>
          </cell>
          <cell r="R182">
            <v>8770.2135671970791</v>
          </cell>
          <cell r="S182">
            <v>10254.669471169373</v>
          </cell>
          <cell r="T182">
            <v>9730.3605762647967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6182.9034108190308</v>
          </cell>
          <cell r="AF182">
            <v>6642.2898191155082</v>
          </cell>
          <cell r="AG182">
            <v>6356.4703920270076</v>
          </cell>
          <cell r="AH182">
            <v>6686.95387551977</v>
          </cell>
          <cell r="AI182">
            <v>6193.3423893539439</v>
          </cell>
          <cell r="AJ182">
            <v>6926.7312959406281</v>
          </cell>
          <cell r="AK182">
            <v>7965.6792940041605</v>
          </cell>
          <cell r="AL182">
            <v>6688.7426968896652</v>
          </cell>
          <cell r="AM182">
            <v>7859.4819370884807</v>
          </cell>
          <cell r="AN182">
            <v>7358.7244003177266</v>
          </cell>
          <cell r="AO182">
            <v>8235.9338408287731</v>
          </cell>
          <cell r="AP182">
            <v>8108.6224399705516</v>
          </cell>
          <cell r="AQ182">
            <v>9066.2619297035417</v>
          </cell>
          <cell r="AR182">
            <v>9667.9066521999775</v>
          </cell>
          <cell r="AS182">
            <v>8448.7245727836944</v>
          </cell>
          <cell r="AT182">
            <v>8892.4861972854142</v>
          </cell>
          <cell r="AU182">
            <v>8657.5754330542295</v>
          </cell>
          <cell r="AV182">
            <v>8770.2135671970791</v>
          </cell>
          <cell r="AW182">
            <v>10254.669471169373</v>
          </cell>
          <cell r="AX182">
            <v>9730.3605762647967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3.0685483844149548</v>
          </cell>
          <cell r="CN182">
            <v>3.2486799039370293</v>
          </cell>
          <cell r="CO182">
            <v>3.0889247776679736</v>
          </cell>
          <cell r="CP182">
            <v>3.2689802937951664</v>
          </cell>
          <cell r="CQ182">
            <v>3.0362381247429133</v>
          </cell>
          <cell r="CR182">
            <v>3.3684825072301119</v>
          </cell>
          <cell r="CS182">
            <v>3.92174032390635</v>
          </cell>
          <cell r="CT182">
            <v>3.3235461809295965</v>
          </cell>
          <cell r="CU182">
            <v>3.8943354210966663</v>
          </cell>
          <cell r="CV182">
            <v>3.6244554248078358</v>
          </cell>
          <cell r="CW182">
            <v>4.0651366541651042</v>
          </cell>
          <cell r="CX182">
            <v>4.0021808920049091</v>
          </cell>
          <cell r="CY182">
            <v>4.6044378840061988</v>
          </cell>
          <cell r="CZ182">
            <v>4.7824819274974395</v>
          </cell>
          <cell r="DA182">
            <v>4.1791765988794989</v>
          </cell>
          <cell r="DB182">
            <v>4.398684073720438</v>
          </cell>
          <cell r="DC182">
            <v>4.2824850474363556</v>
          </cell>
          <cell r="DD182">
            <v>4.3382017003223599</v>
          </cell>
          <cell r="DE182">
            <v>5.072490446807735</v>
          </cell>
          <cell r="DF182">
            <v>4.8131401217624452</v>
          </cell>
          <cell r="DG182">
            <v>4.8272841050065933</v>
          </cell>
          <cell r="DH182">
            <v>4.8272841050065933</v>
          </cell>
          <cell r="DI182">
            <v>4.8272841050065933</v>
          </cell>
          <cell r="DJ182">
            <v>4.8272841050065933</v>
          </cell>
          <cell r="DK182">
            <v>4.8272841050065933</v>
          </cell>
          <cell r="DL182">
            <v>4.8272841050065933</v>
          </cell>
          <cell r="DM182">
            <v>4.8272841050065933</v>
          </cell>
          <cell r="DN182">
            <v>4.8272841050065933</v>
          </cell>
          <cell r="DO182">
            <v>4.8272841050065933</v>
          </cell>
          <cell r="DP182">
            <v>4.8272841050065933</v>
          </cell>
          <cell r="DQ182">
            <v>5.5203501061085101</v>
          </cell>
          <cell r="DR182">
            <v>5.6016766308347687</v>
          </cell>
          <cell r="DS182">
            <v>5.6378800485274825</v>
          </cell>
          <cell r="DT182">
            <v>5.6043230396770465</v>
          </cell>
          <cell r="DU182">
            <v>5.5885146828305734</v>
          </cell>
          <cell r="DV182">
            <v>5.63379681371143</v>
          </cell>
          <cell r="DW182">
            <v>5.5648199740936688</v>
          </cell>
          <cell r="DX182">
            <v>5.5137860163887851</v>
          </cell>
          <cell r="DY182">
            <v>5.5292687702889713</v>
          </cell>
          <cell r="DZ182">
            <v>5.5624601229749366</v>
          </cell>
          <cell r="EA182">
            <v>5.5506626771135448</v>
          </cell>
          <cell r="EB182">
            <v>5.5508245490612742</v>
          </cell>
          <cell r="EC182">
            <v>5.3945941732192271</v>
          </cell>
          <cell r="ED182">
            <v>5.5384245851901488</v>
          </cell>
          <cell r="EE182">
            <v>5.5386964543619435</v>
          </cell>
          <cell r="EF182">
            <v>5.5386964543619435</v>
          </cell>
          <cell r="EG182">
            <v>5.5386964543619435</v>
          </cell>
          <cell r="EH182">
            <v>5.5386964543619435</v>
          </cell>
          <cell r="EI182">
            <v>5.5386964543619435</v>
          </cell>
          <cell r="EJ182">
            <v>5.5386964543619435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</row>
        <row r="183">
          <cell r="A183">
            <v>31329.243256440121</v>
          </cell>
          <cell r="B183">
            <v>36391.532629435838</v>
          </cell>
          <cell r="C183">
            <v>43090.695732010288</v>
          </cell>
          <cell r="D183">
            <v>7140.0276573145902</v>
          </cell>
          <cell r="E183">
            <v>6355.4179506187666</v>
          </cell>
          <cell r="F183">
            <v>6421.6906961323521</v>
          </cell>
          <cell r="G183">
            <v>6109.1716215605738</v>
          </cell>
          <cell r="H183">
            <v>6293.7416560172869</v>
          </cell>
          <cell r="I183">
            <v>6363.5658244405477</v>
          </cell>
          <cell r="J183">
            <v>6386.4024769336684</v>
          </cell>
          <cell r="K183">
            <v>7680.4132499164289</v>
          </cell>
          <cell r="L183">
            <v>8053.2713831021892</v>
          </cell>
          <cell r="M183">
            <v>8424.4583795061644</v>
          </cell>
          <cell r="N183">
            <v>8785.7653810024385</v>
          </cell>
          <cell r="O183">
            <v>9167.2794867424727</v>
          </cell>
          <cell r="P183">
            <v>8811.509811769105</v>
          </cell>
          <cell r="Q183">
            <v>9054.2852672275258</v>
          </cell>
          <cell r="R183">
            <v>10375.107273020818</v>
          </cell>
          <cell r="S183">
            <v>9085.8037329211602</v>
          </cell>
          <cell r="T183">
            <v>9789.3606746718306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5212.57725047232</v>
          </cell>
          <cell r="AF183">
            <v>6054.8438256651616</v>
          </cell>
          <cell r="AG183">
            <v>7169.4543797679944</v>
          </cell>
          <cell r="AH183">
            <v>7140.0276573145902</v>
          </cell>
          <cell r="AI183">
            <v>6355.4179506187666</v>
          </cell>
          <cell r="AJ183">
            <v>6421.6906961323521</v>
          </cell>
          <cell r="AK183">
            <v>6109.1716215605738</v>
          </cell>
          <cell r="AL183">
            <v>6293.7416560172869</v>
          </cell>
          <cell r="AM183">
            <v>6363.5658244405477</v>
          </cell>
          <cell r="AN183">
            <v>6386.4024769336684</v>
          </cell>
          <cell r="AO183">
            <v>7680.4132499164289</v>
          </cell>
          <cell r="AP183">
            <v>8053.2713831021892</v>
          </cell>
          <cell r="AQ183">
            <v>8424.4583795061644</v>
          </cell>
          <cell r="AR183">
            <v>8785.7653810024385</v>
          </cell>
          <cell r="AS183">
            <v>9167.2794867424727</v>
          </cell>
          <cell r="AT183">
            <v>8811.509811769105</v>
          </cell>
          <cell r="AU183">
            <v>9054.2852672275258</v>
          </cell>
          <cell r="AV183">
            <v>10375.107273020818</v>
          </cell>
          <cell r="AW183">
            <v>9085.8037329211602</v>
          </cell>
          <cell r="AX183">
            <v>9789.3606746718306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2.5485183856798392</v>
          </cell>
          <cell r="CN183">
            <v>3.0374964021616417</v>
          </cell>
          <cell r="CO183">
            <v>3.5239206239634568</v>
          </cell>
          <cell r="CP183">
            <v>3.5171774896669592</v>
          </cell>
          <cell r="CQ183">
            <v>3.1641754715116637</v>
          </cell>
          <cell r="CR183">
            <v>3.1744173011053154</v>
          </cell>
          <cell r="CS183">
            <v>2.9544704681504386</v>
          </cell>
          <cell r="CT183">
            <v>3.1328885223450329</v>
          </cell>
          <cell r="CU183">
            <v>3.1479889489511401</v>
          </cell>
          <cell r="CV183">
            <v>3.1433681202473367</v>
          </cell>
          <cell r="CW183">
            <v>3.8306476196462893</v>
          </cell>
          <cell r="CX183">
            <v>4.0728522477497302</v>
          </cell>
          <cell r="CY183">
            <v>4.2005399848805451</v>
          </cell>
          <cell r="CZ183">
            <v>4.3929306282023388</v>
          </cell>
          <cell r="DA183">
            <v>4.4654223819653422</v>
          </cell>
          <cell r="DB183">
            <v>4.2921253998292466</v>
          </cell>
          <cell r="DC183">
            <v>4.4103823979019738</v>
          </cell>
          <cell r="DD183">
            <v>5.0537606385011973</v>
          </cell>
          <cell r="DE183">
            <v>4.4257351819375321</v>
          </cell>
          <cell r="DF183">
            <v>4.7684408798737588</v>
          </cell>
          <cell r="DG183">
            <v>5.4774482668074649</v>
          </cell>
          <cell r="DH183">
            <v>5.4774482668074649</v>
          </cell>
          <cell r="DI183">
            <v>5.4774482668074649</v>
          </cell>
          <cell r="DJ183">
            <v>5.4774482668074649</v>
          </cell>
          <cell r="DK183">
            <v>5.4774482668074649</v>
          </cell>
          <cell r="DL183">
            <v>5.4774482668074649</v>
          </cell>
          <cell r="DM183">
            <v>5.4774482668074649</v>
          </cell>
          <cell r="DN183">
            <v>5.4774482668074649</v>
          </cell>
          <cell r="DO183">
            <v>5.4774482668074649</v>
          </cell>
          <cell r="DP183">
            <v>5.4774482668074649</v>
          </cell>
          <cell r="DQ183">
            <v>5.6036611872934454</v>
          </cell>
          <cell r="DR183">
            <v>5.4612783110442917</v>
          </cell>
          <cell r="DS183">
            <v>5.5740020455952664</v>
          </cell>
          <cell r="DT183">
            <v>5.5617664068847903</v>
          </cell>
          <cell r="DU183">
            <v>5.5028882345704666</v>
          </cell>
          <cell r="DV183">
            <v>5.5423315434812599</v>
          </cell>
          <cell r="DW183">
            <v>5.6651290570875918</v>
          </cell>
          <cell r="DX183">
            <v>5.5039072414227022</v>
          </cell>
          <cell r="DY183">
            <v>5.5382744980996037</v>
          </cell>
          <cell r="DZ183">
            <v>5.5663200802942381</v>
          </cell>
          <cell r="EA183">
            <v>5.4931254898109882</v>
          </cell>
          <cell r="EB183">
            <v>5.4172741537994487</v>
          </cell>
          <cell r="EC183">
            <v>5.4947001985780064</v>
          </cell>
          <cell r="ED183">
            <v>5.4793922604665122</v>
          </cell>
          <cell r="EE183">
            <v>5.6245147853626456</v>
          </cell>
          <cell r="EF183">
            <v>5.6245147853626456</v>
          </cell>
          <cell r="EG183">
            <v>5.6245147853626456</v>
          </cell>
          <cell r="EH183">
            <v>5.6245147853626456</v>
          </cell>
          <cell r="EI183">
            <v>5.6245147853626456</v>
          </cell>
          <cell r="EJ183">
            <v>5.6245147853626456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</row>
        <row r="184">
          <cell r="A184">
            <v>31528.926495190015</v>
          </cell>
          <cell r="B184">
            <v>37482.969749684853</v>
          </cell>
          <cell r="C184">
            <v>39211.298763102182</v>
          </cell>
          <cell r="D184">
            <v>6507.540625778719</v>
          </cell>
          <cell r="E184">
            <v>7264.815207405306</v>
          </cell>
          <cell r="F184">
            <v>7622.6606540029134</v>
          </cell>
          <cell r="G184">
            <v>7672.7307465358517</v>
          </cell>
          <cell r="H184">
            <v>6897.0942430496871</v>
          </cell>
          <cell r="I184">
            <v>7849.436462790517</v>
          </cell>
          <cell r="J184">
            <v>7583.8375276880097</v>
          </cell>
          <cell r="K184">
            <v>8287.2542707360499</v>
          </cell>
          <cell r="L184">
            <v>8332.8967611469234</v>
          </cell>
          <cell r="M184">
            <v>8213.6700124366071</v>
          </cell>
          <cell r="N184">
            <v>9255.4722822421445</v>
          </cell>
          <cell r="O184">
            <v>8411.0623772083782</v>
          </cell>
          <cell r="P184">
            <v>8833.570756434081</v>
          </cell>
          <cell r="Q184">
            <v>8984.2376564075585</v>
          </cell>
          <cell r="R184">
            <v>11281.437758856369</v>
          </cell>
          <cell r="S184">
            <v>10322.58928683146</v>
          </cell>
          <cell r="T184">
            <v>9627.9362930688367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5245.8006609163094</v>
          </cell>
          <cell r="AF184">
            <v>6236.437752360519</v>
          </cell>
          <cell r="AG184">
            <v>6523.9981132325802</v>
          </cell>
          <cell r="AH184">
            <v>6507.540625778719</v>
          </cell>
          <cell r="AI184">
            <v>7264.815207405306</v>
          </cell>
          <cell r="AJ184">
            <v>7622.6606540029134</v>
          </cell>
          <cell r="AK184">
            <v>7672.7307465358517</v>
          </cell>
          <cell r="AL184">
            <v>6897.0942430496871</v>
          </cell>
          <cell r="AM184">
            <v>7849.436462790517</v>
          </cell>
          <cell r="AN184">
            <v>7583.8375276880097</v>
          </cell>
          <cell r="AO184">
            <v>8287.2542707360499</v>
          </cell>
          <cell r="AP184">
            <v>8332.8967611469234</v>
          </cell>
          <cell r="AQ184">
            <v>8213.6700124366071</v>
          </cell>
          <cell r="AR184">
            <v>9255.4722822421445</v>
          </cell>
          <cell r="AS184">
            <v>8411.0623772083782</v>
          </cell>
          <cell r="AT184">
            <v>8833.570756434081</v>
          </cell>
          <cell r="AU184">
            <v>8984.2376564075585</v>
          </cell>
          <cell r="AV184">
            <v>11281.437758856369</v>
          </cell>
          <cell r="AW184">
            <v>10322.58928683146</v>
          </cell>
          <cell r="AX184">
            <v>9627.9362930688367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2.5372110116460949</v>
          </cell>
          <cell r="CN184">
            <v>3.033355953568678</v>
          </cell>
          <cell r="CO184">
            <v>3.1565732780774987</v>
          </cell>
          <cell r="CP184">
            <v>3.202594027244194</v>
          </cell>
          <cell r="CQ184">
            <v>3.5846939386544783</v>
          </cell>
          <cell r="CR184">
            <v>3.7473837282131242</v>
          </cell>
          <cell r="CS184">
            <v>3.7487829578997514</v>
          </cell>
          <cell r="CT184">
            <v>3.3767761951483357</v>
          </cell>
          <cell r="CU184">
            <v>3.8680223435302516</v>
          </cell>
          <cell r="CV184">
            <v>3.7682496017428542</v>
          </cell>
          <cell r="CW184">
            <v>4.124662438832293</v>
          </cell>
          <cell r="CX184">
            <v>4.1391414978939229</v>
          </cell>
          <cell r="CY184">
            <v>4.0790987101594434</v>
          </cell>
          <cell r="CZ184">
            <v>4.5659901373401857</v>
          </cell>
          <cell r="DA184">
            <v>4.0670185943318868</v>
          </cell>
          <cell r="DB184">
            <v>4.2713149551849705</v>
          </cell>
          <cell r="DC184">
            <v>4.3441672366521606</v>
          </cell>
          <cell r="DD184">
            <v>5.4549372098813071</v>
          </cell>
          <cell r="DE184">
            <v>4.9913032014783978</v>
          </cell>
          <cell r="DF184">
            <v>4.6554161856007941</v>
          </cell>
          <cell r="DG184">
            <v>5.4555701501141849</v>
          </cell>
          <cell r="DH184">
            <v>5.4555701501141849</v>
          </cell>
          <cell r="DI184">
            <v>5.4555701501141849</v>
          </cell>
          <cell r="DJ184">
            <v>5.4555701501141849</v>
          </cell>
          <cell r="DK184">
            <v>5.4555701501141849</v>
          </cell>
          <cell r="DL184">
            <v>5.4555701501141849</v>
          </cell>
          <cell r="DM184">
            <v>5.4555701501141849</v>
          </cell>
          <cell r="DN184">
            <v>5.4555701501141849</v>
          </cell>
          <cell r="DO184">
            <v>5.4555701501141849</v>
          </cell>
          <cell r="DP184">
            <v>5.4555701501141849</v>
          </cell>
          <cell r="DQ184">
            <v>5.664509786249841</v>
          </cell>
          <cell r="DR184">
            <v>5.6327483783377019</v>
          </cell>
          <cell r="DS184">
            <v>5.6624592109580307</v>
          </cell>
          <cell r="DT184">
            <v>5.567011702114681</v>
          </cell>
          <cell r="DU184">
            <v>5.5523856844053459</v>
          </cell>
          <cell r="DV184">
            <v>5.5729552419620996</v>
          </cell>
          <cell r="DW184">
            <v>5.6074679072038247</v>
          </cell>
          <cell r="DX184">
            <v>5.5959138299554843</v>
          </cell>
          <cell r="DY184">
            <v>5.5597676196153731</v>
          </cell>
          <cell r="DZ184">
            <v>5.5138696365944178</v>
          </cell>
          <cell r="EA184">
            <v>5.5046459093080289</v>
          </cell>
          <cell r="EB184">
            <v>5.5156012790924978</v>
          </cell>
          <cell r="EC184">
            <v>5.5167102128414411</v>
          </cell>
          <cell r="ED184">
            <v>5.5535508279227548</v>
          </cell>
          <cell r="EE184">
            <v>5.6660686393260127</v>
          </cell>
          <cell r="EF184">
            <v>5.6660686393260127</v>
          </cell>
          <cell r="EG184">
            <v>5.6660686393260127</v>
          </cell>
          <cell r="EH184">
            <v>5.6660686393260127</v>
          </cell>
          <cell r="EI184">
            <v>5.6660686393260127</v>
          </cell>
          <cell r="EJ184">
            <v>5.6660686393260127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</row>
        <row r="185">
          <cell r="A185">
            <v>40904.703465334031</v>
          </cell>
          <cell r="B185">
            <v>36066.541120048423</v>
          </cell>
          <cell r="C185">
            <v>45109.531878201706</v>
          </cell>
          <cell r="D185">
            <v>7238.5206120447547</v>
          </cell>
          <cell r="E185">
            <v>7962.4180595153575</v>
          </cell>
          <cell r="F185">
            <v>7702.8944745712761</v>
          </cell>
          <cell r="G185">
            <v>6963.4547268578935</v>
          </cell>
          <cell r="H185">
            <v>7172.410007082477</v>
          </cell>
          <cell r="I185">
            <v>7389.5704542984149</v>
          </cell>
          <cell r="J185">
            <v>9316.7282537044521</v>
          </cell>
          <cell r="K185">
            <v>8439.5535166811005</v>
          </cell>
          <cell r="L185">
            <v>7519.4061045929084</v>
          </cell>
          <cell r="M185">
            <v>7251.2915994155546</v>
          </cell>
          <cell r="N185">
            <v>8584.0113218916049</v>
          </cell>
          <cell r="O185">
            <v>9374.6080155492018</v>
          </cell>
          <cell r="P185">
            <v>9228.534429270976</v>
          </cell>
          <cell r="Q185">
            <v>9606.3234080490893</v>
          </cell>
          <cell r="R185">
            <v>9237.7358978837256</v>
          </cell>
          <cell r="S185">
            <v>9248.1086770132715</v>
          </cell>
          <cell r="T185">
            <v>10024.863952689626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6805.7477474144434</v>
          </cell>
          <cell r="AF185">
            <v>6000.7715541275693</v>
          </cell>
          <cell r="AG185">
            <v>7505.3494820509186</v>
          </cell>
          <cell r="AH185">
            <v>7238.5206120447547</v>
          </cell>
          <cell r="AI185">
            <v>7962.4180595153575</v>
          </cell>
          <cell r="AJ185">
            <v>7702.8944745712761</v>
          </cell>
          <cell r="AK185">
            <v>6963.4547268578935</v>
          </cell>
          <cell r="AL185">
            <v>7172.410007082477</v>
          </cell>
          <cell r="AM185">
            <v>7389.5704542984149</v>
          </cell>
          <cell r="AN185">
            <v>9316.7282537044521</v>
          </cell>
          <cell r="AO185">
            <v>8439.5535166811005</v>
          </cell>
          <cell r="AP185">
            <v>7519.4061045929084</v>
          </cell>
          <cell r="AQ185">
            <v>7251.2915994155546</v>
          </cell>
          <cell r="AR185">
            <v>8584.0113218916049</v>
          </cell>
          <cell r="AS185">
            <v>9374.6080155492018</v>
          </cell>
          <cell r="AT185">
            <v>9228.534429270976</v>
          </cell>
          <cell r="AU185">
            <v>9606.3234080490893</v>
          </cell>
          <cell r="AV185">
            <v>9237.7358978837256</v>
          </cell>
          <cell r="AW185">
            <v>9248.1086770132715</v>
          </cell>
          <cell r="AX185">
            <v>10024.863952689626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3.385285491031508</v>
          </cell>
          <cell r="CN185">
            <v>2.9513691664491044</v>
          </cell>
          <cell r="CO185">
            <v>3.6912015710445716</v>
          </cell>
          <cell r="CP185">
            <v>3.6055385760173908</v>
          </cell>
          <cell r="CQ185">
            <v>3.8802120936036641</v>
          </cell>
          <cell r="CR185">
            <v>3.7661773026738623</v>
          </cell>
          <cell r="CS185">
            <v>3.4302455931652691</v>
          </cell>
          <cell r="CT185">
            <v>3.5720279990337365</v>
          </cell>
          <cell r="CU185">
            <v>3.6634413848798104</v>
          </cell>
          <cell r="CV185">
            <v>4.6637991396452154</v>
          </cell>
          <cell r="CW185">
            <v>4.1463980504620999</v>
          </cell>
          <cell r="CX185">
            <v>3.7229550775277009</v>
          </cell>
          <cell r="CY185">
            <v>3.547367597073023</v>
          </cell>
          <cell r="CZ185">
            <v>4.2987342299593729</v>
          </cell>
          <cell r="DA185">
            <v>4.5152845774441541</v>
          </cell>
          <cell r="DB185">
            <v>4.4449281625199193</v>
          </cell>
          <cell r="DC185">
            <v>4.6268904106028073</v>
          </cell>
          <cell r="DD185">
            <v>4.4493600544185545</v>
          </cell>
          <cell r="DE185">
            <v>4.4543561086056931</v>
          </cell>
          <cell r="DF185">
            <v>4.8284806704959067</v>
          </cell>
          <cell r="DG185">
            <v>5.5120315458126887</v>
          </cell>
          <cell r="DH185">
            <v>5.5120315458126887</v>
          </cell>
          <cell r="DI185">
            <v>5.5120315458126887</v>
          </cell>
          <cell r="DJ185">
            <v>5.5120315458126887</v>
          </cell>
          <cell r="DK185">
            <v>5.5120315458126887</v>
          </cell>
          <cell r="DL185">
            <v>5.5120315458126887</v>
          </cell>
          <cell r="DM185">
            <v>5.5120315458126887</v>
          </cell>
          <cell r="DN185">
            <v>5.5120315458126887</v>
          </cell>
          <cell r="DO185">
            <v>5.5120315458126887</v>
          </cell>
          <cell r="DP185">
            <v>5.5120315458126887</v>
          </cell>
          <cell r="DQ185">
            <v>5.5079207614510999</v>
          </cell>
          <cell r="DR185">
            <v>5.5704552985787661</v>
          </cell>
          <cell r="DS185">
            <v>5.5707066994091159</v>
          </cell>
          <cell r="DT185">
            <v>5.5003054058503871</v>
          </cell>
          <cell r="DU185">
            <v>5.6220751527043831</v>
          </cell>
          <cell r="DV185">
            <v>5.603512204084085</v>
          </cell>
          <cell r="DW185">
            <v>5.5616887005955773</v>
          </cell>
          <cell r="DX185">
            <v>5.5011994253359831</v>
          </cell>
          <cell r="DY185">
            <v>5.52633340565687</v>
          </cell>
          <cell r="DZ185">
            <v>5.4730665113513597</v>
          </cell>
          <cell r="EA185">
            <v>5.5764217877457343</v>
          </cell>
          <cell r="EB185">
            <v>5.533537790900124</v>
          </cell>
          <cell r="EC185">
            <v>5.6003647165176904</v>
          </cell>
          <cell r="ED185">
            <v>5.4708753740008387</v>
          </cell>
          <cell r="EE185">
            <v>5.6882035088440208</v>
          </cell>
          <cell r="EF185">
            <v>5.6882035088440208</v>
          </cell>
          <cell r="EG185">
            <v>5.6882035088440208</v>
          </cell>
          <cell r="EH185">
            <v>5.6882035088440208</v>
          </cell>
          <cell r="EI185">
            <v>5.6882035088440208</v>
          </cell>
          <cell r="EJ185">
            <v>5.6882035088440208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</row>
        <row r="186">
          <cell r="A186">
            <v>31677.694806246265</v>
          </cell>
          <cell r="B186">
            <v>35793.920516913335</v>
          </cell>
          <cell r="C186">
            <v>38934.258199384582</v>
          </cell>
          <cell r="D186">
            <v>6537.5164356563118</v>
          </cell>
          <cell r="E186">
            <v>6736.3470185747274</v>
          </cell>
          <cell r="F186">
            <v>8064.6816253806246</v>
          </cell>
          <cell r="G186">
            <v>7695.8479580620415</v>
          </cell>
          <cell r="H186">
            <v>7093.2886629659588</v>
          </cell>
          <cell r="I186">
            <v>6569.5106664107034</v>
          </cell>
          <cell r="J186">
            <v>8748.0343768143612</v>
          </cell>
          <cell r="K186">
            <v>8823.9449497347814</v>
          </cell>
          <cell r="L186">
            <v>8147.8606462306761</v>
          </cell>
          <cell r="M186">
            <v>7040.0338110075436</v>
          </cell>
          <cell r="N186">
            <v>8364.0676646727043</v>
          </cell>
          <cell r="O186">
            <v>10240.73329154083</v>
          </cell>
          <cell r="P186">
            <v>8689.4648398431837</v>
          </cell>
          <cell r="Q186">
            <v>10577.65384806067</v>
          </cell>
          <cell r="R186">
            <v>8291.193524482982</v>
          </cell>
          <cell r="S186">
            <v>10464.040121861017</v>
          </cell>
          <cell r="T186">
            <v>9556.7342414359136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5270.5528168319697</v>
          </cell>
          <cell r="AF186">
            <v>5955.4127836561547</v>
          </cell>
          <cell r="AG186">
            <v>6477.9039472142049</v>
          </cell>
          <cell r="AH186">
            <v>6537.5164356563118</v>
          </cell>
          <cell r="AI186">
            <v>6736.3470185747274</v>
          </cell>
          <cell r="AJ186">
            <v>8064.6816253806246</v>
          </cell>
          <cell r="AK186">
            <v>7695.8479580620415</v>
          </cell>
          <cell r="AL186">
            <v>7093.2886629659588</v>
          </cell>
          <cell r="AM186">
            <v>6569.5106664107034</v>
          </cell>
          <cell r="AN186">
            <v>8748.0343768143612</v>
          </cell>
          <cell r="AO186">
            <v>8823.9449497347814</v>
          </cell>
          <cell r="AP186">
            <v>8147.8606462306761</v>
          </cell>
          <cell r="AQ186">
            <v>7040.0338110075436</v>
          </cell>
          <cell r="AR186">
            <v>8364.0676646727043</v>
          </cell>
          <cell r="AS186">
            <v>10240.73329154083</v>
          </cell>
          <cell r="AT186">
            <v>8689.4648398431837</v>
          </cell>
          <cell r="AU186">
            <v>10577.65384806067</v>
          </cell>
          <cell r="AV186">
            <v>8291.193524482982</v>
          </cell>
          <cell r="AW186">
            <v>10464.040121861017</v>
          </cell>
          <cell r="AX186">
            <v>9556.7342414359136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2.6322574804472385</v>
          </cell>
          <cell r="CN186">
            <v>2.9350292964805753</v>
          </cell>
          <cell r="CO186">
            <v>3.2777161980009608</v>
          </cell>
          <cell r="CP186">
            <v>3.1963239368419116</v>
          </cell>
          <cell r="CQ186">
            <v>3.3646018808872689</v>
          </cell>
          <cell r="CR186">
            <v>4.0544094201028935</v>
          </cell>
          <cell r="CS186">
            <v>3.7314388475461886</v>
          </cell>
          <cell r="CT186">
            <v>3.4653484846113334</v>
          </cell>
          <cell r="CU186">
            <v>3.2302652185138161</v>
          </cell>
          <cell r="CV186">
            <v>4.3292149004597809</v>
          </cell>
          <cell r="CW186">
            <v>4.3633651853625652</v>
          </cell>
          <cell r="CX186">
            <v>4.0017854939434274</v>
          </cell>
          <cell r="CY186">
            <v>3.4629853025463699</v>
          </cell>
          <cell r="CZ186">
            <v>4.1363681039392626</v>
          </cell>
          <cell r="DA186">
            <v>5.0645121512552089</v>
          </cell>
          <cell r="DB186">
            <v>4.2973387760857538</v>
          </cell>
          <cell r="DC186">
            <v>5.2311348142935961</v>
          </cell>
          <cell r="DD186">
            <v>4.1003753498627225</v>
          </cell>
          <cell r="DE186">
            <v>5.1749476174877946</v>
          </cell>
          <cell r="DF186">
            <v>4.726243259557303</v>
          </cell>
          <cell r="DG186">
            <v>5.2243159246913633</v>
          </cell>
          <cell r="DH186">
            <v>5.2243159246913633</v>
          </cell>
          <cell r="DI186">
            <v>5.2243159246913633</v>
          </cell>
          <cell r="DJ186">
            <v>5.2243159246913633</v>
          </cell>
          <cell r="DK186">
            <v>5.2243159246913633</v>
          </cell>
          <cell r="DL186">
            <v>5.2243159246913633</v>
          </cell>
          <cell r="DM186">
            <v>5.2243159246913633</v>
          </cell>
          <cell r="DN186">
            <v>5.2243159246913633</v>
          </cell>
          <cell r="DO186">
            <v>5.2243159246913633</v>
          </cell>
          <cell r="DP186">
            <v>5.2243159246913633</v>
          </cell>
          <cell r="DQ186">
            <v>5.4857364214206958</v>
          </cell>
          <cell r="DR186">
            <v>5.5591265909481935</v>
          </cell>
          <cell r="DS186">
            <v>5.4146487905164884</v>
          </cell>
          <cell r="DT186">
            <v>5.6036260051294144</v>
          </cell>
          <cell r="DU186">
            <v>5.4852686617122766</v>
          </cell>
          <cell r="DV186">
            <v>5.4496267797165405</v>
          </cell>
          <cell r="DW186">
            <v>5.6505052916678267</v>
          </cell>
          <cell r="DX186">
            <v>5.6079980573582606</v>
          </cell>
          <cell r="DY186">
            <v>5.5718828462977319</v>
          </cell>
          <cell r="DZ186">
            <v>5.5361579459081272</v>
          </cell>
          <cell r="EA186">
            <v>5.5404923988960597</v>
          </cell>
          <cell r="EB186">
            <v>5.5782364931526285</v>
          </cell>
          <cell r="EC186">
            <v>5.5696926728483644</v>
          </cell>
          <cell r="ED186">
            <v>5.5399455029140965</v>
          </cell>
          <cell r="EE186">
            <v>5.5398827568247251</v>
          </cell>
          <cell r="EF186">
            <v>5.5398827568247251</v>
          </cell>
          <cell r="EG186">
            <v>5.5398827568247251</v>
          </cell>
          <cell r="EH186">
            <v>5.5398827568247251</v>
          </cell>
          <cell r="EI186">
            <v>5.5398827568247251</v>
          </cell>
          <cell r="EJ186">
            <v>5.5398827568247251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</row>
        <row r="187">
          <cell r="A187">
            <v>36143.961474234435</v>
          </cell>
          <cell r="B187">
            <v>35284.870145881483</v>
          </cell>
          <cell r="C187">
            <v>38009.047016281751</v>
          </cell>
          <cell r="D187">
            <v>6098.9193503914248</v>
          </cell>
          <cell r="E187">
            <v>6884.5264390172306</v>
          </cell>
          <cell r="F187">
            <v>6343.6785167237449</v>
          </cell>
          <cell r="G187">
            <v>6528.6691634091667</v>
          </cell>
          <cell r="H187">
            <v>7786.3246317554585</v>
          </cell>
          <cell r="I187">
            <v>8405.5719435024948</v>
          </cell>
          <cell r="J187">
            <v>7448.7583013060148</v>
          </cell>
          <cell r="K187">
            <v>8255.9549582166328</v>
          </cell>
          <cell r="L187">
            <v>8212.0567701696873</v>
          </cell>
          <cell r="M187">
            <v>8350.674319897149</v>
          </cell>
          <cell r="N187">
            <v>7774.957030833164</v>
          </cell>
          <cell r="O187">
            <v>8407.4477013391715</v>
          </cell>
          <cell r="P187">
            <v>8379.015138188468</v>
          </cell>
          <cell r="Q187">
            <v>9820.0558848774381</v>
          </cell>
          <cell r="R187">
            <v>9321.1914859092249</v>
          </cell>
          <cell r="S187">
            <v>10283.95958827488</v>
          </cell>
          <cell r="T187">
            <v>9274.7952470283326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6013.6527965390205</v>
          </cell>
          <cell r="AF187">
            <v>5870.7166943933007</v>
          </cell>
          <cell r="AG187">
            <v>6323.9667861583594</v>
          </cell>
          <cell r="AH187">
            <v>6098.9193503914248</v>
          </cell>
          <cell r="AI187">
            <v>6884.5264390172306</v>
          </cell>
          <cell r="AJ187">
            <v>6343.6785167237449</v>
          </cell>
          <cell r="AK187">
            <v>6528.6691634091667</v>
          </cell>
          <cell r="AL187">
            <v>7786.3246317554585</v>
          </cell>
          <cell r="AM187">
            <v>8405.5719435024948</v>
          </cell>
          <cell r="AN187">
            <v>7448.7583013060148</v>
          </cell>
          <cell r="AO187">
            <v>8255.9549582166328</v>
          </cell>
          <cell r="AP187">
            <v>8212.0567701696873</v>
          </cell>
          <cell r="AQ187">
            <v>8350.674319897149</v>
          </cell>
          <cell r="AR187">
            <v>7774.957030833164</v>
          </cell>
          <cell r="AS187">
            <v>8407.4477013391715</v>
          </cell>
          <cell r="AT187">
            <v>8379.015138188468</v>
          </cell>
          <cell r="AU187">
            <v>9820.0558848774381</v>
          </cell>
          <cell r="AV187">
            <v>9321.1914859092249</v>
          </cell>
          <cell r="AW187">
            <v>10283.95958827488</v>
          </cell>
          <cell r="AX187">
            <v>9274.7952470283326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2.9356925340711633</v>
          </cell>
          <cell r="CN187">
            <v>2.9428284839855112</v>
          </cell>
          <cell r="CO187">
            <v>3.1736997483411926</v>
          </cell>
          <cell r="CP187">
            <v>3.0496117569697692</v>
          </cell>
          <cell r="CQ187">
            <v>3.4045936124531742</v>
          </cell>
          <cell r="CR187">
            <v>3.1262605794411584</v>
          </cell>
          <cell r="CS187">
            <v>3.3047338899533067</v>
          </cell>
          <cell r="CT187">
            <v>3.8626832547719743</v>
          </cell>
          <cell r="CU187">
            <v>4.1339613489581843</v>
          </cell>
          <cell r="CV187">
            <v>3.6967422429824826</v>
          </cell>
          <cell r="CW187">
            <v>4.0916530449240076</v>
          </cell>
          <cell r="CX187">
            <v>4.0808691313433521</v>
          </cell>
          <cell r="CY187">
            <v>4.1582038717584684</v>
          </cell>
          <cell r="CZ187">
            <v>3.8228882216017475</v>
          </cell>
          <cell r="DA187">
            <v>4.2077774796420195</v>
          </cell>
          <cell r="DB187">
            <v>4.1935474893805305</v>
          </cell>
          <cell r="DC187">
            <v>4.9147626567610594</v>
          </cell>
          <cell r="DD187">
            <v>4.6650899311086294</v>
          </cell>
          <cell r="DE187">
            <v>5.1469381784199522</v>
          </cell>
          <cell r="DF187">
            <v>4.6418694418426645</v>
          </cell>
          <cell r="DG187">
            <v>4.9946685664355988</v>
          </cell>
          <cell r="DH187">
            <v>4.9946685664355988</v>
          </cell>
          <cell r="DI187">
            <v>4.9946685664355988</v>
          </cell>
          <cell r="DJ187">
            <v>4.9946685664355988</v>
          </cell>
          <cell r="DK187">
            <v>4.9946685664355988</v>
          </cell>
          <cell r="DL187">
            <v>4.9946685664355988</v>
          </cell>
          <cell r="DM187">
            <v>4.9946685664355988</v>
          </cell>
          <cell r="DN187">
            <v>4.9946685664355988</v>
          </cell>
          <cell r="DO187">
            <v>4.9946685664355988</v>
          </cell>
          <cell r="DP187">
            <v>4.9946685664355988</v>
          </cell>
          <cell r="DQ187">
            <v>5.6122229747132275</v>
          </cell>
          <cell r="DR187">
            <v>5.4655429001835509</v>
          </cell>
          <cell r="DS187">
            <v>5.4592235480025044</v>
          </cell>
          <cell r="DT187">
            <v>5.4791787987685865</v>
          </cell>
          <cell r="DU187">
            <v>5.5400786168101002</v>
          </cell>
          <cell r="DV187">
            <v>5.5593386092005419</v>
          </cell>
          <cell r="DW187">
            <v>5.4124675168658491</v>
          </cell>
          <cell r="DX187">
            <v>5.5226884640439238</v>
          </cell>
          <cell r="DY187">
            <v>5.5706771991415875</v>
          </cell>
          <cell r="DZ187">
            <v>5.5204165312361475</v>
          </cell>
          <cell r="EA187">
            <v>5.5280969406988572</v>
          </cell>
          <cell r="EB187">
            <v>5.5132338106347349</v>
          </cell>
          <cell r="EC187">
            <v>5.5020293583789552</v>
          </cell>
          <cell r="ED187">
            <v>5.5720311200582149</v>
          </cell>
          <cell r="EE187">
            <v>5.4741733380111741</v>
          </cell>
          <cell r="EF187">
            <v>5.4741733380111741</v>
          </cell>
          <cell r="EG187">
            <v>5.4741733380111741</v>
          </cell>
          <cell r="EH187">
            <v>5.4741733380111741</v>
          </cell>
          <cell r="EI187">
            <v>5.4741733380111741</v>
          </cell>
          <cell r="EJ187">
            <v>5.4741733380111741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</row>
        <row r="188">
          <cell r="A188">
            <v>35198.966627095819</v>
          </cell>
          <cell r="B188">
            <v>38290.235427744359</v>
          </cell>
          <cell r="C188">
            <v>43913.248015364334</v>
          </cell>
          <cell r="D188">
            <v>6630.7008232577555</v>
          </cell>
          <cell r="E188">
            <v>6994.089492872291</v>
          </cell>
          <cell r="F188">
            <v>8686.5865470715544</v>
          </cell>
          <cell r="G188">
            <v>7385.1223650388329</v>
          </cell>
          <cell r="H188">
            <v>7535.2760929451661</v>
          </cell>
          <cell r="I188">
            <v>8808.4037944008978</v>
          </cell>
          <cell r="J188">
            <v>8237.3057372016156</v>
          </cell>
          <cell r="K188">
            <v>8904.9386642654008</v>
          </cell>
          <cell r="L188">
            <v>9871.1761122094813</v>
          </cell>
          <cell r="M188">
            <v>7918.2938530727288</v>
          </cell>
          <cell r="N188">
            <v>9126.9607220666494</v>
          </cell>
          <cell r="O188">
            <v>8616.8043523933229</v>
          </cell>
          <cell r="P188">
            <v>10070.618125032272</v>
          </cell>
          <cell r="Q188">
            <v>8362.8877035763398</v>
          </cell>
          <cell r="R188">
            <v>8694.5719426191245</v>
          </cell>
          <cell r="S188">
            <v>9053.2573450277541</v>
          </cell>
          <cell r="T188">
            <v>9846.7657256621096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5856.4240182474887</v>
          </cell>
          <cell r="AF188">
            <v>6370.7510734355546</v>
          </cell>
          <cell r="AG188">
            <v>7306.3110948964068</v>
          </cell>
          <cell r="AH188">
            <v>6630.7008232577555</v>
          </cell>
          <cell r="AI188">
            <v>6994.089492872291</v>
          </cell>
          <cell r="AJ188">
            <v>8686.5865470715544</v>
          </cell>
          <cell r="AK188">
            <v>7385.1223650388329</v>
          </cell>
          <cell r="AL188">
            <v>7535.2760929451661</v>
          </cell>
          <cell r="AM188">
            <v>8808.4037944008978</v>
          </cell>
          <cell r="AN188">
            <v>8237.3057372016156</v>
          </cell>
          <cell r="AO188">
            <v>8904.9386642654008</v>
          </cell>
          <cell r="AP188">
            <v>9871.1761122094813</v>
          </cell>
          <cell r="AQ188">
            <v>7918.2938530727288</v>
          </cell>
          <cell r="AR188">
            <v>9126.9607220666494</v>
          </cell>
          <cell r="AS188">
            <v>8616.8043523933229</v>
          </cell>
          <cell r="AT188">
            <v>10070.618125032272</v>
          </cell>
          <cell r="AU188">
            <v>8362.8877035763398</v>
          </cell>
          <cell r="AV188">
            <v>8694.5719426191245</v>
          </cell>
          <cell r="AW188">
            <v>9053.2573450277541</v>
          </cell>
          <cell r="AX188">
            <v>9846.7657256621096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2.9275081389577391</v>
          </cell>
          <cell r="CN188">
            <v>3.1822775856994867</v>
          </cell>
          <cell r="CO188">
            <v>3.5721226697000703</v>
          </cell>
          <cell r="CP188">
            <v>3.2977834153656751</v>
          </cell>
          <cell r="CQ188">
            <v>3.4551649173602446</v>
          </cell>
          <cell r="CR188">
            <v>4.2674832479886318</v>
          </cell>
          <cell r="CS188">
            <v>3.6277617106397479</v>
          </cell>
          <cell r="CT188">
            <v>3.7275754678197459</v>
          </cell>
          <cell r="CU188">
            <v>4.3328549006975683</v>
          </cell>
          <cell r="CV188">
            <v>4.1114933794672179</v>
          </cell>
          <cell r="CW188">
            <v>4.3945836474157094</v>
          </cell>
          <cell r="CX188">
            <v>4.8549180306483581</v>
          </cell>
          <cell r="CY188">
            <v>3.9239533063698233</v>
          </cell>
          <cell r="CZ188">
            <v>4.4437594370427655</v>
          </cell>
          <cell r="DA188">
            <v>4.2235599506985038</v>
          </cell>
          <cell r="DB188">
            <v>4.9361523892382397</v>
          </cell>
          <cell r="DC188">
            <v>4.0991017240867889</v>
          </cell>
          <cell r="DD188">
            <v>4.2616780355600694</v>
          </cell>
          <cell r="DE188">
            <v>4.4374890715960094</v>
          </cell>
          <cell r="DF188">
            <v>4.826430270668264</v>
          </cell>
          <cell r="DG188">
            <v>5.1875484592577257</v>
          </cell>
          <cell r="DH188">
            <v>5.1875484592577257</v>
          </cell>
          <cell r="DI188">
            <v>5.1875484592577257</v>
          </cell>
          <cell r="DJ188">
            <v>5.1875484592577257</v>
          </cell>
          <cell r="DK188">
            <v>5.1875484592577257</v>
          </cell>
          <cell r="DL188">
            <v>5.1875484592577257</v>
          </cell>
          <cell r="DM188">
            <v>5.1875484592577257</v>
          </cell>
          <cell r="DN188">
            <v>5.1875484592577257</v>
          </cell>
          <cell r="DO188">
            <v>5.1875484592577257</v>
          </cell>
          <cell r="DP188">
            <v>5.1875484592577257</v>
          </cell>
          <cell r="DQ188">
            <v>5.4807694970164915</v>
          </cell>
          <cell r="DR188">
            <v>5.4847863078933408</v>
          </cell>
          <cell r="DS188">
            <v>5.6037523125234081</v>
          </cell>
          <cell r="DT188">
            <v>5.5086406040856808</v>
          </cell>
          <cell r="DU188">
            <v>5.5458681365078384</v>
          </cell>
          <cell r="DV188">
            <v>5.5767921909166995</v>
          </cell>
          <cell r="DW188">
            <v>5.5773266197912479</v>
          </cell>
          <cell r="DX188">
            <v>5.5383431438723365</v>
          </cell>
          <cell r="DY188">
            <v>5.5696795042593497</v>
          </cell>
          <cell r="DZ188">
            <v>5.4889936188501123</v>
          </cell>
          <cell r="EA188">
            <v>5.5516276826841446</v>
          </cell>
          <cell r="EB188">
            <v>5.5704994286032745</v>
          </cell>
          <cell r="EC188">
            <v>5.528596817558177</v>
          </cell>
          <cell r="ED188">
            <v>5.6270759467391587</v>
          </cell>
          <cell r="EE188">
            <v>5.5895224485537787</v>
          </cell>
          <cell r="EF188">
            <v>5.5895224485537787</v>
          </cell>
          <cell r="EG188">
            <v>5.5895224485537787</v>
          </cell>
          <cell r="EH188">
            <v>5.5895224485537787</v>
          </cell>
          <cell r="EI188">
            <v>5.5895224485537787</v>
          </cell>
          <cell r="EJ188">
            <v>5.5895224485537787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</row>
        <row r="189">
          <cell r="A189">
            <v>29407.959823052533</v>
          </cell>
          <cell r="B189">
            <v>40655.64298982302</v>
          </cell>
          <cell r="C189">
            <v>40838.073311950662</v>
          </cell>
          <cell r="D189">
            <v>5900.7620948044823</v>
          </cell>
          <cell r="E189">
            <v>6129.7960097735195</v>
          </cell>
          <cell r="F189">
            <v>6291.4080630742137</v>
          </cell>
          <cell r="G189">
            <v>6964.2652429628588</v>
          </cell>
          <cell r="H189">
            <v>8576.9984122244077</v>
          </cell>
          <cell r="I189">
            <v>7741.2072577236004</v>
          </cell>
          <cell r="J189">
            <v>7305.6761692769669</v>
          </cell>
          <cell r="K189">
            <v>9159.9578282038819</v>
          </cell>
          <cell r="L189">
            <v>8381.9308169634314</v>
          </cell>
          <cell r="M189">
            <v>7763.2977127308068</v>
          </cell>
          <cell r="N189">
            <v>8280.8524473611724</v>
          </cell>
          <cell r="O189">
            <v>8996.2771601693694</v>
          </cell>
          <cell r="P189">
            <v>8944.2246268836134</v>
          </cell>
          <cell r="Q189">
            <v>10565.190542127999</v>
          </cell>
          <cell r="R189">
            <v>10501.029791228415</v>
          </cell>
          <cell r="S189">
            <v>10574.831653821137</v>
          </cell>
          <cell r="T189">
            <v>10610.367113229453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4892.9130238387315</v>
          </cell>
          <cell r="AF189">
            <v>6764.3089243310396</v>
          </cell>
          <cell r="AG189">
            <v>6794.6617847284397</v>
          </cell>
          <cell r="AH189">
            <v>5900.7620948044823</v>
          </cell>
          <cell r="AI189">
            <v>6129.7960097735195</v>
          </cell>
          <cell r="AJ189">
            <v>6291.4080630742137</v>
          </cell>
          <cell r="AK189">
            <v>6964.2652429628588</v>
          </cell>
          <cell r="AL189">
            <v>8576.9984122244077</v>
          </cell>
          <cell r="AM189">
            <v>7741.2072577236004</v>
          </cell>
          <cell r="AN189">
            <v>7305.6761692769669</v>
          </cell>
          <cell r="AO189">
            <v>9159.9578282038819</v>
          </cell>
          <cell r="AP189">
            <v>8381.9308169634314</v>
          </cell>
          <cell r="AQ189">
            <v>7763.2977127308068</v>
          </cell>
          <cell r="AR189">
            <v>8280.8524473611724</v>
          </cell>
          <cell r="AS189">
            <v>8996.2771601693694</v>
          </cell>
          <cell r="AT189">
            <v>8944.2246268836134</v>
          </cell>
          <cell r="AU189">
            <v>10565.190542127999</v>
          </cell>
          <cell r="AV189">
            <v>10501.029791228415</v>
          </cell>
          <cell r="AW189">
            <v>10574.831653821137</v>
          </cell>
          <cell r="AX189">
            <v>10610.367113229453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2.4210073465326802</v>
          </cell>
          <cell r="CN189">
            <v>3.3182560601930704</v>
          </cell>
          <cell r="CO189">
            <v>3.3156924741863656</v>
          </cell>
          <cell r="CP189">
            <v>2.8927902433518811</v>
          </cell>
          <cell r="CQ189">
            <v>3.0449733658671203</v>
          </cell>
          <cell r="CR189">
            <v>3.1367175325707493</v>
          </cell>
          <cell r="CS189">
            <v>3.4201859775601409</v>
          </cell>
          <cell r="CT189">
            <v>4.1671659292927128</v>
          </cell>
          <cell r="CU189">
            <v>3.8529565912466484</v>
          </cell>
          <cell r="CV189">
            <v>3.6256001801211668</v>
          </cell>
          <cell r="CW189">
            <v>4.4902273685791476</v>
          </cell>
          <cell r="CX189">
            <v>4.1264802895417487</v>
          </cell>
          <cell r="CY189">
            <v>3.820666864086586</v>
          </cell>
          <cell r="CZ189">
            <v>4.1435703998748874</v>
          </cell>
          <cell r="DA189">
            <v>4.3952851274878801</v>
          </cell>
          <cell r="DB189">
            <v>4.3698539717636109</v>
          </cell>
          <cell r="DC189">
            <v>5.1618046034073668</v>
          </cell>
          <cell r="DD189">
            <v>5.1304577708035479</v>
          </cell>
          <cell r="DE189">
            <v>5.1665149334786671</v>
          </cell>
          <cell r="DF189">
            <v>5.1838763901629212</v>
          </cell>
          <cell r="DG189">
            <v>5.381060976398282</v>
          </cell>
          <cell r="DH189">
            <v>5.381060976398282</v>
          </cell>
          <cell r="DI189">
            <v>5.381060976398282</v>
          </cell>
          <cell r="DJ189">
            <v>5.381060976398282</v>
          </cell>
          <cell r="DK189">
            <v>5.381060976398282</v>
          </cell>
          <cell r="DL189">
            <v>5.381060976398282</v>
          </cell>
          <cell r="DM189">
            <v>5.381060976398282</v>
          </cell>
          <cell r="DN189">
            <v>5.381060976398282</v>
          </cell>
          <cell r="DO189">
            <v>5.381060976398282</v>
          </cell>
          <cell r="DP189">
            <v>5.381060976398282</v>
          </cell>
          <cell r="DQ189">
            <v>5.5370510049879575</v>
          </cell>
          <cell r="DR189">
            <v>5.5849677906614064</v>
          </cell>
          <cell r="DS189">
            <v>5.6143661946664905</v>
          </cell>
          <cell r="DT189">
            <v>5.588539137868116</v>
          </cell>
          <cell r="DU189">
            <v>5.5153065898262623</v>
          </cell>
          <cell r="DV189">
            <v>5.4951503412086815</v>
          </cell>
          <cell r="DW189">
            <v>5.5786962676967295</v>
          </cell>
          <cell r="DX189">
            <v>5.6389945074504331</v>
          </cell>
          <cell r="DY189">
            <v>5.5045486511955959</v>
          </cell>
          <cell r="DZ189">
            <v>5.5206173197054245</v>
          </cell>
          <cell r="EA189">
            <v>5.5889764174085839</v>
          </cell>
          <cell r="EB189">
            <v>5.5650802639913008</v>
          </cell>
          <cell r="EC189">
            <v>5.5669100601072961</v>
          </cell>
          <cell r="ED189">
            <v>5.4752942003246119</v>
          </cell>
          <cell r="EE189">
            <v>5.6076759460387242</v>
          </cell>
          <cell r="EF189">
            <v>5.6076759460387242</v>
          </cell>
          <cell r="EG189">
            <v>5.6076759460387242</v>
          </cell>
          <cell r="EH189">
            <v>5.6076759460387242</v>
          </cell>
          <cell r="EI189">
            <v>5.6076759460387242</v>
          </cell>
          <cell r="EJ189">
            <v>5.6076759460387242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</row>
        <row r="190">
          <cell r="A190">
            <v>34304.165475182126</v>
          </cell>
          <cell r="B190">
            <v>37076.75901395316</v>
          </cell>
          <cell r="C190">
            <v>37622.985217221787</v>
          </cell>
          <cell r="D190">
            <v>6404.8410462578622</v>
          </cell>
          <cell r="E190">
            <v>6485.8364320844194</v>
          </cell>
          <cell r="F190">
            <v>6695.0424573437886</v>
          </cell>
          <cell r="G190">
            <v>7294.1182935421402</v>
          </cell>
          <cell r="H190">
            <v>7321.98271356241</v>
          </cell>
          <cell r="I190">
            <v>7818.816103342715</v>
          </cell>
          <cell r="J190">
            <v>9015.7234064461081</v>
          </cell>
          <cell r="K190">
            <v>8487.6503055751746</v>
          </cell>
          <cell r="L190">
            <v>8299.9448302865258</v>
          </cell>
          <cell r="M190">
            <v>9539.7380708139881</v>
          </cell>
          <cell r="N190">
            <v>9600.3276886155327</v>
          </cell>
          <cell r="O190">
            <v>9134.4389601979037</v>
          </cell>
          <cell r="P190">
            <v>10670.788058645378</v>
          </cell>
          <cell r="Q190">
            <v>9470.2038020094697</v>
          </cell>
          <cell r="R190">
            <v>10020.482268843771</v>
          </cell>
          <cell r="S190">
            <v>9293.5172089106036</v>
          </cell>
          <cell r="T190">
            <v>10760.471640610484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5707.5464954173467</v>
          </cell>
          <cell r="AF190">
            <v>6168.8521799085784</v>
          </cell>
          <cell r="AG190">
            <v>6259.7336052103092</v>
          </cell>
          <cell r="AH190">
            <v>6404.8410462578622</v>
          </cell>
          <cell r="AI190">
            <v>6485.8364320844194</v>
          </cell>
          <cell r="AJ190">
            <v>6695.0424573437886</v>
          </cell>
          <cell r="AK190">
            <v>7294.1182935421402</v>
          </cell>
          <cell r="AL190">
            <v>7321.98271356241</v>
          </cell>
          <cell r="AM190">
            <v>7818.816103342715</v>
          </cell>
          <cell r="AN190">
            <v>9015.7234064461081</v>
          </cell>
          <cell r="AO190">
            <v>8487.6503055751746</v>
          </cell>
          <cell r="AP190">
            <v>8299.9448302865258</v>
          </cell>
          <cell r="AQ190">
            <v>9539.7380708139881</v>
          </cell>
          <cell r="AR190">
            <v>9600.3276886155327</v>
          </cell>
          <cell r="AS190">
            <v>9134.4389601979037</v>
          </cell>
          <cell r="AT190">
            <v>10670.788058645378</v>
          </cell>
          <cell r="AU190">
            <v>9470.2038020094697</v>
          </cell>
          <cell r="AV190">
            <v>10020.482268843771</v>
          </cell>
          <cell r="AW190">
            <v>9293.5172089106036</v>
          </cell>
          <cell r="AX190">
            <v>10760.471640610484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2.8292951949035383</v>
          </cell>
          <cell r="CN190">
            <v>3.0148994997253129</v>
          </cell>
          <cell r="CO190">
            <v>3.0953516829854717</v>
          </cell>
          <cell r="CP190">
            <v>3.166436890384011</v>
          </cell>
          <cell r="CQ190">
            <v>3.1928765667229051</v>
          </cell>
          <cell r="CR190">
            <v>3.3118661584254561</v>
          </cell>
          <cell r="CS190">
            <v>3.5827920246366478</v>
          </cell>
          <cell r="CT190">
            <v>3.6281184210423718</v>
          </cell>
          <cell r="CU190">
            <v>3.8070555734350671</v>
          </cell>
          <cell r="CV190">
            <v>4.4635079368488118</v>
          </cell>
          <cell r="CW190">
            <v>4.1991923699901728</v>
          </cell>
          <cell r="CX190">
            <v>4.1208963314863496</v>
          </cell>
          <cell r="CY190">
            <v>4.6947015081933072</v>
          </cell>
          <cell r="CZ190">
            <v>4.7214881168215124</v>
          </cell>
          <cell r="DA190">
            <v>4.5613051311789681</v>
          </cell>
          <cell r="DB190">
            <v>5.3284849280516609</v>
          </cell>
          <cell r="DC190">
            <v>4.728970151712578</v>
          </cell>
          <cell r="DD190">
            <v>5.0037530918893669</v>
          </cell>
          <cell r="DE190">
            <v>4.6407412558576615</v>
          </cell>
          <cell r="DF190">
            <v>5.3732686508815393</v>
          </cell>
          <cell r="DG190">
            <v>5.2368461100068044</v>
          </cell>
          <cell r="DH190">
            <v>5.2368461100068044</v>
          </cell>
          <cell r="DI190">
            <v>5.2368461100068044</v>
          </cell>
          <cell r="DJ190">
            <v>5.2368461100068044</v>
          </cell>
          <cell r="DK190">
            <v>5.2368461100068044</v>
          </cell>
          <cell r="DL190">
            <v>5.2368461100068044</v>
          </cell>
          <cell r="DM190">
            <v>5.2368461100068044</v>
          </cell>
          <cell r="DN190">
            <v>5.2368461100068044</v>
          </cell>
          <cell r="DO190">
            <v>5.2368461100068044</v>
          </cell>
          <cell r="DP190">
            <v>5.2368461100068044</v>
          </cell>
          <cell r="DQ190">
            <v>5.526858319429639</v>
          </cell>
          <cell r="DR190">
            <v>5.6058136856640512</v>
          </cell>
          <cell r="DS190">
            <v>5.5405513942205138</v>
          </cell>
          <cell r="DT190">
            <v>5.5417209700480976</v>
          </cell>
          <cell r="DU190">
            <v>5.5653309832334621</v>
          </cell>
          <cell r="DV190">
            <v>5.5384430401121678</v>
          </cell>
          <cell r="DW190">
            <v>5.5777409345323568</v>
          </cell>
          <cell r="DX190">
            <v>5.529099187103264</v>
          </cell>
          <cell r="DY190">
            <v>5.6267668198057175</v>
          </cell>
          <cell r="DZ190">
            <v>5.5339012323776569</v>
          </cell>
          <cell r="EA190">
            <v>5.5376925857971671</v>
          </cell>
          <cell r="EB190">
            <v>5.5181137908643985</v>
          </cell>
          <cell r="EC190">
            <v>5.5671843335615607</v>
          </cell>
          <cell r="ED190">
            <v>5.5707579875789541</v>
          </cell>
          <cell r="EE190">
            <v>5.486556905360394</v>
          </cell>
          <cell r="EF190">
            <v>5.486556905360394</v>
          </cell>
          <cell r="EG190">
            <v>5.486556905360394</v>
          </cell>
          <cell r="EH190">
            <v>5.486556905360394</v>
          </cell>
          <cell r="EI190">
            <v>5.486556905360394</v>
          </cell>
          <cell r="EJ190">
            <v>5.486556905360394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</row>
        <row r="191">
          <cell r="A191">
            <v>29507.5537906149</v>
          </cell>
          <cell r="B191">
            <v>40952.666123318879</v>
          </cell>
          <cell r="C191">
            <v>40574.927629941783</v>
          </cell>
          <cell r="D191">
            <v>5994.1523389133563</v>
          </cell>
          <cell r="E191">
            <v>7403.089854544668</v>
          </cell>
          <cell r="F191">
            <v>6681.9873918256981</v>
          </cell>
          <cell r="G191">
            <v>6972.7183294929564</v>
          </cell>
          <cell r="H191">
            <v>8048.8649276345986</v>
          </cell>
          <cell r="I191">
            <v>6112.5632146927373</v>
          </cell>
          <cell r="J191">
            <v>7659.2133071364251</v>
          </cell>
          <cell r="K191">
            <v>8224.4204964316123</v>
          </cell>
          <cell r="L191">
            <v>7861.4254244093845</v>
          </cell>
          <cell r="M191">
            <v>8662.7751703523954</v>
          </cell>
          <cell r="N191">
            <v>8960.0631727841028</v>
          </cell>
          <cell r="O191">
            <v>9132.7440036764383</v>
          </cell>
          <cell r="P191">
            <v>9345.5900297764783</v>
          </cell>
          <cell r="Q191">
            <v>7827.9253939552527</v>
          </cell>
          <cell r="R191">
            <v>10219.574944339956</v>
          </cell>
          <cell r="S191">
            <v>9981.8607720485161</v>
          </cell>
          <cell r="T191">
            <v>9004.4136727932182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4909.4835246117809</v>
          </cell>
          <cell r="AF191">
            <v>6813.727801635273</v>
          </cell>
          <cell r="AG191">
            <v>6750.8794570044029</v>
          </cell>
          <cell r="AH191">
            <v>5994.1523389133563</v>
          </cell>
          <cell r="AI191">
            <v>7403.089854544668</v>
          </cell>
          <cell r="AJ191">
            <v>6681.9873918256981</v>
          </cell>
          <cell r="AK191">
            <v>6972.7183294929564</v>
          </cell>
          <cell r="AL191">
            <v>8048.8649276345986</v>
          </cell>
          <cell r="AM191">
            <v>6112.5632146927373</v>
          </cell>
          <cell r="AN191">
            <v>7659.2133071364251</v>
          </cell>
          <cell r="AO191">
            <v>8224.4204964316123</v>
          </cell>
          <cell r="AP191">
            <v>7861.4254244093845</v>
          </cell>
          <cell r="AQ191">
            <v>8662.7751703523954</v>
          </cell>
          <cell r="AR191">
            <v>8960.0631727841028</v>
          </cell>
          <cell r="AS191">
            <v>9132.7440036764383</v>
          </cell>
          <cell r="AT191">
            <v>9345.5900297764783</v>
          </cell>
          <cell r="AU191">
            <v>7827.9253939552527</v>
          </cell>
          <cell r="AV191">
            <v>10219.574944339956</v>
          </cell>
          <cell r="AW191">
            <v>9981.8607720485161</v>
          </cell>
          <cell r="AX191">
            <v>9004.4136727932182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2.4970516607262212</v>
          </cell>
          <cell r="CN191">
            <v>3.3709517980998416</v>
          </cell>
          <cell r="CO191">
            <v>3.3238266483644252</v>
          </cell>
          <cell r="CP191">
            <v>3.0026273646104618</v>
          </cell>
          <cell r="CQ191">
            <v>3.6985228925835472</v>
          </cell>
          <cell r="CR191">
            <v>3.3555690031031307</v>
          </cell>
          <cell r="CS191">
            <v>3.3798723287507095</v>
          </cell>
          <cell r="CT191">
            <v>3.9818980536881772</v>
          </cell>
          <cell r="CU191">
            <v>3.0201961854568644</v>
          </cell>
          <cell r="CV191">
            <v>3.7522619918528739</v>
          </cell>
          <cell r="CW191">
            <v>4.0709999886096311</v>
          </cell>
          <cell r="CX191">
            <v>3.8661120178595199</v>
          </cell>
          <cell r="CY191">
            <v>4.3575638738939295</v>
          </cell>
          <cell r="CZ191">
            <v>4.3971610004211934</v>
          </cell>
          <cell r="DA191">
            <v>4.4714559427495226</v>
          </cell>
          <cell r="DB191">
            <v>4.5756668598531354</v>
          </cell>
          <cell r="DC191">
            <v>3.8326075392139276</v>
          </cell>
          <cell r="DD191">
            <v>5.0035760444886748</v>
          </cell>
          <cell r="DE191">
            <v>4.887189507436891</v>
          </cell>
          <cell r="DF191">
            <v>4.4086245067176142</v>
          </cell>
          <cell r="DG191">
            <v>5.1974721753882482</v>
          </cell>
          <cell r="DH191">
            <v>5.1974721753882482</v>
          </cell>
          <cell r="DI191">
            <v>5.1974721753882482</v>
          </cell>
          <cell r="DJ191">
            <v>5.1974721753882482</v>
          </cell>
          <cell r="DK191">
            <v>5.1974721753882482</v>
          </cell>
          <cell r="DL191">
            <v>5.1974721753882482</v>
          </cell>
          <cell r="DM191">
            <v>5.1974721753882482</v>
          </cell>
          <cell r="DN191">
            <v>5.1974721753882482</v>
          </cell>
          <cell r="DO191">
            <v>5.1974721753882482</v>
          </cell>
          <cell r="DP191">
            <v>5.1974721753882482</v>
          </cell>
          <cell r="DQ191">
            <v>5.3866085371838341</v>
          </cell>
          <cell r="DR191">
            <v>5.5378268571693079</v>
          </cell>
          <cell r="DS191">
            <v>5.5645381401817886</v>
          </cell>
          <cell r="DT191">
            <v>5.4693217575586823</v>
          </cell>
          <cell r="DU191">
            <v>5.4839292730424702</v>
          </cell>
          <cell r="DV191">
            <v>5.4556514126801154</v>
          </cell>
          <cell r="DW191">
            <v>5.6520886089454443</v>
          </cell>
          <cell r="DX191">
            <v>5.5379832521880896</v>
          </cell>
          <cell r="DY191">
            <v>5.5449207617853746</v>
          </cell>
          <cell r="DZ191">
            <v>5.5923989562858587</v>
          </cell>
          <cell r="EA191">
            <v>5.534919910925562</v>
          </cell>
          <cell r="EB191">
            <v>5.5710108109132292</v>
          </cell>
          <cell r="EC191">
            <v>5.4465364801403968</v>
          </cell>
          <cell r="ED191">
            <v>5.5827199138828156</v>
          </cell>
          <cell r="EE191">
            <v>5.5957649519057808</v>
          </cell>
          <cell r="EF191">
            <v>5.5957649519057808</v>
          </cell>
          <cell r="EG191">
            <v>5.5957649519057808</v>
          </cell>
          <cell r="EH191">
            <v>5.5957649519057808</v>
          </cell>
          <cell r="EI191">
            <v>5.5957649519057808</v>
          </cell>
          <cell r="EJ191">
            <v>5.5957649519057808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</row>
        <row r="192">
          <cell r="A192">
            <v>38986.59682413104</v>
          </cell>
          <cell r="B192">
            <v>36250.52902660644</v>
          </cell>
          <cell r="C192">
            <v>36289.748161496478</v>
          </cell>
          <cell r="D192">
            <v>6535.0115683575341</v>
          </cell>
          <cell r="E192">
            <v>6640.3613597578606</v>
          </cell>
          <cell r="F192">
            <v>6721.5230579436802</v>
          </cell>
          <cell r="G192">
            <v>7536.3694358802104</v>
          </cell>
          <cell r="H192">
            <v>7121.2011305415763</v>
          </cell>
          <cell r="I192">
            <v>7443.1634634951952</v>
          </cell>
          <cell r="J192">
            <v>7844.1950499640516</v>
          </cell>
          <cell r="K192">
            <v>9703.5112639003855</v>
          </cell>
          <cell r="L192">
            <v>7941.0679613788097</v>
          </cell>
          <cell r="M192">
            <v>8393.4110963621442</v>
          </cell>
          <cell r="N192">
            <v>9085.0794932415465</v>
          </cell>
          <cell r="O192">
            <v>9229.277406213374</v>
          </cell>
          <cell r="P192">
            <v>9004.8987915851067</v>
          </cell>
          <cell r="Q192">
            <v>9416.4608334460609</v>
          </cell>
          <cell r="R192">
            <v>8783.5482605881334</v>
          </cell>
          <cell r="S192">
            <v>10905.160969826922</v>
          </cell>
          <cell r="T192">
            <v>9951.5737605347058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6486.6120772651375</v>
          </cell>
          <cell r="AF192">
            <v>6031.3835663053378</v>
          </cell>
          <cell r="AG192">
            <v>6037.9088681978101</v>
          </cell>
          <cell r="AH192">
            <v>6535.0115683575341</v>
          </cell>
          <cell r="AI192">
            <v>6640.3613597578606</v>
          </cell>
          <cell r="AJ192">
            <v>6721.5230579436802</v>
          </cell>
          <cell r="AK192">
            <v>7536.3694358802104</v>
          </cell>
          <cell r="AL192">
            <v>7121.2011305415763</v>
          </cell>
          <cell r="AM192">
            <v>7443.1634634951952</v>
          </cell>
          <cell r="AN192">
            <v>7844.1950499640516</v>
          </cell>
          <cell r="AO192">
            <v>9703.5112639003855</v>
          </cell>
          <cell r="AP192">
            <v>7941.0679613788097</v>
          </cell>
          <cell r="AQ192">
            <v>8393.4110963621442</v>
          </cell>
          <cell r="AR192">
            <v>9085.0794932415465</v>
          </cell>
          <cell r="AS192">
            <v>9229.277406213374</v>
          </cell>
          <cell r="AT192">
            <v>9004.8987915851067</v>
          </cell>
          <cell r="AU192">
            <v>9416.4608334460609</v>
          </cell>
          <cell r="AV192">
            <v>8783.5482605881334</v>
          </cell>
          <cell r="AW192">
            <v>10905.160969826922</v>
          </cell>
          <cell r="AX192">
            <v>9951.5737605347058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3.1541663943561367</v>
          </cell>
          <cell r="CN192">
            <v>2.9674516817813608</v>
          </cell>
          <cell r="CO192">
            <v>2.9665322118781319</v>
          </cell>
          <cell r="CP192">
            <v>3.1782003639525045</v>
          </cell>
          <cell r="CQ192">
            <v>3.2621615811685341</v>
          </cell>
          <cell r="CR192">
            <v>3.3681817721050975</v>
          </cell>
          <cell r="CS192">
            <v>3.74866023951299</v>
          </cell>
          <cell r="CT192">
            <v>3.5447121666596098</v>
          </cell>
          <cell r="CU192">
            <v>3.7130755139141098</v>
          </cell>
          <cell r="CV192">
            <v>3.9270845911089527</v>
          </cell>
          <cell r="CW192">
            <v>4.7220060045730357</v>
          </cell>
          <cell r="CX192">
            <v>3.9105289632241789</v>
          </cell>
          <cell r="CY192">
            <v>4.0939555885234453</v>
          </cell>
          <cell r="CZ192">
            <v>4.507394259003342</v>
          </cell>
          <cell r="DA192">
            <v>4.5366430574435368</v>
          </cell>
          <cell r="DB192">
            <v>4.4263499500322414</v>
          </cell>
          <cell r="DC192">
            <v>4.6286529037454764</v>
          </cell>
          <cell r="DD192">
            <v>4.3175452944226036</v>
          </cell>
          <cell r="DE192">
            <v>5.3604221247877133</v>
          </cell>
          <cell r="DF192">
            <v>4.8916871846297694</v>
          </cell>
          <cell r="DG192">
            <v>4.7534814240593404</v>
          </cell>
          <cell r="DH192">
            <v>4.7534814240593404</v>
          </cell>
          <cell r="DI192">
            <v>4.7534814240593404</v>
          </cell>
          <cell r="DJ192">
            <v>4.7534814240593404</v>
          </cell>
          <cell r="DK192">
            <v>4.7534814240593404</v>
          </cell>
          <cell r="DL192">
            <v>4.7534814240593404</v>
          </cell>
          <cell r="DM192">
            <v>4.7534814240593404</v>
          </cell>
          <cell r="DN192">
            <v>4.7534814240593404</v>
          </cell>
          <cell r="DO192">
            <v>4.7534814240593404</v>
          </cell>
          <cell r="DP192">
            <v>4.7534814240593404</v>
          </cell>
          <cell r="DQ192">
            <v>5.6343064112001073</v>
          </cell>
          <cell r="DR192">
            <v>5.5685282558344085</v>
          </cell>
          <cell r="DS192">
            <v>5.5762806185007792</v>
          </cell>
          <cell r="DT192">
            <v>5.6334211921444766</v>
          </cell>
          <cell r="DU192">
            <v>5.5769067215042325</v>
          </cell>
          <cell r="DV192">
            <v>5.4673805962941699</v>
          </cell>
          <cell r="DW192">
            <v>5.5079911691982701</v>
          </cell>
          <cell r="DX192">
            <v>5.5040125026741178</v>
          </cell>
          <cell r="DY192">
            <v>5.4920048328383748</v>
          </cell>
          <cell r="DZ192">
            <v>5.4724936129523325</v>
          </cell>
          <cell r="EA192">
            <v>5.6300145194868687</v>
          </cell>
          <cell r="EB192">
            <v>5.5635313748404531</v>
          </cell>
          <cell r="EC192">
            <v>5.616975158160451</v>
          </cell>
          <cell r="ED192">
            <v>5.5221769648592272</v>
          </cell>
          <cell r="EE192">
            <v>5.5736568215091422</v>
          </cell>
          <cell r="EF192">
            <v>5.5736568215091422</v>
          </cell>
          <cell r="EG192">
            <v>5.5736568215091422</v>
          </cell>
          <cell r="EH192">
            <v>5.5736568215091422</v>
          </cell>
          <cell r="EI192">
            <v>5.5736568215091422</v>
          </cell>
          <cell r="EJ192">
            <v>5.5736568215091422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</row>
        <row r="193">
          <cell r="A193">
            <v>32979.600976187983</v>
          </cell>
          <cell r="B193">
            <v>40275.444980783068</v>
          </cell>
          <cell r="C193">
            <v>34534.196844270664</v>
          </cell>
          <cell r="D193">
            <v>6007.5434570268953</v>
          </cell>
          <cell r="E193">
            <v>6292.3708312120816</v>
          </cell>
          <cell r="F193">
            <v>6773.1658194909905</v>
          </cell>
          <cell r="G193">
            <v>8288.1113195314592</v>
          </cell>
          <cell r="H193">
            <v>7865.9410215257003</v>
          </cell>
          <cell r="I193">
            <v>8454.0057615690748</v>
          </cell>
          <cell r="J193">
            <v>8041.7411867899</v>
          </cell>
          <cell r="K193">
            <v>7070.9978493031986</v>
          </cell>
          <cell r="L193">
            <v>9559.5699884658407</v>
          </cell>
          <cell r="M193">
            <v>9134.9653133464708</v>
          </cell>
          <cell r="N193">
            <v>9330.7729913078929</v>
          </cell>
          <cell r="O193">
            <v>10524.224900954252</v>
          </cell>
          <cell r="P193">
            <v>10508.927051525807</v>
          </cell>
          <cell r="Q193">
            <v>10232.635123151491</v>
          </cell>
          <cell r="R193">
            <v>9938.9633759360386</v>
          </cell>
          <cell r="S193">
            <v>9574.6930124415539</v>
          </cell>
          <cell r="T193">
            <v>9908.7191583638669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5487.1647033093977</v>
          </cell>
          <cell r="AF193">
            <v>6701.0513640901245</v>
          </cell>
          <cell r="AG193">
            <v>5745.81924498845</v>
          </cell>
          <cell r="AH193">
            <v>6007.5434570268953</v>
          </cell>
          <cell r="AI193">
            <v>6292.3708312120816</v>
          </cell>
          <cell r="AJ193">
            <v>6773.1658194909905</v>
          </cell>
          <cell r="AK193">
            <v>8288.1113195314592</v>
          </cell>
          <cell r="AL193">
            <v>7865.9410215257003</v>
          </cell>
          <cell r="AM193">
            <v>8454.0057615690748</v>
          </cell>
          <cell r="AN193">
            <v>8041.7411867899</v>
          </cell>
          <cell r="AO193">
            <v>7070.9978493031986</v>
          </cell>
          <cell r="AP193">
            <v>9559.5699884658407</v>
          </cell>
          <cell r="AQ193">
            <v>9134.9653133464708</v>
          </cell>
          <cell r="AR193">
            <v>9330.7729913078929</v>
          </cell>
          <cell r="AS193">
            <v>10524.224900954252</v>
          </cell>
          <cell r="AT193">
            <v>10508.927051525807</v>
          </cell>
          <cell r="AU193">
            <v>10232.635123151491</v>
          </cell>
          <cell r="AV193">
            <v>9938.9633759360386</v>
          </cell>
          <cell r="AW193">
            <v>9574.6930124415539</v>
          </cell>
          <cell r="AX193">
            <v>9908.7191583638669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2.7268221031329571</v>
          </cell>
          <cell r="CN193">
            <v>3.3236904875707238</v>
          </cell>
          <cell r="CO193">
            <v>2.8231604085751254</v>
          </cell>
          <cell r="CP193">
            <v>2.9844329444157776</v>
          </cell>
          <cell r="CQ193">
            <v>3.0616790570326682</v>
          </cell>
          <cell r="CR193">
            <v>3.3420480503019747</v>
          </cell>
          <cell r="CS193">
            <v>4.1043678619648762</v>
          </cell>
          <cell r="CT193">
            <v>3.9449393558063925</v>
          </cell>
          <cell r="CU193">
            <v>4.1881570223788964</v>
          </cell>
          <cell r="CV193">
            <v>3.9975052801042827</v>
          </cell>
          <cell r="CW193">
            <v>3.4934373582212639</v>
          </cell>
          <cell r="CX193">
            <v>4.714573884873448</v>
          </cell>
          <cell r="CY193">
            <v>4.5463789706416398</v>
          </cell>
          <cell r="CZ193">
            <v>4.6567142258815926</v>
          </cell>
          <cell r="DA193">
            <v>5.1502316324655224</v>
          </cell>
          <cell r="DB193">
            <v>5.1427453359661071</v>
          </cell>
          <cell r="DC193">
            <v>5.0075365730690615</v>
          </cell>
          <cell r="DD193">
            <v>4.8638226619445186</v>
          </cell>
          <cell r="DE193">
            <v>4.6855599616986412</v>
          </cell>
          <cell r="DF193">
            <v>4.8490220730645488</v>
          </cell>
          <cell r="DG193">
            <v>6.3147175146236245</v>
          </cell>
          <cell r="DH193">
            <v>6.3147175146236245</v>
          </cell>
          <cell r="DI193">
            <v>6.3147175146236245</v>
          </cell>
          <cell r="DJ193">
            <v>6.3147175146236245</v>
          </cell>
          <cell r="DK193">
            <v>6.3147175146236245</v>
          </cell>
          <cell r="DL193">
            <v>6.3147175146236245</v>
          </cell>
          <cell r="DM193">
            <v>6.3147175146236245</v>
          </cell>
          <cell r="DN193">
            <v>6.3147175146236245</v>
          </cell>
          <cell r="DO193">
            <v>6.3147175146236245</v>
          </cell>
          <cell r="DP193">
            <v>6.3147175146236245</v>
          </cell>
          <cell r="DQ193">
            <v>5.513131178231216</v>
          </cell>
          <cell r="DR193">
            <v>5.5236926849173029</v>
          </cell>
          <cell r="DS193">
            <v>5.5760099519672872</v>
          </cell>
          <cell r="DT193">
            <v>5.5149582773281782</v>
          </cell>
          <cell r="DU193">
            <v>5.6306921199687094</v>
          </cell>
          <cell r="DV193">
            <v>5.5524691459359046</v>
          </cell>
          <cell r="DW193">
            <v>5.5324364344904593</v>
          </cell>
          <cell r="DX193">
            <v>5.4628275374946975</v>
          </cell>
          <cell r="DY193">
            <v>5.5302748910739838</v>
          </cell>
          <cell r="DZ193">
            <v>5.5114793080313502</v>
          </cell>
          <cell r="EA193">
            <v>5.5454255682631937</v>
          </cell>
          <cell r="EB193">
            <v>5.5552428167808046</v>
          </cell>
          <cell r="EC193">
            <v>5.504886941885168</v>
          </cell>
          <cell r="ED193">
            <v>5.4896565217467224</v>
          </cell>
          <cell r="EE193">
            <v>5.5984846773820793</v>
          </cell>
          <cell r="EF193">
            <v>5.5984846773820793</v>
          </cell>
          <cell r="EG193">
            <v>5.5984846773820793</v>
          </cell>
          <cell r="EH193">
            <v>5.5984846773820793</v>
          </cell>
          <cell r="EI193">
            <v>5.5984846773820793</v>
          </cell>
          <cell r="EJ193">
            <v>5.5984846773820793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</row>
        <row r="194">
          <cell r="A194">
            <v>37600.347699898899</v>
          </cell>
          <cell r="B194">
            <v>39284.971640515076</v>
          </cell>
          <cell r="C194">
            <v>37085.274707893157</v>
          </cell>
          <cell r="D194">
            <v>6676.1620104272397</v>
          </cell>
          <cell r="E194">
            <v>6769.0989914137808</v>
          </cell>
          <cell r="F194">
            <v>6629.3527144988984</v>
          </cell>
          <cell r="G194">
            <v>7087.5347095285542</v>
          </cell>
          <cell r="H194">
            <v>8573.2810028261938</v>
          </cell>
          <cell r="I194">
            <v>7785.43149046694</v>
          </cell>
          <cell r="J194">
            <v>7834.2756518649212</v>
          </cell>
          <cell r="K194">
            <v>7512.7884755023724</v>
          </cell>
          <cell r="L194">
            <v>7022.7420690070976</v>
          </cell>
          <cell r="M194">
            <v>8354.6725406279256</v>
          </cell>
          <cell r="N194">
            <v>7813.0719700415921</v>
          </cell>
          <cell r="O194">
            <v>7733.3960979949852</v>
          </cell>
          <cell r="P194">
            <v>8865.6793119088543</v>
          </cell>
          <cell r="Q194">
            <v>8266.1222576519194</v>
          </cell>
          <cell r="R194">
            <v>9973.9449283438153</v>
          </cell>
          <cell r="S194">
            <v>9656.9087334720352</v>
          </cell>
          <cell r="T194">
            <v>9672.0664730066237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6255.9671622471451</v>
          </cell>
          <cell r="AF194">
            <v>6536.2558483344419</v>
          </cell>
          <cell r="AG194">
            <v>6170.2690258930243</v>
          </cell>
          <cell r="AH194">
            <v>6676.1620104272397</v>
          </cell>
          <cell r="AI194">
            <v>6769.0989914137808</v>
          </cell>
          <cell r="AJ194">
            <v>6629.3527144988984</v>
          </cell>
          <cell r="AK194">
            <v>7087.5347095285542</v>
          </cell>
          <cell r="AL194">
            <v>8573.2810028261938</v>
          </cell>
          <cell r="AM194">
            <v>7785.43149046694</v>
          </cell>
          <cell r="AN194">
            <v>7834.2756518649212</v>
          </cell>
          <cell r="AO194">
            <v>7512.7884755023724</v>
          </cell>
          <cell r="AP194">
            <v>7022.7420690070976</v>
          </cell>
          <cell r="AQ194">
            <v>8354.6725406279256</v>
          </cell>
          <cell r="AR194">
            <v>7813.0719700415921</v>
          </cell>
          <cell r="AS194">
            <v>7733.3960979949852</v>
          </cell>
          <cell r="AT194">
            <v>8865.6793119088543</v>
          </cell>
          <cell r="AU194">
            <v>8266.1222576519194</v>
          </cell>
          <cell r="AV194">
            <v>9973.9449283438153</v>
          </cell>
          <cell r="AW194">
            <v>9656.9087334720352</v>
          </cell>
          <cell r="AX194">
            <v>9672.0664730066237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3.0839312856629064</v>
          </cell>
          <cell r="CN194">
            <v>3.225860853630842</v>
          </cell>
          <cell r="CO194">
            <v>3.0170885672705388</v>
          </cell>
          <cell r="CP194">
            <v>3.317912718604731</v>
          </cell>
          <cell r="CQ194">
            <v>3.3747120115573424</v>
          </cell>
          <cell r="CR194">
            <v>3.2721177892337745</v>
          </cell>
          <cell r="CS194">
            <v>3.4817312612131648</v>
          </cell>
          <cell r="CT194">
            <v>4.2353355904067085</v>
          </cell>
          <cell r="CU194">
            <v>3.7879069463809785</v>
          </cell>
          <cell r="CV194">
            <v>3.9401583048535023</v>
          </cell>
          <cell r="CW194">
            <v>3.7249107267298727</v>
          </cell>
          <cell r="CX194">
            <v>3.514402598200371</v>
          </cell>
          <cell r="CY194">
            <v>4.0677794598495698</v>
          </cell>
          <cell r="CZ194">
            <v>3.8179644785291287</v>
          </cell>
          <cell r="DA194">
            <v>3.8339995311731596</v>
          </cell>
          <cell r="DB194">
            <v>4.395353592996857</v>
          </cell>
          <cell r="DC194">
            <v>4.0981101263743946</v>
          </cell>
          <cell r="DD194">
            <v>4.9448004078223153</v>
          </cell>
          <cell r="DE194">
            <v>4.7876228098949989</v>
          </cell>
          <cell r="DF194">
            <v>4.7951375893699995</v>
          </cell>
          <cell r="DG194">
            <v>5.0426802530486219</v>
          </cell>
          <cell r="DH194">
            <v>5.0426802530486219</v>
          </cell>
          <cell r="DI194">
            <v>5.0426802530486219</v>
          </cell>
          <cell r="DJ194">
            <v>5.0426802530486219</v>
          </cell>
          <cell r="DK194">
            <v>5.0426802530486219</v>
          </cell>
          <cell r="DL194">
            <v>5.0426802530486219</v>
          </cell>
          <cell r="DM194">
            <v>5.0426802530486219</v>
          </cell>
          <cell r="DN194">
            <v>5.0426802530486219</v>
          </cell>
          <cell r="DO194">
            <v>5.0426802530486219</v>
          </cell>
          <cell r="DP194">
            <v>5.0426802530486219</v>
          </cell>
          <cell r="DQ194">
            <v>5.5577230727003162</v>
          </cell>
          <cell r="DR194">
            <v>5.5512469638154824</v>
          </cell>
          <cell r="DS194">
            <v>5.603032946949754</v>
          </cell>
          <cell r="DT194">
            <v>5.5127594889777898</v>
          </cell>
          <cell r="DU194">
            <v>5.4954249800552963</v>
          </cell>
          <cell r="DV194">
            <v>5.5507201594238493</v>
          </cell>
          <cell r="DW194">
            <v>5.577082737572038</v>
          </cell>
          <cell r="DX194">
            <v>5.545827621507998</v>
          </cell>
          <cell r="DY194">
            <v>5.6310647518227617</v>
          </cell>
          <cell r="DZ194">
            <v>5.447438211500236</v>
          </cell>
          <cell r="EA194">
            <v>5.5257652155153769</v>
          </cell>
          <cell r="EB194">
            <v>5.4747254170620367</v>
          </cell>
          <cell r="EC194">
            <v>5.6270292025089281</v>
          </cell>
          <cell r="ED194">
            <v>5.6065677799332168</v>
          </cell>
          <cell r="EE194">
            <v>5.5261839229714713</v>
          </cell>
          <cell r="EF194">
            <v>5.5261839229714713</v>
          </cell>
          <cell r="EG194">
            <v>5.5261839229714713</v>
          </cell>
          <cell r="EH194">
            <v>5.5261839229714713</v>
          </cell>
          <cell r="EI194">
            <v>5.5261839229714713</v>
          </cell>
          <cell r="EJ194">
            <v>5.5261839229714713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</row>
        <row r="195">
          <cell r="A195">
            <v>35575.394719085991</v>
          </cell>
          <cell r="B195">
            <v>37752.857209900103</v>
          </cell>
          <cell r="C195">
            <v>42233.37520921824</v>
          </cell>
          <cell r="D195">
            <v>7307.3288245856875</v>
          </cell>
          <cell r="E195">
            <v>7146.930570655476</v>
          </cell>
          <cell r="F195">
            <v>7548.3965841031686</v>
          </cell>
          <cell r="G195">
            <v>7313.7800007875494</v>
          </cell>
          <cell r="H195">
            <v>8461.5975753627717</v>
          </cell>
          <cell r="I195">
            <v>7625.4110882745517</v>
          </cell>
          <cell r="J195">
            <v>7092.8183449894286</v>
          </cell>
          <cell r="K195">
            <v>6509.6690001853503</v>
          </cell>
          <cell r="L195">
            <v>8785.1387330197485</v>
          </cell>
          <cell r="M195">
            <v>7426.0167098612656</v>
          </cell>
          <cell r="N195">
            <v>8432.7031163111751</v>
          </cell>
          <cell r="O195">
            <v>9973.0316529810952</v>
          </cell>
          <cell r="P195">
            <v>8564.0507027191161</v>
          </cell>
          <cell r="Q195">
            <v>9840.2674745612858</v>
          </cell>
          <cell r="R195">
            <v>10270.127162389581</v>
          </cell>
          <cell r="S195">
            <v>9281.2956373502839</v>
          </cell>
          <cell r="T195">
            <v>10479.759134822931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5919.054337552865</v>
          </cell>
          <cell r="AF195">
            <v>6281.3417809637831</v>
          </cell>
          <cell r="AG195">
            <v>7026.812905255194</v>
          </cell>
          <cell r="AH195">
            <v>7307.3288245856875</v>
          </cell>
          <cell r="AI195">
            <v>7146.930570655476</v>
          </cell>
          <cell r="AJ195">
            <v>7548.3965841031686</v>
          </cell>
          <cell r="AK195">
            <v>7313.7800007875494</v>
          </cell>
          <cell r="AL195">
            <v>8461.5975753627717</v>
          </cell>
          <cell r="AM195">
            <v>7625.4110882745517</v>
          </cell>
          <cell r="AN195">
            <v>7092.8183449894286</v>
          </cell>
          <cell r="AO195">
            <v>6509.6690001853503</v>
          </cell>
          <cell r="AP195">
            <v>8785.1387330197485</v>
          </cell>
          <cell r="AQ195">
            <v>7426.0167098612656</v>
          </cell>
          <cell r="AR195">
            <v>8432.7031163111751</v>
          </cell>
          <cell r="AS195">
            <v>9973.0316529810952</v>
          </cell>
          <cell r="AT195">
            <v>8564.0507027191161</v>
          </cell>
          <cell r="AU195">
            <v>9840.2674745612858</v>
          </cell>
          <cell r="AV195">
            <v>10270.127162389581</v>
          </cell>
          <cell r="AW195">
            <v>9281.2956373502839</v>
          </cell>
          <cell r="AX195">
            <v>10479.759134822931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2.8941495967067845</v>
          </cell>
          <cell r="CN195">
            <v>3.0629223969025294</v>
          </cell>
          <cell r="CO195">
            <v>3.4495650807231826</v>
          </cell>
          <cell r="CP195">
            <v>3.6459184511251608</v>
          </cell>
          <cell r="CQ195">
            <v>3.5284546307447031</v>
          </cell>
          <cell r="CR195">
            <v>3.7682325249358137</v>
          </cell>
          <cell r="CS195">
            <v>3.6798153658697283</v>
          </cell>
          <cell r="CT195">
            <v>4.1862603924249973</v>
          </cell>
          <cell r="CU195">
            <v>3.7493500192260751</v>
          </cell>
          <cell r="CV195">
            <v>3.5089901511803774</v>
          </cell>
          <cell r="CW195">
            <v>3.2800733377015932</v>
          </cell>
          <cell r="CX195">
            <v>4.4241618916909857</v>
          </cell>
          <cell r="CY195">
            <v>3.6580406247531982</v>
          </cell>
          <cell r="CZ195">
            <v>4.1983734888218809</v>
          </cell>
          <cell r="DA195">
            <v>4.939996310563898</v>
          </cell>
          <cell r="DB195">
            <v>4.2420780708410319</v>
          </cell>
          <cell r="DC195">
            <v>4.8742335039881395</v>
          </cell>
          <cell r="DD195">
            <v>5.0871582540361535</v>
          </cell>
          <cell r="DE195">
            <v>4.5973549268800369</v>
          </cell>
          <cell r="DF195">
            <v>5.1909964054058459</v>
          </cell>
          <cell r="DG195">
            <v>5.4643848668918773</v>
          </cell>
          <cell r="DH195">
            <v>5.4643848668918773</v>
          </cell>
          <cell r="DI195">
            <v>5.4643848668918773</v>
          </cell>
          <cell r="DJ195">
            <v>5.4643848668918773</v>
          </cell>
          <cell r="DK195">
            <v>5.4643848668918773</v>
          </cell>
          <cell r="DL195">
            <v>5.4643848668918773</v>
          </cell>
          <cell r="DM195">
            <v>5.4643848668918773</v>
          </cell>
          <cell r="DN195">
            <v>5.4643848668918773</v>
          </cell>
          <cell r="DO195">
            <v>5.4643848668918773</v>
          </cell>
          <cell r="DP195">
            <v>5.4643848668918773</v>
          </cell>
          <cell r="DQ195">
            <v>5.6032304773135708</v>
          </cell>
          <cell r="DR195">
            <v>5.6185411624165216</v>
          </cell>
          <cell r="DS195">
            <v>5.5808607043710659</v>
          </cell>
          <cell r="DT195">
            <v>5.4910934624139145</v>
          </cell>
          <cell r="DU195">
            <v>5.5493505654891591</v>
          </cell>
          <cell r="DV195">
            <v>5.4881269798859575</v>
          </cell>
          <cell r="DW195">
            <v>5.4453148961399753</v>
          </cell>
          <cell r="DX195">
            <v>5.5377489543009313</v>
          </cell>
          <cell r="DY195">
            <v>5.5720423862858768</v>
          </cell>
          <cell r="DZ195">
            <v>5.5378836047264217</v>
          </cell>
          <cell r="EA195">
            <v>5.4372898875626996</v>
          </cell>
          <cell r="EB195">
            <v>5.4403238015213056</v>
          </cell>
          <cell r="EC195">
            <v>5.5617893148101762</v>
          </cell>
          <cell r="ED195">
            <v>5.5029158960211522</v>
          </cell>
          <cell r="EE195">
            <v>5.5310515785810539</v>
          </cell>
          <cell r="EF195">
            <v>5.5310515785810539</v>
          </cell>
          <cell r="EG195">
            <v>5.5310515785810539</v>
          </cell>
          <cell r="EH195">
            <v>5.5310515785810539</v>
          </cell>
          <cell r="EI195">
            <v>5.5310515785810539</v>
          </cell>
          <cell r="EJ195">
            <v>5.5310515785810539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</row>
        <row r="196">
          <cell r="A196">
            <v>34083.734116442291</v>
          </cell>
          <cell r="B196">
            <v>38696.034123963604</v>
          </cell>
          <cell r="C196">
            <v>39442.100241359571</v>
          </cell>
          <cell r="D196">
            <v>5545.8502414462255</v>
          </cell>
          <cell r="E196">
            <v>6524.3926471658397</v>
          </cell>
          <cell r="F196">
            <v>6622.9602967404498</v>
          </cell>
          <cell r="G196">
            <v>6157.1758373894891</v>
          </cell>
          <cell r="H196">
            <v>6565.561998321823</v>
          </cell>
          <cell r="I196">
            <v>7314.7348962691631</v>
          </cell>
          <cell r="J196">
            <v>7675.3698011974648</v>
          </cell>
          <cell r="K196">
            <v>7902.8377818063527</v>
          </cell>
          <cell r="L196">
            <v>8263.0051897626472</v>
          </cell>
          <cell r="M196">
            <v>9428.0977699472041</v>
          </cell>
          <cell r="N196">
            <v>8433.5149230279258</v>
          </cell>
          <cell r="O196">
            <v>9410.394277183037</v>
          </cell>
          <cell r="P196">
            <v>9172.1163138215052</v>
          </cell>
          <cell r="Q196">
            <v>9102.6474312103819</v>
          </cell>
          <cell r="R196">
            <v>9514.1451682489369</v>
          </cell>
          <cell r="S196">
            <v>10189.334956347057</v>
          </cell>
          <cell r="T196">
            <v>9578.398722902466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5670.871001009361</v>
          </cell>
          <cell r="AF196">
            <v>6438.2680905198722</v>
          </cell>
          <cell r="AG196">
            <v>6562.3989940036963</v>
          </cell>
          <cell r="AH196">
            <v>5545.8502414462255</v>
          </cell>
          <cell r="AI196">
            <v>6524.3926471658397</v>
          </cell>
          <cell r="AJ196">
            <v>6622.9602967404498</v>
          </cell>
          <cell r="AK196">
            <v>6157.1758373894891</v>
          </cell>
          <cell r="AL196">
            <v>6565.561998321823</v>
          </cell>
          <cell r="AM196">
            <v>7314.7348962691631</v>
          </cell>
          <cell r="AN196">
            <v>7675.3698011974648</v>
          </cell>
          <cell r="AO196">
            <v>7902.8377818063527</v>
          </cell>
          <cell r="AP196">
            <v>8263.0051897626472</v>
          </cell>
          <cell r="AQ196">
            <v>9428.0977699472041</v>
          </cell>
          <cell r="AR196">
            <v>8433.5149230279258</v>
          </cell>
          <cell r="AS196">
            <v>9410.394277183037</v>
          </cell>
          <cell r="AT196">
            <v>9172.1163138215052</v>
          </cell>
          <cell r="AU196">
            <v>9102.6474312103819</v>
          </cell>
          <cell r="AV196">
            <v>9514.1451682489369</v>
          </cell>
          <cell r="AW196">
            <v>10189.334956347057</v>
          </cell>
          <cell r="AX196">
            <v>9578.398722902466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2.7821174334976333</v>
          </cell>
          <cell r="CN196">
            <v>3.1923525820469649</v>
          </cell>
          <cell r="CO196">
            <v>3.2361937603932751</v>
          </cell>
          <cell r="CP196">
            <v>2.7906086214805423</v>
          </cell>
          <cell r="CQ196">
            <v>3.2263063464172457</v>
          </cell>
          <cell r="CR196">
            <v>3.2663683188846075</v>
          </cell>
          <cell r="CS196">
            <v>3.0460386305659721</v>
          </cell>
          <cell r="CT196">
            <v>3.2276160690370648</v>
          </cell>
          <cell r="CU196">
            <v>3.6162290375445463</v>
          </cell>
          <cell r="CV196">
            <v>3.8085156217986449</v>
          </cell>
          <cell r="CW196">
            <v>3.9030111724939989</v>
          </cell>
          <cell r="CX196">
            <v>4.1145638752219122</v>
          </cell>
          <cell r="CY196">
            <v>4.6559196320741885</v>
          </cell>
          <cell r="CZ196">
            <v>4.1676926655936883</v>
          </cell>
          <cell r="DA196">
            <v>4.6405186292735463</v>
          </cell>
          <cell r="DB196">
            <v>4.5230173540500864</v>
          </cell>
          <cell r="DC196">
            <v>4.4887603787931232</v>
          </cell>
          <cell r="DD196">
            <v>4.6916809853463848</v>
          </cell>
          <cell r="DE196">
            <v>5.0246352375992993</v>
          </cell>
          <cell r="DF196">
            <v>4.723366142055462</v>
          </cell>
          <cell r="DG196">
            <v>5.0490874618790125</v>
          </cell>
          <cell r="DH196">
            <v>5.0490874618790125</v>
          </cell>
          <cell r="DI196">
            <v>5.0490874618790125</v>
          </cell>
          <cell r="DJ196">
            <v>5.0490874618790125</v>
          </cell>
          <cell r="DK196">
            <v>5.0490874618790125</v>
          </cell>
          <cell r="DL196">
            <v>5.0490874618790125</v>
          </cell>
          <cell r="DM196">
            <v>5.0490874618790125</v>
          </cell>
          <cell r="DN196">
            <v>5.0490874618790125</v>
          </cell>
          <cell r="DO196">
            <v>5.0490874618790125</v>
          </cell>
          <cell r="DP196">
            <v>5.0490874618790125</v>
          </cell>
          <cell r="DQ196">
            <v>5.5844633631964617</v>
          </cell>
          <cell r="DR196">
            <v>5.5254205810964061</v>
          </cell>
          <cell r="DS196">
            <v>5.5556547775596172</v>
          </cell>
          <cell r="DT196">
            <v>5.4447299179045929</v>
          </cell>
          <cell r="DU196">
            <v>5.5404064056872571</v>
          </cell>
          <cell r="DV196">
            <v>5.5551287950265946</v>
          </cell>
          <cell r="DW196">
            <v>5.5380042549963155</v>
          </cell>
          <cell r="DX196">
            <v>5.5731043304227956</v>
          </cell>
          <cell r="DY196">
            <v>5.5417865878393657</v>
          </cell>
          <cell r="DZ196">
            <v>5.5214189732819206</v>
          </cell>
          <cell r="EA196">
            <v>5.5474118326128332</v>
          </cell>
          <cell r="EB196">
            <v>5.5020097073326877</v>
          </cell>
          <cell r="EC196">
            <v>5.5478631270237608</v>
          </cell>
          <cell r="ED196">
            <v>5.5439597376769205</v>
          </cell>
          <cell r="EE196">
            <v>5.5558234303015057</v>
          </cell>
          <cell r="EF196">
            <v>5.5558234303015057</v>
          </cell>
          <cell r="EG196">
            <v>5.5558234303015057</v>
          </cell>
          <cell r="EH196">
            <v>5.5558234303015057</v>
          </cell>
          <cell r="EI196">
            <v>5.5558234303015057</v>
          </cell>
          <cell r="EJ196">
            <v>5.5558234303015057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</row>
        <row r="197">
          <cell r="A197">
            <v>42394.070937961194</v>
          </cell>
          <cell r="B197">
            <v>38991.047603503248</v>
          </cell>
          <cell r="C197">
            <v>29441.285421794862</v>
          </cell>
          <cell r="D197">
            <v>5764.086205096849</v>
          </cell>
          <cell r="E197">
            <v>6558.49542448381</v>
          </cell>
          <cell r="F197">
            <v>7467.2252347414587</v>
          </cell>
          <cell r="G197">
            <v>8230.297273166665</v>
          </cell>
          <cell r="H197">
            <v>8080.950321078004</v>
          </cell>
          <cell r="I197">
            <v>7950.6535277382982</v>
          </cell>
          <cell r="J197">
            <v>7127.3095057303253</v>
          </cell>
          <cell r="K197">
            <v>8836.3982774220949</v>
          </cell>
          <cell r="L197">
            <v>7781.9453464602911</v>
          </cell>
          <cell r="M197">
            <v>7892.4055445293552</v>
          </cell>
          <cell r="N197">
            <v>8739.8483203261512</v>
          </cell>
          <cell r="O197">
            <v>9316.0235854202856</v>
          </cell>
          <cell r="P197">
            <v>9302.177606388088</v>
          </cell>
          <cell r="Q197">
            <v>9413.7281381715839</v>
          </cell>
          <cell r="R197">
            <v>9781.6033052022231</v>
          </cell>
          <cell r="S197">
            <v>10696.881398394631</v>
          </cell>
          <cell r="T197">
            <v>10937.446648369603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7053.5495516860456</v>
          </cell>
          <cell r="AF197">
            <v>6487.3526004597943</v>
          </cell>
          <cell r="AG197">
            <v>4898.4577558464853</v>
          </cell>
          <cell r="AH197">
            <v>5764.086205096849</v>
          </cell>
          <cell r="AI197">
            <v>6558.49542448381</v>
          </cell>
          <cell r="AJ197">
            <v>7467.2252347414587</v>
          </cell>
          <cell r="AK197">
            <v>8230.297273166665</v>
          </cell>
          <cell r="AL197">
            <v>8080.950321078004</v>
          </cell>
          <cell r="AM197">
            <v>7950.6535277382982</v>
          </cell>
          <cell r="AN197">
            <v>7127.3095057303253</v>
          </cell>
          <cell r="AO197">
            <v>8836.3982774220949</v>
          </cell>
          <cell r="AP197">
            <v>7781.9453464602911</v>
          </cell>
          <cell r="AQ197">
            <v>7892.4055445293552</v>
          </cell>
          <cell r="AR197">
            <v>8739.8483203261512</v>
          </cell>
          <cell r="AS197">
            <v>9316.0235854202856</v>
          </cell>
          <cell r="AT197">
            <v>9302.177606388088</v>
          </cell>
          <cell r="AU197">
            <v>9413.7281381715839</v>
          </cell>
          <cell r="AV197">
            <v>9781.6033052022231</v>
          </cell>
          <cell r="AW197">
            <v>10696.881398394631</v>
          </cell>
          <cell r="AX197">
            <v>10937.446648369603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3.458376848530905</v>
          </cell>
          <cell r="CN197">
            <v>3.1700305569566658</v>
          </cell>
          <cell r="CO197">
            <v>2.3898252978916221</v>
          </cell>
          <cell r="CP197">
            <v>2.8468985627748236</v>
          </cell>
          <cell r="CQ197">
            <v>3.2777985300967862</v>
          </cell>
          <cell r="CR197">
            <v>3.69080610786534</v>
          </cell>
          <cell r="CS197">
            <v>3.9874504311244841</v>
          </cell>
          <cell r="CT197">
            <v>4.0094050741968639</v>
          </cell>
          <cell r="CU197">
            <v>3.9570648154435708</v>
          </cell>
          <cell r="CV197">
            <v>3.5250712643704389</v>
          </cell>
          <cell r="CW197">
            <v>4.3545947648504999</v>
          </cell>
          <cell r="CX197">
            <v>3.830789113289109</v>
          </cell>
          <cell r="CY197">
            <v>3.8976465805717795</v>
          </cell>
          <cell r="CZ197">
            <v>4.2934427919977223</v>
          </cell>
          <cell r="DA197">
            <v>4.5423888794913987</v>
          </cell>
          <cell r="DB197">
            <v>4.5356377350138395</v>
          </cell>
          <cell r="DC197">
            <v>4.5900285263668907</v>
          </cell>
          <cell r="DD197">
            <v>4.7694003422966196</v>
          </cell>
          <cell r="DE197">
            <v>5.2156797010850529</v>
          </cell>
          <cell r="DF197">
            <v>5.3329766257073281</v>
          </cell>
          <cell r="DG197">
            <v>5.491137387508914</v>
          </cell>
          <cell r="DH197">
            <v>5.491137387508914</v>
          </cell>
          <cell r="DI197">
            <v>5.491137387508914</v>
          </cell>
          <cell r="DJ197">
            <v>5.491137387508914</v>
          </cell>
          <cell r="DK197">
            <v>5.491137387508914</v>
          </cell>
          <cell r="DL197">
            <v>5.491137387508914</v>
          </cell>
          <cell r="DM197">
            <v>5.491137387508914</v>
          </cell>
          <cell r="DN197">
            <v>5.491137387508914</v>
          </cell>
          <cell r="DO197">
            <v>5.491137387508914</v>
          </cell>
          <cell r="DP197">
            <v>5.491137387508914</v>
          </cell>
          <cell r="DQ197">
            <v>5.5878217263973351</v>
          </cell>
          <cell r="DR197">
            <v>5.6067499820715332</v>
          </cell>
          <cell r="DS197">
            <v>5.6156540897104525</v>
          </cell>
          <cell r="DT197">
            <v>5.5470950762900131</v>
          </cell>
          <cell r="DU197">
            <v>5.4818746332446393</v>
          </cell>
          <cell r="DV197">
            <v>5.5430035418173773</v>
          </cell>
          <cell r="DW197">
            <v>5.6549316516901582</v>
          </cell>
          <cell r="DX197">
            <v>5.5219139775235861</v>
          </cell>
          <cell r="DY197">
            <v>5.5047398566102883</v>
          </cell>
          <cell r="DZ197">
            <v>5.53942711897278</v>
          </cell>
          <cell r="EA197">
            <v>5.5594863945813735</v>
          </cell>
          <cell r="EB197">
            <v>5.5655369113165802</v>
          </cell>
          <cell r="EC197">
            <v>5.5477140992987239</v>
          </cell>
          <cell r="ED197">
            <v>5.5770604334896392</v>
          </cell>
          <cell r="EE197">
            <v>5.618927169370953</v>
          </cell>
          <cell r="EF197">
            <v>5.618927169370953</v>
          </cell>
          <cell r="EG197">
            <v>5.618927169370953</v>
          </cell>
          <cell r="EH197">
            <v>5.618927169370953</v>
          </cell>
          <cell r="EI197">
            <v>5.618927169370953</v>
          </cell>
          <cell r="EJ197">
            <v>5.618927169370953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</row>
        <row r="198">
          <cell r="A198">
            <v>39738.74820449204</v>
          </cell>
          <cell r="B198">
            <v>41265.647754521517</v>
          </cell>
          <cell r="C198">
            <v>38397.13370815161</v>
          </cell>
          <cell r="D198">
            <v>6841.4468893244339</v>
          </cell>
          <cell r="E198">
            <v>6768.7472642403163</v>
          </cell>
          <cell r="F198">
            <v>5720.5275858802943</v>
          </cell>
          <cell r="G198">
            <v>7548.3328961423231</v>
          </cell>
          <cell r="H198">
            <v>7702.2653219124822</v>
          </cell>
          <cell r="I198">
            <v>7480.0605355383022</v>
          </cell>
          <cell r="J198">
            <v>8531.8015942795355</v>
          </cell>
          <cell r="K198">
            <v>10171.467975195701</v>
          </cell>
          <cell r="L198">
            <v>7769.9649329216063</v>
          </cell>
          <cell r="M198">
            <v>8640.8203257664009</v>
          </cell>
          <cell r="N198">
            <v>7836.0091421323623</v>
          </cell>
          <cell r="O198">
            <v>8845.6566771422258</v>
          </cell>
          <cell r="P198">
            <v>8399.6719467489293</v>
          </cell>
          <cell r="Q198">
            <v>9736.595366159263</v>
          </cell>
          <cell r="R198">
            <v>9636.5036528533401</v>
          </cell>
          <cell r="S198">
            <v>10600.930488455748</v>
          </cell>
          <cell r="T198">
            <v>9571.9591477489303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6611.7554502502226</v>
          </cell>
          <cell r="AF198">
            <v>6865.801862833262</v>
          </cell>
          <cell r="AG198">
            <v>6388.5368699198334</v>
          </cell>
          <cell r="AH198">
            <v>6841.4468893244339</v>
          </cell>
          <cell r="AI198">
            <v>6768.7472642403163</v>
          </cell>
          <cell r="AJ198">
            <v>5720.5275858802943</v>
          </cell>
          <cell r="AK198">
            <v>7548.3328961423231</v>
          </cell>
          <cell r="AL198">
            <v>7702.2653219124822</v>
          </cell>
          <cell r="AM198">
            <v>7480.0605355383022</v>
          </cell>
          <cell r="AN198">
            <v>8531.8015942795355</v>
          </cell>
          <cell r="AO198">
            <v>10171.467975195701</v>
          </cell>
          <cell r="AP198">
            <v>7769.9649329216063</v>
          </cell>
          <cell r="AQ198">
            <v>8640.8203257664009</v>
          </cell>
          <cell r="AR198">
            <v>7836.0091421323623</v>
          </cell>
          <cell r="AS198">
            <v>8845.6566771422258</v>
          </cell>
          <cell r="AT198">
            <v>8399.6719467489293</v>
          </cell>
          <cell r="AU198">
            <v>9736.595366159263</v>
          </cell>
          <cell r="AV198">
            <v>9636.5036528533401</v>
          </cell>
          <cell r="AW198">
            <v>10600.930488455748</v>
          </cell>
          <cell r="AX198">
            <v>9571.9591477489303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3.230048295678873</v>
          </cell>
          <cell r="CN198">
            <v>3.4198068664201799</v>
          </cell>
          <cell r="CO198">
            <v>3.134169757361867</v>
          </cell>
          <cell r="CP198">
            <v>3.4070026366965087</v>
          </cell>
          <cell r="CQ198">
            <v>3.3106923206038186</v>
          </cell>
          <cell r="CR198">
            <v>2.8075139277031624</v>
          </cell>
          <cell r="CS198">
            <v>3.7596696057115029</v>
          </cell>
          <cell r="CT198">
            <v>3.8147594278687911</v>
          </cell>
          <cell r="CU198">
            <v>3.6981655926063177</v>
          </cell>
          <cell r="CV198">
            <v>4.2205912475966203</v>
          </cell>
          <cell r="CW198">
            <v>5.051524469224133</v>
          </cell>
          <cell r="CX198">
            <v>3.8007675893903663</v>
          </cell>
          <cell r="CY198">
            <v>4.3114421816155168</v>
          </cell>
          <cell r="CZ198">
            <v>3.8419324836183191</v>
          </cell>
          <cell r="DA198">
            <v>4.4254652688158354</v>
          </cell>
          <cell r="DB198">
            <v>4.2023399535548576</v>
          </cell>
          <cell r="DC198">
            <v>4.8712002061752875</v>
          </cell>
          <cell r="DD198">
            <v>4.8211245117300967</v>
          </cell>
          <cell r="DE198">
            <v>5.3036254295309551</v>
          </cell>
          <cell r="DF198">
            <v>4.7888330181691288</v>
          </cell>
          <cell r="DG198">
            <v>5.6099698284320576</v>
          </cell>
          <cell r="DH198">
            <v>5.6099698284320576</v>
          </cell>
          <cell r="DI198">
            <v>5.6099698284320576</v>
          </cell>
          <cell r="DJ198">
            <v>5.6099698284320576</v>
          </cell>
          <cell r="DK198">
            <v>5.6099698284320576</v>
          </cell>
          <cell r="DL198">
            <v>5.6099698284320576</v>
          </cell>
          <cell r="DM198">
            <v>5.6099698284320576</v>
          </cell>
          <cell r="DN198">
            <v>5.6099698284320576</v>
          </cell>
          <cell r="DO198">
            <v>5.6099698284320576</v>
          </cell>
          <cell r="DP198">
            <v>5.6099698284320576</v>
          </cell>
          <cell r="DQ198">
            <v>5.6080890549127362</v>
          </cell>
          <cell r="DR198">
            <v>5.5004322750680483</v>
          </cell>
          <cell r="DS198">
            <v>5.5845222481628136</v>
          </cell>
          <cell r="DT198">
            <v>5.5015191082776491</v>
          </cell>
          <cell r="DU198">
            <v>5.6014003286572294</v>
          </cell>
          <cell r="DV198">
            <v>5.5824044763696454</v>
          </cell>
          <cell r="DW198">
            <v>5.5005801753439947</v>
          </cell>
          <cell r="DX198">
            <v>5.5316979147364398</v>
          </cell>
          <cell r="DY198">
            <v>5.5414815866259017</v>
          </cell>
          <cell r="DZ198">
            <v>5.5382759232483512</v>
          </cell>
          <cell r="EA198">
            <v>5.5165595491535822</v>
          </cell>
          <cell r="EB198">
            <v>5.6008621043055689</v>
          </cell>
          <cell r="EC198">
            <v>5.4908495457765651</v>
          </cell>
          <cell r="ED198">
            <v>5.5879478072982511</v>
          </cell>
          <cell r="EE198">
            <v>5.4761871025307194</v>
          </cell>
          <cell r="EF198">
            <v>5.4761871025307194</v>
          </cell>
          <cell r="EG198">
            <v>5.4761871025307194</v>
          </cell>
          <cell r="EH198">
            <v>5.4761871025307194</v>
          </cell>
          <cell r="EI198">
            <v>5.4761871025307194</v>
          </cell>
          <cell r="EJ198">
            <v>5.4761871025307194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</row>
        <row r="199">
          <cell r="A199">
            <v>45272.471586869578</v>
          </cell>
          <cell r="B199">
            <v>30307.718497930015</v>
          </cell>
          <cell r="C199">
            <v>37955.49140223935</v>
          </cell>
          <cell r="D199">
            <v>6702.9867960870897</v>
          </cell>
          <cell r="E199">
            <v>7834.1790688563833</v>
          </cell>
          <cell r="F199">
            <v>6306.0183997502008</v>
          </cell>
          <cell r="G199">
            <v>7274.4231884838</v>
          </cell>
          <cell r="H199">
            <v>8338.1300638780522</v>
          </cell>
          <cell r="I199">
            <v>7738.4344969517015</v>
          </cell>
          <cell r="J199">
            <v>8104.5991915496224</v>
          </cell>
          <cell r="K199">
            <v>7877.5491063701238</v>
          </cell>
          <cell r="L199">
            <v>8431.442419803363</v>
          </cell>
          <cell r="M199">
            <v>8550.1673356180872</v>
          </cell>
          <cell r="N199">
            <v>9548.7961626875895</v>
          </cell>
          <cell r="O199">
            <v>8695.5922803519297</v>
          </cell>
          <cell r="P199">
            <v>9851.6639260770116</v>
          </cell>
          <cell r="Q199">
            <v>10192.413765657899</v>
          </cell>
          <cell r="R199">
            <v>9644.7892017061167</v>
          </cell>
          <cell r="S199">
            <v>10671.267650426149</v>
          </cell>
          <cell r="T199">
            <v>11936.691667789852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7532.4594831335717</v>
          </cell>
          <cell r="AF199">
            <v>5042.6153821495209</v>
          </cell>
          <cell r="AG199">
            <v>6315.0561727385757</v>
          </cell>
          <cell r="AH199">
            <v>6702.9867960870897</v>
          </cell>
          <cell r="AI199">
            <v>7834.1790688563833</v>
          </cell>
          <cell r="AJ199">
            <v>6306.0183997502008</v>
          </cell>
          <cell r="AK199">
            <v>7274.4231884838</v>
          </cell>
          <cell r="AL199">
            <v>8338.1300638780522</v>
          </cell>
          <cell r="AM199">
            <v>7738.4344969517015</v>
          </cell>
          <cell r="AN199">
            <v>8104.5991915496224</v>
          </cell>
          <cell r="AO199">
            <v>7877.5491063701238</v>
          </cell>
          <cell r="AP199">
            <v>8431.442419803363</v>
          </cell>
          <cell r="AQ199">
            <v>8550.1673356180872</v>
          </cell>
          <cell r="AR199">
            <v>9548.7961626875895</v>
          </cell>
          <cell r="AS199">
            <v>8695.5922803519297</v>
          </cell>
          <cell r="AT199">
            <v>9851.6639260770116</v>
          </cell>
          <cell r="AU199">
            <v>10192.413765657899</v>
          </cell>
          <cell r="AV199">
            <v>9644.7892017061167</v>
          </cell>
          <cell r="AW199">
            <v>10671.267650426149</v>
          </cell>
          <cell r="AX199">
            <v>11936.691667789852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3.689541094842355</v>
          </cell>
          <cell r="CN199">
            <v>2.4790730557455953</v>
          </cell>
          <cell r="CO199">
            <v>3.1203947358971678</v>
          </cell>
          <cell r="CP199">
            <v>3.2746823487213974</v>
          </cell>
          <cell r="CQ199">
            <v>3.8263237847799352</v>
          </cell>
          <cell r="CR199">
            <v>3.0897021745786986</v>
          </cell>
          <cell r="CS199">
            <v>3.6402151529956162</v>
          </cell>
          <cell r="CT199">
            <v>4.0513454191857594</v>
          </cell>
          <cell r="CU199">
            <v>3.8160811664027645</v>
          </cell>
          <cell r="CV199">
            <v>3.9996171290485409</v>
          </cell>
          <cell r="CW199">
            <v>3.865342437151515</v>
          </cell>
          <cell r="CX199">
            <v>4.1687889101406803</v>
          </cell>
          <cell r="CY199">
            <v>4.1854148518736727</v>
          </cell>
          <cell r="CZ199">
            <v>4.7032920758190455</v>
          </cell>
          <cell r="DA199">
            <v>4.2550242679242185</v>
          </cell>
          <cell r="DB199">
            <v>4.8207261487649591</v>
          </cell>
          <cell r="DC199">
            <v>4.9874656634480559</v>
          </cell>
          <cell r="DD199">
            <v>4.7194958996642429</v>
          </cell>
          <cell r="DE199">
            <v>5.2217837909300195</v>
          </cell>
          <cell r="DF199">
            <v>5.8409951947653882</v>
          </cell>
          <cell r="DG199">
            <v>5.5181687650516915</v>
          </cell>
          <cell r="DH199">
            <v>5.5181687650516915</v>
          </cell>
          <cell r="DI199">
            <v>5.5181687650516915</v>
          </cell>
          <cell r="DJ199">
            <v>5.5181687650516915</v>
          </cell>
          <cell r="DK199">
            <v>5.5181687650516915</v>
          </cell>
          <cell r="DL199">
            <v>5.5181687650516915</v>
          </cell>
          <cell r="DM199">
            <v>5.5181687650516915</v>
          </cell>
          <cell r="DN199">
            <v>5.5181687650516915</v>
          </cell>
          <cell r="DO199">
            <v>5.5181687650516915</v>
          </cell>
          <cell r="DP199">
            <v>5.5181687650516915</v>
          </cell>
          <cell r="DQ199">
            <v>5.5933447455307777</v>
          </cell>
          <cell r="DR199">
            <v>5.5728025346448575</v>
          </cell>
          <cell r="DS199">
            <v>5.5446586811245586</v>
          </cell>
          <cell r="DT199">
            <v>5.6079782497714161</v>
          </cell>
          <cell r="DU199">
            <v>5.6094323181986301</v>
          </cell>
          <cell r="DV199">
            <v>5.591724303135285</v>
          </cell>
          <cell r="DW199">
            <v>5.4749309329670917</v>
          </cell>
          <cell r="DX199">
            <v>5.6386680453481333</v>
          </cell>
          <cell r="DY199">
            <v>5.555749335015518</v>
          </cell>
          <cell r="DZ199">
            <v>5.5516267258294896</v>
          </cell>
          <cell r="EA199">
            <v>5.5835483323249653</v>
          </cell>
          <cell r="EB199">
            <v>5.541139823569786</v>
          </cell>
          <cell r="EC199">
            <v>5.5968444746900312</v>
          </cell>
          <cell r="ED199">
            <v>5.5622923168492573</v>
          </cell>
          <cell r="EE199">
            <v>5.5989200046882486</v>
          </cell>
          <cell r="EF199">
            <v>5.5989200046882486</v>
          </cell>
          <cell r="EG199">
            <v>5.5989200046882486</v>
          </cell>
          <cell r="EH199">
            <v>5.5989200046882486</v>
          </cell>
          <cell r="EI199">
            <v>5.5989200046882486</v>
          </cell>
          <cell r="EJ199">
            <v>5.5989200046882486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</row>
        <row r="200">
          <cell r="A200">
            <v>33179.324034012003</v>
          </cell>
          <cell r="B200">
            <v>35041.670272371826</v>
          </cell>
          <cell r="C200">
            <v>37621.627179622759</v>
          </cell>
          <cell r="D200">
            <v>7259.6105406538554</v>
          </cell>
          <cell r="E200">
            <v>7347.3565770347604</v>
          </cell>
          <cell r="F200">
            <v>7300.2174972360235</v>
          </cell>
          <cell r="G200">
            <v>7957.9546333953585</v>
          </cell>
          <cell r="H200">
            <v>6925.2551940368585</v>
          </cell>
          <cell r="I200">
            <v>7797.8791935059762</v>
          </cell>
          <cell r="J200">
            <v>7299.881902418706</v>
          </cell>
          <cell r="K200">
            <v>7822.8623114959228</v>
          </cell>
          <cell r="L200">
            <v>9097.1271566322175</v>
          </cell>
          <cell r="M200">
            <v>7768.9458237916706</v>
          </cell>
          <cell r="N200">
            <v>7668.7147433534801</v>
          </cell>
          <cell r="O200">
            <v>9570.8163961958908</v>
          </cell>
          <cell r="P200">
            <v>8560.8028568962309</v>
          </cell>
          <cell r="Q200">
            <v>8437.1378042844535</v>
          </cell>
          <cell r="R200">
            <v>10581.533318415355</v>
          </cell>
          <cell r="S200">
            <v>10334.916661503388</v>
          </cell>
          <cell r="T200">
            <v>10981.881727287468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5520.3947388735114</v>
          </cell>
          <cell r="AF200">
            <v>5830.2529615926824</v>
          </cell>
          <cell r="AG200">
            <v>6259.5076541448461</v>
          </cell>
          <cell r="AH200">
            <v>7259.6105406538554</v>
          </cell>
          <cell r="AI200">
            <v>7347.3565770347604</v>
          </cell>
          <cell r="AJ200">
            <v>7300.2174972360235</v>
          </cell>
          <cell r="AK200">
            <v>7957.9546333953585</v>
          </cell>
          <cell r="AL200">
            <v>6925.2551940368585</v>
          </cell>
          <cell r="AM200">
            <v>7797.8791935059762</v>
          </cell>
          <cell r="AN200">
            <v>7299.881902418706</v>
          </cell>
          <cell r="AO200">
            <v>7822.8623114959228</v>
          </cell>
          <cell r="AP200">
            <v>9097.1271566322175</v>
          </cell>
          <cell r="AQ200">
            <v>7768.9458237916706</v>
          </cell>
          <cell r="AR200">
            <v>7668.7147433534801</v>
          </cell>
          <cell r="AS200">
            <v>9570.8163961958908</v>
          </cell>
          <cell r="AT200">
            <v>8560.8028568962309</v>
          </cell>
          <cell r="AU200">
            <v>8437.1378042844535</v>
          </cell>
          <cell r="AV200">
            <v>10581.533318415355</v>
          </cell>
          <cell r="AW200">
            <v>10334.916661503388</v>
          </cell>
          <cell r="AX200">
            <v>10981.881727287468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2.7673164981489347</v>
          </cell>
          <cell r="CN200">
            <v>2.8825422746760387</v>
          </cell>
          <cell r="CO200">
            <v>3.1017506495580385</v>
          </cell>
          <cell r="CP200">
            <v>3.5648067578997824</v>
          </cell>
          <cell r="CQ200">
            <v>3.5948018450032162</v>
          </cell>
          <cell r="CR200">
            <v>3.5977335258520466</v>
          </cell>
          <cell r="CS200">
            <v>3.9160642796062475</v>
          </cell>
          <cell r="CT200">
            <v>3.4147675823813333</v>
          </cell>
          <cell r="CU200">
            <v>3.8965507483836928</v>
          </cell>
          <cell r="CV200">
            <v>3.6318586091873137</v>
          </cell>
          <cell r="CW200">
            <v>3.9244035669889339</v>
          </cell>
          <cell r="CX200">
            <v>4.4111678636857254</v>
          </cell>
          <cell r="CY200">
            <v>3.8293400422812334</v>
          </cell>
          <cell r="CZ200">
            <v>3.7808504209581302</v>
          </cell>
          <cell r="DA200">
            <v>4.7816353128289011</v>
          </cell>
          <cell r="DB200">
            <v>4.2770266978449021</v>
          </cell>
          <cell r="DC200">
            <v>4.2152429212000646</v>
          </cell>
          <cell r="DD200">
            <v>5.2865953419941514</v>
          </cell>
          <cell r="DE200">
            <v>5.1633842316137679</v>
          </cell>
          <cell r="DF200">
            <v>5.4866117261825096</v>
          </cell>
          <cell r="DG200">
            <v>5.9212808787481519</v>
          </cell>
          <cell r="DH200">
            <v>5.9212808787481519</v>
          </cell>
          <cell r="DI200">
            <v>5.9212808787481519</v>
          </cell>
          <cell r="DJ200">
            <v>5.9212808787481519</v>
          </cell>
          <cell r="DK200">
            <v>5.9212808787481519</v>
          </cell>
          <cell r="DL200">
            <v>5.9212808787481519</v>
          </cell>
          <cell r="DM200">
            <v>5.9212808787481519</v>
          </cell>
          <cell r="DN200">
            <v>5.9212808787481519</v>
          </cell>
          <cell r="DO200">
            <v>5.9212808787481519</v>
          </cell>
          <cell r="DP200">
            <v>5.9212808787481519</v>
          </cell>
          <cell r="DQ200">
            <v>5.4653557544702212</v>
          </cell>
          <cell r="DR200">
            <v>5.5413916824448401</v>
          </cell>
          <cell r="DS200">
            <v>5.5289215595704233</v>
          </cell>
          <cell r="DT200">
            <v>5.5793610419193485</v>
          </cell>
          <cell r="DU200">
            <v>5.5996811269725404</v>
          </cell>
          <cell r="DV200">
            <v>5.5592210315525534</v>
          </cell>
          <cell r="DW200">
            <v>5.5674815011341172</v>
          </cell>
          <cell r="DX200">
            <v>5.5562498599800927</v>
          </cell>
          <cell r="DY200">
            <v>5.4828113284062292</v>
          </cell>
          <cell r="DZ200">
            <v>5.5067332176397707</v>
          </cell>
          <cell r="EA200">
            <v>5.4613393137839097</v>
          </cell>
          <cell r="EB200">
            <v>5.6501218760564056</v>
          </cell>
          <cell r="EC200">
            <v>5.5583423889933297</v>
          </cell>
          <cell r="ED200">
            <v>5.5569977755761899</v>
          </cell>
          <cell r="EE200">
            <v>5.4837755430129764</v>
          </cell>
          <cell r="EF200">
            <v>5.4837755430129764</v>
          </cell>
          <cell r="EG200">
            <v>5.4837755430129764</v>
          </cell>
          <cell r="EH200">
            <v>5.4837755430129764</v>
          </cell>
          <cell r="EI200">
            <v>5.4837755430129764</v>
          </cell>
          <cell r="EJ200">
            <v>5.4837755430129764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</row>
        <row r="201">
          <cell r="A201">
            <v>34761.992624350598</v>
          </cell>
          <cell r="B201">
            <v>42641.130327995466</v>
          </cell>
          <cell r="C201">
            <v>39661.211300375704</v>
          </cell>
          <cell r="D201">
            <v>5908.1461290098969</v>
          </cell>
          <cell r="E201">
            <v>7096.8250878801955</v>
          </cell>
          <cell r="F201">
            <v>8571.0660951957743</v>
          </cell>
          <cell r="G201">
            <v>7110.1785585510415</v>
          </cell>
          <cell r="H201">
            <v>7264.5161020867499</v>
          </cell>
          <cell r="I201">
            <v>7458.2121828622194</v>
          </cell>
          <cell r="J201">
            <v>7917.9913838607672</v>
          </cell>
          <cell r="K201">
            <v>8002.0983592689054</v>
          </cell>
          <cell r="L201">
            <v>8057.7459068081862</v>
          </cell>
          <cell r="M201">
            <v>8481.0621772911854</v>
          </cell>
          <cell r="N201">
            <v>8414.0255914090158</v>
          </cell>
          <cell r="O201">
            <v>9285.0532546712984</v>
          </cell>
          <cell r="P201">
            <v>9310.2915602499215</v>
          </cell>
          <cell r="Q201">
            <v>8810.9046464085459</v>
          </cell>
          <cell r="R201">
            <v>9768.610519092319</v>
          </cell>
          <cell r="S201">
            <v>11093.393202797914</v>
          </cell>
          <cell r="T201">
            <v>9613.5713861611493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5783.7200359931667</v>
          </cell>
          <cell r="AF201">
            <v>7094.6554330336094</v>
          </cell>
          <cell r="AG201">
            <v>6598.8548161953031</v>
          </cell>
          <cell r="AH201">
            <v>5908.1461290098969</v>
          </cell>
          <cell r="AI201">
            <v>7096.8250878801955</v>
          </cell>
          <cell r="AJ201">
            <v>8571.0660951957743</v>
          </cell>
          <cell r="AK201">
            <v>7110.1785585510415</v>
          </cell>
          <cell r="AL201">
            <v>7264.5161020867499</v>
          </cell>
          <cell r="AM201">
            <v>7458.2121828622194</v>
          </cell>
          <cell r="AN201">
            <v>7917.9913838607672</v>
          </cell>
          <cell r="AO201">
            <v>8002.0983592689054</v>
          </cell>
          <cell r="AP201">
            <v>8057.7459068081862</v>
          </cell>
          <cell r="AQ201">
            <v>8481.0621772911854</v>
          </cell>
          <cell r="AR201">
            <v>8414.0255914090158</v>
          </cell>
          <cell r="AS201">
            <v>9285.0532546712984</v>
          </cell>
          <cell r="AT201">
            <v>9310.2915602499215</v>
          </cell>
          <cell r="AU201">
            <v>8810.9046464085459</v>
          </cell>
          <cell r="AV201">
            <v>9768.610519092319</v>
          </cell>
          <cell r="AW201">
            <v>11093.393202797914</v>
          </cell>
          <cell r="AX201">
            <v>9613.5713861611493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2.8538202468011433</v>
          </cell>
          <cell r="CN201">
            <v>3.416610831558422</v>
          </cell>
          <cell r="CO201">
            <v>3.2609535230604223</v>
          </cell>
          <cell r="CP201">
            <v>2.9347011010360267</v>
          </cell>
          <cell r="CQ201">
            <v>3.5311037273876287</v>
          </cell>
          <cell r="CR201">
            <v>4.2021018930008411</v>
          </cell>
          <cell r="CS201">
            <v>3.4596561810421225</v>
          </cell>
          <cell r="CT201">
            <v>3.5848794773230064</v>
          </cell>
          <cell r="CU201">
            <v>3.6812347740318594</v>
          </cell>
          <cell r="CV201">
            <v>3.9063757429242725</v>
          </cell>
          <cell r="CW201">
            <v>3.9764767524710649</v>
          </cell>
          <cell r="CX201">
            <v>4.0285397819883988</v>
          </cell>
          <cell r="CY201">
            <v>4.1852898016066424</v>
          </cell>
          <cell r="CZ201">
            <v>4.1447061647831136</v>
          </cell>
          <cell r="DA201">
            <v>4.6416731750995357</v>
          </cell>
          <cell r="DB201">
            <v>4.6542900080649607</v>
          </cell>
          <cell r="DC201">
            <v>4.4046424531834552</v>
          </cell>
          <cell r="DD201">
            <v>4.8834073602813328</v>
          </cell>
          <cell r="DE201">
            <v>5.5456769323701058</v>
          </cell>
          <cell r="DF201">
            <v>4.8059020445142702</v>
          </cell>
          <cell r="DG201">
            <v>4.0248066107317255</v>
          </cell>
          <cell r="DH201">
            <v>4.0248066107317255</v>
          </cell>
          <cell r="DI201">
            <v>4.0248066107317255</v>
          </cell>
          <cell r="DJ201">
            <v>4.0248066107317255</v>
          </cell>
          <cell r="DK201">
            <v>4.0248066107317255</v>
          </cell>
          <cell r="DL201">
            <v>4.0248066107317255</v>
          </cell>
          <cell r="DM201">
            <v>4.0248066107317255</v>
          </cell>
          <cell r="DN201">
            <v>4.0248066107317255</v>
          </cell>
          <cell r="DO201">
            <v>4.0248066107317255</v>
          </cell>
          <cell r="DP201">
            <v>4.0248066107317255</v>
          </cell>
          <cell r="DQ201">
            <v>5.552489977443785</v>
          </cell>
          <cell r="DR201">
            <v>5.6890916477108853</v>
          </cell>
          <cell r="DS201">
            <v>5.5441005715342877</v>
          </cell>
          <cell r="DT201">
            <v>5.5156219206107417</v>
          </cell>
          <cell r="DU201">
            <v>5.5063113140365747</v>
          </cell>
          <cell r="DV201">
            <v>5.5882445170268431</v>
          </cell>
          <cell r="DW201">
            <v>5.6306003362555082</v>
          </cell>
          <cell r="DX201">
            <v>5.5518697259512564</v>
          </cell>
          <cell r="DY201">
            <v>5.5507076536874296</v>
          </cell>
          <cell r="DZ201">
            <v>5.55326177169822</v>
          </cell>
          <cell r="EA201">
            <v>5.5133120381146909</v>
          </cell>
          <cell r="EB201">
            <v>5.4799052206802061</v>
          </cell>
          <cell r="EC201">
            <v>5.551774880243519</v>
          </cell>
          <cell r="ED201">
            <v>5.5618236833867796</v>
          </cell>
          <cell r="EE201">
            <v>5.4804595472293451</v>
          </cell>
          <cell r="EF201">
            <v>5.4804595472293451</v>
          </cell>
          <cell r="EG201">
            <v>5.4804595472293451</v>
          </cell>
          <cell r="EH201">
            <v>5.4804595472293451</v>
          </cell>
          <cell r="EI201">
            <v>5.4804595472293451</v>
          </cell>
          <cell r="EJ201">
            <v>5.4804595472293451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</row>
        <row r="202">
          <cell r="A202">
            <v>35868.309767752296</v>
          </cell>
          <cell r="B202">
            <v>33119.37386507645</v>
          </cell>
          <cell r="C202">
            <v>38669.925988796313</v>
          </cell>
          <cell r="D202">
            <v>6971.4453823750273</v>
          </cell>
          <cell r="E202">
            <v>6535.4662651845483</v>
          </cell>
          <cell r="F202">
            <v>6969.5906704927975</v>
          </cell>
          <cell r="G202">
            <v>8057.87926750924</v>
          </cell>
          <cell r="H202">
            <v>7724.0478352575847</v>
          </cell>
          <cell r="I202">
            <v>8820.3138059025841</v>
          </cell>
          <cell r="J202">
            <v>8348.8909576137139</v>
          </cell>
          <cell r="K202">
            <v>8189.861061977821</v>
          </cell>
          <cell r="L202">
            <v>7905.1601602828741</v>
          </cell>
          <cell r="M202">
            <v>9834.0528589001806</v>
          </cell>
          <cell r="N202">
            <v>9333.6627282374338</v>
          </cell>
          <cell r="O202">
            <v>9486.0650376203866</v>
          </cell>
          <cell r="P202">
            <v>9565.3550491838814</v>
          </cell>
          <cell r="Q202">
            <v>8813.0628860500619</v>
          </cell>
          <cell r="R202">
            <v>9507.3700153222053</v>
          </cell>
          <cell r="S202">
            <v>10082.902293250778</v>
          </cell>
          <cell r="T202">
            <v>9688.7304564700389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5967.7897093746897</v>
          </cell>
          <cell r="AF202">
            <v>5510.4201957861615</v>
          </cell>
          <cell r="AG202">
            <v>6433.9242041926027</v>
          </cell>
          <cell r="AH202">
            <v>6971.4453823750273</v>
          </cell>
          <cell r="AI202">
            <v>6535.4662651845483</v>
          </cell>
          <cell r="AJ202">
            <v>6969.5906704927975</v>
          </cell>
          <cell r="AK202">
            <v>8057.87926750924</v>
          </cell>
          <cell r="AL202">
            <v>7724.0478352575847</v>
          </cell>
          <cell r="AM202">
            <v>8820.3138059025841</v>
          </cell>
          <cell r="AN202">
            <v>8348.8909576137139</v>
          </cell>
          <cell r="AO202">
            <v>8189.861061977821</v>
          </cell>
          <cell r="AP202">
            <v>7905.1601602828741</v>
          </cell>
          <cell r="AQ202">
            <v>9834.0528589001806</v>
          </cell>
          <cell r="AR202">
            <v>9333.6627282374338</v>
          </cell>
          <cell r="AS202">
            <v>9486.0650376203866</v>
          </cell>
          <cell r="AT202">
            <v>9565.3550491838814</v>
          </cell>
          <cell r="AU202">
            <v>8813.0628860500619</v>
          </cell>
          <cell r="AV202">
            <v>9507.3700153222053</v>
          </cell>
          <cell r="AW202">
            <v>10082.902293250778</v>
          </cell>
          <cell r="AX202">
            <v>9688.7304564700389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2.9416417234857035</v>
          </cell>
          <cell r="CN202">
            <v>2.7102443266081107</v>
          </cell>
          <cell r="CO202">
            <v>3.2467501682362836</v>
          </cell>
          <cell r="CP202">
            <v>3.4229090863480294</v>
          </cell>
          <cell r="CQ202">
            <v>3.1991166932063897</v>
          </cell>
          <cell r="CR202">
            <v>3.5127062605537667</v>
          </cell>
          <cell r="CS202">
            <v>3.9501823267804976</v>
          </cell>
          <cell r="CT202">
            <v>3.8110413049871852</v>
          </cell>
          <cell r="CU202">
            <v>4.3981381519105565</v>
          </cell>
          <cell r="CV202">
            <v>4.1135974467932233</v>
          </cell>
          <cell r="CW202">
            <v>4.0327186163862665</v>
          </cell>
          <cell r="CX202">
            <v>3.9119321606854052</v>
          </cell>
          <cell r="CY202">
            <v>4.9171507445690157</v>
          </cell>
          <cell r="CZ202">
            <v>4.5755669248110964</v>
          </cell>
          <cell r="DA202">
            <v>4.7154136369399229</v>
          </cell>
          <cell r="DB202">
            <v>4.7548277881519221</v>
          </cell>
          <cell r="DC202">
            <v>4.3808720213575896</v>
          </cell>
          <cell r="DD202">
            <v>4.7260040958911782</v>
          </cell>
          <cell r="DE202">
            <v>5.0120945602808549</v>
          </cell>
          <cell r="DF202">
            <v>4.8161562816498025</v>
          </cell>
          <cell r="DG202">
            <v>5.488186141283026</v>
          </cell>
          <cell r="DH202">
            <v>5.488186141283026</v>
          </cell>
          <cell r="DI202">
            <v>5.488186141283026</v>
          </cell>
          <cell r="DJ202">
            <v>5.488186141283026</v>
          </cell>
          <cell r="DK202">
            <v>5.488186141283026</v>
          </cell>
          <cell r="DL202">
            <v>5.488186141283026</v>
          </cell>
          <cell r="DM202">
            <v>5.488186141283026</v>
          </cell>
          <cell r="DN202">
            <v>5.488186141283026</v>
          </cell>
          <cell r="DO202">
            <v>5.488186141283026</v>
          </cell>
          <cell r="DP202">
            <v>5.488186141283026</v>
          </cell>
          <cell r="DQ202">
            <v>5.5581577668925899</v>
          </cell>
          <cell r="DR202">
            <v>5.5703618615023185</v>
          </cell>
          <cell r="DS202">
            <v>5.4291795448194931</v>
          </cell>
          <cell r="DT202">
            <v>5.5800051596022149</v>
          </cell>
          <cell r="DU202">
            <v>5.5969783990457618</v>
          </cell>
          <cell r="DV202">
            <v>5.4359139489346342</v>
          </cell>
          <cell r="DW202">
            <v>5.5886993886716789</v>
          </cell>
          <cell r="DX202">
            <v>5.5527540106752609</v>
          </cell>
          <cell r="DY202">
            <v>5.4944257022361356</v>
          </cell>
          <cell r="DZ202">
            <v>5.5605037080882145</v>
          </cell>
          <cell r="EA202">
            <v>5.5639824264195141</v>
          </cell>
          <cell r="EB202">
            <v>5.5363876857404959</v>
          </cell>
          <cell r="EC202">
            <v>5.4793135236065984</v>
          </cell>
          <cell r="ED202">
            <v>5.5887454227446476</v>
          </cell>
          <cell r="EE202">
            <v>5.5115460237794744</v>
          </cell>
          <cell r="EF202">
            <v>5.5115460237794744</v>
          </cell>
          <cell r="EG202">
            <v>5.5115460237794744</v>
          </cell>
          <cell r="EH202">
            <v>5.5115460237794744</v>
          </cell>
          <cell r="EI202">
            <v>5.5115460237794744</v>
          </cell>
          <cell r="EJ202">
            <v>5.5115460237794744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</row>
        <row r="203">
          <cell r="A203">
            <v>35713.550817625422</v>
          </cell>
          <cell r="B203">
            <v>39296.602006681213</v>
          </cell>
          <cell r="C203">
            <v>37719.038847563366</v>
          </cell>
          <cell r="D203">
            <v>6311.7552042261759</v>
          </cell>
          <cell r="E203">
            <v>7262.3656390272572</v>
          </cell>
          <cell r="F203">
            <v>7600.4250493387435</v>
          </cell>
          <cell r="G203">
            <v>7453.2345820786568</v>
          </cell>
          <cell r="H203">
            <v>7020.3299294540584</v>
          </cell>
          <cell r="I203">
            <v>8666.6344305342336</v>
          </cell>
          <cell r="J203">
            <v>7349.1136600264545</v>
          </cell>
          <cell r="K203">
            <v>7705.6794937914901</v>
          </cell>
          <cell r="L203">
            <v>9836.6240410751725</v>
          </cell>
          <cell r="M203">
            <v>7968.4660411896621</v>
          </cell>
          <cell r="N203">
            <v>8085.0716533583263</v>
          </cell>
          <cell r="O203">
            <v>8584.9413155251968</v>
          </cell>
          <cell r="P203">
            <v>9403.0444598232043</v>
          </cell>
          <cell r="Q203">
            <v>9730.7826499699167</v>
          </cell>
          <cell r="R203">
            <v>9732.6446129661108</v>
          </cell>
          <cell r="S203">
            <v>10886.051173040147</v>
          </cell>
          <cell r="T203">
            <v>10237.905088569654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5942.0408275349582</v>
          </cell>
          <cell r="AF203">
            <v>6538.1909152492763</v>
          </cell>
          <cell r="AG203">
            <v>6275.715062669894</v>
          </cell>
          <cell r="AH203">
            <v>6311.7552042261759</v>
          </cell>
          <cell r="AI203">
            <v>7262.3656390272572</v>
          </cell>
          <cell r="AJ203">
            <v>7600.4250493387435</v>
          </cell>
          <cell r="AK203">
            <v>7453.2345820786568</v>
          </cell>
          <cell r="AL203">
            <v>7020.3299294540584</v>
          </cell>
          <cell r="AM203">
            <v>8666.6344305342336</v>
          </cell>
          <cell r="AN203">
            <v>7349.1136600264545</v>
          </cell>
          <cell r="AO203">
            <v>7705.6794937914901</v>
          </cell>
          <cell r="AP203">
            <v>9836.6240410751725</v>
          </cell>
          <cell r="AQ203">
            <v>7968.4660411896621</v>
          </cell>
          <cell r="AR203">
            <v>8085.0716533583263</v>
          </cell>
          <cell r="AS203">
            <v>8584.9413155251968</v>
          </cell>
          <cell r="AT203">
            <v>9403.0444598232043</v>
          </cell>
          <cell r="AU203">
            <v>9730.7826499699167</v>
          </cell>
          <cell r="AV203">
            <v>9732.6446129661108</v>
          </cell>
          <cell r="AW203">
            <v>10886.051173040147</v>
          </cell>
          <cell r="AX203">
            <v>10237.905088569654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2.9197950413465783</v>
          </cell>
          <cell r="CN203">
            <v>3.264456449104518</v>
          </cell>
          <cell r="CO203">
            <v>3.0612736823674283</v>
          </cell>
          <cell r="CP203">
            <v>3.1248260937869681</v>
          </cell>
          <cell r="CQ203">
            <v>3.6123017653520191</v>
          </cell>
          <cell r="CR203">
            <v>3.7540958249186276</v>
          </cell>
          <cell r="CS203">
            <v>3.5843175967433987</v>
          </cell>
          <cell r="CT203">
            <v>3.4345690983520414</v>
          </cell>
          <cell r="CU203">
            <v>4.243434846303427</v>
          </cell>
          <cell r="CV203">
            <v>3.648840421895029</v>
          </cell>
          <cell r="CW203">
            <v>3.8007357656920324</v>
          </cell>
          <cell r="CX203">
            <v>4.8872767056941369</v>
          </cell>
          <cell r="CY203">
            <v>3.9248604806039329</v>
          </cell>
          <cell r="CZ203">
            <v>3.9804436058675834</v>
          </cell>
          <cell r="DA203">
            <v>4.1852112658101506</v>
          </cell>
          <cell r="DB203">
            <v>4.5840415396896956</v>
          </cell>
          <cell r="DC203">
            <v>4.7438159068315793</v>
          </cell>
          <cell r="DD203">
            <v>4.7447236251515754</v>
          </cell>
          <cell r="DE203">
            <v>5.307016359820766</v>
          </cell>
          <cell r="DF203">
            <v>4.9910411894709048</v>
          </cell>
          <cell r="DG203">
            <v>5.8607424139922699</v>
          </cell>
          <cell r="DH203">
            <v>5.8607424139922699</v>
          </cell>
          <cell r="DI203">
            <v>5.8607424139922699</v>
          </cell>
          <cell r="DJ203">
            <v>5.8607424139922699</v>
          </cell>
          <cell r="DK203">
            <v>5.8607424139922699</v>
          </cell>
          <cell r="DL203">
            <v>5.8607424139922699</v>
          </cell>
          <cell r="DM203">
            <v>5.8607424139922699</v>
          </cell>
          <cell r="DN203">
            <v>5.8607424139922699</v>
          </cell>
          <cell r="DO203">
            <v>5.8607424139922699</v>
          </cell>
          <cell r="DP203">
            <v>5.8607424139922699</v>
          </cell>
          <cell r="DQ203">
            <v>5.5755844778566095</v>
          </cell>
          <cell r="DR203">
            <v>5.4872387185666023</v>
          </cell>
          <cell r="DS203">
            <v>5.616531444659663</v>
          </cell>
          <cell r="DT203">
            <v>5.5339015652617833</v>
          </cell>
          <cell r="DU203">
            <v>5.5080924723850027</v>
          </cell>
          <cell r="DV203">
            <v>5.5467636677619474</v>
          </cell>
          <cell r="DW203">
            <v>5.6969897955948605</v>
          </cell>
          <cell r="DX203">
            <v>5.6000563907332417</v>
          </cell>
          <cell r="DY203">
            <v>5.5955151379208994</v>
          </cell>
          <cell r="DZ203">
            <v>5.5180703030631069</v>
          </cell>
          <cell r="EA203">
            <v>5.5545694227122748</v>
          </cell>
          <cell r="EB203">
            <v>5.5142478173286946</v>
          </cell>
          <cell r="EC203">
            <v>5.5623413671303918</v>
          </cell>
          <cell r="ED203">
            <v>5.5649277908183219</v>
          </cell>
          <cell r="EE203">
            <v>5.6198804963480153</v>
          </cell>
          <cell r="EF203">
            <v>5.6198804963480153</v>
          </cell>
          <cell r="EG203">
            <v>5.6198804963480153</v>
          </cell>
          <cell r="EH203">
            <v>5.6198804963480153</v>
          </cell>
          <cell r="EI203">
            <v>5.6198804963480153</v>
          </cell>
          <cell r="EJ203">
            <v>5.6198804963480153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</row>
        <row r="204">
          <cell r="A204">
            <v>32119.729664076327</v>
          </cell>
          <cell r="B204">
            <v>37815.241424809727</v>
          </cell>
          <cell r="C204">
            <v>32364.655874011296</v>
          </cell>
          <cell r="D204">
            <v>7093.6025929499483</v>
          </cell>
          <cell r="E204">
            <v>6952.8777369368026</v>
          </cell>
          <cell r="F204">
            <v>7030.1727647602593</v>
          </cell>
          <cell r="G204">
            <v>6933.1870652297675</v>
          </cell>
          <cell r="H204">
            <v>7620.0384161299853</v>
          </cell>
          <cell r="I204">
            <v>7287.4906571609508</v>
          </cell>
          <cell r="J204">
            <v>7882.8535081264145</v>
          </cell>
          <cell r="K204">
            <v>8538.7650780694112</v>
          </cell>
          <cell r="L204">
            <v>6966.3564163727506</v>
          </cell>
          <cell r="M204">
            <v>7590.9333649598348</v>
          </cell>
          <cell r="N204">
            <v>7829.2423226954552</v>
          </cell>
          <cell r="O204">
            <v>8823.595983517569</v>
          </cell>
          <cell r="P204">
            <v>9187.8387592472573</v>
          </cell>
          <cell r="Q204">
            <v>8635.1169651049313</v>
          </cell>
          <cell r="R204">
            <v>9393.1352919271103</v>
          </cell>
          <cell r="S204">
            <v>9659.3319436764832</v>
          </cell>
          <cell r="T204">
            <v>11916.186821599045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5344.0988270238086</v>
          </cell>
          <cell r="AF204">
            <v>6291.7213019999208</v>
          </cell>
          <cell r="AG204">
            <v>5384.8497886573596</v>
          </cell>
          <cell r="AH204">
            <v>7093.6025929499483</v>
          </cell>
          <cell r="AI204">
            <v>6952.8777369368026</v>
          </cell>
          <cell r="AJ204">
            <v>7030.1727647602593</v>
          </cell>
          <cell r="AK204">
            <v>6933.1870652297675</v>
          </cell>
          <cell r="AL204">
            <v>7620.0384161299853</v>
          </cell>
          <cell r="AM204">
            <v>7287.4906571609508</v>
          </cell>
          <cell r="AN204">
            <v>7882.8535081264145</v>
          </cell>
          <cell r="AO204">
            <v>8538.7650780694112</v>
          </cell>
          <cell r="AP204">
            <v>6966.3564163727506</v>
          </cell>
          <cell r="AQ204">
            <v>7590.9333649598348</v>
          </cell>
          <cell r="AR204">
            <v>7829.2423226954552</v>
          </cell>
          <cell r="AS204">
            <v>8823.595983517569</v>
          </cell>
          <cell r="AT204">
            <v>9187.8387592472573</v>
          </cell>
          <cell r="AU204">
            <v>8635.1169651049313</v>
          </cell>
          <cell r="AV204">
            <v>9393.1352919271103</v>
          </cell>
          <cell r="AW204">
            <v>9659.3319436764832</v>
          </cell>
          <cell r="AX204">
            <v>11916.186821599045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2.6363279686014973</v>
          </cell>
          <cell r="CN204">
            <v>3.0535296186003484</v>
          </cell>
          <cell r="CO204">
            <v>2.6887559676620811</v>
          </cell>
          <cell r="CP204">
            <v>3.5114676234420354</v>
          </cell>
          <cell r="CQ204">
            <v>3.344115980557556</v>
          </cell>
          <cell r="CR204">
            <v>3.4160162517151189</v>
          </cell>
          <cell r="CS204">
            <v>3.4329777878664487</v>
          </cell>
          <cell r="CT204">
            <v>3.7808006787374473</v>
          </cell>
          <cell r="CU204">
            <v>3.6079105881892115</v>
          </cell>
          <cell r="CV204">
            <v>3.9121617412702072</v>
          </cell>
          <cell r="CW204">
            <v>4.2048928452833669</v>
          </cell>
          <cell r="CX204">
            <v>3.4810678582181986</v>
          </cell>
          <cell r="CY204">
            <v>3.7531567954798302</v>
          </cell>
          <cell r="CZ204">
            <v>3.8679635314198517</v>
          </cell>
          <cell r="DA204">
            <v>4.2896077898004101</v>
          </cell>
          <cell r="DB204">
            <v>4.4666851005779273</v>
          </cell>
          <cell r="DC204">
            <v>4.1979783603583698</v>
          </cell>
          <cell r="DD204">
            <v>4.566490396224685</v>
          </cell>
          <cell r="DE204">
            <v>4.6959023993463056</v>
          </cell>
          <cell r="DF204">
            <v>5.7930766447299087</v>
          </cell>
          <cell r="DG204">
            <v>5.5798747245049434</v>
          </cell>
          <cell r="DH204">
            <v>5.5798747245049434</v>
          </cell>
          <cell r="DI204">
            <v>5.5798747245049434</v>
          </cell>
          <cell r="DJ204">
            <v>5.5798747245049434</v>
          </cell>
          <cell r="DK204">
            <v>5.5798747245049434</v>
          </cell>
          <cell r="DL204">
            <v>5.5798747245049434</v>
          </cell>
          <cell r="DM204">
            <v>5.5798747245049434</v>
          </cell>
          <cell r="DN204">
            <v>5.5798747245049434</v>
          </cell>
          <cell r="DO204">
            <v>5.5798747245049434</v>
          </cell>
          <cell r="DP204">
            <v>5.5798747245049434</v>
          </cell>
          <cell r="DQ204">
            <v>5.5536969693293345</v>
          </cell>
          <cell r="DR204">
            <v>5.6451368616886661</v>
          </cell>
          <cell r="DS204">
            <v>5.4869290099380796</v>
          </cell>
          <cell r="DT204">
            <v>5.5345883077991811</v>
          </cell>
          <cell r="DU204">
            <v>5.6962677765801439</v>
          </cell>
          <cell r="DV204">
            <v>5.6383652422738244</v>
          </cell>
          <cell r="DW204">
            <v>5.5331068912127126</v>
          </cell>
          <cell r="DX204">
            <v>5.5217979873537999</v>
          </cell>
          <cell r="DY204">
            <v>5.5338754494630917</v>
          </cell>
          <cell r="DZ204">
            <v>5.5204412175866819</v>
          </cell>
          <cell r="EA204">
            <v>5.5634894364688758</v>
          </cell>
          <cell r="EB204">
            <v>5.4827738979588707</v>
          </cell>
          <cell r="EC204">
            <v>5.5412227214343917</v>
          </cell>
          <cell r="ED204">
            <v>5.5455483982846809</v>
          </cell>
          <cell r="EE204">
            <v>5.6355351714814486</v>
          </cell>
          <cell r="EF204">
            <v>5.6355351714814486</v>
          </cell>
          <cell r="EG204">
            <v>5.6355351714814486</v>
          </cell>
          <cell r="EH204">
            <v>5.6355351714814486</v>
          </cell>
          <cell r="EI204">
            <v>5.6355351714814486</v>
          </cell>
          <cell r="EJ204">
            <v>5.6355351714814486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</row>
        <row r="205">
          <cell r="A205">
            <v>29116.711046405042</v>
          </cell>
          <cell r="B205">
            <v>35341.448527846784</v>
          </cell>
          <cell r="C205">
            <v>45037.946017745016</v>
          </cell>
          <cell r="D205">
            <v>7511.239309115118</v>
          </cell>
          <cell r="E205">
            <v>6540.9325799845419</v>
          </cell>
          <cell r="F205">
            <v>6924.4015937774129</v>
          </cell>
          <cell r="G205">
            <v>7171.9652872815877</v>
          </cell>
          <cell r="H205">
            <v>7689.8546942749526</v>
          </cell>
          <cell r="I205">
            <v>7950.2517515477093</v>
          </cell>
          <cell r="J205">
            <v>8334.8434282441667</v>
          </cell>
          <cell r="K205">
            <v>7885.9256490121061</v>
          </cell>
          <cell r="L205">
            <v>7180.3051046368655</v>
          </cell>
          <cell r="M205">
            <v>7649.0085271935486</v>
          </cell>
          <cell r="N205">
            <v>7345.3387669113063</v>
          </cell>
          <cell r="O205">
            <v>7302.7306197807902</v>
          </cell>
          <cell r="P205">
            <v>9123.1868464058953</v>
          </cell>
          <cell r="Q205">
            <v>10846.672705176372</v>
          </cell>
          <cell r="R205">
            <v>9946.5061567700322</v>
          </cell>
          <cell r="S205">
            <v>8133.6508828733404</v>
          </cell>
          <cell r="T205">
            <v>9215.4721229646839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4844.4548872998448</v>
          </cell>
          <cell r="AF205">
            <v>5880.1302376534068</v>
          </cell>
          <cell r="AG205">
            <v>7493.4389860131541</v>
          </cell>
          <cell r="AH205">
            <v>7511.239309115118</v>
          </cell>
          <cell r="AI205">
            <v>6540.9325799845419</v>
          </cell>
          <cell r="AJ205">
            <v>6924.4015937774129</v>
          </cell>
          <cell r="AK205">
            <v>7171.9652872815877</v>
          </cell>
          <cell r="AL205">
            <v>7689.8546942749526</v>
          </cell>
          <cell r="AM205">
            <v>7950.2517515477093</v>
          </cell>
          <cell r="AN205">
            <v>8334.8434282441667</v>
          </cell>
          <cell r="AO205">
            <v>7885.9256490121061</v>
          </cell>
          <cell r="AP205">
            <v>7180.3051046368655</v>
          </cell>
          <cell r="AQ205">
            <v>7649.0085271935486</v>
          </cell>
          <cell r="AR205">
            <v>7345.3387669113063</v>
          </cell>
          <cell r="AS205">
            <v>7302.7306197807902</v>
          </cell>
          <cell r="AT205">
            <v>9123.1868464058953</v>
          </cell>
          <cell r="AU205">
            <v>10846.672705176372</v>
          </cell>
          <cell r="AV205">
            <v>9946.5061567700322</v>
          </cell>
          <cell r="AW205">
            <v>8133.6508828733404</v>
          </cell>
          <cell r="AX205">
            <v>9215.4721229646839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2.4089015767477675</v>
          </cell>
          <cell r="CN205">
            <v>2.8917670787421836</v>
          </cell>
          <cell r="CO205">
            <v>3.7132968815247751</v>
          </cell>
          <cell r="CP205">
            <v>3.7180344520299893</v>
          </cell>
          <cell r="CQ205">
            <v>3.2921835566721032</v>
          </cell>
          <cell r="CR205">
            <v>3.3599734051220866</v>
          </cell>
          <cell r="CS205">
            <v>3.5537476238070589</v>
          </cell>
          <cell r="CT205">
            <v>3.8493867594235791</v>
          </cell>
          <cell r="CU205">
            <v>4.0544190878560578</v>
          </cell>
          <cell r="CV205">
            <v>4.1124835865273166</v>
          </cell>
          <cell r="CW205">
            <v>3.8460962358762534</v>
          </cell>
          <cell r="CX205">
            <v>3.5614076263415355</v>
          </cell>
          <cell r="CY205">
            <v>3.7347074326070664</v>
          </cell>
          <cell r="CZ205">
            <v>3.5789417588267116</v>
          </cell>
          <cell r="DA205">
            <v>3.6404120795720138</v>
          </cell>
          <cell r="DB205">
            <v>4.5479097243279503</v>
          </cell>
          <cell r="DC205">
            <v>5.4070676292142084</v>
          </cell>
          <cell r="DD205">
            <v>4.9583344981346107</v>
          </cell>
          <cell r="DE205">
            <v>4.0546259292147493</v>
          </cell>
          <cell r="DF205">
            <v>4.5939139456313152</v>
          </cell>
          <cell r="DG205">
            <v>5.0120577429693958</v>
          </cell>
          <cell r="DH205">
            <v>5.0120577429693958</v>
          </cell>
          <cell r="DI205">
            <v>5.0120577429693958</v>
          </cell>
          <cell r="DJ205">
            <v>5.0120577429693958</v>
          </cell>
          <cell r="DK205">
            <v>5.0120577429693958</v>
          </cell>
          <cell r="DL205">
            <v>5.0120577429693958</v>
          </cell>
          <cell r="DM205">
            <v>5.0120577429693958</v>
          </cell>
          <cell r="DN205">
            <v>5.0120577429693958</v>
          </cell>
          <cell r="DO205">
            <v>5.0120577429693958</v>
          </cell>
          <cell r="DP205">
            <v>5.0120577429693958</v>
          </cell>
          <cell r="DQ205">
            <v>5.5097639818087876</v>
          </cell>
          <cell r="DR205">
            <v>5.5709693823583928</v>
          </cell>
          <cell r="DS205">
            <v>5.5287714609728269</v>
          </cell>
          <cell r="DT205">
            <v>5.5348432346979548</v>
          </cell>
          <cell r="DU205">
            <v>5.4433062204311362</v>
          </cell>
          <cell r="DV205">
            <v>5.6461647112155422</v>
          </cell>
          <cell r="DW205">
            <v>5.5291545841697154</v>
          </cell>
          <cell r="DX205">
            <v>5.4731042551730766</v>
          </cell>
          <cell r="DY205">
            <v>5.3722891432996374</v>
          </cell>
          <cell r="DZ205">
            <v>5.5526513344516841</v>
          </cell>
          <cell r="EA205">
            <v>5.6174558372161441</v>
          </cell>
          <cell r="EB205">
            <v>5.5236779509104403</v>
          </cell>
          <cell r="EC205">
            <v>5.6111993037984726</v>
          </cell>
          <cell r="ED205">
            <v>5.6229514632711837</v>
          </cell>
          <cell r="EE205">
            <v>5.4959385676020887</v>
          </cell>
          <cell r="EF205">
            <v>5.4959385676020887</v>
          </cell>
          <cell r="EG205">
            <v>5.4959385676020887</v>
          </cell>
          <cell r="EH205">
            <v>5.4959385676020887</v>
          </cell>
          <cell r="EI205">
            <v>5.4959385676020887</v>
          </cell>
          <cell r="EJ205">
            <v>5.4959385676020887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</row>
        <row r="206">
          <cell r="A206">
            <v>35238.708447327946</v>
          </cell>
          <cell r="B206">
            <v>41725.644597203674</v>
          </cell>
          <cell r="C206">
            <v>34072.404452266557</v>
          </cell>
          <cell r="D206">
            <v>6898.8473899780629</v>
          </cell>
          <cell r="E206">
            <v>7385.4984183301831</v>
          </cell>
          <cell r="F206">
            <v>6549.2581040157693</v>
          </cell>
          <cell r="G206">
            <v>7492.1937982915197</v>
          </cell>
          <cell r="H206">
            <v>7867.2731256678708</v>
          </cell>
          <cell r="I206">
            <v>8944.6064331537018</v>
          </cell>
          <cell r="J206">
            <v>7898.9430357919255</v>
          </cell>
          <cell r="K206">
            <v>8235.7388302656218</v>
          </cell>
          <cell r="L206">
            <v>8415.4667217756414</v>
          </cell>
          <cell r="M206">
            <v>10035.00614240862</v>
          </cell>
          <cell r="N206">
            <v>8013.8150509686366</v>
          </cell>
          <cell r="O206">
            <v>8643.9145906792291</v>
          </cell>
          <cell r="P206">
            <v>9070.9380208560615</v>
          </cell>
          <cell r="Q206">
            <v>10524.119204626379</v>
          </cell>
          <cell r="R206">
            <v>8681.8012346499709</v>
          </cell>
          <cell r="S206">
            <v>9744.2732871757689</v>
          </cell>
          <cell r="T206">
            <v>9558.070551294777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5863.036284823439</v>
          </cell>
          <cell r="AF206">
            <v>6942.3363982456767</v>
          </cell>
          <cell r="AG206">
            <v>5668.9859650621302</v>
          </cell>
          <cell r="AH206">
            <v>6898.8473899780629</v>
          </cell>
          <cell r="AI206">
            <v>7385.4984183301831</v>
          </cell>
          <cell r="AJ206">
            <v>6549.2581040157693</v>
          </cell>
          <cell r="AK206">
            <v>7492.1937982915197</v>
          </cell>
          <cell r="AL206">
            <v>7867.2731256678708</v>
          </cell>
          <cell r="AM206">
            <v>8944.6064331537018</v>
          </cell>
          <cell r="AN206">
            <v>7898.9430357919255</v>
          </cell>
          <cell r="AO206">
            <v>8235.7388302656218</v>
          </cell>
          <cell r="AP206">
            <v>8415.4667217756414</v>
          </cell>
          <cell r="AQ206">
            <v>10035.00614240862</v>
          </cell>
          <cell r="AR206">
            <v>8013.8150509686366</v>
          </cell>
          <cell r="AS206">
            <v>8643.9145906792291</v>
          </cell>
          <cell r="AT206">
            <v>9070.9380208560615</v>
          </cell>
          <cell r="AU206">
            <v>10524.119204626379</v>
          </cell>
          <cell r="AV206">
            <v>8681.8012346499709</v>
          </cell>
          <cell r="AW206">
            <v>9744.2732871757689</v>
          </cell>
          <cell r="AX206">
            <v>9558.070551294777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2.8822077561150863</v>
          </cell>
          <cell r="CN206">
            <v>3.4372342595694456</v>
          </cell>
          <cell r="CO206">
            <v>2.8177397905601791</v>
          </cell>
          <cell r="CP206">
            <v>3.3285101726764075</v>
          </cell>
          <cell r="CQ206">
            <v>3.6429832849270736</v>
          </cell>
          <cell r="CR206">
            <v>3.229430740899224</v>
          </cell>
          <cell r="CS206">
            <v>3.6880274951034866</v>
          </cell>
          <cell r="CT206">
            <v>3.8316873336685884</v>
          </cell>
          <cell r="CU206">
            <v>4.4021682328409346</v>
          </cell>
          <cell r="CV206">
            <v>3.9969013866452099</v>
          </cell>
          <cell r="CW206">
            <v>4.0686311082096873</v>
          </cell>
          <cell r="CX206">
            <v>4.184010109402867</v>
          </cell>
          <cell r="CY206">
            <v>4.9610360845646113</v>
          </cell>
          <cell r="CZ206">
            <v>3.9546065526437619</v>
          </cell>
          <cell r="DA206">
            <v>4.2782693946553563</v>
          </cell>
          <cell r="DB206">
            <v>4.4896228564417866</v>
          </cell>
          <cell r="DC206">
            <v>5.2088688089778659</v>
          </cell>
          <cell r="DD206">
            <v>4.2970212307205813</v>
          </cell>
          <cell r="DE206">
            <v>4.8228873319311676</v>
          </cell>
          <cell r="DF206">
            <v>4.730727066143749</v>
          </cell>
          <cell r="DG206">
            <v>5.3317925418829031</v>
          </cell>
          <cell r="DH206">
            <v>5.3317925418829031</v>
          </cell>
          <cell r="DI206">
            <v>5.3317925418829031</v>
          </cell>
          <cell r="DJ206">
            <v>5.3317925418829031</v>
          </cell>
          <cell r="DK206">
            <v>5.3317925418829031</v>
          </cell>
          <cell r="DL206">
            <v>5.3317925418829031</v>
          </cell>
          <cell r="DM206">
            <v>5.3317925418829031</v>
          </cell>
          <cell r="DN206">
            <v>5.3317925418829031</v>
          </cell>
          <cell r="DO206">
            <v>5.3317925418829031</v>
          </cell>
          <cell r="DP206">
            <v>5.3317925418829031</v>
          </cell>
          <cell r="DQ206">
            <v>5.5731975167385936</v>
          </cell>
          <cell r="DR206">
            <v>5.5335476970381201</v>
          </cell>
          <cell r="DS206">
            <v>5.5120307593565157</v>
          </cell>
          <cell r="DT206">
            <v>5.6785020242754944</v>
          </cell>
          <cell r="DU206">
            <v>5.5543055401105299</v>
          </cell>
          <cell r="DV206">
            <v>5.5561411057597789</v>
          </cell>
          <cell r="DW206">
            <v>5.5657281239731207</v>
          </cell>
          <cell r="DX206">
            <v>5.6252431553173103</v>
          </cell>
          <cell r="DY206">
            <v>5.5667502361492884</v>
          </cell>
          <cell r="DZ206">
            <v>5.414429261726605</v>
          </cell>
          <cell r="EA206">
            <v>5.5457640243166813</v>
          </cell>
          <cell r="EB206">
            <v>5.5105204355337314</v>
          </cell>
          <cell r="EC206">
            <v>5.5418197015313826</v>
          </cell>
          <cell r="ED206">
            <v>5.55191961112003</v>
          </cell>
          <cell r="EE206">
            <v>5.535405931255192</v>
          </cell>
          <cell r="EF206">
            <v>5.535405931255192</v>
          </cell>
          <cell r="EG206">
            <v>5.535405931255192</v>
          </cell>
          <cell r="EH206">
            <v>5.535405931255192</v>
          </cell>
          <cell r="EI206">
            <v>5.535405931255192</v>
          </cell>
          <cell r="EJ206">
            <v>5.535405931255192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</row>
        <row r="207">
          <cell r="A207">
            <v>35621.954122373769</v>
          </cell>
          <cell r="B207">
            <v>33835.247418251587</v>
          </cell>
          <cell r="C207">
            <v>37525.442822747245</v>
          </cell>
          <cell r="D207">
            <v>5740.4150408435034</v>
          </cell>
          <cell r="E207">
            <v>6377.3856515007101</v>
          </cell>
          <cell r="F207">
            <v>7302.5036457732867</v>
          </cell>
          <cell r="G207">
            <v>7642.7800493415389</v>
          </cell>
          <cell r="H207">
            <v>7120.4542486526789</v>
          </cell>
          <cell r="I207">
            <v>8627.690188030223</v>
          </cell>
          <cell r="J207">
            <v>8811.6176203408395</v>
          </cell>
          <cell r="K207">
            <v>7590.7811893573007</v>
          </cell>
          <cell r="L207">
            <v>8395.1988960340805</v>
          </cell>
          <cell r="M207">
            <v>8643.9799985831014</v>
          </cell>
          <cell r="N207">
            <v>9650.6203880519643</v>
          </cell>
          <cell r="O207">
            <v>11038.910250194253</v>
          </cell>
          <cell r="P207">
            <v>10711.518244139726</v>
          </cell>
          <cell r="Q207">
            <v>8879.2686158976612</v>
          </cell>
          <cell r="R207">
            <v>9596.9519538691111</v>
          </cell>
          <cell r="S207">
            <v>8480.672179769057</v>
          </cell>
          <cell r="T207">
            <v>10283.754850075848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5926.800917461831</v>
          </cell>
          <cell r="AF207">
            <v>5629.5276433217305</v>
          </cell>
          <cell r="AG207">
            <v>6243.5044463304475</v>
          </cell>
          <cell r="AH207">
            <v>5740.4150408435034</v>
          </cell>
          <cell r="AI207">
            <v>6377.3856515007101</v>
          </cell>
          <cell r="AJ207">
            <v>7302.5036457732867</v>
          </cell>
          <cell r="AK207">
            <v>7642.7800493415389</v>
          </cell>
          <cell r="AL207">
            <v>7120.4542486526789</v>
          </cell>
          <cell r="AM207">
            <v>8627.690188030223</v>
          </cell>
          <cell r="AN207">
            <v>8811.6176203408395</v>
          </cell>
          <cell r="AO207">
            <v>7590.7811893573007</v>
          </cell>
          <cell r="AP207">
            <v>8395.1988960340805</v>
          </cell>
          <cell r="AQ207">
            <v>8643.9799985831014</v>
          </cell>
          <cell r="AR207">
            <v>9650.6203880519643</v>
          </cell>
          <cell r="AS207">
            <v>11038.910250194253</v>
          </cell>
          <cell r="AT207">
            <v>10711.518244139726</v>
          </cell>
          <cell r="AU207">
            <v>8879.2686158976612</v>
          </cell>
          <cell r="AV207">
            <v>9596.9519538691111</v>
          </cell>
          <cell r="AW207">
            <v>8480.672179769057</v>
          </cell>
          <cell r="AX207">
            <v>10283.754850075848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2.9185425819706556</v>
          </cell>
          <cell r="CN207">
            <v>2.7890654605760972</v>
          </cell>
          <cell r="CO207">
            <v>3.0502090430742221</v>
          </cell>
          <cell r="CP207">
            <v>2.8393885091716466</v>
          </cell>
          <cell r="CQ207">
            <v>3.2249107415080993</v>
          </cell>
          <cell r="CR207">
            <v>3.6912294129846206</v>
          </cell>
          <cell r="CS207">
            <v>3.7620547889595053</v>
          </cell>
          <cell r="CT207">
            <v>3.5048121091280287</v>
          </cell>
          <cell r="CU207">
            <v>4.3187414321520334</v>
          </cell>
          <cell r="CV207">
            <v>4.3015215885213163</v>
          </cell>
          <cell r="CW207">
            <v>3.772796816228849</v>
          </cell>
          <cell r="CX207">
            <v>4.1157881663599349</v>
          </cell>
          <cell r="CY207">
            <v>4.3152761757012685</v>
          </cell>
          <cell r="CZ207">
            <v>4.7799657215049676</v>
          </cell>
          <cell r="DA207">
            <v>5.3889334848804689</v>
          </cell>
          <cell r="DB207">
            <v>5.2291084927279714</v>
          </cell>
          <cell r="DC207">
            <v>4.3346477941169193</v>
          </cell>
          <cell r="DD207">
            <v>4.685003733596278</v>
          </cell>
          <cell r="DE207">
            <v>4.1400624924047635</v>
          </cell>
          <cell r="DF207">
            <v>5.0202845757261647</v>
          </cell>
          <cell r="DG207">
            <v>5.2840582223074879</v>
          </cell>
          <cell r="DH207">
            <v>5.2840582223074879</v>
          </cell>
          <cell r="DI207">
            <v>5.2840582223074879</v>
          </cell>
          <cell r="DJ207">
            <v>5.2840582223074879</v>
          </cell>
          <cell r="DK207">
            <v>5.2840582223074879</v>
          </cell>
          <cell r="DL207">
            <v>5.2840582223074879</v>
          </cell>
          <cell r="DM207">
            <v>5.2840582223074879</v>
          </cell>
          <cell r="DN207">
            <v>5.2840582223074879</v>
          </cell>
          <cell r="DO207">
            <v>5.2840582223074879</v>
          </cell>
          <cell r="DP207">
            <v>5.2840582223074879</v>
          </cell>
          <cell r="DQ207">
            <v>5.5636710024659157</v>
          </cell>
          <cell r="DR207">
            <v>5.5299395530053719</v>
          </cell>
          <cell r="DS207">
            <v>5.607973549426597</v>
          </cell>
          <cell r="DT207">
            <v>5.5389265838967008</v>
          </cell>
          <cell r="DU207">
            <v>5.4179141243442839</v>
          </cell>
          <cell r="DV207">
            <v>5.4201072502051542</v>
          </cell>
          <cell r="DW207">
            <v>5.5658741292932614</v>
          </cell>
          <cell r="DX207">
            <v>5.5660883449694021</v>
          </cell>
          <cell r="DY207">
            <v>5.4732397703855513</v>
          </cell>
          <cell r="DZ207">
            <v>5.6122973327256789</v>
          </cell>
          <cell r="EA207">
            <v>5.5122663121697917</v>
          </cell>
          <cell r="EB207">
            <v>5.5883694667851049</v>
          </cell>
          <cell r="EC207">
            <v>5.4879771347591459</v>
          </cell>
          <cell r="ED207">
            <v>5.5314321060344316</v>
          </cell>
          <cell r="EE207">
            <v>5.6121660828460609</v>
          </cell>
          <cell r="EF207">
            <v>5.6121660828460609</v>
          </cell>
          <cell r="EG207">
            <v>5.6121660828460609</v>
          </cell>
          <cell r="EH207">
            <v>5.6121660828460609</v>
          </cell>
          <cell r="EI207">
            <v>5.6121660828460609</v>
          </cell>
          <cell r="EJ207">
            <v>5.6121660828460609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</row>
        <row r="208">
          <cell r="A208">
            <v>31053.850254843277</v>
          </cell>
          <cell r="B208">
            <v>37403.378759043844</v>
          </cell>
          <cell r="C208">
            <v>40060.058549418893</v>
          </cell>
          <cell r="D208">
            <v>6214.3398154424831</v>
          </cell>
          <cell r="E208">
            <v>6174.8358201785977</v>
          </cell>
          <cell r="F208">
            <v>6050.2187217748324</v>
          </cell>
          <cell r="G208">
            <v>6037.8544939845524</v>
          </cell>
          <cell r="H208">
            <v>7394.5552545039754</v>
          </cell>
          <cell r="I208">
            <v>6435.8811502230983</v>
          </cell>
          <cell r="J208">
            <v>7141.6283365057207</v>
          </cell>
          <cell r="K208">
            <v>8136.2492591853979</v>
          </cell>
          <cell r="L208">
            <v>9165.011332292479</v>
          </cell>
          <cell r="M208">
            <v>8331.9521163214577</v>
          </cell>
          <cell r="N208">
            <v>9102.661366872524</v>
          </cell>
          <cell r="O208">
            <v>9399.3273505462657</v>
          </cell>
          <cell r="P208">
            <v>10183.47758412439</v>
          </cell>
          <cell r="Q208">
            <v>9729.6587643249204</v>
          </cell>
          <cell r="R208">
            <v>10637.26123525326</v>
          </cell>
          <cell r="S208">
            <v>8529.888730543149</v>
          </cell>
          <cell r="T208">
            <v>9288.9232454449466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5166.7572067734382</v>
          </cell>
          <cell r="AF208">
            <v>6223.1953582253673</v>
          </cell>
          <cell r="AG208">
            <v>6665.2152475583734</v>
          </cell>
          <cell r="AH208">
            <v>6214.3398154424831</v>
          </cell>
          <cell r="AI208">
            <v>6174.8358201785977</v>
          </cell>
          <cell r="AJ208">
            <v>6050.2187217748324</v>
          </cell>
          <cell r="AK208">
            <v>6037.8544939845524</v>
          </cell>
          <cell r="AL208">
            <v>7394.5552545039754</v>
          </cell>
          <cell r="AM208">
            <v>6435.8811502230983</v>
          </cell>
          <cell r="AN208">
            <v>7141.6283365057207</v>
          </cell>
          <cell r="AO208">
            <v>8136.2492591853979</v>
          </cell>
          <cell r="AP208">
            <v>9165.011332292479</v>
          </cell>
          <cell r="AQ208">
            <v>8331.9521163214577</v>
          </cell>
          <cell r="AR208">
            <v>9102.661366872524</v>
          </cell>
          <cell r="AS208">
            <v>9399.3273505462657</v>
          </cell>
          <cell r="AT208">
            <v>10183.47758412439</v>
          </cell>
          <cell r="AU208">
            <v>9729.6587643249204</v>
          </cell>
          <cell r="AV208">
            <v>10637.26123525326</v>
          </cell>
          <cell r="AW208">
            <v>8529.888730543149</v>
          </cell>
          <cell r="AX208">
            <v>9288.9232454449466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2.5864975685256719</v>
          </cell>
          <cell r="CN208">
            <v>3.1053446210034665</v>
          </cell>
          <cell r="CO208">
            <v>3.2975463680585779</v>
          </cell>
          <cell r="CP208">
            <v>3.0668272693197061</v>
          </cell>
          <cell r="CQ208">
            <v>3.0965300772724826</v>
          </cell>
          <cell r="CR208">
            <v>2.9233483547176582</v>
          </cell>
          <cell r="CS208">
            <v>3.0042163289018902</v>
          </cell>
          <cell r="CT208">
            <v>3.5710808352762444</v>
          </cell>
          <cell r="CU208">
            <v>3.1879681920317107</v>
          </cell>
          <cell r="CV208">
            <v>3.489713764225455</v>
          </cell>
          <cell r="CW208">
            <v>4.042024769720336</v>
          </cell>
          <cell r="CX208">
            <v>4.5037183977478223</v>
          </cell>
          <cell r="CY208">
            <v>4.0863063320274291</v>
          </cell>
          <cell r="CZ208">
            <v>4.4807510858956894</v>
          </cell>
          <cell r="DA208">
            <v>4.6015843496596638</v>
          </cell>
          <cell r="DB208">
            <v>4.9854770802820694</v>
          </cell>
          <cell r="DC208">
            <v>4.7633031415641147</v>
          </cell>
          <cell r="DD208">
            <v>5.207633801639866</v>
          </cell>
          <cell r="DE208">
            <v>4.1759373860433238</v>
          </cell>
          <cell r="DF208">
            <v>4.5475343327568174</v>
          </cell>
          <cell r="DG208">
            <v>5.0222686504678551</v>
          </cell>
          <cell r="DH208">
            <v>5.0222686504678551</v>
          </cell>
          <cell r="DI208">
            <v>5.0222686504678551</v>
          </cell>
          <cell r="DJ208">
            <v>5.0222686504678551</v>
          </cell>
          <cell r="DK208">
            <v>5.0222686504678551</v>
          </cell>
          <cell r="DL208">
            <v>5.0222686504678551</v>
          </cell>
          <cell r="DM208">
            <v>5.0222686504678551</v>
          </cell>
          <cell r="DN208">
            <v>5.0222686504678551</v>
          </cell>
          <cell r="DO208">
            <v>5.0222686504678551</v>
          </cell>
          <cell r="DP208">
            <v>5.0222686504678551</v>
          </cell>
          <cell r="DQ208">
            <v>5.4728445790530262</v>
          </cell>
          <cell r="DR208">
            <v>5.4904857197454424</v>
          </cell>
          <cell r="DS208">
            <v>5.5377124849018537</v>
          </cell>
          <cell r="DT208">
            <v>5.5515316124196099</v>
          </cell>
          <cell r="DU208">
            <v>5.4633276568556806</v>
          </cell>
          <cell r="DV208">
            <v>5.6701903749317699</v>
          </cell>
          <cell r="DW208">
            <v>5.5062836013721741</v>
          </cell>
          <cell r="DX208">
            <v>5.6730879042743805</v>
          </cell>
          <cell r="DY208">
            <v>5.5309683266520651</v>
          </cell>
          <cell r="DZ208">
            <v>5.6067936666046982</v>
          </cell>
          <cell r="EA208">
            <v>5.5148335625672606</v>
          </cell>
          <cell r="EB208">
            <v>5.575308638530581</v>
          </cell>
          <cell r="EC208">
            <v>5.5862836061015013</v>
          </cell>
          <cell r="ED208">
            <v>5.565762923967239</v>
          </cell>
          <cell r="EE208">
            <v>5.5962424733609719</v>
          </cell>
          <cell r="EF208">
            <v>5.5962424733609719</v>
          </cell>
          <cell r="EG208">
            <v>5.5962424733609719</v>
          </cell>
          <cell r="EH208">
            <v>5.5962424733609719</v>
          </cell>
          <cell r="EI208">
            <v>5.5962424733609719</v>
          </cell>
          <cell r="EJ208">
            <v>5.5962424733609719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</row>
        <row r="209">
          <cell r="A209">
            <v>41350.884253623808</v>
          </cell>
          <cell r="B209">
            <v>42641.212674515024</v>
          </cell>
          <cell r="C209">
            <v>38792.734121314868</v>
          </cell>
          <cell r="D209">
            <v>7367.5068348188452</v>
          </cell>
          <cell r="E209">
            <v>6254.4812987708638</v>
          </cell>
          <cell r="F209">
            <v>6669.4542788298559</v>
          </cell>
          <cell r="G209">
            <v>8017.3289454521228</v>
          </cell>
          <cell r="H209">
            <v>6882.6134846172172</v>
          </cell>
          <cell r="I209">
            <v>7150.9042312440479</v>
          </cell>
          <cell r="J209">
            <v>7929.0944377747646</v>
          </cell>
          <cell r="K209">
            <v>8266.2994944950478</v>
          </cell>
          <cell r="L209">
            <v>8410.484390312673</v>
          </cell>
          <cell r="M209">
            <v>8434.4290042218745</v>
          </cell>
          <cell r="N209">
            <v>8946.2125371609636</v>
          </cell>
          <cell r="O209">
            <v>7764.2501282810472</v>
          </cell>
          <cell r="P209">
            <v>8914.2901344916008</v>
          </cell>
          <cell r="Q209">
            <v>9943.7486873976486</v>
          </cell>
          <cell r="R209">
            <v>10487.001170769201</v>
          </cell>
          <cell r="S209">
            <v>9910.5162062975887</v>
          </cell>
          <cell r="T209">
            <v>10789.737578975833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6879.9835598660884</v>
          </cell>
          <cell r="AF209">
            <v>7094.6691338942073</v>
          </cell>
          <cell r="AG209">
            <v>6454.3570908888905</v>
          </cell>
          <cell r="AH209">
            <v>7367.5068348188452</v>
          </cell>
          <cell r="AI209">
            <v>6254.4812987708638</v>
          </cell>
          <cell r="AJ209">
            <v>6669.4542788298559</v>
          </cell>
          <cell r="AK209">
            <v>8017.3289454521228</v>
          </cell>
          <cell r="AL209">
            <v>6882.6134846172172</v>
          </cell>
          <cell r="AM209">
            <v>7150.9042312440479</v>
          </cell>
          <cell r="AN209">
            <v>7929.0944377747646</v>
          </cell>
          <cell r="AO209">
            <v>8266.2994944950478</v>
          </cell>
          <cell r="AP209">
            <v>8410.484390312673</v>
          </cell>
          <cell r="AQ209">
            <v>8434.4290042218745</v>
          </cell>
          <cell r="AR209">
            <v>8946.2125371609636</v>
          </cell>
          <cell r="AS209">
            <v>7764.2501282810472</v>
          </cell>
          <cell r="AT209">
            <v>8914.2901344916008</v>
          </cell>
          <cell r="AU209">
            <v>9943.7486873976486</v>
          </cell>
          <cell r="AV209">
            <v>10487.001170769201</v>
          </cell>
          <cell r="AW209">
            <v>9910.5162062975887</v>
          </cell>
          <cell r="AX209">
            <v>10789.737578975833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3.3421539777962828</v>
          </cell>
          <cell r="CN209">
            <v>3.5042083565821573</v>
          </cell>
          <cell r="CO209">
            <v>3.1825159009518722</v>
          </cell>
          <cell r="CP209">
            <v>3.6399745606686373</v>
          </cell>
          <cell r="CQ209">
            <v>3.1536905522438157</v>
          </cell>
          <cell r="CR209">
            <v>3.3160905957077009</v>
          </cell>
          <cell r="CS209">
            <v>3.9050044371860815</v>
          </cell>
          <cell r="CT209">
            <v>3.4395706492571581</v>
          </cell>
          <cell r="CU209">
            <v>3.5987466874000797</v>
          </cell>
          <cell r="CV209">
            <v>3.8941304685703044</v>
          </cell>
          <cell r="CW209">
            <v>4.0776485910538547</v>
          </cell>
          <cell r="CX209">
            <v>4.1667457390217697</v>
          </cell>
          <cell r="CY209">
            <v>4.1849325327247682</v>
          </cell>
          <cell r="CZ209">
            <v>4.3805375971266649</v>
          </cell>
          <cell r="DA209">
            <v>3.7787648267387794</v>
          </cell>
          <cell r="DB209">
            <v>4.3384751211021326</v>
          </cell>
          <cell r="DC209">
            <v>4.8394999085619377</v>
          </cell>
          <cell r="DD209">
            <v>5.1038941954906356</v>
          </cell>
          <cell r="DE209">
            <v>4.8233260696706894</v>
          </cell>
          <cell r="DF209">
            <v>5.2512322735025192</v>
          </cell>
          <cell r="DG209">
            <v>4.7241073791856039</v>
          </cell>
          <cell r="DH209">
            <v>4.7241073791856039</v>
          </cell>
          <cell r="DI209">
            <v>4.7241073791856039</v>
          </cell>
          <cell r="DJ209">
            <v>4.7241073791856039</v>
          </cell>
          <cell r="DK209">
            <v>4.7241073791856039</v>
          </cell>
          <cell r="DL209">
            <v>4.7241073791856039</v>
          </cell>
          <cell r="DM209">
            <v>4.7241073791856039</v>
          </cell>
          <cell r="DN209">
            <v>4.7241073791856039</v>
          </cell>
          <cell r="DO209">
            <v>4.7241073791856039</v>
          </cell>
          <cell r="DP209">
            <v>4.7241073791856039</v>
          </cell>
          <cell r="DQ209">
            <v>5.6398568564632763</v>
          </cell>
          <cell r="DR209">
            <v>5.5468875431997224</v>
          </cell>
          <cell r="DS209">
            <v>5.5563493356735227</v>
          </cell>
          <cell r="DT209">
            <v>5.5453547534333776</v>
          </cell>
          <cell r="DU209">
            <v>5.4334960638164675</v>
          </cell>
          <cell r="DV209">
            <v>5.5102467646383992</v>
          </cell>
          <cell r="DW209">
            <v>5.6249064848409338</v>
          </cell>
          <cell r="DX209">
            <v>5.4822177600548967</v>
          </cell>
          <cell r="DY209">
            <v>5.4439837375490399</v>
          </cell>
          <cell r="DZ209">
            <v>5.5785358452147538</v>
          </cell>
          <cell r="EA209">
            <v>5.554033254610534</v>
          </cell>
          <cell r="EB209">
            <v>5.5300765706351207</v>
          </cell>
          <cell r="EC209">
            <v>5.5217197621237686</v>
          </cell>
          <cell r="ED209">
            <v>5.595242773572946</v>
          </cell>
          <cell r="EE209">
            <v>5.6293310473180709</v>
          </cell>
          <cell r="EF209">
            <v>5.6293310473180709</v>
          </cell>
          <cell r="EG209">
            <v>5.6293310473180709</v>
          </cell>
          <cell r="EH209">
            <v>5.6293310473180709</v>
          </cell>
          <cell r="EI209">
            <v>5.6293310473180709</v>
          </cell>
          <cell r="EJ209">
            <v>5.6293310473180709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</row>
        <row r="210">
          <cell r="A210">
            <v>39577.412883368976</v>
          </cell>
          <cell r="B210">
            <v>41102.368748969166</v>
          </cell>
          <cell r="C210">
            <v>32473.517067292414</v>
          </cell>
          <cell r="D210">
            <v>6367.1628064244987</v>
          </cell>
          <cell r="E210">
            <v>7337.8898822120655</v>
          </cell>
          <cell r="F210">
            <v>6259.7981756232748</v>
          </cell>
          <cell r="G210">
            <v>6983.4135804561765</v>
          </cell>
          <cell r="H210">
            <v>7833.5269737020599</v>
          </cell>
          <cell r="I210">
            <v>7496.7643683533734</v>
          </cell>
          <cell r="J210">
            <v>8696.1661980239878</v>
          </cell>
          <cell r="K210">
            <v>8277.6958295371569</v>
          </cell>
          <cell r="L210">
            <v>8755.1208635391795</v>
          </cell>
          <cell r="M210">
            <v>8329.6430787693371</v>
          </cell>
          <cell r="N210">
            <v>9331.9363159688546</v>
          </cell>
          <cell r="O210">
            <v>10634.143045905954</v>
          </cell>
          <cell r="P210">
            <v>9430.7586477662571</v>
          </cell>
          <cell r="Q210">
            <v>9281.5248970553639</v>
          </cell>
          <cell r="R210">
            <v>9871.691530500173</v>
          </cell>
          <cell r="S210">
            <v>9401.6876497569192</v>
          </cell>
          <cell r="T210">
            <v>11079.967283094453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6584.9123880766456</v>
          </cell>
          <cell r="AF210">
            <v>6838.6354093426589</v>
          </cell>
          <cell r="AG210">
            <v>5402.9621756981742</v>
          </cell>
          <cell r="AH210">
            <v>6367.1628064244987</v>
          </cell>
          <cell r="AI210">
            <v>7337.8898822120655</v>
          </cell>
          <cell r="AJ210">
            <v>6259.7981756232748</v>
          </cell>
          <cell r="AK210">
            <v>6983.4135804561765</v>
          </cell>
          <cell r="AL210">
            <v>7833.5269737020599</v>
          </cell>
          <cell r="AM210">
            <v>7496.7643683533734</v>
          </cell>
          <cell r="AN210">
            <v>8696.1661980239878</v>
          </cell>
          <cell r="AO210">
            <v>8277.6958295371569</v>
          </cell>
          <cell r="AP210">
            <v>8755.1208635391795</v>
          </cell>
          <cell r="AQ210">
            <v>8329.6430787693371</v>
          </cell>
          <cell r="AR210">
            <v>9331.9363159688546</v>
          </cell>
          <cell r="AS210">
            <v>10634.143045905954</v>
          </cell>
          <cell r="AT210">
            <v>9430.7586477662571</v>
          </cell>
          <cell r="AU210">
            <v>9281.5248970553639</v>
          </cell>
          <cell r="AV210">
            <v>9871.691530500173</v>
          </cell>
          <cell r="AW210">
            <v>9401.6876497569192</v>
          </cell>
          <cell r="AX210">
            <v>11079.967283094453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3.3062581928369195</v>
          </cell>
          <cell r="CN210">
            <v>3.3561705936134927</v>
          </cell>
          <cell r="CO210">
            <v>2.6572100531196137</v>
          </cell>
          <cell r="CP210">
            <v>3.1364956325784461</v>
          </cell>
          <cell r="CQ210">
            <v>3.6565939644078136</v>
          </cell>
          <cell r="CR210">
            <v>3.0886357142547762</v>
          </cell>
          <cell r="CS210">
            <v>3.4493370101548972</v>
          </cell>
          <cell r="CT210">
            <v>3.8180969076066908</v>
          </cell>
          <cell r="CU210">
            <v>3.7033648694742412</v>
          </cell>
          <cell r="CV210">
            <v>4.3194023077014583</v>
          </cell>
          <cell r="CW210">
            <v>4.1386598366276459</v>
          </cell>
          <cell r="CX210">
            <v>4.2993711805905184</v>
          </cell>
          <cell r="CY210">
            <v>4.0851365554752599</v>
          </cell>
          <cell r="CZ210">
            <v>4.5758819256788534</v>
          </cell>
          <cell r="DA210">
            <v>5.2178815898633282</v>
          </cell>
          <cell r="DB210">
            <v>4.627413954673929</v>
          </cell>
          <cell r="DC210">
            <v>4.5541890566206336</v>
          </cell>
          <cell r="DD210">
            <v>4.8437675960769786</v>
          </cell>
          <cell r="DE210">
            <v>4.6131496153043097</v>
          </cell>
          <cell r="DF210">
            <v>5.436635284401631</v>
          </cell>
          <cell r="DG210">
            <v>4.9506743109841418</v>
          </cell>
          <cell r="DH210">
            <v>4.9506743109841418</v>
          </cell>
          <cell r="DI210">
            <v>4.9506743109841418</v>
          </cell>
          <cell r="DJ210">
            <v>4.9506743109841418</v>
          </cell>
          <cell r="DK210">
            <v>4.9506743109841418</v>
          </cell>
          <cell r="DL210">
            <v>4.9506743109841418</v>
          </cell>
          <cell r="DM210">
            <v>4.9506743109841418</v>
          </cell>
          <cell r="DN210">
            <v>4.9506743109841418</v>
          </cell>
          <cell r="DO210">
            <v>4.9506743109841418</v>
          </cell>
          <cell r="DP210">
            <v>4.9506743109841418</v>
          </cell>
          <cell r="DQ210">
            <v>5.4565780424620618</v>
          </cell>
          <cell r="DR210">
            <v>5.5825491882056264</v>
          </cell>
          <cell r="DS210">
            <v>5.5707436754669244</v>
          </cell>
          <cell r="DT210">
            <v>5.5617108087908962</v>
          </cell>
          <cell r="DU210">
            <v>5.4979601487493106</v>
          </cell>
          <cell r="DV210">
            <v>5.5526561157267924</v>
          </cell>
          <cell r="DW210">
            <v>5.5467586640935673</v>
          </cell>
          <cell r="DX210">
            <v>5.6210510774130507</v>
          </cell>
          <cell r="DY210">
            <v>5.5460591070946803</v>
          </cell>
          <cell r="DZ210">
            <v>5.5158355656796818</v>
          </cell>
          <cell r="EA210">
            <v>5.4797010641831818</v>
          </cell>
          <cell r="EB210">
            <v>5.5791025001829473</v>
          </cell>
          <cell r="EC210">
            <v>5.5863346627292456</v>
          </cell>
          <cell r="ED210">
            <v>5.5873270390561043</v>
          </cell>
          <cell r="EE210">
            <v>5.583614342367099</v>
          </cell>
          <cell r="EF210">
            <v>5.583614342367099</v>
          </cell>
          <cell r="EG210">
            <v>5.583614342367099</v>
          </cell>
          <cell r="EH210">
            <v>5.583614342367099</v>
          </cell>
          <cell r="EI210">
            <v>5.583614342367099</v>
          </cell>
          <cell r="EJ210">
            <v>5.583614342367099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</row>
        <row r="211">
          <cell r="A211">
            <v>32903.214355794837</v>
          </cell>
          <cell r="B211">
            <v>31885.878069521681</v>
          </cell>
          <cell r="C211">
            <v>38268.40023188803</v>
          </cell>
          <cell r="D211">
            <v>6593.3536874846122</v>
          </cell>
          <cell r="E211">
            <v>5289.5348527686083</v>
          </cell>
          <cell r="F211">
            <v>7320.8661630781035</v>
          </cell>
          <cell r="G211">
            <v>7622.555665757277</v>
          </cell>
          <cell r="H211">
            <v>7442.8111243370722</v>
          </cell>
          <cell r="I211">
            <v>7888.6878730872386</v>
          </cell>
          <cell r="J211">
            <v>8405.0946694646591</v>
          </cell>
          <cell r="K211">
            <v>8244.773974755286</v>
          </cell>
          <cell r="L211">
            <v>7541.9083276556312</v>
          </cell>
          <cell r="M211">
            <v>7772.2375871451604</v>
          </cell>
          <cell r="N211">
            <v>8264.8788041071348</v>
          </cell>
          <cell r="O211">
            <v>9358.5919937089966</v>
          </cell>
          <cell r="P211">
            <v>10538.946341934074</v>
          </cell>
          <cell r="Q211">
            <v>9321.4131165487779</v>
          </cell>
          <cell r="R211">
            <v>9121.6581938425479</v>
          </cell>
          <cell r="S211">
            <v>9857.5975816910886</v>
          </cell>
          <cell r="T211">
            <v>11214.867250503265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5474.4554541123262</v>
          </cell>
          <cell r="AF211">
            <v>5305.1904661743429</v>
          </cell>
          <cell r="AG211">
            <v>6367.1181211727544</v>
          </cell>
          <cell r="AH211">
            <v>6593.3536874846122</v>
          </cell>
          <cell r="AI211">
            <v>5289.5348527686083</v>
          </cell>
          <cell r="AJ211">
            <v>7320.8661630781035</v>
          </cell>
          <cell r="AK211">
            <v>7622.555665757277</v>
          </cell>
          <cell r="AL211">
            <v>7442.8111243370722</v>
          </cell>
          <cell r="AM211">
            <v>7888.6878730872386</v>
          </cell>
          <cell r="AN211">
            <v>8405.0946694646591</v>
          </cell>
          <cell r="AO211">
            <v>8244.773974755286</v>
          </cell>
          <cell r="AP211">
            <v>7541.9083276556312</v>
          </cell>
          <cell r="AQ211">
            <v>7772.2375871451604</v>
          </cell>
          <cell r="AR211">
            <v>8264.8788041071348</v>
          </cell>
          <cell r="AS211">
            <v>9358.5919937089966</v>
          </cell>
          <cell r="AT211">
            <v>10538.946341934074</v>
          </cell>
          <cell r="AU211">
            <v>9321.4131165487779</v>
          </cell>
          <cell r="AV211">
            <v>9121.6581938425479</v>
          </cell>
          <cell r="AW211">
            <v>9857.5975816910886</v>
          </cell>
          <cell r="AX211">
            <v>11214.867250503265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2.7005490745232996</v>
          </cell>
          <cell r="CN211">
            <v>2.6285841546127924</v>
          </cell>
          <cell r="CO211">
            <v>3.1552365249758232</v>
          </cell>
          <cell r="CP211">
            <v>3.2786104886176983</v>
          </cell>
          <cell r="CQ211">
            <v>2.6571633529334444</v>
          </cell>
          <cell r="CR211">
            <v>3.6076218119128427</v>
          </cell>
          <cell r="CS211">
            <v>3.7717534300934799</v>
          </cell>
          <cell r="CT211">
            <v>3.6280824946734485</v>
          </cell>
          <cell r="CU211">
            <v>3.8750915587075276</v>
          </cell>
          <cell r="CV211">
            <v>4.1302193399897229</v>
          </cell>
          <cell r="CW211">
            <v>4.0041750511300949</v>
          </cell>
          <cell r="CX211">
            <v>3.6838676535041657</v>
          </cell>
          <cell r="CY211">
            <v>3.909682455418936</v>
          </cell>
          <cell r="CZ211">
            <v>4.092894795214348</v>
          </cell>
          <cell r="DA211">
            <v>4.6071433552372714</v>
          </cell>
          <cell r="DB211">
            <v>5.188220262522699</v>
          </cell>
          <cell r="DC211">
            <v>4.5888405574468534</v>
          </cell>
          <cell r="DD211">
            <v>4.4905031616675961</v>
          </cell>
          <cell r="DE211">
            <v>4.8527989282597286</v>
          </cell>
          <cell r="DF211">
            <v>5.5209695184656669</v>
          </cell>
          <cell r="DG211">
            <v>4.9640862063188669</v>
          </cell>
          <cell r="DH211">
            <v>4.9640862063188669</v>
          </cell>
          <cell r="DI211">
            <v>4.9640862063188669</v>
          </cell>
          <cell r="DJ211">
            <v>4.9640862063188669</v>
          </cell>
          <cell r="DK211">
            <v>4.9640862063188669</v>
          </cell>
          <cell r="DL211">
            <v>4.9640862063188669</v>
          </cell>
          <cell r="DM211">
            <v>4.9640862063188669</v>
          </cell>
          <cell r="DN211">
            <v>4.9640862063188669</v>
          </cell>
          <cell r="DO211">
            <v>4.9640862063188669</v>
          </cell>
          <cell r="DP211">
            <v>4.9640862063188669</v>
          </cell>
          <cell r="DQ211">
            <v>5.5538735566603101</v>
          </cell>
          <cell r="DR211">
            <v>5.5295046860003305</v>
          </cell>
          <cell r="DS211">
            <v>5.5286375832706884</v>
          </cell>
          <cell r="DT211">
            <v>5.5096458600830278</v>
          </cell>
          <cell r="DU211">
            <v>5.4538898758167837</v>
          </cell>
          <cell r="DV211">
            <v>5.5596646809944392</v>
          </cell>
          <cell r="DW211">
            <v>5.5368715213820527</v>
          </cell>
          <cell r="DX211">
            <v>5.6203968306358734</v>
          </cell>
          <cell r="DY211">
            <v>5.5773762143361711</v>
          </cell>
          <cell r="DZ211">
            <v>5.5754076800985581</v>
          </cell>
          <cell r="EA211">
            <v>5.6412173694228258</v>
          </cell>
          <cell r="EB211">
            <v>5.6089861213845342</v>
          </cell>
          <cell r="EC211">
            <v>5.4464273892891315</v>
          </cell>
          <cell r="ED211">
            <v>5.532393258525083</v>
          </cell>
          <cell r="EE211">
            <v>5.5652659550541976</v>
          </cell>
          <cell r="EF211">
            <v>5.5652659550541976</v>
          </cell>
          <cell r="EG211">
            <v>5.5652659550541976</v>
          </cell>
          <cell r="EH211">
            <v>5.5652659550541976</v>
          </cell>
          <cell r="EI211">
            <v>5.5652659550541976</v>
          </cell>
          <cell r="EJ211">
            <v>5.5652659550541976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</row>
        <row r="212">
          <cell r="A212">
            <v>38134.347611834717</v>
          </cell>
          <cell r="B212">
            <v>33823.38283724153</v>
          </cell>
          <cell r="C212">
            <v>40070.642981631965</v>
          </cell>
          <cell r="D212">
            <v>6063.4340097816475</v>
          </cell>
          <cell r="E212">
            <v>6237.7682293879807</v>
          </cell>
          <cell r="F212">
            <v>6572.0323446963112</v>
          </cell>
          <cell r="G212">
            <v>6705.3962055879774</v>
          </cell>
          <cell r="H212">
            <v>7757.4410578339484</v>
          </cell>
          <cell r="I212">
            <v>6539.8203345010497</v>
          </cell>
          <cell r="J212">
            <v>7280.5640752123591</v>
          </cell>
          <cell r="K212">
            <v>7809.5647173453772</v>
          </cell>
          <cell r="L212">
            <v>8892.3188947251183</v>
          </cell>
          <cell r="M212">
            <v>9410.4979712757886</v>
          </cell>
          <cell r="N212">
            <v>8110.1915701904627</v>
          </cell>
          <cell r="O212">
            <v>8605.8321714950507</v>
          </cell>
          <cell r="P212">
            <v>9821.5140426948637</v>
          </cell>
          <cell r="Q212">
            <v>10441.284988715253</v>
          </cell>
          <cell r="R212">
            <v>9267.3929429620257</v>
          </cell>
          <cell r="S212">
            <v>9586.5609523241128</v>
          </cell>
          <cell r="T212">
            <v>9556.2621254366604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6344.8143702670413</v>
          </cell>
          <cell r="AF212">
            <v>5627.5536076084127</v>
          </cell>
          <cell r="AG212">
            <v>6666.9762913892591</v>
          </cell>
          <cell r="AH212">
            <v>6063.4340097816475</v>
          </cell>
          <cell r="AI212">
            <v>6237.7682293879807</v>
          </cell>
          <cell r="AJ212">
            <v>6572.0323446963112</v>
          </cell>
          <cell r="AK212">
            <v>6705.3962055879774</v>
          </cell>
          <cell r="AL212">
            <v>7757.4410578339484</v>
          </cell>
          <cell r="AM212">
            <v>6539.8203345010497</v>
          </cell>
          <cell r="AN212">
            <v>7280.5640752123591</v>
          </cell>
          <cell r="AO212">
            <v>7809.5647173453772</v>
          </cell>
          <cell r="AP212">
            <v>8892.3188947251183</v>
          </cell>
          <cell r="AQ212">
            <v>9410.4979712757886</v>
          </cell>
          <cell r="AR212">
            <v>8110.1915701904627</v>
          </cell>
          <cell r="AS212">
            <v>8605.8321714950507</v>
          </cell>
          <cell r="AT212">
            <v>9821.5140426948637</v>
          </cell>
          <cell r="AU212">
            <v>10441.284988715253</v>
          </cell>
          <cell r="AV212">
            <v>9267.3929429620257</v>
          </cell>
          <cell r="AW212">
            <v>9586.5609523241128</v>
          </cell>
          <cell r="AX212">
            <v>9556.2621254366604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3.1526497509345561</v>
          </cell>
          <cell r="CN212">
            <v>2.7738006048525663</v>
          </cell>
          <cell r="CO212">
            <v>3.307193857074072</v>
          </cell>
          <cell r="CP212">
            <v>2.9961106770705386</v>
          </cell>
          <cell r="CQ212">
            <v>3.062629124511878</v>
          </cell>
          <cell r="CR212">
            <v>3.2679383080428721</v>
          </cell>
          <cell r="CS212">
            <v>3.3230926851960922</v>
          </cell>
          <cell r="CT212">
            <v>3.8484970853540141</v>
          </cell>
          <cell r="CU212">
            <v>3.2268718550729152</v>
          </cell>
          <cell r="CV212">
            <v>3.6281190711225761</v>
          </cell>
          <cell r="CW212">
            <v>3.8996098903902308</v>
          </cell>
          <cell r="CX212">
            <v>4.3680362342043493</v>
          </cell>
          <cell r="CY212">
            <v>4.6460998210722053</v>
          </cell>
          <cell r="CZ212">
            <v>3.9380218389341528</v>
          </cell>
          <cell r="DA212">
            <v>4.3123888474776377</v>
          </cell>
          <cell r="DB212">
            <v>4.9215679296362973</v>
          </cell>
          <cell r="DC212">
            <v>5.2321356077350769</v>
          </cell>
          <cell r="DD212">
            <v>4.6438974379254647</v>
          </cell>
          <cell r="DE212">
            <v>4.8038327627861621</v>
          </cell>
          <cell r="DF212">
            <v>4.7886499982890944</v>
          </cell>
          <cell r="DG212">
            <v>5.0372492039199193</v>
          </cell>
          <cell r="DH212">
            <v>5.0372492039199193</v>
          </cell>
          <cell r="DI212">
            <v>5.0372492039199193</v>
          </cell>
          <cell r="DJ212">
            <v>5.0372492039199193</v>
          </cell>
          <cell r="DK212">
            <v>5.0372492039199193</v>
          </cell>
          <cell r="DL212">
            <v>5.0372492039199193</v>
          </cell>
          <cell r="DM212">
            <v>5.0372492039199193</v>
          </cell>
          <cell r="DN212">
            <v>5.0372492039199193</v>
          </cell>
          <cell r="DO212">
            <v>5.0372492039199193</v>
          </cell>
          <cell r="DP212">
            <v>5.0372492039199193</v>
          </cell>
          <cell r="DQ212">
            <v>5.5137913953403244</v>
          </cell>
          <cell r="DR212">
            <v>5.5584222825409668</v>
          </cell>
          <cell r="DS212">
            <v>5.5230171737557487</v>
          </cell>
          <cell r="DT212">
            <v>5.5445708662028199</v>
          </cell>
          <cell r="DU212">
            <v>5.5800997365783704</v>
          </cell>
          <cell r="DV212">
            <v>5.50976376247581</v>
          </cell>
          <cell r="DW212">
            <v>5.5282684681953622</v>
          </cell>
          <cell r="DX212">
            <v>5.5224838945649788</v>
          </cell>
          <cell r="DY212">
            <v>5.5525340917293784</v>
          </cell>
          <cell r="DZ212">
            <v>5.4978214606449072</v>
          </cell>
          <cell r="EA212">
            <v>5.486720036145301</v>
          </cell>
          <cell r="EB212">
            <v>5.5774531651138073</v>
          </cell>
          <cell r="EC212">
            <v>5.5492105670522376</v>
          </cell>
          <cell r="ED212">
            <v>5.6423513735623541</v>
          </cell>
          <cell r="EE212">
            <v>5.4674156764523856</v>
          </cell>
          <cell r="EF212">
            <v>5.4674156764523856</v>
          </cell>
          <cell r="EG212">
            <v>5.4674156764523856</v>
          </cell>
          <cell r="EH212">
            <v>5.4674156764523856</v>
          </cell>
          <cell r="EI212">
            <v>5.4674156764523856</v>
          </cell>
          <cell r="EJ212">
            <v>5.4674156764523856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</row>
        <row r="213">
          <cell r="A213">
            <v>41297.078718022232</v>
          </cell>
          <cell r="B213">
            <v>34990.519217502137</v>
          </cell>
          <cell r="C213">
            <v>36983.989137930992</v>
          </cell>
          <cell r="D213">
            <v>6150.1286291381512</v>
          </cell>
          <cell r="E213">
            <v>8702.5355293743487</v>
          </cell>
          <cell r="F213">
            <v>6732.0995113757963</v>
          </cell>
          <cell r="G213">
            <v>7119.7734956802169</v>
          </cell>
          <cell r="H213">
            <v>8485.2755939745584</v>
          </cell>
          <cell r="I213">
            <v>8217.9346041753979</v>
          </cell>
          <cell r="J213">
            <v>6985.753584390467</v>
          </cell>
          <cell r="K213">
            <v>8285.2151524442488</v>
          </cell>
          <cell r="L213">
            <v>8153.1793613662667</v>
          </cell>
          <cell r="M213">
            <v>8360.7119055272924</v>
          </cell>
          <cell r="N213">
            <v>8201.2116354330483</v>
          </cell>
          <cell r="O213">
            <v>8952.012151203362</v>
          </cell>
          <cell r="P213">
            <v>9222.1590370558442</v>
          </cell>
          <cell r="Q213">
            <v>8290.6190197269061</v>
          </cell>
          <cell r="R213">
            <v>8242.7923553131041</v>
          </cell>
          <cell r="S213">
            <v>11323.549774587977</v>
          </cell>
          <cell r="T213">
            <v>9608.2353004644683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6871.0313643556328</v>
          </cell>
          <cell r="AF213">
            <v>5821.7424200909636</v>
          </cell>
          <cell r="AG213">
            <v>6153.4170753538947</v>
          </cell>
          <cell r="AH213">
            <v>6150.1286291381512</v>
          </cell>
          <cell r="AI213">
            <v>8702.5355293743487</v>
          </cell>
          <cell r="AJ213">
            <v>6732.0995113757963</v>
          </cell>
          <cell r="AK213">
            <v>7119.7734956802169</v>
          </cell>
          <cell r="AL213">
            <v>8485.2755939745584</v>
          </cell>
          <cell r="AM213">
            <v>8217.9346041753979</v>
          </cell>
          <cell r="AN213">
            <v>6985.753584390467</v>
          </cell>
          <cell r="AO213">
            <v>8285.2151524442488</v>
          </cell>
          <cell r="AP213">
            <v>8153.1793613662667</v>
          </cell>
          <cell r="AQ213">
            <v>8360.7119055272924</v>
          </cell>
          <cell r="AR213">
            <v>8201.2116354330483</v>
          </cell>
          <cell r="AS213">
            <v>8952.012151203362</v>
          </cell>
          <cell r="AT213">
            <v>9222.1590370558442</v>
          </cell>
          <cell r="AU213">
            <v>8290.6190197269061</v>
          </cell>
          <cell r="AV213">
            <v>8242.7923553131041</v>
          </cell>
          <cell r="AW213">
            <v>11323.549774587977</v>
          </cell>
          <cell r="AX213">
            <v>9608.2353004644683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3.3960140547721096</v>
          </cell>
          <cell r="CN213">
            <v>2.8984569574937784</v>
          </cell>
          <cell r="CO213">
            <v>3.0801036328302764</v>
          </cell>
          <cell r="CP213">
            <v>3.0747532198870631</v>
          </cell>
          <cell r="CQ213">
            <v>4.2035704979690749</v>
          </cell>
          <cell r="CR213">
            <v>3.3308665491252722</v>
          </cell>
          <cell r="CS213">
            <v>3.553721040995788</v>
          </cell>
          <cell r="CT213">
            <v>4.1885859217633561</v>
          </cell>
          <cell r="CU213">
            <v>4.120908308726734</v>
          </cell>
          <cell r="CV213">
            <v>3.5166981152242158</v>
          </cell>
          <cell r="CW213">
            <v>4.1314767205750407</v>
          </cell>
          <cell r="CX213">
            <v>4.0717038357577051</v>
          </cell>
          <cell r="CY213">
            <v>4.0876855220661392</v>
          </cell>
          <cell r="CZ213">
            <v>4.0799532791321971</v>
          </cell>
          <cell r="DA213">
            <v>4.4309159964308806</v>
          </cell>
          <cell r="DB213">
            <v>4.5646287458878669</v>
          </cell>
          <cell r="DC213">
            <v>4.1035507787915595</v>
          </cell>
          <cell r="DD213">
            <v>4.0798783430499963</v>
          </cell>
          <cell r="DE213">
            <v>5.6047396926129762</v>
          </cell>
          <cell r="DF213">
            <v>4.7557222634664349</v>
          </cell>
          <cell r="DG213">
            <v>5.9069452287917192</v>
          </cell>
          <cell r="DH213">
            <v>5.9069452287917192</v>
          </cell>
          <cell r="DI213">
            <v>5.9069452287917192</v>
          </cell>
          <cell r="DJ213">
            <v>5.9069452287917192</v>
          </cell>
          <cell r="DK213">
            <v>5.9069452287917192</v>
          </cell>
          <cell r="DL213">
            <v>5.9069452287917192</v>
          </cell>
          <cell r="DM213">
            <v>5.9069452287917192</v>
          </cell>
          <cell r="DN213">
            <v>5.9069452287917192</v>
          </cell>
          <cell r="DO213">
            <v>5.9069452287917192</v>
          </cell>
          <cell r="DP213">
            <v>5.9069452287917192</v>
          </cell>
          <cell r="DQ213">
            <v>5.5431877372637306</v>
          </cell>
          <cell r="DR213">
            <v>5.5029208530726175</v>
          </cell>
          <cell r="DS213">
            <v>5.4734122381741175</v>
          </cell>
          <cell r="DT213">
            <v>5.4800064499842103</v>
          </cell>
          <cell r="DU213">
            <v>5.6719788821659254</v>
          </cell>
          <cell r="DV213">
            <v>5.5373302947811895</v>
          </cell>
          <cell r="DW213">
            <v>5.4889589054019909</v>
          </cell>
          <cell r="DX213">
            <v>5.5501619946867251</v>
          </cell>
          <cell r="DY213">
            <v>5.463574445184519</v>
          </cell>
          <cell r="DZ213">
            <v>5.4423354774989008</v>
          </cell>
          <cell r="EA213">
            <v>5.494214570469194</v>
          </cell>
          <cell r="EB213">
            <v>5.4860271285464313</v>
          </cell>
          <cell r="EC213">
            <v>5.6036747180016171</v>
          </cell>
          <cell r="ED213">
            <v>5.5071887927521388</v>
          </cell>
          <cell r="EE213">
            <v>5.5352122919920443</v>
          </cell>
          <cell r="EF213">
            <v>5.5352122919920443</v>
          </cell>
          <cell r="EG213">
            <v>5.5352122919920443</v>
          </cell>
          <cell r="EH213">
            <v>5.5352122919920443</v>
          </cell>
          <cell r="EI213">
            <v>5.5352122919920443</v>
          </cell>
          <cell r="EJ213">
            <v>5.5352122919920443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</row>
        <row r="214">
          <cell r="A214">
            <v>46078.912985212046</v>
          </cell>
          <cell r="B214">
            <v>38513.585507701318</v>
          </cell>
          <cell r="C214">
            <v>44462.690446831984</v>
          </cell>
          <cell r="D214">
            <v>7133.0099359260666</v>
          </cell>
          <cell r="E214">
            <v>7421.0220522561258</v>
          </cell>
          <cell r="F214">
            <v>6222.829700184926</v>
          </cell>
          <cell r="G214">
            <v>6334.6556321609041</v>
          </cell>
          <cell r="H214">
            <v>7671.0596369417417</v>
          </cell>
          <cell r="I214">
            <v>7439.5837557052955</v>
          </cell>
          <cell r="J214">
            <v>7748.5141549636473</v>
          </cell>
          <cell r="K214">
            <v>8127.4516302747206</v>
          </cell>
          <cell r="L214">
            <v>8292.3008958242426</v>
          </cell>
          <cell r="M214">
            <v>8585.4100373354304</v>
          </cell>
          <cell r="N214">
            <v>9770.6831470833295</v>
          </cell>
          <cell r="O214">
            <v>9756.5769868419338</v>
          </cell>
          <cell r="P214">
            <v>10250.99137975639</v>
          </cell>
          <cell r="Q214">
            <v>11247.747383097434</v>
          </cell>
          <cell r="R214">
            <v>10698.526433911416</v>
          </cell>
          <cell r="S214">
            <v>9540.9115793523051</v>
          </cell>
          <cell r="T214">
            <v>10507.352802320876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7666.6356600820827</v>
          </cell>
          <cell r="AF214">
            <v>6407.9121863339806</v>
          </cell>
          <cell r="AG214">
            <v>7397.7276380688545</v>
          </cell>
          <cell r="AH214">
            <v>7133.0099359260666</v>
          </cell>
          <cell r="AI214">
            <v>7421.0220522561258</v>
          </cell>
          <cell r="AJ214">
            <v>6222.829700184926</v>
          </cell>
          <cell r="AK214">
            <v>6334.6556321609041</v>
          </cell>
          <cell r="AL214">
            <v>7671.0596369417417</v>
          </cell>
          <cell r="AM214">
            <v>7439.5837557052955</v>
          </cell>
          <cell r="AN214">
            <v>7748.5141549636473</v>
          </cell>
          <cell r="AO214">
            <v>8127.4516302747206</v>
          </cell>
          <cell r="AP214">
            <v>8292.3008958242426</v>
          </cell>
          <cell r="AQ214">
            <v>8585.4100373354304</v>
          </cell>
          <cell r="AR214">
            <v>9770.6831470833295</v>
          </cell>
          <cell r="AS214">
            <v>9756.5769868419338</v>
          </cell>
          <cell r="AT214">
            <v>10250.99137975639</v>
          </cell>
          <cell r="AU214">
            <v>11247.747383097434</v>
          </cell>
          <cell r="AV214">
            <v>10698.526433911416</v>
          </cell>
          <cell r="AW214">
            <v>9540.9115793523051</v>
          </cell>
          <cell r="AX214">
            <v>10507.352802320876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3.7939416866595139</v>
          </cell>
          <cell r="CN214">
            <v>3.1836068384175338</v>
          </cell>
          <cell r="CO214">
            <v>3.6667682385282201</v>
          </cell>
          <cell r="CP214">
            <v>3.5364649955598431</v>
          </cell>
          <cell r="CQ214">
            <v>3.6448627240244016</v>
          </cell>
          <cell r="CR214">
            <v>3.0119250554110493</v>
          </cell>
          <cell r="CS214">
            <v>3.0842276587287376</v>
          </cell>
          <cell r="CT214">
            <v>3.8159445148252478</v>
          </cell>
          <cell r="CU214">
            <v>3.6403978061068041</v>
          </cell>
          <cell r="CV214">
            <v>3.7656120565028779</v>
          </cell>
          <cell r="CW214">
            <v>4.0459801865221534</v>
          </cell>
          <cell r="CX214">
            <v>4.0487542660916747</v>
          </cell>
          <cell r="CY214">
            <v>4.2365109819859077</v>
          </cell>
          <cell r="CZ214">
            <v>4.8688015903195394</v>
          </cell>
          <cell r="DA214">
            <v>4.7082109813720754</v>
          </cell>
          <cell r="DB214">
            <v>4.9467995024494593</v>
          </cell>
          <cell r="DC214">
            <v>5.4278019654042344</v>
          </cell>
          <cell r="DD214">
            <v>5.1627655589222714</v>
          </cell>
          <cell r="DE214">
            <v>4.6041377760651168</v>
          </cell>
          <cell r="DF214">
            <v>5.0705112987634839</v>
          </cell>
          <cell r="DG214">
            <v>5.0897414583078886</v>
          </cell>
          <cell r="DH214">
            <v>5.0897414583078886</v>
          </cell>
          <cell r="DI214">
            <v>5.0897414583078886</v>
          </cell>
          <cell r="DJ214">
            <v>5.0897414583078886</v>
          </cell>
          <cell r="DK214">
            <v>5.0897414583078886</v>
          </cell>
          <cell r="DL214">
            <v>5.0897414583078886</v>
          </cell>
          <cell r="DM214">
            <v>5.0897414583078886</v>
          </cell>
          <cell r="DN214">
            <v>5.0897414583078886</v>
          </cell>
          <cell r="DO214">
            <v>5.0897414583078886</v>
          </cell>
          <cell r="DP214">
            <v>5.0897414583078886</v>
          </cell>
          <cell r="DQ214">
            <v>5.5363215872178735</v>
          </cell>
          <cell r="DR214">
            <v>5.5144760924378966</v>
          </cell>
          <cell r="DS214">
            <v>5.5274142337800001</v>
          </cell>
          <cell r="DT214">
            <v>5.5259964398562404</v>
          </cell>
          <cell r="DU214">
            <v>5.5781434873921532</v>
          </cell>
          <cell r="DV214">
            <v>5.660449108130484</v>
          </cell>
          <cell r="DW214">
            <v>5.6270881499011587</v>
          </cell>
          <cell r="DX214">
            <v>5.5075752971236085</v>
          </cell>
          <cell r="DY214">
            <v>5.5989543819403309</v>
          </cell>
          <cell r="DZ214">
            <v>5.6375445971259115</v>
          </cell>
          <cell r="EA214">
            <v>5.5034848766810747</v>
          </cell>
          <cell r="EB214">
            <v>5.6112648726468501</v>
          </cell>
          <cell r="EC214">
            <v>5.5521327420564219</v>
          </cell>
          <cell r="ED214">
            <v>5.4980665009516478</v>
          </cell>
          <cell r="EE214">
            <v>5.6773895679089073</v>
          </cell>
          <cell r="EF214">
            <v>5.6773895679089073</v>
          </cell>
          <cell r="EG214">
            <v>5.6773895679089073</v>
          </cell>
          <cell r="EH214">
            <v>5.6773895679089073</v>
          </cell>
          <cell r="EI214">
            <v>5.6773895679089073</v>
          </cell>
          <cell r="EJ214">
            <v>5.6773895679089073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</row>
        <row r="215">
          <cell r="A215">
            <v>35752.594567657958</v>
          </cell>
          <cell r="B215">
            <v>37197.261661087177</v>
          </cell>
          <cell r="C215">
            <v>36336.544594762767</v>
          </cell>
          <cell r="D215">
            <v>6063.3885562385904</v>
          </cell>
          <cell r="E215">
            <v>5937.3145318591824</v>
          </cell>
          <cell r="F215">
            <v>7054.8895960863601</v>
          </cell>
          <cell r="G215">
            <v>7419.3514024924343</v>
          </cell>
          <cell r="H215">
            <v>7588.621949006234</v>
          </cell>
          <cell r="I215">
            <v>7398.3392065010648</v>
          </cell>
          <cell r="J215">
            <v>7321.0376636393439</v>
          </cell>
          <cell r="K215">
            <v>9520.9960818451818</v>
          </cell>
          <cell r="L215">
            <v>9290.9492670687432</v>
          </cell>
          <cell r="M215">
            <v>8317.4639654379753</v>
          </cell>
          <cell r="N215">
            <v>9224.1837546494698</v>
          </cell>
          <cell r="O215">
            <v>9087.3300980638414</v>
          </cell>
          <cell r="P215">
            <v>9337.7917264341886</v>
          </cell>
          <cell r="Q215">
            <v>9651.9086731100706</v>
          </cell>
          <cell r="R215">
            <v>9460.6391791161932</v>
          </cell>
          <cell r="S215">
            <v>9048.2278317746659</v>
          </cell>
          <cell r="T215">
            <v>10621.093968708807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5948.5369487954295</v>
          </cell>
          <cell r="AF215">
            <v>6188.9014786398329</v>
          </cell>
          <cell r="AG215">
            <v>6045.6948852889491</v>
          </cell>
          <cell r="AH215">
            <v>6063.3885562385904</v>
          </cell>
          <cell r="AI215">
            <v>5937.3145318591824</v>
          </cell>
          <cell r="AJ215">
            <v>7054.8895960863601</v>
          </cell>
          <cell r="AK215">
            <v>7419.3514024924343</v>
          </cell>
          <cell r="AL215">
            <v>7588.621949006234</v>
          </cell>
          <cell r="AM215">
            <v>7398.3392065010648</v>
          </cell>
          <cell r="AN215">
            <v>7321.0376636393439</v>
          </cell>
          <cell r="AO215">
            <v>9520.9960818451818</v>
          </cell>
          <cell r="AP215">
            <v>9290.9492670687432</v>
          </cell>
          <cell r="AQ215">
            <v>8317.4639654379753</v>
          </cell>
          <cell r="AR215">
            <v>9224.1837546494698</v>
          </cell>
          <cell r="AS215">
            <v>9087.3300980638414</v>
          </cell>
          <cell r="AT215">
            <v>9337.7917264341886</v>
          </cell>
          <cell r="AU215">
            <v>9651.9086731100706</v>
          </cell>
          <cell r="AV215">
            <v>9460.6391791161932</v>
          </cell>
          <cell r="AW215">
            <v>9048.2278317746659</v>
          </cell>
          <cell r="AX215">
            <v>10621.093968708807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2.9176238846594291</v>
          </cell>
          <cell r="CN215">
            <v>3.0625198513286995</v>
          </cell>
          <cell r="CO215">
            <v>2.9951498672884891</v>
          </cell>
          <cell r="CP215">
            <v>3.0227701074642059</v>
          </cell>
          <cell r="CQ215">
            <v>2.9632225916766366</v>
          </cell>
          <cell r="CR215">
            <v>3.4634952574368021</v>
          </cell>
          <cell r="CS215">
            <v>3.6760967858111773</v>
          </cell>
          <cell r="CT215">
            <v>3.7458839773154575</v>
          </cell>
          <cell r="CU215">
            <v>3.6563352840745416</v>
          </cell>
          <cell r="CV215">
            <v>3.6097130884771431</v>
          </cell>
          <cell r="CW215">
            <v>4.6710085248816551</v>
          </cell>
          <cell r="CX215">
            <v>4.5798364575375174</v>
          </cell>
          <cell r="CY215">
            <v>4.1221908689997901</v>
          </cell>
          <cell r="CZ215">
            <v>4.5250058747766655</v>
          </cell>
          <cell r="DA215">
            <v>4.4887994374487183</v>
          </cell>
          <cell r="DB215">
            <v>4.6125180659566496</v>
          </cell>
          <cell r="DC215">
            <v>4.7676800286361205</v>
          </cell>
          <cell r="DD215">
            <v>4.6732000892286427</v>
          </cell>
          <cell r="DE215">
            <v>4.4694843879206712</v>
          </cell>
          <cell r="DF215">
            <v>5.246421128906495</v>
          </cell>
          <cell r="DG215">
            <v>5.4475259362685939</v>
          </cell>
          <cell r="DH215">
            <v>5.4475259362685939</v>
          </cell>
          <cell r="DI215">
            <v>5.4475259362685939</v>
          </cell>
          <cell r="DJ215">
            <v>5.4475259362685939</v>
          </cell>
          <cell r="DK215">
            <v>5.4475259362685939</v>
          </cell>
          <cell r="DL215">
            <v>5.4475259362685939</v>
          </cell>
          <cell r="DM215">
            <v>5.4475259362685939</v>
          </cell>
          <cell r="DN215">
            <v>5.4475259362685939</v>
          </cell>
          <cell r="DO215">
            <v>5.4475259362685939</v>
          </cell>
          <cell r="DP215">
            <v>5.4475259362685939</v>
          </cell>
          <cell r="DQ215">
            <v>5.5858335919304052</v>
          </cell>
          <cell r="DR215">
            <v>5.5365827113481352</v>
          </cell>
          <cell r="DS215">
            <v>5.5301231540455831</v>
          </cell>
          <cell r="DT215">
            <v>5.4956291253274792</v>
          </cell>
          <cell r="DU215">
            <v>5.4895015991946394</v>
          </cell>
          <cell r="DV215">
            <v>5.5806239680305465</v>
          </cell>
          <cell r="DW215">
            <v>5.5295035272934143</v>
          </cell>
          <cell r="DX215">
            <v>5.5502907168711868</v>
          </cell>
          <cell r="DY215">
            <v>5.5436443621157059</v>
          </cell>
          <cell r="DZ215">
            <v>5.5565738724930647</v>
          </cell>
          <cell r="EA215">
            <v>5.5844301360677715</v>
          </cell>
          <cell r="EB215">
            <v>5.5579835136519637</v>
          </cell>
          <cell r="EC215">
            <v>5.528024594741396</v>
          </cell>
          <cell r="ED215">
            <v>5.5849068517188254</v>
          </cell>
          <cell r="EE215">
            <v>5.5464261961693921</v>
          </cell>
          <cell r="EF215">
            <v>5.5464261961693921</v>
          </cell>
          <cell r="EG215">
            <v>5.5464261961693921</v>
          </cell>
          <cell r="EH215">
            <v>5.5464261961693921</v>
          </cell>
          <cell r="EI215">
            <v>5.5464261961693921</v>
          </cell>
          <cell r="EJ215">
            <v>5.5464261961693921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</row>
        <row r="216">
          <cell r="A216">
            <v>32719.488737819313</v>
          </cell>
          <cell r="B216">
            <v>36383.160881466472</v>
          </cell>
          <cell r="C216">
            <v>42733.936295419364</v>
          </cell>
          <cell r="D216">
            <v>7029.5528456914471</v>
          </cell>
          <cell r="E216">
            <v>6453.26559357722</v>
          </cell>
          <cell r="F216">
            <v>7112.229194511131</v>
          </cell>
          <cell r="G216">
            <v>6855.5563015957268</v>
          </cell>
          <cell r="H216">
            <v>6584.4640739281031</v>
          </cell>
          <cell r="I216">
            <v>7741.1925832118623</v>
          </cell>
          <cell r="J216">
            <v>7670.7081927035479</v>
          </cell>
          <cell r="K216">
            <v>7045.1693650045036</v>
          </cell>
          <cell r="L216">
            <v>7461.7220106777668</v>
          </cell>
          <cell r="M216">
            <v>8289.1343832754919</v>
          </cell>
          <cell r="N216">
            <v>8267.3411932107265</v>
          </cell>
          <cell r="O216">
            <v>7902.6066481872786</v>
          </cell>
          <cell r="P216">
            <v>8386.8136297348919</v>
          </cell>
          <cell r="Q216">
            <v>8413.6188377907511</v>
          </cell>
          <cell r="R216">
            <v>9856.7272074903249</v>
          </cell>
          <cell r="S216">
            <v>10263.235121201325</v>
          </cell>
          <cell r="T216">
            <v>9166.665507455542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5443.8870816575818</v>
          </cell>
          <cell r="AF216">
            <v>6053.4509294929003</v>
          </cell>
          <cell r="AG216">
            <v>7110.0965424961714</v>
          </cell>
          <cell r="AH216">
            <v>7029.5528456914471</v>
          </cell>
          <cell r="AI216">
            <v>6453.26559357722</v>
          </cell>
          <cell r="AJ216">
            <v>7112.229194511131</v>
          </cell>
          <cell r="AK216">
            <v>6855.5563015957268</v>
          </cell>
          <cell r="AL216">
            <v>6584.4640739281031</v>
          </cell>
          <cell r="AM216">
            <v>7741.1925832118623</v>
          </cell>
          <cell r="AN216">
            <v>7670.7081927035479</v>
          </cell>
          <cell r="AO216">
            <v>7045.1693650045036</v>
          </cell>
          <cell r="AP216">
            <v>7461.7220106777668</v>
          </cell>
          <cell r="AQ216">
            <v>8289.1343832754919</v>
          </cell>
          <cell r="AR216">
            <v>8267.3411932107265</v>
          </cell>
          <cell r="AS216">
            <v>7902.6066481872786</v>
          </cell>
          <cell r="AT216">
            <v>8386.8136297348919</v>
          </cell>
          <cell r="AU216">
            <v>8413.6188377907511</v>
          </cell>
          <cell r="AV216">
            <v>9856.7272074903249</v>
          </cell>
          <cell r="AW216">
            <v>10263.235121201325</v>
          </cell>
          <cell r="AX216">
            <v>9166.665507455542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2.6518833399103836</v>
          </cell>
          <cell r="CN216">
            <v>2.9902538161900019</v>
          </cell>
          <cell r="CO216">
            <v>3.4917450699344652</v>
          </cell>
          <cell r="CP216">
            <v>3.4434072601757051</v>
          </cell>
          <cell r="CQ216">
            <v>3.1743142919733351</v>
          </cell>
          <cell r="CR216">
            <v>3.4951629003895186</v>
          </cell>
          <cell r="CS216">
            <v>3.348291121399027</v>
          </cell>
          <cell r="CT216">
            <v>3.3009758355373022</v>
          </cell>
          <cell r="CU216">
            <v>3.8520785679581344</v>
          </cell>
          <cell r="CV216">
            <v>3.7441354622268403</v>
          </cell>
          <cell r="CW216">
            <v>3.4985079160481445</v>
          </cell>
          <cell r="CX216">
            <v>3.7109378990201578</v>
          </cell>
          <cell r="CY216">
            <v>4.0735471976473701</v>
          </cell>
          <cell r="CZ216">
            <v>4.0809167224646297</v>
          </cell>
          <cell r="DA216">
            <v>3.9752579692591148</v>
          </cell>
          <cell r="DB216">
            <v>4.2188292044046189</v>
          </cell>
          <cell r="DC216">
            <v>4.2323130612743203</v>
          </cell>
          <cell r="DD216">
            <v>4.9582416444043771</v>
          </cell>
          <cell r="DE216">
            <v>5.1627278216225267</v>
          </cell>
          <cell r="DF216">
            <v>4.611119056318457</v>
          </cell>
          <cell r="DG216">
            <v>4.7986488610607632</v>
          </cell>
          <cell r="DH216">
            <v>4.7986488610607632</v>
          </cell>
          <cell r="DI216">
            <v>4.7986488610607632</v>
          </cell>
          <cell r="DJ216">
            <v>4.7986488610607632</v>
          </cell>
          <cell r="DK216">
            <v>4.7986488610607632</v>
          </cell>
          <cell r="DL216">
            <v>4.7986488610607632</v>
          </cell>
          <cell r="DM216">
            <v>4.7986488610607632</v>
          </cell>
          <cell r="DN216">
            <v>4.7986488610607632</v>
          </cell>
          <cell r="DO216">
            <v>4.7986488610607632</v>
          </cell>
          <cell r="DP216">
            <v>4.7986488610607632</v>
          </cell>
          <cell r="DQ216">
            <v>5.6242138948438853</v>
          </cell>
          <cell r="DR216">
            <v>5.5462840569952574</v>
          </cell>
          <cell r="DS216">
            <v>5.5787911673487764</v>
          </cell>
          <cell r="DT216">
            <v>5.5930209345387194</v>
          </cell>
          <cell r="DU216">
            <v>5.5697634456478884</v>
          </cell>
          <cell r="DV216">
            <v>5.5750075153421967</v>
          </cell>
          <cell r="DW216">
            <v>5.6095319525027527</v>
          </cell>
          <cell r="DX216">
            <v>5.4649377937256851</v>
          </cell>
          <cell r="DY216">
            <v>5.5057928931502191</v>
          </cell>
          <cell r="DZ216">
            <v>5.61294832842938</v>
          </cell>
          <cell r="EA216">
            <v>5.5171616986157037</v>
          </cell>
          <cell r="EB216">
            <v>5.5088698755251926</v>
          </cell>
          <cell r="EC216">
            <v>5.5749832056860118</v>
          </cell>
          <cell r="ED216">
            <v>5.550284748455625</v>
          </cell>
          <cell r="EE216">
            <v>5.4464332342075634</v>
          </cell>
          <cell r="EF216">
            <v>5.4464332342075634</v>
          </cell>
          <cell r="EG216">
            <v>5.4464332342075634</v>
          </cell>
          <cell r="EH216">
            <v>5.4464332342075634</v>
          </cell>
          <cell r="EI216">
            <v>5.4464332342075634</v>
          </cell>
          <cell r="EJ216">
            <v>5.4464332342075634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</row>
        <row r="217">
          <cell r="A217">
            <v>40484.740836527191</v>
          </cell>
          <cell r="B217">
            <v>32386.081480758145</v>
          </cell>
          <cell r="C217">
            <v>32275.878588554511</v>
          </cell>
          <cell r="D217">
            <v>7077.4623374992025</v>
          </cell>
          <cell r="E217">
            <v>7127.9387516170682</v>
          </cell>
          <cell r="F217">
            <v>7444.5822735045558</v>
          </cell>
          <cell r="G217">
            <v>8889.3259138806934</v>
          </cell>
          <cell r="H217">
            <v>7437.9493062265146</v>
          </cell>
          <cell r="I217">
            <v>8110.3427778045279</v>
          </cell>
          <cell r="J217">
            <v>7876.7343075994713</v>
          </cell>
          <cell r="K217">
            <v>8051.9159831466977</v>
          </cell>
          <cell r="L217">
            <v>9059.6275453211238</v>
          </cell>
          <cell r="M217">
            <v>8522.8429584522983</v>
          </cell>
          <cell r="N217">
            <v>7177.0201568323755</v>
          </cell>
          <cell r="O217">
            <v>8500.5006343073474</v>
          </cell>
          <cell r="P217">
            <v>9276.9520192090386</v>
          </cell>
          <cell r="Q217">
            <v>9054.5605120457421</v>
          </cell>
          <cell r="R217">
            <v>9056.5147560535424</v>
          </cell>
          <cell r="S217">
            <v>9007.7088926325159</v>
          </cell>
          <cell r="T217">
            <v>11003.002183014545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6735.8741271980634</v>
          </cell>
          <cell r="AF217">
            <v>5388.4145932519705</v>
          </cell>
          <cell r="AG217">
            <v>5370.0789735839526</v>
          </cell>
          <cell r="AH217">
            <v>7077.4623374992025</v>
          </cell>
          <cell r="AI217">
            <v>7127.9387516170682</v>
          </cell>
          <cell r="AJ217">
            <v>7444.5822735045558</v>
          </cell>
          <cell r="AK217">
            <v>8889.3259138806934</v>
          </cell>
          <cell r="AL217">
            <v>7437.9493062265146</v>
          </cell>
          <cell r="AM217">
            <v>8110.3427778045279</v>
          </cell>
          <cell r="AN217">
            <v>7876.7343075994713</v>
          </cell>
          <cell r="AO217">
            <v>8051.9159831466977</v>
          </cell>
          <cell r="AP217">
            <v>9059.6275453211238</v>
          </cell>
          <cell r="AQ217">
            <v>8522.8429584522983</v>
          </cell>
          <cell r="AR217">
            <v>7177.0201568323755</v>
          </cell>
          <cell r="AS217">
            <v>8500.5006343073474</v>
          </cell>
          <cell r="AT217">
            <v>9276.9520192090386</v>
          </cell>
          <cell r="AU217">
            <v>9054.5605120457421</v>
          </cell>
          <cell r="AV217">
            <v>9056.5147560535424</v>
          </cell>
          <cell r="AW217">
            <v>9007.7088926325159</v>
          </cell>
          <cell r="AX217">
            <v>11003.002183014545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3.3199126046719516</v>
          </cell>
          <cell r="CN217">
            <v>2.7059987069082383</v>
          </cell>
          <cell r="CO217">
            <v>2.6693452387583481</v>
          </cell>
          <cell r="CP217">
            <v>3.5303658703113516</v>
          </cell>
          <cell r="CQ217">
            <v>3.5277053353511358</v>
          </cell>
          <cell r="CR217">
            <v>3.6470102975290764</v>
          </cell>
          <cell r="CS217">
            <v>4.430413790016889</v>
          </cell>
          <cell r="CT217">
            <v>3.705287552319636</v>
          </cell>
          <cell r="CU217">
            <v>4.0325299600418889</v>
          </cell>
          <cell r="CV217">
            <v>3.8511272702337043</v>
          </cell>
          <cell r="CW217">
            <v>3.9766767908921907</v>
          </cell>
          <cell r="CX217">
            <v>4.4957960974524482</v>
          </cell>
          <cell r="CY217">
            <v>4.154972899134461</v>
          </cell>
          <cell r="CZ217">
            <v>3.6042650638430342</v>
          </cell>
          <cell r="DA217">
            <v>4.2471208222002259</v>
          </cell>
          <cell r="DB217">
            <v>4.635060660817846</v>
          </cell>
          <cell r="DC217">
            <v>4.5239467816021088</v>
          </cell>
          <cell r="DD217">
            <v>4.5249231841428825</v>
          </cell>
          <cell r="DE217">
            <v>4.5005382205156446</v>
          </cell>
          <cell r="DF217">
            <v>5.497450290114994</v>
          </cell>
          <cell r="DG217">
            <v>5.1826072425502288</v>
          </cell>
          <cell r="DH217">
            <v>5.1826072425502288</v>
          </cell>
          <cell r="DI217">
            <v>5.1826072425502288</v>
          </cell>
          <cell r="DJ217">
            <v>5.1826072425502288</v>
          </cell>
          <cell r="DK217">
            <v>5.1826072425502288</v>
          </cell>
          <cell r="DL217">
            <v>5.1826072425502288</v>
          </cell>
          <cell r="DM217">
            <v>5.1826072425502288</v>
          </cell>
          <cell r="DN217">
            <v>5.1826072425502288</v>
          </cell>
          <cell r="DO217">
            <v>5.1826072425502288</v>
          </cell>
          <cell r="DP217">
            <v>5.1826072425502288</v>
          </cell>
          <cell r="DQ217">
            <v>5.5587155028076003</v>
          </cell>
          <cell r="DR217">
            <v>5.4555753001105396</v>
          </cell>
          <cell r="DS217">
            <v>5.511668149733338</v>
          </cell>
          <cell r="DT217">
            <v>5.4924357662284837</v>
          </cell>
          <cell r="DU217">
            <v>5.5357796252999698</v>
          </cell>
          <cell r="DV217">
            <v>5.5925577812707257</v>
          </cell>
          <cell r="DW217">
            <v>5.4970751551816193</v>
          </cell>
          <cell r="DX217">
            <v>5.4996928084496144</v>
          </cell>
          <cell r="DY217">
            <v>5.5102175110023595</v>
          </cell>
          <cell r="DZ217">
            <v>5.6035785054991516</v>
          </cell>
          <cell r="EA217">
            <v>5.5473564861915037</v>
          </cell>
          <cell r="EB217">
            <v>5.5209126140098412</v>
          </cell>
          <cell r="EC217">
            <v>5.6198332089134473</v>
          </cell>
          <cell r="ED217">
            <v>5.4555002405574333</v>
          </cell>
          <cell r="EE217">
            <v>5.4834895941702557</v>
          </cell>
          <cell r="EF217">
            <v>5.4834895941702557</v>
          </cell>
          <cell r="EG217">
            <v>5.4834895941702557</v>
          </cell>
          <cell r="EH217">
            <v>5.4834895941702557</v>
          </cell>
          <cell r="EI217">
            <v>5.4834895941702557</v>
          </cell>
          <cell r="EJ217">
            <v>5.4834895941702557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</row>
        <row r="218">
          <cell r="A218">
            <v>32224.019128304575</v>
          </cell>
          <cell r="B218">
            <v>37005.692516338764</v>
          </cell>
          <cell r="C218">
            <v>40826.47447262425</v>
          </cell>
          <cell r="D218">
            <v>6017.0045697713103</v>
          </cell>
          <cell r="E218">
            <v>6709.8631033941738</v>
          </cell>
          <cell r="F218">
            <v>7163.2842185546151</v>
          </cell>
          <cell r="G218">
            <v>6951.6078108717757</v>
          </cell>
          <cell r="H218">
            <v>7584.4855542164232</v>
          </cell>
          <cell r="I218">
            <v>8723.7011458215602</v>
          </cell>
          <cell r="J218">
            <v>7524.9114059343801</v>
          </cell>
          <cell r="K218">
            <v>8201.5543531722451</v>
          </cell>
          <cell r="L218">
            <v>7685.0680155754435</v>
          </cell>
          <cell r="M218">
            <v>7531.3458360364393</v>
          </cell>
          <cell r="N218">
            <v>7784.2800649605288</v>
          </cell>
          <cell r="O218">
            <v>9399.0732201077499</v>
          </cell>
          <cell r="P218">
            <v>8986.700882095849</v>
          </cell>
          <cell r="Q218">
            <v>8413.2951184033209</v>
          </cell>
          <cell r="R218">
            <v>10655.723949791864</v>
          </cell>
          <cell r="S218">
            <v>9603.9833689657171</v>
          </cell>
          <cell r="T218">
            <v>9991.5912826530057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5361.4505671935403</v>
          </cell>
          <cell r="AF218">
            <v>6157.0280957548903</v>
          </cell>
          <cell r="AG218">
            <v>6792.7319632670687</v>
          </cell>
          <cell r="AH218">
            <v>6017.0045697713103</v>
          </cell>
          <cell r="AI218">
            <v>6709.8631033941738</v>
          </cell>
          <cell r="AJ218">
            <v>7163.2842185546151</v>
          </cell>
          <cell r="AK218">
            <v>6951.6078108717757</v>
          </cell>
          <cell r="AL218">
            <v>7584.4855542164232</v>
          </cell>
          <cell r="AM218">
            <v>8723.7011458215602</v>
          </cell>
          <cell r="AN218">
            <v>7524.9114059343801</v>
          </cell>
          <cell r="AO218">
            <v>8201.5543531722451</v>
          </cell>
          <cell r="AP218">
            <v>7685.0680155754435</v>
          </cell>
          <cell r="AQ218">
            <v>7531.3458360364393</v>
          </cell>
          <cell r="AR218">
            <v>7784.2800649605288</v>
          </cell>
          <cell r="AS218">
            <v>9399.0732201077499</v>
          </cell>
          <cell r="AT218">
            <v>8986.700882095849</v>
          </cell>
          <cell r="AU218">
            <v>8413.2951184033209</v>
          </cell>
          <cell r="AV218">
            <v>10655.723949791864</v>
          </cell>
          <cell r="AW218">
            <v>9603.9833689657171</v>
          </cell>
          <cell r="AX218">
            <v>9991.5912826530057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2.6631545176173614</v>
          </cell>
          <cell r="CN218">
            <v>3.0538161396713073</v>
          </cell>
          <cell r="CO218">
            <v>3.3094073358962004</v>
          </cell>
          <cell r="CP218">
            <v>2.9493845840747235</v>
          </cell>
          <cell r="CQ218">
            <v>3.3128428466682536</v>
          </cell>
          <cell r="CR218">
            <v>3.6002298038625344</v>
          </cell>
          <cell r="CS218">
            <v>3.3880855168778843</v>
          </cell>
          <cell r="CT218">
            <v>3.7495765953123339</v>
          </cell>
          <cell r="CU218">
            <v>4.3333615623418913</v>
          </cell>
          <cell r="CV218">
            <v>3.7217705926091544</v>
          </cell>
          <cell r="CW218">
            <v>4.0840052212815605</v>
          </cell>
          <cell r="CX218">
            <v>3.7363993804457092</v>
          </cell>
          <cell r="CY218">
            <v>3.7097939031247766</v>
          </cell>
          <cell r="CZ218">
            <v>3.8381624582971008</v>
          </cell>
          <cell r="DA218">
            <v>4.6302430828364969</v>
          </cell>
          <cell r="DB218">
            <v>4.4270970788722011</v>
          </cell>
          <cell r="DC218">
            <v>4.1446215614652333</v>
          </cell>
          <cell r="DD218">
            <v>5.2493039426043921</v>
          </cell>
          <cell r="DE218">
            <v>4.7311874820484148</v>
          </cell>
          <cell r="DF218">
            <v>4.9221338465648392</v>
          </cell>
          <cell r="DG218">
            <v>4.7896086773376663</v>
          </cell>
          <cell r="DH218">
            <v>4.7896086773376663</v>
          </cell>
          <cell r="DI218">
            <v>4.7896086773376663</v>
          </cell>
          <cell r="DJ218">
            <v>4.7896086773376663</v>
          </cell>
          <cell r="DK218">
            <v>4.7896086773376663</v>
          </cell>
          <cell r="DL218">
            <v>4.7896086773376663</v>
          </cell>
          <cell r="DM218">
            <v>4.7896086773376663</v>
          </cell>
          <cell r="DN218">
            <v>4.7896086773376663</v>
          </cell>
          <cell r="DO218">
            <v>4.7896086773376663</v>
          </cell>
          <cell r="DP218">
            <v>4.7896086773376663</v>
          </cell>
          <cell r="DQ218">
            <v>5.5156039825603651</v>
          </cell>
          <cell r="DR218">
            <v>5.5237674286348764</v>
          </cell>
          <cell r="DS218">
            <v>5.6234312274092897</v>
          </cell>
          <cell r="DT218">
            <v>5.5892826306143943</v>
          </cell>
          <cell r="DU218">
            <v>5.5490668997865846</v>
          </cell>
          <cell r="DV218">
            <v>5.4511620880874938</v>
          </cell>
          <cell r="DW218">
            <v>5.621316450493226</v>
          </cell>
          <cell r="DX218">
            <v>5.5418023739756075</v>
          </cell>
          <cell r="DY218">
            <v>5.5154758587755568</v>
          </cell>
          <cell r="DZ218">
            <v>5.5393515316708193</v>
          </cell>
          <cell r="EA218">
            <v>5.5019547500598476</v>
          </cell>
          <cell r="EB218">
            <v>5.6350991210363173</v>
          </cell>
          <cell r="EC218">
            <v>5.5619866620997591</v>
          </cell>
          <cell r="ED218">
            <v>5.5565117240983533</v>
          </cell>
          <cell r="EE218">
            <v>5.5614543499877618</v>
          </cell>
          <cell r="EF218">
            <v>5.5614543499877618</v>
          </cell>
          <cell r="EG218">
            <v>5.5614543499877618</v>
          </cell>
          <cell r="EH218">
            <v>5.5614543499877618</v>
          </cell>
          <cell r="EI218">
            <v>5.5614543499877618</v>
          </cell>
          <cell r="EJ218">
            <v>5.5614543499877618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</row>
        <row r="219">
          <cell r="A219">
            <v>40416.915754087175</v>
          </cell>
          <cell r="B219">
            <v>44188.385174429226</v>
          </cell>
          <cell r="C219">
            <v>37351.082403911758</v>
          </cell>
          <cell r="D219">
            <v>6369.3442208631641</v>
          </cell>
          <cell r="E219">
            <v>6589.0884612298496</v>
          </cell>
          <cell r="F219">
            <v>7108.3329208022933</v>
          </cell>
          <cell r="G219">
            <v>5835.3251367550993</v>
          </cell>
          <cell r="H219">
            <v>6997.1303787221404</v>
          </cell>
          <cell r="I219">
            <v>7778.1418944571442</v>
          </cell>
          <cell r="J219">
            <v>7782.1774406817412</v>
          </cell>
          <cell r="K219">
            <v>7376.151362863925</v>
          </cell>
          <cell r="L219">
            <v>9146.1337747924681</v>
          </cell>
          <cell r="M219">
            <v>9229.9258148301833</v>
          </cell>
          <cell r="N219">
            <v>9337.4932252143208</v>
          </cell>
          <cell r="O219">
            <v>10176.62614952731</v>
          </cell>
          <cell r="P219">
            <v>9282.6005959455924</v>
          </cell>
          <cell r="Q219">
            <v>9222.6457533220291</v>
          </cell>
          <cell r="R219">
            <v>10568.181984493272</v>
          </cell>
          <cell r="S219">
            <v>9980.6674627701686</v>
          </cell>
          <cell r="T219">
            <v>10560.359189513048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6724.5893515383259</v>
          </cell>
          <cell r="AF219">
            <v>7352.0885713698117</v>
          </cell>
          <cell r="AG219">
            <v>6214.4942610168309</v>
          </cell>
          <cell r="AH219">
            <v>6369.3442208631641</v>
          </cell>
          <cell r="AI219">
            <v>6589.0884612298496</v>
          </cell>
          <cell r="AJ219">
            <v>7108.3329208022933</v>
          </cell>
          <cell r="AK219">
            <v>5835.3251367550993</v>
          </cell>
          <cell r="AL219">
            <v>6997.1303787221404</v>
          </cell>
          <cell r="AM219">
            <v>7778.1418944571442</v>
          </cell>
          <cell r="AN219">
            <v>7782.1774406817412</v>
          </cell>
          <cell r="AO219">
            <v>7376.151362863925</v>
          </cell>
          <cell r="AP219">
            <v>9146.1337747924681</v>
          </cell>
          <cell r="AQ219">
            <v>9229.9258148301833</v>
          </cell>
          <cell r="AR219">
            <v>9337.4932252143208</v>
          </cell>
          <cell r="AS219">
            <v>10176.62614952731</v>
          </cell>
          <cell r="AT219">
            <v>9282.6005959455924</v>
          </cell>
          <cell r="AU219">
            <v>9222.6457533220291</v>
          </cell>
          <cell r="AV219">
            <v>10568.181984493272</v>
          </cell>
          <cell r="AW219">
            <v>9980.6674627701686</v>
          </cell>
          <cell r="AX219">
            <v>10560.359189513048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3.2660673904461892</v>
          </cell>
          <cell r="CN219">
            <v>3.6518526839072769</v>
          </cell>
          <cell r="CO219">
            <v>3.0192403424825973</v>
          </cell>
          <cell r="CP219">
            <v>3.1401931853388381</v>
          </cell>
          <cell r="CQ219">
            <v>3.2505350682696079</v>
          </cell>
          <cell r="CR219">
            <v>3.5128677998249613</v>
          </cell>
          <cell r="CS219">
            <v>2.9224000520087858</v>
          </cell>
          <cell r="CT219">
            <v>3.4528293626633828</v>
          </cell>
          <cell r="CU219">
            <v>3.8187958153201476</v>
          </cell>
          <cell r="CV219">
            <v>3.8331438985398538</v>
          </cell>
          <cell r="CW219">
            <v>3.7436148806066982</v>
          </cell>
          <cell r="CX219">
            <v>4.5062361801355184</v>
          </cell>
          <cell r="CY219">
            <v>4.5371528369493062</v>
          </cell>
          <cell r="CZ219">
            <v>4.5948922840369475</v>
          </cell>
          <cell r="DA219">
            <v>4.9807150164877685</v>
          </cell>
          <cell r="DB219">
            <v>4.5431548237066774</v>
          </cell>
          <cell r="DC219">
            <v>4.5138113084218787</v>
          </cell>
          <cell r="DD219">
            <v>5.1723529914269335</v>
          </cell>
          <cell r="DE219">
            <v>4.8848075556651205</v>
          </cell>
          <cell r="DF219">
            <v>5.1685243048016796</v>
          </cell>
          <cell r="DG219">
            <v>4.9025063185290358</v>
          </cell>
          <cell r="DH219">
            <v>4.9025063185290358</v>
          </cell>
          <cell r="DI219">
            <v>4.9025063185290358</v>
          </cell>
          <cell r="DJ219">
            <v>4.9025063185290358</v>
          </cell>
          <cell r="DK219">
            <v>4.9025063185290358</v>
          </cell>
          <cell r="DL219">
            <v>4.9025063185290358</v>
          </cell>
          <cell r="DM219">
            <v>4.9025063185290358</v>
          </cell>
          <cell r="DN219">
            <v>4.9025063185290358</v>
          </cell>
          <cell r="DO219">
            <v>4.9025063185290358</v>
          </cell>
          <cell r="DP219">
            <v>4.9025063185290358</v>
          </cell>
          <cell r="DQ219">
            <v>5.6408917108875425</v>
          </cell>
          <cell r="DR219">
            <v>5.5157505403970042</v>
          </cell>
          <cell r="DS219">
            <v>5.6391706994809576</v>
          </cell>
          <cell r="DT219">
            <v>5.5570651579094452</v>
          </cell>
          <cell r="DU219">
            <v>5.5536386394577049</v>
          </cell>
          <cell r="DV219">
            <v>5.5438706561907116</v>
          </cell>
          <cell r="DW219">
            <v>5.4705693508676951</v>
          </cell>
          <cell r="DX219">
            <v>5.5520323196307366</v>
          </cell>
          <cell r="DY219">
            <v>5.5802873009189042</v>
          </cell>
          <cell r="DZ219">
            <v>5.5622837671659839</v>
          </cell>
          <cell r="EA219">
            <v>5.398160471994121</v>
          </cell>
          <cell r="EB219">
            <v>5.5607162499197944</v>
          </cell>
          <cell r="EC219">
            <v>5.5734221205646932</v>
          </cell>
          <cell r="ED219">
            <v>5.5675240328570794</v>
          </cell>
          <cell r="EE219">
            <v>5.5978242964425604</v>
          </cell>
          <cell r="EF219">
            <v>5.5978242964425604</v>
          </cell>
          <cell r="EG219">
            <v>5.5978242964425604</v>
          </cell>
          <cell r="EH219">
            <v>5.5978242964425604</v>
          </cell>
          <cell r="EI219">
            <v>5.5978242964425604</v>
          </cell>
          <cell r="EJ219">
            <v>5.5978242964425604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</row>
        <row r="220">
          <cell r="A220">
            <v>38622.408221474194</v>
          </cell>
          <cell r="B220">
            <v>33554.840456454156</v>
          </cell>
          <cell r="C220">
            <v>32849.471150047742</v>
          </cell>
          <cell r="D220">
            <v>7062.6349700706514</v>
          </cell>
          <cell r="E220">
            <v>6083.9672847808233</v>
          </cell>
          <cell r="F220">
            <v>6473.4928641862944</v>
          </cell>
          <cell r="G220">
            <v>7796.2745807349202</v>
          </cell>
          <cell r="H220">
            <v>8388.8303912455121</v>
          </cell>
          <cell r="I220">
            <v>8100.2316835325964</v>
          </cell>
          <cell r="J220">
            <v>9825.3314923176222</v>
          </cell>
          <cell r="K220">
            <v>8701.3741261945161</v>
          </cell>
          <cell r="L220">
            <v>8253.2757310463203</v>
          </cell>
          <cell r="M220">
            <v>8052.7170178459792</v>
          </cell>
          <cell r="N220">
            <v>8322.9732169593663</v>
          </cell>
          <cell r="O220">
            <v>8847.952692012057</v>
          </cell>
          <cell r="P220">
            <v>8681.151878719902</v>
          </cell>
          <cell r="Q220">
            <v>9367.6199975753825</v>
          </cell>
          <cell r="R220">
            <v>10922.559214715504</v>
          </cell>
          <cell r="S220">
            <v>10658.506344807967</v>
          </cell>
          <cell r="T220">
            <v>9673.7191595987751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6426.0181711324021</v>
          </cell>
          <cell r="AF220">
            <v>5582.8733740827529</v>
          </cell>
          <cell r="AG220">
            <v>5465.5136290783894</v>
          </cell>
          <cell r="AH220">
            <v>7062.6349700706514</v>
          </cell>
          <cell r="AI220">
            <v>6083.9672847808233</v>
          </cell>
          <cell r="AJ220">
            <v>6473.4928641862944</v>
          </cell>
          <cell r="AK220">
            <v>7796.2745807349202</v>
          </cell>
          <cell r="AL220">
            <v>8388.8303912455121</v>
          </cell>
          <cell r="AM220">
            <v>8100.2316835325964</v>
          </cell>
          <cell r="AN220">
            <v>9825.3314923176222</v>
          </cell>
          <cell r="AO220">
            <v>8701.3741261945161</v>
          </cell>
          <cell r="AP220">
            <v>8253.2757310463203</v>
          </cell>
          <cell r="AQ220">
            <v>8052.7170178459792</v>
          </cell>
          <cell r="AR220">
            <v>8322.9732169593663</v>
          </cell>
          <cell r="AS220">
            <v>8847.952692012057</v>
          </cell>
          <cell r="AT220">
            <v>8681.151878719902</v>
          </cell>
          <cell r="AU220">
            <v>9367.6199975753825</v>
          </cell>
          <cell r="AV220">
            <v>10922.559214715504</v>
          </cell>
          <cell r="AW220">
            <v>10658.506344807967</v>
          </cell>
          <cell r="AX220">
            <v>9673.7191595987751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3.1503541025181199</v>
          </cell>
          <cell r="CN220">
            <v>2.6806962789474285</v>
          </cell>
          <cell r="CO220">
            <v>2.7162823542004886</v>
          </cell>
          <cell r="CP220">
            <v>3.5222324524057425</v>
          </cell>
          <cell r="CQ220">
            <v>2.9909607127316815</v>
          </cell>
          <cell r="CR220">
            <v>3.2047476242973687</v>
          </cell>
          <cell r="CS220">
            <v>3.8426497407911882</v>
          </cell>
          <cell r="CT220">
            <v>4.186252065952484</v>
          </cell>
          <cell r="CU220">
            <v>4.002428114442381</v>
          </cell>
          <cell r="CV220">
            <v>4.7680553075085346</v>
          </cell>
          <cell r="CW220">
            <v>4.2919802881903513</v>
          </cell>
          <cell r="CX220">
            <v>4.0337816176466443</v>
          </cell>
          <cell r="CY220">
            <v>3.9721116820815929</v>
          </cell>
          <cell r="CZ220">
            <v>4.112420586646091</v>
          </cell>
          <cell r="DA220">
            <v>4.4282565958093221</v>
          </cell>
          <cell r="DB220">
            <v>4.3447754982765359</v>
          </cell>
          <cell r="DC220">
            <v>4.6883416407446097</v>
          </cell>
          <cell r="DD220">
            <v>5.4665634604204456</v>
          </cell>
          <cell r="DE220">
            <v>5.3344092883184553</v>
          </cell>
          <cell r="DF220">
            <v>4.84153929904872</v>
          </cell>
          <cell r="DG220">
            <v>5.6339495760983125</v>
          </cell>
          <cell r="DH220">
            <v>5.6339495760983125</v>
          </cell>
          <cell r="DI220">
            <v>5.6339495760983125</v>
          </cell>
          <cell r="DJ220">
            <v>5.6339495760983125</v>
          </cell>
          <cell r="DK220">
            <v>5.6339495760983125</v>
          </cell>
          <cell r="DL220">
            <v>5.6339495760983125</v>
          </cell>
          <cell r="DM220">
            <v>5.6339495760983125</v>
          </cell>
          <cell r="DN220">
            <v>5.6339495760983125</v>
          </cell>
          <cell r="DO220">
            <v>5.6339495760983125</v>
          </cell>
          <cell r="DP220">
            <v>5.6339495760983125</v>
          </cell>
          <cell r="DQ220">
            <v>5.5884286854950211</v>
          </cell>
          <cell r="DR220">
            <v>5.7058099460053162</v>
          </cell>
          <cell r="DS220">
            <v>5.5126853508158113</v>
          </cell>
          <cell r="DT220">
            <v>5.4935854208862569</v>
          </cell>
          <cell r="DU220">
            <v>5.5729262671337469</v>
          </cell>
          <cell r="DV220">
            <v>5.53416336241769</v>
          </cell>
          <cell r="DW220">
            <v>5.5585748965965465</v>
          </cell>
          <cell r="DX220">
            <v>5.4901369053340092</v>
          </cell>
          <cell r="DY220">
            <v>5.5447380781788347</v>
          </cell>
          <cell r="DZ220">
            <v>5.645638458706232</v>
          </cell>
          <cell r="EA220">
            <v>5.5544013641562469</v>
          </cell>
          <cell r="EB220">
            <v>5.6055871326087541</v>
          </cell>
          <cell r="EC220">
            <v>5.5542845143507442</v>
          </cell>
          <cell r="ED220">
            <v>5.5448283723408576</v>
          </cell>
          <cell r="EE220">
            <v>5.4741557439163548</v>
          </cell>
          <cell r="EF220">
            <v>5.4741557439163548</v>
          </cell>
          <cell r="EG220">
            <v>5.4741557439163548</v>
          </cell>
          <cell r="EH220">
            <v>5.4741557439163548</v>
          </cell>
          <cell r="EI220">
            <v>5.4741557439163548</v>
          </cell>
          <cell r="EJ220">
            <v>5.4741557439163548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</row>
        <row r="221">
          <cell r="A221">
            <v>33663.80633422656</v>
          </cell>
          <cell r="B221">
            <v>44744.919709281727</v>
          </cell>
          <cell r="C221">
            <v>43978.990807653383</v>
          </cell>
          <cell r="D221">
            <v>6628.4522645974075</v>
          </cell>
          <cell r="E221">
            <v>6196.9387988456165</v>
          </cell>
          <cell r="F221">
            <v>7561.2901450491136</v>
          </cell>
          <cell r="G221">
            <v>6335.9303050664139</v>
          </cell>
          <cell r="H221">
            <v>8128.3941575694962</v>
          </cell>
          <cell r="I221">
            <v>7942.6848540079372</v>
          </cell>
          <cell r="J221">
            <v>7364.9882424444204</v>
          </cell>
          <cell r="K221">
            <v>9113.7859369372436</v>
          </cell>
          <cell r="L221">
            <v>8873.1751736434871</v>
          </cell>
          <cell r="M221">
            <v>8688.0527470328288</v>
          </cell>
          <cell r="N221">
            <v>8292.8738091824107</v>
          </cell>
          <cell r="O221">
            <v>8632.6643762166805</v>
          </cell>
          <cell r="P221">
            <v>9070.878424227014</v>
          </cell>
          <cell r="Q221">
            <v>9376.1905480455862</v>
          </cell>
          <cell r="R221">
            <v>9042.7495079719574</v>
          </cell>
          <cell r="S221">
            <v>9487.3225763123846</v>
          </cell>
          <cell r="T221">
            <v>9843.1376582003359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5601.0031785885622</v>
          </cell>
          <cell r="AF221">
            <v>7444.6851027232469</v>
          </cell>
          <cell r="AG221">
            <v>7317.2494179405785</v>
          </cell>
          <cell r="AH221">
            <v>6628.4522645974075</v>
          </cell>
          <cell r="AI221">
            <v>6196.9387988456165</v>
          </cell>
          <cell r="AJ221">
            <v>7561.2901450491136</v>
          </cell>
          <cell r="AK221">
            <v>6335.9303050664139</v>
          </cell>
          <cell r="AL221">
            <v>8128.3941575694962</v>
          </cell>
          <cell r="AM221">
            <v>7942.6848540079372</v>
          </cell>
          <cell r="AN221">
            <v>7364.9882424444204</v>
          </cell>
          <cell r="AO221">
            <v>9113.7859369372436</v>
          </cell>
          <cell r="AP221">
            <v>8873.1751736434871</v>
          </cell>
          <cell r="AQ221">
            <v>8688.0527470328288</v>
          </cell>
          <cell r="AR221">
            <v>8292.8738091824107</v>
          </cell>
          <cell r="AS221">
            <v>8632.6643762166805</v>
          </cell>
          <cell r="AT221">
            <v>9070.878424227014</v>
          </cell>
          <cell r="AU221">
            <v>9376.1905480455862</v>
          </cell>
          <cell r="AV221">
            <v>9042.7495079719574</v>
          </cell>
          <cell r="AW221">
            <v>9487.3225763123846</v>
          </cell>
          <cell r="AX221">
            <v>9843.1376582003359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2.749375148721048</v>
          </cell>
          <cell r="CN221">
            <v>3.6534887631932715</v>
          </cell>
          <cell r="CO221">
            <v>3.6430998159024646</v>
          </cell>
          <cell r="CP221">
            <v>3.3003141651000294</v>
          </cell>
          <cell r="CQ221">
            <v>3.0451054611487245</v>
          </cell>
          <cell r="CR221">
            <v>3.7179355114087631</v>
          </cell>
          <cell r="CS221">
            <v>3.0463616075691782</v>
          </cell>
          <cell r="CT221">
            <v>4.0143235674531867</v>
          </cell>
          <cell r="CU221">
            <v>3.9212484038150284</v>
          </cell>
          <cell r="CV221">
            <v>3.5889749668697188</v>
          </cell>
          <cell r="CW221">
            <v>4.5333110931072662</v>
          </cell>
          <cell r="CX221">
            <v>4.3269265819132601</v>
          </cell>
          <cell r="CY221">
            <v>4.316211703050902</v>
          </cell>
          <cell r="CZ221">
            <v>4.0783100835354578</v>
          </cell>
          <cell r="DA221">
            <v>4.2828395214600619</v>
          </cell>
          <cell r="DB221">
            <v>4.5002463800943788</v>
          </cell>
          <cell r="DC221">
            <v>4.6517179042131191</v>
          </cell>
          <cell r="DD221">
            <v>4.4862910554132878</v>
          </cell>
          <cell r="DE221">
            <v>4.7068527527394153</v>
          </cell>
          <cell r="DF221">
            <v>4.883379816532103</v>
          </cell>
          <cell r="DG221">
            <v>5.0327352302148549</v>
          </cell>
          <cell r="DH221">
            <v>5.0327352302148549</v>
          </cell>
          <cell r="DI221">
            <v>5.0327352302148549</v>
          </cell>
          <cell r="DJ221">
            <v>5.0327352302148549</v>
          </cell>
          <cell r="DK221">
            <v>5.0327352302148549</v>
          </cell>
          <cell r="DL221">
            <v>5.0327352302148549</v>
          </cell>
          <cell r="DM221">
            <v>5.0327352302148549</v>
          </cell>
          <cell r="DN221">
            <v>5.0327352302148549</v>
          </cell>
          <cell r="DO221">
            <v>5.0327352302148549</v>
          </cell>
          <cell r="DP221">
            <v>5.0327352302148549</v>
          </cell>
          <cell r="DQ221">
            <v>5.581346072416542</v>
          </cell>
          <cell r="DR221">
            <v>5.5827180165952912</v>
          </cell>
          <cell r="DS221">
            <v>5.5028024738112133</v>
          </cell>
          <cell r="DT221">
            <v>5.5025498428957631</v>
          </cell>
          <cell r="DU221">
            <v>5.5754766900521613</v>
          </cell>
          <cell r="DV221">
            <v>5.5718727093370193</v>
          </cell>
          <cell r="DW221">
            <v>5.6981788115485008</v>
          </cell>
          <cell r="DX221">
            <v>5.5475281601591213</v>
          </cell>
          <cell r="DY221">
            <v>5.549452159360329</v>
          </cell>
          <cell r="DZ221">
            <v>5.6222320204420235</v>
          </cell>
          <cell r="EA221">
            <v>5.5079556700882426</v>
          </cell>
          <cell r="EB221">
            <v>5.6183224995088672</v>
          </cell>
          <cell r="EC221">
            <v>5.514762916198273</v>
          </cell>
          <cell r="ED221">
            <v>5.5709844890563422</v>
          </cell>
          <cell r="EE221">
            <v>5.5223024721792688</v>
          </cell>
          <cell r="EF221">
            <v>5.5223024721792688</v>
          </cell>
          <cell r="EG221">
            <v>5.5223024721792688</v>
          </cell>
          <cell r="EH221">
            <v>5.5223024721792688</v>
          </cell>
          <cell r="EI221">
            <v>5.5223024721792688</v>
          </cell>
          <cell r="EJ221">
            <v>5.5223024721792688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</row>
        <row r="222">
          <cell r="A222">
            <v>39652.618127877686</v>
          </cell>
          <cell r="B222">
            <v>39098.688971651492</v>
          </cell>
          <cell r="C222">
            <v>43126.017580710643</v>
          </cell>
          <cell r="D222">
            <v>6782.6075340564712</v>
          </cell>
          <cell r="E222">
            <v>7094.6985530388529</v>
          </cell>
          <cell r="F222">
            <v>7640.4315549379271</v>
          </cell>
          <cell r="G222">
            <v>6558.3272039948761</v>
          </cell>
          <cell r="H222">
            <v>6554.0025882674099</v>
          </cell>
          <cell r="I222">
            <v>6365.3518257775768</v>
          </cell>
          <cell r="J222">
            <v>8113.1211886998262</v>
          </cell>
          <cell r="K222">
            <v>8633.154884779522</v>
          </cell>
          <cell r="L222">
            <v>8407.5254017205043</v>
          </cell>
          <cell r="M222">
            <v>8512.1138330581107</v>
          </cell>
          <cell r="N222">
            <v>8042.5349504637261</v>
          </cell>
          <cell r="O222">
            <v>8630.8135055620241</v>
          </cell>
          <cell r="P222">
            <v>8528.158362124801</v>
          </cell>
          <cell r="Q222">
            <v>8945.6600454467189</v>
          </cell>
          <cell r="R222">
            <v>8065.2987075172296</v>
          </cell>
          <cell r="S222">
            <v>9240.7066121733442</v>
          </cell>
          <cell r="T222">
            <v>10290.856113316744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6597.4250792844596</v>
          </cell>
          <cell r="AF222">
            <v>6505.2620323036026</v>
          </cell>
          <cell r="AG222">
            <v>7175.3312489752416</v>
          </cell>
          <cell r="AH222">
            <v>6782.6075340564712</v>
          </cell>
          <cell r="AI222">
            <v>7094.6985530388529</v>
          </cell>
          <cell r="AJ222">
            <v>7640.4315549379271</v>
          </cell>
          <cell r="AK222">
            <v>6558.3272039948761</v>
          </cell>
          <cell r="AL222">
            <v>6554.0025882674099</v>
          </cell>
          <cell r="AM222">
            <v>6365.3518257775768</v>
          </cell>
          <cell r="AN222">
            <v>8113.1211886998262</v>
          </cell>
          <cell r="AO222">
            <v>8633.154884779522</v>
          </cell>
          <cell r="AP222">
            <v>8407.5254017205043</v>
          </cell>
          <cell r="AQ222">
            <v>8512.1138330581107</v>
          </cell>
          <cell r="AR222">
            <v>8042.5349504637261</v>
          </cell>
          <cell r="AS222">
            <v>8630.8135055620241</v>
          </cell>
          <cell r="AT222">
            <v>8528.158362124801</v>
          </cell>
          <cell r="AU222">
            <v>8945.6600454467189</v>
          </cell>
          <cell r="AV222">
            <v>8065.2987075172296</v>
          </cell>
          <cell r="AW222">
            <v>9240.7066121733442</v>
          </cell>
          <cell r="AX222">
            <v>10290.856113316744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3.2718645897630805</v>
          </cell>
          <cell r="CN222">
            <v>3.2509092331414258</v>
          </cell>
          <cell r="CO222">
            <v>3.6045820911438096</v>
          </cell>
          <cell r="CP222">
            <v>3.3583010217056306</v>
          </cell>
          <cell r="CQ222">
            <v>3.5246488307162456</v>
          </cell>
          <cell r="CR222">
            <v>3.8018217122682074</v>
          </cell>
          <cell r="CS222">
            <v>3.2573352667720123</v>
          </cell>
          <cell r="CT222">
            <v>3.2492801905254538</v>
          </cell>
          <cell r="CU222">
            <v>3.214548887594884</v>
          </cell>
          <cell r="CV222">
            <v>3.9934449881993892</v>
          </cell>
          <cell r="CW222">
            <v>4.317173898510096</v>
          </cell>
          <cell r="CX222">
            <v>4.1053027751123627</v>
          </cell>
          <cell r="CY222">
            <v>4.3174544964643973</v>
          </cell>
          <cell r="CZ222">
            <v>3.992941559357122</v>
          </cell>
          <cell r="DA222">
            <v>4.2788914800533719</v>
          </cell>
          <cell r="DB222">
            <v>4.2279982220361374</v>
          </cell>
          <cell r="DC222">
            <v>4.4349826962717183</v>
          </cell>
          <cell r="DD222">
            <v>3.9985266628042697</v>
          </cell>
          <cell r="DE222">
            <v>4.5812576956992883</v>
          </cell>
          <cell r="DF222">
            <v>5.1018894704826305</v>
          </cell>
          <cell r="DG222">
            <v>5.0335048226024028</v>
          </cell>
          <cell r="DH222">
            <v>5.0335048226024028</v>
          </cell>
          <cell r="DI222">
            <v>5.0335048226024028</v>
          </cell>
          <cell r="DJ222">
            <v>5.0335048226024028</v>
          </cell>
          <cell r="DK222">
            <v>5.0335048226024028</v>
          </cell>
          <cell r="DL222">
            <v>5.0335048226024028</v>
          </cell>
          <cell r="DM222">
            <v>5.0335048226024028</v>
          </cell>
          <cell r="DN222">
            <v>5.0335048226024028</v>
          </cell>
          <cell r="DO222">
            <v>5.0335048226024028</v>
          </cell>
          <cell r="DP222">
            <v>5.0335048226024028</v>
          </cell>
          <cell r="DQ222">
            <v>5.5244148122975671</v>
          </cell>
          <cell r="DR222">
            <v>5.4823541436495189</v>
          </cell>
          <cell r="DS222">
            <v>5.4537367386676232</v>
          </cell>
          <cell r="DT222">
            <v>5.5332998068283645</v>
          </cell>
          <cell r="DU222">
            <v>5.5147423802638285</v>
          </cell>
          <cell r="DV222">
            <v>5.5059628714472497</v>
          </cell>
          <cell r="DW222">
            <v>5.5161714301452296</v>
          </cell>
          <cell r="DX222">
            <v>5.5261997802046956</v>
          </cell>
          <cell r="DY222">
            <v>5.425122056137571</v>
          </cell>
          <cell r="DZ222">
            <v>5.5660537079619097</v>
          </cell>
          <cell r="EA222">
            <v>5.4786950195693951</v>
          </cell>
          <cell r="EB222">
            <v>5.6108690225574946</v>
          </cell>
          <cell r="EC222">
            <v>5.4015299606968012</v>
          </cell>
          <cell r="ED222">
            <v>5.5183232718249986</v>
          </cell>
          <cell r="EE222">
            <v>5.5262126906067559</v>
          </cell>
          <cell r="EF222">
            <v>5.5262126906067559</v>
          </cell>
          <cell r="EG222">
            <v>5.5262126906067559</v>
          </cell>
          <cell r="EH222">
            <v>5.5262126906067559</v>
          </cell>
          <cell r="EI222">
            <v>5.5262126906067559</v>
          </cell>
          <cell r="EJ222">
            <v>5.5262126906067559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</row>
        <row r="223">
          <cell r="A223">
            <v>38515.310954620305</v>
          </cell>
          <cell r="B223">
            <v>35923.005728014381</v>
          </cell>
          <cell r="C223">
            <v>41122.709672466452</v>
          </cell>
          <cell r="D223">
            <v>6761.5959497675767</v>
          </cell>
          <cell r="E223">
            <v>6442.0830000481001</v>
          </cell>
          <cell r="F223">
            <v>7332.0809016893763</v>
          </cell>
          <cell r="G223">
            <v>7754.2318424750292</v>
          </cell>
          <cell r="H223">
            <v>8428.1839264309383</v>
          </cell>
          <cell r="I223">
            <v>8724.8941078665848</v>
          </cell>
          <cell r="J223">
            <v>9206.006932621407</v>
          </cell>
          <cell r="K223">
            <v>8617.1293885507894</v>
          </cell>
          <cell r="L223">
            <v>8539.3866716521225</v>
          </cell>
          <cell r="M223">
            <v>6910.5624307202925</v>
          </cell>
          <cell r="N223">
            <v>9287.7898010166064</v>
          </cell>
          <cell r="O223">
            <v>9718.278032379274</v>
          </cell>
          <cell r="P223">
            <v>10164.416009509152</v>
          </cell>
          <cell r="Q223">
            <v>9153.545952568049</v>
          </cell>
          <cell r="R223">
            <v>10044.510930404307</v>
          </cell>
          <cell r="S223">
            <v>9365.0283440789481</v>
          </cell>
          <cell r="T223">
            <v>10902.442669341754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6408.1992671703483</v>
          </cell>
          <cell r="AF223">
            <v>5976.8900542448546</v>
          </cell>
          <cell r="AG223">
            <v>6842.0197437234046</v>
          </cell>
          <cell r="AH223">
            <v>6761.5959497675767</v>
          </cell>
          <cell r="AI223">
            <v>6442.0830000481001</v>
          </cell>
          <cell r="AJ223">
            <v>7332.0809016893763</v>
          </cell>
          <cell r="AK223">
            <v>7754.2318424750292</v>
          </cell>
          <cell r="AL223">
            <v>8428.1839264309383</v>
          </cell>
          <cell r="AM223">
            <v>8724.8941078665848</v>
          </cell>
          <cell r="AN223">
            <v>9206.006932621407</v>
          </cell>
          <cell r="AO223">
            <v>8617.1293885507894</v>
          </cell>
          <cell r="AP223">
            <v>8539.3866716521225</v>
          </cell>
          <cell r="AQ223">
            <v>6910.5624307202925</v>
          </cell>
          <cell r="AR223">
            <v>9287.7898010166064</v>
          </cell>
          <cell r="AS223">
            <v>9718.278032379274</v>
          </cell>
          <cell r="AT223">
            <v>10164.416009509152</v>
          </cell>
          <cell r="AU223">
            <v>9153.545952568049</v>
          </cell>
          <cell r="AV223">
            <v>10044.510930404307</v>
          </cell>
          <cell r="AW223">
            <v>9365.0283440789481</v>
          </cell>
          <cell r="AX223">
            <v>10902.442669341754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3.1322576116228391</v>
          </cell>
          <cell r="CN223">
            <v>2.9641230359842488</v>
          </cell>
          <cell r="CO223">
            <v>3.3702896547554615</v>
          </cell>
          <cell r="CP223">
            <v>3.3157110022742002</v>
          </cell>
          <cell r="CQ223">
            <v>3.1939023635121089</v>
          </cell>
          <cell r="CR223">
            <v>3.6109729650468005</v>
          </cell>
          <cell r="CS223">
            <v>3.7804116773258056</v>
          </cell>
          <cell r="CT223">
            <v>4.1928211227190291</v>
          </cell>
          <cell r="CU223">
            <v>4.3599123812011378</v>
          </cell>
          <cell r="CV223">
            <v>4.4695745596178407</v>
          </cell>
          <cell r="CW223">
            <v>4.215302729567683</v>
          </cell>
          <cell r="CX223">
            <v>4.2049371252676888</v>
          </cell>
          <cell r="CY223">
            <v>3.4406049310748199</v>
          </cell>
          <cell r="CZ223">
            <v>4.6101939894254222</v>
          </cell>
          <cell r="DA223">
            <v>4.7480070353986754</v>
          </cell>
          <cell r="DB223">
            <v>4.9659742768290576</v>
          </cell>
          <cell r="DC223">
            <v>4.4720989085550809</v>
          </cell>
          <cell r="DD223">
            <v>4.9073928946877965</v>
          </cell>
          <cell r="DE223">
            <v>4.5754217276194424</v>
          </cell>
          <cell r="DF223">
            <v>5.3265480082578005</v>
          </cell>
          <cell r="DG223">
            <v>4.5266465915695715</v>
          </cell>
          <cell r="DH223">
            <v>4.5266465915695715</v>
          </cell>
          <cell r="DI223">
            <v>4.5266465915695715</v>
          </cell>
          <cell r="DJ223">
            <v>4.5266465915695715</v>
          </cell>
          <cell r="DK223">
            <v>4.5266465915695715</v>
          </cell>
          <cell r="DL223">
            <v>4.5266465915695715</v>
          </cell>
          <cell r="DM223">
            <v>4.5266465915695715</v>
          </cell>
          <cell r="DN223">
            <v>4.5266465915695715</v>
          </cell>
          <cell r="DO223">
            <v>4.5266465915695715</v>
          </cell>
          <cell r="DP223">
            <v>4.5266465915695715</v>
          </cell>
          <cell r="DQ223">
            <v>5.6051297491838259</v>
          </cell>
          <cell r="DR223">
            <v>5.5244134759976502</v>
          </cell>
          <cell r="DS223">
            <v>5.5619135125064041</v>
          </cell>
          <cell r="DT223">
            <v>5.5870129808104929</v>
          </cell>
          <cell r="DU223">
            <v>5.526011899273354</v>
          </cell>
          <cell r="DV223">
            <v>5.5630139233347613</v>
          </cell>
          <cell r="DW223">
            <v>5.6196183417593826</v>
          </cell>
          <cell r="DX223">
            <v>5.5072501762154129</v>
          </cell>
          <cell r="DY223">
            <v>5.4826375815886648</v>
          </cell>
          <cell r="DZ223">
            <v>5.6430285400270899</v>
          </cell>
          <cell r="EA223">
            <v>5.6006828410361189</v>
          </cell>
          <cell r="EB223">
            <v>5.5638358494706877</v>
          </cell>
          <cell r="EC223">
            <v>5.5028252690097483</v>
          </cell>
          <cell r="ED223">
            <v>5.5195073164397153</v>
          </cell>
          <cell r="EE223">
            <v>5.6077042574468043</v>
          </cell>
          <cell r="EF223">
            <v>5.6077042574468043</v>
          </cell>
          <cell r="EG223">
            <v>5.6077042574468043</v>
          </cell>
          <cell r="EH223">
            <v>5.6077042574468043</v>
          </cell>
          <cell r="EI223">
            <v>5.6077042574468043</v>
          </cell>
          <cell r="EJ223">
            <v>5.6077042574468043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</row>
        <row r="224">
          <cell r="A224">
            <v>32531.098410457267</v>
          </cell>
          <cell r="B224">
            <v>35169.10860135089</v>
          </cell>
          <cell r="C224">
            <v>38663.195668601402</v>
          </cell>
          <cell r="D224">
            <v>6060.9219005702153</v>
          </cell>
          <cell r="E224">
            <v>7650.3071904245535</v>
          </cell>
          <cell r="F224">
            <v>5622.9809781066797</v>
          </cell>
          <cell r="G224">
            <v>7475.8901852481167</v>
          </cell>
          <cell r="H224">
            <v>7296.9659829935208</v>
          </cell>
          <cell r="I224">
            <v>6843.2557031289998</v>
          </cell>
          <cell r="J224">
            <v>8973.9925087748798</v>
          </cell>
          <cell r="K224">
            <v>9398.5381594471182</v>
          </cell>
          <cell r="L224">
            <v>7967.6286107610349</v>
          </cell>
          <cell r="M224">
            <v>7936.1519402065242</v>
          </cell>
          <cell r="N224">
            <v>8295.0776110833249</v>
          </cell>
          <cell r="O224">
            <v>8847.4417474193469</v>
          </cell>
          <cell r="P224">
            <v>10340.770453581081</v>
          </cell>
          <cell r="Q224">
            <v>10301.85144742579</v>
          </cell>
          <cell r="R224">
            <v>10808.118689194576</v>
          </cell>
          <cell r="S224">
            <v>9746.5970749368971</v>
          </cell>
          <cell r="T224">
            <v>9981.7952536883331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5412.5425922111417</v>
          </cell>
          <cell r="AF224">
            <v>5851.4562230004703</v>
          </cell>
          <cell r="AG224">
            <v>6432.8044097038182</v>
          </cell>
          <cell r="AH224">
            <v>6060.9219005702153</v>
          </cell>
          <cell r="AI224">
            <v>7650.3071904245535</v>
          </cell>
          <cell r="AJ224">
            <v>5622.9809781066797</v>
          </cell>
          <cell r="AK224">
            <v>7475.8901852481167</v>
          </cell>
          <cell r="AL224">
            <v>7296.9659829935208</v>
          </cell>
          <cell r="AM224">
            <v>6843.2557031289998</v>
          </cell>
          <cell r="AN224">
            <v>8973.9925087748798</v>
          </cell>
          <cell r="AO224">
            <v>9398.5381594471182</v>
          </cell>
          <cell r="AP224">
            <v>7967.6286107610349</v>
          </cell>
          <cell r="AQ224">
            <v>7936.1519402065242</v>
          </cell>
          <cell r="AR224">
            <v>8295.0776110833249</v>
          </cell>
          <cell r="AS224">
            <v>8847.4417474193469</v>
          </cell>
          <cell r="AT224">
            <v>10340.770453581081</v>
          </cell>
          <cell r="AU224">
            <v>10301.85144742579</v>
          </cell>
          <cell r="AV224">
            <v>10808.118689194576</v>
          </cell>
          <cell r="AW224">
            <v>9746.5970749368971</v>
          </cell>
          <cell r="AX224">
            <v>9981.7952536883331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2.6499095478464372</v>
          </cell>
          <cell r="CN224">
            <v>2.8909594085389192</v>
          </cell>
          <cell r="CO224">
            <v>3.1800224869380855</v>
          </cell>
          <cell r="CP224">
            <v>2.9942201471707039</v>
          </cell>
          <cell r="CQ224">
            <v>3.7705098306773901</v>
          </cell>
          <cell r="CR224">
            <v>2.7588950899897657</v>
          </cell>
          <cell r="CS224">
            <v>3.6513903210679666</v>
          </cell>
          <cell r="CT224">
            <v>3.6690514553802771</v>
          </cell>
          <cell r="CU224">
            <v>3.3516264008501651</v>
          </cell>
          <cell r="CV224">
            <v>4.3806934423302755</v>
          </cell>
          <cell r="CW224">
            <v>4.6379101116383703</v>
          </cell>
          <cell r="CX224">
            <v>3.8926225039414732</v>
          </cell>
          <cell r="CY224">
            <v>3.947407694454633</v>
          </cell>
          <cell r="CZ224">
            <v>4.0969638110481279</v>
          </cell>
          <cell r="DA224">
            <v>4.3644282924630646</v>
          </cell>
          <cell r="DB224">
            <v>5.1010848584156561</v>
          </cell>
          <cell r="DC224">
            <v>5.0818861774378199</v>
          </cell>
          <cell r="DD224">
            <v>5.3316269654082431</v>
          </cell>
          <cell r="DE224">
            <v>4.8079801193944078</v>
          </cell>
          <cell r="DF224">
            <v>4.9240029896187831</v>
          </cell>
          <cell r="DG224">
            <v>4.8006660139226289</v>
          </cell>
          <cell r="DH224">
            <v>4.8006660139226289</v>
          </cell>
          <cell r="DI224">
            <v>4.8006660139226289</v>
          </cell>
          <cell r="DJ224">
            <v>4.8006660139226289</v>
          </cell>
          <cell r="DK224">
            <v>4.8006660139226289</v>
          </cell>
          <cell r="DL224">
            <v>4.8006660139226289</v>
          </cell>
          <cell r="DM224">
            <v>4.8006660139226289</v>
          </cell>
          <cell r="DN224">
            <v>4.8006660139226289</v>
          </cell>
          <cell r="DO224">
            <v>4.8006660139226289</v>
          </cell>
          <cell r="DP224">
            <v>4.8006660139226289</v>
          </cell>
          <cell r="DQ224">
            <v>5.5959962204477618</v>
          </cell>
          <cell r="DR224">
            <v>5.5453517835562636</v>
          </cell>
          <cell r="DS224">
            <v>5.5421374354465556</v>
          </cell>
          <cell r="DT224">
            <v>5.5457730777427718</v>
          </cell>
          <cell r="DU224">
            <v>5.5588625062476069</v>
          </cell>
          <cell r="DV224">
            <v>5.5839119773618222</v>
          </cell>
          <cell r="DW224">
            <v>5.6093403108154716</v>
          </cell>
          <cell r="DX224">
            <v>5.4487346028696546</v>
          </cell>
          <cell r="DY224">
            <v>5.5938948795848864</v>
          </cell>
          <cell r="DZ224">
            <v>5.6124175703287955</v>
          </cell>
          <cell r="EA224">
            <v>5.5519445170591002</v>
          </cell>
          <cell r="EB224">
            <v>5.6078182406421417</v>
          </cell>
          <cell r="EC224">
            <v>5.5081419784705163</v>
          </cell>
          <cell r="ED224">
            <v>5.5470931837572683</v>
          </cell>
          <cell r="EE224">
            <v>5.5538926995650755</v>
          </cell>
          <cell r="EF224">
            <v>5.5538926995650755</v>
          </cell>
          <cell r="EG224">
            <v>5.5538926995650755</v>
          </cell>
          <cell r="EH224">
            <v>5.5538926995650755</v>
          </cell>
          <cell r="EI224">
            <v>5.5538926995650755</v>
          </cell>
          <cell r="EJ224">
            <v>5.5538926995650755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</row>
        <row r="225">
          <cell r="A225">
            <v>33666.114794156376</v>
          </cell>
          <cell r="B225">
            <v>36039.218320286825</v>
          </cell>
          <cell r="C225">
            <v>36689.38002572042</v>
          </cell>
          <cell r="D225">
            <v>6033.5600428789667</v>
          </cell>
          <cell r="E225">
            <v>7295.8788772608314</v>
          </cell>
          <cell r="F225">
            <v>6730.4284733102713</v>
          </cell>
          <cell r="G225">
            <v>8694.099195134695</v>
          </cell>
          <cell r="H225">
            <v>7246.8203541259763</v>
          </cell>
          <cell r="I225">
            <v>8404.433552926932</v>
          </cell>
          <cell r="J225">
            <v>8029.7330735976784</v>
          </cell>
          <cell r="K225">
            <v>9666.8097922492616</v>
          </cell>
          <cell r="L225">
            <v>8617.8720737286094</v>
          </cell>
          <cell r="M225">
            <v>9205.1937640799133</v>
          </cell>
          <cell r="N225">
            <v>10496.551845977094</v>
          </cell>
          <cell r="O225">
            <v>9360.6019444442863</v>
          </cell>
          <cell r="P225">
            <v>8839.9391025557088</v>
          </cell>
          <cell r="Q225">
            <v>9696.7504386630299</v>
          </cell>
          <cell r="R225">
            <v>10205.824526747847</v>
          </cell>
          <cell r="S225">
            <v>9988.2484830339272</v>
          </cell>
          <cell r="T225">
            <v>9471.1627116632881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5601.3872614601214</v>
          </cell>
          <cell r="AF225">
            <v>5996.2255712166298</v>
          </cell>
          <cell r="AG225">
            <v>6104.3998442793782</v>
          </cell>
          <cell r="AH225">
            <v>6033.5600428789667</v>
          </cell>
          <cell r="AI225">
            <v>7295.8788772608314</v>
          </cell>
          <cell r="AJ225">
            <v>6730.4284733102713</v>
          </cell>
          <cell r="AK225">
            <v>8694.099195134695</v>
          </cell>
          <cell r="AL225">
            <v>7246.8203541259763</v>
          </cell>
          <cell r="AM225">
            <v>8404.433552926932</v>
          </cell>
          <cell r="AN225">
            <v>8029.7330735976784</v>
          </cell>
          <cell r="AO225">
            <v>9666.8097922492616</v>
          </cell>
          <cell r="AP225">
            <v>8617.8720737286094</v>
          </cell>
          <cell r="AQ225">
            <v>9205.1937640799133</v>
          </cell>
          <cell r="AR225">
            <v>10496.551845977094</v>
          </cell>
          <cell r="AS225">
            <v>9360.6019444442863</v>
          </cell>
          <cell r="AT225">
            <v>8839.9391025557088</v>
          </cell>
          <cell r="AU225">
            <v>9696.7504386630299</v>
          </cell>
          <cell r="AV225">
            <v>10205.824526747847</v>
          </cell>
          <cell r="AW225">
            <v>9988.2484830339272</v>
          </cell>
          <cell r="AX225">
            <v>9471.1627116632881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2.8136089729646199</v>
          </cell>
          <cell r="CN225">
            <v>2.9504603857164837</v>
          </cell>
          <cell r="CO225">
            <v>3.0485184740905011</v>
          </cell>
          <cell r="CP225">
            <v>3.0183284413339995</v>
          </cell>
          <cell r="CQ225">
            <v>3.5770521567299305</v>
          </cell>
          <cell r="CR225">
            <v>3.359507607241214</v>
          </cell>
          <cell r="CS225">
            <v>4.2720058181553275</v>
          </cell>
          <cell r="CT225">
            <v>3.6098443588045304</v>
          </cell>
          <cell r="CU225">
            <v>4.1692370131201075</v>
          </cell>
          <cell r="CV225">
            <v>3.9339284044184617</v>
          </cell>
          <cell r="CW225">
            <v>4.7662121582467751</v>
          </cell>
          <cell r="CX225">
            <v>4.2664526951172688</v>
          </cell>
          <cell r="CY225">
            <v>4.5478514622147568</v>
          </cell>
          <cell r="CZ225">
            <v>5.1598002519059216</v>
          </cell>
          <cell r="DA225">
            <v>4.6392862718159575</v>
          </cell>
          <cell r="DB225">
            <v>4.3812362031393368</v>
          </cell>
          <cell r="DC225">
            <v>4.8058876403792494</v>
          </cell>
          <cell r="DD225">
            <v>5.0581941097928818</v>
          </cell>
          <cell r="DE225">
            <v>4.9503594257983217</v>
          </cell>
          <cell r="DF225">
            <v>4.6940822189788411</v>
          </cell>
          <cell r="DG225">
            <v>4.9857937086335937</v>
          </cell>
          <cell r="DH225">
            <v>4.9857937086335937</v>
          </cell>
          <cell r="DI225">
            <v>4.9857937086335937</v>
          </cell>
          <cell r="DJ225">
            <v>4.9857937086335937</v>
          </cell>
          <cell r="DK225">
            <v>4.9857937086335937</v>
          </cell>
          <cell r="DL225">
            <v>4.9857937086335937</v>
          </cell>
          <cell r="DM225">
            <v>4.9857937086335937</v>
          </cell>
          <cell r="DN225">
            <v>4.9857937086335937</v>
          </cell>
          <cell r="DO225">
            <v>4.9857937086335937</v>
          </cell>
          <cell r="DP225">
            <v>4.9857937086335937</v>
          </cell>
          <cell r="DQ225">
            <v>5.4542996618267932</v>
          </cell>
          <cell r="DR225">
            <v>5.5679497827312323</v>
          </cell>
          <cell r="DS225">
            <v>5.4860691437999458</v>
          </cell>
          <cell r="DT225">
            <v>5.4766410642951096</v>
          </cell>
          <cell r="DU225">
            <v>5.5880396418493037</v>
          </cell>
          <cell r="DV225">
            <v>5.4887597289907823</v>
          </cell>
          <cell r="DW225">
            <v>5.5757063224154146</v>
          </cell>
          <cell r="DX225">
            <v>5.5000438707685184</v>
          </cell>
          <cell r="DY225">
            <v>5.5227959643515279</v>
          </cell>
          <cell r="DZ225">
            <v>5.5921883758940023</v>
          </cell>
          <cell r="EA225">
            <v>5.5566998510335193</v>
          </cell>
          <cell r="EB225">
            <v>5.5340138771948357</v>
          </cell>
          <cell r="EC225">
            <v>5.5454117515093504</v>
          </cell>
          <cell r="ED225">
            <v>5.5734088310348291</v>
          </cell>
          <cell r="EE225">
            <v>5.5278944382237896</v>
          </cell>
          <cell r="EF225">
            <v>5.5278944382237896</v>
          </cell>
          <cell r="EG225">
            <v>5.5278944382237896</v>
          </cell>
          <cell r="EH225">
            <v>5.5278944382237896</v>
          </cell>
          <cell r="EI225">
            <v>5.5278944382237896</v>
          </cell>
          <cell r="EJ225">
            <v>5.5278944382237896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</row>
        <row r="226">
          <cell r="A226">
            <v>35466.571992083831</v>
          </cell>
          <cell r="B226">
            <v>40103.136450929785</v>
          </cell>
          <cell r="C226">
            <v>42227.625916448851</v>
          </cell>
          <cell r="D226">
            <v>6758.9912853467922</v>
          </cell>
          <cell r="E226">
            <v>7326.2991426215067</v>
          </cell>
          <cell r="F226">
            <v>7952.7100339478002</v>
          </cell>
          <cell r="G226">
            <v>6695.3282960044189</v>
          </cell>
          <cell r="H226">
            <v>8242.0706410551356</v>
          </cell>
          <cell r="I226">
            <v>9515.8105038748472</v>
          </cell>
          <cell r="J226">
            <v>7355.8910165033576</v>
          </cell>
          <cell r="K226">
            <v>7638.658674632421</v>
          </cell>
          <cell r="L226">
            <v>7385.4219294906479</v>
          </cell>
          <cell r="M226">
            <v>9088.4141670232857</v>
          </cell>
          <cell r="N226">
            <v>7750.4669350103368</v>
          </cell>
          <cell r="O226">
            <v>8611.8504000338162</v>
          </cell>
          <cell r="P226">
            <v>8637.4618247447834</v>
          </cell>
          <cell r="Q226">
            <v>10003.38944757225</v>
          </cell>
          <cell r="R226">
            <v>9022.658027262587</v>
          </cell>
          <cell r="S226">
            <v>10539.316529292102</v>
          </cell>
          <cell r="T226">
            <v>11430.765666880461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5900.948350553349</v>
          </cell>
          <cell r="AF226">
            <v>6672.3825732283831</v>
          </cell>
          <cell r="AG226">
            <v>7025.8563346655128</v>
          </cell>
          <cell r="AH226">
            <v>6758.9912853467922</v>
          </cell>
          <cell r="AI226">
            <v>7326.2991426215067</v>
          </cell>
          <cell r="AJ226">
            <v>7952.7100339478002</v>
          </cell>
          <cell r="AK226">
            <v>6695.3282960044189</v>
          </cell>
          <cell r="AL226">
            <v>8242.0706410551356</v>
          </cell>
          <cell r="AM226">
            <v>9515.8105038748472</v>
          </cell>
          <cell r="AN226">
            <v>7355.8910165033576</v>
          </cell>
          <cell r="AO226">
            <v>7638.658674632421</v>
          </cell>
          <cell r="AP226">
            <v>7385.4219294906479</v>
          </cell>
          <cell r="AQ226">
            <v>9088.4141670232857</v>
          </cell>
          <cell r="AR226">
            <v>7750.4669350103368</v>
          </cell>
          <cell r="AS226">
            <v>8611.8504000338162</v>
          </cell>
          <cell r="AT226">
            <v>8637.4618247447834</v>
          </cell>
          <cell r="AU226">
            <v>10003.38944757225</v>
          </cell>
          <cell r="AV226">
            <v>9022.658027262587</v>
          </cell>
          <cell r="AW226">
            <v>10539.316529292102</v>
          </cell>
          <cell r="AX226">
            <v>11430.765666880461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2.8907858411984151</v>
          </cell>
          <cell r="CN226">
            <v>3.3396639025089363</v>
          </cell>
          <cell r="CO226">
            <v>3.570854223346712</v>
          </cell>
          <cell r="CP226">
            <v>3.3707080802908393</v>
          </cell>
          <cell r="CQ226">
            <v>3.5574044440293631</v>
          </cell>
          <cell r="CR226">
            <v>3.9164063563466449</v>
          </cell>
          <cell r="CS226">
            <v>3.3303747886487596</v>
          </cell>
          <cell r="CT226">
            <v>4.1124785879980328</v>
          </cell>
          <cell r="CU226">
            <v>4.7037433818632364</v>
          </cell>
          <cell r="CV226">
            <v>3.6063527612333033</v>
          </cell>
          <cell r="CW226">
            <v>3.8028365735713994</v>
          </cell>
          <cell r="CX226">
            <v>3.6494886599789047</v>
          </cell>
          <cell r="CY226">
            <v>4.5045722410678293</v>
          </cell>
          <cell r="CZ226">
            <v>3.7842701428673231</v>
          </cell>
          <cell r="DA226">
            <v>4.2681011432296208</v>
          </cell>
          <cell r="DB226">
            <v>4.2807943677993592</v>
          </cell>
          <cell r="DC226">
            <v>4.9577588966462525</v>
          </cell>
          <cell r="DD226">
            <v>4.4717006511142072</v>
          </cell>
          <cell r="DE226">
            <v>5.2233685953664297</v>
          </cell>
          <cell r="DF226">
            <v>5.6651778357193505</v>
          </cell>
          <cell r="DG226">
            <v>5.0223720862736769</v>
          </cell>
          <cell r="DH226">
            <v>5.0223720862736769</v>
          </cell>
          <cell r="DI226">
            <v>5.0223720862736769</v>
          </cell>
          <cell r="DJ226">
            <v>5.0223720862736769</v>
          </cell>
          <cell r="DK226">
            <v>5.0223720862736769</v>
          </cell>
          <cell r="DL226">
            <v>5.0223720862736769</v>
          </cell>
          <cell r="DM226">
            <v>5.0223720862736769</v>
          </cell>
          <cell r="DN226">
            <v>5.0223720862736769</v>
          </cell>
          <cell r="DO226">
            <v>5.0223720862736769</v>
          </cell>
          <cell r="DP226">
            <v>5.0223720862736769</v>
          </cell>
          <cell r="DQ226">
            <v>5.5925906208381377</v>
          </cell>
          <cell r="DR226">
            <v>5.4737544657989101</v>
          </cell>
          <cell r="DS226">
            <v>5.3905649071264392</v>
          </cell>
          <cell r="DT226">
            <v>5.4937371918063205</v>
          </cell>
          <cell r="DU226">
            <v>5.6423307389820918</v>
          </cell>
          <cell r="DV226">
            <v>5.5633263471349643</v>
          </cell>
          <cell r="DW226">
            <v>5.5078981672135319</v>
          </cell>
          <cell r="DX226">
            <v>5.4908530152221617</v>
          </cell>
          <cell r="DY226">
            <v>5.5425459241186505</v>
          </cell>
          <cell r="DZ226">
            <v>5.588229273977058</v>
          </cell>
          <cell r="EA226">
            <v>5.5032162388298795</v>
          </cell>
          <cell r="EB226">
            <v>5.54434732334611</v>
          </cell>
          <cell r="EC226">
            <v>5.5276646723856482</v>
          </cell>
          <cell r="ED226">
            <v>5.6111628358118937</v>
          </cell>
          <cell r="EE226">
            <v>5.5280111443588646</v>
          </cell>
          <cell r="EF226">
            <v>5.5280111443588646</v>
          </cell>
          <cell r="EG226">
            <v>5.5280111443588646</v>
          </cell>
          <cell r="EH226">
            <v>5.5280111443588646</v>
          </cell>
          <cell r="EI226">
            <v>5.5280111443588646</v>
          </cell>
          <cell r="EJ226">
            <v>5.5280111443588646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</row>
        <row r="227">
          <cell r="A227">
            <v>34206.875165484285</v>
          </cell>
          <cell r="B227">
            <v>39305.973971562504</v>
          </cell>
          <cell r="C227">
            <v>34994.907018938298</v>
          </cell>
          <cell r="D227">
            <v>6653.1293977959049</v>
          </cell>
          <cell r="E227">
            <v>7136.3680203804997</v>
          </cell>
          <cell r="F227">
            <v>7827.6953398578989</v>
          </cell>
          <cell r="G227">
            <v>7229.1043599759014</v>
          </cell>
          <cell r="H227">
            <v>7776.2371946291933</v>
          </cell>
          <cell r="I227">
            <v>8432.5348766359111</v>
          </cell>
          <cell r="J227">
            <v>8121.0555932252082</v>
          </cell>
          <cell r="K227">
            <v>9456.085936844971</v>
          </cell>
          <cell r="L227">
            <v>7956.1050561271131</v>
          </cell>
          <cell r="M227">
            <v>9285.7746718811341</v>
          </cell>
          <cell r="N227">
            <v>7645.646870396663</v>
          </cell>
          <cell r="O227">
            <v>8963.4216959842361</v>
          </cell>
          <cell r="P227">
            <v>9323.7388466476041</v>
          </cell>
          <cell r="Q227">
            <v>10721.896770460844</v>
          </cell>
          <cell r="R227">
            <v>9077.9060708973575</v>
          </cell>
          <cell r="S227">
            <v>10739.340097785087</v>
          </cell>
          <cell r="T227">
            <v>10234.204323680082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5691.3592785455148</v>
          </cell>
          <cell r="AF227">
            <v>6539.7502280782692</v>
          </cell>
          <cell r="AG227">
            <v>5822.4724649809241</v>
          </cell>
          <cell r="AH227">
            <v>6653.1293977959049</v>
          </cell>
          <cell r="AI227">
            <v>7136.3680203804997</v>
          </cell>
          <cell r="AJ227">
            <v>7827.6953398578989</v>
          </cell>
          <cell r="AK227">
            <v>7229.1043599759014</v>
          </cell>
          <cell r="AL227">
            <v>7776.2371946291933</v>
          </cell>
          <cell r="AM227">
            <v>8432.5348766359111</v>
          </cell>
          <cell r="AN227">
            <v>8121.0555932252082</v>
          </cell>
          <cell r="AO227">
            <v>9456.085936844971</v>
          </cell>
          <cell r="AP227">
            <v>7956.1050561271131</v>
          </cell>
          <cell r="AQ227">
            <v>9285.7746718811341</v>
          </cell>
          <cell r="AR227">
            <v>7645.646870396663</v>
          </cell>
          <cell r="AS227">
            <v>8963.4216959842361</v>
          </cell>
          <cell r="AT227">
            <v>9323.7388466476041</v>
          </cell>
          <cell r="AU227">
            <v>10721.896770460844</v>
          </cell>
          <cell r="AV227">
            <v>9077.9060708973575</v>
          </cell>
          <cell r="AW227">
            <v>10739.340097785087</v>
          </cell>
          <cell r="AX227">
            <v>10234.204323680082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2.7696243869422426</v>
          </cell>
          <cell r="CN227">
            <v>3.2030801024120605</v>
          </cell>
          <cell r="CO227">
            <v>2.8753531326539026</v>
          </cell>
          <cell r="CP227">
            <v>3.2615401140731906</v>
          </cell>
          <cell r="CQ227">
            <v>3.5742741447912834</v>
          </cell>
          <cell r="CR227">
            <v>3.8744156744877603</v>
          </cell>
          <cell r="CS227">
            <v>3.6242516416022261</v>
          </cell>
          <cell r="CT227">
            <v>3.8486124310907037</v>
          </cell>
          <cell r="CU227">
            <v>4.1689023419944542</v>
          </cell>
          <cell r="CV227">
            <v>4.0124217531245394</v>
          </cell>
          <cell r="CW227">
            <v>4.6690707050528557</v>
          </cell>
          <cell r="CX227">
            <v>3.9460072878999584</v>
          </cell>
          <cell r="CY227">
            <v>4.5944362719175063</v>
          </cell>
          <cell r="CZ227">
            <v>3.7323694043587086</v>
          </cell>
          <cell r="DA227">
            <v>4.4194159993433013</v>
          </cell>
          <cell r="DB227">
            <v>4.5970704079485438</v>
          </cell>
          <cell r="DC227">
            <v>5.2864323176841035</v>
          </cell>
          <cell r="DD227">
            <v>4.4758625322998551</v>
          </cell>
          <cell r="DE227">
            <v>5.2950327520353158</v>
          </cell>
          <cell r="DF227">
            <v>5.0459755060819669</v>
          </cell>
          <cell r="DG227">
            <v>5.3320301780345156</v>
          </cell>
          <cell r="DH227">
            <v>5.3320301780345156</v>
          </cell>
          <cell r="DI227">
            <v>5.3320301780345156</v>
          </cell>
          <cell r="DJ227">
            <v>5.3320301780345156</v>
          </cell>
          <cell r="DK227">
            <v>5.3320301780345156</v>
          </cell>
          <cell r="DL227">
            <v>5.3320301780345156</v>
          </cell>
          <cell r="DM227">
            <v>5.3320301780345156</v>
          </cell>
          <cell r="DN227">
            <v>5.3320301780345156</v>
          </cell>
          <cell r="DO227">
            <v>5.3320301780345156</v>
          </cell>
          <cell r="DP227">
            <v>5.3320301780345156</v>
          </cell>
          <cell r="DQ227">
            <v>5.62992051204278</v>
          </cell>
          <cell r="DR227">
            <v>5.5937170909496832</v>
          </cell>
          <cell r="DS227">
            <v>5.5478331252442414</v>
          </cell>
          <cell r="DT227">
            <v>5.5886946464746936</v>
          </cell>
          <cell r="DU227">
            <v>5.4701157254583288</v>
          </cell>
          <cell r="DV227">
            <v>5.5352193618151944</v>
          </cell>
          <cell r="DW227">
            <v>5.4647875833040018</v>
          </cell>
          <cell r="DX227">
            <v>5.5356988573937667</v>
          </cell>
          <cell r="DY227">
            <v>5.5417069970034056</v>
          </cell>
          <cell r="DZ227">
            <v>5.5451467337333549</v>
          </cell>
          <cell r="EA227">
            <v>5.5486597644458016</v>
          </cell>
          <cell r="EB227">
            <v>5.5239502891488366</v>
          </cell>
          <cell r="EC227">
            <v>5.5372361368027665</v>
          </cell>
          <cell r="ED227">
            <v>5.6122466609687667</v>
          </cell>
          <cell r="EE227">
            <v>5.5566888744291951</v>
          </cell>
          <cell r="EF227">
            <v>5.5566888744291951</v>
          </cell>
          <cell r="EG227">
            <v>5.5566888744291951</v>
          </cell>
          <cell r="EH227">
            <v>5.5566888744291951</v>
          </cell>
          <cell r="EI227">
            <v>5.5566888744291951</v>
          </cell>
          <cell r="EJ227">
            <v>5.5566888744291951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</row>
        <row r="228">
          <cell r="A228">
            <v>36242.032939214449</v>
          </cell>
          <cell r="B228">
            <v>38356.094237168283</v>
          </cell>
          <cell r="C228">
            <v>42510.463565155209</v>
          </cell>
          <cell r="D228">
            <v>5794.7678976603129</v>
          </cell>
          <cell r="E228">
            <v>5983.1724007364801</v>
          </cell>
          <cell r="F228">
            <v>6961.952084734301</v>
          </cell>
          <cell r="G228">
            <v>7281.3761457179571</v>
          </cell>
          <cell r="H228">
            <v>7414.1991532675829</v>
          </cell>
          <cell r="I228">
            <v>7961.7060357002165</v>
          </cell>
          <cell r="J228">
            <v>8083.6374558134112</v>
          </cell>
          <cell r="K228">
            <v>7114.9830644863732</v>
          </cell>
          <cell r="L228">
            <v>8466.3797277659014</v>
          </cell>
          <cell r="M228">
            <v>9234.2116579839148</v>
          </cell>
          <cell r="N228">
            <v>8770.6950390843867</v>
          </cell>
          <cell r="O228">
            <v>9483.9317743595457</v>
          </cell>
          <cell r="P228">
            <v>9349.2226069732824</v>
          </cell>
          <cell r="Q228">
            <v>8988.4828165459094</v>
          </cell>
          <cell r="R228">
            <v>9660.1512619899931</v>
          </cell>
          <cell r="S228">
            <v>10198.173159824581</v>
          </cell>
          <cell r="T228">
            <v>10951.050875543913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6029.9699824694608</v>
          </cell>
          <cell r="AF228">
            <v>6381.7086994763886</v>
          </cell>
          <cell r="AG228">
            <v>7072.9150229701145</v>
          </cell>
          <cell r="AH228">
            <v>5794.7678976603129</v>
          </cell>
          <cell r="AI228">
            <v>5983.1724007364801</v>
          </cell>
          <cell r="AJ228">
            <v>6961.952084734301</v>
          </cell>
          <cell r="AK228">
            <v>7281.3761457179571</v>
          </cell>
          <cell r="AL228">
            <v>7414.1991532675829</v>
          </cell>
          <cell r="AM228">
            <v>7961.7060357002165</v>
          </cell>
          <cell r="AN228">
            <v>8083.6374558134112</v>
          </cell>
          <cell r="AO228">
            <v>7114.9830644863732</v>
          </cell>
          <cell r="AP228">
            <v>8466.3797277659014</v>
          </cell>
          <cell r="AQ228">
            <v>9234.2116579839148</v>
          </cell>
          <cell r="AR228">
            <v>8770.6950390843867</v>
          </cell>
          <cell r="AS228">
            <v>9483.9317743595457</v>
          </cell>
          <cell r="AT228">
            <v>9349.2226069732824</v>
          </cell>
          <cell r="AU228">
            <v>8988.4828165459094</v>
          </cell>
          <cell r="AV228">
            <v>9660.1512619899931</v>
          </cell>
          <cell r="AW228">
            <v>10198.173159824581</v>
          </cell>
          <cell r="AX228">
            <v>10951.050875543913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2.9413166306700789</v>
          </cell>
          <cell r="CN228">
            <v>3.1394246504264611</v>
          </cell>
          <cell r="CO228">
            <v>3.4854600301835448</v>
          </cell>
          <cell r="CP228">
            <v>2.8799164851021168</v>
          </cell>
          <cell r="CQ228">
            <v>3.0221584514559132</v>
          </cell>
          <cell r="CR228">
            <v>3.423549914058007</v>
          </cell>
          <cell r="CS228">
            <v>3.5924169934932082</v>
          </cell>
          <cell r="CT228">
            <v>3.6297560261940096</v>
          </cell>
          <cell r="CU228">
            <v>3.9546901023773002</v>
          </cell>
          <cell r="CV228">
            <v>3.9699795749081521</v>
          </cell>
          <cell r="CW228">
            <v>3.5471118258009837</v>
          </cell>
          <cell r="CX228">
            <v>4.1661897967919392</v>
          </cell>
          <cell r="CY228">
            <v>4.565055331020913</v>
          </cell>
          <cell r="CZ228">
            <v>4.3262533169855351</v>
          </cell>
          <cell r="DA228">
            <v>4.657361278681595</v>
          </cell>
          <cell r="DB228">
            <v>4.5912084134992019</v>
          </cell>
          <cell r="DC228">
            <v>4.414056619118055</v>
          </cell>
          <cell r="DD228">
            <v>4.7438989971896524</v>
          </cell>
          <cell r="DE228">
            <v>5.0081103405095293</v>
          </cell>
          <cell r="DF228">
            <v>5.3778328990641278</v>
          </cell>
          <cell r="DG228">
            <v>5.5038862627381411</v>
          </cell>
          <cell r="DH228">
            <v>5.5038862627381411</v>
          </cell>
          <cell r="DI228">
            <v>5.5038862627381411</v>
          </cell>
          <cell r="DJ228">
            <v>5.5038862627381411</v>
          </cell>
          <cell r="DK228">
            <v>5.5038862627381411</v>
          </cell>
          <cell r="DL228">
            <v>5.5038862627381411</v>
          </cell>
          <cell r="DM228">
            <v>5.5038862627381411</v>
          </cell>
          <cell r="DN228">
            <v>5.5038862627381411</v>
          </cell>
          <cell r="DO228">
            <v>5.5038862627381411</v>
          </cell>
          <cell r="DP228">
            <v>5.5038862627381411</v>
          </cell>
          <cell r="DQ228">
            <v>5.6166906796539466</v>
          </cell>
          <cell r="DR228">
            <v>5.5692158182066667</v>
          </cell>
          <cell r="DS228">
            <v>5.5596246148832966</v>
          </cell>
          <cell r="DT228">
            <v>5.5126863970095732</v>
          </cell>
          <cell r="DU228">
            <v>5.4240217434018989</v>
          </cell>
          <cell r="DV228">
            <v>5.5713635865850559</v>
          </cell>
          <cell r="DW228">
            <v>5.5530791046322747</v>
          </cell>
          <cell r="DX228">
            <v>5.5962092895298658</v>
          </cell>
          <cell r="DY228">
            <v>5.5157022886271827</v>
          </cell>
          <cell r="DZ228">
            <v>5.5786060144271037</v>
          </cell>
          <cell r="EA228">
            <v>5.4954862557405395</v>
          </cell>
          <cell r="EB228">
            <v>5.5675718172633131</v>
          </cell>
          <cell r="EC228">
            <v>5.5419284515475766</v>
          </cell>
          <cell r="ED228">
            <v>5.5542983076374188</v>
          </cell>
          <cell r="EE228">
            <v>5.5789905849065029</v>
          </cell>
          <cell r="EF228">
            <v>5.5789905849065029</v>
          </cell>
          <cell r="EG228">
            <v>5.5789905849065029</v>
          </cell>
          <cell r="EH228">
            <v>5.5789905849065029</v>
          </cell>
          <cell r="EI228">
            <v>5.5789905849065029</v>
          </cell>
          <cell r="EJ228">
            <v>5.5789905849065029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</row>
        <row r="229">
          <cell r="A229">
            <v>41276.970919747982</v>
          </cell>
          <cell r="B229">
            <v>47619.935537011115</v>
          </cell>
          <cell r="C229">
            <v>49576.961434253673</v>
          </cell>
          <cell r="D229">
            <v>6485.9356516801026</v>
          </cell>
          <cell r="E229">
            <v>6839.0616724552392</v>
          </cell>
          <cell r="F229">
            <v>7029.1763364976541</v>
          </cell>
          <cell r="G229">
            <v>7242.825441712801</v>
          </cell>
          <cell r="H229">
            <v>8126.4719003881846</v>
          </cell>
          <cell r="I229">
            <v>7597.7491167675662</v>
          </cell>
          <cell r="J229">
            <v>8586.8588487211673</v>
          </cell>
          <cell r="K229">
            <v>7833.5897132437758</v>
          </cell>
          <cell r="L229">
            <v>9372.7497543997542</v>
          </cell>
          <cell r="M229">
            <v>8542.8754283874441</v>
          </cell>
          <cell r="N229">
            <v>8629.117149115631</v>
          </cell>
          <cell r="O229">
            <v>9619.9154492028665</v>
          </cell>
          <cell r="P229">
            <v>11193.467971393919</v>
          </cell>
          <cell r="Q229">
            <v>9557.9297529079849</v>
          </cell>
          <cell r="R229">
            <v>10446.417007842181</v>
          </cell>
          <cell r="S229">
            <v>9331.4199827316788</v>
          </cell>
          <cell r="T229">
            <v>10805.502811168159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6867.6858174816325</v>
          </cell>
          <cell r="AF229">
            <v>7923.0318657044891</v>
          </cell>
          <cell r="AG229">
            <v>8248.6429437331535</v>
          </cell>
          <cell r="AH229">
            <v>6485.9356516801026</v>
          </cell>
          <cell r="AI229">
            <v>6839.0616724552392</v>
          </cell>
          <cell r="AJ229">
            <v>7029.1763364976541</v>
          </cell>
          <cell r="AK229">
            <v>7242.825441712801</v>
          </cell>
          <cell r="AL229">
            <v>8126.4719003881846</v>
          </cell>
          <cell r="AM229">
            <v>7597.7491167675662</v>
          </cell>
          <cell r="AN229">
            <v>8586.8588487211673</v>
          </cell>
          <cell r="AO229">
            <v>7833.5897132437758</v>
          </cell>
          <cell r="AP229">
            <v>9372.7497543997542</v>
          </cell>
          <cell r="AQ229">
            <v>8542.8754283874441</v>
          </cell>
          <cell r="AR229">
            <v>8629.117149115631</v>
          </cell>
          <cell r="AS229">
            <v>9619.9154492028665</v>
          </cell>
          <cell r="AT229">
            <v>11193.467971393919</v>
          </cell>
          <cell r="AU229">
            <v>9557.9297529079849</v>
          </cell>
          <cell r="AV229">
            <v>10446.417007842181</v>
          </cell>
          <cell r="AW229">
            <v>9331.4199827316788</v>
          </cell>
          <cell r="AX229">
            <v>10805.502811168159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3.3392744897773174</v>
          </cell>
          <cell r="CN229">
            <v>3.9062145633702006</v>
          </cell>
          <cell r="CO229">
            <v>4.1005649728234301</v>
          </cell>
          <cell r="CP229">
            <v>3.1697065888784981</v>
          </cell>
          <cell r="CQ229">
            <v>3.3828480877771683</v>
          </cell>
          <cell r="CR229">
            <v>3.4748643373552377</v>
          </cell>
          <cell r="CS229">
            <v>3.5689799260184802</v>
          </cell>
          <cell r="CT229">
            <v>3.9842800673678416</v>
          </cell>
          <cell r="CU229">
            <v>3.8103894773416656</v>
          </cell>
          <cell r="CV229">
            <v>4.1945858266175415</v>
          </cell>
          <cell r="CW229">
            <v>3.8419035181662227</v>
          </cell>
          <cell r="CX229">
            <v>4.6032822755186089</v>
          </cell>
          <cell r="CY229">
            <v>4.1723114208209422</v>
          </cell>
          <cell r="CZ229">
            <v>4.2515686116703435</v>
          </cell>
          <cell r="DA229">
            <v>4.782006938135722</v>
          </cell>
          <cell r="DB229">
            <v>5.5642112224012452</v>
          </cell>
          <cell r="DC229">
            <v>4.751194190215795</v>
          </cell>
          <cell r="DD229">
            <v>5.1928563066840381</v>
          </cell>
          <cell r="DE229">
            <v>4.6385974321405072</v>
          </cell>
          <cell r="DF229">
            <v>5.3713558799867487</v>
          </cell>
          <cell r="DG229">
            <v>5.5504439041867784</v>
          </cell>
          <cell r="DH229">
            <v>5.5504439041867784</v>
          </cell>
          <cell r="DI229">
            <v>5.5504439041867784</v>
          </cell>
          <cell r="DJ229">
            <v>5.5504439041867784</v>
          </cell>
          <cell r="DK229">
            <v>5.5504439041867784</v>
          </cell>
          <cell r="DL229">
            <v>5.5504439041867784</v>
          </cell>
          <cell r="DM229">
            <v>5.5504439041867784</v>
          </cell>
          <cell r="DN229">
            <v>5.5504439041867784</v>
          </cell>
          <cell r="DO229">
            <v>5.5504439041867784</v>
          </cell>
          <cell r="DP229">
            <v>5.5504439041867784</v>
          </cell>
          <cell r="DQ229">
            <v>5.6346304084143117</v>
          </cell>
          <cell r="DR229">
            <v>5.5570261864059436</v>
          </cell>
          <cell r="DS229">
            <v>5.5111970944072111</v>
          </cell>
          <cell r="DT229">
            <v>5.6060982992179849</v>
          </cell>
          <cell r="DU229">
            <v>5.5388698460038244</v>
          </cell>
          <cell r="DV229">
            <v>5.5420918604624028</v>
          </cell>
          <cell r="DW229">
            <v>5.5599520831972509</v>
          </cell>
          <cell r="DX229">
            <v>5.588037537510405</v>
          </cell>
          <cell r="DY229">
            <v>5.4628932629125471</v>
          </cell>
          <cell r="DZ229">
            <v>5.6085729685494652</v>
          </cell>
          <cell r="EA229">
            <v>5.5862646013477653</v>
          </cell>
          <cell r="EB229">
            <v>5.5783601598746841</v>
          </cell>
          <cell r="EC229">
            <v>5.6096335578326544</v>
          </cell>
          <cell r="ED229">
            <v>5.5606339697770917</v>
          </cell>
          <cell r="EE229">
            <v>5.5114794015370103</v>
          </cell>
          <cell r="EF229">
            <v>5.5114794015370103</v>
          </cell>
          <cell r="EG229">
            <v>5.5114794015370103</v>
          </cell>
          <cell r="EH229">
            <v>5.5114794015370103</v>
          </cell>
          <cell r="EI229">
            <v>5.5114794015370103</v>
          </cell>
          <cell r="EJ229">
            <v>5.5114794015370103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</row>
        <row r="230">
          <cell r="A230">
            <v>34690.860461591757</v>
          </cell>
          <cell r="B230">
            <v>35776.815746728316</v>
          </cell>
          <cell r="C230">
            <v>45528.130940554125</v>
          </cell>
          <cell r="D230">
            <v>7617.4256377280981</v>
          </cell>
          <cell r="E230">
            <v>6755.2802253852897</v>
          </cell>
          <cell r="F230">
            <v>6593.6735234646139</v>
          </cell>
          <cell r="G230">
            <v>6630.3433342244371</v>
          </cell>
          <cell r="H230">
            <v>7485.9825670482851</v>
          </cell>
          <cell r="I230">
            <v>6687.5538711992467</v>
          </cell>
          <cell r="J230">
            <v>6667.9973304367768</v>
          </cell>
          <cell r="K230">
            <v>7354.9276399886976</v>
          </cell>
          <cell r="L230">
            <v>8344.6099977245813</v>
          </cell>
          <cell r="M230">
            <v>9989.0613318141914</v>
          </cell>
          <cell r="N230">
            <v>9085.715472650978</v>
          </cell>
          <cell r="O230">
            <v>9755.3669497600094</v>
          </cell>
          <cell r="P230">
            <v>9676.1392032665899</v>
          </cell>
          <cell r="Q230">
            <v>11135.52201120829</v>
          </cell>
          <cell r="R230">
            <v>10194.980332068264</v>
          </cell>
          <cell r="S230">
            <v>10880.5728317551</v>
          </cell>
          <cell r="T230">
            <v>10054.444458235148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5771.8850264355251</v>
          </cell>
          <cell r="AF230">
            <v>5952.5668822977586</v>
          </cell>
          <cell r="AG230">
            <v>7574.9962313077431</v>
          </cell>
          <cell r="AH230">
            <v>7617.4256377280981</v>
          </cell>
          <cell r="AI230">
            <v>6755.2802253852897</v>
          </cell>
          <cell r="AJ230">
            <v>6593.6735234646139</v>
          </cell>
          <cell r="AK230">
            <v>6630.3433342244371</v>
          </cell>
          <cell r="AL230">
            <v>7485.9825670482851</v>
          </cell>
          <cell r="AM230">
            <v>6687.5538711992467</v>
          </cell>
          <cell r="AN230">
            <v>6667.9973304367768</v>
          </cell>
          <cell r="AO230">
            <v>7354.9276399886976</v>
          </cell>
          <cell r="AP230">
            <v>8344.6099977245813</v>
          </cell>
          <cell r="AQ230">
            <v>9989.0613318141914</v>
          </cell>
          <cell r="AR230">
            <v>9085.715472650978</v>
          </cell>
          <cell r="AS230">
            <v>9755.3669497600094</v>
          </cell>
          <cell r="AT230">
            <v>9676.1392032665899</v>
          </cell>
          <cell r="AU230">
            <v>11135.52201120829</v>
          </cell>
          <cell r="AV230">
            <v>10194.980332068264</v>
          </cell>
          <cell r="AW230">
            <v>10880.5728317551</v>
          </cell>
          <cell r="AX230">
            <v>10054.444458235148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2.7927234186867822</v>
          </cell>
          <cell r="CN230">
            <v>2.9361914542169902</v>
          </cell>
          <cell r="CO230">
            <v>3.7533366899413991</v>
          </cell>
          <cell r="CP230">
            <v>3.7367269871529385</v>
          </cell>
          <cell r="CQ230">
            <v>3.3234960532375997</v>
          </cell>
          <cell r="CR230">
            <v>3.1968085466283935</v>
          </cell>
          <cell r="CS230">
            <v>3.3087547295635313</v>
          </cell>
          <cell r="CT230">
            <v>3.7159043161812302</v>
          </cell>
          <cell r="CU230">
            <v>3.3550362104514839</v>
          </cell>
          <cell r="CV230">
            <v>3.2625566870143032</v>
          </cell>
          <cell r="CW230">
            <v>3.621273743026205</v>
          </cell>
          <cell r="CX230">
            <v>4.0430200397325189</v>
          </cell>
          <cell r="CY230">
            <v>4.927449466707766</v>
          </cell>
          <cell r="CZ230">
            <v>4.4303275349795088</v>
          </cell>
          <cell r="DA230">
            <v>4.8297136573648363</v>
          </cell>
          <cell r="DB230">
            <v>4.7904893686986965</v>
          </cell>
          <cell r="DC230">
            <v>5.513004586746221</v>
          </cell>
          <cell r="DD230">
            <v>5.0473586488273829</v>
          </cell>
          <cell r="DE230">
            <v>5.3867836521283472</v>
          </cell>
          <cell r="DF230">
            <v>4.977781765384961</v>
          </cell>
          <cell r="DG230">
            <v>5.5877071135132752</v>
          </cell>
          <cell r="DH230">
            <v>5.5877071135132752</v>
          </cell>
          <cell r="DI230">
            <v>5.5877071135132752</v>
          </cell>
          <cell r="DJ230">
            <v>5.5877071135132752</v>
          </cell>
          <cell r="DK230">
            <v>5.5877071135132752</v>
          </cell>
          <cell r="DL230">
            <v>5.5877071135132752</v>
          </cell>
          <cell r="DM230">
            <v>5.5877071135132752</v>
          </cell>
          <cell r="DN230">
            <v>5.5877071135132752</v>
          </cell>
          <cell r="DO230">
            <v>5.5877071135132752</v>
          </cell>
          <cell r="DP230">
            <v>5.5877071135132752</v>
          </cell>
          <cell r="DQ230">
            <v>5.662352214422234</v>
          </cell>
          <cell r="DR230">
            <v>5.5542707863384821</v>
          </cell>
          <cell r="DS230">
            <v>5.5293239180932643</v>
          </cell>
          <cell r="DT230">
            <v>5.5850104525157489</v>
          </cell>
          <cell r="DU230">
            <v>5.5687194326049596</v>
          </cell>
          <cell r="DV230">
            <v>5.6509042393073008</v>
          </cell>
          <cell r="DW230">
            <v>5.4900788024716682</v>
          </cell>
          <cell r="DX230">
            <v>5.5193943477698699</v>
          </cell>
          <cell r="DY230">
            <v>5.4610633838972182</v>
          </cell>
          <cell r="DZ230">
            <v>5.599438596584605</v>
          </cell>
          <cell r="EA230">
            <v>5.5644748546574387</v>
          </cell>
          <cell r="EB230">
            <v>5.6546702649433183</v>
          </cell>
          <cell r="EC230">
            <v>5.5540480942413613</v>
          </cell>
          <cell r="ED230">
            <v>5.6186299909907262</v>
          </cell>
          <cell r="EE230">
            <v>5.5338752222530694</v>
          </cell>
          <cell r="EF230">
            <v>5.5338752222530694</v>
          </cell>
          <cell r="EG230">
            <v>5.5338752222530694</v>
          </cell>
          <cell r="EH230">
            <v>5.5338752222530694</v>
          </cell>
          <cell r="EI230">
            <v>5.5338752222530694</v>
          </cell>
          <cell r="EJ230">
            <v>5.5338752222530694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</row>
        <row r="231">
          <cell r="A231">
            <v>37475.747001213836</v>
          </cell>
          <cell r="B231">
            <v>34567.940072306359</v>
          </cell>
          <cell r="C231">
            <v>45062.173369560762</v>
          </cell>
          <cell r="D231">
            <v>6450.2073953528907</v>
          </cell>
          <cell r="E231">
            <v>5560.4823006950619</v>
          </cell>
          <cell r="F231">
            <v>7087.5959801443541</v>
          </cell>
          <cell r="G231">
            <v>8053.9010087571942</v>
          </cell>
          <cell r="H231">
            <v>7620.1613947455289</v>
          </cell>
          <cell r="I231">
            <v>7682.2062604099638</v>
          </cell>
          <cell r="J231">
            <v>7571.4631643643361</v>
          </cell>
          <cell r="K231">
            <v>7420.9034717514514</v>
          </cell>
          <cell r="L231">
            <v>8316.7002161187429</v>
          </cell>
          <cell r="M231">
            <v>9052.5468515886714</v>
          </cell>
          <cell r="N231">
            <v>7578.2557600469208</v>
          </cell>
          <cell r="O231">
            <v>9516.1780094960868</v>
          </cell>
          <cell r="P231">
            <v>8026.6629620781587</v>
          </cell>
          <cell r="Q231">
            <v>9232.7912826210795</v>
          </cell>
          <cell r="R231">
            <v>9983.6667079707477</v>
          </cell>
          <cell r="S231">
            <v>10468.962573164612</v>
          </cell>
          <cell r="T231">
            <v>9761.9329660598851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6235.2360273760487</v>
          </cell>
          <cell r="AF231">
            <v>5751.4334623947461</v>
          </cell>
          <cell r="AG231">
            <v>7497.4699465403601</v>
          </cell>
          <cell r="AH231">
            <v>6450.2073953528907</v>
          </cell>
          <cell r="AI231">
            <v>5560.4823006950619</v>
          </cell>
          <cell r="AJ231">
            <v>7087.5959801443541</v>
          </cell>
          <cell r="AK231">
            <v>8053.9010087571942</v>
          </cell>
          <cell r="AL231">
            <v>7620.1613947455289</v>
          </cell>
          <cell r="AM231">
            <v>7682.2062604099638</v>
          </cell>
          <cell r="AN231">
            <v>7571.4631643643361</v>
          </cell>
          <cell r="AO231">
            <v>7420.9034717514514</v>
          </cell>
          <cell r="AP231">
            <v>8316.7002161187429</v>
          </cell>
          <cell r="AQ231">
            <v>9052.5468515886714</v>
          </cell>
          <cell r="AR231">
            <v>7578.2557600469208</v>
          </cell>
          <cell r="AS231">
            <v>9516.1780094960868</v>
          </cell>
          <cell r="AT231">
            <v>8026.6629620781587</v>
          </cell>
          <cell r="AU231">
            <v>9232.7912826210795</v>
          </cell>
          <cell r="AV231">
            <v>9983.6667079707477</v>
          </cell>
          <cell r="AW231">
            <v>10468.962573164612</v>
          </cell>
          <cell r="AX231">
            <v>9761.9329660598851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3.0575144505194252</v>
          </cell>
          <cell r="CN231">
            <v>2.8371531301690687</v>
          </cell>
          <cell r="CO231">
            <v>3.6770526578260996</v>
          </cell>
          <cell r="CP231">
            <v>3.2049460939093533</v>
          </cell>
          <cell r="CQ231">
            <v>2.7450885934808222</v>
          </cell>
          <cell r="CR231">
            <v>3.5122698239379866</v>
          </cell>
          <cell r="CS231">
            <v>3.9399513213844712</v>
          </cell>
          <cell r="CT231">
            <v>3.7483016253440908</v>
          </cell>
          <cell r="CU231">
            <v>3.797854245187636</v>
          </cell>
          <cell r="CV231">
            <v>3.7092472797104143</v>
          </cell>
          <cell r="CW231">
            <v>3.5963857264883612</v>
          </cell>
          <cell r="CX231">
            <v>4.1342040931735946</v>
          </cell>
          <cell r="CY231">
            <v>4.504075120920267</v>
          </cell>
          <cell r="CZ231">
            <v>3.7333463051048401</v>
          </cell>
          <cell r="DA231">
            <v>4.6762973466467104</v>
          </cell>
          <cell r="DB231">
            <v>3.9443422216921231</v>
          </cell>
          <cell r="DC231">
            <v>4.5370396953461478</v>
          </cell>
          <cell r="DD231">
            <v>4.9060236252096887</v>
          </cell>
          <cell r="DE231">
            <v>5.1445004343320155</v>
          </cell>
          <cell r="DF231">
            <v>4.7970625582850142</v>
          </cell>
          <cell r="DG231">
            <v>4.9132378410075903</v>
          </cell>
          <cell r="DH231">
            <v>4.9132378410075903</v>
          </cell>
          <cell r="DI231">
            <v>4.9132378410075903</v>
          </cell>
          <cell r="DJ231">
            <v>4.9132378410075903</v>
          </cell>
          <cell r="DK231">
            <v>4.9132378410075903</v>
          </cell>
          <cell r="DL231">
            <v>4.9132378410075903</v>
          </cell>
          <cell r="DM231">
            <v>4.9132378410075903</v>
          </cell>
          <cell r="DN231">
            <v>4.9132378410075903</v>
          </cell>
          <cell r="DO231">
            <v>4.9132378410075903</v>
          </cell>
          <cell r="DP231">
            <v>4.9132378410075903</v>
          </cell>
          <cell r="DQ231">
            <v>5.5871652309820297</v>
          </cell>
          <cell r="DR231">
            <v>5.5539307287327953</v>
          </cell>
          <cell r="DS231">
            <v>5.5862712513639572</v>
          </cell>
          <cell r="DT231">
            <v>5.5139152314423994</v>
          </cell>
          <cell r="DU231">
            <v>5.5496198265786454</v>
          </cell>
          <cell r="DV231">
            <v>5.5286387868418307</v>
          </cell>
          <cell r="DW231">
            <v>5.6004453902794609</v>
          </cell>
          <cell r="DX231">
            <v>5.569763747130577</v>
          </cell>
          <cell r="DY231">
            <v>5.5418504978564549</v>
          </cell>
          <cell r="DZ231">
            <v>5.592437800077886</v>
          </cell>
          <cell r="EA231">
            <v>5.6532429874290182</v>
          </cell>
          <cell r="EB231">
            <v>5.5114550541383203</v>
          </cell>
          <cell r="EC231">
            <v>5.5064574985292865</v>
          </cell>
          <cell r="ED231">
            <v>5.5613229663918649</v>
          </cell>
          <cell r="EE231">
            <v>5.5752914413488801</v>
          </cell>
          <cell r="EF231">
            <v>5.5752914413488801</v>
          </cell>
          <cell r="EG231">
            <v>5.5752914413488801</v>
          </cell>
          <cell r="EH231">
            <v>5.5752914413488801</v>
          </cell>
          <cell r="EI231">
            <v>5.5752914413488801</v>
          </cell>
          <cell r="EJ231">
            <v>5.5752914413488801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</row>
        <row r="232">
          <cell r="A232">
            <v>34454.479840412387</v>
          </cell>
          <cell r="B232">
            <v>38372.777934460253</v>
          </cell>
          <cell r="C232">
            <v>39168.806483409237</v>
          </cell>
          <cell r="D232">
            <v>6661.0197368774625</v>
          </cell>
          <cell r="E232">
            <v>7372.3970441462197</v>
          </cell>
          <cell r="F232">
            <v>6471.9481519445844</v>
          </cell>
          <cell r="G232">
            <v>7203.5064827274409</v>
          </cell>
          <cell r="H232">
            <v>7568.7825295116336</v>
          </cell>
          <cell r="I232">
            <v>7770.0552512294671</v>
          </cell>
          <cell r="J232">
            <v>8458.9059380228464</v>
          </cell>
          <cell r="K232">
            <v>7774.6184461945568</v>
          </cell>
          <cell r="L232">
            <v>8851.7460548150484</v>
          </cell>
          <cell r="M232">
            <v>8313.1695801171372</v>
          </cell>
          <cell r="N232">
            <v>8956.7675010365692</v>
          </cell>
          <cell r="O232">
            <v>9478.1163689272034</v>
          </cell>
          <cell r="P232">
            <v>10174.697147288603</v>
          </cell>
          <cell r="Q232">
            <v>9271.0805267555352</v>
          </cell>
          <cell r="R232">
            <v>10175.817428060458</v>
          </cell>
          <cell r="S232">
            <v>9910.7243361806504</v>
          </cell>
          <cell r="T232">
            <v>10197.492439280688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5732.5558847027824</v>
          </cell>
          <cell r="AF232">
            <v>6384.4845424881732</v>
          </cell>
          <cell r="AG232">
            <v>6516.9282236525742</v>
          </cell>
          <cell r="AH232">
            <v>6661.0197368774625</v>
          </cell>
          <cell r="AI232">
            <v>7372.3970441462197</v>
          </cell>
          <cell r="AJ232">
            <v>6471.9481519445844</v>
          </cell>
          <cell r="AK232">
            <v>7203.5064827274409</v>
          </cell>
          <cell r="AL232">
            <v>7568.7825295116336</v>
          </cell>
          <cell r="AM232">
            <v>7770.0552512294671</v>
          </cell>
          <cell r="AN232">
            <v>8458.9059380228464</v>
          </cell>
          <cell r="AO232">
            <v>7774.6184461945568</v>
          </cell>
          <cell r="AP232">
            <v>8851.7460548150484</v>
          </cell>
          <cell r="AQ232">
            <v>8313.1695801171372</v>
          </cell>
          <cell r="AR232">
            <v>8956.7675010365692</v>
          </cell>
          <cell r="AS232">
            <v>9478.1163689272034</v>
          </cell>
          <cell r="AT232">
            <v>10174.697147288603</v>
          </cell>
          <cell r="AU232">
            <v>9271.0805267555352</v>
          </cell>
          <cell r="AV232">
            <v>10175.817428060458</v>
          </cell>
          <cell r="AW232">
            <v>9910.7243361806504</v>
          </cell>
          <cell r="AX232">
            <v>10197.492439280688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2.8694921259480299</v>
          </cell>
          <cell r="CN232">
            <v>3.155592995185339</v>
          </cell>
          <cell r="CO232">
            <v>3.2413602853740566</v>
          </cell>
          <cell r="CP232">
            <v>3.3629474861399462</v>
          </cell>
          <cell r="CQ232">
            <v>3.6131801798309127</v>
          </cell>
          <cell r="CR232">
            <v>3.2212854159176967</v>
          </cell>
          <cell r="CS232">
            <v>3.6359740978403678</v>
          </cell>
          <cell r="CT232">
            <v>3.7783470206885337</v>
          </cell>
          <cell r="CU232">
            <v>3.8261696526783275</v>
          </cell>
          <cell r="CV232">
            <v>4.1746361565325314</v>
          </cell>
          <cell r="CW232">
            <v>3.8427084850600557</v>
          </cell>
          <cell r="CX232">
            <v>4.3898401379767655</v>
          </cell>
          <cell r="CY232">
            <v>4.1609148872152106</v>
          </cell>
          <cell r="CZ232">
            <v>4.3804118028408565</v>
          </cell>
          <cell r="DA232">
            <v>4.6617144139967612</v>
          </cell>
          <cell r="DB232">
            <v>5.0043205319851571</v>
          </cell>
          <cell r="DC232">
            <v>4.5598859565165686</v>
          </cell>
          <cell r="DD232">
            <v>5.0048715306033005</v>
          </cell>
          <cell r="DE232">
            <v>4.8744882097655813</v>
          </cell>
          <cell r="DF232">
            <v>5.0155321627685847</v>
          </cell>
          <cell r="DG232">
            <v>5.5764496360031757</v>
          </cell>
          <cell r="DH232">
            <v>5.5764496360031757</v>
          </cell>
          <cell r="DI232">
            <v>5.5764496360031757</v>
          </cell>
          <cell r="DJ232">
            <v>5.5764496360031757</v>
          </cell>
          <cell r="DK232">
            <v>5.5764496360031757</v>
          </cell>
          <cell r="DL232">
            <v>5.5764496360031757</v>
          </cell>
          <cell r="DM232">
            <v>5.5764496360031757</v>
          </cell>
          <cell r="DN232">
            <v>5.5764496360031757</v>
          </cell>
          <cell r="DO232">
            <v>5.5764496360031757</v>
          </cell>
          <cell r="DP232">
            <v>5.5764496360031757</v>
          </cell>
          <cell r="DQ232">
            <v>5.4733143955363444</v>
          </cell>
          <cell r="DR232">
            <v>5.5430907912580736</v>
          </cell>
          <cell r="DS232">
            <v>5.5083657171915741</v>
          </cell>
          <cell r="DT232">
            <v>5.4265994986073967</v>
          </cell>
          <cell r="DU232">
            <v>5.5901856704802508</v>
          </cell>
          <cell r="DV232">
            <v>5.5044376733058815</v>
          </cell>
          <cell r="DW232">
            <v>5.4278808561852756</v>
          </cell>
          <cell r="DX232">
            <v>5.4882175666421116</v>
          </cell>
          <cell r="DY232">
            <v>5.5637424731563074</v>
          </cell>
          <cell r="DZ232">
            <v>5.5514023001601513</v>
          </cell>
          <cell r="EA232">
            <v>5.543049802745883</v>
          </cell>
          <cell r="EB232">
            <v>5.5244287472994449</v>
          </cell>
          <cell r="EC232">
            <v>5.4737498089169794</v>
          </cell>
          <cell r="ED232">
            <v>5.6020050507628794</v>
          </cell>
          <cell r="EE232">
            <v>5.5703631326455412</v>
          </cell>
          <cell r="EF232">
            <v>5.5703631326455412</v>
          </cell>
          <cell r="EG232">
            <v>5.5703631326455412</v>
          </cell>
          <cell r="EH232">
            <v>5.5703631326455412</v>
          </cell>
          <cell r="EI232">
            <v>5.5703631326455412</v>
          </cell>
          <cell r="EJ232">
            <v>5.5703631326455412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</row>
        <row r="233">
          <cell r="A233">
            <v>34089.6337700847</v>
          </cell>
          <cell r="B233">
            <v>37929.249250317174</v>
          </cell>
          <cell r="C233">
            <v>44488.327960455026</v>
          </cell>
          <cell r="D233">
            <v>6249.0712635603395</v>
          </cell>
          <cell r="E233">
            <v>6548.1924146240235</v>
          </cell>
          <cell r="F233">
            <v>7518.2408284166158</v>
          </cell>
          <cell r="G233">
            <v>6803.7761765300038</v>
          </cell>
          <cell r="H233">
            <v>7913.1311295750183</v>
          </cell>
          <cell r="I233">
            <v>8146.5471246332609</v>
          </cell>
          <cell r="J233">
            <v>7659.1171438478523</v>
          </cell>
          <cell r="K233">
            <v>8861.1499413966976</v>
          </cell>
          <cell r="L233">
            <v>7867.8149493969986</v>
          </cell>
          <cell r="M233">
            <v>7764.3319275343119</v>
          </cell>
          <cell r="N233">
            <v>9418.0560836076456</v>
          </cell>
          <cell r="O233">
            <v>9791.2987593519301</v>
          </cell>
          <cell r="P233">
            <v>9087.5587103639918</v>
          </cell>
          <cell r="Q233">
            <v>9257.9132493907146</v>
          </cell>
          <cell r="R233">
            <v>10258.577946800799</v>
          </cell>
          <cell r="S233">
            <v>9090.832100815167</v>
          </cell>
          <cell r="T233">
            <v>10553.361855092005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5671.8525887263186</v>
          </cell>
          <cell r="AF233">
            <v>6310.6899886276697</v>
          </cell>
          <cell r="AG233">
            <v>7401.993222116841</v>
          </cell>
          <cell r="AH233">
            <v>6249.0712635603395</v>
          </cell>
          <cell r="AI233">
            <v>6548.1924146240235</v>
          </cell>
          <cell r="AJ233">
            <v>7518.2408284166158</v>
          </cell>
          <cell r="AK233">
            <v>6803.7761765300038</v>
          </cell>
          <cell r="AL233">
            <v>7913.1311295750183</v>
          </cell>
          <cell r="AM233">
            <v>8146.5471246332609</v>
          </cell>
          <cell r="AN233">
            <v>7659.1171438478523</v>
          </cell>
          <cell r="AO233">
            <v>8861.1499413966976</v>
          </cell>
          <cell r="AP233">
            <v>7867.8149493969986</v>
          </cell>
          <cell r="AQ233">
            <v>7764.3319275343119</v>
          </cell>
          <cell r="AR233">
            <v>9418.0560836076456</v>
          </cell>
          <cell r="AS233">
            <v>9791.2987593519301</v>
          </cell>
          <cell r="AT233">
            <v>9087.5587103639918</v>
          </cell>
          <cell r="AU233">
            <v>9257.9132493907146</v>
          </cell>
          <cell r="AV233">
            <v>10258.577946800799</v>
          </cell>
          <cell r="AW233">
            <v>9090.832100815167</v>
          </cell>
          <cell r="AX233">
            <v>10553.361855092005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2.7988989016239096</v>
          </cell>
          <cell r="CN233">
            <v>3.1044217222066366</v>
          </cell>
          <cell r="CO233">
            <v>3.6988783359796322</v>
          </cell>
          <cell r="CP233">
            <v>3.0605595480194059</v>
          </cell>
          <cell r="CQ233">
            <v>3.2795631016914002</v>
          </cell>
          <cell r="CR233">
            <v>3.7109936367374892</v>
          </cell>
          <cell r="CS233">
            <v>3.3720870897984763</v>
          </cell>
          <cell r="CT233">
            <v>3.8867975150709486</v>
          </cell>
          <cell r="CU233">
            <v>3.9790415128592578</v>
          </cell>
          <cell r="CV233">
            <v>3.8541067223758509</v>
          </cell>
          <cell r="CW233">
            <v>4.3440475512233707</v>
          </cell>
          <cell r="CX233">
            <v>3.8655089973910819</v>
          </cell>
          <cell r="CY233">
            <v>3.7949055677236507</v>
          </cell>
          <cell r="CZ233">
            <v>4.6100429944219492</v>
          </cell>
          <cell r="DA233">
            <v>4.8027702178737721</v>
          </cell>
          <cell r="DB233">
            <v>4.4575757925503625</v>
          </cell>
          <cell r="DC233">
            <v>4.5411370980141248</v>
          </cell>
          <cell r="DD233">
            <v>5.0319772536378631</v>
          </cell>
          <cell r="DE233">
            <v>4.4591814367612859</v>
          </cell>
          <cell r="DF233">
            <v>5.1765729206934914</v>
          </cell>
          <cell r="DG233">
            <v>5.2813594025694677</v>
          </cell>
          <cell r="DH233">
            <v>5.2813594025694677</v>
          </cell>
          <cell r="DI233">
            <v>5.2813594025694677</v>
          </cell>
          <cell r="DJ233">
            <v>5.2813594025694677</v>
          </cell>
          <cell r="DK233">
            <v>5.2813594025694677</v>
          </cell>
          <cell r="DL233">
            <v>5.2813594025694677</v>
          </cell>
          <cell r="DM233">
            <v>5.2813594025694677</v>
          </cell>
          <cell r="DN233">
            <v>5.2813594025694677</v>
          </cell>
          <cell r="DO233">
            <v>5.2813594025694677</v>
          </cell>
          <cell r="DP233">
            <v>5.2813594025694677</v>
          </cell>
          <cell r="DQ233">
            <v>5.5519412122667857</v>
          </cell>
          <cell r="DR233">
            <v>5.569334053103149</v>
          </cell>
          <cell r="DS233">
            <v>5.4825900295205834</v>
          </cell>
          <cell r="DT233">
            <v>5.5939912029863859</v>
          </cell>
          <cell r="DU233">
            <v>5.4703180376368579</v>
          </cell>
          <cell r="DV233">
            <v>5.5505134457633707</v>
          </cell>
          <cell r="DW233">
            <v>5.5278770028856714</v>
          </cell>
          <cell r="DX233">
            <v>5.5778082675625109</v>
          </cell>
          <cell r="DY233">
            <v>5.609216973144334</v>
          </cell>
          <cell r="DZ233">
            <v>5.4445515128208708</v>
          </cell>
          <cell r="EA233">
            <v>5.5885951617351237</v>
          </cell>
          <cell r="EB233">
            <v>5.5764085428740708</v>
          </cell>
          <cell r="EC233">
            <v>5.6054470625410708</v>
          </cell>
          <cell r="ED233">
            <v>5.5971047148514463</v>
          </cell>
          <cell r="EE233">
            <v>5.5854173395984077</v>
          </cell>
          <cell r="EF233">
            <v>5.5854173395984077</v>
          </cell>
          <cell r="EG233">
            <v>5.5854173395984077</v>
          </cell>
          <cell r="EH233">
            <v>5.5854173395984077</v>
          </cell>
          <cell r="EI233">
            <v>5.5854173395984077</v>
          </cell>
          <cell r="EJ233">
            <v>5.5854173395984077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</row>
        <row r="234">
          <cell r="A234">
            <v>40962.61786758525</v>
          </cell>
          <cell r="B234">
            <v>35641.846766707517</v>
          </cell>
          <cell r="C234">
            <v>30419.104524594793</v>
          </cell>
          <cell r="D234">
            <v>5135.0141646807506</v>
          </cell>
          <cell r="E234">
            <v>6141.5868538739696</v>
          </cell>
          <cell r="F234">
            <v>6259.0920082549083</v>
          </cell>
          <cell r="G234">
            <v>6861.9096526839276</v>
          </cell>
          <cell r="H234">
            <v>7616.1392922386904</v>
          </cell>
          <cell r="I234">
            <v>8037.1026721941789</v>
          </cell>
          <cell r="J234">
            <v>8642.9450439835327</v>
          </cell>
          <cell r="K234">
            <v>7152.3394317853745</v>
          </cell>
          <cell r="L234">
            <v>7992.9972717188166</v>
          </cell>
          <cell r="M234">
            <v>8392.1242647384643</v>
          </cell>
          <cell r="N234">
            <v>9658.828902981184</v>
          </cell>
          <cell r="O234">
            <v>9812.9704600561199</v>
          </cell>
          <cell r="P234">
            <v>9052.926362893415</v>
          </cell>
          <cell r="Q234">
            <v>9745.9196852433306</v>
          </cell>
          <cell r="R234">
            <v>9127.5955543296277</v>
          </cell>
          <cell r="S234">
            <v>10546.751924049526</v>
          </cell>
          <cell r="T234">
            <v>10564.606319373133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6815.3835784869789</v>
          </cell>
          <cell r="AF234">
            <v>5930.1106669012615</v>
          </cell>
          <cell r="AG234">
            <v>5061.1478523997885</v>
          </cell>
          <cell r="AH234">
            <v>5135.0141646807506</v>
          </cell>
          <cell r="AI234">
            <v>6141.5868538739696</v>
          </cell>
          <cell r="AJ234">
            <v>6259.0920082549083</v>
          </cell>
          <cell r="AK234">
            <v>6861.9096526839276</v>
          </cell>
          <cell r="AL234">
            <v>7616.1392922386904</v>
          </cell>
          <cell r="AM234">
            <v>8037.1026721941789</v>
          </cell>
          <cell r="AN234">
            <v>8642.9450439835327</v>
          </cell>
          <cell r="AO234">
            <v>7152.3394317853745</v>
          </cell>
          <cell r="AP234">
            <v>7992.9972717188166</v>
          </cell>
          <cell r="AQ234">
            <v>8392.1242647384643</v>
          </cell>
          <cell r="AR234">
            <v>9658.828902981184</v>
          </cell>
          <cell r="AS234">
            <v>9812.9704600561199</v>
          </cell>
          <cell r="AT234">
            <v>9052.926362893415</v>
          </cell>
          <cell r="AU234">
            <v>9745.9196852433306</v>
          </cell>
          <cell r="AV234">
            <v>9127.5955543296277</v>
          </cell>
          <cell r="AW234">
            <v>10546.751924049526</v>
          </cell>
          <cell r="AX234">
            <v>10564.606319373133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3.3799479618092789</v>
          </cell>
          <cell r="CN234">
            <v>2.9512743619698383</v>
          </cell>
          <cell r="CO234">
            <v>2.4765938517410864</v>
          </cell>
          <cell r="CP234">
            <v>2.5299713953255547</v>
          </cell>
          <cell r="CQ234">
            <v>3.0264456564949107</v>
          </cell>
          <cell r="CR234">
            <v>3.0692255356110283</v>
          </cell>
          <cell r="CS234">
            <v>3.4126579276354838</v>
          </cell>
          <cell r="CT234">
            <v>3.752288041576485</v>
          </cell>
          <cell r="CU234">
            <v>3.9675657738533858</v>
          </cell>
          <cell r="CV234">
            <v>4.2755815438211791</v>
          </cell>
          <cell r="CW234">
            <v>3.5249482191338566</v>
          </cell>
          <cell r="CX234">
            <v>3.9149364103612707</v>
          </cell>
          <cell r="CY234">
            <v>4.1198396251787068</v>
          </cell>
          <cell r="CZ234">
            <v>4.7967533189400884</v>
          </cell>
          <cell r="DA234">
            <v>4.8529223261962402</v>
          </cell>
          <cell r="DB234">
            <v>4.4770488857300323</v>
          </cell>
          <cell r="DC234">
            <v>4.8197629272759785</v>
          </cell>
          <cell r="DD234">
            <v>4.5139759087629487</v>
          </cell>
          <cell r="DE234">
            <v>5.215807801461616</v>
          </cell>
          <cell r="DF234">
            <v>5.2246375430815837</v>
          </cell>
          <cell r="DG234">
            <v>4.9167642345693432</v>
          </cell>
          <cell r="DH234">
            <v>4.9167642345693432</v>
          </cell>
          <cell r="DI234">
            <v>4.9167642345693432</v>
          </cell>
          <cell r="DJ234">
            <v>4.9167642345693432</v>
          </cell>
          <cell r="DK234">
            <v>4.9167642345693432</v>
          </cell>
          <cell r="DL234">
            <v>4.9167642345693432</v>
          </cell>
          <cell r="DM234">
            <v>4.9167642345693432</v>
          </cell>
          <cell r="DN234">
            <v>4.9167642345693432</v>
          </cell>
          <cell r="DO234">
            <v>4.9167642345693432</v>
          </cell>
          <cell r="DP234">
            <v>4.9167642345693432</v>
          </cell>
          <cell r="DQ234">
            <v>5.5244293662679409</v>
          </cell>
          <cell r="DR234">
            <v>5.5050383484548275</v>
          </cell>
          <cell r="DS234">
            <v>5.5988827114212967</v>
          </cell>
          <cell r="DT234">
            <v>5.5607474392883898</v>
          </cell>
          <cell r="DU234">
            <v>5.5597447510644447</v>
          </cell>
          <cell r="DV234">
            <v>5.5871414739406751</v>
          </cell>
          <cell r="DW234">
            <v>5.5088300297745834</v>
          </cell>
          <cell r="DX234">
            <v>5.5609097212224139</v>
          </cell>
          <cell r="DY234">
            <v>5.5498662482131165</v>
          </cell>
          <cell r="DZ234">
            <v>5.5382645021905361</v>
          </cell>
          <cell r="EA234">
            <v>5.5590747097150492</v>
          </cell>
          <cell r="EB234">
            <v>5.5936087759398694</v>
          </cell>
          <cell r="EC234">
            <v>5.5808291984809326</v>
          </cell>
          <cell r="ED234">
            <v>5.5167616886168656</v>
          </cell>
          <cell r="EE234">
            <v>5.5399301221803778</v>
          </cell>
          <cell r="EF234">
            <v>5.5399301221803778</v>
          </cell>
          <cell r="EG234">
            <v>5.5399301221803778</v>
          </cell>
          <cell r="EH234">
            <v>5.5399301221803778</v>
          </cell>
          <cell r="EI234">
            <v>5.5399301221803778</v>
          </cell>
          <cell r="EJ234">
            <v>5.5399301221803778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</row>
        <row r="235">
          <cell r="A235">
            <v>37763.448839852172</v>
          </cell>
          <cell r="B235">
            <v>40409.086613979387</v>
          </cell>
          <cell r="C235">
            <v>32302.442455167078</v>
          </cell>
          <cell r="D235">
            <v>5704.1708216808083</v>
          </cell>
          <cell r="E235">
            <v>7318.0204476726803</v>
          </cell>
          <cell r="F235">
            <v>6347.947380847434</v>
          </cell>
          <cell r="G235">
            <v>6508.4406684399582</v>
          </cell>
          <cell r="H235">
            <v>7582.0471620211119</v>
          </cell>
          <cell r="I235">
            <v>8026.3443526944402</v>
          </cell>
          <cell r="J235">
            <v>7010.3163440970802</v>
          </cell>
          <cell r="K235">
            <v>7226.7111332182503</v>
          </cell>
          <cell r="L235">
            <v>8206.3318373923885</v>
          </cell>
          <cell r="M235">
            <v>9161.1071694031034</v>
          </cell>
          <cell r="N235">
            <v>8935.4577036959563</v>
          </cell>
          <cell r="O235">
            <v>7960.3319712580296</v>
          </cell>
          <cell r="P235">
            <v>7897.75080725936</v>
          </cell>
          <cell r="Q235">
            <v>9448.6798457331224</v>
          </cell>
          <cell r="R235">
            <v>9897.7816063398986</v>
          </cell>
          <cell r="S235">
            <v>10857.522819447924</v>
          </cell>
          <cell r="T235">
            <v>10756.600417634179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6283.1040223585615</v>
          </cell>
          <cell r="AF235">
            <v>6723.286734769621</v>
          </cell>
          <cell r="AG235">
            <v>5374.4986847673927</v>
          </cell>
          <cell r="AH235">
            <v>5704.1708216808083</v>
          </cell>
          <cell r="AI235">
            <v>7318.0204476726803</v>
          </cell>
          <cell r="AJ235">
            <v>6347.947380847434</v>
          </cell>
          <cell r="AK235">
            <v>6508.4406684399582</v>
          </cell>
          <cell r="AL235">
            <v>7582.0471620211119</v>
          </cell>
          <cell r="AM235">
            <v>8026.3443526944402</v>
          </cell>
          <cell r="AN235">
            <v>7010.3163440970802</v>
          </cell>
          <cell r="AO235">
            <v>7226.7111332182503</v>
          </cell>
          <cell r="AP235">
            <v>8206.3318373923885</v>
          </cell>
          <cell r="AQ235">
            <v>9161.1071694031034</v>
          </cell>
          <cell r="AR235">
            <v>8935.4577036959563</v>
          </cell>
          <cell r="AS235">
            <v>7960.3319712580296</v>
          </cell>
          <cell r="AT235">
            <v>7897.75080725936</v>
          </cell>
          <cell r="AU235">
            <v>9448.6798457331224</v>
          </cell>
          <cell r="AV235">
            <v>9897.7816063398986</v>
          </cell>
          <cell r="AW235">
            <v>10857.522819447924</v>
          </cell>
          <cell r="AX235">
            <v>10756.600417634179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3.1102630754930445</v>
          </cell>
          <cell r="CN235">
            <v>3.2848313796259792</v>
          </cell>
          <cell r="CO235">
            <v>2.6731202754295715</v>
          </cell>
          <cell r="CP235">
            <v>2.800897951058253</v>
          </cell>
          <cell r="CQ235">
            <v>3.6832777610339256</v>
          </cell>
          <cell r="CR235">
            <v>3.0917718760984374</v>
          </cell>
          <cell r="CS235">
            <v>3.243295136324186</v>
          </cell>
          <cell r="CT235">
            <v>3.7443965126704462</v>
          </cell>
          <cell r="CU235">
            <v>3.9506713277429761</v>
          </cell>
          <cell r="CV235">
            <v>3.4108642357011774</v>
          </cell>
          <cell r="CW235">
            <v>3.5363903977608206</v>
          </cell>
          <cell r="CX235">
            <v>4.0577058309868024</v>
          </cell>
          <cell r="CY235">
            <v>4.4722189019710026</v>
          </cell>
          <cell r="CZ235">
            <v>4.3702843437435464</v>
          </cell>
          <cell r="DA235">
            <v>3.9488010295749167</v>
          </cell>
          <cell r="DB235">
            <v>3.9177570271737339</v>
          </cell>
          <cell r="DC235">
            <v>4.6871106428314189</v>
          </cell>
          <cell r="DD235">
            <v>4.9098919917840904</v>
          </cell>
          <cell r="DE235">
            <v>5.3859810674822128</v>
          </cell>
          <cell r="DF235">
            <v>5.3359175166619446</v>
          </cell>
          <cell r="DG235">
            <v>5.5507806377753903</v>
          </cell>
          <cell r="DH235">
            <v>5.5507806377753903</v>
          </cell>
          <cell r="DI235">
            <v>5.5507806377753903</v>
          </cell>
          <cell r="DJ235">
            <v>5.5507806377753903</v>
          </cell>
          <cell r="DK235">
            <v>5.5507806377753903</v>
          </cell>
          <cell r="DL235">
            <v>5.5507806377753903</v>
          </cell>
          <cell r="DM235">
            <v>5.5507806377753903</v>
          </cell>
          <cell r="DN235">
            <v>5.5507806377753903</v>
          </cell>
          <cell r="DO235">
            <v>5.5507806377753903</v>
          </cell>
          <cell r="DP235">
            <v>5.5507806377753903</v>
          </cell>
          <cell r="DQ235">
            <v>5.5345747948254758</v>
          </cell>
          <cell r="DR235">
            <v>5.607582712206197</v>
          </cell>
          <cell r="DS235">
            <v>5.5084142925455577</v>
          </cell>
          <cell r="DT235">
            <v>5.5795910946967231</v>
          </cell>
          <cell r="DU235">
            <v>5.4433502956579014</v>
          </cell>
          <cell r="DV235">
            <v>5.6251357981180687</v>
          </cell>
          <cell r="DW235">
            <v>5.4979098563644966</v>
          </cell>
          <cell r="DX235">
            <v>5.5476848887266961</v>
          </cell>
          <cell r="DY235">
            <v>5.5661386897737408</v>
          </cell>
          <cell r="DZ235">
            <v>5.6309324619784809</v>
          </cell>
          <cell r="EA235">
            <v>5.5987055605331628</v>
          </cell>
          <cell r="EB235">
            <v>5.5408405293133312</v>
          </cell>
          <cell r="EC235">
            <v>5.6121858750535871</v>
          </cell>
          <cell r="ED235">
            <v>5.6016277459313359</v>
          </cell>
          <cell r="EE235">
            <v>5.5229748283179232</v>
          </cell>
          <cell r="EF235">
            <v>5.5229748283179232</v>
          </cell>
          <cell r="EG235">
            <v>5.5229748283179232</v>
          </cell>
          <cell r="EH235">
            <v>5.5229748283179232</v>
          </cell>
          <cell r="EI235">
            <v>5.5229748283179232</v>
          </cell>
          <cell r="EJ235">
            <v>5.5229748283179232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</row>
        <row r="236">
          <cell r="A236">
            <v>44637.535289434403</v>
          </cell>
          <cell r="B236">
            <v>39340.195651553695</v>
          </cell>
          <cell r="C236">
            <v>40550.653922331505</v>
          </cell>
          <cell r="D236">
            <v>6134.8890823180636</v>
          </cell>
          <cell r="E236">
            <v>8028.9947670730107</v>
          </cell>
          <cell r="F236">
            <v>7569.651072193602</v>
          </cell>
          <cell r="G236">
            <v>6142.8309217111746</v>
          </cell>
          <cell r="H236">
            <v>6488.9062572617922</v>
          </cell>
          <cell r="I236">
            <v>8285.6782911593327</v>
          </cell>
          <cell r="J236">
            <v>7196.4729378120255</v>
          </cell>
          <cell r="K236">
            <v>7910.6409531567906</v>
          </cell>
          <cell r="L236">
            <v>8966.6330416969049</v>
          </cell>
          <cell r="M236">
            <v>8203.1022818405818</v>
          </cell>
          <cell r="N236">
            <v>8383.1034570505071</v>
          </cell>
          <cell r="O236">
            <v>8737.258315312969</v>
          </cell>
          <cell r="P236">
            <v>9013.1621962385452</v>
          </cell>
          <cell r="Q236">
            <v>8812.9950445862833</v>
          </cell>
          <cell r="R236">
            <v>9717.54710188221</v>
          </cell>
          <cell r="S236">
            <v>9239.5529873289452</v>
          </cell>
          <cell r="T236">
            <v>9551.8915091349863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7426.8184220833846</v>
          </cell>
          <cell r="AF236">
            <v>6545.4440505921075</v>
          </cell>
          <cell r="AG236">
            <v>6746.8407837738278</v>
          </cell>
          <cell r="AH236">
            <v>6134.8890823180636</v>
          </cell>
          <cell r="AI236">
            <v>8028.9947670730107</v>
          </cell>
          <cell r="AJ236">
            <v>7569.651072193602</v>
          </cell>
          <cell r="AK236">
            <v>6142.8309217111746</v>
          </cell>
          <cell r="AL236">
            <v>6488.9062572617922</v>
          </cell>
          <cell r="AM236">
            <v>8285.6782911593327</v>
          </cell>
          <cell r="AN236">
            <v>7196.4729378120255</v>
          </cell>
          <cell r="AO236">
            <v>7910.6409531567906</v>
          </cell>
          <cell r="AP236">
            <v>8966.6330416969049</v>
          </cell>
          <cell r="AQ236">
            <v>8203.1022818405818</v>
          </cell>
          <cell r="AR236">
            <v>8383.1034570505071</v>
          </cell>
          <cell r="AS236">
            <v>8737.258315312969</v>
          </cell>
          <cell r="AT236">
            <v>9013.1621962385452</v>
          </cell>
          <cell r="AU236">
            <v>8812.9950445862833</v>
          </cell>
          <cell r="AV236">
            <v>9717.54710188221</v>
          </cell>
          <cell r="AW236">
            <v>9239.5529873289452</v>
          </cell>
          <cell r="AX236">
            <v>9551.8915091349863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3.6285881603134471</v>
          </cell>
          <cell r="CN236">
            <v>3.2466115842639343</v>
          </cell>
          <cell r="CO236">
            <v>3.3474093368981528</v>
          </cell>
          <cell r="CP236">
            <v>3.0005724578684596</v>
          </cell>
          <cell r="CQ236">
            <v>3.9333678446797911</v>
          </cell>
          <cell r="CR236">
            <v>3.7194288351061409</v>
          </cell>
          <cell r="CS236">
            <v>3.0285519647617423</v>
          </cell>
          <cell r="CT236">
            <v>3.1539338668488544</v>
          </cell>
          <cell r="CU236">
            <v>4.1198018847072939</v>
          </cell>
          <cell r="CV236">
            <v>3.5939650052484082</v>
          </cell>
          <cell r="CW236">
            <v>3.8816702289855498</v>
          </cell>
          <cell r="CX236">
            <v>4.4511957045895132</v>
          </cell>
          <cell r="CY236">
            <v>4.0003989710169465</v>
          </cell>
          <cell r="CZ236">
            <v>4.1932449969332097</v>
          </cell>
          <cell r="DA236">
            <v>4.3543915457074798</v>
          </cell>
          <cell r="DB236">
            <v>4.4918938929168606</v>
          </cell>
          <cell r="DC236">
            <v>4.3921364951808481</v>
          </cell>
          <cell r="DD236">
            <v>4.8429385304186718</v>
          </cell>
          <cell r="DE236">
            <v>4.6047203782025656</v>
          </cell>
          <cell r="DF236">
            <v>4.7603806745643409</v>
          </cell>
          <cell r="DG236">
            <v>5.3451624524154582</v>
          </cell>
          <cell r="DH236">
            <v>5.3451624524154582</v>
          </cell>
          <cell r="DI236">
            <v>5.3451624524154582</v>
          </cell>
          <cell r="DJ236">
            <v>5.3451624524154582</v>
          </cell>
          <cell r="DK236">
            <v>5.3451624524154582</v>
          </cell>
          <cell r="DL236">
            <v>5.3451624524154582</v>
          </cell>
          <cell r="DM236">
            <v>5.3451624524154582</v>
          </cell>
          <cell r="DN236">
            <v>5.3451624524154582</v>
          </cell>
          <cell r="DO236">
            <v>5.3451624524154582</v>
          </cell>
          <cell r="DP236">
            <v>5.3451624524154582</v>
          </cell>
          <cell r="DQ236">
            <v>5.6075384785408202</v>
          </cell>
          <cell r="DR236">
            <v>5.5235198177688449</v>
          </cell>
          <cell r="DS236">
            <v>5.5220301545609543</v>
          </cell>
          <cell r="DT236">
            <v>5.6015695438203359</v>
          </cell>
          <cell r="DU236">
            <v>5.5924710847828401</v>
          </cell>
          <cell r="DV236">
            <v>5.5757942899887665</v>
          </cell>
          <cell r="DW236">
            <v>5.5570034636789885</v>
          </cell>
          <cell r="DX236">
            <v>5.6367146912066302</v>
          </cell>
          <cell r="DY236">
            <v>5.5100922578811131</v>
          </cell>
          <cell r="DZ236">
            <v>5.4859644388276045</v>
          </cell>
          <cell r="EA236">
            <v>5.5834183828703114</v>
          </cell>
          <cell r="EB236">
            <v>5.5189929971238474</v>
          </cell>
          <cell r="EC236">
            <v>5.6180028516623901</v>
          </cell>
          <cell r="ED236">
            <v>5.4772394049102227</v>
          </cell>
          <cell r="EE236">
            <v>5.4973682920530296</v>
          </cell>
          <cell r="EF236">
            <v>5.4973682920530296</v>
          </cell>
          <cell r="EG236">
            <v>5.4973682920530296</v>
          </cell>
          <cell r="EH236">
            <v>5.4973682920530296</v>
          </cell>
          <cell r="EI236">
            <v>5.4973682920530296</v>
          </cell>
          <cell r="EJ236">
            <v>5.4973682920530296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</row>
        <row r="237">
          <cell r="A237">
            <v>37582.297181156908</v>
          </cell>
          <cell r="B237">
            <v>38409.565020463146</v>
          </cell>
          <cell r="C237">
            <v>49796.386653580477</v>
          </cell>
          <cell r="D237">
            <v>7200.2364869153816</v>
          </cell>
          <cell r="E237">
            <v>6552.0199715600274</v>
          </cell>
          <cell r="F237">
            <v>7260.1745848427918</v>
          </cell>
          <cell r="G237">
            <v>6676.698073055948</v>
          </cell>
          <cell r="H237">
            <v>7486.2675986232962</v>
          </cell>
          <cell r="I237">
            <v>7658.81755329104</v>
          </cell>
          <cell r="J237">
            <v>10370.652225327633</v>
          </cell>
          <cell r="K237">
            <v>8051.1244297742924</v>
          </cell>
          <cell r="L237">
            <v>7122.6915327045872</v>
          </cell>
          <cell r="M237">
            <v>8303.3000736439408</v>
          </cell>
          <cell r="N237">
            <v>9274.0402435158085</v>
          </cell>
          <cell r="O237">
            <v>8485.5498546890358</v>
          </cell>
          <cell r="P237">
            <v>10039.792948814467</v>
          </cell>
          <cell r="Q237">
            <v>8950.9608180647829</v>
          </cell>
          <cell r="R237">
            <v>10118.925622924366</v>
          </cell>
          <cell r="S237">
            <v>9821.5828641683911</v>
          </cell>
          <cell r="T237">
            <v>8973.1451223627973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6252.9639067077906</v>
          </cell>
          <cell r="AF237">
            <v>6390.6051987083147</v>
          </cell>
          <cell r="AG237">
            <v>8285.1510360953162</v>
          </cell>
          <cell r="AH237">
            <v>7200.2364869153816</v>
          </cell>
          <cell r="AI237">
            <v>6552.0199715600274</v>
          </cell>
          <cell r="AJ237">
            <v>7260.1745848427918</v>
          </cell>
          <cell r="AK237">
            <v>6676.698073055948</v>
          </cell>
          <cell r="AL237">
            <v>7486.2675986232962</v>
          </cell>
          <cell r="AM237">
            <v>7658.81755329104</v>
          </cell>
          <cell r="AN237">
            <v>10370.652225327633</v>
          </cell>
          <cell r="AO237">
            <v>8051.1244297742924</v>
          </cell>
          <cell r="AP237">
            <v>7122.6915327045872</v>
          </cell>
          <cell r="AQ237">
            <v>8303.3000736439408</v>
          </cell>
          <cell r="AR237">
            <v>9274.0402435158085</v>
          </cell>
          <cell r="AS237">
            <v>8485.5498546890358</v>
          </cell>
          <cell r="AT237">
            <v>10039.792948814467</v>
          </cell>
          <cell r="AU237">
            <v>8950.9608180647829</v>
          </cell>
          <cell r="AV237">
            <v>10118.925622924366</v>
          </cell>
          <cell r="AW237">
            <v>9821.5828641683911</v>
          </cell>
          <cell r="AX237">
            <v>8973.1451223627973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3.1067508592932858</v>
          </cell>
          <cell r="CN237">
            <v>3.1911441180456528</v>
          </cell>
          <cell r="CO237">
            <v>4.097749711338575</v>
          </cell>
          <cell r="CP237">
            <v>3.5453432017478037</v>
          </cell>
          <cell r="CQ237">
            <v>3.172157401110939</v>
          </cell>
          <cell r="CR237">
            <v>3.5707778788805462</v>
          </cell>
          <cell r="CS237">
            <v>3.2745695409042561</v>
          </cell>
          <cell r="CT237">
            <v>3.5981872474660594</v>
          </cell>
          <cell r="CU237">
            <v>3.858489384896485</v>
          </cell>
          <cell r="CV237">
            <v>5.174436233368632</v>
          </cell>
          <cell r="CW237">
            <v>3.9754751722121378</v>
          </cell>
          <cell r="CX237">
            <v>3.5339526512381343</v>
          </cell>
          <cell r="CY237">
            <v>4.1844350844839093</v>
          </cell>
          <cell r="CZ237">
            <v>4.6256079266924752</v>
          </cell>
          <cell r="DA237">
            <v>4.2081477660715585</v>
          </cell>
          <cell r="DB237">
            <v>4.9789268807404641</v>
          </cell>
          <cell r="DC237">
            <v>4.4389540354793802</v>
          </cell>
          <cell r="DD237">
            <v>5.0181702994323976</v>
          </cell>
          <cell r="DE237">
            <v>4.8707122928867088</v>
          </cell>
          <cell r="DF237">
            <v>4.4499556596725318</v>
          </cell>
          <cell r="DG237">
            <v>5.4090291162902409</v>
          </cell>
          <cell r="DH237">
            <v>5.4090291162902409</v>
          </cell>
          <cell r="DI237">
            <v>5.4090291162902409</v>
          </cell>
          <cell r="DJ237">
            <v>5.4090291162902409</v>
          </cell>
          <cell r="DK237">
            <v>5.4090291162902409</v>
          </cell>
          <cell r="DL237">
            <v>5.4090291162902409</v>
          </cell>
          <cell r="DM237">
            <v>5.4090291162902409</v>
          </cell>
          <cell r="DN237">
            <v>5.4090291162902409</v>
          </cell>
          <cell r="DO237">
            <v>5.4090291162902409</v>
          </cell>
          <cell r="DP237">
            <v>5.4090291162902409</v>
          </cell>
          <cell r="DQ237">
            <v>5.5142522653007289</v>
          </cell>
          <cell r="DR237">
            <v>5.4865925028933242</v>
          </cell>
          <cell r="DS237">
            <v>5.53939247965753</v>
          </cell>
          <cell r="DT237">
            <v>5.5641087996480882</v>
          </cell>
          <cell r="DU237">
            <v>5.6588426670829879</v>
          </cell>
          <cell r="DV237">
            <v>5.5704639012096075</v>
          </cell>
          <cell r="DW237">
            <v>5.586176521624024</v>
          </cell>
          <cell r="DX237">
            <v>5.7001820020492131</v>
          </cell>
          <cell r="DY237">
            <v>5.4381545980076336</v>
          </cell>
          <cell r="DZ237">
            <v>5.4909838562873405</v>
          </cell>
          <cell r="EA237">
            <v>5.5484877139334605</v>
          </cell>
          <cell r="EB237">
            <v>5.5219255329965886</v>
          </cell>
          <cell r="EC237">
            <v>5.4365205495493134</v>
          </cell>
          <cell r="ED237">
            <v>5.4929708347456119</v>
          </cell>
          <cell r="EE237">
            <v>5.524540269499953</v>
          </cell>
          <cell r="EF237">
            <v>5.524540269499953</v>
          </cell>
          <cell r="EG237">
            <v>5.524540269499953</v>
          </cell>
          <cell r="EH237">
            <v>5.524540269499953</v>
          </cell>
          <cell r="EI237">
            <v>5.524540269499953</v>
          </cell>
          <cell r="EJ237">
            <v>5.524540269499953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</row>
        <row r="238">
          <cell r="A238">
            <v>38615.124533849368</v>
          </cell>
          <cell r="B238">
            <v>40757.406803267608</v>
          </cell>
          <cell r="C238">
            <v>39935.539980013855</v>
          </cell>
          <cell r="D238">
            <v>7826.0250626710058</v>
          </cell>
          <cell r="E238">
            <v>6835.7706713030484</v>
          </cell>
          <cell r="F238">
            <v>6747.0873730236299</v>
          </cell>
          <cell r="G238">
            <v>7639.2090555790028</v>
          </cell>
          <cell r="H238">
            <v>7807.3977502026919</v>
          </cell>
          <cell r="I238">
            <v>9988.7642055631422</v>
          </cell>
          <cell r="J238">
            <v>7448.1786951052245</v>
          </cell>
          <cell r="K238">
            <v>7742.2436180930627</v>
          </cell>
          <cell r="L238">
            <v>7922.6477044620015</v>
          </cell>
          <cell r="M238">
            <v>7920.56865195099</v>
          </cell>
          <cell r="N238">
            <v>9788.5532840960404</v>
          </cell>
          <cell r="O238">
            <v>8915.2556735166763</v>
          </cell>
          <cell r="P238">
            <v>8955.5140310367697</v>
          </cell>
          <cell r="Q238">
            <v>8854.4305754701618</v>
          </cell>
          <cell r="R238">
            <v>10783.331342455022</v>
          </cell>
          <cell r="S238">
            <v>10011.613552108811</v>
          </cell>
          <cell r="T238">
            <v>9352.4668763186146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6424.8063070569769</v>
          </cell>
          <cell r="AF238">
            <v>6781.2404452918427</v>
          </cell>
          <cell r="AG238">
            <v>6644.4977774034378</v>
          </cell>
          <cell r="AH238">
            <v>7826.0250626710058</v>
          </cell>
          <cell r="AI238">
            <v>6835.7706713030484</v>
          </cell>
          <cell r="AJ238">
            <v>6747.0873730236299</v>
          </cell>
          <cell r="AK238">
            <v>7639.2090555790028</v>
          </cell>
          <cell r="AL238">
            <v>7807.3977502026919</v>
          </cell>
          <cell r="AM238">
            <v>9988.7642055631422</v>
          </cell>
          <cell r="AN238">
            <v>7448.1786951052245</v>
          </cell>
          <cell r="AO238">
            <v>7742.2436180930627</v>
          </cell>
          <cell r="AP238">
            <v>7922.6477044620015</v>
          </cell>
          <cell r="AQ238">
            <v>7920.56865195099</v>
          </cell>
          <cell r="AR238">
            <v>9788.5532840960404</v>
          </cell>
          <cell r="AS238">
            <v>8915.2556735166763</v>
          </cell>
          <cell r="AT238">
            <v>8955.5140310367697</v>
          </cell>
          <cell r="AU238">
            <v>8854.4305754701618</v>
          </cell>
          <cell r="AV238">
            <v>10783.331342455022</v>
          </cell>
          <cell r="AW238">
            <v>10011.613552108811</v>
          </cell>
          <cell r="AX238">
            <v>9352.4668763186146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3.1552048162055146</v>
          </cell>
          <cell r="CN238">
            <v>3.3644599722926949</v>
          </cell>
          <cell r="CO238">
            <v>3.3029838409201449</v>
          </cell>
          <cell r="CP238">
            <v>3.8738605244146829</v>
          </cell>
          <cell r="CQ238">
            <v>3.4142281948669844</v>
          </cell>
          <cell r="CR238">
            <v>3.3711473259131721</v>
          </cell>
          <cell r="CS238">
            <v>3.8032059280527548</v>
          </cell>
          <cell r="CT238">
            <v>3.8500309524346448</v>
          </cell>
          <cell r="CU238">
            <v>4.9383705557336581</v>
          </cell>
          <cell r="CV238">
            <v>3.6712093613857473</v>
          </cell>
          <cell r="CW238">
            <v>3.8396268645889946</v>
          </cell>
          <cell r="CX238">
            <v>3.9306014699465135</v>
          </cell>
          <cell r="CY238">
            <v>3.9526235766006272</v>
          </cell>
          <cell r="CZ238">
            <v>4.8170572424346076</v>
          </cell>
          <cell r="DA238">
            <v>4.347014583187943</v>
          </cell>
          <cell r="DB238">
            <v>4.3666442689360361</v>
          </cell>
          <cell r="DC238">
            <v>4.3173567025937301</v>
          </cell>
          <cell r="DD238">
            <v>5.2578748515587268</v>
          </cell>
          <cell r="DE238">
            <v>4.8815908041246407</v>
          </cell>
          <cell r="DF238">
            <v>4.5601956229823379</v>
          </cell>
          <cell r="DG238">
            <v>5.7788370768755568</v>
          </cell>
          <cell r="DH238">
            <v>5.7788370768755568</v>
          </cell>
          <cell r="DI238">
            <v>5.7788370768755568</v>
          </cell>
          <cell r="DJ238">
            <v>5.7788370768755568</v>
          </cell>
          <cell r="DK238">
            <v>5.7788370768755568</v>
          </cell>
          <cell r="DL238">
            <v>5.7788370768755568</v>
          </cell>
          <cell r="DM238">
            <v>5.7788370768755568</v>
          </cell>
          <cell r="DN238">
            <v>5.7788370768755568</v>
          </cell>
          <cell r="DO238">
            <v>5.7788370768755568</v>
          </cell>
          <cell r="DP238">
            <v>5.7788370768755568</v>
          </cell>
          <cell r="DQ238">
            <v>5.5787849238892493</v>
          </cell>
          <cell r="DR238">
            <v>5.5220573580920496</v>
          </cell>
          <cell r="DS238">
            <v>5.5114116134047295</v>
          </cell>
          <cell r="DT238">
            <v>5.5348313188179796</v>
          </cell>
          <cell r="DU238">
            <v>5.4853213542211519</v>
          </cell>
          <cell r="DV238">
            <v>5.4833470916282208</v>
          </cell>
          <cell r="DW238">
            <v>5.5030782645562608</v>
          </cell>
          <cell r="DX238">
            <v>5.5558334690651376</v>
          </cell>
          <cell r="DY238">
            <v>5.5416006082698299</v>
          </cell>
          <cell r="DZ238">
            <v>5.5583779128257182</v>
          </cell>
          <cell r="EA238">
            <v>5.5243978383848651</v>
          </cell>
          <cell r="EB238">
            <v>5.5222805689606256</v>
          </cell>
          <cell r="EC238">
            <v>5.4900720159645857</v>
          </cell>
          <cell r="ED238">
            <v>5.5672899144226662</v>
          </cell>
          <cell r="EE238">
            <v>5.6188810831460474</v>
          </cell>
          <cell r="EF238">
            <v>5.6188810831460474</v>
          </cell>
          <cell r="EG238">
            <v>5.6188810831460474</v>
          </cell>
          <cell r="EH238">
            <v>5.6188810831460474</v>
          </cell>
          <cell r="EI238">
            <v>5.6188810831460474</v>
          </cell>
          <cell r="EJ238">
            <v>5.6188810831460474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</row>
        <row r="239">
          <cell r="A239">
            <v>34566.573217758443</v>
          </cell>
          <cell r="B239">
            <v>39366.083573783442</v>
          </cell>
          <cell r="C239">
            <v>38861.54313857235</v>
          </cell>
          <cell r="D239">
            <v>6467.9059176508081</v>
          </cell>
          <cell r="E239">
            <v>7825.8363839590093</v>
          </cell>
          <cell r="F239">
            <v>7361.3814323134111</v>
          </cell>
          <cell r="G239">
            <v>6918.4052224048801</v>
          </cell>
          <cell r="H239">
            <v>8400.2866509905016</v>
          </cell>
          <cell r="I239">
            <v>8005.8066921527843</v>
          </cell>
          <cell r="J239">
            <v>7759.4181599447693</v>
          </cell>
          <cell r="K239">
            <v>7273.6296541450283</v>
          </cell>
          <cell r="L239">
            <v>9210.9037963616556</v>
          </cell>
          <cell r="M239">
            <v>8031.5517715812548</v>
          </cell>
          <cell r="N239">
            <v>8468.4404211729725</v>
          </cell>
          <cell r="O239">
            <v>8570.4646538288198</v>
          </cell>
          <cell r="P239">
            <v>8743.1736543132556</v>
          </cell>
          <cell r="Q239">
            <v>9178.0728670137669</v>
          </cell>
          <cell r="R239">
            <v>9715.6515587214217</v>
          </cell>
          <cell r="S239">
            <v>8462.2396996508451</v>
          </cell>
          <cell r="T239">
            <v>8348.1909972696194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5751.2060443603277</v>
          </cell>
          <cell r="AF239">
            <v>6549.751297766009</v>
          </cell>
          <cell r="AG239">
            <v>6465.8055741812514</v>
          </cell>
          <cell r="AH239">
            <v>6467.9059176508081</v>
          </cell>
          <cell r="AI239">
            <v>7825.8363839590093</v>
          </cell>
          <cell r="AJ239">
            <v>7361.3814323134111</v>
          </cell>
          <cell r="AK239">
            <v>6918.4052224048801</v>
          </cell>
          <cell r="AL239">
            <v>8400.2866509905016</v>
          </cell>
          <cell r="AM239">
            <v>8005.8066921527843</v>
          </cell>
          <cell r="AN239">
            <v>7759.4181599447693</v>
          </cell>
          <cell r="AO239">
            <v>7273.6296541450283</v>
          </cell>
          <cell r="AP239">
            <v>9210.9037963616556</v>
          </cell>
          <cell r="AQ239">
            <v>8031.5517715812548</v>
          </cell>
          <cell r="AR239">
            <v>8468.4404211729725</v>
          </cell>
          <cell r="AS239">
            <v>8570.4646538288198</v>
          </cell>
          <cell r="AT239">
            <v>8743.1736543132556</v>
          </cell>
          <cell r="AU239">
            <v>9178.0728670137669</v>
          </cell>
          <cell r="AV239">
            <v>9715.6515587214217</v>
          </cell>
          <cell r="AW239">
            <v>8462.2396996508451</v>
          </cell>
          <cell r="AX239">
            <v>8348.1909972696194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2.8560193351458429</v>
          </cell>
          <cell r="CN239">
            <v>3.1973779010619516</v>
          </cell>
          <cell r="CO239">
            <v>3.210170314866764</v>
          </cell>
          <cell r="CP239">
            <v>3.1697190264282429</v>
          </cell>
          <cell r="CQ239">
            <v>3.8712873607249967</v>
          </cell>
          <cell r="CR239">
            <v>3.592574795298741</v>
          </cell>
          <cell r="CS239">
            <v>3.3761422773030856</v>
          </cell>
          <cell r="CT239">
            <v>4.0854419843500303</v>
          </cell>
          <cell r="CU239">
            <v>3.9761173020695786</v>
          </cell>
          <cell r="CV239">
            <v>3.8090056311921305</v>
          </cell>
          <cell r="CW239">
            <v>3.6429047910575427</v>
          </cell>
          <cell r="CX239">
            <v>4.550510313804522</v>
          </cell>
          <cell r="CY239">
            <v>3.9810857778619897</v>
          </cell>
          <cell r="CZ239">
            <v>4.1821142006966641</v>
          </cell>
          <cell r="DA239">
            <v>4.2867432925107618</v>
          </cell>
          <cell r="DB239">
            <v>4.3731282412022132</v>
          </cell>
          <cell r="DC239">
            <v>4.590654519912114</v>
          </cell>
          <cell r="DD239">
            <v>4.8595386404300127</v>
          </cell>
          <cell r="DE239">
            <v>4.2326117354548147</v>
          </cell>
          <cell r="DF239">
            <v>4.1755672775754089</v>
          </cell>
          <cell r="DG239">
            <v>4.5545147474057011</v>
          </cell>
          <cell r="DH239">
            <v>4.5545147474057011</v>
          </cell>
          <cell r="DI239">
            <v>4.5545147474057011</v>
          </cell>
          <cell r="DJ239">
            <v>4.5545147474057011</v>
          </cell>
          <cell r="DK239">
            <v>4.5545147474057011</v>
          </cell>
          <cell r="DL239">
            <v>4.5545147474057011</v>
          </cell>
          <cell r="DM239">
            <v>4.5545147474057011</v>
          </cell>
          <cell r="DN239">
            <v>4.5545147474057011</v>
          </cell>
          <cell r="DO239">
            <v>4.5545147474057011</v>
          </cell>
          <cell r="DP239">
            <v>4.5545147474057011</v>
          </cell>
          <cell r="DQ239">
            <v>5.5170245854984072</v>
          </cell>
          <cell r="DR239">
            <v>5.6122625034433886</v>
          </cell>
          <cell r="DS239">
            <v>5.5182541990485925</v>
          </cell>
          <cell r="DT239">
            <v>5.5904924182862237</v>
          </cell>
          <cell r="DU239">
            <v>5.5383766766592215</v>
          </cell>
          <cell r="DV239">
            <v>5.6138478547753907</v>
          </cell>
          <cell r="DW239">
            <v>5.6142583158684163</v>
          </cell>
          <cell r="DX239">
            <v>5.6332911013000002</v>
          </cell>
          <cell r="DY239">
            <v>5.5163656649127519</v>
          </cell>
          <cell r="DZ239">
            <v>5.5811626310476647</v>
          </cell>
          <cell r="EA239">
            <v>5.4702918742283684</v>
          </cell>
          <cell r="EB239">
            <v>5.545609421033455</v>
          </cell>
          <cell r="EC239">
            <v>5.5271985224108757</v>
          </cell>
          <cell r="ED239">
            <v>5.5477219224395435</v>
          </cell>
          <cell r="EE239">
            <v>5.4775206903584648</v>
          </cell>
          <cell r="EF239">
            <v>5.4775206903584648</v>
          </cell>
          <cell r="EG239">
            <v>5.4775206903584648</v>
          </cell>
          <cell r="EH239">
            <v>5.4775206903584648</v>
          </cell>
          <cell r="EI239">
            <v>5.4775206903584648</v>
          </cell>
          <cell r="EJ239">
            <v>5.4775206903584648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</row>
        <row r="240">
          <cell r="A240">
            <v>38822.914784206012</v>
          </cell>
          <cell r="B240">
            <v>36911.723348343112</v>
          </cell>
          <cell r="C240">
            <v>34477.003981567883</v>
          </cell>
          <cell r="D240">
            <v>6110.550309410889</v>
          </cell>
          <cell r="E240">
            <v>6738.2370366591231</v>
          </cell>
          <cell r="F240">
            <v>6742.9950799488261</v>
          </cell>
          <cell r="G240">
            <v>7986.0641680060089</v>
          </cell>
          <cell r="H240">
            <v>6072.16527694045</v>
          </cell>
          <cell r="I240">
            <v>7596.1110654999629</v>
          </cell>
          <cell r="J240">
            <v>7683.9697534619618</v>
          </cell>
          <cell r="K240">
            <v>8843.8743856910369</v>
          </cell>
          <cell r="L240">
            <v>9269.8782866298461</v>
          </cell>
          <cell r="M240">
            <v>8584.7607205607546</v>
          </cell>
          <cell r="N240">
            <v>8441.6969248558726</v>
          </cell>
          <cell r="O240">
            <v>8765.515025454486</v>
          </cell>
          <cell r="P240">
            <v>10026.836441917354</v>
          </cell>
          <cell r="Q240">
            <v>8490.2400376925634</v>
          </cell>
          <cell r="R240">
            <v>8910.3555463439588</v>
          </cell>
          <cell r="S240">
            <v>10151.266439024301</v>
          </cell>
          <cell r="T240">
            <v>10424.803611084493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6459.3785666871672</v>
          </cell>
          <cell r="AF240">
            <v>6141.3934523218959</v>
          </cell>
          <cell r="AG240">
            <v>5736.3034640749556</v>
          </cell>
          <cell r="AH240">
            <v>6110.550309410889</v>
          </cell>
          <cell r="AI240">
            <v>6738.2370366591231</v>
          </cell>
          <cell r="AJ240">
            <v>6742.9950799488261</v>
          </cell>
          <cell r="AK240">
            <v>7986.0641680060089</v>
          </cell>
          <cell r="AL240">
            <v>6072.16527694045</v>
          </cell>
          <cell r="AM240">
            <v>7596.1110654999629</v>
          </cell>
          <cell r="AN240">
            <v>7683.9697534619618</v>
          </cell>
          <cell r="AO240">
            <v>8843.8743856910369</v>
          </cell>
          <cell r="AP240">
            <v>9269.8782866298461</v>
          </cell>
          <cell r="AQ240">
            <v>8584.7607205607546</v>
          </cell>
          <cell r="AR240">
            <v>8441.6969248558726</v>
          </cell>
          <cell r="AS240">
            <v>8765.515025454486</v>
          </cell>
          <cell r="AT240">
            <v>10026.836441917354</v>
          </cell>
          <cell r="AU240">
            <v>8490.2400376925634</v>
          </cell>
          <cell r="AV240">
            <v>8910.3555463439588</v>
          </cell>
          <cell r="AW240">
            <v>10151.266439024301</v>
          </cell>
          <cell r="AX240">
            <v>10424.803611084493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3.181416296905784</v>
          </cell>
          <cell r="CN240">
            <v>3.0752152068406211</v>
          </cell>
          <cell r="CO240">
            <v>2.8254727860678961</v>
          </cell>
          <cell r="CP240">
            <v>2.9837369705857806</v>
          </cell>
          <cell r="CQ240">
            <v>3.3138665682431108</v>
          </cell>
          <cell r="CR240">
            <v>3.3687665364941375</v>
          </cell>
          <cell r="CS240">
            <v>3.9893597602753981</v>
          </cell>
          <cell r="CT240">
            <v>2.9901528327214204</v>
          </cell>
          <cell r="CU240">
            <v>3.7360684526505916</v>
          </cell>
          <cell r="CV240">
            <v>3.7879854594632416</v>
          </cell>
          <cell r="CW240">
            <v>4.3430387738522933</v>
          </cell>
          <cell r="CX240">
            <v>4.4932603875432635</v>
          </cell>
          <cell r="CY240">
            <v>4.3226461346926319</v>
          </cell>
          <cell r="CZ240">
            <v>4.2135549160974906</v>
          </cell>
          <cell r="DA240">
            <v>4.4103109063596877</v>
          </cell>
          <cell r="DB240">
            <v>5.0449364341577878</v>
          </cell>
          <cell r="DC240">
            <v>4.2718081170485149</v>
          </cell>
          <cell r="DD240">
            <v>4.4831864564108423</v>
          </cell>
          <cell r="DE240">
            <v>5.1075425641713084</v>
          </cell>
          <cell r="DF240">
            <v>5.2451709830067781</v>
          </cell>
          <cell r="DG240">
            <v>4.6607863644234167</v>
          </cell>
          <cell r="DH240">
            <v>4.6607863644234167</v>
          </cell>
          <cell r="DI240">
            <v>4.6607863644234167</v>
          </cell>
          <cell r="DJ240">
            <v>4.6607863644234167</v>
          </cell>
          <cell r="DK240">
            <v>4.6607863644234167</v>
          </cell>
          <cell r="DL240">
            <v>4.6607863644234167</v>
          </cell>
          <cell r="DM240">
            <v>4.6607863644234167</v>
          </cell>
          <cell r="DN240">
            <v>4.6607863644234167</v>
          </cell>
          <cell r="DO240">
            <v>4.6607863644234167</v>
          </cell>
          <cell r="DP240">
            <v>4.6607863644234167</v>
          </cell>
          <cell r="DQ240">
            <v>5.5625941179646032</v>
          </cell>
          <cell r="DR240">
            <v>5.4714009765513758</v>
          </cell>
          <cell r="DS240">
            <v>5.5622195262572127</v>
          </cell>
          <cell r="DT240">
            <v>5.610827592864756</v>
          </cell>
          <cell r="DU240">
            <v>5.5708107155003779</v>
          </cell>
          <cell r="DV240">
            <v>5.4838941562193408</v>
          </cell>
          <cell r="DW240">
            <v>5.4844960525796971</v>
          </cell>
          <cell r="DX240">
            <v>5.5636183775766073</v>
          </cell>
          <cell r="DY240">
            <v>5.5703645307638361</v>
          </cell>
          <cell r="DZ240">
            <v>5.5575640805854931</v>
          </cell>
          <cell r="EA240">
            <v>5.5789952839904675</v>
          </cell>
          <cell r="EB240">
            <v>5.6522268068622976</v>
          </cell>
          <cell r="EC240">
            <v>5.4410866983379327</v>
          </cell>
          <cell r="ED240">
            <v>5.4889368338523221</v>
          </cell>
          <cell r="EE240">
            <v>5.4452192075958914</v>
          </cell>
          <cell r="EF240">
            <v>5.4452192075958914</v>
          </cell>
          <cell r="EG240">
            <v>5.4452192075958914</v>
          </cell>
          <cell r="EH240">
            <v>5.4452192075958914</v>
          </cell>
          <cell r="EI240">
            <v>5.4452192075958914</v>
          </cell>
          <cell r="EJ240">
            <v>5.4452192075958914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</row>
        <row r="241">
          <cell r="A241">
            <v>37697.950471993543</v>
          </cell>
          <cell r="B241">
            <v>36105.64704360121</v>
          </cell>
          <cell r="C241">
            <v>37482.704886446125</v>
          </cell>
          <cell r="D241">
            <v>7065.6948638384592</v>
          </cell>
          <cell r="E241">
            <v>6990.7921397609744</v>
          </cell>
          <cell r="F241">
            <v>7329.1701170152091</v>
          </cell>
          <cell r="G241">
            <v>6859.5943473741409</v>
          </cell>
          <cell r="H241">
            <v>7680.6625426281062</v>
          </cell>
          <cell r="I241">
            <v>6733.410682482644</v>
          </cell>
          <cell r="J241">
            <v>8357.8350379598105</v>
          </cell>
          <cell r="K241">
            <v>7268.2058482695702</v>
          </cell>
          <cell r="L241">
            <v>8800.5246246107508</v>
          </cell>
          <cell r="M241">
            <v>9346.7658889264239</v>
          </cell>
          <cell r="N241">
            <v>9134.7938049687255</v>
          </cell>
          <cell r="O241">
            <v>8851.0632741007557</v>
          </cell>
          <cell r="P241">
            <v>9008.2312946348775</v>
          </cell>
          <cell r="Q241">
            <v>9591.4105013918033</v>
          </cell>
          <cell r="R241">
            <v>8999.2636260371128</v>
          </cell>
          <cell r="S241">
            <v>9635.2377777317233</v>
          </cell>
          <cell r="T241">
            <v>10024.917920204211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6272.2063667896637</v>
          </cell>
          <cell r="AF241">
            <v>6007.2780198535829</v>
          </cell>
          <cell r="AG241">
            <v>6236.3936842647372</v>
          </cell>
          <cell r="AH241">
            <v>7065.6948638384592</v>
          </cell>
          <cell r="AI241">
            <v>6990.7921397609744</v>
          </cell>
          <cell r="AJ241">
            <v>7329.1701170152091</v>
          </cell>
          <cell r="AK241">
            <v>6859.5943473741409</v>
          </cell>
          <cell r="AL241">
            <v>7680.6625426281062</v>
          </cell>
          <cell r="AM241">
            <v>6733.410682482644</v>
          </cell>
          <cell r="AN241">
            <v>8357.8350379598105</v>
          </cell>
          <cell r="AO241">
            <v>7268.2058482695702</v>
          </cell>
          <cell r="AP241">
            <v>8800.5246246107508</v>
          </cell>
          <cell r="AQ241">
            <v>9346.7658889264239</v>
          </cell>
          <cell r="AR241">
            <v>9134.7938049687255</v>
          </cell>
          <cell r="AS241">
            <v>8851.0632741007557</v>
          </cell>
          <cell r="AT241">
            <v>9008.2312946348775</v>
          </cell>
          <cell r="AU241">
            <v>9591.4105013918033</v>
          </cell>
          <cell r="AV241">
            <v>8999.2636260371128</v>
          </cell>
          <cell r="AW241">
            <v>9635.2377777317233</v>
          </cell>
          <cell r="AX241">
            <v>10024.917920204211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3.08177892202611</v>
          </cell>
          <cell r="CN241">
            <v>2.9744212123882181</v>
          </cell>
          <cell r="CO241">
            <v>3.0706885662855581</v>
          </cell>
          <cell r="CP241">
            <v>3.4661238443753799</v>
          </cell>
          <cell r="CQ241">
            <v>3.4522718095527232</v>
          </cell>
          <cell r="CR241">
            <v>3.5978791984316736</v>
          </cell>
          <cell r="CS241">
            <v>3.4166861996396385</v>
          </cell>
          <cell r="CT241">
            <v>3.8129558794284564</v>
          </cell>
          <cell r="CU241">
            <v>3.3571644482431466</v>
          </cell>
          <cell r="CV241">
            <v>4.1044053489178731</v>
          </cell>
          <cell r="CW241">
            <v>3.5600369867453154</v>
          </cell>
          <cell r="CX241">
            <v>4.3740488866131289</v>
          </cell>
          <cell r="CY241">
            <v>4.6107014160035318</v>
          </cell>
          <cell r="CZ241">
            <v>4.5138404170237747</v>
          </cell>
          <cell r="DA241">
            <v>4.3927560028093309</v>
          </cell>
          <cell r="DB241">
            <v>4.4707580172871983</v>
          </cell>
          <cell r="DC241">
            <v>4.7601880983816462</v>
          </cell>
          <cell r="DD241">
            <v>4.4663073904140065</v>
          </cell>
          <cell r="DE241">
            <v>4.7819394434197404</v>
          </cell>
          <cell r="DF241">
            <v>4.9753365226193038</v>
          </cell>
          <cell r="DG241">
            <v>5.2419473371275735</v>
          </cell>
          <cell r="DH241">
            <v>5.2419473371275735</v>
          </cell>
          <cell r="DI241">
            <v>5.2419473371275735</v>
          </cell>
          <cell r="DJ241">
            <v>5.2419473371275735</v>
          </cell>
          <cell r="DK241">
            <v>5.2419473371275735</v>
          </cell>
          <cell r="DL241">
            <v>5.2419473371275735</v>
          </cell>
          <cell r="DM241">
            <v>5.2419473371275735</v>
          </cell>
          <cell r="DN241">
            <v>5.2419473371275735</v>
          </cell>
          <cell r="DO241">
            <v>5.2419473371275735</v>
          </cell>
          <cell r="DP241">
            <v>5.2419473371275735</v>
          </cell>
          <cell r="DQ241">
            <v>5.5760414575756698</v>
          </cell>
          <cell r="DR241">
            <v>5.5332768191192621</v>
          </cell>
          <cell r="DS241">
            <v>5.5642276072770196</v>
          </cell>
          <cell r="DT241">
            <v>5.5849326190460546</v>
          </cell>
          <cell r="DU241">
            <v>5.5478989587174983</v>
          </cell>
          <cell r="DV241">
            <v>5.5810428925911939</v>
          </cell>
          <cell r="DW241">
            <v>5.5004785551772999</v>
          </cell>
          <cell r="DX241">
            <v>5.5187921762282945</v>
          </cell>
          <cell r="DY241">
            <v>5.4950243827365686</v>
          </cell>
          <cell r="DZ241">
            <v>5.578927089213634</v>
          </cell>
          <cell r="EA241">
            <v>5.5934510818636305</v>
          </cell>
          <cell r="EB241">
            <v>5.5122900986746846</v>
          </cell>
          <cell r="EC241">
            <v>5.5539440678153422</v>
          </cell>
          <cell r="ED241">
            <v>5.544465472902484</v>
          </cell>
          <cell r="EE241">
            <v>5.5203358453520748</v>
          </cell>
          <cell r="EF241">
            <v>5.5203358453520748</v>
          </cell>
          <cell r="EG241">
            <v>5.5203358453520748</v>
          </cell>
          <cell r="EH241">
            <v>5.5203358453520748</v>
          </cell>
          <cell r="EI241">
            <v>5.5203358453520748</v>
          </cell>
          <cell r="EJ241">
            <v>5.5203358453520748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</row>
        <row r="242">
          <cell r="A242">
            <v>40045.104543632566</v>
          </cell>
          <cell r="B242">
            <v>37117.323617416441</v>
          </cell>
          <cell r="C242">
            <v>38263.325988416655</v>
          </cell>
          <cell r="D242">
            <v>6076.7198064081485</v>
          </cell>
          <cell r="E242">
            <v>6342.7657651838845</v>
          </cell>
          <cell r="F242">
            <v>6912.8857526850034</v>
          </cell>
          <cell r="G242">
            <v>7976.8769179759365</v>
          </cell>
          <cell r="H242">
            <v>7463.0541948719774</v>
          </cell>
          <cell r="I242">
            <v>7755.2032311442208</v>
          </cell>
          <cell r="J242">
            <v>8206.4133543745593</v>
          </cell>
          <cell r="K242">
            <v>7721.9565209858056</v>
          </cell>
          <cell r="L242">
            <v>8907.6598556142126</v>
          </cell>
          <cell r="M242">
            <v>8625.0954004521955</v>
          </cell>
          <cell r="N242">
            <v>8999.2190361286557</v>
          </cell>
          <cell r="O242">
            <v>8992.8261580116268</v>
          </cell>
          <cell r="P242">
            <v>9919.2457433544441</v>
          </cell>
          <cell r="Q242">
            <v>10563.507469879733</v>
          </cell>
          <cell r="R242">
            <v>8683.4049579983366</v>
          </cell>
          <cell r="S242">
            <v>9036.9468826926422</v>
          </cell>
          <cell r="T242">
            <v>10252.354108148733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6662.7271915996926</v>
          </cell>
          <cell r="AF242">
            <v>6175.6013416248825</v>
          </cell>
          <cell r="AG242">
            <v>6366.2738656678985</v>
          </cell>
          <cell r="AH242">
            <v>6076.7198064081485</v>
          </cell>
          <cell r="AI242">
            <v>6342.7657651838845</v>
          </cell>
          <cell r="AJ242">
            <v>6912.8857526850034</v>
          </cell>
          <cell r="AK242">
            <v>7976.8769179759365</v>
          </cell>
          <cell r="AL242">
            <v>7463.0541948719774</v>
          </cell>
          <cell r="AM242">
            <v>7755.2032311442208</v>
          </cell>
          <cell r="AN242">
            <v>8206.4133543745593</v>
          </cell>
          <cell r="AO242">
            <v>7721.9565209858056</v>
          </cell>
          <cell r="AP242">
            <v>8907.6598556142126</v>
          </cell>
          <cell r="AQ242">
            <v>8625.0954004521955</v>
          </cell>
          <cell r="AR242">
            <v>8999.2190361286557</v>
          </cell>
          <cell r="AS242">
            <v>8992.8261580116268</v>
          </cell>
          <cell r="AT242">
            <v>9919.2457433544441</v>
          </cell>
          <cell r="AU242">
            <v>10563.507469879733</v>
          </cell>
          <cell r="AV242">
            <v>8683.4049579983366</v>
          </cell>
          <cell r="AW242">
            <v>9036.9468826926422</v>
          </cell>
          <cell r="AX242">
            <v>10252.354108148733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3.2817458564831763</v>
          </cell>
          <cell r="CN242">
            <v>3.0373524840887334</v>
          </cell>
          <cell r="CO242">
            <v>3.1664955662089187</v>
          </cell>
          <cell r="CP242">
            <v>2.9965684608709893</v>
          </cell>
          <cell r="CQ242">
            <v>3.2130994721230941</v>
          </cell>
          <cell r="CR242">
            <v>3.4515983445721798</v>
          </cell>
          <cell r="CS242">
            <v>3.9262729549847868</v>
          </cell>
          <cell r="CT242">
            <v>3.6349468065421546</v>
          </cell>
          <cell r="CU242">
            <v>3.8838925937997484</v>
          </cell>
          <cell r="CV242">
            <v>4.0061476695800904</v>
          </cell>
          <cell r="CW242">
            <v>3.8672746712901396</v>
          </cell>
          <cell r="CX242">
            <v>4.3352418674826456</v>
          </cell>
          <cell r="CY242">
            <v>4.2824498042873982</v>
          </cell>
          <cell r="CZ242">
            <v>4.5556311740414248</v>
          </cell>
          <cell r="DA242">
            <v>4.4357137475779878</v>
          </cell>
          <cell r="DB242">
            <v>4.8926704393371923</v>
          </cell>
          <cell r="DC242">
            <v>5.2104526967914406</v>
          </cell>
          <cell r="DD242">
            <v>4.2830916634216871</v>
          </cell>
          <cell r="DE242">
            <v>4.4574763060420279</v>
          </cell>
          <cell r="DF242">
            <v>5.0569762234354307</v>
          </cell>
          <cell r="DG242">
            <v>5.3693658217100575</v>
          </cell>
          <cell r="DH242">
            <v>5.3693658217100575</v>
          </cell>
          <cell r="DI242">
            <v>5.3693658217100575</v>
          </cell>
          <cell r="DJ242">
            <v>5.3693658217100575</v>
          </cell>
          <cell r="DK242">
            <v>5.3693658217100575</v>
          </cell>
          <cell r="DL242">
            <v>5.3693658217100575</v>
          </cell>
          <cell r="DM242">
            <v>5.3693658217100575</v>
          </cell>
          <cell r="DN242">
            <v>5.3693658217100575</v>
          </cell>
          <cell r="DO242">
            <v>5.3693658217100575</v>
          </cell>
          <cell r="DP242">
            <v>5.3693658217100575</v>
          </cell>
          <cell r="DQ242">
            <v>5.5622975996790771</v>
          </cell>
          <cell r="DR242">
            <v>5.5704617159556653</v>
          </cell>
          <cell r="DS242">
            <v>5.5082490540770062</v>
          </cell>
          <cell r="DT242">
            <v>5.5558708676983617</v>
          </cell>
          <cell r="DU242">
            <v>5.4083107614082779</v>
          </cell>
          <cell r="DV242">
            <v>5.487142804677152</v>
          </cell>
          <cell r="DW242">
            <v>5.5662093695693633</v>
          </cell>
          <cell r="DX242">
            <v>5.6250407254288222</v>
          </cell>
          <cell r="DY242">
            <v>5.4705766513832295</v>
          </cell>
          <cell r="DZ242">
            <v>5.6122055682777807</v>
          </cell>
          <cell r="EA242">
            <v>5.4705308159342767</v>
          </cell>
          <cell r="EB242">
            <v>5.6293393299873768</v>
          </cell>
          <cell r="EC242">
            <v>5.5179627169816614</v>
          </cell>
          <cell r="ED242">
            <v>5.4120699586086305</v>
          </cell>
          <cell r="EE242">
            <v>5.5544341422879846</v>
          </cell>
          <cell r="EF242">
            <v>5.5544341422879846</v>
          </cell>
          <cell r="EG242">
            <v>5.5544341422879846</v>
          </cell>
          <cell r="EH242">
            <v>5.5544341422879846</v>
          </cell>
          <cell r="EI242">
            <v>5.5544341422879846</v>
          </cell>
          <cell r="EJ242">
            <v>5.5544341422879846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</row>
        <row r="243">
          <cell r="A243">
            <v>34870.359965228839</v>
          </cell>
          <cell r="B243">
            <v>37265.073456898819</v>
          </cell>
          <cell r="C243">
            <v>42847.184045586939</v>
          </cell>
          <cell r="D243">
            <v>6692.4540546355902</v>
          </cell>
          <cell r="E243">
            <v>6752.4595370313391</v>
          </cell>
          <cell r="F243">
            <v>7727.6873473800015</v>
          </cell>
          <cell r="G243">
            <v>6853.3345638259552</v>
          </cell>
          <cell r="H243">
            <v>6236.6471353609231</v>
          </cell>
          <cell r="I243">
            <v>8105.4248691580106</v>
          </cell>
          <cell r="J243">
            <v>7945.8379910315043</v>
          </cell>
          <cell r="K243">
            <v>9381.264711868811</v>
          </cell>
          <cell r="L243">
            <v>9400.4611293631697</v>
          </cell>
          <cell r="M243">
            <v>8831.3917518470935</v>
          </cell>
          <cell r="N243">
            <v>8763.8480787206026</v>
          </cell>
          <cell r="O243">
            <v>8726.9236303867401</v>
          </cell>
          <cell r="P243">
            <v>9807.5293384051711</v>
          </cell>
          <cell r="Q243">
            <v>8490.6573261598278</v>
          </cell>
          <cell r="R243">
            <v>9398.6853310169936</v>
          </cell>
          <cell r="S243">
            <v>9990.6639311849158</v>
          </cell>
          <cell r="T243">
            <v>9840.7494226959825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5801.7502555912715</v>
          </cell>
          <cell r="AF243">
            <v>6200.1840436628099</v>
          </cell>
          <cell r="AG243">
            <v>7128.9387673580595</v>
          </cell>
          <cell r="AH243">
            <v>6692.4540546355902</v>
          </cell>
          <cell r="AI243">
            <v>6752.4595370313391</v>
          </cell>
          <cell r="AJ243">
            <v>7727.6873473800015</v>
          </cell>
          <cell r="AK243">
            <v>6853.3345638259552</v>
          </cell>
          <cell r="AL243">
            <v>6236.6471353609231</v>
          </cell>
          <cell r="AM243">
            <v>8105.4248691580106</v>
          </cell>
          <cell r="AN243">
            <v>7945.8379910315043</v>
          </cell>
          <cell r="AO243">
            <v>9381.264711868811</v>
          </cell>
          <cell r="AP243">
            <v>9400.4611293631697</v>
          </cell>
          <cell r="AQ243">
            <v>8831.3917518470935</v>
          </cell>
          <cell r="AR243">
            <v>8763.8480787206026</v>
          </cell>
          <cell r="AS243">
            <v>8726.9236303867401</v>
          </cell>
          <cell r="AT243">
            <v>9807.5293384051711</v>
          </cell>
          <cell r="AU243">
            <v>8490.6573261598278</v>
          </cell>
          <cell r="AV243">
            <v>9398.6853310169936</v>
          </cell>
          <cell r="AW243">
            <v>9990.6639311849158</v>
          </cell>
          <cell r="AX243">
            <v>9840.7494226959825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2.8601053407486696</v>
          </cell>
          <cell r="CN243">
            <v>3.0156132980456967</v>
          </cell>
          <cell r="CO243">
            <v>3.5524156765513606</v>
          </cell>
          <cell r="CP243">
            <v>3.241932822993284</v>
          </cell>
          <cell r="CQ243">
            <v>3.3927518462477355</v>
          </cell>
          <cell r="CR243">
            <v>3.8806587424997097</v>
          </cell>
          <cell r="CS243">
            <v>3.4009499773397223</v>
          </cell>
          <cell r="CT243">
            <v>3.0904135125377308</v>
          </cell>
          <cell r="CU243">
            <v>4.0038501357915024</v>
          </cell>
          <cell r="CV243">
            <v>3.9339193806586223</v>
          </cell>
          <cell r="CW243">
            <v>4.7043169042256965</v>
          </cell>
          <cell r="CX243">
            <v>4.7178945401442052</v>
          </cell>
          <cell r="CY243">
            <v>4.3765099993279177</v>
          </cell>
          <cell r="CZ243">
            <v>4.3158948653915772</v>
          </cell>
          <cell r="DA243">
            <v>4.3491013033731623</v>
          </cell>
          <cell r="DB243">
            <v>4.8876259762385734</v>
          </cell>
          <cell r="DC243">
            <v>4.2313569371822455</v>
          </cell>
          <cell r="DD243">
            <v>4.6838767421766452</v>
          </cell>
          <cell r="DE243">
            <v>4.9788919171226924</v>
          </cell>
          <cell r="DF243">
            <v>4.9041813533687533</v>
          </cell>
          <cell r="DG243">
            <v>4.3316203141079956</v>
          </cell>
          <cell r="DH243">
            <v>4.3316203141079956</v>
          </cell>
          <cell r="DI243">
            <v>4.3316203141079956</v>
          </cell>
          <cell r="DJ243">
            <v>4.3316203141079956</v>
          </cell>
          <cell r="DK243">
            <v>4.3316203141079956</v>
          </cell>
          <cell r="DL243">
            <v>4.3316203141079956</v>
          </cell>
          <cell r="DM243">
            <v>4.3316203141079956</v>
          </cell>
          <cell r="DN243">
            <v>4.3316203141079956</v>
          </cell>
          <cell r="DO243">
            <v>4.3316203141079956</v>
          </cell>
          <cell r="DP243">
            <v>4.3316203141079956</v>
          </cell>
          <cell r="DQ243">
            <v>5.5575597000708159</v>
          </cell>
          <cell r="DR243">
            <v>5.6329522124354234</v>
          </cell>
          <cell r="DS243">
            <v>5.4980443920383184</v>
          </cell>
          <cell r="DT243">
            <v>5.6557280985595053</v>
          </cell>
          <cell r="DU243">
            <v>5.4527681306877307</v>
          </cell>
          <cell r="DV243">
            <v>5.455709342679226</v>
          </cell>
          <cell r="DW243">
            <v>5.5208865770093771</v>
          </cell>
          <cell r="DX243">
            <v>5.5289379272775481</v>
          </cell>
          <cell r="DY243">
            <v>5.54632234574267</v>
          </cell>
          <cell r="DZ243">
            <v>5.5337735848227529</v>
          </cell>
          <cell r="EA243">
            <v>5.4635126893605515</v>
          </cell>
          <cell r="EB243">
            <v>5.4589367792153558</v>
          </cell>
          <cell r="EC243">
            <v>5.5285133232627333</v>
          </cell>
          <cell r="ED243">
            <v>5.5632825706582301</v>
          </cell>
          <cell r="EE243">
            <v>5.4975449274392911</v>
          </cell>
          <cell r="EF243">
            <v>5.4975449274392911</v>
          </cell>
          <cell r="EG243">
            <v>5.4975449274392911</v>
          </cell>
          <cell r="EH243">
            <v>5.4975449274392911</v>
          </cell>
          <cell r="EI243">
            <v>5.4975449274392911</v>
          </cell>
          <cell r="EJ243">
            <v>5.4975449274392911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</row>
        <row r="244">
          <cell r="A244">
            <v>38737.90505371301</v>
          </cell>
          <cell r="B244">
            <v>37386.317265396479</v>
          </cell>
          <cell r="C244">
            <v>38705.318249107448</v>
          </cell>
          <cell r="D244">
            <v>7092.1426248319176</v>
          </cell>
          <cell r="E244">
            <v>7045.2768095193569</v>
          </cell>
          <cell r="F244">
            <v>7466.8759223988172</v>
          </cell>
          <cell r="G244">
            <v>7022.3569635467002</v>
          </cell>
          <cell r="H244">
            <v>7071.2326587647476</v>
          </cell>
          <cell r="I244">
            <v>7552.4856488928535</v>
          </cell>
          <cell r="J244">
            <v>7729.672195123665</v>
          </cell>
          <cell r="K244">
            <v>7798.470008267057</v>
          </cell>
          <cell r="L244">
            <v>8397.588906058656</v>
          </cell>
          <cell r="M244">
            <v>9592.0433069420669</v>
          </cell>
          <cell r="N244">
            <v>8347.0184656571491</v>
          </cell>
          <cell r="O244">
            <v>9077.7484248470646</v>
          </cell>
          <cell r="P244">
            <v>8511.9352003235654</v>
          </cell>
          <cell r="Q244">
            <v>9773.3185878934528</v>
          </cell>
          <cell r="R244">
            <v>9279.191785277184</v>
          </cell>
          <cell r="S244">
            <v>10705.997401143359</v>
          </cell>
          <cell r="T244">
            <v>9314.7556405595715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6445.2345995440874</v>
          </cell>
          <cell r="AF244">
            <v>6220.3566572418349</v>
          </cell>
          <cell r="AG244">
            <v>6439.8127885235617</v>
          </cell>
          <cell r="AH244">
            <v>7092.1426248319176</v>
          </cell>
          <cell r="AI244">
            <v>7045.2768095193569</v>
          </cell>
          <cell r="AJ244">
            <v>7466.8759223988172</v>
          </cell>
          <cell r="AK244">
            <v>7022.3569635467002</v>
          </cell>
          <cell r="AL244">
            <v>7071.2326587647476</v>
          </cell>
          <cell r="AM244">
            <v>7552.4856488928535</v>
          </cell>
          <cell r="AN244">
            <v>7729.672195123665</v>
          </cell>
          <cell r="AO244">
            <v>7798.470008267057</v>
          </cell>
          <cell r="AP244">
            <v>8397.588906058656</v>
          </cell>
          <cell r="AQ244">
            <v>9592.0433069420669</v>
          </cell>
          <cell r="AR244">
            <v>8347.0184656571491</v>
          </cell>
          <cell r="AS244">
            <v>9077.7484248470646</v>
          </cell>
          <cell r="AT244">
            <v>8511.9352003235654</v>
          </cell>
          <cell r="AU244">
            <v>9773.3185878934528</v>
          </cell>
          <cell r="AV244">
            <v>9279.191785277184</v>
          </cell>
          <cell r="AW244">
            <v>10705.997401143359</v>
          </cell>
          <cell r="AX244">
            <v>9314.7556405595715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3.1708100964209578</v>
          </cell>
          <cell r="CN244">
            <v>3.107130552558214</v>
          </cell>
          <cell r="CO244">
            <v>3.1858596640690586</v>
          </cell>
          <cell r="CP244">
            <v>3.4637949857196926</v>
          </cell>
          <cell r="CQ244">
            <v>3.5087762670205365</v>
          </cell>
          <cell r="CR244">
            <v>3.6824706483469125</v>
          </cell>
          <cell r="CS244">
            <v>3.527275307371625</v>
          </cell>
          <cell r="CT244">
            <v>3.4883208259876444</v>
          </cell>
          <cell r="CU244">
            <v>3.7060852847301953</v>
          </cell>
          <cell r="CV244">
            <v>3.755950196249271</v>
          </cell>
          <cell r="CW244">
            <v>3.8213552621721871</v>
          </cell>
          <cell r="CX244">
            <v>4.1991733207542312</v>
          </cell>
          <cell r="CY244">
            <v>4.8062020971273274</v>
          </cell>
          <cell r="CZ244">
            <v>4.1308922272222439</v>
          </cell>
          <cell r="DA244">
            <v>4.4613385893603725</v>
          </cell>
          <cell r="DB244">
            <v>4.183264748271343</v>
          </cell>
          <cell r="DC244">
            <v>4.8031826089096166</v>
          </cell>
          <cell r="DD244">
            <v>4.5603396847198159</v>
          </cell>
          <cell r="DE244">
            <v>5.2615557413530549</v>
          </cell>
          <cell r="DF244">
            <v>4.5778178513898089</v>
          </cell>
          <cell r="DG244">
            <v>4.9541588399863468</v>
          </cell>
          <cell r="DH244">
            <v>4.9541588399863468</v>
          </cell>
          <cell r="DI244">
            <v>4.9541588399863468</v>
          </cell>
          <cell r="DJ244">
            <v>4.9541588399863468</v>
          </cell>
          <cell r="DK244">
            <v>4.9541588399863468</v>
          </cell>
          <cell r="DL244">
            <v>4.9541588399863468</v>
          </cell>
          <cell r="DM244">
            <v>4.9541588399863468</v>
          </cell>
          <cell r="DN244">
            <v>4.9541588399863468</v>
          </cell>
          <cell r="DO244">
            <v>4.9541588399863468</v>
          </cell>
          <cell r="DP244">
            <v>4.9541588399863468</v>
          </cell>
          <cell r="DQ244">
            <v>5.5689796765135533</v>
          </cell>
          <cell r="DR244">
            <v>5.4848268346844691</v>
          </cell>
          <cell r="DS244">
            <v>5.5380100094394118</v>
          </cell>
          <cell r="DT244">
            <v>5.6096067519505155</v>
          </cell>
          <cell r="DU244">
            <v>5.5010997499845828</v>
          </cell>
          <cell r="DV244">
            <v>5.5552905267894932</v>
          </cell>
          <cell r="DW244">
            <v>5.4544464126446712</v>
          </cell>
          <cell r="DX244">
            <v>5.553743800361076</v>
          </cell>
          <cell r="DY244">
            <v>5.5831800711845743</v>
          </cell>
          <cell r="DZ244">
            <v>5.6383026903224023</v>
          </cell>
          <cell r="EA244">
            <v>5.5911240357645307</v>
          </cell>
          <cell r="EB244">
            <v>5.478957674740367</v>
          </cell>
          <cell r="EC244">
            <v>5.4678455405897726</v>
          </cell>
          <cell r="ED244">
            <v>5.5359816919997549</v>
          </cell>
          <cell r="EE244">
            <v>5.5746819326895576</v>
          </cell>
          <cell r="EF244">
            <v>5.5746819326895576</v>
          </cell>
          <cell r="EG244">
            <v>5.5746819326895576</v>
          </cell>
          <cell r="EH244">
            <v>5.5746819326895576</v>
          </cell>
          <cell r="EI244">
            <v>5.5746819326895576</v>
          </cell>
          <cell r="EJ244">
            <v>5.5746819326895576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</row>
        <row r="245">
          <cell r="A245">
            <v>32958.404529472638</v>
          </cell>
          <cell r="B245">
            <v>38937.786749469342</v>
          </cell>
          <cell r="C245">
            <v>37286.97773866183</v>
          </cell>
          <cell r="D245">
            <v>6373.6310308710799</v>
          </cell>
          <cell r="E245">
            <v>6752.3936444256669</v>
          </cell>
          <cell r="F245">
            <v>8002.3281089022903</v>
          </cell>
          <cell r="G245">
            <v>8326.8640297301627</v>
          </cell>
          <cell r="H245">
            <v>7659.4699815147005</v>
          </cell>
          <cell r="I245">
            <v>7400.829249947119</v>
          </cell>
          <cell r="J245">
            <v>7149.5184221746586</v>
          </cell>
          <cell r="K245">
            <v>8025.8974448008094</v>
          </cell>
          <cell r="L245">
            <v>7654.8685112255534</v>
          </cell>
          <cell r="M245">
            <v>8684.3365549017653</v>
          </cell>
          <cell r="N245">
            <v>7370.8471599636223</v>
          </cell>
          <cell r="O245">
            <v>8409.1140713233217</v>
          </cell>
          <cell r="P245">
            <v>8857.3820070584989</v>
          </cell>
          <cell r="Q245">
            <v>9725.2792223442011</v>
          </cell>
          <cell r="R245">
            <v>10372.001906931995</v>
          </cell>
          <cell r="S245">
            <v>10029.886300020038</v>
          </cell>
          <cell r="T245">
            <v>10206.989239634075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5483.6380264907184</v>
          </cell>
          <cell r="AF245">
            <v>6478.4910293772964</v>
          </cell>
          <cell r="AG245">
            <v>6203.8284904779212</v>
          </cell>
          <cell r="AH245">
            <v>6373.6310308710799</v>
          </cell>
          <cell r="AI245">
            <v>6752.3936444256669</v>
          </cell>
          <cell r="AJ245">
            <v>8002.3281089022903</v>
          </cell>
          <cell r="AK245">
            <v>8326.8640297301627</v>
          </cell>
          <cell r="AL245">
            <v>7659.4699815147005</v>
          </cell>
          <cell r="AM245">
            <v>7400.829249947119</v>
          </cell>
          <cell r="AN245">
            <v>7149.5184221746586</v>
          </cell>
          <cell r="AO245">
            <v>8025.8974448008094</v>
          </cell>
          <cell r="AP245">
            <v>7654.8685112255534</v>
          </cell>
          <cell r="AQ245">
            <v>8684.3365549017653</v>
          </cell>
          <cell r="AR245">
            <v>7370.8471599636223</v>
          </cell>
          <cell r="AS245">
            <v>8409.1140713233217</v>
          </cell>
          <cell r="AT245">
            <v>8857.3820070584989</v>
          </cell>
          <cell r="AU245">
            <v>9725.2792223442011</v>
          </cell>
          <cell r="AV245">
            <v>10372.001906931995</v>
          </cell>
          <cell r="AW245">
            <v>10029.886300020038</v>
          </cell>
          <cell r="AX245">
            <v>10206.989239634075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2.7272613473998786</v>
          </cell>
          <cell r="CN245">
            <v>3.1957818721539137</v>
          </cell>
          <cell r="CO245">
            <v>3.0550460303566429</v>
          </cell>
          <cell r="CP245">
            <v>3.1168603341907057</v>
          </cell>
          <cell r="CQ245">
            <v>3.3255893985725109</v>
          </cell>
          <cell r="CR245">
            <v>3.9557815148199609</v>
          </cell>
          <cell r="CS245">
            <v>4.15215803470418</v>
          </cell>
          <cell r="CT245">
            <v>3.8081613457727506</v>
          </cell>
          <cell r="CU245">
            <v>3.6328351450285372</v>
          </cell>
          <cell r="CV245">
            <v>3.508955295950221</v>
          </cell>
          <cell r="CW245">
            <v>3.9971517009532689</v>
          </cell>
          <cell r="CX245">
            <v>3.7928408357547707</v>
          </cell>
          <cell r="CY245">
            <v>4.2927767542583171</v>
          </cell>
          <cell r="CZ245">
            <v>3.5675465604737506</v>
          </cell>
          <cell r="DA245">
            <v>4.216412595529726</v>
          </cell>
          <cell r="DB245">
            <v>4.4411785523683251</v>
          </cell>
          <cell r="DC245">
            <v>4.8763507618446011</v>
          </cell>
          <cell r="DD245">
            <v>5.2006238838384915</v>
          </cell>
          <cell r="DE245">
            <v>5.0290837498985708</v>
          </cell>
          <cell r="DF245">
            <v>5.1178849076614901</v>
          </cell>
          <cell r="DG245">
            <v>5.0763122682834387</v>
          </cell>
          <cell r="DH245">
            <v>5.0763122682834387</v>
          </cell>
          <cell r="DI245">
            <v>5.0763122682834387</v>
          </cell>
          <cell r="DJ245">
            <v>5.0763122682834387</v>
          </cell>
          <cell r="DK245">
            <v>5.0763122682834387</v>
          </cell>
          <cell r="DL245">
            <v>5.0763122682834387</v>
          </cell>
          <cell r="DM245">
            <v>5.0763122682834387</v>
          </cell>
          <cell r="DN245">
            <v>5.0763122682834387</v>
          </cell>
          <cell r="DO245">
            <v>5.0763122682834387</v>
          </cell>
          <cell r="DP245">
            <v>5.0763122682834387</v>
          </cell>
          <cell r="DQ245">
            <v>5.5087004552479941</v>
          </cell>
          <cell r="DR245">
            <v>5.5539743328858258</v>
          </cell>
          <cell r="DS245">
            <v>5.5635136806389882</v>
          </cell>
          <cell r="DT245">
            <v>5.6024335234893821</v>
          </cell>
          <cell r="DU245">
            <v>5.5628360563110189</v>
          </cell>
          <cell r="DV245">
            <v>5.5423148416047274</v>
          </cell>
          <cell r="DW245">
            <v>5.4943299166779171</v>
          </cell>
          <cell r="DX245">
            <v>5.5104937420044102</v>
          </cell>
          <cell r="DY245">
            <v>5.5813830550914769</v>
          </cell>
          <cell r="DZ245">
            <v>5.5822089632190011</v>
          </cell>
          <cell r="EA245">
            <v>5.5011072303054975</v>
          </cell>
          <cell r="EB245">
            <v>5.5294285746991845</v>
          </cell>
          <cell r="EC245">
            <v>5.5424971416321878</v>
          </cell>
          <cell r="ED245">
            <v>5.6605012620880402</v>
          </cell>
          <cell r="EE245">
            <v>5.4640451252286892</v>
          </cell>
          <cell r="EF245">
            <v>5.4640451252286892</v>
          </cell>
          <cell r="EG245">
            <v>5.4640451252286892</v>
          </cell>
          <cell r="EH245">
            <v>5.4640451252286892</v>
          </cell>
          <cell r="EI245">
            <v>5.4640451252286892</v>
          </cell>
          <cell r="EJ245">
            <v>5.4640451252286892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</row>
        <row r="246">
          <cell r="A246">
            <v>33346.440071277342</v>
          </cell>
          <cell r="B246">
            <v>43197.079169122248</v>
          </cell>
          <cell r="C246">
            <v>37567.495807501349</v>
          </cell>
          <cell r="D246">
            <v>6420.5533048584375</v>
          </cell>
          <cell r="E246">
            <v>6617.3809719359851</v>
          </cell>
          <cell r="F246">
            <v>6805.2282756894074</v>
          </cell>
          <cell r="G246">
            <v>6733.5868894649011</v>
          </cell>
          <cell r="H246">
            <v>8021.5171469699562</v>
          </cell>
          <cell r="I246">
            <v>8037.4605258766424</v>
          </cell>
          <cell r="J246">
            <v>7391.3318568015648</v>
          </cell>
          <cell r="K246">
            <v>8104.0360018574775</v>
          </cell>
          <cell r="L246">
            <v>6933.4132973063088</v>
          </cell>
          <cell r="M246">
            <v>7316.7274953369051</v>
          </cell>
          <cell r="N246">
            <v>8941.4860282031968</v>
          </cell>
          <cell r="O246">
            <v>9076.6203740355577</v>
          </cell>
          <cell r="P246">
            <v>9226.2658007649825</v>
          </cell>
          <cell r="Q246">
            <v>8989.0173273595756</v>
          </cell>
          <cell r="R246">
            <v>8822.5494243115991</v>
          </cell>
          <cell r="S246">
            <v>8838.3310418766741</v>
          </cell>
          <cell r="T246">
            <v>10182.254501606085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5548.1995998753573</v>
          </cell>
          <cell r="AF246">
            <v>7187.1545163329856</v>
          </cell>
          <cell r="AG246">
            <v>6250.5012457695366</v>
          </cell>
          <cell r="AH246">
            <v>6420.5533048584375</v>
          </cell>
          <cell r="AI246">
            <v>6617.3809719359851</v>
          </cell>
          <cell r="AJ246">
            <v>6805.2282756894074</v>
          </cell>
          <cell r="AK246">
            <v>6733.5868894649011</v>
          </cell>
          <cell r="AL246">
            <v>8021.5171469699562</v>
          </cell>
          <cell r="AM246">
            <v>8037.4605258766424</v>
          </cell>
          <cell r="AN246">
            <v>7391.3318568015648</v>
          </cell>
          <cell r="AO246">
            <v>8104.0360018574775</v>
          </cell>
          <cell r="AP246">
            <v>6933.4132973063088</v>
          </cell>
          <cell r="AQ246">
            <v>7316.7274953369051</v>
          </cell>
          <cell r="AR246">
            <v>8941.4860282031968</v>
          </cell>
          <cell r="AS246">
            <v>9076.6203740355577</v>
          </cell>
          <cell r="AT246">
            <v>9226.2658007649825</v>
          </cell>
          <cell r="AU246">
            <v>8989.0173273595756</v>
          </cell>
          <cell r="AV246">
            <v>8822.5494243115991</v>
          </cell>
          <cell r="AW246">
            <v>8838.3310418766741</v>
          </cell>
          <cell r="AX246">
            <v>10182.254501606085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2.7352088261519047</v>
          </cell>
          <cell r="CN246">
            <v>3.5271084188469981</v>
          </cell>
          <cell r="CO246">
            <v>3.0573268246353074</v>
          </cell>
          <cell r="CP246">
            <v>3.1513306775880578</v>
          </cell>
          <cell r="CQ246">
            <v>3.3005765018452489</v>
          </cell>
          <cell r="CR246">
            <v>3.3556212276982169</v>
          </cell>
          <cell r="CS246">
            <v>3.3288407397766258</v>
          </cell>
          <cell r="CT246">
            <v>3.994564449456862</v>
          </cell>
          <cell r="CU246">
            <v>3.9512080778633325</v>
          </cell>
          <cell r="CV246">
            <v>3.6976020756597676</v>
          </cell>
          <cell r="CW246">
            <v>3.93714391278704</v>
          </cell>
          <cell r="CX246">
            <v>3.3909185334831515</v>
          </cell>
          <cell r="CY246">
            <v>3.5925971308462006</v>
          </cell>
          <cell r="CZ246">
            <v>4.3577709935505879</v>
          </cell>
          <cell r="DA246">
            <v>4.515069501234362</v>
          </cell>
          <cell r="DB246">
            <v>4.5895090474952154</v>
          </cell>
          <cell r="DC246">
            <v>4.4714922854907799</v>
          </cell>
          <cell r="DD246">
            <v>4.3886845750199956</v>
          </cell>
          <cell r="DE246">
            <v>4.3965349749719476</v>
          </cell>
          <cell r="DF246">
            <v>5.0650555889193365</v>
          </cell>
          <cell r="DG246">
            <v>5.2607624443830145</v>
          </cell>
          <cell r="DH246">
            <v>5.2607624443830145</v>
          </cell>
          <cell r="DI246">
            <v>5.2607624443830145</v>
          </cell>
          <cell r="DJ246">
            <v>5.2607624443830145</v>
          </cell>
          <cell r="DK246">
            <v>5.2607624443830145</v>
          </cell>
          <cell r="DL246">
            <v>5.2607624443830145</v>
          </cell>
          <cell r="DM246">
            <v>5.2607624443830145</v>
          </cell>
          <cell r="DN246">
            <v>5.2607624443830145</v>
          </cell>
          <cell r="DO246">
            <v>5.2607624443830145</v>
          </cell>
          <cell r="DP246">
            <v>5.2607624443830145</v>
          </cell>
          <cell r="DQ246">
            <v>5.5573624593625057</v>
          </cell>
          <cell r="DR246">
            <v>5.5827130762711645</v>
          </cell>
          <cell r="DS246">
            <v>5.6011875502896267</v>
          </cell>
          <cell r="DT246">
            <v>5.5819457871287215</v>
          </cell>
          <cell r="DU246">
            <v>5.4929224854750638</v>
          </cell>
          <cell r="DV246">
            <v>5.5561875921482313</v>
          </cell>
          <cell r="DW246">
            <v>5.5419242616112276</v>
          </cell>
          <cell r="DX246">
            <v>5.5016659725580768</v>
          </cell>
          <cell r="DY246">
            <v>5.5730903974133774</v>
          </cell>
          <cell r="DZ246">
            <v>5.4765828909798238</v>
          </cell>
          <cell r="EA246">
            <v>5.6393260833425662</v>
          </cell>
          <cell r="EB246">
            <v>5.6019195630217684</v>
          </cell>
          <cell r="EC246">
            <v>5.5797597181808385</v>
          </cell>
          <cell r="ED246">
            <v>5.6215028351266367</v>
          </cell>
          <cell r="EE246">
            <v>5.5076567642538024</v>
          </cell>
          <cell r="EF246">
            <v>5.5076567642538024</v>
          </cell>
          <cell r="EG246">
            <v>5.5076567642538024</v>
          </cell>
          <cell r="EH246">
            <v>5.5076567642538024</v>
          </cell>
          <cell r="EI246">
            <v>5.5076567642538024</v>
          </cell>
          <cell r="EJ246">
            <v>5.5076567642538024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</row>
        <row r="247">
          <cell r="A247">
            <v>36722.159109902103</v>
          </cell>
          <cell r="B247">
            <v>37592.163889462077</v>
          </cell>
          <cell r="C247">
            <v>36037.112975786898</v>
          </cell>
          <cell r="D247">
            <v>5854.4226760426864</v>
          </cell>
          <cell r="E247">
            <v>6541.3893663262297</v>
          </cell>
          <cell r="F247">
            <v>6974.8174769875923</v>
          </cell>
          <cell r="G247">
            <v>6551.238395793117</v>
          </cell>
          <cell r="H247">
            <v>7901.7591442798202</v>
          </cell>
          <cell r="I247">
            <v>7665.2620597282366</v>
          </cell>
          <cell r="J247">
            <v>8400.2132660237694</v>
          </cell>
          <cell r="K247">
            <v>8118.2049070268158</v>
          </cell>
          <cell r="L247">
            <v>8997.1914893305511</v>
          </cell>
          <cell r="M247">
            <v>8368.2866853184296</v>
          </cell>
          <cell r="N247">
            <v>8691.8822438346051</v>
          </cell>
          <cell r="O247">
            <v>9608.1232813860224</v>
          </cell>
          <cell r="P247">
            <v>8040.1353979382384</v>
          </cell>
          <cell r="Q247">
            <v>8435.846165515035</v>
          </cell>
          <cell r="R247">
            <v>9555.8035782777461</v>
          </cell>
          <cell r="S247">
            <v>9197.8950436466657</v>
          </cell>
          <cell r="T247">
            <v>9393.3874533796734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6109.8536468847642</v>
          </cell>
          <cell r="AF247">
            <v>6254.6055352280709</v>
          </cell>
          <cell r="AG247">
            <v>5995.8752828054176</v>
          </cell>
          <cell r="AH247">
            <v>5854.4226760426864</v>
          </cell>
          <cell r="AI247">
            <v>6541.3893663262297</v>
          </cell>
          <cell r="AJ247">
            <v>6974.8174769875923</v>
          </cell>
          <cell r="AK247">
            <v>6551.238395793117</v>
          </cell>
          <cell r="AL247">
            <v>7901.7591442798202</v>
          </cell>
          <cell r="AM247">
            <v>7665.2620597282366</v>
          </cell>
          <cell r="AN247">
            <v>8400.2132660237694</v>
          </cell>
          <cell r="AO247">
            <v>8118.2049070268158</v>
          </cell>
          <cell r="AP247">
            <v>8997.1914893305511</v>
          </cell>
          <cell r="AQ247">
            <v>8368.2866853184296</v>
          </cell>
          <cell r="AR247">
            <v>8691.8822438346051</v>
          </cell>
          <cell r="AS247">
            <v>9608.1232813860224</v>
          </cell>
          <cell r="AT247">
            <v>8040.1353979382384</v>
          </cell>
          <cell r="AU247">
            <v>8435.846165515035</v>
          </cell>
          <cell r="AV247">
            <v>9555.8035782777461</v>
          </cell>
          <cell r="AW247">
            <v>9197.8950436466657</v>
          </cell>
          <cell r="AX247">
            <v>9393.3874533796734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2.9964936047685717</v>
          </cell>
          <cell r="CN247">
            <v>3.0993170166708599</v>
          </cell>
          <cell r="CO247">
            <v>2.9886994860733296</v>
          </cell>
          <cell r="CP247">
            <v>2.940530575276405</v>
          </cell>
          <cell r="CQ247">
            <v>3.2379830765337974</v>
          </cell>
          <cell r="CR247">
            <v>3.4336533025974352</v>
          </cell>
          <cell r="CS247">
            <v>3.2429960756595713</v>
          </cell>
          <cell r="CT247">
            <v>3.8799476304261025</v>
          </cell>
          <cell r="CU247">
            <v>3.8184216940071156</v>
          </cell>
          <cell r="CV247">
            <v>4.1484708912169461</v>
          </cell>
          <cell r="CW247">
            <v>4.0478605232592519</v>
          </cell>
          <cell r="CX247">
            <v>4.461094965890565</v>
          </cell>
          <cell r="CY247">
            <v>4.1083061577591149</v>
          </cell>
          <cell r="CZ247">
            <v>4.2384193463994277</v>
          </cell>
          <cell r="DA247">
            <v>4.8075412984577497</v>
          </cell>
          <cell r="DB247">
            <v>4.022979497532444</v>
          </cell>
          <cell r="DC247">
            <v>4.2209781911020201</v>
          </cell>
          <cell r="DD247">
            <v>4.7813624989097283</v>
          </cell>
          <cell r="DE247">
            <v>4.6022786121903643</v>
          </cell>
          <cell r="DF247">
            <v>4.7000956161777321</v>
          </cell>
          <cell r="DG247">
            <v>5.1167430470766151</v>
          </cell>
          <cell r="DH247">
            <v>5.1167430470766151</v>
          </cell>
          <cell r="DI247">
            <v>5.1167430470766151</v>
          </cell>
          <cell r="DJ247">
            <v>5.1167430470766151</v>
          </cell>
          <cell r="DK247">
            <v>5.1167430470766151</v>
          </cell>
          <cell r="DL247">
            <v>5.1167430470766151</v>
          </cell>
          <cell r="DM247">
            <v>5.1167430470766151</v>
          </cell>
          <cell r="DN247">
            <v>5.1167430470766151</v>
          </cell>
          <cell r="DO247">
            <v>5.1167430470766151</v>
          </cell>
          <cell r="DP247">
            <v>5.1167430470766151</v>
          </cell>
          <cell r="DQ247">
            <v>5.5863042835531385</v>
          </cell>
          <cell r="DR247">
            <v>5.5289295944220314</v>
          </cell>
          <cell r="DS247">
            <v>5.4963891973335937</v>
          </cell>
          <cell r="DT247">
            <v>5.4546326828896099</v>
          </cell>
          <cell r="DU247">
            <v>5.5348080205065218</v>
          </cell>
          <cell r="DV247">
            <v>5.5652354195436278</v>
          </cell>
          <cell r="DW247">
            <v>5.5345729460952953</v>
          </cell>
          <cell r="DX247">
            <v>5.5796256166040656</v>
          </cell>
          <cell r="DY247">
            <v>5.4998425147275123</v>
          </cell>
          <cell r="DZ247">
            <v>5.5476544307779561</v>
          </cell>
          <cell r="EA247">
            <v>5.4946698760304642</v>
          </cell>
          <cell r="EB247">
            <v>5.5255133291867056</v>
          </cell>
          <cell r="EC247">
            <v>5.580599876469365</v>
          </cell>
          <cell r="ED247">
            <v>5.6184568029436317</v>
          </cell>
          <cell r="EE247">
            <v>5.4754860737024611</v>
          </cell>
          <cell r="EF247">
            <v>5.4754860737024611</v>
          </cell>
          <cell r="EG247">
            <v>5.4754860737024611</v>
          </cell>
          <cell r="EH247">
            <v>5.4754860737024611</v>
          </cell>
          <cell r="EI247">
            <v>5.4754860737024611</v>
          </cell>
          <cell r="EJ247">
            <v>5.4754860737024611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</row>
        <row r="248">
          <cell r="A248">
            <v>36572.035971621997</v>
          </cell>
          <cell r="B248">
            <v>44580.954802024222</v>
          </cell>
          <cell r="C248">
            <v>42429.590198137179</v>
          </cell>
          <cell r="D248">
            <v>6429.8668316487456</v>
          </cell>
          <cell r="E248">
            <v>6299.6690193218483</v>
          </cell>
          <cell r="F248">
            <v>6789.8307614262712</v>
          </cell>
          <cell r="G248">
            <v>6540.0118213860742</v>
          </cell>
          <cell r="H248">
            <v>8022.3730232488997</v>
          </cell>
          <cell r="I248">
            <v>8358.7087968170472</v>
          </cell>
          <cell r="J248">
            <v>8569.0744109514435</v>
          </cell>
          <cell r="K248">
            <v>7315.5432184859183</v>
          </cell>
          <cell r="L248">
            <v>9399.9704237667829</v>
          </cell>
          <cell r="M248">
            <v>8280.1991340597106</v>
          </cell>
          <cell r="N248">
            <v>8157.7518741462518</v>
          </cell>
          <cell r="O248">
            <v>8358.1468172685181</v>
          </cell>
          <cell r="P248">
            <v>8993.2213027928974</v>
          </cell>
          <cell r="Q248">
            <v>9656.7690358051914</v>
          </cell>
          <cell r="R248">
            <v>9865.9598235009144</v>
          </cell>
          <cell r="S248">
            <v>9199.5034155357698</v>
          </cell>
          <cell r="T248">
            <v>9438.5188503568461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6084.8760740476819</v>
          </cell>
          <cell r="AF248">
            <v>7417.4045285181674</v>
          </cell>
          <cell r="AG248">
            <v>7059.4592663265012</v>
          </cell>
          <cell r="AH248">
            <v>6429.8668316487456</v>
          </cell>
          <cell r="AI248">
            <v>6299.6690193218483</v>
          </cell>
          <cell r="AJ248">
            <v>6789.8307614262712</v>
          </cell>
          <cell r="AK248">
            <v>6540.0118213860742</v>
          </cell>
          <cell r="AL248">
            <v>8022.3730232488997</v>
          </cell>
          <cell r="AM248">
            <v>8358.7087968170472</v>
          </cell>
          <cell r="AN248">
            <v>8569.0744109514435</v>
          </cell>
          <cell r="AO248">
            <v>7315.5432184859183</v>
          </cell>
          <cell r="AP248">
            <v>9399.9704237667829</v>
          </cell>
          <cell r="AQ248">
            <v>8280.1991340597106</v>
          </cell>
          <cell r="AR248">
            <v>8157.7518741462518</v>
          </cell>
          <cell r="AS248">
            <v>8358.1468172685181</v>
          </cell>
          <cell r="AT248">
            <v>8993.2213027928974</v>
          </cell>
          <cell r="AU248">
            <v>9656.7690358051914</v>
          </cell>
          <cell r="AV248">
            <v>9865.9598235009144</v>
          </cell>
          <cell r="AW248">
            <v>9199.5034155357698</v>
          </cell>
          <cell r="AX248">
            <v>9438.5188503568461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3.0135632394133265</v>
          </cell>
          <cell r="CN248">
            <v>3.7196848554884947</v>
          </cell>
          <cell r="CO248">
            <v>3.4398227985145735</v>
          </cell>
          <cell r="CP248">
            <v>3.184708955359882</v>
          </cell>
          <cell r="CQ248">
            <v>3.0745302088313395</v>
          </cell>
          <cell r="CR248">
            <v>3.3794424115656465</v>
          </cell>
          <cell r="CS248">
            <v>3.2422223420309439</v>
          </cell>
          <cell r="CT248">
            <v>3.9763936567264557</v>
          </cell>
          <cell r="CU248">
            <v>4.0509578550656284</v>
          </cell>
          <cell r="CV248">
            <v>4.1937986401540437</v>
          </cell>
          <cell r="CW248">
            <v>3.620264495139736</v>
          </cell>
          <cell r="CX248">
            <v>4.6468685568600039</v>
          </cell>
          <cell r="CY248">
            <v>4.0869712748430702</v>
          </cell>
          <cell r="CZ248">
            <v>4.0364272539303805</v>
          </cell>
          <cell r="DA248">
            <v>4.1481095328510502</v>
          </cell>
          <cell r="DB248">
            <v>4.4632940570127202</v>
          </cell>
          <cell r="DC248">
            <v>4.7926097219545243</v>
          </cell>
          <cell r="DD248">
            <v>4.8964301404751014</v>
          </cell>
          <cell r="DE248">
            <v>4.5656709136333129</v>
          </cell>
          <cell r="DF248">
            <v>4.6842931663115523</v>
          </cell>
          <cell r="DG248">
            <v>5.2426841391637069</v>
          </cell>
          <cell r="DH248">
            <v>5.2426841391637069</v>
          </cell>
          <cell r="DI248">
            <v>5.2426841391637069</v>
          </cell>
          <cell r="DJ248">
            <v>5.2426841391637069</v>
          </cell>
          <cell r="DK248">
            <v>5.2426841391637069</v>
          </cell>
          <cell r="DL248">
            <v>5.2426841391637069</v>
          </cell>
          <cell r="DM248">
            <v>5.2426841391637069</v>
          </cell>
          <cell r="DN248">
            <v>5.2426841391637069</v>
          </cell>
          <cell r="DO248">
            <v>5.2426841391637069</v>
          </cell>
          <cell r="DP248">
            <v>5.2426841391637069</v>
          </cell>
          <cell r="DQ248">
            <v>5.5319540454710161</v>
          </cell>
          <cell r="DR248">
            <v>5.4632736460268614</v>
          </cell>
          <cell r="DS248">
            <v>5.6226687896997314</v>
          </cell>
          <cell r="DT248">
            <v>5.5314547603222834</v>
          </cell>
          <cell r="DU248">
            <v>5.6136599753185399</v>
          </cell>
          <cell r="DV248">
            <v>5.5045400374448015</v>
          </cell>
          <cell r="DW248">
            <v>5.5264071110290871</v>
          </cell>
          <cell r="DX248">
            <v>5.5273964478101583</v>
          </cell>
          <cell r="DY248">
            <v>5.6531252275156278</v>
          </cell>
          <cell r="DZ248">
            <v>5.5980074888681779</v>
          </cell>
          <cell r="EA248">
            <v>5.5362209548895907</v>
          </cell>
          <cell r="EB248">
            <v>5.5420856672908423</v>
          </cell>
          <cell r="EC248">
            <v>5.5506818017669364</v>
          </cell>
          <cell r="ED248">
            <v>5.5370761637991741</v>
          </cell>
          <cell r="EE248">
            <v>5.5203538370259295</v>
          </cell>
          <cell r="EF248">
            <v>5.5203538370259295</v>
          </cell>
          <cell r="EG248">
            <v>5.5203538370259295</v>
          </cell>
          <cell r="EH248">
            <v>5.5203538370259295</v>
          </cell>
          <cell r="EI248">
            <v>5.5203538370259295</v>
          </cell>
          <cell r="EJ248">
            <v>5.5203538370259295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</row>
        <row r="249">
          <cell r="A249">
            <v>37568.01276736107</v>
          </cell>
          <cell r="B249">
            <v>42898.022335903028</v>
          </cell>
          <cell r="C249">
            <v>41808.713861591037</v>
          </cell>
          <cell r="D249">
            <v>6036.394767171827</v>
          </cell>
          <cell r="E249">
            <v>6712.4044311628868</v>
          </cell>
          <cell r="F249">
            <v>6369.8418908505719</v>
          </cell>
          <cell r="G249">
            <v>7292.2360839638177</v>
          </cell>
          <cell r="H249">
            <v>8318.0240738058274</v>
          </cell>
          <cell r="I249">
            <v>8108.1190500473986</v>
          </cell>
          <cell r="J249">
            <v>8144.0019563285232</v>
          </cell>
          <cell r="K249">
            <v>9061.488293850729</v>
          </cell>
          <cell r="L249">
            <v>7308.4070168671651</v>
          </cell>
          <cell r="M249">
            <v>8150.6951305793809</v>
          </cell>
          <cell r="N249">
            <v>8195.3768772077219</v>
          </cell>
          <cell r="O249">
            <v>8995.5261528078063</v>
          </cell>
          <cell r="P249">
            <v>8525.9982588159673</v>
          </cell>
          <cell r="Q249">
            <v>9238.132217132681</v>
          </cell>
          <cell r="R249">
            <v>8809.0405171193179</v>
          </cell>
          <cell r="S249">
            <v>9462.8291175316172</v>
          </cell>
          <cell r="T249">
            <v>10025.838034968217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6250.5872578440103</v>
          </cell>
          <cell r="AF249">
            <v>7137.3972709160762</v>
          </cell>
          <cell r="AG249">
            <v>6956.1575095382377</v>
          </cell>
          <cell r="AH249">
            <v>6036.394767171827</v>
          </cell>
          <cell r="AI249">
            <v>6712.4044311628868</v>
          </cell>
          <cell r="AJ249">
            <v>6369.8418908505719</v>
          </cell>
          <cell r="AK249">
            <v>7292.2360839638177</v>
          </cell>
          <cell r="AL249">
            <v>8318.0240738058274</v>
          </cell>
          <cell r="AM249">
            <v>8108.1190500473986</v>
          </cell>
          <cell r="AN249">
            <v>8144.0019563285232</v>
          </cell>
          <cell r="AO249">
            <v>9061.488293850729</v>
          </cell>
          <cell r="AP249">
            <v>7308.4070168671651</v>
          </cell>
          <cell r="AQ249">
            <v>8150.6951305793809</v>
          </cell>
          <cell r="AR249">
            <v>8195.3768772077219</v>
          </cell>
          <cell r="AS249">
            <v>8995.5261528078063</v>
          </cell>
          <cell r="AT249">
            <v>8525.9982588159673</v>
          </cell>
          <cell r="AU249">
            <v>9238.132217132681</v>
          </cell>
          <cell r="AV249">
            <v>8809.0405171193179</v>
          </cell>
          <cell r="AW249">
            <v>9462.8291175316172</v>
          </cell>
          <cell r="AX249">
            <v>10025.838034968217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3.1070179343670694</v>
          </cell>
          <cell r="CN249">
            <v>3.503410039154506</v>
          </cell>
          <cell r="CO249">
            <v>3.4257023591561349</v>
          </cell>
          <cell r="CP249">
            <v>2.9483947797521455</v>
          </cell>
          <cell r="CQ249">
            <v>3.3209652260368059</v>
          </cell>
          <cell r="CR249">
            <v>3.160264184223387</v>
          </cell>
          <cell r="CS249">
            <v>3.628683415354041</v>
          </cell>
          <cell r="CT249">
            <v>4.0467539888283826</v>
          </cell>
          <cell r="CU249">
            <v>4.0233260619736066</v>
          </cell>
          <cell r="CV249">
            <v>3.9735850356792608</v>
          </cell>
          <cell r="CW249">
            <v>4.3999886204596343</v>
          </cell>
          <cell r="CX249">
            <v>3.6456491336812107</v>
          </cell>
          <cell r="CY249">
            <v>3.9532773122217155</v>
          </cell>
          <cell r="CZ249">
            <v>4.0315881820358248</v>
          </cell>
          <cell r="DA249">
            <v>4.4387516593775702</v>
          </cell>
          <cell r="DB249">
            <v>4.2070678553201715</v>
          </cell>
          <cell r="DC249">
            <v>4.5584631751137534</v>
          </cell>
          <cell r="DD249">
            <v>4.3467322031722224</v>
          </cell>
          <cell r="DE249">
            <v>4.6693375945262812</v>
          </cell>
          <cell r="DF249">
            <v>4.9471486668376032</v>
          </cell>
          <cell r="DG249">
            <v>5.0557957302025951</v>
          </cell>
          <cell r="DH249">
            <v>5.0557957302025951</v>
          </cell>
          <cell r="DI249">
            <v>5.0557957302025951</v>
          </cell>
          <cell r="DJ249">
            <v>5.0557957302025951</v>
          </cell>
          <cell r="DK249">
            <v>5.0557957302025951</v>
          </cell>
          <cell r="DL249">
            <v>5.0557957302025951</v>
          </cell>
          <cell r="DM249">
            <v>5.0557957302025951</v>
          </cell>
          <cell r="DN249">
            <v>5.0557957302025951</v>
          </cell>
          <cell r="DO249">
            <v>5.0557957302025951</v>
          </cell>
          <cell r="DP249">
            <v>5.0557957302025951</v>
          </cell>
          <cell r="DQ249">
            <v>5.5116825710635675</v>
          </cell>
          <cell r="DR249">
            <v>5.5815656324722207</v>
          </cell>
          <cell r="DS249">
            <v>5.5632287284442983</v>
          </cell>
          <cell r="DT249">
            <v>5.6091768879931125</v>
          </cell>
          <cell r="DU249">
            <v>5.5375915960493849</v>
          </cell>
          <cell r="DV249">
            <v>5.522203398655833</v>
          </cell>
          <cell r="DW249">
            <v>5.5057790141253955</v>
          </cell>
          <cell r="DX249">
            <v>5.6314535339769245</v>
          </cell>
          <cell r="DY249">
            <v>5.521308602006151</v>
          </cell>
          <cell r="DZ249">
            <v>5.615164625038231</v>
          </cell>
          <cell r="EA249">
            <v>5.6422862573278767</v>
          </cell>
          <cell r="EB249">
            <v>5.4923093772069587</v>
          </cell>
          <cell r="EC249">
            <v>5.6486479007157611</v>
          </cell>
          <cell r="ED249">
            <v>5.5692908900922458</v>
          </cell>
          <cell r="EE249">
            <v>5.552299164769269</v>
          </cell>
          <cell r="EF249">
            <v>5.552299164769269</v>
          </cell>
          <cell r="EG249">
            <v>5.552299164769269</v>
          </cell>
          <cell r="EH249">
            <v>5.552299164769269</v>
          </cell>
          <cell r="EI249">
            <v>5.552299164769269</v>
          </cell>
          <cell r="EJ249">
            <v>5.552299164769269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</row>
        <row r="250">
          <cell r="A250">
            <v>36606.448449855547</v>
          </cell>
          <cell r="B250">
            <v>34129.391759902996</v>
          </cell>
          <cell r="C250">
            <v>45891.020836840151</v>
          </cell>
          <cell r="D250">
            <v>6651.8174960243896</v>
          </cell>
          <cell r="E250">
            <v>7168.246905152344</v>
          </cell>
          <cell r="F250">
            <v>7608.7575117418164</v>
          </cell>
          <cell r="G250">
            <v>6531.1914003957227</v>
          </cell>
          <cell r="H250">
            <v>7569.9850153354246</v>
          </cell>
          <cell r="I250">
            <v>8511.5880431108017</v>
          </cell>
          <cell r="J250">
            <v>7794.6621289377581</v>
          </cell>
          <cell r="K250">
            <v>7684.1913878274281</v>
          </cell>
          <cell r="L250">
            <v>8666.1298967700313</v>
          </cell>
          <cell r="M250">
            <v>9185.430006622064</v>
          </cell>
          <cell r="N250">
            <v>8448.1935364385245</v>
          </cell>
          <cell r="O250">
            <v>7927.4597016423641</v>
          </cell>
          <cell r="P250">
            <v>9616.9669287016641</v>
          </cell>
          <cell r="Q250">
            <v>10614.229794626966</v>
          </cell>
          <cell r="R250">
            <v>9774.2837649309786</v>
          </cell>
          <cell r="S250">
            <v>10455.90164925442</v>
          </cell>
          <cell r="T250">
            <v>10492.203160515335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6090.601641681229</v>
          </cell>
          <cell r="AF250">
            <v>5678.46754560718</v>
          </cell>
          <cell r="AG250">
            <v>7635.374057938393</v>
          </cell>
          <cell r="AH250">
            <v>6651.8174960243896</v>
          </cell>
          <cell r="AI250">
            <v>7168.246905152344</v>
          </cell>
          <cell r="AJ250">
            <v>7608.7575117418164</v>
          </cell>
          <cell r="AK250">
            <v>6531.1914003957227</v>
          </cell>
          <cell r="AL250">
            <v>7569.9850153354246</v>
          </cell>
          <cell r="AM250">
            <v>8511.5880431108017</v>
          </cell>
          <cell r="AN250">
            <v>7794.6621289377581</v>
          </cell>
          <cell r="AO250">
            <v>7684.1913878274281</v>
          </cell>
          <cell r="AP250">
            <v>8666.1298967700313</v>
          </cell>
          <cell r="AQ250">
            <v>9185.430006622064</v>
          </cell>
          <cell r="AR250">
            <v>8448.1935364385245</v>
          </cell>
          <cell r="AS250">
            <v>7927.4597016423641</v>
          </cell>
          <cell r="AT250">
            <v>9616.9669287016641</v>
          </cell>
          <cell r="AU250">
            <v>10614.229794626966</v>
          </cell>
          <cell r="AV250">
            <v>9774.2837649309786</v>
          </cell>
          <cell r="AW250">
            <v>10455.90164925442</v>
          </cell>
          <cell r="AX250">
            <v>10492.203160515335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2.9627329669092792</v>
          </cell>
          <cell r="CN250">
            <v>2.8082841620176882</v>
          </cell>
          <cell r="CO250">
            <v>3.722778331989137</v>
          </cell>
          <cell r="CP250">
            <v>3.3031408783184748</v>
          </cell>
          <cell r="CQ250">
            <v>3.5522891970208064</v>
          </cell>
          <cell r="CR250">
            <v>3.734957598827755</v>
          </cell>
          <cell r="CS250">
            <v>3.2953340399026469</v>
          </cell>
          <cell r="CT250">
            <v>3.7122751202801538</v>
          </cell>
          <cell r="CU250">
            <v>4.1247346760592061</v>
          </cell>
          <cell r="CV250">
            <v>3.9783810142670224</v>
          </cell>
          <cell r="CW250">
            <v>3.7989670003218534</v>
          </cell>
          <cell r="CX250">
            <v>4.306286382965788</v>
          </cell>
          <cell r="CY250">
            <v>4.5326638177500245</v>
          </cell>
          <cell r="CZ250">
            <v>4.1756454560691099</v>
          </cell>
          <cell r="DA250">
            <v>3.9048953805625701</v>
          </cell>
          <cell r="DB250">
            <v>4.7371101397248445</v>
          </cell>
          <cell r="DC250">
            <v>5.228340282156414</v>
          </cell>
          <cell r="DD250">
            <v>4.8146010145064979</v>
          </cell>
          <cell r="DE250">
            <v>5.1503512583395903</v>
          </cell>
          <cell r="DF250">
            <v>5.168232598512259</v>
          </cell>
          <cell r="DG250">
            <v>5.3269503325536043</v>
          </cell>
          <cell r="DH250">
            <v>5.3269503325536043</v>
          </cell>
          <cell r="DI250">
            <v>5.3269503325536043</v>
          </cell>
          <cell r="DJ250">
            <v>5.3269503325536043</v>
          </cell>
          <cell r="DK250">
            <v>5.3269503325536043</v>
          </cell>
          <cell r="DL250">
            <v>5.3269503325536043</v>
          </cell>
          <cell r="DM250">
            <v>5.3269503325536043</v>
          </cell>
          <cell r="DN250">
            <v>5.3269503325536043</v>
          </cell>
          <cell r="DO250">
            <v>5.3269503325536043</v>
          </cell>
          <cell r="DP250">
            <v>5.3269503325536043</v>
          </cell>
          <cell r="DQ250">
            <v>5.6321578848295504</v>
          </cell>
          <cell r="DR250">
            <v>5.5398401418369856</v>
          </cell>
          <cell r="DS250">
            <v>5.6191454795188953</v>
          </cell>
          <cell r="DT250">
            <v>5.5172207891513967</v>
          </cell>
          <cell r="DU250">
            <v>5.5285568059397807</v>
          </cell>
          <cell r="DV250">
            <v>5.5812978968264915</v>
          </cell>
          <cell r="DW250">
            <v>5.4300034087305917</v>
          </cell>
          <cell r="DX250">
            <v>5.5867855429735913</v>
          </cell>
          <cell r="DY250">
            <v>5.6535561987888823</v>
          </cell>
          <cell r="DZ250">
            <v>5.3678213908712333</v>
          </cell>
          <cell r="EA250">
            <v>5.541658862250995</v>
          </cell>
          <cell r="EB250">
            <v>5.5135259301157857</v>
          </cell>
          <cell r="EC250">
            <v>5.552046803786614</v>
          </cell>
          <cell r="ED250">
            <v>5.5430318401742333</v>
          </cell>
          <cell r="EE250">
            <v>5.5620101331891467</v>
          </cell>
          <cell r="EF250">
            <v>5.5620101331891467</v>
          </cell>
          <cell r="EG250">
            <v>5.5620101331891467</v>
          </cell>
          <cell r="EH250">
            <v>5.5620101331891467</v>
          </cell>
          <cell r="EI250">
            <v>5.5620101331891467</v>
          </cell>
          <cell r="EJ250">
            <v>5.5620101331891467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</row>
        <row r="251">
          <cell r="A251">
            <v>39264.539790805553</v>
          </cell>
          <cell r="B251">
            <v>38607.54750110484</v>
          </cell>
          <cell r="C251">
            <v>40164.044671081603</v>
          </cell>
          <cell r="D251">
            <v>6734.783727096572</v>
          </cell>
          <cell r="E251">
            <v>6946.2048414526425</v>
          </cell>
          <cell r="F251">
            <v>7379.8994594957749</v>
          </cell>
          <cell r="G251">
            <v>6929.5351139487893</v>
          </cell>
          <cell r="H251">
            <v>6528.8030582884121</v>
          </cell>
          <cell r="I251">
            <v>6958.7710472722529</v>
          </cell>
          <cell r="J251">
            <v>7194.6328810763553</v>
          </cell>
          <cell r="K251">
            <v>7625.9206487662814</v>
          </cell>
          <cell r="L251">
            <v>8180.6341189252717</v>
          </cell>
          <cell r="M251">
            <v>7393.7017478664602</v>
          </cell>
          <cell r="N251">
            <v>8911.5300890887938</v>
          </cell>
          <cell r="O251">
            <v>9782.296872352299</v>
          </cell>
          <cell r="P251">
            <v>8449.6778522828463</v>
          </cell>
          <cell r="Q251">
            <v>9514.3094487123617</v>
          </cell>
          <cell r="R251">
            <v>9282.2147600251465</v>
          </cell>
          <cell r="S251">
            <v>10351.837860304226</v>
          </cell>
          <cell r="T251">
            <v>10436.68379238829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6532.8563855989669</v>
          </cell>
          <cell r="AF251">
            <v>6423.5456360542694</v>
          </cell>
          <cell r="AG251">
            <v>6682.5165174201193</v>
          </cell>
          <cell r="AH251">
            <v>6734.783727096572</v>
          </cell>
          <cell r="AI251">
            <v>6946.2048414526425</v>
          </cell>
          <cell r="AJ251">
            <v>7379.8994594957749</v>
          </cell>
          <cell r="AK251">
            <v>6929.5351139487893</v>
          </cell>
          <cell r="AL251">
            <v>6528.8030582884121</v>
          </cell>
          <cell r="AM251">
            <v>6958.7710472722529</v>
          </cell>
          <cell r="AN251">
            <v>7194.6328810763553</v>
          </cell>
          <cell r="AO251">
            <v>7625.9206487662814</v>
          </cell>
          <cell r="AP251">
            <v>8180.6341189252717</v>
          </cell>
          <cell r="AQ251">
            <v>7393.7017478664602</v>
          </cell>
          <cell r="AR251">
            <v>8911.5300890887938</v>
          </cell>
          <cell r="AS251">
            <v>9782.296872352299</v>
          </cell>
          <cell r="AT251">
            <v>8449.6778522828463</v>
          </cell>
          <cell r="AU251">
            <v>9514.3094487123617</v>
          </cell>
          <cell r="AV251">
            <v>9282.2147600251465</v>
          </cell>
          <cell r="AW251">
            <v>10351.837860304226</v>
          </cell>
          <cell r="AX251">
            <v>10436.68379238829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3.2402145015758599</v>
          </cell>
          <cell r="CN251">
            <v>3.1594806933214845</v>
          </cell>
          <cell r="CO251">
            <v>3.2872810683732161</v>
          </cell>
          <cell r="CP251">
            <v>3.345464088335619</v>
          </cell>
          <cell r="CQ251">
            <v>3.4683524690263279</v>
          </cell>
          <cell r="CR251">
            <v>3.6174068926551937</v>
          </cell>
          <cell r="CS251">
            <v>3.4072914750189498</v>
          </cell>
          <cell r="CT251">
            <v>3.1882078094059891</v>
          </cell>
          <cell r="CU251">
            <v>3.4057177487687689</v>
          </cell>
          <cell r="CV251">
            <v>3.5761700853487537</v>
          </cell>
          <cell r="CW251">
            <v>3.7620399875292896</v>
          </cell>
          <cell r="CX251">
            <v>4.0472247804032673</v>
          </cell>
          <cell r="CY251">
            <v>3.6896297880695457</v>
          </cell>
          <cell r="CZ251">
            <v>4.3873286210235696</v>
          </cell>
          <cell r="DA251">
            <v>4.7927072075173864</v>
          </cell>
          <cell r="DB251">
            <v>4.1398081117628109</v>
          </cell>
          <cell r="DC251">
            <v>4.661410307253278</v>
          </cell>
          <cell r="DD251">
            <v>4.5476985786262736</v>
          </cell>
          <cell r="DE251">
            <v>5.0717462955304029</v>
          </cell>
          <cell r="DF251">
            <v>5.113315439825862</v>
          </cell>
          <cell r="DG251">
            <v>6.074399011297408</v>
          </cell>
          <cell r="DH251">
            <v>6.074399011297408</v>
          </cell>
          <cell r="DI251">
            <v>6.074399011297408</v>
          </cell>
          <cell r="DJ251">
            <v>6.074399011297408</v>
          </cell>
          <cell r="DK251">
            <v>6.074399011297408</v>
          </cell>
          <cell r="DL251">
            <v>6.074399011297408</v>
          </cell>
          <cell r="DM251">
            <v>6.074399011297408</v>
          </cell>
          <cell r="DN251">
            <v>6.074399011297408</v>
          </cell>
          <cell r="DO251">
            <v>6.074399011297408</v>
          </cell>
          <cell r="DP251">
            <v>6.074399011297408</v>
          </cell>
          <cell r="DQ251">
            <v>5.5237814237820295</v>
          </cell>
          <cell r="DR251">
            <v>5.570141702233613</v>
          </cell>
          <cell r="DS251">
            <v>5.5694247161981343</v>
          </cell>
          <cell r="DT251">
            <v>5.5153670100215235</v>
          </cell>
          <cell r="DU251">
            <v>5.4869562323067935</v>
          </cell>
          <cell r="DV251">
            <v>5.5893360157543066</v>
          </cell>
          <cell r="DW251">
            <v>5.5718824904297781</v>
          </cell>
          <cell r="DX251">
            <v>5.6104033161741222</v>
          </cell>
          <cell r="DY251">
            <v>5.597975981363307</v>
          </cell>
          <cell r="DZ251">
            <v>5.5118527618718529</v>
          </cell>
          <cell r="EA251">
            <v>5.5536180778377542</v>
          </cell>
          <cell r="EB251">
            <v>5.537793780260559</v>
          </cell>
          <cell r="EC251">
            <v>5.4901760558586803</v>
          </cell>
          <cell r="ED251">
            <v>5.5649241344757776</v>
          </cell>
          <cell r="EE251">
            <v>5.5919988825674958</v>
          </cell>
          <cell r="EF251">
            <v>5.5919988825674958</v>
          </cell>
          <cell r="EG251">
            <v>5.5919988825674958</v>
          </cell>
          <cell r="EH251">
            <v>5.5919988825674958</v>
          </cell>
          <cell r="EI251">
            <v>5.5919988825674958</v>
          </cell>
          <cell r="EJ251">
            <v>5.5919988825674958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</row>
        <row r="252">
          <cell r="A252">
            <v>34606.841177692215</v>
          </cell>
          <cell r="B252">
            <v>40179.346428955178</v>
          </cell>
          <cell r="C252">
            <v>36677.709409228089</v>
          </cell>
          <cell r="D252">
            <v>6631.2440967688435</v>
          </cell>
          <cell r="E252">
            <v>6064.4730381071467</v>
          </cell>
          <cell r="F252">
            <v>6308.9304677070131</v>
          </cell>
          <cell r="G252">
            <v>6243.1921572945848</v>
          </cell>
          <cell r="H252">
            <v>7407.0278382591705</v>
          </cell>
          <cell r="I252">
            <v>6627.3439564317132</v>
          </cell>
          <cell r="J252">
            <v>7284.5333031915179</v>
          </cell>
          <cell r="K252">
            <v>7899.0413951596129</v>
          </cell>
          <cell r="L252">
            <v>8230.5907946107327</v>
          </cell>
          <cell r="M252">
            <v>8226.8156169889844</v>
          </cell>
          <cell r="N252">
            <v>10611.256416955148</v>
          </cell>
          <cell r="O252">
            <v>9925.3474707662026</v>
          </cell>
          <cell r="P252">
            <v>8677.7983302058728</v>
          </cell>
          <cell r="Q252">
            <v>8719.0451233291988</v>
          </cell>
          <cell r="R252">
            <v>10421.690997555654</v>
          </cell>
          <cell r="S252">
            <v>9362.6955498811567</v>
          </cell>
          <cell r="T252">
            <v>10044.401952574392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5757.9058503580545</v>
          </cell>
          <cell r="AF252">
            <v>6685.0624325681883</v>
          </cell>
          <cell r="AG252">
            <v>6102.4580804924581</v>
          </cell>
          <cell r="AH252">
            <v>6631.2440967688435</v>
          </cell>
          <cell r="AI252">
            <v>6064.4730381071467</v>
          </cell>
          <cell r="AJ252">
            <v>6308.9304677070131</v>
          </cell>
          <cell r="AK252">
            <v>6243.1921572945848</v>
          </cell>
          <cell r="AL252">
            <v>7407.0278382591705</v>
          </cell>
          <cell r="AM252">
            <v>6627.3439564317132</v>
          </cell>
          <cell r="AN252">
            <v>7284.5333031915179</v>
          </cell>
          <cell r="AO252">
            <v>7899.0413951596129</v>
          </cell>
          <cell r="AP252">
            <v>8230.5907946107327</v>
          </cell>
          <cell r="AQ252">
            <v>8226.8156169889844</v>
          </cell>
          <cell r="AR252">
            <v>10611.256416955148</v>
          </cell>
          <cell r="AS252">
            <v>9925.3474707662026</v>
          </cell>
          <cell r="AT252">
            <v>8677.7983302058728</v>
          </cell>
          <cell r="AU252">
            <v>8719.0451233291988</v>
          </cell>
          <cell r="AV252">
            <v>10421.690997555654</v>
          </cell>
          <cell r="AW252">
            <v>9362.6955498811567</v>
          </cell>
          <cell r="AX252">
            <v>10044.401952574392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2.8889474331859386</v>
          </cell>
          <cell r="CN252">
            <v>3.381341786129799</v>
          </cell>
          <cell r="CO252">
            <v>2.9696754848884552</v>
          </cell>
          <cell r="CP252">
            <v>3.3146345791665479</v>
          </cell>
          <cell r="CQ252">
            <v>2.9927942915692665</v>
          </cell>
          <cell r="CR252">
            <v>3.1196026774772458</v>
          </cell>
          <cell r="CS252">
            <v>3.0861505926949264</v>
          </cell>
          <cell r="CT252">
            <v>3.5927039963389942</v>
          </cell>
          <cell r="CU252">
            <v>3.2715920777439464</v>
          </cell>
          <cell r="CV252">
            <v>3.6234177789170325</v>
          </cell>
          <cell r="CW252">
            <v>3.946830532706274</v>
          </cell>
          <cell r="CX252">
            <v>4.0108157553944812</v>
          </cell>
          <cell r="CY252">
            <v>4.1078801912935328</v>
          </cell>
          <cell r="CZ252">
            <v>5.3767942672393749</v>
          </cell>
          <cell r="DA252">
            <v>4.8686514068938669</v>
          </cell>
          <cell r="DB252">
            <v>4.2566948082711891</v>
          </cell>
          <cell r="DC252">
            <v>4.2769274759899982</v>
          </cell>
          <cell r="DD252">
            <v>5.1121213324681278</v>
          </cell>
          <cell r="DE252">
            <v>4.592655420428212</v>
          </cell>
          <cell r="DF252">
            <v>4.9270508505465651</v>
          </cell>
          <cell r="DG252">
            <v>5.1425182941195029</v>
          </cell>
          <cell r="DH252">
            <v>5.1425182941195029</v>
          </cell>
          <cell r="DI252">
            <v>5.1425182941195029</v>
          </cell>
          <cell r="DJ252">
            <v>5.1425182941195029</v>
          </cell>
          <cell r="DK252">
            <v>5.1425182941195029</v>
          </cell>
          <cell r="DL252">
            <v>5.1425182941195029</v>
          </cell>
          <cell r="DM252">
            <v>5.1425182941195029</v>
          </cell>
          <cell r="DN252">
            <v>5.1425182941195029</v>
          </cell>
          <cell r="DO252">
            <v>5.1425182941195029</v>
          </cell>
          <cell r="DP252">
            <v>5.1425182941195029</v>
          </cell>
          <cell r="DQ252">
            <v>5.4604955217659024</v>
          </cell>
          <cell r="DR252">
            <v>5.4165596676477596</v>
          </cell>
          <cell r="DS252">
            <v>5.6299293708362557</v>
          </cell>
          <cell r="DT252">
            <v>5.4810844489863069</v>
          </cell>
          <cell r="DU252">
            <v>5.5516661040672615</v>
          </cell>
          <cell r="DV252">
            <v>5.5406866817393121</v>
          </cell>
          <cell r="DW252">
            <v>5.5423854195158064</v>
          </cell>
          <cell r="DX252">
            <v>5.6484550285283008</v>
          </cell>
          <cell r="DY252">
            <v>5.5499299113326002</v>
          </cell>
          <cell r="DZ252">
            <v>5.5079559426793114</v>
          </cell>
          <cell r="EA252">
            <v>5.4831868565099384</v>
          </cell>
          <cell r="EB252">
            <v>5.6221889002312135</v>
          </cell>
          <cell r="EC252">
            <v>5.4868252769965968</v>
          </cell>
          <cell r="ED252">
            <v>5.406927240280055</v>
          </cell>
          <cell r="EE252">
            <v>5.5852700314743471</v>
          </cell>
          <cell r="EF252">
            <v>5.5852700314743471</v>
          </cell>
          <cell r="EG252">
            <v>5.5852700314743471</v>
          </cell>
          <cell r="EH252">
            <v>5.5852700314743471</v>
          </cell>
          <cell r="EI252">
            <v>5.5852700314743471</v>
          </cell>
          <cell r="EJ252">
            <v>5.5852700314743471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</row>
        <row r="253">
          <cell r="A253">
            <v>38392.654818981748</v>
          </cell>
          <cell r="B253">
            <v>35275.778611401263</v>
          </cell>
          <cell r="C253">
            <v>39622.380274658652</v>
          </cell>
          <cell r="D253">
            <v>8408.1277806930138</v>
          </cell>
          <cell r="E253">
            <v>7788.7118078534995</v>
          </cell>
          <cell r="F253">
            <v>7425.9559858507737</v>
          </cell>
          <cell r="G253">
            <v>8361.288271912068</v>
          </cell>
          <cell r="H253">
            <v>7203.9067295727718</v>
          </cell>
          <cell r="I253">
            <v>7556.1523832707771</v>
          </cell>
          <cell r="J253">
            <v>8121.3325290543607</v>
          </cell>
          <cell r="K253">
            <v>7518.8581404025863</v>
          </cell>
          <cell r="L253">
            <v>7419.0871182085266</v>
          </cell>
          <cell r="M253">
            <v>7947.9774431684791</v>
          </cell>
          <cell r="N253">
            <v>8877.3938125847199</v>
          </cell>
          <cell r="O253">
            <v>8304.2750505758158</v>
          </cell>
          <cell r="P253">
            <v>9655.8067910109676</v>
          </cell>
          <cell r="Q253">
            <v>9371.5851840992218</v>
          </cell>
          <cell r="R253">
            <v>9000.135237278877</v>
          </cell>
          <cell r="S253">
            <v>9899.6129826991419</v>
          </cell>
          <cell r="T253">
            <v>9098.9598299476856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6387.7916698011077</v>
          </cell>
          <cell r="AF253">
            <v>5869.2040397333849</v>
          </cell>
          <cell r="AG253">
            <v>6592.3940881270137</v>
          </cell>
          <cell r="AH253">
            <v>8408.1277806930138</v>
          </cell>
          <cell r="AI253">
            <v>7788.7118078534995</v>
          </cell>
          <cell r="AJ253">
            <v>7425.9559858507737</v>
          </cell>
          <cell r="AK253">
            <v>8361.288271912068</v>
          </cell>
          <cell r="AL253">
            <v>7203.9067295727718</v>
          </cell>
          <cell r="AM253">
            <v>7556.1523832707771</v>
          </cell>
          <cell r="AN253">
            <v>8121.3325290543607</v>
          </cell>
          <cell r="AO253">
            <v>7518.8581404025863</v>
          </cell>
          <cell r="AP253">
            <v>7419.0871182085266</v>
          </cell>
          <cell r="AQ253">
            <v>7947.9774431684791</v>
          </cell>
          <cell r="AR253">
            <v>8877.3938125847199</v>
          </cell>
          <cell r="AS253">
            <v>8304.2750505758158</v>
          </cell>
          <cell r="AT253">
            <v>9655.8067910109676</v>
          </cell>
          <cell r="AU253">
            <v>9371.5851840992218</v>
          </cell>
          <cell r="AV253">
            <v>9000.135237278877</v>
          </cell>
          <cell r="AW253">
            <v>9899.6129826991419</v>
          </cell>
          <cell r="AX253">
            <v>9098.9598299476856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3.1391075354948996</v>
          </cell>
          <cell r="CN253">
            <v>2.8856816256290081</v>
          </cell>
          <cell r="CO253">
            <v>3.2858798005915761</v>
          </cell>
          <cell r="CP253">
            <v>4.1659744074981244</v>
          </cell>
          <cell r="CQ253">
            <v>3.8637727185673363</v>
          </cell>
          <cell r="CR253">
            <v>3.6679802470077512</v>
          </cell>
          <cell r="CS253">
            <v>4.1084526993386241</v>
          </cell>
          <cell r="CT253">
            <v>3.5988584904899081</v>
          </cell>
          <cell r="CU253">
            <v>3.7131363034247218</v>
          </cell>
          <cell r="CV253">
            <v>3.9988790894658313</v>
          </cell>
          <cell r="CW253">
            <v>3.6792472177196864</v>
          </cell>
          <cell r="CX253">
            <v>3.6730138606189029</v>
          </cell>
          <cell r="CY253">
            <v>3.901061726337828</v>
          </cell>
          <cell r="CZ253">
            <v>4.3917851219077502</v>
          </cell>
          <cell r="DA253">
            <v>4.1514867791281107</v>
          </cell>
          <cell r="DB253">
            <v>4.8271467395480734</v>
          </cell>
          <cell r="DC253">
            <v>4.6850582084902248</v>
          </cell>
          <cell r="DD253">
            <v>4.4993623429341367</v>
          </cell>
          <cell r="DE253">
            <v>4.9490307300588219</v>
          </cell>
          <cell r="DF253">
            <v>4.5487668950977636</v>
          </cell>
          <cell r="DG253">
            <v>4.9960479947583147</v>
          </cell>
          <cell r="DH253">
            <v>4.9960479947583147</v>
          </cell>
          <cell r="DI253">
            <v>4.9960479947583147</v>
          </cell>
          <cell r="DJ253">
            <v>4.9960479947583147</v>
          </cell>
          <cell r="DK253">
            <v>4.9960479947583147</v>
          </cell>
          <cell r="DL253">
            <v>4.9960479947583147</v>
          </cell>
          <cell r="DM253">
            <v>4.9960479947583147</v>
          </cell>
          <cell r="DN253">
            <v>4.9960479947583147</v>
          </cell>
          <cell r="DO253">
            <v>4.9960479947583147</v>
          </cell>
          <cell r="DP253">
            <v>4.9960479947583147</v>
          </cell>
          <cell r="DQ253">
            <v>5.575087472301707</v>
          </cell>
          <cell r="DR253">
            <v>5.5723441300485286</v>
          </cell>
          <cell r="DS253">
            <v>5.496656835362546</v>
          </cell>
          <cell r="DT253">
            <v>5.5295506571008586</v>
          </cell>
          <cell r="DU253">
            <v>5.5228239376836203</v>
          </cell>
          <cell r="DV253">
            <v>5.5466724253324067</v>
          </cell>
          <cell r="DW253">
            <v>5.5757339265014805</v>
          </cell>
          <cell r="DX253">
            <v>5.4841641643059056</v>
          </cell>
          <cell r="DY253">
            <v>5.5752834422838164</v>
          </cell>
          <cell r="DZ253">
            <v>5.5641157457377446</v>
          </cell>
          <cell r="EA253">
            <v>5.5988657800320087</v>
          </cell>
          <cell r="EB253">
            <v>5.5339475560428886</v>
          </cell>
          <cell r="EC253">
            <v>5.5818857002954516</v>
          </cell>
          <cell r="ED253">
            <v>5.5379819842434967</v>
          </cell>
          <cell r="EE253">
            <v>5.4803109597054975</v>
          </cell>
          <cell r="EF253">
            <v>5.4803109597054975</v>
          </cell>
          <cell r="EG253">
            <v>5.4803109597054975</v>
          </cell>
          <cell r="EH253">
            <v>5.4803109597054975</v>
          </cell>
          <cell r="EI253">
            <v>5.4803109597054975</v>
          </cell>
          <cell r="EJ253">
            <v>5.4803109597054975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</row>
        <row r="254">
          <cell r="A254">
            <v>34957.177879558876</v>
          </cell>
          <cell r="B254">
            <v>35914.949713631438</v>
          </cell>
          <cell r="C254">
            <v>33785.996098645788</v>
          </cell>
          <cell r="D254">
            <v>6455.0500428185987</v>
          </cell>
          <cell r="E254">
            <v>5630.575303480482</v>
          </cell>
          <cell r="F254">
            <v>7069.541682655009</v>
          </cell>
          <cell r="G254">
            <v>6945.9457896958629</v>
          </cell>
          <cell r="H254">
            <v>8315.501245522657</v>
          </cell>
          <cell r="I254">
            <v>8471.8366945754206</v>
          </cell>
          <cell r="J254">
            <v>7313.5204813718992</v>
          </cell>
          <cell r="K254">
            <v>8079.4998172205305</v>
          </cell>
          <cell r="L254">
            <v>7849.3339439007514</v>
          </cell>
          <cell r="M254">
            <v>9152.6609058363374</v>
          </cell>
          <cell r="N254">
            <v>10866.772640559135</v>
          </cell>
          <cell r="O254">
            <v>8397.3668709129524</v>
          </cell>
          <cell r="P254">
            <v>10110.246078534254</v>
          </cell>
          <cell r="Q254">
            <v>8703.1063861426592</v>
          </cell>
          <cell r="R254">
            <v>10781.991304324649</v>
          </cell>
          <cell r="S254">
            <v>10019.029171747015</v>
          </cell>
          <cell r="T254">
            <v>9895.74965666358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5816.1950693860381</v>
          </cell>
          <cell r="AF254">
            <v>5975.5496900056587</v>
          </cell>
          <cell r="AG254">
            <v>5621.3331808499879</v>
          </cell>
          <cell r="AH254">
            <v>6455.0500428185987</v>
          </cell>
          <cell r="AI254">
            <v>5630.575303480482</v>
          </cell>
          <cell r="AJ254">
            <v>7069.541682655009</v>
          </cell>
          <cell r="AK254">
            <v>6945.9457896958629</v>
          </cell>
          <cell r="AL254">
            <v>8315.501245522657</v>
          </cell>
          <cell r="AM254">
            <v>8471.8366945754206</v>
          </cell>
          <cell r="AN254">
            <v>7313.5204813718992</v>
          </cell>
          <cell r="AO254">
            <v>8079.4998172205305</v>
          </cell>
          <cell r="AP254">
            <v>7849.3339439007514</v>
          </cell>
          <cell r="AQ254">
            <v>9152.6609058363374</v>
          </cell>
          <cell r="AR254">
            <v>10866.772640559135</v>
          </cell>
          <cell r="AS254">
            <v>8397.3668709129524</v>
          </cell>
          <cell r="AT254">
            <v>10110.246078534254</v>
          </cell>
          <cell r="AU254">
            <v>8703.1063861426592</v>
          </cell>
          <cell r="AV254">
            <v>10781.991304324649</v>
          </cell>
          <cell r="AW254">
            <v>10019.029171747015</v>
          </cell>
          <cell r="AX254">
            <v>9895.74965666358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2.9117209916648039</v>
          </cell>
          <cell r="CN254">
            <v>2.9486895796200705</v>
          </cell>
          <cell r="CO254">
            <v>2.7796688822788815</v>
          </cell>
          <cell r="CP254">
            <v>3.2320515911001522</v>
          </cell>
          <cell r="CQ254">
            <v>2.784894825750857</v>
          </cell>
          <cell r="CR254">
            <v>3.4449965870834736</v>
          </cell>
          <cell r="CS254">
            <v>3.3799590700935398</v>
          </cell>
          <cell r="CT254">
            <v>4.093098240373501</v>
          </cell>
          <cell r="CU254">
            <v>4.1579273558703509</v>
          </cell>
          <cell r="CV254">
            <v>3.6209608888335878</v>
          </cell>
          <cell r="CW254">
            <v>3.9789652393362416</v>
          </cell>
          <cell r="CX254">
            <v>3.8657354843027876</v>
          </cell>
          <cell r="CY254">
            <v>4.5082921153102919</v>
          </cell>
          <cell r="CZ254">
            <v>5.2607270247049307</v>
          </cell>
          <cell r="DA254">
            <v>4.1671774737500451</v>
          </cell>
          <cell r="DB254">
            <v>5.0171905503465535</v>
          </cell>
          <cell r="DC254">
            <v>4.3189001316124349</v>
          </cell>
          <cell r="DD254">
            <v>5.3505428518530067</v>
          </cell>
          <cell r="DE254">
            <v>4.9719243323722502</v>
          </cell>
          <cell r="DF254">
            <v>4.9107471054953367</v>
          </cell>
          <cell r="DG254">
            <v>5.5797286272365705</v>
          </cell>
          <cell r="DH254">
            <v>5.5797286272365705</v>
          </cell>
          <cell r="DI254">
            <v>5.5797286272365705</v>
          </cell>
          <cell r="DJ254">
            <v>5.5797286272365705</v>
          </cell>
          <cell r="DK254">
            <v>5.5797286272365705</v>
          </cell>
          <cell r="DL254">
            <v>5.5797286272365705</v>
          </cell>
          <cell r="DM254">
            <v>5.5797286272365705</v>
          </cell>
          <cell r="DN254">
            <v>5.5797286272365705</v>
          </cell>
          <cell r="DO254">
            <v>5.5797286272365705</v>
          </cell>
          <cell r="DP254">
            <v>5.5797286272365705</v>
          </cell>
          <cell r="DQ254">
            <v>5.4726332150752128</v>
          </cell>
          <cell r="DR254">
            <v>5.5520829072226494</v>
          </cell>
          <cell r="DS254">
            <v>5.5405566189668853</v>
          </cell>
          <cell r="DT254">
            <v>5.4717779441268535</v>
          </cell>
          <cell r="DU254">
            <v>5.5392518114239797</v>
          </cell>
          <cell r="DV254">
            <v>5.6222428267010764</v>
          </cell>
          <cell r="DW254">
            <v>5.630242281127245</v>
          </cell>
          <cell r="DX254">
            <v>5.5660025377582558</v>
          </cell>
          <cell r="DY254">
            <v>5.5822311227294046</v>
          </cell>
          <cell r="DZ254">
            <v>5.5336257501450179</v>
          </cell>
          <cell r="EA254">
            <v>5.5631589134674337</v>
          </cell>
          <cell r="EB254">
            <v>5.5629839628606295</v>
          </cell>
          <cell r="EC254">
            <v>5.5621469643688579</v>
          </cell>
          <cell r="ED254">
            <v>5.6592899987655603</v>
          </cell>
          <cell r="EE254">
            <v>5.5208794736405018</v>
          </cell>
          <cell r="EF254">
            <v>5.5208794736405018</v>
          </cell>
          <cell r="EG254">
            <v>5.5208794736405018</v>
          </cell>
          <cell r="EH254">
            <v>5.5208794736405018</v>
          </cell>
          <cell r="EI254">
            <v>5.5208794736405018</v>
          </cell>
          <cell r="EJ254">
            <v>5.5208794736405018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</row>
        <row r="255">
          <cell r="A255">
            <v>36787.216242350245</v>
          </cell>
          <cell r="B255">
            <v>44204.561693465053</v>
          </cell>
          <cell r="C255">
            <v>46129.073075558554</v>
          </cell>
          <cell r="D255">
            <v>5931.9430458431398</v>
          </cell>
          <cell r="E255">
            <v>6596.3774758103064</v>
          </cell>
          <cell r="F255">
            <v>6906.8946164081899</v>
          </cell>
          <cell r="G255">
            <v>6452.3288701470237</v>
          </cell>
          <cell r="H255">
            <v>7983.167535190214</v>
          </cell>
          <cell r="I255">
            <v>7889.3549073242748</v>
          </cell>
          <cell r="J255">
            <v>7416.276068267327</v>
          </cell>
          <cell r="K255">
            <v>7187.4150118639327</v>
          </cell>
          <cell r="L255">
            <v>8356.0877964343508</v>
          </cell>
          <cell r="M255">
            <v>8941.4828758124659</v>
          </cell>
          <cell r="N255">
            <v>9527.4542045501566</v>
          </cell>
          <cell r="O255">
            <v>9334.0873633629981</v>
          </cell>
          <cell r="P255">
            <v>10012.703986812214</v>
          </cell>
          <cell r="Q255">
            <v>9934.4527329216071</v>
          </cell>
          <cell r="R255">
            <v>9635.0349653529101</v>
          </cell>
          <cell r="S255">
            <v>11238.99659191719</v>
          </cell>
          <cell r="T255">
            <v>9703.0387615429572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6120.6778894559729</v>
          </cell>
          <cell r="AF255">
            <v>7354.7800297758695</v>
          </cell>
          <cell r="AG255">
            <v>7674.9813243447561</v>
          </cell>
          <cell r="AH255">
            <v>5931.9430458431398</v>
          </cell>
          <cell r="AI255">
            <v>6596.3774758103064</v>
          </cell>
          <cell r="AJ255">
            <v>6906.8946164081899</v>
          </cell>
          <cell r="AK255">
            <v>6452.3288701470237</v>
          </cell>
          <cell r="AL255">
            <v>7983.167535190214</v>
          </cell>
          <cell r="AM255">
            <v>7889.3549073242748</v>
          </cell>
          <cell r="AN255">
            <v>7416.276068267327</v>
          </cell>
          <cell r="AO255">
            <v>7187.4150118639327</v>
          </cell>
          <cell r="AP255">
            <v>8356.0877964343508</v>
          </cell>
          <cell r="AQ255">
            <v>8941.4828758124659</v>
          </cell>
          <cell r="AR255">
            <v>9527.4542045501566</v>
          </cell>
          <cell r="AS255">
            <v>9334.0873633629981</v>
          </cell>
          <cell r="AT255">
            <v>10012.703986812214</v>
          </cell>
          <cell r="AU255">
            <v>9934.4527329216071</v>
          </cell>
          <cell r="AV255">
            <v>9635.0349653529101</v>
          </cell>
          <cell r="AW255">
            <v>11238.99659191719</v>
          </cell>
          <cell r="AX255">
            <v>9703.0387615429572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3.0702885450887325</v>
          </cell>
          <cell r="CN255">
            <v>3.6317827357868975</v>
          </cell>
          <cell r="CO255">
            <v>3.7875248243930053</v>
          </cell>
          <cell r="CP255">
            <v>2.8901046342740848</v>
          </cell>
          <cell r="CQ255">
            <v>3.2740925414357918</v>
          </cell>
          <cell r="CR255">
            <v>3.4366249572918721</v>
          </cell>
          <cell r="CS255">
            <v>3.1723011249179751</v>
          </cell>
          <cell r="CT255">
            <v>3.9389984794687547</v>
          </cell>
          <cell r="CU255">
            <v>3.8798627341864744</v>
          </cell>
          <cell r="CV255">
            <v>3.5951090970764952</v>
          </cell>
          <cell r="CW255">
            <v>3.5954573315648575</v>
          </cell>
          <cell r="CX255">
            <v>4.1319210363480119</v>
          </cell>
          <cell r="CY255">
            <v>4.4363121206285179</v>
          </cell>
          <cell r="CZ255">
            <v>4.6731840911062594</v>
          </cell>
          <cell r="DA255">
            <v>4.576480912557396</v>
          </cell>
          <cell r="DB255">
            <v>4.9092050347195153</v>
          </cell>
          <cell r="DC255">
            <v>4.8708386303916882</v>
          </cell>
          <cell r="DD255">
            <v>4.7240348085700568</v>
          </cell>
          <cell r="DE255">
            <v>5.5104533927005157</v>
          </cell>
          <cell r="DF255">
            <v>4.7573769086736775</v>
          </cell>
          <cell r="DG255">
            <v>4.6209828104615474</v>
          </cell>
          <cell r="DH255">
            <v>4.6209828104615474</v>
          </cell>
          <cell r="DI255">
            <v>4.6209828104615474</v>
          </cell>
          <cell r="DJ255">
            <v>4.6209828104615474</v>
          </cell>
          <cell r="DK255">
            <v>4.6209828104615474</v>
          </cell>
          <cell r="DL255">
            <v>4.6209828104615474</v>
          </cell>
          <cell r="DM255">
            <v>4.6209828104615474</v>
          </cell>
          <cell r="DN255">
            <v>4.6209828104615474</v>
          </cell>
          <cell r="DO255">
            <v>4.6209828104615474</v>
          </cell>
          <cell r="DP255">
            <v>4.6209828104615474</v>
          </cell>
          <cell r="DQ255">
            <v>5.4616953008802085</v>
          </cell>
          <cell r="DR255">
            <v>5.548262035281863</v>
          </cell>
          <cell r="DS255">
            <v>5.5517381585650982</v>
          </cell>
          <cell r="DT255">
            <v>5.6232907843548237</v>
          </cell>
          <cell r="DU255">
            <v>5.5197789397514363</v>
          </cell>
          <cell r="DV255">
            <v>5.5062740869970366</v>
          </cell>
          <cell r="DW255">
            <v>5.5724890692164797</v>
          </cell>
          <cell r="DX255">
            <v>5.5526022645693578</v>
          </cell>
          <cell r="DY255">
            <v>5.5709885786726829</v>
          </cell>
          <cell r="DZ255">
            <v>5.6517240567520632</v>
          </cell>
          <cell r="EA255">
            <v>5.4767853326572551</v>
          </cell>
          <cell r="EB255">
            <v>5.5406168273104459</v>
          </cell>
          <cell r="EC255">
            <v>5.5219769692218268</v>
          </cell>
          <cell r="ED255">
            <v>5.5856165197340601</v>
          </cell>
          <cell r="EE255">
            <v>5.5878834807845932</v>
          </cell>
          <cell r="EF255">
            <v>5.5878834807845932</v>
          </cell>
          <cell r="EG255">
            <v>5.5878834807845932</v>
          </cell>
          <cell r="EH255">
            <v>5.5878834807845932</v>
          </cell>
          <cell r="EI255">
            <v>5.5878834807845932</v>
          </cell>
          <cell r="EJ255">
            <v>5.5878834807845932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</row>
        <row r="256">
          <cell r="A256">
            <v>32918.138513156257</v>
          </cell>
          <cell r="B256">
            <v>36764.312888906614</v>
          </cell>
          <cell r="C256">
            <v>41725.653434841741</v>
          </cell>
          <cell r="D256">
            <v>6949.770530498301</v>
          </cell>
          <cell r="E256">
            <v>6111.9066145837032</v>
          </cell>
          <cell r="F256">
            <v>6634.4558848175529</v>
          </cell>
          <cell r="G256">
            <v>7871.4799337906061</v>
          </cell>
          <cell r="H256">
            <v>8891.5625638545334</v>
          </cell>
          <cell r="I256">
            <v>6447.4748238391703</v>
          </cell>
          <cell r="J256">
            <v>8082.7056114550969</v>
          </cell>
          <cell r="K256">
            <v>9161.3308492161286</v>
          </cell>
          <cell r="L256">
            <v>9607.5750793112566</v>
          </cell>
          <cell r="M256">
            <v>8169.622181345454</v>
          </cell>
          <cell r="N256">
            <v>8720.7802008152703</v>
          </cell>
          <cell r="O256">
            <v>8169.4693580351432</v>
          </cell>
          <cell r="P256">
            <v>10295.603766392227</v>
          </cell>
          <cell r="Q256">
            <v>10489.981017222104</v>
          </cell>
          <cell r="R256">
            <v>10687.768329065872</v>
          </cell>
          <cell r="S256">
            <v>9631.8298030599617</v>
          </cell>
          <cell r="T256">
            <v>10601.496326480332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5476.9385438731551</v>
          </cell>
          <cell r="AF256">
            <v>6116.8672165283633</v>
          </cell>
          <cell r="AG256">
            <v>6942.3378686569076</v>
          </cell>
          <cell r="AH256">
            <v>6949.770530498301</v>
          </cell>
          <cell r="AI256">
            <v>6111.9066145837032</v>
          </cell>
          <cell r="AJ256">
            <v>6634.4558848175529</v>
          </cell>
          <cell r="AK256">
            <v>7871.4799337906061</v>
          </cell>
          <cell r="AL256">
            <v>8891.5625638545334</v>
          </cell>
          <cell r="AM256">
            <v>6447.4748238391703</v>
          </cell>
          <cell r="AN256">
            <v>8082.7056114550969</v>
          </cell>
          <cell r="AO256">
            <v>9161.3308492161286</v>
          </cell>
          <cell r="AP256">
            <v>9607.5750793112566</v>
          </cell>
          <cell r="AQ256">
            <v>8169.622181345454</v>
          </cell>
          <cell r="AR256">
            <v>8720.7802008152703</v>
          </cell>
          <cell r="AS256">
            <v>8169.4693580351432</v>
          </cell>
          <cell r="AT256">
            <v>10295.603766392227</v>
          </cell>
          <cell r="AU256">
            <v>10489.981017222104</v>
          </cell>
          <cell r="AV256">
            <v>10687.768329065872</v>
          </cell>
          <cell r="AW256">
            <v>9631.8298030599617</v>
          </cell>
          <cell r="AX256">
            <v>10601.496326480332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2.692330827707746</v>
          </cell>
          <cell r="CN256">
            <v>3.029349699637446</v>
          </cell>
          <cell r="CO256">
            <v>3.4656503702146417</v>
          </cell>
          <cell r="CP256">
            <v>3.4711822699257362</v>
          </cell>
          <cell r="CQ256">
            <v>3.0086312160039683</v>
          </cell>
          <cell r="CR256">
            <v>3.2870063683315549</v>
          </cell>
          <cell r="CS256">
            <v>3.9344031740548591</v>
          </cell>
          <cell r="CT256">
            <v>4.4078685840429985</v>
          </cell>
          <cell r="CU256">
            <v>3.2243538289006359</v>
          </cell>
          <cell r="CV256">
            <v>4.0329742896099274</v>
          </cell>
          <cell r="CW256">
            <v>4.4603720293962938</v>
          </cell>
          <cell r="CX256">
            <v>4.8005353346685711</v>
          </cell>
          <cell r="CY256">
            <v>4.0076669432809977</v>
          </cell>
          <cell r="CZ256">
            <v>4.3335294275050114</v>
          </cell>
          <cell r="DA256">
            <v>4.0510259745356887</v>
          </cell>
          <cell r="DB256">
            <v>5.1053203645546938</v>
          </cell>
          <cell r="DC256">
            <v>5.2017069543637602</v>
          </cell>
          <cell r="DD256">
            <v>5.2997845041527958</v>
          </cell>
          <cell r="DE256">
            <v>4.7761722340173351</v>
          </cell>
          <cell r="DF256">
            <v>5.2570044767076238</v>
          </cell>
          <cell r="DG256">
            <v>5.0342560925989623</v>
          </cell>
          <cell r="DH256">
            <v>5.0342560925989623</v>
          </cell>
          <cell r="DI256">
            <v>5.0342560925989623</v>
          </cell>
          <cell r="DJ256">
            <v>5.0342560925989623</v>
          </cell>
          <cell r="DK256">
            <v>5.0342560925989623</v>
          </cell>
          <cell r="DL256">
            <v>5.0342560925989623</v>
          </cell>
          <cell r="DM256">
            <v>5.0342560925989623</v>
          </cell>
          <cell r="DN256">
            <v>5.0342560925989623</v>
          </cell>
          <cell r="DO256">
            <v>5.0342560925989623</v>
          </cell>
          <cell r="DP256">
            <v>5.0342560925989623</v>
          </cell>
          <cell r="DQ256">
            <v>5.573353365299492</v>
          </cell>
          <cell r="DR256">
            <v>5.5320586861468852</v>
          </cell>
          <cell r="DS256">
            <v>5.488177316792334</v>
          </cell>
          <cell r="DT256">
            <v>5.485297436499069</v>
          </cell>
          <cell r="DU256">
            <v>5.5656371375541704</v>
          </cell>
          <cell r="DV256">
            <v>5.5298315331466155</v>
          </cell>
          <cell r="DW256">
            <v>5.4813138091578528</v>
          </cell>
          <cell r="DX256">
            <v>5.5265815928839279</v>
          </cell>
          <cell r="DY256">
            <v>5.4784045186143544</v>
          </cell>
          <cell r="DZ256">
            <v>5.4908356327843686</v>
          </cell>
          <cell r="EA256">
            <v>5.6272293897852439</v>
          </cell>
          <cell r="EB256">
            <v>5.4831642035563997</v>
          </cell>
          <cell r="EC256">
            <v>5.5849268018040412</v>
          </cell>
          <cell r="ED256">
            <v>5.5134155415532078</v>
          </cell>
          <cell r="EE256">
            <v>5.5250467340680558</v>
          </cell>
          <cell r="EF256">
            <v>5.5250467340680558</v>
          </cell>
          <cell r="EG256">
            <v>5.5250467340680558</v>
          </cell>
          <cell r="EH256">
            <v>5.5250467340680558</v>
          </cell>
          <cell r="EI256">
            <v>5.5250467340680558</v>
          </cell>
          <cell r="EJ256">
            <v>5.5250467340680558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</row>
        <row r="257">
          <cell r="A257">
            <v>36144.150221693133</v>
          </cell>
          <cell r="B257">
            <v>38076.842521321974</v>
          </cell>
          <cell r="C257">
            <v>38217.772346976744</v>
          </cell>
          <cell r="D257">
            <v>6562.9102599263379</v>
          </cell>
          <cell r="E257">
            <v>6567.5007955802785</v>
          </cell>
          <cell r="F257">
            <v>6361.9838520269332</v>
          </cell>
          <cell r="G257">
            <v>7678.3406362902078</v>
          </cell>
          <cell r="H257">
            <v>7773.0113504508781</v>
          </cell>
          <cell r="I257">
            <v>8983.2810492453336</v>
          </cell>
          <cell r="J257">
            <v>8267.6585464160034</v>
          </cell>
          <cell r="K257">
            <v>9255.5310996678581</v>
          </cell>
          <cell r="L257">
            <v>8491.201949944545</v>
          </cell>
          <cell r="M257">
            <v>8871.5302831933313</v>
          </cell>
          <cell r="N257">
            <v>8879.0845199443302</v>
          </cell>
          <cell r="O257">
            <v>8448.0055853396279</v>
          </cell>
          <cell r="P257">
            <v>7908.6368768799639</v>
          </cell>
          <cell r="Q257">
            <v>8419.5867182657257</v>
          </cell>
          <cell r="R257">
            <v>9293.4605752804509</v>
          </cell>
          <cell r="S257">
            <v>9668.8930021686119</v>
          </cell>
          <cell r="T257">
            <v>10766.15087907962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6013.6842004481805</v>
          </cell>
          <cell r="AF257">
            <v>6335.2466407135544</v>
          </cell>
          <cell r="AG257">
            <v>6358.6946249852472</v>
          </cell>
          <cell r="AH257">
            <v>6562.9102599263379</v>
          </cell>
          <cell r="AI257">
            <v>6567.5007955802785</v>
          </cell>
          <cell r="AJ257">
            <v>6361.9838520269332</v>
          </cell>
          <cell r="AK257">
            <v>7678.3406362902078</v>
          </cell>
          <cell r="AL257">
            <v>7773.0113504508781</v>
          </cell>
          <cell r="AM257">
            <v>8983.2810492453336</v>
          </cell>
          <cell r="AN257">
            <v>8267.6585464160034</v>
          </cell>
          <cell r="AO257">
            <v>9255.5310996678581</v>
          </cell>
          <cell r="AP257">
            <v>8491.201949944545</v>
          </cell>
          <cell r="AQ257">
            <v>8871.5302831933313</v>
          </cell>
          <cell r="AR257">
            <v>8879.0845199443302</v>
          </cell>
          <cell r="AS257">
            <v>8448.0055853396279</v>
          </cell>
          <cell r="AT257">
            <v>7908.6368768799639</v>
          </cell>
          <cell r="AU257">
            <v>8419.5867182657257</v>
          </cell>
          <cell r="AV257">
            <v>9293.4605752804509</v>
          </cell>
          <cell r="AW257">
            <v>9668.8930021686119</v>
          </cell>
          <cell r="AX257">
            <v>10766.15087907962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3.0170236372671635</v>
          </cell>
          <cell r="CN257">
            <v>3.121888303372883</v>
          </cell>
          <cell r="CO257">
            <v>3.1087113789056602</v>
          </cell>
          <cell r="CP257">
            <v>3.1942973741121148</v>
          </cell>
          <cell r="CQ257">
            <v>3.2439299551049756</v>
          </cell>
          <cell r="CR257">
            <v>3.1974488460782404</v>
          </cell>
          <cell r="CS257">
            <v>3.7862486267687352</v>
          </cell>
          <cell r="CT257">
            <v>3.8468317859324892</v>
          </cell>
          <cell r="CU257">
            <v>4.4434687714637029</v>
          </cell>
          <cell r="CV257">
            <v>4.1112788799070588</v>
          </cell>
          <cell r="CW257">
            <v>4.4814168687062947</v>
          </cell>
          <cell r="CX257">
            <v>4.2309323407149897</v>
          </cell>
          <cell r="CY257">
            <v>4.3622974082186872</v>
          </cell>
          <cell r="CZ257">
            <v>4.3678400436304434</v>
          </cell>
          <cell r="DA257">
            <v>4.204930128748285</v>
          </cell>
          <cell r="DB257">
            <v>3.9364634818225404</v>
          </cell>
          <cell r="DC257">
            <v>4.1907848551476938</v>
          </cell>
          <cell r="DD257">
            <v>4.6257488798476096</v>
          </cell>
          <cell r="DE257">
            <v>4.8126174972015896</v>
          </cell>
          <cell r="DF257">
            <v>5.3587692082795577</v>
          </cell>
          <cell r="DG257">
            <v>5.267849297662428</v>
          </cell>
          <cell r="DH257">
            <v>5.267849297662428</v>
          </cell>
          <cell r="DI257">
            <v>5.267849297662428</v>
          </cell>
          <cell r="DJ257">
            <v>5.267849297662428</v>
          </cell>
          <cell r="DK257">
            <v>5.267849297662428</v>
          </cell>
          <cell r="DL257">
            <v>5.267849297662428</v>
          </cell>
          <cell r="DM257">
            <v>5.267849297662428</v>
          </cell>
          <cell r="DN257">
            <v>5.267849297662428</v>
          </cell>
          <cell r="DO257">
            <v>5.267849297662428</v>
          </cell>
          <cell r="DP257">
            <v>5.267849297662428</v>
          </cell>
          <cell r="DQ257">
            <v>5.4609605708755655</v>
          </cell>
          <cell r="DR257">
            <v>5.5597248923965932</v>
          </cell>
          <cell r="DS257">
            <v>5.6039558006429582</v>
          </cell>
          <cell r="DT257">
            <v>5.6289612233083268</v>
          </cell>
          <cell r="DU257">
            <v>5.5467143599348256</v>
          </cell>
          <cell r="DV257">
            <v>5.4512499133982262</v>
          </cell>
          <cell r="DW257">
            <v>5.5560402293019413</v>
          </cell>
          <cell r="DX257">
            <v>5.5359637990831381</v>
          </cell>
          <cell r="DY257">
            <v>5.5388549279563799</v>
          </cell>
          <cell r="DZ257">
            <v>5.5095068874922406</v>
          </cell>
          <cell r="EA257">
            <v>5.6583933595236164</v>
          </cell>
          <cell r="EB257">
            <v>5.4984493044902019</v>
          </cell>
          <cell r="EC257">
            <v>5.5717343741661018</v>
          </cell>
          <cell r="ED257">
            <v>5.5694024313519028</v>
          </cell>
          <cell r="EE257">
            <v>5.5043056776408861</v>
          </cell>
          <cell r="EF257">
            <v>5.5043056776408861</v>
          </cell>
          <cell r="EG257">
            <v>5.5043056776408861</v>
          </cell>
          <cell r="EH257">
            <v>5.5043056776408861</v>
          </cell>
          <cell r="EI257">
            <v>5.5043056776408861</v>
          </cell>
          <cell r="EJ257">
            <v>5.5043056776408861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</row>
        <row r="258">
          <cell r="A258">
            <v>37261.95724308784</v>
          </cell>
          <cell r="B258">
            <v>39058.803210529586</v>
          </cell>
          <cell r="C258">
            <v>42579.930302775661</v>
          </cell>
          <cell r="D258">
            <v>6948.0722742428197</v>
          </cell>
          <cell r="E258">
            <v>7539.5140033731577</v>
          </cell>
          <cell r="F258">
            <v>7746.5732024140316</v>
          </cell>
          <cell r="G258">
            <v>7201.9407816293915</v>
          </cell>
          <cell r="H258">
            <v>6578.0987936757747</v>
          </cell>
          <cell r="I258">
            <v>8291.1183606625691</v>
          </cell>
          <cell r="J258">
            <v>8040.1297303152114</v>
          </cell>
          <cell r="K258">
            <v>7802.4592678379558</v>
          </cell>
          <cell r="L258">
            <v>7094.2910418025967</v>
          </cell>
          <cell r="M258">
            <v>7738.0672518422225</v>
          </cell>
          <cell r="N258">
            <v>8710.8814590922357</v>
          </cell>
          <cell r="O258">
            <v>8643.9837802658312</v>
          </cell>
          <cell r="P258">
            <v>7888.871893911296</v>
          </cell>
          <cell r="Q258">
            <v>9104.1672504200269</v>
          </cell>
          <cell r="R258">
            <v>11077.555003381314</v>
          </cell>
          <cell r="S258">
            <v>9939.577945015737</v>
          </cell>
          <cell r="T258">
            <v>10902.967961318585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6199.665566242662</v>
          </cell>
          <cell r="AF258">
            <v>6498.6258167608248</v>
          </cell>
          <cell r="AG258">
            <v>7084.4729381492662</v>
          </cell>
          <cell r="AH258">
            <v>6948.0722742428197</v>
          </cell>
          <cell r="AI258">
            <v>7539.5140033731577</v>
          </cell>
          <cell r="AJ258">
            <v>7746.5732024140316</v>
          </cell>
          <cell r="AK258">
            <v>7201.9407816293915</v>
          </cell>
          <cell r="AL258">
            <v>6578.0987936757747</v>
          </cell>
          <cell r="AM258">
            <v>8291.1183606625691</v>
          </cell>
          <cell r="AN258">
            <v>8040.1297303152114</v>
          </cell>
          <cell r="AO258">
            <v>7802.4592678379558</v>
          </cell>
          <cell r="AP258">
            <v>7094.2910418025967</v>
          </cell>
          <cell r="AQ258">
            <v>7738.0672518422225</v>
          </cell>
          <cell r="AR258">
            <v>8710.8814590922357</v>
          </cell>
          <cell r="AS258">
            <v>8643.9837802658312</v>
          </cell>
          <cell r="AT258">
            <v>7888.871893911296</v>
          </cell>
          <cell r="AU258">
            <v>9104.1672504200269</v>
          </cell>
          <cell r="AV258">
            <v>11077.555003381314</v>
          </cell>
          <cell r="AW258">
            <v>9939.577945015737</v>
          </cell>
          <cell r="AX258">
            <v>10902.967961318585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3.065748797591008</v>
          </cell>
          <cell r="CN258">
            <v>3.1443283487983362</v>
          </cell>
          <cell r="CO258">
            <v>3.5044935118897982</v>
          </cell>
          <cell r="CP258">
            <v>3.4480826266976012</v>
          </cell>
          <cell r="CQ258">
            <v>3.7684817230104244</v>
          </cell>
          <cell r="CR258">
            <v>3.7889568446073909</v>
          </cell>
          <cell r="CS258">
            <v>3.4883757971823308</v>
          </cell>
          <cell r="CT258">
            <v>3.2774292822944582</v>
          </cell>
          <cell r="CU258">
            <v>4.1152686652543613</v>
          </cell>
          <cell r="CV258">
            <v>3.9994365232234101</v>
          </cell>
          <cell r="CW258">
            <v>3.8434041299984929</v>
          </cell>
          <cell r="CX258">
            <v>3.4573731372021057</v>
          </cell>
          <cell r="CY258">
            <v>3.8363042972199612</v>
          </cell>
          <cell r="CZ258">
            <v>4.2605020702460239</v>
          </cell>
          <cell r="DA258">
            <v>4.2582259355009073</v>
          </cell>
          <cell r="DB258">
            <v>3.886240390361325</v>
          </cell>
          <cell r="DC258">
            <v>4.4849229351150299</v>
          </cell>
          <cell r="DD258">
            <v>5.4570592930804294</v>
          </cell>
          <cell r="DE258">
            <v>4.896465526696903</v>
          </cell>
          <cell r="DF258">
            <v>5.3710536862430871</v>
          </cell>
          <cell r="DG258">
            <v>5.2143872718857853</v>
          </cell>
          <cell r="DH258">
            <v>5.2143872718857853</v>
          </cell>
          <cell r="DI258">
            <v>5.2143872718857853</v>
          </cell>
          <cell r="DJ258">
            <v>5.2143872718857853</v>
          </cell>
          <cell r="DK258">
            <v>5.2143872718857853</v>
          </cell>
          <cell r="DL258">
            <v>5.2143872718857853</v>
          </cell>
          <cell r="DM258">
            <v>5.2143872718857853</v>
          </cell>
          <cell r="DN258">
            <v>5.2143872718857853</v>
          </cell>
          <cell r="DO258">
            <v>5.2143872718857853</v>
          </cell>
          <cell r="DP258">
            <v>5.2143872718857853</v>
          </cell>
          <cell r="DQ258">
            <v>5.540370798266415</v>
          </cell>
          <cell r="DR258">
            <v>5.6624030054939132</v>
          </cell>
          <cell r="DS258">
            <v>5.5384650686862029</v>
          </cell>
          <cell r="DT258">
            <v>5.520695560654783</v>
          </cell>
          <cell r="DU258">
            <v>5.4813063369368011</v>
          </cell>
          <cell r="DV258">
            <v>5.6014066921870764</v>
          </cell>
          <cell r="DW258">
            <v>5.6563127811921614</v>
          </cell>
          <cell r="DX258">
            <v>5.4988794337027134</v>
          </cell>
          <cell r="DY258">
            <v>5.5197836682515904</v>
          </cell>
          <cell r="DZ258">
            <v>5.5077140386869994</v>
          </cell>
          <cell r="EA258">
            <v>5.5618925334846328</v>
          </cell>
          <cell r="EB258">
            <v>5.6217287061143777</v>
          </cell>
          <cell r="EC258">
            <v>5.5261998551537159</v>
          </cell>
          <cell r="ED258">
            <v>5.6015531178157847</v>
          </cell>
          <cell r="EE258">
            <v>5.5615055898644465</v>
          </cell>
          <cell r="EF258">
            <v>5.5615055898644465</v>
          </cell>
          <cell r="EG258">
            <v>5.5615055898644465</v>
          </cell>
          <cell r="EH258">
            <v>5.5615055898644465</v>
          </cell>
          <cell r="EI258">
            <v>5.5615055898644465</v>
          </cell>
          <cell r="EJ258">
            <v>5.5615055898644465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</row>
        <row r="259">
          <cell r="A259">
            <v>38715.317430032621</v>
          </cell>
          <cell r="B259">
            <v>36328.443183708827</v>
          </cell>
          <cell r="C259">
            <v>39320.014989846393</v>
          </cell>
          <cell r="D259">
            <v>6420.8778237883425</v>
          </cell>
          <cell r="E259">
            <v>7382.3128960077966</v>
          </cell>
          <cell r="F259">
            <v>6853.7290629650806</v>
          </cell>
          <cell r="G259">
            <v>6658.2380798343793</v>
          </cell>
          <cell r="H259">
            <v>7162.435549444006</v>
          </cell>
          <cell r="I259">
            <v>7780.5764345967673</v>
          </cell>
          <cell r="J259">
            <v>7231.7221649001531</v>
          </cell>
          <cell r="K259">
            <v>6705.2549244793372</v>
          </cell>
          <cell r="L259">
            <v>8090.8237055254776</v>
          </cell>
          <cell r="M259">
            <v>9623.854892203206</v>
          </cell>
          <cell r="N259">
            <v>8474.5921555302702</v>
          </cell>
          <cell r="O259">
            <v>9981.3266631945553</v>
          </cell>
          <cell r="P259">
            <v>10204.099524352716</v>
          </cell>
          <cell r="Q259">
            <v>9732.3348823701544</v>
          </cell>
          <cell r="R259">
            <v>9638.7554250967623</v>
          </cell>
          <cell r="S259">
            <v>10662.918353858786</v>
          </cell>
          <cell r="T259">
            <v>10593.915265590358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6441.4764579134435</v>
          </cell>
          <cell r="AF259">
            <v>6044.3469679259024</v>
          </cell>
          <cell r="AG259">
            <v>6542.0863806588168</v>
          </cell>
          <cell r="AH259">
            <v>6420.8778237883425</v>
          </cell>
          <cell r="AI259">
            <v>7382.3128960077966</v>
          </cell>
          <cell r="AJ259">
            <v>6853.7290629650806</v>
          </cell>
          <cell r="AK259">
            <v>6658.2380798343793</v>
          </cell>
          <cell r="AL259">
            <v>7162.435549444006</v>
          </cell>
          <cell r="AM259">
            <v>7780.5764345967673</v>
          </cell>
          <cell r="AN259">
            <v>7231.7221649001531</v>
          </cell>
          <cell r="AO259">
            <v>6705.2549244793372</v>
          </cell>
          <cell r="AP259">
            <v>8090.8237055254776</v>
          </cell>
          <cell r="AQ259">
            <v>9623.854892203206</v>
          </cell>
          <cell r="AR259">
            <v>8474.5921555302702</v>
          </cell>
          <cell r="AS259">
            <v>9981.3266631945553</v>
          </cell>
          <cell r="AT259">
            <v>10204.099524352716</v>
          </cell>
          <cell r="AU259">
            <v>9732.3348823701544</v>
          </cell>
          <cell r="AV259">
            <v>9638.7554250967623</v>
          </cell>
          <cell r="AW259">
            <v>10662.918353858786</v>
          </cell>
          <cell r="AX259">
            <v>10593.915265590358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3.1422658192426769</v>
          </cell>
          <cell r="CN259">
            <v>3.0136715930822242</v>
          </cell>
          <cell r="CO259">
            <v>3.2519010039570375</v>
          </cell>
          <cell r="CP259">
            <v>3.1899833116463516</v>
          </cell>
          <cell r="CQ259">
            <v>3.6515020997942869</v>
          </cell>
          <cell r="CR259">
            <v>3.4251267538815999</v>
          </cell>
          <cell r="CS259">
            <v>3.2888110505892434</v>
          </cell>
          <cell r="CT259">
            <v>3.5873616326457003</v>
          </cell>
          <cell r="CU259">
            <v>3.8120302378263791</v>
          </cell>
          <cell r="CV259">
            <v>3.599439455528719</v>
          </cell>
          <cell r="CW259">
            <v>3.2785895450519758</v>
          </cell>
          <cell r="CX259">
            <v>3.9257626402136601</v>
          </cell>
          <cell r="CY259">
            <v>4.7645576201740001</v>
          </cell>
          <cell r="CZ259">
            <v>4.255349199462291</v>
          </cell>
          <cell r="DA259">
            <v>4.9128541019430978</v>
          </cell>
          <cell r="DB259">
            <v>5.0225039111992338</v>
          </cell>
          <cell r="DC259">
            <v>4.7902992219105709</v>
          </cell>
          <cell r="DD259">
            <v>4.7442389900359387</v>
          </cell>
          <cell r="DE259">
            <v>5.2483366130683651</v>
          </cell>
          <cell r="DF259">
            <v>5.2143729811098671</v>
          </cell>
          <cell r="DG259">
            <v>4.3648712749000884</v>
          </cell>
          <cell r="DH259">
            <v>4.3648712749000884</v>
          </cell>
          <cell r="DI259">
            <v>4.3648712749000884</v>
          </cell>
          <cell r="DJ259">
            <v>4.3648712749000884</v>
          </cell>
          <cell r="DK259">
            <v>4.3648712749000884</v>
          </cell>
          <cell r="DL259">
            <v>4.3648712749000884</v>
          </cell>
          <cell r="DM259">
            <v>4.3648712749000884</v>
          </cell>
          <cell r="DN259">
            <v>4.3648712749000884</v>
          </cell>
          <cell r="DO259">
            <v>4.3648712749000884</v>
          </cell>
          <cell r="DP259">
            <v>4.3648712749000884</v>
          </cell>
          <cell r="DQ259">
            <v>5.616291466667044</v>
          </cell>
          <cell r="DR259">
            <v>5.4949101768948099</v>
          </cell>
          <cell r="DS259">
            <v>5.5117066321398065</v>
          </cell>
          <cell r="DT259">
            <v>5.5145887529712025</v>
          </cell>
          <cell r="DU259">
            <v>5.5389574566374868</v>
          </cell>
          <cell r="DV259">
            <v>5.4822321180536271</v>
          </cell>
          <cell r="DW259">
            <v>5.5466087541458187</v>
          </cell>
          <cell r="DX259">
            <v>5.4700677277119061</v>
          </cell>
          <cell r="DY259">
            <v>5.5919408913643087</v>
          </cell>
          <cell r="DZ259">
            <v>5.5044508132092753</v>
          </cell>
          <cell r="EA259">
            <v>5.6031903916287451</v>
          </cell>
          <cell r="EB259">
            <v>5.6464545416083727</v>
          </cell>
          <cell r="EC259">
            <v>5.5339294503275784</v>
          </cell>
          <cell r="ED259">
            <v>5.4562057334840537</v>
          </cell>
          <cell r="EE259">
            <v>5.5662349989780138</v>
          </cell>
          <cell r="EF259">
            <v>5.5662349989780138</v>
          </cell>
          <cell r="EG259">
            <v>5.5662349989780138</v>
          </cell>
          <cell r="EH259">
            <v>5.5662349989780138</v>
          </cell>
          <cell r="EI259">
            <v>5.5662349989780138</v>
          </cell>
          <cell r="EJ259">
            <v>5.5662349989780138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</row>
        <row r="260">
          <cell r="A260">
            <v>34365.085012646756</v>
          </cell>
          <cell r="B260">
            <v>35790.480033041233</v>
          </cell>
          <cell r="C260">
            <v>40620.811689133603</v>
          </cell>
          <cell r="D260">
            <v>6033.1769768016129</v>
          </cell>
          <cell r="E260">
            <v>6945.4859529808427</v>
          </cell>
          <cell r="F260">
            <v>6960.359542950473</v>
          </cell>
          <cell r="G260">
            <v>7571.1737322038489</v>
          </cell>
          <cell r="H260">
            <v>7338.3575154057708</v>
          </cell>
          <cell r="I260">
            <v>7279.9342243753399</v>
          </cell>
          <cell r="J260">
            <v>8101.4858714224538</v>
          </cell>
          <cell r="K260">
            <v>8293.0903447677774</v>
          </cell>
          <cell r="L260">
            <v>7813.0842149040436</v>
          </cell>
          <cell r="M260">
            <v>9387.691674757858</v>
          </cell>
          <cell r="N260">
            <v>8049.3405132681946</v>
          </cell>
          <cell r="O260">
            <v>8412.2211629321209</v>
          </cell>
          <cell r="P260">
            <v>9693.4670125780049</v>
          </cell>
          <cell r="Q260">
            <v>9275.756448264141</v>
          </cell>
          <cell r="R260">
            <v>8742.7319600598003</v>
          </cell>
          <cell r="S260">
            <v>9036.2121086176012</v>
          </cell>
          <cell r="T260">
            <v>9403.4827287812368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5717.6823225900034</v>
          </cell>
          <cell r="AF260">
            <v>5954.8403539994442</v>
          </cell>
          <cell r="AG260">
            <v>6758.5136727798972</v>
          </cell>
          <cell r="AH260">
            <v>6033.1769768016129</v>
          </cell>
          <cell r="AI260">
            <v>6945.4859529808427</v>
          </cell>
          <cell r="AJ260">
            <v>6960.359542950473</v>
          </cell>
          <cell r="AK260">
            <v>7571.1737322038489</v>
          </cell>
          <cell r="AL260">
            <v>7338.3575154057708</v>
          </cell>
          <cell r="AM260">
            <v>7279.9342243753399</v>
          </cell>
          <cell r="AN260">
            <v>8101.4858714224538</v>
          </cell>
          <cell r="AO260">
            <v>8293.0903447677774</v>
          </cell>
          <cell r="AP260">
            <v>7813.0842149040436</v>
          </cell>
          <cell r="AQ260">
            <v>9387.691674757858</v>
          </cell>
          <cell r="AR260">
            <v>8049.3405132681946</v>
          </cell>
          <cell r="AS260">
            <v>8412.2211629321209</v>
          </cell>
          <cell r="AT260">
            <v>9693.4670125780049</v>
          </cell>
          <cell r="AU260">
            <v>9275.756448264141</v>
          </cell>
          <cell r="AV260">
            <v>8742.7319600598003</v>
          </cell>
          <cell r="AW260">
            <v>9036.2121086176012</v>
          </cell>
          <cell r="AX260">
            <v>9403.4827287812368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2.8221960638825916</v>
          </cell>
          <cell r="CN260">
            <v>2.9326255989997705</v>
          </cell>
          <cell r="CO260">
            <v>3.3774240631976369</v>
          </cell>
          <cell r="CP260">
            <v>3.0009304555363507</v>
          </cell>
          <cell r="CQ260">
            <v>3.3982618542821492</v>
          </cell>
          <cell r="CR260">
            <v>3.4207646889961647</v>
          </cell>
          <cell r="CS260">
            <v>3.7397678476002159</v>
          </cell>
          <cell r="CT260">
            <v>3.624153437540603</v>
          </cell>
          <cell r="CU260">
            <v>3.5563812195524673</v>
          </cell>
          <cell r="CV260">
            <v>4.0057335122778754</v>
          </cell>
          <cell r="CW260">
            <v>4.0377319707325343</v>
          </cell>
          <cell r="CX260">
            <v>3.8646924577152788</v>
          </cell>
          <cell r="CY260">
            <v>4.6519416008358521</v>
          </cell>
          <cell r="CZ260">
            <v>3.9237179728333529</v>
          </cell>
          <cell r="DA260">
            <v>4.2028954950382795</v>
          </cell>
          <cell r="DB260">
            <v>4.8430287375214371</v>
          </cell>
          <cell r="DC260">
            <v>4.6343331011393909</v>
          </cell>
          <cell r="DD260">
            <v>4.368024574909648</v>
          </cell>
          <cell r="DE260">
            <v>4.514652483326028</v>
          </cell>
          <cell r="DF260">
            <v>4.6981474253928655</v>
          </cell>
          <cell r="DG260">
            <v>4.7871878041295028</v>
          </cell>
          <cell r="DH260">
            <v>4.7871878041295028</v>
          </cell>
          <cell r="DI260">
            <v>4.7871878041295028</v>
          </cell>
          <cell r="DJ260">
            <v>4.7871878041295028</v>
          </cell>
          <cell r="DK260">
            <v>4.7871878041295028</v>
          </cell>
          <cell r="DL260">
            <v>4.7871878041295028</v>
          </cell>
          <cell r="DM260">
            <v>4.7871878041295028</v>
          </cell>
          <cell r="DN260">
            <v>4.7871878041295028</v>
          </cell>
          <cell r="DO260">
            <v>4.7871878041295028</v>
          </cell>
          <cell r="DP260">
            <v>4.7871878041295028</v>
          </cell>
          <cell r="DQ260">
            <v>5.5506005681399522</v>
          </cell>
          <cell r="DR260">
            <v>5.5631482970114616</v>
          </cell>
          <cell r="DS260">
            <v>5.4824255022049346</v>
          </cell>
          <cell r="DT260">
            <v>5.5080423342509794</v>
          </cell>
          <cell r="DU260">
            <v>5.5995474905283071</v>
          </cell>
          <cell r="DV260">
            <v>5.5746243701610219</v>
          </cell>
          <cell r="DW260">
            <v>5.5465853971058516</v>
          </cell>
          <cell r="DX260">
            <v>5.5475270100448766</v>
          </cell>
          <cell r="DY260">
            <v>5.608236024475203</v>
          </cell>
          <cell r="DZ260">
            <v>5.5410205482954149</v>
          </cell>
          <cell r="EA260">
            <v>5.6271183005233363</v>
          </cell>
          <cell r="EB260">
            <v>5.5387874745598475</v>
          </cell>
          <cell r="EC260">
            <v>5.5288104248543046</v>
          </cell>
          <cell r="ED260">
            <v>5.6204314021222652</v>
          </cell>
          <cell r="EE260">
            <v>5.4836436679226237</v>
          </cell>
          <cell r="EF260">
            <v>5.4836436679226237</v>
          </cell>
          <cell r="EG260">
            <v>5.4836436679226237</v>
          </cell>
          <cell r="EH260">
            <v>5.4836436679226237</v>
          </cell>
          <cell r="EI260">
            <v>5.4836436679226237</v>
          </cell>
          <cell r="EJ260">
            <v>5.4836436679226237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</row>
        <row r="261">
          <cell r="A261">
            <v>33439.396318693704</v>
          </cell>
          <cell r="B261">
            <v>34713.34470243231</v>
          </cell>
          <cell r="C261">
            <v>35698.513371703229</v>
          </cell>
          <cell r="D261">
            <v>6815.0610383050907</v>
          </cell>
          <cell r="E261">
            <v>6406.749405605382</v>
          </cell>
          <cell r="F261">
            <v>6541.5663631551106</v>
          </cell>
          <cell r="G261">
            <v>7711.3295748379342</v>
          </cell>
          <cell r="H261">
            <v>6444.9212505784999</v>
          </cell>
          <cell r="I261">
            <v>7054.7499122280306</v>
          </cell>
          <cell r="J261">
            <v>7197.3611768258088</v>
          </cell>
          <cell r="K261">
            <v>6882.8532084568524</v>
          </cell>
          <cell r="L261">
            <v>7046.2913258824337</v>
          </cell>
          <cell r="M261">
            <v>7734.0289444602286</v>
          </cell>
          <cell r="N261">
            <v>8113.6834993293487</v>
          </cell>
          <cell r="O261">
            <v>9474.6152765590978</v>
          </cell>
          <cell r="P261">
            <v>10104.085462772702</v>
          </cell>
          <cell r="Q261">
            <v>10185.019819733154</v>
          </cell>
          <cell r="R261">
            <v>10788.136294360016</v>
          </cell>
          <cell r="S261">
            <v>10063.760867107691</v>
          </cell>
          <cell r="T261">
            <v>9226.3551189514856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5563.665713008244</v>
          </cell>
          <cell r="AF261">
            <v>5775.6259671706794</v>
          </cell>
          <cell r="AG261">
            <v>5939.5388887591726</v>
          </cell>
          <cell r="AH261">
            <v>6815.0610383050907</v>
          </cell>
          <cell r="AI261">
            <v>6406.749405605382</v>
          </cell>
          <cell r="AJ261">
            <v>6541.5663631551106</v>
          </cell>
          <cell r="AK261">
            <v>7711.3295748379342</v>
          </cell>
          <cell r="AL261">
            <v>6444.9212505784999</v>
          </cell>
          <cell r="AM261">
            <v>7054.7499122280306</v>
          </cell>
          <cell r="AN261">
            <v>7197.3611768258088</v>
          </cell>
          <cell r="AO261">
            <v>6882.8532084568524</v>
          </cell>
          <cell r="AP261">
            <v>7046.2913258824337</v>
          </cell>
          <cell r="AQ261">
            <v>7734.0289444602286</v>
          </cell>
          <cell r="AR261">
            <v>8113.6834993293487</v>
          </cell>
          <cell r="AS261">
            <v>9474.6152765590978</v>
          </cell>
          <cell r="AT261">
            <v>10104.085462772702</v>
          </cell>
          <cell r="AU261">
            <v>10185.019819733154</v>
          </cell>
          <cell r="AV261">
            <v>10788.136294360016</v>
          </cell>
          <cell r="AW261">
            <v>10063.760867107691</v>
          </cell>
          <cell r="AX261">
            <v>9226.3551189514856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2.7097693718196498</v>
          </cell>
          <cell r="CN261">
            <v>2.8848864185687439</v>
          </cell>
          <cell r="CO261">
            <v>2.9602977333442939</v>
          </cell>
          <cell r="CP261">
            <v>3.3683296728261833</v>
          </cell>
          <cell r="CQ261">
            <v>3.1520164280710343</v>
          </cell>
          <cell r="CR261">
            <v>3.219602526849588</v>
          </cell>
          <cell r="CS261">
            <v>3.8363674394579963</v>
          </cell>
          <cell r="CT261">
            <v>3.1798843321094896</v>
          </cell>
          <cell r="CU261">
            <v>3.464884130998195</v>
          </cell>
          <cell r="CV261">
            <v>3.6197134543242235</v>
          </cell>
          <cell r="CW261">
            <v>3.4377407356890113</v>
          </cell>
          <cell r="CX261">
            <v>3.4556523054065686</v>
          </cell>
          <cell r="CY261">
            <v>3.8641364108233431</v>
          </cell>
          <cell r="CZ261">
            <v>4.0737232975596562</v>
          </cell>
          <cell r="DA261">
            <v>4.6360999357765467</v>
          </cell>
          <cell r="DB261">
            <v>4.9441110375147037</v>
          </cell>
          <cell r="DC261">
            <v>4.9837136763716918</v>
          </cell>
          <cell r="DD261">
            <v>5.278829432280129</v>
          </cell>
          <cell r="DE261">
            <v>4.9243794864262602</v>
          </cell>
          <cell r="DF261">
            <v>4.5146217683634502</v>
          </cell>
          <cell r="DG261">
            <v>4.9507565441268522</v>
          </cell>
          <cell r="DH261">
            <v>4.9507565441268522</v>
          </cell>
          <cell r="DI261">
            <v>4.9507565441268522</v>
          </cell>
          <cell r="DJ261">
            <v>4.9507565441268522</v>
          </cell>
          <cell r="DK261">
            <v>4.9507565441268522</v>
          </cell>
          <cell r="DL261">
            <v>4.9507565441268522</v>
          </cell>
          <cell r="DM261">
            <v>4.9507565441268522</v>
          </cell>
          <cell r="DN261">
            <v>4.9507565441268522</v>
          </cell>
          <cell r="DO261">
            <v>4.9507565441268522</v>
          </cell>
          <cell r="DP261">
            <v>4.9507565441268522</v>
          </cell>
          <cell r="DQ261">
            <v>5.6251723560631213</v>
          </cell>
          <cell r="DR261">
            <v>5.4850106697162238</v>
          </cell>
          <cell r="DS261">
            <v>5.4969840029868129</v>
          </cell>
          <cell r="DT261">
            <v>5.5432222847947346</v>
          </cell>
          <cell r="DU261">
            <v>5.5687330628193736</v>
          </cell>
          <cell r="DV261">
            <v>5.5665565782181945</v>
          </cell>
          <cell r="DW261">
            <v>5.5070142981420362</v>
          </cell>
          <cell r="DX261">
            <v>5.5528178545481888</v>
          </cell>
          <cell r="DY261">
            <v>5.5782765658433329</v>
          </cell>
          <cell r="DZ261">
            <v>5.4476129101245698</v>
          </cell>
          <cell r="EA261">
            <v>5.4853270004331858</v>
          </cell>
          <cell r="EB261">
            <v>5.5864728381208968</v>
          </cell>
          <cell r="EC261">
            <v>5.4835332252845124</v>
          </cell>
          <cell r="ED261">
            <v>5.4567451536270601</v>
          </cell>
          <cell r="EE261">
            <v>5.5990704325524234</v>
          </cell>
          <cell r="EF261">
            <v>5.5990704325524234</v>
          </cell>
          <cell r="EG261">
            <v>5.5990704325524234</v>
          </cell>
          <cell r="EH261">
            <v>5.5990704325524234</v>
          </cell>
          <cell r="EI261">
            <v>5.5990704325524234</v>
          </cell>
          <cell r="EJ261">
            <v>5.5990704325524234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</row>
        <row r="262">
          <cell r="A262">
            <v>39904.239723024279</v>
          </cell>
          <cell r="B262">
            <v>38905.472873673076</v>
          </cell>
          <cell r="C262">
            <v>41733.604946651547</v>
          </cell>
          <cell r="D262">
            <v>6877.7651935725089</v>
          </cell>
          <cell r="E262">
            <v>7946.1058101386607</v>
          </cell>
          <cell r="F262">
            <v>6216.5423329946016</v>
          </cell>
          <cell r="G262">
            <v>7736.1086847506276</v>
          </cell>
          <cell r="H262">
            <v>7806.1654689360839</v>
          </cell>
          <cell r="I262">
            <v>7387.7490024607105</v>
          </cell>
          <cell r="J262">
            <v>7932.0060832709432</v>
          </cell>
          <cell r="K262">
            <v>7988.2184469053445</v>
          </cell>
          <cell r="L262">
            <v>8665.4929101506877</v>
          </cell>
          <cell r="M262">
            <v>9721.6071878880884</v>
          </cell>
          <cell r="N262">
            <v>9059.4510278915259</v>
          </cell>
          <cell r="O262">
            <v>9544.3691526441416</v>
          </cell>
          <cell r="P262">
            <v>9445.5522902987959</v>
          </cell>
          <cell r="Q262">
            <v>8724.6812395179732</v>
          </cell>
          <cell r="R262">
            <v>10125.167104897109</v>
          </cell>
          <cell r="S262">
            <v>10367.106351345974</v>
          </cell>
          <cell r="T262">
            <v>11117.263257700291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6639.2900229044744</v>
          </cell>
          <cell r="AF262">
            <v>6473.1146284067563</v>
          </cell>
          <cell r="AG262">
            <v>6943.6608456987533</v>
          </cell>
          <cell r="AH262">
            <v>6877.7651935725089</v>
          </cell>
          <cell r="AI262">
            <v>7946.1058101386607</v>
          </cell>
          <cell r="AJ262">
            <v>6216.5423329946016</v>
          </cell>
          <cell r="AK262">
            <v>7736.1086847506276</v>
          </cell>
          <cell r="AL262">
            <v>7806.1654689360839</v>
          </cell>
          <cell r="AM262">
            <v>7387.7490024607105</v>
          </cell>
          <cell r="AN262">
            <v>7932.0060832709432</v>
          </cell>
          <cell r="AO262">
            <v>7988.2184469053445</v>
          </cell>
          <cell r="AP262">
            <v>8665.4929101506877</v>
          </cell>
          <cell r="AQ262">
            <v>9721.6071878880884</v>
          </cell>
          <cell r="AR262">
            <v>9059.4510278915259</v>
          </cell>
          <cell r="AS262">
            <v>9544.3691526441416</v>
          </cell>
          <cell r="AT262">
            <v>9445.5522902987959</v>
          </cell>
          <cell r="AU262">
            <v>8724.6812395179732</v>
          </cell>
          <cell r="AV262">
            <v>10125.167104897109</v>
          </cell>
          <cell r="AW262">
            <v>10367.106351345974</v>
          </cell>
          <cell r="AX262">
            <v>11117.263257700291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3.2619982507906702</v>
          </cell>
          <cell r="CN262">
            <v>3.1526459696787259</v>
          </cell>
          <cell r="CO262">
            <v>3.4240910822577466</v>
          </cell>
          <cell r="CP262">
            <v>3.417863805435855</v>
          </cell>
          <cell r="CQ262">
            <v>3.9082735054096944</v>
          </cell>
          <cell r="CR262">
            <v>3.0292000041207818</v>
          </cell>
          <cell r="CS262">
            <v>3.8095112623189049</v>
          </cell>
          <cell r="CT262">
            <v>3.8275312524905005</v>
          </cell>
          <cell r="CU262">
            <v>3.6752176023024155</v>
          </cell>
          <cell r="CV262">
            <v>3.9045134284060907</v>
          </cell>
          <cell r="CW262">
            <v>3.8882304302952648</v>
          </cell>
          <cell r="CX262">
            <v>4.3136143583907813</v>
          </cell>
          <cell r="CY262">
            <v>4.8387906743602977</v>
          </cell>
          <cell r="CZ262">
            <v>4.4824379090495601</v>
          </cell>
          <cell r="DA262">
            <v>4.8448480581692168</v>
          </cell>
          <cell r="DB262">
            <v>4.7946873114512849</v>
          </cell>
          <cell r="DC262">
            <v>4.4287636286274372</v>
          </cell>
          <cell r="DD262">
            <v>5.1396687829503724</v>
          </cell>
          <cell r="DE262">
            <v>5.2624803454126203</v>
          </cell>
          <cell r="DF262">
            <v>5.6432699159905857</v>
          </cell>
          <cell r="DG262">
            <v>5.5510402345504408</v>
          </cell>
          <cell r="DH262">
            <v>5.5510402345504408</v>
          </cell>
          <cell r="DI262">
            <v>5.5510402345504408</v>
          </cell>
          <cell r="DJ262">
            <v>5.5510402345504408</v>
          </cell>
          <cell r="DK262">
            <v>5.5510402345504408</v>
          </cell>
          <cell r="DL262">
            <v>5.5510402345504408</v>
          </cell>
          <cell r="DM262">
            <v>5.5510402345504408</v>
          </cell>
          <cell r="DN262">
            <v>5.5510402345504408</v>
          </cell>
          <cell r="DO262">
            <v>5.5510402345504408</v>
          </cell>
          <cell r="DP262">
            <v>5.5510402345504408</v>
          </cell>
          <cell r="DQ262">
            <v>5.57628615367324</v>
          </cell>
          <cell r="DR262">
            <v>5.6252940534198945</v>
          </cell>
          <cell r="DS262">
            <v>5.5558476358743505</v>
          </cell>
          <cell r="DT262">
            <v>5.5131489678403449</v>
          </cell>
          <cell r="DU262">
            <v>5.5702736449626675</v>
          </cell>
          <cell r="DV262">
            <v>5.6224821097825082</v>
          </cell>
          <cell r="DW262">
            <v>5.5636581322202696</v>
          </cell>
          <cell r="DX262">
            <v>5.5876107335499823</v>
          </cell>
          <cell r="DY262">
            <v>5.5072679814223067</v>
          </cell>
          <cell r="DZ262">
            <v>5.5657443403087727</v>
          </cell>
          <cell r="EA262">
            <v>5.6286607452582347</v>
          </cell>
          <cell r="EB262">
            <v>5.5037549705817961</v>
          </cell>
          <cell r="EC262">
            <v>5.5043795099300192</v>
          </cell>
          <cell r="ED262">
            <v>5.5372576884858864</v>
          </cell>
          <cell r="EE262">
            <v>5.3972707231747368</v>
          </cell>
          <cell r="EF262">
            <v>5.3972707231747368</v>
          </cell>
          <cell r="EG262">
            <v>5.3972707231747368</v>
          </cell>
          <cell r="EH262">
            <v>5.3972707231747368</v>
          </cell>
          <cell r="EI262">
            <v>5.3972707231747368</v>
          </cell>
          <cell r="EJ262">
            <v>5.3972707231747368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</row>
        <row r="263">
          <cell r="A263">
            <v>39811.381987622168</v>
          </cell>
          <cell r="B263">
            <v>43106.146530639642</v>
          </cell>
          <cell r="C263">
            <v>33171.720009066725</v>
          </cell>
          <cell r="D263">
            <v>6519.2801177234714</v>
          </cell>
          <cell r="E263">
            <v>6570.0003841851385</v>
          </cell>
          <cell r="F263">
            <v>7082.1289245856578</v>
          </cell>
          <cell r="G263">
            <v>7067.8014932466103</v>
          </cell>
          <cell r="H263">
            <v>6561.0873254702137</v>
          </cell>
          <cell r="I263">
            <v>7376.8931045798799</v>
          </cell>
          <cell r="J263">
            <v>7377.7180966334354</v>
          </cell>
          <cell r="K263">
            <v>7692.758952353297</v>
          </cell>
          <cell r="L263">
            <v>7982.8544862739845</v>
          </cell>
          <cell r="M263">
            <v>7877.187411445545</v>
          </cell>
          <cell r="N263">
            <v>8687.358136779214</v>
          </cell>
          <cell r="O263">
            <v>9701.6304549663528</v>
          </cell>
          <cell r="P263">
            <v>8323.5266471088198</v>
          </cell>
          <cell r="Q263">
            <v>10009.237226662543</v>
          </cell>
          <cell r="R263">
            <v>9352.1900952988053</v>
          </cell>
          <cell r="S263">
            <v>9634.4346283685536</v>
          </cell>
          <cell r="T263">
            <v>9478.8650393537027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6623.8403002563573</v>
          </cell>
          <cell r="AF263">
            <v>7172.0250924014836</v>
          </cell>
          <cell r="AG263">
            <v>5519.1295768931413</v>
          </cell>
          <cell r="AH263">
            <v>6519.2801177234714</v>
          </cell>
          <cell r="AI263">
            <v>6570.0003841851385</v>
          </cell>
          <cell r="AJ263">
            <v>7082.1289245856578</v>
          </cell>
          <cell r="AK263">
            <v>7067.8014932466103</v>
          </cell>
          <cell r="AL263">
            <v>6561.0873254702137</v>
          </cell>
          <cell r="AM263">
            <v>7376.8931045798799</v>
          </cell>
          <cell r="AN263">
            <v>7377.7180966334354</v>
          </cell>
          <cell r="AO263">
            <v>7692.758952353297</v>
          </cell>
          <cell r="AP263">
            <v>7982.8544862739845</v>
          </cell>
          <cell r="AQ263">
            <v>7877.187411445545</v>
          </cell>
          <cell r="AR263">
            <v>8687.358136779214</v>
          </cell>
          <cell r="AS263">
            <v>9701.6304549663528</v>
          </cell>
          <cell r="AT263">
            <v>8323.5266471088198</v>
          </cell>
          <cell r="AU263">
            <v>10009.237226662543</v>
          </cell>
          <cell r="AV263">
            <v>9352.1900952988053</v>
          </cell>
          <cell r="AW263">
            <v>9634.4346283685536</v>
          </cell>
          <cell r="AX263">
            <v>9478.8650393537027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3.2772920146382294</v>
          </cell>
          <cell r="CN263">
            <v>3.574263967239466</v>
          </cell>
          <cell r="CO263">
            <v>2.7127656239296098</v>
          </cell>
          <cell r="CP263">
            <v>3.2199472739153436</v>
          </cell>
          <cell r="CQ263">
            <v>3.1943339172809453</v>
          </cell>
          <cell r="CR263">
            <v>3.4911351346463348</v>
          </cell>
          <cell r="CS263">
            <v>3.5007561219762668</v>
          </cell>
          <cell r="CT263">
            <v>3.2455889949463153</v>
          </cell>
          <cell r="CU263">
            <v>3.6501165224970151</v>
          </cell>
          <cell r="CV263">
            <v>3.6039730663454534</v>
          </cell>
          <cell r="CW263">
            <v>3.8314800836647716</v>
          </cell>
          <cell r="CX263">
            <v>3.9023605239932375</v>
          </cell>
          <cell r="CY263">
            <v>3.8735705361441148</v>
          </cell>
          <cell r="CZ263">
            <v>4.3118136218642134</v>
          </cell>
          <cell r="DA263">
            <v>4.7822456653008842</v>
          </cell>
          <cell r="DB263">
            <v>4.102933977223997</v>
          </cell>
          <cell r="DC263">
            <v>4.9338749360084959</v>
          </cell>
          <cell r="DD263">
            <v>4.6099952736725518</v>
          </cell>
          <cell r="DE263">
            <v>4.7491226812864671</v>
          </cell>
          <cell r="DF263">
            <v>4.6724374275889229</v>
          </cell>
          <cell r="DG263">
            <v>5.3282718810962857</v>
          </cell>
          <cell r="DH263">
            <v>5.3282718810962857</v>
          </cell>
          <cell r="DI263">
            <v>5.3282718810962857</v>
          </cell>
          <cell r="DJ263">
            <v>5.3282718810962857</v>
          </cell>
          <cell r="DK263">
            <v>5.3282718810962857</v>
          </cell>
          <cell r="DL263">
            <v>5.3282718810962857</v>
          </cell>
          <cell r="DM263">
            <v>5.3282718810962857</v>
          </cell>
          <cell r="DN263">
            <v>5.3282718810962857</v>
          </cell>
          <cell r="DO263">
            <v>5.3282718810962857</v>
          </cell>
          <cell r="DP263">
            <v>5.3282718810962857</v>
          </cell>
          <cell r="DQ263">
            <v>5.5373483933925485</v>
          </cell>
          <cell r="DR263">
            <v>5.4974629727682141</v>
          </cell>
          <cell r="DS263">
            <v>5.5739805964101681</v>
          </cell>
          <cell r="DT263">
            <v>5.5469981024571453</v>
          </cell>
          <cell r="DU263">
            <v>5.6349779073453403</v>
          </cell>
          <cell r="DV263">
            <v>5.5578177858291076</v>
          </cell>
          <cell r="DW263">
            <v>5.5313306705277068</v>
          </cell>
          <cell r="DX263">
            <v>5.5384652035752779</v>
          </cell>
          <cell r="DY263">
            <v>5.5369920152902194</v>
          </cell>
          <cell r="DZ263">
            <v>5.6085120282663397</v>
          </cell>
          <cell r="EA263">
            <v>5.5007598797424988</v>
          </cell>
          <cell r="EB263">
            <v>5.6045140049207101</v>
          </cell>
          <cell r="EC263">
            <v>5.5714321379845613</v>
          </cell>
          <cell r="ED263">
            <v>5.5199466590963224</v>
          </cell>
          <cell r="EE263">
            <v>5.5580184135080231</v>
          </cell>
          <cell r="EF263">
            <v>5.5580184135080231</v>
          </cell>
          <cell r="EG263">
            <v>5.5580184135080231</v>
          </cell>
          <cell r="EH263">
            <v>5.5580184135080231</v>
          </cell>
          <cell r="EI263">
            <v>5.5580184135080231</v>
          </cell>
          <cell r="EJ263">
            <v>5.5580184135080231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</row>
        <row r="264">
          <cell r="A264">
            <v>31806.946663740848</v>
          </cell>
          <cell r="B264">
            <v>40783.065774918141</v>
          </cell>
          <cell r="C264">
            <v>41337.838689303127</v>
          </cell>
          <cell r="D264">
            <v>6680.7903890202251</v>
          </cell>
          <cell r="E264">
            <v>6323.8413576050534</v>
          </cell>
          <cell r="F264">
            <v>7574.1701865235282</v>
          </cell>
          <cell r="G264">
            <v>6766.4450232099371</v>
          </cell>
          <cell r="H264">
            <v>7170.8855028454291</v>
          </cell>
          <cell r="I264">
            <v>7232.5782671180468</v>
          </cell>
          <cell r="J264">
            <v>7173.9608823779945</v>
          </cell>
          <cell r="K264">
            <v>8260.0690225181297</v>
          </cell>
          <cell r="L264">
            <v>9773.8513715997869</v>
          </cell>
          <cell r="M264">
            <v>7632.682973677639</v>
          </cell>
          <cell r="N264">
            <v>10380.379656935826</v>
          </cell>
          <cell r="O264">
            <v>8731.6700219739287</v>
          </cell>
          <cell r="P264">
            <v>10535.29644999944</v>
          </cell>
          <cell r="Q264">
            <v>9525.1863360931529</v>
          </cell>
          <cell r="R264">
            <v>9529.008762353551</v>
          </cell>
          <cell r="S264">
            <v>9229.770762655955</v>
          </cell>
          <cell r="T264">
            <v>9751.4625410443696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5292.0578141420801</v>
          </cell>
          <cell r="AF264">
            <v>6785.5095995386064</v>
          </cell>
          <cell r="AG264">
            <v>6877.8130314801674</v>
          </cell>
          <cell r="AH264">
            <v>6680.7903890202251</v>
          </cell>
          <cell r="AI264">
            <v>6323.8413576050534</v>
          </cell>
          <cell r="AJ264">
            <v>7574.1701865235282</v>
          </cell>
          <cell r="AK264">
            <v>6766.4450232099371</v>
          </cell>
          <cell r="AL264">
            <v>7170.8855028454291</v>
          </cell>
          <cell r="AM264">
            <v>7232.5782671180468</v>
          </cell>
          <cell r="AN264">
            <v>7173.9608823779945</v>
          </cell>
          <cell r="AO264">
            <v>8260.0690225181297</v>
          </cell>
          <cell r="AP264">
            <v>9773.8513715997869</v>
          </cell>
          <cell r="AQ264">
            <v>7632.682973677639</v>
          </cell>
          <cell r="AR264">
            <v>10380.379656935826</v>
          </cell>
          <cell r="AS264">
            <v>8731.6700219739287</v>
          </cell>
          <cell r="AT264">
            <v>10535.29644999944</v>
          </cell>
          <cell r="AU264">
            <v>9525.1863360931529</v>
          </cell>
          <cell r="AV264">
            <v>9529.008762353551</v>
          </cell>
          <cell r="AW264">
            <v>9229.770762655955</v>
          </cell>
          <cell r="AX264">
            <v>9751.4625410443696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2.6520358547859035</v>
          </cell>
          <cell r="CN264">
            <v>3.3347931992334252</v>
          </cell>
          <cell r="CO264">
            <v>3.3706670457121244</v>
          </cell>
          <cell r="CP264">
            <v>3.2867377236809978</v>
          </cell>
          <cell r="CQ264">
            <v>3.1227161752090602</v>
          </cell>
          <cell r="CR264">
            <v>3.7026163156967695</v>
          </cell>
          <cell r="CS264">
            <v>3.3394214340799251</v>
          </cell>
          <cell r="CT264">
            <v>3.608396548940799</v>
          </cell>
          <cell r="CU264">
            <v>3.594412031894342</v>
          </cell>
          <cell r="CV264">
            <v>3.5247111737262036</v>
          </cell>
          <cell r="CW264">
            <v>4.0808992883532413</v>
          </cell>
          <cell r="CX264">
            <v>4.7669456108533543</v>
          </cell>
          <cell r="CY264">
            <v>3.7160532236914769</v>
          </cell>
          <cell r="CZ264">
            <v>5.1551727280389432</v>
          </cell>
          <cell r="DA264">
            <v>4.2948785343939857</v>
          </cell>
          <cell r="DB264">
            <v>5.1820348756549537</v>
          </cell>
          <cell r="DC264">
            <v>4.6851883119766766</v>
          </cell>
          <cell r="DD264">
            <v>4.6870684627901831</v>
          </cell>
          <cell r="DE264">
            <v>4.5398811712019862</v>
          </cell>
          <cell r="DF264">
            <v>4.796487618185389</v>
          </cell>
          <cell r="DG264">
            <v>5.1312767988019843</v>
          </cell>
          <cell r="DH264">
            <v>5.1312767988019843</v>
          </cell>
          <cell r="DI264">
            <v>5.1312767988019843</v>
          </cell>
          <cell r="DJ264">
            <v>5.1312767988019843</v>
          </cell>
          <cell r="DK264">
            <v>5.1312767988019843</v>
          </cell>
          <cell r="DL264">
            <v>5.1312767988019843</v>
          </cell>
          <cell r="DM264">
            <v>5.1312767988019843</v>
          </cell>
          <cell r="DN264">
            <v>5.1312767988019843</v>
          </cell>
          <cell r="DO264">
            <v>5.1312767988019843</v>
          </cell>
          <cell r="DP264">
            <v>5.1312767988019843</v>
          </cell>
          <cell r="DQ264">
            <v>5.46704091716233</v>
          </cell>
          <cell r="DR264">
            <v>5.5746896878892818</v>
          </cell>
          <cell r="DS264">
            <v>5.5903840748344269</v>
          </cell>
          <cell r="DT264">
            <v>5.5689065727718132</v>
          </cell>
          <cell r="DU264">
            <v>5.5482444732275011</v>
          </cell>
          <cell r="DV264">
            <v>5.604456261909454</v>
          </cell>
          <cell r="DW264">
            <v>5.5513225596063638</v>
          </cell>
          <cell r="DX264">
            <v>5.4445960650855394</v>
          </cell>
          <cell r="DY264">
            <v>5.5128023019575618</v>
          </cell>
          <cell r="DZ264">
            <v>5.5762547284697224</v>
          </cell>
          <cell r="EA264">
            <v>5.545426262705627</v>
          </cell>
          <cell r="EB264">
            <v>5.6173653271220658</v>
          </cell>
          <cell r="EC264">
            <v>5.6273306497702382</v>
          </cell>
          <cell r="ED264">
            <v>5.5166718596431261</v>
          </cell>
          <cell r="EE264">
            <v>5.5699790879468649</v>
          </cell>
          <cell r="EF264">
            <v>5.5699790879468649</v>
          </cell>
          <cell r="EG264">
            <v>5.5699790879468649</v>
          </cell>
          <cell r="EH264">
            <v>5.5699790879468649</v>
          </cell>
          <cell r="EI264">
            <v>5.5699790879468649</v>
          </cell>
          <cell r="EJ264">
            <v>5.5699790879468649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</row>
        <row r="265">
          <cell r="A265">
            <v>36336.261046238011</v>
          </cell>
          <cell r="B265">
            <v>40515.459429634473</v>
          </cell>
          <cell r="C265">
            <v>38078.912065444689</v>
          </cell>
          <cell r="D265">
            <v>6932.2388645239562</v>
          </cell>
          <cell r="E265">
            <v>7178.8158108864345</v>
          </cell>
          <cell r="F265">
            <v>7518.4231628578173</v>
          </cell>
          <cell r="G265">
            <v>7633.2986684026464</v>
          </cell>
          <cell r="H265">
            <v>6587.9057530410273</v>
          </cell>
          <cell r="I265">
            <v>8821.4862630700809</v>
          </cell>
          <cell r="J265">
            <v>8738.4987156219595</v>
          </cell>
          <cell r="K265">
            <v>8529.289633425944</v>
          </cell>
          <cell r="L265">
            <v>8565.9808959116872</v>
          </cell>
          <cell r="M265">
            <v>9400.603974524247</v>
          </cell>
          <cell r="N265">
            <v>9657.7508843676369</v>
          </cell>
          <cell r="O265">
            <v>8144.6747428036006</v>
          </cell>
          <cell r="P265">
            <v>9767.021956298564</v>
          </cell>
          <cell r="Q265">
            <v>9277.7038707378488</v>
          </cell>
          <cell r="R265">
            <v>9674.5983630425853</v>
          </cell>
          <cell r="S265">
            <v>9733.4343754854308</v>
          </cell>
          <cell r="T265">
            <v>9082.1437631225363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6045.6477083246846</v>
          </cell>
          <cell r="AF265">
            <v>6740.9851041306001</v>
          </cell>
          <cell r="AG265">
            <v>6335.5909726377122</v>
          </cell>
          <cell r="AH265">
            <v>6932.2388645239562</v>
          </cell>
          <cell r="AI265">
            <v>7178.8158108864345</v>
          </cell>
          <cell r="AJ265">
            <v>7518.4231628578173</v>
          </cell>
          <cell r="AK265">
            <v>7633.2986684026464</v>
          </cell>
          <cell r="AL265">
            <v>6587.9057530410273</v>
          </cell>
          <cell r="AM265">
            <v>8821.4862630700809</v>
          </cell>
          <cell r="AN265">
            <v>8738.4987156219595</v>
          </cell>
          <cell r="AO265">
            <v>8529.289633425944</v>
          </cell>
          <cell r="AP265">
            <v>8565.9808959116872</v>
          </cell>
          <cell r="AQ265">
            <v>9400.603974524247</v>
          </cell>
          <cell r="AR265">
            <v>9657.7508843676369</v>
          </cell>
          <cell r="AS265">
            <v>8144.6747428036006</v>
          </cell>
          <cell r="AT265">
            <v>9767.021956298564</v>
          </cell>
          <cell r="AU265">
            <v>9277.7038707378488</v>
          </cell>
          <cell r="AV265">
            <v>9674.5983630425853</v>
          </cell>
          <cell r="AW265">
            <v>9733.4343754854308</v>
          </cell>
          <cell r="AX265">
            <v>9082.1437631225363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3.0115911586710244</v>
          </cell>
          <cell r="CN265">
            <v>3.2973284659597586</v>
          </cell>
          <cell r="CO265">
            <v>3.1145218731933437</v>
          </cell>
          <cell r="CP265">
            <v>3.4664837355979032</v>
          </cell>
          <cell r="CQ265">
            <v>3.5643431096664586</v>
          </cell>
          <cell r="CR265">
            <v>3.7101364743135057</v>
          </cell>
          <cell r="CS265">
            <v>3.7876019619550845</v>
          </cell>
          <cell r="CT265">
            <v>3.2490092854868204</v>
          </cell>
          <cell r="CU265">
            <v>4.2860363478751013</v>
          </cell>
          <cell r="CV265">
            <v>4.2908336890015679</v>
          </cell>
          <cell r="CW265">
            <v>4.2428584992896479</v>
          </cell>
          <cell r="CX265">
            <v>4.2625935985718542</v>
          </cell>
          <cell r="CY265">
            <v>4.6615331515242007</v>
          </cell>
          <cell r="CZ265">
            <v>4.7114087563888498</v>
          </cell>
          <cell r="DA265">
            <v>4.0234536866287431</v>
          </cell>
          <cell r="DB265">
            <v>4.8248900954792786</v>
          </cell>
          <cell r="DC265">
            <v>4.5831679006153392</v>
          </cell>
          <cell r="DD265">
            <v>4.7792330178475648</v>
          </cell>
          <cell r="DE265">
            <v>4.8082978950397282</v>
          </cell>
          <cell r="DF265">
            <v>4.4865615828937431</v>
          </cell>
          <cell r="DG265">
            <v>5.0531870278592388</v>
          </cell>
          <cell r="DH265">
            <v>5.0531870278592388</v>
          </cell>
          <cell r="DI265">
            <v>5.0531870278592388</v>
          </cell>
          <cell r="DJ265">
            <v>5.0531870278592388</v>
          </cell>
          <cell r="DK265">
            <v>5.0531870278592388</v>
          </cell>
          <cell r="DL265">
            <v>5.0531870278592388</v>
          </cell>
          <cell r="DM265">
            <v>5.0531870278592388</v>
          </cell>
          <cell r="DN265">
            <v>5.0531870278592388</v>
          </cell>
          <cell r="DO265">
            <v>5.0531870278592388</v>
          </cell>
          <cell r="DP265">
            <v>5.0531870278592388</v>
          </cell>
          <cell r="DQ265">
            <v>5.4998894293078475</v>
          </cell>
          <cell r="DR265">
            <v>5.6010350593653078</v>
          </cell>
          <cell r="DS265">
            <v>5.5731775833963209</v>
          </cell>
          <cell r="DT265">
            <v>5.4788762024857087</v>
          </cell>
          <cell r="DU265">
            <v>5.5179840766836303</v>
          </cell>
          <cell r="DV265">
            <v>5.5519304389144777</v>
          </cell>
          <cell r="DW265">
            <v>5.5214743383237215</v>
          </cell>
          <cell r="DX265">
            <v>5.5552493919518735</v>
          </cell>
          <cell r="DY265">
            <v>5.6388825370654052</v>
          </cell>
          <cell r="DZ265">
            <v>5.5795899134785287</v>
          </cell>
          <cell r="EA265">
            <v>5.5075880583382695</v>
          </cell>
          <cell r="EB265">
            <v>5.5056716686713578</v>
          </cell>
          <cell r="EC265">
            <v>5.5250233228175079</v>
          </cell>
          <cell r="ED265">
            <v>5.6160678964950153</v>
          </cell>
          <cell r="EE265">
            <v>5.5460256574349165</v>
          </cell>
          <cell r="EF265">
            <v>5.5460256574349165</v>
          </cell>
          <cell r="EG265">
            <v>5.5460256574349165</v>
          </cell>
          <cell r="EH265">
            <v>5.5460256574349165</v>
          </cell>
          <cell r="EI265">
            <v>5.5460256574349165</v>
          </cell>
          <cell r="EJ265">
            <v>5.5460256574349165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</row>
        <row r="266">
          <cell r="A266">
            <v>35990.745744055916</v>
          </cell>
          <cell r="B266">
            <v>39833.151269342474</v>
          </cell>
          <cell r="C266">
            <v>36751.663814793879</v>
          </cell>
          <cell r="D266">
            <v>7063.6667332174147</v>
          </cell>
          <cell r="E266">
            <v>6429.8825790483734</v>
          </cell>
          <cell r="F266">
            <v>7266.8375726396389</v>
          </cell>
          <cell r="G266">
            <v>6827.6843863301901</v>
          </cell>
          <cell r="H266">
            <v>7520.2994739440455</v>
          </cell>
          <cell r="I266">
            <v>7189.5032008391254</v>
          </cell>
          <cell r="J266">
            <v>7724.5875099320201</v>
          </cell>
          <cell r="K266">
            <v>8090.2445978176684</v>
          </cell>
          <cell r="L266">
            <v>7439.365807284491</v>
          </cell>
          <cell r="M266">
            <v>8520.422318391611</v>
          </cell>
          <cell r="N266">
            <v>8731.3955066177587</v>
          </cell>
          <cell r="O266">
            <v>9626.4750970776222</v>
          </cell>
          <cell r="P266">
            <v>8811.5488393643827</v>
          </cell>
          <cell r="Q266">
            <v>9761.3137181814927</v>
          </cell>
          <cell r="R266">
            <v>10119.651084366136</v>
          </cell>
          <cell r="S266">
            <v>10086.574242004526</v>
          </cell>
          <cell r="T266">
            <v>11073.42795778561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5988.1606765089946</v>
          </cell>
          <cell r="AF266">
            <v>6627.4622856878459</v>
          </cell>
          <cell r="AG266">
            <v>6114.7626564079701</v>
          </cell>
          <cell r="AH266">
            <v>7063.6667332174147</v>
          </cell>
          <cell r="AI266">
            <v>6429.8825790483734</v>
          </cell>
          <cell r="AJ266">
            <v>7266.8375726396389</v>
          </cell>
          <cell r="AK266">
            <v>6827.6843863301901</v>
          </cell>
          <cell r="AL266">
            <v>7520.2994739440455</v>
          </cell>
          <cell r="AM266">
            <v>7189.5032008391254</v>
          </cell>
          <cell r="AN266">
            <v>7724.5875099320201</v>
          </cell>
          <cell r="AO266">
            <v>8090.2445978176684</v>
          </cell>
          <cell r="AP266">
            <v>7439.365807284491</v>
          </cell>
          <cell r="AQ266">
            <v>8520.422318391611</v>
          </cell>
          <cell r="AR266">
            <v>8731.3955066177587</v>
          </cell>
          <cell r="AS266">
            <v>9626.4750970776222</v>
          </cell>
          <cell r="AT266">
            <v>8811.5488393643827</v>
          </cell>
          <cell r="AU266">
            <v>9761.3137181814927</v>
          </cell>
          <cell r="AV266">
            <v>10119.651084366136</v>
          </cell>
          <cell r="AW266">
            <v>10086.574242004526</v>
          </cell>
          <cell r="AX266">
            <v>11073.42795778561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2.9651514726312396</v>
          </cell>
          <cell r="CN266">
            <v>3.2831331664119312</v>
          </cell>
          <cell r="CO266">
            <v>3.0117867005859558</v>
          </cell>
          <cell r="CP266">
            <v>3.4758413043812948</v>
          </cell>
          <cell r="CQ266">
            <v>3.1997434554136297</v>
          </cell>
          <cell r="CR266">
            <v>3.5658963488894009</v>
          </cell>
          <cell r="CS266">
            <v>3.3674617984768935</v>
          </cell>
          <cell r="CT266">
            <v>3.6271748898741141</v>
          </cell>
          <cell r="CU266">
            <v>3.5887998992075141</v>
          </cell>
          <cell r="CV266">
            <v>3.8095605429628114</v>
          </cell>
          <cell r="CW266">
            <v>3.9859045918114617</v>
          </cell>
          <cell r="CX266">
            <v>3.6553137458772462</v>
          </cell>
          <cell r="CY266">
            <v>4.1463868113047004</v>
          </cell>
          <cell r="CZ266">
            <v>4.2433167691987501</v>
          </cell>
          <cell r="DA266">
            <v>4.7371066923329819</v>
          </cell>
          <cell r="DB266">
            <v>4.3360883974491999</v>
          </cell>
          <cell r="DC266">
            <v>4.8034596333601716</v>
          </cell>
          <cell r="DD266">
            <v>4.9797944099370692</v>
          </cell>
          <cell r="DE266">
            <v>4.9635175765445432</v>
          </cell>
          <cell r="DF266">
            <v>5.4491399143407966</v>
          </cell>
          <cell r="DG266">
            <v>4.8341664920452549</v>
          </cell>
          <cell r="DH266">
            <v>4.8341664920452549</v>
          </cell>
          <cell r="DI266">
            <v>4.8341664920452549</v>
          </cell>
          <cell r="DJ266">
            <v>4.8341664920452549</v>
          </cell>
          <cell r="DK266">
            <v>4.8341664920452549</v>
          </cell>
          <cell r="DL266">
            <v>4.8341664920452549</v>
          </cell>
          <cell r="DM266">
            <v>4.8341664920452549</v>
          </cell>
          <cell r="DN266">
            <v>4.8341664920452549</v>
          </cell>
          <cell r="DO266">
            <v>4.8341664920452549</v>
          </cell>
          <cell r="DP266">
            <v>4.8341664920452549</v>
          </cell>
          <cell r="DQ266">
            <v>5.5329111558371968</v>
          </cell>
          <cell r="DR266">
            <v>5.5305191715804245</v>
          </cell>
          <cell r="DS266">
            <v>5.5624040035299993</v>
          </cell>
          <cell r="DT266">
            <v>5.5677201296451901</v>
          </cell>
          <cell r="DU266">
            <v>5.5054778298311486</v>
          </cell>
          <cell r="DV266">
            <v>5.583208844763492</v>
          </cell>
          <cell r="DW266">
            <v>5.5549211066161019</v>
          </cell>
          <cell r="DX266">
            <v>5.6803327184759764</v>
          </cell>
          <cell r="DY266">
            <v>5.4885392322220179</v>
          </cell>
          <cell r="DZ266">
            <v>5.5553004639766774</v>
          </cell>
          <cell r="EA266">
            <v>5.5608590677725838</v>
          </cell>
          <cell r="EB266">
            <v>5.5759438304125863</v>
          </cell>
          <cell r="EC266">
            <v>5.6298709822416955</v>
          </cell>
          <cell r="ED266">
            <v>5.6374842666995129</v>
          </cell>
          <cell r="EE266">
            <v>5.567513270967984</v>
          </cell>
          <cell r="EF266">
            <v>5.567513270967984</v>
          </cell>
          <cell r="EG266">
            <v>5.567513270967984</v>
          </cell>
          <cell r="EH266">
            <v>5.567513270967984</v>
          </cell>
          <cell r="EI266">
            <v>5.567513270967984</v>
          </cell>
          <cell r="EJ266">
            <v>5.567513270967984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</row>
        <row r="267">
          <cell r="A267">
            <v>32158.51722532331</v>
          </cell>
          <cell r="B267">
            <v>45158.098924469487</v>
          </cell>
          <cell r="C267">
            <v>42649.516497664197</v>
          </cell>
          <cell r="D267">
            <v>6653.9949036578719</v>
          </cell>
          <cell r="E267">
            <v>6747.8347174409973</v>
          </cell>
          <cell r="F267">
            <v>6831.8388649907411</v>
          </cell>
          <cell r="G267">
            <v>5986.0933656565803</v>
          </cell>
          <cell r="H267">
            <v>7441.4832523163523</v>
          </cell>
          <cell r="I267">
            <v>7426.0648033363786</v>
          </cell>
          <cell r="J267">
            <v>7308.247196073411</v>
          </cell>
          <cell r="K267">
            <v>8337.349055208042</v>
          </cell>
          <cell r="L267">
            <v>9013.6313195159819</v>
          </cell>
          <cell r="M267">
            <v>9508.9215470236722</v>
          </cell>
          <cell r="N267">
            <v>8200.8356123463545</v>
          </cell>
          <cell r="O267">
            <v>9324.0071790460588</v>
          </cell>
          <cell r="P267">
            <v>8529.3438655361115</v>
          </cell>
          <cell r="Q267">
            <v>10540.712084853918</v>
          </cell>
          <cell r="R267">
            <v>11133.103573548233</v>
          </cell>
          <cell r="S267">
            <v>9687.2890687643903</v>
          </cell>
          <cell r="T267">
            <v>9354.1548464628759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5350.5523234489337</v>
          </cell>
          <cell r="AF267">
            <v>7513.4300947368338</v>
          </cell>
          <cell r="AG267">
            <v>7096.0507286963893</v>
          </cell>
          <cell r="AH267">
            <v>6653.9949036578719</v>
          </cell>
          <cell r="AI267">
            <v>6747.8347174409973</v>
          </cell>
          <cell r="AJ267">
            <v>6831.8388649907411</v>
          </cell>
          <cell r="AK267">
            <v>5986.0933656565803</v>
          </cell>
          <cell r="AL267">
            <v>7441.4832523163523</v>
          </cell>
          <cell r="AM267">
            <v>7426.0648033363786</v>
          </cell>
          <cell r="AN267">
            <v>7308.247196073411</v>
          </cell>
          <cell r="AO267">
            <v>8337.349055208042</v>
          </cell>
          <cell r="AP267">
            <v>9013.6313195159819</v>
          </cell>
          <cell r="AQ267">
            <v>9508.9215470236722</v>
          </cell>
          <cell r="AR267">
            <v>8200.8356123463545</v>
          </cell>
          <cell r="AS267">
            <v>9324.0071790460588</v>
          </cell>
          <cell r="AT267">
            <v>8529.3438655361115</v>
          </cell>
          <cell r="AU267">
            <v>10540.712084853918</v>
          </cell>
          <cell r="AV267">
            <v>11133.103573548233</v>
          </cell>
          <cell r="AW267">
            <v>9687.2890687643903</v>
          </cell>
          <cell r="AX267">
            <v>9354.1548464628759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2.6754294443076243</v>
          </cell>
          <cell r="CN267">
            <v>3.6478028275154202</v>
          </cell>
          <cell r="CO267">
            <v>3.5153981633037223</v>
          </cell>
          <cell r="CP267">
            <v>3.2791436496682014</v>
          </cell>
          <cell r="CQ267">
            <v>3.3027563979119798</v>
          </cell>
          <cell r="CR267">
            <v>3.3779752296300747</v>
          </cell>
          <cell r="CS267">
            <v>2.9569532142888257</v>
          </cell>
          <cell r="CT267">
            <v>3.6971995268644537</v>
          </cell>
          <cell r="CU267">
            <v>3.6647369736068049</v>
          </cell>
          <cell r="CV267">
            <v>3.5754547119279194</v>
          </cell>
          <cell r="CW267">
            <v>4.1657310919425301</v>
          </cell>
          <cell r="CX267">
            <v>4.4139704165576514</v>
          </cell>
          <cell r="CY267">
            <v>4.7003714354931194</v>
          </cell>
          <cell r="CZ267">
            <v>4.0645864881778975</v>
          </cell>
          <cell r="DA267">
            <v>4.6480391083654213</v>
          </cell>
          <cell r="DB267">
            <v>4.2518976116623497</v>
          </cell>
          <cell r="DC267">
            <v>5.2545693133446916</v>
          </cell>
          <cell r="DD267">
            <v>5.5498778383211489</v>
          </cell>
          <cell r="DE267">
            <v>4.8291359692265319</v>
          </cell>
          <cell r="DF267">
            <v>4.6630677901852158</v>
          </cell>
          <cell r="DG267">
            <v>4.9594073750097509</v>
          </cell>
          <cell r="DH267">
            <v>4.9594073750097509</v>
          </cell>
          <cell r="DI267">
            <v>4.9594073750097509</v>
          </cell>
          <cell r="DJ267">
            <v>4.9594073750097509</v>
          </cell>
          <cell r="DK267">
            <v>4.9594073750097509</v>
          </cell>
          <cell r="DL267">
            <v>4.9594073750097509</v>
          </cell>
          <cell r="DM267">
            <v>4.9594073750097509</v>
          </cell>
          <cell r="DN267">
            <v>4.9594073750097509</v>
          </cell>
          <cell r="DO267">
            <v>4.9594073750097509</v>
          </cell>
          <cell r="DP267">
            <v>4.9594073750097509</v>
          </cell>
          <cell r="DQ267">
            <v>5.4791381221781945</v>
          </cell>
          <cell r="DR267">
            <v>5.6430517105555777</v>
          </cell>
          <cell r="DS267">
            <v>5.5303080817651082</v>
          </cell>
          <cell r="DT267">
            <v>5.5594158022216575</v>
          </cell>
          <cell r="DU267">
            <v>5.5975119496053827</v>
          </cell>
          <cell r="DV267">
            <v>5.5410017779938094</v>
          </cell>
          <cell r="DW267">
            <v>5.5463359099050917</v>
          </cell>
          <cell r="DX267">
            <v>5.5143427344594516</v>
          </cell>
          <cell r="DY267">
            <v>5.5516625529650572</v>
          </cell>
          <cell r="DZ267">
            <v>5.600013612517273</v>
          </cell>
          <cell r="EA267">
            <v>5.4833237436355757</v>
          </cell>
          <cell r="EB267">
            <v>5.5947090707282046</v>
          </cell>
          <cell r="EC267">
            <v>5.5425066321649661</v>
          </cell>
          <cell r="ED267">
            <v>5.5277561048095185</v>
          </cell>
          <cell r="EE267">
            <v>5.4959144173498355</v>
          </cell>
          <cell r="EF267">
            <v>5.4959144173498355</v>
          </cell>
          <cell r="EG267">
            <v>5.4959144173498355</v>
          </cell>
          <cell r="EH267">
            <v>5.4959144173498355</v>
          </cell>
          <cell r="EI267">
            <v>5.4959144173498355</v>
          </cell>
          <cell r="EJ267">
            <v>5.4959144173498355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</row>
        <row r="268">
          <cell r="A268">
            <v>42631.006591608391</v>
          </cell>
          <cell r="B268">
            <v>38787.741761705976</v>
          </cell>
          <cell r="C268">
            <v>40832.911643588443</v>
          </cell>
          <cell r="D268">
            <v>6036.0946161684096</v>
          </cell>
          <cell r="E268">
            <v>5769.5297026310873</v>
          </cell>
          <cell r="F268">
            <v>7430.1244637162081</v>
          </cell>
          <cell r="G268">
            <v>8229.2581193225506</v>
          </cell>
          <cell r="H268">
            <v>7908.0797903678886</v>
          </cell>
          <cell r="I268">
            <v>8666.3693995363683</v>
          </cell>
          <cell r="J268">
            <v>8826.0956566776276</v>
          </cell>
          <cell r="K268">
            <v>7222.277199741693</v>
          </cell>
          <cell r="L268">
            <v>6699.4517834385533</v>
          </cell>
          <cell r="M268">
            <v>8292.9372489838443</v>
          </cell>
          <cell r="N268">
            <v>9010.5283466258952</v>
          </cell>
          <cell r="O268">
            <v>9255.8461164492201</v>
          </cell>
          <cell r="P268">
            <v>9531.5810505878399</v>
          </cell>
          <cell r="Q268">
            <v>10304.678240150222</v>
          </cell>
          <cell r="R268">
            <v>9919.8090934865741</v>
          </cell>
          <cell r="S268">
            <v>10325.447127553729</v>
          </cell>
          <cell r="T268">
            <v>10216.471137706178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7092.9710400353761</v>
          </cell>
          <cell r="AF268">
            <v>6453.5264592674839</v>
          </cell>
          <cell r="AG268">
            <v>6793.8029834206909</v>
          </cell>
          <cell r="AH268">
            <v>6036.0946161684096</v>
          </cell>
          <cell r="AI268">
            <v>5769.5297026310873</v>
          </cell>
          <cell r="AJ268">
            <v>7430.1244637162081</v>
          </cell>
          <cell r="AK268">
            <v>8229.2581193225506</v>
          </cell>
          <cell r="AL268">
            <v>7908.0797903678886</v>
          </cell>
          <cell r="AM268">
            <v>8666.3693995363683</v>
          </cell>
          <cell r="AN268">
            <v>8826.0956566776276</v>
          </cell>
          <cell r="AO268">
            <v>7222.277199741693</v>
          </cell>
          <cell r="AP268">
            <v>6699.4517834385533</v>
          </cell>
          <cell r="AQ268">
            <v>8292.9372489838443</v>
          </cell>
          <cell r="AR268">
            <v>9010.5283466258952</v>
          </cell>
          <cell r="AS268">
            <v>9255.8461164492201</v>
          </cell>
          <cell r="AT268">
            <v>9531.5810505878399</v>
          </cell>
          <cell r="AU268">
            <v>10304.678240150222</v>
          </cell>
          <cell r="AV268">
            <v>9919.8090934865741</v>
          </cell>
          <cell r="AW268">
            <v>10325.447127553729</v>
          </cell>
          <cell r="AX268">
            <v>10216.471137706178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3.5392834581331925</v>
          </cell>
          <cell r="CN268">
            <v>3.2304622922663686</v>
          </cell>
          <cell r="CO268">
            <v>3.3597063713110207</v>
          </cell>
          <cell r="CP268">
            <v>2.9801972077760239</v>
          </cell>
          <cell r="CQ268">
            <v>2.8481405957691401</v>
          </cell>
          <cell r="CR268">
            <v>3.7264310118507069</v>
          </cell>
          <cell r="CS268">
            <v>4.0592700275702338</v>
          </cell>
          <cell r="CT268">
            <v>3.8745218387669809</v>
          </cell>
          <cell r="CU268">
            <v>4.3012930119227972</v>
          </cell>
          <cell r="CV268">
            <v>4.3902174084441326</v>
          </cell>
          <cell r="CW268">
            <v>3.5199103819039705</v>
          </cell>
          <cell r="CX268">
            <v>3.3574471652921662</v>
          </cell>
          <cell r="CY268">
            <v>4.0969679156347771</v>
          </cell>
          <cell r="CZ268">
            <v>4.4375210673566654</v>
          </cell>
          <cell r="DA268">
            <v>4.5400181368877606</v>
          </cell>
          <cell r="DB268">
            <v>4.6752668852153869</v>
          </cell>
          <cell r="DC268">
            <v>5.0544731963437153</v>
          </cell>
          <cell r="DD268">
            <v>4.8656938147292985</v>
          </cell>
          <cell r="DE268">
            <v>5.0646603930957577</v>
          </cell>
          <cell r="DF268">
            <v>5.0112073684701732</v>
          </cell>
          <cell r="DG268">
            <v>5.4672471003665732</v>
          </cell>
          <cell r="DH268">
            <v>5.4672471003665732</v>
          </cell>
          <cell r="DI268">
            <v>5.4672471003665732</v>
          </cell>
          <cell r="DJ268">
            <v>5.4672471003665732</v>
          </cell>
          <cell r="DK268">
            <v>5.4672471003665732</v>
          </cell>
          <cell r="DL268">
            <v>5.4672471003665732</v>
          </cell>
          <cell r="DM268">
            <v>5.4672471003665732</v>
          </cell>
          <cell r="DN268">
            <v>5.4672471003665732</v>
          </cell>
          <cell r="DO268">
            <v>5.4672471003665732</v>
          </cell>
          <cell r="DP268">
            <v>5.4672471003665732</v>
          </cell>
          <cell r="DQ268">
            <v>5.4906021514902434</v>
          </cell>
          <cell r="DR268">
            <v>5.4731777712680785</v>
          </cell>
          <cell r="DS268">
            <v>5.540114760512127</v>
          </cell>
          <cell r="DT268">
            <v>5.5490440299049908</v>
          </cell>
          <cell r="DU268">
            <v>5.5499123588283759</v>
          </cell>
          <cell r="DV268">
            <v>5.4627350715220908</v>
          </cell>
          <cell r="DW268">
            <v>5.5541790771612147</v>
          </cell>
          <cell r="DX268">
            <v>5.5919086096311963</v>
          </cell>
          <cell r="DY268">
            <v>5.5200791346077036</v>
          </cell>
          <cell r="DZ268">
            <v>5.5079468147494879</v>
          </cell>
          <cell r="EA268">
            <v>5.6214672177270071</v>
          </cell>
          <cell r="EB268">
            <v>5.4668507103022028</v>
          </cell>
          <cell r="EC268">
            <v>5.5456563225472593</v>
          </cell>
          <cell r="ED268">
            <v>5.5631012579185128</v>
          </cell>
          <cell r="EE268">
            <v>5.5855465212311559</v>
          </cell>
          <cell r="EF268">
            <v>5.5855465212311559</v>
          </cell>
          <cell r="EG268">
            <v>5.5855465212311559</v>
          </cell>
          <cell r="EH268">
            <v>5.5855465212311559</v>
          </cell>
          <cell r="EI268">
            <v>5.5855465212311559</v>
          </cell>
          <cell r="EJ268">
            <v>5.5855465212311559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</row>
        <row r="269">
          <cell r="A269">
            <v>39382.473434530722</v>
          </cell>
          <cell r="B269">
            <v>38013.641145910777</v>
          </cell>
          <cell r="C269">
            <v>37929.71392643328</v>
          </cell>
          <cell r="D269">
            <v>6687.8418977142574</v>
          </cell>
          <cell r="E269">
            <v>7992.1790873133305</v>
          </cell>
          <cell r="F269">
            <v>7456.0192292517877</v>
          </cell>
          <cell r="G269">
            <v>7603.0520000193465</v>
          </cell>
          <cell r="H269">
            <v>8596.3022629984189</v>
          </cell>
          <cell r="I269">
            <v>8730.2166881390331</v>
          </cell>
          <cell r="J269">
            <v>7422.8699719831047</v>
          </cell>
          <cell r="K269">
            <v>7480.4378529537789</v>
          </cell>
          <cell r="L269">
            <v>8115.8110004717191</v>
          </cell>
          <cell r="M269">
            <v>7880.9936083540215</v>
          </cell>
          <cell r="N269">
            <v>8757.296834925135</v>
          </cell>
          <cell r="O269">
            <v>9012.3640041893268</v>
          </cell>
          <cell r="P269">
            <v>9890.7872367670698</v>
          </cell>
          <cell r="Q269">
            <v>10576.73292319742</v>
          </cell>
          <cell r="R269">
            <v>10661.111296511861</v>
          </cell>
          <cell r="S269">
            <v>9001.3360833268434</v>
          </cell>
          <cell r="T269">
            <v>9789.1634590206013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6552.4782520869421</v>
          </cell>
          <cell r="AF269">
            <v>6324.7311600499952</v>
          </cell>
          <cell r="AG269">
            <v>6310.7673017032457</v>
          </cell>
          <cell r="AH269">
            <v>6687.8418977142574</v>
          </cell>
          <cell r="AI269">
            <v>7992.1790873133305</v>
          </cell>
          <cell r="AJ269">
            <v>7456.0192292517877</v>
          </cell>
          <cell r="AK269">
            <v>7603.0520000193465</v>
          </cell>
          <cell r="AL269">
            <v>8596.3022629984189</v>
          </cell>
          <cell r="AM269">
            <v>8730.2166881390331</v>
          </cell>
          <cell r="AN269">
            <v>7422.8699719831047</v>
          </cell>
          <cell r="AO269">
            <v>7480.4378529537789</v>
          </cell>
          <cell r="AP269">
            <v>8115.8110004717191</v>
          </cell>
          <cell r="AQ269">
            <v>7880.9936083540215</v>
          </cell>
          <cell r="AR269">
            <v>8757.296834925135</v>
          </cell>
          <cell r="AS269">
            <v>9012.3640041893268</v>
          </cell>
          <cell r="AT269">
            <v>9890.7872367670698</v>
          </cell>
          <cell r="AU269">
            <v>10576.73292319742</v>
          </cell>
          <cell r="AV269">
            <v>10661.111296511861</v>
          </cell>
          <cell r="AW269">
            <v>9001.3360833268434</v>
          </cell>
          <cell r="AX269">
            <v>9789.1634590206013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3.2048045028572645</v>
          </cell>
          <cell r="CN269">
            <v>3.0549451212965089</v>
          </cell>
          <cell r="CO269">
            <v>3.1260848277587332</v>
          </cell>
          <cell r="CP269">
            <v>3.2709330807935149</v>
          </cell>
          <cell r="CQ269">
            <v>3.9352804024420389</v>
          </cell>
          <cell r="CR269">
            <v>3.6720234487906329</v>
          </cell>
          <cell r="CS269">
            <v>3.7618020134171792</v>
          </cell>
          <cell r="CT269">
            <v>4.2441293932290751</v>
          </cell>
          <cell r="CU269">
            <v>4.3062045973635872</v>
          </cell>
          <cell r="CV269">
            <v>3.6490136954530232</v>
          </cell>
          <cell r="CW269">
            <v>3.7291921973141569</v>
          </cell>
          <cell r="CX269">
            <v>4.0257299301414138</v>
          </cell>
          <cell r="CY269">
            <v>3.815353062333537</v>
          </cell>
          <cell r="CZ269">
            <v>4.2282902738965538</v>
          </cell>
          <cell r="DA269">
            <v>4.4889642304571682</v>
          </cell>
          <cell r="DB269">
            <v>4.9264976532540148</v>
          </cell>
          <cell r="DC269">
            <v>5.2681600238585409</v>
          </cell>
          <cell r="DD269">
            <v>5.3101880089084812</v>
          </cell>
          <cell r="DE269">
            <v>4.4834713384407134</v>
          </cell>
          <cell r="DF269">
            <v>4.8758799126638905</v>
          </cell>
          <cell r="DG269">
            <v>4.4742832498305871</v>
          </cell>
          <cell r="DH269">
            <v>4.4742832498305871</v>
          </cell>
          <cell r="DI269">
            <v>4.4742832498305871</v>
          </cell>
          <cell r="DJ269">
            <v>4.4742832498305871</v>
          </cell>
          <cell r="DK269">
            <v>4.4742832498305871</v>
          </cell>
          <cell r="DL269">
            <v>4.4742832498305871</v>
          </cell>
          <cell r="DM269">
            <v>4.4742832498305871</v>
          </cell>
          <cell r="DN269">
            <v>4.4742832498305871</v>
          </cell>
          <cell r="DO269">
            <v>4.4742832498305871</v>
          </cell>
          <cell r="DP269">
            <v>4.4742832498305871</v>
          </cell>
          <cell r="DQ269">
            <v>5.6015882389056433</v>
          </cell>
          <cell r="DR269">
            <v>5.6721249932389881</v>
          </cell>
          <cell r="DS269">
            <v>5.5308075058602864</v>
          </cell>
          <cell r="DT269">
            <v>5.6017209957229053</v>
          </cell>
          <cell r="DU269">
            <v>5.5641222027138424</v>
          </cell>
          <cell r="DV269">
            <v>5.5629955058928848</v>
          </cell>
          <cell r="DW269">
            <v>5.5373141323792856</v>
          </cell>
          <cell r="DX269">
            <v>5.5491976957356526</v>
          </cell>
          <cell r="DY269">
            <v>5.5544044284277909</v>
          </cell>
          <cell r="DZ269">
            <v>5.5731854570918244</v>
          </cell>
          <cell r="EA269">
            <v>5.4956540713631261</v>
          </cell>
          <cell r="EB269">
            <v>5.523246471391662</v>
          </cell>
          <cell r="EC269">
            <v>5.6591783139862448</v>
          </cell>
          <cell r="ED269">
            <v>5.6743015531376519</v>
          </cell>
          <cell r="EE269">
            <v>5.5004689195621079</v>
          </cell>
          <cell r="EF269">
            <v>5.5004689195621079</v>
          </cell>
          <cell r="EG269">
            <v>5.5004689195621079</v>
          </cell>
          <cell r="EH269">
            <v>5.5004689195621079</v>
          </cell>
          <cell r="EI269">
            <v>5.5004689195621079</v>
          </cell>
          <cell r="EJ269">
            <v>5.5004689195621079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</row>
        <row r="270">
          <cell r="A270">
            <v>31383.112499794614</v>
          </cell>
          <cell r="B270">
            <v>36061.530856609519</v>
          </cell>
          <cell r="C270">
            <v>35101.577569057779</v>
          </cell>
          <cell r="D270">
            <v>7707.2066542555413</v>
          </cell>
          <cell r="E270">
            <v>5945.2357350689517</v>
          </cell>
          <cell r="F270">
            <v>7119.5339854561371</v>
          </cell>
          <cell r="G270">
            <v>7942.3048009597605</v>
          </cell>
          <cell r="H270">
            <v>7235.0919217326236</v>
          </cell>
          <cell r="I270">
            <v>7519.8047367175031</v>
          </cell>
          <cell r="J270">
            <v>8076.3942557463761</v>
          </cell>
          <cell r="K270">
            <v>8284.5747042082767</v>
          </cell>
          <cell r="L270">
            <v>7629.264648753473</v>
          </cell>
          <cell r="M270">
            <v>8339.5592499683717</v>
          </cell>
          <cell r="N270">
            <v>8771.7974634689199</v>
          </cell>
          <cell r="O270">
            <v>9236.9253327515598</v>
          </cell>
          <cell r="P270">
            <v>10401.706641486368</v>
          </cell>
          <cell r="Q270">
            <v>9794.3745255423382</v>
          </cell>
          <cell r="R270">
            <v>10483.294704823084</v>
          </cell>
          <cell r="S270">
            <v>10536.53773094604</v>
          </cell>
          <cell r="T270">
            <v>10623.456593169418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5221.5400457148153</v>
          </cell>
          <cell r="AF270">
            <v>5999.9379436567806</v>
          </cell>
          <cell r="AG270">
            <v>5840.2203715708438</v>
          </cell>
          <cell r="AH270">
            <v>7707.2066542555413</v>
          </cell>
          <cell r="AI270">
            <v>5945.2357350689517</v>
          </cell>
          <cell r="AJ270">
            <v>7119.5339854561371</v>
          </cell>
          <cell r="AK270">
            <v>7942.3048009597605</v>
          </cell>
          <cell r="AL270">
            <v>7235.0919217326236</v>
          </cell>
          <cell r="AM270">
            <v>7519.8047367175031</v>
          </cell>
          <cell r="AN270">
            <v>8076.3942557463761</v>
          </cell>
          <cell r="AO270">
            <v>8284.5747042082767</v>
          </cell>
          <cell r="AP270">
            <v>7629.264648753473</v>
          </cell>
          <cell r="AQ270">
            <v>8339.5592499683717</v>
          </cell>
          <cell r="AR270">
            <v>8771.7974634689199</v>
          </cell>
          <cell r="AS270">
            <v>9236.9253327515598</v>
          </cell>
          <cell r="AT270">
            <v>10401.706641486368</v>
          </cell>
          <cell r="AU270">
            <v>9794.3745255423382</v>
          </cell>
          <cell r="AV270">
            <v>10483.294704823084</v>
          </cell>
          <cell r="AW270">
            <v>10536.53773094604</v>
          </cell>
          <cell r="AX270">
            <v>10623.456593169418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2.5743276111061832</v>
          </cell>
          <cell r="CN270">
            <v>2.9394426162176921</v>
          </cell>
          <cell r="CO270">
            <v>2.9036769505568625</v>
          </cell>
          <cell r="CP270">
            <v>3.8438987466416381</v>
          </cell>
          <cell r="CQ270">
            <v>2.9430918378249999</v>
          </cell>
          <cell r="CR270">
            <v>3.5226907881072567</v>
          </cell>
          <cell r="CS270">
            <v>3.9573284553190065</v>
          </cell>
          <cell r="CT270">
            <v>3.6127651168984691</v>
          </cell>
          <cell r="CU270">
            <v>3.7373483897410407</v>
          </cell>
          <cell r="CV270">
            <v>3.9745553110641212</v>
          </cell>
          <cell r="CW270">
            <v>4.1651329548705354</v>
          </cell>
          <cell r="CX270">
            <v>3.7690344156578952</v>
          </cell>
          <cell r="CY270">
            <v>4.2422402749101593</v>
          </cell>
          <cell r="CZ270">
            <v>4.271095910063738</v>
          </cell>
          <cell r="DA270">
            <v>4.5673232900442828</v>
          </cell>
          <cell r="DB270">
            <v>5.1432652412398552</v>
          </cell>
          <cell r="DC270">
            <v>4.8429616209315229</v>
          </cell>
          <cell r="DD270">
            <v>5.1836075681986022</v>
          </cell>
          <cell r="DE270">
            <v>5.209934306207578</v>
          </cell>
          <cell r="DF270">
            <v>5.2529125191383867</v>
          </cell>
          <cell r="DG270">
            <v>5.6363027313842933</v>
          </cell>
          <cell r="DH270">
            <v>5.6363027313842933</v>
          </cell>
          <cell r="DI270">
            <v>5.6363027313842933</v>
          </cell>
          <cell r="DJ270">
            <v>5.6363027313842933</v>
          </cell>
          <cell r="DK270">
            <v>5.6363027313842933</v>
          </cell>
          <cell r="DL270">
            <v>5.6363027313842933</v>
          </cell>
          <cell r="DM270">
            <v>5.6363027313842933</v>
          </cell>
          <cell r="DN270">
            <v>5.6363027313842933</v>
          </cell>
          <cell r="DO270">
            <v>5.6363027313842933</v>
          </cell>
          <cell r="DP270">
            <v>5.6363027313842933</v>
          </cell>
          <cell r="DQ270">
            <v>5.5570196678249815</v>
          </cell>
          <cell r="DR270">
            <v>5.5922799976808539</v>
          </cell>
          <cell r="DS270">
            <v>5.5104627788086997</v>
          </cell>
          <cell r="DT270">
            <v>5.4932858696243505</v>
          </cell>
          <cell r="DU270">
            <v>5.5344236537375817</v>
          </cell>
          <cell r="DV270">
            <v>5.5371231073544998</v>
          </cell>
          <cell r="DW270">
            <v>5.4985931611172232</v>
          </cell>
          <cell r="DX270">
            <v>5.4867031227315737</v>
          </cell>
          <cell r="DY270">
            <v>5.5125192006939612</v>
          </cell>
          <cell r="DZ270">
            <v>5.5671907466966175</v>
          </cell>
          <cell r="EA270">
            <v>5.4493974595684618</v>
          </cell>
          <cell r="EB270">
            <v>5.5457426552692244</v>
          </cell>
          <cell r="EC270">
            <v>5.38585889849056</v>
          </cell>
          <cell r="ED270">
            <v>5.6267342910977689</v>
          </cell>
          <cell r="EE270">
            <v>5.5408043486711849</v>
          </cell>
          <cell r="EF270">
            <v>5.5408043486711849</v>
          </cell>
          <cell r="EG270">
            <v>5.5408043486711849</v>
          </cell>
          <cell r="EH270">
            <v>5.5408043486711849</v>
          </cell>
          <cell r="EI270">
            <v>5.5408043486711849</v>
          </cell>
          <cell r="EJ270">
            <v>5.5408043486711849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</row>
        <row r="271">
          <cell r="A271">
            <v>40505.762327391072</v>
          </cell>
          <cell r="B271">
            <v>43849.954995862288</v>
          </cell>
          <cell r="C271">
            <v>39613.59545008259</v>
          </cell>
          <cell r="D271">
            <v>7454.8122400447028</v>
          </cell>
          <cell r="E271">
            <v>7144.5498380385143</v>
          </cell>
          <cell r="F271">
            <v>7300.1698083269639</v>
          </cell>
          <cell r="G271">
            <v>7925.8504133605111</v>
          </cell>
          <cell r="H271">
            <v>7852.9336417754375</v>
          </cell>
          <cell r="I271">
            <v>7652.2153953058596</v>
          </cell>
          <cell r="J271">
            <v>7761.7119479045514</v>
          </cell>
          <cell r="K271">
            <v>9214.8490454458533</v>
          </cell>
          <cell r="L271">
            <v>8958.0477772998202</v>
          </cell>
          <cell r="M271">
            <v>7776.7474353547377</v>
          </cell>
          <cell r="N271">
            <v>8751.5893185282166</v>
          </cell>
          <cell r="O271">
            <v>7971.4606828136111</v>
          </cell>
          <cell r="P271">
            <v>9022.5106744832883</v>
          </cell>
          <cell r="Q271">
            <v>10443.332550568341</v>
          </cell>
          <cell r="R271">
            <v>10694.13139299385</v>
          </cell>
          <cell r="S271">
            <v>9057.4677136485352</v>
          </cell>
          <cell r="T271">
            <v>10303.528176318245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6739.3716947630091</v>
          </cell>
          <cell r="AF271">
            <v>7295.7803664370704</v>
          </cell>
          <cell r="AG271">
            <v>6590.9324640347932</v>
          </cell>
          <cell r="AH271">
            <v>7454.8122400447028</v>
          </cell>
          <cell r="AI271">
            <v>7144.5498380385143</v>
          </cell>
          <cell r="AJ271">
            <v>7300.1698083269639</v>
          </cell>
          <cell r="AK271">
            <v>7925.8504133605111</v>
          </cell>
          <cell r="AL271">
            <v>7852.9336417754375</v>
          </cell>
          <cell r="AM271">
            <v>7652.2153953058596</v>
          </cell>
          <cell r="AN271">
            <v>7761.7119479045514</v>
          </cell>
          <cell r="AO271">
            <v>9214.8490454458533</v>
          </cell>
          <cell r="AP271">
            <v>8958.0477772998202</v>
          </cell>
          <cell r="AQ271">
            <v>7776.7474353547377</v>
          </cell>
          <cell r="AR271">
            <v>8751.5893185282166</v>
          </cell>
          <cell r="AS271">
            <v>7971.4606828136111</v>
          </cell>
          <cell r="AT271">
            <v>9022.5106744832883</v>
          </cell>
          <cell r="AU271">
            <v>10443.332550568341</v>
          </cell>
          <cell r="AV271">
            <v>10694.13139299385</v>
          </cell>
          <cell r="AW271">
            <v>9057.4677136485352</v>
          </cell>
          <cell r="AX271">
            <v>10303.528176318245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3.2962894058915819</v>
          </cell>
          <cell r="CN271">
            <v>3.5667335125803277</v>
          </cell>
          <cell r="CO271">
            <v>3.2708674163225115</v>
          </cell>
          <cell r="CP271">
            <v>3.7082576466035388</v>
          </cell>
          <cell r="CQ271">
            <v>3.5189027165858984</v>
          </cell>
          <cell r="CR271">
            <v>3.5880515687869461</v>
          </cell>
          <cell r="CS271">
            <v>3.8395185216195062</v>
          </cell>
          <cell r="CT271">
            <v>3.8929385631274336</v>
          </cell>
          <cell r="CU271">
            <v>3.8179297764141444</v>
          </cell>
          <cell r="CV271">
            <v>3.8472764120205234</v>
          </cell>
          <cell r="CW271">
            <v>4.5245307682647935</v>
          </cell>
          <cell r="CX271">
            <v>4.3743846622437088</v>
          </cell>
          <cell r="CY271">
            <v>3.8355576873335515</v>
          </cell>
          <cell r="CZ271">
            <v>4.2936635098946487</v>
          </cell>
          <cell r="DA271">
            <v>3.9654544939690193</v>
          </cell>
          <cell r="DB271">
            <v>4.4883060865056992</v>
          </cell>
          <cell r="DC271">
            <v>5.1951030861820886</v>
          </cell>
          <cell r="DD271">
            <v>5.3198645867841883</v>
          </cell>
          <cell r="DE271">
            <v>4.5056956909420034</v>
          </cell>
          <cell r="DF271">
            <v>5.1255564991504521</v>
          </cell>
          <cell r="DG271">
            <v>4.8281649395715958</v>
          </cell>
          <cell r="DH271">
            <v>4.8281649395715958</v>
          </cell>
          <cell r="DI271">
            <v>4.8281649395715958</v>
          </cell>
          <cell r="DJ271">
            <v>4.8281649395715958</v>
          </cell>
          <cell r="DK271">
            <v>4.8281649395715958</v>
          </cell>
          <cell r="DL271">
            <v>4.8281649395715958</v>
          </cell>
          <cell r="DM271">
            <v>4.8281649395715958</v>
          </cell>
          <cell r="DN271">
            <v>4.8281649395715958</v>
          </cell>
          <cell r="DO271">
            <v>4.8281649395715958</v>
          </cell>
          <cell r="DP271">
            <v>4.8281649395715958</v>
          </cell>
          <cell r="DQ271">
            <v>5.6014596313798002</v>
          </cell>
          <cell r="DR271">
            <v>5.6041303028666896</v>
          </cell>
          <cell r="DS271">
            <v>5.5206607049930039</v>
          </cell>
          <cell r="DT271">
            <v>5.5077465132761176</v>
          </cell>
          <cell r="DU271">
            <v>5.5625604689356534</v>
          </cell>
          <cell r="DV271">
            <v>5.5741855558265678</v>
          </cell>
          <cell r="DW271">
            <v>5.6555681511810754</v>
          </cell>
          <cell r="DX271">
            <v>5.5266442922005705</v>
          </cell>
          <cell r="DY271">
            <v>5.4911889200487307</v>
          </cell>
          <cell r="DZ271">
            <v>5.5272774720302449</v>
          </cell>
          <cell r="EA271">
            <v>5.5798408854730761</v>
          </cell>
          <cell r="EB271">
            <v>5.6105254898978432</v>
          </cell>
          <cell r="EC271">
            <v>5.5549046824395791</v>
          </cell>
          <cell r="ED271">
            <v>5.5842655070219775</v>
          </cell>
          <cell r="EE271">
            <v>5.5074691544925871</v>
          </cell>
          <cell r="EF271">
            <v>5.5074691544925871</v>
          </cell>
          <cell r="EG271">
            <v>5.5074691544925871</v>
          </cell>
          <cell r="EH271">
            <v>5.5074691544925871</v>
          </cell>
          <cell r="EI271">
            <v>5.5074691544925871</v>
          </cell>
          <cell r="EJ271">
            <v>5.5074691544925871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</row>
        <row r="272">
          <cell r="A272">
            <v>33416.217891567321</v>
          </cell>
          <cell r="B272">
            <v>33697.859116514483</v>
          </cell>
          <cell r="C272">
            <v>36869.289937811845</v>
          </cell>
          <cell r="D272">
            <v>7211.4799241379505</v>
          </cell>
          <cell r="E272">
            <v>7504.3458061494175</v>
          </cell>
          <cell r="F272">
            <v>7597.7444798761444</v>
          </cell>
          <cell r="G272">
            <v>6813.3396910671536</v>
          </cell>
          <cell r="H272">
            <v>6105.0402594313146</v>
          </cell>
          <cell r="I272">
            <v>8173.3805484492113</v>
          </cell>
          <cell r="J272">
            <v>9061.0373072158327</v>
          </cell>
          <cell r="K272">
            <v>8658.4474460978327</v>
          </cell>
          <cell r="L272">
            <v>8557.023869437784</v>
          </cell>
          <cell r="M272">
            <v>8223.7462278476451</v>
          </cell>
          <cell r="N272">
            <v>8074.5583317693081</v>
          </cell>
          <cell r="O272">
            <v>8546.2056123009334</v>
          </cell>
          <cell r="P272">
            <v>9055.3792787456223</v>
          </cell>
          <cell r="Q272">
            <v>8856.0115559164115</v>
          </cell>
          <cell r="R272">
            <v>10491.464037346754</v>
          </cell>
          <cell r="S272">
            <v>9856.467188427263</v>
          </cell>
          <cell r="T272">
            <v>10988.268079145557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5559.8092731653869</v>
          </cell>
          <cell r="AF272">
            <v>5606.6688998067984</v>
          </cell>
          <cell r="AG272">
            <v>6134.3333574263788</v>
          </cell>
          <cell r="AH272">
            <v>7211.4799241379505</v>
          </cell>
          <cell r="AI272">
            <v>7504.3458061494175</v>
          </cell>
          <cell r="AJ272">
            <v>7597.7444798761444</v>
          </cell>
          <cell r="AK272">
            <v>6813.3396910671536</v>
          </cell>
          <cell r="AL272">
            <v>6105.0402594313146</v>
          </cell>
          <cell r="AM272">
            <v>8173.3805484492113</v>
          </cell>
          <cell r="AN272">
            <v>9061.0373072158327</v>
          </cell>
          <cell r="AO272">
            <v>8658.4474460978327</v>
          </cell>
          <cell r="AP272">
            <v>8557.023869437784</v>
          </cell>
          <cell r="AQ272">
            <v>8223.7462278476451</v>
          </cell>
          <cell r="AR272">
            <v>8074.5583317693081</v>
          </cell>
          <cell r="AS272">
            <v>8546.2056123009334</v>
          </cell>
          <cell r="AT272">
            <v>9055.3792787456223</v>
          </cell>
          <cell r="AU272">
            <v>8856.0115559164115</v>
          </cell>
          <cell r="AV272">
            <v>10491.464037346754</v>
          </cell>
          <cell r="AW272">
            <v>9856.467188427263</v>
          </cell>
          <cell r="AX272">
            <v>10988.268079145557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2.7778187584491332</v>
          </cell>
          <cell r="CN272">
            <v>2.7507139745713283</v>
          </cell>
          <cell r="CO272">
            <v>3.0529802082714763</v>
          </cell>
          <cell r="CP272">
            <v>3.5875705028797564</v>
          </cell>
          <cell r="CQ272">
            <v>3.7420760052291677</v>
          </cell>
          <cell r="CR272">
            <v>3.7726586098186523</v>
          </cell>
          <cell r="CS272">
            <v>3.3665456521117521</v>
          </cell>
          <cell r="CT272">
            <v>3.0509337339023728</v>
          </cell>
          <cell r="CU272">
            <v>3.9709111521496054</v>
          </cell>
          <cell r="CV272">
            <v>4.4705752499178102</v>
          </cell>
          <cell r="CW272">
            <v>4.3161495680458453</v>
          </cell>
          <cell r="CX272">
            <v>4.2371354136848298</v>
          </cell>
          <cell r="CY272">
            <v>4.1065627067621699</v>
          </cell>
          <cell r="CZ272">
            <v>3.9606007684172866</v>
          </cell>
          <cell r="DA272">
            <v>4.3350966041796708</v>
          </cell>
          <cell r="DB272">
            <v>4.5933769606884116</v>
          </cell>
          <cell r="DC272">
            <v>4.4922468946183942</v>
          </cell>
          <cell r="DD272">
            <v>5.3218366353965898</v>
          </cell>
          <cell r="DE272">
            <v>4.9997319718423352</v>
          </cell>
          <cell r="DF272">
            <v>5.5738424508715676</v>
          </cell>
          <cell r="DG272">
            <v>5.7535775894179437</v>
          </cell>
          <cell r="DH272">
            <v>5.7535775894179437</v>
          </cell>
          <cell r="DI272">
            <v>5.7535775894179437</v>
          </cell>
          <cell r="DJ272">
            <v>5.7535775894179437</v>
          </cell>
          <cell r="DK272">
            <v>5.7535775894179437</v>
          </cell>
          <cell r="DL272">
            <v>5.7535775894179437</v>
          </cell>
          <cell r="DM272">
            <v>5.7535775894179437</v>
          </cell>
          <cell r="DN272">
            <v>5.7535775894179437</v>
          </cell>
          <cell r="DO272">
            <v>5.7535775894179437</v>
          </cell>
          <cell r="DP272">
            <v>5.7535775894179437</v>
          </cell>
          <cell r="DQ272">
            <v>5.4835666030134149</v>
          </cell>
          <cell r="DR272">
            <v>5.5842726120563908</v>
          </cell>
          <cell r="DS272">
            <v>5.5049137608355618</v>
          </cell>
          <cell r="DT272">
            <v>5.5072030579898454</v>
          </cell>
          <cell r="DU272">
            <v>5.4942367538678392</v>
          </cell>
          <cell r="DV272">
            <v>5.5175250278029058</v>
          </cell>
          <cell r="DW272">
            <v>5.5447589351436042</v>
          </cell>
          <cell r="DX272">
            <v>5.4823012087116396</v>
          </cell>
          <cell r="DY272">
            <v>5.6392154249753768</v>
          </cell>
          <cell r="DZ272">
            <v>5.5529229143952321</v>
          </cell>
          <cell r="EA272">
            <v>5.4960499980230537</v>
          </cell>
          <cell r="EB272">
            <v>5.5329600598651378</v>
          </cell>
          <cell r="EC272">
            <v>5.4865378156878819</v>
          </cell>
          <cell r="ED272">
            <v>5.5855358605422074</v>
          </cell>
          <cell r="EE272">
            <v>5.4010934678905684</v>
          </cell>
          <cell r="EF272">
            <v>5.4010934678905684</v>
          </cell>
          <cell r="EG272">
            <v>5.4010934678905684</v>
          </cell>
          <cell r="EH272">
            <v>5.4010934678905684</v>
          </cell>
          <cell r="EI272">
            <v>5.4010934678905684</v>
          </cell>
          <cell r="EJ272">
            <v>5.4010934678905684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</row>
        <row r="273">
          <cell r="A273">
            <v>30763.824162822893</v>
          </cell>
          <cell r="B273">
            <v>35492.639272750013</v>
          </cell>
          <cell r="C273">
            <v>36403.550135267957</v>
          </cell>
          <cell r="D273">
            <v>6120.728812867661</v>
          </cell>
          <cell r="E273">
            <v>7502.6288460903497</v>
          </cell>
          <cell r="F273">
            <v>7673.8951664487386</v>
          </cell>
          <cell r="G273">
            <v>6964.6281587021695</v>
          </cell>
          <cell r="H273">
            <v>8633.6395908844679</v>
          </cell>
          <cell r="I273">
            <v>8138.2995909226856</v>
          </cell>
          <cell r="J273">
            <v>7702.4945542632431</v>
          </cell>
          <cell r="K273">
            <v>8436.2397132580609</v>
          </cell>
          <cell r="L273">
            <v>9232.405353268101</v>
          </cell>
          <cell r="M273">
            <v>7872.598964199864</v>
          </cell>
          <cell r="N273">
            <v>9606.7744183400355</v>
          </cell>
          <cell r="O273">
            <v>9550.2949915854515</v>
          </cell>
          <cell r="P273">
            <v>9945.7486680067523</v>
          </cell>
          <cell r="Q273">
            <v>9763.1680445801994</v>
          </cell>
          <cell r="R273">
            <v>9825.939213104577</v>
          </cell>
          <cell r="S273">
            <v>11222.895994541896</v>
          </cell>
          <cell r="T273">
            <v>10090.114732194457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5118.5025011958287</v>
          </cell>
          <cell r="AF273">
            <v>5905.285439485564</v>
          </cell>
          <cell r="AG273">
            <v>6056.8433050970534</v>
          </cell>
          <cell r="AH273">
            <v>6120.728812867661</v>
          </cell>
          <cell r="AI273">
            <v>7502.6288460903497</v>
          </cell>
          <cell r="AJ273">
            <v>7673.8951664487386</v>
          </cell>
          <cell r="AK273">
            <v>6964.6281587021695</v>
          </cell>
          <cell r="AL273">
            <v>8633.6395908844679</v>
          </cell>
          <cell r="AM273">
            <v>8138.2995909226856</v>
          </cell>
          <cell r="AN273">
            <v>7702.4945542632431</v>
          </cell>
          <cell r="AO273">
            <v>8436.2397132580609</v>
          </cell>
          <cell r="AP273">
            <v>9232.405353268101</v>
          </cell>
          <cell r="AQ273">
            <v>7872.598964199864</v>
          </cell>
          <cell r="AR273">
            <v>9606.7744183400355</v>
          </cell>
          <cell r="AS273">
            <v>9550.2949915854515</v>
          </cell>
          <cell r="AT273">
            <v>9945.7486680067523</v>
          </cell>
          <cell r="AU273">
            <v>9763.1680445801994</v>
          </cell>
          <cell r="AV273">
            <v>9825.939213104577</v>
          </cell>
          <cell r="AW273">
            <v>11222.895994541896</v>
          </cell>
          <cell r="AX273">
            <v>10090.114732194457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2.5481661702330638</v>
          </cell>
          <cell r="CN273">
            <v>2.9554290297580725</v>
          </cell>
          <cell r="CO273">
            <v>3.0083008651103351</v>
          </cell>
          <cell r="CP273">
            <v>3.0018037392552461</v>
          </cell>
          <cell r="CQ273">
            <v>3.6796717073222722</v>
          </cell>
          <cell r="CR273">
            <v>3.7846875491389427</v>
          </cell>
          <cell r="CS273">
            <v>3.4282359036125296</v>
          </cell>
          <cell r="CT273">
            <v>4.2077077150384676</v>
          </cell>
          <cell r="CU273">
            <v>3.9838607249690825</v>
          </cell>
          <cell r="CV273">
            <v>3.7895877753545673</v>
          </cell>
          <cell r="CW273">
            <v>4.1789586234601019</v>
          </cell>
          <cell r="CX273">
            <v>4.5241284315590331</v>
          </cell>
          <cell r="CY273">
            <v>3.9255223979898108</v>
          </cell>
          <cell r="CZ273">
            <v>4.7472859981587305</v>
          </cell>
          <cell r="DA273">
            <v>4.6519307299928574</v>
          </cell>
          <cell r="DB273">
            <v>4.8445554720823685</v>
          </cell>
          <cell r="DC273">
            <v>4.7556207937747796</v>
          </cell>
          <cell r="DD273">
            <v>4.7861965119147314</v>
          </cell>
          <cell r="DE273">
            <v>5.4666515330178393</v>
          </cell>
          <cell r="DF273">
            <v>4.914875910451511</v>
          </cell>
          <cell r="DG273">
            <v>5.2905684682134089</v>
          </cell>
          <cell r="DH273">
            <v>5.2905684682134089</v>
          </cell>
          <cell r="DI273">
            <v>5.2905684682134089</v>
          </cell>
          <cell r="DJ273">
            <v>5.2905684682134089</v>
          </cell>
          <cell r="DK273">
            <v>5.2905684682134089</v>
          </cell>
          <cell r="DL273">
            <v>5.2905684682134089</v>
          </cell>
          <cell r="DM273">
            <v>5.2905684682134089</v>
          </cell>
          <cell r="DN273">
            <v>5.2905684682134089</v>
          </cell>
          <cell r="DO273">
            <v>5.2905684682134089</v>
          </cell>
          <cell r="DP273">
            <v>5.2905684682134089</v>
          </cell>
          <cell r="DQ273">
            <v>5.5032888701059752</v>
          </cell>
          <cell r="DR273">
            <v>5.4742861543499997</v>
          </cell>
          <cell r="DS273">
            <v>5.5161009456521306</v>
          </cell>
          <cell r="DT273">
            <v>5.5863479067470019</v>
          </cell>
          <cell r="DU273">
            <v>5.5861362530336587</v>
          </cell>
          <cell r="DV273">
            <v>5.5551138756014113</v>
          </cell>
          <cell r="DW273">
            <v>5.5658868216837876</v>
          </cell>
          <cell r="DX273">
            <v>5.6215423456753486</v>
          </cell>
          <cell r="DY273">
            <v>5.5967597130746576</v>
          </cell>
          <cell r="DZ273">
            <v>5.5686069454417693</v>
          </cell>
          <cell r="EA273">
            <v>5.5308002778544809</v>
          </cell>
          <cell r="EB273">
            <v>5.5909688737801604</v>
          </cell>
          <cell r="EC273">
            <v>5.4944952795388593</v>
          </cell>
          <cell r="ED273">
            <v>5.544205662660465</v>
          </cell>
          <cell r="EE273">
            <v>5.6245875694302381</v>
          </cell>
          <cell r="EF273">
            <v>5.6245875694302381</v>
          </cell>
          <cell r="EG273">
            <v>5.6245875694302381</v>
          </cell>
          <cell r="EH273">
            <v>5.6245875694302381</v>
          </cell>
          <cell r="EI273">
            <v>5.6245875694302381</v>
          </cell>
          <cell r="EJ273">
            <v>5.6245875694302381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</row>
        <row r="274">
          <cell r="A274">
            <v>46308.391391734214</v>
          </cell>
          <cell r="B274">
            <v>36465.623444072357</v>
          </cell>
          <cell r="C274">
            <v>36470.326316529812</v>
          </cell>
          <cell r="D274">
            <v>5633.3378837451501</v>
          </cell>
          <cell r="E274">
            <v>6355.530709076671</v>
          </cell>
          <cell r="F274">
            <v>7925.0489736973377</v>
          </cell>
          <cell r="G274">
            <v>6884.1100739998856</v>
          </cell>
          <cell r="H274">
            <v>7936.058326301978</v>
          </cell>
          <cell r="I274">
            <v>6549.1443391003113</v>
          </cell>
          <cell r="J274">
            <v>7152.2403882841882</v>
          </cell>
          <cell r="K274">
            <v>8663.4097106048193</v>
          </cell>
          <cell r="L274">
            <v>9033.6599624323317</v>
          </cell>
          <cell r="M274">
            <v>9749.080056381812</v>
          </cell>
          <cell r="N274">
            <v>9015.7149734577797</v>
          </cell>
          <cell r="O274">
            <v>7856.3942663649041</v>
          </cell>
          <cell r="P274">
            <v>9789.0091315907684</v>
          </cell>
          <cell r="Q274">
            <v>9974.5525859815534</v>
          </cell>
          <cell r="R274">
            <v>10647.779239577474</v>
          </cell>
          <cell r="S274">
            <v>9751.915921243808</v>
          </cell>
          <cell r="T274">
            <v>9891.1596664966874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7704.8164074279739</v>
          </cell>
          <cell r="AF274">
            <v>6067.1710973991812</v>
          </cell>
          <cell r="AG274">
            <v>6067.953563984247</v>
          </cell>
          <cell r="AH274">
            <v>5633.3378837451501</v>
          </cell>
          <cell r="AI274">
            <v>6355.530709076671</v>
          </cell>
          <cell r="AJ274">
            <v>7925.0489736973377</v>
          </cell>
          <cell r="AK274">
            <v>6884.1100739998856</v>
          </cell>
          <cell r="AL274">
            <v>7936.058326301978</v>
          </cell>
          <cell r="AM274">
            <v>6549.1443391003113</v>
          </cell>
          <cell r="AN274">
            <v>7152.2403882841882</v>
          </cell>
          <cell r="AO274">
            <v>8663.4097106048193</v>
          </cell>
          <cell r="AP274">
            <v>9033.6599624323317</v>
          </cell>
          <cell r="AQ274">
            <v>9749.080056381812</v>
          </cell>
          <cell r="AR274">
            <v>9015.7149734577797</v>
          </cell>
          <cell r="AS274">
            <v>7856.3942663649041</v>
          </cell>
          <cell r="AT274">
            <v>9789.0091315907684</v>
          </cell>
          <cell r="AU274">
            <v>9974.5525859815534</v>
          </cell>
          <cell r="AV274">
            <v>10647.779239577474</v>
          </cell>
          <cell r="AW274">
            <v>9751.915921243808</v>
          </cell>
          <cell r="AX274">
            <v>9891.1596664966874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3.796213470967841</v>
          </cell>
          <cell r="CN274">
            <v>2.9411621107552275</v>
          </cell>
          <cell r="CO274">
            <v>2.962797039372731</v>
          </cell>
          <cell r="CP274">
            <v>2.7882136602577887</v>
          </cell>
          <cell r="CQ274">
            <v>3.1432216416302663</v>
          </cell>
          <cell r="CR274">
            <v>3.8348830013045099</v>
          </cell>
          <cell r="CS274">
            <v>3.3960205948230864</v>
          </cell>
          <cell r="CT274">
            <v>3.8337738720878423</v>
          </cell>
          <cell r="CU274">
            <v>3.210772368497949</v>
          </cell>
          <cell r="CV274">
            <v>3.5110436196767747</v>
          </cell>
          <cell r="CW274">
            <v>4.3174769102437764</v>
          </cell>
          <cell r="CX274">
            <v>4.4484848859768915</v>
          </cell>
          <cell r="CY274">
            <v>4.7883131471463942</v>
          </cell>
          <cell r="CZ274">
            <v>4.4140591160804243</v>
          </cell>
          <cell r="DA274">
            <v>3.8201350637872427</v>
          </cell>
          <cell r="DB274">
            <v>4.7598600268092133</v>
          </cell>
          <cell r="DC274">
            <v>4.8500796659901271</v>
          </cell>
          <cell r="DD274">
            <v>5.1774329858570391</v>
          </cell>
          <cell r="DE274">
            <v>4.7418236263091114</v>
          </cell>
          <cell r="DF274">
            <v>4.8095302478989801</v>
          </cell>
          <cell r="DG274">
            <v>5.0043871649258049</v>
          </cell>
          <cell r="DH274">
            <v>5.0043871649258049</v>
          </cell>
          <cell r="DI274">
            <v>5.0043871649258049</v>
          </cell>
          <cell r="DJ274">
            <v>5.0043871649258049</v>
          </cell>
          <cell r="DK274">
            <v>5.0043871649258049</v>
          </cell>
          <cell r="DL274">
            <v>5.0043871649258049</v>
          </cell>
          <cell r="DM274">
            <v>5.0043871649258049</v>
          </cell>
          <cell r="DN274">
            <v>5.0043871649258049</v>
          </cell>
          <cell r="DO274">
            <v>5.0043871649258049</v>
          </cell>
          <cell r="DP274">
            <v>5.0043871649258049</v>
          </cell>
          <cell r="DQ274">
            <v>5.5605634954891334</v>
          </cell>
          <cell r="DR274">
            <v>5.6516390264352552</v>
          </cell>
          <cell r="DS274">
            <v>5.6110931971922291</v>
          </cell>
          <cell r="DT274">
            <v>5.5353729311377924</v>
          </cell>
          <cell r="DU274">
            <v>5.5396707222175978</v>
          </cell>
          <cell r="DV274">
            <v>5.6618319083660769</v>
          </cell>
          <cell r="DW274">
            <v>5.55372825887933</v>
          </cell>
          <cell r="DX274">
            <v>5.6713375063176095</v>
          </cell>
          <cell r="DY274">
            <v>5.5883317606250955</v>
          </cell>
          <cell r="DZ274">
            <v>5.5810127325584178</v>
          </cell>
          <cell r="EA274">
            <v>5.4975092081754813</v>
          </cell>
          <cell r="EB274">
            <v>5.5636365990029306</v>
          </cell>
          <cell r="EC274">
            <v>5.5781248119844813</v>
          </cell>
          <cell r="ED274">
            <v>5.5958899323285447</v>
          </cell>
          <cell r="EE274">
            <v>5.6344520530422022</v>
          </cell>
          <cell r="EF274">
            <v>5.6344520530422022</v>
          </cell>
          <cell r="EG274">
            <v>5.6344520530422022</v>
          </cell>
          <cell r="EH274">
            <v>5.6344520530422022</v>
          </cell>
          <cell r="EI274">
            <v>5.6344520530422022</v>
          </cell>
          <cell r="EJ274">
            <v>5.6344520530422022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</row>
        <row r="275">
          <cell r="A275">
            <v>34629.923959449989</v>
          </cell>
          <cell r="B275">
            <v>41267.442445475019</v>
          </cell>
          <cell r="C275">
            <v>42883.789591665649</v>
          </cell>
          <cell r="D275">
            <v>6466.3865552881953</v>
          </cell>
          <cell r="E275">
            <v>6659.1078860772805</v>
          </cell>
          <cell r="F275">
            <v>6784.1751871057004</v>
          </cell>
          <cell r="G275">
            <v>5880.6091059504533</v>
          </cell>
          <cell r="H275">
            <v>5774.7738683267526</v>
          </cell>
          <cell r="I275">
            <v>7186.3165512198011</v>
          </cell>
          <cell r="J275">
            <v>7644.801943326479</v>
          </cell>
          <cell r="K275">
            <v>6472.7763842646655</v>
          </cell>
          <cell r="L275">
            <v>8933.2550192616491</v>
          </cell>
          <cell r="M275">
            <v>8136.2172311734948</v>
          </cell>
          <cell r="N275">
            <v>7699.8520065318635</v>
          </cell>
          <cell r="O275">
            <v>8972.3678934197851</v>
          </cell>
          <cell r="P275">
            <v>8183.8421057406731</v>
          </cell>
          <cell r="Q275">
            <v>9782.8709166176759</v>
          </cell>
          <cell r="R275">
            <v>9561.6340808125879</v>
          </cell>
          <cell r="S275">
            <v>10016.617618369071</v>
          </cell>
          <cell r="T275">
            <v>9818.3244925534054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5761.7463766702685</v>
          </cell>
          <cell r="AF275">
            <v>6866.1004645313396</v>
          </cell>
          <cell r="AG275">
            <v>7135.0292188627172</v>
          </cell>
          <cell r="AH275">
            <v>6466.3865552881953</v>
          </cell>
          <cell r="AI275">
            <v>6659.1078860772805</v>
          </cell>
          <cell r="AJ275">
            <v>6784.1751871057004</v>
          </cell>
          <cell r="AK275">
            <v>5880.6091059504533</v>
          </cell>
          <cell r="AL275">
            <v>5774.7738683267526</v>
          </cell>
          <cell r="AM275">
            <v>7186.3165512198011</v>
          </cell>
          <cell r="AN275">
            <v>7644.801943326479</v>
          </cell>
          <cell r="AO275">
            <v>6472.7763842646655</v>
          </cell>
          <cell r="AP275">
            <v>8933.2550192616491</v>
          </cell>
          <cell r="AQ275">
            <v>8136.2172311734948</v>
          </cell>
          <cell r="AR275">
            <v>7699.8520065318635</v>
          </cell>
          <cell r="AS275">
            <v>8972.3678934197851</v>
          </cell>
          <cell r="AT275">
            <v>8183.8421057406731</v>
          </cell>
          <cell r="AU275">
            <v>9782.8709166176759</v>
          </cell>
          <cell r="AV275">
            <v>9561.6340808125879</v>
          </cell>
          <cell r="AW275">
            <v>10016.617618369071</v>
          </cell>
          <cell r="AX275">
            <v>9818.3244925534054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2.8744255731930664</v>
          </cell>
          <cell r="CN275">
            <v>3.3771566140546772</v>
          </cell>
          <cell r="CO275">
            <v>3.4708784613035069</v>
          </cell>
          <cell r="CP275">
            <v>3.2105761386788902</v>
          </cell>
          <cell r="CQ275">
            <v>3.2654126324211545</v>
          </cell>
          <cell r="CR275">
            <v>3.3001281893683081</v>
          </cell>
          <cell r="CS275">
            <v>2.8872432998032806</v>
          </cell>
          <cell r="CT275">
            <v>2.8545783151840496</v>
          </cell>
          <cell r="CU275">
            <v>3.5389117474708964</v>
          </cell>
          <cell r="CV275">
            <v>3.7580427340870606</v>
          </cell>
          <cell r="CW275">
            <v>3.2240049660898085</v>
          </cell>
          <cell r="CX275">
            <v>4.3560145727520041</v>
          </cell>
          <cell r="CY275">
            <v>3.9956272709109153</v>
          </cell>
          <cell r="CZ275">
            <v>3.7677878502636077</v>
          </cell>
          <cell r="DA275">
            <v>4.4419386086139889</v>
          </cell>
          <cell r="DB275">
            <v>4.0515641632294708</v>
          </cell>
          <cell r="DC275">
            <v>4.8431932956605843</v>
          </cell>
          <cell r="DD275">
            <v>4.733665860508161</v>
          </cell>
          <cell r="DE275">
            <v>4.9589139740232229</v>
          </cell>
          <cell r="DF275">
            <v>4.8607452518033805</v>
          </cell>
          <cell r="DG275">
            <v>5.771756647328492</v>
          </cell>
          <cell r="DH275">
            <v>5.771756647328492</v>
          </cell>
          <cell r="DI275">
            <v>5.771756647328492</v>
          </cell>
          <cell r="DJ275">
            <v>5.771756647328492</v>
          </cell>
          <cell r="DK275">
            <v>5.771756647328492</v>
          </cell>
          <cell r="DL275">
            <v>5.771756647328492</v>
          </cell>
          <cell r="DM275">
            <v>5.771756647328492</v>
          </cell>
          <cell r="DN275">
            <v>5.771756647328492</v>
          </cell>
          <cell r="DO275">
            <v>5.771756647328492</v>
          </cell>
          <cell r="DP275">
            <v>5.771756647328492</v>
          </cell>
          <cell r="DQ275">
            <v>5.4917429968068001</v>
          </cell>
          <cell r="DR275">
            <v>5.5701397060220472</v>
          </cell>
          <cell r="DS275">
            <v>5.6320108799824604</v>
          </cell>
          <cell r="DT275">
            <v>5.5180524564742877</v>
          </cell>
          <cell r="DU275">
            <v>5.5870829351220719</v>
          </cell>
          <cell r="DV275">
            <v>5.6321391982333697</v>
          </cell>
          <cell r="DW275">
            <v>5.580152467794977</v>
          </cell>
          <cell r="DX275">
            <v>5.5424292215882964</v>
          </cell>
          <cell r="DY275">
            <v>5.563444330185157</v>
          </cell>
          <cell r="DZ275">
            <v>5.5732902312290458</v>
          </cell>
          <cell r="EA275">
            <v>5.5004983292566809</v>
          </cell>
          <cell r="EB275">
            <v>5.6185926095710848</v>
          </cell>
          <cell r="EC275">
            <v>5.5788502283703343</v>
          </cell>
          <cell r="ED275">
            <v>5.5989046591162106</v>
          </cell>
          <cell r="EE275">
            <v>5.53403187457738</v>
          </cell>
          <cell r="EF275">
            <v>5.53403187457738</v>
          </cell>
          <cell r="EG275">
            <v>5.53403187457738</v>
          </cell>
          <cell r="EH275">
            <v>5.53403187457738</v>
          </cell>
          <cell r="EI275">
            <v>5.53403187457738</v>
          </cell>
          <cell r="EJ275">
            <v>5.53403187457738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</row>
        <row r="276">
          <cell r="A276">
            <v>52424.727781668807</v>
          </cell>
          <cell r="B276">
            <v>39134.856187276964</v>
          </cell>
          <cell r="C276">
            <v>39249.529852732645</v>
          </cell>
          <cell r="D276">
            <v>6723.2753984300916</v>
          </cell>
          <cell r="E276">
            <v>7032.9656322328256</v>
          </cell>
          <cell r="F276">
            <v>8287.0642903502867</v>
          </cell>
          <cell r="G276">
            <v>5563.7954110617757</v>
          </cell>
          <cell r="H276">
            <v>7262.0416258503074</v>
          </cell>
          <cell r="I276">
            <v>7615.7261465328465</v>
          </cell>
          <cell r="J276">
            <v>6895.6429567038494</v>
          </cell>
          <cell r="K276">
            <v>7639.9281294394377</v>
          </cell>
          <cell r="L276">
            <v>7592.4040258002624</v>
          </cell>
          <cell r="M276">
            <v>7967.0501699636525</v>
          </cell>
          <cell r="N276">
            <v>10047.592675440552</v>
          </cell>
          <cell r="O276">
            <v>8706.7122702280285</v>
          </cell>
          <cell r="P276">
            <v>9173.5498135030939</v>
          </cell>
          <cell r="Q276">
            <v>10426.205467937732</v>
          </cell>
          <cell r="R276">
            <v>9342.75009879358</v>
          </cell>
          <cell r="S276">
            <v>9116.041918146424</v>
          </cell>
          <cell r="T276">
            <v>10123.87830856556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8722.4559227346599</v>
          </cell>
          <cell r="AF276">
            <v>6511.2795541390033</v>
          </cell>
          <cell r="AG276">
            <v>6530.3590235947404</v>
          </cell>
          <cell r="AH276">
            <v>6723.2753984300916</v>
          </cell>
          <cell r="AI276">
            <v>7032.9656322328256</v>
          </cell>
          <cell r="AJ276">
            <v>8287.0642903502867</v>
          </cell>
          <cell r="AK276">
            <v>5563.7954110617757</v>
          </cell>
          <cell r="AL276">
            <v>7262.0416258503074</v>
          </cell>
          <cell r="AM276">
            <v>7615.7261465328465</v>
          </cell>
          <cell r="AN276">
            <v>6895.6429567038494</v>
          </cell>
          <cell r="AO276">
            <v>7639.9281294394377</v>
          </cell>
          <cell r="AP276">
            <v>7592.4040258002624</v>
          </cell>
          <cell r="AQ276">
            <v>7967.0501699636525</v>
          </cell>
          <cell r="AR276">
            <v>10047.592675440552</v>
          </cell>
          <cell r="AS276">
            <v>8706.7122702280285</v>
          </cell>
          <cell r="AT276">
            <v>9173.5498135030939</v>
          </cell>
          <cell r="AU276">
            <v>10426.205467937732</v>
          </cell>
          <cell r="AV276">
            <v>9342.75009879358</v>
          </cell>
          <cell r="AW276">
            <v>9116.041918146424</v>
          </cell>
          <cell r="AX276">
            <v>10123.87830856556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4.2702759826252903</v>
          </cell>
          <cell r="CN276">
            <v>3.1958555666463195</v>
          </cell>
          <cell r="CO276">
            <v>3.2120112767999878</v>
          </cell>
          <cell r="CP276">
            <v>3.2747812329473427</v>
          </cell>
          <cell r="CQ276">
            <v>3.398691086308101</v>
          </cell>
          <cell r="CR276">
            <v>4.0629599213933298</v>
          </cell>
          <cell r="CS276">
            <v>2.75730042049724</v>
          </cell>
          <cell r="CT276">
            <v>3.5684987780668576</v>
          </cell>
          <cell r="CU276">
            <v>3.7217509336880337</v>
          </cell>
          <cell r="CV276">
            <v>3.3666120053786517</v>
          </cell>
          <cell r="CW276">
            <v>3.8280905480977032</v>
          </cell>
          <cell r="CX276">
            <v>3.7485881063488615</v>
          </cell>
          <cell r="CY276">
            <v>3.924118276169315</v>
          </cell>
          <cell r="CZ276">
            <v>4.9296491045576438</v>
          </cell>
          <cell r="DA276">
            <v>4.3069801470181632</v>
          </cell>
          <cell r="DB276">
            <v>4.5379123253610425</v>
          </cell>
          <cell r="DC276">
            <v>5.1575679275277064</v>
          </cell>
          <cell r="DD276">
            <v>4.6216112288045172</v>
          </cell>
          <cell r="DE276">
            <v>4.5094646914079926</v>
          </cell>
          <cell r="DF276">
            <v>5.0080146825246716</v>
          </cell>
          <cell r="DG276">
            <v>5.5062883926212018</v>
          </cell>
          <cell r="DH276">
            <v>5.5062883926212018</v>
          </cell>
          <cell r="DI276">
            <v>5.5062883926212018</v>
          </cell>
          <cell r="DJ276">
            <v>5.5062883926212018</v>
          </cell>
          <cell r="DK276">
            <v>5.5062883926212018</v>
          </cell>
          <cell r="DL276">
            <v>5.5062883926212018</v>
          </cell>
          <cell r="DM276">
            <v>5.5062883926212018</v>
          </cell>
          <cell r="DN276">
            <v>5.5062883926212018</v>
          </cell>
          <cell r="DO276">
            <v>5.5062883926212018</v>
          </cell>
          <cell r="DP276">
            <v>5.5062883926212018</v>
          </cell>
          <cell r="DQ276">
            <v>5.5961580964727231</v>
          </cell>
          <cell r="DR276">
            <v>5.5819550333603933</v>
          </cell>
          <cell r="DS276">
            <v>5.5701531045107746</v>
          </cell>
          <cell r="DT276">
            <v>5.6247826307042939</v>
          </cell>
          <cell r="DU276">
            <v>5.6693587334379956</v>
          </cell>
          <cell r="DV276">
            <v>5.5881146174833543</v>
          </cell>
          <cell r="DW276">
            <v>5.5283330700868918</v>
          </cell>
          <cell r="DX276">
            <v>5.5754550279438657</v>
          </cell>
          <cell r="DY276">
            <v>5.6062330642072018</v>
          </cell>
          <cell r="DZ276">
            <v>5.6116274919524871</v>
          </cell>
          <cell r="EA276">
            <v>5.4678199694286516</v>
          </cell>
          <cell r="EB276">
            <v>5.5490510906681276</v>
          </cell>
          <cell r="EC276">
            <v>5.5624048960973225</v>
          </cell>
          <cell r="ED276">
            <v>5.5840995133183444</v>
          </cell>
          <cell r="EE276">
            <v>5.5384527918749713</v>
          </cell>
          <cell r="EF276">
            <v>5.5384527918749713</v>
          </cell>
          <cell r="EG276">
            <v>5.5384527918749713</v>
          </cell>
          <cell r="EH276">
            <v>5.5384527918749713</v>
          </cell>
          <cell r="EI276">
            <v>5.5384527918749713</v>
          </cell>
          <cell r="EJ276">
            <v>5.5384527918749713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</row>
        <row r="277">
          <cell r="A277">
            <v>36947.134654511385</v>
          </cell>
          <cell r="B277">
            <v>39648.418420708309</v>
          </cell>
          <cell r="C277">
            <v>39784.628292609632</v>
          </cell>
          <cell r="D277">
            <v>7017.281849296156</v>
          </cell>
          <cell r="E277">
            <v>6566.5638337919081</v>
          </cell>
          <cell r="F277">
            <v>6820.3776731241478</v>
          </cell>
          <cell r="G277">
            <v>6115.9972272229143</v>
          </cell>
          <cell r="H277">
            <v>7392.7595065544883</v>
          </cell>
          <cell r="I277">
            <v>6527.604401028234</v>
          </cell>
          <cell r="J277">
            <v>7479.7267819598437</v>
          </cell>
          <cell r="K277">
            <v>7348.1269024508028</v>
          </cell>
          <cell r="L277">
            <v>6768.489139558289</v>
          </cell>
          <cell r="M277">
            <v>7530.7645940997554</v>
          </cell>
          <cell r="N277">
            <v>9769.7333527456558</v>
          </cell>
          <cell r="O277">
            <v>9657.8048625112588</v>
          </cell>
          <cell r="P277">
            <v>9865.8702242771869</v>
          </cell>
          <cell r="Q277">
            <v>9478.0378393691735</v>
          </cell>
          <cell r="R277">
            <v>10244.678150538221</v>
          </cell>
          <cell r="S277">
            <v>9089.6873997997063</v>
          </cell>
          <cell r="T277">
            <v>10127.941380874496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6147.285205513359</v>
          </cell>
          <cell r="AF277">
            <v>6596.7263296252167</v>
          </cell>
          <cell r="AG277">
            <v>6619.3890053161349</v>
          </cell>
          <cell r="AH277">
            <v>7017.281849296156</v>
          </cell>
          <cell r="AI277">
            <v>6566.5638337919081</v>
          </cell>
          <cell r="AJ277">
            <v>6820.3776731241478</v>
          </cell>
          <cell r="AK277">
            <v>6115.9972272229143</v>
          </cell>
          <cell r="AL277">
            <v>7392.7595065544883</v>
          </cell>
          <cell r="AM277">
            <v>6527.604401028234</v>
          </cell>
          <cell r="AN277">
            <v>7479.7267819598437</v>
          </cell>
          <cell r="AO277">
            <v>7348.1269024508028</v>
          </cell>
          <cell r="AP277">
            <v>6768.489139558289</v>
          </cell>
          <cell r="AQ277">
            <v>7530.7645940997554</v>
          </cell>
          <cell r="AR277">
            <v>9769.7333527456558</v>
          </cell>
          <cell r="AS277">
            <v>9657.8048625112588</v>
          </cell>
          <cell r="AT277">
            <v>9865.8702242771869</v>
          </cell>
          <cell r="AU277">
            <v>9478.0378393691735</v>
          </cell>
          <cell r="AV277">
            <v>10244.678150538221</v>
          </cell>
          <cell r="AW277">
            <v>9089.6873997997063</v>
          </cell>
          <cell r="AX277">
            <v>10127.941380874496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3.0182739470538582</v>
          </cell>
          <cell r="CN277">
            <v>3.2894960054045637</v>
          </cell>
          <cell r="CO277">
            <v>3.2226189211969558</v>
          </cell>
          <cell r="CP277">
            <v>3.4097578230091692</v>
          </cell>
          <cell r="CQ277">
            <v>3.2624091776971453</v>
          </cell>
          <cell r="CR277">
            <v>3.3747005364535614</v>
          </cell>
          <cell r="CS277">
            <v>3.0256827587680584</v>
          </cell>
          <cell r="CT277">
            <v>3.7368051941026912</v>
          </cell>
          <cell r="CU277">
            <v>3.2275940907644194</v>
          </cell>
          <cell r="CV277">
            <v>3.6772814219314118</v>
          </cell>
          <cell r="CW277">
            <v>3.649561810349375</v>
          </cell>
          <cell r="CX277">
            <v>3.364126266051171</v>
          </cell>
          <cell r="CY277">
            <v>3.7116565631635541</v>
          </cell>
          <cell r="CZ277">
            <v>4.8604960293057689</v>
          </cell>
          <cell r="DA277">
            <v>4.6975846931562151</v>
          </cell>
          <cell r="DB277">
            <v>4.7987882971347586</v>
          </cell>
          <cell r="DC277">
            <v>4.6101454843226941</v>
          </cell>
          <cell r="DD277">
            <v>4.9830415867158626</v>
          </cell>
          <cell r="DE277">
            <v>4.4212506881994633</v>
          </cell>
          <cell r="DF277">
            <v>4.926260478575081</v>
          </cell>
          <cell r="DG277">
            <v>5.6099447793879298</v>
          </cell>
          <cell r="DH277">
            <v>5.6099447793879298</v>
          </cell>
          <cell r="DI277">
            <v>5.6099447793879298</v>
          </cell>
          <cell r="DJ277">
            <v>5.6099447793879298</v>
          </cell>
          <cell r="DK277">
            <v>5.6099447793879298</v>
          </cell>
          <cell r="DL277">
            <v>5.6099447793879298</v>
          </cell>
          <cell r="DM277">
            <v>5.6099447793879298</v>
          </cell>
          <cell r="DN277">
            <v>5.6099447793879298</v>
          </cell>
          <cell r="DO277">
            <v>5.6099447793879298</v>
          </cell>
          <cell r="DP277">
            <v>5.6099447793879298</v>
          </cell>
          <cell r="DQ277">
            <v>5.5799697346287758</v>
          </cell>
          <cell r="DR277">
            <v>5.4942224557187878</v>
          </cell>
          <cell r="DS277">
            <v>5.6275075604024565</v>
          </cell>
          <cell r="DT277">
            <v>5.638356364890539</v>
          </cell>
          <cell r="DU277">
            <v>5.5145093291775069</v>
          </cell>
          <cell r="DV277">
            <v>5.5370738902285783</v>
          </cell>
          <cell r="DW277">
            <v>5.5379754332653688</v>
          </cell>
          <cell r="DX277">
            <v>5.4201743420717516</v>
          </cell>
          <cell r="DY277">
            <v>5.5409221764358749</v>
          </cell>
          <cell r="DZ277">
            <v>5.5727043408041776</v>
          </cell>
          <cell r="EA277">
            <v>5.5162388180884756</v>
          </cell>
          <cell r="EB277">
            <v>5.5122205277896263</v>
          </cell>
          <cell r="EC277">
            <v>5.5587663927266497</v>
          </cell>
          <cell r="ED277">
            <v>5.5069261626516441</v>
          </cell>
          <cell r="EE277">
            <v>5.6326263553894824</v>
          </cell>
          <cell r="EF277">
            <v>5.6326263553894824</v>
          </cell>
          <cell r="EG277">
            <v>5.6326263553894824</v>
          </cell>
          <cell r="EH277">
            <v>5.6326263553894824</v>
          </cell>
          <cell r="EI277">
            <v>5.6326263553894824</v>
          </cell>
          <cell r="EJ277">
            <v>5.6326263553894824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</row>
        <row r="278">
          <cell r="A278">
            <v>35191.518574732108</v>
          </cell>
          <cell r="B278">
            <v>32884.484187407543</v>
          </cell>
          <cell r="C278">
            <v>40950.893409877557</v>
          </cell>
          <cell r="D278">
            <v>8157.5081538812119</v>
          </cell>
          <cell r="E278">
            <v>7398.7667313500879</v>
          </cell>
          <cell r="F278">
            <v>8065.5896808367352</v>
          </cell>
          <cell r="G278">
            <v>7377.8685076677893</v>
          </cell>
          <cell r="H278">
            <v>7115.4169326962428</v>
          </cell>
          <cell r="I278">
            <v>7540.4619455509164</v>
          </cell>
          <cell r="J278">
            <v>8378.5574428131058</v>
          </cell>
          <cell r="K278">
            <v>8265.0876875324011</v>
          </cell>
          <cell r="L278">
            <v>6941.7568217126718</v>
          </cell>
          <cell r="M278">
            <v>7952.1071615484161</v>
          </cell>
          <cell r="N278">
            <v>8525.5616716403347</v>
          </cell>
          <cell r="O278">
            <v>8678.0181249034249</v>
          </cell>
          <cell r="P278">
            <v>7657.0678106081286</v>
          </cell>
          <cell r="Q278">
            <v>9263.957704466593</v>
          </cell>
          <cell r="R278">
            <v>9001.2869545518242</v>
          </cell>
          <cell r="S278">
            <v>10271.106676273301</v>
          </cell>
          <cell r="T278">
            <v>9471.5120211137146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5855.1848070736469</v>
          </cell>
          <cell r="AF278">
            <v>5471.339118079758</v>
          </cell>
          <cell r="AG278">
            <v>6813.4328565681308</v>
          </cell>
          <cell r="AH278">
            <v>8157.5081538812119</v>
          </cell>
          <cell r="AI278">
            <v>7398.7667313500879</v>
          </cell>
          <cell r="AJ278">
            <v>8065.5896808367352</v>
          </cell>
          <cell r="AK278">
            <v>7377.8685076677893</v>
          </cell>
          <cell r="AL278">
            <v>7115.4169326962428</v>
          </cell>
          <cell r="AM278">
            <v>7540.4619455509164</v>
          </cell>
          <cell r="AN278">
            <v>8378.5574428131058</v>
          </cell>
          <cell r="AO278">
            <v>8265.0876875324011</v>
          </cell>
          <cell r="AP278">
            <v>6941.7568217126718</v>
          </cell>
          <cell r="AQ278">
            <v>7952.1071615484161</v>
          </cell>
          <cell r="AR278">
            <v>8525.5616716403347</v>
          </cell>
          <cell r="AS278">
            <v>8678.0181249034249</v>
          </cell>
          <cell r="AT278">
            <v>7657.0678106081286</v>
          </cell>
          <cell r="AU278">
            <v>9263.957704466593</v>
          </cell>
          <cell r="AV278">
            <v>9001.2869545518242</v>
          </cell>
          <cell r="AW278">
            <v>10271.106676273301</v>
          </cell>
          <cell r="AX278">
            <v>9471.5120211137146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2.8968884650354654</v>
          </cell>
          <cell r="CN278">
            <v>2.660115475737467</v>
          </cell>
          <cell r="CO278">
            <v>3.3922517268357186</v>
          </cell>
          <cell r="CP278">
            <v>4.0464403966859281</v>
          </cell>
          <cell r="CQ278">
            <v>3.6579435464181276</v>
          </cell>
          <cell r="CR278">
            <v>3.9720042357729883</v>
          </cell>
          <cell r="CS278">
            <v>3.6145132905382624</v>
          </cell>
          <cell r="CT278">
            <v>3.5587480364575783</v>
          </cell>
          <cell r="CU278">
            <v>3.6894175903306858</v>
          </cell>
          <cell r="CV278">
            <v>4.1381792884325517</v>
          </cell>
          <cell r="CW278">
            <v>4.0573609664097328</v>
          </cell>
          <cell r="CX278">
            <v>3.4482002205658979</v>
          </cell>
          <cell r="CY278">
            <v>3.8970616936277112</v>
          </cell>
          <cell r="CZ278">
            <v>4.2540545476674909</v>
          </cell>
          <cell r="DA278">
            <v>4.308868905231833</v>
          </cell>
          <cell r="DB278">
            <v>3.8019396732647563</v>
          </cell>
          <cell r="DC278">
            <v>4.599803632307256</v>
          </cell>
          <cell r="DD278">
            <v>4.4693805552484873</v>
          </cell>
          <cell r="DE278">
            <v>5.0998801273194667</v>
          </cell>
          <cell r="DF278">
            <v>4.7028599209984456</v>
          </cell>
          <cell r="DG278">
            <v>4.4286269780431153</v>
          </cell>
          <cell r="DH278">
            <v>4.4286269780431153</v>
          </cell>
          <cell r="DI278">
            <v>4.4286269780431153</v>
          </cell>
          <cell r="DJ278">
            <v>4.4286269780431153</v>
          </cell>
          <cell r="DK278">
            <v>4.4286269780431153</v>
          </cell>
          <cell r="DL278">
            <v>4.4286269780431153</v>
          </cell>
          <cell r="DM278">
            <v>4.4286269780431153</v>
          </cell>
          <cell r="DN278">
            <v>4.4286269780431153</v>
          </cell>
          <cell r="DO278">
            <v>4.4286269780431153</v>
          </cell>
          <cell r="DP278">
            <v>4.4286269780431153</v>
          </cell>
          <cell r="DQ278">
            <v>5.5375284222288084</v>
          </cell>
          <cell r="DR278">
            <v>5.6350825079742819</v>
          </cell>
          <cell r="DS278">
            <v>5.5028166646335031</v>
          </cell>
          <cell r="DT278">
            <v>5.5232093437476664</v>
          </cell>
          <cell r="DU278">
            <v>5.5415272344401902</v>
          </cell>
          <cell r="DV278">
            <v>5.5633137990837982</v>
          </cell>
          <cell r="DW278">
            <v>5.5922711447996685</v>
          </cell>
          <cell r="DX278">
            <v>5.4778514147621244</v>
          </cell>
          <cell r="DY278">
            <v>5.5994745362974117</v>
          </cell>
          <cell r="DZ278">
            <v>5.5471139112517553</v>
          </cell>
          <cell r="EA278">
            <v>5.5809862725352692</v>
          </cell>
          <cell r="EB278">
            <v>5.5154894216634229</v>
          </cell>
          <cell r="EC278">
            <v>5.5905183638151641</v>
          </cell>
          <cell r="ED278">
            <v>5.4906919853156584</v>
          </cell>
          <cell r="EE278">
            <v>5.5177803377018444</v>
          </cell>
          <cell r="EF278">
            <v>5.5177803377018444</v>
          </cell>
          <cell r="EG278">
            <v>5.5177803377018444</v>
          </cell>
          <cell r="EH278">
            <v>5.5177803377018444</v>
          </cell>
          <cell r="EI278">
            <v>5.5177803377018444</v>
          </cell>
          <cell r="EJ278">
            <v>5.5177803377018444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</row>
        <row r="279">
          <cell r="A279">
            <v>40843.327893460351</v>
          </cell>
          <cell r="B279">
            <v>40204.340837519048</v>
          </cell>
          <cell r="C279">
            <v>36636.594469529045</v>
          </cell>
          <cell r="D279">
            <v>6693.8778121617343</v>
          </cell>
          <cell r="E279">
            <v>7191.0227229964721</v>
          </cell>
          <cell r="F279">
            <v>7537.9046302494844</v>
          </cell>
          <cell r="G279">
            <v>6958.1266330486606</v>
          </cell>
          <cell r="H279">
            <v>6491.0542569710433</v>
          </cell>
          <cell r="I279">
            <v>7570.0794818739159</v>
          </cell>
          <cell r="J279">
            <v>7745.1345821954628</v>
          </cell>
          <cell r="K279">
            <v>8313.0267417753566</v>
          </cell>
          <cell r="L279">
            <v>8864.2962469893719</v>
          </cell>
          <cell r="M279">
            <v>8894.0175605061722</v>
          </cell>
          <cell r="N279">
            <v>8605.3607644429758</v>
          </cell>
          <cell r="O279">
            <v>9182.6485174402078</v>
          </cell>
          <cell r="P279">
            <v>8522.9429055735709</v>
          </cell>
          <cell r="Q279">
            <v>8339.6668640159005</v>
          </cell>
          <cell r="R279">
            <v>10203.567603217978</v>
          </cell>
          <cell r="S279">
            <v>9766.3545970713312</v>
          </cell>
          <cell r="T279">
            <v>11052.049222724738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6795.5360449783266</v>
          </cell>
          <cell r="AF279">
            <v>6689.221016431914</v>
          </cell>
          <cell r="AG279">
            <v>6095.6173535213175</v>
          </cell>
          <cell r="AH279">
            <v>6693.8778121617343</v>
          </cell>
          <cell r="AI279">
            <v>7191.0227229964721</v>
          </cell>
          <cell r="AJ279">
            <v>7537.9046302494844</v>
          </cell>
          <cell r="AK279">
            <v>6958.1266330486606</v>
          </cell>
          <cell r="AL279">
            <v>6491.0542569710433</v>
          </cell>
          <cell r="AM279">
            <v>7570.0794818739159</v>
          </cell>
          <cell r="AN279">
            <v>7745.1345821954628</v>
          </cell>
          <cell r="AO279">
            <v>8313.0267417753566</v>
          </cell>
          <cell r="AP279">
            <v>8864.2962469893719</v>
          </cell>
          <cell r="AQ279">
            <v>8894.0175605061722</v>
          </cell>
          <cell r="AR279">
            <v>8605.3607644429758</v>
          </cell>
          <cell r="AS279">
            <v>9182.6485174402078</v>
          </cell>
          <cell r="AT279">
            <v>8522.9429055735709</v>
          </cell>
          <cell r="AU279">
            <v>8339.6668640159005</v>
          </cell>
          <cell r="AV279">
            <v>10203.567603217978</v>
          </cell>
          <cell r="AW279">
            <v>9766.3545970713312</v>
          </cell>
          <cell r="AX279">
            <v>11052.049222724738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3.3525560874097358</v>
          </cell>
          <cell r="CN279">
            <v>3.3310266954427843</v>
          </cell>
          <cell r="CO279">
            <v>2.9879340219506472</v>
          </cell>
          <cell r="CP279">
            <v>3.3006557836216754</v>
          </cell>
          <cell r="CQ279">
            <v>3.5429564414095798</v>
          </cell>
          <cell r="CR279">
            <v>3.6904723654425742</v>
          </cell>
          <cell r="CS279">
            <v>3.433104184139633</v>
          </cell>
          <cell r="CT279">
            <v>3.1829912086547338</v>
          </cell>
          <cell r="CU279">
            <v>3.7604819769423998</v>
          </cell>
          <cell r="CV279">
            <v>3.7893928556404326</v>
          </cell>
          <cell r="CW279">
            <v>4.1484966237416119</v>
          </cell>
          <cell r="CX279">
            <v>4.3357928212923866</v>
          </cell>
          <cell r="CY279">
            <v>4.3608973728086982</v>
          </cell>
          <cell r="CZ279">
            <v>4.2634738004093222</v>
          </cell>
          <cell r="DA279">
            <v>4.5221563023181872</v>
          </cell>
          <cell r="DB279">
            <v>4.197272704224309</v>
          </cell>
          <cell r="DC279">
            <v>4.1070152033714953</v>
          </cell>
          <cell r="DD279">
            <v>5.024925810389683</v>
          </cell>
          <cell r="DE279">
            <v>4.8096125979274573</v>
          </cell>
          <cell r="DF279">
            <v>5.4427754640888582</v>
          </cell>
          <cell r="DG279">
            <v>5.7209820376354346</v>
          </cell>
          <cell r="DH279">
            <v>5.7209820376354346</v>
          </cell>
          <cell r="DI279">
            <v>5.7209820376354346</v>
          </cell>
          <cell r="DJ279">
            <v>5.7209820376354346</v>
          </cell>
          <cell r="DK279">
            <v>5.7209820376354346</v>
          </cell>
          <cell r="DL279">
            <v>5.7209820376354346</v>
          </cell>
          <cell r="DM279">
            <v>5.7209820376354346</v>
          </cell>
          <cell r="DN279">
            <v>5.7209820376354346</v>
          </cell>
          <cell r="DO279">
            <v>5.7209820376354346</v>
          </cell>
          <cell r="DP279">
            <v>5.7209820376354346</v>
          </cell>
          <cell r="DQ279">
            <v>5.5533469052050952</v>
          </cell>
          <cell r="DR279">
            <v>5.5017970725975109</v>
          </cell>
          <cell r="DS279">
            <v>5.5892537766259309</v>
          </cell>
          <cell r="DT279">
            <v>5.5562871345746521</v>
          </cell>
          <cell r="DU279">
            <v>5.5607322425788164</v>
          </cell>
          <cell r="DV279">
            <v>5.5959756536630234</v>
          </cell>
          <cell r="DW279">
            <v>5.5528057454705335</v>
          </cell>
          <cell r="DX279">
            <v>5.5871063183324017</v>
          </cell>
          <cell r="DY279">
            <v>5.5152355238301976</v>
          </cell>
          <cell r="DZ279">
            <v>5.5997220686555789</v>
          </cell>
          <cell r="EA279">
            <v>5.4900408019013369</v>
          </cell>
          <cell r="EB279">
            <v>5.6012231541999027</v>
          </cell>
          <cell r="EC279">
            <v>5.5876507322971056</v>
          </cell>
          <cell r="ED279">
            <v>5.5298406804385944</v>
          </cell>
          <cell r="EE279">
            <v>5.5632621833029345</v>
          </cell>
          <cell r="EF279">
            <v>5.5632621833029345</v>
          </cell>
          <cell r="EG279">
            <v>5.5632621833029345</v>
          </cell>
          <cell r="EH279">
            <v>5.5632621833029345</v>
          </cell>
          <cell r="EI279">
            <v>5.5632621833029345</v>
          </cell>
          <cell r="EJ279">
            <v>5.5632621833029345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</row>
        <row r="280">
          <cell r="A280">
            <v>37902.080855654458</v>
          </cell>
          <cell r="B280">
            <v>44792.08121197619</v>
          </cell>
          <cell r="C280">
            <v>34834.305906369897</v>
          </cell>
          <cell r="D280">
            <v>6192.2285825668168</v>
          </cell>
          <cell r="E280">
            <v>6657.9842854250101</v>
          </cell>
          <cell r="F280">
            <v>7292.7912370699596</v>
          </cell>
          <cell r="G280">
            <v>7595.9058564559418</v>
          </cell>
          <cell r="H280">
            <v>7655.434604027987</v>
          </cell>
          <cell r="I280">
            <v>8076.53508257469</v>
          </cell>
          <cell r="J280">
            <v>7246.0981096149135</v>
          </cell>
          <cell r="K280">
            <v>7919.8435850434917</v>
          </cell>
          <cell r="L280">
            <v>9020.9274891863006</v>
          </cell>
          <cell r="M280">
            <v>7769.4863416045519</v>
          </cell>
          <cell r="N280">
            <v>8719.9882896935978</v>
          </cell>
          <cell r="O280">
            <v>9411.8728121690547</v>
          </cell>
          <cell r="P280">
            <v>9945.3603878312988</v>
          </cell>
          <cell r="Q280">
            <v>9732.1206026029049</v>
          </cell>
          <cell r="R280">
            <v>10300.078909950449</v>
          </cell>
          <cell r="S280">
            <v>10313.820686866853</v>
          </cell>
          <cell r="T280">
            <v>10148.832626000727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6306.1696957245977</v>
          </cell>
          <cell r="AF280">
            <v>7452.5318602727675</v>
          </cell>
          <cell r="AG280">
            <v>5795.7515608428239</v>
          </cell>
          <cell r="AH280">
            <v>6192.2285825668168</v>
          </cell>
          <cell r="AI280">
            <v>6657.9842854250101</v>
          </cell>
          <cell r="AJ280">
            <v>7292.7912370699596</v>
          </cell>
          <cell r="AK280">
            <v>7595.9058564559418</v>
          </cell>
          <cell r="AL280">
            <v>7655.434604027987</v>
          </cell>
          <cell r="AM280">
            <v>8076.53508257469</v>
          </cell>
          <cell r="AN280">
            <v>7246.0981096149135</v>
          </cell>
          <cell r="AO280">
            <v>7919.8435850434917</v>
          </cell>
          <cell r="AP280">
            <v>9020.9274891863006</v>
          </cell>
          <cell r="AQ280">
            <v>7769.4863416045519</v>
          </cell>
          <cell r="AR280">
            <v>8719.9882896935978</v>
          </cell>
          <cell r="AS280">
            <v>9411.8728121690547</v>
          </cell>
          <cell r="AT280">
            <v>9945.3603878312988</v>
          </cell>
          <cell r="AU280">
            <v>9732.1206026029049</v>
          </cell>
          <cell r="AV280">
            <v>10300.078909950449</v>
          </cell>
          <cell r="AW280">
            <v>10313.820686866853</v>
          </cell>
          <cell r="AX280">
            <v>10148.832626000727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3.1033649563781238</v>
          </cell>
          <cell r="CN280">
            <v>3.7160747380571038</v>
          </cell>
          <cell r="CO280">
            <v>2.8481529227353728</v>
          </cell>
          <cell r="CP280">
            <v>3.0422480687638949</v>
          </cell>
          <cell r="CQ280">
            <v>3.2867755048479457</v>
          </cell>
          <cell r="CR280">
            <v>3.5623822185461429</v>
          </cell>
          <cell r="CS280">
            <v>3.7612607287832156</v>
          </cell>
          <cell r="CT280">
            <v>3.7811019249423601</v>
          </cell>
          <cell r="CU280">
            <v>4.0471178300266741</v>
          </cell>
          <cell r="CV280">
            <v>3.5395987390788117</v>
          </cell>
          <cell r="CW280">
            <v>3.9588966474453584</v>
          </cell>
          <cell r="CX280">
            <v>4.5148679613875089</v>
          </cell>
          <cell r="CY280">
            <v>3.7734978278034972</v>
          </cell>
          <cell r="CZ280">
            <v>4.3027369486530676</v>
          </cell>
          <cell r="DA280">
            <v>4.7030538614308242</v>
          </cell>
          <cell r="DB280">
            <v>4.9696342597017891</v>
          </cell>
          <cell r="DC280">
            <v>4.8630796753652463</v>
          </cell>
          <cell r="DD280">
            <v>5.146884882236396</v>
          </cell>
          <cell r="DE280">
            <v>5.1537515620438468</v>
          </cell>
          <cell r="DF280">
            <v>5.0713080619847339</v>
          </cell>
          <cell r="DG280">
            <v>4.8643530071988055</v>
          </cell>
          <cell r="DH280">
            <v>4.8643530071988055</v>
          </cell>
          <cell r="DI280">
            <v>4.8643530071988055</v>
          </cell>
          <cell r="DJ280">
            <v>4.8643530071988055</v>
          </cell>
          <cell r="DK280">
            <v>4.8643530071988055</v>
          </cell>
          <cell r="DL280">
            <v>4.8643530071988055</v>
          </cell>
          <cell r="DM280">
            <v>4.8643530071988055</v>
          </cell>
          <cell r="DN280">
            <v>4.8643530071988055</v>
          </cell>
          <cell r="DO280">
            <v>4.8643530071988055</v>
          </cell>
          <cell r="DP280">
            <v>4.8643530071988055</v>
          </cell>
          <cell r="DQ280">
            <v>5.5672399126154968</v>
          </cell>
          <cell r="DR280">
            <v>5.4944792413598833</v>
          </cell>
          <cell r="DS280">
            <v>5.5751119516150736</v>
          </cell>
          <cell r="DT280">
            <v>5.5764715538613707</v>
          </cell>
          <cell r="DU280">
            <v>5.5498322930408737</v>
          </cell>
          <cell r="DV280">
            <v>5.6086766491691753</v>
          </cell>
          <cell r="DW280">
            <v>5.5329057135914042</v>
          </cell>
          <cell r="DX280">
            <v>5.5470055692859548</v>
          </cell>
          <cell r="DY280">
            <v>5.4674695193569693</v>
          </cell>
          <cell r="DZ280">
            <v>5.6086367555754846</v>
          </cell>
          <cell r="EA280">
            <v>5.4808709433878606</v>
          </cell>
          <cell r="EB280">
            <v>5.4741068941010074</v>
          </cell>
          <cell r="EC280">
            <v>5.6409901160568472</v>
          </cell>
          <cell r="ED280">
            <v>5.5523679836740971</v>
          </cell>
          <cell r="EE280">
            <v>5.4828104609899713</v>
          </cell>
          <cell r="EF280">
            <v>5.4828104609899713</v>
          </cell>
          <cell r="EG280">
            <v>5.4828104609899713</v>
          </cell>
          <cell r="EH280">
            <v>5.4828104609899713</v>
          </cell>
          <cell r="EI280">
            <v>5.4828104609899713</v>
          </cell>
          <cell r="EJ280">
            <v>5.4828104609899713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</row>
        <row r="281">
          <cell r="A281">
            <v>43908.340666713259</v>
          </cell>
          <cell r="B281">
            <v>40545.565380652624</v>
          </cell>
          <cell r="C281">
            <v>39125.758068914161</v>
          </cell>
          <cell r="D281">
            <v>6518.7293441123675</v>
          </cell>
          <cell r="E281">
            <v>6819.3642904054886</v>
          </cell>
          <cell r="F281">
            <v>7353.0467598006617</v>
          </cell>
          <cell r="G281">
            <v>7350.1426016397736</v>
          </cell>
          <cell r="H281">
            <v>8056.2053536860412</v>
          </cell>
          <cell r="I281">
            <v>7700.1903430774037</v>
          </cell>
          <cell r="J281">
            <v>8368.7687887266875</v>
          </cell>
          <cell r="K281">
            <v>7476.9599013468423</v>
          </cell>
          <cell r="L281">
            <v>7931.8318684032538</v>
          </cell>
          <cell r="M281">
            <v>8601.1039899768839</v>
          </cell>
          <cell r="N281">
            <v>8398.6588159539297</v>
          </cell>
          <cell r="O281">
            <v>9610.1412921434257</v>
          </cell>
          <cell r="P281">
            <v>8267.3055259378743</v>
          </cell>
          <cell r="Q281">
            <v>10063.332252889673</v>
          </cell>
          <cell r="R281">
            <v>10875.890148382879</v>
          </cell>
          <cell r="S281">
            <v>9346.6972229992953</v>
          </cell>
          <cell r="T281">
            <v>10022.555749479612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7305.4946074463496</v>
          </cell>
          <cell r="AF281">
            <v>6745.9941493251017</v>
          </cell>
          <cell r="AG281">
            <v>6509.7658040489732</v>
          </cell>
          <cell r="AH281">
            <v>6518.7293441123675</v>
          </cell>
          <cell r="AI281">
            <v>6819.3642904054886</v>
          </cell>
          <cell r="AJ281">
            <v>7353.0467598006617</v>
          </cell>
          <cell r="AK281">
            <v>7350.1426016397736</v>
          </cell>
          <cell r="AL281">
            <v>8056.2053536860412</v>
          </cell>
          <cell r="AM281">
            <v>7700.1903430774037</v>
          </cell>
          <cell r="AN281">
            <v>8368.7687887266875</v>
          </cell>
          <cell r="AO281">
            <v>7476.9599013468423</v>
          </cell>
          <cell r="AP281">
            <v>7931.8318684032538</v>
          </cell>
          <cell r="AQ281">
            <v>8601.1039899768839</v>
          </cell>
          <cell r="AR281">
            <v>8398.6588159539297</v>
          </cell>
          <cell r="AS281">
            <v>9610.1412921434257</v>
          </cell>
          <cell r="AT281">
            <v>8267.3055259378743</v>
          </cell>
          <cell r="AU281">
            <v>10063.332252889673</v>
          </cell>
          <cell r="AV281">
            <v>10875.890148382879</v>
          </cell>
          <cell r="AW281">
            <v>9346.6972229992953</v>
          </cell>
          <cell r="AX281">
            <v>10022.555749479612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3.618611098080446</v>
          </cell>
          <cell r="CN281">
            <v>3.3351725880879499</v>
          </cell>
          <cell r="CO281">
            <v>3.2051008281315601</v>
          </cell>
          <cell r="CP281">
            <v>3.2179134286037936</v>
          </cell>
          <cell r="CQ281">
            <v>3.4173109227844218</v>
          </cell>
          <cell r="CR281">
            <v>3.6116279015336352</v>
          </cell>
          <cell r="CS281">
            <v>3.5958498676919519</v>
          </cell>
          <cell r="CT281">
            <v>4.0098650078242235</v>
          </cell>
          <cell r="CU281">
            <v>3.7585367991459186</v>
          </cell>
          <cell r="CV281">
            <v>4.1258495892142415</v>
          </cell>
          <cell r="CW281">
            <v>3.7195198764293607</v>
          </cell>
          <cell r="CX281">
            <v>3.9646062993565518</v>
          </cell>
          <cell r="CY281">
            <v>4.1906326633052418</v>
          </cell>
          <cell r="CZ281">
            <v>4.1107718786239937</v>
          </cell>
          <cell r="DA281">
            <v>4.7622856754588838</v>
          </cell>
          <cell r="DB281">
            <v>4.0968461840413513</v>
          </cell>
          <cell r="DC281">
            <v>4.98686352036255</v>
          </cell>
          <cell r="DD281">
            <v>5.3895249078024881</v>
          </cell>
          <cell r="DE281">
            <v>4.6317365109221083</v>
          </cell>
          <cell r="DF281">
            <v>4.9666568082881088</v>
          </cell>
          <cell r="DG281">
            <v>5.5447157472717663</v>
          </cell>
          <cell r="DH281">
            <v>5.5447157472717663</v>
          </cell>
          <cell r="DI281">
            <v>5.5447157472717663</v>
          </cell>
          <cell r="DJ281">
            <v>5.5447157472717663</v>
          </cell>
          <cell r="DK281">
            <v>5.5447157472717663</v>
          </cell>
          <cell r="DL281">
            <v>5.5447157472717663</v>
          </cell>
          <cell r="DM281">
            <v>5.5447157472717663</v>
          </cell>
          <cell r="DN281">
            <v>5.5447157472717663</v>
          </cell>
          <cell r="DO281">
            <v>5.5447157472717663</v>
          </cell>
          <cell r="DP281">
            <v>5.5447157472717663</v>
          </cell>
          <cell r="DQ281">
            <v>5.5311425230659408</v>
          </cell>
          <cell r="DR281">
            <v>5.5415950039849147</v>
          </cell>
          <cell r="DS281">
            <v>5.5645596697220512</v>
          </cell>
          <cell r="DT281">
            <v>5.5500350913330569</v>
          </cell>
          <cell r="DU281">
            <v>5.4672197698371319</v>
          </cell>
          <cell r="DV281">
            <v>5.5779095016794189</v>
          </cell>
          <cell r="DW281">
            <v>5.6001717901863808</v>
          </cell>
          <cell r="DX281">
            <v>5.5043736999832529</v>
          </cell>
          <cell r="DY281">
            <v>5.6129321132724046</v>
          </cell>
          <cell r="DZ281">
            <v>5.5571908698957095</v>
          </cell>
          <cell r="EA281">
            <v>5.5073832989408507</v>
          </cell>
          <cell r="EB281">
            <v>5.4812620911010361</v>
          </cell>
          <cell r="EC281">
            <v>5.6231768229249033</v>
          </cell>
          <cell r="ED281">
            <v>5.5974947850914623</v>
          </cell>
          <cell r="EE281">
            <v>5.5286801379284034</v>
          </cell>
          <cell r="EF281">
            <v>5.5286801379284034</v>
          </cell>
          <cell r="EG281">
            <v>5.5286801379284034</v>
          </cell>
          <cell r="EH281">
            <v>5.5286801379284034</v>
          </cell>
          <cell r="EI281">
            <v>5.5286801379284034</v>
          </cell>
          <cell r="EJ281">
            <v>5.5286801379284034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</row>
        <row r="282">
          <cell r="A282">
            <v>38900.399496966274</v>
          </cell>
          <cell r="B282">
            <v>39290.412625694094</v>
          </cell>
          <cell r="C282">
            <v>28061.487151750236</v>
          </cell>
          <cell r="D282">
            <v>5954.7363511509402</v>
          </cell>
          <cell r="E282">
            <v>7189.5014191186037</v>
          </cell>
          <cell r="F282">
            <v>7445.2596554710171</v>
          </cell>
          <cell r="G282">
            <v>7513.9010289570542</v>
          </cell>
          <cell r="H282">
            <v>8075.7099176763695</v>
          </cell>
          <cell r="I282">
            <v>7326.8841951343747</v>
          </cell>
          <cell r="J282">
            <v>7234.3591375563683</v>
          </cell>
          <cell r="K282">
            <v>7442.8577423813595</v>
          </cell>
          <cell r="L282">
            <v>9730.9121675577153</v>
          </cell>
          <cell r="M282">
            <v>8746.2355698151405</v>
          </cell>
          <cell r="N282">
            <v>10176.778156396287</v>
          </cell>
          <cell r="O282">
            <v>8964.9478127313523</v>
          </cell>
          <cell r="P282">
            <v>8650.6683624834786</v>
          </cell>
          <cell r="Q282">
            <v>9655.5953500918513</v>
          </cell>
          <cell r="R282">
            <v>7431.8888775220948</v>
          </cell>
          <cell r="S282">
            <v>10603.276711437153</v>
          </cell>
          <cell r="T282">
            <v>10544.173273302356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6472.270517114679</v>
          </cell>
          <cell r="AF282">
            <v>6537.1611225324878</v>
          </cell>
          <cell r="AG282">
            <v>4668.8861376045661</v>
          </cell>
          <cell r="AH282">
            <v>5954.7363511509402</v>
          </cell>
          <cell r="AI282">
            <v>7189.5014191186037</v>
          </cell>
          <cell r="AJ282">
            <v>7445.2596554710171</v>
          </cell>
          <cell r="AK282">
            <v>7513.9010289570542</v>
          </cell>
          <cell r="AL282">
            <v>8075.7099176763695</v>
          </cell>
          <cell r="AM282">
            <v>7326.8841951343747</v>
          </cell>
          <cell r="AN282">
            <v>7234.3591375563683</v>
          </cell>
          <cell r="AO282">
            <v>7442.8577423813595</v>
          </cell>
          <cell r="AP282">
            <v>9730.9121675577153</v>
          </cell>
          <cell r="AQ282">
            <v>8746.2355698151405</v>
          </cell>
          <cell r="AR282">
            <v>10176.778156396287</v>
          </cell>
          <cell r="AS282">
            <v>8964.9478127313523</v>
          </cell>
          <cell r="AT282">
            <v>8650.6683624834786</v>
          </cell>
          <cell r="AU282">
            <v>9655.5953500918513</v>
          </cell>
          <cell r="AV282">
            <v>7431.8888775220948</v>
          </cell>
          <cell r="AW282">
            <v>10603.276711437153</v>
          </cell>
          <cell r="AX282">
            <v>10544.173273302356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3.2106119071127814</v>
          </cell>
          <cell r="CN282">
            <v>3.1920904217613626</v>
          </cell>
          <cell r="CO282">
            <v>2.3275827721475628</v>
          </cell>
          <cell r="CP282">
            <v>2.9465144657204871</v>
          </cell>
          <cell r="CQ282">
            <v>3.556766552711855</v>
          </cell>
          <cell r="CR282">
            <v>3.6586404903453187</v>
          </cell>
          <cell r="CS282">
            <v>3.7982165392093683</v>
          </cell>
          <cell r="CT282">
            <v>4.0055592149804484</v>
          </cell>
          <cell r="CU282">
            <v>3.6827366677996474</v>
          </cell>
          <cell r="CV282">
            <v>3.5718858118327099</v>
          </cell>
          <cell r="CW282">
            <v>3.690803450813803</v>
          </cell>
          <cell r="CX282">
            <v>4.7281903656909412</v>
          </cell>
          <cell r="CY282">
            <v>4.3565484095994034</v>
          </cell>
          <cell r="CZ282">
            <v>4.9505429767080358</v>
          </cell>
          <cell r="DA282">
            <v>4.431014333945078</v>
          </cell>
          <cell r="DB282">
            <v>4.2756785999283027</v>
          </cell>
          <cell r="DC282">
            <v>4.7723737262889214</v>
          </cell>
          <cell r="DD282">
            <v>3.6732847566409159</v>
          </cell>
          <cell r="DE282">
            <v>5.2407746343421993</v>
          </cell>
          <cell r="DF282">
            <v>5.2115621740991172</v>
          </cell>
          <cell r="DG282">
            <v>6.1819389046582591</v>
          </cell>
          <cell r="DH282">
            <v>6.1819389046582591</v>
          </cell>
          <cell r="DI282">
            <v>6.1819389046582591</v>
          </cell>
          <cell r="DJ282">
            <v>6.1819389046582591</v>
          </cell>
          <cell r="DK282">
            <v>6.1819389046582591</v>
          </cell>
          <cell r="DL282">
            <v>6.1819389046582591</v>
          </cell>
          <cell r="DM282">
            <v>6.1819389046582591</v>
          </cell>
          <cell r="DN282">
            <v>6.1819389046582591</v>
          </cell>
          <cell r="DO282">
            <v>6.1819389046582591</v>
          </cell>
          <cell r="DP282">
            <v>6.1819389046582591</v>
          </cell>
          <cell r="DQ282">
            <v>5.5230119694040365</v>
          </cell>
          <cell r="DR282">
            <v>5.6107528629496581</v>
          </cell>
          <cell r="DS282">
            <v>5.4956021427961268</v>
          </cell>
          <cell r="DT282">
            <v>5.5368288047917691</v>
          </cell>
          <cell r="DU282">
            <v>5.5379693522338735</v>
          </cell>
          <cell r="DV282">
            <v>5.5752872447162618</v>
          </cell>
          <cell r="DW282">
            <v>5.4199201135082884</v>
          </cell>
          <cell r="DX282">
            <v>5.5236313991868258</v>
          </cell>
          <cell r="DY282">
            <v>5.4507441448776826</v>
          </cell>
          <cell r="DZ282">
            <v>5.5489349505640533</v>
          </cell>
          <cell r="EA282">
            <v>5.5249192612847553</v>
          </cell>
          <cell r="EB282">
            <v>5.6385279089495102</v>
          </cell>
          <cell r="EC282">
            <v>5.5002921991112794</v>
          </cell>
          <cell r="ED282">
            <v>5.6320254407057462</v>
          </cell>
          <cell r="EE282">
            <v>5.5430876557174917</v>
          </cell>
          <cell r="EF282">
            <v>5.5430876557174917</v>
          </cell>
          <cell r="EG282">
            <v>5.5430876557174917</v>
          </cell>
          <cell r="EH282">
            <v>5.5430876557174917</v>
          </cell>
          <cell r="EI282">
            <v>5.5430876557174917</v>
          </cell>
          <cell r="EJ282">
            <v>5.5430876557174917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</row>
        <row r="283">
          <cell r="A283">
            <v>34454.656339847417</v>
          </cell>
          <cell r="B283">
            <v>40533.427027384001</v>
          </cell>
          <cell r="C283">
            <v>41153.165426526648</v>
          </cell>
          <cell r="D283">
            <v>5778.9374199751765</v>
          </cell>
          <cell r="E283">
            <v>7085.2867359187594</v>
          </cell>
          <cell r="F283">
            <v>7027.2286505975553</v>
          </cell>
          <cell r="G283">
            <v>7601.3990123658905</v>
          </cell>
          <cell r="H283">
            <v>6628.0404753168959</v>
          </cell>
          <cell r="I283">
            <v>7419.5657453963531</v>
          </cell>
          <cell r="J283">
            <v>8587.7588485788674</v>
          </cell>
          <cell r="K283">
            <v>7666.2627272968475</v>
          </cell>
          <cell r="L283">
            <v>7506.068152666835</v>
          </cell>
          <cell r="M283">
            <v>8275.4113832875446</v>
          </cell>
          <cell r="N283">
            <v>9382.4728746160763</v>
          </cell>
          <cell r="O283">
            <v>8702.7150906481456</v>
          </cell>
          <cell r="P283">
            <v>10364.412733650899</v>
          </cell>
          <cell r="Q283">
            <v>10301.572243084163</v>
          </cell>
          <cell r="R283">
            <v>8954.0008145621086</v>
          </cell>
          <cell r="S283">
            <v>10210.970781956246</v>
          </cell>
          <cell r="T283">
            <v>10623.227230490837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5732.5852507788231</v>
          </cell>
          <cell r="AF283">
            <v>6743.9745632282302</v>
          </cell>
          <cell r="AG283">
            <v>6847.0869893463105</v>
          </cell>
          <cell r="AH283">
            <v>5778.9374199751765</v>
          </cell>
          <cell r="AI283">
            <v>7085.2867359187594</v>
          </cell>
          <cell r="AJ283">
            <v>7027.2286505975553</v>
          </cell>
          <cell r="AK283">
            <v>7601.3990123658905</v>
          </cell>
          <cell r="AL283">
            <v>6628.0404753168959</v>
          </cell>
          <cell r="AM283">
            <v>7419.5657453963531</v>
          </cell>
          <cell r="AN283">
            <v>8587.7588485788674</v>
          </cell>
          <cell r="AO283">
            <v>7666.2627272968475</v>
          </cell>
          <cell r="AP283">
            <v>7506.068152666835</v>
          </cell>
          <cell r="AQ283">
            <v>8275.4113832875446</v>
          </cell>
          <cell r="AR283">
            <v>9382.4728746160763</v>
          </cell>
          <cell r="AS283">
            <v>8702.7150906481456</v>
          </cell>
          <cell r="AT283">
            <v>10364.412733650899</v>
          </cell>
          <cell r="AU283">
            <v>10301.572243084163</v>
          </cell>
          <cell r="AV283">
            <v>8954.0008145621086</v>
          </cell>
          <cell r="AW283">
            <v>10210.970781956246</v>
          </cell>
          <cell r="AX283">
            <v>10623.227230490837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2.8355487673663582</v>
          </cell>
          <cell r="CN283">
            <v>3.2775995444798696</v>
          </cell>
          <cell r="CO283">
            <v>3.4021014519511259</v>
          </cell>
          <cell r="CP283">
            <v>2.8223147023276685</v>
          </cell>
          <cell r="CQ283">
            <v>3.5230067574518369</v>
          </cell>
          <cell r="CR283">
            <v>3.5049606279072343</v>
          </cell>
          <cell r="CS283">
            <v>3.7577118678750629</v>
          </cell>
          <cell r="CT283">
            <v>3.2576615458190172</v>
          </cell>
          <cell r="CU283">
            <v>3.7025761048410835</v>
          </cell>
          <cell r="CV283">
            <v>4.2572073727929656</v>
          </cell>
          <cell r="CW283">
            <v>3.7906285666458377</v>
          </cell>
          <cell r="CX283">
            <v>3.7160997204470942</v>
          </cell>
          <cell r="CY283">
            <v>4.0545965101027344</v>
          </cell>
          <cell r="CZ283">
            <v>4.7138919184505967</v>
          </cell>
          <cell r="DA283">
            <v>4.2602415952746133</v>
          </cell>
          <cell r="DB283">
            <v>5.0736927244627212</v>
          </cell>
          <cell r="DC283">
            <v>5.0429304084508422</v>
          </cell>
          <cell r="DD283">
            <v>4.3832535383482591</v>
          </cell>
          <cell r="DE283">
            <v>4.9985782598087951</v>
          </cell>
          <cell r="DF283">
            <v>5.2003902290245367</v>
          </cell>
          <cell r="DG283">
            <v>5.0302370497398394</v>
          </cell>
          <cell r="DH283">
            <v>5.0302370497398394</v>
          </cell>
          <cell r="DI283">
            <v>5.0302370497398394</v>
          </cell>
          <cell r="DJ283">
            <v>5.0302370497398394</v>
          </cell>
          <cell r="DK283">
            <v>5.0302370497398394</v>
          </cell>
          <cell r="DL283">
            <v>5.0302370497398394</v>
          </cell>
          <cell r="DM283">
            <v>5.0302370497398394</v>
          </cell>
          <cell r="DN283">
            <v>5.0302370497398394</v>
          </cell>
          <cell r="DO283">
            <v>5.0302370497398394</v>
          </cell>
          <cell r="DP283">
            <v>5.0302370497398394</v>
          </cell>
          <cell r="DQ283">
            <v>5.5388618938900391</v>
          </cell>
          <cell r="DR283">
            <v>5.6372483545464842</v>
          </cell>
          <cell r="DS283">
            <v>5.5139867818482466</v>
          </cell>
          <cell r="DT283">
            <v>5.6098298489350382</v>
          </cell>
          <cell r="DU283">
            <v>5.5099935419963728</v>
          </cell>
          <cell r="DV283">
            <v>5.4929807431273119</v>
          </cell>
          <cell r="DW283">
            <v>5.5421361325894711</v>
          </cell>
          <cell r="DX283">
            <v>5.5742485047822248</v>
          </cell>
          <cell r="DY283">
            <v>5.4901173693822063</v>
          </cell>
          <cell r="DZ283">
            <v>5.5266526561112528</v>
          </cell>
          <cell r="EA283">
            <v>5.5408909518733793</v>
          </cell>
          <cell r="EB283">
            <v>5.5339123888755113</v>
          </cell>
          <cell r="EC283">
            <v>5.5917672443411597</v>
          </cell>
          <cell r="ED283">
            <v>5.4531172077410579</v>
          </cell>
          <cell r="EE283">
            <v>5.5966438779711307</v>
          </cell>
          <cell r="EF283">
            <v>5.5966438779711307</v>
          </cell>
          <cell r="EG283">
            <v>5.5966438779711307</v>
          </cell>
          <cell r="EH283">
            <v>5.5966438779711307</v>
          </cell>
          <cell r="EI283">
            <v>5.5966438779711307</v>
          </cell>
          <cell r="EJ283">
            <v>5.5966438779711307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</row>
        <row r="284">
          <cell r="A284">
            <v>37944.435809243878</v>
          </cell>
          <cell r="B284">
            <v>43359.154398956016</v>
          </cell>
          <cell r="C284">
            <v>43497.767670254136</v>
          </cell>
          <cell r="D284">
            <v>7252.2296036123198</v>
          </cell>
          <cell r="E284">
            <v>7265.5363427780421</v>
          </cell>
          <cell r="F284">
            <v>6642.2302240039353</v>
          </cell>
          <cell r="G284">
            <v>5917.9312559223999</v>
          </cell>
          <cell r="H284">
            <v>7193.9108139424288</v>
          </cell>
          <cell r="I284">
            <v>8040.0807833905837</v>
          </cell>
          <cell r="J284">
            <v>7971.7202008003642</v>
          </cell>
          <cell r="K284">
            <v>8792.0541732720267</v>
          </cell>
          <cell r="L284">
            <v>9754.890367852171</v>
          </cell>
          <cell r="M284">
            <v>8607.2142797666274</v>
          </cell>
          <cell r="N284">
            <v>8259.8814581305232</v>
          </cell>
          <cell r="O284">
            <v>8446.2741817238675</v>
          </cell>
          <cell r="P284">
            <v>8432.6823551701182</v>
          </cell>
          <cell r="Q284">
            <v>8870.3608570497709</v>
          </cell>
          <cell r="R284">
            <v>9656.9171468130025</v>
          </cell>
          <cell r="S284">
            <v>9247.9890951774305</v>
          </cell>
          <cell r="T284">
            <v>10814.825637863694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6313.2167369096614</v>
          </cell>
          <cell r="AF284">
            <v>7214.1206849372302</v>
          </cell>
          <cell r="AG284">
            <v>7237.1832395820402</v>
          </cell>
          <cell r="AH284">
            <v>7252.2296036123198</v>
          </cell>
          <cell r="AI284">
            <v>7265.5363427780421</v>
          </cell>
          <cell r="AJ284">
            <v>6642.2302240039353</v>
          </cell>
          <cell r="AK284">
            <v>5917.9312559223999</v>
          </cell>
          <cell r="AL284">
            <v>7193.9108139424288</v>
          </cell>
          <cell r="AM284">
            <v>8040.0807833905837</v>
          </cell>
          <cell r="AN284">
            <v>7971.7202008003642</v>
          </cell>
          <cell r="AO284">
            <v>8792.0541732720267</v>
          </cell>
          <cell r="AP284">
            <v>9754.890367852171</v>
          </cell>
          <cell r="AQ284">
            <v>8607.2142797666274</v>
          </cell>
          <cell r="AR284">
            <v>8259.8814581305232</v>
          </cell>
          <cell r="AS284">
            <v>8446.2741817238675</v>
          </cell>
          <cell r="AT284">
            <v>8432.6823551701182</v>
          </cell>
          <cell r="AU284">
            <v>8870.3608570497709</v>
          </cell>
          <cell r="AV284">
            <v>9656.9171468130025</v>
          </cell>
          <cell r="AW284">
            <v>9247.9890951774305</v>
          </cell>
          <cell r="AX284">
            <v>10814.825637863694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3.1639397274032266</v>
          </cell>
          <cell r="CN284">
            <v>3.5929969782501074</v>
          </cell>
          <cell r="CO284">
            <v>3.5507664999925068</v>
          </cell>
          <cell r="CP284">
            <v>3.6290977312654626</v>
          </cell>
          <cell r="CQ284">
            <v>3.6115172997653939</v>
          </cell>
          <cell r="CR284">
            <v>3.2492818417579072</v>
          </cell>
          <cell r="CS284">
            <v>2.930008972972304</v>
          </cell>
          <cell r="CT284">
            <v>3.4689581562139704</v>
          </cell>
          <cell r="CU284">
            <v>3.9555042847339732</v>
          </cell>
          <cell r="CV284">
            <v>3.9006746914135686</v>
          </cell>
          <cell r="CW284">
            <v>4.4179592516369981</v>
          </cell>
          <cell r="CX284">
            <v>4.835495159620506</v>
          </cell>
          <cell r="CY284">
            <v>4.2329362575809375</v>
          </cell>
          <cell r="CZ284">
            <v>4.1532495817070272</v>
          </cell>
          <cell r="DA284">
            <v>4.1386566636092619</v>
          </cell>
          <cell r="DB284">
            <v>4.1319966970574997</v>
          </cell>
          <cell r="DC284">
            <v>4.3464582465348149</v>
          </cell>
          <cell r="DD284">
            <v>4.7318691815688911</v>
          </cell>
          <cell r="DE284">
            <v>4.5314952925113499</v>
          </cell>
          <cell r="DF284">
            <v>5.2992419176690371</v>
          </cell>
          <cell r="DG284">
            <v>4.6747060168888543</v>
          </cell>
          <cell r="DH284">
            <v>4.6747060168888543</v>
          </cell>
          <cell r="DI284">
            <v>4.6747060168888543</v>
          </cell>
          <cell r="DJ284">
            <v>4.6747060168888543</v>
          </cell>
          <cell r="DK284">
            <v>4.6747060168888543</v>
          </cell>
          <cell r="DL284">
            <v>4.6747060168888543</v>
          </cell>
          <cell r="DM284">
            <v>4.6747060168888543</v>
          </cell>
          <cell r="DN284">
            <v>4.6747060168888543</v>
          </cell>
          <cell r="DO284">
            <v>4.6747060168888543</v>
          </cell>
          <cell r="DP284">
            <v>4.6747060168888543</v>
          </cell>
          <cell r="DQ284">
            <v>5.4667552801036843</v>
          </cell>
          <cell r="DR284">
            <v>5.5008992005702897</v>
          </cell>
          <cell r="DS284">
            <v>5.5841180450947645</v>
          </cell>
          <cell r="DT284">
            <v>5.4749482303826644</v>
          </cell>
          <cell r="DU284">
            <v>5.511694218549855</v>
          </cell>
          <cell r="DV284">
            <v>5.6005886564838585</v>
          </cell>
          <cell r="DW284">
            <v>5.5336043130785377</v>
          </cell>
          <cell r="DX284">
            <v>5.6816322965519737</v>
          </cell>
          <cell r="DY284">
            <v>5.5688521611886461</v>
          </cell>
          <cell r="DZ284">
            <v>5.5991158056163197</v>
          </cell>
          <cell r="EA284">
            <v>5.4522502994736195</v>
          </cell>
          <cell r="EB284">
            <v>5.5269886853343237</v>
          </cell>
          <cell r="EC284">
            <v>5.5709341106729608</v>
          </cell>
          <cell r="ED284">
            <v>5.4487002933146993</v>
          </cell>
          <cell r="EE284">
            <v>5.5913014997532811</v>
          </cell>
          <cell r="EF284">
            <v>5.5913014997532811</v>
          </cell>
          <cell r="EG284">
            <v>5.5913014997532811</v>
          </cell>
          <cell r="EH284">
            <v>5.5913014997532811</v>
          </cell>
          <cell r="EI284">
            <v>5.5913014997532811</v>
          </cell>
          <cell r="EJ284">
            <v>5.5913014997532811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</row>
        <row r="285">
          <cell r="A285">
            <v>41991.581311679161</v>
          </cell>
          <cell r="B285">
            <v>39502.429851251676</v>
          </cell>
          <cell r="C285">
            <v>41533.742399135728</v>
          </cell>
          <cell r="D285">
            <v>6436.3026497751007</v>
          </cell>
          <cell r="E285">
            <v>5924.4564838508013</v>
          </cell>
          <cell r="F285">
            <v>7132.5551433250503</v>
          </cell>
          <cell r="G285">
            <v>7504.5131076287144</v>
          </cell>
          <cell r="H285">
            <v>7218.7325539986405</v>
          </cell>
          <cell r="I285">
            <v>7904.7773407667428</v>
          </cell>
          <cell r="J285">
            <v>7952.6335176958319</v>
          </cell>
          <cell r="K285">
            <v>7987.7786575604896</v>
          </cell>
          <cell r="L285">
            <v>8567.253807992538</v>
          </cell>
          <cell r="M285">
            <v>8027.5008467482339</v>
          </cell>
          <cell r="N285">
            <v>8266.5472687107049</v>
          </cell>
          <cell r="O285">
            <v>9720.5512887524601</v>
          </cell>
          <cell r="P285">
            <v>8796.6076724156756</v>
          </cell>
          <cell r="Q285">
            <v>9359.7686702722549</v>
          </cell>
          <cell r="R285">
            <v>9884.7074338471375</v>
          </cell>
          <cell r="S285">
            <v>8689.1760320291141</v>
          </cell>
          <cell r="T285">
            <v>9585.40917656891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6986.58309953347</v>
          </cell>
          <cell r="AF285">
            <v>6572.4366686924641</v>
          </cell>
          <cell r="AG285">
            <v>6910.4076017606549</v>
          </cell>
          <cell r="AH285">
            <v>6436.3026497751007</v>
          </cell>
          <cell r="AI285">
            <v>5924.4564838508013</v>
          </cell>
          <cell r="AJ285">
            <v>7132.5551433250503</v>
          </cell>
          <cell r="AK285">
            <v>7504.5131076287144</v>
          </cell>
          <cell r="AL285">
            <v>7218.7325539986405</v>
          </cell>
          <cell r="AM285">
            <v>7904.7773407667428</v>
          </cell>
          <cell r="AN285">
            <v>7952.6335176958319</v>
          </cell>
          <cell r="AO285">
            <v>7987.7786575604896</v>
          </cell>
          <cell r="AP285">
            <v>8567.253807992538</v>
          </cell>
          <cell r="AQ285">
            <v>8027.5008467482339</v>
          </cell>
          <cell r="AR285">
            <v>8266.5472687107049</v>
          </cell>
          <cell r="AS285">
            <v>9720.5512887524601</v>
          </cell>
          <cell r="AT285">
            <v>8796.6076724156756</v>
          </cell>
          <cell r="AU285">
            <v>9359.7686702722549</v>
          </cell>
          <cell r="AV285">
            <v>9884.7074338471375</v>
          </cell>
          <cell r="AW285">
            <v>8689.1760320291141</v>
          </cell>
          <cell r="AX285">
            <v>9585.40917656891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3.4605036398915914</v>
          </cell>
          <cell r="CN285">
            <v>3.2224957605998825</v>
          </cell>
          <cell r="CO285">
            <v>3.3863262810125576</v>
          </cell>
          <cell r="CP285">
            <v>3.2209486125124074</v>
          </cell>
          <cell r="CQ285">
            <v>2.9740762914007397</v>
          </cell>
          <cell r="CR285">
            <v>3.5144425349108026</v>
          </cell>
          <cell r="CS285">
            <v>3.7323452100863466</v>
          </cell>
          <cell r="CT285">
            <v>3.5130168092509955</v>
          </cell>
          <cell r="CU285">
            <v>3.8666762722903667</v>
          </cell>
          <cell r="CV285">
            <v>3.9114930690292073</v>
          </cell>
          <cell r="CW285">
            <v>3.9890152646328545</v>
          </cell>
          <cell r="CX285">
            <v>4.2531184571745939</v>
          </cell>
          <cell r="CY285">
            <v>3.9672249134603224</v>
          </cell>
          <cell r="CZ285">
            <v>4.1578126730842717</v>
          </cell>
          <cell r="DA285">
            <v>4.8261045701463674</v>
          </cell>
          <cell r="DB285">
            <v>4.3673807409207521</v>
          </cell>
          <cell r="DC285">
            <v>4.6469815356440565</v>
          </cell>
          <cell r="DD285">
            <v>4.9076055774992859</v>
          </cell>
          <cell r="DE285">
            <v>4.3140425798179116</v>
          </cell>
          <cell r="DF285">
            <v>4.7590085849646497</v>
          </cell>
          <cell r="DG285">
            <v>4.841227844528011</v>
          </cell>
          <cell r="DH285">
            <v>4.841227844528011</v>
          </cell>
          <cell r="DI285">
            <v>4.841227844528011</v>
          </cell>
          <cell r="DJ285">
            <v>4.841227844528011</v>
          </cell>
          <cell r="DK285">
            <v>4.841227844528011</v>
          </cell>
          <cell r="DL285">
            <v>4.841227844528011</v>
          </cell>
          <cell r="DM285">
            <v>4.841227844528011</v>
          </cell>
          <cell r="DN285">
            <v>4.841227844528011</v>
          </cell>
          <cell r="DO285">
            <v>4.841227844528011</v>
          </cell>
          <cell r="DP285">
            <v>4.841227844528011</v>
          </cell>
          <cell r="DQ285">
            <v>5.5313692896347648</v>
          </cell>
          <cell r="DR285">
            <v>5.5878043424593562</v>
          </cell>
          <cell r="DS285">
            <v>5.5909035324281966</v>
          </cell>
          <cell r="DT285">
            <v>5.4746933314282646</v>
          </cell>
          <cell r="DU285">
            <v>5.4576231530845458</v>
          </cell>
          <cell r="DV285">
            <v>5.5602693098266291</v>
          </cell>
          <cell r="DW285">
            <v>5.5086838774590818</v>
          </cell>
          <cell r="DX285">
            <v>5.6297337977231798</v>
          </cell>
          <cell r="DY285">
            <v>5.6009147640515033</v>
          </cell>
          <cell r="DZ285">
            <v>5.5702609336824596</v>
          </cell>
          <cell r="EA285">
            <v>5.4861472412091752</v>
          </cell>
          <cell r="EB285">
            <v>5.5187572312923949</v>
          </cell>
          <cell r="EC285">
            <v>5.5437121626680481</v>
          </cell>
          <cell r="ED285">
            <v>5.44711281857633</v>
          </cell>
          <cell r="EE285">
            <v>5.5182491343401212</v>
          </cell>
          <cell r="EF285">
            <v>5.5182491343401212</v>
          </cell>
          <cell r="EG285">
            <v>5.5182491343401212</v>
          </cell>
          <cell r="EH285">
            <v>5.5182491343401212</v>
          </cell>
          <cell r="EI285">
            <v>5.5182491343401212</v>
          </cell>
          <cell r="EJ285">
            <v>5.5182491343401212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</row>
        <row r="286">
          <cell r="A286">
            <v>39150.267909342634</v>
          </cell>
          <cell r="B286">
            <v>37916.920771646553</v>
          </cell>
          <cell r="C286">
            <v>43828.761455154599</v>
          </cell>
          <cell r="D286">
            <v>6001.2779876995892</v>
          </cell>
          <cell r="E286">
            <v>7529.6569698251305</v>
          </cell>
          <cell r="F286">
            <v>7861.1889088596172</v>
          </cell>
          <cell r="G286">
            <v>6577.6546093847119</v>
          </cell>
          <cell r="H286">
            <v>7839.9799168092022</v>
          </cell>
          <cell r="I286">
            <v>7761.1834628825027</v>
          </cell>
          <cell r="J286">
            <v>7555.2297175295953</v>
          </cell>
          <cell r="K286">
            <v>8255.1685147686458</v>
          </cell>
          <cell r="L286">
            <v>7806.6166905979553</v>
          </cell>
          <cell r="M286">
            <v>9794.050960041388</v>
          </cell>
          <cell r="N286">
            <v>8821.2008870483678</v>
          </cell>
          <cell r="O286">
            <v>8620.0034598606708</v>
          </cell>
          <cell r="P286">
            <v>8579.5867234766883</v>
          </cell>
          <cell r="Q286">
            <v>9288.8561280344165</v>
          </cell>
          <cell r="R286">
            <v>10782.826922419432</v>
          </cell>
          <cell r="S286">
            <v>9761.5016293003209</v>
          </cell>
          <cell r="T286">
            <v>10463.189893697585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6513.8437651916793</v>
          </cell>
          <cell r="AF286">
            <v>6308.6387693586521</v>
          </cell>
          <cell r="AG286">
            <v>7292.2541731215924</v>
          </cell>
          <cell r="AH286">
            <v>6001.2779876995892</v>
          </cell>
          <cell r="AI286">
            <v>7529.6569698251305</v>
          </cell>
          <cell r="AJ286">
            <v>7861.1889088596172</v>
          </cell>
          <cell r="AK286">
            <v>6577.6546093847119</v>
          </cell>
          <cell r="AL286">
            <v>7839.9799168092022</v>
          </cell>
          <cell r="AM286">
            <v>7761.1834628825027</v>
          </cell>
          <cell r="AN286">
            <v>7555.2297175295953</v>
          </cell>
          <cell r="AO286">
            <v>8255.1685147686458</v>
          </cell>
          <cell r="AP286">
            <v>7806.6166905979553</v>
          </cell>
          <cell r="AQ286">
            <v>9794.050960041388</v>
          </cell>
          <cell r="AR286">
            <v>8821.2008870483678</v>
          </cell>
          <cell r="AS286">
            <v>8620.0034598606708</v>
          </cell>
          <cell r="AT286">
            <v>8579.5867234766883</v>
          </cell>
          <cell r="AU286">
            <v>9288.8561280344165</v>
          </cell>
          <cell r="AV286">
            <v>10782.826922419432</v>
          </cell>
          <cell r="AW286">
            <v>9761.5016293003209</v>
          </cell>
          <cell r="AX286">
            <v>10463.189893697585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3.1823379027021805</v>
          </cell>
          <cell r="CN286">
            <v>3.0741264201181786</v>
          </cell>
          <cell r="CO286">
            <v>3.5699205333899751</v>
          </cell>
          <cell r="CP286">
            <v>2.9757047273840462</v>
          </cell>
          <cell r="CQ286">
            <v>3.7122229568237919</v>
          </cell>
          <cell r="CR286">
            <v>3.9138764585299213</v>
          </cell>
          <cell r="CS286">
            <v>3.2740207591103467</v>
          </cell>
          <cell r="CT286">
            <v>3.9189011609341775</v>
          </cell>
          <cell r="CU286">
            <v>3.8054450772385739</v>
          </cell>
          <cell r="CV286">
            <v>3.739529232669327</v>
          </cell>
          <cell r="CW286">
            <v>4.080930913780751</v>
          </cell>
          <cell r="CX286">
            <v>3.883618919390333</v>
          </cell>
          <cell r="CY286">
            <v>4.8269714511950523</v>
          </cell>
          <cell r="CZ286">
            <v>4.3319150936717961</v>
          </cell>
          <cell r="DA286">
            <v>4.3139911952784393</v>
          </cell>
          <cell r="DB286">
            <v>4.2937641216218809</v>
          </cell>
          <cell r="DC286">
            <v>4.6487270842924184</v>
          </cell>
          <cell r="DD286">
            <v>5.3964039133089416</v>
          </cell>
          <cell r="DE286">
            <v>4.8852685822678756</v>
          </cell>
          <cell r="DF286">
            <v>5.2364374661941637</v>
          </cell>
          <cell r="DG286">
            <v>4.8212962456154678</v>
          </cell>
          <cell r="DH286">
            <v>4.8212962456154678</v>
          </cell>
          <cell r="DI286">
            <v>4.8212962456154678</v>
          </cell>
          <cell r="DJ286">
            <v>4.8212962456154678</v>
          </cell>
          <cell r="DK286">
            <v>4.8212962456154678</v>
          </cell>
          <cell r="DL286">
            <v>4.8212962456154678</v>
          </cell>
          <cell r="DM286">
            <v>4.8212962456154678</v>
          </cell>
          <cell r="DN286">
            <v>4.8212962456154678</v>
          </cell>
          <cell r="DO286">
            <v>4.8212962456154678</v>
          </cell>
          <cell r="DP286">
            <v>4.8212962456154678</v>
          </cell>
          <cell r="DQ286">
            <v>5.6078731572601157</v>
          </cell>
          <cell r="DR286">
            <v>5.6223913632006299</v>
          </cell>
          <cell r="DS286">
            <v>5.5964210882660135</v>
          </cell>
          <cell r="DT286">
            <v>5.5253659239910284</v>
          </cell>
          <cell r="DU286">
            <v>5.5571008038950342</v>
          </cell>
          <cell r="DV286">
            <v>5.5028573558959488</v>
          </cell>
          <cell r="DW286">
            <v>5.5042325197283457</v>
          </cell>
          <cell r="DX286">
            <v>5.4809744237677522</v>
          </cell>
          <cell r="DY286">
            <v>5.5876555580442879</v>
          </cell>
          <cell r="DZ286">
            <v>5.5352581066215301</v>
          </cell>
          <cell r="EA286">
            <v>5.5420933405385115</v>
          </cell>
          <cell r="EB286">
            <v>5.5072321401973863</v>
          </cell>
          <cell r="EC286">
            <v>5.5589755605944688</v>
          </cell>
          <cell r="ED286">
            <v>5.5789813836497268</v>
          </cell>
          <cell r="EE286">
            <v>5.474384801963053</v>
          </cell>
          <cell r="EF286">
            <v>5.474384801963053</v>
          </cell>
          <cell r="EG286">
            <v>5.474384801963053</v>
          </cell>
          <cell r="EH286">
            <v>5.474384801963053</v>
          </cell>
          <cell r="EI286">
            <v>5.474384801963053</v>
          </cell>
          <cell r="EJ286">
            <v>5.474384801963053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</row>
        <row r="287">
          <cell r="A287">
            <v>34534.644338501799</v>
          </cell>
          <cell r="B287">
            <v>34245.501244361119</v>
          </cell>
          <cell r="C287">
            <v>36699.87148359837</v>
          </cell>
          <cell r="D287">
            <v>6909.9833909027784</v>
          </cell>
          <cell r="E287">
            <v>7086.3808319665668</v>
          </cell>
          <cell r="F287">
            <v>7422.7946544811366</v>
          </cell>
          <cell r="G287">
            <v>7256.6826584045693</v>
          </cell>
          <cell r="H287">
            <v>7281.4031170627095</v>
          </cell>
          <cell r="I287">
            <v>7627.8940153526464</v>
          </cell>
          <cell r="J287">
            <v>7199.0289538977859</v>
          </cell>
          <cell r="K287">
            <v>7378.5208654723347</v>
          </cell>
          <cell r="L287">
            <v>8418.1364922411431</v>
          </cell>
          <cell r="M287">
            <v>9134.8791063135595</v>
          </cell>
          <cell r="N287">
            <v>10391.486731233832</v>
          </cell>
          <cell r="O287">
            <v>8725.1875931053219</v>
          </cell>
          <cell r="P287">
            <v>8446.3495218972184</v>
          </cell>
          <cell r="Q287">
            <v>10030.275592180746</v>
          </cell>
          <cell r="R287">
            <v>9341.5157656345546</v>
          </cell>
          <cell r="S287">
            <v>9226.3463854930396</v>
          </cell>
          <cell r="T287">
            <v>9944.6296762237707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5745.8936993322659</v>
          </cell>
          <cell r="AF287">
            <v>5697.7859074423668</v>
          </cell>
          <cell r="AG287">
            <v>6106.1454189876858</v>
          </cell>
          <cell r="AH287">
            <v>6909.9833909027784</v>
          </cell>
          <cell r="AI287">
            <v>7086.3808319665668</v>
          </cell>
          <cell r="AJ287">
            <v>7422.7946544811366</v>
          </cell>
          <cell r="AK287">
            <v>7256.6826584045693</v>
          </cell>
          <cell r="AL287">
            <v>7281.4031170627095</v>
          </cell>
          <cell r="AM287">
            <v>7627.8940153526464</v>
          </cell>
          <cell r="AN287">
            <v>7199.0289538977859</v>
          </cell>
          <cell r="AO287">
            <v>7378.5208654723347</v>
          </cell>
          <cell r="AP287">
            <v>8418.1364922411431</v>
          </cell>
          <cell r="AQ287">
            <v>9134.8791063135595</v>
          </cell>
          <cell r="AR287">
            <v>10391.486731233832</v>
          </cell>
          <cell r="AS287">
            <v>8725.1875931053219</v>
          </cell>
          <cell r="AT287">
            <v>8446.3495218972184</v>
          </cell>
          <cell r="AU287">
            <v>10030.275592180746</v>
          </cell>
          <cell r="AV287">
            <v>9341.5157656345546</v>
          </cell>
          <cell r="AW287">
            <v>9226.3463854930396</v>
          </cell>
          <cell r="AX287">
            <v>9944.6296762237707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2.8631860842987713</v>
          </cell>
          <cell r="CN287">
            <v>2.8424493004346285</v>
          </cell>
          <cell r="CO287">
            <v>3.036360436914689</v>
          </cell>
          <cell r="CP287">
            <v>3.3946670335794491</v>
          </cell>
          <cell r="CQ287">
            <v>3.5551231583197445</v>
          </cell>
          <cell r="CR287">
            <v>3.6055291006944432</v>
          </cell>
          <cell r="CS287">
            <v>3.5426435702228321</v>
          </cell>
          <cell r="CT287">
            <v>3.5591891167083705</v>
          </cell>
          <cell r="CU287">
            <v>3.7472331870853655</v>
          </cell>
          <cell r="CV287">
            <v>3.5147392557560422</v>
          </cell>
          <cell r="CW287">
            <v>3.6513863063362031</v>
          </cell>
          <cell r="CX287">
            <v>4.2474414975373422</v>
          </cell>
          <cell r="CY287">
            <v>4.4839877312316103</v>
          </cell>
          <cell r="CZ287">
            <v>5.0135388693628569</v>
          </cell>
          <cell r="DA287">
            <v>4.2569871454481714</v>
          </cell>
          <cell r="DB287">
            <v>4.1209430693606341</v>
          </cell>
          <cell r="DC287">
            <v>4.8937348114963983</v>
          </cell>
          <cell r="DD287">
            <v>4.557691408804958</v>
          </cell>
          <cell r="DE287">
            <v>4.5015006890548088</v>
          </cell>
          <cell r="DF287">
            <v>4.851948482045203</v>
          </cell>
          <cell r="DG287">
            <v>4.8377826654007396</v>
          </cell>
          <cell r="DH287">
            <v>4.8377826654007396</v>
          </cell>
          <cell r="DI287">
            <v>4.8377826654007396</v>
          </cell>
          <cell r="DJ287">
            <v>4.8377826654007396</v>
          </cell>
          <cell r="DK287">
            <v>4.8377826654007396</v>
          </cell>
          <cell r="DL287">
            <v>4.8377826654007396</v>
          </cell>
          <cell r="DM287">
            <v>4.8377826654007396</v>
          </cell>
          <cell r="DN287">
            <v>4.8377826654007396</v>
          </cell>
          <cell r="DO287">
            <v>4.8377826654007396</v>
          </cell>
          <cell r="DP287">
            <v>4.8377826654007396</v>
          </cell>
          <cell r="DQ287">
            <v>5.4981318207174734</v>
          </cell>
          <cell r="DR287">
            <v>5.4918736270055</v>
          </cell>
          <cell r="DS287">
            <v>5.5096112200934799</v>
          </cell>
          <cell r="DT287">
            <v>5.576824223899556</v>
          </cell>
          <cell r="DU287">
            <v>5.4610603179676707</v>
          </cell>
          <cell r="DV287">
            <v>5.6403438005784849</v>
          </cell>
          <cell r="DW287">
            <v>5.6120018730935461</v>
          </cell>
          <cell r="DX287">
            <v>5.6049423005197427</v>
          </cell>
          <cell r="DY287">
            <v>5.5770054129842865</v>
          </cell>
          <cell r="DZ287">
            <v>5.6116159867846633</v>
          </cell>
          <cell r="EA287">
            <v>5.5362878542183473</v>
          </cell>
          <cell r="EB287">
            <v>5.4299482790634874</v>
          </cell>
          <cell r="EC287">
            <v>5.5814305356764518</v>
          </cell>
          <cell r="ED287">
            <v>5.678588997263061</v>
          </cell>
          <cell r="EE287">
            <v>5.6153854183737852</v>
          </cell>
          <cell r="EF287">
            <v>5.6153854183737852</v>
          </cell>
          <cell r="EG287">
            <v>5.6153854183737852</v>
          </cell>
          <cell r="EH287">
            <v>5.6153854183737852</v>
          </cell>
          <cell r="EI287">
            <v>5.6153854183737852</v>
          </cell>
          <cell r="EJ287">
            <v>5.6153854183737852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</row>
        <row r="288">
          <cell r="A288">
            <v>37189.835999425792</v>
          </cell>
          <cell r="B288">
            <v>38904.981066464672</v>
          </cell>
          <cell r="C288">
            <v>39472.4479720534</v>
          </cell>
          <cell r="D288">
            <v>6788.5572387553184</v>
          </cell>
          <cell r="E288">
            <v>7616.1619671053031</v>
          </cell>
          <cell r="F288">
            <v>7238.743302117281</v>
          </cell>
          <cell r="G288">
            <v>7403.0240565803861</v>
          </cell>
          <cell r="H288">
            <v>7811.4623774858737</v>
          </cell>
          <cell r="I288">
            <v>7462.7188023496692</v>
          </cell>
          <cell r="J288">
            <v>7336.2927891001109</v>
          </cell>
          <cell r="K288">
            <v>8862.4797865983219</v>
          </cell>
          <cell r="L288">
            <v>8056.1244005006201</v>
          </cell>
          <cell r="M288">
            <v>8479.3812226626233</v>
          </cell>
          <cell r="N288">
            <v>8509.5073123380971</v>
          </cell>
          <cell r="O288">
            <v>10272.112258510748</v>
          </cell>
          <cell r="P288">
            <v>9353.5989580605165</v>
          </cell>
          <cell r="Q288">
            <v>7910.7274470488928</v>
          </cell>
          <cell r="R288">
            <v>9261.4693497877252</v>
          </cell>
          <cell r="S288">
            <v>10852.714343259875</v>
          </cell>
          <cell r="T288">
            <v>10845.597407942707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6187.665992843733</v>
          </cell>
          <cell r="AF288">
            <v>6473.0328012446644</v>
          </cell>
          <cell r="AG288">
            <v>6567.4482666376762</v>
          </cell>
          <cell r="AH288">
            <v>6788.5572387553184</v>
          </cell>
          <cell r="AI288">
            <v>7616.1619671053031</v>
          </cell>
          <cell r="AJ288">
            <v>7238.743302117281</v>
          </cell>
          <cell r="AK288">
            <v>7403.0240565803861</v>
          </cell>
          <cell r="AL288">
            <v>7811.4623774858737</v>
          </cell>
          <cell r="AM288">
            <v>7462.7188023496692</v>
          </cell>
          <cell r="AN288">
            <v>7336.2927891001109</v>
          </cell>
          <cell r="AO288">
            <v>8862.4797865983219</v>
          </cell>
          <cell r="AP288">
            <v>8056.1244005006201</v>
          </cell>
          <cell r="AQ288">
            <v>8479.3812226626233</v>
          </cell>
          <cell r="AR288">
            <v>8509.5073123380971</v>
          </cell>
          <cell r="AS288">
            <v>10272.112258510748</v>
          </cell>
          <cell r="AT288">
            <v>9353.5989580605165</v>
          </cell>
          <cell r="AU288">
            <v>7910.7274470488928</v>
          </cell>
          <cell r="AV288">
            <v>9261.4693497877252</v>
          </cell>
          <cell r="AW288">
            <v>10852.714343259875</v>
          </cell>
          <cell r="AX288">
            <v>10845.597407942707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3.0044157111257022</v>
          </cell>
          <cell r="CN288">
            <v>3.1888051308098357</v>
          </cell>
          <cell r="CO288">
            <v>3.2175379005272426</v>
          </cell>
          <cell r="CP288">
            <v>3.3115930773095292</v>
          </cell>
          <cell r="CQ288">
            <v>3.7253119020865681</v>
          </cell>
          <cell r="CR288">
            <v>3.577285270070099</v>
          </cell>
          <cell r="CS288">
            <v>3.7335808051385757</v>
          </cell>
          <cell r="CT288">
            <v>3.7941593718136644</v>
          </cell>
          <cell r="CU288">
            <v>3.6913757027547622</v>
          </cell>
          <cell r="CV288">
            <v>3.6369490228279635</v>
          </cell>
          <cell r="CW288">
            <v>4.3811353636791681</v>
          </cell>
          <cell r="CX288">
            <v>4.0447312194334204</v>
          </cell>
          <cell r="CY288">
            <v>4.1238953588644014</v>
          </cell>
          <cell r="CZ288">
            <v>4.141052992732301</v>
          </cell>
          <cell r="DA288">
            <v>5.1301689926258804</v>
          </cell>
          <cell r="DB288">
            <v>4.6714387592817017</v>
          </cell>
          <cell r="DC288">
            <v>3.9508299399999456</v>
          </cell>
          <cell r="DD288">
            <v>4.6254267563197748</v>
          </cell>
          <cell r="DE288">
            <v>5.4201372812576629</v>
          </cell>
          <cell r="DF288">
            <v>5.4165828924457218</v>
          </cell>
          <cell r="DG288">
            <v>5.6938721113387016</v>
          </cell>
          <cell r="DH288">
            <v>5.6938721113387016</v>
          </cell>
          <cell r="DI288">
            <v>5.6938721113387016</v>
          </cell>
          <cell r="DJ288">
            <v>5.6938721113387016</v>
          </cell>
          <cell r="DK288">
            <v>5.6938721113387016</v>
          </cell>
          <cell r="DL288">
            <v>5.6938721113387016</v>
          </cell>
          <cell r="DM288">
            <v>5.6938721113387016</v>
          </cell>
          <cell r="DN288">
            <v>5.6938721113387016</v>
          </cell>
          <cell r="DO288">
            <v>5.6938721113387016</v>
          </cell>
          <cell r="DP288">
            <v>5.6938721113387016</v>
          </cell>
          <cell r="DQ288">
            <v>5.6425312604569875</v>
          </cell>
          <cell r="DR288">
            <v>5.561436247834421</v>
          </cell>
          <cell r="DS288">
            <v>5.5921669008914661</v>
          </cell>
          <cell r="DT288">
            <v>5.6162658035885329</v>
          </cell>
          <cell r="DU288">
            <v>5.601194670025949</v>
          </cell>
          <cell r="DV288">
            <v>5.5439172258324483</v>
          </cell>
          <cell r="DW288">
            <v>5.4323874981751024</v>
          </cell>
          <cell r="DX288">
            <v>5.6405819287982117</v>
          </cell>
          <cell r="DY288">
            <v>5.538803574690653</v>
          </cell>
          <cell r="DZ288">
            <v>5.5264542265362309</v>
          </cell>
          <cell r="EA288">
            <v>5.5421174017858137</v>
          </cell>
          <cell r="EB288">
            <v>5.4568703091953417</v>
          </cell>
          <cell r="EC288">
            <v>5.6333101134626204</v>
          </cell>
          <cell r="ED288">
            <v>5.6299010673991425</v>
          </cell>
          <cell r="EE288">
            <v>5.4857400119646842</v>
          </cell>
          <cell r="EF288">
            <v>5.4857400119646842</v>
          </cell>
          <cell r="EG288">
            <v>5.4857400119646842</v>
          </cell>
          <cell r="EH288">
            <v>5.4857400119646842</v>
          </cell>
          <cell r="EI288">
            <v>5.4857400119646842</v>
          </cell>
          <cell r="EJ288">
            <v>5.4857400119646842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</row>
        <row r="289">
          <cell r="A289">
            <v>34621.556477380989</v>
          </cell>
          <cell r="B289">
            <v>40713.867517963197</v>
          </cell>
          <cell r="C289">
            <v>36025.962343634441</v>
          </cell>
          <cell r="D289">
            <v>7116.7673752047367</v>
          </cell>
          <cell r="E289">
            <v>8329.943465391163</v>
          </cell>
          <cell r="F289">
            <v>6809.7637931103673</v>
          </cell>
          <cell r="G289">
            <v>8183.8630324352753</v>
          </cell>
          <cell r="H289">
            <v>7554.0644182227215</v>
          </cell>
          <cell r="I289">
            <v>7557.0153311058993</v>
          </cell>
          <cell r="J289">
            <v>7625.5426875698877</v>
          </cell>
          <cell r="K289">
            <v>8300.315764664243</v>
          </cell>
          <cell r="L289">
            <v>8448.7933971841048</v>
          </cell>
          <cell r="M289">
            <v>8072.9782484077195</v>
          </cell>
          <cell r="N289">
            <v>9572.3823132405123</v>
          </cell>
          <cell r="O289">
            <v>7909.6158982197721</v>
          </cell>
          <cell r="P289">
            <v>9611.2537586878025</v>
          </cell>
          <cell r="Q289">
            <v>9150.3007910529832</v>
          </cell>
          <cell r="R289">
            <v>9265.2641694695667</v>
          </cell>
          <cell r="S289">
            <v>10013.532355158808</v>
          </cell>
          <cell r="T289">
            <v>10629.519120385719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5760.3541902609268</v>
          </cell>
          <cell r="AF289">
            <v>6773.9963543247586</v>
          </cell>
          <cell r="AG289">
            <v>5994.0200343076958</v>
          </cell>
          <cell r="AH289">
            <v>7116.7673752047367</v>
          </cell>
          <cell r="AI289">
            <v>8329.943465391163</v>
          </cell>
          <cell r="AJ289">
            <v>6809.7637931103673</v>
          </cell>
          <cell r="AK289">
            <v>8183.8630324352753</v>
          </cell>
          <cell r="AL289">
            <v>7554.0644182227215</v>
          </cell>
          <cell r="AM289">
            <v>7557.0153311058993</v>
          </cell>
          <cell r="AN289">
            <v>7625.5426875698877</v>
          </cell>
          <cell r="AO289">
            <v>8300.315764664243</v>
          </cell>
          <cell r="AP289">
            <v>8448.7933971841048</v>
          </cell>
          <cell r="AQ289">
            <v>8072.9782484077195</v>
          </cell>
          <cell r="AR289">
            <v>9572.3823132405123</v>
          </cell>
          <cell r="AS289">
            <v>7909.6158982197721</v>
          </cell>
          <cell r="AT289">
            <v>9611.2537586878025</v>
          </cell>
          <cell r="AU289">
            <v>9150.3007910529832</v>
          </cell>
          <cell r="AV289">
            <v>9265.2641694695667</v>
          </cell>
          <cell r="AW289">
            <v>10013.532355158808</v>
          </cell>
          <cell r="AX289">
            <v>10629.519120385719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2.8616326167311983</v>
          </cell>
          <cell r="CN289">
            <v>3.3728354199742152</v>
          </cell>
          <cell r="CO289">
            <v>3.0021176502967664</v>
          </cell>
          <cell r="CP289">
            <v>3.4831670771206373</v>
          </cell>
          <cell r="CQ289">
            <v>4.1304812713933385</v>
          </cell>
          <cell r="CR289">
            <v>3.3518624875391918</v>
          </cell>
          <cell r="CS289">
            <v>4.0601182953327255</v>
          </cell>
          <cell r="CT289">
            <v>3.7109015860623829</v>
          </cell>
          <cell r="CU289">
            <v>3.7207128189573262</v>
          </cell>
          <cell r="CV289">
            <v>3.782183754249921</v>
          </cell>
          <cell r="CW289">
            <v>4.1139846998928684</v>
          </cell>
          <cell r="CX289">
            <v>4.1540567580911096</v>
          </cell>
          <cell r="CY289">
            <v>4.0409848590004529</v>
          </cell>
          <cell r="CZ289">
            <v>4.6871530947835547</v>
          </cell>
          <cell r="DA289">
            <v>3.9482916710880391</v>
          </cell>
          <cell r="DB289">
            <v>4.7977087196714159</v>
          </cell>
          <cell r="DC289">
            <v>4.5676119885159254</v>
          </cell>
          <cell r="DD289">
            <v>4.6249989660029733</v>
          </cell>
          <cell r="DE289">
            <v>4.9985166036877482</v>
          </cell>
          <cell r="DF289">
            <v>5.3060025102022825</v>
          </cell>
          <cell r="DG289">
            <v>4.5845708601499977</v>
          </cell>
          <cell r="DH289">
            <v>4.5845708601499977</v>
          </cell>
          <cell r="DI289">
            <v>4.5845708601499977</v>
          </cell>
          <cell r="DJ289">
            <v>4.5845708601499977</v>
          </cell>
          <cell r="DK289">
            <v>4.5845708601499977</v>
          </cell>
          <cell r="DL289">
            <v>4.5845708601499977</v>
          </cell>
          <cell r="DM289">
            <v>4.5845708601499977</v>
          </cell>
          <cell r="DN289">
            <v>4.5845708601499977</v>
          </cell>
          <cell r="DO289">
            <v>4.5845708601499977</v>
          </cell>
          <cell r="DP289">
            <v>4.5845708601499977</v>
          </cell>
          <cell r="DQ289">
            <v>5.5149610085560337</v>
          </cell>
          <cell r="DR289">
            <v>5.5024606334274013</v>
          </cell>
          <cell r="DS289">
            <v>5.4701296250365345</v>
          </cell>
          <cell r="DT289">
            <v>5.5977770738744264</v>
          </cell>
          <cell r="DU289">
            <v>5.5252067300093133</v>
          </cell>
          <cell r="DV289">
            <v>5.5661254522732921</v>
          </cell>
          <cell r="DW289">
            <v>5.522386522676368</v>
          </cell>
          <cell r="DX289">
            <v>5.5770993703987752</v>
          </cell>
          <cell r="DY289">
            <v>5.5645658774258706</v>
          </cell>
          <cell r="DZ289">
            <v>5.5237659330244089</v>
          </cell>
          <cell r="EA289">
            <v>5.5276314315555437</v>
          </cell>
          <cell r="EB289">
            <v>5.5722346896878205</v>
          </cell>
          <cell r="EC289">
            <v>5.4733559757126757</v>
          </cell>
          <cell r="ED289">
            <v>5.59523114296596</v>
          </cell>
          <cell r="EE289">
            <v>5.4884953666799827</v>
          </cell>
          <cell r="EF289">
            <v>5.4884953666799827</v>
          </cell>
          <cell r="EG289">
            <v>5.4884953666799827</v>
          </cell>
          <cell r="EH289">
            <v>5.4884953666799827</v>
          </cell>
          <cell r="EI289">
            <v>5.4884953666799827</v>
          </cell>
          <cell r="EJ289">
            <v>5.4884953666799827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</row>
        <row r="290">
          <cell r="A290">
            <v>37795.947690899578</v>
          </cell>
          <cell r="B290">
            <v>33479.672864073502</v>
          </cell>
          <cell r="C290">
            <v>38134.435041093093</v>
          </cell>
          <cell r="D290">
            <v>6748.9307275880728</v>
          </cell>
          <cell r="E290">
            <v>6299.6603706313845</v>
          </cell>
          <cell r="F290">
            <v>8102.5204811072608</v>
          </cell>
          <cell r="G290">
            <v>6306.3077074642624</v>
          </cell>
          <cell r="H290">
            <v>7506.3811969597409</v>
          </cell>
          <cell r="I290">
            <v>7854.4747985485674</v>
          </cell>
          <cell r="J290">
            <v>8499.1235875678231</v>
          </cell>
          <cell r="K290">
            <v>7073.6092866983454</v>
          </cell>
          <cell r="L290">
            <v>8991.4318408112049</v>
          </cell>
          <cell r="M290">
            <v>9199.1630268148401</v>
          </cell>
          <cell r="N290">
            <v>9285.5734178991734</v>
          </cell>
          <cell r="O290">
            <v>9909.7227062070124</v>
          </cell>
          <cell r="P290">
            <v>9987.5770115735631</v>
          </cell>
          <cell r="Q290">
            <v>10628.914715927907</v>
          </cell>
          <cell r="R290">
            <v>9402.456304420879</v>
          </cell>
          <cell r="S290">
            <v>10359.48972311752</v>
          </cell>
          <cell r="T290">
            <v>9238.7607538369557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6288.5111996162304</v>
          </cell>
          <cell r="AF290">
            <v>5570.3669474573453</v>
          </cell>
          <cell r="AG290">
            <v>6344.8289167966059</v>
          </cell>
          <cell r="AH290">
            <v>6748.9307275880728</v>
          </cell>
          <cell r="AI290">
            <v>6299.6603706313845</v>
          </cell>
          <cell r="AJ290">
            <v>8102.5204811072608</v>
          </cell>
          <cell r="AK290">
            <v>6306.3077074642624</v>
          </cell>
          <cell r="AL290">
            <v>7506.3811969597409</v>
          </cell>
          <cell r="AM290">
            <v>7854.4747985485674</v>
          </cell>
          <cell r="AN290">
            <v>8499.1235875678231</v>
          </cell>
          <cell r="AO290">
            <v>7073.6092866983454</v>
          </cell>
          <cell r="AP290">
            <v>8991.4318408112049</v>
          </cell>
          <cell r="AQ290">
            <v>9199.1630268148401</v>
          </cell>
          <cell r="AR290">
            <v>9285.5734178991734</v>
          </cell>
          <cell r="AS290">
            <v>9909.7227062070124</v>
          </cell>
          <cell r="AT290">
            <v>9987.5770115735631</v>
          </cell>
          <cell r="AU290">
            <v>10628.914715927907</v>
          </cell>
          <cell r="AV290">
            <v>9402.456304420879</v>
          </cell>
          <cell r="AW290">
            <v>10359.48972311752</v>
          </cell>
          <cell r="AX290">
            <v>9238.7607538369557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3.1253845364040962</v>
          </cell>
          <cell r="CN290">
            <v>2.7163733981825362</v>
          </cell>
          <cell r="CO290">
            <v>3.1543874290293696</v>
          </cell>
          <cell r="CP290">
            <v>3.3639398475336169</v>
          </cell>
          <cell r="CQ290">
            <v>3.1340833144706632</v>
          </cell>
          <cell r="CR290">
            <v>4.0016902114338277</v>
          </cell>
          <cell r="CS290">
            <v>3.0854566946135109</v>
          </cell>
          <cell r="CT290">
            <v>3.7148129842687037</v>
          </cell>
          <cell r="CU290">
            <v>3.9124447846553778</v>
          </cell>
          <cell r="CV290">
            <v>4.1858640409634633</v>
          </cell>
          <cell r="CW290">
            <v>3.476156402333094</v>
          </cell>
          <cell r="CX290">
            <v>4.4040747012173718</v>
          </cell>
          <cell r="CY290">
            <v>4.5820588633439101</v>
          </cell>
          <cell r="CZ290">
            <v>4.5329274866209746</v>
          </cell>
          <cell r="DA290">
            <v>4.8642237303548912</v>
          </cell>
          <cell r="DB290">
            <v>4.902438801644128</v>
          </cell>
          <cell r="DC290">
            <v>5.2172417656804226</v>
          </cell>
          <cell r="DD290">
            <v>4.6152301568380114</v>
          </cell>
          <cell r="DE290">
            <v>5.0849935199491751</v>
          </cell>
          <cell r="DF290">
            <v>4.5348795955447985</v>
          </cell>
          <cell r="DG290">
            <v>5.1350164916021122</v>
          </cell>
          <cell r="DH290">
            <v>5.1350164916021122</v>
          </cell>
          <cell r="DI290">
            <v>5.1350164916021122</v>
          </cell>
          <cell r="DJ290">
            <v>5.1350164916021122</v>
          </cell>
          <cell r="DK290">
            <v>5.1350164916021122</v>
          </cell>
          <cell r="DL290">
            <v>5.1350164916021122</v>
          </cell>
          <cell r="DM290">
            <v>5.1350164916021122</v>
          </cell>
          <cell r="DN290">
            <v>5.1350164916021122</v>
          </cell>
          <cell r="DO290">
            <v>5.1350164916021122</v>
          </cell>
          <cell r="DP290">
            <v>5.1350164916021122</v>
          </cell>
          <cell r="DQ290">
            <v>5.5125369715274486</v>
          </cell>
          <cell r="DR290">
            <v>5.6182553246594491</v>
          </cell>
          <cell r="DS290">
            <v>5.5107666112146987</v>
          </cell>
          <cell r="DT290">
            <v>5.4965968505741518</v>
          </cell>
          <cell r="DU290">
            <v>5.5069829833470534</v>
          </cell>
          <cell r="DV290">
            <v>5.5473275233004662</v>
          </cell>
          <cell r="DW290">
            <v>5.5996752095332845</v>
          </cell>
          <cell r="DX290">
            <v>5.5360600988435769</v>
          </cell>
          <cell r="DY290">
            <v>5.5001693880811775</v>
          </cell>
          <cell r="DZ290">
            <v>5.5628347875259605</v>
          </cell>
          <cell r="EA290">
            <v>5.5750516453745602</v>
          </cell>
          <cell r="EB290">
            <v>5.5934700269796931</v>
          </cell>
          <cell r="EC290">
            <v>5.5004065042591597</v>
          </cell>
          <cell r="ED290">
            <v>5.6122510777886809</v>
          </cell>
          <cell r="EE290">
            <v>5.581553548422848</v>
          </cell>
          <cell r="EF290">
            <v>5.581553548422848</v>
          </cell>
          <cell r="EG290">
            <v>5.581553548422848</v>
          </cell>
          <cell r="EH290">
            <v>5.581553548422848</v>
          </cell>
          <cell r="EI290">
            <v>5.581553548422848</v>
          </cell>
          <cell r="EJ290">
            <v>5.581553548422848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</row>
        <row r="291">
          <cell r="A291">
            <v>35699.622209417794</v>
          </cell>
          <cell r="B291">
            <v>31874.954335832084</v>
          </cell>
          <cell r="C291">
            <v>35986.623545814618</v>
          </cell>
          <cell r="D291">
            <v>5945.6876092027469</v>
          </cell>
          <cell r="E291">
            <v>6970.1875420334436</v>
          </cell>
          <cell r="F291">
            <v>6073.8524688733532</v>
          </cell>
          <cell r="G291">
            <v>7023.4506211137777</v>
          </cell>
          <cell r="H291">
            <v>6248.0581413227037</v>
          </cell>
          <cell r="I291">
            <v>7309.7050268408157</v>
          </cell>
          <cell r="J291">
            <v>7061.3282082892802</v>
          </cell>
          <cell r="K291">
            <v>7513.4920672457347</v>
          </cell>
          <cell r="L291">
            <v>8423.0842631297928</v>
          </cell>
          <cell r="M291">
            <v>7242.0235598992513</v>
          </cell>
          <cell r="N291">
            <v>8712.8295515394038</v>
          </cell>
          <cell r="O291">
            <v>10628.74679251218</v>
          </cell>
          <cell r="P291">
            <v>10191.241256965543</v>
          </cell>
          <cell r="Q291">
            <v>9627.5539362972322</v>
          </cell>
          <cell r="R291">
            <v>10008.896408906967</v>
          </cell>
          <cell r="S291">
            <v>9904.2344157462521</v>
          </cell>
          <cell r="T291">
            <v>9676.5183390316997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5939.7233778066147</v>
          </cell>
          <cell r="AF291">
            <v>5303.372969171478</v>
          </cell>
          <cell r="AG291">
            <v>5987.4748228291392</v>
          </cell>
          <cell r="AH291">
            <v>5945.6876092027469</v>
          </cell>
          <cell r="AI291">
            <v>6970.1875420334436</v>
          </cell>
          <cell r="AJ291">
            <v>6073.8524688733532</v>
          </cell>
          <cell r="AK291">
            <v>7023.4506211137777</v>
          </cell>
          <cell r="AL291">
            <v>6248.0581413227037</v>
          </cell>
          <cell r="AM291">
            <v>7309.7050268408157</v>
          </cell>
          <cell r="AN291">
            <v>7061.3282082892802</v>
          </cell>
          <cell r="AO291">
            <v>7513.4920672457347</v>
          </cell>
          <cell r="AP291">
            <v>8423.0842631297928</v>
          </cell>
          <cell r="AQ291">
            <v>7242.0235598992513</v>
          </cell>
          <cell r="AR291">
            <v>8712.8295515394038</v>
          </cell>
          <cell r="AS291">
            <v>10628.74679251218</v>
          </cell>
          <cell r="AT291">
            <v>10191.241256965543</v>
          </cell>
          <cell r="AU291">
            <v>9627.5539362972322</v>
          </cell>
          <cell r="AV291">
            <v>10008.896408906967</v>
          </cell>
          <cell r="AW291">
            <v>9904.2344157462521</v>
          </cell>
          <cell r="AX291">
            <v>9676.5183390316997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2.9509702531319468</v>
          </cell>
          <cell r="CN291">
            <v>2.6403249501557231</v>
          </cell>
          <cell r="CO291">
            <v>2.9327891471499687</v>
          </cell>
          <cell r="CP291">
            <v>2.9571840528535946</v>
          </cell>
          <cell r="CQ291">
            <v>3.4937268157363821</v>
          </cell>
          <cell r="CR291">
            <v>3.0233010031658338</v>
          </cell>
          <cell r="CS291">
            <v>3.4833497869904044</v>
          </cell>
          <cell r="CT291">
            <v>3.1156805969112504</v>
          </cell>
          <cell r="CU291">
            <v>3.6197738365480405</v>
          </cell>
          <cell r="CV291">
            <v>3.5136597326448213</v>
          </cell>
          <cell r="CW291">
            <v>3.7178106074555273</v>
          </cell>
          <cell r="CX291">
            <v>4.1196626371938194</v>
          </cell>
          <cell r="CY291">
            <v>3.5478548783127279</v>
          </cell>
          <cell r="CZ291">
            <v>4.2539686056531005</v>
          </cell>
          <cell r="DA291">
            <v>5.2847739419011281</v>
          </cell>
          <cell r="DB291">
            <v>5.067239560959508</v>
          </cell>
          <cell r="DC291">
            <v>4.7869656846689752</v>
          </cell>
          <cell r="DD291">
            <v>4.9765749397890451</v>
          </cell>
          <cell r="DE291">
            <v>4.9245354110505453</v>
          </cell>
          <cell r="DF291">
            <v>4.81131152757062</v>
          </cell>
          <cell r="DG291">
            <v>5.3950271445698483</v>
          </cell>
          <cell r="DH291">
            <v>5.3950271445698483</v>
          </cell>
          <cell r="DI291">
            <v>5.3950271445698483</v>
          </cell>
          <cell r="DJ291">
            <v>5.3950271445698483</v>
          </cell>
          <cell r="DK291">
            <v>5.3950271445698483</v>
          </cell>
          <cell r="DL291">
            <v>5.3950271445698483</v>
          </cell>
          <cell r="DM291">
            <v>5.3950271445698483</v>
          </cell>
          <cell r="DN291">
            <v>5.3950271445698483</v>
          </cell>
          <cell r="DO291">
            <v>5.3950271445698483</v>
          </cell>
          <cell r="DP291">
            <v>5.3950271445698483</v>
          </cell>
          <cell r="DQ291">
            <v>5.5145302520232242</v>
          </cell>
          <cell r="DR291">
            <v>5.5030305856016843</v>
          </cell>
          <cell r="DS291">
            <v>5.5933242341789011</v>
          </cell>
          <cell r="DT291">
            <v>5.5084684627550384</v>
          </cell>
          <cell r="DU291">
            <v>5.4659122570017429</v>
          </cell>
          <cell r="DV291">
            <v>5.5041465200184243</v>
          </cell>
          <cell r="DW291">
            <v>5.5240879169444934</v>
          </cell>
          <cell r="DX291">
            <v>5.4941342599248353</v>
          </cell>
          <cell r="DY291">
            <v>5.5325525900067056</v>
          </cell>
          <cell r="DZ291">
            <v>5.5059698867545999</v>
          </cell>
          <cell r="EA291">
            <v>5.5368365811846223</v>
          </cell>
          <cell r="EB291">
            <v>5.601658489777753</v>
          </cell>
          <cell r="EC291">
            <v>5.5924385631906421</v>
          </cell>
          <cell r="ED291">
            <v>5.6114109217699992</v>
          </cell>
          <cell r="EE291">
            <v>5.5101418804652376</v>
          </cell>
          <cell r="EF291">
            <v>5.5101418804652376</v>
          </cell>
          <cell r="EG291">
            <v>5.5101418804652376</v>
          </cell>
          <cell r="EH291">
            <v>5.5101418804652376</v>
          </cell>
          <cell r="EI291">
            <v>5.5101418804652376</v>
          </cell>
          <cell r="EJ291">
            <v>5.5101418804652376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</row>
        <row r="292">
          <cell r="A292">
            <v>37795.156133965669</v>
          </cell>
          <cell r="B292">
            <v>43569.730236060408</v>
          </cell>
          <cell r="C292">
            <v>47275.939103589684</v>
          </cell>
          <cell r="D292">
            <v>6858.4189834662084</v>
          </cell>
          <cell r="E292">
            <v>6234.8035746176511</v>
          </cell>
          <cell r="F292">
            <v>6451.2228916101576</v>
          </cell>
          <cell r="G292">
            <v>8417.1343369910792</v>
          </cell>
          <cell r="H292">
            <v>6907.5008988961781</v>
          </cell>
          <cell r="I292">
            <v>7237.2659228407265</v>
          </cell>
          <cell r="J292">
            <v>7006.1161448742978</v>
          </cell>
          <cell r="K292">
            <v>8158.0505813748241</v>
          </cell>
          <cell r="L292">
            <v>8095.3884301347343</v>
          </cell>
          <cell r="M292">
            <v>7992.2198724384853</v>
          </cell>
          <cell r="N292">
            <v>7950.8448330397323</v>
          </cell>
          <cell r="O292">
            <v>8496.540590847475</v>
          </cell>
          <cell r="P292">
            <v>8650.3088722469274</v>
          </cell>
          <cell r="Q292">
            <v>9568.4496297611167</v>
          </cell>
          <cell r="R292">
            <v>10631.814840386367</v>
          </cell>
          <cell r="S292">
            <v>10464.151822004736</v>
          </cell>
          <cell r="T292">
            <v>11956.414728189022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6288.3794999249112</v>
          </cell>
          <cell r="AF292">
            <v>7249.1564120693856</v>
          </cell>
          <cell r="AG292">
            <v>7865.7975441340959</v>
          </cell>
          <cell r="AH292">
            <v>6858.4189834662084</v>
          </cell>
          <cell r="AI292">
            <v>6234.8035746176511</v>
          </cell>
          <cell r="AJ292">
            <v>6451.2228916101576</v>
          </cell>
          <cell r="AK292">
            <v>8417.1343369910792</v>
          </cell>
          <cell r="AL292">
            <v>6907.5008988961781</v>
          </cell>
          <cell r="AM292">
            <v>7237.2659228407265</v>
          </cell>
          <cell r="AN292">
            <v>7006.1161448742978</v>
          </cell>
          <cell r="AO292">
            <v>8158.0505813748241</v>
          </cell>
          <cell r="AP292">
            <v>8095.3884301347343</v>
          </cell>
          <cell r="AQ292">
            <v>7992.2198724384853</v>
          </cell>
          <cell r="AR292">
            <v>7950.8448330397323</v>
          </cell>
          <cell r="AS292">
            <v>8496.540590847475</v>
          </cell>
          <cell r="AT292">
            <v>8650.3088722469274</v>
          </cell>
          <cell r="AU292">
            <v>9568.4496297611167</v>
          </cell>
          <cell r="AV292">
            <v>10631.814840386367</v>
          </cell>
          <cell r="AW292">
            <v>10464.151822004736</v>
          </cell>
          <cell r="AX292">
            <v>11956.414728189022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3.1299523740651041</v>
          </cell>
          <cell r="CN292">
            <v>3.5863059158080763</v>
          </cell>
          <cell r="CO292">
            <v>3.887891746111992</v>
          </cell>
          <cell r="CP292">
            <v>3.3115315145559916</v>
          </cell>
          <cell r="CQ292">
            <v>3.0892521604279377</v>
          </cell>
          <cell r="CR292">
            <v>3.2577239721179527</v>
          </cell>
          <cell r="CS292">
            <v>4.0582344279071547</v>
          </cell>
          <cell r="CT292">
            <v>3.413079793099735</v>
          </cell>
          <cell r="CU292">
            <v>3.5982321354891886</v>
          </cell>
          <cell r="CV292">
            <v>3.4396335781740111</v>
          </cell>
          <cell r="CW292">
            <v>3.9568239114132755</v>
          </cell>
          <cell r="CX292">
            <v>3.9913801527976669</v>
          </cell>
          <cell r="CY292">
            <v>4.0241027482732976</v>
          </cell>
          <cell r="CZ292">
            <v>3.8799125948113873</v>
          </cell>
          <cell r="DA292">
            <v>4.2145673507341801</v>
          </cell>
          <cell r="DB292">
            <v>4.2908415439114291</v>
          </cell>
          <cell r="DC292">
            <v>4.7462699642930097</v>
          </cell>
          <cell r="DD292">
            <v>5.273734554226869</v>
          </cell>
          <cell r="DE292">
            <v>5.190568108349126</v>
          </cell>
          <cell r="DF292">
            <v>5.93078025185266</v>
          </cell>
          <cell r="DG292">
            <v>5.6604167247427464</v>
          </cell>
          <cell r="DH292">
            <v>5.6604167247427464</v>
          </cell>
          <cell r="DI292">
            <v>5.6604167247427464</v>
          </cell>
          <cell r="DJ292">
            <v>5.6604167247427464</v>
          </cell>
          <cell r="DK292">
            <v>5.6604167247427464</v>
          </cell>
          <cell r="DL292">
            <v>5.6604167247427464</v>
          </cell>
          <cell r="DM292">
            <v>5.6604167247427464</v>
          </cell>
          <cell r="DN292">
            <v>5.6604167247427464</v>
          </cell>
          <cell r="DO292">
            <v>5.6604167247427464</v>
          </cell>
          <cell r="DP292">
            <v>5.6604167247427464</v>
          </cell>
          <cell r="DQ292">
            <v>5.5043767211447321</v>
          </cell>
          <cell r="DR292">
            <v>5.5379275959912544</v>
          </cell>
          <cell r="DS292">
            <v>5.5428833067310599</v>
          </cell>
          <cell r="DT292">
            <v>5.6741688590927417</v>
          </cell>
          <cell r="DU292">
            <v>5.529381462574821</v>
          </cell>
          <cell r="DV292">
            <v>5.4254391765409578</v>
          </cell>
          <cell r="DW292">
            <v>5.6824322076056344</v>
          </cell>
          <cell r="DX292">
            <v>5.5447458436910981</v>
          </cell>
          <cell r="DY292">
            <v>5.5105187962828044</v>
          </cell>
          <cell r="DZ292">
            <v>5.5804894087788792</v>
          </cell>
          <cell r="EA292">
            <v>5.6486778312641208</v>
          </cell>
          <cell r="EB292">
            <v>5.5567612041125205</v>
          </cell>
          <cell r="EC292">
            <v>5.4413354158506255</v>
          </cell>
          <cell r="ED292">
            <v>5.6143369203745976</v>
          </cell>
          <cell r="EE292">
            <v>5.5232699972221466</v>
          </cell>
          <cell r="EF292">
            <v>5.5232699972221466</v>
          </cell>
          <cell r="EG292">
            <v>5.5232699972221466</v>
          </cell>
          <cell r="EH292">
            <v>5.5232699972221466</v>
          </cell>
          <cell r="EI292">
            <v>5.5232699972221466</v>
          </cell>
          <cell r="EJ292">
            <v>5.5232699972221466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</row>
        <row r="293">
          <cell r="A293">
            <v>38303.451091082388</v>
          </cell>
          <cell r="B293">
            <v>36477.543520723673</v>
          </cell>
          <cell r="C293">
            <v>45225.489392718919</v>
          </cell>
          <cell r="D293">
            <v>5724.3490909364855</v>
          </cell>
          <cell r="E293">
            <v>7070.2542676877129</v>
          </cell>
          <cell r="F293">
            <v>6535.0828142002347</v>
          </cell>
          <cell r="G293">
            <v>8150.4624684067894</v>
          </cell>
          <cell r="H293">
            <v>8287.8822423480942</v>
          </cell>
          <cell r="I293">
            <v>7527.467148489236</v>
          </cell>
          <cell r="J293">
            <v>7348.2132314551072</v>
          </cell>
          <cell r="K293">
            <v>6991.0741679152188</v>
          </cell>
          <cell r="L293">
            <v>8683.3961447570837</v>
          </cell>
          <cell r="M293">
            <v>9600.7896408246197</v>
          </cell>
          <cell r="N293">
            <v>9675.8062349440806</v>
          </cell>
          <cell r="O293">
            <v>8955.3268102535931</v>
          </cell>
          <cell r="P293">
            <v>9259.1532322220537</v>
          </cell>
          <cell r="Q293">
            <v>10694.915523373407</v>
          </cell>
          <cell r="R293">
            <v>10972.806475636657</v>
          </cell>
          <cell r="S293">
            <v>10674.775297455775</v>
          </cell>
          <cell r="T293">
            <v>10391.531105297487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6372.9499029923954</v>
          </cell>
          <cell r="AF293">
            <v>6069.1543665087447</v>
          </cell>
          <cell r="AG293">
            <v>7524.6425590412018</v>
          </cell>
          <cell r="AH293">
            <v>5724.3490909364855</v>
          </cell>
          <cell r="AI293">
            <v>7070.2542676877129</v>
          </cell>
          <cell r="AJ293">
            <v>6535.0828142002347</v>
          </cell>
          <cell r="AK293">
            <v>8150.4624684067894</v>
          </cell>
          <cell r="AL293">
            <v>8287.8822423480942</v>
          </cell>
          <cell r="AM293">
            <v>7527.467148489236</v>
          </cell>
          <cell r="AN293">
            <v>7348.2132314551072</v>
          </cell>
          <cell r="AO293">
            <v>6991.0741679152188</v>
          </cell>
          <cell r="AP293">
            <v>8683.3961447570837</v>
          </cell>
          <cell r="AQ293">
            <v>9600.7896408246197</v>
          </cell>
          <cell r="AR293">
            <v>9675.8062349440806</v>
          </cell>
          <cell r="AS293">
            <v>8955.3268102535931</v>
          </cell>
          <cell r="AT293">
            <v>9259.1532322220537</v>
          </cell>
          <cell r="AU293">
            <v>10694.915523373407</v>
          </cell>
          <cell r="AV293">
            <v>10972.806475636657</v>
          </cell>
          <cell r="AW293">
            <v>10674.775297455775</v>
          </cell>
          <cell r="AX293">
            <v>10391.531105297487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3.1702370286390607</v>
          </cell>
          <cell r="CN293">
            <v>3.0193617659012086</v>
          </cell>
          <cell r="CO293">
            <v>3.7204420865792258</v>
          </cell>
          <cell r="CP293">
            <v>2.8192542192932151</v>
          </cell>
          <cell r="CQ293">
            <v>3.4645953576831854</v>
          </cell>
          <cell r="CR293">
            <v>3.2035640310380189</v>
          </cell>
          <cell r="CS293">
            <v>4.0279800271333182</v>
          </cell>
          <cell r="CT293">
            <v>4.0797689754700466</v>
          </cell>
          <cell r="CU293">
            <v>3.7551350595500073</v>
          </cell>
          <cell r="CV293">
            <v>3.6864760969218735</v>
          </cell>
          <cell r="CW293">
            <v>3.4400065522293422</v>
          </cell>
          <cell r="CX293">
            <v>4.3296833727343689</v>
          </cell>
          <cell r="CY293">
            <v>4.6704988770537677</v>
          </cell>
          <cell r="CZ293">
            <v>4.7757126149169276</v>
          </cell>
          <cell r="DA293">
            <v>4.4645644289465096</v>
          </cell>
          <cell r="DB293">
            <v>4.6160332323564965</v>
          </cell>
          <cell r="DC293">
            <v>5.3318142852777308</v>
          </cell>
          <cell r="DD293">
            <v>5.4703532897035716</v>
          </cell>
          <cell r="DE293">
            <v>5.3217736314715678</v>
          </cell>
          <cell r="DF293">
            <v>5.1805658372939503</v>
          </cell>
          <cell r="DG293">
            <v>5.3272881641289347</v>
          </cell>
          <cell r="DH293">
            <v>5.3272881641289347</v>
          </cell>
          <cell r="DI293">
            <v>5.3272881641289347</v>
          </cell>
          <cell r="DJ293">
            <v>5.3272881641289347</v>
          </cell>
          <cell r="DK293">
            <v>5.3272881641289347</v>
          </cell>
          <cell r="DL293">
            <v>5.3272881641289347</v>
          </cell>
          <cell r="DM293">
            <v>5.3272881641289347</v>
          </cell>
          <cell r="DN293">
            <v>5.3272881641289347</v>
          </cell>
          <cell r="DO293">
            <v>5.3272881641289347</v>
          </cell>
          <cell r="DP293">
            <v>5.3272881641289347</v>
          </cell>
          <cell r="DQ293">
            <v>5.507517754286817</v>
          </cell>
          <cell r="DR293">
            <v>5.5070645624515704</v>
          </cell>
          <cell r="DS293">
            <v>5.5411315607445104</v>
          </cell>
          <cell r="DT293">
            <v>5.5628712327610845</v>
          </cell>
          <cell r="DU293">
            <v>5.591002018329176</v>
          </cell>
          <cell r="DV293">
            <v>5.5888804793015332</v>
          </cell>
          <cell r="DW293">
            <v>5.5437301102783056</v>
          </cell>
          <cell r="DX293">
            <v>5.5656403163731918</v>
          </cell>
          <cell r="DY293">
            <v>5.4919989134998399</v>
          </cell>
          <cell r="DZ293">
            <v>5.4610664807761378</v>
          </cell>
          <cell r="EA293">
            <v>5.5679044695101547</v>
          </cell>
          <cell r="EB293">
            <v>5.4946573169316055</v>
          </cell>
          <cell r="EC293">
            <v>5.6318466088843024</v>
          </cell>
          <cell r="ED293">
            <v>5.5508068251695057</v>
          </cell>
          <cell r="EE293">
            <v>5.4955286985722234</v>
          </cell>
          <cell r="EF293">
            <v>5.4955286985722234</v>
          </cell>
          <cell r="EG293">
            <v>5.4955286985722234</v>
          </cell>
          <cell r="EH293">
            <v>5.4955286985722234</v>
          </cell>
          <cell r="EI293">
            <v>5.4955286985722234</v>
          </cell>
          <cell r="EJ293">
            <v>5.4955286985722234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</row>
        <row r="294">
          <cell r="A294">
            <v>33609.035556956391</v>
          </cell>
          <cell r="B294">
            <v>40085.065271346524</v>
          </cell>
          <cell r="C294">
            <v>41855.106239187822</v>
          </cell>
          <cell r="D294">
            <v>7695.1625790679245</v>
          </cell>
          <cell r="E294">
            <v>6380.6849501983397</v>
          </cell>
          <cell r="F294">
            <v>5603.5366141253717</v>
          </cell>
          <cell r="G294">
            <v>7896.2566576486224</v>
          </cell>
          <cell r="H294">
            <v>8583.0786559671851</v>
          </cell>
          <cell r="I294">
            <v>8472.2244317701843</v>
          </cell>
          <cell r="J294">
            <v>7595.2924374493323</v>
          </cell>
          <cell r="K294">
            <v>7915.3434864086576</v>
          </cell>
          <cell r="L294">
            <v>7847.0304069236317</v>
          </cell>
          <cell r="M294">
            <v>8662.6838105763291</v>
          </cell>
          <cell r="N294">
            <v>8255.1016222643775</v>
          </cell>
          <cell r="O294">
            <v>8766.6442484631825</v>
          </cell>
          <cell r="P294">
            <v>8589.7084255029004</v>
          </cell>
          <cell r="Q294">
            <v>9368.7489130546455</v>
          </cell>
          <cell r="R294">
            <v>10233.212585225519</v>
          </cell>
          <cell r="S294">
            <v>9988.0380901435692</v>
          </cell>
          <cell r="T294">
            <v>10303.480433873827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5591.8903856221859</v>
          </cell>
          <cell r="AF294">
            <v>6669.375880126544</v>
          </cell>
          <cell r="AG294">
            <v>6963.8762996180658</v>
          </cell>
          <cell r="AH294">
            <v>7695.1625790679245</v>
          </cell>
          <cell r="AI294">
            <v>6380.6849501983397</v>
          </cell>
          <cell r="AJ294">
            <v>5603.5366141253717</v>
          </cell>
          <cell r="AK294">
            <v>7896.2566576486224</v>
          </cell>
          <cell r="AL294">
            <v>8583.0786559671851</v>
          </cell>
          <cell r="AM294">
            <v>8472.2244317701843</v>
          </cell>
          <cell r="AN294">
            <v>7595.2924374493323</v>
          </cell>
          <cell r="AO294">
            <v>7915.3434864086576</v>
          </cell>
          <cell r="AP294">
            <v>7847.0304069236317</v>
          </cell>
          <cell r="AQ294">
            <v>8662.6838105763291</v>
          </cell>
          <cell r="AR294">
            <v>8255.1016222643775</v>
          </cell>
          <cell r="AS294">
            <v>8766.6442484631825</v>
          </cell>
          <cell r="AT294">
            <v>8589.7084255029004</v>
          </cell>
          <cell r="AU294">
            <v>9368.7489130546455</v>
          </cell>
          <cell r="AV294">
            <v>10233.212585225519</v>
          </cell>
          <cell r="AW294">
            <v>9988.0380901435692</v>
          </cell>
          <cell r="AX294">
            <v>10303.480433873827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2.7630617356717426</v>
          </cell>
          <cell r="CN294">
            <v>3.3164950774921174</v>
          </cell>
          <cell r="CO294">
            <v>3.4344836051190755</v>
          </cell>
          <cell r="CP294">
            <v>3.8377545362871555</v>
          </cell>
          <cell r="CQ294">
            <v>3.1525017841175136</v>
          </cell>
          <cell r="CR294">
            <v>2.7743118933362587</v>
          </cell>
          <cell r="CS294">
            <v>3.9117039167876229</v>
          </cell>
          <cell r="CT294">
            <v>4.3119412704974458</v>
          </cell>
          <cell r="CU294">
            <v>4.1832826476880882</v>
          </cell>
          <cell r="CV294">
            <v>3.7661290020506062</v>
          </cell>
          <cell r="CW294">
            <v>3.8736738900807395</v>
          </cell>
          <cell r="CX294">
            <v>3.8857960382338637</v>
          </cell>
          <cell r="CY294">
            <v>4.2627334226868738</v>
          </cell>
          <cell r="CZ294">
            <v>4.0960637613854542</v>
          </cell>
          <cell r="DA294">
            <v>4.2375614023510906</v>
          </cell>
          <cell r="DB294">
            <v>4.152035356943105</v>
          </cell>
          <cell r="DC294">
            <v>4.5286026964352679</v>
          </cell>
          <cell r="DD294">
            <v>4.9464613190853379</v>
          </cell>
          <cell r="DE294">
            <v>4.8279505243325653</v>
          </cell>
          <cell r="DF294">
            <v>4.9804269181012346</v>
          </cell>
          <cell r="DG294">
            <v>5.9879409429754107</v>
          </cell>
          <cell r="DH294">
            <v>5.9879409429754107</v>
          </cell>
          <cell r="DI294">
            <v>5.9879409429754107</v>
          </cell>
          <cell r="DJ294">
            <v>5.9879409429754107</v>
          </cell>
          <cell r="DK294">
            <v>5.9879409429754107</v>
          </cell>
          <cell r="DL294">
            <v>5.9879409429754107</v>
          </cell>
          <cell r="DM294">
            <v>5.9879409429754107</v>
          </cell>
          <cell r="DN294">
            <v>5.9879409429754107</v>
          </cell>
          <cell r="DO294">
            <v>5.9879409429754107</v>
          </cell>
          <cell r="DP294">
            <v>5.9879409429754107</v>
          </cell>
          <cell r="DQ294">
            <v>5.5446635281629053</v>
          </cell>
          <cell r="DR294">
            <v>5.5095099670991852</v>
          </cell>
          <cell r="DS294">
            <v>5.5551620980811336</v>
          </cell>
          <cell r="DT294">
            <v>5.4934824527162869</v>
          </cell>
          <cell r="DU294">
            <v>5.5452240245357922</v>
          </cell>
          <cell r="DV294">
            <v>5.5336803133302395</v>
          </cell>
          <cell r="DW294">
            <v>5.5304747864799539</v>
          </cell>
          <cell r="DX294">
            <v>5.4535260370645906</v>
          </cell>
          <cell r="DY294">
            <v>5.5486506030138152</v>
          </cell>
          <cell r="DZ294">
            <v>5.5253073819944261</v>
          </cell>
          <cell r="EA294">
            <v>5.5982700611514744</v>
          </cell>
          <cell r="EB294">
            <v>5.5326407336082895</v>
          </cell>
          <cell r="EC294">
            <v>5.567643563314661</v>
          </cell>
          <cell r="ED294">
            <v>5.5215734155654781</v>
          </cell>
          <cell r="EE294">
            <v>5.6679304769769843</v>
          </cell>
          <cell r="EF294">
            <v>5.6679304769769843</v>
          </cell>
          <cell r="EG294">
            <v>5.6679304769769843</v>
          </cell>
          <cell r="EH294">
            <v>5.6679304769769843</v>
          </cell>
          <cell r="EI294">
            <v>5.6679304769769843</v>
          </cell>
          <cell r="EJ294">
            <v>5.6679304769769843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</row>
        <row r="295">
          <cell r="A295">
            <v>32909.416718357235</v>
          </cell>
          <cell r="B295">
            <v>38846.44482518619</v>
          </cell>
          <cell r="C295">
            <v>40129.30423005623</v>
          </cell>
          <cell r="D295">
            <v>7074.953634273752</v>
          </cell>
          <cell r="E295">
            <v>5695.1365820514811</v>
          </cell>
          <cell r="F295">
            <v>7168.2679368086256</v>
          </cell>
          <cell r="G295">
            <v>5686.3273243041767</v>
          </cell>
          <cell r="H295">
            <v>6487.0272114499712</v>
          </cell>
          <cell r="I295">
            <v>7698.0387354994318</v>
          </cell>
          <cell r="J295">
            <v>8448.657223410637</v>
          </cell>
          <cell r="K295">
            <v>7606.57646004039</v>
          </cell>
          <cell r="L295">
            <v>8782.1689233770103</v>
          </cell>
          <cell r="M295">
            <v>8968.2774871090332</v>
          </cell>
          <cell r="N295">
            <v>8248.7073858002677</v>
          </cell>
          <cell r="O295">
            <v>8993.1308469484593</v>
          </cell>
          <cell r="P295">
            <v>9320.3957601281309</v>
          </cell>
          <cell r="Q295">
            <v>9353.8209363153146</v>
          </cell>
          <cell r="R295">
            <v>9210.1175723633933</v>
          </cell>
          <cell r="S295">
            <v>9069.6229825847186</v>
          </cell>
          <cell r="T295">
            <v>10563.000577725361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5475.4874067109668</v>
          </cell>
          <cell r="AF295">
            <v>6463.2935082423146</v>
          </cell>
          <cell r="AG295">
            <v>6676.7363831513794</v>
          </cell>
          <cell r="AH295">
            <v>7074.953634273752</v>
          </cell>
          <cell r="AI295">
            <v>5695.1365820514811</v>
          </cell>
          <cell r="AJ295">
            <v>7168.2679368086256</v>
          </cell>
          <cell r="AK295">
            <v>5686.3273243041767</v>
          </cell>
          <cell r="AL295">
            <v>6487.0272114499712</v>
          </cell>
          <cell r="AM295">
            <v>7698.0387354994318</v>
          </cell>
          <cell r="AN295">
            <v>8448.657223410637</v>
          </cell>
          <cell r="AO295">
            <v>7606.57646004039</v>
          </cell>
          <cell r="AP295">
            <v>8782.1689233770103</v>
          </cell>
          <cell r="AQ295">
            <v>8968.2774871090332</v>
          </cell>
          <cell r="AR295">
            <v>8248.7073858002677</v>
          </cell>
          <cell r="AS295">
            <v>8993.1308469484593</v>
          </cell>
          <cell r="AT295">
            <v>9320.3957601281309</v>
          </cell>
          <cell r="AU295">
            <v>9353.8209363153146</v>
          </cell>
          <cell r="AV295">
            <v>9210.1175723633933</v>
          </cell>
          <cell r="AW295">
            <v>9069.6229825847186</v>
          </cell>
          <cell r="AX295">
            <v>10563.000577725361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2.7217075841937373</v>
          </cell>
          <cell r="CN295">
            <v>3.1557338762485685</v>
          </cell>
          <cell r="CO295">
            <v>3.297809426597468</v>
          </cell>
          <cell r="CP295">
            <v>3.484857424089892</v>
          </cell>
          <cell r="CQ295">
            <v>2.7788218323218374</v>
          </cell>
          <cell r="CR295">
            <v>3.562016878349672</v>
          </cell>
          <cell r="CS295">
            <v>2.8275085596690737</v>
          </cell>
          <cell r="CT295">
            <v>3.197882496911463</v>
          </cell>
          <cell r="CU295">
            <v>3.8477434970149536</v>
          </cell>
          <cell r="CV295">
            <v>4.1890654979559256</v>
          </cell>
          <cell r="CW295">
            <v>3.7710898738537768</v>
          </cell>
          <cell r="CX295">
            <v>4.3146243597657019</v>
          </cell>
          <cell r="CY295">
            <v>4.433417821525329</v>
          </cell>
          <cell r="CZ295">
            <v>4.0008159986643861</v>
          </cell>
          <cell r="DA295">
            <v>4.4898467735525616</v>
          </cell>
          <cell r="DB295">
            <v>4.6532347348247232</v>
          </cell>
          <cell r="DC295">
            <v>4.6699223514082604</v>
          </cell>
          <cell r="DD295">
            <v>4.5981780283278155</v>
          </cell>
          <cell r="DE295">
            <v>4.5280356951009599</v>
          </cell>
          <cell r="DF295">
            <v>5.2736088098870129</v>
          </cell>
          <cell r="DG295">
            <v>5.6832896745072867</v>
          </cell>
          <cell r="DH295">
            <v>5.6832896745072867</v>
          </cell>
          <cell r="DI295">
            <v>5.6832896745072867</v>
          </cell>
          <cell r="DJ295">
            <v>5.6832896745072867</v>
          </cell>
          <cell r="DK295">
            <v>5.6832896745072867</v>
          </cell>
          <cell r="DL295">
            <v>5.6832896745072867</v>
          </cell>
          <cell r="DM295">
            <v>5.6832896745072867</v>
          </cell>
          <cell r="DN295">
            <v>5.6832896745072867</v>
          </cell>
          <cell r="DO295">
            <v>5.6832896745072867</v>
          </cell>
          <cell r="DP295">
            <v>5.6832896745072867</v>
          </cell>
          <cell r="DQ295">
            <v>5.5117366200439459</v>
          </cell>
          <cell r="DR295">
            <v>5.6112632248602301</v>
          </cell>
          <cell r="DS295">
            <v>5.5468421854392567</v>
          </cell>
          <cell r="DT295">
            <v>5.562188708340293</v>
          </cell>
          <cell r="DU295">
            <v>5.6150105566111712</v>
          </cell>
          <cell r="DV295">
            <v>5.5134747836823541</v>
          </cell>
          <cell r="DW295">
            <v>5.5097902064422781</v>
          </cell>
          <cell r="DX295">
            <v>5.5576392531022423</v>
          </cell>
          <cell r="DY295">
            <v>5.4812689826964638</v>
          </cell>
          <cell r="DZ295">
            <v>5.5255775071625601</v>
          </cell>
          <cell r="EA295">
            <v>5.5262367655170967</v>
          </cell>
          <cell r="EB295">
            <v>5.5765542420666137</v>
          </cell>
          <cell r="EC295">
            <v>5.5421402271306626</v>
          </cell>
          <cell r="ED295">
            <v>5.6486472571608948</v>
          </cell>
          <cell r="EE295">
            <v>5.4876515595828774</v>
          </cell>
          <cell r="EF295">
            <v>5.4876515595828774</v>
          </cell>
          <cell r="EG295">
            <v>5.4876515595828774</v>
          </cell>
          <cell r="EH295">
            <v>5.4876515595828774</v>
          </cell>
          <cell r="EI295">
            <v>5.4876515595828774</v>
          </cell>
          <cell r="EJ295">
            <v>5.4876515595828774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</row>
        <row r="296">
          <cell r="A296">
            <v>41633.158491050985</v>
          </cell>
          <cell r="B296">
            <v>35594.768711289347</v>
          </cell>
          <cell r="C296">
            <v>34210.604604298576</v>
          </cell>
          <cell r="D296">
            <v>7271.2590269507491</v>
          </cell>
          <cell r="E296">
            <v>6721.0361541104576</v>
          </cell>
          <cell r="F296">
            <v>6748.852730830682</v>
          </cell>
          <cell r="G296">
            <v>6608.0003426073717</v>
          </cell>
          <cell r="H296">
            <v>6886.2196917107549</v>
          </cell>
          <cell r="I296">
            <v>7331.2535004650044</v>
          </cell>
          <cell r="J296">
            <v>7483.9833334988889</v>
          </cell>
          <cell r="K296">
            <v>7722.8670887022545</v>
          </cell>
          <cell r="L296">
            <v>8488.031459021011</v>
          </cell>
          <cell r="M296">
            <v>7873.8973084455756</v>
          </cell>
          <cell r="N296">
            <v>9858.9124266005365</v>
          </cell>
          <cell r="O296">
            <v>9515.8861283594742</v>
          </cell>
          <cell r="P296">
            <v>7867.7602126790325</v>
          </cell>
          <cell r="Q296">
            <v>8280.6307839910332</v>
          </cell>
          <cell r="R296">
            <v>9156.9714101306217</v>
          </cell>
          <cell r="S296">
            <v>9405.485527851506</v>
          </cell>
          <cell r="T296">
            <v>9532.1137948340111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6926.9485074827171</v>
          </cell>
          <cell r="AF296">
            <v>5922.2777933568696</v>
          </cell>
          <cell r="AG296">
            <v>5691.979784689288</v>
          </cell>
          <cell r="AH296">
            <v>7271.2590269507491</v>
          </cell>
          <cell r="AI296">
            <v>6721.0361541104576</v>
          </cell>
          <cell r="AJ296">
            <v>6748.852730830682</v>
          </cell>
          <cell r="AK296">
            <v>6608.0003426073717</v>
          </cell>
          <cell r="AL296">
            <v>6886.2196917107549</v>
          </cell>
          <cell r="AM296">
            <v>7331.2535004650044</v>
          </cell>
          <cell r="AN296">
            <v>7483.9833334988889</v>
          </cell>
          <cell r="AO296">
            <v>7722.8670887022545</v>
          </cell>
          <cell r="AP296">
            <v>8488.031459021011</v>
          </cell>
          <cell r="AQ296">
            <v>7873.8973084455756</v>
          </cell>
          <cell r="AR296">
            <v>9858.9124266005365</v>
          </cell>
          <cell r="AS296">
            <v>9515.8861283594742</v>
          </cell>
          <cell r="AT296">
            <v>7867.7602126790325</v>
          </cell>
          <cell r="AU296">
            <v>8280.6307839910332</v>
          </cell>
          <cell r="AV296">
            <v>9156.9714101306217</v>
          </cell>
          <cell r="AW296">
            <v>9405.485527851506</v>
          </cell>
          <cell r="AX296">
            <v>9532.1137948340111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3.4338303207240419</v>
          </cell>
          <cell r="CN296">
            <v>2.9643815973467014</v>
          </cell>
          <cell r="CO296">
            <v>2.8322397518968252</v>
          </cell>
          <cell r="CP296">
            <v>3.5298727149988642</v>
          </cell>
          <cell r="CQ296">
            <v>3.2800294254005222</v>
          </cell>
          <cell r="CR296">
            <v>3.3306885834461446</v>
          </cell>
          <cell r="CS296">
            <v>3.2084909797664558</v>
          </cell>
          <cell r="CT296">
            <v>3.4245036151763464</v>
          </cell>
          <cell r="CU296">
            <v>3.6484297769967391</v>
          </cell>
          <cell r="CV296">
            <v>3.7213245111272144</v>
          </cell>
          <cell r="CW296">
            <v>3.7823277976759031</v>
          </cell>
          <cell r="CX296">
            <v>4.1817552738972354</v>
          </cell>
          <cell r="CY296">
            <v>3.8650330962635251</v>
          </cell>
          <cell r="CZ296">
            <v>4.8872800287123868</v>
          </cell>
          <cell r="DA296">
            <v>4.7798000301264496</v>
          </cell>
          <cell r="DB296">
            <v>3.951951504496849</v>
          </cell>
          <cell r="DC296">
            <v>4.159335109405081</v>
          </cell>
          <cell r="DD296">
            <v>4.5995182825453806</v>
          </cell>
          <cell r="DE296">
            <v>4.7243461515789411</v>
          </cell>
          <cell r="DF296">
            <v>4.7879511365665222</v>
          </cell>
          <cell r="DG296">
            <v>5.410244699364168</v>
          </cell>
          <cell r="DH296">
            <v>5.410244699364168</v>
          </cell>
          <cell r="DI296">
            <v>5.410244699364168</v>
          </cell>
          <cell r="DJ296">
            <v>5.410244699364168</v>
          </cell>
          <cell r="DK296">
            <v>5.410244699364168</v>
          </cell>
          <cell r="DL296">
            <v>5.410244699364168</v>
          </cell>
          <cell r="DM296">
            <v>5.410244699364168</v>
          </cell>
          <cell r="DN296">
            <v>5.410244699364168</v>
          </cell>
          <cell r="DO296">
            <v>5.410244699364168</v>
          </cell>
          <cell r="DP296">
            <v>5.410244699364168</v>
          </cell>
          <cell r="DQ296">
            <v>5.5267556471425774</v>
          </cell>
          <cell r="DR296">
            <v>5.4734581494026777</v>
          </cell>
          <cell r="DS296">
            <v>5.5060540524820585</v>
          </cell>
          <cell r="DT296">
            <v>5.6436192510388166</v>
          </cell>
          <cell r="DU296">
            <v>5.6139123447790134</v>
          </cell>
          <cell r="DV296">
            <v>5.5514068693257856</v>
          </cell>
          <cell r="DW296">
            <v>5.6425623889424852</v>
          </cell>
          <cell r="DX296">
            <v>5.5092233619335689</v>
          </cell>
          <cell r="DY296">
            <v>5.5052796014632461</v>
          </cell>
          <cell r="DZ296">
            <v>5.5098833402151746</v>
          </cell>
          <cell r="EA296">
            <v>5.5940524197951307</v>
          </cell>
          <cell r="EB296">
            <v>5.5610333906445817</v>
          </cell>
          <cell r="EC296">
            <v>5.5814066414738761</v>
          </cell>
          <cell r="ED296">
            <v>5.5267385577052917</v>
          </cell>
          <cell r="EE296">
            <v>5.4543957352385917</v>
          </cell>
          <cell r="EF296">
            <v>5.4543957352385917</v>
          </cell>
          <cell r="EG296">
            <v>5.4543957352385917</v>
          </cell>
          <cell r="EH296">
            <v>5.4543957352385917</v>
          </cell>
          <cell r="EI296">
            <v>5.4543957352385917</v>
          </cell>
          <cell r="EJ296">
            <v>5.4543957352385917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</row>
        <row r="297">
          <cell r="A297">
            <v>40363.007258522004</v>
          </cell>
          <cell r="B297">
            <v>37516.546947106704</v>
          </cell>
          <cell r="C297">
            <v>42480.894353372525</v>
          </cell>
          <cell r="D297">
            <v>7008.1664483887971</v>
          </cell>
          <cell r="E297">
            <v>7195.2232159643199</v>
          </cell>
          <cell r="F297">
            <v>7980.1512852362766</v>
          </cell>
          <cell r="G297">
            <v>8596.4101750574591</v>
          </cell>
          <cell r="H297">
            <v>7551.4868897395781</v>
          </cell>
          <cell r="I297">
            <v>7928.113704645476</v>
          </cell>
          <cell r="J297">
            <v>8142.931705121905</v>
          </cell>
          <cell r="K297">
            <v>7377.6628869806582</v>
          </cell>
          <cell r="L297">
            <v>7556.150797275639</v>
          </cell>
          <cell r="M297">
            <v>7879.2588388711774</v>
          </cell>
          <cell r="N297">
            <v>8220.1065944299989</v>
          </cell>
          <cell r="O297">
            <v>9074.7367261673826</v>
          </cell>
          <cell r="P297">
            <v>9731.7675056406533</v>
          </cell>
          <cell r="Q297">
            <v>9822.7397303007383</v>
          </cell>
          <cell r="R297">
            <v>8740.5733209762857</v>
          </cell>
          <cell r="S297">
            <v>11639.796841966159</v>
          </cell>
          <cell r="T297">
            <v>10402.746975828071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6715.6200254907708</v>
          </cell>
          <cell r="AF297">
            <v>6242.0243454991778</v>
          </cell>
          <cell r="AG297">
            <v>7067.9952807538348</v>
          </cell>
          <cell r="AH297">
            <v>7008.1664483887971</v>
          </cell>
          <cell r="AI297">
            <v>7195.2232159643199</v>
          </cell>
          <cell r="AJ297">
            <v>7980.1512852362766</v>
          </cell>
          <cell r="AK297">
            <v>8596.4101750574591</v>
          </cell>
          <cell r="AL297">
            <v>7551.4868897395781</v>
          </cell>
          <cell r="AM297">
            <v>7928.113704645476</v>
          </cell>
          <cell r="AN297">
            <v>8142.931705121905</v>
          </cell>
          <cell r="AO297">
            <v>7377.6628869806582</v>
          </cell>
          <cell r="AP297">
            <v>7556.150797275639</v>
          </cell>
          <cell r="AQ297">
            <v>7879.2588388711774</v>
          </cell>
          <cell r="AR297">
            <v>8220.1065944299989</v>
          </cell>
          <cell r="AS297">
            <v>9074.7367261673826</v>
          </cell>
          <cell r="AT297">
            <v>9731.7675056406533</v>
          </cell>
          <cell r="AU297">
            <v>9822.7397303007383</v>
          </cell>
          <cell r="AV297">
            <v>8740.5733209762857</v>
          </cell>
          <cell r="AW297">
            <v>11639.796841966159</v>
          </cell>
          <cell r="AX297">
            <v>10402.746975828071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3.3747085821092626</v>
          </cell>
          <cell r="CN297">
            <v>3.0973930363227171</v>
          </cell>
          <cell r="CO297">
            <v>3.4762368259315308</v>
          </cell>
          <cell r="CP297">
            <v>3.4410740140648497</v>
          </cell>
          <cell r="CQ297">
            <v>3.5352969891102588</v>
          </cell>
          <cell r="CR297">
            <v>3.8855017621759504</v>
          </cell>
          <cell r="CS297">
            <v>4.2842705539581702</v>
          </cell>
          <cell r="CT297">
            <v>3.8020211426533117</v>
          </cell>
          <cell r="CU297">
            <v>3.8688991961145511</v>
          </cell>
          <cell r="CV297">
            <v>4.0197295089516274</v>
          </cell>
          <cell r="CW297">
            <v>3.7020280710621445</v>
          </cell>
          <cell r="CX297">
            <v>3.7188411455882302</v>
          </cell>
          <cell r="CY297">
            <v>3.8877526639495463</v>
          </cell>
          <cell r="CZ297">
            <v>4.1486546569251272</v>
          </cell>
          <cell r="DA297">
            <v>4.4607378041860297</v>
          </cell>
          <cell r="DB297">
            <v>4.7837049739176898</v>
          </cell>
          <cell r="DC297">
            <v>4.8284228818766062</v>
          </cell>
          <cell r="DD297">
            <v>4.2964779056026137</v>
          </cell>
          <cell r="DE297">
            <v>5.7216075102525137</v>
          </cell>
          <cell r="DF297">
            <v>5.1135287009099128</v>
          </cell>
          <cell r="DG297">
            <v>5.1812096461716859</v>
          </cell>
          <cell r="DH297">
            <v>5.1812096461716859</v>
          </cell>
          <cell r="DI297">
            <v>5.1812096461716859</v>
          </cell>
          <cell r="DJ297">
            <v>5.1812096461716859</v>
          </cell>
          <cell r="DK297">
            <v>5.1812096461716859</v>
          </cell>
          <cell r="DL297">
            <v>5.1812096461716859</v>
          </cell>
          <cell r="DM297">
            <v>5.1812096461716859</v>
          </cell>
          <cell r="DN297">
            <v>5.1812096461716859</v>
          </cell>
          <cell r="DO297">
            <v>5.1812096461716859</v>
          </cell>
          <cell r="DP297">
            <v>5.1812096461716859</v>
          </cell>
          <cell r="DQ297">
            <v>5.4520141595300613</v>
          </cell>
          <cell r="DR297">
            <v>5.5212355559869764</v>
          </cell>
          <cell r="DS297">
            <v>5.5704980994823901</v>
          </cell>
          <cell r="DT297">
            <v>5.5797858298031819</v>
          </cell>
          <cell r="DU297">
            <v>5.5760351615244899</v>
          </cell>
          <cell r="DV297">
            <v>5.6269253025600516</v>
          </cell>
          <cell r="DW297">
            <v>5.4972739004609341</v>
          </cell>
          <cell r="DX297">
            <v>5.441580780618831</v>
          </cell>
          <cell r="DY297">
            <v>5.6142221246280855</v>
          </cell>
          <cell r="DZ297">
            <v>5.5499759081200661</v>
          </cell>
          <cell r="EA297">
            <v>5.4599194400555957</v>
          </cell>
          <cell r="EB297">
            <v>5.5667295793996896</v>
          </cell>
          <cell r="EC297">
            <v>5.5525678671968697</v>
          </cell>
          <cell r="ED297">
            <v>5.4284682257528694</v>
          </cell>
          <cell r="EE297">
            <v>5.573583001701512</v>
          </cell>
          <cell r="EF297">
            <v>5.573583001701512</v>
          </cell>
          <cell r="EG297">
            <v>5.573583001701512</v>
          </cell>
          <cell r="EH297">
            <v>5.573583001701512</v>
          </cell>
          <cell r="EI297">
            <v>5.573583001701512</v>
          </cell>
          <cell r="EJ297">
            <v>5.573583001701512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</row>
        <row r="298">
          <cell r="A298">
            <v>28755.866603289491</v>
          </cell>
          <cell r="B298">
            <v>32938.878185373884</v>
          </cell>
          <cell r="C298">
            <v>33980.944444570152</v>
          </cell>
          <cell r="D298">
            <v>7224.6905637405425</v>
          </cell>
          <cell r="E298">
            <v>6689.7885113869952</v>
          </cell>
          <cell r="F298">
            <v>6943.1296251123713</v>
          </cell>
          <cell r="G298">
            <v>6824.8187007411234</v>
          </cell>
          <cell r="H298">
            <v>7690.7420753922261</v>
          </cell>
          <cell r="I298">
            <v>7400.5032926575986</v>
          </cell>
          <cell r="J298">
            <v>7809.0883452815515</v>
          </cell>
          <cell r="K298">
            <v>8544.1228810407974</v>
          </cell>
          <cell r="L298">
            <v>8089.5826363391325</v>
          </cell>
          <cell r="M298">
            <v>9372.1172566288096</v>
          </cell>
          <cell r="N298">
            <v>9466.3254075688765</v>
          </cell>
          <cell r="O298">
            <v>9053.5610890153785</v>
          </cell>
          <cell r="P298">
            <v>9714.9771215971268</v>
          </cell>
          <cell r="Q298">
            <v>8718.9795473682789</v>
          </cell>
          <cell r="R298">
            <v>9838.2946331873209</v>
          </cell>
          <cell r="S298">
            <v>10046.67183834252</v>
          </cell>
          <cell r="T298">
            <v>10473.743829479916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4784.4173843270637</v>
          </cell>
          <cell r="AF298">
            <v>5480.3892222920058</v>
          </cell>
          <cell r="AG298">
            <v>5653.7687971419227</v>
          </cell>
          <cell r="AH298">
            <v>7224.6905637405425</v>
          </cell>
          <cell r="AI298">
            <v>6689.7885113869952</v>
          </cell>
          <cell r="AJ298">
            <v>6943.1296251123713</v>
          </cell>
          <cell r="AK298">
            <v>6824.8187007411234</v>
          </cell>
          <cell r="AL298">
            <v>7690.7420753922261</v>
          </cell>
          <cell r="AM298">
            <v>7400.5032926575986</v>
          </cell>
          <cell r="AN298">
            <v>7809.0883452815515</v>
          </cell>
          <cell r="AO298">
            <v>8544.1228810407974</v>
          </cell>
          <cell r="AP298">
            <v>8089.5826363391325</v>
          </cell>
          <cell r="AQ298">
            <v>9372.1172566288096</v>
          </cell>
          <cell r="AR298">
            <v>9466.3254075688765</v>
          </cell>
          <cell r="AS298">
            <v>9053.5610890153785</v>
          </cell>
          <cell r="AT298">
            <v>9714.9771215971268</v>
          </cell>
          <cell r="AU298">
            <v>8718.9795473682789</v>
          </cell>
          <cell r="AV298">
            <v>9838.2946331873209</v>
          </cell>
          <cell r="AW298">
            <v>10046.67183834252</v>
          </cell>
          <cell r="AX298">
            <v>10473.743829479916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2.3783400371889134</v>
          </cell>
          <cell r="CN298">
            <v>2.700493261852968</v>
          </cell>
          <cell r="CO298">
            <v>2.8131335441767011</v>
          </cell>
          <cell r="CP298">
            <v>3.5534705363001797</v>
          </cell>
          <cell r="CQ298">
            <v>3.3400239389624797</v>
          </cell>
          <cell r="CR298">
            <v>3.3602326112470879</v>
          </cell>
          <cell r="CS298">
            <v>3.3664396174652489</v>
          </cell>
          <cell r="CT298">
            <v>3.8170313480413678</v>
          </cell>
          <cell r="CU298">
            <v>3.6242596895169719</v>
          </cell>
          <cell r="CV298">
            <v>3.8552260364199751</v>
          </cell>
          <cell r="CW298">
            <v>4.1412006212662176</v>
          </cell>
          <cell r="CX298">
            <v>3.9293128039198213</v>
          </cell>
          <cell r="CY298">
            <v>4.6443060416641755</v>
          </cell>
          <cell r="CZ298">
            <v>4.6828104480952062</v>
          </cell>
          <cell r="DA298">
            <v>4.4809795862657991</v>
          </cell>
          <cell r="DB298">
            <v>4.8083415724375911</v>
          </cell>
          <cell r="DC298">
            <v>4.3153814262355956</v>
          </cell>
          <cell r="DD298">
            <v>4.8693764786619722</v>
          </cell>
          <cell r="DE298">
            <v>4.9725109241429282</v>
          </cell>
          <cell r="DF298">
            <v>5.18388641002488</v>
          </cell>
          <cell r="DG298">
            <v>4.6113076178233943</v>
          </cell>
          <cell r="DH298">
            <v>4.6113076178233943</v>
          </cell>
          <cell r="DI298">
            <v>4.6113076178233943</v>
          </cell>
          <cell r="DJ298">
            <v>4.6113076178233943</v>
          </cell>
          <cell r="DK298">
            <v>4.6113076178233943</v>
          </cell>
          <cell r="DL298">
            <v>4.6113076178233943</v>
          </cell>
          <cell r="DM298">
            <v>4.6113076178233943</v>
          </cell>
          <cell r="DN298">
            <v>4.6113076178233943</v>
          </cell>
          <cell r="DO298">
            <v>4.6113076178233943</v>
          </cell>
          <cell r="DP298">
            <v>4.6113076178233943</v>
          </cell>
          <cell r="DQ298">
            <v>5.5114040165870533</v>
          </cell>
          <cell r="DR298">
            <v>5.5600083157690676</v>
          </cell>
          <cell r="DS298">
            <v>5.5062361182534989</v>
          </cell>
          <cell r="DT298">
            <v>5.5702369205459137</v>
          </cell>
          <cell r="DU298">
            <v>5.4874420175932803</v>
          </cell>
          <cell r="DV298">
            <v>5.6609988492593031</v>
          </cell>
          <cell r="DW298">
            <v>5.5542756001566769</v>
          </cell>
          <cell r="DX298">
            <v>5.520134448139447</v>
          </cell>
          <cell r="DY298">
            <v>5.5943429068780031</v>
          </cell>
          <cell r="DZ298">
            <v>5.5495481685634154</v>
          </cell>
          <cell r="EA298">
            <v>5.6526012572920248</v>
          </cell>
          <cell r="EB298">
            <v>5.6404875879185701</v>
          </cell>
          <cell r="EC298">
            <v>5.5287126536140612</v>
          </cell>
          <cell r="ED298">
            <v>5.5383702565791193</v>
          </cell>
          <cell r="EE298">
            <v>5.5354585930789817</v>
          </cell>
          <cell r="EF298">
            <v>5.5354585930789817</v>
          </cell>
          <cell r="EG298">
            <v>5.5354585930789817</v>
          </cell>
          <cell r="EH298">
            <v>5.5354585930789817</v>
          </cell>
          <cell r="EI298">
            <v>5.5354585930789817</v>
          </cell>
          <cell r="EJ298">
            <v>5.5354585930789817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</row>
        <row r="299">
          <cell r="A299">
            <v>36810.855635487649</v>
          </cell>
          <cell r="B299">
            <v>39188.553640605183</v>
          </cell>
          <cell r="C299">
            <v>38765.394307844072</v>
          </cell>
          <cell r="D299">
            <v>5904.8049128150615</v>
          </cell>
          <cell r="E299">
            <v>7589.796551769864</v>
          </cell>
          <cell r="F299">
            <v>7132.1108983102513</v>
          </cell>
          <cell r="G299">
            <v>7190.5763796988367</v>
          </cell>
          <cell r="H299">
            <v>7491.3346789737234</v>
          </cell>
          <cell r="I299">
            <v>8533.7264631526541</v>
          </cell>
          <cell r="J299">
            <v>8507.0640633165694</v>
          </cell>
          <cell r="K299">
            <v>8568.3473562254494</v>
          </cell>
          <cell r="L299">
            <v>9893.8905931174904</v>
          </cell>
          <cell r="M299">
            <v>8625.4854295244477</v>
          </cell>
          <cell r="N299">
            <v>8052.9204882490267</v>
          </cell>
          <cell r="O299">
            <v>8025.5042616718829</v>
          </cell>
          <cell r="P299">
            <v>9483.8878981418693</v>
          </cell>
          <cell r="Q299">
            <v>8782.6614505855741</v>
          </cell>
          <cell r="R299">
            <v>9609.1358370748167</v>
          </cell>
          <cell r="S299">
            <v>9834.4564656381754</v>
          </cell>
          <cell r="T299">
            <v>9914.3028899311557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6124.6110250850224</v>
          </cell>
          <cell r="AF299">
            <v>6520.2137668595578</v>
          </cell>
          <cell r="AG299">
            <v>6449.8082772273683</v>
          </cell>
          <cell r="AH299">
            <v>5904.8049128150615</v>
          </cell>
          <cell r="AI299">
            <v>7589.796551769864</v>
          </cell>
          <cell r="AJ299">
            <v>7132.1108983102513</v>
          </cell>
          <cell r="AK299">
            <v>7190.5763796988367</v>
          </cell>
          <cell r="AL299">
            <v>7491.3346789737234</v>
          </cell>
          <cell r="AM299">
            <v>8533.7264631526541</v>
          </cell>
          <cell r="AN299">
            <v>8507.0640633165694</v>
          </cell>
          <cell r="AO299">
            <v>8568.3473562254494</v>
          </cell>
          <cell r="AP299">
            <v>9893.8905931174904</v>
          </cell>
          <cell r="AQ299">
            <v>8625.4854295244477</v>
          </cell>
          <cell r="AR299">
            <v>8052.9204882490267</v>
          </cell>
          <cell r="AS299">
            <v>8025.5042616718829</v>
          </cell>
          <cell r="AT299">
            <v>9483.8878981418693</v>
          </cell>
          <cell r="AU299">
            <v>8782.6614505855741</v>
          </cell>
          <cell r="AV299">
            <v>9609.1358370748167</v>
          </cell>
          <cell r="AW299">
            <v>9834.4564656381754</v>
          </cell>
          <cell r="AX299">
            <v>9914.3028899311557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3.016998345160923</v>
          </cell>
          <cell r="CN299">
            <v>3.250506340710174</v>
          </cell>
          <cell r="CO299">
            <v>3.2011517762754322</v>
          </cell>
          <cell r="CP299">
            <v>2.8719900515673413</v>
          </cell>
          <cell r="CQ299">
            <v>3.7098730658832264</v>
          </cell>
          <cell r="CR299">
            <v>3.5346398085199056</v>
          </cell>
          <cell r="CS299">
            <v>3.5569485194609132</v>
          </cell>
          <cell r="CT299">
            <v>3.7719777639888346</v>
          </cell>
          <cell r="CU299">
            <v>4.2356346565084459</v>
          </cell>
          <cell r="CV299">
            <v>4.1805527307698283</v>
          </cell>
          <cell r="CW299">
            <v>4.1748490418152659</v>
          </cell>
          <cell r="CX299">
            <v>4.846072370452883</v>
          </cell>
          <cell r="CY299">
            <v>4.242755959914275</v>
          </cell>
          <cell r="CZ299">
            <v>4.0354388624861803</v>
          </cell>
          <cell r="DA299">
            <v>3.9720028285732454</v>
          </cell>
          <cell r="DB299">
            <v>4.6937897394429404</v>
          </cell>
          <cell r="DC299">
            <v>4.3467369758594918</v>
          </cell>
          <cell r="DD299">
            <v>4.7557777655524669</v>
          </cell>
          <cell r="DE299">
            <v>4.8672940198349268</v>
          </cell>
          <cell r="DF299">
            <v>4.9068118137083685</v>
          </cell>
          <cell r="DG299">
            <v>5.0461336737372147</v>
          </cell>
          <cell r="DH299">
            <v>5.0461336737372147</v>
          </cell>
          <cell r="DI299">
            <v>5.0461336737372147</v>
          </cell>
          <cell r="DJ299">
            <v>5.0461336737372147</v>
          </cell>
          <cell r="DK299">
            <v>5.0461336737372147</v>
          </cell>
          <cell r="DL299">
            <v>5.0461336737372147</v>
          </cell>
          <cell r="DM299">
            <v>5.0461336737372147</v>
          </cell>
          <cell r="DN299">
            <v>5.0461336737372147</v>
          </cell>
          <cell r="DO299">
            <v>5.0461336737372147</v>
          </cell>
          <cell r="DP299">
            <v>5.0461336737372147</v>
          </cell>
          <cell r="DQ299">
            <v>5.5617386267457958</v>
          </cell>
          <cell r="DR299">
            <v>5.4956359067911258</v>
          </cell>
          <cell r="DS299">
            <v>5.5201092743569085</v>
          </cell>
          <cell r="DT299">
            <v>5.6328703846010892</v>
          </cell>
          <cell r="DU299">
            <v>5.6050335917849958</v>
          </cell>
          <cell r="DV299">
            <v>5.5281530557328384</v>
          </cell>
          <cell r="DW299">
            <v>5.5385140244972142</v>
          </cell>
          <cell r="DX299">
            <v>5.4412315989434248</v>
          </cell>
          <cell r="DY299">
            <v>5.5198510725806917</v>
          </cell>
          <cell r="DZ299">
            <v>5.5751060522354488</v>
          </cell>
          <cell r="EA299">
            <v>5.6229396628492792</v>
          </cell>
          <cell r="EB299">
            <v>5.5935090312429026</v>
          </cell>
          <cell r="EC299">
            <v>5.5698388390647482</v>
          </cell>
          <cell r="ED299">
            <v>5.467260590493475</v>
          </cell>
          <cell r="EE299">
            <v>5.5356664780090625</v>
          </cell>
          <cell r="EF299">
            <v>5.5356664780090625</v>
          </cell>
          <cell r="EG299">
            <v>5.5356664780090625</v>
          </cell>
          <cell r="EH299">
            <v>5.5356664780090625</v>
          </cell>
          <cell r="EI299">
            <v>5.5356664780090625</v>
          </cell>
          <cell r="EJ299">
            <v>5.5356664780090625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</row>
        <row r="300">
          <cell r="A300">
            <v>38476.465472382952</v>
          </cell>
          <cell r="B300">
            <v>36170.77095366588</v>
          </cell>
          <cell r="C300">
            <v>36471.507628084742</v>
          </cell>
          <cell r="D300">
            <v>7345.3355945262483</v>
          </cell>
          <cell r="E300">
            <v>6608.1730528878334</v>
          </cell>
          <cell r="F300">
            <v>7587.4725880670248</v>
          </cell>
          <cell r="G300">
            <v>6572.9812858529085</v>
          </cell>
          <cell r="H300">
            <v>6365.9023642497195</v>
          </cell>
          <cell r="I300">
            <v>6609.6982804450763</v>
          </cell>
          <cell r="J300">
            <v>7577.9900522594326</v>
          </cell>
          <cell r="K300">
            <v>7769.6772119183515</v>
          </cell>
          <cell r="L300">
            <v>7356.9344643970971</v>
          </cell>
          <cell r="M300">
            <v>8434.7708615391584</v>
          </cell>
          <cell r="N300">
            <v>8911.8719517436821</v>
          </cell>
          <cell r="O300">
            <v>8190.323383055661</v>
          </cell>
          <cell r="P300">
            <v>8866.3280972429202</v>
          </cell>
          <cell r="Q300">
            <v>8948.2924362670801</v>
          </cell>
          <cell r="R300">
            <v>10160.625500626642</v>
          </cell>
          <cell r="S300">
            <v>10520.005856449514</v>
          </cell>
          <cell r="T300">
            <v>9438.5373844762507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6401.7361338180153</v>
          </cell>
          <cell r="AF300">
            <v>6018.1133729224821</v>
          </cell>
          <cell r="AG300">
            <v>6068.1501112703245</v>
          </cell>
          <cell r="AH300">
            <v>7345.3355945262483</v>
          </cell>
          <cell r="AI300">
            <v>6608.1730528878334</v>
          </cell>
          <cell r="AJ300">
            <v>7587.4725880670248</v>
          </cell>
          <cell r="AK300">
            <v>6572.9812858529085</v>
          </cell>
          <cell r="AL300">
            <v>6365.9023642497195</v>
          </cell>
          <cell r="AM300">
            <v>6609.6982804450763</v>
          </cell>
          <cell r="AN300">
            <v>7577.9900522594326</v>
          </cell>
          <cell r="AO300">
            <v>7769.6772119183515</v>
          </cell>
          <cell r="AP300">
            <v>7356.9344643970971</v>
          </cell>
          <cell r="AQ300">
            <v>8434.7708615391584</v>
          </cell>
          <cell r="AR300">
            <v>8911.8719517436821</v>
          </cell>
          <cell r="AS300">
            <v>8190.323383055661</v>
          </cell>
          <cell r="AT300">
            <v>8866.3280972429202</v>
          </cell>
          <cell r="AU300">
            <v>8948.2924362670801</v>
          </cell>
          <cell r="AV300">
            <v>10160.625500626642</v>
          </cell>
          <cell r="AW300">
            <v>10520.005856449514</v>
          </cell>
          <cell r="AX300">
            <v>9438.5373844762507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3.123393819520055</v>
          </cell>
          <cell r="CN300">
            <v>2.9716529678190757</v>
          </cell>
          <cell r="CO300">
            <v>2.9984833374013373</v>
          </cell>
          <cell r="CP300">
            <v>3.6458864112077922</v>
          </cell>
          <cell r="CQ300">
            <v>3.2479747564216943</v>
          </cell>
          <cell r="CR300">
            <v>3.7000736434229862</v>
          </cell>
          <cell r="CS300">
            <v>3.2736726489212145</v>
          </cell>
          <cell r="CT300">
            <v>3.1493359529283236</v>
          </cell>
          <cell r="CU300">
            <v>3.2967158088058341</v>
          </cell>
          <cell r="CV300">
            <v>3.7409182237971872</v>
          </cell>
          <cell r="CW300">
            <v>3.8280675604705299</v>
          </cell>
          <cell r="CX300">
            <v>3.6814897255233934</v>
          </cell>
          <cell r="CY300">
            <v>4.1377615554279537</v>
          </cell>
          <cell r="CZ300">
            <v>4.3351161658992057</v>
          </cell>
          <cell r="DA300">
            <v>3.9667031372532287</v>
          </cell>
          <cell r="DB300">
            <v>4.2941029107606026</v>
          </cell>
          <cell r="DC300">
            <v>4.3337995363447224</v>
          </cell>
          <cell r="DD300">
            <v>4.9209516114068377</v>
          </cell>
          <cell r="DE300">
            <v>5.095005201019549</v>
          </cell>
          <cell r="DF300">
            <v>4.5712329175598052</v>
          </cell>
          <cell r="DG300">
            <v>5.1779303221608775</v>
          </cell>
          <cell r="DH300">
            <v>5.1779303221608775</v>
          </cell>
          <cell r="DI300">
            <v>5.1779303221608775</v>
          </cell>
          <cell r="DJ300">
            <v>5.1779303221608775</v>
          </cell>
          <cell r="DK300">
            <v>5.1779303221608775</v>
          </cell>
          <cell r="DL300">
            <v>5.1779303221608775</v>
          </cell>
          <cell r="DM300">
            <v>5.1779303221608775</v>
          </cell>
          <cell r="DN300">
            <v>5.1779303221608775</v>
          </cell>
          <cell r="DO300">
            <v>5.1779303221608775</v>
          </cell>
          <cell r="DP300">
            <v>5.1779303221608775</v>
          </cell>
          <cell r="DQ300">
            <v>5.6153671678346964</v>
          </cell>
          <cell r="DR300">
            <v>5.5484210377781507</v>
          </cell>
          <cell r="DS300">
            <v>5.5444926408726207</v>
          </cell>
          <cell r="DT300">
            <v>5.5197021625323863</v>
          </cell>
          <cell r="DU300">
            <v>5.5741146604500997</v>
          </cell>
          <cell r="DV300">
            <v>5.6181574030671459</v>
          </cell>
          <cell r="DW300">
            <v>5.5009067300545835</v>
          </cell>
          <cell r="DX300">
            <v>5.5379383641138178</v>
          </cell>
          <cell r="DY300">
            <v>5.4929704173493219</v>
          </cell>
          <cell r="DZ300">
            <v>5.5498718067295227</v>
          </cell>
          <cell r="EA300">
            <v>5.5607134789835335</v>
          </cell>
          <cell r="EB300">
            <v>5.4749534391540626</v>
          </cell>
          <cell r="EC300">
            <v>5.5848943818853689</v>
          </cell>
          <cell r="ED300">
            <v>5.6321645383081247</v>
          </cell>
          <cell r="EE300">
            <v>5.6568997903120595</v>
          </cell>
          <cell r="EF300">
            <v>5.6568997903120595</v>
          </cell>
          <cell r="EG300">
            <v>5.6568997903120595</v>
          </cell>
          <cell r="EH300">
            <v>5.6568997903120595</v>
          </cell>
          <cell r="EI300">
            <v>5.6568997903120595</v>
          </cell>
          <cell r="EJ300">
            <v>5.6568997903120595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</row>
        <row r="301">
          <cell r="A301">
            <v>35958.837726388832</v>
          </cell>
          <cell r="B301">
            <v>43493.709118541199</v>
          </cell>
          <cell r="C301">
            <v>37962.022585013699</v>
          </cell>
          <cell r="D301">
            <v>7429.9143634817947</v>
          </cell>
          <cell r="E301">
            <v>7932.6585084400458</v>
          </cell>
          <cell r="F301">
            <v>6167.5535697722098</v>
          </cell>
          <cell r="G301">
            <v>6731.6976414565261</v>
          </cell>
          <cell r="H301">
            <v>7212.3098810673055</v>
          </cell>
          <cell r="I301">
            <v>7333.7677284256106</v>
          </cell>
          <cell r="J301">
            <v>9675.4331516286475</v>
          </cell>
          <cell r="K301">
            <v>7640.9511560565161</v>
          </cell>
          <cell r="L301">
            <v>8509.8575333567333</v>
          </cell>
          <cell r="M301">
            <v>10419.500409818133</v>
          </cell>
          <cell r="N301">
            <v>9542.2408468882495</v>
          </cell>
          <cell r="O301">
            <v>7947.2751137602754</v>
          </cell>
          <cell r="P301">
            <v>10064.475179158777</v>
          </cell>
          <cell r="Q301">
            <v>7681.6117524905521</v>
          </cell>
          <cell r="R301">
            <v>10369.758125809165</v>
          </cell>
          <cell r="S301">
            <v>9351.4258062890458</v>
          </cell>
          <cell r="T301">
            <v>9479.4345832458439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5982.85180244403</v>
          </cell>
          <cell r="AF301">
            <v>7236.5079754476483</v>
          </cell>
          <cell r="AG301">
            <v>6316.1428346304565</v>
          </cell>
          <cell r="AH301">
            <v>7429.9143634817947</v>
          </cell>
          <cell r="AI301">
            <v>7932.6585084400458</v>
          </cell>
          <cell r="AJ301">
            <v>6167.5535697722098</v>
          </cell>
          <cell r="AK301">
            <v>6731.6976414565261</v>
          </cell>
          <cell r="AL301">
            <v>7212.3098810673055</v>
          </cell>
          <cell r="AM301">
            <v>7333.7677284256106</v>
          </cell>
          <cell r="AN301">
            <v>9675.4331516286475</v>
          </cell>
          <cell r="AO301">
            <v>7640.9511560565161</v>
          </cell>
          <cell r="AP301">
            <v>8509.8575333567333</v>
          </cell>
          <cell r="AQ301">
            <v>10419.500409818133</v>
          </cell>
          <cell r="AR301">
            <v>9542.2408468882495</v>
          </cell>
          <cell r="AS301">
            <v>7947.2751137602754</v>
          </cell>
          <cell r="AT301">
            <v>10064.475179158777</v>
          </cell>
          <cell r="AU301">
            <v>7681.6117524905521</v>
          </cell>
          <cell r="AV301">
            <v>10369.758125809165</v>
          </cell>
          <cell r="AW301">
            <v>9351.4258062890458</v>
          </cell>
          <cell r="AX301">
            <v>9479.4345832458439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2.9618096379339884</v>
          </cell>
          <cell r="CN301">
            <v>3.5636756542455594</v>
          </cell>
          <cell r="CO301">
            <v>3.1705151829144573</v>
          </cell>
          <cell r="CP301">
            <v>3.6869714034065577</v>
          </cell>
          <cell r="CQ301">
            <v>3.9115186269032307</v>
          </cell>
          <cell r="CR301">
            <v>3.0670584600833277</v>
          </cell>
          <cell r="CS301">
            <v>3.3703510422527185</v>
          </cell>
          <cell r="CT301">
            <v>3.5781323986780968</v>
          </cell>
          <cell r="CU301">
            <v>3.5758918500018724</v>
          </cell>
          <cell r="CV301">
            <v>4.7431068637309286</v>
          </cell>
          <cell r="CW301">
            <v>3.7416605843097943</v>
          </cell>
          <cell r="CX301">
            <v>4.1884283753906395</v>
          </cell>
          <cell r="CY301">
            <v>5.1429333580103131</v>
          </cell>
          <cell r="CZ301">
            <v>4.6837045813933997</v>
          </cell>
          <cell r="DA301">
            <v>3.9030167116651397</v>
          </cell>
          <cell r="DB301">
            <v>4.9428029426565816</v>
          </cell>
          <cell r="DC301">
            <v>3.7725457610725841</v>
          </cell>
          <cell r="DD301">
            <v>5.0927316195309711</v>
          </cell>
          <cell r="DE301">
            <v>4.5926145348419052</v>
          </cell>
          <cell r="DF301">
            <v>4.6554814154456903</v>
          </cell>
          <cell r="DG301">
            <v>5.7224629869164181</v>
          </cell>
          <cell r="DH301">
            <v>5.7224629869164181</v>
          </cell>
          <cell r="DI301">
            <v>5.7224629869164181</v>
          </cell>
          <cell r="DJ301">
            <v>5.7224629869164181</v>
          </cell>
          <cell r="DK301">
            <v>5.7224629869164181</v>
          </cell>
          <cell r="DL301">
            <v>5.7224629869164181</v>
          </cell>
          <cell r="DM301">
            <v>5.7224629869164181</v>
          </cell>
          <cell r="DN301">
            <v>5.7224629869164181</v>
          </cell>
          <cell r="DO301">
            <v>5.7224629869164181</v>
          </cell>
          <cell r="DP301">
            <v>5.7224629869164181</v>
          </cell>
          <cell r="DQ301">
            <v>5.5342431840590312</v>
          </cell>
          <cell r="DR301">
            <v>5.5633708483492752</v>
          </cell>
          <cell r="DS301">
            <v>5.4579460808286751</v>
          </cell>
          <cell r="DT301">
            <v>5.5210435709254666</v>
          </cell>
          <cell r="DU301">
            <v>5.5562335386943804</v>
          </cell>
          <cell r="DV301">
            <v>5.5093201712277535</v>
          </cell>
          <cell r="DW301">
            <v>5.4721324294278917</v>
          </cell>
          <cell r="DX301">
            <v>5.5223649930099192</v>
          </cell>
          <cell r="DY301">
            <v>5.6188819928777223</v>
          </cell>
          <cell r="DZ301">
            <v>5.5887494828670343</v>
          </cell>
          <cell r="EA301">
            <v>5.5948721923372524</v>
          </cell>
          <cell r="EB301">
            <v>5.5664502491117842</v>
          </cell>
          <cell r="EC301">
            <v>5.5506409432260648</v>
          </cell>
          <cell r="ED301">
            <v>5.5817195883296815</v>
          </cell>
          <cell r="EE301">
            <v>5.5785967841184076</v>
          </cell>
          <cell r="EF301">
            <v>5.5785967841184076</v>
          </cell>
          <cell r="EG301">
            <v>5.5785967841184076</v>
          </cell>
          <cell r="EH301">
            <v>5.5785967841184076</v>
          </cell>
          <cell r="EI301">
            <v>5.5785967841184076</v>
          </cell>
          <cell r="EJ301">
            <v>5.5785967841184076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</row>
        <row r="302">
          <cell r="A302">
            <v>38741.872131951903</v>
          </cell>
          <cell r="B302">
            <v>39598.461405861424</v>
          </cell>
          <cell r="C302">
            <v>34696.902162635997</v>
          </cell>
          <cell r="D302">
            <v>6503.3732453774146</v>
          </cell>
          <cell r="E302">
            <v>7745.2823282794998</v>
          </cell>
          <cell r="F302">
            <v>6073.4258959250246</v>
          </cell>
          <cell r="G302">
            <v>7034.1176621926279</v>
          </cell>
          <cell r="H302">
            <v>6659.6230823509768</v>
          </cell>
          <cell r="I302">
            <v>7667.227670512957</v>
          </cell>
          <cell r="J302">
            <v>7650.0801986472943</v>
          </cell>
          <cell r="K302">
            <v>8354.8999886396468</v>
          </cell>
          <cell r="L302">
            <v>9163.9599228979314</v>
          </cell>
          <cell r="M302">
            <v>9378.7828839896156</v>
          </cell>
          <cell r="N302">
            <v>8684.1456802754965</v>
          </cell>
          <cell r="O302">
            <v>8319.833702765025</v>
          </cell>
          <cell r="P302">
            <v>9393.2761144818687</v>
          </cell>
          <cell r="Q302">
            <v>9634.8997154522986</v>
          </cell>
          <cell r="R302">
            <v>9802.1581903633287</v>
          </cell>
          <cell r="S302">
            <v>9552.6067864128854</v>
          </cell>
          <cell r="T302">
            <v>10221.912784733368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6445.8946442700208</v>
          </cell>
          <cell r="AF302">
            <v>6588.4144531792736</v>
          </cell>
          <cell r="AG302">
            <v>5772.8902480797115</v>
          </cell>
          <cell r="AH302">
            <v>6503.3732453774146</v>
          </cell>
          <cell r="AI302">
            <v>7745.2823282794998</v>
          </cell>
          <cell r="AJ302">
            <v>6073.4258959250246</v>
          </cell>
          <cell r="AK302">
            <v>7034.1176621926279</v>
          </cell>
          <cell r="AL302">
            <v>6659.6230823509768</v>
          </cell>
          <cell r="AM302">
            <v>7667.227670512957</v>
          </cell>
          <cell r="AN302">
            <v>7650.0801986472943</v>
          </cell>
          <cell r="AO302">
            <v>8354.8999886396468</v>
          </cell>
          <cell r="AP302">
            <v>9163.9599228979314</v>
          </cell>
          <cell r="AQ302">
            <v>9378.7828839896156</v>
          </cell>
          <cell r="AR302">
            <v>8684.1456802754965</v>
          </cell>
          <cell r="AS302">
            <v>8319.833702765025</v>
          </cell>
          <cell r="AT302">
            <v>9393.2761144818687</v>
          </cell>
          <cell r="AU302">
            <v>9634.8997154522986</v>
          </cell>
          <cell r="AV302">
            <v>9802.1581903633287</v>
          </cell>
          <cell r="AW302">
            <v>9552.6067864128854</v>
          </cell>
          <cell r="AX302">
            <v>10221.912784733368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3.176147849472192</v>
          </cell>
          <cell r="CN302">
            <v>3.3082355196157249</v>
          </cell>
          <cell r="CO302">
            <v>2.876155516363557</v>
          </cell>
          <cell r="CP302">
            <v>3.2283011966443564</v>
          </cell>
          <cell r="CQ302">
            <v>3.8704384241926881</v>
          </cell>
          <cell r="CR302">
            <v>3.0984235043573136</v>
          </cell>
          <cell r="CS302">
            <v>3.4028230795036669</v>
          </cell>
          <cell r="CT302">
            <v>3.2753841836280038</v>
          </cell>
          <cell r="CU302">
            <v>3.8032428863951826</v>
          </cell>
          <cell r="CV302">
            <v>3.784241256145759</v>
          </cell>
          <cell r="CW302">
            <v>4.0810747847608733</v>
          </cell>
          <cell r="CX302">
            <v>4.5038464026351086</v>
          </cell>
          <cell r="CY302">
            <v>4.5517977438155244</v>
          </cell>
          <cell r="CZ302">
            <v>4.3036272025611346</v>
          </cell>
          <cell r="DA302">
            <v>4.0799772227285622</v>
          </cell>
          <cell r="DB302">
            <v>4.606384449865808</v>
          </cell>
          <cell r="DC302">
            <v>4.7248746533545365</v>
          </cell>
          <cell r="DD302">
            <v>4.806896817778151</v>
          </cell>
          <cell r="DE302">
            <v>4.6845188856712427</v>
          </cell>
          <cell r="DF302">
            <v>5.0127409782925927</v>
          </cell>
          <cell r="DG302">
            <v>5.6102936529784051</v>
          </cell>
          <cell r="DH302">
            <v>5.6102936529784051</v>
          </cell>
          <cell r="DI302">
            <v>5.6102936529784051</v>
          </cell>
          <cell r="DJ302">
            <v>5.6102936529784051</v>
          </cell>
          <cell r="DK302">
            <v>5.6102936529784051</v>
          </cell>
          <cell r="DL302">
            <v>5.6102936529784051</v>
          </cell>
          <cell r="DM302">
            <v>5.6102936529784051</v>
          </cell>
          <cell r="DN302">
            <v>5.6102936529784051</v>
          </cell>
          <cell r="DO302">
            <v>5.6102936529784051</v>
          </cell>
          <cell r="DP302">
            <v>5.6102936529784051</v>
          </cell>
          <cell r="DQ302">
            <v>5.5601899419455219</v>
          </cell>
          <cell r="DR302">
            <v>5.4562169016165551</v>
          </cell>
          <cell r="DS302">
            <v>5.4990551018495735</v>
          </cell>
          <cell r="DT302">
            <v>5.5191445472187581</v>
          </cell>
          <cell r="DU302">
            <v>5.4825705149290789</v>
          </cell>
          <cell r="DV302">
            <v>5.3703191249143796</v>
          </cell>
          <cell r="DW302">
            <v>5.6634020601784698</v>
          </cell>
          <cell r="DX302">
            <v>5.5705046090693173</v>
          </cell>
          <cell r="DY302">
            <v>5.52320843931032</v>
          </cell>
          <cell r="DZ302">
            <v>5.5385273858721193</v>
          </cell>
          <cell r="EA302">
            <v>5.6088501589461419</v>
          </cell>
          <cell r="EB302">
            <v>5.5745106005612026</v>
          </cell>
          <cell r="EC302">
            <v>5.6450872861137551</v>
          </cell>
          <cell r="ED302">
            <v>5.5284017007331121</v>
          </cell>
          <cell r="EE302">
            <v>5.5868118116204322</v>
          </cell>
          <cell r="EF302">
            <v>5.5868118116204322</v>
          </cell>
          <cell r="EG302">
            <v>5.5868118116204322</v>
          </cell>
          <cell r="EH302">
            <v>5.5868118116204322</v>
          </cell>
          <cell r="EI302">
            <v>5.5868118116204322</v>
          </cell>
          <cell r="EJ302">
            <v>5.5868118116204322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</row>
        <row r="303">
          <cell r="A303">
            <v>38841.062816722893</v>
          </cell>
          <cell r="B303">
            <v>40907.022620827105</v>
          </cell>
          <cell r="C303">
            <v>41560.68070807209</v>
          </cell>
          <cell r="D303">
            <v>7089.1563635437169</v>
          </cell>
          <cell r="E303">
            <v>6568.9192617054932</v>
          </cell>
          <cell r="F303">
            <v>6527.2499673200136</v>
          </cell>
          <cell r="G303">
            <v>7202.7053766525087</v>
          </cell>
          <cell r="H303">
            <v>7392.9680269295623</v>
          </cell>
          <cell r="I303">
            <v>7713.8514402722822</v>
          </cell>
          <cell r="J303">
            <v>7251.3221093520406</v>
          </cell>
          <cell r="K303">
            <v>8134.203678908204</v>
          </cell>
          <cell r="L303">
            <v>8305.0732697620715</v>
          </cell>
          <cell r="M303">
            <v>9342.7451227481124</v>
          </cell>
          <cell r="N303">
            <v>8616.8528697290949</v>
          </cell>
          <cell r="O303">
            <v>9699.2045483979691</v>
          </cell>
          <cell r="P303">
            <v>9152.8894986782034</v>
          </cell>
          <cell r="Q303">
            <v>9411.4125052541367</v>
          </cell>
          <cell r="R303">
            <v>8290.4607834488888</v>
          </cell>
          <cell r="S303">
            <v>8818.5948977797252</v>
          </cell>
          <cell r="T303">
            <v>10333.508289187683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6462.3980466236608</v>
          </cell>
          <cell r="AF303">
            <v>6806.1336098198817</v>
          </cell>
          <cell r="AG303">
            <v>6914.8896128701645</v>
          </cell>
          <cell r="AH303">
            <v>7089.1563635437169</v>
          </cell>
          <cell r="AI303">
            <v>6568.9192617054932</v>
          </cell>
          <cell r="AJ303">
            <v>6527.2499673200136</v>
          </cell>
          <cell r="AK303">
            <v>7202.7053766525087</v>
          </cell>
          <cell r="AL303">
            <v>7392.9680269295623</v>
          </cell>
          <cell r="AM303">
            <v>7713.8514402722822</v>
          </cell>
          <cell r="AN303">
            <v>7251.3221093520406</v>
          </cell>
          <cell r="AO303">
            <v>8134.203678908204</v>
          </cell>
          <cell r="AP303">
            <v>8305.0732697620715</v>
          </cell>
          <cell r="AQ303">
            <v>9342.7451227481124</v>
          </cell>
          <cell r="AR303">
            <v>8616.8528697290949</v>
          </cell>
          <cell r="AS303">
            <v>9699.2045483979691</v>
          </cell>
          <cell r="AT303">
            <v>9152.8894986782034</v>
          </cell>
          <cell r="AU303">
            <v>9411.4125052541367</v>
          </cell>
          <cell r="AV303">
            <v>8290.4607834488888</v>
          </cell>
          <cell r="AW303">
            <v>8818.5948977797252</v>
          </cell>
          <cell r="AX303">
            <v>10333.508289187683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3.2047234478909417</v>
          </cell>
          <cell r="CN303">
            <v>3.3801447320018077</v>
          </cell>
          <cell r="CO303">
            <v>3.4533647976357269</v>
          </cell>
          <cell r="CP303">
            <v>3.5220904903397177</v>
          </cell>
          <cell r="CQ303">
            <v>3.1932944379517401</v>
          </cell>
          <cell r="CR303">
            <v>3.2127230079114661</v>
          </cell>
          <cell r="CS303">
            <v>3.5440109926001058</v>
          </cell>
          <cell r="CT303">
            <v>3.6419597410253388</v>
          </cell>
          <cell r="CU303">
            <v>3.7997940785579942</v>
          </cell>
          <cell r="CV303">
            <v>3.6652144618648581</v>
          </cell>
          <cell r="CW303">
            <v>4.0256100954993128</v>
          </cell>
          <cell r="CX303">
            <v>4.1062535453893387</v>
          </cell>
          <cell r="CY303">
            <v>4.553937562667782</v>
          </cell>
          <cell r="CZ303">
            <v>4.3593070245332326</v>
          </cell>
          <cell r="DA303">
            <v>4.827542628848061</v>
          </cell>
          <cell r="DB303">
            <v>4.5556276302372698</v>
          </cell>
          <cell r="DC303">
            <v>4.684301154808872</v>
          </cell>
          <cell r="DD303">
            <v>4.1263747604439569</v>
          </cell>
          <cell r="DE303">
            <v>4.3892406416570866</v>
          </cell>
          <cell r="DF303">
            <v>5.1432518535602991</v>
          </cell>
          <cell r="DG303">
            <v>5.2637729745774378</v>
          </cell>
          <cell r="DH303">
            <v>5.2637729745774378</v>
          </cell>
          <cell r="DI303">
            <v>5.2637729745774378</v>
          </cell>
          <cell r="DJ303">
            <v>5.2637729745774378</v>
          </cell>
          <cell r="DK303">
            <v>5.2637729745774378</v>
          </cell>
          <cell r="DL303">
            <v>5.2637729745774378</v>
          </cell>
          <cell r="DM303">
            <v>5.2637729745774378</v>
          </cell>
          <cell r="DN303">
            <v>5.2637729745774378</v>
          </cell>
          <cell r="DO303">
            <v>5.2637729745774378</v>
          </cell>
          <cell r="DP303">
            <v>5.2637729745774378</v>
          </cell>
          <cell r="DQ303">
            <v>5.5247201250354419</v>
          </cell>
          <cell r="DR303">
            <v>5.5166103451799851</v>
          </cell>
          <cell r="DS303">
            <v>5.4859258025475848</v>
          </cell>
          <cell r="DT303">
            <v>5.5144370239097071</v>
          </cell>
          <cell r="DU303">
            <v>5.6358846397858287</v>
          </cell>
          <cell r="DV303">
            <v>5.5662677979885657</v>
          </cell>
          <cell r="DW303">
            <v>5.5681089672951023</v>
          </cell>
          <cell r="DX303">
            <v>5.5614856734776215</v>
          </cell>
          <cell r="DY303">
            <v>5.5618381221358222</v>
          </cell>
          <cell r="DZ303">
            <v>5.4203201811893047</v>
          </cell>
          <cell r="EA303">
            <v>5.5359284686241317</v>
          </cell>
          <cell r="EB303">
            <v>5.5412129682437836</v>
          </cell>
          <cell r="EC303">
            <v>5.6207538263078138</v>
          </cell>
          <cell r="ED303">
            <v>5.4154974514504071</v>
          </cell>
          <cell r="EE303">
            <v>5.504490625831437</v>
          </cell>
          <cell r="EF303">
            <v>5.504490625831437</v>
          </cell>
          <cell r="EG303">
            <v>5.504490625831437</v>
          </cell>
          <cell r="EH303">
            <v>5.504490625831437</v>
          </cell>
          <cell r="EI303">
            <v>5.504490625831437</v>
          </cell>
          <cell r="EJ303">
            <v>5.504490625831437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</row>
        <row r="304">
          <cell r="A304">
            <v>32151.658811768186</v>
          </cell>
          <cell r="B304">
            <v>32729.579606770687</v>
          </cell>
          <cell r="C304">
            <v>38257.722956320453</v>
          </cell>
          <cell r="D304">
            <v>6174.1234922981912</v>
          </cell>
          <cell r="E304">
            <v>7397.4509627345824</v>
          </cell>
          <cell r="F304">
            <v>7255.8115160798916</v>
          </cell>
          <cell r="G304">
            <v>7573.4443495592213</v>
          </cell>
          <cell r="H304">
            <v>6297.325788767811</v>
          </cell>
          <cell r="I304">
            <v>7702.7393198851341</v>
          </cell>
          <cell r="J304">
            <v>7881.6490698907564</v>
          </cell>
          <cell r="K304">
            <v>9895.2756465165385</v>
          </cell>
          <cell r="L304">
            <v>7997.4034535274232</v>
          </cell>
          <cell r="M304">
            <v>8628.1180488091504</v>
          </cell>
          <cell r="N304">
            <v>9743.9900608213757</v>
          </cell>
          <cell r="O304">
            <v>10674.899404855296</v>
          </cell>
          <cell r="P304">
            <v>10976.673820570684</v>
          </cell>
          <cell r="Q304">
            <v>9348.0387588544963</v>
          </cell>
          <cell r="R304">
            <v>9262.2211013171982</v>
          </cell>
          <cell r="S304">
            <v>8923.8514931477494</v>
          </cell>
          <cell r="T304">
            <v>9490.1855502498402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5349.4112167142721</v>
          </cell>
          <cell r="AF304">
            <v>5445.5660061532308</v>
          </cell>
          <cell r="AG304">
            <v>6365.3416300119243</v>
          </cell>
          <cell r="AH304">
            <v>6174.1234922981912</v>
          </cell>
          <cell r="AI304">
            <v>7397.4509627345824</v>
          </cell>
          <cell r="AJ304">
            <v>7255.8115160798916</v>
          </cell>
          <cell r="AK304">
            <v>7573.4443495592213</v>
          </cell>
          <cell r="AL304">
            <v>6297.325788767811</v>
          </cell>
          <cell r="AM304">
            <v>7702.7393198851341</v>
          </cell>
          <cell r="AN304">
            <v>7881.6490698907564</v>
          </cell>
          <cell r="AO304">
            <v>9895.2756465165385</v>
          </cell>
          <cell r="AP304">
            <v>7997.4034535274232</v>
          </cell>
          <cell r="AQ304">
            <v>8628.1180488091504</v>
          </cell>
          <cell r="AR304">
            <v>9743.9900608213757</v>
          </cell>
          <cell r="AS304">
            <v>10674.899404855296</v>
          </cell>
          <cell r="AT304">
            <v>10976.673820570684</v>
          </cell>
          <cell r="AU304">
            <v>9348.0387588544963</v>
          </cell>
          <cell r="AV304">
            <v>9262.2211013171982</v>
          </cell>
          <cell r="AW304">
            <v>8923.8514931477494</v>
          </cell>
          <cell r="AX304">
            <v>9490.1855502498402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2.683687899448596</v>
          </cell>
          <cell r="CN304">
            <v>2.6917827431311392</v>
          </cell>
          <cell r="CO304">
            <v>3.1669789608729211</v>
          </cell>
          <cell r="CP304">
            <v>3.003156253745503</v>
          </cell>
          <cell r="CQ304">
            <v>3.6714243901669867</v>
          </cell>
          <cell r="CR304">
            <v>3.5236984237941535</v>
          </cell>
          <cell r="CS304">
            <v>3.7292128193829668</v>
          </cell>
          <cell r="CT304">
            <v>3.0865263489013821</v>
          </cell>
          <cell r="CU304">
            <v>3.7947163964619235</v>
          </cell>
          <cell r="CV304">
            <v>3.8834361210809862</v>
          </cell>
          <cell r="CW304">
            <v>4.9121377840751901</v>
          </cell>
          <cell r="CX304">
            <v>3.9708542474686279</v>
          </cell>
          <cell r="CY304">
            <v>4.2154495764559501</v>
          </cell>
          <cell r="CZ304">
            <v>4.9351207377751027</v>
          </cell>
          <cell r="DA304">
            <v>5.2207602399951609</v>
          </cell>
          <cell r="DB304">
            <v>5.3683486913016045</v>
          </cell>
          <cell r="DC304">
            <v>4.5718340963441451</v>
          </cell>
          <cell r="DD304">
            <v>4.5298633575701137</v>
          </cell>
          <cell r="DE304">
            <v>4.3643773394114485</v>
          </cell>
          <cell r="DF304">
            <v>4.6413536570083105</v>
          </cell>
          <cell r="DG304">
            <v>5.2419158077836778</v>
          </cell>
          <cell r="DH304">
            <v>5.2419158077836778</v>
          </cell>
          <cell r="DI304">
            <v>5.2419158077836778</v>
          </cell>
          <cell r="DJ304">
            <v>5.2419158077836778</v>
          </cell>
          <cell r="DK304">
            <v>5.2419158077836778</v>
          </cell>
          <cell r="DL304">
            <v>5.2419158077836778</v>
          </cell>
          <cell r="DM304">
            <v>5.2419158077836778</v>
          </cell>
          <cell r="DN304">
            <v>5.2419158077836778</v>
          </cell>
          <cell r="DO304">
            <v>5.2419158077836778</v>
          </cell>
          <cell r="DP304">
            <v>5.2419158077836778</v>
          </cell>
          <cell r="DQ304">
            <v>5.4611123538971196</v>
          </cell>
          <cell r="DR304">
            <v>5.5425568646053645</v>
          </cell>
          <cell r="DS304">
            <v>5.5066018285805542</v>
          </cell>
          <cell r="DT304">
            <v>5.6325430310585789</v>
          </cell>
          <cell r="DU304">
            <v>5.5201978265653615</v>
          </cell>
          <cell r="DV304">
            <v>5.6414974466197778</v>
          </cell>
          <cell r="DW304">
            <v>5.5639523959818566</v>
          </cell>
          <cell r="DX304">
            <v>5.5897618928891264</v>
          </cell>
          <cell r="DY304">
            <v>5.5612575992824462</v>
          </cell>
          <cell r="DZ304">
            <v>5.5604259790374435</v>
          </cell>
          <cell r="EA304">
            <v>5.5190520764546687</v>
          </cell>
          <cell r="EB304">
            <v>5.5178792843362663</v>
          </cell>
          <cell r="EC304">
            <v>5.607629543905543</v>
          </cell>
          <cell r="ED304">
            <v>5.4093637418013429</v>
          </cell>
          <cell r="EE304">
            <v>5.6019235503825184</v>
          </cell>
          <cell r="EF304">
            <v>5.6019235503825184</v>
          </cell>
          <cell r="EG304">
            <v>5.6019235503825184</v>
          </cell>
          <cell r="EH304">
            <v>5.6019235503825184</v>
          </cell>
          <cell r="EI304">
            <v>5.6019235503825184</v>
          </cell>
          <cell r="EJ304">
            <v>5.6019235503825184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</row>
        <row r="305">
          <cell r="A305">
            <v>48434.792184970975</v>
          </cell>
          <cell r="B305">
            <v>40518.559816836801</v>
          </cell>
          <cell r="C305">
            <v>44515.714306891517</v>
          </cell>
          <cell r="D305">
            <v>6177.0237541447259</v>
          </cell>
          <cell r="E305">
            <v>8044.3497815461724</v>
          </cell>
          <cell r="F305">
            <v>7562.4942613373587</v>
          </cell>
          <cell r="G305">
            <v>7650.8043825502627</v>
          </cell>
          <cell r="H305">
            <v>7500.2322769445436</v>
          </cell>
          <cell r="I305">
            <v>7673.0950092836702</v>
          </cell>
          <cell r="J305">
            <v>8645.845745272316</v>
          </cell>
          <cell r="K305">
            <v>8086.8268198158048</v>
          </cell>
          <cell r="L305">
            <v>8450.280154181648</v>
          </cell>
          <cell r="M305">
            <v>9747.5065137827442</v>
          </cell>
          <cell r="N305">
            <v>8599.9986024435839</v>
          </cell>
          <cell r="O305">
            <v>9121.1100436210108</v>
          </cell>
          <cell r="P305">
            <v>8499.7952715299598</v>
          </cell>
          <cell r="Q305">
            <v>10020.140823366522</v>
          </cell>
          <cell r="R305">
            <v>8188.7724044864281</v>
          </cell>
          <cell r="S305">
            <v>9955.6155121507891</v>
          </cell>
          <cell r="T305">
            <v>10376.658020080085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8058.6081766541174</v>
          </cell>
          <cell r="AF305">
            <v>6741.5009483106305</v>
          </cell>
          <cell r="AG305">
            <v>7406.5497779595707</v>
          </cell>
          <cell r="AH305">
            <v>6177.0237541447259</v>
          </cell>
          <cell r="AI305">
            <v>8044.3497815461724</v>
          </cell>
          <cell r="AJ305">
            <v>7562.4942613373587</v>
          </cell>
          <cell r="AK305">
            <v>7650.8043825502627</v>
          </cell>
          <cell r="AL305">
            <v>7500.2322769445436</v>
          </cell>
          <cell r="AM305">
            <v>7673.0950092836702</v>
          </cell>
          <cell r="AN305">
            <v>8645.845745272316</v>
          </cell>
          <cell r="AO305">
            <v>8086.8268198158048</v>
          </cell>
          <cell r="AP305">
            <v>8450.280154181648</v>
          </cell>
          <cell r="AQ305">
            <v>9747.5065137827442</v>
          </cell>
          <cell r="AR305">
            <v>8599.9986024435839</v>
          </cell>
          <cell r="AS305">
            <v>9121.1100436210108</v>
          </cell>
          <cell r="AT305">
            <v>8499.7952715299598</v>
          </cell>
          <cell r="AU305">
            <v>10020.140823366522</v>
          </cell>
          <cell r="AV305">
            <v>8188.7724044864281</v>
          </cell>
          <cell r="AW305">
            <v>9955.6155121507891</v>
          </cell>
          <cell r="AX305">
            <v>10376.658020080085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4.0231072949329976</v>
          </cell>
          <cell r="CN305">
            <v>3.2805324452235509</v>
          </cell>
          <cell r="CO305">
            <v>3.7030290977629678</v>
          </cell>
          <cell r="CP305">
            <v>3.0548293825531156</v>
          </cell>
          <cell r="CQ305">
            <v>4.0237061247081982</v>
          </cell>
          <cell r="CR305">
            <v>3.6766537827568544</v>
          </cell>
          <cell r="CS305">
            <v>3.7980293963995293</v>
          </cell>
          <cell r="CT305">
            <v>3.692856337227052</v>
          </cell>
          <cell r="CU305">
            <v>3.7946463966541377</v>
          </cell>
          <cell r="CV305">
            <v>4.2808348515969454</v>
          </cell>
          <cell r="CW305">
            <v>3.9724042401655559</v>
          </cell>
          <cell r="CX305">
            <v>4.0829942202239353</v>
          </cell>
          <cell r="CY305">
            <v>4.82365405617265</v>
          </cell>
          <cell r="CZ305">
            <v>4.3082360455185569</v>
          </cell>
          <cell r="DA305">
            <v>4.5024317682522996</v>
          </cell>
          <cell r="DB305">
            <v>4.195733641097962</v>
          </cell>
          <cell r="DC305">
            <v>4.9462181850375826</v>
          </cell>
          <cell r="DD305">
            <v>4.0422041660085704</v>
          </cell>
          <cell r="DE305">
            <v>4.9143667097582924</v>
          </cell>
          <cell r="DF305">
            <v>5.1222049174347015</v>
          </cell>
          <cell r="DG305">
            <v>4.9087143505257895</v>
          </cell>
          <cell r="DH305">
            <v>4.9087143505257895</v>
          </cell>
          <cell r="DI305">
            <v>4.9087143505257895</v>
          </cell>
          <cell r="DJ305">
            <v>4.9087143505257895</v>
          </cell>
          <cell r="DK305">
            <v>4.9087143505257895</v>
          </cell>
          <cell r="DL305">
            <v>4.9087143505257895</v>
          </cell>
          <cell r="DM305">
            <v>4.9087143505257895</v>
          </cell>
          <cell r="DN305">
            <v>4.9087143505257895</v>
          </cell>
          <cell r="DO305">
            <v>4.9087143505257895</v>
          </cell>
          <cell r="DP305">
            <v>4.9087143505257895</v>
          </cell>
          <cell r="DQ305">
            <v>5.4878920564666096</v>
          </cell>
          <cell r="DR305">
            <v>5.6301426430645538</v>
          </cell>
          <cell r="DS305">
            <v>5.4798157573613873</v>
          </cell>
          <cell r="DT305">
            <v>5.5398683958373862</v>
          </cell>
          <cell r="DU305">
            <v>5.4773668321982187</v>
          </cell>
          <cell r="DV305">
            <v>5.6353313594549537</v>
          </cell>
          <cell r="DW305">
            <v>5.5189430385317113</v>
          </cell>
          <cell r="DX305">
            <v>5.5644140210717792</v>
          </cell>
          <cell r="DY305">
            <v>5.5399570632358337</v>
          </cell>
          <cell r="DZ305">
            <v>5.5333245589579354</v>
          </cell>
          <cell r="EA305">
            <v>5.577400631407091</v>
          </cell>
          <cell r="EB305">
            <v>5.6702143643838498</v>
          </cell>
          <cell r="EC305">
            <v>5.5363624727318266</v>
          </cell>
          <cell r="ED305">
            <v>5.4689761094227078</v>
          </cell>
          <cell r="EE305">
            <v>5.5501879587534777</v>
          </cell>
          <cell r="EF305">
            <v>5.5501879587534777</v>
          </cell>
          <cell r="EG305">
            <v>5.5501879587534777</v>
          </cell>
          <cell r="EH305">
            <v>5.5501879587534777</v>
          </cell>
          <cell r="EI305">
            <v>5.5501879587534777</v>
          </cell>
          <cell r="EJ305">
            <v>5.5501879587534777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</row>
        <row r="306">
          <cell r="A306">
            <v>32874.716832543621</v>
          </cell>
          <cell r="B306">
            <v>41228.758931631477</v>
          </cell>
          <cell r="C306">
            <v>45321.340404542629</v>
          </cell>
          <cell r="D306">
            <v>7602.4451881204059</v>
          </cell>
          <cell r="E306">
            <v>6391.2114834459489</v>
          </cell>
          <cell r="F306">
            <v>8113.5395603894476</v>
          </cell>
          <cell r="G306">
            <v>7886.5428806881519</v>
          </cell>
          <cell r="H306">
            <v>6591.3499925917667</v>
          </cell>
          <cell r="I306">
            <v>8218.6185687688394</v>
          </cell>
          <cell r="J306">
            <v>7865.1086302127014</v>
          </cell>
          <cell r="K306">
            <v>8298.2153751316528</v>
          </cell>
          <cell r="L306">
            <v>9075.4439739388672</v>
          </cell>
          <cell r="M306">
            <v>8777.9233691103054</v>
          </cell>
          <cell r="N306">
            <v>9435.8770040466297</v>
          </cell>
          <cell r="O306">
            <v>10539.078429321131</v>
          </cell>
          <cell r="P306">
            <v>9197.5372558718118</v>
          </cell>
          <cell r="Q306">
            <v>9408.4646719812554</v>
          </cell>
          <cell r="R306">
            <v>9354.5056888708059</v>
          </cell>
          <cell r="S306">
            <v>10272.257867070854</v>
          </cell>
          <cell r="T306">
            <v>10428.687988736059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5469.714020041346</v>
          </cell>
          <cell r="AF306">
            <v>6859.6642795721755</v>
          </cell>
          <cell r="AG306">
            <v>7540.5903047169395</v>
          </cell>
          <cell r="AH306">
            <v>7602.4451881204059</v>
          </cell>
          <cell r="AI306">
            <v>6391.2114834459489</v>
          </cell>
          <cell r="AJ306">
            <v>8113.5395603894476</v>
          </cell>
          <cell r="AK306">
            <v>7886.5428806881519</v>
          </cell>
          <cell r="AL306">
            <v>6591.3499925917667</v>
          </cell>
          <cell r="AM306">
            <v>8218.6185687688394</v>
          </cell>
          <cell r="AN306">
            <v>7865.1086302127014</v>
          </cell>
          <cell r="AO306">
            <v>8298.2153751316528</v>
          </cell>
          <cell r="AP306">
            <v>9075.4439739388672</v>
          </cell>
          <cell r="AQ306">
            <v>8777.9233691103054</v>
          </cell>
          <cell r="AR306">
            <v>9435.8770040466297</v>
          </cell>
          <cell r="AS306">
            <v>10539.078429321131</v>
          </cell>
          <cell r="AT306">
            <v>9197.5372558718118</v>
          </cell>
          <cell r="AU306">
            <v>9408.4646719812554</v>
          </cell>
          <cell r="AV306">
            <v>9354.5056888708059</v>
          </cell>
          <cell r="AW306">
            <v>10272.257867070854</v>
          </cell>
          <cell r="AX306">
            <v>10428.687988736059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2.7133511190209507</v>
          </cell>
          <cell r="CN306">
            <v>3.4253581130068635</v>
          </cell>
          <cell r="CO306">
            <v>3.7461470459624349</v>
          </cell>
          <cell r="CP306">
            <v>3.7601018090896599</v>
          </cell>
          <cell r="CQ306">
            <v>3.151195538636836</v>
          </cell>
          <cell r="CR306">
            <v>3.9629615561311815</v>
          </cell>
          <cell r="CS306">
            <v>3.9659554804225685</v>
          </cell>
          <cell r="CT306">
            <v>3.2669845360313254</v>
          </cell>
          <cell r="CU306">
            <v>3.9844953412092754</v>
          </cell>
          <cell r="CV306">
            <v>3.9268572566145874</v>
          </cell>
          <cell r="CW306">
            <v>4.1215042051115187</v>
          </cell>
          <cell r="CX306">
            <v>4.5128371377380141</v>
          </cell>
          <cell r="CY306">
            <v>4.3307867081906446</v>
          </cell>
          <cell r="CZ306">
            <v>4.6760011933738896</v>
          </cell>
          <cell r="DA306">
            <v>5.1709473686803333</v>
          </cell>
          <cell r="DB306">
            <v>4.5127267427170317</v>
          </cell>
          <cell r="DC306">
            <v>4.6162172494656302</v>
          </cell>
          <cell r="DD306">
            <v>4.5897425378859742</v>
          </cell>
          <cell r="DE306">
            <v>5.0400331627058028</v>
          </cell>
          <cell r="DF306">
            <v>5.1167848380474137</v>
          </cell>
          <cell r="DG306">
            <v>5.2445814624194895</v>
          </cell>
          <cell r="DH306">
            <v>5.2445814624194895</v>
          </cell>
          <cell r="DI306">
            <v>5.2445814624194895</v>
          </cell>
          <cell r="DJ306">
            <v>5.2445814624194895</v>
          </cell>
          <cell r="DK306">
            <v>5.2445814624194895</v>
          </cell>
          <cell r="DL306">
            <v>5.2445814624194895</v>
          </cell>
          <cell r="DM306">
            <v>5.2445814624194895</v>
          </cell>
          <cell r="DN306">
            <v>5.2445814624194895</v>
          </cell>
          <cell r="DO306">
            <v>5.2445814624194895</v>
          </cell>
          <cell r="DP306">
            <v>5.2445814624194895</v>
          </cell>
          <cell r="DQ306">
            <v>5.5228819293148277</v>
          </cell>
          <cell r="DR306">
            <v>5.4866090335453075</v>
          </cell>
          <cell r="DS306">
            <v>5.5147732500353106</v>
          </cell>
          <cell r="DT306">
            <v>5.5393757965285664</v>
          </cell>
          <cell r="DU306">
            <v>5.5566746757237988</v>
          </cell>
          <cell r="DV306">
            <v>5.6091574932200725</v>
          </cell>
          <cell r="DW306">
            <v>5.4481112819006468</v>
          </cell>
          <cell r="DX306">
            <v>5.5275722707660986</v>
          </cell>
          <cell r="DY306">
            <v>5.6510953769298871</v>
          </cell>
          <cell r="DZ306">
            <v>5.4874016075332648</v>
          </cell>
          <cell r="EA306">
            <v>5.516150296777667</v>
          </cell>
          <cell r="EB306">
            <v>5.5096670468477678</v>
          </cell>
          <cell r="EC306">
            <v>5.5530569250540633</v>
          </cell>
          <cell r="ED306">
            <v>5.5285952142054446</v>
          </cell>
          <cell r="EE306">
            <v>5.5839260040585295</v>
          </cell>
          <cell r="EF306">
            <v>5.5839260040585295</v>
          </cell>
          <cell r="EG306">
            <v>5.5839260040585295</v>
          </cell>
          <cell r="EH306">
            <v>5.5839260040585295</v>
          </cell>
          <cell r="EI306">
            <v>5.5839260040585295</v>
          </cell>
          <cell r="EJ306">
            <v>5.5839260040585295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</row>
        <row r="307">
          <cell r="A307">
            <v>30279.188733847295</v>
          </cell>
          <cell r="B307">
            <v>38272.292374705779</v>
          </cell>
          <cell r="C307">
            <v>43593.352415084119</v>
          </cell>
          <cell r="D307">
            <v>6733.9968974176354</v>
          </cell>
          <cell r="E307">
            <v>6575.4563615213765</v>
          </cell>
          <cell r="F307">
            <v>6259.7216767752097</v>
          </cell>
          <cell r="G307">
            <v>7123.039899712353</v>
          </cell>
          <cell r="H307">
            <v>7942.3147805378567</v>
          </cell>
          <cell r="I307">
            <v>8401.9579244532233</v>
          </cell>
          <cell r="J307">
            <v>8028.0360523281906</v>
          </cell>
          <cell r="K307">
            <v>7809.3971895496215</v>
          </cell>
          <cell r="L307">
            <v>8332.0664757499981</v>
          </cell>
          <cell r="M307">
            <v>7824.553828768152</v>
          </cell>
          <cell r="N307">
            <v>6967.0492398262522</v>
          </cell>
          <cell r="O307">
            <v>9706.6337419529045</v>
          </cell>
          <cell r="P307">
            <v>10505.618888407966</v>
          </cell>
          <cell r="Q307">
            <v>9583.4669048981323</v>
          </cell>
          <cell r="R307">
            <v>10534.696484864771</v>
          </cell>
          <cell r="S307">
            <v>9350.0911205618831</v>
          </cell>
          <cell r="T307">
            <v>8258.4904948879739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5037.8685838307229</v>
          </cell>
          <cell r="AF307">
            <v>6367.7656981008449</v>
          </cell>
          <cell r="AG307">
            <v>7253.0866836044397</v>
          </cell>
          <cell r="AH307">
            <v>6733.9968974176354</v>
          </cell>
          <cell r="AI307">
            <v>6575.4563615213765</v>
          </cell>
          <cell r="AJ307">
            <v>6259.7216767752097</v>
          </cell>
          <cell r="AK307">
            <v>7123.039899712353</v>
          </cell>
          <cell r="AL307">
            <v>7942.3147805378567</v>
          </cell>
          <cell r="AM307">
            <v>8401.9579244532233</v>
          </cell>
          <cell r="AN307">
            <v>8028.0360523281906</v>
          </cell>
          <cell r="AO307">
            <v>7809.3971895496215</v>
          </cell>
          <cell r="AP307">
            <v>8332.0664757499981</v>
          </cell>
          <cell r="AQ307">
            <v>7824.553828768152</v>
          </cell>
          <cell r="AR307">
            <v>6967.0492398262522</v>
          </cell>
          <cell r="AS307">
            <v>9706.6337419529045</v>
          </cell>
          <cell r="AT307">
            <v>10505.618888407966</v>
          </cell>
          <cell r="AU307">
            <v>9583.4669048981323</v>
          </cell>
          <cell r="AV307">
            <v>10534.696484864771</v>
          </cell>
          <cell r="AW307">
            <v>9350.0911205618831</v>
          </cell>
          <cell r="AX307">
            <v>8258.4904948879739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2.5082581279722094</v>
          </cell>
          <cell r="CN307">
            <v>3.1770900097735666</v>
          </cell>
          <cell r="CO307">
            <v>3.640347793068393</v>
          </cell>
          <cell r="CP307">
            <v>3.3199865668732529</v>
          </cell>
          <cell r="CQ307">
            <v>3.2659956653617415</v>
          </cell>
          <cell r="CR307">
            <v>3.0870581387095775</v>
          </cell>
          <cell r="CS307">
            <v>3.5301795050114451</v>
          </cell>
          <cell r="CT307">
            <v>3.9174581130167438</v>
          </cell>
          <cell r="CU307">
            <v>4.1498464436729918</v>
          </cell>
          <cell r="CV307">
            <v>3.934385654571523</v>
          </cell>
          <cell r="CW307">
            <v>3.9236989689405655</v>
          </cell>
          <cell r="CX307">
            <v>4.1512813130787807</v>
          </cell>
          <cell r="CY307">
            <v>3.8675686573296217</v>
          </cell>
          <cell r="CZ307">
            <v>3.4194576637252556</v>
          </cell>
          <cell r="DA307">
            <v>4.8817050519452732</v>
          </cell>
          <cell r="DB307">
            <v>5.2835343502962555</v>
          </cell>
          <cell r="DC307">
            <v>4.8197614176569319</v>
          </cell>
          <cell r="DD307">
            <v>5.29815818934234</v>
          </cell>
          <cell r="DE307">
            <v>4.7023909908248234</v>
          </cell>
          <cell r="DF307">
            <v>4.1533981648127423</v>
          </cell>
          <cell r="DG307">
            <v>5.1007913712226927</v>
          </cell>
          <cell r="DH307">
            <v>5.1007913712226927</v>
          </cell>
          <cell r="DI307">
            <v>5.1007913712226927</v>
          </cell>
          <cell r="DJ307">
            <v>5.1007913712226927</v>
          </cell>
          <cell r="DK307">
            <v>5.1007913712226927</v>
          </cell>
          <cell r="DL307">
            <v>5.1007913712226927</v>
          </cell>
          <cell r="DM307">
            <v>5.1007913712226927</v>
          </cell>
          <cell r="DN307">
            <v>5.1007913712226927</v>
          </cell>
          <cell r="DO307">
            <v>5.1007913712226927</v>
          </cell>
          <cell r="DP307">
            <v>5.1007913712226927</v>
          </cell>
          <cell r="DQ307">
            <v>5.502774825207676</v>
          </cell>
          <cell r="DR307">
            <v>5.4911675041582324</v>
          </cell>
          <cell r="DS307">
            <v>5.4586735926377532</v>
          </cell>
          <cell r="DT307">
            <v>5.557042535157894</v>
          </cell>
          <cell r="DU307">
            <v>5.5159133022546953</v>
          </cell>
          <cell r="DV307">
            <v>5.5554257910065505</v>
          </cell>
          <cell r="DW307">
            <v>5.5280978714332649</v>
          </cell>
          <cell r="DX307">
            <v>5.5545626511536161</v>
          </cell>
          <cell r="DY307">
            <v>5.5469673683509102</v>
          </cell>
          <cell r="DZ307">
            <v>5.5903567297452534</v>
          </cell>
          <cell r="EA307">
            <v>5.4529180010639617</v>
          </cell>
          <cell r="EB307">
            <v>5.4989237452295061</v>
          </cell>
          <cell r="EC307">
            <v>5.5427933352444594</v>
          </cell>
          <cell r="ED307">
            <v>5.5821150643273283</v>
          </cell>
          <cell r="EE307">
            <v>5.4475878444650787</v>
          </cell>
          <cell r="EF307">
            <v>5.4475878444650787</v>
          </cell>
          <cell r="EG307">
            <v>5.4475878444650787</v>
          </cell>
          <cell r="EH307">
            <v>5.4475878444650787</v>
          </cell>
          <cell r="EI307">
            <v>5.4475878444650787</v>
          </cell>
          <cell r="EJ307">
            <v>5.4475878444650787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</row>
        <row r="308">
          <cell r="A308">
            <v>36311.683456670551</v>
          </cell>
          <cell r="B308">
            <v>39647.764511953072</v>
          </cell>
          <cell r="C308">
            <v>39108.708368936168</v>
          </cell>
          <cell r="D308">
            <v>5833.0489845700204</v>
          </cell>
          <cell r="E308">
            <v>6903.9621404612644</v>
          </cell>
          <cell r="F308">
            <v>7279.148996353355</v>
          </cell>
          <cell r="G308">
            <v>6819.0014982492839</v>
          </cell>
          <cell r="H308">
            <v>6481.6099299456946</v>
          </cell>
          <cell r="I308">
            <v>6014.8710024632328</v>
          </cell>
          <cell r="J308">
            <v>7555.3975153466045</v>
          </cell>
          <cell r="K308">
            <v>7764.3812045028008</v>
          </cell>
          <cell r="L308">
            <v>6924.268274112992</v>
          </cell>
          <cell r="M308">
            <v>7022.8494003068936</v>
          </cell>
          <cell r="N308">
            <v>7650.9017705541355</v>
          </cell>
          <cell r="O308">
            <v>8277.0683647249425</v>
          </cell>
          <cell r="P308">
            <v>8111.1091061899051</v>
          </cell>
          <cell r="Q308">
            <v>8829.6088603898643</v>
          </cell>
          <cell r="R308">
            <v>9126.1592947673871</v>
          </cell>
          <cell r="S308">
            <v>10967.522340048386</v>
          </cell>
          <cell r="T308">
            <v>11231.996456305556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6041.5584750418329</v>
          </cell>
          <cell r="AF308">
            <v>6596.6175319158829</v>
          </cell>
          <cell r="AG308">
            <v>6506.9290653028365</v>
          </cell>
          <cell r="AH308">
            <v>5833.0489845700204</v>
          </cell>
          <cell r="AI308">
            <v>6903.9621404612644</v>
          </cell>
          <cell r="AJ308">
            <v>7279.148996353355</v>
          </cell>
          <cell r="AK308">
            <v>6819.0014982492839</v>
          </cell>
          <cell r="AL308">
            <v>6481.6099299456946</v>
          </cell>
          <cell r="AM308">
            <v>6014.8710024632328</v>
          </cell>
          <cell r="AN308">
            <v>7555.3975153466045</v>
          </cell>
          <cell r="AO308">
            <v>7764.3812045028008</v>
          </cell>
          <cell r="AP308">
            <v>6924.268274112992</v>
          </cell>
          <cell r="AQ308">
            <v>7022.8494003068936</v>
          </cell>
          <cell r="AR308">
            <v>7650.9017705541355</v>
          </cell>
          <cell r="AS308">
            <v>8277.0683647249425</v>
          </cell>
          <cell r="AT308">
            <v>8111.1091061899051</v>
          </cell>
          <cell r="AU308">
            <v>8829.6088603898643</v>
          </cell>
          <cell r="AV308">
            <v>9126.1592947673871</v>
          </cell>
          <cell r="AW308">
            <v>10967.522340048386</v>
          </cell>
          <cell r="AX308">
            <v>11231.996456305556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3.026321973188359</v>
          </cell>
          <cell r="CN308">
            <v>3.2520834180607743</v>
          </cell>
          <cell r="CO308">
            <v>3.2610978044768042</v>
          </cell>
          <cell r="CP308">
            <v>2.8635420830518061</v>
          </cell>
          <cell r="CQ308">
            <v>3.4143817727302088</v>
          </cell>
          <cell r="CR308">
            <v>3.5383731745630573</v>
          </cell>
          <cell r="CS308">
            <v>3.3857648556495672</v>
          </cell>
          <cell r="CT308">
            <v>3.2104049032711437</v>
          </cell>
          <cell r="CU308">
            <v>2.9605573184920888</v>
          </cell>
          <cell r="CV308">
            <v>3.7784943333474192</v>
          </cell>
          <cell r="CW308">
            <v>3.7623537617595471</v>
          </cell>
          <cell r="CX308">
            <v>3.4199696153692503</v>
          </cell>
          <cell r="CY308">
            <v>3.4230385271547434</v>
          </cell>
          <cell r="CZ308">
            <v>3.7997455890226388</v>
          </cell>
          <cell r="DA308">
            <v>4.0982474771883703</v>
          </cell>
          <cell r="DB308">
            <v>4.0160756160127535</v>
          </cell>
          <cell r="DC308">
            <v>4.3718283626687615</v>
          </cell>
          <cell r="DD308">
            <v>4.5186601895902712</v>
          </cell>
          <cell r="DE308">
            <v>5.4303793058744496</v>
          </cell>
          <cell r="DF308">
            <v>5.561329097753883</v>
          </cell>
          <cell r="DG308">
            <v>5.958088273735914</v>
          </cell>
          <cell r="DH308">
            <v>5.958088273735914</v>
          </cell>
          <cell r="DI308">
            <v>5.958088273735914</v>
          </cell>
          <cell r="DJ308">
            <v>5.958088273735914</v>
          </cell>
          <cell r="DK308">
            <v>5.958088273735914</v>
          </cell>
          <cell r="DL308">
            <v>5.958088273735914</v>
          </cell>
          <cell r="DM308">
            <v>5.958088273735914</v>
          </cell>
          <cell r="DN308">
            <v>5.958088273735914</v>
          </cell>
          <cell r="DO308">
            <v>5.958088273735914</v>
          </cell>
          <cell r="DP308">
            <v>5.958088273735914</v>
          </cell>
          <cell r="DQ308">
            <v>5.4694163895179164</v>
          </cell>
          <cell r="DR308">
            <v>5.5573373808941087</v>
          </cell>
          <cell r="DS308">
            <v>5.4666262674381905</v>
          </cell>
          <cell r="DT308">
            <v>5.5808350841758951</v>
          </cell>
          <cell r="DU308">
            <v>5.5397919820964363</v>
          </cell>
          <cell r="DV308">
            <v>5.6361703468641666</v>
          </cell>
          <cell r="DW308">
            <v>5.5178657355489182</v>
          </cell>
          <cell r="DX308">
            <v>5.5313382453456104</v>
          </cell>
          <cell r="DY308">
            <v>5.566215027810685</v>
          </cell>
          <cell r="DZ308">
            <v>5.4782983363083471</v>
          </cell>
          <cell r="EA308">
            <v>5.6539811563764184</v>
          </cell>
          <cell r="EB308">
            <v>5.5470077646348441</v>
          </cell>
          <cell r="EC308">
            <v>5.6209368185245188</v>
          </cell>
          <cell r="ED308">
            <v>5.5165205729572486</v>
          </cell>
          <cell r="EE308">
            <v>5.5333163152316605</v>
          </cell>
          <cell r="EF308">
            <v>5.5333163152316605</v>
          </cell>
          <cell r="EG308">
            <v>5.5333163152316605</v>
          </cell>
          <cell r="EH308">
            <v>5.5333163152316605</v>
          </cell>
          <cell r="EI308">
            <v>5.5333163152316605</v>
          </cell>
          <cell r="EJ308">
            <v>5.5333163152316605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</row>
        <row r="309">
          <cell r="A309">
            <v>34131.793558204707</v>
          </cell>
          <cell r="B309">
            <v>39082.300545542821</v>
          </cell>
          <cell r="C309">
            <v>31331.971083196488</v>
          </cell>
          <cell r="D309">
            <v>6970.0539141167264</v>
          </cell>
          <cell r="E309">
            <v>6409.3056996160594</v>
          </cell>
          <cell r="F309">
            <v>6828.7290377987256</v>
          </cell>
          <cell r="G309">
            <v>7628.980684054317</v>
          </cell>
          <cell r="H309">
            <v>6268.0610925719238</v>
          </cell>
          <cell r="I309">
            <v>7043.2032591997086</v>
          </cell>
          <cell r="J309">
            <v>8176.0312677626825</v>
          </cell>
          <cell r="K309">
            <v>7271.4558984597306</v>
          </cell>
          <cell r="L309">
            <v>7562.9366936683327</v>
          </cell>
          <cell r="M309">
            <v>8407.9724203777514</v>
          </cell>
          <cell r="N309">
            <v>9409.2537944408159</v>
          </cell>
          <cell r="O309">
            <v>8417.3566012678948</v>
          </cell>
          <cell r="P309">
            <v>9400.3218232659074</v>
          </cell>
          <cell r="Q309">
            <v>8411.9338380498975</v>
          </cell>
          <cell r="R309">
            <v>9094.0281540383148</v>
          </cell>
          <cell r="S309">
            <v>10353.882303231521</v>
          </cell>
          <cell r="T309">
            <v>10246.223649765792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5678.8671581699618</v>
          </cell>
          <cell r="AF309">
            <v>6502.5353166786545</v>
          </cell>
          <cell r="AG309">
            <v>5213.0311078341811</v>
          </cell>
          <cell r="AH309">
            <v>6970.0539141167264</v>
          </cell>
          <cell r="AI309">
            <v>6409.3056996160594</v>
          </cell>
          <cell r="AJ309">
            <v>6828.7290377987256</v>
          </cell>
          <cell r="AK309">
            <v>7628.980684054317</v>
          </cell>
          <cell r="AL309">
            <v>6268.0610925719238</v>
          </cell>
          <cell r="AM309">
            <v>7043.2032591997086</v>
          </cell>
          <cell r="AN309">
            <v>8176.0312677626825</v>
          </cell>
          <cell r="AO309">
            <v>7271.4558984597306</v>
          </cell>
          <cell r="AP309">
            <v>7562.9366936683327</v>
          </cell>
          <cell r="AQ309">
            <v>8407.9724203777514</v>
          </cell>
          <cell r="AR309">
            <v>9409.2537944408159</v>
          </cell>
          <cell r="AS309">
            <v>8417.3566012678948</v>
          </cell>
          <cell r="AT309">
            <v>9400.3218232659074</v>
          </cell>
          <cell r="AU309">
            <v>8411.9338380498975</v>
          </cell>
          <cell r="AV309">
            <v>9094.0281540383148</v>
          </cell>
          <cell r="AW309">
            <v>10353.882303231521</v>
          </cell>
          <cell r="AX309">
            <v>10246.223649765792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2.7977490244652672</v>
          </cell>
          <cell r="CN309">
            <v>3.2331970280309608</v>
          </cell>
          <cell r="CO309">
            <v>2.6143553499882088</v>
          </cell>
          <cell r="CP309">
            <v>3.4318094755223512</v>
          </cell>
          <cell r="CQ309">
            <v>3.1489599969110009</v>
          </cell>
          <cell r="CR309">
            <v>3.373810704069276</v>
          </cell>
          <cell r="CS309">
            <v>3.7729048723186973</v>
          </cell>
          <cell r="CT309">
            <v>3.1009763654837124</v>
          </cell>
          <cell r="CU309">
            <v>3.4425394066411399</v>
          </cell>
          <cell r="CV309">
            <v>4.0452192105688107</v>
          </cell>
          <cell r="CW309">
            <v>3.5715035709600813</v>
          </cell>
          <cell r="CX309">
            <v>3.7109410402370404</v>
          </cell>
          <cell r="CY309">
            <v>4.1419236895251474</v>
          </cell>
          <cell r="CZ309">
            <v>4.5840463086206009</v>
          </cell>
          <cell r="DA309">
            <v>4.1653379955453911</v>
          </cell>
          <cell r="DB309">
            <v>4.6517593961631691</v>
          </cell>
          <cell r="DC309">
            <v>4.1626545353163964</v>
          </cell>
          <cell r="DD309">
            <v>4.500189643488496</v>
          </cell>
          <cell r="DE309">
            <v>5.1236298284617119</v>
          </cell>
          <cell r="DF309">
            <v>5.070354827642273</v>
          </cell>
          <cell r="DG309">
            <v>4.7809961971241686</v>
          </cell>
          <cell r="DH309">
            <v>4.7809961971241686</v>
          </cell>
          <cell r="DI309">
            <v>4.7809961971241686</v>
          </cell>
          <cell r="DJ309">
            <v>4.7809961971241686</v>
          </cell>
          <cell r="DK309">
            <v>4.7809961971241686</v>
          </cell>
          <cell r="DL309">
            <v>4.7809961971241686</v>
          </cell>
          <cell r="DM309">
            <v>4.7809961971241686</v>
          </cell>
          <cell r="DN309">
            <v>4.7809961971241686</v>
          </cell>
          <cell r="DO309">
            <v>4.7809961971241686</v>
          </cell>
          <cell r="DP309">
            <v>4.7809961971241686</v>
          </cell>
          <cell r="DQ309">
            <v>5.5610921577726069</v>
          </cell>
          <cell r="DR309">
            <v>5.5100772073961588</v>
          </cell>
          <cell r="DS309">
            <v>5.4630205522096666</v>
          </cell>
          <cell r="DT309">
            <v>5.564422575632979</v>
          </cell>
          <cell r="DU309">
            <v>5.5763622465858891</v>
          </cell>
          <cell r="DV309">
            <v>5.5453160594739934</v>
          </cell>
          <cell r="DW309">
            <v>5.5398473192273565</v>
          </cell>
          <cell r="DX309">
            <v>5.537859078121893</v>
          </cell>
          <cell r="DY309">
            <v>5.6052945242262462</v>
          </cell>
          <cell r="DZ309">
            <v>5.5374219539399192</v>
          </cell>
          <cell r="EA309">
            <v>5.5779860180081338</v>
          </cell>
          <cell r="EB309">
            <v>5.5835903288502191</v>
          </cell>
          <cell r="EC309">
            <v>5.5615560798485362</v>
          </cell>
          <cell r="ED309">
            <v>5.6235857544757444</v>
          </cell>
          <cell r="EE309">
            <v>5.5364657050737742</v>
          </cell>
          <cell r="EF309">
            <v>5.5364657050737742</v>
          </cell>
          <cell r="EG309">
            <v>5.5364657050737742</v>
          </cell>
          <cell r="EH309">
            <v>5.5364657050737742</v>
          </cell>
          <cell r="EI309">
            <v>5.5364657050737742</v>
          </cell>
          <cell r="EJ309">
            <v>5.5364657050737742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</row>
        <row r="310">
          <cell r="A310">
            <v>41558.547862997191</v>
          </cell>
          <cell r="B310">
            <v>35705.982621439856</v>
          </cell>
          <cell r="C310">
            <v>31851.612254947875</v>
          </cell>
          <cell r="D310">
            <v>5936.2822454708785</v>
          </cell>
          <cell r="E310">
            <v>5658.5843938292328</v>
          </cell>
          <cell r="F310">
            <v>6316.3602251560742</v>
          </cell>
          <cell r="G310">
            <v>6329.7619178745281</v>
          </cell>
          <cell r="H310">
            <v>7182.8711766551014</v>
          </cell>
          <cell r="I310">
            <v>6562.5746294073206</v>
          </cell>
          <cell r="J310">
            <v>6970.3835546586406</v>
          </cell>
          <cell r="K310">
            <v>8651.8346370022118</v>
          </cell>
          <cell r="L310">
            <v>7881.4350914370216</v>
          </cell>
          <cell r="M310">
            <v>9322.7664253037838</v>
          </cell>
          <cell r="N310">
            <v>8573.1794033875412</v>
          </cell>
          <cell r="O310">
            <v>9661.9842195097226</v>
          </cell>
          <cell r="P310">
            <v>9699.4615060220331</v>
          </cell>
          <cell r="Q310">
            <v>9748.098005625041</v>
          </cell>
          <cell r="R310">
            <v>8914.1669520309788</v>
          </cell>
          <cell r="S310">
            <v>10236.219959839938</v>
          </cell>
          <cell r="T310">
            <v>9830.4068416548998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6914.5347488977022</v>
          </cell>
          <cell r="AF310">
            <v>5940.7816267639355</v>
          </cell>
          <cell r="AG310">
            <v>5299.4893005236354</v>
          </cell>
          <cell r="AH310">
            <v>5936.2822454708785</v>
          </cell>
          <cell r="AI310">
            <v>5658.5843938292328</v>
          </cell>
          <cell r="AJ310">
            <v>6316.3602251560742</v>
          </cell>
          <cell r="AK310">
            <v>6329.7619178745281</v>
          </cell>
          <cell r="AL310">
            <v>7182.8711766551014</v>
          </cell>
          <cell r="AM310">
            <v>6562.5746294073206</v>
          </cell>
          <cell r="AN310">
            <v>6970.3835546586406</v>
          </cell>
          <cell r="AO310">
            <v>8651.8346370022118</v>
          </cell>
          <cell r="AP310">
            <v>7881.4350914370216</v>
          </cell>
          <cell r="AQ310">
            <v>9322.7664253037838</v>
          </cell>
          <cell r="AR310">
            <v>8573.1794033875412</v>
          </cell>
          <cell r="AS310">
            <v>9661.9842195097226</v>
          </cell>
          <cell r="AT310">
            <v>9699.4615060220331</v>
          </cell>
          <cell r="AU310">
            <v>9748.098005625041</v>
          </cell>
          <cell r="AV310">
            <v>8914.1669520309788</v>
          </cell>
          <cell r="AW310">
            <v>10236.219959839938</v>
          </cell>
          <cell r="AX310">
            <v>9830.4068416548998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3.3956620355935385</v>
          </cell>
          <cell r="CN310">
            <v>2.9245827603688848</v>
          </cell>
          <cell r="CO310">
            <v>2.6501413354368935</v>
          </cell>
          <cell r="CP310">
            <v>2.9057443299279733</v>
          </cell>
          <cell r="CQ310">
            <v>2.7666256518928964</v>
          </cell>
          <cell r="CR310">
            <v>3.1135500146317212</v>
          </cell>
          <cell r="CS310">
            <v>3.1380099122395158</v>
          </cell>
          <cell r="CT310">
            <v>3.567986770623842</v>
          </cell>
          <cell r="CU310">
            <v>3.2688835340200626</v>
          </cell>
          <cell r="CV310">
            <v>3.5667820253842355</v>
          </cell>
          <cell r="CW310">
            <v>4.2654796790651837</v>
          </cell>
          <cell r="CX310">
            <v>3.8996302358715211</v>
          </cell>
          <cell r="CY310">
            <v>4.6062744686104029</v>
          </cell>
          <cell r="CZ310">
            <v>4.1760295097045903</v>
          </cell>
          <cell r="DA310">
            <v>4.788084040369232</v>
          </cell>
          <cell r="DB310">
            <v>4.8066562501088841</v>
          </cell>
          <cell r="DC310">
            <v>4.8307585092554426</v>
          </cell>
          <cell r="DD310">
            <v>4.4174964010003492</v>
          </cell>
          <cell r="DE310">
            <v>5.072651777308077</v>
          </cell>
          <cell r="DF310">
            <v>4.8715474005662101</v>
          </cell>
          <cell r="DG310">
            <v>5.2775847856287266</v>
          </cell>
          <cell r="DH310">
            <v>5.2775847856287266</v>
          </cell>
          <cell r="DI310">
            <v>5.2775847856287266</v>
          </cell>
          <cell r="DJ310">
            <v>5.2775847856287266</v>
          </cell>
          <cell r="DK310">
            <v>5.2775847856287266</v>
          </cell>
          <cell r="DL310">
            <v>5.2775847856287266</v>
          </cell>
          <cell r="DM310">
            <v>5.2775847856287266</v>
          </cell>
          <cell r="DN310">
            <v>5.2775847856287266</v>
          </cell>
          <cell r="DO310">
            <v>5.2775847856287266</v>
          </cell>
          <cell r="DP310">
            <v>5.2775847856287266</v>
          </cell>
          <cell r="DQ310">
            <v>5.5788622720183474</v>
          </cell>
          <cell r="DR310">
            <v>5.5652772992054578</v>
          </cell>
          <cell r="DS310">
            <v>5.4786318655583424</v>
          </cell>
          <cell r="DT310">
            <v>5.5971156190111051</v>
          </cell>
          <cell r="DU310">
            <v>5.6035665437392757</v>
          </cell>
          <cell r="DV310">
            <v>5.5579953512723019</v>
          </cell>
          <cell r="DW310">
            <v>5.5263730703936638</v>
          </cell>
          <cell r="DX310">
            <v>5.5154630269783178</v>
          </cell>
          <cell r="DY310">
            <v>5.5002438391596176</v>
          </cell>
          <cell r="DZ310">
            <v>5.3541094212458553</v>
          </cell>
          <cell r="EA310">
            <v>5.557090485290261</v>
          </cell>
          <cell r="EB310">
            <v>5.5371846937242601</v>
          </cell>
          <cell r="EC310">
            <v>5.5450073582904444</v>
          </cell>
          <cell r="ED310">
            <v>5.6245202995867958</v>
          </cell>
          <cell r="EE310">
            <v>5.5285557687185189</v>
          </cell>
          <cell r="EF310">
            <v>5.5285557687185189</v>
          </cell>
          <cell r="EG310">
            <v>5.5285557687185189</v>
          </cell>
          <cell r="EH310">
            <v>5.5285557687185189</v>
          </cell>
          <cell r="EI310">
            <v>5.5285557687185189</v>
          </cell>
          <cell r="EJ310">
            <v>5.5285557687185189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</row>
        <row r="311">
          <cell r="A311">
            <v>34440.378792489813</v>
          </cell>
          <cell r="B311">
            <v>34107.430103111881</v>
          </cell>
          <cell r="C311">
            <v>43145.956351203757</v>
          </cell>
          <cell r="D311">
            <v>6545.887779327184</v>
          </cell>
          <cell r="E311">
            <v>6303.3073658414842</v>
          </cell>
          <cell r="F311">
            <v>7173.9314904924804</v>
          </cell>
          <cell r="G311">
            <v>7084.8289955373748</v>
          </cell>
          <cell r="H311">
            <v>6419.2162300502096</v>
          </cell>
          <cell r="I311">
            <v>7167.1052668246639</v>
          </cell>
          <cell r="J311">
            <v>8108.143819752313</v>
          </cell>
          <cell r="K311">
            <v>7679.6675580210276</v>
          </cell>
          <cell r="L311">
            <v>8033.0795860377393</v>
          </cell>
          <cell r="M311">
            <v>9108.0749275595117</v>
          </cell>
          <cell r="N311">
            <v>8292.9302066641485</v>
          </cell>
          <cell r="O311">
            <v>8484.7484628497787</v>
          </cell>
          <cell r="P311">
            <v>8988.6754308503332</v>
          </cell>
          <cell r="Q311">
            <v>7858.2565950028156</v>
          </cell>
          <cell r="R311">
            <v>9142.7371625158994</v>
          </cell>
          <cell r="S311">
            <v>10258.870083779535</v>
          </cell>
          <cell r="T311">
            <v>10353.220585075929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5730.2097443569273</v>
          </cell>
          <cell r="AF311">
            <v>5674.8135527023724</v>
          </cell>
          <cell r="AG311">
            <v>7178.648672911213</v>
          </cell>
          <cell r="AH311">
            <v>6545.887779327184</v>
          </cell>
          <cell r="AI311">
            <v>6303.3073658414842</v>
          </cell>
          <cell r="AJ311">
            <v>7173.9314904924804</v>
          </cell>
          <cell r="AK311">
            <v>7084.8289955373748</v>
          </cell>
          <cell r="AL311">
            <v>6419.2162300502096</v>
          </cell>
          <cell r="AM311">
            <v>7167.1052668246639</v>
          </cell>
          <cell r="AN311">
            <v>8108.143819752313</v>
          </cell>
          <cell r="AO311">
            <v>7679.6675580210276</v>
          </cell>
          <cell r="AP311">
            <v>8033.0795860377393</v>
          </cell>
          <cell r="AQ311">
            <v>9108.0749275595117</v>
          </cell>
          <cell r="AR311">
            <v>8292.9302066641485</v>
          </cell>
          <cell r="AS311">
            <v>8484.7484628497787</v>
          </cell>
          <cell r="AT311">
            <v>8988.6754308503332</v>
          </cell>
          <cell r="AU311">
            <v>7858.2565950028156</v>
          </cell>
          <cell r="AV311">
            <v>9142.7371625158994</v>
          </cell>
          <cell r="AW311">
            <v>10258.870083779535</v>
          </cell>
          <cell r="AX311">
            <v>10353.220585075929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2.8707530297589372</v>
          </cell>
          <cell r="CN311">
            <v>2.7937977153799074</v>
          </cell>
          <cell r="CO311">
            <v>3.4879189378921875</v>
          </cell>
          <cell r="CP311">
            <v>3.2908372975682743</v>
          </cell>
          <cell r="CQ311">
            <v>3.1726041461974277</v>
          </cell>
          <cell r="CR311">
            <v>3.5398772384332653</v>
          </cell>
          <cell r="CS311">
            <v>3.512743232171228</v>
          </cell>
          <cell r="CT311">
            <v>3.1921401881237994</v>
          </cell>
          <cell r="CU311">
            <v>3.4936686820030758</v>
          </cell>
          <cell r="CV311">
            <v>3.9952185274180358</v>
          </cell>
          <cell r="CW311">
            <v>3.8047487139055818</v>
          </cell>
          <cell r="CX311">
            <v>3.9778950186967985</v>
          </cell>
          <cell r="CY311">
            <v>4.4303730919948645</v>
          </cell>
          <cell r="CZ311">
            <v>4.1198706509197125</v>
          </cell>
          <cell r="DA311">
            <v>4.1625168445883087</v>
          </cell>
          <cell r="DB311">
            <v>4.4097374312596669</v>
          </cell>
          <cell r="DC311">
            <v>3.8551673734367857</v>
          </cell>
          <cell r="DD311">
            <v>4.4853182874243727</v>
          </cell>
          <cell r="DE311">
            <v>5.0328798451890453</v>
          </cell>
          <cell r="DF311">
            <v>5.0791670807695901</v>
          </cell>
          <cell r="DG311">
            <v>4.9536921316693254</v>
          </cell>
          <cell r="DH311">
            <v>4.9536921316693254</v>
          </cell>
          <cell r="DI311">
            <v>4.9536921316693254</v>
          </cell>
          <cell r="DJ311">
            <v>4.9536921316693254</v>
          </cell>
          <cell r="DK311">
            <v>4.9536921316693254</v>
          </cell>
          <cell r="DL311">
            <v>4.9536921316693254</v>
          </cell>
          <cell r="DM311">
            <v>4.9536921316693254</v>
          </cell>
          <cell r="DN311">
            <v>4.9536921316693254</v>
          </cell>
          <cell r="DO311">
            <v>4.9536921316693254</v>
          </cell>
          <cell r="DP311">
            <v>4.9536921316693254</v>
          </cell>
          <cell r="DQ311">
            <v>5.4686713264144382</v>
          </cell>
          <cell r="DR311">
            <v>5.5649821407528872</v>
          </cell>
          <cell r="DS311">
            <v>5.6387579416054594</v>
          </cell>
          <cell r="DT311">
            <v>5.4496583999143358</v>
          </cell>
          <cell r="DU311">
            <v>5.4432681964370495</v>
          </cell>
          <cell r="DV311">
            <v>5.5523413664949901</v>
          </cell>
          <cell r="DW311">
            <v>5.5257356190918916</v>
          </cell>
          <cell r="DX311">
            <v>5.5094365361492112</v>
          </cell>
          <cell r="DY311">
            <v>5.6204255835036365</v>
          </cell>
          <cell r="DZ311">
            <v>5.5601696138538408</v>
          </cell>
          <cell r="EA311">
            <v>5.5299802096183059</v>
          </cell>
          <cell r="EB311">
            <v>5.5326842761253676</v>
          </cell>
          <cell r="EC311">
            <v>5.6323992179365954</v>
          </cell>
          <cell r="ED311">
            <v>5.5148228320019363</v>
          </cell>
          <cell r="EE311">
            <v>5.5845746858202938</v>
          </cell>
          <cell r="EF311">
            <v>5.5845746858202938</v>
          </cell>
          <cell r="EG311">
            <v>5.5845746858202938</v>
          </cell>
          <cell r="EH311">
            <v>5.5845746858202938</v>
          </cell>
          <cell r="EI311">
            <v>5.5845746858202938</v>
          </cell>
          <cell r="EJ311">
            <v>5.5845746858202938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</row>
        <row r="312">
          <cell r="A312">
            <v>35085.887177831093</v>
          </cell>
          <cell r="B312">
            <v>36617.643305322068</v>
          </cell>
          <cell r="C312">
            <v>36630.548866915582</v>
          </cell>
          <cell r="D312">
            <v>6902.0355734122686</v>
          </cell>
          <cell r="E312">
            <v>6711.4547680273754</v>
          </cell>
          <cell r="F312">
            <v>6894.5008783216481</v>
          </cell>
          <cell r="G312">
            <v>6741.2430980740619</v>
          </cell>
          <cell r="H312">
            <v>7036.9264156375311</v>
          </cell>
          <cell r="I312">
            <v>7613.3953569532587</v>
          </cell>
          <cell r="J312">
            <v>8376.0401134329386</v>
          </cell>
          <cell r="K312">
            <v>8045.8022073330039</v>
          </cell>
          <cell r="L312">
            <v>8511.1484875135848</v>
          </cell>
          <cell r="M312">
            <v>8780.0370423980894</v>
          </cell>
          <cell r="N312">
            <v>8538.4471063412384</v>
          </cell>
          <cell r="O312">
            <v>9353.9661977907508</v>
          </cell>
          <cell r="P312">
            <v>9578.7567088698015</v>
          </cell>
          <cell r="Q312">
            <v>10211.43933084532</v>
          </cell>
          <cell r="R312">
            <v>9266.1292666401769</v>
          </cell>
          <cell r="S312">
            <v>10268.647983360832</v>
          </cell>
          <cell r="T312">
            <v>9949.0749069455524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5837.6097953852077</v>
          </cell>
          <cell r="AF312">
            <v>6092.4642480790108</v>
          </cell>
          <cell r="AG312">
            <v>6094.6114827318324</v>
          </cell>
          <cell r="AH312">
            <v>6902.0355734122686</v>
          </cell>
          <cell r="AI312">
            <v>6711.4547680273754</v>
          </cell>
          <cell r="AJ312">
            <v>6894.5008783216481</v>
          </cell>
          <cell r="AK312">
            <v>6741.2430980740619</v>
          </cell>
          <cell r="AL312">
            <v>7036.9264156375311</v>
          </cell>
          <cell r="AM312">
            <v>7613.3953569532587</v>
          </cell>
          <cell r="AN312">
            <v>8376.0401134329386</v>
          </cell>
          <cell r="AO312">
            <v>8045.8022073330039</v>
          </cell>
          <cell r="AP312">
            <v>8511.1484875135848</v>
          </cell>
          <cell r="AQ312">
            <v>8780.0370423980894</v>
          </cell>
          <cell r="AR312">
            <v>8538.4471063412384</v>
          </cell>
          <cell r="AS312">
            <v>9353.9661977907508</v>
          </cell>
          <cell r="AT312">
            <v>9578.7567088698015</v>
          </cell>
          <cell r="AU312">
            <v>10211.43933084532</v>
          </cell>
          <cell r="AV312">
            <v>9266.1292666401769</v>
          </cell>
          <cell r="AW312">
            <v>10268.647983360832</v>
          </cell>
          <cell r="AX312">
            <v>9949.0749069455524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2.815776201766869</v>
          </cell>
          <cell r="CN312">
            <v>3.0355887510389592</v>
          </cell>
          <cell r="CO312">
            <v>3.0348332810370575</v>
          </cell>
          <cell r="CP312">
            <v>3.3881760882698742</v>
          </cell>
          <cell r="CQ312">
            <v>3.3185251889028962</v>
          </cell>
          <cell r="CR312">
            <v>3.414748374485336</v>
          </cell>
          <cell r="CS312">
            <v>3.337767062263516</v>
          </cell>
          <cell r="CT312">
            <v>3.5288146721771501</v>
          </cell>
          <cell r="CU312">
            <v>3.7208648671962337</v>
          </cell>
          <cell r="CV312">
            <v>4.1338142599687915</v>
          </cell>
          <cell r="CW312">
            <v>3.9276950369480885</v>
          </cell>
          <cell r="CX312">
            <v>4.1168697570674659</v>
          </cell>
          <cell r="CY312">
            <v>4.3454291441333215</v>
          </cell>
          <cell r="CZ312">
            <v>4.2034506334827064</v>
          </cell>
          <cell r="DA312">
            <v>4.6281891808844255</v>
          </cell>
          <cell r="DB312">
            <v>4.7394118418757882</v>
          </cell>
          <cell r="DC312">
            <v>5.052452834759884</v>
          </cell>
          <cell r="DD312">
            <v>4.5847289068319936</v>
          </cell>
          <cell r="DE312">
            <v>5.0807587384831407</v>
          </cell>
          <cell r="DF312">
            <v>4.9226392174700679</v>
          </cell>
          <cell r="DG312">
            <v>5.7048718935345493</v>
          </cell>
          <cell r="DH312">
            <v>5.7048718935345493</v>
          </cell>
          <cell r="DI312">
            <v>5.7048718935345493</v>
          </cell>
          <cell r="DJ312">
            <v>5.7048718935345493</v>
          </cell>
          <cell r="DK312">
            <v>5.7048718935345493</v>
          </cell>
          <cell r="DL312">
            <v>5.7048718935345493</v>
          </cell>
          <cell r="DM312">
            <v>5.7048718935345493</v>
          </cell>
          <cell r="DN312">
            <v>5.7048718935345493</v>
          </cell>
          <cell r="DO312">
            <v>5.7048718935345493</v>
          </cell>
          <cell r="DP312">
            <v>5.7048718935345493</v>
          </cell>
          <cell r="DQ312">
            <v>5.6799441248812075</v>
          </cell>
          <cell r="DR312">
            <v>5.498664094646041</v>
          </cell>
          <cell r="DS312">
            <v>5.5019713308299911</v>
          </cell>
          <cell r="DT312">
            <v>5.581081387111535</v>
          </cell>
          <cell r="DU312">
            <v>5.5408792348937883</v>
          </cell>
          <cell r="DV312">
            <v>5.5316062651609021</v>
          </cell>
          <cell r="DW312">
            <v>5.5333876895174159</v>
          </cell>
          <cell r="DX312">
            <v>5.4633785689592083</v>
          </cell>
          <cell r="DY312">
            <v>5.6058519083031895</v>
          </cell>
          <cell r="DZ312">
            <v>5.5513029038389767</v>
          </cell>
          <cell r="EA312">
            <v>5.6122722134376088</v>
          </cell>
          <cell r="EB312">
            <v>5.664064303771867</v>
          </cell>
          <cell r="EC312">
            <v>5.5356778832871205</v>
          </cell>
          <cell r="ED312">
            <v>5.5651910324484977</v>
          </cell>
          <cell r="EE312">
            <v>5.5372206385444791</v>
          </cell>
          <cell r="EF312">
            <v>5.5372206385444791</v>
          </cell>
          <cell r="EG312">
            <v>5.5372206385444791</v>
          </cell>
          <cell r="EH312">
            <v>5.5372206385444791</v>
          </cell>
          <cell r="EI312">
            <v>5.5372206385444791</v>
          </cell>
          <cell r="EJ312">
            <v>5.5372206385444791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</row>
        <row r="313">
          <cell r="A313">
            <v>41102.515804937488</v>
          </cell>
          <cell r="B313">
            <v>40816.84637476434</v>
          </cell>
          <cell r="C313">
            <v>45177.156656088431</v>
          </cell>
          <cell r="D313">
            <v>7127.5089966089963</v>
          </cell>
          <cell r="E313">
            <v>7140.8009788874806</v>
          </cell>
          <cell r="F313">
            <v>6931.3847157825558</v>
          </cell>
          <cell r="G313">
            <v>6971.5842437397168</v>
          </cell>
          <cell r="H313">
            <v>7185.657782224901</v>
          </cell>
          <cell r="I313">
            <v>6704.1780333096503</v>
          </cell>
          <cell r="J313">
            <v>8089.1500631540175</v>
          </cell>
          <cell r="K313">
            <v>7787.2529596061122</v>
          </cell>
          <cell r="L313">
            <v>8402.5728735707762</v>
          </cell>
          <cell r="M313">
            <v>8211.0146969232246</v>
          </cell>
          <cell r="N313">
            <v>7493.4730719514555</v>
          </cell>
          <cell r="O313">
            <v>8458.7026229449129</v>
          </cell>
          <cell r="P313">
            <v>9352.3523824629665</v>
          </cell>
          <cell r="Q313">
            <v>8835.0195549545297</v>
          </cell>
          <cell r="R313">
            <v>9526.0970877969794</v>
          </cell>
          <cell r="S313">
            <v>10058.922663189413</v>
          </cell>
          <cell r="T313">
            <v>10585.387299202524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6838.6598765980198</v>
          </cell>
          <cell r="AF313">
            <v>6791.1300348879158</v>
          </cell>
          <cell r="AG313">
            <v>7516.6009309255469</v>
          </cell>
          <cell r="AH313">
            <v>7127.5089966089963</v>
          </cell>
          <cell r="AI313">
            <v>7140.8009788874806</v>
          </cell>
          <cell r="AJ313">
            <v>6931.3847157825558</v>
          </cell>
          <cell r="AK313">
            <v>6971.5842437397168</v>
          </cell>
          <cell r="AL313">
            <v>7185.657782224901</v>
          </cell>
          <cell r="AM313">
            <v>6704.1780333096503</v>
          </cell>
          <cell r="AN313">
            <v>8089.1500631540175</v>
          </cell>
          <cell r="AO313">
            <v>7787.2529596061122</v>
          </cell>
          <cell r="AP313">
            <v>8402.5728735707762</v>
          </cell>
          <cell r="AQ313">
            <v>8211.0146969232246</v>
          </cell>
          <cell r="AR313">
            <v>7493.4730719514555</v>
          </cell>
          <cell r="AS313">
            <v>8458.7026229449129</v>
          </cell>
          <cell r="AT313">
            <v>9352.3523824629665</v>
          </cell>
          <cell r="AU313">
            <v>8835.0195549545297</v>
          </cell>
          <cell r="AV313">
            <v>9526.0970877969794</v>
          </cell>
          <cell r="AW313">
            <v>10058.922663189413</v>
          </cell>
          <cell r="AX313">
            <v>10585.387299202524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3.3292326757950534</v>
          </cell>
          <cell r="CN313">
            <v>3.3427192835475972</v>
          </cell>
          <cell r="CO313">
            <v>3.6784807698742568</v>
          </cell>
          <cell r="CP313">
            <v>3.5345114030158942</v>
          </cell>
          <cell r="CQ313">
            <v>3.5553978463105516</v>
          </cell>
          <cell r="CR313">
            <v>3.3591235671786048</v>
          </cell>
          <cell r="CS313">
            <v>3.501866712006271</v>
          </cell>
          <cell r="CT313">
            <v>3.5235640262958832</v>
          </cell>
          <cell r="CU313">
            <v>3.3432033740361198</v>
          </cell>
          <cell r="CV313">
            <v>4.0029523325385084</v>
          </cell>
          <cell r="CW313">
            <v>3.8607733933681661</v>
          </cell>
          <cell r="CX313">
            <v>4.1684331926805278</v>
          </cell>
          <cell r="CY313">
            <v>4.1309140263315491</v>
          </cell>
          <cell r="CZ313">
            <v>3.6908263914784212</v>
          </cell>
          <cell r="DA313">
            <v>4.155444495463021</v>
          </cell>
          <cell r="DB313">
            <v>4.5944612264671294</v>
          </cell>
          <cell r="DC313">
            <v>4.3403149411300737</v>
          </cell>
          <cell r="DD313">
            <v>4.6798155073278398</v>
          </cell>
          <cell r="DE313">
            <v>4.9415728007336162</v>
          </cell>
          <cell r="DF313">
            <v>5.2002052023317438</v>
          </cell>
          <cell r="DG313">
            <v>4.6511692863238716</v>
          </cell>
          <cell r="DH313">
            <v>4.6511692863238716</v>
          </cell>
          <cell r="DI313">
            <v>4.6511692863238716</v>
          </cell>
          <cell r="DJ313">
            <v>4.6511692863238716</v>
          </cell>
          <cell r="DK313">
            <v>4.6511692863238716</v>
          </cell>
          <cell r="DL313">
            <v>4.6511692863238716</v>
          </cell>
          <cell r="DM313">
            <v>4.6511692863238716</v>
          </cell>
          <cell r="DN313">
            <v>4.6511692863238716</v>
          </cell>
          <cell r="DO313">
            <v>4.6511692863238716</v>
          </cell>
          <cell r="DP313">
            <v>4.6511692863238716</v>
          </cell>
          <cell r="DQ313">
            <v>5.6277395667332195</v>
          </cell>
          <cell r="DR313">
            <v>5.566077834772738</v>
          </cell>
          <cell r="DS313">
            <v>5.5983511934246568</v>
          </cell>
          <cell r="DT313">
            <v>5.5247867900088332</v>
          </cell>
          <cell r="DU313">
            <v>5.5025735920449321</v>
          </cell>
          <cell r="DV313">
            <v>5.6532886426929485</v>
          </cell>
          <cell r="DW313">
            <v>5.4542997708280971</v>
          </cell>
          <cell r="DX313">
            <v>5.5871650133250865</v>
          </cell>
          <cell r="DY313">
            <v>5.4940154681612805</v>
          </cell>
          <cell r="DZ313">
            <v>5.536427398197616</v>
          </cell>
          <cell r="EA313">
            <v>5.5260792182227663</v>
          </cell>
          <cell r="EB313">
            <v>5.5226380116267286</v>
          </cell>
          <cell r="EC313">
            <v>5.445751359894424</v>
          </cell>
          <cell r="ED313">
            <v>5.5624570308229133</v>
          </cell>
          <cell r="EE313">
            <v>5.5769070575718098</v>
          </cell>
          <cell r="EF313">
            <v>5.5769070575718098</v>
          </cell>
          <cell r="EG313">
            <v>5.5769070575718098</v>
          </cell>
          <cell r="EH313">
            <v>5.5769070575718098</v>
          </cell>
          <cell r="EI313">
            <v>5.5769070575718098</v>
          </cell>
          <cell r="EJ313">
            <v>5.5769070575718098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</row>
        <row r="314">
          <cell r="A314">
            <v>34787.763587909722</v>
          </cell>
          <cell r="B314">
            <v>34197.081268017275</v>
          </cell>
          <cell r="C314">
            <v>39958.086751758397</v>
          </cell>
          <cell r="D314">
            <v>6710.2750842612868</v>
          </cell>
          <cell r="E314">
            <v>7448.2585473497238</v>
          </cell>
          <cell r="F314">
            <v>7124.3633755149431</v>
          </cell>
          <cell r="G314">
            <v>7821.8325856207111</v>
          </cell>
          <cell r="H314">
            <v>7809.0863059067742</v>
          </cell>
          <cell r="I314">
            <v>8681.1846694036976</v>
          </cell>
          <cell r="J314">
            <v>7130.6927694613141</v>
          </cell>
          <cell r="K314">
            <v>7252.9498546409241</v>
          </cell>
          <cell r="L314">
            <v>6885.4953206679475</v>
          </cell>
          <cell r="M314">
            <v>7347.6139111891662</v>
          </cell>
          <cell r="N314">
            <v>9276.1994266622005</v>
          </cell>
          <cell r="O314">
            <v>9691.7104370047728</v>
          </cell>
          <cell r="P314">
            <v>9699.7287850719149</v>
          </cell>
          <cell r="Q314">
            <v>10032.345889666027</v>
          </cell>
          <cell r="R314">
            <v>10710.675325900023</v>
          </cell>
          <cell r="S314">
            <v>10984.206541794629</v>
          </cell>
          <cell r="T314">
            <v>11903.040963968104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5788.0078235171568</v>
          </cell>
          <cell r="AF314">
            <v>5689.7297643337561</v>
          </cell>
          <cell r="AG314">
            <v>6648.2491220658412</v>
          </cell>
          <cell r="AH314">
            <v>6710.2750842612868</v>
          </cell>
          <cell r="AI314">
            <v>7448.2585473497238</v>
          </cell>
          <cell r="AJ314">
            <v>7124.3633755149431</v>
          </cell>
          <cell r="AK314">
            <v>7821.8325856207111</v>
          </cell>
          <cell r="AL314">
            <v>7809.0863059067742</v>
          </cell>
          <cell r="AM314">
            <v>8681.1846694036976</v>
          </cell>
          <cell r="AN314">
            <v>7130.6927694613141</v>
          </cell>
          <cell r="AO314">
            <v>7252.9498546409241</v>
          </cell>
          <cell r="AP314">
            <v>6885.4953206679475</v>
          </cell>
          <cell r="AQ314">
            <v>7347.6139111891662</v>
          </cell>
          <cell r="AR314">
            <v>9276.1994266622005</v>
          </cell>
          <cell r="AS314">
            <v>9691.7104370047728</v>
          </cell>
          <cell r="AT314">
            <v>9699.7287850719149</v>
          </cell>
          <cell r="AU314">
            <v>10032.345889666027</v>
          </cell>
          <cell r="AV314">
            <v>10710.675325900023</v>
          </cell>
          <cell r="AW314">
            <v>10984.206541794629</v>
          </cell>
          <cell r="AX314">
            <v>11903.040963968104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2.8589528276338307</v>
          </cell>
          <cell r="CN314">
            <v>2.8054997066880456</v>
          </cell>
          <cell r="CO314">
            <v>3.2393636026867525</v>
          </cell>
          <cell r="CP314">
            <v>3.305887076234848</v>
          </cell>
          <cell r="CQ314">
            <v>3.719811887066069</v>
          </cell>
          <cell r="CR314">
            <v>3.4903485538560997</v>
          </cell>
          <cell r="CS314">
            <v>3.8414173030027214</v>
          </cell>
          <cell r="CT314">
            <v>3.855503326486577</v>
          </cell>
          <cell r="CU314">
            <v>4.2721228681404808</v>
          </cell>
          <cell r="CV314">
            <v>3.5219012546715338</v>
          </cell>
          <cell r="CW314">
            <v>3.5890473815809649</v>
          </cell>
          <cell r="CX314">
            <v>3.3961987849219941</v>
          </cell>
          <cell r="CY314">
            <v>3.6751407463676</v>
          </cell>
          <cell r="CZ314">
            <v>4.5607245103492735</v>
          </cell>
          <cell r="DA314">
            <v>4.677776763491873</v>
          </cell>
          <cell r="DB314">
            <v>4.681646879351594</v>
          </cell>
          <cell r="DC314">
            <v>4.8421870206531255</v>
          </cell>
          <cell r="DD314">
            <v>5.1695878128489534</v>
          </cell>
          <cell r="DE314">
            <v>5.3016097066228349</v>
          </cell>
          <cell r="DF314">
            <v>5.7450920348946957</v>
          </cell>
          <cell r="DG314">
            <v>5.070278609482064</v>
          </cell>
          <cell r="DH314">
            <v>5.070278609482064</v>
          </cell>
          <cell r="DI314">
            <v>5.070278609482064</v>
          </cell>
          <cell r="DJ314">
            <v>5.070278609482064</v>
          </cell>
          <cell r="DK314">
            <v>5.070278609482064</v>
          </cell>
          <cell r="DL314">
            <v>5.070278609482064</v>
          </cell>
          <cell r="DM314">
            <v>5.070278609482064</v>
          </cell>
          <cell r="DN314">
            <v>5.070278609482064</v>
          </cell>
          <cell r="DO314">
            <v>5.070278609482064</v>
          </cell>
          <cell r="DP314">
            <v>5.070278609482064</v>
          </cell>
          <cell r="DQ314">
            <v>5.5466307550073113</v>
          </cell>
          <cell r="DR314">
            <v>5.5563366080705832</v>
          </cell>
          <cell r="DS314">
            <v>5.6228270087487635</v>
          </cell>
          <cell r="DT314">
            <v>5.5610838711055788</v>
          </cell>
          <cell r="DU314">
            <v>5.4858117615869926</v>
          </cell>
          <cell r="DV314">
            <v>5.592221942123782</v>
          </cell>
          <cell r="DW314">
            <v>5.5785863983114066</v>
          </cell>
          <cell r="DX314">
            <v>5.549147592612977</v>
          </cell>
          <cell r="DY314">
            <v>5.5672714295691224</v>
          </cell>
          <cell r="DZ314">
            <v>5.5470449513464937</v>
          </cell>
          <cell r="EA314">
            <v>5.5365932459252614</v>
          </cell>
          <cell r="EB314">
            <v>5.5545543521502987</v>
          </cell>
          <cell r="EC314">
            <v>5.4774634390934498</v>
          </cell>
          <cell r="ED314">
            <v>5.5724139765257767</v>
          </cell>
          <cell r="EE314">
            <v>5.6763357203131273</v>
          </cell>
          <cell r="EF314">
            <v>5.6763357203131273</v>
          </cell>
          <cell r="EG314">
            <v>5.6763357203131273</v>
          </cell>
          <cell r="EH314">
            <v>5.6763357203131273</v>
          </cell>
          <cell r="EI314">
            <v>5.6763357203131273</v>
          </cell>
          <cell r="EJ314">
            <v>5.6763357203131273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</row>
        <row r="315">
          <cell r="A315">
            <v>34646.231017767444</v>
          </cell>
          <cell r="B315">
            <v>39903.228065495518</v>
          </cell>
          <cell r="C315">
            <v>44704.099866086603</v>
          </cell>
          <cell r="D315">
            <v>6167.330279357946</v>
          </cell>
          <cell r="E315">
            <v>6479.8350322618062</v>
          </cell>
          <cell r="F315">
            <v>6151.0672815586349</v>
          </cell>
          <cell r="G315">
            <v>7049.4192810134982</v>
          </cell>
          <cell r="H315">
            <v>6940.9852914981957</v>
          </cell>
          <cell r="I315">
            <v>7619.5228318317695</v>
          </cell>
          <cell r="J315">
            <v>7393.999455095618</v>
          </cell>
          <cell r="K315">
            <v>6525.4356589190666</v>
          </cell>
          <cell r="L315">
            <v>8894.1853677396375</v>
          </cell>
          <cell r="M315">
            <v>9091.5042630884036</v>
          </cell>
          <cell r="N315">
            <v>7068.3512518337457</v>
          </cell>
          <cell r="O315">
            <v>8899.9245135487472</v>
          </cell>
          <cell r="P315">
            <v>10439.215162431292</v>
          </cell>
          <cell r="Q315">
            <v>9276.7185770407996</v>
          </cell>
          <cell r="R315">
            <v>10063.050326272814</v>
          </cell>
          <cell r="S315">
            <v>11211.315464342477</v>
          </cell>
          <cell r="T315">
            <v>11582.504589547898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5764.4595542759953</v>
          </cell>
          <cell r="AF315">
            <v>6639.1217027514313</v>
          </cell>
          <cell r="AG315">
            <v>7437.8934740756877</v>
          </cell>
          <cell r="AH315">
            <v>6167.330279357946</v>
          </cell>
          <cell r="AI315">
            <v>6479.8350322618062</v>
          </cell>
          <cell r="AJ315">
            <v>6151.0672815586349</v>
          </cell>
          <cell r="AK315">
            <v>7049.4192810134982</v>
          </cell>
          <cell r="AL315">
            <v>6940.9852914981957</v>
          </cell>
          <cell r="AM315">
            <v>7619.5228318317695</v>
          </cell>
          <cell r="AN315">
            <v>7393.999455095618</v>
          </cell>
          <cell r="AO315">
            <v>6525.4356589190666</v>
          </cell>
          <cell r="AP315">
            <v>8894.1853677396375</v>
          </cell>
          <cell r="AQ315">
            <v>9091.5042630884036</v>
          </cell>
          <cell r="AR315">
            <v>7068.3512518337457</v>
          </cell>
          <cell r="AS315">
            <v>8899.9245135487472</v>
          </cell>
          <cell r="AT315">
            <v>10439.215162431292</v>
          </cell>
          <cell r="AU315">
            <v>9276.7185770407996</v>
          </cell>
          <cell r="AV315">
            <v>10063.050326272814</v>
          </cell>
          <cell r="AW315">
            <v>11211.315464342477</v>
          </cell>
          <cell r="AX315">
            <v>11582.504589547898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2.8230781775617531</v>
          </cell>
          <cell r="CN315">
            <v>3.2913750590316799</v>
          </cell>
          <cell r="CO315">
            <v>3.629344793077911</v>
          </cell>
          <cell r="CP315">
            <v>3.0271468338129082</v>
          </cell>
          <cell r="CQ315">
            <v>3.2029330579448669</v>
          </cell>
          <cell r="CR315">
            <v>3.0569851591559623</v>
          </cell>
          <cell r="CS315">
            <v>3.4488625519655778</v>
          </cell>
          <cell r="CT315">
            <v>3.4361984350593846</v>
          </cell>
          <cell r="CU315">
            <v>3.7882213359830317</v>
          </cell>
          <cell r="CV315">
            <v>3.6604821053261034</v>
          </cell>
          <cell r="CW315">
            <v>3.2694495097581537</v>
          </cell>
          <cell r="CX315">
            <v>4.3537534383213528</v>
          </cell>
          <cell r="CY315">
            <v>4.4849783641031484</v>
          </cell>
          <cell r="CZ315">
            <v>3.4611712597425215</v>
          </cell>
          <cell r="DA315">
            <v>4.4143712325872393</v>
          </cell>
          <cell r="DB315">
            <v>5.1778608946257565</v>
          </cell>
          <cell r="DC315">
            <v>4.6012614553028177</v>
          </cell>
          <cell r="DD315">
            <v>4.9912827692808763</v>
          </cell>
          <cell r="DE315">
            <v>5.5608233968627134</v>
          </cell>
          <cell r="DF315">
            <v>5.7449335647255504</v>
          </cell>
          <cell r="DG315">
            <v>5.243151778128861</v>
          </cell>
          <cell r="DH315">
            <v>5.243151778128861</v>
          </cell>
          <cell r="DI315">
            <v>5.243151778128861</v>
          </cell>
          <cell r="DJ315">
            <v>5.243151778128861</v>
          </cell>
          <cell r="DK315">
            <v>5.243151778128861</v>
          </cell>
          <cell r="DL315">
            <v>5.243151778128861</v>
          </cell>
          <cell r="DM315">
            <v>5.243151778128861</v>
          </cell>
          <cell r="DN315">
            <v>5.243151778128861</v>
          </cell>
          <cell r="DO315">
            <v>5.243151778128861</v>
          </cell>
          <cell r="DP315">
            <v>5.243151778128861</v>
          </cell>
          <cell r="DQ315">
            <v>5.5942623198514987</v>
          </cell>
          <cell r="DR315">
            <v>5.5263755123177649</v>
          </cell>
          <cell r="DS315">
            <v>5.6147297933222138</v>
          </cell>
          <cell r="DT315">
            <v>5.5817560936181803</v>
          </cell>
          <cell r="DU315">
            <v>5.542723612999664</v>
          </cell>
          <cell r="DV315">
            <v>5.5126990319478137</v>
          </cell>
          <cell r="DW315">
            <v>5.5999556929926397</v>
          </cell>
          <cell r="DX315">
            <v>5.534138501687119</v>
          </cell>
          <cell r="DY315">
            <v>5.5106085857309273</v>
          </cell>
          <cell r="DZ315">
            <v>5.5341160455917411</v>
          </cell>
          <cell r="EA315">
            <v>5.4681700578300756</v>
          </cell>
          <cell r="EB315">
            <v>5.5969249268942116</v>
          </cell>
          <cell r="EC315">
            <v>5.5537014530854476</v>
          </cell>
          <cell r="ED315">
            <v>5.5950267820250881</v>
          </cell>
          <cell r="EE315">
            <v>5.5236303307797359</v>
          </cell>
          <cell r="EF315">
            <v>5.5236303307797359</v>
          </cell>
          <cell r="EG315">
            <v>5.5236303307797359</v>
          </cell>
          <cell r="EH315">
            <v>5.5236303307797359</v>
          </cell>
          <cell r="EI315">
            <v>5.5236303307797359</v>
          </cell>
          <cell r="EJ315">
            <v>5.5236303307797359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</row>
        <row r="316">
          <cell r="A316">
            <v>35831.557544423973</v>
          </cell>
          <cell r="B316">
            <v>42281.447418209536</v>
          </cell>
          <cell r="C316">
            <v>44877.25194481908</v>
          </cell>
          <cell r="D316">
            <v>5317.4666983513844</v>
          </cell>
          <cell r="E316">
            <v>6466.5191699201196</v>
          </cell>
          <cell r="F316">
            <v>6311.960867986847</v>
          </cell>
          <cell r="G316">
            <v>8521.4799731361854</v>
          </cell>
          <cell r="H316">
            <v>7487.6626489004038</v>
          </cell>
          <cell r="I316">
            <v>6752.2241939612177</v>
          </cell>
          <cell r="J316">
            <v>7819.9908691249311</v>
          </cell>
          <cell r="K316">
            <v>7289.4789450956632</v>
          </cell>
          <cell r="L316">
            <v>8628.1885153125513</v>
          </cell>
          <cell r="M316">
            <v>8636.0039819175618</v>
          </cell>
          <cell r="N316">
            <v>10449.723161860962</v>
          </cell>
          <cell r="O316">
            <v>9273.8722833465417</v>
          </cell>
          <cell r="P316">
            <v>9384.0129347598377</v>
          </cell>
          <cell r="Q316">
            <v>9196.1995585460554</v>
          </cell>
          <cell r="R316">
            <v>9444.070419196858</v>
          </cell>
          <cell r="S316">
            <v>8671.573717466712</v>
          </cell>
          <cell r="T316">
            <v>9202.9668908878157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5961.6748536261048</v>
          </cell>
          <cell r="AF316">
            <v>7034.8111866345707</v>
          </cell>
          <cell r="AG316">
            <v>7466.7026150780775</v>
          </cell>
          <cell r="AH316">
            <v>5317.4666983513844</v>
          </cell>
          <cell r="AI316">
            <v>6466.5191699201196</v>
          </cell>
          <cell r="AJ316">
            <v>6311.960867986847</v>
          </cell>
          <cell r="AK316">
            <v>8521.4799731361854</v>
          </cell>
          <cell r="AL316">
            <v>7487.6626489004038</v>
          </cell>
          <cell r="AM316">
            <v>6752.2241939612177</v>
          </cell>
          <cell r="AN316">
            <v>7819.9908691249311</v>
          </cell>
          <cell r="AO316">
            <v>7289.4789450956632</v>
          </cell>
          <cell r="AP316">
            <v>8628.1885153125513</v>
          </cell>
          <cell r="AQ316">
            <v>8636.0039819175618</v>
          </cell>
          <cell r="AR316">
            <v>10449.723161860962</v>
          </cell>
          <cell r="AS316">
            <v>9273.8722833465417</v>
          </cell>
          <cell r="AT316">
            <v>9384.0129347598377</v>
          </cell>
          <cell r="AU316">
            <v>9196.1995585460554</v>
          </cell>
          <cell r="AV316">
            <v>9444.070419196858</v>
          </cell>
          <cell r="AW316">
            <v>8671.573717466712</v>
          </cell>
          <cell r="AX316">
            <v>9202.9668908878157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2.8963023191705966</v>
          </cell>
          <cell r="CN316">
            <v>3.5027881698697798</v>
          </cell>
          <cell r="CO316">
            <v>3.6609142170168005</v>
          </cell>
          <cell r="CP316">
            <v>2.6188848191304221</v>
          </cell>
          <cell r="CQ316">
            <v>3.1925704214258759</v>
          </cell>
          <cell r="CR316">
            <v>3.1364731984990826</v>
          </cell>
          <cell r="CS316">
            <v>4.1797752900433194</v>
          </cell>
          <cell r="CT316">
            <v>3.7593263994934412</v>
          </cell>
          <cell r="CU316">
            <v>3.3166979393475504</v>
          </cell>
          <cell r="CV316">
            <v>3.8474638280439843</v>
          </cell>
          <cell r="CW316">
            <v>3.5219446735692572</v>
          </cell>
          <cell r="CX316">
            <v>4.2359315180375345</v>
          </cell>
          <cell r="CY316">
            <v>4.2500693030729417</v>
          </cell>
          <cell r="CZ316">
            <v>5.1001448234367173</v>
          </cell>
          <cell r="DA316">
            <v>4.5690553289968063</v>
          </cell>
          <cell r="DB316">
            <v>4.6233194718384949</v>
          </cell>
          <cell r="DC316">
            <v>4.5307874980062222</v>
          </cell>
          <cell r="DD316">
            <v>4.652908618737345</v>
          </cell>
          <cell r="DE316">
            <v>4.2723146161640306</v>
          </cell>
          <cell r="DF316">
            <v>4.5341216301739395</v>
          </cell>
          <cell r="DG316">
            <v>5.3244233258842373</v>
          </cell>
          <cell r="DH316">
            <v>5.3244233258842373</v>
          </cell>
          <cell r="DI316">
            <v>5.3244233258842373</v>
          </cell>
          <cell r="DJ316">
            <v>5.3244233258842373</v>
          </cell>
          <cell r="DK316">
            <v>5.3244233258842373</v>
          </cell>
          <cell r="DL316">
            <v>5.3244233258842373</v>
          </cell>
          <cell r="DM316">
            <v>5.3244233258842373</v>
          </cell>
          <cell r="DN316">
            <v>5.3244233258842373</v>
          </cell>
          <cell r="DO316">
            <v>5.3244233258842373</v>
          </cell>
          <cell r="DP316">
            <v>5.3244233258842373</v>
          </cell>
          <cell r="DQ316">
            <v>5.6393822064944219</v>
          </cell>
          <cell r="DR316">
            <v>5.5023182593895337</v>
          </cell>
          <cell r="DS316">
            <v>5.5878718485882279</v>
          </cell>
          <cell r="DT316">
            <v>5.5628265156498076</v>
          </cell>
          <cell r="DU316">
            <v>5.5492874198154363</v>
          </cell>
          <cell r="DV316">
            <v>5.5135314027908553</v>
          </cell>
          <cell r="DW316">
            <v>5.5855922518035053</v>
          </cell>
          <cell r="DX316">
            <v>5.4568670191359212</v>
          </cell>
          <cell r="DY316">
            <v>5.577609027204975</v>
          </cell>
          <cell r="DZ316">
            <v>5.5685078471660603</v>
          </cell>
          <cell r="EA316">
            <v>5.6704965702381269</v>
          </cell>
          <cell r="EB316">
            <v>5.5805606261650755</v>
          </cell>
          <cell r="EC316">
            <v>5.56703507513601</v>
          </cell>
          <cell r="ED316">
            <v>5.6134442288943971</v>
          </cell>
          <cell r="EE316">
            <v>5.5608583043841584</v>
          </cell>
          <cell r="EF316">
            <v>5.5608583043841584</v>
          </cell>
          <cell r="EG316">
            <v>5.5608583043841584</v>
          </cell>
          <cell r="EH316">
            <v>5.5608583043841584</v>
          </cell>
          <cell r="EI316">
            <v>5.5608583043841584</v>
          </cell>
          <cell r="EJ316">
            <v>5.5608583043841584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</row>
        <row r="317">
          <cell r="A317">
            <v>37534.067549888765</v>
          </cell>
          <cell r="B317">
            <v>39960.242621807614</v>
          </cell>
          <cell r="C317">
            <v>36626.100462263552</v>
          </cell>
          <cell r="D317">
            <v>6372.1042577157768</v>
          </cell>
          <cell r="E317">
            <v>7205.7445733032055</v>
          </cell>
          <cell r="F317">
            <v>7734.4451406355547</v>
          </cell>
          <cell r="G317">
            <v>7447.0407707286149</v>
          </cell>
          <cell r="H317">
            <v>7081.1266388893882</v>
          </cell>
          <cell r="I317">
            <v>7428.0177399941113</v>
          </cell>
          <cell r="J317">
            <v>7695.9818707783361</v>
          </cell>
          <cell r="K317">
            <v>8391.3080140607399</v>
          </cell>
          <cell r="L317">
            <v>8708.1134766512278</v>
          </cell>
          <cell r="M317">
            <v>9088.3462037988556</v>
          </cell>
          <cell r="N317">
            <v>9000.54088064598</v>
          </cell>
          <cell r="O317">
            <v>9763.414830640193</v>
          </cell>
          <cell r="P317">
            <v>10286.356300681438</v>
          </cell>
          <cell r="Q317">
            <v>9835.4669557428606</v>
          </cell>
          <cell r="R317">
            <v>8951.3729964750601</v>
          </cell>
          <cell r="S317">
            <v>9579.4190031157468</v>
          </cell>
          <cell r="T317">
            <v>10268.379614780783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6244.9394333207629</v>
          </cell>
          <cell r="AF317">
            <v>6648.6078169465809</v>
          </cell>
          <cell r="AG317">
            <v>6093.871354644466</v>
          </cell>
          <cell r="AH317">
            <v>6372.1042577157768</v>
          </cell>
          <cell r="AI317">
            <v>7205.7445733032055</v>
          </cell>
          <cell r="AJ317">
            <v>7734.4451406355547</v>
          </cell>
          <cell r="AK317">
            <v>7447.0407707286149</v>
          </cell>
          <cell r="AL317">
            <v>7081.1266388893882</v>
          </cell>
          <cell r="AM317">
            <v>7428.0177399941113</v>
          </cell>
          <cell r="AN317">
            <v>7695.9818707783361</v>
          </cell>
          <cell r="AO317">
            <v>8391.3080140607399</v>
          </cell>
          <cell r="AP317">
            <v>8708.1134766512278</v>
          </cell>
          <cell r="AQ317">
            <v>9088.3462037988556</v>
          </cell>
          <cell r="AR317">
            <v>9000.54088064598</v>
          </cell>
          <cell r="AS317">
            <v>9763.414830640193</v>
          </cell>
          <cell r="AT317">
            <v>10286.356300681438</v>
          </cell>
          <cell r="AU317">
            <v>9835.4669557428606</v>
          </cell>
          <cell r="AV317">
            <v>8951.3729964750601</v>
          </cell>
          <cell r="AW317">
            <v>9579.4190031157468</v>
          </cell>
          <cell r="AX317">
            <v>10268.379614780783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3.1238277213349037</v>
          </cell>
          <cell r="CN317">
            <v>3.3200909501117017</v>
          </cell>
          <cell r="CO317">
            <v>2.9803148218954107</v>
          </cell>
          <cell r="CP317">
            <v>3.1919909648867013</v>
          </cell>
          <cell r="CQ317">
            <v>3.4935837869843938</v>
          </cell>
          <cell r="CR317">
            <v>3.7964165342642175</v>
          </cell>
          <cell r="CS317">
            <v>3.6283850613204618</v>
          </cell>
          <cell r="CT317">
            <v>3.5443333771198167</v>
          </cell>
          <cell r="CU317">
            <v>3.6499160644004163</v>
          </cell>
          <cell r="CV317">
            <v>3.8408903043278682</v>
          </cell>
          <cell r="CW317">
            <v>4.1242718388819872</v>
          </cell>
          <cell r="CX317">
            <v>4.3453450275319012</v>
          </cell>
          <cell r="CY317">
            <v>4.427671526406515</v>
          </cell>
          <cell r="CZ317">
            <v>4.4059061497951673</v>
          </cell>
          <cell r="DA317">
            <v>4.8416013280345647</v>
          </cell>
          <cell r="DB317">
            <v>5.1009239277350655</v>
          </cell>
          <cell r="DC317">
            <v>4.8773314153693788</v>
          </cell>
          <cell r="DD317">
            <v>4.4389161107297364</v>
          </cell>
          <cell r="DE317">
            <v>4.7503592310482219</v>
          </cell>
          <cell r="DF317">
            <v>5.0920094292895905</v>
          </cell>
          <cell r="DG317">
            <v>5.0600038848536517</v>
          </cell>
          <cell r="DH317">
            <v>5.0600038848536517</v>
          </cell>
          <cell r="DI317">
            <v>5.0600038848536517</v>
          </cell>
          <cell r="DJ317">
            <v>5.0600038848536517</v>
          </cell>
          <cell r="DK317">
            <v>5.0600038848536517</v>
          </cell>
          <cell r="DL317">
            <v>5.0600038848536517</v>
          </cell>
          <cell r="DM317">
            <v>5.0600038848536517</v>
          </cell>
          <cell r="DN317">
            <v>5.0600038848536517</v>
          </cell>
          <cell r="DO317">
            <v>5.0600038848536517</v>
          </cell>
          <cell r="DP317">
            <v>5.0600038848536517</v>
          </cell>
          <cell r="DQ317">
            <v>5.4770700023357977</v>
          </cell>
          <cell r="DR317">
            <v>5.486405088219823</v>
          </cell>
          <cell r="DS317">
            <v>5.6019376997602119</v>
          </cell>
          <cell r="DT317">
            <v>5.4692572993459185</v>
          </cell>
          <cell r="DU317">
            <v>5.6508637427860675</v>
          </cell>
          <cell r="DV317">
            <v>5.581647974616244</v>
          </cell>
          <cell r="DW317">
            <v>5.6231218798008786</v>
          </cell>
          <cell r="DX317">
            <v>5.4736236385377435</v>
          </cell>
          <cell r="DY317">
            <v>5.5756716524859389</v>
          </cell>
          <cell r="DZ317">
            <v>5.4895818852182998</v>
          </cell>
          <cell r="EA317">
            <v>5.5742894426332352</v>
          </cell>
          <cell r="EB317">
            <v>5.4904374659199737</v>
          </cell>
          <cell r="EC317">
            <v>5.6236282416264141</v>
          </cell>
          <cell r="ED317">
            <v>5.5968092085904413</v>
          </cell>
          <cell r="EE317">
            <v>5.5248418685146197</v>
          </cell>
          <cell r="EF317">
            <v>5.5248418685146197</v>
          </cell>
          <cell r="EG317">
            <v>5.5248418685146197</v>
          </cell>
          <cell r="EH317">
            <v>5.5248418685146197</v>
          </cell>
          <cell r="EI317">
            <v>5.5248418685146197</v>
          </cell>
          <cell r="EJ317">
            <v>5.5248418685146197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</row>
        <row r="318">
          <cell r="A318">
            <v>40589.018605461213</v>
          </cell>
          <cell r="B318">
            <v>40444.084618484325</v>
          </cell>
          <cell r="C318">
            <v>41823.376203338681</v>
          </cell>
          <cell r="D318">
            <v>7425.6635247269005</v>
          </cell>
          <cell r="E318">
            <v>6601.6226276053485</v>
          </cell>
          <cell r="F318">
            <v>6784.956517568482</v>
          </cell>
          <cell r="G318">
            <v>7265.386757734409</v>
          </cell>
          <cell r="H318">
            <v>7296.5635646093478</v>
          </cell>
          <cell r="I318">
            <v>8004.5241024295701</v>
          </cell>
          <cell r="J318">
            <v>8096.5781493903787</v>
          </cell>
          <cell r="K318">
            <v>8913.1589640920865</v>
          </cell>
          <cell r="L318">
            <v>8783.6492760026103</v>
          </cell>
          <cell r="M318">
            <v>9523.7658451670759</v>
          </cell>
          <cell r="N318">
            <v>9143.8102199504356</v>
          </cell>
          <cell r="O318">
            <v>8131.9179772226262</v>
          </cell>
          <cell r="P318">
            <v>9628.9461311590385</v>
          </cell>
          <cell r="Q318">
            <v>9415.5547523393434</v>
          </cell>
          <cell r="R318">
            <v>10298.521228693682</v>
          </cell>
          <cell r="S318">
            <v>9685.7821120215867</v>
          </cell>
          <cell r="T318">
            <v>10559.114143559655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6753.2239214981128</v>
          </cell>
          <cell r="AF318">
            <v>6729.1097225960802</v>
          </cell>
          <cell r="AG318">
            <v>6958.597038268852</v>
          </cell>
          <cell r="AH318">
            <v>7425.6635247269005</v>
          </cell>
          <cell r="AI318">
            <v>6601.6226276053485</v>
          </cell>
          <cell r="AJ318">
            <v>6784.956517568482</v>
          </cell>
          <cell r="AK318">
            <v>7265.386757734409</v>
          </cell>
          <cell r="AL318">
            <v>7296.5635646093478</v>
          </cell>
          <cell r="AM318">
            <v>8004.5241024295701</v>
          </cell>
          <cell r="AN318">
            <v>8096.5781493903787</v>
          </cell>
          <cell r="AO318">
            <v>8913.1589640920865</v>
          </cell>
          <cell r="AP318">
            <v>8783.6492760026103</v>
          </cell>
          <cell r="AQ318">
            <v>9523.7658451670759</v>
          </cell>
          <cell r="AR318">
            <v>9143.8102199504356</v>
          </cell>
          <cell r="AS318">
            <v>8131.9179772226262</v>
          </cell>
          <cell r="AT318">
            <v>9628.9461311590385</v>
          </cell>
          <cell r="AU318">
            <v>9415.5547523393434</v>
          </cell>
          <cell r="AV318">
            <v>10298.521228693682</v>
          </cell>
          <cell r="AW318">
            <v>9685.7821120215867</v>
          </cell>
          <cell r="AX318">
            <v>10559.114143559655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3.2971638616206698</v>
          </cell>
          <cell r="CN318">
            <v>3.2686086134651755</v>
          </cell>
          <cell r="CO318">
            <v>3.4435228219368494</v>
          </cell>
          <cell r="CP318">
            <v>3.6658007900591918</v>
          </cell>
          <cell r="CQ318">
            <v>3.2476270935157392</v>
          </cell>
          <cell r="CR318">
            <v>3.368450561692466</v>
          </cell>
          <cell r="CS318">
            <v>3.6020607889763041</v>
          </cell>
          <cell r="CT318">
            <v>3.6324407189668531</v>
          </cell>
          <cell r="CU318">
            <v>3.9063681471367722</v>
          </cell>
          <cell r="CV318">
            <v>4.0276321245021069</v>
          </cell>
          <cell r="CW318">
            <v>4.423893786388013</v>
          </cell>
          <cell r="CX318">
            <v>4.3428066282624807</v>
          </cell>
          <cell r="CY318">
            <v>4.7414136072537261</v>
          </cell>
          <cell r="CZ318">
            <v>4.483638904656992</v>
          </cell>
          <cell r="DA318">
            <v>3.9790959142473086</v>
          </cell>
          <cell r="DB318">
            <v>4.7116191181859763</v>
          </cell>
          <cell r="DC318">
            <v>4.6072028210743508</v>
          </cell>
          <cell r="DD318">
            <v>5.0392544364890517</v>
          </cell>
          <cell r="DE318">
            <v>4.7394300011616606</v>
          </cell>
          <cell r="DF318">
            <v>5.166767306851173</v>
          </cell>
          <cell r="DG318">
            <v>5.0172903829322095</v>
          </cell>
          <cell r="DH318">
            <v>5.0172903829322095</v>
          </cell>
          <cell r="DI318">
            <v>5.0172903829322095</v>
          </cell>
          <cell r="DJ318">
            <v>5.0172903829322095</v>
          </cell>
          <cell r="DK318">
            <v>5.0172903829322095</v>
          </cell>
          <cell r="DL318">
            <v>5.0172903829322095</v>
          </cell>
          <cell r="DM318">
            <v>5.0172903829322095</v>
          </cell>
          <cell r="DN318">
            <v>5.0172903829322095</v>
          </cell>
          <cell r="DO318">
            <v>5.0172903829322095</v>
          </cell>
          <cell r="DP318">
            <v>5.0172903829322095</v>
          </cell>
          <cell r="DQ318">
            <v>5.6114843311050393</v>
          </cell>
          <cell r="DR318">
            <v>5.640295069975914</v>
          </cell>
          <cell r="DS318">
            <v>5.5363795757251664</v>
          </cell>
          <cell r="DT318">
            <v>5.5497515534826078</v>
          </cell>
          <cell r="DU318">
            <v>5.5691853821570563</v>
          </cell>
          <cell r="DV318">
            <v>5.5185378634742701</v>
          </cell>
          <cell r="DW318">
            <v>5.5260503265769012</v>
          </cell>
          <cell r="DX318">
            <v>5.5033479291589176</v>
          </cell>
          <cell r="DY318">
            <v>5.6139621751802986</v>
          </cell>
          <cell r="DZ318">
            <v>5.5075551100593474</v>
          </cell>
          <cell r="EA318">
            <v>5.5199366845988926</v>
          </cell>
          <cell r="EB318">
            <v>5.5412995781075258</v>
          </cell>
          <cell r="EC318">
            <v>5.5031075806007026</v>
          </cell>
          <cell r="ED318">
            <v>5.5873221242591953</v>
          </cell>
          <cell r="EE318">
            <v>5.5990676814511726</v>
          </cell>
          <cell r="EF318">
            <v>5.5990676814511726</v>
          </cell>
          <cell r="EG318">
            <v>5.5990676814511726</v>
          </cell>
          <cell r="EH318">
            <v>5.5990676814511726</v>
          </cell>
          <cell r="EI318">
            <v>5.5990676814511726</v>
          </cell>
          <cell r="EJ318">
            <v>5.5990676814511726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</row>
        <row r="319">
          <cell r="A319">
            <v>35680.228870832463</v>
          </cell>
          <cell r="B319">
            <v>40044.466552044003</v>
          </cell>
          <cell r="C319">
            <v>37986.791723316855</v>
          </cell>
          <cell r="D319">
            <v>5825.4818533885891</v>
          </cell>
          <cell r="E319">
            <v>7200.8550951623147</v>
          </cell>
          <cell r="F319">
            <v>6859.9141117403442</v>
          </cell>
          <cell r="G319">
            <v>8018.7181252465407</v>
          </cell>
          <cell r="H319">
            <v>7762.5615538432667</v>
          </cell>
          <cell r="I319">
            <v>7454.1161335022571</v>
          </cell>
          <cell r="J319">
            <v>7355.6472545111528</v>
          </cell>
          <cell r="K319">
            <v>8571.3566005829252</v>
          </cell>
          <cell r="L319">
            <v>8607.2934319104133</v>
          </cell>
          <cell r="M319">
            <v>7317.1896054624804</v>
          </cell>
          <cell r="N319">
            <v>8002.9675876698539</v>
          </cell>
          <cell r="O319">
            <v>10147.804009470192</v>
          </cell>
          <cell r="P319">
            <v>9928.730870132631</v>
          </cell>
          <cell r="Q319">
            <v>9467.189329676683</v>
          </cell>
          <cell r="R319">
            <v>9729.2635863135038</v>
          </cell>
          <cell r="S319">
            <v>9929.3079915966282</v>
          </cell>
          <cell r="T319">
            <v>9895.2883239656912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5936.4967031406095</v>
          </cell>
          <cell r="AF319">
            <v>6662.6210421975729</v>
          </cell>
          <cell r="AG319">
            <v>6320.2639379005241</v>
          </cell>
          <cell r="AH319">
            <v>5825.4818533885891</v>
          </cell>
          <cell r="AI319">
            <v>7200.8550951623147</v>
          </cell>
          <cell r="AJ319">
            <v>6859.9141117403442</v>
          </cell>
          <cell r="AK319">
            <v>8018.7181252465407</v>
          </cell>
          <cell r="AL319">
            <v>7762.5615538432667</v>
          </cell>
          <cell r="AM319">
            <v>7454.1161335022571</v>
          </cell>
          <cell r="AN319">
            <v>7355.6472545111528</v>
          </cell>
          <cell r="AO319">
            <v>8571.3566005829252</v>
          </cell>
          <cell r="AP319">
            <v>8607.2934319104133</v>
          </cell>
          <cell r="AQ319">
            <v>7317.1896054624804</v>
          </cell>
          <cell r="AR319">
            <v>8002.9675876698539</v>
          </cell>
          <cell r="AS319">
            <v>10147.804009470192</v>
          </cell>
          <cell r="AT319">
            <v>9928.730870132631</v>
          </cell>
          <cell r="AU319">
            <v>9467.189329676683</v>
          </cell>
          <cell r="AV319">
            <v>9729.2635863135038</v>
          </cell>
          <cell r="AW319">
            <v>9929.3079915966282</v>
          </cell>
          <cell r="AX319">
            <v>9895.2883239656912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2.9518539696209838</v>
          </cell>
          <cell r="CN319">
            <v>3.2872699356045949</v>
          </cell>
          <cell r="CO319">
            <v>3.1981852279510754</v>
          </cell>
          <cell r="CP319">
            <v>2.9041516692060401</v>
          </cell>
          <cell r="CQ319">
            <v>3.4808330699919598</v>
          </cell>
          <cell r="CR319">
            <v>3.3879006829808156</v>
          </cell>
          <cell r="CS319">
            <v>3.9524116262340407</v>
          </cell>
          <cell r="CT319">
            <v>3.873014147324445</v>
          </cell>
          <cell r="CU319">
            <v>3.7015382670577464</v>
          </cell>
          <cell r="CV319">
            <v>3.7104195675208782</v>
          </cell>
          <cell r="CW319">
            <v>4.2024246987382119</v>
          </cell>
          <cell r="CX319">
            <v>4.239257927118377</v>
          </cell>
          <cell r="CY319">
            <v>3.6100971789697969</v>
          </cell>
          <cell r="CZ319">
            <v>3.9056542096131106</v>
          </cell>
          <cell r="DA319">
            <v>5.009761301182551</v>
          </cell>
          <cell r="DB319">
            <v>4.9016094158527137</v>
          </cell>
          <cell r="DC319">
            <v>4.6737558875320477</v>
          </cell>
          <cell r="DD319">
            <v>4.8031365365581884</v>
          </cell>
          <cell r="DE319">
            <v>4.9018943288027197</v>
          </cell>
          <cell r="DF319">
            <v>4.8850995213529975</v>
          </cell>
          <cell r="DG319">
            <v>5.0411414058342494</v>
          </cell>
          <cell r="DH319">
            <v>5.0411414058342494</v>
          </cell>
          <cell r="DI319">
            <v>5.0411414058342494</v>
          </cell>
          <cell r="DJ319">
            <v>5.0411414058342494</v>
          </cell>
          <cell r="DK319">
            <v>5.0411414058342494</v>
          </cell>
          <cell r="DL319">
            <v>5.0411414058342494</v>
          </cell>
          <cell r="DM319">
            <v>5.0411414058342494</v>
          </cell>
          <cell r="DN319">
            <v>5.0411414058342494</v>
          </cell>
          <cell r="DO319">
            <v>5.0411414058342494</v>
          </cell>
          <cell r="DP319">
            <v>5.0411414058342494</v>
          </cell>
          <cell r="DQ319">
            <v>5.5098845324115722</v>
          </cell>
          <cell r="DR319">
            <v>5.5528619911270285</v>
          </cell>
          <cell r="DS319">
            <v>5.4142553906359483</v>
          </cell>
          <cell r="DT319">
            <v>5.4956579661772551</v>
          </cell>
          <cell r="DU319">
            <v>5.6677150920592521</v>
          </cell>
          <cell r="DV319">
            <v>5.5474723128863346</v>
          </cell>
          <cell r="DW319">
            <v>5.5584015106829412</v>
          </cell>
          <cell r="DX319">
            <v>5.4911474937496889</v>
          </cell>
          <cell r="DY319">
            <v>5.51722946212604</v>
          </cell>
          <cell r="DZ319">
            <v>5.4313152097250006</v>
          </cell>
          <cell r="EA319">
            <v>5.5880046525928764</v>
          </cell>
          <cell r="EB319">
            <v>5.5626777719750553</v>
          </cell>
          <cell r="EC319">
            <v>5.5530623735749485</v>
          </cell>
          <cell r="ED319">
            <v>5.6138965252962629</v>
          </cell>
          <cell r="EE319">
            <v>5.5496062774705583</v>
          </cell>
          <cell r="EF319">
            <v>5.5496062774705583</v>
          </cell>
          <cell r="EG319">
            <v>5.5496062774705583</v>
          </cell>
          <cell r="EH319">
            <v>5.5496062774705583</v>
          </cell>
          <cell r="EI319">
            <v>5.5496062774705583</v>
          </cell>
          <cell r="EJ319">
            <v>5.5496062774705583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</row>
        <row r="320">
          <cell r="A320">
            <v>35657.480975693426</v>
          </cell>
          <cell r="B320">
            <v>40756.838900091418</v>
          </cell>
          <cell r="C320">
            <v>38910.164051468972</v>
          </cell>
          <cell r="D320">
            <v>6916.5831673946686</v>
          </cell>
          <cell r="E320">
            <v>7858.2716411451838</v>
          </cell>
          <cell r="F320">
            <v>7414.0404489034618</v>
          </cell>
          <cell r="G320">
            <v>6727.5216933916581</v>
          </cell>
          <cell r="H320">
            <v>7538.9755443513995</v>
          </cell>
          <cell r="I320">
            <v>6973.6071136681121</v>
          </cell>
          <cell r="J320">
            <v>7346.7897669622944</v>
          </cell>
          <cell r="K320">
            <v>8103.6104544016098</v>
          </cell>
          <cell r="L320">
            <v>7658.4287353704467</v>
          </cell>
          <cell r="M320">
            <v>8523.0261168766374</v>
          </cell>
          <cell r="N320">
            <v>9941.9696979297478</v>
          </cell>
          <cell r="O320">
            <v>9111.6085995456306</v>
          </cell>
          <cell r="P320">
            <v>8710.3903165508254</v>
          </cell>
          <cell r="Q320">
            <v>9926.5606273380654</v>
          </cell>
          <cell r="R320">
            <v>9796.1645515679083</v>
          </cell>
          <cell r="S320">
            <v>9967.0988497768631</v>
          </cell>
          <cell r="T320">
            <v>11187.372770687296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5932.7118954538337</v>
          </cell>
          <cell r="AF320">
            <v>6781.1459572395006</v>
          </cell>
          <cell r="AG320">
            <v>6473.8951492274045</v>
          </cell>
          <cell r="AH320">
            <v>6916.5831673946686</v>
          </cell>
          <cell r="AI320">
            <v>7858.2716411451838</v>
          </cell>
          <cell r="AJ320">
            <v>7414.0404489034618</v>
          </cell>
          <cell r="AK320">
            <v>6727.5216933916581</v>
          </cell>
          <cell r="AL320">
            <v>7538.9755443513995</v>
          </cell>
          <cell r="AM320">
            <v>6973.6071136681121</v>
          </cell>
          <cell r="AN320">
            <v>7346.7897669622944</v>
          </cell>
          <cell r="AO320">
            <v>8103.6104544016098</v>
          </cell>
          <cell r="AP320">
            <v>7658.4287353704467</v>
          </cell>
          <cell r="AQ320">
            <v>8523.0261168766374</v>
          </cell>
          <cell r="AR320">
            <v>9941.9696979297478</v>
          </cell>
          <cell r="AS320">
            <v>9111.6085995456306</v>
          </cell>
          <cell r="AT320">
            <v>8710.3903165508254</v>
          </cell>
          <cell r="AU320">
            <v>9926.5606273380654</v>
          </cell>
          <cell r="AV320">
            <v>9796.1645515679083</v>
          </cell>
          <cell r="AW320">
            <v>9967.0988497768631</v>
          </cell>
          <cell r="AX320">
            <v>11187.372770687296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2.9219217009997469</v>
          </cell>
          <cell r="CN320">
            <v>3.276471300586651</v>
          </cell>
          <cell r="CO320">
            <v>3.2857211533486499</v>
          </cell>
          <cell r="CP320">
            <v>3.4046039881120307</v>
          </cell>
          <cell r="CQ320">
            <v>3.9288119501931291</v>
          </cell>
          <cell r="CR320">
            <v>3.6414722877919403</v>
          </cell>
          <cell r="CS320">
            <v>3.3551975766652409</v>
          </cell>
          <cell r="CT320">
            <v>3.7011061997002592</v>
          </cell>
          <cell r="CU320">
            <v>3.4243153979924532</v>
          </cell>
          <cell r="CV320">
            <v>3.6808311498158255</v>
          </cell>
          <cell r="CW320">
            <v>4.0472699153249776</v>
          </cell>
          <cell r="CX320">
            <v>3.8054240632763534</v>
          </cell>
          <cell r="CY320">
            <v>4.1593560145748905</v>
          </cell>
          <cell r="CZ320">
            <v>4.879571532380556</v>
          </cell>
          <cell r="DA320">
            <v>4.4834357357857435</v>
          </cell>
          <cell r="DB320">
            <v>4.2860132534461028</v>
          </cell>
          <cell r="DC320">
            <v>4.8844390278430714</v>
          </cell>
          <cell r="DD320">
            <v>4.8202766552469418</v>
          </cell>
          <cell r="DE320">
            <v>4.9043861659539418</v>
          </cell>
          <cell r="DF320">
            <v>5.504831152663539</v>
          </cell>
          <cell r="DG320">
            <v>5.1682257232165441</v>
          </cell>
          <cell r="DH320">
            <v>5.1682257232165441</v>
          </cell>
          <cell r="DI320">
            <v>5.1682257232165441</v>
          </cell>
          <cell r="DJ320">
            <v>5.1682257232165441</v>
          </cell>
          <cell r="DK320">
            <v>5.1682257232165441</v>
          </cell>
          <cell r="DL320">
            <v>5.1682257232165441</v>
          </cell>
          <cell r="DM320">
            <v>5.1682257232165441</v>
          </cell>
          <cell r="DN320">
            <v>5.1682257232165441</v>
          </cell>
          <cell r="DO320">
            <v>5.1682257232165441</v>
          </cell>
          <cell r="DP320">
            <v>5.1682257232165441</v>
          </cell>
          <cell r="DQ320">
            <v>5.5627791762738994</v>
          </cell>
          <cell r="DR320">
            <v>5.6702715727442206</v>
          </cell>
          <cell r="DS320">
            <v>5.3981145116050984</v>
          </cell>
          <cell r="DT320">
            <v>5.5658581704467558</v>
          </cell>
          <cell r="DU320">
            <v>5.4799037517041036</v>
          </cell>
          <cell r="DV320">
            <v>5.5780843517976146</v>
          </cell>
          <cell r="DW320">
            <v>5.4934369324336796</v>
          </cell>
          <cell r="DX320">
            <v>5.5806903137347739</v>
          </cell>
          <cell r="DY320">
            <v>5.5794430984249299</v>
          </cell>
          <cell r="DZ320">
            <v>5.4683820917375101</v>
          </cell>
          <cell r="EA320">
            <v>5.4855922491717317</v>
          </cell>
          <cell r="EB320">
            <v>5.5137078513128026</v>
          </cell>
          <cell r="EC320">
            <v>5.6140316921104212</v>
          </cell>
          <cell r="ED320">
            <v>5.5821034622120802</v>
          </cell>
          <cell r="EE320">
            <v>5.5678976353738072</v>
          </cell>
          <cell r="EF320">
            <v>5.5678976353738072</v>
          </cell>
          <cell r="EG320">
            <v>5.5678976353738072</v>
          </cell>
          <cell r="EH320">
            <v>5.5678976353738072</v>
          </cell>
          <cell r="EI320">
            <v>5.5678976353738072</v>
          </cell>
          <cell r="EJ320">
            <v>5.5678976353738072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</row>
        <row r="321">
          <cell r="A321">
            <v>38399.624554155133</v>
          </cell>
          <cell r="B321">
            <v>32828.462984025035</v>
          </cell>
          <cell r="C321">
            <v>39036.153016748707</v>
          </cell>
          <cell r="D321">
            <v>6357.7452265182037</v>
          </cell>
          <cell r="E321">
            <v>7832.2620154785027</v>
          </cell>
          <cell r="F321">
            <v>7605.711887774858</v>
          </cell>
          <cell r="G321">
            <v>7851.9990565250109</v>
          </cell>
          <cell r="H321">
            <v>6326.2694495962014</v>
          </cell>
          <cell r="I321">
            <v>8278.4918204994101</v>
          </cell>
          <cell r="J321">
            <v>7985.1688619664646</v>
          </cell>
          <cell r="K321">
            <v>8758.7139981723794</v>
          </cell>
          <cell r="L321">
            <v>8630.3252076566587</v>
          </cell>
          <cell r="M321">
            <v>8129.827702034916</v>
          </cell>
          <cell r="N321">
            <v>8583.1074273530376</v>
          </cell>
          <cell r="O321">
            <v>7855.1094132677927</v>
          </cell>
          <cell r="P321">
            <v>9811.4094269554826</v>
          </cell>
          <cell r="Q321">
            <v>8890.0262075998289</v>
          </cell>
          <cell r="R321">
            <v>9484.3507598401975</v>
          </cell>
          <cell r="S321">
            <v>9351.1286367203102</v>
          </cell>
          <cell r="T321">
            <v>11075.29152057867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6388.9512982897122</v>
          </cell>
          <cell r="AF321">
            <v>5462.0182785080669</v>
          </cell>
          <cell r="AG321">
            <v>6494.8572646813964</v>
          </cell>
          <cell r="AH321">
            <v>6357.7452265182037</v>
          </cell>
          <cell r="AI321">
            <v>7832.2620154785027</v>
          </cell>
          <cell r="AJ321">
            <v>7605.711887774858</v>
          </cell>
          <cell r="AK321">
            <v>7851.9990565250109</v>
          </cell>
          <cell r="AL321">
            <v>6326.2694495962014</v>
          </cell>
          <cell r="AM321">
            <v>8278.4918204994101</v>
          </cell>
          <cell r="AN321">
            <v>7985.1688619664646</v>
          </cell>
          <cell r="AO321">
            <v>8758.7139981723794</v>
          </cell>
          <cell r="AP321">
            <v>8630.3252076566587</v>
          </cell>
          <cell r="AQ321">
            <v>8129.827702034916</v>
          </cell>
          <cell r="AR321">
            <v>8583.1074273530376</v>
          </cell>
          <cell r="AS321">
            <v>7855.1094132677927</v>
          </cell>
          <cell r="AT321">
            <v>9811.4094269554826</v>
          </cell>
          <cell r="AU321">
            <v>8890.0262075998289</v>
          </cell>
          <cell r="AV321">
            <v>9484.3507598401975</v>
          </cell>
          <cell r="AW321">
            <v>9351.1286367203102</v>
          </cell>
          <cell r="AX321">
            <v>11075.29152057867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3.1534853406607177</v>
          </cell>
          <cell r="CN321">
            <v>2.7405684492141869</v>
          </cell>
          <cell r="CO321">
            <v>3.1374193327947153</v>
          </cell>
          <cell r="CP321">
            <v>3.0830005302304215</v>
          </cell>
          <cell r="CQ321">
            <v>3.8759382905747795</v>
          </cell>
          <cell r="CR321">
            <v>3.7553966220175869</v>
          </cell>
          <cell r="CS321">
            <v>3.8494221400116735</v>
          </cell>
          <cell r="CT321">
            <v>3.1785645052691898</v>
          </cell>
          <cell r="CU321">
            <v>4.0574182648763442</v>
          </cell>
          <cell r="CV321">
            <v>3.980353286257909</v>
          </cell>
          <cell r="CW321">
            <v>4.2714051733861149</v>
          </cell>
          <cell r="CX321">
            <v>4.2382485828806242</v>
          </cell>
          <cell r="CY321">
            <v>4.0441595473552123</v>
          </cell>
          <cell r="CZ321">
            <v>4.2666331914520512</v>
          </cell>
          <cell r="DA321">
            <v>3.8733068206536481</v>
          </cell>
          <cell r="DB321">
            <v>4.8379464949862188</v>
          </cell>
          <cell r="DC321">
            <v>4.3836180165135783</v>
          </cell>
          <cell r="DD321">
            <v>4.6766758494173839</v>
          </cell>
          <cell r="DE321">
            <v>4.6109848283259849</v>
          </cell>
          <cell r="DF321">
            <v>5.4611590915496793</v>
          </cell>
          <cell r="DG321">
            <v>5.8353758924919878</v>
          </cell>
          <cell r="DH321">
            <v>5.8353758924919878</v>
          </cell>
          <cell r="DI321">
            <v>5.8353758924919878</v>
          </cell>
          <cell r="DJ321">
            <v>5.8353758924919878</v>
          </cell>
          <cell r="DK321">
            <v>5.8353758924919878</v>
          </cell>
          <cell r="DL321">
            <v>5.8353758924919878</v>
          </cell>
          <cell r="DM321">
            <v>5.8353758924919878</v>
          </cell>
          <cell r="DN321">
            <v>5.8353758924919878</v>
          </cell>
          <cell r="DO321">
            <v>5.8353758924919878</v>
          </cell>
          <cell r="DP321">
            <v>5.8353758924919878</v>
          </cell>
          <cell r="DQ321">
            <v>5.5506762419356646</v>
          </cell>
          <cell r="DR321">
            <v>5.4603393117361971</v>
          </cell>
          <cell r="DS321">
            <v>5.6715815148711224</v>
          </cell>
          <cell r="DT321">
            <v>5.6498466029620724</v>
          </cell>
          <cell r="DU321">
            <v>5.5362728940710877</v>
          </cell>
          <cell r="DV321">
            <v>5.5486993553896697</v>
          </cell>
          <cell r="DW321">
            <v>5.5884559811346302</v>
          </cell>
          <cell r="DX321">
            <v>5.4528530217507738</v>
          </cell>
          <cell r="DY321">
            <v>5.5899584483456728</v>
          </cell>
          <cell r="DZ321">
            <v>5.4962897489080174</v>
          </cell>
          <cell r="EA321">
            <v>5.6179350198001972</v>
          </cell>
          <cell r="EB321">
            <v>5.5788909342945914</v>
          </cell>
          <cell r="EC321">
            <v>5.5075721649227898</v>
          </cell>
          <cell r="ED321">
            <v>5.5114564012152494</v>
          </cell>
          <cell r="EE321">
            <v>5.5561949269877875</v>
          </cell>
          <cell r="EF321">
            <v>5.5561949269877875</v>
          </cell>
          <cell r="EG321">
            <v>5.5561949269877875</v>
          </cell>
          <cell r="EH321">
            <v>5.5561949269877875</v>
          </cell>
          <cell r="EI321">
            <v>5.5561949269877875</v>
          </cell>
          <cell r="EJ321">
            <v>5.5561949269877875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</row>
        <row r="322">
          <cell r="A322">
            <v>37908.386677896291</v>
          </cell>
          <cell r="B322">
            <v>40003.274311336892</v>
          </cell>
          <cell r="C322">
            <v>36937.764663745125</v>
          </cell>
          <cell r="D322">
            <v>7114.4178488997995</v>
          </cell>
          <cell r="E322">
            <v>6843.9270271992</v>
          </cell>
          <cell r="F322">
            <v>6051.5067322754521</v>
          </cell>
          <cell r="G322">
            <v>7509.1028949622041</v>
          </cell>
          <cell r="H322">
            <v>8586.1806710347773</v>
          </cell>
          <cell r="I322">
            <v>8919.9752352928153</v>
          </cell>
          <cell r="J322">
            <v>7471.789817714066</v>
          </cell>
          <cell r="K322">
            <v>7769.2025352755827</v>
          </cell>
          <cell r="L322">
            <v>9320.0825973971114</v>
          </cell>
          <cell r="M322">
            <v>7752.63813767386</v>
          </cell>
          <cell r="N322">
            <v>8989.2164235648852</v>
          </cell>
          <cell r="O322">
            <v>9451.7612848043482</v>
          </cell>
          <cell r="P322">
            <v>8546.9293246237248</v>
          </cell>
          <cell r="Q322">
            <v>9999.6060037827028</v>
          </cell>
          <cell r="R322">
            <v>9024.5779902395425</v>
          </cell>
          <cell r="S322">
            <v>9677.5470900430882</v>
          </cell>
          <cell r="T322">
            <v>10779.652219250462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6307.2188620033448</v>
          </cell>
          <cell r="AF322">
            <v>6655.7674538408937</v>
          </cell>
          <cell r="AG322">
            <v>6145.7262211387442</v>
          </cell>
          <cell r="AH322">
            <v>7114.4178488997995</v>
          </cell>
          <cell r="AI322">
            <v>6843.9270271992</v>
          </cell>
          <cell r="AJ322">
            <v>6051.5067322754521</v>
          </cell>
          <cell r="AK322">
            <v>7509.1028949622041</v>
          </cell>
          <cell r="AL322">
            <v>8586.1806710347773</v>
          </cell>
          <cell r="AM322">
            <v>8919.9752352928153</v>
          </cell>
          <cell r="AN322">
            <v>7471.789817714066</v>
          </cell>
          <cell r="AO322">
            <v>7769.2025352755827</v>
          </cell>
          <cell r="AP322">
            <v>9320.0825973971114</v>
          </cell>
          <cell r="AQ322">
            <v>7752.63813767386</v>
          </cell>
          <cell r="AR322">
            <v>8989.2164235648852</v>
          </cell>
          <cell r="AS322">
            <v>9451.7612848043482</v>
          </cell>
          <cell r="AT322">
            <v>8546.9293246237248</v>
          </cell>
          <cell r="AU322">
            <v>9999.6060037827028</v>
          </cell>
          <cell r="AV322">
            <v>9024.5779902395425</v>
          </cell>
          <cell r="AW322">
            <v>9677.5470900430882</v>
          </cell>
          <cell r="AX322">
            <v>10779.652219250462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3.0994133302289346</v>
          </cell>
          <cell r="CN322">
            <v>3.2984063630923437</v>
          </cell>
          <cell r="CO322">
            <v>3.0668156359656602</v>
          </cell>
          <cell r="CP322">
            <v>3.4865199696998324</v>
          </cell>
          <cell r="CQ322">
            <v>3.3794439457760799</v>
          </cell>
          <cell r="CR322">
            <v>2.99747310783928</v>
          </cell>
          <cell r="CS322">
            <v>3.6993662093472004</v>
          </cell>
          <cell r="CT322">
            <v>4.1792722462241878</v>
          </cell>
          <cell r="CU322">
            <v>4.400649312975184</v>
          </cell>
          <cell r="CV322">
            <v>3.6735774792765645</v>
          </cell>
          <cell r="CW322">
            <v>3.9005126262263787</v>
          </cell>
          <cell r="CX322">
            <v>4.6206306512260857</v>
          </cell>
          <cell r="CY322">
            <v>3.804034555257751</v>
          </cell>
          <cell r="CZ322">
            <v>4.4123235013879656</v>
          </cell>
          <cell r="DA322">
            <v>4.6591058971149737</v>
          </cell>
          <cell r="DB322">
            <v>4.2130823683200527</v>
          </cell>
          <cell r="DC322">
            <v>4.9291578465859107</v>
          </cell>
          <cell r="DD322">
            <v>4.4485322117579704</v>
          </cell>
          <cell r="DE322">
            <v>4.7704036695591325</v>
          </cell>
          <cell r="DF322">
            <v>5.3136700885900501</v>
          </cell>
          <cell r="DG322">
            <v>4.8998581420409417</v>
          </cell>
          <cell r="DH322">
            <v>4.8998581420409417</v>
          </cell>
          <cell r="DI322">
            <v>4.8998581420409417</v>
          </cell>
          <cell r="DJ322">
            <v>4.8998581420409417</v>
          </cell>
          <cell r="DK322">
            <v>4.8998581420409417</v>
          </cell>
          <cell r="DL322">
            <v>4.8998581420409417</v>
          </cell>
          <cell r="DM322">
            <v>4.8998581420409417</v>
          </cell>
          <cell r="DN322">
            <v>4.8998581420409417</v>
          </cell>
          <cell r="DO322">
            <v>4.8998581420409417</v>
          </cell>
          <cell r="DP322">
            <v>4.8998581420409417</v>
          </cell>
          <cell r="DQ322">
            <v>5.5752653278564557</v>
          </cell>
          <cell r="DR322">
            <v>5.5284210974222443</v>
          </cell>
          <cell r="DS322">
            <v>5.4902570235559347</v>
          </cell>
          <cell r="DT322">
            <v>5.5905475717348354</v>
          </cell>
          <cell r="DU322">
            <v>5.5483935543482463</v>
          </cell>
          <cell r="DV322">
            <v>5.5311490388436093</v>
          </cell>
          <cell r="DW322">
            <v>5.5611916959587546</v>
          </cell>
          <cell r="DX322">
            <v>5.6286791753329997</v>
          </cell>
          <cell r="DY322">
            <v>5.5533369232161176</v>
          </cell>
          <cell r="DZ322">
            <v>5.572403780868215</v>
          </cell>
          <cell r="EA322">
            <v>5.4570997296343382</v>
          </cell>
          <cell r="EB322">
            <v>5.5261878295348161</v>
          </cell>
          <cell r="EC322">
            <v>5.583572961349855</v>
          </cell>
          <cell r="ED322">
            <v>5.5816374737256931</v>
          </cell>
          <cell r="EE322">
            <v>5.5579840786102706</v>
          </cell>
          <cell r="EF322">
            <v>5.5579840786102706</v>
          </cell>
          <cell r="EG322">
            <v>5.5579840786102706</v>
          </cell>
          <cell r="EH322">
            <v>5.5579840786102706</v>
          </cell>
          <cell r="EI322">
            <v>5.5579840786102706</v>
          </cell>
          <cell r="EJ322">
            <v>5.5579840786102706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</row>
        <row r="323">
          <cell r="A323">
            <v>33511.047455144333</v>
          </cell>
          <cell r="B323">
            <v>33132.189536065744</v>
          </cell>
          <cell r="C323">
            <v>39197.074875559774</v>
          </cell>
          <cell r="D323">
            <v>6851.5909039857816</v>
          </cell>
          <cell r="E323">
            <v>6129.3645142828545</v>
          </cell>
          <cell r="F323">
            <v>6684.5220652784265</v>
          </cell>
          <cell r="G323">
            <v>6835.8469542803623</v>
          </cell>
          <cell r="H323">
            <v>7233.7342260206869</v>
          </cell>
          <cell r="I323">
            <v>7268.4195556709428</v>
          </cell>
          <cell r="J323">
            <v>7461.7024404023314</v>
          </cell>
          <cell r="K323">
            <v>8702.1539327775372</v>
          </cell>
          <cell r="L323">
            <v>8764.1299553844074</v>
          </cell>
          <cell r="M323">
            <v>8102.0641886960921</v>
          </cell>
          <cell r="N323">
            <v>7309.8906323649735</v>
          </cell>
          <cell r="O323">
            <v>8414.7332754119343</v>
          </cell>
          <cell r="P323">
            <v>9893.6296645499369</v>
          </cell>
          <cell r="Q323">
            <v>9868.7536367665925</v>
          </cell>
          <cell r="R323">
            <v>10385.116417144958</v>
          </cell>
          <cell r="S323">
            <v>10186.573048265867</v>
          </cell>
          <cell r="T323">
            <v>9581.6132097301252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5575.5870697028795</v>
          </cell>
          <cell r="AF323">
            <v>5512.5524743893011</v>
          </cell>
          <cell r="AG323">
            <v>6521.6315347611508</v>
          </cell>
          <cell r="AH323">
            <v>6851.5909039857816</v>
          </cell>
          <cell r="AI323">
            <v>6129.3645142828545</v>
          </cell>
          <cell r="AJ323">
            <v>6684.5220652784265</v>
          </cell>
          <cell r="AK323">
            <v>6835.8469542803623</v>
          </cell>
          <cell r="AL323">
            <v>7233.7342260206869</v>
          </cell>
          <cell r="AM323">
            <v>7268.4195556709428</v>
          </cell>
          <cell r="AN323">
            <v>7461.7024404023314</v>
          </cell>
          <cell r="AO323">
            <v>8702.1539327775372</v>
          </cell>
          <cell r="AP323">
            <v>8764.1299553844074</v>
          </cell>
          <cell r="AQ323">
            <v>8102.0641886960921</v>
          </cell>
          <cell r="AR323">
            <v>7309.8906323649735</v>
          </cell>
          <cell r="AS323">
            <v>8414.7332754119343</v>
          </cell>
          <cell r="AT323">
            <v>9893.6296645499369</v>
          </cell>
          <cell r="AU323">
            <v>9868.7536367665925</v>
          </cell>
          <cell r="AV323">
            <v>10385.116417144958</v>
          </cell>
          <cell r="AW323">
            <v>10186.573048265867</v>
          </cell>
          <cell r="AX323">
            <v>9581.6132097301252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2.7437846474272924</v>
          </cell>
          <cell r="CN323">
            <v>2.7153395605547028</v>
          </cell>
          <cell r="CO323">
            <v>3.2372619740617132</v>
          </cell>
          <cell r="CP323">
            <v>3.4218370111783258</v>
          </cell>
          <cell r="CQ323">
            <v>3.0437656813572112</v>
          </cell>
          <cell r="CR323">
            <v>3.3336002823961954</v>
          </cell>
          <cell r="CS323">
            <v>3.370946884046472</v>
          </cell>
          <cell r="CT323">
            <v>3.6539910240304567</v>
          </cell>
          <cell r="CU323">
            <v>3.5718284973332994</v>
          </cell>
          <cell r="CV323">
            <v>3.7299308443655512</v>
          </cell>
          <cell r="CW323">
            <v>4.2367033864052992</v>
          </cell>
          <cell r="CX323">
            <v>4.3159108325112374</v>
          </cell>
          <cell r="CY323">
            <v>3.9979069249412174</v>
          </cell>
          <cell r="CZ323">
            <v>3.6268233070312408</v>
          </cell>
          <cell r="DA323">
            <v>4.2186008938215691</v>
          </cell>
          <cell r="DB323">
            <v>4.9600235182697157</v>
          </cell>
          <cell r="DC323">
            <v>4.9475522931450664</v>
          </cell>
          <cell r="DD323">
            <v>5.2064230636786366</v>
          </cell>
          <cell r="DE323">
            <v>5.1068863099869786</v>
          </cell>
          <cell r="DF323">
            <v>4.8035987271196419</v>
          </cell>
          <cell r="DG323">
            <v>5.1219632726026258</v>
          </cell>
          <cell r="DH323">
            <v>5.1219632726026258</v>
          </cell>
          <cell r="DI323">
            <v>5.1219632726026258</v>
          </cell>
          <cell r="DJ323">
            <v>5.1219632726026258</v>
          </cell>
          <cell r="DK323">
            <v>5.1219632726026258</v>
          </cell>
          <cell r="DL323">
            <v>5.1219632726026258</v>
          </cell>
          <cell r="DM323">
            <v>5.1219632726026258</v>
          </cell>
          <cell r="DN323">
            <v>5.1219632726026258</v>
          </cell>
          <cell r="DO323">
            <v>5.1219632726026258</v>
          </cell>
          <cell r="DP323">
            <v>5.1219632726026258</v>
          </cell>
          <cell r="DQ323">
            <v>5.5673396333082259</v>
          </cell>
          <cell r="DR323">
            <v>5.5620607127280417</v>
          </cell>
          <cell r="DS323">
            <v>5.5193196596511385</v>
          </cell>
          <cell r="DT323">
            <v>5.4857907806263748</v>
          </cell>
          <cell r="DU323">
            <v>5.517106521714255</v>
          </cell>
          <cell r="DV323">
            <v>5.4936877644462649</v>
          </cell>
          <cell r="DW323">
            <v>5.5558121988160067</v>
          </cell>
          <cell r="DX323">
            <v>5.4237817783260276</v>
          </cell>
          <cell r="DY323">
            <v>5.5751496046302798</v>
          </cell>
          <cell r="DZ323">
            <v>5.4808041322120573</v>
          </cell>
          <cell r="EA323">
            <v>5.6273747415385555</v>
          </cell>
          <cell r="EB323">
            <v>5.5634409231498259</v>
          </cell>
          <cell r="EC323">
            <v>5.5522643598663386</v>
          </cell>
          <cell r="ED323">
            <v>5.5219391537745039</v>
          </cell>
          <cell r="EE323">
            <v>5.4648601155933321</v>
          </cell>
          <cell r="EF323">
            <v>5.4648601155933321</v>
          </cell>
          <cell r="EG323">
            <v>5.4648601155933321</v>
          </cell>
          <cell r="EH323">
            <v>5.4648601155933321</v>
          </cell>
          <cell r="EI323">
            <v>5.4648601155933321</v>
          </cell>
          <cell r="EJ323">
            <v>5.4648601155933321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</row>
        <row r="324">
          <cell r="A324">
            <v>39728.278232945668</v>
          </cell>
          <cell r="B324">
            <v>43066.040884650567</v>
          </cell>
          <cell r="C324">
            <v>37403.222626373943</v>
          </cell>
          <cell r="D324">
            <v>6055.7719549184176</v>
          </cell>
          <cell r="E324">
            <v>6103.4157135545329</v>
          </cell>
          <cell r="F324">
            <v>6318.1945689015265</v>
          </cell>
          <cell r="G324">
            <v>6484.3087118347366</v>
          </cell>
          <cell r="H324">
            <v>7865.3512116443389</v>
          </cell>
          <cell r="I324">
            <v>9271.5494091839191</v>
          </cell>
          <cell r="J324">
            <v>8661.9434016572413</v>
          </cell>
          <cell r="K324">
            <v>8381.493839138886</v>
          </cell>
          <cell r="L324">
            <v>7461.2794779645492</v>
          </cell>
          <cell r="M324">
            <v>8366.5356750257761</v>
          </cell>
          <cell r="N324">
            <v>9046.9799796984953</v>
          </cell>
          <cell r="O324">
            <v>7562.7190082069683</v>
          </cell>
          <cell r="P324">
            <v>9369.7559507305814</v>
          </cell>
          <cell r="Q324">
            <v>9604.1498827099986</v>
          </cell>
          <cell r="R324">
            <v>9366.9340564682097</v>
          </cell>
          <cell r="S324">
            <v>11217.330440252701</v>
          </cell>
          <cell r="T324">
            <v>10379.168921776585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6610.0134504499392</v>
          </cell>
          <cell r="AF324">
            <v>7165.3522922898755</v>
          </cell>
          <cell r="AG324">
            <v>6223.1693807832535</v>
          </cell>
          <cell r="AH324">
            <v>6055.7719549184176</v>
          </cell>
          <cell r="AI324">
            <v>6103.4157135545329</v>
          </cell>
          <cell r="AJ324">
            <v>6318.1945689015265</v>
          </cell>
          <cell r="AK324">
            <v>6484.3087118347366</v>
          </cell>
          <cell r="AL324">
            <v>7865.3512116443389</v>
          </cell>
          <cell r="AM324">
            <v>9271.5494091839191</v>
          </cell>
          <cell r="AN324">
            <v>8661.9434016572413</v>
          </cell>
          <cell r="AO324">
            <v>8381.493839138886</v>
          </cell>
          <cell r="AP324">
            <v>7461.2794779645492</v>
          </cell>
          <cell r="AQ324">
            <v>8366.5356750257761</v>
          </cell>
          <cell r="AR324">
            <v>9046.9799796984953</v>
          </cell>
          <cell r="AS324">
            <v>7562.7190082069683</v>
          </cell>
          <cell r="AT324">
            <v>9369.7559507305814</v>
          </cell>
          <cell r="AU324">
            <v>9604.1498827099986</v>
          </cell>
          <cell r="AV324">
            <v>9366.9340564682097</v>
          </cell>
          <cell r="AW324">
            <v>11217.330440252701</v>
          </cell>
          <cell r="AX324">
            <v>10379.168921776585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3.2801594810676158</v>
          </cell>
          <cell r="CN324">
            <v>3.5799228073468705</v>
          </cell>
          <cell r="CO324">
            <v>3.1100122766750093</v>
          </cell>
          <cell r="CP324">
            <v>2.9764132421643867</v>
          </cell>
          <cell r="CQ324">
            <v>3.0285841564964575</v>
          </cell>
          <cell r="CR324">
            <v>3.1519228010463869</v>
          </cell>
          <cell r="CS324">
            <v>3.2441334939125297</v>
          </cell>
          <cell r="CT324">
            <v>3.8584415841165973</v>
          </cell>
          <cell r="CU324">
            <v>4.5999344700423155</v>
          </cell>
          <cell r="CV324">
            <v>4.2277105924057095</v>
          </cell>
          <cell r="CW324">
            <v>4.1312398315627741</v>
          </cell>
          <cell r="CX324">
            <v>3.6871567708823605</v>
          </cell>
          <cell r="CY324">
            <v>4.1770815402072783</v>
          </cell>
          <cell r="CZ324">
            <v>4.5178578378931027</v>
          </cell>
          <cell r="DA324">
            <v>3.7530424063839907</v>
          </cell>
          <cell r="DB324">
            <v>4.6497947870864831</v>
          </cell>
          <cell r="DC324">
            <v>4.7661141115996921</v>
          </cell>
          <cell r="DD324">
            <v>4.648394405977319</v>
          </cell>
          <cell r="DE324">
            <v>5.5666641565030979</v>
          </cell>
          <cell r="DF324">
            <v>5.1507217264291478</v>
          </cell>
          <cell r="DG324">
            <v>4.8288756563485915</v>
          </cell>
          <cell r="DH324">
            <v>4.8288756563485915</v>
          </cell>
          <cell r="DI324">
            <v>4.8288756563485915</v>
          </cell>
          <cell r="DJ324">
            <v>4.8288756563485915</v>
          </cell>
          <cell r="DK324">
            <v>4.8288756563485915</v>
          </cell>
          <cell r="DL324">
            <v>4.8288756563485915</v>
          </cell>
          <cell r="DM324">
            <v>4.8288756563485915</v>
          </cell>
          <cell r="DN324">
            <v>4.8288756563485915</v>
          </cell>
          <cell r="DO324">
            <v>4.8288756563485915</v>
          </cell>
          <cell r="DP324">
            <v>4.8288756563485915</v>
          </cell>
          <cell r="DQ324">
            <v>5.520958964394441</v>
          </cell>
          <cell r="DR324">
            <v>5.4836663322375019</v>
          </cell>
          <cell r="DS324">
            <v>5.4822224507942812</v>
          </cell>
          <cell r="DT324">
            <v>5.5742112035517044</v>
          </cell>
          <cell r="DU324">
            <v>5.5212885039307755</v>
          </cell>
          <cell r="DV324">
            <v>5.4919245169433868</v>
          </cell>
          <cell r="DW324">
            <v>5.4761092232573292</v>
          </cell>
          <cell r="DX324">
            <v>5.5848733120307852</v>
          </cell>
          <cell r="DY324">
            <v>5.5221450209935714</v>
          </cell>
          <cell r="DZ324">
            <v>5.6132867344305053</v>
          </cell>
          <cell r="EA324">
            <v>5.5583790231980066</v>
          </cell>
          <cell r="EB324">
            <v>5.5440717207618615</v>
          </cell>
          <cell r="EC324">
            <v>5.4875671751618169</v>
          </cell>
          <cell r="ED324">
            <v>5.4862829706215237</v>
          </cell>
          <cell r="EE324">
            <v>5.5207950939834625</v>
          </cell>
          <cell r="EF324">
            <v>5.5207950939834625</v>
          </cell>
          <cell r="EG324">
            <v>5.5207950939834625</v>
          </cell>
          <cell r="EH324">
            <v>5.5207950939834625</v>
          </cell>
          <cell r="EI324">
            <v>5.5207950939834625</v>
          </cell>
          <cell r="EJ324">
            <v>5.5207950939834625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</row>
        <row r="325">
          <cell r="A325">
            <v>41637.071106098461</v>
          </cell>
          <cell r="B325">
            <v>38229.352686674662</v>
          </cell>
          <cell r="C325">
            <v>32011.059671032148</v>
          </cell>
          <cell r="D325">
            <v>7704.5823266953212</v>
          </cell>
          <cell r="E325">
            <v>6218.9008580873888</v>
          </cell>
          <cell r="F325">
            <v>6297.2121164688997</v>
          </cell>
          <cell r="G325">
            <v>8153.304528311588</v>
          </cell>
          <cell r="H325">
            <v>7889.6058745512719</v>
          </cell>
          <cell r="I325">
            <v>7659.2353830477605</v>
          </cell>
          <cell r="J325">
            <v>7739.9506882467949</v>
          </cell>
          <cell r="K325">
            <v>8761.277314713725</v>
          </cell>
          <cell r="L325">
            <v>7706.3172322256241</v>
          </cell>
          <cell r="M325">
            <v>8147.1086941682206</v>
          </cell>
          <cell r="N325">
            <v>8762.727841020429</v>
          </cell>
          <cell r="O325">
            <v>10338.005743277887</v>
          </cell>
          <cell r="P325">
            <v>9928.6375098611843</v>
          </cell>
          <cell r="Q325">
            <v>8955.3628565818253</v>
          </cell>
          <cell r="R325">
            <v>9921.1984426268045</v>
          </cell>
          <cell r="S325">
            <v>10727.095491710119</v>
          </cell>
          <cell r="T325">
            <v>9896.0672303454739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6927.5994905919943</v>
          </cell>
          <cell r="AF325">
            <v>6360.6213684679433</v>
          </cell>
          <cell r="AG325">
            <v>5326.0182519867903</v>
          </cell>
          <cell r="AH325">
            <v>7704.5823266953212</v>
          </cell>
          <cell r="AI325">
            <v>6218.9008580873888</v>
          </cell>
          <cell r="AJ325">
            <v>6297.2121164688997</v>
          </cell>
          <cell r="AK325">
            <v>8153.304528311588</v>
          </cell>
          <cell r="AL325">
            <v>7889.6058745512719</v>
          </cell>
          <cell r="AM325">
            <v>7659.2353830477605</v>
          </cell>
          <cell r="AN325">
            <v>7739.9506882467949</v>
          </cell>
          <cell r="AO325">
            <v>8761.277314713725</v>
          </cell>
          <cell r="AP325">
            <v>7706.3172322256241</v>
          </cell>
          <cell r="AQ325">
            <v>8147.1086941682206</v>
          </cell>
          <cell r="AR325">
            <v>8762.727841020429</v>
          </cell>
          <cell r="AS325">
            <v>10338.005743277887</v>
          </cell>
          <cell r="AT325">
            <v>9928.6375098611843</v>
          </cell>
          <cell r="AU325">
            <v>8955.3628565818253</v>
          </cell>
          <cell r="AV325">
            <v>9921.1984426268045</v>
          </cell>
          <cell r="AW325">
            <v>10727.095491710119</v>
          </cell>
          <cell r="AX325">
            <v>9896.0672303454739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3.4046866786637313</v>
          </cell>
          <cell r="CN325">
            <v>3.1297609743215244</v>
          </cell>
          <cell r="CO325">
            <v>2.6312095380024467</v>
          </cell>
          <cell r="CP325">
            <v>3.7618968817993639</v>
          </cell>
          <cell r="CQ325">
            <v>3.085225839425894</v>
          </cell>
          <cell r="CR325">
            <v>3.0593361409574733</v>
          </cell>
          <cell r="CS325">
            <v>3.9700078363240006</v>
          </cell>
          <cell r="CT325">
            <v>3.8767728281668923</v>
          </cell>
          <cell r="CU325">
            <v>3.7588603784252803</v>
          </cell>
          <cell r="CV325">
            <v>3.8544627259352993</v>
          </cell>
          <cell r="CW325">
            <v>4.3064874378685349</v>
          </cell>
          <cell r="CX325">
            <v>3.8706988538249987</v>
          </cell>
          <cell r="CY325">
            <v>3.9900402429469994</v>
          </cell>
          <cell r="CZ325">
            <v>4.3576107384916254</v>
          </cell>
          <cell r="DA325">
            <v>5.0810206456375893</v>
          </cell>
          <cell r="DB325">
            <v>4.8798204821523878</v>
          </cell>
          <cell r="DC325">
            <v>4.4014662685842891</v>
          </cell>
          <cell r="DD325">
            <v>4.8761642591688847</v>
          </cell>
          <cell r="DE325">
            <v>5.2722541479091074</v>
          </cell>
          <cell r="DF325">
            <v>4.8638125337372777</v>
          </cell>
          <cell r="DG325">
            <v>5.3368325767458886</v>
          </cell>
          <cell r="DH325">
            <v>5.3368325767458886</v>
          </cell>
          <cell r="DI325">
            <v>5.3368325767458886</v>
          </cell>
          <cell r="DJ325">
            <v>5.3368325767458886</v>
          </cell>
          <cell r="DK325">
            <v>5.3368325767458886</v>
          </cell>
          <cell r="DL325">
            <v>5.3368325767458886</v>
          </cell>
          <cell r="DM325">
            <v>5.3368325767458886</v>
          </cell>
          <cell r="DN325">
            <v>5.3368325767458886</v>
          </cell>
          <cell r="DO325">
            <v>5.3368325767458886</v>
          </cell>
          <cell r="DP325">
            <v>5.3368325767458886</v>
          </cell>
          <cell r="DQ325">
            <v>5.5745877442114686</v>
          </cell>
          <cell r="DR325">
            <v>5.5679523313720534</v>
          </cell>
          <cell r="DS325">
            <v>5.5456741915122612</v>
          </cell>
          <cell r="DT325">
            <v>5.6111173149902154</v>
          </cell>
          <cell r="DU325">
            <v>5.5224756401870607</v>
          </cell>
          <cell r="DV325">
            <v>5.6393397588967495</v>
          </cell>
          <cell r="DW325">
            <v>5.6266439630493874</v>
          </cell>
          <cell r="DX325">
            <v>5.5756061854764729</v>
          </cell>
          <cell r="DY325">
            <v>5.5825980260775214</v>
          </cell>
          <cell r="DZ325">
            <v>5.5015045829028031</v>
          </cell>
          <cell r="EA325">
            <v>5.573799956153298</v>
          </cell>
          <cell r="EB325">
            <v>5.4546216830184653</v>
          </cell>
          <cell r="EC325">
            <v>5.5941405044479575</v>
          </cell>
          <cell r="ED325">
            <v>5.5093203541517779</v>
          </cell>
          <cell r="EE325">
            <v>5.5743334620295864</v>
          </cell>
          <cell r="EF325">
            <v>5.5743334620295864</v>
          </cell>
          <cell r="EG325">
            <v>5.5743334620295864</v>
          </cell>
          <cell r="EH325">
            <v>5.5743334620295864</v>
          </cell>
          <cell r="EI325">
            <v>5.5743334620295864</v>
          </cell>
          <cell r="EJ325">
            <v>5.5743334620295864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</row>
        <row r="326">
          <cell r="A326">
            <v>37314.343318270207</v>
          </cell>
          <cell r="B326">
            <v>44860.354983337762</v>
          </cell>
          <cell r="C326">
            <v>36024.20716705302</v>
          </cell>
          <cell r="D326">
            <v>5921.3154039890978</v>
          </cell>
          <cell r="E326">
            <v>7044.4809759925647</v>
          </cell>
          <cell r="F326">
            <v>6039.3929821050733</v>
          </cell>
          <cell r="G326">
            <v>6802.020040750489</v>
          </cell>
          <cell r="H326">
            <v>7531.9453052377221</v>
          </cell>
          <cell r="I326">
            <v>7241.6440523607789</v>
          </cell>
          <cell r="J326">
            <v>8572.7265452530246</v>
          </cell>
          <cell r="K326">
            <v>7648.4341073721444</v>
          </cell>
          <cell r="L326">
            <v>7976.9474755188312</v>
          </cell>
          <cell r="M326">
            <v>8959.6117619818579</v>
          </cell>
          <cell r="N326">
            <v>9777.4848524296594</v>
          </cell>
          <cell r="O326">
            <v>10078.942937102649</v>
          </cell>
          <cell r="P326">
            <v>9426.2308202833428</v>
          </cell>
          <cell r="Q326">
            <v>9710.4684290573277</v>
          </cell>
          <cell r="R326">
            <v>11702.111704346091</v>
          </cell>
          <cell r="S326">
            <v>11115.809111421497</v>
          </cell>
          <cell r="T326">
            <v>10793.020444013542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6208.3815911240172</v>
          </cell>
          <cell r="AF326">
            <v>7463.8912890495894</v>
          </cell>
          <cell r="AG326">
            <v>5993.7280070332417</v>
          </cell>
          <cell r="AH326">
            <v>5921.3154039890978</v>
          </cell>
          <cell r="AI326">
            <v>7044.4809759925647</v>
          </cell>
          <cell r="AJ326">
            <v>6039.3929821050733</v>
          </cell>
          <cell r="AK326">
            <v>6802.020040750489</v>
          </cell>
          <cell r="AL326">
            <v>7531.9453052377221</v>
          </cell>
          <cell r="AM326">
            <v>7241.6440523607789</v>
          </cell>
          <cell r="AN326">
            <v>8572.7265452530246</v>
          </cell>
          <cell r="AO326">
            <v>7648.4341073721444</v>
          </cell>
          <cell r="AP326">
            <v>7976.9474755188312</v>
          </cell>
          <cell r="AQ326">
            <v>8959.6117619818579</v>
          </cell>
          <cell r="AR326">
            <v>9777.4848524296594</v>
          </cell>
          <cell r="AS326">
            <v>10078.942937102649</v>
          </cell>
          <cell r="AT326">
            <v>9426.2308202833428</v>
          </cell>
          <cell r="AU326">
            <v>9710.4684290573277</v>
          </cell>
          <cell r="AV326">
            <v>11702.111704346091</v>
          </cell>
          <cell r="AW326">
            <v>11115.809111421497</v>
          </cell>
          <cell r="AX326">
            <v>10793.020444013542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3.0806346852124817</v>
          </cell>
          <cell r="CN326">
            <v>3.6433792991036995</v>
          </cell>
          <cell r="CO326">
            <v>2.9562569537683561</v>
          </cell>
          <cell r="CP326">
            <v>2.9642748662555878</v>
          </cell>
          <cell r="CQ326">
            <v>3.48392539277781</v>
          </cell>
          <cell r="CR326">
            <v>2.9895873353461568</v>
          </cell>
          <cell r="CS326">
            <v>3.344035808458607</v>
          </cell>
          <cell r="CT326">
            <v>3.70245818953499</v>
          </cell>
          <cell r="CU326">
            <v>3.5924699440524894</v>
          </cell>
          <cell r="CV326">
            <v>4.16291351886776</v>
          </cell>
          <cell r="CW326">
            <v>3.7468879489434443</v>
          </cell>
          <cell r="CX326">
            <v>3.9533666387987054</v>
          </cell>
          <cell r="CY326">
            <v>4.3640049825855094</v>
          </cell>
          <cell r="CZ326">
            <v>4.8800155188333205</v>
          </cell>
          <cell r="DA326">
            <v>4.9230185501115189</v>
          </cell>
          <cell r="DB326">
            <v>4.604203980068152</v>
          </cell>
          <cell r="DC326">
            <v>4.7430386802312556</v>
          </cell>
          <cell r="DD326">
            <v>5.7158487110686771</v>
          </cell>
          <cell r="DE326">
            <v>5.4294716019850542</v>
          </cell>
          <cell r="DF326">
            <v>5.2718067945412734</v>
          </cell>
          <cell r="DG326">
            <v>5.2326701830231341</v>
          </cell>
          <cell r="DH326">
            <v>5.2326701830231341</v>
          </cell>
          <cell r="DI326">
            <v>5.2326701830231341</v>
          </cell>
          <cell r="DJ326">
            <v>5.2326701830231341</v>
          </cell>
          <cell r="DK326">
            <v>5.2326701830231341</v>
          </cell>
          <cell r="DL326">
            <v>5.2326701830231341</v>
          </cell>
          <cell r="DM326">
            <v>5.2326701830231341</v>
          </cell>
          <cell r="DN326">
            <v>5.2326701830231341</v>
          </cell>
          <cell r="DO326">
            <v>5.2326701830231341</v>
          </cell>
          <cell r="DP326">
            <v>5.2326701830231341</v>
          </cell>
          <cell r="DQ326">
            <v>5.5213507511499369</v>
          </cell>
          <cell r="DR326">
            <v>5.612651209634822</v>
          </cell>
          <cell r="DS326">
            <v>5.5547176307109325</v>
          </cell>
          <cell r="DT326">
            <v>5.47276573890381</v>
          </cell>
          <cell r="DU326">
            <v>5.5397133128741922</v>
          </cell>
          <cell r="DV326">
            <v>5.5346374889689498</v>
          </cell>
          <cell r="DW326">
            <v>5.5728085498916284</v>
          </cell>
          <cell r="DX326">
            <v>5.5734502682619356</v>
          </cell>
          <cell r="DY326">
            <v>5.5226963622188938</v>
          </cell>
          <cell r="DZ326">
            <v>5.6419433013292917</v>
          </cell>
          <cell r="EA326">
            <v>5.5925382019254739</v>
          </cell>
          <cell r="EB326">
            <v>5.528111256713772</v>
          </cell>
          <cell r="EC326">
            <v>5.6248518591592482</v>
          </cell>
          <cell r="ED326">
            <v>5.4892509315397007</v>
          </cell>
          <cell r="EE326">
            <v>5.6090672851123831</v>
          </cell>
          <cell r="EF326">
            <v>5.6090672851123831</v>
          </cell>
          <cell r="EG326">
            <v>5.6090672851123831</v>
          </cell>
          <cell r="EH326">
            <v>5.6090672851123831</v>
          </cell>
          <cell r="EI326">
            <v>5.6090672851123831</v>
          </cell>
          <cell r="EJ326">
            <v>5.6090672851123831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</row>
        <row r="327">
          <cell r="A327">
            <v>36745.8093188805</v>
          </cell>
          <cell r="B327">
            <v>33903.41827068296</v>
          </cell>
          <cell r="C327">
            <v>39887.579498916304</v>
          </cell>
          <cell r="D327">
            <v>6605.1169622558928</v>
          </cell>
          <cell r="E327">
            <v>7236.3427690095405</v>
          </cell>
          <cell r="F327">
            <v>6979.786245801718</v>
          </cell>
          <cell r="G327">
            <v>7928.1144895640291</v>
          </cell>
          <cell r="H327">
            <v>8682.633739917741</v>
          </cell>
          <cell r="I327">
            <v>8095.1734197667511</v>
          </cell>
          <cell r="J327">
            <v>7571.15273291633</v>
          </cell>
          <cell r="K327">
            <v>7805.1994730341503</v>
          </cell>
          <cell r="L327">
            <v>6378.1695762229001</v>
          </cell>
          <cell r="M327">
            <v>8290.6897976066466</v>
          </cell>
          <cell r="N327">
            <v>9287.7141880780873</v>
          </cell>
          <cell r="O327">
            <v>9437.0191398416646</v>
          </cell>
          <cell r="P327">
            <v>8949.2412757639158</v>
          </cell>
          <cell r="Q327">
            <v>9343.3721919776599</v>
          </cell>
          <cell r="R327">
            <v>10780.466131966552</v>
          </cell>
          <cell r="S327">
            <v>10541.591026187656</v>
          </cell>
          <cell r="T327">
            <v>11990.847481276578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6113.7885820595657</v>
          </cell>
          <cell r="AF327">
            <v>5640.8699483886112</v>
          </cell>
          <cell r="AG327">
            <v>6636.5180853743495</v>
          </cell>
          <cell r="AH327">
            <v>6605.1169622558928</v>
          </cell>
          <cell r="AI327">
            <v>7236.3427690095405</v>
          </cell>
          <cell r="AJ327">
            <v>6979.786245801718</v>
          </cell>
          <cell r="AK327">
            <v>7928.1144895640291</v>
          </cell>
          <cell r="AL327">
            <v>8682.633739917741</v>
          </cell>
          <cell r="AM327">
            <v>8095.1734197667511</v>
          </cell>
          <cell r="AN327">
            <v>7571.15273291633</v>
          </cell>
          <cell r="AO327">
            <v>7805.1994730341503</v>
          </cell>
          <cell r="AP327">
            <v>6378.1695762229001</v>
          </cell>
          <cell r="AQ327">
            <v>8290.6897976066466</v>
          </cell>
          <cell r="AR327">
            <v>9287.7141880780873</v>
          </cell>
          <cell r="AS327">
            <v>9437.0191398416646</v>
          </cell>
          <cell r="AT327">
            <v>8949.2412757639158</v>
          </cell>
          <cell r="AU327">
            <v>9343.3721919776599</v>
          </cell>
          <cell r="AV327">
            <v>10780.466131966552</v>
          </cell>
          <cell r="AW327">
            <v>10541.591026187656</v>
          </cell>
          <cell r="AX327">
            <v>11990.847481276578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2.9886134881861479</v>
          </cell>
          <cell r="CN327">
            <v>2.7813150298724767</v>
          </cell>
          <cell r="CO327">
            <v>3.2795494367515547</v>
          </cell>
          <cell r="CP327">
            <v>3.2412647706896802</v>
          </cell>
          <cell r="CQ327">
            <v>3.5298349012191843</v>
          </cell>
          <cell r="CR327">
            <v>3.4170942912559106</v>
          </cell>
          <cell r="CS327">
            <v>3.9024648361732859</v>
          </cell>
          <cell r="CT327">
            <v>4.28751596922584</v>
          </cell>
          <cell r="CU327">
            <v>3.9931856226086939</v>
          </cell>
          <cell r="CV327">
            <v>3.7508347683332821</v>
          </cell>
          <cell r="CW327">
            <v>3.8561618025107927</v>
          </cell>
          <cell r="CX327">
            <v>3.1169704524585709</v>
          </cell>
          <cell r="CY327">
            <v>4.1385781528114629</v>
          </cell>
          <cell r="CZ327">
            <v>4.5320575529799099</v>
          </cell>
          <cell r="DA327">
            <v>4.6501680374449439</v>
          </cell>
          <cell r="DB327">
            <v>4.4098115223954713</v>
          </cell>
          <cell r="DC327">
            <v>4.6040227412122636</v>
          </cell>
          <cell r="DD327">
            <v>5.3121624840181987</v>
          </cell>
          <cell r="DE327">
            <v>5.1944548302163076</v>
          </cell>
          <cell r="DF327">
            <v>5.9085877513908578</v>
          </cell>
          <cell r="DG327">
            <v>4.8647643142408326</v>
          </cell>
          <cell r="DH327">
            <v>4.8647643142408326</v>
          </cell>
          <cell r="DI327">
            <v>4.8647643142408326</v>
          </cell>
          <cell r="DJ327">
            <v>4.8647643142408326</v>
          </cell>
          <cell r="DK327">
            <v>4.8647643142408326</v>
          </cell>
          <cell r="DL327">
            <v>4.8647643142408326</v>
          </cell>
          <cell r="DM327">
            <v>4.8647643142408326</v>
          </cell>
          <cell r="DN327">
            <v>4.8647643142408326</v>
          </cell>
          <cell r="DO327">
            <v>4.8647643142408326</v>
          </cell>
          <cell r="DP327">
            <v>4.8647643142408326</v>
          </cell>
          <cell r="DQ327">
            <v>5.604641005096572</v>
          </cell>
          <cell r="DR327">
            <v>5.5565220224161029</v>
          </cell>
          <cell r="DS327">
            <v>5.5441278384272605</v>
          </cell>
          <cell r="DT327">
            <v>5.5830708491133425</v>
          </cell>
          <cell r="DU327">
            <v>5.6165790135328288</v>
          </cell>
          <cell r="DV327">
            <v>5.5961879928879767</v>
          </cell>
          <cell r="DW327">
            <v>5.5659339743194591</v>
          </cell>
          <cell r="DX327">
            <v>5.5482096893286794</v>
          </cell>
          <cell r="DY327">
            <v>5.5541012641281888</v>
          </cell>
          <cell r="DZ327">
            <v>5.5302047359948245</v>
          </cell>
          <cell r="EA327">
            <v>5.5454385060750289</v>
          </cell>
          <cell r="EB327">
            <v>5.6062248460994981</v>
          </cell>
          <cell r="EC327">
            <v>5.4884111849257673</v>
          </cell>
          <cell r="ED327">
            <v>5.6146224973187469</v>
          </cell>
          <cell r="EE327">
            <v>5.5599812200929364</v>
          </cell>
          <cell r="EF327">
            <v>5.5599812200929364</v>
          </cell>
          <cell r="EG327">
            <v>5.5599812200929364</v>
          </cell>
          <cell r="EH327">
            <v>5.5599812200929364</v>
          </cell>
          <cell r="EI327">
            <v>5.5599812200929364</v>
          </cell>
          <cell r="EJ327">
            <v>5.5599812200929364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</row>
        <row r="328">
          <cell r="A328">
            <v>37129.404446691406</v>
          </cell>
          <cell r="B328">
            <v>37837.783777240395</v>
          </cell>
          <cell r="C328">
            <v>39329.298062211885</v>
          </cell>
          <cell r="D328">
            <v>6049.6267410591263</v>
          </cell>
          <cell r="E328">
            <v>7262.9530480374979</v>
          </cell>
          <cell r="F328">
            <v>6295.0837218553179</v>
          </cell>
          <cell r="G328">
            <v>6343.0319862414981</v>
          </cell>
          <cell r="H328">
            <v>7776.1761732230125</v>
          </cell>
          <cell r="I328">
            <v>7042.7265801799995</v>
          </cell>
          <cell r="J328">
            <v>7224.058862194016</v>
          </cell>
          <cell r="K328">
            <v>7975.3989486142145</v>
          </cell>
          <cell r="L328">
            <v>8022.1371380589471</v>
          </cell>
          <cell r="M328">
            <v>9962.2091030035299</v>
          </cell>
          <cell r="N328">
            <v>9418.177897327083</v>
          </cell>
          <cell r="O328">
            <v>8068.7089084625077</v>
          </cell>
          <cell r="P328">
            <v>8155.6215043862885</v>
          </cell>
          <cell r="Q328">
            <v>7959.0075711721729</v>
          </cell>
          <cell r="R328">
            <v>8591.3627487548747</v>
          </cell>
          <cell r="S328">
            <v>10374.676958814725</v>
          </cell>
          <cell r="T328">
            <v>11294.060322033956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6177.6113568470837</v>
          </cell>
          <cell r="AF328">
            <v>6295.4719113743777</v>
          </cell>
          <cell r="AG328">
            <v>6543.6309035006461</v>
          </cell>
          <cell r="AH328">
            <v>6049.6267410591263</v>
          </cell>
          <cell r="AI328">
            <v>7262.9530480374979</v>
          </cell>
          <cell r="AJ328">
            <v>6295.0837218553179</v>
          </cell>
          <cell r="AK328">
            <v>6343.0319862414981</v>
          </cell>
          <cell r="AL328">
            <v>7776.1761732230125</v>
          </cell>
          <cell r="AM328">
            <v>7042.7265801799995</v>
          </cell>
          <cell r="AN328">
            <v>7224.058862194016</v>
          </cell>
          <cell r="AO328">
            <v>7975.3989486142145</v>
          </cell>
          <cell r="AP328">
            <v>8022.1371380589471</v>
          </cell>
          <cell r="AQ328">
            <v>9962.2091030035299</v>
          </cell>
          <cell r="AR328">
            <v>9418.177897327083</v>
          </cell>
          <cell r="AS328">
            <v>8068.7089084625077</v>
          </cell>
          <cell r="AT328">
            <v>8155.6215043862885</v>
          </cell>
          <cell r="AU328">
            <v>7959.0075711721729</v>
          </cell>
          <cell r="AV328">
            <v>8591.3627487548747</v>
          </cell>
          <cell r="AW328">
            <v>10374.676958814725</v>
          </cell>
          <cell r="AX328">
            <v>11294.060322033956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3.0353146410463858</v>
          </cell>
          <cell r="CN328">
            <v>3.1090800084049519</v>
          </cell>
          <cell r="CO328">
            <v>3.2470343361315996</v>
          </cell>
          <cell r="CP328">
            <v>2.9272970312315185</v>
          </cell>
          <cell r="CQ328">
            <v>3.6407889374784381</v>
          </cell>
          <cell r="CR328">
            <v>3.0721309088930266</v>
          </cell>
          <cell r="CS328">
            <v>3.1192776086059801</v>
          </cell>
          <cell r="CT328">
            <v>3.7779170908311155</v>
          </cell>
          <cell r="CU328">
            <v>3.4996571882846825</v>
          </cell>
          <cell r="CV328">
            <v>3.5459630874452794</v>
          </cell>
          <cell r="CW328">
            <v>3.9586775948698776</v>
          </cell>
          <cell r="CX328">
            <v>3.9281043483852613</v>
          </cell>
          <cell r="CY328">
            <v>4.8404493711263692</v>
          </cell>
          <cell r="CZ328">
            <v>4.6822592321016083</v>
          </cell>
          <cell r="DA328">
            <v>3.9642903619775551</v>
          </cell>
          <cell r="DB328">
            <v>4.0069919602461121</v>
          </cell>
          <cell r="DC328">
            <v>3.9103922775318503</v>
          </cell>
          <cell r="DD328">
            <v>4.2210788525808667</v>
          </cell>
          <cell r="DE328">
            <v>5.0972506683596306</v>
          </cell>
          <cell r="DF328">
            <v>5.5489589462416005</v>
          </cell>
          <cell r="DG328">
            <v>5.4599315603944207</v>
          </cell>
          <cell r="DH328">
            <v>5.4599315603944207</v>
          </cell>
          <cell r="DI328">
            <v>5.4599315603944207</v>
          </cell>
          <cell r="DJ328">
            <v>5.4599315603944207</v>
          </cell>
          <cell r="DK328">
            <v>5.4599315603944207</v>
          </cell>
          <cell r="DL328">
            <v>5.4599315603944207</v>
          </cell>
          <cell r="DM328">
            <v>5.4599315603944207</v>
          </cell>
          <cell r="DN328">
            <v>5.4599315603944207</v>
          </cell>
          <cell r="DO328">
            <v>5.4599315603944207</v>
          </cell>
          <cell r="DP328">
            <v>5.4599315603944207</v>
          </cell>
          <cell r="DQ328">
            <v>5.5760158741448294</v>
          </cell>
          <cell r="DR328">
            <v>5.5475794137537866</v>
          </cell>
          <cell r="DS328">
            <v>5.5212708102619743</v>
          </cell>
          <cell r="DT328">
            <v>5.6619877182553324</v>
          </cell>
          <cell r="DU328">
            <v>5.4654367070380179</v>
          </cell>
          <cell r="DV328">
            <v>5.6139550132732881</v>
          </cell>
          <cell r="DW328">
            <v>5.5712161615155376</v>
          </cell>
          <cell r="DX328">
            <v>5.6392429328613591</v>
          </cell>
          <cell r="DY328">
            <v>5.5134375390119104</v>
          </cell>
          <cell r="DZ328">
            <v>5.5815420522219998</v>
          </cell>
          <cell r="EA328">
            <v>5.5196230445013885</v>
          </cell>
          <cell r="EB328">
            <v>5.5951817882651271</v>
          </cell>
          <cell r="EC328">
            <v>5.6386755603068011</v>
          </cell>
          <cell r="ED328">
            <v>5.5108497494238398</v>
          </cell>
          <cell r="EE328">
            <v>5.5762948183693188</v>
          </cell>
          <cell r="EF328">
            <v>5.5762948183693188</v>
          </cell>
          <cell r="EG328">
            <v>5.5762948183693188</v>
          </cell>
          <cell r="EH328">
            <v>5.5762948183693188</v>
          </cell>
          <cell r="EI328">
            <v>5.5762948183693188</v>
          </cell>
          <cell r="EJ328">
            <v>5.5762948183693188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</row>
        <row r="329">
          <cell r="A329">
            <v>34715.403428229874</v>
          </cell>
          <cell r="B329">
            <v>39660.252217194553</v>
          </cell>
          <cell r="C329">
            <v>34671.455780468488</v>
          </cell>
          <cell r="D329">
            <v>5222.1383457157635</v>
          </cell>
          <cell r="E329">
            <v>6979.1342073972446</v>
          </cell>
          <cell r="F329">
            <v>8036.8423965413813</v>
          </cell>
          <cell r="G329">
            <v>7081.4894975656553</v>
          </cell>
          <cell r="H329">
            <v>7386.1312089515277</v>
          </cell>
          <cell r="I329">
            <v>6563.4976594280706</v>
          </cell>
          <cell r="J329">
            <v>8475.314482116557</v>
          </cell>
          <cell r="K329">
            <v>6908.3596518647146</v>
          </cell>
          <cell r="L329">
            <v>9177.5663740772652</v>
          </cell>
          <cell r="M329">
            <v>9152.1950705342642</v>
          </cell>
          <cell r="N329">
            <v>8402.4357372300274</v>
          </cell>
          <cell r="O329">
            <v>8739.4182623049801</v>
          </cell>
          <cell r="P329">
            <v>9342.9169447246586</v>
          </cell>
          <cell r="Q329">
            <v>9887.6373725303529</v>
          </cell>
          <cell r="R329">
            <v>9325.6481010172411</v>
          </cell>
          <cell r="S329">
            <v>9292.0912204432843</v>
          </cell>
          <cell r="T329">
            <v>9607.5802182448151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5775.9684991357681</v>
          </cell>
          <cell r="AF329">
            <v>6598.6952433920142</v>
          </cell>
          <cell r="AG329">
            <v>5768.6564645916333</v>
          </cell>
          <cell r="AH329">
            <v>5222.1383457157635</v>
          </cell>
          <cell r="AI329">
            <v>6979.1342073972446</v>
          </cell>
          <cell r="AJ329">
            <v>8036.8423965413813</v>
          </cell>
          <cell r="AK329">
            <v>7081.4894975656553</v>
          </cell>
          <cell r="AL329">
            <v>7386.1312089515277</v>
          </cell>
          <cell r="AM329">
            <v>6563.4976594280706</v>
          </cell>
          <cell r="AN329">
            <v>8475.314482116557</v>
          </cell>
          <cell r="AO329">
            <v>6908.3596518647146</v>
          </cell>
          <cell r="AP329">
            <v>9177.5663740772652</v>
          </cell>
          <cell r="AQ329">
            <v>9152.1950705342642</v>
          </cell>
          <cell r="AR329">
            <v>8402.4357372300274</v>
          </cell>
          <cell r="AS329">
            <v>8739.4182623049801</v>
          </cell>
          <cell r="AT329">
            <v>9342.9169447246586</v>
          </cell>
          <cell r="AU329">
            <v>9887.6373725303529</v>
          </cell>
          <cell r="AV329">
            <v>9325.6481010172411</v>
          </cell>
          <cell r="AW329">
            <v>9292.0912204432843</v>
          </cell>
          <cell r="AX329">
            <v>9607.5802182448151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2.8509452493130021</v>
          </cell>
          <cell r="CN329">
            <v>3.2754572159357593</v>
          </cell>
          <cell r="CO329">
            <v>2.8285453316653171</v>
          </cell>
          <cell r="CP329">
            <v>2.5921910421946097</v>
          </cell>
          <cell r="CQ329">
            <v>3.5008940836957385</v>
          </cell>
          <cell r="CR329">
            <v>3.9711769465137645</v>
          </cell>
          <cell r="CS329">
            <v>3.4906806632522507</v>
          </cell>
          <cell r="CT329">
            <v>3.6648324817389555</v>
          </cell>
          <cell r="CU329">
            <v>3.2956068249998656</v>
          </cell>
          <cell r="CV329">
            <v>4.1886856538712243</v>
          </cell>
          <cell r="CW329">
            <v>3.4564832375254064</v>
          </cell>
          <cell r="CX329">
            <v>4.4796096067129829</v>
          </cell>
          <cell r="CY329">
            <v>4.5339702426546147</v>
          </cell>
          <cell r="CZ329">
            <v>4.1979920424123511</v>
          </cell>
          <cell r="DA329">
            <v>4.3789635818156007</v>
          </cell>
          <cell r="DB329">
            <v>4.6813519871615279</v>
          </cell>
          <cell r="DC329">
            <v>4.9542890230189958</v>
          </cell>
          <cell r="DD329">
            <v>4.6726992787746306</v>
          </cell>
          <cell r="DE329">
            <v>4.6558853040291384</v>
          </cell>
          <cell r="DF329">
            <v>4.8139638843615593</v>
          </cell>
          <cell r="DG329">
            <v>5.3204148368568882</v>
          </cell>
          <cell r="DH329">
            <v>5.3204148368568882</v>
          </cell>
          <cell r="DI329">
            <v>5.3204148368568882</v>
          </cell>
          <cell r="DJ329">
            <v>5.3204148368568882</v>
          </cell>
          <cell r="DK329">
            <v>5.3204148368568882</v>
          </cell>
          <cell r="DL329">
            <v>5.3204148368568882</v>
          </cell>
          <cell r="DM329">
            <v>5.3204148368568882</v>
          </cell>
          <cell r="DN329">
            <v>5.3204148368568882</v>
          </cell>
          <cell r="DO329">
            <v>5.3204148368568882</v>
          </cell>
          <cell r="DP329">
            <v>5.3204148368568882</v>
          </cell>
          <cell r="DQ329">
            <v>5.5506401725260188</v>
          </cell>
          <cell r="DR329">
            <v>5.5194178746183846</v>
          </cell>
          <cell r="DS329">
            <v>5.5875145723226485</v>
          </cell>
          <cell r="DT329">
            <v>5.5193572200272385</v>
          </cell>
          <cell r="DU329">
            <v>5.4617235424956583</v>
          </cell>
          <cell r="DV329">
            <v>5.5446399363352761</v>
          </cell>
          <cell r="DW329">
            <v>5.55803952319856</v>
          </cell>
          <cell r="DX329">
            <v>5.5216646369969311</v>
          </cell>
          <cell r="DY329">
            <v>5.4564110111335316</v>
          </cell>
          <cell r="DZ329">
            <v>5.5435145045013048</v>
          </cell>
          <cell r="EA329">
            <v>5.4758005302479678</v>
          </cell>
          <cell r="EB329">
            <v>5.6129930218797321</v>
          </cell>
          <cell r="EC329">
            <v>5.5303642725009681</v>
          </cell>
          <cell r="ED329">
            <v>5.4836625820742313</v>
          </cell>
          <cell r="EE329">
            <v>5.4678718446021914</v>
          </cell>
          <cell r="EF329">
            <v>5.4678718446021914</v>
          </cell>
          <cell r="EG329">
            <v>5.4678718446021914</v>
          </cell>
          <cell r="EH329">
            <v>5.4678718446021914</v>
          </cell>
          <cell r="EI329">
            <v>5.4678718446021914</v>
          </cell>
          <cell r="EJ329">
            <v>5.4678718446021914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</row>
        <row r="330">
          <cell r="A330">
            <v>38670.280198355904</v>
          </cell>
          <cell r="B330">
            <v>41236.157436445508</v>
          </cell>
          <cell r="C330">
            <v>36895.793478779538</v>
          </cell>
          <cell r="D330">
            <v>5996.1236489027769</v>
          </cell>
          <cell r="E330">
            <v>6986.0256935436546</v>
          </cell>
          <cell r="F330">
            <v>7594.2503975727068</v>
          </cell>
          <cell r="G330">
            <v>7010.9161518487699</v>
          </cell>
          <cell r="H330">
            <v>6568.5762082912534</v>
          </cell>
          <cell r="I330">
            <v>8552.0090231732211</v>
          </cell>
          <cell r="J330">
            <v>8120.2509420072802</v>
          </cell>
          <cell r="K330">
            <v>7338.9613606538878</v>
          </cell>
          <cell r="L330">
            <v>8423.464617324933</v>
          </cell>
          <cell r="M330">
            <v>10273.220746984543</v>
          </cell>
          <cell r="N330">
            <v>7573.839387339528</v>
          </cell>
          <cell r="O330">
            <v>8505.21990529289</v>
          </cell>
          <cell r="P330">
            <v>8608.13234688189</v>
          </cell>
          <cell r="Q330">
            <v>10206.022722534366</v>
          </cell>
          <cell r="R330">
            <v>10370.398191855757</v>
          </cell>
          <cell r="S330">
            <v>9894.807815571301</v>
          </cell>
          <cell r="T330">
            <v>10856.389936650519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6433.9831377798946</v>
          </cell>
          <cell r="AF330">
            <v>6860.895246996618</v>
          </cell>
          <cell r="AG330">
            <v>6138.7430315948332</v>
          </cell>
          <cell r="AH330">
            <v>5996.1236489027769</v>
          </cell>
          <cell r="AI330">
            <v>6986.0256935436546</v>
          </cell>
          <cell r="AJ330">
            <v>7594.2503975727068</v>
          </cell>
          <cell r="AK330">
            <v>7010.9161518487699</v>
          </cell>
          <cell r="AL330">
            <v>6568.5762082912534</v>
          </cell>
          <cell r="AM330">
            <v>8552.0090231732211</v>
          </cell>
          <cell r="AN330">
            <v>8120.2509420072802</v>
          </cell>
          <cell r="AO330">
            <v>7338.9613606538878</v>
          </cell>
          <cell r="AP330">
            <v>8423.464617324933</v>
          </cell>
          <cell r="AQ330">
            <v>10273.220746984543</v>
          </cell>
          <cell r="AR330">
            <v>7573.839387339528</v>
          </cell>
          <cell r="AS330">
            <v>8505.21990529289</v>
          </cell>
          <cell r="AT330">
            <v>8608.13234688189</v>
          </cell>
          <cell r="AU330">
            <v>10206.022722534366</v>
          </cell>
          <cell r="AV330">
            <v>10370.398191855757</v>
          </cell>
          <cell r="AW330">
            <v>9894.807815571301</v>
          </cell>
          <cell r="AX330">
            <v>10856.389936650519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3.2011334929305679</v>
          </cell>
          <cell r="CN330">
            <v>3.4132109220682327</v>
          </cell>
          <cell r="CO330">
            <v>2.9966609641607147</v>
          </cell>
          <cell r="CP330">
            <v>2.9485861364834176</v>
          </cell>
          <cell r="CQ330">
            <v>3.4894023707325013</v>
          </cell>
          <cell r="CR330">
            <v>3.7933410777017706</v>
          </cell>
          <cell r="CS330">
            <v>3.4452119631025435</v>
          </cell>
          <cell r="CT330">
            <v>3.1732947892877452</v>
          </cell>
          <cell r="CU330">
            <v>4.2475454216748298</v>
          </cell>
          <cell r="CV330">
            <v>4.0411992652614295</v>
          </cell>
          <cell r="CW330">
            <v>3.6037284922709181</v>
          </cell>
          <cell r="CX330">
            <v>4.1590206448310836</v>
          </cell>
          <cell r="CY330">
            <v>5.111504410822433</v>
          </cell>
          <cell r="CZ330">
            <v>3.7655211482679767</v>
          </cell>
          <cell r="DA330">
            <v>4.1946578181443961</v>
          </cell>
          <cell r="DB330">
            <v>4.2454128230122876</v>
          </cell>
          <cell r="DC330">
            <v>5.0334704430859603</v>
          </cell>
          <cell r="DD330">
            <v>5.1145381703379087</v>
          </cell>
          <cell r="DE330">
            <v>4.87998351892033</v>
          </cell>
          <cell r="DF330">
            <v>5.3542226340621637</v>
          </cell>
          <cell r="DG330">
            <v>5.5180059538115804</v>
          </cell>
          <cell r="DH330">
            <v>5.5180059538115804</v>
          </cell>
          <cell r="DI330">
            <v>5.5180059538115804</v>
          </cell>
          <cell r="DJ330">
            <v>5.5180059538115804</v>
          </cell>
          <cell r="DK330">
            <v>5.5180059538115804</v>
          </cell>
          <cell r="DL330">
            <v>5.5180059538115804</v>
          </cell>
          <cell r="DM330">
            <v>5.5180059538115804</v>
          </cell>
          <cell r="DN330">
            <v>5.5180059538115804</v>
          </cell>
          <cell r="DO330">
            <v>5.5180059538115804</v>
          </cell>
          <cell r="DP330">
            <v>5.5180059538115804</v>
          </cell>
          <cell r="DQ330">
            <v>5.5065966793759715</v>
          </cell>
          <cell r="DR330">
            <v>5.5071232656353901</v>
          </cell>
          <cell r="DS330">
            <v>5.6124046931930236</v>
          </cell>
          <cell r="DT330">
            <v>5.5713943103535843</v>
          </cell>
          <cell r="DU330">
            <v>5.4851216303408679</v>
          </cell>
          <cell r="DV330">
            <v>5.4849181886400622</v>
          </cell>
          <cell r="DW330">
            <v>5.5752707417811234</v>
          </cell>
          <cell r="DX330">
            <v>5.6711085467219471</v>
          </cell>
          <cell r="DY330">
            <v>5.5161650744832427</v>
          </cell>
          <cell r="DZ330">
            <v>5.5051140501915503</v>
          </cell>
          <cell r="EA330">
            <v>5.5794279444109405</v>
          </cell>
          <cell r="EB330">
            <v>5.5488989412992726</v>
          </cell>
          <cell r="EC330">
            <v>5.5063652505354019</v>
          </cell>
          <cell r="ED330">
            <v>5.5105904547542099</v>
          </cell>
          <cell r="EE330">
            <v>5.555154521180075</v>
          </cell>
          <cell r="EF330">
            <v>5.555154521180075</v>
          </cell>
          <cell r="EG330">
            <v>5.555154521180075</v>
          </cell>
          <cell r="EH330">
            <v>5.555154521180075</v>
          </cell>
          <cell r="EI330">
            <v>5.555154521180075</v>
          </cell>
          <cell r="EJ330">
            <v>5.555154521180075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</row>
        <row r="331">
          <cell r="A331">
            <v>35158.818532971505</v>
          </cell>
          <cell r="B331">
            <v>36515.375110432295</v>
          </cell>
          <cell r="C331">
            <v>34314.62313084014</v>
          </cell>
          <cell r="D331">
            <v>6428.1870556542208</v>
          </cell>
          <cell r="E331">
            <v>6822.7648933613027</v>
          </cell>
          <cell r="F331">
            <v>7298.0687182467273</v>
          </cell>
          <cell r="G331">
            <v>7068.1540441587358</v>
          </cell>
          <cell r="H331">
            <v>7748.0418931510039</v>
          </cell>
          <cell r="I331">
            <v>9753.4952755742161</v>
          </cell>
          <cell r="J331">
            <v>7988.5858099868701</v>
          </cell>
          <cell r="K331">
            <v>8971.659479179656</v>
          </cell>
          <cell r="L331">
            <v>9182.1263427264748</v>
          </cell>
          <cell r="M331">
            <v>8042.6298357752057</v>
          </cell>
          <cell r="N331">
            <v>8359.1563445879765</v>
          </cell>
          <cell r="O331">
            <v>10461.435493114763</v>
          </cell>
          <cell r="P331">
            <v>8280.3787624825854</v>
          </cell>
          <cell r="Q331">
            <v>8942.9984244606112</v>
          </cell>
          <cell r="R331">
            <v>9875.7354491873357</v>
          </cell>
          <cell r="S331">
            <v>10737.515950751584</v>
          </cell>
          <cell r="T331">
            <v>10114.304956269727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5849.7441555910809</v>
          </cell>
          <cell r="AF331">
            <v>6075.4488078474724</v>
          </cell>
          <cell r="AG331">
            <v>5709.2864460931432</v>
          </cell>
          <cell r="AH331">
            <v>6428.1870556542208</v>
          </cell>
          <cell r="AI331">
            <v>6822.7648933613027</v>
          </cell>
          <cell r="AJ331">
            <v>7298.0687182467273</v>
          </cell>
          <cell r="AK331">
            <v>7068.1540441587358</v>
          </cell>
          <cell r="AL331">
            <v>7748.0418931510039</v>
          </cell>
          <cell r="AM331">
            <v>9753.4952755742161</v>
          </cell>
          <cell r="AN331">
            <v>7988.5858099868701</v>
          </cell>
          <cell r="AO331">
            <v>8971.659479179656</v>
          </cell>
          <cell r="AP331">
            <v>9182.1263427264748</v>
          </cell>
          <cell r="AQ331">
            <v>8042.6298357752057</v>
          </cell>
          <cell r="AR331">
            <v>8359.1563445879765</v>
          </cell>
          <cell r="AS331">
            <v>10461.435493114763</v>
          </cell>
          <cell r="AT331">
            <v>8280.3787624825854</v>
          </cell>
          <cell r="AU331">
            <v>8942.9984244606112</v>
          </cell>
          <cell r="AV331">
            <v>9875.7354491873357</v>
          </cell>
          <cell r="AW331">
            <v>10737.515950751584</v>
          </cell>
          <cell r="AX331">
            <v>10114.304956269727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2.8588114030955762</v>
          </cell>
          <cell r="CN331">
            <v>3.00502414769382</v>
          </cell>
          <cell r="CO331">
            <v>2.8266432064694595</v>
          </cell>
          <cell r="CP331">
            <v>3.1787089163665514</v>
          </cell>
          <cell r="CQ331">
            <v>3.3800989418809837</v>
          </cell>
          <cell r="CR331">
            <v>3.622359001740366</v>
          </cell>
          <cell r="CS331">
            <v>3.5080660510674626</v>
          </cell>
          <cell r="CT331">
            <v>3.8081955399057388</v>
          </cell>
          <cell r="CU331">
            <v>4.8097602545056253</v>
          </cell>
          <cell r="CV331">
            <v>3.9959189187329396</v>
          </cell>
          <cell r="CW331">
            <v>4.3855067190486601</v>
          </cell>
          <cell r="CX331">
            <v>4.5327415855021549</v>
          </cell>
          <cell r="CY331">
            <v>4.0323785762643247</v>
          </cell>
          <cell r="CZ331">
            <v>4.1569371167062998</v>
          </cell>
          <cell r="DA331">
            <v>5.2229136221260761</v>
          </cell>
          <cell r="DB331">
            <v>4.1340123029384834</v>
          </cell>
          <cell r="DC331">
            <v>4.4648278264019083</v>
          </cell>
          <cell r="DD331">
            <v>4.9305005264355524</v>
          </cell>
          <cell r="DE331">
            <v>5.3607478977322458</v>
          </cell>
          <cell r="DF331">
            <v>5.0496073095519423</v>
          </cell>
          <cell r="DG331">
            <v>5.2428982826103852</v>
          </cell>
          <cell r="DH331">
            <v>5.2428982826103852</v>
          </cell>
          <cell r="DI331">
            <v>5.2428982826103852</v>
          </cell>
          <cell r="DJ331">
            <v>5.2428982826103852</v>
          </cell>
          <cell r="DK331">
            <v>5.2428982826103852</v>
          </cell>
          <cell r="DL331">
            <v>5.2428982826103852</v>
          </cell>
          <cell r="DM331">
            <v>5.2428982826103852</v>
          </cell>
          <cell r="DN331">
            <v>5.2428982826103852</v>
          </cell>
          <cell r="DO331">
            <v>5.2428982826103852</v>
          </cell>
          <cell r="DP331">
            <v>5.2428982826103852</v>
          </cell>
          <cell r="DQ331">
            <v>5.6060698160549789</v>
          </cell>
          <cell r="DR331">
            <v>5.5390786925134989</v>
          </cell>
          <cell r="DS331">
            <v>5.5337301285240192</v>
          </cell>
          <cell r="DT331">
            <v>5.5404479770626383</v>
          </cell>
          <cell r="DU331">
            <v>5.5301655006442214</v>
          </cell>
          <cell r="DV331">
            <v>5.5198032021419863</v>
          </cell>
          <cell r="DW331">
            <v>5.5200801006989053</v>
          </cell>
          <cell r="DX331">
            <v>5.5741654580467204</v>
          </cell>
          <cell r="DY331">
            <v>5.5557664936739188</v>
          </cell>
          <cell r="DZ331">
            <v>5.4772223638254962</v>
          </cell>
          <cell r="EA331">
            <v>5.6048002109516597</v>
          </cell>
          <cell r="EB331">
            <v>5.5499547136064677</v>
          </cell>
          <cell r="EC331">
            <v>5.4644180532792079</v>
          </cell>
          <cell r="ED331">
            <v>5.5092962826670302</v>
          </cell>
          <cell r="EE331">
            <v>5.4876395012554067</v>
          </cell>
          <cell r="EF331">
            <v>5.4876395012554067</v>
          </cell>
          <cell r="EG331">
            <v>5.4876395012554067</v>
          </cell>
          <cell r="EH331">
            <v>5.4876395012554067</v>
          </cell>
          <cell r="EI331">
            <v>5.4876395012554067</v>
          </cell>
          <cell r="EJ331">
            <v>5.4876395012554067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</row>
        <row r="332">
          <cell r="A332">
            <v>34476.38106345875</v>
          </cell>
          <cell r="B332">
            <v>33021.238605737475</v>
          </cell>
          <cell r="C332">
            <v>35642.405943489328</v>
          </cell>
          <cell r="D332">
            <v>6734.1060331703084</v>
          </cell>
          <cell r="E332">
            <v>6975.9650091521034</v>
          </cell>
          <cell r="F332">
            <v>6231.8203377685331</v>
          </cell>
          <cell r="G332">
            <v>7463.3490160513056</v>
          </cell>
          <cell r="H332">
            <v>6679.2781197271797</v>
          </cell>
          <cell r="I332">
            <v>7820.2656003658267</v>
          </cell>
          <cell r="J332">
            <v>7941.8819130626316</v>
          </cell>
          <cell r="K332">
            <v>7824.5133094534522</v>
          </cell>
          <cell r="L332">
            <v>9591.9714936073506</v>
          </cell>
          <cell r="M332">
            <v>8666.5679938429021</v>
          </cell>
          <cell r="N332">
            <v>9676.9430038271257</v>
          </cell>
          <cell r="O332">
            <v>8676.5887613034447</v>
          </cell>
          <cell r="P332">
            <v>9518.9709742277737</v>
          </cell>
          <cell r="Q332">
            <v>10357.664800081167</v>
          </cell>
          <cell r="R332">
            <v>10535.801198873063</v>
          </cell>
          <cell r="S332">
            <v>9849.9787001810564</v>
          </cell>
          <cell r="T332">
            <v>10158.631914189909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5736.1998226068854</v>
          </cell>
          <cell r="AF332">
            <v>5494.0923957141185</v>
          </cell>
          <cell r="AG332">
            <v>5930.2037030511638</v>
          </cell>
          <cell r="AH332">
            <v>6734.1060331703084</v>
          </cell>
          <cell r="AI332">
            <v>6975.9650091521034</v>
          </cell>
          <cell r="AJ332">
            <v>6231.8203377685331</v>
          </cell>
          <cell r="AK332">
            <v>7463.3490160513056</v>
          </cell>
          <cell r="AL332">
            <v>6679.2781197271797</v>
          </cell>
          <cell r="AM332">
            <v>7820.2656003658267</v>
          </cell>
          <cell r="AN332">
            <v>7941.8819130626316</v>
          </cell>
          <cell r="AO332">
            <v>7824.5133094534522</v>
          </cell>
          <cell r="AP332">
            <v>9591.9714936073506</v>
          </cell>
          <cell r="AQ332">
            <v>8666.5679938429021</v>
          </cell>
          <cell r="AR332">
            <v>9676.9430038271257</v>
          </cell>
          <cell r="AS332">
            <v>8676.5887613034447</v>
          </cell>
          <cell r="AT332">
            <v>9518.9709742277737</v>
          </cell>
          <cell r="AU332">
            <v>10357.664800081167</v>
          </cell>
          <cell r="AV332">
            <v>10535.801198873063</v>
          </cell>
          <cell r="AW332">
            <v>9849.9787001810564</v>
          </cell>
          <cell r="AX332">
            <v>10158.631914189909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2.8589046302600001</v>
          </cell>
          <cell r="CN332">
            <v>2.6749556395514325</v>
          </cell>
          <cell r="CO332">
            <v>2.9296155161355344</v>
          </cell>
          <cell r="CP332">
            <v>3.3250549857455591</v>
          </cell>
          <cell r="CQ332">
            <v>3.4340355282704382</v>
          </cell>
          <cell r="CR332">
            <v>3.0559071300371148</v>
          </cell>
          <cell r="CS332">
            <v>3.6734998896519477</v>
          </cell>
          <cell r="CT332">
            <v>3.2668660927256474</v>
          </cell>
          <cell r="CU332">
            <v>3.8330727869343684</v>
          </cell>
          <cell r="CV332">
            <v>3.9508888832714644</v>
          </cell>
          <cell r="CW332">
            <v>3.8549868203436852</v>
          </cell>
          <cell r="CX332">
            <v>4.804363353670289</v>
          </cell>
          <cell r="CY332">
            <v>4.216725056097288</v>
          </cell>
          <cell r="CZ332">
            <v>4.8165010237595745</v>
          </cell>
          <cell r="DA332">
            <v>4.2288927020074656</v>
          </cell>
          <cell r="DB332">
            <v>4.6394623498884657</v>
          </cell>
          <cell r="DC332">
            <v>5.0482343104990921</v>
          </cell>
          <cell r="DD332">
            <v>5.1350564173820015</v>
          </cell>
          <cell r="DE332">
            <v>4.800792590966025</v>
          </cell>
          <cell r="DF332">
            <v>4.9512274404306558</v>
          </cell>
          <cell r="DG332">
            <v>6.1144947335148414</v>
          </cell>
          <cell r="DH332">
            <v>6.1144947335148414</v>
          </cell>
          <cell r="DI332">
            <v>6.1144947335148414</v>
          </cell>
          <cell r="DJ332">
            <v>6.1144947335148414</v>
          </cell>
          <cell r="DK332">
            <v>6.1144947335148414</v>
          </cell>
          <cell r="DL332">
            <v>6.1144947335148414</v>
          </cell>
          <cell r="DM332">
            <v>6.1144947335148414</v>
          </cell>
          <cell r="DN332">
            <v>6.1144947335148414</v>
          </cell>
          <cell r="DO332">
            <v>6.1144947335148414</v>
          </cell>
          <cell r="DP332">
            <v>6.1144947335148414</v>
          </cell>
          <cell r="DQ332">
            <v>5.4970759730863747</v>
          </cell>
          <cell r="DR332">
            <v>5.6271243197092735</v>
          </cell>
          <cell r="DS332">
            <v>5.5458244754412469</v>
          </cell>
          <cell r="DT332">
            <v>5.5486617963981599</v>
          </cell>
          <cell r="DU332">
            <v>5.5655314991491993</v>
          </cell>
          <cell r="DV332">
            <v>5.5870416380227743</v>
          </cell>
          <cell r="DW332">
            <v>5.5662262597108265</v>
          </cell>
          <cell r="DX332">
            <v>5.6015127616001665</v>
          </cell>
          <cell r="DY332">
            <v>5.5896108415977679</v>
          </cell>
          <cell r="DZ332">
            <v>5.5072620938193602</v>
          </cell>
          <cell r="EA332">
            <v>5.5608550079854009</v>
          </cell>
          <cell r="EB332">
            <v>5.4698972622486028</v>
          </cell>
          <cell r="EC332">
            <v>5.6309153632405193</v>
          </cell>
          <cell r="ED332">
            <v>5.5044465852787514</v>
          </cell>
          <cell r="EE332">
            <v>5.6212057702672906</v>
          </cell>
          <cell r="EF332">
            <v>5.6212057702672906</v>
          </cell>
          <cell r="EG332">
            <v>5.6212057702672906</v>
          </cell>
          <cell r="EH332">
            <v>5.6212057702672906</v>
          </cell>
          <cell r="EI332">
            <v>5.6212057702672906</v>
          </cell>
          <cell r="EJ332">
            <v>5.6212057702672906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</row>
        <row r="333">
          <cell r="A333">
            <v>37344.083809517193</v>
          </cell>
          <cell r="B333">
            <v>36586.588484177999</v>
          </cell>
          <cell r="C333">
            <v>36224.444559056035</v>
          </cell>
          <cell r="D333">
            <v>6935.7387448227619</v>
          </cell>
          <cell r="E333">
            <v>7681.101805474168</v>
          </cell>
          <cell r="F333">
            <v>7031.8583051299456</v>
          </cell>
          <cell r="G333">
            <v>5860.5301787757498</v>
          </cell>
          <cell r="H333">
            <v>8510.6644821677328</v>
          </cell>
          <cell r="I333">
            <v>6992.0171290726348</v>
          </cell>
          <cell r="J333">
            <v>8654.0427293375924</v>
          </cell>
          <cell r="K333">
            <v>9602.8495713100037</v>
          </cell>
          <cell r="L333">
            <v>7815.3422837170583</v>
          </cell>
          <cell r="M333">
            <v>7757.3028676037093</v>
          </cell>
          <cell r="N333">
            <v>7945.7314686284226</v>
          </cell>
          <cell r="O333">
            <v>8326.7839596599333</v>
          </cell>
          <cell r="P333">
            <v>8622.867412106043</v>
          </cell>
          <cell r="Q333">
            <v>8300.4258519279665</v>
          </cell>
          <cell r="R333">
            <v>11069.330130923667</v>
          </cell>
          <cell r="S333">
            <v>9603.413684137724</v>
          </cell>
          <cell r="T333">
            <v>10714.989015176068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6213.3298309146512</v>
          </cell>
          <cell r="AF333">
            <v>6087.2973293351379</v>
          </cell>
          <cell r="AG333">
            <v>6027.0436178095824</v>
          </cell>
          <cell r="AH333">
            <v>6935.7387448227619</v>
          </cell>
          <cell r="AI333">
            <v>7681.101805474168</v>
          </cell>
          <cell r="AJ333">
            <v>7031.8583051299456</v>
          </cell>
          <cell r="AK333">
            <v>5860.5301787757498</v>
          </cell>
          <cell r="AL333">
            <v>8510.6644821677328</v>
          </cell>
          <cell r="AM333">
            <v>6992.0171290726348</v>
          </cell>
          <cell r="AN333">
            <v>8654.0427293375924</v>
          </cell>
          <cell r="AO333">
            <v>9602.8495713100037</v>
          </cell>
          <cell r="AP333">
            <v>7815.3422837170583</v>
          </cell>
          <cell r="AQ333">
            <v>7757.3028676037093</v>
          </cell>
          <cell r="AR333">
            <v>7945.7314686284226</v>
          </cell>
          <cell r="AS333">
            <v>8326.7839596599333</v>
          </cell>
          <cell r="AT333">
            <v>8622.867412106043</v>
          </cell>
          <cell r="AU333">
            <v>8300.4258519279665</v>
          </cell>
          <cell r="AV333">
            <v>11069.330130923667</v>
          </cell>
          <cell r="AW333">
            <v>9603.413684137724</v>
          </cell>
          <cell r="AX333">
            <v>10714.989015176068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2.9959702222777871</v>
          </cell>
          <cell r="CN333">
            <v>3.0111652087761089</v>
          </cell>
          <cell r="CO333">
            <v>3.0066121607356391</v>
          </cell>
          <cell r="CP333">
            <v>3.4260764494325255</v>
          </cell>
          <cell r="CQ333">
            <v>3.7620628117572115</v>
          </cell>
          <cell r="CR333">
            <v>3.5125010992092189</v>
          </cell>
          <cell r="CS333">
            <v>2.9484108022143651</v>
          </cell>
          <cell r="CT333">
            <v>4.2583328296176752</v>
          </cell>
          <cell r="CU333">
            <v>3.4845880556191506</v>
          </cell>
          <cell r="CV333">
            <v>4.280438041110509</v>
          </cell>
          <cell r="CW333">
            <v>4.7498116059195112</v>
          </cell>
          <cell r="CX333">
            <v>3.8246596433652686</v>
          </cell>
          <cell r="CY333">
            <v>3.8119852491796742</v>
          </cell>
          <cell r="CZ333">
            <v>3.9015638110750683</v>
          </cell>
          <cell r="DA333">
            <v>4.1022253521929928</v>
          </cell>
          <cell r="DB333">
            <v>4.2480921179063271</v>
          </cell>
          <cell r="DC333">
            <v>4.0892399188855189</v>
          </cell>
          <cell r="DD333">
            <v>5.4533523284448648</v>
          </cell>
          <cell r="DE333">
            <v>4.7311623879666254</v>
          </cell>
          <cell r="DF333">
            <v>5.2787846783909886</v>
          </cell>
          <cell r="DG333">
            <v>5.6449513843459185</v>
          </cell>
          <cell r="DH333">
            <v>5.6449513843459185</v>
          </cell>
          <cell r="DI333">
            <v>5.6449513843459185</v>
          </cell>
          <cell r="DJ333">
            <v>5.6449513843459185</v>
          </cell>
          <cell r="DK333">
            <v>5.6449513843459185</v>
          </cell>
          <cell r="DL333">
            <v>5.6449513843459185</v>
          </cell>
          <cell r="DM333">
            <v>5.6449513843459185</v>
          </cell>
          <cell r="DN333">
            <v>5.6449513843459185</v>
          </cell>
          <cell r="DO333">
            <v>5.6449513843459185</v>
          </cell>
          <cell r="DP333">
            <v>5.6449513843459185</v>
          </cell>
          <cell r="DQ333">
            <v>5.6819060910487007</v>
          </cell>
          <cell r="DR333">
            <v>5.5385625740754048</v>
          </cell>
          <cell r="DS333">
            <v>5.4920446619664087</v>
          </cell>
          <cell r="DT333">
            <v>5.5462930377884314</v>
          </cell>
          <cell r="DU333">
            <v>5.593770117228912</v>
          </cell>
          <cell r="DV333">
            <v>5.4847997695634527</v>
          </cell>
          <cell r="DW333">
            <v>5.4457292901926042</v>
          </cell>
          <cell r="DX333">
            <v>5.4755910177020661</v>
          </cell>
          <cell r="DY333">
            <v>5.4974105996939837</v>
          </cell>
          <cell r="DZ333">
            <v>5.5390840563651809</v>
          </cell>
          <cell r="EA333">
            <v>5.5389937729131207</v>
          </cell>
          <cell r="EB333">
            <v>5.5983796374827008</v>
          </cell>
          <cell r="EC333">
            <v>5.5752798553852827</v>
          </cell>
          <cell r="ED333">
            <v>5.579590227261285</v>
          </cell>
          <cell r="EE333">
            <v>5.5611539543040376</v>
          </cell>
          <cell r="EF333">
            <v>5.5611539543040376</v>
          </cell>
          <cell r="EG333">
            <v>5.5611539543040376</v>
          </cell>
          <cell r="EH333">
            <v>5.5611539543040376</v>
          </cell>
          <cell r="EI333">
            <v>5.5611539543040376</v>
          </cell>
          <cell r="EJ333">
            <v>5.5611539543040376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</row>
        <row r="334">
          <cell r="A334">
            <v>35571.58050377066</v>
          </cell>
          <cell r="B334">
            <v>43788.631975165212</v>
          </cell>
          <cell r="C334">
            <v>36538.837425471713</v>
          </cell>
          <cell r="D334">
            <v>6957.897295013704</v>
          </cell>
          <cell r="E334">
            <v>6277.5258545800862</v>
          </cell>
          <cell r="F334">
            <v>6909.5145686734877</v>
          </cell>
          <cell r="G334">
            <v>7342.1945712305842</v>
          </cell>
          <cell r="H334">
            <v>7083.1372747786918</v>
          </cell>
          <cell r="I334">
            <v>7405.6346089167218</v>
          </cell>
          <cell r="J334">
            <v>6929.2914382904501</v>
          </cell>
          <cell r="K334">
            <v>7972.1602669627573</v>
          </cell>
          <cell r="L334">
            <v>8485.0462822988738</v>
          </cell>
          <cell r="M334">
            <v>7742.3533770032727</v>
          </cell>
          <cell r="N334">
            <v>8426.9940342640311</v>
          </cell>
          <cell r="O334">
            <v>9033.0781728602287</v>
          </cell>
          <cell r="P334">
            <v>8860.7260352421672</v>
          </cell>
          <cell r="Q334">
            <v>9847.5229370517209</v>
          </cell>
          <cell r="R334">
            <v>10802.700568423608</v>
          </cell>
          <cell r="S334">
            <v>10498.235326271422</v>
          </cell>
          <cell r="T334">
            <v>9317.5954897643896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5918.4197262467987</v>
          </cell>
          <cell r="AF334">
            <v>7285.5774074955034</v>
          </cell>
          <cell r="AG334">
            <v>6079.3524811222078</v>
          </cell>
          <cell r="AH334">
            <v>6957.897295013704</v>
          </cell>
          <cell r="AI334">
            <v>6277.5258545800862</v>
          </cell>
          <cell r="AJ334">
            <v>6909.5145686734877</v>
          </cell>
          <cell r="AK334">
            <v>7342.1945712305842</v>
          </cell>
          <cell r="AL334">
            <v>7083.1372747786918</v>
          </cell>
          <cell r="AM334">
            <v>7405.6346089167218</v>
          </cell>
          <cell r="AN334">
            <v>6929.2914382904501</v>
          </cell>
          <cell r="AO334">
            <v>7972.1602669627573</v>
          </cell>
          <cell r="AP334">
            <v>8485.0462822988738</v>
          </cell>
          <cell r="AQ334">
            <v>7742.3533770032727</v>
          </cell>
          <cell r="AR334">
            <v>8426.9940342640311</v>
          </cell>
          <cell r="AS334">
            <v>9033.0781728602287</v>
          </cell>
          <cell r="AT334">
            <v>8860.7260352421672</v>
          </cell>
          <cell r="AU334">
            <v>9847.5229370517209</v>
          </cell>
          <cell r="AV334">
            <v>10802.700568423608</v>
          </cell>
          <cell r="AW334">
            <v>10498.235326271422</v>
          </cell>
          <cell r="AX334">
            <v>9317.5954897643896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2.9431416755804225</v>
          </cell>
          <cell r="CN334">
            <v>3.60905618439085</v>
          </cell>
          <cell r="CO334">
            <v>2.9539318427296002</v>
          </cell>
          <cell r="CP334">
            <v>3.4363125818768037</v>
          </cell>
          <cell r="CQ334">
            <v>3.0978894999186912</v>
          </cell>
          <cell r="CR334">
            <v>3.4114264546297726</v>
          </cell>
          <cell r="CS334">
            <v>3.5863516592635354</v>
          </cell>
          <cell r="CT334">
            <v>3.4868242235257614</v>
          </cell>
          <cell r="CU334">
            <v>3.598495045937538</v>
          </cell>
          <cell r="CV334">
            <v>3.4973968501184554</v>
          </cell>
          <cell r="CW334">
            <v>3.8980101732135961</v>
          </cell>
          <cell r="CX334">
            <v>4.216302233097081</v>
          </cell>
          <cell r="CY334">
            <v>3.8495065358109191</v>
          </cell>
          <cell r="CZ334">
            <v>4.1752943897309542</v>
          </cell>
          <cell r="DA334">
            <v>4.470151726987095</v>
          </cell>
          <cell r="DB334">
            <v>4.3848607341627366</v>
          </cell>
          <cell r="DC334">
            <v>4.873191709539733</v>
          </cell>
          <cell r="DD334">
            <v>5.3458754234131511</v>
          </cell>
          <cell r="DE334">
            <v>5.1952063157214603</v>
          </cell>
          <cell r="DF334">
            <v>4.6109493101784027</v>
          </cell>
          <cell r="DG334">
            <v>5.5575614113843708</v>
          </cell>
          <cell r="DH334">
            <v>5.5575614113843708</v>
          </cell>
          <cell r="DI334">
            <v>5.5575614113843708</v>
          </cell>
          <cell r="DJ334">
            <v>5.5575614113843708</v>
          </cell>
          <cell r="DK334">
            <v>5.5575614113843708</v>
          </cell>
          <cell r="DL334">
            <v>5.5575614113843708</v>
          </cell>
          <cell r="DM334">
            <v>5.5575614113843708</v>
          </cell>
          <cell r="DN334">
            <v>5.5575614113843708</v>
          </cell>
          <cell r="DO334">
            <v>5.5575614113843708</v>
          </cell>
          <cell r="DP334">
            <v>5.5575614113843708</v>
          </cell>
          <cell r="DQ334">
            <v>5.5093673198256621</v>
          </cell>
          <cell r="DR334">
            <v>5.5306664757012891</v>
          </cell>
          <cell r="DS334">
            <v>5.6385052563913458</v>
          </cell>
          <cell r="DT334">
            <v>5.5474383837033203</v>
          </cell>
          <cell r="DU334">
            <v>5.55174772111907</v>
          </cell>
          <cell r="DV334">
            <v>5.5490502733202618</v>
          </cell>
          <cell r="DW334">
            <v>5.6089317156215737</v>
          </cell>
          <cell r="DX334">
            <v>5.5654814534115866</v>
          </cell>
          <cell r="DY334">
            <v>5.6383042434221133</v>
          </cell>
          <cell r="DZ334">
            <v>5.4281401049075537</v>
          </cell>
          <cell r="EA334">
            <v>5.6032524307071183</v>
          </cell>
          <cell r="EB334">
            <v>5.5135284090411947</v>
          </cell>
          <cell r="EC334">
            <v>5.5102977129546638</v>
          </cell>
          <cell r="ED334">
            <v>5.5295873136941411</v>
          </cell>
          <cell r="EE334">
            <v>5.5363130580759146</v>
          </cell>
          <cell r="EF334">
            <v>5.5363130580759146</v>
          </cell>
          <cell r="EG334">
            <v>5.5363130580759146</v>
          </cell>
          <cell r="EH334">
            <v>5.5363130580759146</v>
          </cell>
          <cell r="EI334">
            <v>5.5363130580759146</v>
          </cell>
          <cell r="EJ334">
            <v>5.5363130580759146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</row>
        <row r="335">
          <cell r="A335">
            <v>41586.881293417355</v>
          </cell>
          <cell r="B335">
            <v>37216.654721326835</v>
          </cell>
          <cell r="C335">
            <v>40115.319006468839</v>
          </cell>
          <cell r="D335">
            <v>6921.8878150681921</v>
          </cell>
          <cell r="E335">
            <v>6442.0355314447288</v>
          </cell>
          <cell r="F335">
            <v>8325.7042959471055</v>
          </cell>
          <cell r="G335">
            <v>7488.0386302717461</v>
          </cell>
          <cell r="H335">
            <v>6432.5906865328916</v>
          </cell>
          <cell r="I335">
            <v>7346.4953501322043</v>
          </cell>
          <cell r="J335">
            <v>9482.3178536620471</v>
          </cell>
          <cell r="K335">
            <v>8451.1875695901981</v>
          </cell>
          <cell r="L335">
            <v>8471.0333873564759</v>
          </cell>
          <cell r="M335">
            <v>9265.0898711228983</v>
          </cell>
          <cell r="N335">
            <v>10378.204824241528</v>
          </cell>
          <cell r="O335">
            <v>9306.3517155035643</v>
          </cell>
          <cell r="P335">
            <v>10569.218001462934</v>
          </cell>
          <cell r="Q335">
            <v>9734.6124702556081</v>
          </cell>
          <cell r="R335">
            <v>9732.6345976626199</v>
          </cell>
          <cell r="S335">
            <v>9750.3756744235143</v>
          </cell>
          <cell r="T335">
            <v>11114.744444516386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6919.248881110444</v>
          </cell>
          <cell r="AF335">
            <v>6192.1281069945235</v>
          </cell>
          <cell r="AG335">
            <v>6674.4095137240611</v>
          </cell>
          <cell r="AH335">
            <v>6921.8878150681921</v>
          </cell>
          <cell r="AI335">
            <v>6442.0355314447288</v>
          </cell>
          <cell r="AJ335">
            <v>8325.7042959471055</v>
          </cell>
          <cell r="AK335">
            <v>7488.0386302717461</v>
          </cell>
          <cell r="AL335">
            <v>6432.5906865328916</v>
          </cell>
          <cell r="AM335">
            <v>7346.4953501322043</v>
          </cell>
          <cell r="AN335">
            <v>9482.3178536620471</v>
          </cell>
          <cell r="AO335">
            <v>8451.1875695901981</v>
          </cell>
          <cell r="AP335">
            <v>8471.0333873564759</v>
          </cell>
          <cell r="AQ335">
            <v>9265.0898711228983</v>
          </cell>
          <cell r="AR335">
            <v>10378.204824241528</v>
          </cell>
          <cell r="AS335">
            <v>9306.3517155035643</v>
          </cell>
          <cell r="AT335">
            <v>10569.218001462934</v>
          </cell>
          <cell r="AU335">
            <v>9734.6124702556081</v>
          </cell>
          <cell r="AV335">
            <v>9732.6345976626199</v>
          </cell>
          <cell r="AW335">
            <v>9750.3756744235143</v>
          </cell>
          <cell r="AX335">
            <v>11114.744444516386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3.3815578783280889</v>
          </cell>
          <cell r="CN335">
            <v>3.0450251408705244</v>
          </cell>
          <cell r="CO335">
            <v>3.3276591900053929</v>
          </cell>
          <cell r="CP335">
            <v>3.4433314739088572</v>
          </cell>
          <cell r="CQ335">
            <v>3.2388498832684482</v>
          </cell>
          <cell r="CR335">
            <v>4.0658640733011895</v>
          </cell>
          <cell r="CS335">
            <v>3.7349485195339742</v>
          </cell>
          <cell r="CT335">
            <v>3.1746682921373197</v>
          </cell>
          <cell r="CU335">
            <v>3.680534309603646</v>
          </cell>
          <cell r="CV335">
            <v>4.6811595059566082</v>
          </cell>
          <cell r="CW335">
            <v>4.2457710180026194</v>
          </cell>
          <cell r="CX335">
            <v>4.2433589515019188</v>
          </cell>
          <cell r="CY335">
            <v>4.5935206158767565</v>
          </cell>
          <cell r="CZ335">
            <v>5.0500451318206636</v>
          </cell>
          <cell r="DA335">
            <v>4.5862998849152881</v>
          </cell>
          <cell r="DB335">
            <v>5.2086579989236048</v>
          </cell>
          <cell r="DC335">
            <v>4.7973527561452629</v>
          </cell>
          <cell r="DD335">
            <v>4.7963780329537373</v>
          </cell>
          <cell r="DE335">
            <v>4.8051210829473474</v>
          </cell>
          <cell r="DF335">
            <v>5.4775010363972756</v>
          </cell>
          <cell r="DG335">
            <v>4.9004307679772232</v>
          </cell>
          <cell r="DH335">
            <v>4.9004307679772232</v>
          </cell>
          <cell r="DI335">
            <v>4.9004307679772232</v>
          </cell>
          <cell r="DJ335">
            <v>4.9004307679772232</v>
          </cell>
          <cell r="DK335">
            <v>4.9004307679772232</v>
          </cell>
          <cell r="DL335">
            <v>4.9004307679772232</v>
          </cell>
          <cell r="DM335">
            <v>4.9004307679772232</v>
          </cell>
          <cell r="DN335">
            <v>4.9004307679772232</v>
          </cell>
          <cell r="DO335">
            <v>4.9004307679772232</v>
          </cell>
          <cell r="DP335">
            <v>4.9004307679772232</v>
          </cell>
          <cell r="DQ335">
            <v>5.6059505505167655</v>
          </cell>
          <cell r="DR335">
            <v>5.5712953932659737</v>
          </cell>
          <cell r="DS335">
            <v>5.4951701535961881</v>
          </cell>
          <cell r="DT335">
            <v>5.5074791228676947</v>
          </cell>
          <cell r="DU335">
            <v>5.4492838665021308</v>
          </cell>
          <cell r="DV335">
            <v>5.6101601885326344</v>
          </cell>
          <cell r="DW335">
            <v>5.4927595982156676</v>
          </cell>
          <cell r="DX335">
            <v>5.5513000117635816</v>
          </cell>
          <cell r="DY335">
            <v>5.4686039655686978</v>
          </cell>
          <cell r="DZ335">
            <v>5.5496833617129147</v>
          </cell>
          <cell r="EA335">
            <v>5.4534119830407155</v>
          </cell>
          <cell r="EB335">
            <v>5.469325342386421</v>
          </cell>
          <cell r="EC335">
            <v>5.5260028176112082</v>
          </cell>
          <cell r="ED335">
            <v>5.6303334192942902</v>
          </cell>
          <cell r="EE335">
            <v>5.5593516897879871</v>
          </cell>
          <cell r="EF335">
            <v>5.5593516897879871</v>
          </cell>
          <cell r="EG335">
            <v>5.5593516897879871</v>
          </cell>
          <cell r="EH335">
            <v>5.5593516897879871</v>
          </cell>
          <cell r="EI335">
            <v>5.5593516897879871</v>
          </cell>
          <cell r="EJ335">
            <v>5.5593516897879871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</row>
        <row r="336">
          <cell r="A336">
            <v>38676.519398945638</v>
          </cell>
          <cell r="B336">
            <v>36705.976902716677</v>
          </cell>
          <cell r="C336">
            <v>45502.049363664839</v>
          </cell>
          <cell r="D336">
            <v>6627.9514741596695</v>
          </cell>
          <cell r="E336">
            <v>7452.0398933790366</v>
          </cell>
          <cell r="F336">
            <v>7253.1547871037537</v>
          </cell>
          <cell r="G336">
            <v>8026.3021617773857</v>
          </cell>
          <cell r="H336">
            <v>7873.479241801856</v>
          </cell>
          <cell r="I336">
            <v>8209.268854091375</v>
          </cell>
          <cell r="J336">
            <v>10054.934449939828</v>
          </cell>
          <cell r="K336">
            <v>9136.2977637295462</v>
          </cell>
          <cell r="L336">
            <v>8754.5819861899945</v>
          </cell>
          <cell r="M336">
            <v>9064.9411381072678</v>
          </cell>
          <cell r="N336">
            <v>8599.1050764251595</v>
          </cell>
          <cell r="O336">
            <v>9880.164942327292</v>
          </cell>
          <cell r="P336">
            <v>8693.8172932651742</v>
          </cell>
          <cell r="Q336">
            <v>10367.998573011397</v>
          </cell>
          <cell r="R336">
            <v>9640.063924738648</v>
          </cell>
          <cell r="S336">
            <v>10365.933357363225</v>
          </cell>
          <cell r="T336">
            <v>10796.374814779401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6435.021219510405</v>
          </cell>
          <cell r="AF336">
            <v>6107.1612420811525</v>
          </cell>
          <cell r="AG336">
            <v>7570.6567637618218</v>
          </cell>
          <cell r="AH336">
            <v>6627.9514741596695</v>
          </cell>
          <cell r="AI336">
            <v>7452.0398933790366</v>
          </cell>
          <cell r="AJ336">
            <v>7253.1547871037537</v>
          </cell>
          <cell r="AK336">
            <v>8026.3021617773857</v>
          </cell>
          <cell r="AL336">
            <v>7873.479241801856</v>
          </cell>
          <cell r="AM336">
            <v>8209.268854091375</v>
          </cell>
          <cell r="AN336">
            <v>10054.934449939828</v>
          </cell>
          <cell r="AO336">
            <v>9136.2977637295462</v>
          </cell>
          <cell r="AP336">
            <v>8754.5819861899945</v>
          </cell>
          <cell r="AQ336">
            <v>9064.9411381072678</v>
          </cell>
          <cell r="AR336">
            <v>8599.1050764251595</v>
          </cell>
          <cell r="AS336">
            <v>9880.164942327292</v>
          </cell>
          <cell r="AT336">
            <v>8693.8172932651742</v>
          </cell>
          <cell r="AU336">
            <v>10367.998573011397</v>
          </cell>
          <cell r="AV336">
            <v>9640.063924738648</v>
          </cell>
          <cell r="AW336">
            <v>10365.933357363225</v>
          </cell>
          <cell r="AX336">
            <v>10796.374814779401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3.1983289961803743</v>
          </cell>
          <cell r="CN336">
            <v>2.9780181966971013</v>
          </cell>
          <cell r="CO336">
            <v>3.7443373687263368</v>
          </cell>
          <cell r="CP336">
            <v>3.2412070454937019</v>
          </cell>
          <cell r="CQ336">
            <v>3.7167731458265152</v>
          </cell>
          <cell r="CR336">
            <v>3.6056950387602194</v>
          </cell>
          <cell r="CS336">
            <v>3.9419331391262102</v>
          </cell>
          <cell r="CT336">
            <v>3.9676483304657046</v>
          </cell>
          <cell r="CU336">
            <v>4.0843443194188191</v>
          </cell>
          <cell r="CV336">
            <v>4.9861042422937825</v>
          </cell>
          <cell r="CW336">
            <v>4.5696438673150359</v>
          </cell>
          <cell r="CX336">
            <v>4.2594792438012634</v>
          </cell>
          <cell r="CY336">
            <v>4.474257790650169</v>
          </cell>
          <cell r="CZ336">
            <v>4.2192291080532369</v>
          </cell>
          <cell r="DA336">
            <v>4.8074082469141004</v>
          </cell>
          <cell r="DB336">
            <v>4.2301651031913439</v>
          </cell>
          <cell r="DC336">
            <v>5.0447742658988401</v>
          </cell>
          <cell r="DD336">
            <v>4.690581896464912</v>
          </cell>
          <cell r="DE336">
            <v>5.0437693904947718</v>
          </cell>
          <cell r="DF336">
            <v>5.2532100045204748</v>
          </cell>
          <cell r="DG336">
            <v>4.9635326166326861</v>
          </cell>
          <cell r="DH336">
            <v>4.9635326166326861</v>
          </cell>
          <cell r="DI336">
            <v>4.9635326166326861</v>
          </cell>
          <cell r="DJ336">
            <v>4.9635326166326861</v>
          </cell>
          <cell r="DK336">
            <v>4.9635326166326861</v>
          </cell>
          <cell r="DL336">
            <v>4.9635326166326861</v>
          </cell>
          <cell r="DM336">
            <v>4.9635326166326861</v>
          </cell>
          <cell r="DN336">
            <v>4.9635326166326861</v>
          </cell>
          <cell r="DO336">
            <v>4.9635326166326861</v>
          </cell>
          <cell r="DP336">
            <v>4.9635326166326861</v>
          </cell>
          <cell r="DQ336">
            <v>5.512314443886571</v>
          </cell>
          <cell r="DR336">
            <v>5.6184843420361901</v>
          </cell>
          <cell r="DS336">
            <v>5.5394381802793458</v>
          </cell>
          <cell r="DT336">
            <v>5.6024718283047346</v>
          </cell>
          <cell r="DU336">
            <v>5.493084149087375</v>
          </cell>
          <cell r="DV336">
            <v>5.511186258780735</v>
          </cell>
          <cell r="DW336">
            <v>5.5784479747038</v>
          </cell>
          <cell r="DX336">
            <v>5.4367661164175471</v>
          </cell>
          <cell r="DY336">
            <v>5.5066727451264912</v>
          </cell>
          <cell r="DZ336">
            <v>5.5249076789458718</v>
          </cell>
          <cell r="EA336">
            <v>5.4776594203277691</v>
          </cell>
          <cell r="EB336">
            <v>5.6310066920628987</v>
          </cell>
          <cell r="EC336">
            <v>5.5507430136893623</v>
          </cell>
          <cell r="ED336">
            <v>5.58376693629614</v>
          </cell>
          <cell r="EE336">
            <v>5.630673256186995</v>
          </cell>
          <cell r="EF336">
            <v>5.630673256186995</v>
          </cell>
          <cell r="EG336">
            <v>5.630673256186995</v>
          </cell>
          <cell r="EH336">
            <v>5.630673256186995</v>
          </cell>
          <cell r="EI336">
            <v>5.630673256186995</v>
          </cell>
          <cell r="EJ336">
            <v>5.630673256186995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</row>
        <row r="337">
          <cell r="A337">
            <v>37296.902827291597</v>
          </cell>
          <cell r="B337">
            <v>39347.071046186669</v>
          </cell>
          <cell r="C337">
            <v>41403.513465356446</v>
          </cell>
          <cell r="D337">
            <v>6560.5658061253844</v>
          </cell>
          <cell r="E337">
            <v>6788.5575807482637</v>
          </cell>
          <cell r="F337">
            <v>6690.436746158849</v>
          </cell>
          <cell r="G337">
            <v>6905.4708753618361</v>
          </cell>
          <cell r="H337">
            <v>6755.7512979071334</v>
          </cell>
          <cell r="I337">
            <v>7083.832562668802</v>
          </cell>
          <cell r="J337">
            <v>7478.8157543737334</v>
          </cell>
          <cell r="K337">
            <v>8104.9730905010283</v>
          </cell>
          <cell r="L337">
            <v>8717.2527793379159</v>
          </cell>
          <cell r="M337">
            <v>8540.3545737729764</v>
          </cell>
          <cell r="N337">
            <v>8389.7143993211466</v>
          </cell>
          <cell r="O337">
            <v>10048.355679554334</v>
          </cell>
          <cell r="P337">
            <v>10156.028860480432</v>
          </cell>
          <cell r="Q337">
            <v>8505.7280471886897</v>
          </cell>
          <cell r="R337">
            <v>11000.414704793002</v>
          </cell>
          <cell r="S337">
            <v>11151.911396121084</v>
          </cell>
          <cell r="T337">
            <v>10686.839777332927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6205.4798323496971</v>
          </cell>
          <cell r="AF337">
            <v>6546.587982648125</v>
          </cell>
          <cell r="AG337">
            <v>6888.7400379444871</v>
          </cell>
          <cell r="AH337">
            <v>6560.5658061253844</v>
          </cell>
          <cell r="AI337">
            <v>6788.5575807482637</v>
          </cell>
          <cell r="AJ337">
            <v>6690.436746158849</v>
          </cell>
          <cell r="AK337">
            <v>6905.4708753618361</v>
          </cell>
          <cell r="AL337">
            <v>6755.7512979071334</v>
          </cell>
          <cell r="AM337">
            <v>7083.832562668802</v>
          </cell>
          <cell r="AN337">
            <v>7478.8157543737334</v>
          </cell>
          <cell r="AO337">
            <v>8104.9730905010283</v>
          </cell>
          <cell r="AP337">
            <v>8717.2527793379159</v>
          </cell>
          <cell r="AQ337">
            <v>8540.3545737729764</v>
          </cell>
          <cell r="AR337">
            <v>8389.7143993211466</v>
          </cell>
          <cell r="AS337">
            <v>10048.355679554334</v>
          </cell>
          <cell r="AT337">
            <v>10156.028860480432</v>
          </cell>
          <cell r="AU337">
            <v>8505.7280471886897</v>
          </cell>
          <cell r="AV337">
            <v>11000.414704793002</v>
          </cell>
          <cell r="AW337">
            <v>11151.911396121084</v>
          </cell>
          <cell r="AX337">
            <v>10686.839777332927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3.0522938287684478</v>
          </cell>
          <cell r="CN337">
            <v>3.1805996202907232</v>
          </cell>
          <cell r="CO337">
            <v>3.3945269834009921</v>
          </cell>
          <cell r="CP337">
            <v>3.2411557292600137</v>
          </cell>
          <cell r="CQ337">
            <v>3.3758679580228619</v>
          </cell>
          <cell r="CR337">
            <v>3.3022020766411724</v>
          </cell>
          <cell r="CS337">
            <v>3.4190316575180453</v>
          </cell>
          <cell r="CT337">
            <v>3.3005606970865458</v>
          </cell>
          <cell r="CU337">
            <v>3.5418290341586705</v>
          </cell>
          <cell r="CV337">
            <v>3.6802580909966269</v>
          </cell>
          <cell r="CW337">
            <v>4.0263782697444936</v>
          </cell>
          <cell r="CX337">
            <v>4.3204774037562457</v>
          </cell>
          <cell r="CY337">
            <v>4.2804489918176705</v>
          </cell>
          <cell r="CZ337">
            <v>4.1309727515092591</v>
          </cell>
          <cell r="DA337">
            <v>4.9163558275128842</v>
          </cell>
          <cell r="DB337">
            <v>4.9690370509283701</v>
          </cell>
          <cell r="DC337">
            <v>4.1615948903085185</v>
          </cell>
          <cell r="DD337">
            <v>5.3821694477843307</v>
          </cell>
          <cell r="DE337">
            <v>5.4562921863708267</v>
          </cell>
          <cell r="DF337">
            <v>5.2287467415084077</v>
          </cell>
          <cell r="DG337">
            <v>4.7828383856382191</v>
          </cell>
          <cell r="DH337">
            <v>4.7828383856382191</v>
          </cell>
          <cell r="DI337">
            <v>4.7828383856382191</v>
          </cell>
          <cell r="DJ337">
            <v>4.7828383856382191</v>
          </cell>
          <cell r="DK337">
            <v>4.7828383856382191</v>
          </cell>
          <cell r="DL337">
            <v>4.7828383856382191</v>
          </cell>
          <cell r="DM337">
            <v>4.7828383856382191</v>
          </cell>
          <cell r="DN337">
            <v>4.7828383856382191</v>
          </cell>
          <cell r="DO337">
            <v>4.7828383856382191</v>
          </cell>
          <cell r="DP337">
            <v>4.7828383856382191</v>
          </cell>
          <cell r="DQ337">
            <v>5.5700124440630985</v>
          </cell>
          <cell r="DR337">
            <v>5.639143440842064</v>
          </cell>
          <cell r="DS337">
            <v>5.5599087796971629</v>
          </cell>
          <cell r="DT337">
            <v>5.5455999016739224</v>
          </cell>
          <cell r="DU337">
            <v>5.5093351172874998</v>
          </cell>
          <cell r="DV337">
            <v>5.5508304042830465</v>
          </cell>
          <cell r="DW337">
            <v>5.5334668361615522</v>
          </cell>
          <cell r="DX337">
            <v>5.607807086182989</v>
          </cell>
          <cell r="DY337">
            <v>5.4795870321499267</v>
          </cell>
          <cell r="DZ337">
            <v>5.567518817903788</v>
          </cell>
          <cell r="EA337">
            <v>5.5149825077933352</v>
          </cell>
          <cell r="EB337">
            <v>5.5278345643445066</v>
          </cell>
          <cell r="EC337">
            <v>5.4663031270070386</v>
          </cell>
          <cell r="ED337">
            <v>5.564190394103159</v>
          </cell>
          <cell r="EE337">
            <v>5.5996234922131354</v>
          </cell>
          <cell r="EF337">
            <v>5.5996234922131354</v>
          </cell>
          <cell r="EG337">
            <v>5.5996234922131354</v>
          </cell>
          <cell r="EH337">
            <v>5.5996234922131354</v>
          </cell>
          <cell r="EI337">
            <v>5.5996234922131354</v>
          </cell>
          <cell r="EJ337">
            <v>5.5996234922131354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</row>
        <row r="338">
          <cell r="A338">
            <v>42330.669429120557</v>
          </cell>
          <cell r="B338">
            <v>29394.821118968695</v>
          </cell>
          <cell r="C338">
            <v>34755.0811655285</v>
          </cell>
          <cell r="D338">
            <v>6656.1410983454816</v>
          </cell>
          <cell r="E338">
            <v>6135.9844463014633</v>
          </cell>
          <cell r="F338">
            <v>6847.1586086267416</v>
          </cell>
          <cell r="G338">
            <v>8030.7003605474956</v>
          </cell>
          <cell r="H338">
            <v>7973.504708161503</v>
          </cell>
          <cell r="I338">
            <v>7686.1479293784869</v>
          </cell>
          <cell r="J338">
            <v>7714.3249372550872</v>
          </cell>
          <cell r="K338">
            <v>9084.5151935015638</v>
          </cell>
          <cell r="L338">
            <v>8690.0543758043568</v>
          </cell>
          <cell r="M338">
            <v>9773.567094479693</v>
          </cell>
          <cell r="N338">
            <v>9371.8845295574993</v>
          </cell>
          <cell r="O338">
            <v>9731.4906565149995</v>
          </cell>
          <cell r="P338">
            <v>10238.356269363341</v>
          </cell>
          <cell r="Q338">
            <v>9561.649603495498</v>
          </cell>
          <cell r="R338">
            <v>10278.715993040534</v>
          </cell>
          <cell r="S338">
            <v>10079.403697635384</v>
          </cell>
          <cell r="T338">
            <v>9874.1722960713578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7043.0007727090633</v>
          </cell>
          <cell r="AF338">
            <v>4890.7269988062244</v>
          </cell>
          <cell r="AG338">
            <v>5782.5701035569173</v>
          </cell>
          <cell r="AH338">
            <v>6656.1410983454816</v>
          </cell>
          <cell r="AI338">
            <v>6135.9844463014633</v>
          </cell>
          <cell r="AJ338">
            <v>6847.1586086267416</v>
          </cell>
          <cell r="AK338">
            <v>8030.7003605474956</v>
          </cell>
          <cell r="AL338">
            <v>7973.504708161503</v>
          </cell>
          <cell r="AM338">
            <v>7686.1479293784869</v>
          </cell>
          <cell r="AN338">
            <v>7714.3249372550872</v>
          </cell>
          <cell r="AO338">
            <v>9084.5151935015638</v>
          </cell>
          <cell r="AP338">
            <v>8690.0543758043568</v>
          </cell>
          <cell r="AQ338">
            <v>9773.567094479693</v>
          </cell>
          <cell r="AR338">
            <v>9371.8845295574993</v>
          </cell>
          <cell r="AS338">
            <v>9731.4906565149995</v>
          </cell>
          <cell r="AT338">
            <v>10238.356269363341</v>
          </cell>
          <cell r="AU338">
            <v>9561.649603495498</v>
          </cell>
          <cell r="AV338">
            <v>10278.715993040534</v>
          </cell>
          <cell r="AW338">
            <v>10079.403697635384</v>
          </cell>
          <cell r="AX338">
            <v>9874.1722960713578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0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3.4814296307477179</v>
          </cell>
          <cell r="CN338">
            <v>2.4125171335162787</v>
          </cell>
          <cell r="CO338">
            <v>2.8400483422624601</v>
          </cell>
          <cell r="CP338">
            <v>3.2721924945831091</v>
          </cell>
          <cell r="CQ338">
            <v>3.0311031999680083</v>
          </cell>
          <cell r="CR338">
            <v>3.3935573665179657</v>
          </cell>
          <cell r="CS338">
            <v>3.9631821246774379</v>
          </cell>
          <cell r="CT338">
            <v>3.9131035860279444</v>
          </cell>
          <cell r="CU338">
            <v>3.8652889990906822</v>
          </cell>
          <cell r="CV338">
            <v>3.8481218288572996</v>
          </cell>
          <cell r="CW338">
            <v>4.5243137030863956</v>
          </cell>
          <cell r="CX338">
            <v>4.2064091692976069</v>
          </cell>
          <cell r="CY338">
            <v>4.8377137563229979</v>
          </cell>
          <cell r="CZ338">
            <v>4.5969269048373018</v>
          </cell>
          <cell r="DA338">
            <v>4.7910618470188462</v>
          </cell>
          <cell r="DB338">
            <v>5.0406047572468644</v>
          </cell>
          <cell r="DC338">
            <v>4.7074447509437993</v>
          </cell>
          <cell r="DD338">
            <v>5.0604748818856384</v>
          </cell>
          <cell r="DE338">
            <v>4.9623483391120429</v>
          </cell>
          <cell r="DF338">
            <v>4.8613076689259875</v>
          </cell>
          <cell r="DG338">
            <v>4.4426608262657146</v>
          </cell>
          <cell r="DH338">
            <v>4.4426608262657146</v>
          </cell>
          <cell r="DI338">
            <v>4.4426608262657146</v>
          </cell>
          <cell r="DJ338">
            <v>4.4426608262657146</v>
          </cell>
          <cell r="DK338">
            <v>4.4426608262657146</v>
          </cell>
          <cell r="DL338">
            <v>4.4426608262657146</v>
          </cell>
          <cell r="DM338">
            <v>4.4426608262657146</v>
          </cell>
          <cell r="DN338">
            <v>4.4426608262657146</v>
          </cell>
          <cell r="DO338">
            <v>4.4426608262657146</v>
          </cell>
          <cell r="DP338">
            <v>4.4426608262657146</v>
          </cell>
          <cell r="DQ338">
            <v>5.5425197618674238</v>
          </cell>
          <cell r="DR338">
            <v>5.5540546698602293</v>
          </cell>
          <cell r="DS338">
            <v>5.5783056866361171</v>
          </cell>
          <cell r="DT338">
            <v>5.573022687190365</v>
          </cell>
          <cell r="DU338">
            <v>5.5461378851813148</v>
          </cell>
          <cell r="DV338">
            <v>5.527927371689116</v>
          </cell>
          <cell r="DW338">
            <v>5.5515790351954282</v>
          </cell>
          <cell r="DX338">
            <v>5.5825811656314954</v>
          </cell>
          <cell r="DY338">
            <v>5.447959916450678</v>
          </cell>
          <cell r="DZ338">
            <v>5.4923252834418657</v>
          </cell>
          <cell r="EA338">
            <v>5.5011841254383533</v>
          </cell>
          <cell r="EB338">
            <v>5.6600219319282745</v>
          </cell>
          <cell r="EC338">
            <v>5.5350311113925335</v>
          </cell>
          <cell r="ED338">
            <v>5.5855567214635036</v>
          </cell>
          <cell r="EE338">
            <v>5.5648662213820339</v>
          </cell>
          <cell r="EF338">
            <v>5.5648662213820339</v>
          </cell>
          <cell r="EG338">
            <v>5.5648662213820339</v>
          </cell>
          <cell r="EH338">
            <v>5.5648662213820339</v>
          </cell>
          <cell r="EI338">
            <v>5.5648662213820339</v>
          </cell>
          <cell r="EJ338">
            <v>5.5648662213820339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</row>
        <row r="339">
          <cell r="A339">
            <v>42599.973476897139</v>
          </cell>
          <cell r="B339">
            <v>39133.375155366375</v>
          </cell>
          <cell r="C339">
            <v>37495.427183121668</v>
          </cell>
          <cell r="D339">
            <v>6240.9821346991566</v>
          </cell>
          <cell r="E339">
            <v>6619.4872395227821</v>
          </cell>
          <cell r="F339">
            <v>6815.6907989532483</v>
          </cell>
          <cell r="G339">
            <v>7025.5155240808035</v>
          </cell>
          <cell r="H339">
            <v>7939.4248964774661</v>
          </cell>
          <cell r="I339">
            <v>6563.3828372136659</v>
          </cell>
          <cell r="J339">
            <v>6739.9780246304899</v>
          </cell>
          <cell r="K339">
            <v>8992.8907226568263</v>
          </cell>
          <cell r="L339">
            <v>8312.8355956917512</v>
          </cell>
          <cell r="M339">
            <v>7818.841470989315</v>
          </cell>
          <cell r="N339">
            <v>9140.9862059380557</v>
          </cell>
          <cell r="O339">
            <v>8307.922072930658</v>
          </cell>
          <cell r="P339">
            <v>8784.0068439507158</v>
          </cell>
          <cell r="Q339">
            <v>10528.527722110754</v>
          </cell>
          <cell r="R339">
            <v>8673.4125016030102</v>
          </cell>
          <cell r="S339">
            <v>10942.519933912177</v>
          </cell>
          <cell r="T339">
            <v>9870.0792098733218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7087.8077328200998</v>
          </cell>
          <cell r="AF339">
            <v>6511.0331392102671</v>
          </cell>
          <cell r="AG339">
            <v>6238.5104271966311</v>
          </cell>
          <cell r="AH339">
            <v>6240.9821346991566</v>
          </cell>
          <cell r="AI339">
            <v>6619.4872395227821</v>
          </cell>
          <cell r="AJ339">
            <v>6815.6907989532483</v>
          </cell>
          <cell r="AK339">
            <v>7025.5155240808035</v>
          </cell>
          <cell r="AL339">
            <v>7939.4248964774661</v>
          </cell>
          <cell r="AM339">
            <v>6563.3828372136659</v>
          </cell>
          <cell r="AN339">
            <v>6739.9780246304899</v>
          </cell>
          <cell r="AO339">
            <v>8992.8907226568263</v>
          </cell>
          <cell r="AP339">
            <v>8312.8355956917512</v>
          </cell>
          <cell r="AQ339">
            <v>7818.841470989315</v>
          </cell>
          <cell r="AR339">
            <v>9140.9862059380557</v>
          </cell>
          <cell r="AS339">
            <v>8307.922072930658</v>
          </cell>
          <cell r="AT339">
            <v>8784.0068439507158</v>
          </cell>
          <cell r="AU339">
            <v>10528.527722110754</v>
          </cell>
          <cell r="AV339">
            <v>8673.4125016030102</v>
          </cell>
          <cell r="AW339">
            <v>10942.519933912177</v>
          </cell>
          <cell r="AX339">
            <v>9870.0792098733218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3.5003438589295048</v>
          </cell>
          <cell r="CN339">
            <v>3.2126626775364069</v>
          </cell>
          <cell r="CO339">
            <v>3.0676267084816522</v>
          </cell>
          <cell r="CP339">
            <v>3.0815035446937844</v>
          </cell>
          <cell r="CQ339">
            <v>3.2925363895056918</v>
          </cell>
          <cell r="CR339">
            <v>3.356173168361531</v>
          </cell>
          <cell r="CS339">
            <v>3.4231785675891158</v>
          </cell>
          <cell r="CT339">
            <v>3.8919929412381058</v>
          </cell>
          <cell r="CU339">
            <v>3.2741972127850389</v>
          </cell>
          <cell r="CV339">
            <v>3.3311798735452904</v>
          </cell>
          <cell r="CW339">
            <v>4.5070784797814172</v>
          </cell>
          <cell r="CX339">
            <v>4.1173544275554912</v>
          </cell>
          <cell r="CY339">
            <v>3.9265072224702959</v>
          </cell>
          <cell r="CZ339">
            <v>4.5970724504658476</v>
          </cell>
          <cell r="DA339">
            <v>4.1130060909193418</v>
          </cell>
          <cell r="DB339">
            <v>4.3487015567422054</v>
          </cell>
          <cell r="DC339">
            <v>5.2123621609968982</v>
          </cell>
          <cell r="DD339">
            <v>4.2939495742724327</v>
          </cell>
          <cell r="DE339">
            <v>5.4173174402815256</v>
          </cell>
          <cell r="DF339">
            <v>4.8863838095372278</v>
          </cell>
          <cell r="DG339">
            <v>5.7819110304755954</v>
          </cell>
          <cell r="DH339">
            <v>5.7819110304755954</v>
          </cell>
          <cell r="DI339">
            <v>5.7819110304755954</v>
          </cell>
          <cell r="DJ339">
            <v>5.7819110304755954</v>
          </cell>
          <cell r="DK339">
            <v>5.7819110304755954</v>
          </cell>
          <cell r="DL339">
            <v>5.7819110304755954</v>
          </cell>
          <cell r="DM339">
            <v>5.7819110304755954</v>
          </cell>
          <cell r="DN339">
            <v>5.7819110304755954</v>
          </cell>
          <cell r="DO339">
            <v>5.7819110304755954</v>
          </cell>
          <cell r="DP339">
            <v>5.7819110304755954</v>
          </cell>
          <cell r="DQ339">
            <v>5.5476410619651286</v>
          </cell>
          <cell r="DR339">
            <v>5.5525427806257159</v>
          </cell>
          <cell r="DS339">
            <v>5.5716718537893897</v>
          </cell>
          <cell r="DT339">
            <v>5.5487786864303983</v>
          </cell>
          <cell r="DU339">
            <v>5.5080883953016242</v>
          </cell>
          <cell r="DV339">
            <v>5.5638146602847618</v>
          </cell>
          <cell r="DW339">
            <v>5.6228406894834286</v>
          </cell>
          <cell r="DX339">
            <v>5.5888716551796973</v>
          </cell>
          <cell r="DY339">
            <v>5.4919937982572957</v>
          </cell>
          <cell r="DZ339">
            <v>5.5432891405270031</v>
          </cell>
          <cell r="EA339">
            <v>5.4665249085250354</v>
          </cell>
          <cell r="EB339">
            <v>5.5314383164513607</v>
          </cell>
          <cell r="EC339">
            <v>5.455607813369955</v>
          </cell>
          <cell r="ED339">
            <v>5.4477709660525342</v>
          </cell>
          <cell r="EE339">
            <v>5.5340132821706263</v>
          </cell>
          <cell r="EF339">
            <v>5.5340132821706263</v>
          </cell>
          <cell r="EG339">
            <v>5.5340132821706263</v>
          </cell>
          <cell r="EH339">
            <v>5.5340132821706263</v>
          </cell>
          <cell r="EI339">
            <v>5.5340132821706263</v>
          </cell>
          <cell r="EJ339">
            <v>5.5340132821706263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</row>
        <row r="340">
          <cell r="A340">
            <v>38322.513703544253</v>
          </cell>
          <cell r="B340">
            <v>47863.821487852372</v>
          </cell>
          <cell r="C340">
            <v>48057.396513188003</v>
          </cell>
          <cell r="D340">
            <v>6544.4492448363535</v>
          </cell>
          <cell r="E340">
            <v>6005.0586816033938</v>
          </cell>
          <cell r="F340">
            <v>6847.5891781206565</v>
          </cell>
          <cell r="G340">
            <v>7175.8164175556121</v>
          </cell>
          <cell r="H340">
            <v>8239.1232995976079</v>
          </cell>
          <cell r="I340">
            <v>7936.8510907382388</v>
          </cell>
          <cell r="J340">
            <v>7661.7405311799348</v>
          </cell>
          <cell r="K340">
            <v>7493.3538087407287</v>
          </cell>
          <cell r="L340">
            <v>8021.0069898565534</v>
          </cell>
          <cell r="M340">
            <v>9454.4872590227915</v>
          </cell>
          <cell r="N340">
            <v>8122.9949956733708</v>
          </cell>
          <cell r="O340">
            <v>8198.048557600252</v>
          </cell>
          <cell r="P340">
            <v>8728.8091347657028</v>
          </cell>
          <cell r="Q340">
            <v>9098.4183658133315</v>
          </cell>
          <cell r="R340">
            <v>10039.99783394043</v>
          </cell>
          <cell r="S340">
            <v>8085.0229280990679</v>
          </cell>
          <cell r="T340">
            <v>10990.026555326716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6376.1215512585204</v>
          </cell>
          <cell r="AF340">
            <v>7963.6097484404081</v>
          </cell>
          <cell r="AG340">
            <v>7995.8168708743888</v>
          </cell>
          <cell r="AH340">
            <v>6544.4492448363535</v>
          </cell>
          <cell r="AI340">
            <v>6005.0586816033938</v>
          </cell>
          <cell r="AJ340">
            <v>6847.5891781206565</v>
          </cell>
          <cell r="AK340">
            <v>7175.8164175556121</v>
          </cell>
          <cell r="AL340">
            <v>8239.1232995976079</v>
          </cell>
          <cell r="AM340">
            <v>7936.8510907382388</v>
          </cell>
          <cell r="AN340">
            <v>7661.7405311799348</v>
          </cell>
          <cell r="AO340">
            <v>7493.3538087407287</v>
          </cell>
          <cell r="AP340">
            <v>8021.0069898565534</v>
          </cell>
          <cell r="AQ340">
            <v>9454.4872590227915</v>
          </cell>
          <cell r="AR340">
            <v>8122.9949956733708</v>
          </cell>
          <cell r="AS340">
            <v>8198.048557600252</v>
          </cell>
          <cell r="AT340">
            <v>8728.8091347657028</v>
          </cell>
          <cell r="AU340">
            <v>9098.4183658133315</v>
          </cell>
          <cell r="AV340">
            <v>10039.99783394043</v>
          </cell>
          <cell r="AW340">
            <v>8085.0229280990679</v>
          </cell>
          <cell r="AX340">
            <v>10990.026555326716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3.1312805016574434</v>
          </cell>
          <cell r="CN340">
            <v>3.8702811508065431</v>
          </cell>
          <cell r="CO340">
            <v>3.8963875652254614</v>
          </cell>
          <cell r="CP340">
            <v>3.1980318296781918</v>
          </cell>
          <cell r="CQ340">
            <v>2.9849872340289512</v>
          </cell>
          <cell r="CR340">
            <v>3.3845337866422813</v>
          </cell>
          <cell r="CS340">
            <v>3.5550545503113375</v>
          </cell>
          <cell r="CT340">
            <v>4.0277725197516174</v>
          </cell>
          <cell r="CU340">
            <v>3.9541716893303325</v>
          </cell>
          <cell r="CV340">
            <v>3.727732400123561</v>
          </cell>
          <cell r="CW340">
            <v>3.7308076001438608</v>
          </cell>
          <cell r="CX340">
            <v>3.907995638744715</v>
          </cell>
          <cell r="CY340">
            <v>4.6651046831843841</v>
          </cell>
          <cell r="CZ340">
            <v>4.0367929478142281</v>
          </cell>
          <cell r="DA340">
            <v>3.9965040452912035</v>
          </cell>
          <cell r="DB340">
            <v>4.2552469374342747</v>
          </cell>
          <cell r="DC340">
            <v>4.4354294255813338</v>
          </cell>
          <cell r="DD340">
            <v>4.8944442907524426</v>
          </cell>
          <cell r="DE340">
            <v>3.9414046661707545</v>
          </cell>
          <cell r="DF340">
            <v>5.3575781208934208</v>
          </cell>
          <cell r="DG340">
            <v>5.5968615535727695</v>
          </cell>
          <cell r="DH340">
            <v>5.5968615535727695</v>
          </cell>
          <cell r="DI340">
            <v>5.5968615535727695</v>
          </cell>
          <cell r="DJ340">
            <v>5.5968615535727695</v>
          </cell>
          <cell r="DK340">
            <v>5.5968615535727695</v>
          </cell>
          <cell r="DL340">
            <v>5.5968615535727695</v>
          </cell>
          <cell r="DM340">
            <v>5.5968615535727695</v>
          </cell>
          <cell r="DN340">
            <v>5.5968615535727695</v>
          </cell>
          <cell r="DO340">
            <v>5.5968615535727695</v>
          </cell>
          <cell r="DP340">
            <v>5.5968615535727695</v>
          </cell>
          <cell r="DQ340">
            <v>5.5788122969452898</v>
          </cell>
          <cell r="DR340">
            <v>5.6373446914289342</v>
          </cell>
          <cell r="DS340">
            <v>5.6222198702579753</v>
          </cell>
          <cell r="DT340">
            <v>5.6065726940756377</v>
          </cell>
          <cell r="DU340">
            <v>5.5116535771010691</v>
          </cell>
          <cell r="DV340">
            <v>5.5430140394115721</v>
          </cell>
          <cell r="DW340">
            <v>5.5300898280955924</v>
          </cell>
          <cell r="DX340">
            <v>5.6043235898125596</v>
          </cell>
          <cell r="DY340">
            <v>5.4992041866939081</v>
          </cell>
          <cell r="DZ340">
            <v>5.6310560135009684</v>
          </cell>
          <cell r="EA340">
            <v>5.5027593654284752</v>
          </cell>
          <cell r="EB340">
            <v>5.6231796673918613</v>
          </cell>
          <cell r="EC340">
            <v>5.5524380648108904</v>
          </cell>
          <cell r="ED340">
            <v>5.5129854559704778</v>
          </cell>
          <cell r="EE340">
            <v>5.620013580015633</v>
          </cell>
          <cell r="EF340">
            <v>5.620013580015633</v>
          </cell>
          <cell r="EG340">
            <v>5.620013580015633</v>
          </cell>
          <cell r="EH340">
            <v>5.620013580015633</v>
          </cell>
          <cell r="EI340">
            <v>5.620013580015633</v>
          </cell>
          <cell r="EJ340">
            <v>5.620013580015633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</row>
        <row r="341">
          <cell r="A341">
            <v>31966.368789775344</v>
          </cell>
          <cell r="B341">
            <v>33870.634627849206</v>
          </cell>
          <cell r="C341">
            <v>42343.781740830804</v>
          </cell>
          <cell r="D341">
            <v>6207.8092419267568</v>
          </cell>
          <cell r="E341">
            <v>6304.0431557203519</v>
          </cell>
          <cell r="F341">
            <v>7508.8203671510882</v>
          </cell>
          <cell r="G341">
            <v>8119.9571601892485</v>
          </cell>
          <cell r="H341">
            <v>7724.0663289614231</v>
          </cell>
          <cell r="I341">
            <v>7471.8300874170118</v>
          </cell>
          <cell r="J341">
            <v>7697.529072343651</v>
          </cell>
          <cell r="K341">
            <v>8893.829718898498</v>
          </cell>
          <cell r="L341">
            <v>7348.0316423941176</v>
          </cell>
          <cell r="M341">
            <v>10027.223362907918</v>
          </cell>
          <cell r="N341">
            <v>7634.7715363196457</v>
          </cell>
          <cell r="O341">
            <v>9887.6323436072435</v>
          </cell>
          <cell r="P341">
            <v>9396.2226461338742</v>
          </cell>
          <cell r="Q341">
            <v>9930.0190281785599</v>
          </cell>
          <cell r="R341">
            <v>9806.86077547077</v>
          </cell>
          <cell r="S341">
            <v>11494.532065191648</v>
          </cell>
          <cell r="T341">
            <v>10033.895574532187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5318.5825578324193</v>
          </cell>
          <cell r="AF341">
            <v>5635.4153873121086</v>
          </cell>
          <cell r="AG341">
            <v>7045.1824065634928</v>
          </cell>
          <cell r="AH341">
            <v>6207.8092419267568</v>
          </cell>
          <cell r="AI341">
            <v>6304.0431557203519</v>
          </cell>
          <cell r="AJ341">
            <v>7508.8203671510882</v>
          </cell>
          <cell r="AK341">
            <v>8119.9571601892485</v>
          </cell>
          <cell r="AL341">
            <v>7724.0663289614231</v>
          </cell>
          <cell r="AM341">
            <v>7471.8300874170118</v>
          </cell>
          <cell r="AN341">
            <v>7697.529072343651</v>
          </cell>
          <cell r="AO341">
            <v>8893.829718898498</v>
          </cell>
          <cell r="AP341">
            <v>7348.0316423941176</v>
          </cell>
          <cell r="AQ341">
            <v>10027.223362907918</v>
          </cell>
          <cell r="AR341">
            <v>7634.7715363196457</v>
          </cell>
          <cell r="AS341">
            <v>9887.6323436072435</v>
          </cell>
          <cell r="AT341">
            <v>9396.2226461338742</v>
          </cell>
          <cell r="AU341">
            <v>9930.0190281785599</v>
          </cell>
          <cell r="AV341">
            <v>9806.86077547077</v>
          </cell>
          <cell r="AW341">
            <v>11494.532065191648</v>
          </cell>
          <cell r="AX341">
            <v>10033.895574532187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2.6592567405533436</v>
          </cell>
          <cell r="CN341">
            <v>2.7835886397178253</v>
          </cell>
          <cell r="CO341">
            <v>3.4153032358325874</v>
          </cell>
          <cell r="CP341">
            <v>3.1143671610500854</v>
          </cell>
          <cell r="CQ341">
            <v>3.1502895976779346</v>
          </cell>
          <cell r="CR341">
            <v>3.7009330854408642</v>
          </cell>
          <cell r="CS341">
            <v>4.0781214580528209</v>
          </cell>
          <cell r="CT341">
            <v>3.7965441645117544</v>
          </cell>
          <cell r="CU341">
            <v>3.6532403136293445</v>
          </cell>
          <cell r="CV341">
            <v>3.7262920953942165</v>
          </cell>
          <cell r="CW341">
            <v>4.3997309477703981</v>
          </cell>
          <cell r="CX341">
            <v>3.6796383119526177</v>
          </cell>
          <cell r="CY341">
            <v>4.8676875446495247</v>
          </cell>
          <cell r="CZ341">
            <v>3.7616199034260362</v>
          </cell>
          <cell r="DA341">
            <v>4.8972378251902109</v>
          </cell>
          <cell r="DB341">
            <v>4.6538478937585683</v>
          </cell>
          <cell r="DC341">
            <v>4.9182314936189586</v>
          </cell>
          <cell r="DD341">
            <v>4.8572325372778211</v>
          </cell>
          <cell r="DE341">
            <v>5.6931179534515159</v>
          </cell>
          <cell r="DF341">
            <v>4.9696804284372131</v>
          </cell>
          <cell r="DG341">
            <v>5.2033531718665964</v>
          </cell>
          <cell r="DH341">
            <v>5.2033531718665964</v>
          </cell>
          <cell r="DI341">
            <v>5.2033531718665964</v>
          </cell>
          <cell r="DJ341">
            <v>5.2033531718665964</v>
          </cell>
          <cell r="DK341">
            <v>5.2033531718665964</v>
          </cell>
          <cell r="DL341">
            <v>5.2033531718665964</v>
          </cell>
          <cell r="DM341">
            <v>5.2033531718665964</v>
          </cell>
          <cell r="DN341">
            <v>5.2033531718665964</v>
          </cell>
          <cell r="DO341">
            <v>5.2033531718665964</v>
          </cell>
          <cell r="DP341">
            <v>5.2033531718665964</v>
          </cell>
          <cell r="DQ341">
            <v>5.4795232217865939</v>
          </cell>
          <cell r="DR341">
            <v>5.5466148954319303</v>
          </cell>
          <cell r="DS341">
            <v>5.6515829705873335</v>
          </cell>
          <cell r="DT341">
            <v>5.461044145960436</v>
          </cell>
          <cell r="DU341">
            <v>5.4824645722390892</v>
          </cell>
          <cell r="DV341">
            <v>5.5586280864853546</v>
          </cell>
          <cell r="DW341">
            <v>5.455074892189022</v>
          </cell>
          <cell r="DX341">
            <v>5.5739706011084653</v>
          </cell>
          <cell r="DY341">
            <v>5.6034549072545037</v>
          </cell>
          <cell r="DZ341">
            <v>5.6595457914353071</v>
          </cell>
          <cell r="EA341">
            <v>5.5382151893750438</v>
          </cell>
          <cell r="EB341">
            <v>5.4710794469695792</v>
          </cell>
          <cell r="EC341">
            <v>5.6437157434398744</v>
          </cell>
          <cell r="ED341">
            <v>5.5606847125185599</v>
          </cell>
          <cell r="EE341">
            <v>5.5315679262653683</v>
          </cell>
          <cell r="EF341">
            <v>5.5315679262653683</v>
          </cell>
          <cell r="EG341">
            <v>5.5315679262653683</v>
          </cell>
          <cell r="EH341">
            <v>5.5315679262653683</v>
          </cell>
          <cell r="EI341">
            <v>5.5315679262653683</v>
          </cell>
          <cell r="EJ341">
            <v>5.5315679262653683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</row>
        <row r="342">
          <cell r="A342">
            <v>31920.578637444862</v>
          </cell>
          <cell r="B342">
            <v>32704.872419979081</v>
          </cell>
          <cell r="C342">
            <v>38363.988892950816</v>
          </cell>
          <cell r="D342">
            <v>6302.0872258042982</v>
          </cell>
          <cell r="E342">
            <v>6775.5509458477572</v>
          </cell>
          <cell r="F342">
            <v>7043.6151349943702</v>
          </cell>
          <cell r="G342">
            <v>7636.4220581647396</v>
          </cell>
          <cell r="H342">
            <v>6753.1760723518009</v>
          </cell>
          <cell r="I342">
            <v>8453.2261295422086</v>
          </cell>
          <cell r="J342">
            <v>9083.6022403438637</v>
          </cell>
          <cell r="K342">
            <v>7660.3041259257616</v>
          </cell>
          <cell r="L342">
            <v>8470.2952437823424</v>
          </cell>
          <cell r="M342">
            <v>9252.0556571269281</v>
          </cell>
          <cell r="N342">
            <v>8603.1423377773517</v>
          </cell>
          <cell r="O342">
            <v>9630.0923803334263</v>
          </cell>
          <cell r="P342">
            <v>9495.3054144953803</v>
          </cell>
          <cell r="Q342">
            <v>10277.01609697698</v>
          </cell>
          <cell r="R342">
            <v>9661.2666828038437</v>
          </cell>
          <cell r="S342">
            <v>11052.935400614555</v>
          </cell>
          <cell r="T342">
            <v>9979.5034475389439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5310.9639663337412</v>
          </cell>
          <cell r="AF342">
            <v>5441.4552104107697</v>
          </cell>
          <cell r="AG342">
            <v>6383.0222167801903</v>
          </cell>
          <cell r="AH342">
            <v>6302.0872258042982</v>
          </cell>
          <cell r="AI342">
            <v>6775.5509458477572</v>
          </cell>
          <cell r="AJ342">
            <v>7043.6151349943702</v>
          </cell>
          <cell r="AK342">
            <v>7636.4220581647396</v>
          </cell>
          <cell r="AL342">
            <v>6753.1760723518009</v>
          </cell>
          <cell r="AM342">
            <v>8453.2261295422086</v>
          </cell>
          <cell r="AN342">
            <v>9083.6022403438637</v>
          </cell>
          <cell r="AO342">
            <v>7660.3041259257616</v>
          </cell>
          <cell r="AP342">
            <v>8470.2952437823424</v>
          </cell>
          <cell r="AQ342">
            <v>9252.0556571269281</v>
          </cell>
          <cell r="AR342">
            <v>8603.1423377773517</v>
          </cell>
          <cell r="AS342">
            <v>9630.0923803334263</v>
          </cell>
          <cell r="AT342">
            <v>9495.3054144953803</v>
          </cell>
          <cell r="AU342">
            <v>10277.01609697698</v>
          </cell>
          <cell r="AV342">
            <v>9661.2666828038437</v>
          </cell>
          <cell r="AW342">
            <v>11052.935400614555</v>
          </cell>
          <cell r="AX342">
            <v>9979.5034475389439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2.6249036875296761</v>
          </cell>
          <cell r="CN342">
            <v>2.6852993028411305</v>
          </cell>
          <cell r="CO342">
            <v>3.1685597651912398</v>
          </cell>
          <cell r="CP342">
            <v>3.1501618706307357</v>
          </cell>
          <cell r="CQ342">
            <v>3.3446370454061589</v>
          </cell>
          <cell r="CR342">
            <v>3.4468199992487834</v>
          </cell>
          <cell r="CS342">
            <v>3.7760810559443776</v>
          </cell>
          <cell r="CT342">
            <v>3.3692842971666295</v>
          </cell>
          <cell r="CU342">
            <v>4.1459929402684139</v>
          </cell>
          <cell r="CV342">
            <v>4.5874127417705743</v>
          </cell>
          <cell r="CW342">
            <v>3.826894768740766</v>
          </cell>
          <cell r="CX342">
            <v>4.1869803077704413</v>
          </cell>
          <cell r="CY342">
            <v>4.6022835422363357</v>
          </cell>
          <cell r="CZ342">
            <v>4.285116926487146</v>
          </cell>
          <cell r="DA342">
            <v>4.7206338262186724</v>
          </cell>
          <cell r="DB342">
            <v>4.6545617798520285</v>
          </cell>
          <cell r="DC342">
            <v>5.0377533157479029</v>
          </cell>
          <cell r="DD342">
            <v>4.7359153480295282</v>
          </cell>
          <cell r="DE342">
            <v>5.4181059402614329</v>
          </cell>
          <cell r="DF342">
            <v>4.8919137722422459</v>
          </cell>
          <cell r="DG342">
            <v>5.2515370231119327</v>
          </cell>
          <cell r="DH342">
            <v>5.2515370231119327</v>
          </cell>
          <cell r="DI342">
            <v>5.2515370231119327</v>
          </cell>
          <cell r="DJ342">
            <v>5.2515370231119327</v>
          </cell>
          <cell r="DK342">
            <v>5.2515370231119327</v>
          </cell>
          <cell r="DL342">
            <v>5.2515370231119327</v>
          </cell>
          <cell r="DM342">
            <v>5.2515370231119327</v>
          </cell>
          <cell r="DN342">
            <v>5.2515370231119327</v>
          </cell>
          <cell r="DO342">
            <v>5.2515370231119327</v>
          </cell>
          <cell r="DP342">
            <v>5.2515370231119327</v>
          </cell>
          <cell r="DQ342">
            <v>5.5432838462836118</v>
          </cell>
          <cell r="DR342">
            <v>5.5517448096402475</v>
          </cell>
          <cell r="DS342">
            <v>5.5191422591683903</v>
          </cell>
          <cell r="DT342">
            <v>5.4809857742347621</v>
          </cell>
          <cell r="DU342">
            <v>5.5501248788090818</v>
          </cell>
          <cell r="DV342">
            <v>5.598660712343305</v>
          </cell>
          <cell r="DW342">
            <v>5.5405866449845274</v>
          </cell>
          <cell r="DX342">
            <v>5.4913300930341808</v>
          </cell>
          <cell r="DY342">
            <v>5.5860017072489354</v>
          </cell>
          <cell r="DZ342">
            <v>5.424971085289533</v>
          </cell>
          <cell r="EA342">
            <v>5.4841159372885544</v>
          </cell>
          <cell r="EB342">
            <v>5.54248805423377</v>
          </cell>
          <cell r="EC342">
            <v>5.5077218641860535</v>
          </cell>
          <cell r="ED342">
            <v>5.5004923750200554</v>
          </cell>
          <cell r="EE342">
            <v>5.5890407330689991</v>
          </cell>
          <cell r="EF342">
            <v>5.5890407330689991</v>
          </cell>
          <cell r="EG342">
            <v>5.5890407330689991</v>
          </cell>
          <cell r="EH342">
            <v>5.5890407330689991</v>
          </cell>
          <cell r="EI342">
            <v>5.5890407330689991</v>
          </cell>
          <cell r="EJ342">
            <v>5.5890407330689991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</row>
        <row r="343">
          <cell r="A343">
            <v>41989.863443196387</v>
          </cell>
          <cell r="B343">
            <v>34472.890123124045</v>
          </cell>
          <cell r="C343">
            <v>36792.930430285334</v>
          </cell>
          <cell r="D343">
            <v>7370.4830633985657</v>
          </cell>
          <cell r="E343">
            <v>6292.0856890664063</v>
          </cell>
          <cell r="F343">
            <v>6282.7673369046324</v>
          </cell>
          <cell r="G343">
            <v>6810.7977800156859</v>
          </cell>
          <cell r="H343">
            <v>6848.4876179507246</v>
          </cell>
          <cell r="I343">
            <v>8549.1669779308722</v>
          </cell>
          <cell r="J343">
            <v>8145.1168680149995</v>
          </cell>
          <cell r="K343">
            <v>7476.2543053493791</v>
          </cell>
          <cell r="L343">
            <v>7803.7181218977976</v>
          </cell>
          <cell r="M343">
            <v>8813.211552306233</v>
          </cell>
          <cell r="N343">
            <v>8684.99904427806</v>
          </cell>
          <cell r="O343">
            <v>9296.5826366633755</v>
          </cell>
          <cell r="P343">
            <v>9745.3114752196361</v>
          </cell>
          <cell r="Q343">
            <v>9649.6501355151158</v>
          </cell>
          <cell r="R343">
            <v>9672.0339961489644</v>
          </cell>
          <cell r="S343">
            <v>10792.207624749459</v>
          </cell>
          <cell r="T343">
            <v>10217.771864329517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6986.2972796016138</v>
          </cell>
          <cell r="AF343">
            <v>5735.6189979753271</v>
          </cell>
          <cell r="AG343">
            <v>6121.6286192834241</v>
          </cell>
          <cell r="AH343">
            <v>7370.4830633985657</v>
          </cell>
          <cell r="AI343">
            <v>6292.0856890664063</v>
          </cell>
          <cell r="AJ343">
            <v>6282.7673369046324</v>
          </cell>
          <cell r="AK343">
            <v>6810.7977800156859</v>
          </cell>
          <cell r="AL343">
            <v>6848.4876179507246</v>
          </cell>
          <cell r="AM343">
            <v>8549.1669779308722</v>
          </cell>
          <cell r="AN343">
            <v>8145.1168680149995</v>
          </cell>
          <cell r="AO343">
            <v>7476.2543053493791</v>
          </cell>
          <cell r="AP343">
            <v>7803.7181218977976</v>
          </cell>
          <cell r="AQ343">
            <v>8813.211552306233</v>
          </cell>
          <cell r="AR343">
            <v>8684.99904427806</v>
          </cell>
          <cell r="AS343">
            <v>9296.5826366633755</v>
          </cell>
          <cell r="AT343">
            <v>9745.3114752196361</v>
          </cell>
          <cell r="AU343">
            <v>9649.6501355151158</v>
          </cell>
          <cell r="AV343">
            <v>9672.0339961489644</v>
          </cell>
          <cell r="AW343">
            <v>10792.207624749459</v>
          </cell>
          <cell r="AX343">
            <v>10217.771864329517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3.4404762241720674</v>
          </cell>
          <cell r="CN343">
            <v>2.8573764417037997</v>
          </cell>
          <cell r="CO343">
            <v>3.0141992723009072</v>
          </cell>
          <cell r="CP343">
            <v>3.5832831639515401</v>
          </cell>
          <cell r="CQ343">
            <v>3.1340054833322686</v>
          </cell>
          <cell r="CR343">
            <v>3.0722943997759287</v>
          </cell>
          <cell r="CS343">
            <v>3.3837520033611859</v>
          </cell>
          <cell r="CT343">
            <v>3.3511263281145909</v>
          </cell>
          <cell r="CU343">
            <v>4.1784720814116252</v>
          </cell>
          <cell r="CV343">
            <v>3.9820004302800442</v>
          </cell>
          <cell r="CW343">
            <v>3.725486404814554</v>
          </cell>
          <cell r="CX343">
            <v>3.8580172666082291</v>
          </cell>
          <cell r="CY343">
            <v>4.3485938824387107</v>
          </cell>
          <cell r="CZ343">
            <v>4.3464679332603771</v>
          </cell>
          <cell r="DA343">
            <v>4.6095442247390919</v>
          </cell>
          <cell r="DB343">
            <v>4.8320383935192952</v>
          </cell>
          <cell r="DC343">
            <v>4.7846064291943877</v>
          </cell>
          <cell r="DD343">
            <v>4.7957050661392371</v>
          </cell>
          <cell r="DE343">
            <v>5.3511231248199556</v>
          </cell>
          <cell r="DF343">
            <v>5.066299427186725</v>
          </cell>
          <cell r="DG343">
            <v>5.7924238400317085</v>
          </cell>
          <cell r="DH343">
            <v>5.7924238400317085</v>
          </cell>
          <cell r="DI343">
            <v>5.7924238400317085</v>
          </cell>
          <cell r="DJ343">
            <v>5.7924238400317085</v>
          </cell>
          <cell r="DK343">
            <v>5.7924238400317085</v>
          </cell>
          <cell r="DL343">
            <v>5.7924238400317085</v>
          </cell>
          <cell r="DM343">
            <v>5.7924238400317085</v>
          </cell>
          <cell r="DN343">
            <v>5.7924238400317085</v>
          </cell>
          <cell r="DO343">
            <v>5.7924238400317085</v>
          </cell>
          <cell r="DP343">
            <v>5.7924238400317085</v>
          </cell>
          <cell r="DQ343">
            <v>5.5633404345543145</v>
          </cell>
          <cell r="DR343">
            <v>5.4994590221431308</v>
          </cell>
          <cell r="DS343">
            <v>5.5641925908594825</v>
          </cell>
          <cell r="DT343">
            <v>5.6353638156286188</v>
          </cell>
          <cell r="DU343">
            <v>5.5004980114520796</v>
          </cell>
          <cell r="DV343">
            <v>5.6026731026344327</v>
          </cell>
          <cell r="DW343">
            <v>5.5145057695461066</v>
          </cell>
          <cell r="DX343">
            <v>5.5990070018529812</v>
          </cell>
          <cell r="DY343">
            <v>5.6054880409993171</v>
          </cell>
          <cell r="DZ343">
            <v>5.6040648589090596</v>
          </cell>
          <cell r="EA343">
            <v>5.4980440893129785</v>
          </cell>
          <cell r="EB343">
            <v>5.5417195340422376</v>
          </cell>
          <cell r="EC343">
            <v>5.5525500259570197</v>
          </cell>
          <cell r="ED343">
            <v>5.4744492067792985</v>
          </cell>
          <cell r="EE343">
            <v>5.5255114548679156</v>
          </cell>
          <cell r="EF343">
            <v>5.5255114548679156</v>
          </cell>
          <cell r="EG343">
            <v>5.5255114548679156</v>
          </cell>
          <cell r="EH343">
            <v>5.5255114548679156</v>
          </cell>
          <cell r="EI343">
            <v>5.5255114548679156</v>
          </cell>
          <cell r="EJ343">
            <v>5.5255114548679156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</row>
        <row r="344">
          <cell r="A344">
            <v>36972.581679483366</v>
          </cell>
          <cell r="B344">
            <v>39865.035464725101</v>
          </cell>
          <cell r="C344">
            <v>45124.77235540004</v>
          </cell>
          <cell r="D344">
            <v>7370.7247476736784</v>
          </cell>
          <cell r="E344">
            <v>6150.0210261088696</v>
          </cell>
          <cell r="F344">
            <v>6541.7762683945566</v>
          </cell>
          <cell r="G344">
            <v>7684.7441906482745</v>
          </cell>
          <cell r="H344">
            <v>7413.2738731072104</v>
          </cell>
          <cell r="I344">
            <v>7257.8145214698015</v>
          </cell>
          <cell r="J344">
            <v>8099.2590959055897</v>
          </cell>
          <cell r="K344">
            <v>8200.4601497028561</v>
          </cell>
          <cell r="L344">
            <v>7472.8408415406866</v>
          </cell>
          <cell r="M344">
            <v>8826.3602448896017</v>
          </cell>
          <cell r="N344">
            <v>8706.0617730038448</v>
          </cell>
          <cell r="O344">
            <v>9373.1703949628172</v>
          </cell>
          <cell r="P344">
            <v>9292.3783359447625</v>
          </cell>
          <cell r="Q344">
            <v>10280.833804036787</v>
          </cell>
          <cell r="R344">
            <v>9266.9375911404859</v>
          </cell>
          <cell r="S344">
            <v>10431.814902817123</v>
          </cell>
          <cell r="T344">
            <v>9322.9033120323547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6151.5190959516121</v>
          </cell>
          <cell r="AF344">
            <v>6632.7671961876222</v>
          </cell>
          <cell r="AG344">
            <v>7507.8852012855068</v>
          </cell>
          <cell r="AH344">
            <v>7370.7247476736784</v>
          </cell>
          <cell r="AI344">
            <v>6150.0210261088696</v>
          </cell>
          <cell r="AJ344">
            <v>6541.7762683945566</v>
          </cell>
          <cell r="AK344">
            <v>7684.7441906482745</v>
          </cell>
          <cell r="AL344">
            <v>7413.2738731072104</v>
          </cell>
          <cell r="AM344">
            <v>7257.8145214698015</v>
          </cell>
          <cell r="AN344">
            <v>8099.2590959055897</v>
          </cell>
          <cell r="AO344">
            <v>8200.4601497028561</v>
          </cell>
          <cell r="AP344">
            <v>7472.8408415406866</v>
          </cell>
          <cell r="AQ344">
            <v>8826.3602448896017</v>
          </cell>
          <cell r="AR344">
            <v>8706.0617730038448</v>
          </cell>
          <cell r="AS344">
            <v>9373.1703949628172</v>
          </cell>
          <cell r="AT344">
            <v>9292.3783359447625</v>
          </cell>
          <cell r="AU344">
            <v>10280.833804036787</v>
          </cell>
          <cell r="AV344">
            <v>9266.9375911404859</v>
          </cell>
          <cell r="AW344">
            <v>10431.814902817123</v>
          </cell>
          <cell r="AX344">
            <v>9322.9033120323547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3.0589706862047659</v>
          </cell>
          <cell r="CN344">
            <v>3.2186288691530209</v>
          </cell>
          <cell r="CO344">
            <v>3.7085803412349829</v>
          </cell>
          <cell r="CP344">
            <v>3.5986423644298138</v>
          </cell>
          <cell r="CQ344">
            <v>3.0875776420479499</v>
          </cell>
          <cell r="CR344">
            <v>3.2179841994937619</v>
          </cell>
          <cell r="CS344">
            <v>3.788787754150718</v>
          </cell>
          <cell r="CT344">
            <v>3.6525048005325296</v>
          </cell>
          <cell r="CU344">
            <v>3.598897581854859</v>
          </cell>
          <cell r="CV344">
            <v>3.967908914299807</v>
          </cell>
          <cell r="CW344">
            <v>4.1516710995977624</v>
          </cell>
          <cell r="CX344">
            <v>3.6374591630057793</v>
          </cell>
          <cell r="CY344">
            <v>4.3670629802417977</v>
          </cell>
          <cell r="CZ344">
            <v>4.2521903002173813</v>
          </cell>
          <cell r="DA344">
            <v>4.6538379423848069</v>
          </cell>
          <cell r="DB344">
            <v>4.6137241778997753</v>
          </cell>
          <cell r="DC344">
            <v>5.1044985229641222</v>
          </cell>
          <cell r="DD344">
            <v>4.6010926883968954</v>
          </cell>
          <cell r="DE344">
            <v>5.1794615863118745</v>
          </cell>
          <cell r="DF344">
            <v>4.6288800201517377</v>
          </cell>
          <cell r="DG344">
            <v>4.536975770348441</v>
          </cell>
          <cell r="DH344">
            <v>4.536975770348441</v>
          </cell>
          <cell r="DI344">
            <v>4.536975770348441</v>
          </cell>
          <cell r="DJ344">
            <v>4.536975770348441</v>
          </cell>
          <cell r="DK344">
            <v>4.536975770348441</v>
          </cell>
          <cell r="DL344">
            <v>4.536975770348441</v>
          </cell>
          <cell r="DM344">
            <v>4.536975770348441</v>
          </cell>
          <cell r="DN344">
            <v>4.536975770348441</v>
          </cell>
          <cell r="DO344">
            <v>4.536975770348441</v>
          </cell>
          <cell r="DP344">
            <v>4.536975770348441</v>
          </cell>
          <cell r="DQ344">
            <v>5.5095254920928438</v>
          </cell>
          <cell r="DR344">
            <v>5.6458714750308916</v>
          </cell>
          <cell r="DS344">
            <v>5.5464750939770173</v>
          </cell>
          <cell r="DT344">
            <v>5.6114957772921894</v>
          </cell>
          <cell r="DU344">
            <v>5.4571494639710192</v>
          </cell>
          <cell r="DV344">
            <v>5.569534713921156</v>
          </cell>
          <cell r="DW344">
            <v>5.556947245182486</v>
          </cell>
          <cell r="DX344">
            <v>5.5606605569456615</v>
          </cell>
          <cell r="DY344">
            <v>5.5251428789602413</v>
          </cell>
          <cell r="DZ344">
            <v>5.5923035097196125</v>
          </cell>
          <cell r="EA344">
            <v>5.411559242000572</v>
          </cell>
          <cell r="EB344">
            <v>5.6285268465387128</v>
          </cell>
          <cell r="EC344">
            <v>5.5373162694277394</v>
          </cell>
          <cell r="ED344">
            <v>5.6093971227975361</v>
          </cell>
          <cell r="EE344">
            <v>5.5180088366269366</v>
          </cell>
          <cell r="EF344">
            <v>5.5180088366269366</v>
          </cell>
          <cell r="EG344">
            <v>5.5180088366269366</v>
          </cell>
          <cell r="EH344">
            <v>5.5180088366269366</v>
          </cell>
          <cell r="EI344">
            <v>5.5180088366269366</v>
          </cell>
          <cell r="EJ344">
            <v>5.5180088366269366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</row>
        <row r="345">
          <cell r="A345">
            <v>31356.969210076637</v>
          </cell>
          <cell r="B345">
            <v>37274.24652150023</v>
          </cell>
          <cell r="C345">
            <v>38942.338754635544</v>
          </cell>
          <cell r="D345">
            <v>8121.4194902302588</v>
          </cell>
          <cell r="E345">
            <v>6425.619918876183</v>
          </cell>
          <cell r="F345">
            <v>6876.560247364112</v>
          </cell>
          <cell r="G345">
            <v>7608.191061853171</v>
          </cell>
          <cell r="H345">
            <v>8421.8660564373968</v>
          </cell>
          <cell r="I345">
            <v>8570.7159546005241</v>
          </cell>
          <cell r="J345">
            <v>7876.3798249611009</v>
          </cell>
          <cell r="K345">
            <v>6875.4913209140968</v>
          </cell>
          <cell r="L345">
            <v>8911.1945995317437</v>
          </cell>
          <cell r="M345">
            <v>8349.7986618508094</v>
          </cell>
          <cell r="N345">
            <v>8209.2683720052046</v>
          </cell>
          <cell r="O345">
            <v>8781.1625354580301</v>
          </cell>
          <cell r="P345">
            <v>9775.7821367732649</v>
          </cell>
          <cell r="Q345">
            <v>8269.396557074042</v>
          </cell>
          <cell r="R345">
            <v>9168.4097181377565</v>
          </cell>
          <cell r="S345">
            <v>9788.4259804911799</v>
          </cell>
          <cell r="T345">
            <v>9640.7633468118311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5217.1903103534787</v>
          </cell>
          <cell r="AF345">
            <v>6201.7102633504992</v>
          </cell>
          <cell r="AG345">
            <v>6479.2483945769318</v>
          </cell>
          <cell r="AH345">
            <v>8121.4194902302588</v>
          </cell>
          <cell r="AI345">
            <v>6425.619918876183</v>
          </cell>
          <cell r="AJ345">
            <v>6876.560247364112</v>
          </cell>
          <cell r="AK345">
            <v>7608.191061853171</v>
          </cell>
          <cell r="AL345">
            <v>8421.8660564373968</v>
          </cell>
          <cell r="AM345">
            <v>8570.7159546005241</v>
          </cell>
          <cell r="AN345">
            <v>7876.3798249611009</v>
          </cell>
          <cell r="AO345">
            <v>6875.4913209140968</v>
          </cell>
          <cell r="AP345">
            <v>8911.1945995317437</v>
          </cell>
          <cell r="AQ345">
            <v>8349.7986618508094</v>
          </cell>
          <cell r="AR345">
            <v>8209.2683720052046</v>
          </cell>
          <cell r="AS345">
            <v>8781.1625354580301</v>
          </cell>
          <cell r="AT345">
            <v>9775.7821367732649</v>
          </cell>
          <cell r="AU345">
            <v>8269.396557074042</v>
          </cell>
          <cell r="AV345">
            <v>9168.4097181377565</v>
          </cell>
          <cell r="AW345">
            <v>9788.4259804911799</v>
          </cell>
          <cell r="AX345">
            <v>9640.7633468118311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2.5772111825412836</v>
          </cell>
          <cell r="CN345">
            <v>3.0697492484119646</v>
          </cell>
          <cell r="CO345">
            <v>3.2121431979939445</v>
          </cell>
          <cell r="CP345">
            <v>3.9868618826269908</v>
          </cell>
          <cell r="CQ345">
            <v>3.1274710555965992</v>
          </cell>
          <cell r="CR345">
            <v>3.4011867464797216</v>
          </cell>
          <cell r="CS345">
            <v>3.75016380438821</v>
          </cell>
          <cell r="CT345">
            <v>4.1177103496767788</v>
          </cell>
          <cell r="CU345">
            <v>4.2479087079050046</v>
          </cell>
          <cell r="CV345">
            <v>3.9045466784677285</v>
          </cell>
          <cell r="CW345">
            <v>3.367426172466939</v>
          </cell>
          <cell r="CX345">
            <v>4.4257702203354929</v>
          </cell>
          <cell r="CY345">
            <v>4.1991710175042796</v>
          </cell>
          <cell r="CZ345">
            <v>4.0256075325950533</v>
          </cell>
          <cell r="DA345">
            <v>4.3071117882444474</v>
          </cell>
          <cell r="DB345">
            <v>4.794967216537164</v>
          </cell>
          <cell r="DC345">
            <v>4.056093398661119</v>
          </cell>
          <cell r="DD345">
            <v>4.4970543953593145</v>
          </cell>
          <cell r="DE345">
            <v>4.8011689521395118</v>
          </cell>
          <cell r="DF345">
            <v>4.7287412448017418</v>
          </cell>
          <cell r="DG345">
            <v>5.8625908150180104</v>
          </cell>
          <cell r="DH345">
            <v>5.8625908150180104</v>
          </cell>
          <cell r="DI345">
            <v>5.8625908150180104</v>
          </cell>
          <cell r="DJ345">
            <v>5.8625908150180104</v>
          </cell>
          <cell r="DK345">
            <v>5.8625908150180104</v>
          </cell>
          <cell r="DL345">
            <v>5.8625908150180104</v>
          </cell>
          <cell r="DM345">
            <v>5.8625908150180104</v>
          </cell>
          <cell r="DN345">
            <v>5.8625908150180104</v>
          </cell>
          <cell r="DO345">
            <v>5.8625908150180104</v>
          </cell>
          <cell r="DP345">
            <v>5.8625908150180104</v>
          </cell>
          <cell r="DQ345">
            <v>5.5461780470259345</v>
          </cell>
          <cell r="DR345">
            <v>5.5349755461843726</v>
          </cell>
          <cell r="DS345">
            <v>5.5263306678483257</v>
          </cell>
          <cell r="DT345">
            <v>5.5809468729661971</v>
          </cell>
          <cell r="DU345">
            <v>5.6289691642083364</v>
          </cell>
          <cell r="DV345">
            <v>5.5392110145578934</v>
          </cell>
          <cell r="DW345">
            <v>5.5582529619585017</v>
          </cell>
          <cell r="DX345">
            <v>5.6035038102877319</v>
          </cell>
          <cell r="DY345">
            <v>5.5277585251658188</v>
          </cell>
          <cell r="DZ345">
            <v>5.5266653430254173</v>
          </cell>
          <cell r="EA345">
            <v>5.5938754283817218</v>
          </cell>
          <cell r="EB345">
            <v>5.5163803279620591</v>
          </cell>
          <cell r="EC345">
            <v>5.4477801980533798</v>
          </cell>
          <cell r="ED345">
            <v>5.5870191126587985</v>
          </cell>
          <cell r="EE345">
            <v>5.5856408498294332</v>
          </cell>
          <cell r="EF345">
            <v>5.5856408498294332</v>
          </cell>
          <cell r="EG345">
            <v>5.5856408498294332</v>
          </cell>
          <cell r="EH345">
            <v>5.5856408498294332</v>
          </cell>
          <cell r="EI345">
            <v>5.5856408498294332</v>
          </cell>
          <cell r="EJ345">
            <v>5.5856408498294332</v>
          </cell>
          <cell r="EK345">
            <v>0</v>
          </cell>
          <cell r="EL345">
            <v>0</v>
          </cell>
          <cell r="EM345">
            <v>0</v>
          </cell>
          <cell r="EN345">
            <v>0</v>
          </cell>
          <cell r="EO345">
            <v>0</v>
          </cell>
          <cell r="EP345">
            <v>0</v>
          </cell>
          <cell r="EQ345">
            <v>0</v>
          </cell>
          <cell r="ER345">
            <v>0</v>
          </cell>
          <cell r="ES345">
            <v>0</v>
          </cell>
          <cell r="ET345">
            <v>0</v>
          </cell>
        </row>
        <row r="346">
          <cell r="A346">
            <v>32437.232277283703</v>
          </cell>
          <cell r="B346">
            <v>31766.586389072916</v>
          </cell>
          <cell r="C346">
            <v>36199.143340137096</v>
          </cell>
          <cell r="D346">
            <v>6539.1521446413535</v>
          </cell>
          <cell r="E346">
            <v>6471.8594411703552</v>
          </cell>
          <cell r="F346">
            <v>6602.9363415702519</v>
          </cell>
          <cell r="G346">
            <v>7516.5705068467469</v>
          </cell>
          <cell r="H346">
            <v>7353.7493431899784</v>
          </cell>
          <cell r="I346">
            <v>7764.2132320735864</v>
          </cell>
          <cell r="J346">
            <v>7100.4308256275717</v>
          </cell>
          <cell r="K346">
            <v>7158.0014933029533</v>
          </cell>
          <cell r="L346">
            <v>8222.5318719804091</v>
          </cell>
          <cell r="M346">
            <v>8702.7242459380632</v>
          </cell>
          <cell r="N346">
            <v>8952.6221401260755</v>
          </cell>
          <cell r="O346">
            <v>9733.0028328094995</v>
          </cell>
          <cell r="P346">
            <v>9469.2767006959566</v>
          </cell>
          <cell r="Q346">
            <v>8788.6776951471165</v>
          </cell>
          <cell r="R346">
            <v>10041.172135021119</v>
          </cell>
          <cell r="S346">
            <v>10008.907093497975</v>
          </cell>
          <cell r="T346">
            <v>10009.664296857956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5396.9250917702475</v>
          </cell>
          <cell r="AF346">
            <v>5285.3426487665602</v>
          </cell>
          <cell r="AG346">
            <v>6022.8339866650767</v>
          </cell>
          <cell r="AH346">
            <v>6539.1521446413535</v>
          </cell>
          <cell r="AI346">
            <v>6471.8594411703552</v>
          </cell>
          <cell r="AJ346">
            <v>6602.9363415702519</v>
          </cell>
          <cell r="AK346">
            <v>7516.5705068467469</v>
          </cell>
          <cell r="AL346">
            <v>7353.7493431899784</v>
          </cell>
          <cell r="AM346">
            <v>7764.2132320735864</v>
          </cell>
          <cell r="AN346">
            <v>7100.4308256275717</v>
          </cell>
          <cell r="AO346">
            <v>7158.0014933029533</v>
          </cell>
          <cell r="AP346">
            <v>8222.5318719804091</v>
          </cell>
          <cell r="AQ346">
            <v>8702.7242459380632</v>
          </cell>
          <cell r="AR346">
            <v>8952.6221401260755</v>
          </cell>
          <cell r="AS346">
            <v>9733.0028328094995</v>
          </cell>
          <cell r="AT346">
            <v>9469.2767006959566</v>
          </cell>
          <cell r="AU346">
            <v>8788.6776951471165</v>
          </cell>
          <cell r="AV346">
            <v>10041.172135021119</v>
          </cell>
          <cell r="AW346">
            <v>10008.907093497975</v>
          </cell>
          <cell r="AX346">
            <v>10009.664296857956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2.6276588207465577</v>
          </cell>
          <cell r="CN346">
            <v>2.6514739210391798</v>
          </cell>
          <cell r="CO346">
            <v>2.9756079466460545</v>
          </cell>
          <cell r="CP346">
            <v>3.2732814493461517</v>
          </cell>
          <cell r="CQ346">
            <v>3.1568344426547594</v>
          </cell>
          <cell r="CR346">
            <v>3.2568724065402179</v>
          </cell>
          <cell r="CS346">
            <v>3.7060324798969102</v>
          </cell>
          <cell r="CT346">
            <v>3.678119258898652</v>
          </cell>
          <cell r="CU346">
            <v>3.7705993240775935</v>
          </cell>
          <cell r="CV346">
            <v>3.4985846152161737</v>
          </cell>
          <cell r="CW346">
            <v>3.6018889270624914</v>
          </cell>
          <cell r="CX346">
            <v>4.0757237302924691</v>
          </cell>
          <cell r="CY346">
            <v>4.2535965827846285</v>
          </cell>
          <cell r="CZ346">
            <v>4.3524464558708864</v>
          </cell>
          <cell r="DA346">
            <v>4.9024253444357129</v>
          </cell>
          <cell r="DB346">
            <v>4.7695888810880254</v>
          </cell>
          <cell r="DC346">
            <v>4.4267773283210934</v>
          </cell>
          <cell r="DD346">
            <v>5.0576474299000829</v>
          </cell>
          <cell r="DE346">
            <v>5.0413958208109406</v>
          </cell>
          <cell r="DF346">
            <v>5.0417772172829887</v>
          </cell>
          <cell r="DG346">
            <v>5.0779440108423453</v>
          </cell>
          <cell r="DH346">
            <v>5.0779440108423453</v>
          </cell>
          <cell r="DI346">
            <v>5.0779440108423453</v>
          </cell>
          <cell r="DJ346">
            <v>5.0779440108423453</v>
          </cell>
          <cell r="DK346">
            <v>5.0779440108423453</v>
          </cell>
          <cell r="DL346">
            <v>5.0779440108423453</v>
          </cell>
          <cell r="DM346">
            <v>5.0779440108423453</v>
          </cell>
          <cell r="DN346">
            <v>5.0779440108423453</v>
          </cell>
          <cell r="DO346">
            <v>5.0779440108423453</v>
          </cell>
          <cell r="DP346">
            <v>5.0779440108423453</v>
          </cell>
          <cell r="DQ346">
            <v>5.6270989312209645</v>
          </cell>
          <cell r="DR346">
            <v>5.4612608872514539</v>
          </cell>
          <cell r="DS346">
            <v>5.545392850075582</v>
          </cell>
          <cell r="DT346">
            <v>5.4732492775294972</v>
          </cell>
          <cell r="DU346">
            <v>5.6167410989472142</v>
          </cell>
          <cell r="DV346">
            <v>5.5544811997914776</v>
          </cell>
          <cell r="DW346">
            <v>5.5567089511712773</v>
          </cell>
          <cell r="DX346">
            <v>5.4775979396942756</v>
          </cell>
          <cell r="DY346">
            <v>5.641494957669086</v>
          </cell>
          <cell r="DZ346">
            <v>5.5603157500032854</v>
          </cell>
          <cell r="EA346">
            <v>5.4446329113608218</v>
          </cell>
          <cell r="EB346">
            <v>5.5272354240633712</v>
          </cell>
          <cell r="EC346">
            <v>5.6053929096982609</v>
          </cell>
          <cell r="ED346">
            <v>5.6353896916231188</v>
          </cell>
          <cell r="EE346">
            <v>5.4392997980163589</v>
          </cell>
          <cell r="EF346">
            <v>5.4392997980163589</v>
          </cell>
          <cell r="EG346">
            <v>5.4392997980163589</v>
          </cell>
          <cell r="EH346">
            <v>5.4392997980163589</v>
          </cell>
          <cell r="EI346">
            <v>5.4392997980163589</v>
          </cell>
          <cell r="EJ346">
            <v>5.4392997980163589</v>
          </cell>
          <cell r="EK346">
            <v>0</v>
          </cell>
          <cell r="EL346">
            <v>0</v>
          </cell>
          <cell r="EM346">
            <v>0</v>
          </cell>
          <cell r="EN346">
            <v>0</v>
          </cell>
          <cell r="EO346">
            <v>0</v>
          </cell>
          <cell r="EP346">
            <v>0</v>
          </cell>
          <cell r="EQ346">
            <v>0</v>
          </cell>
          <cell r="ER346">
            <v>0</v>
          </cell>
          <cell r="ES346">
            <v>0</v>
          </cell>
          <cell r="ET346">
            <v>0</v>
          </cell>
        </row>
        <row r="347">
          <cell r="A347">
            <v>35183.606254070713</v>
          </cell>
          <cell r="B347">
            <v>40027.564956550123</v>
          </cell>
          <cell r="C347">
            <v>39478.028668030645</v>
          </cell>
          <cell r="D347">
            <v>6052.4173784251188</v>
          </cell>
          <cell r="E347">
            <v>7036.5312305424695</v>
          </cell>
          <cell r="F347">
            <v>7315.5938919678101</v>
          </cell>
          <cell r="G347">
            <v>7875.9593080572076</v>
          </cell>
          <cell r="H347">
            <v>8196.3379520078815</v>
          </cell>
          <cell r="I347">
            <v>8631.51589409394</v>
          </cell>
          <cell r="J347">
            <v>7437.2776546198756</v>
          </cell>
          <cell r="K347">
            <v>7620.8092848676206</v>
          </cell>
          <cell r="L347">
            <v>7736.3462999244894</v>
          </cell>
          <cell r="M347">
            <v>9404.864705466227</v>
          </cell>
          <cell r="N347">
            <v>9561.5145772130727</v>
          </cell>
          <cell r="O347">
            <v>9394.0952408153225</v>
          </cell>
          <cell r="P347">
            <v>8981.3861533279905</v>
          </cell>
          <cell r="Q347">
            <v>10096.815122366754</v>
          </cell>
          <cell r="R347">
            <v>9563.5468771300948</v>
          </cell>
          <cell r="S347">
            <v>10577.434566604486</v>
          </cell>
          <cell r="T347">
            <v>10629.516723373712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5853.8683506772886</v>
          </cell>
          <cell r="AF347">
            <v>6659.8089451594487</v>
          </cell>
          <cell r="AG347">
            <v>6568.3767859975196</v>
          </cell>
          <cell r="AH347">
            <v>6052.4173784251188</v>
          </cell>
          <cell r="AI347">
            <v>7036.5312305424695</v>
          </cell>
          <cell r="AJ347">
            <v>7315.5938919678101</v>
          </cell>
          <cell r="AK347">
            <v>7875.9593080572076</v>
          </cell>
          <cell r="AL347">
            <v>8196.3379520078815</v>
          </cell>
          <cell r="AM347">
            <v>8631.51589409394</v>
          </cell>
          <cell r="AN347">
            <v>7437.2776546198756</v>
          </cell>
          <cell r="AO347">
            <v>7620.8092848676206</v>
          </cell>
          <cell r="AP347">
            <v>7736.3462999244894</v>
          </cell>
          <cell r="AQ347">
            <v>9404.864705466227</v>
          </cell>
          <cell r="AR347">
            <v>9561.5145772130727</v>
          </cell>
          <cell r="AS347">
            <v>9394.0952408153225</v>
          </cell>
          <cell r="AT347">
            <v>8981.3861533279905</v>
          </cell>
          <cell r="AU347">
            <v>10096.815122366754</v>
          </cell>
          <cell r="AV347">
            <v>9563.5468771300948</v>
          </cell>
          <cell r="AW347">
            <v>10577.434566604486</v>
          </cell>
          <cell r="AX347">
            <v>10629.516723373712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2.9076972910551695</v>
          </cell>
          <cell r="CN347">
            <v>3.2819115029175507</v>
          </cell>
          <cell r="CO347">
            <v>3.2366060066774867</v>
          </cell>
          <cell r="CP347">
            <v>2.9997313421752572</v>
          </cell>
          <cell r="CQ347">
            <v>3.4951416636004904</v>
          </cell>
          <cell r="CR347">
            <v>3.6076951293741684</v>
          </cell>
          <cell r="CS347">
            <v>3.8606134813350548</v>
          </cell>
          <cell r="CT347">
            <v>4.0370042871395979</v>
          </cell>
          <cell r="CU347">
            <v>4.2511980966250285</v>
          </cell>
          <cell r="CV347">
            <v>3.6359324933332307</v>
          </cell>
          <cell r="CW347">
            <v>3.8077987647700486</v>
          </cell>
          <cell r="CX347">
            <v>3.8586901600237247</v>
          </cell>
          <cell r="CY347">
            <v>4.6857871678836895</v>
          </cell>
          <cell r="CZ347">
            <v>4.6904067294826222</v>
          </cell>
          <cell r="DA347">
            <v>4.6049685916243606</v>
          </cell>
          <cell r="DB347">
            <v>4.4026593392016471</v>
          </cell>
          <cell r="DC347">
            <v>4.9494406137084663</v>
          </cell>
          <cell r="DD347">
            <v>4.6880334789845142</v>
          </cell>
          <cell r="DE347">
            <v>5.1850394008724159</v>
          </cell>
          <cell r="DF347">
            <v>5.2105699804501375</v>
          </cell>
          <cell r="DG347">
            <v>5.3501020193157487</v>
          </cell>
          <cell r="DH347">
            <v>5.3501020193157487</v>
          </cell>
          <cell r="DI347">
            <v>5.3501020193157487</v>
          </cell>
          <cell r="DJ347">
            <v>5.3501020193157487</v>
          </cell>
          <cell r="DK347">
            <v>5.3501020193157487</v>
          </cell>
          <cell r="DL347">
            <v>5.3501020193157487</v>
          </cell>
          <cell r="DM347">
            <v>5.3501020193157487</v>
          </cell>
          <cell r="DN347">
            <v>5.3501020193157487</v>
          </cell>
          <cell r="DO347">
            <v>5.3501020193157487</v>
          </cell>
          <cell r="DP347">
            <v>5.3501020193157487</v>
          </cell>
          <cell r="DQ347">
            <v>5.5157032785512676</v>
          </cell>
          <cell r="DR347">
            <v>5.5595807163983775</v>
          </cell>
          <cell r="DS347">
            <v>5.5600072425319906</v>
          </cell>
          <cell r="DT347">
            <v>5.5278168371966165</v>
          </cell>
          <cell r="DU347">
            <v>5.5157042576213158</v>
          </cell>
          <cell r="DV347">
            <v>5.5555478700245571</v>
          </cell>
          <cell r="DW347">
            <v>5.5892595338355608</v>
          </cell>
          <cell r="DX347">
            <v>5.5624712829747462</v>
          </cell>
          <cell r="DY347">
            <v>5.562664503852722</v>
          </cell>
          <cell r="DZ347">
            <v>5.6040928154478449</v>
          </cell>
          <cell r="EA347">
            <v>5.483201933031614</v>
          </cell>
          <cell r="EB347">
            <v>5.4929181758224654</v>
          </cell>
          <cell r="EC347">
            <v>5.4989165522328038</v>
          </cell>
          <cell r="ED347">
            <v>5.5850018685732454</v>
          </cell>
          <cell r="EE347">
            <v>5.589016889696504</v>
          </cell>
          <cell r="EF347">
            <v>5.589016889696504</v>
          </cell>
          <cell r="EG347">
            <v>5.589016889696504</v>
          </cell>
          <cell r="EH347">
            <v>5.589016889696504</v>
          </cell>
          <cell r="EI347">
            <v>5.589016889696504</v>
          </cell>
          <cell r="EJ347">
            <v>5.589016889696504</v>
          </cell>
          <cell r="EK347">
            <v>0</v>
          </cell>
          <cell r="EL347">
            <v>0</v>
          </cell>
          <cell r="EM347">
            <v>0</v>
          </cell>
          <cell r="EN347">
            <v>0</v>
          </cell>
          <cell r="EO347">
            <v>0</v>
          </cell>
          <cell r="EP347">
            <v>0</v>
          </cell>
          <cell r="EQ347">
            <v>0</v>
          </cell>
          <cell r="ER347">
            <v>0</v>
          </cell>
          <cell r="ES347">
            <v>0</v>
          </cell>
          <cell r="ET347">
            <v>0</v>
          </cell>
        </row>
        <row r="348">
          <cell r="A348">
            <v>39711.952669317674</v>
          </cell>
          <cell r="B348">
            <v>35435.888038410565</v>
          </cell>
          <cell r="C348">
            <v>35077.476451543596</v>
          </cell>
          <cell r="D348">
            <v>6674.2057814791942</v>
          </cell>
          <cell r="E348">
            <v>6323.3798226151821</v>
          </cell>
          <cell r="F348">
            <v>5600.2138072458893</v>
          </cell>
          <cell r="G348">
            <v>6049.7524601434434</v>
          </cell>
          <cell r="H348">
            <v>7009.7773183428944</v>
          </cell>
          <cell r="I348">
            <v>7350.1490351382445</v>
          </cell>
          <cell r="J348">
            <v>8289.9718522182702</v>
          </cell>
          <cell r="K348">
            <v>8112.3513363852935</v>
          </cell>
          <cell r="L348">
            <v>8477.3480633248728</v>
          </cell>
          <cell r="M348">
            <v>8013.4395707465337</v>
          </cell>
          <cell r="N348">
            <v>6523.0695942468637</v>
          </cell>
          <cell r="O348">
            <v>7179.4080221838694</v>
          </cell>
          <cell r="P348">
            <v>9495.225026688071</v>
          </cell>
          <cell r="Q348">
            <v>7828.0266925183823</v>
          </cell>
          <cell r="R348">
            <v>10009.383846671852</v>
          </cell>
          <cell r="S348">
            <v>12148.642375770356</v>
          </cell>
          <cell r="T348">
            <v>9767.0510430476716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6607.2971939201561</v>
          </cell>
          <cell r="AF348">
            <v>5895.8431369494756</v>
          </cell>
          <cell r="AG348">
            <v>5836.2104139782814</v>
          </cell>
          <cell r="AH348">
            <v>6674.2057814791942</v>
          </cell>
          <cell r="AI348">
            <v>6323.3798226151821</v>
          </cell>
          <cell r="AJ348">
            <v>5600.2138072458893</v>
          </cell>
          <cell r="AK348">
            <v>6049.7524601434434</v>
          </cell>
          <cell r="AL348">
            <v>7009.7773183428944</v>
          </cell>
          <cell r="AM348">
            <v>7350.1490351382445</v>
          </cell>
          <cell r="AN348">
            <v>8289.9718522182702</v>
          </cell>
          <cell r="AO348">
            <v>8112.3513363852935</v>
          </cell>
          <cell r="AP348">
            <v>8477.3480633248728</v>
          </cell>
          <cell r="AQ348">
            <v>8013.4395707465337</v>
          </cell>
          <cell r="AR348">
            <v>6523.0695942468637</v>
          </cell>
          <cell r="AS348">
            <v>7179.4080221838694</v>
          </cell>
          <cell r="AT348">
            <v>9495.225026688071</v>
          </cell>
          <cell r="AU348">
            <v>7828.0266925183823</v>
          </cell>
          <cell r="AV348">
            <v>10009.383846671852</v>
          </cell>
          <cell r="AW348">
            <v>12148.642375770356</v>
          </cell>
          <cell r="AX348">
            <v>9767.0510430476716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3.3018778885280327</v>
          </cell>
          <cell r="CN348">
            <v>2.9380051096098931</v>
          </cell>
          <cell r="CO348">
            <v>2.8576066119213537</v>
          </cell>
          <cell r="CP348">
            <v>3.2822460426724689</v>
          </cell>
          <cell r="CQ348">
            <v>3.1597517642840018</v>
          </cell>
          <cell r="CR348">
            <v>2.7320137929016095</v>
          </cell>
          <cell r="CS348">
            <v>2.976736802923206</v>
          </cell>
          <cell r="CT348">
            <v>3.4675835858492636</v>
          </cell>
          <cell r="CU348">
            <v>3.6544189586447993</v>
          </cell>
          <cell r="CV348">
            <v>4.0599047000687873</v>
          </cell>
          <cell r="CW348">
            <v>3.9752883537443005</v>
          </cell>
          <cell r="CX348">
            <v>4.1192191828366802</v>
          </cell>
          <cell r="CY348">
            <v>3.9864842925636554</v>
          </cell>
          <cell r="CZ348">
            <v>3.2525659136336871</v>
          </cell>
          <cell r="DA348">
            <v>3.6028070307262827</v>
          </cell>
          <cell r="DB348">
            <v>4.7649420925478934</v>
          </cell>
          <cell r="DC348">
            <v>3.9283001491729315</v>
          </cell>
          <cell r="DD348">
            <v>5.0229598853552755</v>
          </cell>
          <cell r="DE348">
            <v>6.0964934755011662</v>
          </cell>
          <cell r="DF348">
            <v>4.9013512059244562</v>
          </cell>
          <cell r="DG348">
            <v>4.9449922320768005</v>
          </cell>
          <cell r="DH348">
            <v>4.9449922320768005</v>
          </cell>
          <cell r="DI348">
            <v>4.9449922320768005</v>
          </cell>
          <cell r="DJ348">
            <v>4.9449922320768005</v>
          </cell>
          <cell r="DK348">
            <v>4.9449922320768005</v>
          </cell>
          <cell r="DL348">
            <v>4.9449922320768005</v>
          </cell>
          <cell r="DM348">
            <v>4.9449922320768005</v>
          </cell>
          <cell r="DN348">
            <v>4.9449922320768005</v>
          </cell>
          <cell r="DO348">
            <v>4.9449922320768005</v>
          </cell>
          <cell r="DP348">
            <v>4.9449922320768005</v>
          </cell>
          <cell r="DQ348">
            <v>5.4823905377681417</v>
          </cell>
          <cell r="DR348">
            <v>5.4979464953676596</v>
          </cell>
          <cell r="DS348">
            <v>5.5954579282668941</v>
          </cell>
          <cell r="DT348">
            <v>5.5710312554251455</v>
          </cell>
          <cell r="DU348">
            <v>5.4828130731539186</v>
          </cell>
          <cell r="DV348">
            <v>5.6160227179547144</v>
          </cell>
          <cell r="DW348">
            <v>5.5680650899632775</v>
          </cell>
          <cell r="DX348">
            <v>5.5384012785432066</v>
          </cell>
          <cell r="DY348">
            <v>5.5104230917970165</v>
          </cell>
          <cell r="DZ348">
            <v>5.5942819666501657</v>
          </cell>
          <cell r="EA348">
            <v>5.5909453911064224</v>
          </cell>
          <cell r="EB348">
            <v>5.6383528288977098</v>
          </cell>
          <cell r="EC348">
            <v>5.5072658888693811</v>
          </cell>
          <cell r="ED348">
            <v>5.4945615309349103</v>
          </cell>
          <cell r="EE348">
            <v>5.4595238801109689</v>
          </cell>
          <cell r="EF348">
            <v>5.4595238801109689</v>
          </cell>
          <cell r="EG348">
            <v>5.4595238801109689</v>
          </cell>
          <cell r="EH348">
            <v>5.4595238801109689</v>
          </cell>
          <cell r="EI348">
            <v>5.4595238801109689</v>
          </cell>
          <cell r="EJ348">
            <v>5.4595238801109689</v>
          </cell>
          <cell r="EK348">
            <v>0</v>
          </cell>
          <cell r="EL348">
            <v>0</v>
          </cell>
          <cell r="EM348">
            <v>0</v>
          </cell>
          <cell r="EN348">
            <v>0</v>
          </cell>
          <cell r="EO348">
            <v>0</v>
          </cell>
          <cell r="EP348">
            <v>0</v>
          </cell>
          <cell r="EQ348">
            <v>0</v>
          </cell>
          <cell r="ER348">
            <v>0</v>
          </cell>
          <cell r="ES348">
            <v>0</v>
          </cell>
          <cell r="ET348">
            <v>0</v>
          </cell>
        </row>
        <row r="349">
          <cell r="A349">
            <v>33722.32331818706</v>
          </cell>
          <cell r="B349">
            <v>32796.576059470557</v>
          </cell>
          <cell r="C349">
            <v>41240.536342087762</v>
          </cell>
          <cell r="D349">
            <v>6815.1729789969249</v>
          </cell>
          <cell r="E349">
            <v>7259.9760062605583</v>
          </cell>
          <cell r="F349">
            <v>7216.0401999318565</v>
          </cell>
          <cell r="G349">
            <v>7342.5917300009387</v>
          </cell>
          <cell r="H349">
            <v>9231.1209300869104</v>
          </cell>
          <cell r="I349">
            <v>8270.5580799756917</v>
          </cell>
          <cell r="J349">
            <v>7197.3493156380182</v>
          </cell>
          <cell r="K349">
            <v>8324.7046651961336</v>
          </cell>
          <cell r="L349">
            <v>7118.9009697527217</v>
          </cell>
          <cell r="M349">
            <v>9261.201113897223</v>
          </cell>
          <cell r="N349">
            <v>9960.017130870101</v>
          </cell>
          <cell r="O349">
            <v>8694.1262631000973</v>
          </cell>
          <cell r="P349">
            <v>9317.2982076792687</v>
          </cell>
          <cell r="Q349">
            <v>9151.5127416901032</v>
          </cell>
          <cell r="R349">
            <v>9128.9223707310321</v>
          </cell>
          <cell r="S349">
            <v>10360.139599933715</v>
          </cell>
          <cell r="T349">
            <v>10376.604941260888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5610.7392675474293</v>
          </cell>
          <cell r="AF349">
            <v>5456.7129139271328</v>
          </cell>
          <cell r="AG349">
            <v>6861.6238117993462</v>
          </cell>
          <cell r="AH349">
            <v>6815.1729789969249</v>
          </cell>
          <cell r="AI349">
            <v>7259.9760062605583</v>
          </cell>
          <cell r="AJ349">
            <v>7216.0401999318565</v>
          </cell>
          <cell r="AK349">
            <v>7342.5917300009387</v>
          </cell>
          <cell r="AL349">
            <v>9231.1209300869104</v>
          </cell>
          <cell r="AM349">
            <v>8270.5580799756917</v>
          </cell>
          <cell r="AN349">
            <v>7197.3493156380182</v>
          </cell>
          <cell r="AO349">
            <v>8324.7046651961336</v>
          </cell>
          <cell r="AP349">
            <v>7118.9009697527217</v>
          </cell>
          <cell r="AQ349">
            <v>9261.201113897223</v>
          </cell>
          <cell r="AR349">
            <v>9960.017130870101</v>
          </cell>
          <cell r="AS349">
            <v>8694.1262631000973</v>
          </cell>
          <cell r="AT349">
            <v>9317.2982076792687</v>
          </cell>
          <cell r="AU349">
            <v>9151.5127416901032</v>
          </cell>
          <cell r="AV349">
            <v>9128.9223707310321</v>
          </cell>
          <cell r="AW349">
            <v>10360.139599933715</v>
          </cell>
          <cell r="AX349">
            <v>10376.604941260888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2.7394318170262753</v>
          </cell>
          <cell r="CN349">
            <v>2.6987319305595121</v>
          </cell>
          <cell r="CO349">
            <v>3.4147386306381633</v>
          </cell>
          <cell r="CP349">
            <v>3.2941855868180343</v>
          </cell>
          <cell r="CQ349">
            <v>3.5662743326393951</v>
          </cell>
          <cell r="CR349">
            <v>3.6073261370753009</v>
          </cell>
          <cell r="CS349">
            <v>3.6093871104387154</v>
          </cell>
          <cell r="CT349">
            <v>4.5995559210630983</v>
          </cell>
          <cell r="CU349">
            <v>4.121086132811139</v>
          </cell>
          <cell r="CV349">
            <v>3.5597345913701681</v>
          </cell>
          <cell r="CW349">
            <v>4.0710131102115072</v>
          </cell>
          <cell r="CX349">
            <v>3.442187497732597</v>
          </cell>
          <cell r="CY349">
            <v>4.5742782604577021</v>
          </cell>
          <cell r="CZ349">
            <v>4.8974983447924041</v>
          </cell>
          <cell r="DA349">
            <v>4.2695816745308219</v>
          </cell>
          <cell r="DB349">
            <v>4.5756139811870442</v>
          </cell>
          <cell r="DC349">
            <v>4.4941987168958981</v>
          </cell>
          <cell r="DD349">
            <v>4.4831048552531163</v>
          </cell>
          <cell r="DE349">
            <v>5.0877409463438799</v>
          </cell>
          <cell r="DF349">
            <v>5.0958268790147416</v>
          </cell>
          <cell r="DG349">
            <v>5.2350100921446829</v>
          </cell>
          <cell r="DH349">
            <v>5.2350100921446829</v>
          </cell>
          <cell r="DI349">
            <v>5.2350100921446829</v>
          </cell>
          <cell r="DJ349">
            <v>5.2350100921446829</v>
          </cell>
          <cell r="DK349">
            <v>5.2350100921446829</v>
          </cell>
          <cell r="DL349">
            <v>5.2350100921446829</v>
          </cell>
          <cell r="DM349">
            <v>5.2350100921446829</v>
          </cell>
          <cell r="DN349">
            <v>5.2350100921446829</v>
          </cell>
          <cell r="DO349">
            <v>5.2350100921446829</v>
          </cell>
          <cell r="DP349">
            <v>5.2350100921446829</v>
          </cell>
          <cell r="DQ349">
            <v>5.611341851510697</v>
          </cell>
          <cell r="DR349">
            <v>5.5396011085923007</v>
          </cell>
          <cell r="DS349">
            <v>5.5052439969269988</v>
          </cell>
          <cell r="DT349">
            <v>5.6680798029378883</v>
          </cell>
          <cell r="DU349">
            <v>5.5773458145354864</v>
          </cell>
          <cell r="DV349">
            <v>5.480506169737974</v>
          </cell>
          <cell r="DW349">
            <v>5.5734364466077722</v>
          </cell>
          <cell r="DX349">
            <v>5.4985182718172601</v>
          </cell>
          <cell r="DY349">
            <v>5.4983231368070342</v>
          </cell>
          <cell r="DZ349">
            <v>5.5393919805502803</v>
          </cell>
          <cell r="EA349">
            <v>5.6023916956750597</v>
          </cell>
          <cell r="EB349">
            <v>5.6661173414122556</v>
          </cell>
          <cell r="EC349">
            <v>5.546919599544843</v>
          </cell>
          <cell r="ED349">
            <v>5.5717666950889146</v>
          </cell>
          <cell r="EE349">
            <v>5.5788894145258174</v>
          </cell>
          <cell r="EF349">
            <v>5.5788894145258174</v>
          </cell>
          <cell r="EG349">
            <v>5.5788894145258174</v>
          </cell>
          <cell r="EH349">
            <v>5.5788894145258174</v>
          </cell>
          <cell r="EI349">
            <v>5.5788894145258174</v>
          </cell>
          <cell r="EJ349">
            <v>5.5788894145258174</v>
          </cell>
          <cell r="EK349">
            <v>0</v>
          </cell>
          <cell r="EL349">
            <v>0</v>
          </cell>
          <cell r="EM349">
            <v>0</v>
          </cell>
          <cell r="EN349">
            <v>0</v>
          </cell>
          <cell r="EO349">
            <v>0</v>
          </cell>
          <cell r="EP349">
            <v>0</v>
          </cell>
          <cell r="EQ349">
            <v>0</v>
          </cell>
          <cell r="ER349">
            <v>0</v>
          </cell>
          <cell r="ES349">
            <v>0</v>
          </cell>
          <cell r="ET349">
            <v>0</v>
          </cell>
        </row>
        <row r="350">
          <cell r="A350">
            <v>35395.259677641014</v>
          </cell>
          <cell r="B350">
            <v>34044.864444014594</v>
          </cell>
          <cell r="C350">
            <v>31110.940033151492</v>
          </cell>
          <cell r="D350">
            <v>6600.0765447013682</v>
          </cell>
          <cell r="E350">
            <v>7888.1188212025909</v>
          </cell>
          <cell r="F350">
            <v>8467.8708338871002</v>
          </cell>
          <cell r="G350">
            <v>6750.5197454695317</v>
          </cell>
          <cell r="H350">
            <v>6928.4450227541756</v>
          </cell>
          <cell r="I350">
            <v>7237.6183613206513</v>
          </cell>
          <cell r="J350">
            <v>8307.9057952661424</v>
          </cell>
          <cell r="K350">
            <v>7618.7661815456349</v>
          </cell>
          <cell r="L350">
            <v>6835.0676706015547</v>
          </cell>
          <cell r="M350">
            <v>8633.286468440976</v>
          </cell>
          <cell r="N350">
            <v>9734.3901551382205</v>
          </cell>
          <cell r="O350">
            <v>7576.6391687606838</v>
          </cell>
          <cell r="P350">
            <v>7068.0685188194457</v>
          </cell>
          <cell r="Q350">
            <v>9347.600447642877</v>
          </cell>
          <cell r="R350">
            <v>9799.9451962856165</v>
          </cell>
          <cell r="S350">
            <v>9187.5286702920148</v>
          </cell>
          <cell r="T350">
            <v>11003.118081560891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5889.0833672564177</v>
          </cell>
          <cell r="AF350">
            <v>5664.4038428794474</v>
          </cell>
          <cell r="AG350">
            <v>5176.2558364469369</v>
          </cell>
          <cell r="AH350">
            <v>6600.0765447013682</v>
          </cell>
          <cell r="AI350">
            <v>7888.1188212025909</v>
          </cell>
          <cell r="AJ350">
            <v>8467.8708338871002</v>
          </cell>
          <cell r="AK350">
            <v>6750.5197454695317</v>
          </cell>
          <cell r="AL350">
            <v>6928.4450227541756</v>
          </cell>
          <cell r="AM350">
            <v>7237.6183613206513</v>
          </cell>
          <cell r="AN350">
            <v>8307.9057952661424</v>
          </cell>
          <cell r="AO350">
            <v>7618.7661815456349</v>
          </cell>
          <cell r="AP350">
            <v>6835.0676706015547</v>
          </cell>
          <cell r="AQ350">
            <v>8633.286468440976</v>
          </cell>
          <cell r="AR350">
            <v>9734.3901551382205</v>
          </cell>
          <cell r="AS350">
            <v>7576.6391687606838</v>
          </cell>
          <cell r="AT350">
            <v>7068.0685188194457</v>
          </cell>
          <cell r="AU350">
            <v>9347.600447642877</v>
          </cell>
          <cell r="AV350">
            <v>9799.9451962856165</v>
          </cell>
          <cell r="AW350">
            <v>9187.5286702920148</v>
          </cell>
          <cell r="AX350">
            <v>11003.118081560891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2.9471262735312451</v>
          </cell>
          <cell r="CN350">
            <v>2.8024690474509684</v>
          </cell>
          <cell r="CO350">
            <v>2.5735430357741618</v>
          </cell>
          <cell r="CP350">
            <v>3.3123387173141929</v>
          </cell>
          <cell r="CQ350">
            <v>3.8822319878138587</v>
          </cell>
          <cell r="CR350">
            <v>4.1850466720273465</v>
          </cell>
          <cell r="CS350">
            <v>3.3946617722048953</v>
          </cell>
          <cell r="CT350">
            <v>3.4643139814621193</v>
          </cell>
          <cell r="CU350">
            <v>3.5840898937080836</v>
          </cell>
          <cell r="CV350">
            <v>4.0982683064784542</v>
          </cell>
          <cell r="CW350">
            <v>3.7554559227094106</v>
          </cell>
          <cell r="CX350">
            <v>3.3008003562793049</v>
          </cell>
          <cell r="CY350">
            <v>4.2929491517943195</v>
          </cell>
          <cell r="CZ350">
            <v>4.8834872731167991</v>
          </cell>
          <cell r="DA350">
            <v>3.7631231634214526</v>
          </cell>
          <cell r="DB350">
            <v>3.5105291107811945</v>
          </cell>
          <cell r="DC350">
            <v>4.6427143992773034</v>
          </cell>
          <cell r="DD350">
            <v>4.8673824827843051</v>
          </cell>
          <cell r="DE350">
            <v>4.5632108357919643</v>
          </cell>
          <cell r="DF350">
            <v>5.4649677251762308</v>
          </cell>
          <cell r="DG350">
            <v>5.4078465993527622</v>
          </cell>
          <cell r="DH350">
            <v>5.4078465993527622</v>
          </cell>
          <cell r="DI350">
            <v>5.4078465993527622</v>
          </cell>
          <cell r="DJ350">
            <v>5.4078465993527622</v>
          </cell>
          <cell r="DK350">
            <v>5.4078465993527622</v>
          </cell>
          <cell r="DL350">
            <v>5.4078465993527622</v>
          </cell>
          <cell r="DM350">
            <v>5.4078465993527622</v>
          </cell>
          <cell r="DN350">
            <v>5.4078465993527622</v>
          </cell>
          <cell r="DO350">
            <v>5.4078465993527622</v>
          </cell>
          <cell r="DP350">
            <v>5.4078465993527622</v>
          </cell>
          <cell r="DQ350">
            <v>5.47464664941295</v>
          </cell>
          <cell r="DR350">
            <v>5.5375864551087073</v>
          </cell>
          <cell r="DS350">
            <v>5.5105054170250654</v>
          </cell>
          <cell r="DT350">
            <v>5.4591039852936944</v>
          </cell>
          <cell r="DU350">
            <v>5.5667163913665458</v>
          </cell>
          <cell r="DV350">
            <v>5.5434617432832862</v>
          </cell>
          <cell r="DW350">
            <v>5.4481347144960006</v>
          </cell>
          <cell r="DX350">
            <v>5.4793073779701738</v>
          </cell>
          <cell r="DY350">
            <v>5.5325318250774691</v>
          </cell>
          <cell r="DZ350">
            <v>5.553903267991136</v>
          </cell>
          <cell r="EA350">
            <v>5.558135266083843</v>
          </cell>
          <cell r="EB350">
            <v>5.673233996277502</v>
          </cell>
          <cell r="EC350">
            <v>5.509694804952014</v>
          </cell>
          <cell r="ED350">
            <v>5.461171613098208</v>
          </cell>
          <cell r="EE350">
            <v>5.5161403518820729</v>
          </cell>
          <cell r="EF350">
            <v>5.5161403518820729</v>
          </cell>
          <cell r="EG350">
            <v>5.5161403518820729</v>
          </cell>
          <cell r="EH350">
            <v>5.5161403518820729</v>
          </cell>
          <cell r="EI350">
            <v>5.5161403518820729</v>
          </cell>
          <cell r="EJ350">
            <v>5.5161403518820729</v>
          </cell>
          <cell r="EK350">
            <v>0</v>
          </cell>
          <cell r="EL350">
            <v>0</v>
          </cell>
          <cell r="EM350">
            <v>0</v>
          </cell>
          <cell r="EN350">
            <v>0</v>
          </cell>
          <cell r="EO350">
            <v>0</v>
          </cell>
          <cell r="EP350">
            <v>0</v>
          </cell>
          <cell r="EQ350">
            <v>0</v>
          </cell>
          <cell r="ER350">
            <v>0</v>
          </cell>
          <cell r="ES350">
            <v>0</v>
          </cell>
          <cell r="ET350">
            <v>0</v>
          </cell>
        </row>
        <row r="351">
          <cell r="A351">
            <v>39930.832298980546</v>
          </cell>
          <cell r="B351">
            <v>43748.733456629168</v>
          </cell>
          <cell r="C351">
            <v>37333.795870842026</v>
          </cell>
          <cell r="D351">
            <v>7044.2024862900107</v>
          </cell>
          <cell r="E351">
            <v>7587.1582369471207</v>
          </cell>
          <cell r="F351">
            <v>7374.0357326211024</v>
          </cell>
          <cell r="G351">
            <v>6304.201728109394</v>
          </cell>
          <cell r="H351">
            <v>7442.9413814917107</v>
          </cell>
          <cell r="I351">
            <v>7249.1704530929228</v>
          </cell>
          <cell r="J351">
            <v>8706.6420806601436</v>
          </cell>
          <cell r="K351">
            <v>7791.2612294376549</v>
          </cell>
          <cell r="L351">
            <v>8613.4428998222465</v>
          </cell>
          <cell r="M351">
            <v>8567.4148587329582</v>
          </cell>
          <cell r="N351">
            <v>8515.9621984762416</v>
          </cell>
          <cell r="O351">
            <v>8739.7565822064334</v>
          </cell>
          <cell r="P351">
            <v>8584.3647621212222</v>
          </cell>
          <cell r="Q351">
            <v>9779.6974163373543</v>
          </cell>
          <cell r="R351">
            <v>10662.576795297504</v>
          </cell>
          <cell r="S351">
            <v>8643.0667608967124</v>
          </cell>
          <cell r="T351">
            <v>9691.7311342580124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6643.7145107647948</v>
          </cell>
          <cell r="AF351">
            <v>7278.9390693669329</v>
          </cell>
          <cell r="AG351">
            <v>6211.6181178466559</v>
          </cell>
          <cell r="AH351">
            <v>7044.2024862900107</v>
          </cell>
          <cell r="AI351">
            <v>7587.1582369471207</v>
          </cell>
          <cell r="AJ351">
            <v>7374.0357326211024</v>
          </cell>
          <cell r="AK351">
            <v>6304.201728109394</v>
          </cell>
          <cell r="AL351">
            <v>7442.9413814917107</v>
          </cell>
          <cell r="AM351">
            <v>7249.1704530929228</v>
          </cell>
          <cell r="AN351">
            <v>8706.6420806601436</v>
          </cell>
          <cell r="AO351">
            <v>7791.2612294376549</v>
          </cell>
          <cell r="AP351">
            <v>8613.4428998222465</v>
          </cell>
          <cell r="AQ351">
            <v>8567.4148587329582</v>
          </cell>
          <cell r="AR351">
            <v>8515.9621984762416</v>
          </cell>
          <cell r="AS351">
            <v>8739.7565822064334</v>
          </cell>
          <cell r="AT351">
            <v>8584.3647621212222</v>
          </cell>
          <cell r="AU351">
            <v>9779.6974163373543</v>
          </cell>
          <cell r="AV351">
            <v>10662.576795297504</v>
          </cell>
          <cell r="AW351">
            <v>8643.0667608967124</v>
          </cell>
          <cell r="AX351">
            <v>9691.7311342580124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3.2558993281448774</v>
          </cell>
          <cell r="CN351">
            <v>3.6341991071289503</v>
          </cell>
          <cell r="CO351">
            <v>3.0882858458033802</v>
          </cell>
          <cell r="CP351">
            <v>3.4525083796206122</v>
          </cell>
          <cell r="CQ351">
            <v>3.6835203317213647</v>
          </cell>
          <cell r="CR351">
            <v>3.6567187956388882</v>
          </cell>
          <cell r="CS351">
            <v>3.1166545657351943</v>
          </cell>
          <cell r="CT351">
            <v>3.708625434693658</v>
          </cell>
          <cell r="CU351">
            <v>3.5872125664273562</v>
          </cell>
          <cell r="CV351">
            <v>4.3073774060660783</v>
          </cell>
          <cell r="CW351">
            <v>3.8873252838190915</v>
          </cell>
          <cell r="CX351">
            <v>4.2756012145612976</v>
          </cell>
          <cell r="CY351">
            <v>4.2373674464144377</v>
          </cell>
          <cell r="CZ351">
            <v>4.2046057421239498</v>
          </cell>
          <cell r="DA351">
            <v>4.3350897138712039</v>
          </cell>
          <cell r="DB351">
            <v>4.2580123405445134</v>
          </cell>
          <cell r="DC351">
            <v>4.8509206492835313</v>
          </cell>
          <cell r="DD351">
            <v>5.2888460398042918</v>
          </cell>
          <cell r="DE351">
            <v>4.2871296767862805</v>
          </cell>
          <cell r="DF351">
            <v>4.8072876577896908</v>
          </cell>
          <cell r="DG351">
            <v>5.0490559629615124</v>
          </cell>
          <cell r="DH351">
            <v>5.0490559629615124</v>
          </cell>
          <cell r="DI351">
            <v>5.0490559629615124</v>
          </cell>
          <cell r="DJ351">
            <v>5.0490559629615124</v>
          </cell>
          <cell r="DK351">
            <v>5.0490559629615124</v>
          </cell>
          <cell r="DL351">
            <v>5.0490559629615124</v>
          </cell>
          <cell r="DM351">
            <v>5.0490559629615124</v>
          </cell>
          <cell r="DN351">
            <v>5.0490559629615124</v>
          </cell>
          <cell r="DO351">
            <v>5.0490559629615124</v>
          </cell>
          <cell r="DP351">
            <v>5.0490559629615124</v>
          </cell>
          <cell r="DQ351">
            <v>5.5904546576107261</v>
          </cell>
          <cell r="DR351">
            <v>5.4873985250461335</v>
          </cell>
          <cell r="DS351">
            <v>5.5105429611842824</v>
          </cell>
          <cell r="DT351">
            <v>5.5899024048323893</v>
          </cell>
          <cell r="DU351">
            <v>5.643170940780875</v>
          </cell>
          <cell r="DV351">
            <v>5.5248540433882871</v>
          </cell>
          <cell r="DW351">
            <v>5.5417708931723766</v>
          </cell>
          <cell r="DX351">
            <v>5.498430775053281</v>
          </cell>
          <cell r="DY351">
            <v>5.5365386353889683</v>
          </cell>
          <cell r="DZ351">
            <v>5.5378973493298984</v>
          </cell>
          <cell r="EA351">
            <v>5.4911589892910326</v>
          </cell>
          <cell r="EB351">
            <v>5.5193345950446613</v>
          </cell>
          <cell r="EC351">
            <v>5.5393755138800822</v>
          </cell>
          <cell r="ED351">
            <v>5.5490109452475638</v>
          </cell>
          <cell r="EE351">
            <v>5.5234240031459905</v>
          </cell>
          <cell r="EF351">
            <v>5.5234240031459905</v>
          </cell>
          <cell r="EG351">
            <v>5.5234240031459905</v>
          </cell>
          <cell r="EH351">
            <v>5.5234240031459905</v>
          </cell>
          <cell r="EI351">
            <v>5.5234240031459905</v>
          </cell>
          <cell r="EJ351">
            <v>5.5234240031459905</v>
          </cell>
          <cell r="EK351">
            <v>0</v>
          </cell>
          <cell r="EL351">
            <v>0</v>
          </cell>
          <cell r="EM351">
            <v>0</v>
          </cell>
          <cell r="EN351">
            <v>0</v>
          </cell>
          <cell r="EO351">
            <v>0</v>
          </cell>
          <cell r="EP351">
            <v>0</v>
          </cell>
          <cell r="EQ351">
            <v>0</v>
          </cell>
          <cell r="ER351">
            <v>0</v>
          </cell>
          <cell r="ES351">
            <v>0</v>
          </cell>
          <cell r="ET351">
            <v>0</v>
          </cell>
        </row>
        <row r="352">
          <cell r="A352">
            <v>36988.185863720646</v>
          </cell>
          <cell r="B352">
            <v>38341.578016218482</v>
          </cell>
          <cell r="C352">
            <v>39337.353630979174</v>
          </cell>
          <cell r="D352">
            <v>6080.9893970958847</v>
          </cell>
          <cell r="E352">
            <v>5678.0168759554472</v>
          </cell>
          <cell r="F352">
            <v>7287.7049953465375</v>
          </cell>
          <cell r="G352">
            <v>6654.2833672387642</v>
          </cell>
          <cell r="H352">
            <v>6937.8745923106289</v>
          </cell>
          <cell r="I352">
            <v>7407.5929183656781</v>
          </cell>
          <cell r="J352">
            <v>8481.4636127012745</v>
          </cell>
          <cell r="K352">
            <v>8829.8462090803641</v>
          </cell>
          <cell r="L352">
            <v>7441.3181166676486</v>
          </cell>
          <cell r="M352">
            <v>9063.6669108225269</v>
          </cell>
          <cell r="N352">
            <v>9036.9935895599428</v>
          </cell>
          <cell r="O352">
            <v>10675.647275834866</v>
          </cell>
          <cell r="P352">
            <v>10620.471203378796</v>
          </cell>
          <cell r="Q352">
            <v>9458.6802631651462</v>
          </cell>
          <cell r="R352">
            <v>9508.4811970611408</v>
          </cell>
          <cell r="S352">
            <v>9792.9880412042239</v>
          </cell>
          <cell r="T352">
            <v>10701.07090595917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6154.1153289694885</v>
          </cell>
          <cell r="AF352">
            <v>6379.2934824069416</v>
          </cell>
          <cell r="AG352">
            <v>6544.9711935980567</v>
          </cell>
          <cell r="AH352">
            <v>6080.9893970958847</v>
          </cell>
          <cell r="AI352">
            <v>5678.0168759554472</v>
          </cell>
          <cell r="AJ352">
            <v>7287.7049953465375</v>
          </cell>
          <cell r="AK352">
            <v>6654.2833672387642</v>
          </cell>
          <cell r="AL352">
            <v>6937.8745923106289</v>
          </cell>
          <cell r="AM352">
            <v>7407.5929183656781</v>
          </cell>
          <cell r="AN352">
            <v>8481.4636127012745</v>
          </cell>
          <cell r="AO352">
            <v>8829.8462090803641</v>
          </cell>
          <cell r="AP352">
            <v>7441.3181166676486</v>
          </cell>
          <cell r="AQ352">
            <v>9063.6669108225269</v>
          </cell>
          <cell r="AR352">
            <v>9036.9935895599428</v>
          </cell>
          <cell r="AS352">
            <v>10675.647275834866</v>
          </cell>
          <cell r="AT352">
            <v>10620.471203378796</v>
          </cell>
          <cell r="AU352">
            <v>9458.6802631651462</v>
          </cell>
          <cell r="AV352">
            <v>9508.4811970611408</v>
          </cell>
          <cell r="AW352">
            <v>9792.9880412042239</v>
          </cell>
          <cell r="AX352">
            <v>10701.07090595917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2.999650046027488</v>
          </cell>
          <cell r="CN352">
            <v>3.1337881786710589</v>
          </cell>
          <cell r="CO352">
            <v>3.2100921167990948</v>
          </cell>
          <cell r="CP352">
            <v>3.0124618971719621</v>
          </cell>
          <cell r="CQ352">
            <v>2.8306297297695107</v>
          </cell>
          <cell r="CR352">
            <v>3.5503751132936441</v>
          </cell>
          <cell r="CS352">
            <v>3.3235725805656315</v>
          </cell>
          <cell r="CT352">
            <v>3.430204136188308</v>
          </cell>
          <cell r="CU352">
            <v>3.752157100291031</v>
          </cell>
          <cell r="CV352">
            <v>4.1200456017179805</v>
          </cell>
          <cell r="CW352">
            <v>4.4171618113002875</v>
          </cell>
          <cell r="CX352">
            <v>3.6706569256820032</v>
          </cell>
          <cell r="CY352">
            <v>4.4157854755131902</v>
          </cell>
          <cell r="CZ352">
            <v>4.4681194404718196</v>
          </cell>
          <cell r="DA352">
            <v>5.1749075240739026</v>
          </cell>
          <cell r="DB352">
            <v>5.1481615043596607</v>
          </cell>
          <cell r="DC352">
            <v>4.5849955882731033</v>
          </cell>
          <cell r="DD352">
            <v>4.6091360662099907</v>
          </cell>
          <cell r="DE352">
            <v>4.7470477609640147</v>
          </cell>
          <cell r="DF352">
            <v>5.1872313608793137</v>
          </cell>
          <cell r="DG352">
            <v>5.7389334635929572</v>
          </cell>
          <cell r="DH352">
            <v>5.7389334635929572</v>
          </cell>
          <cell r="DI352">
            <v>5.7389334635929572</v>
          </cell>
          <cell r="DJ352">
            <v>5.7389334635929572</v>
          </cell>
          <cell r="DK352">
            <v>5.7389334635929572</v>
          </cell>
          <cell r="DL352">
            <v>5.7389334635929572</v>
          </cell>
          <cell r="DM352">
            <v>5.7389334635929572</v>
          </cell>
          <cell r="DN352">
            <v>5.7389334635929572</v>
          </cell>
          <cell r="DO352">
            <v>5.7389334635929572</v>
          </cell>
          <cell r="DP352">
            <v>5.7389334635929572</v>
          </cell>
          <cell r="DQ352">
            <v>5.62085232732767</v>
          </cell>
          <cell r="DR352">
            <v>5.5771211689131048</v>
          </cell>
          <cell r="DS352">
            <v>5.585954320072914</v>
          </cell>
          <cell r="DT352">
            <v>5.530441709218187</v>
          </cell>
          <cell r="DU352">
            <v>5.4956713184534784</v>
          </cell>
          <cell r="DV352">
            <v>5.6237198658204335</v>
          </cell>
          <cell r="DW352">
            <v>5.4853363039233054</v>
          </cell>
          <cell r="DX352">
            <v>5.5413249009994523</v>
          </cell>
          <cell r="DY352">
            <v>5.4088287287427113</v>
          </cell>
          <cell r="DZ352">
            <v>5.6399585966842558</v>
          </cell>
          <cell r="EA352">
            <v>5.4766749578981919</v>
          </cell>
          <cell r="EB352">
            <v>5.5540938134906765</v>
          </cell>
          <cell r="EC352">
            <v>5.6234534664195612</v>
          </cell>
          <cell r="ED352">
            <v>5.5412320276122946</v>
          </cell>
          <cell r="EE352">
            <v>5.6519558204379132</v>
          </cell>
          <cell r="EF352">
            <v>5.6519558204379132</v>
          </cell>
          <cell r="EG352">
            <v>5.6519558204379132</v>
          </cell>
          <cell r="EH352">
            <v>5.6519558204379132</v>
          </cell>
          <cell r="EI352">
            <v>5.6519558204379132</v>
          </cell>
          <cell r="EJ352">
            <v>5.6519558204379132</v>
          </cell>
          <cell r="EK352">
            <v>0</v>
          </cell>
          <cell r="EL352">
            <v>0</v>
          </cell>
          <cell r="EM352">
            <v>0</v>
          </cell>
          <cell r="EN352">
            <v>0</v>
          </cell>
          <cell r="EO352">
            <v>0</v>
          </cell>
          <cell r="EP352">
            <v>0</v>
          </cell>
          <cell r="EQ352">
            <v>0</v>
          </cell>
          <cell r="ER352">
            <v>0</v>
          </cell>
          <cell r="ES352">
            <v>0</v>
          </cell>
          <cell r="ET352">
            <v>0</v>
          </cell>
        </row>
        <row r="353">
          <cell r="A353">
            <v>36125.858523717056</v>
          </cell>
          <cell r="B353">
            <v>43660.203214818881</v>
          </cell>
          <cell r="C353">
            <v>36389.277985166642</v>
          </cell>
          <cell r="D353">
            <v>6373.5806293705118</v>
          </cell>
          <cell r="E353">
            <v>6981.0480686484416</v>
          </cell>
          <cell r="F353">
            <v>7423.7121556703996</v>
          </cell>
          <cell r="G353">
            <v>7339.3123927257775</v>
          </cell>
          <cell r="H353">
            <v>7141.1231809661285</v>
          </cell>
          <cell r="I353">
            <v>7945.1104922093637</v>
          </cell>
          <cell r="J353">
            <v>8004.1095554254089</v>
          </cell>
          <cell r="K353">
            <v>7969.9498450853162</v>
          </cell>
          <cell r="L353">
            <v>9007.9547037931388</v>
          </cell>
          <cell r="M353">
            <v>7641.0797316925191</v>
          </cell>
          <cell r="N353">
            <v>8123.1084280667565</v>
          </cell>
          <cell r="O353">
            <v>7499.2222043173224</v>
          </cell>
          <cell r="P353">
            <v>8931.002871074943</v>
          </cell>
          <cell r="Q353">
            <v>10870.228412329176</v>
          </cell>
          <cell r="R353">
            <v>9548.9232899837207</v>
          </cell>
          <cell r="S353">
            <v>9371.8788016491253</v>
          </cell>
          <cell r="T353">
            <v>10122.963681633277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6010.6408173711579</v>
          </cell>
          <cell r="AF353">
            <v>7264.2093575554527</v>
          </cell>
          <cell r="AG353">
            <v>6054.4686966737172</v>
          </cell>
          <cell r="AH353">
            <v>6373.5806293705118</v>
          </cell>
          <cell r="AI353">
            <v>6981.0480686484416</v>
          </cell>
          <cell r="AJ353">
            <v>7423.7121556703996</v>
          </cell>
          <cell r="AK353">
            <v>7339.3123927257775</v>
          </cell>
          <cell r="AL353">
            <v>7141.1231809661285</v>
          </cell>
          <cell r="AM353">
            <v>7945.1104922093637</v>
          </cell>
          <cell r="AN353">
            <v>8004.1095554254089</v>
          </cell>
          <cell r="AO353">
            <v>7969.9498450853162</v>
          </cell>
          <cell r="AP353">
            <v>9007.9547037931388</v>
          </cell>
          <cell r="AQ353">
            <v>7641.0797316925191</v>
          </cell>
          <cell r="AR353">
            <v>8123.1084280667565</v>
          </cell>
          <cell r="AS353">
            <v>7499.2222043173224</v>
          </cell>
          <cell r="AT353">
            <v>8931.002871074943</v>
          </cell>
          <cell r="AU353">
            <v>10870.228412329176</v>
          </cell>
          <cell r="AV353">
            <v>9548.9232899837207</v>
          </cell>
          <cell r="AW353">
            <v>9371.8788016491253</v>
          </cell>
          <cell r="AX353">
            <v>10122.963681633277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2.9905172876072204</v>
          </cell>
          <cell r="CN353">
            <v>3.6017281675548527</v>
          </cell>
          <cell r="CO353">
            <v>3.0063998150360987</v>
          </cell>
          <cell r="CP353">
            <v>3.11742746052238</v>
          </cell>
          <cell r="CQ353">
            <v>3.4311585968476677</v>
          </cell>
          <cell r="CR353">
            <v>3.6987700611894883</v>
          </cell>
          <cell r="CS353">
            <v>3.6323817313618671</v>
          </cell>
          <cell r="CT353">
            <v>3.4973877729794971</v>
          </cell>
          <cell r="CU353">
            <v>3.9165665838148791</v>
          </cell>
          <cell r="CV353">
            <v>3.9237896065975275</v>
          </cell>
          <cell r="CW353">
            <v>3.9057226505001998</v>
          </cell>
          <cell r="CX353">
            <v>4.4631247369972318</v>
          </cell>
          <cell r="CY353">
            <v>3.7619318979010288</v>
          </cell>
          <cell r="CZ353">
            <v>4.0432289917828852</v>
          </cell>
          <cell r="DA353">
            <v>3.7195460835915832</v>
          </cell>
          <cell r="DB353">
            <v>4.4296962867065819</v>
          </cell>
          <cell r="DC353">
            <v>5.3915345374814931</v>
          </cell>
          <cell r="DD353">
            <v>4.7361792007346821</v>
          </cell>
          <cell r="DE353">
            <v>4.6483667429537538</v>
          </cell>
          <cell r="DF353">
            <v>5.0208980198882562</v>
          </cell>
          <cell r="DG353">
            <v>5.6886984640638971</v>
          </cell>
          <cell r="DH353">
            <v>5.6886984640638971</v>
          </cell>
          <cell r="DI353">
            <v>5.6886984640638971</v>
          </cell>
          <cell r="DJ353">
            <v>5.6886984640638971</v>
          </cell>
          <cell r="DK353">
            <v>5.6886984640638971</v>
          </cell>
          <cell r="DL353">
            <v>5.6886984640638971</v>
          </cell>
          <cell r="DM353">
            <v>5.6886984640638971</v>
          </cell>
          <cell r="DN353">
            <v>5.6886984640638971</v>
          </cell>
          <cell r="DO353">
            <v>5.6886984640638971</v>
          </cell>
          <cell r="DP353">
            <v>5.6886984640638971</v>
          </cell>
          <cell r="DQ353">
            <v>5.5065754533270486</v>
          </cell>
          <cell r="DR353">
            <v>5.5256650473065738</v>
          </cell>
          <cell r="DS353">
            <v>5.5174249903084762</v>
          </cell>
          <cell r="DT353">
            <v>5.6013700267705211</v>
          </cell>
          <cell r="DU353">
            <v>5.5742567859612846</v>
          </cell>
          <cell r="DV353">
            <v>5.4988380127243737</v>
          </cell>
          <cell r="DW353">
            <v>5.5356806284815256</v>
          </cell>
          <cell r="DX353">
            <v>5.5940954545841581</v>
          </cell>
          <cell r="DY353">
            <v>5.5577827007988159</v>
          </cell>
          <cell r="DZ353">
            <v>5.5887469700888639</v>
          </cell>
          <cell r="EA353">
            <v>5.5906373753483409</v>
          </cell>
          <cell r="EB353">
            <v>5.5296074857638349</v>
          </cell>
          <cell r="EC353">
            <v>5.5648176486172067</v>
          </cell>
          <cell r="ED353">
            <v>5.5042867047535253</v>
          </cell>
          <cell r="EE353">
            <v>5.5237423590581365</v>
          </cell>
          <cell r="EF353">
            <v>5.5237423590581365</v>
          </cell>
          <cell r="EG353">
            <v>5.5237423590581365</v>
          </cell>
          <cell r="EH353">
            <v>5.5237423590581365</v>
          </cell>
          <cell r="EI353">
            <v>5.5237423590581365</v>
          </cell>
          <cell r="EJ353">
            <v>5.5237423590581365</v>
          </cell>
          <cell r="EK353">
            <v>0</v>
          </cell>
          <cell r="EL353">
            <v>0</v>
          </cell>
          <cell r="EM353">
            <v>0</v>
          </cell>
          <cell r="EN353">
            <v>0</v>
          </cell>
          <cell r="EO353">
            <v>0</v>
          </cell>
          <cell r="EP353">
            <v>0</v>
          </cell>
          <cell r="EQ353">
            <v>0</v>
          </cell>
          <cell r="ER353">
            <v>0</v>
          </cell>
          <cell r="ES353">
            <v>0</v>
          </cell>
          <cell r="ET353">
            <v>0</v>
          </cell>
        </row>
        <row r="354">
          <cell r="A354">
            <v>36388.204120899769</v>
          </cell>
          <cell r="B354">
            <v>38695.216525074247</v>
          </cell>
          <cell r="C354">
            <v>39665.294206511178</v>
          </cell>
          <cell r="D354">
            <v>6840.9515512783191</v>
          </cell>
          <cell r="E354">
            <v>7721.2714076035154</v>
          </cell>
          <cell r="F354">
            <v>6830.8022849764702</v>
          </cell>
          <cell r="G354">
            <v>7383.3675008904975</v>
          </cell>
          <cell r="H354">
            <v>6477.27970985509</v>
          </cell>
          <cell r="I354">
            <v>6740.4476833907293</v>
          </cell>
          <cell r="J354">
            <v>7482.492724348539</v>
          </cell>
          <cell r="K354">
            <v>7331.3465933302623</v>
          </cell>
          <cell r="L354">
            <v>7732.2135855985134</v>
          </cell>
          <cell r="M354">
            <v>8200.4111260606696</v>
          </cell>
          <cell r="N354">
            <v>9582.1583241778299</v>
          </cell>
          <cell r="O354">
            <v>8909.960056049109</v>
          </cell>
          <cell r="P354">
            <v>8547.8869474022213</v>
          </cell>
          <cell r="Q354">
            <v>9077.7221585178177</v>
          </cell>
          <cell r="R354">
            <v>8839.3969568299526</v>
          </cell>
          <cell r="S354">
            <v>9208.8181811734648</v>
          </cell>
          <cell r="T354">
            <v>11002.973406654219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6054.290026528327</v>
          </cell>
          <cell r="AF354">
            <v>6438.1320579532448</v>
          </cell>
          <cell r="AG354">
            <v>6599.5341324323208</v>
          </cell>
          <cell r="AH354">
            <v>6840.9515512783191</v>
          </cell>
          <cell r="AI354">
            <v>7721.2714076035154</v>
          </cell>
          <cell r="AJ354">
            <v>6830.8022849764702</v>
          </cell>
          <cell r="AK354">
            <v>7383.3675008904975</v>
          </cell>
          <cell r="AL354">
            <v>6477.27970985509</v>
          </cell>
          <cell r="AM354">
            <v>6740.4476833907293</v>
          </cell>
          <cell r="AN354">
            <v>7482.492724348539</v>
          </cell>
          <cell r="AO354">
            <v>7331.3465933302623</v>
          </cell>
          <cell r="AP354">
            <v>7732.2135855985134</v>
          </cell>
          <cell r="AQ354">
            <v>8200.4111260606696</v>
          </cell>
          <cell r="AR354">
            <v>9582.1583241778299</v>
          </cell>
          <cell r="AS354">
            <v>8909.960056049109</v>
          </cell>
          <cell r="AT354">
            <v>8547.8869474022213</v>
          </cell>
          <cell r="AU354">
            <v>9077.7221585178177</v>
          </cell>
          <cell r="AV354">
            <v>8839.3969568299526</v>
          </cell>
          <cell r="AW354">
            <v>9208.8181811734648</v>
          </cell>
          <cell r="AX354">
            <v>11002.973406654219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3.0020532611076831</v>
          </cell>
          <cell r="CN354">
            <v>3.1932037664911164</v>
          </cell>
          <cell r="CO354">
            <v>3.3005550055386585</v>
          </cell>
          <cell r="CP354">
            <v>3.4116414481803834</v>
          </cell>
          <cell r="CQ354">
            <v>3.7822481033170074</v>
          </cell>
          <cell r="CR354">
            <v>3.3553255670195479</v>
          </cell>
          <cell r="CS354">
            <v>3.7374115558544783</v>
          </cell>
          <cell r="CT354">
            <v>3.2352848592910042</v>
          </cell>
          <cell r="CU354">
            <v>3.3101621764157456</v>
          </cell>
          <cell r="CV354">
            <v>3.7566178401087895</v>
          </cell>
          <cell r="CW354">
            <v>3.5939882282325661</v>
          </cell>
          <cell r="CX354">
            <v>3.8426126599760724</v>
          </cell>
          <cell r="CY354">
            <v>4.0807655783843684</v>
          </cell>
          <cell r="CZ354">
            <v>4.7882901102629107</v>
          </cell>
          <cell r="DA354">
            <v>4.3774116663428</v>
          </cell>
          <cell r="DB354">
            <v>4.1995272493656612</v>
          </cell>
          <cell r="DC354">
            <v>4.4598322136737787</v>
          </cell>
          <cell r="DD354">
            <v>4.3427444252112828</v>
          </cell>
          <cell r="DE354">
            <v>4.5242389287851852</v>
          </cell>
          <cell r="DF354">
            <v>5.4056969786355111</v>
          </cell>
          <cell r="DG354">
            <v>5.4559337466727458</v>
          </cell>
          <cell r="DH354">
            <v>5.4559337466727458</v>
          </cell>
          <cell r="DI354">
            <v>5.4559337466727458</v>
          </cell>
          <cell r="DJ354">
            <v>5.4559337466727458</v>
          </cell>
          <cell r="DK354">
            <v>5.4559337466727458</v>
          </cell>
          <cell r="DL354">
            <v>5.4559337466727458</v>
          </cell>
          <cell r="DM354">
            <v>5.4559337466727458</v>
          </cell>
          <cell r="DN354">
            <v>5.4559337466727458</v>
          </cell>
          <cell r="DO354">
            <v>5.4559337466727458</v>
          </cell>
          <cell r="DP354">
            <v>5.4559337466727458</v>
          </cell>
          <cell r="DQ354">
            <v>5.5252503937825148</v>
          </cell>
          <cell r="DR354">
            <v>5.5238310038628295</v>
          </cell>
          <cell r="DS354">
            <v>5.4781439488146253</v>
          </cell>
          <cell r="DT354">
            <v>5.4936409062556075</v>
          </cell>
          <cell r="DU354">
            <v>5.5930144353717992</v>
          </cell>
          <cell r="DV354">
            <v>5.5775591471972596</v>
          </cell>
          <cell r="DW354">
            <v>5.4124101158573028</v>
          </cell>
          <cell r="DX354">
            <v>5.4851342554457796</v>
          </cell>
          <cell r="DY354">
            <v>5.5788746805424667</v>
          </cell>
          <cell r="DZ354">
            <v>5.4570310154611459</v>
          </cell>
          <cell r="EA354">
            <v>5.5887442590469734</v>
          </cell>
          <cell r="EB354">
            <v>5.5129539936483871</v>
          </cell>
          <cell r="EC354">
            <v>5.5055551135876426</v>
          </cell>
          <cell r="ED354">
            <v>5.4826436900979392</v>
          </cell>
          <cell r="EE354">
            <v>5.5765487299992165</v>
          </cell>
          <cell r="EF354">
            <v>5.5765487299992165</v>
          </cell>
          <cell r="EG354">
            <v>5.5765487299992165</v>
          </cell>
          <cell r="EH354">
            <v>5.5765487299992165</v>
          </cell>
          <cell r="EI354">
            <v>5.5765487299992165</v>
          </cell>
          <cell r="EJ354">
            <v>5.5765487299992165</v>
          </cell>
          <cell r="EK354">
            <v>0</v>
          </cell>
          <cell r="EL354">
            <v>0</v>
          </cell>
          <cell r="EM354">
            <v>0</v>
          </cell>
          <cell r="EN354">
            <v>0</v>
          </cell>
          <cell r="EO354">
            <v>0</v>
          </cell>
          <cell r="EP354">
            <v>0</v>
          </cell>
          <cell r="EQ354">
            <v>0</v>
          </cell>
          <cell r="ER354">
            <v>0</v>
          </cell>
          <cell r="ES354">
            <v>0</v>
          </cell>
          <cell r="ET354">
            <v>0</v>
          </cell>
        </row>
        <row r="355">
          <cell r="A355">
            <v>33959.82776155293</v>
          </cell>
          <cell r="B355">
            <v>39040.170369750442</v>
          </cell>
          <cell r="C355">
            <v>39925.794345427123</v>
          </cell>
          <cell r="D355">
            <v>7469.3878222518561</v>
          </cell>
          <cell r="E355">
            <v>6010.4699862763173</v>
          </cell>
          <cell r="F355">
            <v>5655.4428964720792</v>
          </cell>
          <cell r="G355">
            <v>6194.798733863503</v>
          </cell>
          <cell r="H355">
            <v>7625.975999804542</v>
          </cell>
          <cell r="I355">
            <v>7024.3336748814718</v>
          </cell>
          <cell r="J355">
            <v>7717.6886148644726</v>
          </cell>
          <cell r="K355">
            <v>8130.5621703106954</v>
          </cell>
          <cell r="L355">
            <v>7351.0212991595963</v>
          </cell>
          <cell r="M355">
            <v>7728.3145289675658</v>
          </cell>
          <cell r="N355">
            <v>10239.047426436466</v>
          </cell>
          <cell r="O355">
            <v>8790.2375016126043</v>
          </cell>
          <cell r="P355">
            <v>8595.8860353442342</v>
          </cell>
          <cell r="Q355">
            <v>7821.3745540858345</v>
          </cell>
          <cell r="R355">
            <v>8686.3438568297388</v>
          </cell>
          <cell r="S355">
            <v>11715.526290382304</v>
          </cell>
          <cell r="T355">
            <v>9528.0601688970874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5650.2553914525479</v>
          </cell>
          <cell r="AF355">
            <v>6495.5256741508665</v>
          </cell>
          <cell r="AG355">
            <v>6642.876293197055</v>
          </cell>
          <cell r="AH355">
            <v>7469.3878222518561</v>
          </cell>
          <cell r="AI355">
            <v>6010.4699862763173</v>
          </cell>
          <cell r="AJ355">
            <v>5655.4428964720792</v>
          </cell>
          <cell r="AK355">
            <v>6194.798733863503</v>
          </cell>
          <cell r="AL355">
            <v>7625.975999804542</v>
          </cell>
          <cell r="AM355">
            <v>7024.3336748814718</v>
          </cell>
          <cell r="AN355">
            <v>7717.6886148644726</v>
          </cell>
          <cell r="AO355">
            <v>8130.5621703106954</v>
          </cell>
          <cell r="AP355">
            <v>7351.0212991595963</v>
          </cell>
          <cell r="AQ355">
            <v>7728.3145289675658</v>
          </cell>
          <cell r="AR355">
            <v>10239.047426436466</v>
          </cell>
          <cell r="AS355">
            <v>8790.2375016126043</v>
          </cell>
          <cell r="AT355">
            <v>8595.8860353442342</v>
          </cell>
          <cell r="AU355">
            <v>7821.3745540858345</v>
          </cell>
          <cell r="AV355">
            <v>8686.3438568297388</v>
          </cell>
          <cell r="AW355">
            <v>11715.526290382304</v>
          </cell>
          <cell r="AX355">
            <v>9528.0601688970874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2.8077524202646984</v>
          </cell>
          <cell r="CN355">
            <v>3.2329968032843115</v>
          </cell>
          <cell r="CO355">
            <v>3.2356790565078555</v>
          </cell>
          <cell r="CP355">
            <v>3.6443286775256887</v>
          </cell>
          <cell r="CQ355">
            <v>2.943818154214489</v>
          </cell>
          <cell r="CR355">
            <v>2.7959246441965084</v>
          </cell>
          <cell r="CS355">
            <v>3.0904758477824785</v>
          </cell>
          <cell r="CT355">
            <v>3.708262548665159</v>
          </cell>
          <cell r="CU355">
            <v>3.4093611195829223</v>
          </cell>
          <cell r="CV355">
            <v>3.8103398145013649</v>
          </cell>
          <cell r="CW355">
            <v>3.950539023363635</v>
          </cell>
          <cell r="CX355">
            <v>3.6335875632653498</v>
          </cell>
          <cell r="CY355">
            <v>3.835812360599304</v>
          </cell>
          <cell r="CZ355">
            <v>5.035801572440251</v>
          </cell>
          <cell r="DA355">
            <v>4.4188460723745306</v>
          </cell>
          <cell r="DB355">
            <v>4.3211457300091896</v>
          </cell>
          <cell r="DC355">
            <v>3.9317993652107641</v>
          </cell>
          <cell r="DD355">
            <v>4.3666188118358686</v>
          </cell>
          <cell r="DE355">
            <v>5.8893866433710294</v>
          </cell>
          <cell r="DF355">
            <v>4.7897489967654607</v>
          </cell>
          <cell r="DG355">
            <v>4.9346076606944509</v>
          </cell>
          <cell r="DH355">
            <v>4.9346076606944509</v>
          </cell>
          <cell r="DI355">
            <v>4.9346076606944509</v>
          </cell>
          <cell r="DJ355">
            <v>4.9346076606944509</v>
          </cell>
          <cell r="DK355">
            <v>4.9346076606944509</v>
          </cell>
          <cell r="DL355">
            <v>4.9346076606944509</v>
          </cell>
          <cell r="DM355">
            <v>4.9346076606944509</v>
          </cell>
          <cell r="DN355">
            <v>4.9346076606944509</v>
          </cell>
          <cell r="DO355">
            <v>4.9346076606944509</v>
          </cell>
          <cell r="DP355">
            <v>4.9346076606944509</v>
          </cell>
          <cell r="DQ355">
            <v>5.5133606673001685</v>
          </cell>
          <cell r="DR355">
            <v>5.5044783010672456</v>
          </cell>
          <cell r="DS355">
            <v>5.624680556820862</v>
          </cell>
          <cell r="DT355">
            <v>5.6153212391483862</v>
          </cell>
          <cell r="DU355">
            <v>5.5937697899975234</v>
          </cell>
          <cell r="DV355">
            <v>5.5417674192632855</v>
          </cell>
          <cell r="DW355">
            <v>5.4917275402205314</v>
          </cell>
          <cell r="DX355">
            <v>5.6341978640353032</v>
          </cell>
          <cell r="DY355">
            <v>5.6446791991779621</v>
          </cell>
          <cell r="DZ355">
            <v>5.549203850276208</v>
          </cell>
          <cell r="EA355">
            <v>5.638600875382715</v>
          </cell>
          <cell r="EB355">
            <v>5.5426720921403652</v>
          </cell>
          <cell r="EC355">
            <v>5.5199427063780337</v>
          </cell>
          <cell r="ED355">
            <v>5.5705500557221868</v>
          </cell>
          <cell r="EE355">
            <v>5.4500297307777128</v>
          </cell>
          <cell r="EF355">
            <v>5.4500297307777128</v>
          </cell>
          <cell r="EG355">
            <v>5.4500297307777128</v>
          </cell>
          <cell r="EH355">
            <v>5.4500297307777128</v>
          </cell>
          <cell r="EI355">
            <v>5.4500297307777128</v>
          </cell>
          <cell r="EJ355">
            <v>5.4500297307777128</v>
          </cell>
          <cell r="EK355">
            <v>0</v>
          </cell>
          <cell r="EL355">
            <v>0</v>
          </cell>
          <cell r="EM355">
            <v>0</v>
          </cell>
          <cell r="EN355">
            <v>0</v>
          </cell>
          <cell r="EO355">
            <v>0</v>
          </cell>
          <cell r="EP355">
            <v>0</v>
          </cell>
          <cell r="EQ355">
            <v>0</v>
          </cell>
          <cell r="ER355">
            <v>0</v>
          </cell>
          <cell r="ES355">
            <v>0</v>
          </cell>
          <cell r="ET355">
            <v>0</v>
          </cell>
        </row>
        <row r="356">
          <cell r="A356">
            <v>41882.889526846069</v>
          </cell>
          <cell r="B356">
            <v>38637.06099724205</v>
          </cell>
          <cell r="C356">
            <v>34839.110997591051</v>
          </cell>
          <cell r="D356">
            <v>6932.9892015993282</v>
          </cell>
          <cell r="E356">
            <v>6847.0719688777126</v>
          </cell>
          <cell r="F356">
            <v>7453.8026077148834</v>
          </cell>
          <cell r="G356">
            <v>8266.5491844345397</v>
          </cell>
          <cell r="H356">
            <v>9114.4787789761685</v>
          </cell>
          <cell r="I356">
            <v>7414.0065423956603</v>
          </cell>
          <cell r="J356">
            <v>8058.9364339615295</v>
          </cell>
          <cell r="K356">
            <v>7349.1906636545418</v>
          </cell>
          <cell r="L356">
            <v>7367.4742109236413</v>
          </cell>
          <cell r="M356">
            <v>8939.3789674011641</v>
          </cell>
          <cell r="N356">
            <v>8754.731077815044</v>
          </cell>
          <cell r="O356">
            <v>8454.0080604779359</v>
          </cell>
          <cell r="P356">
            <v>9565.2232639570375</v>
          </cell>
          <cell r="Q356">
            <v>8976.8526720698701</v>
          </cell>
          <cell r="R356">
            <v>9255.0733028095638</v>
          </cell>
          <cell r="S356">
            <v>9732.7426598409784</v>
          </cell>
          <cell r="T356">
            <v>11809.211994531579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6968.49889876626</v>
          </cell>
          <cell r="AF356">
            <v>6428.4561082698756</v>
          </cell>
          <cell r="AG356">
            <v>5796.5510346437304</v>
          </cell>
          <cell r="AH356">
            <v>6932.9892015993282</v>
          </cell>
          <cell r="AI356">
            <v>6847.0719688777126</v>
          </cell>
          <cell r="AJ356">
            <v>7453.8026077148834</v>
          </cell>
          <cell r="AK356">
            <v>8266.5491844345397</v>
          </cell>
          <cell r="AL356">
            <v>9114.4787789761685</v>
          </cell>
          <cell r="AM356">
            <v>7414.0065423956603</v>
          </cell>
          <cell r="AN356">
            <v>8058.9364339615295</v>
          </cell>
          <cell r="AO356">
            <v>7349.1906636545418</v>
          </cell>
          <cell r="AP356">
            <v>7367.4742109236413</v>
          </cell>
          <cell r="AQ356">
            <v>8939.3789674011641</v>
          </cell>
          <cell r="AR356">
            <v>8754.731077815044</v>
          </cell>
          <cell r="AS356">
            <v>8454.0080604779359</v>
          </cell>
          <cell r="AT356">
            <v>9565.2232639570375</v>
          </cell>
          <cell r="AU356">
            <v>8976.8526720698701</v>
          </cell>
          <cell r="AV356">
            <v>9255.0733028095638</v>
          </cell>
          <cell r="AW356">
            <v>9732.7426598409784</v>
          </cell>
          <cell r="AX356">
            <v>11809.211994531579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3.4968115153386425</v>
          </cell>
          <cell r="CN356">
            <v>3.153012400512559</v>
          </cell>
          <cell r="CO356">
            <v>2.8379231521402022</v>
          </cell>
          <cell r="CP356">
            <v>3.4416689949836665</v>
          </cell>
          <cell r="CQ356">
            <v>3.3613507350511935</v>
          </cell>
          <cell r="CR356">
            <v>3.6914405286115097</v>
          </cell>
          <cell r="CS356">
            <v>4.086288795812318</v>
          </cell>
          <cell r="CT356">
            <v>4.4824944119847281</v>
          </cell>
          <cell r="CU356">
            <v>3.6871545942560076</v>
          </cell>
          <cell r="CV356">
            <v>3.931262307490472</v>
          </cell>
          <cell r="CW356">
            <v>3.609563631915357</v>
          </cell>
          <cell r="CX356">
            <v>3.6379263211369044</v>
          </cell>
          <cell r="CY356">
            <v>4.3778410740087361</v>
          </cell>
          <cell r="CZ356">
            <v>4.3209097835457202</v>
          </cell>
          <cell r="DA356">
            <v>4.2055788835855639</v>
          </cell>
          <cell r="DB356">
            <v>4.758370312389423</v>
          </cell>
          <cell r="DC356">
            <v>4.4656761347565332</v>
          </cell>
          <cell r="DD356">
            <v>4.6040813505129234</v>
          </cell>
          <cell r="DE356">
            <v>4.8417054628743266</v>
          </cell>
          <cell r="DF356">
            <v>5.8746776961529932</v>
          </cell>
          <cell r="DG356">
            <v>6.0165288937344776</v>
          </cell>
          <cell r="DH356">
            <v>6.0165288937344776</v>
          </cell>
          <cell r="DI356">
            <v>6.0165288937344776</v>
          </cell>
          <cell r="DJ356">
            <v>6.0165288937344776</v>
          </cell>
          <cell r="DK356">
            <v>6.0165288937344776</v>
          </cell>
          <cell r="DL356">
            <v>6.0165288937344776</v>
          </cell>
          <cell r="DM356">
            <v>6.0165288937344776</v>
          </cell>
          <cell r="DN356">
            <v>6.0165288937344776</v>
          </cell>
          <cell r="DO356">
            <v>6.0165288937344776</v>
          </cell>
          <cell r="DP356">
            <v>6.0165288937344776</v>
          </cell>
          <cell r="DQ356">
            <v>5.4597674827749927</v>
          </cell>
          <cell r="DR356">
            <v>5.5858354737028018</v>
          </cell>
          <cell r="DS356">
            <v>5.5959801895176122</v>
          </cell>
          <cell r="DT356">
            <v>5.5189766915327585</v>
          </cell>
          <cell r="DU356">
            <v>5.5808223429295811</v>
          </cell>
          <cell r="DV356">
            <v>5.5320888550571574</v>
          </cell>
          <cell r="DW356">
            <v>5.5424570041561791</v>
          </cell>
          <cell r="DX356">
            <v>5.57082116380474</v>
          </cell>
          <cell r="DY356">
            <v>5.5089490207810439</v>
          </cell>
          <cell r="DZ356">
            <v>5.6163329165788509</v>
          </cell>
          <cell r="EA356">
            <v>5.5781725977871464</v>
          </cell>
          <cell r="EB356">
            <v>5.5484523517061035</v>
          </cell>
          <cell r="EC356">
            <v>5.594412590982909</v>
          </cell>
          <cell r="ED356">
            <v>5.5510449878152954</v>
          </cell>
          <cell r="EE356">
            <v>5.507366895320394</v>
          </cell>
          <cell r="EF356">
            <v>5.507366895320394</v>
          </cell>
          <cell r="EG356">
            <v>5.507366895320394</v>
          </cell>
          <cell r="EH356">
            <v>5.507366895320394</v>
          </cell>
          <cell r="EI356">
            <v>5.507366895320394</v>
          </cell>
          <cell r="EJ356">
            <v>5.507366895320394</v>
          </cell>
          <cell r="EK356">
            <v>0</v>
          </cell>
          <cell r="EL356">
            <v>0</v>
          </cell>
          <cell r="EM356">
            <v>0</v>
          </cell>
          <cell r="EN356">
            <v>0</v>
          </cell>
          <cell r="EO356">
            <v>0</v>
          </cell>
          <cell r="EP356">
            <v>0</v>
          </cell>
          <cell r="EQ356">
            <v>0</v>
          </cell>
          <cell r="ER356">
            <v>0</v>
          </cell>
          <cell r="ES356">
            <v>0</v>
          </cell>
          <cell r="ET356">
            <v>0</v>
          </cell>
        </row>
        <row r="357">
          <cell r="A357">
            <v>35029.632922286641</v>
          </cell>
          <cell r="B357">
            <v>39025.367235822654</v>
          </cell>
          <cell r="C357">
            <v>38959.443557463244</v>
          </cell>
          <cell r="D357">
            <v>6602.7538705751676</v>
          </cell>
          <cell r="E357">
            <v>7582.119045998139</v>
          </cell>
          <cell r="F357">
            <v>7677.5464479331695</v>
          </cell>
          <cell r="G357">
            <v>7420.7704953725397</v>
          </cell>
          <cell r="H357">
            <v>7266.1119052407248</v>
          </cell>
          <cell r="I357">
            <v>7701.3503093054587</v>
          </cell>
          <cell r="J357">
            <v>8174.2788889942667</v>
          </cell>
          <cell r="K357">
            <v>6366.7563406958188</v>
          </cell>
          <cell r="L357">
            <v>8675.7232601832111</v>
          </cell>
          <cell r="M357">
            <v>8914.0209871209154</v>
          </cell>
          <cell r="N357">
            <v>8948.5949635372635</v>
          </cell>
          <cell r="O357">
            <v>9265.939296850418</v>
          </cell>
          <cell r="P357">
            <v>9696.4756154667139</v>
          </cell>
          <cell r="Q357">
            <v>8967.0991094746587</v>
          </cell>
          <cell r="R357">
            <v>9982.0927827093838</v>
          </cell>
          <cell r="S357">
            <v>9758.7313880834372</v>
          </cell>
          <cell r="T357">
            <v>10624.866453273858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5828.25018046272</v>
          </cell>
          <cell r="AF357">
            <v>6493.0627203375207</v>
          </cell>
          <cell r="AG357">
            <v>6482.0943013664355</v>
          </cell>
          <cell r="AH357">
            <v>6602.7538705751676</v>
          </cell>
          <cell r="AI357">
            <v>7582.119045998139</v>
          </cell>
          <cell r="AJ357">
            <v>7677.5464479331695</v>
          </cell>
          <cell r="AK357">
            <v>7420.7704953725397</v>
          </cell>
          <cell r="AL357">
            <v>7266.1119052407248</v>
          </cell>
          <cell r="AM357">
            <v>7701.3503093054587</v>
          </cell>
          <cell r="AN357">
            <v>8174.2788889942667</v>
          </cell>
          <cell r="AO357">
            <v>6366.7563406958188</v>
          </cell>
          <cell r="AP357">
            <v>8675.7232601832111</v>
          </cell>
          <cell r="AQ357">
            <v>8914.0209871209154</v>
          </cell>
          <cell r="AR357">
            <v>8948.5949635372635</v>
          </cell>
          <cell r="AS357">
            <v>9265.939296850418</v>
          </cell>
          <cell r="AT357">
            <v>9696.4756154667139</v>
          </cell>
          <cell r="AU357">
            <v>8967.0991094746587</v>
          </cell>
          <cell r="AV357">
            <v>9982.0927827093838</v>
          </cell>
          <cell r="AW357">
            <v>9758.7313880834372</v>
          </cell>
          <cell r="AX357">
            <v>10624.866453273858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2.8920387333895499</v>
          </cell>
          <cell r="CN357">
            <v>3.2142074734488797</v>
          </cell>
          <cell r="CO357">
            <v>3.201462469984607</v>
          </cell>
          <cell r="CP357">
            <v>3.2704033622053568</v>
          </cell>
          <cell r="CQ357">
            <v>3.7311408784600459</v>
          </cell>
          <cell r="CR357">
            <v>3.77735991804742</v>
          </cell>
          <cell r="CS357">
            <v>3.6969271530412158</v>
          </cell>
          <cell r="CT357">
            <v>3.580982859984331</v>
          </cell>
          <cell r="CU357">
            <v>3.8525714454120994</v>
          </cell>
          <cell r="CV357">
            <v>4.0330550070057338</v>
          </cell>
          <cell r="CW357">
            <v>3.1679170975799864</v>
          </cell>
          <cell r="CX357">
            <v>4.2310122465225133</v>
          </cell>
          <cell r="CY357">
            <v>4.4353308561580862</v>
          </cell>
          <cell r="CZ357">
            <v>4.4076467109370201</v>
          </cell>
          <cell r="DA357">
            <v>4.5566193028552027</v>
          </cell>
          <cell r="DB357">
            <v>4.7683398890945341</v>
          </cell>
          <cell r="DC357">
            <v>4.4096616202457222</v>
          </cell>
          <cell r="DD357">
            <v>4.9087950179045343</v>
          </cell>
          <cell r="DE357">
            <v>4.7989547945165834</v>
          </cell>
          <cell r="DF357">
            <v>5.2248854671109877</v>
          </cell>
          <cell r="DG357">
            <v>5.3802050736872493</v>
          </cell>
          <cell r="DH357">
            <v>5.3802050736872493</v>
          </cell>
          <cell r="DI357">
            <v>5.3802050736872493</v>
          </cell>
          <cell r="DJ357">
            <v>5.3802050736872493</v>
          </cell>
          <cell r="DK357">
            <v>5.3802050736872493</v>
          </cell>
          <cell r="DL357">
            <v>5.3802050736872493</v>
          </cell>
          <cell r="DM357">
            <v>5.3802050736872493</v>
          </cell>
          <cell r="DN357">
            <v>5.3802050736872493</v>
          </cell>
          <cell r="DO357">
            <v>5.3802050736872493</v>
          </cell>
          <cell r="DP357">
            <v>5.3802050736872493</v>
          </cell>
          <cell r="DQ357">
            <v>5.5212983592656721</v>
          </cell>
          <cell r="DR357">
            <v>5.5345565211269774</v>
          </cell>
          <cell r="DS357">
            <v>5.5472030785925384</v>
          </cell>
          <cell r="DT357">
            <v>5.5313472462657316</v>
          </cell>
          <cell r="DU357">
            <v>5.567446947143738</v>
          </cell>
          <cell r="DV357">
            <v>5.5685384200367398</v>
          </cell>
          <cell r="DW357">
            <v>5.4993991571591962</v>
          </cell>
          <cell r="DX357">
            <v>5.5591318593622692</v>
          </cell>
          <cell r="DY357">
            <v>5.4767549901339052</v>
          </cell>
          <cell r="DZ357">
            <v>5.5529330962456953</v>
          </cell>
          <cell r="EA357">
            <v>5.5061946128659551</v>
          </cell>
          <cell r="EB357">
            <v>5.6178293603275868</v>
          </cell>
          <cell r="EC357">
            <v>5.5062352954510079</v>
          </cell>
          <cell r="ED357">
            <v>5.5623102617104001</v>
          </cell>
          <cell r="EE357">
            <v>5.5712653115341606</v>
          </cell>
          <cell r="EF357">
            <v>5.5712653115341606</v>
          </cell>
          <cell r="EG357">
            <v>5.5712653115341606</v>
          </cell>
          <cell r="EH357">
            <v>5.5712653115341606</v>
          </cell>
          <cell r="EI357">
            <v>5.5712653115341606</v>
          </cell>
          <cell r="EJ357">
            <v>5.5712653115341606</v>
          </cell>
          <cell r="EK357">
            <v>0</v>
          </cell>
          <cell r="EL357">
            <v>0</v>
          </cell>
          <cell r="EM357">
            <v>0</v>
          </cell>
          <cell r="EN357">
            <v>0</v>
          </cell>
          <cell r="EO357">
            <v>0</v>
          </cell>
          <cell r="EP357">
            <v>0</v>
          </cell>
          <cell r="EQ357">
            <v>0</v>
          </cell>
          <cell r="ER357">
            <v>0</v>
          </cell>
          <cell r="ES357">
            <v>0</v>
          </cell>
          <cell r="ET357">
            <v>0</v>
          </cell>
        </row>
        <row r="358">
          <cell r="A358">
            <v>40171.422599870595</v>
          </cell>
          <cell r="B358">
            <v>38285.570712286433</v>
          </cell>
          <cell r="C358">
            <v>38261.166325454025</v>
          </cell>
          <cell r="D358">
            <v>6504.6971541573466</v>
          </cell>
          <cell r="E358">
            <v>8286.9941285260884</v>
          </cell>
          <cell r="F358">
            <v>7376.99480006052</v>
          </cell>
          <cell r="G358">
            <v>8808.5989889143748</v>
          </cell>
          <cell r="H358">
            <v>9974.0799592487801</v>
          </cell>
          <cell r="I358">
            <v>8749.7078071564101</v>
          </cell>
          <cell r="J358">
            <v>7702.5007914561465</v>
          </cell>
          <cell r="K358">
            <v>7482.9588061527556</v>
          </cell>
          <cell r="L358">
            <v>8385.1045420512601</v>
          </cell>
          <cell r="M358">
            <v>8816.1474574910644</v>
          </cell>
          <cell r="N358">
            <v>8787.7763426742131</v>
          </cell>
          <cell r="O358">
            <v>9024.9936192358837</v>
          </cell>
          <cell r="P358">
            <v>9763.187162804059</v>
          </cell>
          <cell r="Q358">
            <v>10548.925294812181</v>
          </cell>
          <cell r="R358">
            <v>9007.9609847727806</v>
          </cell>
          <cell r="S358">
            <v>10674.285889551895</v>
          </cell>
          <cell r="T358">
            <v>10137.879404374888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6683.7440613938534</v>
          </cell>
          <cell r="AF358">
            <v>6369.974955433694</v>
          </cell>
          <cell r="AG358">
            <v>6365.9145397200764</v>
          </cell>
          <cell r="AH358">
            <v>6504.6971541573466</v>
          </cell>
          <cell r="AI358">
            <v>8286.9941285260884</v>
          </cell>
          <cell r="AJ358">
            <v>7376.99480006052</v>
          </cell>
          <cell r="AK358">
            <v>8808.5989889143748</v>
          </cell>
          <cell r="AL358">
            <v>9974.0799592487801</v>
          </cell>
          <cell r="AM358">
            <v>8749.7078071564101</v>
          </cell>
          <cell r="AN358">
            <v>7702.5007914561465</v>
          </cell>
          <cell r="AO358">
            <v>7482.9588061527556</v>
          </cell>
          <cell r="AP358">
            <v>8385.1045420512601</v>
          </cell>
          <cell r="AQ358">
            <v>8816.1474574910644</v>
          </cell>
          <cell r="AR358">
            <v>8787.7763426742131</v>
          </cell>
          <cell r="AS358">
            <v>9024.9936192358837</v>
          </cell>
          <cell r="AT358">
            <v>9763.187162804059</v>
          </cell>
          <cell r="AU358">
            <v>10548.925294812181</v>
          </cell>
          <cell r="AV358">
            <v>9007.9609847727806</v>
          </cell>
          <cell r="AW358">
            <v>10674.285889551895</v>
          </cell>
          <cell r="AX358">
            <v>10137.879404374888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3.3115753635912655</v>
          </cell>
          <cell r="CN358">
            <v>3.1130745938690065</v>
          </cell>
          <cell r="CO358">
            <v>3.1666208324364504</v>
          </cell>
          <cell r="CP358">
            <v>3.2556981017257702</v>
          </cell>
          <cell r="CQ358">
            <v>4.0980952776667925</v>
          </cell>
          <cell r="CR358">
            <v>3.6873376420519546</v>
          </cell>
          <cell r="CS358">
            <v>4.2454991546117054</v>
          </cell>
          <cell r="CT358">
            <v>4.8863324307237423</v>
          </cell>
          <cell r="CU358">
            <v>4.2819854738274667</v>
          </cell>
          <cell r="CV358">
            <v>3.8018763055812683</v>
          </cell>
          <cell r="CW358">
            <v>3.7009148727604475</v>
          </cell>
          <cell r="CX358">
            <v>4.1333403317469628</v>
          </cell>
          <cell r="CY358">
            <v>4.3425871050432301</v>
          </cell>
          <cell r="CZ358">
            <v>4.268705817692874</v>
          </cell>
          <cell r="DA358">
            <v>4.4559420018439981</v>
          </cell>
          <cell r="DB358">
            <v>4.8204129095313526</v>
          </cell>
          <cell r="DC358">
            <v>5.2083581749333101</v>
          </cell>
          <cell r="DD358">
            <v>4.4475324190223064</v>
          </cell>
          <cell r="DE358">
            <v>5.2702529045081024</v>
          </cell>
          <cell r="DF358">
            <v>5.0054110344521208</v>
          </cell>
          <cell r="DG358">
            <v>4.6066013861065445</v>
          </cell>
          <cell r="DH358">
            <v>4.6066013861065445</v>
          </cell>
          <cell r="DI358">
            <v>4.6066013861065445</v>
          </cell>
          <cell r="DJ358">
            <v>4.6066013861065445</v>
          </cell>
          <cell r="DK358">
            <v>4.6066013861065445</v>
          </cell>
          <cell r="DL358">
            <v>4.6066013861065445</v>
          </cell>
          <cell r="DM358">
            <v>4.6066013861065445</v>
          </cell>
          <cell r="DN358">
            <v>4.6066013861065445</v>
          </cell>
          <cell r="DO358">
            <v>4.6066013861065445</v>
          </cell>
          <cell r="DP358">
            <v>4.6066013861065445</v>
          </cell>
          <cell r="DQ358">
            <v>5.5295820130768263</v>
          </cell>
          <cell r="DR358">
            <v>5.6060289122660034</v>
          </cell>
          <cell r="DS358">
            <v>5.5077202720347334</v>
          </cell>
          <cell r="DT358">
            <v>5.4738146894318067</v>
          </cell>
          <cell r="DU358">
            <v>5.5401575523489388</v>
          </cell>
          <cell r="DV358">
            <v>5.4811754766381879</v>
          </cell>
          <cell r="DW358">
            <v>5.6844076599612769</v>
          </cell>
          <cell r="DX358">
            <v>5.5923838279762403</v>
          </cell>
          <cell r="DY358">
            <v>5.5982913435622077</v>
          </cell>
          <cell r="DZ358">
            <v>5.5506124340292047</v>
          </cell>
          <cell r="EA358">
            <v>5.5395105556336954</v>
          </cell>
          <cell r="EB358">
            <v>5.5579476434245842</v>
          </cell>
          <cell r="EC358">
            <v>5.5620827093162015</v>
          </cell>
          <cell r="ED358">
            <v>5.6401402666775855</v>
          </cell>
          <cell r="EE358">
            <v>5.5489972502968872</v>
          </cell>
          <cell r="EF358">
            <v>5.5489972502968872</v>
          </cell>
          <cell r="EG358">
            <v>5.5489972502968872</v>
          </cell>
          <cell r="EH358">
            <v>5.5489972502968872</v>
          </cell>
          <cell r="EI358">
            <v>5.5489972502968872</v>
          </cell>
          <cell r="EJ358">
            <v>5.5489972502968872</v>
          </cell>
          <cell r="EK358">
            <v>0</v>
          </cell>
          <cell r="EL358">
            <v>0</v>
          </cell>
          <cell r="EM358">
            <v>0</v>
          </cell>
          <cell r="EN358">
            <v>0</v>
          </cell>
          <cell r="EO358">
            <v>0</v>
          </cell>
          <cell r="EP358">
            <v>0</v>
          </cell>
          <cell r="EQ358">
            <v>0</v>
          </cell>
          <cell r="ER358">
            <v>0</v>
          </cell>
          <cell r="ES358">
            <v>0</v>
          </cell>
          <cell r="ET358">
            <v>0</v>
          </cell>
        </row>
        <row r="359">
          <cell r="A359">
            <v>37263.032329648639</v>
          </cell>
          <cell r="B359">
            <v>36421.108568079937</v>
          </cell>
          <cell r="C359">
            <v>39060.759770980883</v>
          </cell>
          <cell r="D359">
            <v>5429.3445325070152</v>
          </cell>
          <cell r="E359">
            <v>6351.8281563460769</v>
          </cell>
          <cell r="F359">
            <v>7319.6792046435912</v>
          </cell>
          <cell r="G359">
            <v>7477.0811277085277</v>
          </cell>
          <cell r="H359">
            <v>7258.6362321492079</v>
          </cell>
          <cell r="I359">
            <v>7605.5128400101376</v>
          </cell>
          <cell r="J359">
            <v>7885.5262380334761</v>
          </cell>
          <cell r="K359">
            <v>8090.8559691377113</v>
          </cell>
          <cell r="L359">
            <v>8266.5144618303129</v>
          </cell>
          <cell r="M359">
            <v>8806.5991670224248</v>
          </cell>
          <cell r="N359">
            <v>9996.5015424573048</v>
          </cell>
          <cell r="O359">
            <v>9497.7843056668698</v>
          </cell>
          <cell r="P359">
            <v>8104.2144960751257</v>
          </cell>
          <cell r="Q359">
            <v>9763.1052812354064</v>
          </cell>
          <cell r="R359">
            <v>9297.7421231495427</v>
          </cell>
          <cell r="S359">
            <v>10013.832061789082</v>
          </cell>
          <cell r="T359">
            <v>9892.8283474458985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6199.8444397540097</v>
          </cell>
          <cell r="AF359">
            <v>6059.7646871004581</v>
          </cell>
          <cell r="AG359">
            <v>6498.9513503976941</v>
          </cell>
          <cell r="AH359">
            <v>5429.3445325070152</v>
          </cell>
          <cell r="AI359">
            <v>6351.8281563460769</v>
          </cell>
          <cell r="AJ359">
            <v>7319.6792046435912</v>
          </cell>
          <cell r="AK359">
            <v>7477.0811277085277</v>
          </cell>
          <cell r="AL359">
            <v>7258.6362321492079</v>
          </cell>
          <cell r="AM359">
            <v>7605.5128400101376</v>
          </cell>
          <cell r="AN359">
            <v>7885.5262380334761</v>
          </cell>
          <cell r="AO359">
            <v>8090.8559691377113</v>
          </cell>
          <cell r="AP359">
            <v>8266.5144618303129</v>
          </cell>
          <cell r="AQ359">
            <v>8806.5991670224248</v>
          </cell>
          <cell r="AR359">
            <v>9996.5015424573048</v>
          </cell>
          <cell r="AS359">
            <v>9497.7843056668698</v>
          </cell>
          <cell r="AT359">
            <v>8104.2144960751257</v>
          </cell>
          <cell r="AU359">
            <v>9763.1052812354064</v>
          </cell>
          <cell r="AV359">
            <v>9297.7421231495427</v>
          </cell>
          <cell r="AW359">
            <v>10013.832061789082</v>
          </cell>
          <cell r="AX359">
            <v>9892.8283474458985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3.091514175343363</v>
          </cell>
          <cell r="CN359">
            <v>2.9780536356240455</v>
          </cell>
          <cell r="CO359">
            <v>3.1787317787151057</v>
          </cell>
          <cell r="CP359">
            <v>2.6224306004936504</v>
          </cell>
          <cell r="CQ359">
            <v>3.1117320311195003</v>
          </cell>
          <cell r="CR359">
            <v>3.5861645865611664</v>
          </cell>
          <cell r="CS359">
            <v>3.7323623095238485</v>
          </cell>
          <cell r="CT359">
            <v>3.5210216410590687</v>
          </cell>
          <cell r="CU359">
            <v>3.7607234207983242</v>
          </cell>
          <cell r="CV359">
            <v>3.8706185121864078</v>
          </cell>
          <cell r="CW359">
            <v>3.9203558331037414</v>
          </cell>
          <cell r="CX359">
            <v>4.1097849370107333</v>
          </cell>
          <cell r="CY359">
            <v>4.3769821065971293</v>
          </cell>
          <cell r="CZ359">
            <v>4.9175346103620843</v>
          </cell>
          <cell r="DA359">
            <v>4.7428180209792385</v>
          </cell>
          <cell r="DB359">
            <v>4.0469243479169021</v>
          </cell>
          <cell r="DC359">
            <v>4.8753088276529004</v>
          </cell>
          <cell r="DD359">
            <v>4.6429248629894202</v>
          </cell>
          <cell r="DE359">
            <v>5.0005118702659619</v>
          </cell>
          <cell r="DF359">
            <v>4.9400873987763481</v>
          </cell>
          <cell r="DG359">
            <v>5.3152094724038754</v>
          </cell>
          <cell r="DH359">
            <v>5.3152094724038754</v>
          </cell>
          <cell r="DI359">
            <v>5.3152094724038754</v>
          </cell>
          <cell r="DJ359">
            <v>5.3152094724038754</v>
          </cell>
          <cell r="DK359">
            <v>5.3152094724038754</v>
          </cell>
          <cell r="DL359">
            <v>5.3152094724038754</v>
          </cell>
          <cell r="DM359">
            <v>5.3152094724038754</v>
          </cell>
          <cell r="DN359">
            <v>5.3152094724038754</v>
          </cell>
          <cell r="DO359">
            <v>5.3152094724038754</v>
          </cell>
          <cell r="DP359">
            <v>5.3152094724038754</v>
          </cell>
          <cell r="DQ359">
            <v>5.4943546152498843</v>
          </cell>
          <cell r="DR359">
            <v>5.574813977342286</v>
          </cell>
          <cell r="DS359">
            <v>5.6013993645825453</v>
          </cell>
          <cell r="DT359">
            <v>5.672186911110785</v>
          </cell>
          <cell r="DU359">
            <v>5.5924702858283499</v>
          </cell>
          <cell r="DV359">
            <v>5.59202321731434</v>
          </cell>
          <cell r="DW359">
            <v>5.4885223018869453</v>
          </cell>
          <cell r="DX359">
            <v>5.6479842034274927</v>
          </cell>
          <cell r="DY359">
            <v>5.5406950067752012</v>
          </cell>
          <cell r="DZ359">
            <v>5.5815837717007923</v>
          </cell>
          <cell r="EA359">
            <v>5.6542644663506723</v>
          </cell>
          <cell r="EB359">
            <v>5.5107469549016006</v>
          </cell>
          <cell r="EC359">
            <v>5.5123983519101811</v>
          </cell>
          <cell r="ED359">
            <v>5.5693914997723928</v>
          </cell>
          <cell r="EE359">
            <v>5.4864695946036273</v>
          </cell>
          <cell r="EF359">
            <v>5.4864695946036273</v>
          </cell>
          <cell r="EG359">
            <v>5.4864695946036273</v>
          </cell>
          <cell r="EH359">
            <v>5.4864695946036273</v>
          </cell>
          <cell r="EI359">
            <v>5.4864695946036273</v>
          </cell>
          <cell r="EJ359">
            <v>5.4864695946036273</v>
          </cell>
          <cell r="EK359">
            <v>0</v>
          </cell>
          <cell r="EL359">
            <v>0</v>
          </cell>
          <cell r="EM359">
            <v>0</v>
          </cell>
          <cell r="EN359">
            <v>0</v>
          </cell>
          <cell r="EO359">
            <v>0</v>
          </cell>
          <cell r="EP359">
            <v>0</v>
          </cell>
          <cell r="EQ359">
            <v>0</v>
          </cell>
          <cell r="ER359">
            <v>0</v>
          </cell>
          <cell r="ES359">
            <v>0</v>
          </cell>
          <cell r="ET359">
            <v>0</v>
          </cell>
        </row>
        <row r="360">
          <cell r="A360">
            <v>40462.921803050158</v>
          </cell>
          <cell r="B360">
            <v>38251.012859684881</v>
          </cell>
          <cell r="C360">
            <v>39757.940327218566</v>
          </cell>
          <cell r="D360">
            <v>7260.1228189491494</v>
          </cell>
          <cell r="E360">
            <v>7188.3841294885333</v>
          </cell>
          <cell r="F360">
            <v>6687.1740355760112</v>
          </cell>
          <cell r="G360">
            <v>7546.3774314703332</v>
          </cell>
          <cell r="H360">
            <v>6447.9870955977322</v>
          </cell>
          <cell r="I360">
            <v>8095.7175715067515</v>
          </cell>
          <cell r="J360">
            <v>8616.5109627460697</v>
          </cell>
          <cell r="K360">
            <v>8780.9756987724068</v>
          </cell>
          <cell r="L360">
            <v>7401.6486207566404</v>
          </cell>
          <cell r="M360">
            <v>8224.4985616910508</v>
          </cell>
          <cell r="N360">
            <v>8967.0166341844524</v>
          </cell>
          <cell r="O360">
            <v>8628.4711921384842</v>
          </cell>
          <cell r="P360">
            <v>9054.5614314208087</v>
          </cell>
          <cell r="Q360">
            <v>9318.7125063839885</v>
          </cell>
          <cell r="R360">
            <v>9338.2748921505518</v>
          </cell>
          <cell r="S360">
            <v>13313.718883725604</v>
          </cell>
          <cell r="T360">
            <v>10711.296776099214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6732.2438640410892</v>
          </cell>
          <cell r="AF360">
            <v>6364.2252003304029</v>
          </cell>
          <cell r="AG360">
            <v>6614.9486465075879</v>
          </cell>
          <cell r="AH360">
            <v>7260.1228189491494</v>
          </cell>
          <cell r="AI360">
            <v>7188.3841294885333</v>
          </cell>
          <cell r="AJ360">
            <v>6687.1740355760112</v>
          </cell>
          <cell r="AK360">
            <v>7546.3774314703332</v>
          </cell>
          <cell r="AL360">
            <v>6447.9870955977322</v>
          </cell>
          <cell r="AM360">
            <v>8095.7175715067515</v>
          </cell>
          <cell r="AN360">
            <v>8616.5109627460697</v>
          </cell>
          <cell r="AO360">
            <v>8780.9756987724068</v>
          </cell>
          <cell r="AP360">
            <v>7401.6486207566404</v>
          </cell>
          <cell r="AQ360">
            <v>8224.4985616910508</v>
          </cell>
          <cell r="AR360">
            <v>8967.0166341844524</v>
          </cell>
          <cell r="AS360">
            <v>8628.4711921384842</v>
          </cell>
          <cell r="AT360">
            <v>9054.5614314208087</v>
          </cell>
          <cell r="AU360">
            <v>9318.7125063839885</v>
          </cell>
          <cell r="AV360">
            <v>9338.2748921505518</v>
          </cell>
          <cell r="AW360">
            <v>13313.718883725604</v>
          </cell>
          <cell r="AX360">
            <v>10711.296776099214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3.3495613428030993</v>
          </cell>
          <cell r="CN360">
            <v>3.1651323240918194</v>
          </cell>
          <cell r="CO360">
            <v>3.2352161891880251</v>
          </cell>
          <cell r="CP360">
            <v>3.6044216821369193</v>
          </cell>
          <cell r="CQ360">
            <v>3.5267294040731798</v>
          </cell>
          <cell r="CR360">
            <v>3.3298325880399235</v>
          </cell>
          <cell r="CS360">
            <v>3.7430012624294542</v>
          </cell>
          <cell r="CT360">
            <v>3.1916651414468689</v>
          </cell>
          <cell r="CU360">
            <v>3.9694816115927165</v>
          </cell>
          <cell r="CV360">
            <v>4.266237898771525</v>
          </cell>
          <cell r="CW360">
            <v>4.3645636692004377</v>
          </cell>
          <cell r="CX360">
            <v>3.6358343932244366</v>
          </cell>
          <cell r="CY360">
            <v>4.0148545934783941</v>
          </cell>
          <cell r="CZ360">
            <v>4.3753006971499575</v>
          </cell>
          <cell r="DA360">
            <v>4.2907277663532488</v>
          </cell>
          <cell r="DB360">
            <v>4.5026120248678403</v>
          </cell>
          <cell r="DC360">
            <v>4.6339678962172428</v>
          </cell>
          <cell r="DD360">
            <v>4.6436957923781739</v>
          </cell>
          <cell r="DE360">
            <v>6.6205868937559744</v>
          </cell>
          <cell r="DF360">
            <v>5.3264660062530007</v>
          </cell>
          <cell r="DG360">
            <v>4.498373629675199</v>
          </cell>
          <cell r="DH360">
            <v>4.498373629675199</v>
          </cell>
          <cell r="DI360">
            <v>4.498373629675199</v>
          </cell>
          <cell r="DJ360">
            <v>4.498373629675199</v>
          </cell>
          <cell r="DK360">
            <v>4.498373629675199</v>
          </cell>
          <cell r="DL360">
            <v>4.498373629675199</v>
          </cell>
          <cell r="DM360">
            <v>4.498373629675199</v>
          </cell>
          <cell r="DN360">
            <v>4.498373629675199</v>
          </cell>
          <cell r="DO360">
            <v>4.498373629675199</v>
          </cell>
          <cell r="DP360">
            <v>4.498373629675199</v>
          </cell>
          <cell r="DQ360">
            <v>5.5065430512950355</v>
          </cell>
          <cell r="DR360">
            <v>5.5088481744805966</v>
          </cell>
          <cell r="DS360">
            <v>5.6018349059021206</v>
          </cell>
          <cell r="DT360">
            <v>5.5184296409468141</v>
          </cell>
          <cell r="DU360">
            <v>5.5842682661571379</v>
          </cell>
          <cell r="DV360">
            <v>5.5020858468405098</v>
          </cell>
          <cell r="DW360">
            <v>5.5236440524583514</v>
          </cell>
          <cell r="DX360">
            <v>5.534953476392082</v>
          </cell>
          <cell r="DY360">
            <v>5.587643503962437</v>
          </cell>
          <cell r="DZ360">
            <v>5.5334184145677616</v>
          </cell>
          <cell r="EA360">
            <v>5.5119983327627331</v>
          </cell>
          <cell r="EB360">
            <v>5.5773963219353453</v>
          </cell>
          <cell r="EC360">
            <v>5.6123758026898427</v>
          </cell>
          <cell r="ED360">
            <v>5.6149669614210094</v>
          </cell>
          <cell r="EE360">
            <v>5.5094726090816399</v>
          </cell>
          <cell r="EF360">
            <v>5.5094726090816399</v>
          </cell>
          <cell r="EG360">
            <v>5.5094726090816399</v>
          </cell>
          <cell r="EH360">
            <v>5.5094726090816399</v>
          </cell>
          <cell r="EI360">
            <v>5.5094726090816399</v>
          </cell>
          <cell r="EJ360">
            <v>5.5094726090816399</v>
          </cell>
          <cell r="EK360">
            <v>0</v>
          </cell>
          <cell r="EL360">
            <v>0</v>
          </cell>
          <cell r="EM360">
            <v>0</v>
          </cell>
          <cell r="EN360">
            <v>0</v>
          </cell>
          <cell r="EO360">
            <v>0</v>
          </cell>
          <cell r="EP360">
            <v>0</v>
          </cell>
          <cell r="EQ360">
            <v>0</v>
          </cell>
          <cell r="ER360">
            <v>0</v>
          </cell>
          <cell r="ES360">
            <v>0</v>
          </cell>
          <cell r="ET360">
            <v>0</v>
          </cell>
        </row>
        <row r="361">
          <cell r="A361">
            <v>37725.734546687141</v>
          </cell>
          <cell r="B361">
            <v>36005.641260563076</v>
          </cell>
          <cell r="C361">
            <v>45898.395977460801</v>
          </cell>
          <cell r="D361">
            <v>7640.6506020412362</v>
          </cell>
          <cell r="E361">
            <v>6112.9623408241841</v>
          </cell>
          <cell r="F361">
            <v>7006.9680925740749</v>
          </cell>
          <cell r="G361">
            <v>8128.4929916619885</v>
          </cell>
          <cell r="H361">
            <v>6749.7166829248645</v>
          </cell>
          <cell r="I361">
            <v>8251.110191772239</v>
          </cell>
          <cell r="J361">
            <v>8018.4778724041753</v>
          </cell>
          <cell r="K361">
            <v>7988.9326110775582</v>
          </cell>
          <cell r="L361">
            <v>8277.9297691901902</v>
          </cell>
          <cell r="M361">
            <v>7766.32032574186</v>
          </cell>
          <cell r="N361">
            <v>9881.4317734217129</v>
          </cell>
          <cell r="O361">
            <v>9188.0384100800657</v>
          </cell>
          <cell r="P361">
            <v>8752.8609507233505</v>
          </cell>
          <cell r="Q361">
            <v>9341.1752946749748</v>
          </cell>
          <cell r="R361">
            <v>9806.9294421277864</v>
          </cell>
          <cell r="S361">
            <v>10485.780585116976</v>
          </cell>
          <cell r="T361">
            <v>11478.334952567267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6276.8290968852416</v>
          </cell>
          <cell r="AF361">
            <v>5990.6390009882589</v>
          </cell>
          <cell r="AG361">
            <v>7636.6011380150985</v>
          </cell>
          <cell r="AH361">
            <v>7640.6506020412362</v>
          </cell>
          <cell r="AI361">
            <v>6112.9623408241841</v>
          </cell>
          <cell r="AJ361">
            <v>7006.9680925740749</v>
          </cell>
          <cell r="AK361">
            <v>8128.4929916619885</v>
          </cell>
          <cell r="AL361">
            <v>6749.7166829248645</v>
          </cell>
          <cell r="AM361">
            <v>8251.110191772239</v>
          </cell>
          <cell r="AN361">
            <v>8018.4778724041753</v>
          </cell>
          <cell r="AO361">
            <v>7988.9326110775582</v>
          </cell>
          <cell r="AP361">
            <v>8277.9297691901902</v>
          </cell>
          <cell r="AQ361">
            <v>7766.32032574186</v>
          </cell>
          <cell r="AR361">
            <v>9881.4317734217129</v>
          </cell>
          <cell r="AS361">
            <v>9188.0384100800657</v>
          </cell>
          <cell r="AT361">
            <v>8752.8609507233505</v>
          </cell>
          <cell r="AU361">
            <v>9341.1752946749748</v>
          </cell>
          <cell r="AV361">
            <v>9806.9294421277864</v>
          </cell>
          <cell r="AW361">
            <v>10485.780585116976</v>
          </cell>
          <cell r="AX361">
            <v>11478.334952567267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3.0638220089029371</v>
          </cell>
          <cell r="CN361">
            <v>2.97525267802301</v>
          </cell>
          <cell r="CO361">
            <v>3.7616922818816421</v>
          </cell>
          <cell r="CP361">
            <v>3.7515981739866917</v>
          </cell>
          <cell r="CQ361">
            <v>2.967642023167357</v>
          </cell>
          <cell r="CR361">
            <v>3.4881093074829344</v>
          </cell>
          <cell r="CS361">
            <v>3.9893035496251179</v>
          </cell>
          <cell r="CT361">
            <v>3.383766652517378</v>
          </cell>
          <cell r="CU361">
            <v>4.119607900336093</v>
          </cell>
          <cell r="CV361">
            <v>3.9905432795045499</v>
          </cell>
          <cell r="CW361">
            <v>3.962771024325539</v>
          </cell>
          <cell r="CX361">
            <v>4.0515129222680395</v>
          </cell>
          <cell r="CY361">
            <v>3.793846249974985</v>
          </cell>
          <cell r="CZ361">
            <v>4.9118789663073521</v>
          </cell>
          <cell r="DA361">
            <v>4.560086571635539</v>
          </cell>
          <cell r="DB361">
            <v>4.3441050095086409</v>
          </cell>
          <cell r="DC361">
            <v>4.6360894592918669</v>
          </cell>
          <cell r="DD361">
            <v>4.8672464417390726</v>
          </cell>
          <cell r="DE361">
            <v>5.2041649267432577</v>
          </cell>
          <cell r="DF361">
            <v>5.6967764767409941</v>
          </cell>
          <cell r="DG361">
            <v>5.1826534421978652</v>
          </cell>
          <cell r="DH361">
            <v>5.1826534421978652</v>
          </cell>
          <cell r="DI361">
            <v>5.1826534421978652</v>
          </cell>
          <cell r="DJ361">
            <v>5.1826534421978652</v>
          </cell>
          <cell r="DK361">
            <v>5.1826534421978652</v>
          </cell>
          <cell r="DL361">
            <v>5.1826534421978652</v>
          </cell>
          <cell r="DM361">
            <v>5.1826534421978652</v>
          </cell>
          <cell r="DN361">
            <v>5.1826534421978652</v>
          </cell>
          <cell r="DO361">
            <v>5.1826534421978652</v>
          </cell>
          <cell r="DP361">
            <v>5.1826534421978652</v>
          </cell>
          <cell r="DQ361">
            <v>5.6128560981316902</v>
          </cell>
          <cell r="DR361">
            <v>5.5164086442078393</v>
          </cell>
          <cell r="DS361">
            <v>5.5619102602953951</v>
          </cell>
          <cell r="DT361">
            <v>5.5798324740135614</v>
          </cell>
          <cell r="DU361">
            <v>5.6434845911031983</v>
          </cell>
          <cell r="DV361">
            <v>5.5036041488677601</v>
          </cell>
          <cell r="DW361">
            <v>5.5823888896259373</v>
          </cell>
          <cell r="DX361">
            <v>5.4650265141685272</v>
          </cell>
          <cell r="DY361">
            <v>5.4873623641407576</v>
          </cell>
          <cell r="DZ361">
            <v>5.505123234714608</v>
          </cell>
          <cell r="EA361">
            <v>5.5232781483803182</v>
          </cell>
          <cell r="EB361">
            <v>5.597726102998851</v>
          </cell>
          <cell r="EC361">
            <v>5.60844813721158</v>
          </cell>
          <cell r="ED361">
            <v>5.5116211134872914</v>
          </cell>
          <cell r="EE361">
            <v>5.5202258942626949</v>
          </cell>
          <cell r="EF361">
            <v>5.5202258942626949</v>
          </cell>
          <cell r="EG361">
            <v>5.5202258942626949</v>
          </cell>
          <cell r="EH361">
            <v>5.5202258942626949</v>
          </cell>
          <cell r="EI361">
            <v>5.5202258942626949</v>
          </cell>
          <cell r="EJ361">
            <v>5.5202258942626949</v>
          </cell>
          <cell r="EK361">
            <v>0</v>
          </cell>
          <cell r="EL361">
            <v>0</v>
          </cell>
          <cell r="EM361">
            <v>0</v>
          </cell>
          <cell r="EN361">
            <v>0</v>
          </cell>
          <cell r="EO361">
            <v>0</v>
          </cell>
          <cell r="EP361">
            <v>0</v>
          </cell>
          <cell r="EQ361">
            <v>0</v>
          </cell>
          <cell r="ER361">
            <v>0</v>
          </cell>
          <cell r="ES361">
            <v>0</v>
          </cell>
          <cell r="ET361">
            <v>0</v>
          </cell>
        </row>
        <row r="362">
          <cell r="A362">
            <v>34587.223393757253</v>
          </cell>
          <cell r="B362">
            <v>42228.072174530404</v>
          </cell>
          <cell r="C362">
            <v>43091.171859338814</v>
          </cell>
          <cell r="D362">
            <v>6271.1544883517936</v>
          </cell>
          <cell r="E362">
            <v>7041.6377345639039</v>
          </cell>
          <cell r="F362">
            <v>6616.7649751698436</v>
          </cell>
          <cell r="G362">
            <v>6071.2226501193163</v>
          </cell>
          <cell r="H362">
            <v>7265.2063185205825</v>
          </cell>
          <cell r="I362">
            <v>7966.9464946511025</v>
          </cell>
          <cell r="J362">
            <v>7793.6485765793514</v>
          </cell>
          <cell r="K362">
            <v>8510.3994892881146</v>
          </cell>
          <cell r="L362">
            <v>8252.9298336838674</v>
          </cell>
          <cell r="M362">
            <v>7877.6636036584359</v>
          </cell>
          <cell r="N362">
            <v>8577.1352981758664</v>
          </cell>
          <cell r="O362">
            <v>8083.1610127605254</v>
          </cell>
          <cell r="P362">
            <v>8691.1192421225951</v>
          </cell>
          <cell r="Q362">
            <v>10067.141317724698</v>
          </cell>
          <cell r="R362">
            <v>9231.0745913616156</v>
          </cell>
          <cell r="S362">
            <v>10061.626457506774</v>
          </cell>
          <cell r="T362">
            <v>9956.5325393262465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5754.6418323475618</v>
          </cell>
          <cell r="AF362">
            <v>7025.9305833380622</v>
          </cell>
          <cell r="AG362">
            <v>7169.5335981027856</v>
          </cell>
          <cell r="AH362">
            <v>6271.1544883517936</v>
          </cell>
          <cell r="AI362">
            <v>7041.6377345639039</v>
          </cell>
          <cell r="AJ362">
            <v>6616.7649751698436</v>
          </cell>
          <cell r="AK362">
            <v>6071.2226501193163</v>
          </cell>
          <cell r="AL362">
            <v>7265.2063185205825</v>
          </cell>
          <cell r="AM362">
            <v>7966.9464946511025</v>
          </cell>
          <cell r="AN362">
            <v>7793.6485765793514</v>
          </cell>
          <cell r="AO362">
            <v>8510.3994892881146</v>
          </cell>
          <cell r="AP362">
            <v>8252.9298336838674</v>
          </cell>
          <cell r="AQ362">
            <v>7877.6636036584359</v>
          </cell>
          <cell r="AR362">
            <v>8577.1352981758664</v>
          </cell>
          <cell r="AS362">
            <v>8083.1610127605254</v>
          </cell>
          <cell r="AT362">
            <v>8691.1192421225951</v>
          </cell>
          <cell r="AU362">
            <v>10067.141317724698</v>
          </cell>
          <cell r="AV362">
            <v>9231.0745913616156</v>
          </cell>
          <cell r="AW362">
            <v>10061.626457506774</v>
          </cell>
          <cell r="AX362">
            <v>9956.5325393262465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2.8701221070616634</v>
          </cell>
          <cell r="CN362">
            <v>3.4529787918494361</v>
          </cell>
          <cell r="CO362">
            <v>3.4699033949144962</v>
          </cell>
          <cell r="CP362">
            <v>3.0716725914720802</v>
          </cell>
          <cell r="CQ362">
            <v>3.4571883763197069</v>
          </cell>
          <cell r="CR362">
            <v>3.2927997564412834</v>
          </cell>
          <cell r="CS362">
            <v>3.0243649441391134</v>
          </cell>
          <cell r="CT362">
            <v>3.624465819836864</v>
          </cell>
          <cell r="CU362">
            <v>3.9414940142298889</v>
          </cell>
          <cell r="CV362">
            <v>3.9588052780319454</v>
          </cell>
          <cell r="CW362">
            <v>4.2044379628040387</v>
          </cell>
          <cell r="CX362">
            <v>4.0757789989259328</v>
          </cell>
          <cell r="CY362">
            <v>3.8664656511458406</v>
          </cell>
          <cell r="CZ362">
            <v>4.2071816206087247</v>
          </cell>
          <cell r="DA362">
            <v>3.9805525690570884</v>
          </cell>
          <cell r="DB362">
            <v>4.2799415937154155</v>
          </cell>
          <cell r="DC362">
            <v>4.9575636526438966</v>
          </cell>
          <cell r="DD362">
            <v>4.5458426006601567</v>
          </cell>
          <cell r="DE362">
            <v>4.9548478597784831</v>
          </cell>
          <cell r="DF362">
            <v>4.9030943607023945</v>
          </cell>
          <cell r="DG362">
            <v>4.8064002829309231</v>
          </cell>
          <cell r="DH362">
            <v>4.8064002829309231</v>
          </cell>
          <cell r="DI362">
            <v>4.8064002829309231</v>
          </cell>
          <cell r="DJ362">
            <v>4.8064002829309231</v>
          </cell>
          <cell r="DK362">
            <v>4.8064002829309231</v>
          </cell>
          <cell r="DL362">
            <v>4.8064002829309231</v>
          </cell>
          <cell r="DM362">
            <v>4.8064002829309231</v>
          </cell>
          <cell r="DN362">
            <v>4.8064002829309231</v>
          </cell>
          <cell r="DO362">
            <v>4.8064002829309231</v>
          </cell>
          <cell r="DP362">
            <v>4.8064002829309231</v>
          </cell>
          <cell r="DQ362">
            <v>5.4931955569557749</v>
          </cell>
          <cell r="DR362">
            <v>5.5746432417407803</v>
          </cell>
          <cell r="DS362">
            <v>5.6608370803087888</v>
          </cell>
          <cell r="DT362">
            <v>5.5934493869128659</v>
          </cell>
          <cell r="DU362">
            <v>5.5803028579612892</v>
          </cell>
          <cell r="DV362">
            <v>5.5053828232894135</v>
          </cell>
          <cell r="DW362">
            <v>5.499827904330636</v>
          </cell>
          <cell r="DX362">
            <v>5.4917540500237827</v>
          </cell>
          <cell r="DY362">
            <v>5.5378114469981563</v>
          </cell>
          <cell r="DZ362">
            <v>5.3936630761129738</v>
          </cell>
          <cell r="EA362">
            <v>5.5456075676761563</v>
          </cell>
          <cell r="EB362">
            <v>5.5475938890664889</v>
          </cell>
          <cell r="EC362">
            <v>5.5820074345227981</v>
          </cell>
          <cell r="ED362">
            <v>5.5854495802632318</v>
          </cell>
          <cell r="EE362">
            <v>5.5634604055860164</v>
          </cell>
          <cell r="EF362">
            <v>5.5634604055860164</v>
          </cell>
          <cell r="EG362">
            <v>5.5634604055860164</v>
          </cell>
          <cell r="EH362">
            <v>5.5634604055860164</v>
          </cell>
          <cell r="EI362">
            <v>5.5634604055860164</v>
          </cell>
          <cell r="EJ362">
            <v>5.5634604055860164</v>
          </cell>
          <cell r="EK362">
            <v>0</v>
          </cell>
          <cell r="EL362">
            <v>0</v>
          </cell>
          <cell r="EM362">
            <v>0</v>
          </cell>
          <cell r="EN362">
            <v>0</v>
          </cell>
          <cell r="EO362">
            <v>0</v>
          </cell>
          <cell r="EP362">
            <v>0</v>
          </cell>
          <cell r="EQ362">
            <v>0</v>
          </cell>
          <cell r="ER362">
            <v>0</v>
          </cell>
          <cell r="ES362">
            <v>0</v>
          </cell>
          <cell r="ET362">
            <v>0</v>
          </cell>
        </row>
        <row r="363">
          <cell r="A363">
            <v>32841.877425824656</v>
          </cell>
          <cell r="B363">
            <v>36576.385730552975</v>
          </cell>
          <cell r="C363">
            <v>39674.408534412505</v>
          </cell>
          <cell r="D363">
            <v>6432.0749423383422</v>
          </cell>
          <cell r="E363">
            <v>6412.7370468204381</v>
          </cell>
          <cell r="F363">
            <v>5907.4332460786554</v>
          </cell>
          <cell r="G363">
            <v>8066.8771588643449</v>
          </cell>
          <cell r="H363">
            <v>7541.8199301896884</v>
          </cell>
          <cell r="I363">
            <v>7869.695290188567</v>
          </cell>
          <cell r="J363">
            <v>7496.4569216356331</v>
          </cell>
          <cell r="K363">
            <v>7861.1631317943738</v>
          </cell>
          <cell r="L363">
            <v>8639.0831255980447</v>
          </cell>
          <cell r="M363">
            <v>7820.9776991469071</v>
          </cell>
          <cell r="N363">
            <v>8509.6780553449044</v>
          </cell>
          <cell r="O363">
            <v>8387.4873752817857</v>
          </cell>
          <cell r="P363">
            <v>9547.4529226588293</v>
          </cell>
          <cell r="Q363">
            <v>9425.4402244795529</v>
          </cell>
          <cell r="R363">
            <v>9347.5443567362181</v>
          </cell>
          <cell r="S363">
            <v>9683.2984162902776</v>
          </cell>
          <cell r="T363">
            <v>9493.4164149836615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5464.2501809380165</v>
          </cell>
          <cell r="AF363">
            <v>6085.5997894040693</v>
          </cell>
          <cell r="AG363">
            <v>6601.0505794745604</v>
          </cell>
          <cell r="AH363">
            <v>6432.0749423383422</v>
          </cell>
          <cell r="AI363">
            <v>6412.7370468204381</v>
          </cell>
          <cell r="AJ363">
            <v>5907.4332460786554</v>
          </cell>
          <cell r="AK363">
            <v>8066.8771588643449</v>
          </cell>
          <cell r="AL363">
            <v>7541.8199301896884</v>
          </cell>
          <cell r="AM363">
            <v>7869.695290188567</v>
          </cell>
          <cell r="AN363">
            <v>7496.4569216356331</v>
          </cell>
          <cell r="AO363">
            <v>7861.1631317943738</v>
          </cell>
          <cell r="AP363">
            <v>8639.0831255980447</v>
          </cell>
          <cell r="AQ363">
            <v>7820.9776991469071</v>
          </cell>
          <cell r="AR363">
            <v>8509.6780553449044</v>
          </cell>
          <cell r="AS363">
            <v>8387.4873752817857</v>
          </cell>
          <cell r="AT363">
            <v>9547.4529226588293</v>
          </cell>
          <cell r="AU363">
            <v>9425.4402244795529</v>
          </cell>
          <cell r="AV363">
            <v>9347.5443567362181</v>
          </cell>
          <cell r="AW363">
            <v>9683.2984162902776</v>
          </cell>
          <cell r="AX363">
            <v>9493.4164149836615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2.6955987120158955</v>
          </cell>
          <cell r="CN363">
            <v>3.0147335167539393</v>
          </cell>
          <cell r="CO363">
            <v>3.2163156555395367</v>
          </cell>
          <cell r="CP363">
            <v>3.2189576944587639</v>
          </cell>
          <cell r="CQ363">
            <v>3.1241394786413572</v>
          </cell>
          <cell r="CR363">
            <v>2.9647332134896316</v>
          </cell>
          <cell r="CS363">
            <v>3.9402147661846842</v>
          </cell>
          <cell r="CT363">
            <v>3.7716399982916875</v>
          </cell>
          <cell r="CU363">
            <v>3.8737542481916791</v>
          </cell>
          <cell r="CV363">
            <v>3.691870364956332</v>
          </cell>
          <cell r="CW363">
            <v>3.8710723611058255</v>
          </cell>
          <cell r="CX363">
            <v>4.256007519642405</v>
          </cell>
          <cell r="CY363">
            <v>3.8752042172197814</v>
          </cell>
          <cell r="CZ363">
            <v>4.2033728545308264</v>
          </cell>
          <cell r="DA363">
            <v>4.1662428340597595</v>
          </cell>
          <cell r="DB363">
            <v>4.7424223182468763</v>
          </cell>
          <cell r="DC363">
            <v>4.6818160238097857</v>
          </cell>
          <cell r="DD363">
            <v>4.6431234945375577</v>
          </cell>
          <cell r="DE363">
            <v>4.8098996555063342</v>
          </cell>
          <cell r="DF363">
            <v>4.7155812390527965</v>
          </cell>
          <cell r="DG363">
            <v>5.2859131353348632</v>
          </cell>
          <cell r="DH363">
            <v>5.2859131353348632</v>
          </cell>
          <cell r="DI363">
            <v>5.2859131353348632</v>
          </cell>
          <cell r="DJ363">
            <v>5.2859131353348632</v>
          </cell>
          <cell r="DK363">
            <v>5.2859131353348632</v>
          </cell>
          <cell r="DL363">
            <v>5.2859131353348632</v>
          </cell>
          <cell r="DM363">
            <v>5.2859131353348632</v>
          </cell>
          <cell r="DN363">
            <v>5.2859131353348632</v>
          </cell>
          <cell r="DO363">
            <v>5.2859131353348632</v>
          </cell>
          <cell r="DP363">
            <v>5.2859131353348632</v>
          </cell>
          <cell r="DQ363">
            <v>5.5537006952085957</v>
          </cell>
          <cell r="DR363">
            <v>5.5304643155677118</v>
          </cell>
          <cell r="DS363">
            <v>5.6229151668008317</v>
          </cell>
          <cell r="DT363">
            <v>5.4744811216467619</v>
          </cell>
          <cell r="DU363">
            <v>5.6236742034543106</v>
          </cell>
          <cell r="DV363">
            <v>5.4590910729344717</v>
          </cell>
          <cell r="DW363">
            <v>5.6090935706424885</v>
          </cell>
          <cell r="DX363">
            <v>5.4783914599598269</v>
          </cell>
          <cell r="DY363">
            <v>5.5658690853401787</v>
          </cell>
          <cell r="DZ363">
            <v>5.5630984057346273</v>
          </cell>
          <cell r="EA363">
            <v>5.563686552126434</v>
          </cell>
          <cell r="EB363">
            <v>5.5612497822931743</v>
          </cell>
          <cell r="EC363">
            <v>5.5293437354429553</v>
          </cell>
          <cell r="ED363">
            <v>5.546542564709509</v>
          </cell>
          <cell r="EE363">
            <v>5.5156212399970324</v>
          </cell>
          <cell r="EF363">
            <v>5.5156212399970324</v>
          </cell>
          <cell r="EG363">
            <v>5.5156212399970324</v>
          </cell>
          <cell r="EH363">
            <v>5.5156212399970324</v>
          </cell>
          <cell r="EI363">
            <v>5.5156212399970324</v>
          </cell>
          <cell r="EJ363">
            <v>5.5156212399970324</v>
          </cell>
          <cell r="EK363">
            <v>0</v>
          </cell>
          <cell r="EL363">
            <v>0</v>
          </cell>
          <cell r="EM363">
            <v>0</v>
          </cell>
          <cell r="EN363">
            <v>0</v>
          </cell>
          <cell r="EO363">
            <v>0</v>
          </cell>
          <cell r="EP363">
            <v>0</v>
          </cell>
          <cell r="EQ363">
            <v>0</v>
          </cell>
          <cell r="ER363">
            <v>0</v>
          </cell>
          <cell r="ES363">
            <v>0</v>
          </cell>
          <cell r="ET363">
            <v>0</v>
          </cell>
        </row>
        <row r="364">
          <cell r="A364">
            <v>39919.073683816976</v>
          </cell>
          <cell r="B364">
            <v>34149.792932623262</v>
          </cell>
          <cell r="C364">
            <v>38276.271547445023</v>
          </cell>
          <cell r="D364">
            <v>7350.2238363425058</v>
          </cell>
          <cell r="E364">
            <v>6873.7392527495667</v>
          </cell>
          <cell r="F364">
            <v>7954.2042393556494</v>
          </cell>
          <cell r="G364">
            <v>6792.5719699139563</v>
          </cell>
          <cell r="H364">
            <v>7547.7088461573267</v>
          </cell>
          <cell r="I364">
            <v>7090.1855576187809</v>
          </cell>
          <cell r="J364">
            <v>6678.9739709855166</v>
          </cell>
          <cell r="K364">
            <v>7951.7361337516868</v>
          </cell>
          <cell r="L364">
            <v>7138.1685285285794</v>
          </cell>
          <cell r="M364">
            <v>8427.6325817133929</v>
          </cell>
          <cell r="N364">
            <v>8310.4691366167681</v>
          </cell>
          <cell r="O364">
            <v>9265.9653172721319</v>
          </cell>
          <cell r="P364">
            <v>9187.49287636607</v>
          </cell>
          <cell r="Q364">
            <v>9130.9779639973221</v>
          </cell>
          <cell r="R364">
            <v>10035.832623241309</v>
          </cell>
          <cell r="S364">
            <v>9367.9706599912242</v>
          </cell>
          <cell r="T364">
            <v>10601.310781470513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6641.7581057090783</v>
          </cell>
          <cell r="AF364">
            <v>5681.8619042877963</v>
          </cell>
          <cell r="AG364">
            <v>6368.4277551166015</v>
          </cell>
          <cell r="AH364">
            <v>7350.2238363425058</v>
          </cell>
          <cell r="AI364">
            <v>6873.7392527495667</v>
          </cell>
          <cell r="AJ364">
            <v>7954.2042393556494</v>
          </cell>
          <cell r="AK364">
            <v>6792.5719699139563</v>
          </cell>
          <cell r="AL364">
            <v>7547.7088461573267</v>
          </cell>
          <cell r="AM364">
            <v>7090.1855576187809</v>
          </cell>
          <cell r="AN364">
            <v>6678.9739709855166</v>
          </cell>
          <cell r="AO364">
            <v>7951.7361337516868</v>
          </cell>
          <cell r="AP364">
            <v>7138.1685285285794</v>
          </cell>
          <cell r="AQ364">
            <v>8427.6325817133929</v>
          </cell>
          <cell r="AR364">
            <v>8310.4691366167681</v>
          </cell>
          <cell r="AS364">
            <v>9265.9653172721319</v>
          </cell>
          <cell r="AT364">
            <v>9187.49287636607</v>
          </cell>
          <cell r="AU364">
            <v>9130.9779639973221</v>
          </cell>
          <cell r="AV364">
            <v>10035.832623241309</v>
          </cell>
          <cell r="AW364">
            <v>9367.9706599912242</v>
          </cell>
          <cell r="AX364">
            <v>10601.310781470513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3.3753200008323745</v>
          </cell>
          <cell r="CN364">
            <v>2.8375933526893191</v>
          </cell>
          <cell r="CO364">
            <v>3.1979929281251223</v>
          </cell>
          <cell r="CP364">
            <v>3.6502209067606786</v>
          </cell>
          <cell r="CQ364">
            <v>3.437820085794419</v>
          </cell>
          <cell r="CR364">
            <v>3.8729562259627084</v>
          </cell>
          <cell r="CS364">
            <v>3.3255440025443392</v>
          </cell>
          <cell r="CT364">
            <v>3.7558136906532735</v>
          </cell>
          <cell r="CU364">
            <v>3.4569847134596077</v>
          </cell>
          <cell r="CV364">
            <v>3.2677080608697104</v>
          </cell>
          <cell r="CW364">
            <v>3.9389700996984778</v>
          </cell>
          <cell r="CX364">
            <v>3.5045989824383366</v>
          </cell>
          <cell r="CY364">
            <v>4.1661374450541251</v>
          </cell>
          <cell r="CZ364">
            <v>4.1045904301455636</v>
          </cell>
          <cell r="DA364">
            <v>4.6035574754397492</v>
          </cell>
          <cell r="DB364">
            <v>4.5645704536260894</v>
          </cell>
          <cell r="DC364">
            <v>4.5364924673180678</v>
          </cell>
          <cell r="DD364">
            <v>4.9860463225418066</v>
          </cell>
          <cell r="DE364">
            <v>4.6542362166102933</v>
          </cell>
          <cell r="DF364">
            <v>5.2669896580042721</v>
          </cell>
          <cell r="DG364">
            <v>4.844885638209929</v>
          </cell>
          <cell r="DH364">
            <v>4.844885638209929</v>
          </cell>
          <cell r="DI364">
            <v>4.844885638209929</v>
          </cell>
          <cell r="DJ364">
            <v>4.844885638209929</v>
          </cell>
          <cell r="DK364">
            <v>4.844885638209929</v>
          </cell>
          <cell r="DL364">
            <v>4.844885638209929</v>
          </cell>
          <cell r="DM364">
            <v>4.844885638209929</v>
          </cell>
          <cell r="DN364">
            <v>4.844885638209929</v>
          </cell>
          <cell r="DO364">
            <v>4.844885638209929</v>
          </cell>
          <cell r="DP364">
            <v>4.844885638209929</v>
          </cell>
          <cell r="DQ364">
            <v>5.3910733042794448</v>
          </cell>
          <cell r="DR364">
            <v>5.4858970290795579</v>
          </cell>
          <cell r="DS364">
            <v>5.4558429822798571</v>
          </cell>
          <cell r="DT364">
            <v>5.5168166711022559</v>
          </cell>
          <cell r="DU364">
            <v>5.477937142236577</v>
          </cell>
          <cell r="DV364">
            <v>5.6267974927548625</v>
          </cell>
          <cell r="DW364">
            <v>5.5960126237103438</v>
          </cell>
          <cell r="DX364">
            <v>5.5057721378711406</v>
          </cell>
          <cell r="DY364">
            <v>5.6191066844042901</v>
          </cell>
          <cell r="DZ364">
            <v>5.5998144521354938</v>
          </cell>
          <cell r="EA364">
            <v>5.5307803555813768</v>
          </cell>
          <cell r="EB364">
            <v>5.580275005373414</v>
          </cell>
          <cell r="EC364">
            <v>5.5421609675581367</v>
          </cell>
          <cell r="ED364">
            <v>5.5470598055901883</v>
          </cell>
          <cell r="EE364">
            <v>5.5144758122664221</v>
          </cell>
          <cell r="EF364">
            <v>5.5144758122664221</v>
          </cell>
          <cell r="EG364">
            <v>5.5144758122664221</v>
          </cell>
          <cell r="EH364">
            <v>5.5144758122664221</v>
          </cell>
          <cell r="EI364">
            <v>5.5144758122664221</v>
          </cell>
          <cell r="EJ364">
            <v>5.5144758122664221</v>
          </cell>
          <cell r="EK364">
            <v>0</v>
          </cell>
          <cell r="EL364">
            <v>0</v>
          </cell>
          <cell r="EM364">
            <v>0</v>
          </cell>
          <cell r="EN364">
            <v>0</v>
          </cell>
          <cell r="EO364">
            <v>0</v>
          </cell>
          <cell r="EP364">
            <v>0</v>
          </cell>
          <cell r="EQ364">
            <v>0</v>
          </cell>
          <cell r="ER364">
            <v>0</v>
          </cell>
          <cell r="ES364">
            <v>0</v>
          </cell>
          <cell r="ET364">
            <v>0</v>
          </cell>
        </row>
        <row r="365">
          <cell r="A365">
            <v>35519.586983311689</v>
          </cell>
          <cell r="B365">
            <v>41412.33324083918</v>
          </cell>
          <cell r="C365">
            <v>36302.104339929974</v>
          </cell>
          <cell r="D365">
            <v>6699.805908855099</v>
          </cell>
          <cell r="E365">
            <v>7719.5317251159167</v>
          </cell>
          <cell r="F365">
            <v>7898.7173980323259</v>
          </cell>
          <cell r="G365">
            <v>7773.4358841124413</v>
          </cell>
          <cell r="H365">
            <v>6784.6333273570453</v>
          </cell>
          <cell r="I365">
            <v>8091.7998804981298</v>
          </cell>
          <cell r="J365">
            <v>7884.1797256074324</v>
          </cell>
          <cell r="K365">
            <v>8789.4586753301428</v>
          </cell>
          <cell r="L365">
            <v>8699.4739610774413</v>
          </cell>
          <cell r="M365">
            <v>8248.8390961977912</v>
          </cell>
          <cell r="N365">
            <v>8742.8053924042888</v>
          </cell>
          <cell r="O365">
            <v>8561.6874204426294</v>
          </cell>
          <cell r="P365">
            <v>10146.920144562406</v>
          </cell>
          <cell r="Q365">
            <v>8790.4909200203183</v>
          </cell>
          <cell r="R365">
            <v>8701.5506493928951</v>
          </cell>
          <cell r="S365">
            <v>10294.904349797131</v>
          </cell>
          <cell r="T365">
            <v>10026.924340552512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5909.769014842821</v>
          </cell>
          <cell r="AF365">
            <v>6890.207477188369</v>
          </cell>
          <cell r="AG365">
            <v>6039.9646961690769</v>
          </cell>
          <cell r="AH365">
            <v>6699.805908855099</v>
          </cell>
          <cell r="AI365">
            <v>7719.5317251159167</v>
          </cell>
          <cell r="AJ365">
            <v>7898.7173980323259</v>
          </cell>
          <cell r="AK365">
            <v>7773.4358841124413</v>
          </cell>
          <cell r="AL365">
            <v>6784.6333273570453</v>
          </cell>
          <cell r="AM365">
            <v>8091.7998804981298</v>
          </cell>
          <cell r="AN365">
            <v>7884.1797256074324</v>
          </cell>
          <cell r="AO365">
            <v>8789.4586753301428</v>
          </cell>
          <cell r="AP365">
            <v>8699.4739610774413</v>
          </cell>
          <cell r="AQ365">
            <v>8248.8390961977912</v>
          </cell>
          <cell r="AR365">
            <v>8742.8053924042888</v>
          </cell>
          <cell r="AS365">
            <v>8561.6874204426294</v>
          </cell>
          <cell r="AT365">
            <v>10146.920144562406</v>
          </cell>
          <cell r="AU365">
            <v>8790.4909200203183</v>
          </cell>
          <cell r="AV365">
            <v>8701.5506493928951</v>
          </cell>
          <cell r="AW365">
            <v>10294.904349797131</v>
          </cell>
          <cell r="AX365">
            <v>10026.924340552512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2.8657186339393217</v>
          </cell>
          <cell r="CN365">
            <v>3.3523632806543056</v>
          </cell>
          <cell r="CO365">
            <v>2.9870845068045724</v>
          </cell>
          <cell r="CP365">
            <v>3.2883367911357797</v>
          </cell>
          <cell r="CQ365">
            <v>3.8207745153110988</v>
          </cell>
          <cell r="CR365">
            <v>3.8594985305780511</v>
          </cell>
          <cell r="CS365">
            <v>3.8923259302992892</v>
          </cell>
          <cell r="CT365">
            <v>3.3671502795434001</v>
          </cell>
          <cell r="CU365">
            <v>4.010975068170608</v>
          </cell>
          <cell r="CV365">
            <v>3.917505891893446</v>
          </cell>
          <cell r="CW365">
            <v>4.3290074360309232</v>
          </cell>
          <cell r="CX365">
            <v>4.3923942283496116</v>
          </cell>
          <cell r="CY365">
            <v>4.0521637743278696</v>
          </cell>
          <cell r="CZ365">
            <v>4.2069464708956366</v>
          </cell>
          <cell r="DA365">
            <v>4.2101876558207918</v>
          </cell>
          <cell r="DB365">
            <v>4.9897217498542323</v>
          </cell>
          <cell r="DC365">
            <v>4.3227011852484738</v>
          </cell>
          <cell r="DD365">
            <v>4.2789650370907095</v>
          </cell>
          <cell r="DE365">
            <v>5.0624926002181523</v>
          </cell>
          <cell r="DF365">
            <v>4.9307141234386176</v>
          </cell>
          <cell r="DG365">
            <v>5.0588588393144382</v>
          </cell>
          <cell r="DH365">
            <v>5.0588588393144382</v>
          </cell>
          <cell r="DI365">
            <v>5.0588588393144382</v>
          </cell>
          <cell r="DJ365">
            <v>5.0588588393144382</v>
          </cell>
          <cell r="DK365">
            <v>5.0588588393144382</v>
          </cell>
          <cell r="DL365">
            <v>5.0588588393144382</v>
          </cell>
          <cell r="DM365">
            <v>5.0588588393144382</v>
          </cell>
          <cell r="DN365">
            <v>5.0588588393144382</v>
          </cell>
          <cell r="DO365">
            <v>5.0588588393144382</v>
          </cell>
          <cell r="DP365">
            <v>5.0588588393144382</v>
          </cell>
          <cell r="DQ365">
            <v>5.649943366426661</v>
          </cell>
          <cell r="DR365">
            <v>5.6310367281363876</v>
          </cell>
          <cell r="DS365">
            <v>5.5397992406840313</v>
          </cell>
          <cell r="DT365">
            <v>5.5820415586629446</v>
          </cell>
          <cell r="DU365">
            <v>5.5353703553733276</v>
          </cell>
          <cell r="DV365">
            <v>5.6070293762240606</v>
          </cell>
          <cell r="DW365">
            <v>5.4715573657957037</v>
          </cell>
          <cell r="DX365">
            <v>5.5204059724437338</v>
          </cell>
          <cell r="DY365">
            <v>5.5271634363965552</v>
          </cell>
          <cell r="DZ365">
            <v>5.513837884359714</v>
          </cell>
          <cell r="EA365">
            <v>5.5626397171572393</v>
          </cell>
          <cell r="EB365">
            <v>5.4262377183716515</v>
          </cell>
          <cell r="EC365">
            <v>5.5771583840817884</v>
          </cell>
          <cell r="ED365">
            <v>5.6936525462706218</v>
          </cell>
          <cell r="EE365">
            <v>5.5714091108970809</v>
          </cell>
          <cell r="EF365">
            <v>5.5714091108970809</v>
          </cell>
          <cell r="EG365">
            <v>5.5714091108970809</v>
          </cell>
          <cell r="EH365">
            <v>5.5714091108970809</v>
          </cell>
          <cell r="EI365">
            <v>5.5714091108970809</v>
          </cell>
          <cell r="EJ365">
            <v>5.5714091108970809</v>
          </cell>
          <cell r="EK365">
            <v>0</v>
          </cell>
          <cell r="EL365">
            <v>0</v>
          </cell>
          <cell r="EM365">
            <v>0</v>
          </cell>
          <cell r="EN365">
            <v>0</v>
          </cell>
          <cell r="EO365">
            <v>0</v>
          </cell>
          <cell r="EP365">
            <v>0</v>
          </cell>
          <cell r="EQ365">
            <v>0</v>
          </cell>
          <cell r="ER365">
            <v>0</v>
          </cell>
          <cell r="ES365">
            <v>0</v>
          </cell>
          <cell r="ET365">
            <v>0</v>
          </cell>
        </row>
        <row r="366">
          <cell r="A366">
            <v>34198.561824318786</v>
          </cell>
          <cell r="B366">
            <v>35364.881697665856</v>
          </cell>
          <cell r="C366">
            <v>41744.766162575528</v>
          </cell>
          <cell r="D366">
            <v>8497.8295936669765</v>
          </cell>
          <cell r="E366">
            <v>7091.2509412299596</v>
          </cell>
          <cell r="F366">
            <v>6777.6553470168401</v>
          </cell>
          <cell r="G366">
            <v>7249.8630432725522</v>
          </cell>
          <cell r="H366">
            <v>7810.3715289854827</v>
          </cell>
          <cell r="I366">
            <v>7439.2569798850054</v>
          </cell>
          <cell r="J366">
            <v>7044.6608007302211</v>
          </cell>
          <cell r="K366">
            <v>7341.8911769885153</v>
          </cell>
          <cell r="L366">
            <v>8036.4432361157715</v>
          </cell>
          <cell r="M366">
            <v>8138.2953018626731</v>
          </cell>
          <cell r="N366">
            <v>9885.1550894422653</v>
          </cell>
          <cell r="O366">
            <v>8602.4396807770245</v>
          </cell>
          <cell r="P366">
            <v>9399.1563431964096</v>
          </cell>
          <cell r="Q366">
            <v>9221.1064334108487</v>
          </cell>
          <cell r="R366">
            <v>9019.1953248494974</v>
          </cell>
          <cell r="S366">
            <v>10435.761581005992</v>
          </cell>
          <cell r="T366">
            <v>10541.469974518357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5689.9761001303832</v>
          </cell>
          <cell r="AF366">
            <v>5884.0290617298624</v>
          </cell>
          <cell r="AG366">
            <v>6945.5178551303798</v>
          </cell>
          <cell r="AH366">
            <v>8497.8295936669765</v>
          </cell>
          <cell r="AI366">
            <v>7091.2509412299596</v>
          </cell>
          <cell r="AJ366">
            <v>6777.6553470168401</v>
          </cell>
          <cell r="AK366">
            <v>7249.8630432725522</v>
          </cell>
          <cell r="AL366">
            <v>7810.3715289854827</v>
          </cell>
          <cell r="AM366">
            <v>7439.2569798850054</v>
          </cell>
          <cell r="AN366">
            <v>7044.6608007302211</v>
          </cell>
          <cell r="AO366">
            <v>7341.8911769885153</v>
          </cell>
          <cell r="AP366">
            <v>8036.4432361157715</v>
          </cell>
          <cell r="AQ366">
            <v>8138.2953018626731</v>
          </cell>
          <cell r="AR366">
            <v>9885.1550894422653</v>
          </cell>
          <cell r="AS366">
            <v>8602.4396807770245</v>
          </cell>
          <cell r="AT366">
            <v>9399.1563431964096</v>
          </cell>
          <cell r="AU366">
            <v>9221.1064334108487</v>
          </cell>
          <cell r="AV366">
            <v>9019.1953248494974</v>
          </cell>
          <cell r="AW366">
            <v>10435.761581005992</v>
          </cell>
          <cell r="AX366">
            <v>10541.469974518357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2.7829388822262211</v>
          </cell>
          <cell r="CN366">
            <v>2.8922427573925771</v>
          </cell>
          <cell r="CO366">
            <v>3.4780141452810085</v>
          </cell>
          <cell r="CP366">
            <v>4.2401416422612472</v>
          </cell>
          <cell r="CQ366">
            <v>3.5126917717879125</v>
          </cell>
          <cell r="CR366">
            <v>3.3488822749411251</v>
          </cell>
          <cell r="CS366">
            <v>3.5526097871267006</v>
          </cell>
          <cell r="CT366">
            <v>3.7773444543821788</v>
          </cell>
          <cell r="CU366">
            <v>3.562296546353668</v>
          </cell>
          <cell r="CV366">
            <v>3.4836069812745385</v>
          </cell>
          <cell r="CW366">
            <v>3.6667238421470114</v>
          </cell>
          <cell r="CX366">
            <v>3.9783751580542233</v>
          </cell>
          <cell r="CY366">
            <v>3.9654168632594158</v>
          </cell>
          <cell r="CZ366">
            <v>4.8172464219810553</v>
          </cell>
          <cell r="DA366">
            <v>4.1773229334217037</v>
          </cell>
          <cell r="DB366">
            <v>4.5642065279444006</v>
          </cell>
          <cell r="DC366">
            <v>4.4777459424545754</v>
          </cell>
          <cell r="DD366">
            <v>4.3796984192396557</v>
          </cell>
          <cell r="DE366">
            <v>5.0675794074408254</v>
          </cell>
          <cell r="DF366">
            <v>5.118911135748216</v>
          </cell>
          <cell r="DG366">
            <v>5.4274215913197104</v>
          </cell>
          <cell r="DH366">
            <v>5.4274215913197104</v>
          </cell>
          <cell r="DI366">
            <v>5.4274215913197104</v>
          </cell>
          <cell r="DJ366">
            <v>5.4274215913197104</v>
          </cell>
          <cell r="DK366">
            <v>5.4274215913197104</v>
          </cell>
          <cell r="DL366">
            <v>5.4274215913197104</v>
          </cell>
          <cell r="DM366">
            <v>5.4274215913197104</v>
          </cell>
          <cell r="DN366">
            <v>5.4274215913197104</v>
          </cell>
          <cell r="DO366">
            <v>5.4274215913197104</v>
          </cell>
          <cell r="DP366">
            <v>5.4274215913197104</v>
          </cell>
          <cell r="DQ366">
            <v>5.601623419169421</v>
          </cell>
          <cell r="DR366">
            <v>5.5737463686887398</v>
          </cell>
          <cell r="DS366">
            <v>5.4711726998786112</v>
          </cell>
          <cell r="DT366">
            <v>5.4907894307370517</v>
          </cell>
          <cell r="DU366">
            <v>5.5308253705973209</v>
          </cell>
          <cell r="DV366">
            <v>5.544810845665423</v>
          </cell>
          <cell r="DW366">
            <v>5.5909991991504189</v>
          </cell>
          <cell r="DX366">
            <v>5.6648998840387605</v>
          </cell>
          <cell r="DY366">
            <v>5.7214568487146353</v>
          </cell>
          <cell r="DZ366">
            <v>5.5403610836961885</v>
          </cell>
          <cell r="EA366">
            <v>5.4857609173358828</v>
          </cell>
          <cell r="EB366">
            <v>5.534332944220278</v>
          </cell>
          <cell r="EC366">
            <v>5.6227882782621252</v>
          </cell>
          <cell r="ED366">
            <v>5.6220118945598694</v>
          </cell>
          <cell r="EE366">
            <v>5.6419693349478832</v>
          </cell>
          <cell r="EF366">
            <v>5.6419693349478832</v>
          </cell>
          <cell r="EG366">
            <v>5.6419693349478832</v>
          </cell>
          <cell r="EH366">
            <v>5.6419693349478832</v>
          </cell>
          <cell r="EI366">
            <v>5.6419693349478832</v>
          </cell>
          <cell r="EJ366">
            <v>5.6419693349478832</v>
          </cell>
          <cell r="EK366">
            <v>0</v>
          </cell>
          <cell r="EL366">
            <v>0</v>
          </cell>
          <cell r="EM366">
            <v>0</v>
          </cell>
          <cell r="EN366">
            <v>0</v>
          </cell>
          <cell r="EO366">
            <v>0</v>
          </cell>
          <cell r="EP366">
            <v>0</v>
          </cell>
          <cell r="EQ366">
            <v>0</v>
          </cell>
          <cell r="ER366">
            <v>0</v>
          </cell>
          <cell r="ES366">
            <v>0</v>
          </cell>
          <cell r="ET366">
            <v>0</v>
          </cell>
        </row>
        <row r="367">
          <cell r="A367">
            <v>42165.504001288551</v>
          </cell>
          <cell r="B367">
            <v>36240.566272946446</v>
          </cell>
          <cell r="C367">
            <v>44071.604625373388</v>
          </cell>
          <cell r="D367">
            <v>6858.1931672383835</v>
          </cell>
          <cell r="E367">
            <v>6309.3933137554004</v>
          </cell>
          <cell r="F367">
            <v>6980.9479394990931</v>
          </cell>
          <cell r="G367">
            <v>6810.9886624890396</v>
          </cell>
          <cell r="H367">
            <v>9670.9926282381639</v>
          </cell>
          <cell r="I367">
            <v>9077.0872575684953</v>
          </cell>
          <cell r="J367">
            <v>8649.0221122147432</v>
          </cell>
          <cell r="K367">
            <v>7824.4295219076475</v>
          </cell>
          <cell r="L367">
            <v>8235.4147272741229</v>
          </cell>
          <cell r="M367">
            <v>10472.390815462824</v>
          </cell>
          <cell r="N367">
            <v>8886.7386134725803</v>
          </cell>
          <cell r="O367">
            <v>8241.1964694129674</v>
          </cell>
          <cell r="P367">
            <v>8938.0383479454849</v>
          </cell>
          <cell r="Q367">
            <v>9967.0936953897508</v>
          </cell>
          <cell r="R367">
            <v>10310.528681549556</v>
          </cell>
          <cell r="S367">
            <v>10408.537152643168</v>
          </cell>
          <cell r="T367">
            <v>11166.589583130888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7015.5204552103387</v>
          </cell>
          <cell r="AF367">
            <v>6029.7259577044833</v>
          </cell>
          <cell r="AG367">
            <v>7332.6585574264964</v>
          </cell>
          <cell r="AH367">
            <v>6858.1931672383835</v>
          </cell>
          <cell r="AI367">
            <v>6309.3933137554004</v>
          </cell>
          <cell r="AJ367">
            <v>6980.9479394990931</v>
          </cell>
          <cell r="AK367">
            <v>6810.9886624890396</v>
          </cell>
          <cell r="AL367">
            <v>9670.9926282381639</v>
          </cell>
          <cell r="AM367">
            <v>9077.0872575684953</v>
          </cell>
          <cell r="AN367">
            <v>8649.0221122147432</v>
          </cell>
          <cell r="AO367">
            <v>7824.4295219076475</v>
          </cell>
          <cell r="AP367">
            <v>8235.4147272741229</v>
          </cell>
          <cell r="AQ367">
            <v>10472.390815462824</v>
          </cell>
          <cell r="AR367">
            <v>8886.7386134725803</v>
          </cell>
          <cell r="AS367">
            <v>8241.1964694129674</v>
          </cell>
          <cell r="AT367">
            <v>8938.0383479454849</v>
          </cell>
          <cell r="AU367">
            <v>9967.0936953897508</v>
          </cell>
          <cell r="AV367">
            <v>10310.528681549556</v>
          </cell>
          <cell r="AW367">
            <v>10408.537152643168</v>
          </cell>
          <cell r="AX367">
            <v>11166.589583130888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3.4546787219627935</v>
          </cell>
          <cell r="CN367">
            <v>2.9968754198455039</v>
          </cell>
          <cell r="CO367">
            <v>3.6422974229571401</v>
          </cell>
          <cell r="CP367">
            <v>3.4079312993262838</v>
          </cell>
          <cell r="CQ367">
            <v>3.0995557628117498</v>
          </cell>
          <cell r="CR367">
            <v>3.5062998087743531</v>
          </cell>
          <cell r="CS367">
            <v>3.4058432563619552</v>
          </cell>
          <cell r="CT367">
            <v>4.7760677547140213</v>
          </cell>
          <cell r="CU367">
            <v>4.503385390577237</v>
          </cell>
          <cell r="CV367">
            <v>4.2659988603916457</v>
          </cell>
          <cell r="CW367">
            <v>3.8570072301956002</v>
          </cell>
          <cell r="CX367">
            <v>4.0867557328537165</v>
          </cell>
          <cell r="CY367">
            <v>5.1144631030762868</v>
          </cell>
          <cell r="CZ367">
            <v>4.329213341567562</v>
          </cell>
          <cell r="DA367">
            <v>4.0921994389167287</v>
          </cell>
          <cell r="DB367">
            <v>4.4382190921222016</v>
          </cell>
          <cell r="DC367">
            <v>4.9492006869737617</v>
          </cell>
          <cell r="DD367">
            <v>5.1197347183954927</v>
          </cell>
          <cell r="DE367">
            <v>5.1684012211183594</v>
          </cell>
          <cell r="DF367">
            <v>5.5448152214670587</v>
          </cell>
          <cell r="DG367">
            <v>4.7437832525788481</v>
          </cell>
          <cell r="DH367">
            <v>4.7437832525788481</v>
          </cell>
          <cell r="DI367">
            <v>4.7437832525788481</v>
          </cell>
          <cell r="DJ367">
            <v>4.7437832525788481</v>
          </cell>
          <cell r="DK367">
            <v>4.7437832525788481</v>
          </cell>
          <cell r="DL367">
            <v>4.7437832525788481</v>
          </cell>
          <cell r="DM367">
            <v>4.7437832525788481</v>
          </cell>
          <cell r="DN367">
            <v>4.7437832525788481</v>
          </cell>
          <cell r="DO367">
            <v>4.7437832525788481</v>
          </cell>
          <cell r="DP367">
            <v>4.7437832525788481</v>
          </cell>
          <cell r="DQ367">
            <v>5.5636444178396296</v>
          </cell>
          <cell r="DR367">
            <v>5.5123402978317593</v>
          </cell>
          <cell r="DS367">
            <v>5.5156054453917172</v>
          </cell>
          <cell r="DT367">
            <v>5.5134827174818852</v>
          </cell>
          <cell r="DU367">
            <v>5.5769311480626449</v>
          </cell>
          <cell r="DV367">
            <v>5.4547203059730656</v>
          </cell>
          <cell r="DW367">
            <v>5.4788906906013422</v>
          </cell>
          <cell r="DX367">
            <v>5.5476328174363676</v>
          </cell>
          <cell r="DY367">
            <v>5.5222305123054962</v>
          </cell>
          <cell r="DZ367">
            <v>5.554607904933599</v>
          </cell>
          <cell r="EA367">
            <v>5.5578825579797417</v>
          </cell>
          <cell r="EB367">
            <v>5.5209514709528271</v>
          </cell>
          <cell r="EC367">
            <v>5.6098716733222584</v>
          </cell>
          <cell r="ED367">
            <v>5.6239383825771903</v>
          </cell>
          <cell r="EE367">
            <v>5.5174780215800148</v>
          </cell>
          <cell r="EF367">
            <v>5.5174780215800148</v>
          </cell>
          <cell r="EG367">
            <v>5.5174780215800148</v>
          </cell>
          <cell r="EH367">
            <v>5.5174780215800148</v>
          </cell>
          <cell r="EI367">
            <v>5.5174780215800148</v>
          </cell>
          <cell r="EJ367">
            <v>5.5174780215800148</v>
          </cell>
          <cell r="EK367">
            <v>0</v>
          </cell>
          <cell r="EL367">
            <v>0</v>
          </cell>
          <cell r="EM367">
            <v>0</v>
          </cell>
          <cell r="EN367">
            <v>0</v>
          </cell>
          <cell r="EO367">
            <v>0</v>
          </cell>
          <cell r="EP367">
            <v>0</v>
          </cell>
          <cell r="EQ367">
            <v>0</v>
          </cell>
          <cell r="ER367">
            <v>0</v>
          </cell>
          <cell r="ES367">
            <v>0</v>
          </cell>
          <cell r="ET367">
            <v>0</v>
          </cell>
        </row>
        <row r="368">
          <cell r="A368">
            <v>32052.97627612924</v>
          </cell>
          <cell r="B368">
            <v>40767.980293555222</v>
          </cell>
          <cell r="C368">
            <v>45167.603539231168</v>
          </cell>
          <cell r="D368">
            <v>7297.1976643092239</v>
          </cell>
          <cell r="E368">
            <v>6629.8310480459822</v>
          </cell>
          <cell r="F368">
            <v>6695.5470205742795</v>
          </cell>
          <cell r="G368">
            <v>6533.6133664850086</v>
          </cell>
          <cell r="H368">
            <v>7028.5717756813519</v>
          </cell>
          <cell r="I368">
            <v>7537.2892677741784</v>
          </cell>
          <cell r="J368">
            <v>7134.7771758454228</v>
          </cell>
          <cell r="K368">
            <v>8532.7668608573695</v>
          </cell>
          <cell r="L368">
            <v>8626.5063139367176</v>
          </cell>
          <cell r="M368">
            <v>8784.5433665049513</v>
          </cell>
          <cell r="N368">
            <v>9363.3346590303481</v>
          </cell>
          <cell r="O368">
            <v>9740.0003823173192</v>
          </cell>
          <cell r="P368">
            <v>8476.2394629973387</v>
          </cell>
          <cell r="Q368">
            <v>9781.1854165889836</v>
          </cell>
          <cell r="R368">
            <v>10300.99869495755</v>
          </cell>
          <cell r="S368">
            <v>10317.685689250373</v>
          </cell>
          <cell r="T368">
            <v>11211.607854099624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5332.9923605012436</v>
          </cell>
          <cell r="AF368">
            <v>6782.9996685989681</v>
          </cell>
          <cell r="AG368">
            <v>7515.0114779281139</v>
          </cell>
          <cell r="AH368">
            <v>7297.1976643092239</v>
          </cell>
          <cell r="AI368">
            <v>6629.8310480459822</v>
          </cell>
          <cell r="AJ368">
            <v>6695.5470205742795</v>
          </cell>
          <cell r="AK368">
            <v>6533.6133664850086</v>
          </cell>
          <cell r="AL368">
            <v>7028.5717756813519</v>
          </cell>
          <cell r="AM368">
            <v>7537.2892677741784</v>
          </cell>
          <cell r="AN368">
            <v>7134.7771758454228</v>
          </cell>
          <cell r="AO368">
            <v>8532.7668608573695</v>
          </cell>
          <cell r="AP368">
            <v>8626.5063139367176</v>
          </cell>
          <cell r="AQ368">
            <v>8784.5433665049513</v>
          </cell>
          <cell r="AR368">
            <v>9363.3346590303481</v>
          </cell>
          <cell r="AS368">
            <v>9740.0003823173192</v>
          </cell>
          <cell r="AT368">
            <v>8476.2394629973387</v>
          </cell>
          <cell r="AU368">
            <v>9781.1854165889836</v>
          </cell>
          <cell r="AV368">
            <v>10300.99869495755</v>
          </cell>
          <cell r="AW368">
            <v>10317.685689250373</v>
          </cell>
          <cell r="AX368">
            <v>11211.607854099624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2.6403915169695762</v>
          </cell>
          <cell r="CN368">
            <v>3.3690049778349902</v>
          </cell>
          <cell r="CO368">
            <v>3.6930131488002362</v>
          </cell>
          <cell r="CP368">
            <v>3.5798900588310354</v>
          </cell>
          <cell r="CQ368">
            <v>3.2921039636930538</v>
          </cell>
          <cell r="CR368">
            <v>3.337252017292196</v>
          </cell>
          <cell r="CS368">
            <v>3.2465026488284638</v>
          </cell>
          <cell r="CT368">
            <v>3.4847142614882913</v>
          </cell>
          <cell r="CU368">
            <v>3.7262096980429642</v>
          </cell>
          <cell r="CV368">
            <v>3.5166332554137312</v>
          </cell>
          <cell r="CW368">
            <v>4.2466543465471087</v>
          </cell>
          <cell r="CX368">
            <v>4.2473130302437037</v>
          </cell>
          <cell r="CY368">
            <v>4.3333509778892854</v>
          </cell>
          <cell r="CZ368">
            <v>4.6187986708787214</v>
          </cell>
          <cell r="DA368">
            <v>4.8125951246504242</v>
          </cell>
          <cell r="DB368">
            <v>4.1881629480270322</v>
          </cell>
          <cell r="DC368">
            <v>4.8329449077473745</v>
          </cell>
          <cell r="DD368">
            <v>5.0897879006641711</v>
          </cell>
          <cell r="DE368">
            <v>5.0980330489420398</v>
          </cell>
          <cell r="DF368">
            <v>5.5397255831826717</v>
          </cell>
          <cell r="DG368">
            <v>5.2987620225089804</v>
          </cell>
          <cell r="DH368">
            <v>5.2987620225089804</v>
          </cell>
          <cell r="DI368">
            <v>5.2987620225089804</v>
          </cell>
          <cell r="DJ368">
            <v>5.2987620225089804</v>
          </cell>
          <cell r="DK368">
            <v>5.2987620225089804</v>
          </cell>
          <cell r="DL368">
            <v>5.2987620225089804</v>
          </cell>
          <cell r="DM368">
            <v>5.2987620225089804</v>
          </cell>
          <cell r="DN368">
            <v>5.2987620225089804</v>
          </cell>
          <cell r="DO368">
            <v>5.2987620225089804</v>
          </cell>
          <cell r="DP368">
            <v>5.2987620225089804</v>
          </cell>
          <cell r="DQ368">
            <v>5.5336255551772258</v>
          </cell>
          <cell r="DR368">
            <v>5.5160383727986835</v>
          </cell>
          <cell r="DS368">
            <v>5.5751419539239002</v>
          </cell>
          <cell r="DT368">
            <v>5.5846190914864851</v>
          </cell>
          <cell r="DU368">
            <v>5.5174201300744778</v>
          </cell>
          <cell r="DV368">
            <v>5.4967273507901249</v>
          </cell>
          <cell r="DW368">
            <v>5.513721234624323</v>
          </cell>
          <cell r="DX368">
            <v>5.5259512213319182</v>
          </cell>
          <cell r="DY368">
            <v>5.5418533191485597</v>
          </cell>
          <cell r="DZ368">
            <v>5.5585366197203534</v>
          </cell>
          <cell r="EA368">
            <v>5.504908463626573</v>
          </cell>
          <cell r="EB368">
            <v>5.5645213115933512</v>
          </cell>
          <cell r="EC368">
            <v>5.5539563314431506</v>
          </cell>
          <cell r="ED368">
            <v>5.5540354747040412</v>
          </cell>
          <cell r="EE368">
            <v>5.5448114506063622</v>
          </cell>
          <cell r="EF368">
            <v>5.5448114506063622</v>
          </cell>
          <cell r="EG368">
            <v>5.5448114506063622</v>
          </cell>
          <cell r="EH368">
            <v>5.5448114506063622</v>
          </cell>
          <cell r="EI368">
            <v>5.5448114506063622</v>
          </cell>
          <cell r="EJ368">
            <v>5.5448114506063622</v>
          </cell>
          <cell r="EK368">
            <v>0</v>
          </cell>
          <cell r="EL368">
            <v>0</v>
          </cell>
          <cell r="EM368">
            <v>0</v>
          </cell>
          <cell r="EN368">
            <v>0</v>
          </cell>
          <cell r="EO368">
            <v>0</v>
          </cell>
          <cell r="EP368">
            <v>0</v>
          </cell>
          <cell r="EQ368">
            <v>0</v>
          </cell>
          <cell r="ER368">
            <v>0</v>
          </cell>
          <cell r="ES368">
            <v>0</v>
          </cell>
          <cell r="ET368">
            <v>0</v>
          </cell>
        </row>
        <row r="369">
          <cell r="A369">
            <v>35775.608487279263</v>
          </cell>
          <cell r="B369">
            <v>39248.898353153352</v>
          </cell>
          <cell r="C369">
            <v>45011.291422175185</v>
          </cell>
          <cell r="D369">
            <v>6460.5836530782954</v>
          </cell>
          <cell r="E369">
            <v>5736.1757283393317</v>
          </cell>
          <cell r="F369">
            <v>6228.5947878093275</v>
          </cell>
          <cell r="G369">
            <v>7238.0717248154324</v>
          </cell>
          <cell r="H369">
            <v>7123.532557920973</v>
          </cell>
          <cell r="I369">
            <v>7874.5483509282158</v>
          </cell>
          <cell r="J369">
            <v>8344.8037677237498</v>
          </cell>
          <cell r="K369">
            <v>7393.5242022361354</v>
          </cell>
          <cell r="L369">
            <v>8679.3653327770971</v>
          </cell>
          <cell r="M369">
            <v>8013.9760299431973</v>
          </cell>
          <cell r="N369">
            <v>9620.6869945817471</v>
          </cell>
          <cell r="O369">
            <v>9001.8461681851441</v>
          </cell>
          <cell r="P369">
            <v>9615.7098559548267</v>
          </cell>
          <cell r="Q369">
            <v>9307.9108088120101</v>
          </cell>
          <cell r="R369">
            <v>10538.738645674199</v>
          </cell>
          <cell r="S369">
            <v>9969.3468083494736</v>
          </cell>
          <cell r="T369">
            <v>10341.792785796584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5952.3660177863503</v>
          </cell>
          <cell r="AF369">
            <v>6530.2539543367993</v>
          </cell>
          <cell r="AG369">
            <v>7489.0041792943775</v>
          </cell>
          <cell r="AH369">
            <v>6460.5836530782954</v>
          </cell>
          <cell r="AI369">
            <v>5736.1757283393317</v>
          </cell>
          <cell r="AJ369">
            <v>6228.5947878093275</v>
          </cell>
          <cell r="AK369">
            <v>7238.0717248154324</v>
          </cell>
          <cell r="AL369">
            <v>7123.532557920973</v>
          </cell>
          <cell r="AM369">
            <v>7874.5483509282158</v>
          </cell>
          <cell r="AN369">
            <v>8344.8037677237498</v>
          </cell>
          <cell r="AO369">
            <v>7393.5242022361354</v>
          </cell>
          <cell r="AP369">
            <v>8679.3653327770971</v>
          </cell>
          <cell r="AQ369">
            <v>8013.9760299431973</v>
          </cell>
          <cell r="AR369">
            <v>9620.6869945817471</v>
          </cell>
          <cell r="AS369">
            <v>9001.8461681851441</v>
          </cell>
          <cell r="AT369">
            <v>9615.7098559548267</v>
          </cell>
          <cell r="AU369">
            <v>9307.9108088120101</v>
          </cell>
          <cell r="AV369">
            <v>10538.738645674199</v>
          </cell>
          <cell r="AW369">
            <v>9969.3468083494736</v>
          </cell>
          <cell r="AX369">
            <v>10341.792785796584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2.9025392952640985</v>
          </cell>
          <cell r="CN369">
            <v>3.1898964570300219</v>
          </cell>
          <cell r="CO369">
            <v>3.7391746482646351</v>
          </cell>
          <cell r="CP369">
            <v>3.2190396565491786</v>
          </cell>
          <cell r="CQ369">
            <v>2.7750281310182601</v>
          </cell>
          <cell r="CR369">
            <v>3.0991161790217228</v>
          </cell>
          <cell r="CS369">
            <v>3.5779145222633648</v>
          </cell>
          <cell r="CT369">
            <v>3.5771521748913937</v>
          </cell>
          <cell r="CU369">
            <v>3.9160172962226434</v>
          </cell>
          <cell r="CV369">
            <v>4.1145010886348699</v>
          </cell>
          <cell r="CW369">
            <v>3.6303938491567904</v>
          </cell>
          <cell r="CX369">
            <v>4.3383949800868029</v>
          </cell>
          <cell r="CY369">
            <v>3.9223205760948505</v>
          </cell>
          <cell r="CZ369">
            <v>4.8481406862063219</v>
          </cell>
          <cell r="DA369">
            <v>4.3953546260007785</v>
          </cell>
          <cell r="DB369">
            <v>4.6950874307345822</v>
          </cell>
          <cell r="DC369">
            <v>4.5447975967981549</v>
          </cell>
          <cell r="DD369">
            <v>5.1457770765056425</v>
          </cell>
          <cell r="DE369">
            <v>4.8677586567910929</v>
          </cell>
          <cell r="DF369">
            <v>5.0496138139802076</v>
          </cell>
          <cell r="DG369">
            <v>4.9538971461570718</v>
          </cell>
          <cell r="DH369">
            <v>4.9538971461570718</v>
          </cell>
          <cell r="DI369">
            <v>4.9538971461570718</v>
          </cell>
          <cell r="DJ369">
            <v>4.9538971461570718</v>
          </cell>
          <cell r="DK369">
            <v>4.9538971461570718</v>
          </cell>
          <cell r="DL369">
            <v>4.9538971461570718</v>
          </cell>
          <cell r="DM369">
            <v>4.9538971461570718</v>
          </cell>
          <cell r="DN369">
            <v>4.9538971461570718</v>
          </cell>
          <cell r="DO369">
            <v>4.9538971461570718</v>
          </cell>
          <cell r="DP369">
            <v>4.9538971461570718</v>
          </cell>
          <cell r="DQ369">
            <v>5.6184776309946276</v>
          </cell>
          <cell r="DR369">
            <v>5.6086794556548289</v>
          </cell>
          <cell r="DS369">
            <v>5.4872589807544996</v>
          </cell>
          <cell r="DT369">
            <v>5.4986055081690361</v>
          </cell>
          <cell r="DU369">
            <v>5.6632038302577818</v>
          </cell>
          <cell r="DV369">
            <v>5.5062934941854333</v>
          </cell>
          <cell r="DW369">
            <v>5.5424279616664753</v>
          </cell>
          <cell r="DX369">
            <v>5.4558840669227093</v>
          </cell>
          <cell r="DY369">
            <v>5.5091955522889045</v>
          </cell>
          <cell r="DZ369">
            <v>5.5565609495417361</v>
          </cell>
          <cell r="EA369">
            <v>5.5796234603478894</v>
          </cell>
          <cell r="EB369">
            <v>5.4810784201633762</v>
          </cell>
          <cell r="EC369">
            <v>5.5977318238564591</v>
          </cell>
          <cell r="ED369">
            <v>5.4367330212777212</v>
          </cell>
          <cell r="EE369">
            <v>5.6110585698162421</v>
          </cell>
          <cell r="EF369">
            <v>5.6110585698162421</v>
          </cell>
          <cell r="EG369">
            <v>5.6110585698162421</v>
          </cell>
          <cell r="EH369">
            <v>5.6110585698162421</v>
          </cell>
          <cell r="EI369">
            <v>5.6110585698162421</v>
          </cell>
          <cell r="EJ369">
            <v>5.6110585698162421</v>
          </cell>
          <cell r="EK369">
            <v>0</v>
          </cell>
          <cell r="EL369">
            <v>0</v>
          </cell>
          <cell r="EM369">
            <v>0</v>
          </cell>
          <cell r="EN369">
            <v>0</v>
          </cell>
          <cell r="EO369">
            <v>0</v>
          </cell>
          <cell r="EP369">
            <v>0</v>
          </cell>
          <cell r="EQ369">
            <v>0</v>
          </cell>
          <cell r="ER369">
            <v>0</v>
          </cell>
          <cell r="ES369">
            <v>0</v>
          </cell>
          <cell r="ET369">
            <v>0</v>
          </cell>
        </row>
        <row r="370">
          <cell r="A370">
            <v>39487.964943319108</v>
          </cell>
          <cell r="B370">
            <v>43508.459574381443</v>
          </cell>
          <cell r="C370">
            <v>37528.146496622307</v>
          </cell>
          <cell r="D370">
            <v>6376.3647949146753</v>
          </cell>
          <cell r="E370">
            <v>7003.8136121822472</v>
          </cell>
          <cell r="F370">
            <v>6788.7431920724539</v>
          </cell>
          <cell r="G370">
            <v>7602.8535390270054</v>
          </cell>
          <cell r="H370">
            <v>6793.6115784482317</v>
          </cell>
          <cell r="I370">
            <v>7385.6119621190501</v>
          </cell>
          <cell r="J370">
            <v>8344.6325036110338</v>
          </cell>
          <cell r="K370">
            <v>8267.2197863966212</v>
          </cell>
          <cell r="L370">
            <v>8678.7708153600033</v>
          </cell>
          <cell r="M370">
            <v>7829.5231724220848</v>
          </cell>
          <cell r="N370">
            <v>9583.8656939887478</v>
          </cell>
          <cell r="O370">
            <v>9203.6992468333901</v>
          </cell>
          <cell r="P370">
            <v>12222.436296346994</v>
          </cell>
          <cell r="Q370">
            <v>10162.339906482985</v>
          </cell>
          <cell r="R370">
            <v>10388.510176550752</v>
          </cell>
          <cell r="S370">
            <v>9674.4272550679398</v>
          </cell>
          <cell r="T370">
            <v>9776.5943938663713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6570.0299891119121</v>
          </cell>
          <cell r="AF370">
            <v>7238.9621646509295</v>
          </cell>
          <cell r="AG370">
            <v>6243.9542851222277</v>
          </cell>
          <cell r="AH370">
            <v>6376.3647949146753</v>
          </cell>
          <cell r="AI370">
            <v>7003.8136121822472</v>
          </cell>
          <cell r="AJ370">
            <v>6788.7431920724539</v>
          </cell>
          <cell r="AK370">
            <v>7602.8535390270054</v>
          </cell>
          <cell r="AL370">
            <v>6793.6115784482317</v>
          </cell>
          <cell r="AM370">
            <v>7385.6119621190501</v>
          </cell>
          <cell r="AN370">
            <v>8344.6325036110338</v>
          </cell>
          <cell r="AO370">
            <v>8267.2197863966212</v>
          </cell>
          <cell r="AP370">
            <v>8678.7708153600033</v>
          </cell>
          <cell r="AQ370">
            <v>7829.5231724220848</v>
          </cell>
          <cell r="AR370">
            <v>9583.8656939887478</v>
          </cell>
          <cell r="AS370">
            <v>9203.6992468333901</v>
          </cell>
          <cell r="AT370">
            <v>12222.436296346994</v>
          </cell>
          <cell r="AU370">
            <v>10162.339906482985</v>
          </cell>
          <cell r="AV370">
            <v>10388.510176550752</v>
          </cell>
          <cell r="AW370">
            <v>9674.4272550679398</v>
          </cell>
          <cell r="AX370">
            <v>9776.5943938663713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3.2820843601340908</v>
          </cell>
          <cell r="CN370">
            <v>3.6017100651374983</v>
          </cell>
          <cell r="CO370">
            <v>3.1169145434844872</v>
          </cell>
          <cell r="CP370">
            <v>3.152714387835974</v>
          </cell>
          <cell r="CQ370">
            <v>3.4525774116154988</v>
          </cell>
          <cell r="CR370">
            <v>3.3278038099887426</v>
          </cell>
          <cell r="CS370">
            <v>3.7485339201997152</v>
          </cell>
          <cell r="CT370">
            <v>3.3850685492577406</v>
          </cell>
          <cell r="CU370">
            <v>3.638717650002576</v>
          </cell>
          <cell r="CV370">
            <v>4.0452191468674252</v>
          </cell>
          <cell r="CW370">
            <v>4.0828879152208417</v>
          </cell>
          <cell r="CX370">
            <v>4.2812740301085759</v>
          </cell>
          <cell r="CY370">
            <v>3.8866552648669987</v>
          </cell>
          <cell r="CZ370">
            <v>4.7145216705920268</v>
          </cell>
          <cell r="DA370">
            <v>4.5535152194031214</v>
          </cell>
          <cell r="DB370">
            <v>6.0470304603607898</v>
          </cell>
          <cell r="DC370">
            <v>5.0278011251659551</v>
          </cell>
          <cell r="DD370">
            <v>5.1396984980928702</v>
          </cell>
          <cell r="DE370">
            <v>4.7864071351654518</v>
          </cell>
          <cell r="DF370">
            <v>4.8369541607651412</v>
          </cell>
          <cell r="DG370">
            <v>5.3531056354066635</v>
          </cell>
          <cell r="DH370">
            <v>5.3531056354066635</v>
          </cell>
          <cell r="DI370">
            <v>5.3531056354066635</v>
          </cell>
          <cell r="DJ370">
            <v>5.3531056354066635</v>
          </cell>
          <cell r="DK370">
            <v>5.3531056354066635</v>
          </cell>
          <cell r="DL370">
            <v>5.3531056354066635</v>
          </cell>
          <cell r="DM370">
            <v>5.3531056354066635</v>
          </cell>
          <cell r="DN370">
            <v>5.3531056354066635</v>
          </cell>
          <cell r="DO370">
            <v>5.3531056354066635</v>
          </cell>
          <cell r="DP370">
            <v>5.3531056354066635</v>
          </cell>
          <cell r="DQ370">
            <v>5.4843447598693178</v>
          </cell>
          <cell r="DR370">
            <v>5.5064879446594297</v>
          </cell>
          <cell r="DS370">
            <v>5.4883519680022825</v>
          </cell>
          <cell r="DT370">
            <v>5.5410958430644284</v>
          </cell>
          <cell r="DU370">
            <v>5.557740828570271</v>
          </cell>
          <cell r="DV370">
            <v>5.589060376939643</v>
          </cell>
          <cell r="DW370">
            <v>5.5567686372308156</v>
          </cell>
          <cell r="DX370">
            <v>5.4984512693497098</v>
          </cell>
          <cell r="DY370">
            <v>5.5609022922841476</v>
          </cell>
          <cell r="DZ370">
            <v>5.6516114527225074</v>
          </cell>
          <cell r="EA370">
            <v>5.5475236384928577</v>
          </cell>
          <cell r="EB370">
            <v>5.5538267631176437</v>
          </cell>
          <cell r="EC370">
            <v>5.5190766753862839</v>
          </cell>
          <cell r="ED370">
            <v>5.5694231821408584</v>
          </cell>
          <cell r="EE370">
            <v>5.5376150424267783</v>
          </cell>
          <cell r="EF370">
            <v>5.5376150424267783</v>
          </cell>
          <cell r="EG370">
            <v>5.5376150424267783</v>
          </cell>
          <cell r="EH370">
            <v>5.5376150424267783</v>
          </cell>
          <cell r="EI370">
            <v>5.5376150424267783</v>
          </cell>
          <cell r="EJ370">
            <v>5.5376150424267783</v>
          </cell>
          <cell r="EK370">
            <v>0</v>
          </cell>
          <cell r="EL370">
            <v>0</v>
          </cell>
          <cell r="EM370">
            <v>0</v>
          </cell>
          <cell r="EN370">
            <v>0</v>
          </cell>
          <cell r="EO370">
            <v>0</v>
          </cell>
          <cell r="EP370">
            <v>0</v>
          </cell>
          <cell r="EQ370">
            <v>0</v>
          </cell>
          <cell r="ER370">
            <v>0</v>
          </cell>
          <cell r="ES370">
            <v>0</v>
          </cell>
          <cell r="ET370">
            <v>0</v>
          </cell>
        </row>
        <row r="371">
          <cell r="A371">
            <v>42579.43254868612</v>
          </cell>
          <cell r="B371">
            <v>38403.611862666025</v>
          </cell>
          <cell r="C371">
            <v>37603.202006565523</v>
          </cell>
          <cell r="D371">
            <v>6014.3602760996391</v>
          </cell>
          <cell r="E371">
            <v>6946.7266086761865</v>
          </cell>
          <cell r="F371">
            <v>6662.7938796344988</v>
          </cell>
          <cell r="G371">
            <v>6926.6632991937768</v>
          </cell>
          <cell r="H371">
            <v>7484.5130587437498</v>
          </cell>
          <cell r="I371">
            <v>7281.6102762897417</v>
          </cell>
          <cell r="J371">
            <v>7400.7879243742045</v>
          </cell>
          <cell r="K371">
            <v>7008.4211214469879</v>
          </cell>
          <cell r="L371">
            <v>7030.7124837940992</v>
          </cell>
          <cell r="M371">
            <v>7322.5884027480943</v>
          </cell>
          <cell r="N371">
            <v>8089.1723220768527</v>
          </cell>
          <cell r="O371">
            <v>8143.2335281524965</v>
          </cell>
          <cell r="P371">
            <v>9499.8896528921614</v>
          </cell>
          <cell r="Q371">
            <v>9272.1683089586404</v>
          </cell>
          <cell r="R371">
            <v>11296.583700554676</v>
          </cell>
          <cell r="S371">
            <v>10459.862721601272</v>
          </cell>
          <cell r="T371">
            <v>11251.842661183373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7084.3901215417191</v>
          </cell>
          <cell r="AF371">
            <v>6389.6147089397673</v>
          </cell>
          <cell r="AG371">
            <v>6256.4420634081653</v>
          </cell>
          <cell r="AH371">
            <v>6014.3602760996391</v>
          </cell>
          <cell r="AI371">
            <v>6946.7266086761865</v>
          </cell>
          <cell r="AJ371">
            <v>6662.7938796344988</v>
          </cell>
          <cell r="AK371">
            <v>6926.6632991937768</v>
          </cell>
          <cell r="AL371">
            <v>7484.5130587437498</v>
          </cell>
          <cell r="AM371">
            <v>7281.6102762897417</v>
          </cell>
          <cell r="AN371">
            <v>7400.7879243742045</v>
          </cell>
          <cell r="AO371">
            <v>7008.4211214469879</v>
          </cell>
          <cell r="AP371">
            <v>7030.7124837940992</v>
          </cell>
          <cell r="AQ371">
            <v>7322.5884027480943</v>
          </cell>
          <cell r="AR371">
            <v>8089.1723220768527</v>
          </cell>
          <cell r="AS371">
            <v>8143.2335281524965</v>
          </cell>
          <cell r="AT371">
            <v>9499.8896528921614</v>
          </cell>
          <cell r="AU371">
            <v>9272.1683089586404</v>
          </cell>
          <cell r="AV371">
            <v>11296.583700554676</v>
          </cell>
          <cell r="AW371">
            <v>10459.862721601272</v>
          </cell>
          <cell r="AX371">
            <v>11251.842661183373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3.4876611888260345</v>
          </cell>
          <cell r="CN371">
            <v>3.1302016674382127</v>
          </cell>
          <cell r="CO371">
            <v>3.1099009862536295</v>
          </cell>
          <cell r="CP371">
            <v>2.9640687093800788</v>
          </cell>
          <cell r="CQ371">
            <v>3.413076654858672</v>
          </cell>
          <cell r="CR371">
            <v>3.3385413081798139</v>
          </cell>
          <cell r="CS371">
            <v>3.3955385131078368</v>
          </cell>
          <cell r="CT371">
            <v>3.6463279808359363</v>
          </cell>
          <cell r="CU371">
            <v>3.6281989761926918</v>
          </cell>
          <cell r="CV371">
            <v>3.6283014840120686</v>
          </cell>
          <cell r="CW371">
            <v>3.4311954758407577</v>
          </cell>
          <cell r="CX371">
            <v>3.5219871708820865</v>
          </cell>
          <cell r="CY371">
            <v>3.5198839633897752</v>
          </cell>
          <cell r="CZ371">
            <v>3.9845700822104271</v>
          </cell>
          <cell r="DA371">
            <v>4.0246508285358997</v>
          </cell>
          <cell r="DB371">
            <v>4.6951544040007862</v>
          </cell>
          <cell r="DC371">
            <v>4.5826071103036492</v>
          </cell>
          <cell r="DD371">
            <v>5.5831390310597397</v>
          </cell>
          <cell r="DE371">
            <v>5.1696043129952072</v>
          </cell>
          <cell r="DF371">
            <v>5.5610265544185191</v>
          </cell>
          <cell r="DG371">
            <v>5.6763418662516232</v>
          </cell>
          <cell r="DH371">
            <v>5.6763418662516232</v>
          </cell>
          <cell r="DI371">
            <v>5.6763418662516232</v>
          </cell>
          <cell r="DJ371">
            <v>5.6763418662516232</v>
          </cell>
          <cell r="DK371">
            <v>5.6763418662516232</v>
          </cell>
          <cell r="DL371">
            <v>5.6763418662516232</v>
          </cell>
          <cell r="DM371">
            <v>5.6763418662516232</v>
          </cell>
          <cell r="DN371">
            <v>5.6763418662516232</v>
          </cell>
          <cell r="DO371">
            <v>5.6763418662516232</v>
          </cell>
          <cell r="DP371">
            <v>5.6763418662516232</v>
          </cell>
          <cell r="DQ371">
            <v>5.5651300265084407</v>
          </cell>
          <cell r="DR371">
            <v>5.5925450124271263</v>
          </cell>
          <cell r="DS371">
            <v>5.5117308350936778</v>
          </cell>
          <cell r="DT371">
            <v>5.5591489274284021</v>
          </cell>
          <cell r="DU371">
            <v>5.5762379868937719</v>
          </cell>
          <cell r="DV371">
            <v>5.4677262079977327</v>
          </cell>
          <cell r="DW371">
            <v>5.5888512677917852</v>
          </cell>
          <cell r="DX371">
            <v>5.623606910076683</v>
          </cell>
          <cell r="DY371">
            <v>5.498490387715397</v>
          </cell>
          <cell r="DZ371">
            <v>5.5883259395618374</v>
          </cell>
          <cell r="EA371">
            <v>5.5960535890727945</v>
          </cell>
          <cell r="EB371">
            <v>5.4691357601320512</v>
          </cell>
          <cell r="EC371">
            <v>5.6995873283294163</v>
          </cell>
          <cell r="ED371">
            <v>5.5619842275684421</v>
          </cell>
          <cell r="EE371">
            <v>5.5433948918171128</v>
          </cell>
          <cell r="EF371">
            <v>5.5433948918171128</v>
          </cell>
          <cell r="EG371">
            <v>5.5433948918171128</v>
          </cell>
          <cell r="EH371">
            <v>5.5433948918171128</v>
          </cell>
          <cell r="EI371">
            <v>5.5433948918171128</v>
          </cell>
          <cell r="EJ371">
            <v>5.5433948918171128</v>
          </cell>
          <cell r="EK371">
            <v>0</v>
          </cell>
          <cell r="EL371">
            <v>0</v>
          </cell>
          <cell r="EM371">
            <v>0</v>
          </cell>
          <cell r="EN371">
            <v>0</v>
          </cell>
          <cell r="EO371">
            <v>0</v>
          </cell>
          <cell r="EP371">
            <v>0</v>
          </cell>
          <cell r="EQ371">
            <v>0</v>
          </cell>
          <cell r="ER371">
            <v>0</v>
          </cell>
          <cell r="ES371">
            <v>0</v>
          </cell>
          <cell r="ET371">
            <v>0</v>
          </cell>
        </row>
        <row r="372">
          <cell r="A372">
            <v>35586.991943459128</v>
          </cell>
          <cell r="B372">
            <v>35825.760893399311</v>
          </cell>
          <cell r="C372">
            <v>43642.688386945571</v>
          </cell>
          <cell r="D372">
            <v>6687.9549914362015</v>
          </cell>
          <cell r="E372">
            <v>7226.9289899579626</v>
          </cell>
          <cell r="F372">
            <v>8007.5660324249293</v>
          </cell>
          <cell r="G372">
            <v>7976.2844838862557</v>
          </cell>
          <cell r="H372">
            <v>7410.9383431292208</v>
          </cell>
          <cell r="I372">
            <v>7991.602256335942</v>
          </cell>
          <cell r="J372">
            <v>7300.2775358903673</v>
          </cell>
          <cell r="K372">
            <v>7061.9788904137731</v>
          </cell>
          <cell r="L372">
            <v>9924.469558553119</v>
          </cell>
          <cell r="M372">
            <v>8618.7880891826935</v>
          </cell>
          <cell r="N372">
            <v>8655.5806937932957</v>
          </cell>
          <cell r="O372">
            <v>8781.9531513878846</v>
          </cell>
          <cell r="P372">
            <v>9417.5469373453107</v>
          </cell>
          <cell r="Q372">
            <v>10586.276979971479</v>
          </cell>
          <cell r="R372">
            <v>9550.8360855252613</v>
          </cell>
          <cell r="S372">
            <v>10014.175535611392</v>
          </cell>
          <cell r="T372">
            <v>11356.266111477713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5920.9838903173941</v>
          </cell>
          <cell r="AF372">
            <v>5960.7104035430684</v>
          </cell>
          <cell r="AG372">
            <v>7261.2952305664594</v>
          </cell>
          <cell r="AH372">
            <v>6687.9549914362015</v>
          </cell>
          <cell r="AI372">
            <v>7226.9289899579626</v>
          </cell>
          <cell r="AJ372">
            <v>8007.5660324249293</v>
          </cell>
          <cell r="AK372">
            <v>7976.2844838862557</v>
          </cell>
          <cell r="AL372">
            <v>7410.9383431292208</v>
          </cell>
          <cell r="AM372">
            <v>7991.602256335942</v>
          </cell>
          <cell r="AN372">
            <v>7300.2775358903673</v>
          </cell>
          <cell r="AO372">
            <v>7061.9788904137731</v>
          </cell>
          <cell r="AP372">
            <v>9924.469558553119</v>
          </cell>
          <cell r="AQ372">
            <v>8618.7880891826935</v>
          </cell>
          <cell r="AR372">
            <v>8655.5806937932957</v>
          </cell>
          <cell r="AS372">
            <v>8781.9531513878846</v>
          </cell>
          <cell r="AT372">
            <v>9417.5469373453107</v>
          </cell>
          <cell r="AU372">
            <v>10586.276979971479</v>
          </cell>
          <cell r="AV372">
            <v>9550.8360855252613</v>
          </cell>
          <cell r="AW372">
            <v>10014.175535611392</v>
          </cell>
          <cell r="AX372">
            <v>11356.266111477713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2.8866564915706316</v>
          </cell>
          <cell r="CN372">
            <v>2.9512427453661556</v>
          </cell>
          <cell r="CO372">
            <v>3.5207041121248093</v>
          </cell>
          <cell r="CP372">
            <v>3.2825058556489046</v>
          </cell>
          <cell r="CQ372">
            <v>3.5706039280353976</v>
          </cell>
          <cell r="CR372">
            <v>3.9744355106948639</v>
          </cell>
          <cell r="CS372">
            <v>3.9865573005361816</v>
          </cell>
          <cell r="CT372">
            <v>3.6382878819555331</v>
          </cell>
          <cell r="CU372">
            <v>3.9091283980464149</v>
          </cell>
          <cell r="CV372">
            <v>3.6124666569545845</v>
          </cell>
          <cell r="CW372">
            <v>3.5301088612818456</v>
          </cell>
          <cell r="CX372">
            <v>4.9218059753931849</v>
          </cell>
          <cell r="CY372">
            <v>4.2138272146514444</v>
          </cell>
          <cell r="CZ372">
            <v>4.2731167426132837</v>
          </cell>
          <cell r="DA372">
            <v>4.3270924998156177</v>
          </cell>
          <cell r="DB372">
            <v>4.6402657833363961</v>
          </cell>
          <cell r="DC372">
            <v>5.2161289102032997</v>
          </cell>
          <cell r="DD372">
            <v>4.7059407491957996</v>
          </cell>
          <cell r="DE372">
            <v>4.9342399241941921</v>
          </cell>
          <cell r="DF372">
            <v>5.5955222112656733</v>
          </cell>
          <cell r="DG372">
            <v>5.9430119675945727</v>
          </cell>
          <cell r="DH372">
            <v>5.9430119675945727</v>
          </cell>
          <cell r="DI372">
            <v>5.9430119675945727</v>
          </cell>
          <cell r="DJ372">
            <v>5.9430119675945727</v>
          </cell>
          <cell r="DK372">
            <v>5.9430119675945727</v>
          </cell>
          <cell r="DL372">
            <v>5.9430119675945727</v>
          </cell>
          <cell r="DM372">
            <v>5.9430119675945727</v>
          </cell>
          <cell r="DN372">
            <v>5.9430119675945727</v>
          </cell>
          <cell r="DO372">
            <v>5.9430119675945727</v>
          </cell>
          <cell r="DP372">
            <v>5.9430119675945727</v>
          </cell>
          <cell r="DQ372">
            <v>5.6196065307639422</v>
          </cell>
          <cell r="DR372">
            <v>5.5335039654077827</v>
          </cell>
          <cell r="DS372">
            <v>5.6505627574002943</v>
          </cell>
          <cell r="DT372">
            <v>5.582066008676458</v>
          </cell>
          <cell r="DU372">
            <v>5.5452259200403073</v>
          </cell>
          <cell r="DV372">
            <v>5.5199127061194169</v>
          </cell>
          <cell r="DW372">
            <v>5.4816305285487683</v>
          </cell>
          <cell r="DX372">
            <v>5.5806305946285777</v>
          </cell>
          <cell r="DY372">
            <v>5.600941814352316</v>
          </cell>
          <cell r="DZ372">
            <v>5.5365937658684459</v>
          </cell>
          <cell r="EA372">
            <v>5.4808189014236444</v>
          </cell>
          <cell r="EB372">
            <v>5.5244614870271569</v>
          </cell>
          <cell r="EC372">
            <v>5.6037224237511918</v>
          </cell>
          <cell r="ED372">
            <v>5.5495604584208369</v>
          </cell>
          <cell r="EE372">
            <v>5.5603492694611933</v>
          </cell>
          <cell r="EF372">
            <v>5.5603492694611933</v>
          </cell>
          <cell r="EG372">
            <v>5.5603492694611933</v>
          </cell>
          <cell r="EH372">
            <v>5.5603492694611933</v>
          </cell>
          <cell r="EI372">
            <v>5.5603492694611933</v>
          </cell>
          <cell r="EJ372">
            <v>5.5603492694611933</v>
          </cell>
          <cell r="EK372">
            <v>0</v>
          </cell>
          <cell r="EL372">
            <v>0</v>
          </cell>
          <cell r="EM372">
            <v>0</v>
          </cell>
          <cell r="EN372">
            <v>0</v>
          </cell>
          <cell r="EO372">
            <v>0</v>
          </cell>
          <cell r="EP372">
            <v>0</v>
          </cell>
          <cell r="EQ372">
            <v>0</v>
          </cell>
          <cell r="ER372">
            <v>0</v>
          </cell>
          <cell r="ES372">
            <v>0</v>
          </cell>
          <cell r="ET372">
            <v>0</v>
          </cell>
        </row>
        <row r="373">
          <cell r="A373">
            <v>33345.808620298412</v>
          </cell>
          <cell r="B373">
            <v>37451.319702277819</v>
          </cell>
          <cell r="C373">
            <v>35510.194123413094</v>
          </cell>
          <cell r="D373">
            <v>7099.1740709237538</v>
          </cell>
          <cell r="E373">
            <v>6913.7903802900973</v>
          </cell>
          <cell r="F373">
            <v>6210.9288958220386</v>
          </cell>
          <cell r="G373">
            <v>6964.0424032765522</v>
          </cell>
          <cell r="H373">
            <v>8411.7368448301368</v>
          </cell>
          <cell r="I373">
            <v>7882.4116591806032</v>
          </cell>
          <cell r="J373">
            <v>7861.188550795554</v>
          </cell>
          <cell r="K373">
            <v>8534.8309207993025</v>
          </cell>
          <cell r="L373">
            <v>8356.8926868338185</v>
          </cell>
          <cell r="M373">
            <v>7171.0421390391502</v>
          </cell>
          <cell r="N373">
            <v>7786.0767964728602</v>
          </cell>
          <cell r="O373">
            <v>7856.1213388203569</v>
          </cell>
          <cell r="P373">
            <v>8569.9686486350965</v>
          </cell>
          <cell r="Q373">
            <v>10307.631042428424</v>
          </cell>
          <cell r="R373">
            <v>9882.6946148550469</v>
          </cell>
          <cell r="S373">
            <v>10421.492713466263</v>
          </cell>
          <cell r="T373">
            <v>10990.522294800901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5548.0945387035781</v>
          </cell>
          <cell r="AF373">
            <v>6231.1717995336394</v>
          </cell>
          <cell r="AG373">
            <v>5908.2062254890052</v>
          </cell>
          <cell r="AH373">
            <v>7099.1740709237538</v>
          </cell>
          <cell r="AI373">
            <v>6913.7903802900973</v>
          </cell>
          <cell r="AJ373">
            <v>6210.9288958220386</v>
          </cell>
          <cell r="AK373">
            <v>6964.0424032765522</v>
          </cell>
          <cell r="AL373">
            <v>8411.7368448301368</v>
          </cell>
          <cell r="AM373">
            <v>7882.4116591806032</v>
          </cell>
          <cell r="AN373">
            <v>7861.188550795554</v>
          </cell>
          <cell r="AO373">
            <v>8534.8309207993025</v>
          </cell>
          <cell r="AP373">
            <v>8356.8926868338185</v>
          </cell>
          <cell r="AQ373">
            <v>7171.0421390391502</v>
          </cell>
          <cell r="AR373">
            <v>7786.0767964728602</v>
          </cell>
          <cell r="AS373">
            <v>7856.1213388203569</v>
          </cell>
          <cell r="AT373">
            <v>8569.9686486350965</v>
          </cell>
          <cell r="AU373">
            <v>10307.631042428424</v>
          </cell>
          <cell r="AV373">
            <v>9882.6946148550469</v>
          </cell>
          <cell r="AW373">
            <v>10421.492713466263</v>
          </cell>
          <cell r="AX373">
            <v>10990.522294800901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2.7298642688032468</v>
          </cell>
          <cell r="CN373">
            <v>3.0860733545800705</v>
          </cell>
          <cell r="CO373">
            <v>2.8618899413039238</v>
          </cell>
          <cell r="CP373">
            <v>3.5179578179249589</v>
          </cell>
          <cell r="CQ373">
            <v>3.3694627177699683</v>
          </cell>
          <cell r="CR373">
            <v>3.068171645993035</v>
          </cell>
          <cell r="CS373">
            <v>3.4459301125642128</v>
          </cell>
          <cell r="CT373">
            <v>4.1852085528629521</v>
          </cell>
          <cell r="CU373">
            <v>3.9044734741796354</v>
          </cell>
          <cell r="CV373">
            <v>3.949850536495791</v>
          </cell>
          <cell r="CW373">
            <v>4.2442185502683243</v>
          </cell>
          <cell r="CX373">
            <v>4.1296132244019725</v>
          </cell>
          <cell r="CY373">
            <v>3.5897136264129585</v>
          </cell>
          <cell r="CZ373">
            <v>3.8705156236862859</v>
          </cell>
          <cell r="DA373">
            <v>3.8625041592443892</v>
          </cell>
          <cell r="DB373">
            <v>4.213471014809639</v>
          </cell>
          <cell r="DC373">
            <v>5.067802043306342</v>
          </cell>
          <cell r="DD373">
            <v>4.8588797713441991</v>
          </cell>
          <cell r="DE373">
            <v>5.1237827440866344</v>
          </cell>
          <cell r="DF373">
            <v>5.4035491873284789</v>
          </cell>
          <cell r="DG373">
            <v>5.1789450702957467</v>
          </cell>
          <cell r="DH373">
            <v>5.1789450702957467</v>
          </cell>
          <cell r="DI373">
            <v>5.1789450702957467</v>
          </cell>
          <cell r="DJ373">
            <v>5.1789450702957467</v>
          </cell>
          <cell r="DK373">
            <v>5.1789450702957467</v>
          </cell>
          <cell r="DL373">
            <v>5.1789450702957467</v>
          </cell>
          <cell r="DM373">
            <v>5.1789450702957467</v>
          </cell>
          <cell r="DN373">
            <v>5.1789450702957467</v>
          </cell>
          <cell r="DO373">
            <v>5.1789450702957467</v>
          </cell>
          <cell r="DP373">
            <v>5.1789450702957467</v>
          </cell>
          <cell r="DQ373">
            <v>5.5681372820819677</v>
          </cell>
          <cell r="DR373">
            <v>5.531852810637135</v>
          </cell>
          <cell r="DS373">
            <v>5.6560058923257381</v>
          </cell>
          <cell r="DT373">
            <v>5.528716653744838</v>
          </cell>
          <cell r="DU373">
            <v>5.6216355660958337</v>
          </cell>
          <cell r="DV373">
            <v>5.5460533221536696</v>
          </cell>
          <cell r="DW373">
            <v>5.536841318571402</v>
          </cell>
          <cell r="DX373">
            <v>5.5065008298410332</v>
          </cell>
          <cell r="DY373">
            <v>5.5310014331328397</v>
          </cell>
          <cell r="DZ373">
            <v>5.4527386998292506</v>
          </cell>
          <cell r="EA373">
            <v>5.5094001725407074</v>
          </cell>
          <cell r="EB373">
            <v>5.5442471626625629</v>
          </cell>
          <cell r="EC373">
            <v>5.4730524037707564</v>
          </cell>
          <cell r="ED373">
            <v>5.5113373319222552</v>
          </cell>
          <cell r="EE373">
            <v>5.5724522793957973</v>
          </cell>
          <cell r="EF373">
            <v>5.5724522793957973</v>
          </cell>
          <cell r="EG373">
            <v>5.5724522793957973</v>
          </cell>
          <cell r="EH373">
            <v>5.5724522793957973</v>
          </cell>
          <cell r="EI373">
            <v>5.5724522793957973</v>
          </cell>
          <cell r="EJ373">
            <v>5.5724522793957973</v>
          </cell>
          <cell r="EK373">
            <v>0</v>
          </cell>
          <cell r="EL373">
            <v>0</v>
          </cell>
          <cell r="EM373">
            <v>0</v>
          </cell>
          <cell r="EN373">
            <v>0</v>
          </cell>
          <cell r="EO373">
            <v>0</v>
          </cell>
          <cell r="EP373">
            <v>0</v>
          </cell>
          <cell r="EQ373">
            <v>0</v>
          </cell>
          <cell r="ER373">
            <v>0</v>
          </cell>
          <cell r="ES373">
            <v>0</v>
          </cell>
          <cell r="ET373">
            <v>0</v>
          </cell>
        </row>
        <row r="374">
          <cell r="A374">
            <v>36974.218870038771</v>
          </cell>
          <cell r="B374">
            <v>30980.668792781722</v>
          </cell>
          <cell r="C374">
            <v>44511.565559803232</v>
          </cell>
          <cell r="D374">
            <v>6046.0430626573707</v>
          </cell>
          <cell r="E374">
            <v>6792.1016786583104</v>
          </cell>
          <cell r="F374">
            <v>5783.7043656182177</v>
          </cell>
          <cell r="G374">
            <v>7910.2609663570538</v>
          </cell>
          <cell r="H374">
            <v>8131.021574023076</v>
          </cell>
          <cell r="I374">
            <v>8120.7366497984076</v>
          </cell>
          <cell r="J374">
            <v>7531.3025643648061</v>
          </cell>
          <cell r="K374">
            <v>8314.8809115540607</v>
          </cell>
          <cell r="L374">
            <v>8025.0545227864877</v>
          </cell>
          <cell r="M374">
            <v>9222.8925368891269</v>
          </cell>
          <cell r="N374">
            <v>7817.0947593240708</v>
          </cell>
          <cell r="O374">
            <v>8474.4996219656332</v>
          </cell>
          <cell r="P374">
            <v>8885.0613968996149</v>
          </cell>
          <cell r="Q374">
            <v>10472.041715681837</v>
          </cell>
          <cell r="R374">
            <v>9232.3944586323851</v>
          </cell>
          <cell r="S374">
            <v>11032.898052395347</v>
          </cell>
          <cell r="T374">
            <v>11784.127180828003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6151.7914926441817</v>
          </cell>
          <cell r="AF374">
            <v>5154.5812336362651</v>
          </cell>
          <cell r="AG374">
            <v>7405.8595070675046</v>
          </cell>
          <cell r="AH374">
            <v>6046.0430626573707</v>
          </cell>
          <cell r="AI374">
            <v>6792.1016786583104</v>
          </cell>
          <cell r="AJ374">
            <v>5783.7043656182177</v>
          </cell>
          <cell r="AK374">
            <v>7910.2609663570538</v>
          </cell>
          <cell r="AL374">
            <v>8131.021574023076</v>
          </cell>
          <cell r="AM374">
            <v>8120.7366497984076</v>
          </cell>
          <cell r="AN374">
            <v>7531.3025643648061</v>
          </cell>
          <cell r="AO374">
            <v>8314.8809115540607</v>
          </cell>
          <cell r="AP374">
            <v>8025.0545227864877</v>
          </cell>
          <cell r="AQ374">
            <v>9222.8925368891269</v>
          </cell>
          <cell r="AR374">
            <v>7817.0947593240708</v>
          </cell>
          <cell r="AS374">
            <v>8474.4996219656332</v>
          </cell>
          <cell r="AT374">
            <v>8885.0613968996149</v>
          </cell>
          <cell r="AU374">
            <v>10472.041715681837</v>
          </cell>
          <cell r="AV374">
            <v>9232.3944586323851</v>
          </cell>
          <cell r="AW374">
            <v>11032.898052395347</v>
          </cell>
          <cell r="AX374">
            <v>11784.127180828003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3.0581624757823787</v>
          </cell>
          <cell r="CN374">
            <v>2.5197351355279491</v>
          </cell>
          <cell r="CO374">
            <v>3.644721837535835</v>
          </cell>
          <cell r="CP374">
            <v>2.9847672279658473</v>
          </cell>
          <cell r="CQ374">
            <v>3.3579667585887933</v>
          </cell>
          <cell r="CR374">
            <v>2.8781348562637015</v>
          </cell>
          <cell r="CS374">
            <v>3.9264434683700764</v>
          </cell>
          <cell r="CT374">
            <v>4.0260829626600225</v>
          </cell>
          <cell r="CU374">
            <v>4.0078772821874349</v>
          </cell>
          <cell r="CV374">
            <v>3.7161447283067459</v>
          </cell>
          <cell r="CW374">
            <v>4.1166507751411361</v>
          </cell>
          <cell r="CX374">
            <v>3.9351513441670511</v>
          </cell>
          <cell r="CY374">
            <v>4.5272769173977689</v>
          </cell>
          <cell r="CZ374">
            <v>3.8592214556530462</v>
          </cell>
          <cell r="DA374">
            <v>4.2108972104486329</v>
          </cell>
          <cell r="DB374">
            <v>4.4149014006553626</v>
          </cell>
          <cell r="DC374">
            <v>5.2034566305211856</v>
          </cell>
          <cell r="DD374">
            <v>4.5874878524803337</v>
          </cell>
          <cell r="DE374">
            <v>5.482140740389795</v>
          </cell>
          <cell r="DF374">
            <v>5.8554192562239962</v>
          </cell>
          <cell r="DG374">
            <v>5.1123957479327817</v>
          </cell>
          <cell r="DH374">
            <v>5.1123957479327817</v>
          </cell>
          <cell r="DI374">
            <v>5.1123957479327817</v>
          </cell>
          <cell r="DJ374">
            <v>5.1123957479327817</v>
          </cell>
          <cell r="DK374">
            <v>5.1123957479327817</v>
          </cell>
          <cell r="DL374">
            <v>5.1123957479327817</v>
          </cell>
          <cell r="DM374">
            <v>5.1123957479327817</v>
          </cell>
          <cell r="DN374">
            <v>5.1123957479327817</v>
          </cell>
          <cell r="DO374">
            <v>5.1123957479327817</v>
          </cell>
          <cell r="DP374">
            <v>5.1123957479327817</v>
          </cell>
          <cell r="DQ374">
            <v>5.5112255810432185</v>
          </cell>
          <cell r="DR374">
            <v>5.6046130273798811</v>
          </cell>
          <cell r="DS374">
            <v>5.5669614722856871</v>
          </cell>
          <cell r="DT374">
            <v>5.5496795148129321</v>
          </cell>
          <cell r="DU374">
            <v>5.5415967719612373</v>
          </cell>
          <cell r="DV374">
            <v>5.5055673818654327</v>
          </cell>
          <cell r="DW374">
            <v>5.5194855159927627</v>
          </cell>
          <cell r="DX374">
            <v>5.5331128648579702</v>
          </cell>
          <cell r="DY374">
            <v>5.5512162660201518</v>
          </cell>
          <cell r="DZ374">
            <v>5.5524494238941271</v>
          </cell>
          <cell r="EA374">
            <v>5.5337450010712423</v>
          </cell>
          <cell r="EB374">
            <v>5.5871931787198106</v>
          </cell>
          <cell r="EC374">
            <v>5.5813238713321249</v>
          </cell>
          <cell r="ED374">
            <v>5.5494866560143556</v>
          </cell>
          <cell r="EE374">
            <v>5.5137435142934406</v>
          </cell>
          <cell r="EF374">
            <v>5.5137435142934406</v>
          </cell>
          <cell r="EG374">
            <v>5.5137435142934406</v>
          </cell>
          <cell r="EH374">
            <v>5.5137435142934406</v>
          </cell>
          <cell r="EI374">
            <v>5.5137435142934406</v>
          </cell>
          <cell r="EJ374">
            <v>5.5137435142934406</v>
          </cell>
          <cell r="EK374">
            <v>0</v>
          </cell>
          <cell r="EL374">
            <v>0</v>
          </cell>
          <cell r="EM374">
            <v>0</v>
          </cell>
          <cell r="EN374">
            <v>0</v>
          </cell>
          <cell r="EO374">
            <v>0</v>
          </cell>
          <cell r="EP374">
            <v>0</v>
          </cell>
          <cell r="EQ374">
            <v>0</v>
          </cell>
          <cell r="ER374">
            <v>0</v>
          </cell>
          <cell r="ES374">
            <v>0</v>
          </cell>
          <cell r="ET374">
            <v>0</v>
          </cell>
        </row>
        <row r="375">
          <cell r="A375">
            <v>33904.559455994036</v>
          </cell>
          <cell r="B375">
            <v>32011.729825376955</v>
          </cell>
          <cell r="C375">
            <v>32322.024124934975</v>
          </cell>
          <cell r="D375">
            <v>6236.6025846787452</v>
          </cell>
          <cell r="E375">
            <v>6959.0779305018314</v>
          </cell>
          <cell r="F375">
            <v>7876.205089990699</v>
          </cell>
          <cell r="G375">
            <v>6630.4236997446515</v>
          </cell>
          <cell r="H375">
            <v>7260.2249858368859</v>
          </cell>
          <cell r="I375">
            <v>7869.7677014036644</v>
          </cell>
          <cell r="J375">
            <v>8462.3483942837265</v>
          </cell>
          <cell r="K375">
            <v>6987.3338697261852</v>
          </cell>
          <cell r="L375">
            <v>7666.4116637179022</v>
          </cell>
          <cell r="M375">
            <v>8328.9218489783252</v>
          </cell>
          <cell r="N375">
            <v>8728.6548570942959</v>
          </cell>
          <cell r="O375">
            <v>8942.1499820301615</v>
          </cell>
          <cell r="P375">
            <v>8058.8159715934553</v>
          </cell>
          <cell r="Q375">
            <v>8588.0276194736198</v>
          </cell>
          <cell r="R375">
            <v>9795.6007529318977</v>
          </cell>
          <cell r="S375">
            <v>10444.355407142342</v>
          </cell>
          <cell r="T375">
            <v>10032.79941254985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5641.0598194474942</v>
          </cell>
          <cell r="AF375">
            <v>5326.1297526465223</v>
          </cell>
          <cell r="AG375">
            <v>5377.7566940822981</v>
          </cell>
          <cell r="AH375">
            <v>6236.6025846787452</v>
          </cell>
          <cell r="AI375">
            <v>6959.0779305018314</v>
          </cell>
          <cell r="AJ375">
            <v>7876.205089990699</v>
          </cell>
          <cell r="AK375">
            <v>6630.4236997446515</v>
          </cell>
          <cell r="AL375">
            <v>7260.2249858368859</v>
          </cell>
          <cell r="AM375">
            <v>7869.7677014036644</v>
          </cell>
          <cell r="AN375">
            <v>8462.3483942837265</v>
          </cell>
          <cell r="AO375">
            <v>6987.3338697261852</v>
          </cell>
          <cell r="AP375">
            <v>7666.4116637179022</v>
          </cell>
          <cell r="AQ375">
            <v>8328.9218489783252</v>
          </cell>
          <cell r="AR375">
            <v>8728.6548570942959</v>
          </cell>
          <cell r="AS375">
            <v>8942.1499820301615</v>
          </cell>
          <cell r="AT375">
            <v>8058.8159715934553</v>
          </cell>
          <cell r="AU375">
            <v>8588.0276194736198</v>
          </cell>
          <cell r="AV375">
            <v>9795.6007529318977</v>
          </cell>
          <cell r="AW375">
            <v>10444.355407142342</v>
          </cell>
          <cell r="AX375">
            <v>10032.79941254985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2.7565620200368603</v>
          </cell>
          <cell r="CN375">
            <v>2.637288015932048</v>
          </cell>
          <cell r="CO375">
            <v>2.6485091671534815</v>
          </cell>
          <cell r="CP375">
            <v>3.0755720737418191</v>
          </cell>
          <cell r="CQ375">
            <v>3.4502538180960216</v>
          </cell>
          <cell r="CR375">
            <v>3.885197856959119</v>
          </cell>
          <cell r="CS375">
            <v>3.3168038907535564</v>
          </cell>
          <cell r="CT375">
            <v>3.6074485251968231</v>
          </cell>
          <cell r="CU375">
            <v>3.9317968484592405</v>
          </cell>
          <cell r="CV375">
            <v>4.159011190892806</v>
          </cell>
          <cell r="CW375">
            <v>3.4827783620523931</v>
          </cell>
          <cell r="CX375">
            <v>3.8037788476649936</v>
          </cell>
          <cell r="CY375">
            <v>4.1542113590632832</v>
          </cell>
          <cell r="CZ375">
            <v>4.3028983997964767</v>
          </cell>
          <cell r="DA375">
            <v>4.3983804109054327</v>
          </cell>
          <cell r="DB375">
            <v>3.9638944074723672</v>
          </cell>
          <cell r="DC375">
            <v>4.2241980424971333</v>
          </cell>
          <cell r="DD375">
            <v>4.8181677282675714</v>
          </cell>
          <cell r="DE375">
            <v>5.1372710499851877</v>
          </cell>
          <cell r="DF375">
            <v>4.9348387682359443</v>
          </cell>
          <cell r="DG375">
            <v>4.6501796954566741</v>
          </cell>
          <cell r="DH375">
            <v>4.6501796954566741</v>
          </cell>
          <cell r="DI375">
            <v>4.6501796954566741</v>
          </cell>
          <cell r="DJ375">
            <v>4.6501796954566741</v>
          </cell>
          <cell r="DK375">
            <v>4.6501796954566741</v>
          </cell>
          <cell r="DL375">
            <v>4.6501796954566741</v>
          </cell>
          <cell r="DM375">
            <v>4.6501796954566741</v>
          </cell>
          <cell r="DN375">
            <v>4.6501796954566741</v>
          </cell>
          <cell r="DO375">
            <v>4.6501796954566741</v>
          </cell>
          <cell r="DP375">
            <v>4.6501796954566741</v>
          </cell>
          <cell r="DQ375">
            <v>5.6066064529317305</v>
          </cell>
          <cell r="DR375">
            <v>5.5330082343939901</v>
          </cell>
          <cell r="DS375">
            <v>5.5629711108843241</v>
          </cell>
          <cell r="DT375">
            <v>5.5555786091494239</v>
          </cell>
          <cell r="DU375">
            <v>5.5259606794386622</v>
          </cell>
          <cell r="DV375">
            <v>5.5540656812406333</v>
          </cell>
          <cell r="DW375">
            <v>5.4768219590863314</v>
          </cell>
          <cell r="DX375">
            <v>5.5138769741342228</v>
          </cell>
          <cell r="DY375">
            <v>5.4837541796074927</v>
          </cell>
          <cell r="DZ375">
            <v>5.5745260314496932</v>
          </cell>
          <cell r="EA375">
            <v>5.4965830365737363</v>
          </cell>
          <cell r="EB375">
            <v>5.52184246587401</v>
          </cell>
          <cell r="EC375">
            <v>5.4929713482245619</v>
          </cell>
          <cell r="ED375">
            <v>5.557677796268643</v>
          </cell>
          <cell r="EE375">
            <v>5.5700141320006251</v>
          </cell>
          <cell r="EF375">
            <v>5.5700141320006251</v>
          </cell>
          <cell r="EG375">
            <v>5.5700141320006251</v>
          </cell>
          <cell r="EH375">
            <v>5.5700141320006251</v>
          </cell>
          <cell r="EI375">
            <v>5.5700141320006251</v>
          </cell>
          <cell r="EJ375">
            <v>5.5700141320006251</v>
          </cell>
          <cell r="EK375">
            <v>0</v>
          </cell>
          <cell r="EL375">
            <v>0</v>
          </cell>
          <cell r="EM375">
            <v>0</v>
          </cell>
          <cell r="EN375">
            <v>0</v>
          </cell>
          <cell r="EO375">
            <v>0</v>
          </cell>
          <cell r="EP375">
            <v>0</v>
          </cell>
          <cell r="EQ375">
            <v>0</v>
          </cell>
          <cell r="ER375">
            <v>0</v>
          </cell>
          <cell r="ES375">
            <v>0</v>
          </cell>
          <cell r="ET375">
            <v>0</v>
          </cell>
        </row>
        <row r="376">
          <cell r="A376">
            <v>34889.859157126506</v>
          </cell>
          <cell r="B376">
            <v>39631.150118079451</v>
          </cell>
          <cell r="C376">
            <v>39583.060847487017</v>
          </cell>
          <cell r="D376">
            <v>6823.9356365860676</v>
          </cell>
          <cell r="E376">
            <v>7118.1991292245366</v>
          </cell>
          <cell r="F376">
            <v>5665.5065585128668</v>
          </cell>
          <cell r="G376">
            <v>6774.989289461967</v>
          </cell>
          <cell r="H376">
            <v>6576.4588864171201</v>
          </cell>
          <cell r="I376">
            <v>7259.2211824354536</v>
          </cell>
          <cell r="J376">
            <v>7601.9594423946701</v>
          </cell>
          <cell r="K376">
            <v>7337.5050860982774</v>
          </cell>
          <cell r="L376">
            <v>8060.6702279767815</v>
          </cell>
          <cell r="M376">
            <v>8120.3757555666516</v>
          </cell>
          <cell r="N376">
            <v>9360.8688981460527</v>
          </cell>
          <cell r="O376">
            <v>9367.3435493616234</v>
          </cell>
          <cell r="P376">
            <v>8927.2416120966518</v>
          </cell>
          <cell r="Q376">
            <v>9948.048935036697</v>
          </cell>
          <cell r="R376">
            <v>9665.7472783052417</v>
          </cell>
          <cell r="S376">
            <v>8931.691600799586</v>
          </cell>
          <cell r="T376">
            <v>10419.145819304073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5804.9945421913799</v>
          </cell>
          <cell r="AF376">
            <v>6593.8532196461265</v>
          </cell>
          <cell r="AG376">
            <v>6585.8520995478812</v>
          </cell>
          <cell r="AH376">
            <v>6823.9356365860676</v>
          </cell>
          <cell r="AI376">
            <v>7118.1991292245366</v>
          </cell>
          <cell r="AJ376">
            <v>5665.5065585128668</v>
          </cell>
          <cell r="AK376">
            <v>6774.989289461967</v>
          </cell>
          <cell r="AL376">
            <v>6576.4588864171201</v>
          </cell>
          <cell r="AM376">
            <v>7259.2211824354536</v>
          </cell>
          <cell r="AN376">
            <v>7601.9594423946701</v>
          </cell>
          <cell r="AO376">
            <v>7337.5050860982774</v>
          </cell>
          <cell r="AP376">
            <v>8060.6702279767815</v>
          </cell>
          <cell r="AQ376">
            <v>8120.3757555666516</v>
          </cell>
          <cell r="AR376">
            <v>9360.8688981460527</v>
          </cell>
          <cell r="AS376">
            <v>9367.3435493616234</v>
          </cell>
          <cell r="AT376">
            <v>8927.2416120966518</v>
          </cell>
          <cell r="AU376">
            <v>9948.048935036697</v>
          </cell>
          <cell r="AV376">
            <v>9665.7472783052417</v>
          </cell>
          <cell r="AW376">
            <v>8931.691600799586</v>
          </cell>
          <cell r="AX376">
            <v>10419.145819304073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2.8531699095720455</v>
          </cell>
          <cell r="CN376">
            <v>3.2465463372316479</v>
          </cell>
          <cell r="CO376">
            <v>3.2161809462271127</v>
          </cell>
          <cell r="CP376">
            <v>3.3823527575203034</v>
          </cell>
          <cell r="CQ376">
            <v>3.4355866139827795</v>
          </cell>
          <cell r="CR376">
            <v>2.8194519343719135</v>
          </cell>
          <cell r="CS376">
            <v>3.3895941991725871</v>
          </cell>
          <cell r="CT376">
            <v>3.2374724448440619</v>
          </cell>
          <cell r="CU376">
            <v>3.6214859934458032</v>
          </cell>
          <cell r="CV376">
            <v>3.7979151167788991</v>
          </cell>
          <cell r="CW376">
            <v>3.5864308849414663</v>
          </cell>
          <cell r="CX376">
            <v>3.9506396829745163</v>
          </cell>
          <cell r="CY376">
            <v>4.0294291229642996</v>
          </cell>
          <cell r="CZ376">
            <v>4.622668146129052</v>
          </cell>
          <cell r="DA376">
            <v>4.6110780184964097</v>
          </cell>
          <cell r="DB376">
            <v>4.3944376915855328</v>
          </cell>
          <cell r="DC376">
            <v>4.8969304402634419</v>
          </cell>
          <cell r="DD376">
            <v>4.7579673546159382</v>
          </cell>
          <cell r="DE376">
            <v>4.396628200023974</v>
          </cell>
          <cell r="DF376">
            <v>5.1288280402799895</v>
          </cell>
          <cell r="DG376">
            <v>5.6449159231987336</v>
          </cell>
          <cell r="DH376">
            <v>5.6449159231987336</v>
          </cell>
          <cell r="DI376">
            <v>5.6449159231987336</v>
          </cell>
          <cell r="DJ376">
            <v>5.6449159231987336</v>
          </cell>
          <cell r="DK376">
            <v>5.6449159231987336</v>
          </cell>
          <cell r="DL376">
            <v>5.6449159231987336</v>
          </cell>
          <cell r="DM376">
            <v>5.6449159231987336</v>
          </cell>
          <cell r="DN376">
            <v>5.6449159231987336</v>
          </cell>
          <cell r="DO376">
            <v>5.6449159231987336</v>
          </cell>
          <cell r="DP376">
            <v>5.6449159231987336</v>
          </cell>
          <cell r="DQ376">
            <v>5.574184202204159</v>
          </cell>
          <cell r="DR376">
            <v>5.5644828104028123</v>
          </cell>
          <cell r="DS376">
            <v>5.6102037514048728</v>
          </cell>
          <cell r="DT376">
            <v>5.5274288086216314</v>
          </cell>
          <cell r="DU376">
            <v>5.6764441167515649</v>
          </cell>
          <cell r="DV376">
            <v>5.5053024978081018</v>
          </cell>
          <cell r="DW376">
            <v>5.4760580178617202</v>
          </cell>
          <cell r="DX376">
            <v>5.5653587439546035</v>
          </cell>
          <cell r="DY376">
            <v>5.491744893711008</v>
          </cell>
          <cell r="DZ376">
            <v>5.4838735209045826</v>
          </cell>
          <cell r="EA376">
            <v>5.6052254471011</v>
          </cell>
          <cell r="EB376">
            <v>5.5899878991816045</v>
          </cell>
          <cell r="EC376">
            <v>5.5212795983876051</v>
          </cell>
          <cell r="ED376">
            <v>5.5479249966883266</v>
          </cell>
          <cell r="EE376">
            <v>5.5657169162638525</v>
          </cell>
          <cell r="EF376">
            <v>5.5657169162638525</v>
          </cell>
          <cell r="EG376">
            <v>5.5657169162638525</v>
          </cell>
          <cell r="EH376">
            <v>5.5657169162638525</v>
          </cell>
          <cell r="EI376">
            <v>5.5657169162638525</v>
          </cell>
          <cell r="EJ376">
            <v>5.5657169162638525</v>
          </cell>
          <cell r="EK376">
            <v>0</v>
          </cell>
          <cell r="EL376">
            <v>0</v>
          </cell>
          <cell r="EM376">
            <v>0</v>
          </cell>
          <cell r="EN376">
            <v>0</v>
          </cell>
          <cell r="EO376">
            <v>0</v>
          </cell>
          <cell r="EP376">
            <v>0</v>
          </cell>
          <cell r="EQ376">
            <v>0</v>
          </cell>
          <cell r="ER376">
            <v>0</v>
          </cell>
          <cell r="ES376">
            <v>0</v>
          </cell>
          <cell r="ET376">
            <v>0</v>
          </cell>
        </row>
        <row r="377">
          <cell r="A377">
            <v>33830.80958666074</v>
          </cell>
          <cell r="B377">
            <v>35443.578319422762</v>
          </cell>
          <cell r="C377">
            <v>43265.3367331138</v>
          </cell>
          <cell r="D377">
            <v>6090.2923880199696</v>
          </cell>
          <cell r="E377">
            <v>6789.2364028671427</v>
          </cell>
          <cell r="F377">
            <v>7126.875929675517</v>
          </cell>
          <cell r="G377">
            <v>6604.2337139414331</v>
          </cell>
          <cell r="H377">
            <v>8443.8092272132562</v>
          </cell>
          <cell r="I377">
            <v>7973.9826328116651</v>
          </cell>
          <cell r="J377">
            <v>7516.4403051853587</v>
          </cell>
          <cell r="K377">
            <v>7848.4618286656723</v>
          </cell>
          <cell r="L377">
            <v>7536.6093968508249</v>
          </cell>
          <cell r="M377">
            <v>7424.4839198478958</v>
          </cell>
          <cell r="N377">
            <v>7477.8916218486393</v>
          </cell>
          <cell r="O377">
            <v>9764.7532341970091</v>
          </cell>
          <cell r="P377">
            <v>8487.7503659382819</v>
          </cell>
          <cell r="Q377">
            <v>8313.2435965610021</v>
          </cell>
          <cell r="R377">
            <v>10848.618991366626</v>
          </cell>
          <cell r="S377">
            <v>11335.163438903712</v>
          </cell>
          <cell r="T377">
            <v>10715.892345119753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5628.7892743862758</v>
          </cell>
          <cell r="AF377">
            <v>5897.1226502631507</v>
          </cell>
          <cell r="AG377">
            <v>7198.5112485183981</v>
          </cell>
          <cell r="AH377">
            <v>6090.2923880199696</v>
          </cell>
          <cell r="AI377">
            <v>6789.2364028671427</v>
          </cell>
          <cell r="AJ377">
            <v>7126.875929675517</v>
          </cell>
          <cell r="AK377">
            <v>6604.2337139414331</v>
          </cell>
          <cell r="AL377">
            <v>8443.8092272132562</v>
          </cell>
          <cell r="AM377">
            <v>7973.9826328116651</v>
          </cell>
          <cell r="AN377">
            <v>7516.4403051853587</v>
          </cell>
          <cell r="AO377">
            <v>7848.4618286656723</v>
          </cell>
          <cell r="AP377">
            <v>7536.6093968508249</v>
          </cell>
          <cell r="AQ377">
            <v>7424.4839198478958</v>
          </cell>
          <cell r="AR377">
            <v>7477.8916218486393</v>
          </cell>
          <cell r="AS377">
            <v>9764.7532341970091</v>
          </cell>
          <cell r="AT377">
            <v>8487.7503659382819</v>
          </cell>
          <cell r="AU377">
            <v>8313.2435965610021</v>
          </cell>
          <cell r="AV377">
            <v>10848.618991366626</v>
          </cell>
          <cell r="AW377">
            <v>11335.163438903712</v>
          </cell>
          <cell r="AX377">
            <v>10715.892345119753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2.7650806456313064</v>
          </cell>
          <cell r="CN377">
            <v>2.9110594563071199</v>
          </cell>
          <cell r="CO377">
            <v>3.5562895851734502</v>
          </cell>
          <cell r="CP377">
            <v>3.0311328231272476</v>
          </cell>
          <cell r="CQ377">
            <v>3.3629790323590179</v>
          </cell>
          <cell r="CR377">
            <v>3.4927154351778191</v>
          </cell>
          <cell r="CS377">
            <v>3.2488594600513987</v>
          </cell>
          <cell r="CT377">
            <v>4.2215741879580451</v>
          </cell>
          <cell r="CU377">
            <v>3.9087745787740089</v>
          </cell>
          <cell r="CV377">
            <v>3.7251527988765161</v>
          </cell>
          <cell r="CW377">
            <v>3.8576983581636046</v>
          </cell>
          <cell r="CX377">
            <v>3.720083378706462</v>
          </cell>
          <cell r="CY377">
            <v>3.6445389173140543</v>
          </cell>
          <cell r="CZ377">
            <v>3.7117926543805129</v>
          </cell>
          <cell r="DA377">
            <v>4.8305965391378365</v>
          </cell>
          <cell r="DB377">
            <v>4.1988667362508139</v>
          </cell>
          <cell r="DC377">
            <v>4.1125387179187323</v>
          </cell>
          <cell r="DD377">
            <v>5.3667819449438561</v>
          </cell>
          <cell r="DE377">
            <v>5.6074741435114985</v>
          </cell>
          <cell r="DF377">
            <v>5.3011224384889308</v>
          </cell>
          <cell r="DG377">
            <v>4.5229155276865098</v>
          </cell>
          <cell r="DH377">
            <v>4.5229155276865098</v>
          </cell>
          <cell r="DI377">
            <v>4.5229155276865098</v>
          </cell>
          <cell r="DJ377">
            <v>4.5229155276865098</v>
          </cell>
          <cell r="DK377">
            <v>4.5229155276865098</v>
          </cell>
          <cell r="DL377">
            <v>4.5229155276865098</v>
          </cell>
          <cell r="DM377">
            <v>4.5229155276865098</v>
          </cell>
          <cell r="DN377">
            <v>4.5229155276865098</v>
          </cell>
          <cell r="DO377">
            <v>4.5229155276865098</v>
          </cell>
          <cell r="DP377">
            <v>4.5229155276865098</v>
          </cell>
          <cell r="DQ377">
            <v>5.5771756610916903</v>
          </cell>
          <cell r="DR377">
            <v>5.5500413695347541</v>
          </cell>
          <cell r="DS377">
            <v>5.5456531741117789</v>
          </cell>
          <cell r="DT377">
            <v>5.5047843639866967</v>
          </cell>
          <cell r="DU377">
            <v>5.5310031671652524</v>
          </cell>
          <cell r="DV377">
            <v>5.5904031808331327</v>
          </cell>
          <cell r="DW377">
            <v>5.5692747622925989</v>
          </cell>
          <cell r="DX377">
            <v>5.4798809354486258</v>
          </cell>
          <cell r="DY377">
            <v>5.5890989160034996</v>
          </cell>
          <cell r="DZ377">
            <v>5.5280919332234788</v>
          </cell>
          <cell r="EA377">
            <v>5.5739545061955607</v>
          </cell>
          <cell r="EB377">
            <v>5.5504790675037849</v>
          </cell>
          <cell r="EC377">
            <v>5.5812414949297962</v>
          </cell>
          <cell r="ED377">
            <v>5.5195363033698088</v>
          </cell>
          <cell r="EE377">
            <v>5.5381873377518591</v>
          </cell>
          <cell r="EF377">
            <v>5.5381873377518591</v>
          </cell>
          <cell r="EG377">
            <v>5.5381873377518591</v>
          </cell>
          <cell r="EH377">
            <v>5.5381873377518591</v>
          </cell>
          <cell r="EI377">
            <v>5.5381873377518591</v>
          </cell>
          <cell r="EJ377">
            <v>5.5381873377518591</v>
          </cell>
          <cell r="EK377">
            <v>0</v>
          </cell>
          <cell r="EL377">
            <v>0</v>
          </cell>
          <cell r="EM377">
            <v>0</v>
          </cell>
          <cell r="EN377">
            <v>0</v>
          </cell>
          <cell r="EO377">
            <v>0</v>
          </cell>
          <cell r="EP377">
            <v>0</v>
          </cell>
          <cell r="EQ377">
            <v>0</v>
          </cell>
          <cell r="ER377">
            <v>0</v>
          </cell>
          <cell r="ES377">
            <v>0</v>
          </cell>
          <cell r="ET377">
            <v>0</v>
          </cell>
        </row>
        <row r="378">
          <cell r="A378">
            <v>35396.501341722476</v>
          </cell>
          <cell r="B378">
            <v>40912.799430903913</v>
          </cell>
          <cell r="C378">
            <v>40236.331349577093</v>
          </cell>
          <cell r="D378">
            <v>7557.3683593074575</v>
          </cell>
          <cell r="E378">
            <v>6694.9591784767254</v>
          </cell>
          <cell r="F378">
            <v>6998.854043928106</v>
          </cell>
          <cell r="G378">
            <v>7340.1363880842227</v>
          </cell>
          <cell r="H378">
            <v>8047.3703963154412</v>
          </cell>
          <cell r="I378">
            <v>7697.6760984933362</v>
          </cell>
          <cell r="J378">
            <v>9276.2135356703075</v>
          </cell>
          <cell r="K378">
            <v>9823.1311067755105</v>
          </cell>
          <cell r="L378">
            <v>8147.4098893424707</v>
          </cell>
          <cell r="M378">
            <v>8166.0654880516577</v>
          </cell>
          <cell r="N378">
            <v>9433.6493173687613</v>
          </cell>
          <cell r="O378">
            <v>9179.2303415389506</v>
          </cell>
          <cell r="P378">
            <v>8596.0010876289562</v>
          </cell>
          <cell r="Q378">
            <v>8330.3680716498275</v>
          </cell>
          <cell r="R378">
            <v>8339.0692977719209</v>
          </cell>
          <cell r="S378">
            <v>9759.7799536813673</v>
          </cell>
          <cell r="T378">
            <v>9649.9740689235132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5889.2899560300666</v>
          </cell>
          <cell r="AF378">
            <v>6807.0947587547644</v>
          </cell>
          <cell r="AG378">
            <v>6694.5436159604042</v>
          </cell>
          <cell r="AH378">
            <v>7557.3683593074575</v>
          </cell>
          <cell r="AI378">
            <v>6694.9591784767254</v>
          </cell>
          <cell r="AJ378">
            <v>6998.854043928106</v>
          </cell>
          <cell r="AK378">
            <v>7340.1363880842227</v>
          </cell>
          <cell r="AL378">
            <v>8047.3703963154412</v>
          </cell>
          <cell r="AM378">
            <v>7697.6760984933362</v>
          </cell>
          <cell r="AN378">
            <v>9276.2135356703075</v>
          </cell>
          <cell r="AO378">
            <v>9823.1311067755105</v>
          </cell>
          <cell r="AP378">
            <v>8147.4098893424707</v>
          </cell>
          <cell r="AQ378">
            <v>8166.0654880516577</v>
          </cell>
          <cell r="AR378">
            <v>9433.6493173687613</v>
          </cell>
          <cell r="AS378">
            <v>9179.2303415389506</v>
          </cell>
          <cell r="AT378">
            <v>8596.0010876289562</v>
          </cell>
          <cell r="AU378">
            <v>8330.3680716498275</v>
          </cell>
          <cell r="AV378">
            <v>8339.0692977719209</v>
          </cell>
          <cell r="AW378">
            <v>9759.7799536813673</v>
          </cell>
          <cell r="AX378">
            <v>9649.9740689235132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2.8767274837051495</v>
          </cell>
          <cell r="CN378">
            <v>3.3790138212705991</v>
          </cell>
          <cell r="CO378">
            <v>3.3235993790556422</v>
          </cell>
          <cell r="CP378">
            <v>3.6685777197028497</v>
          </cell>
          <cell r="CQ378">
            <v>3.2992274772455237</v>
          </cell>
          <cell r="CR378">
            <v>3.422320340565852</v>
          </cell>
          <cell r="CS378">
            <v>3.6057864204090126</v>
          </cell>
          <cell r="CT378">
            <v>3.9693190465175898</v>
          </cell>
          <cell r="CU378">
            <v>3.8701313310131549</v>
          </cell>
          <cell r="CV378">
            <v>4.6252931097686618</v>
          </cell>
          <cell r="CW378">
            <v>4.8791956874919498</v>
          </cell>
          <cell r="CX378">
            <v>4.0841673600221027</v>
          </cell>
          <cell r="CY378">
            <v>4.0556974572245608</v>
          </cell>
          <cell r="CZ378">
            <v>4.6609574429246718</v>
          </cell>
          <cell r="DA378">
            <v>4.5639014785200889</v>
          </cell>
          <cell r="DB378">
            <v>4.2739206462284649</v>
          </cell>
          <cell r="DC378">
            <v>4.1418482535263506</v>
          </cell>
          <cell r="DD378">
            <v>4.1461744919239045</v>
          </cell>
          <cell r="DE378">
            <v>4.852549996383388</v>
          </cell>
          <cell r="DF378">
            <v>4.7979546522041767</v>
          </cell>
          <cell r="DG378">
            <v>5.0534243633225202</v>
          </cell>
          <cell r="DH378">
            <v>5.0534243633225202</v>
          </cell>
          <cell r="DI378">
            <v>5.0534243633225202</v>
          </cell>
          <cell r="DJ378">
            <v>5.0534243633225202</v>
          </cell>
          <cell r="DK378">
            <v>5.0534243633225202</v>
          </cell>
          <cell r="DL378">
            <v>5.0534243633225202</v>
          </cell>
          <cell r="DM378">
            <v>5.0534243633225202</v>
          </cell>
          <cell r="DN378">
            <v>5.0534243633225202</v>
          </cell>
          <cell r="DO378">
            <v>5.0534243633225202</v>
          </cell>
          <cell r="DP378">
            <v>5.0534243633225202</v>
          </cell>
          <cell r="DQ378">
            <v>5.6088180291041443</v>
          </cell>
          <cell r="DR378">
            <v>5.5192359865835545</v>
          </cell>
          <cell r="DS378">
            <v>5.5184796043030637</v>
          </cell>
          <cell r="DT378">
            <v>5.6439089954186006</v>
          </cell>
          <cell r="DU378">
            <v>5.5595905526795084</v>
          </cell>
          <cell r="DV378">
            <v>5.6029069981607815</v>
          </cell>
          <cell r="DW378">
            <v>5.577136403103693</v>
          </cell>
          <cell r="DX378">
            <v>5.5545018852124457</v>
          </cell>
          <cell r="DY378">
            <v>5.4493043655950038</v>
          </cell>
          <cell r="DZ378">
            <v>5.4946320279022967</v>
          </cell>
          <cell r="EA378">
            <v>5.5158041791110115</v>
          </cell>
          <cell r="EB378">
            <v>5.465415337334413</v>
          </cell>
          <cell r="EC378">
            <v>5.5163834075424418</v>
          </cell>
          <cell r="ED378">
            <v>5.5451299190399617</v>
          </cell>
          <cell r="EE378">
            <v>5.5103240936620077</v>
          </cell>
          <cell r="EF378">
            <v>5.5103240936620077</v>
          </cell>
          <cell r="EG378">
            <v>5.5103240936620077</v>
          </cell>
          <cell r="EH378">
            <v>5.5103240936620077</v>
          </cell>
          <cell r="EI378">
            <v>5.5103240936620077</v>
          </cell>
          <cell r="EJ378">
            <v>5.5103240936620077</v>
          </cell>
          <cell r="EK378">
            <v>0</v>
          </cell>
          <cell r="EL378">
            <v>0</v>
          </cell>
          <cell r="EM378">
            <v>0</v>
          </cell>
          <cell r="EN378">
            <v>0</v>
          </cell>
          <cell r="EO378">
            <v>0</v>
          </cell>
          <cell r="EP378">
            <v>0</v>
          </cell>
          <cell r="EQ378">
            <v>0</v>
          </cell>
          <cell r="ER378">
            <v>0</v>
          </cell>
          <cell r="ES378">
            <v>0</v>
          </cell>
          <cell r="ET378">
            <v>0</v>
          </cell>
        </row>
        <row r="379">
          <cell r="A379">
            <v>35386.78975475864</v>
          </cell>
          <cell r="B379">
            <v>39609.889248681306</v>
          </cell>
          <cell r="C379">
            <v>47529.501652416249</v>
          </cell>
          <cell r="D379">
            <v>7266.2666764139813</v>
          </cell>
          <cell r="E379">
            <v>6594.0208294811591</v>
          </cell>
          <cell r="F379">
            <v>6676.966125003637</v>
          </cell>
          <cell r="G379">
            <v>7480.5555462409866</v>
          </cell>
          <cell r="H379">
            <v>6929.4033572352955</v>
          </cell>
          <cell r="I379">
            <v>7132.3869049012483</v>
          </cell>
          <cell r="J379">
            <v>7564.7798006303528</v>
          </cell>
          <cell r="K379">
            <v>7634.7678911403573</v>
          </cell>
          <cell r="L379">
            <v>8090.0871086411789</v>
          </cell>
          <cell r="M379">
            <v>9766.1061176464336</v>
          </cell>
          <cell r="N379">
            <v>8281.405755581025</v>
          </cell>
          <cell r="O379">
            <v>8191.7063645746503</v>
          </cell>
          <cell r="P379">
            <v>8972.73549651555</v>
          </cell>
          <cell r="Q379">
            <v>9078.8196384873027</v>
          </cell>
          <cell r="R379">
            <v>8394.8847115612953</v>
          </cell>
          <cell r="S379">
            <v>9736.2787860926619</v>
          </cell>
          <cell r="T379">
            <v>10406.563673972578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5887.6741366864826</v>
          </cell>
          <cell r="AF379">
            <v>6590.3158241449664</v>
          </cell>
          <cell r="AG379">
            <v>7907.9854247275234</v>
          </cell>
          <cell r="AH379">
            <v>7266.2666764139813</v>
          </cell>
          <cell r="AI379">
            <v>6594.0208294811591</v>
          </cell>
          <cell r="AJ379">
            <v>6676.966125003637</v>
          </cell>
          <cell r="AK379">
            <v>7480.5555462409866</v>
          </cell>
          <cell r="AL379">
            <v>6929.4033572352955</v>
          </cell>
          <cell r="AM379">
            <v>7132.3869049012483</v>
          </cell>
          <cell r="AN379">
            <v>7564.7798006303528</v>
          </cell>
          <cell r="AO379">
            <v>7634.7678911403573</v>
          </cell>
          <cell r="AP379">
            <v>8090.0871086411789</v>
          </cell>
          <cell r="AQ379">
            <v>9766.1061176464336</v>
          </cell>
          <cell r="AR379">
            <v>8281.405755581025</v>
          </cell>
          <cell r="AS379">
            <v>8191.7063645746503</v>
          </cell>
          <cell r="AT379">
            <v>8972.73549651555</v>
          </cell>
          <cell r="AU379">
            <v>9078.8196384873027</v>
          </cell>
          <cell r="AV379">
            <v>8394.8847115612953</v>
          </cell>
          <cell r="AW379">
            <v>9736.2787860926619</v>
          </cell>
          <cell r="AX379">
            <v>10406.563673972578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2.9609135115702752</v>
          </cell>
          <cell r="CN379">
            <v>3.2183455064965329</v>
          </cell>
          <cell r="CO379">
            <v>3.9029477919882929</v>
          </cell>
          <cell r="CP379">
            <v>3.5051000396030183</v>
          </cell>
          <cell r="CQ379">
            <v>3.2452925731025193</v>
          </cell>
          <cell r="CR379">
            <v>3.301147603621521</v>
          </cell>
          <cell r="CS379">
            <v>3.7361593979565519</v>
          </cell>
          <cell r="CT379">
            <v>3.3885719030401997</v>
          </cell>
          <cell r="CU379">
            <v>3.5995226562623723</v>
          </cell>
          <cell r="CV379">
            <v>3.7193241974944269</v>
          </cell>
          <cell r="CW379">
            <v>3.7845090421404328</v>
          </cell>
          <cell r="CX379">
            <v>3.995247241017589</v>
          </cell>
          <cell r="CY379">
            <v>4.8157289816218105</v>
          </cell>
          <cell r="CZ379">
            <v>4.0792846126333444</v>
          </cell>
          <cell r="DA379">
            <v>4.0255245359333083</v>
          </cell>
          <cell r="DB379">
            <v>4.40933369534158</v>
          </cell>
          <cell r="DC379">
            <v>4.4614649970966687</v>
          </cell>
          <cell r="DD379">
            <v>4.1253693526984874</v>
          </cell>
          <cell r="DE379">
            <v>4.7845500556022538</v>
          </cell>
          <cell r="DF379">
            <v>5.1139378708069811</v>
          </cell>
          <cell r="DG379">
            <v>4.8739746708877343</v>
          </cell>
          <cell r="DH379">
            <v>4.8739746708877343</v>
          </cell>
          <cell r="DI379">
            <v>4.8739746708877343</v>
          </cell>
          <cell r="DJ379">
            <v>4.8739746708877343</v>
          </cell>
          <cell r="DK379">
            <v>4.8739746708877343</v>
          </cell>
          <cell r="DL379">
            <v>4.8739746708877343</v>
          </cell>
          <cell r="DM379">
            <v>4.8739746708877343</v>
          </cell>
          <cell r="DN379">
            <v>4.8739746708877343</v>
          </cell>
          <cell r="DO379">
            <v>4.8739746708877343</v>
          </cell>
          <cell r="DP379">
            <v>4.8739746708877343</v>
          </cell>
          <cell r="DQ379">
            <v>5.4478504725249559</v>
          </cell>
          <cell r="DR379">
            <v>5.6102303981132371</v>
          </cell>
          <cell r="DS379">
            <v>5.5511153740970052</v>
          </cell>
          <cell r="DT379">
            <v>5.6796039229840272</v>
          </cell>
          <cell r="DU379">
            <v>5.5667740534278485</v>
          </cell>
          <cell r="DV379">
            <v>5.5414237935480104</v>
          </cell>
          <cell r="DW379">
            <v>5.4854920645614529</v>
          </cell>
          <cell r="DX379">
            <v>5.6025568514920998</v>
          </cell>
          <cell r="DY379">
            <v>5.4287159456626002</v>
          </cell>
          <cell r="DZ379">
            <v>5.5723628839018646</v>
          </cell>
          <cell r="EA379">
            <v>5.5270504236036517</v>
          </cell>
          <cell r="EB379">
            <v>5.5477473303529417</v>
          </cell>
          <cell r="EC379">
            <v>5.55605500619943</v>
          </cell>
          <cell r="ED379">
            <v>5.5619514318115391</v>
          </cell>
          <cell r="EE379">
            <v>5.5751818018959352</v>
          </cell>
          <cell r="EF379">
            <v>5.5751818018959352</v>
          </cell>
          <cell r="EG379">
            <v>5.5751818018959352</v>
          </cell>
          <cell r="EH379">
            <v>5.5751818018959352</v>
          </cell>
          <cell r="EI379">
            <v>5.5751818018959352</v>
          </cell>
          <cell r="EJ379">
            <v>5.5751818018959352</v>
          </cell>
          <cell r="EK379">
            <v>0</v>
          </cell>
          <cell r="EL379">
            <v>0</v>
          </cell>
          <cell r="EM379">
            <v>0</v>
          </cell>
          <cell r="EN379">
            <v>0</v>
          </cell>
          <cell r="EO379">
            <v>0</v>
          </cell>
          <cell r="EP379">
            <v>0</v>
          </cell>
          <cell r="EQ379">
            <v>0</v>
          </cell>
          <cell r="ER379">
            <v>0</v>
          </cell>
          <cell r="ES379">
            <v>0</v>
          </cell>
          <cell r="ET379">
            <v>0</v>
          </cell>
        </row>
        <row r="380">
          <cell r="A380">
            <v>43648.547167243705</v>
          </cell>
          <cell r="B380">
            <v>38764.045237101425</v>
          </cell>
          <cell r="C380">
            <v>38430.168255778306</v>
          </cell>
          <cell r="D380">
            <v>6222.1910293845322</v>
          </cell>
          <cell r="E380">
            <v>5827.9323965138537</v>
          </cell>
          <cell r="F380">
            <v>6794.8034792573899</v>
          </cell>
          <cell r="G380">
            <v>7041.6456088076056</v>
          </cell>
          <cell r="H380">
            <v>7137.1723148185747</v>
          </cell>
          <cell r="I380">
            <v>7245.426930085182</v>
          </cell>
          <cell r="J380">
            <v>7261.780509502094</v>
          </cell>
          <cell r="K380">
            <v>8333.6580126061635</v>
          </cell>
          <cell r="L380">
            <v>8407.1533347360892</v>
          </cell>
          <cell r="M380">
            <v>9102.3677004901892</v>
          </cell>
          <cell r="N380">
            <v>10021.001536893076</v>
          </cell>
          <cell r="O380">
            <v>8785.8792515814857</v>
          </cell>
          <cell r="P380">
            <v>10667.370721144647</v>
          </cell>
          <cell r="Q380">
            <v>8687.6103740581257</v>
          </cell>
          <cell r="R380">
            <v>9991.7086074169729</v>
          </cell>
          <cell r="S380">
            <v>10226.728334585914</v>
          </cell>
          <cell r="T380">
            <v>11859.154674388568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7262.2700177532261</v>
          </cell>
          <cell r="AF380">
            <v>6449.5838180725505</v>
          </cell>
          <cell r="AG380">
            <v>6394.0331766779955</v>
          </cell>
          <cell r="AH380">
            <v>6222.1910293845322</v>
          </cell>
          <cell r="AI380">
            <v>5827.9323965138537</v>
          </cell>
          <cell r="AJ380">
            <v>6794.8034792573899</v>
          </cell>
          <cell r="AK380">
            <v>7041.6456088076056</v>
          </cell>
          <cell r="AL380">
            <v>7137.1723148185747</v>
          </cell>
          <cell r="AM380">
            <v>7245.426930085182</v>
          </cell>
          <cell r="AN380">
            <v>7261.780509502094</v>
          </cell>
          <cell r="AO380">
            <v>8333.6580126061635</v>
          </cell>
          <cell r="AP380">
            <v>8407.1533347360892</v>
          </cell>
          <cell r="AQ380">
            <v>9102.3677004901892</v>
          </cell>
          <cell r="AR380">
            <v>10021.001536893076</v>
          </cell>
          <cell r="AS380">
            <v>8785.8792515814857</v>
          </cell>
          <cell r="AT380">
            <v>10667.370721144647</v>
          </cell>
          <cell r="AU380">
            <v>8687.6103740581257</v>
          </cell>
          <cell r="AV380">
            <v>9991.7086074169729</v>
          </cell>
          <cell r="AW380">
            <v>10226.728334585914</v>
          </cell>
          <cell r="AX380">
            <v>11859.154674388568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3.5812313645401281</v>
          </cell>
          <cell r="CN380">
            <v>3.2191530474979277</v>
          </cell>
          <cell r="CO380">
            <v>3.1816663831461018</v>
          </cell>
          <cell r="CP380">
            <v>3.0679141745946517</v>
          </cell>
          <cell r="CQ380">
            <v>2.9647936946532654</v>
          </cell>
          <cell r="CR380">
            <v>3.3898907334026851</v>
          </cell>
          <cell r="CS380">
            <v>3.5355208478130571</v>
          </cell>
          <cell r="CT380">
            <v>3.5553214884995525</v>
          </cell>
          <cell r="CU380">
            <v>3.6089045431304512</v>
          </cell>
          <cell r="CV380">
            <v>3.5812445071900787</v>
          </cell>
          <cell r="CW380">
            <v>4.1035416731534573</v>
          </cell>
          <cell r="CX380">
            <v>4.1676793316997296</v>
          </cell>
          <cell r="CY380">
            <v>4.5601978575259148</v>
          </cell>
          <cell r="CZ380">
            <v>4.9940314994290977</v>
          </cell>
          <cell r="DA380">
            <v>4.3337363008154037</v>
          </cell>
          <cell r="DB380">
            <v>5.2618036743628682</v>
          </cell>
          <cell r="DC380">
            <v>4.2852640432793452</v>
          </cell>
          <cell r="DD380">
            <v>4.9285255418617631</v>
          </cell>
          <cell r="DE380">
            <v>5.0444517336377812</v>
          </cell>
          <cell r="DF380">
            <v>5.8496648585434698</v>
          </cell>
          <cell r="DG380">
            <v>5.4290331519343553</v>
          </cell>
          <cell r="DH380">
            <v>5.4290331519343553</v>
          </cell>
          <cell r="DI380">
            <v>5.4290331519343553</v>
          </cell>
          <cell r="DJ380">
            <v>5.4290331519343553</v>
          </cell>
          <cell r="DK380">
            <v>5.4290331519343553</v>
          </cell>
          <cell r="DL380">
            <v>5.4290331519343553</v>
          </cell>
          <cell r="DM380">
            <v>5.4290331519343553</v>
          </cell>
          <cell r="DN380">
            <v>5.4290331519343553</v>
          </cell>
          <cell r="DO380">
            <v>5.4290331519343553</v>
          </cell>
          <cell r="DP380">
            <v>5.4290331519343553</v>
          </cell>
          <cell r="DQ380">
            <v>5.5558069726054224</v>
          </cell>
          <cell r="DR380">
            <v>5.4890501916296159</v>
          </cell>
          <cell r="DS380">
            <v>5.5058881116455094</v>
          </cell>
          <cell r="DT380">
            <v>5.5565761427778213</v>
          </cell>
          <cell r="DU380">
            <v>5.3855140414780323</v>
          </cell>
          <cell r="DV380">
            <v>5.4915929176527669</v>
          </cell>
          <cell r="DW380">
            <v>5.4566726037243587</v>
          </cell>
          <cell r="DX380">
            <v>5.4998955273605672</v>
          </cell>
          <cell r="DY380">
            <v>5.5004183410017857</v>
          </cell>
          <cell r="DZ380">
            <v>5.5554120996723828</v>
          </cell>
          <cell r="EA380">
            <v>5.5639595206106742</v>
          </cell>
          <cell r="EB380">
            <v>5.5266480394263748</v>
          </cell>
          <cell r="EC380">
            <v>5.4686209851216754</v>
          </cell>
          <cell r="ED380">
            <v>5.4975221390478728</v>
          </cell>
          <cell r="EE380">
            <v>5.5543070432315771</v>
          </cell>
          <cell r="EF380">
            <v>5.5543070432315771</v>
          </cell>
          <cell r="EG380">
            <v>5.5543070432315771</v>
          </cell>
          <cell r="EH380">
            <v>5.5543070432315771</v>
          </cell>
          <cell r="EI380">
            <v>5.5543070432315771</v>
          </cell>
          <cell r="EJ380">
            <v>5.5543070432315771</v>
          </cell>
          <cell r="EK380">
            <v>0</v>
          </cell>
          <cell r="EL380">
            <v>0</v>
          </cell>
          <cell r="EM380">
            <v>0</v>
          </cell>
          <cell r="EN380">
            <v>0</v>
          </cell>
          <cell r="EO380">
            <v>0</v>
          </cell>
          <cell r="EP380">
            <v>0</v>
          </cell>
          <cell r="EQ380">
            <v>0</v>
          </cell>
          <cell r="ER380">
            <v>0</v>
          </cell>
          <cell r="ES380">
            <v>0</v>
          </cell>
          <cell r="ET380">
            <v>0</v>
          </cell>
        </row>
        <row r="381">
          <cell r="A381">
            <v>40061.790071949057</v>
          </cell>
          <cell r="B381">
            <v>38215.185666341298</v>
          </cell>
          <cell r="C381">
            <v>37038.969419386784</v>
          </cell>
          <cell r="D381">
            <v>7867.9995894613585</v>
          </cell>
          <cell r="E381">
            <v>8051.4023651007919</v>
          </cell>
          <cell r="F381">
            <v>6588.4423666161838</v>
          </cell>
          <cell r="G381">
            <v>7038.3058940656229</v>
          </cell>
          <cell r="H381">
            <v>7334.4083829774563</v>
          </cell>
          <cell r="I381">
            <v>7792.2564628567443</v>
          </cell>
          <cell r="J381">
            <v>8603.2643999734391</v>
          </cell>
          <cell r="K381">
            <v>7652.9089867048642</v>
          </cell>
          <cell r="L381">
            <v>9100.5701105164517</v>
          </cell>
          <cell r="M381">
            <v>7122.5664867180103</v>
          </cell>
          <cell r="N381">
            <v>7719.464162963116</v>
          </cell>
          <cell r="O381">
            <v>7579.5837330264212</v>
          </cell>
          <cell r="P381">
            <v>9421.4185577757962</v>
          </cell>
          <cell r="Q381">
            <v>9100.0820341844756</v>
          </cell>
          <cell r="R381">
            <v>11068.405510145198</v>
          </cell>
          <cell r="S381">
            <v>9627.5776041909285</v>
          </cell>
          <cell r="T381">
            <v>10155.504053841483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6665.5033392583728</v>
          </cell>
          <cell r="AF381">
            <v>6358.2642515949883</v>
          </cell>
          <cell r="AG381">
            <v>6162.564725745422</v>
          </cell>
          <cell r="AH381">
            <v>7867.9995894613585</v>
          </cell>
          <cell r="AI381">
            <v>8051.4023651007919</v>
          </cell>
          <cell r="AJ381">
            <v>6588.4423666161838</v>
          </cell>
          <cell r="AK381">
            <v>7038.3058940656229</v>
          </cell>
          <cell r="AL381">
            <v>7334.4083829774563</v>
          </cell>
          <cell r="AM381">
            <v>7792.2564628567443</v>
          </cell>
          <cell r="AN381">
            <v>8603.2643999734391</v>
          </cell>
          <cell r="AO381">
            <v>7652.9089867048642</v>
          </cell>
          <cell r="AP381">
            <v>9100.5701105164517</v>
          </cell>
          <cell r="AQ381">
            <v>7122.5664867180103</v>
          </cell>
          <cell r="AR381">
            <v>7719.464162963116</v>
          </cell>
          <cell r="AS381">
            <v>7579.5837330264212</v>
          </cell>
          <cell r="AT381">
            <v>9421.4185577757962</v>
          </cell>
          <cell r="AU381">
            <v>9100.0820341844756</v>
          </cell>
          <cell r="AV381">
            <v>11068.405510145198</v>
          </cell>
          <cell r="AW381">
            <v>9627.5776041909285</v>
          </cell>
          <cell r="AX381">
            <v>10155.504053841483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0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3.3018855558414546</v>
          </cell>
          <cell r="CN381">
            <v>3.1136214553301453</v>
          </cell>
          <cell r="CO381">
            <v>3.0136202518590358</v>
          </cell>
          <cell r="CP381">
            <v>3.8659293414557521</v>
          </cell>
          <cell r="CQ381">
            <v>3.9224574759274877</v>
          </cell>
          <cell r="CR381">
            <v>3.2407372251012609</v>
          </cell>
          <cell r="CS381">
            <v>3.4661820012817994</v>
          </cell>
          <cell r="CT381">
            <v>3.6869831926991861</v>
          </cell>
          <cell r="CU381">
            <v>3.8321950999171102</v>
          </cell>
          <cell r="CV381">
            <v>4.1752451707412055</v>
          </cell>
          <cell r="CW381">
            <v>3.7726261238511594</v>
          </cell>
          <cell r="CX381">
            <v>4.5256542267945044</v>
          </cell>
          <cell r="CY381">
            <v>3.517915925281573</v>
          </cell>
          <cell r="CZ381">
            <v>3.8745604715066801</v>
          </cell>
          <cell r="DA381">
            <v>3.7079592977549272</v>
          </cell>
          <cell r="DB381">
            <v>4.6089914393487188</v>
          </cell>
          <cell r="DC381">
            <v>4.4517924700745928</v>
          </cell>
          <cell r="DD381">
            <v>5.4147033093435573</v>
          </cell>
          <cell r="DE381">
            <v>4.7098451774821788</v>
          </cell>
          <cell r="DF381">
            <v>4.9681086727428756</v>
          </cell>
          <cell r="DG381">
            <v>5.2792179564530821</v>
          </cell>
          <cell r="DH381">
            <v>5.2792179564530821</v>
          </cell>
          <cell r="DI381">
            <v>5.2792179564530821</v>
          </cell>
          <cell r="DJ381">
            <v>5.2792179564530821</v>
          </cell>
          <cell r="DK381">
            <v>5.2792179564530821</v>
          </cell>
          <cell r="DL381">
            <v>5.2792179564530821</v>
          </cell>
          <cell r="DM381">
            <v>5.2792179564530821</v>
          </cell>
          <cell r="DN381">
            <v>5.2792179564530821</v>
          </cell>
          <cell r="DO381">
            <v>5.2792179564530821</v>
          </cell>
          <cell r="DP381">
            <v>5.2792179564530821</v>
          </cell>
          <cell r="DQ381">
            <v>5.5306741179936818</v>
          </cell>
          <cell r="DR381">
            <v>5.5947398580978982</v>
          </cell>
          <cell r="DS381">
            <v>5.6024772743778133</v>
          </cell>
          <cell r="DT381">
            <v>5.5759330693512021</v>
          </cell>
          <cell r="DU381">
            <v>5.6236776949375606</v>
          </cell>
          <cell r="DV381">
            <v>5.5698829550307494</v>
          </cell>
          <cell r="DW381">
            <v>5.563190230525759</v>
          </cell>
          <cell r="DX381">
            <v>5.4500572669259366</v>
          </cell>
          <cell r="DY381">
            <v>5.5708666408724605</v>
          </cell>
          <cell r="DZ381">
            <v>5.6453181629578806</v>
          </cell>
          <cell r="EA381">
            <v>5.5576336609720487</v>
          </cell>
          <cell r="EB381">
            <v>5.5092739185236956</v>
          </cell>
          <cell r="EC381">
            <v>5.5470003263272725</v>
          </cell>
          <cell r="ED381">
            <v>5.4584815594854481</v>
          </cell>
          <cell r="EE381">
            <v>5.6003804687884884</v>
          </cell>
          <cell r="EF381">
            <v>5.6003804687884884</v>
          </cell>
          <cell r="EG381">
            <v>5.6003804687884884</v>
          </cell>
          <cell r="EH381">
            <v>5.6003804687884884</v>
          </cell>
          <cell r="EI381">
            <v>5.6003804687884884</v>
          </cell>
          <cell r="EJ381">
            <v>5.6003804687884884</v>
          </cell>
          <cell r="EK381">
            <v>0</v>
          </cell>
          <cell r="EL381">
            <v>0</v>
          </cell>
          <cell r="EM381">
            <v>0</v>
          </cell>
          <cell r="EN381">
            <v>0</v>
          </cell>
          <cell r="EO381">
            <v>0</v>
          </cell>
          <cell r="EP381">
            <v>0</v>
          </cell>
          <cell r="EQ381">
            <v>0</v>
          </cell>
          <cell r="ER381">
            <v>0</v>
          </cell>
          <cell r="ES381">
            <v>0</v>
          </cell>
          <cell r="ET381">
            <v>0</v>
          </cell>
        </row>
        <row r="382">
          <cell r="A382">
            <v>43530.468310323537</v>
          </cell>
          <cell r="B382">
            <v>34364.499475177246</v>
          </cell>
          <cell r="C382">
            <v>39807.741843768395</v>
          </cell>
          <cell r="D382">
            <v>5776.0771844413339</v>
          </cell>
          <cell r="E382">
            <v>6326.8045278330173</v>
          </cell>
          <cell r="F382">
            <v>6468.2758038327593</v>
          </cell>
          <cell r="G382">
            <v>6406.5229961891482</v>
          </cell>
          <cell r="H382">
            <v>6853.9179639814975</v>
          </cell>
          <cell r="I382">
            <v>8990.2135113719451</v>
          </cell>
          <cell r="J382">
            <v>7259.2370446488194</v>
          </cell>
          <cell r="K382">
            <v>6894.9593819867887</v>
          </cell>
          <cell r="L382">
            <v>7954.6182754779311</v>
          </cell>
          <cell r="M382">
            <v>8884.9264503425075</v>
          </cell>
          <cell r="N382">
            <v>8626.4276152474376</v>
          </cell>
          <cell r="O382">
            <v>8228.6612953979311</v>
          </cell>
          <cell r="P382">
            <v>8426.9738256129185</v>
          </cell>
          <cell r="Q382">
            <v>8623.1114781673605</v>
          </cell>
          <cell r="R382">
            <v>9762.4412204607561</v>
          </cell>
          <cell r="S382">
            <v>10832.624361166681</v>
          </cell>
          <cell r="T382">
            <v>9520.4858892349021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7242.6239906115607</v>
          </cell>
          <cell r="AF382">
            <v>5717.5849005339423</v>
          </cell>
          <cell r="AG382">
            <v>6623.2346510587286</v>
          </cell>
          <cell r="AH382">
            <v>5776.0771844413339</v>
          </cell>
          <cell r="AI382">
            <v>6326.8045278330173</v>
          </cell>
          <cell r="AJ382">
            <v>6468.2758038327593</v>
          </cell>
          <cell r="AK382">
            <v>6406.5229961891482</v>
          </cell>
          <cell r="AL382">
            <v>6853.9179639814975</v>
          </cell>
          <cell r="AM382">
            <v>8990.2135113719451</v>
          </cell>
          <cell r="AN382">
            <v>7259.2370446488194</v>
          </cell>
          <cell r="AO382">
            <v>6894.9593819867887</v>
          </cell>
          <cell r="AP382">
            <v>7954.6182754779311</v>
          </cell>
          <cell r="AQ382">
            <v>8884.9264503425075</v>
          </cell>
          <cell r="AR382">
            <v>8626.4276152474376</v>
          </cell>
          <cell r="AS382">
            <v>8228.6612953979311</v>
          </cell>
          <cell r="AT382">
            <v>8426.9738256129185</v>
          </cell>
          <cell r="AU382">
            <v>8623.1114781673605</v>
          </cell>
          <cell r="AV382">
            <v>9762.4412204607561</v>
          </cell>
          <cell r="AW382">
            <v>10832.624361166681</v>
          </cell>
          <cell r="AX382">
            <v>9520.4858892349021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3.5656992646123729</v>
          </cell>
          <cell r="CN382">
            <v>2.8223657213702804</v>
          </cell>
          <cell r="CO382">
            <v>3.2845984686338188</v>
          </cell>
          <cell r="CP382">
            <v>2.8988375444726935</v>
          </cell>
          <cell r="CQ382">
            <v>3.0723607595396203</v>
          </cell>
          <cell r="CR382">
            <v>3.2363531020382044</v>
          </cell>
          <cell r="CS382">
            <v>3.1646411207309111</v>
          </cell>
          <cell r="CT382">
            <v>3.3633147107434476</v>
          </cell>
          <cell r="CU382">
            <v>4.4250295011685399</v>
          </cell>
          <cell r="CV382">
            <v>3.5573900286991602</v>
          </cell>
          <cell r="CW382">
            <v>3.4284415597332507</v>
          </cell>
          <cell r="CX382">
            <v>4.0313901319130556</v>
          </cell>
          <cell r="CY382">
            <v>4.4319536703590634</v>
          </cell>
          <cell r="CZ382">
            <v>4.2123275201009891</v>
          </cell>
          <cell r="DA382">
            <v>4.0587994867298525</v>
          </cell>
          <cell r="DB382">
            <v>4.1566174387579489</v>
          </cell>
          <cell r="DC382">
            <v>4.2533626291282944</v>
          </cell>
          <cell r="DD382">
            <v>4.8153387279407154</v>
          </cell>
          <cell r="DE382">
            <v>5.343208162138164</v>
          </cell>
          <cell r="DF382">
            <v>4.6959938990631089</v>
          </cell>
          <cell r="DG382">
            <v>5.3195456090531872</v>
          </cell>
          <cell r="DH382">
            <v>5.3195456090531872</v>
          </cell>
          <cell r="DI382">
            <v>5.3195456090531872</v>
          </cell>
          <cell r="DJ382">
            <v>5.3195456090531872</v>
          </cell>
          <cell r="DK382">
            <v>5.3195456090531872</v>
          </cell>
          <cell r="DL382">
            <v>5.3195456090531872</v>
          </cell>
          <cell r="DM382">
            <v>5.3195456090531872</v>
          </cell>
          <cell r="DN382">
            <v>5.3195456090531872</v>
          </cell>
          <cell r="DO382">
            <v>5.3195456090531872</v>
          </cell>
          <cell r="DP382">
            <v>5.3195456090531872</v>
          </cell>
          <cell r="DQ382">
            <v>5.5649127930275455</v>
          </cell>
          <cell r="DR382">
            <v>5.5501723420312539</v>
          </cell>
          <cell r="DS382">
            <v>5.5245256101615707</v>
          </cell>
          <cell r="DT382">
            <v>5.4590396169813635</v>
          </cell>
          <cell r="DU382">
            <v>5.6418215150477096</v>
          </cell>
          <cell r="DV382">
            <v>5.4757015113659717</v>
          </cell>
          <cell r="DW382">
            <v>5.5463217243807481</v>
          </cell>
          <cell r="DX382">
            <v>5.5831401609797542</v>
          </cell>
          <cell r="DY382">
            <v>5.5662277375687266</v>
          </cell>
          <cell r="DZ382">
            <v>5.590705688671239</v>
          </cell>
          <cell r="EA382">
            <v>5.5098794445094432</v>
          </cell>
          <cell r="EB382">
            <v>5.4059453474414596</v>
          </cell>
          <cell r="EC382">
            <v>5.4924455574332711</v>
          </cell>
          <cell r="ED382">
            <v>5.610686288796761</v>
          </cell>
          <cell r="EE382">
            <v>5.5544201174130778</v>
          </cell>
          <cell r="EF382">
            <v>5.5544201174130778</v>
          </cell>
          <cell r="EG382">
            <v>5.5544201174130778</v>
          </cell>
          <cell r="EH382">
            <v>5.5544201174130778</v>
          </cell>
          <cell r="EI382">
            <v>5.5544201174130778</v>
          </cell>
          <cell r="EJ382">
            <v>5.5544201174130778</v>
          </cell>
          <cell r="EK382">
            <v>0</v>
          </cell>
          <cell r="EL382">
            <v>0</v>
          </cell>
          <cell r="EM382">
            <v>0</v>
          </cell>
          <cell r="EN382">
            <v>0</v>
          </cell>
          <cell r="EO382">
            <v>0</v>
          </cell>
          <cell r="EP382">
            <v>0</v>
          </cell>
          <cell r="EQ382">
            <v>0</v>
          </cell>
          <cell r="ER382">
            <v>0</v>
          </cell>
          <cell r="ES382">
            <v>0</v>
          </cell>
          <cell r="ET382">
            <v>0</v>
          </cell>
        </row>
        <row r="383">
          <cell r="A383">
            <v>40548.249825824001</v>
          </cell>
          <cell r="B383">
            <v>34996.162295864931</v>
          </cell>
          <cell r="C383">
            <v>43781.39607876946</v>
          </cell>
          <cell r="D383">
            <v>6552.067877384211</v>
          </cell>
          <cell r="E383">
            <v>6691.2947918637292</v>
          </cell>
          <cell r="F383">
            <v>7029.5563498715892</v>
          </cell>
          <cell r="G383">
            <v>7069.7204121941968</v>
          </cell>
          <cell r="H383">
            <v>7257.2085354303599</v>
          </cell>
          <cell r="I383">
            <v>8186.1379234209462</v>
          </cell>
          <cell r="J383">
            <v>6992.5921800997057</v>
          </cell>
          <cell r="K383">
            <v>7428.9935866816422</v>
          </cell>
          <cell r="L383">
            <v>7232.0035167710666</v>
          </cell>
          <cell r="M383">
            <v>8787.3983227732642</v>
          </cell>
          <cell r="N383">
            <v>8950.4369877223071</v>
          </cell>
          <cell r="O383">
            <v>8350.2549651500594</v>
          </cell>
          <cell r="P383">
            <v>8239.0347241841191</v>
          </cell>
          <cell r="Q383">
            <v>9054.328324014281</v>
          </cell>
          <cell r="R383">
            <v>8950.7358155737511</v>
          </cell>
          <cell r="S383">
            <v>10206.067364586064</v>
          </cell>
          <cell r="T383">
            <v>9630.2701610625863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6746.440788834263</v>
          </cell>
          <cell r="AF383">
            <v>5822.681318667469</v>
          </cell>
          <cell r="AG383">
            <v>7284.3734949518621</v>
          </cell>
          <cell r="AH383">
            <v>6552.067877384211</v>
          </cell>
          <cell r="AI383">
            <v>6691.2947918637292</v>
          </cell>
          <cell r="AJ383">
            <v>7029.5563498715892</v>
          </cell>
          <cell r="AK383">
            <v>7069.7204121941968</v>
          </cell>
          <cell r="AL383">
            <v>7257.2085354303599</v>
          </cell>
          <cell r="AM383">
            <v>8186.1379234209462</v>
          </cell>
          <cell r="AN383">
            <v>6992.5921800997057</v>
          </cell>
          <cell r="AO383">
            <v>7428.9935866816422</v>
          </cell>
          <cell r="AP383">
            <v>7232.0035167710666</v>
          </cell>
          <cell r="AQ383">
            <v>8787.3983227732642</v>
          </cell>
          <cell r="AR383">
            <v>8950.4369877223071</v>
          </cell>
          <cell r="AS383">
            <v>8350.2549651500594</v>
          </cell>
          <cell r="AT383">
            <v>8239.0347241841191</v>
          </cell>
          <cell r="AU383">
            <v>9054.328324014281</v>
          </cell>
          <cell r="AV383">
            <v>8950.7358155737511</v>
          </cell>
          <cell r="AW383">
            <v>10206.067364586064</v>
          </cell>
          <cell r="AX383">
            <v>9630.2701610625863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0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3.3430251990131876</v>
          </cell>
          <cell r="CN383">
            <v>2.899293809941661</v>
          </cell>
          <cell r="CO383">
            <v>3.5767172843072648</v>
          </cell>
          <cell r="CP383">
            <v>3.2399936532719256</v>
          </cell>
          <cell r="CQ383">
            <v>3.2879188916655475</v>
          </cell>
          <cell r="CR383">
            <v>3.4543058916238567</v>
          </cell>
          <cell r="CS383">
            <v>3.4303879033114915</v>
          </cell>
          <cell r="CT383">
            <v>3.5728066249094819</v>
          </cell>
          <cell r="CU383">
            <v>4.0074069185750387</v>
          </cell>
          <cell r="CV383">
            <v>3.4195850768873886</v>
          </cell>
          <cell r="CW383">
            <v>3.6675070110136652</v>
          </cell>
          <cell r="CX383">
            <v>3.5963582576362323</v>
          </cell>
          <cell r="CY383">
            <v>4.3371036146234312</v>
          </cell>
          <cell r="CZ383">
            <v>4.4200682516283543</v>
          </cell>
          <cell r="DA383">
            <v>4.1096394460361276</v>
          </cell>
          <cell r="DB383">
            <v>4.054901585769719</v>
          </cell>
          <cell r="DC383">
            <v>4.4561543321764407</v>
          </cell>
          <cell r="DD383">
            <v>4.4051705166189734</v>
          </cell>
          <cell r="DE383">
            <v>5.0229911787670938</v>
          </cell>
          <cell r="DF383">
            <v>4.7396083466987013</v>
          </cell>
          <cell r="DG383">
            <v>5.1467654968972658</v>
          </cell>
          <cell r="DH383">
            <v>5.1467654968972658</v>
          </cell>
          <cell r="DI383">
            <v>5.1467654968972658</v>
          </cell>
          <cell r="DJ383">
            <v>5.1467654968972658</v>
          </cell>
          <cell r="DK383">
            <v>5.1467654968972658</v>
          </cell>
          <cell r="DL383">
            <v>5.1467654968972658</v>
          </cell>
          <cell r="DM383">
            <v>5.1467654968972658</v>
          </cell>
          <cell r="DN383">
            <v>5.1467654968972658</v>
          </cell>
          <cell r="DO383">
            <v>5.1467654968972658</v>
          </cell>
          <cell r="DP383">
            <v>5.1467654968972658</v>
          </cell>
          <cell r="DQ383">
            <v>5.5289440913935568</v>
          </cell>
          <cell r="DR383">
            <v>5.5022197140875697</v>
          </cell>
          <cell r="DS383">
            <v>5.5797498295333261</v>
          </cell>
          <cell r="DT383">
            <v>5.5404031050540041</v>
          </cell>
          <cell r="DU383">
            <v>5.5756589813473978</v>
          </cell>
          <cell r="DV383">
            <v>5.5753772529233832</v>
          </cell>
          <cell r="DW383">
            <v>5.6463285102575016</v>
          </cell>
          <cell r="DX383">
            <v>5.5650263779030711</v>
          </cell>
          <cell r="DY383">
            <v>5.596580429280448</v>
          </cell>
          <cell r="DZ383">
            <v>5.6023717392730354</v>
          </cell>
          <cell r="EA383">
            <v>5.5496573082687926</v>
          </cell>
          <cell r="EB383">
            <v>5.5093811143690417</v>
          </cell>
          <cell r="EC383">
            <v>5.5509542859052168</v>
          </cell>
          <cell r="ED383">
            <v>5.5478204805566342</v>
          </cell>
          <cell r="EE383">
            <v>5.5667683658941858</v>
          </cell>
          <cell r="EF383">
            <v>5.5667683658941858</v>
          </cell>
          <cell r="EG383">
            <v>5.5667683658941858</v>
          </cell>
          <cell r="EH383">
            <v>5.5667683658941858</v>
          </cell>
          <cell r="EI383">
            <v>5.5667683658941858</v>
          </cell>
          <cell r="EJ383">
            <v>5.5667683658941858</v>
          </cell>
          <cell r="EK383">
            <v>0</v>
          </cell>
          <cell r="EL383">
            <v>0</v>
          </cell>
          <cell r="EM383">
            <v>0</v>
          </cell>
          <cell r="EN383">
            <v>0</v>
          </cell>
          <cell r="EO383">
            <v>0</v>
          </cell>
          <cell r="EP383">
            <v>0</v>
          </cell>
          <cell r="EQ383">
            <v>0</v>
          </cell>
          <cell r="ER383">
            <v>0</v>
          </cell>
          <cell r="ES383">
            <v>0</v>
          </cell>
          <cell r="ET383">
            <v>0</v>
          </cell>
        </row>
        <row r="384">
          <cell r="A384">
            <v>44270.769847792857</v>
          </cell>
          <cell r="B384">
            <v>39518.840379382993</v>
          </cell>
          <cell r="C384">
            <v>38441.91537531816</v>
          </cell>
          <cell r="D384">
            <v>6978.6327496605227</v>
          </cell>
          <cell r="E384">
            <v>9144.6472306893265</v>
          </cell>
          <cell r="F384">
            <v>7358.2617881278584</v>
          </cell>
          <cell r="G384">
            <v>8318.1818528166696</v>
          </cell>
          <cell r="H384">
            <v>6698.1875767030206</v>
          </cell>
          <cell r="I384">
            <v>7741.6370753344954</v>
          </cell>
          <cell r="J384">
            <v>7159.2091533319062</v>
          </cell>
          <cell r="K384">
            <v>7926.7084959295307</v>
          </cell>
          <cell r="L384">
            <v>7785.7417560117174</v>
          </cell>
          <cell r="M384">
            <v>9243.2573668706682</v>
          </cell>
          <cell r="N384">
            <v>8406.4565133859651</v>
          </cell>
          <cell r="O384">
            <v>8722.980676167148</v>
          </cell>
          <cell r="P384">
            <v>8712.546933833426</v>
          </cell>
          <cell r="Q384">
            <v>9410.6864941110925</v>
          </cell>
          <cell r="R384">
            <v>9187.4930531834907</v>
          </cell>
          <cell r="S384">
            <v>9894.9062017285869</v>
          </cell>
          <cell r="T384">
            <v>9202.0476774468534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7365.7957800198192</v>
          </cell>
          <cell r="AF384">
            <v>6575.1670616644669</v>
          </cell>
          <cell r="AG384">
            <v>6395.9876690853253</v>
          </cell>
          <cell r="AH384">
            <v>6978.6327496605227</v>
          </cell>
          <cell r="AI384">
            <v>9144.6472306893265</v>
          </cell>
          <cell r="AJ384">
            <v>7358.2617881278584</v>
          </cell>
          <cell r="AK384">
            <v>8318.1818528166696</v>
          </cell>
          <cell r="AL384">
            <v>6698.1875767030206</v>
          </cell>
          <cell r="AM384">
            <v>7741.6370753344954</v>
          </cell>
          <cell r="AN384">
            <v>7159.2091533319062</v>
          </cell>
          <cell r="AO384">
            <v>7926.7084959295307</v>
          </cell>
          <cell r="AP384">
            <v>7785.7417560117174</v>
          </cell>
          <cell r="AQ384">
            <v>9243.2573668706682</v>
          </cell>
          <cell r="AR384">
            <v>8406.4565133859651</v>
          </cell>
          <cell r="AS384">
            <v>8722.980676167148</v>
          </cell>
          <cell r="AT384">
            <v>8712.546933833426</v>
          </cell>
          <cell r="AU384">
            <v>9410.6864941110925</v>
          </cell>
          <cell r="AV384">
            <v>9187.4930531834907</v>
          </cell>
          <cell r="AW384">
            <v>9894.9062017285869</v>
          </cell>
          <cell r="AX384">
            <v>9202.0476774468534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0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3.6705756539438581</v>
          </cell>
          <cell r="CN384">
            <v>3.2635821658938498</v>
          </cell>
          <cell r="CO384">
            <v>3.1440119162187852</v>
          </cell>
          <cell r="CP384">
            <v>3.3897341756047541</v>
          </cell>
          <cell r="CQ384">
            <v>4.5449662137056164</v>
          </cell>
          <cell r="CR384">
            <v>3.6729508658861021</v>
          </cell>
          <cell r="CS384">
            <v>4.1457844198248388</v>
          </cell>
          <cell r="CT384">
            <v>3.3056050111827808</v>
          </cell>
          <cell r="CU384">
            <v>3.8725398017163637</v>
          </cell>
          <cell r="CV384">
            <v>3.5325979616138401</v>
          </cell>
          <cell r="CW384">
            <v>3.9267830666220878</v>
          </cell>
          <cell r="CX384">
            <v>3.7807282302068335</v>
          </cell>
          <cell r="CY384">
            <v>4.521579497472394</v>
          </cell>
          <cell r="CZ384">
            <v>4.1986159844032978</v>
          </cell>
          <cell r="DA384">
            <v>4.3290524236845078</v>
          </cell>
          <cell r="DB384">
            <v>4.3238743521955607</v>
          </cell>
          <cell r="DC384">
            <v>4.6703479794669729</v>
          </cell>
          <cell r="DD384">
            <v>4.5595812424686892</v>
          </cell>
          <cell r="DE384">
            <v>4.9106571784297275</v>
          </cell>
          <cell r="DF384">
            <v>4.5668044307092961</v>
          </cell>
          <cell r="DG384">
            <v>4.5582366810927786</v>
          </cell>
          <cell r="DH384">
            <v>4.5582366810927786</v>
          </cell>
          <cell r="DI384">
            <v>4.5582366810927786</v>
          </cell>
          <cell r="DJ384">
            <v>4.5582366810927786</v>
          </cell>
          <cell r="DK384">
            <v>4.5582366810927786</v>
          </cell>
          <cell r="DL384">
            <v>4.5582366810927786</v>
          </cell>
          <cell r="DM384">
            <v>4.5582366810927786</v>
          </cell>
          <cell r="DN384">
            <v>4.5582366810927786</v>
          </cell>
          <cell r="DO384">
            <v>4.5582366810927786</v>
          </cell>
          <cell r="DP384">
            <v>4.5582366810927786</v>
          </cell>
          <cell r="DQ384">
            <v>5.4978467449187365</v>
          </cell>
          <cell r="DR384">
            <v>5.5197495934328593</v>
          </cell>
          <cell r="DS384">
            <v>5.5735329110901475</v>
          </cell>
          <cell r="DT384">
            <v>5.6404251157779273</v>
          </cell>
          <cell r="DU384">
            <v>5.5124343837220433</v>
          </cell>
          <cell r="DV384">
            <v>5.4886716630425374</v>
          </cell>
          <cell r="DW384">
            <v>5.4970391643635592</v>
          </cell>
          <cell r="DX384">
            <v>5.5515401199479646</v>
          </cell>
          <cell r="DY384">
            <v>5.4770165514004452</v>
          </cell>
          <cell r="DZ384">
            <v>5.552364539100707</v>
          </cell>
          <cell r="EA384">
            <v>5.5304836578534537</v>
          </cell>
          <cell r="EB384">
            <v>5.6419816587483202</v>
          </cell>
          <cell r="EC384">
            <v>5.600696128444361</v>
          </cell>
          <cell r="ED384">
            <v>5.4854713537656261</v>
          </cell>
          <cell r="EE384">
            <v>5.5205099998854079</v>
          </cell>
          <cell r="EF384">
            <v>5.5205099998854079</v>
          </cell>
          <cell r="EG384">
            <v>5.5205099998854079</v>
          </cell>
          <cell r="EH384">
            <v>5.5205099998854079</v>
          </cell>
          <cell r="EI384">
            <v>5.5205099998854079</v>
          </cell>
          <cell r="EJ384">
            <v>5.5205099998854079</v>
          </cell>
          <cell r="EK384">
            <v>0</v>
          </cell>
          <cell r="EL384">
            <v>0</v>
          </cell>
          <cell r="EM384">
            <v>0</v>
          </cell>
          <cell r="EN384">
            <v>0</v>
          </cell>
          <cell r="EO384">
            <v>0</v>
          </cell>
          <cell r="EP384">
            <v>0</v>
          </cell>
          <cell r="EQ384">
            <v>0</v>
          </cell>
          <cell r="ER384">
            <v>0</v>
          </cell>
          <cell r="ES384">
            <v>0</v>
          </cell>
          <cell r="ET384">
            <v>0</v>
          </cell>
        </row>
        <row r="385">
          <cell r="A385">
            <v>33469.57744703201</v>
          </cell>
          <cell r="B385">
            <v>36360.902252481254</v>
          </cell>
          <cell r="C385">
            <v>37008.17324844603</v>
          </cell>
          <cell r="D385">
            <v>7134.4815830331609</v>
          </cell>
          <cell r="E385">
            <v>6654.1446833786131</v>
          </cell>
          <cell r="F385">
            <v>7643.007582966522</v>
          </cell>
          <cell r="G385">
            <v>7485.7479795216423</v>
          </cell>
          <cell r="H385">
            <v>7036.807626842532</v>
          </cell>
          <cell r="I385">
            <v>8432.2076548996902</v>
          </cell>
          <cell r="J385">
            <v>7701.7206319571906</v>
          </cell>
          <cell r="K385">
            <v>8631.1018766440629</v>
          </cell>
          <cell r="L385">
            <v>7931.1194954156454</v>
          </cell>
          <cell r="M385">
            <v>8338.8894540060282</v>
          </cell>
          <cell r="N385">
            <v>8252.3906385024911</v>
          </cell>
          <cell r="O385">
            <v>9478.4042210177686</v>
          </cell>
          <cell r="P385">
            <v>9790.7443651516896</v>
          </cell>
          <cell r="Q385">
            <v>10056.744961747421</v>
          </cell>
          <cell r="R385">
            <v>9843.7348345424598</v>
          </cell>
          <cell r="S385">
            <v>10207.946816196511</v>
          </cell>
          <cell r="T385">
            <v>8829.4179772257485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5568.6872662478854</v>
          </cell>
          <cell r="AF385">
            <v>6049.7475261861109</v>
          </cell>
          <cell r="AG385">
            <v>6157.4408413689807</v>
          </cell>
          <cell r="AH385">
            <v>7134.4815830331609</v>
          </cell>
          <cell r="AI385">
            <v>6654.1446833786131</v>
          </cell>
          <cell r="AJ385">
            <v>7643.007582966522</v>
          </cell>
          <cell r="AK385">
            <v>7485.7479795216423</v>
          </cell>
          <cell r="AL385">
            <v>7036.807626842532</v>
          </cell>
          <cell r="AM385">
            <v>8432.2076548996902</v>
          </cell>
          <cell r="AN385">
            <v>7701.7206319571906</v>
          </cell>
          <cell r="AO385">
            <v>8631.1018766440629</v>
          </cell>
          <cell r="AP385">
            <v>7931.1194954156454</v>
          </cell>
          <cell r="AQ385">
            <v>8338.8894540060282</v>
          </cell>
          <cell r="AR385">
            <v>8252.3906385024911</v>
          </cell>
          <cell r="AS385">
            <v>9478.4042210177686</v>
          </cell>
          <cell r="AT385">
            <v>9790.7443651516896</v>
          </cell>
          <cell r="AU385">
            <v>10056.744961747421</v>
          </cell>
          <cell r="AV385">
            <v>9843.7348345424598</v>
          </cell>
          <cell r="AW385">
            <v>10207.946816196511</v>
          </cell>
          <cell r="AX385">
            <v>8829.4179772257485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0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2.7497590432978889</v>
          </cell>
          <cell r="CN385">
            <v>2.9597572708262097</v>
          </cell>
          <cell r="CO385">
            <v>3.0798837604007154</v>
          </cell>
          <cell r="CP385">
            <v>3.4486145565739132</v>
          </cell>
          <cell r="CQ385">
            <v>3.2984627693648281</v>
          </cell>
          <cell r="CR385">
            <v>3.8228237806552516</v>
          </cell>
          <cell r="CS385">
            <v>3.6918188401064729</v>
          </cell>
          <cell r="CT385">
            <v>3.483117181545051</v>
          </cell>
          <cell r="CU385">
            <v>4.2441752096514422</v>
          </cell>
          <cell r="CV385">
            <v>3.7490916719914171</v>
          </cell>
          <cell r="CW385">
            <v>4.281809784112907</v>
          </cell>
          <cell r="CX385">
            <v>3.9439850671881977</v>
          </cell>
          <cell r="CY385">
            <v>4.1395653209873906</v>
          </cell>
          <cell r="CZ385">
            <v>3.9954762576073257</v>
          </cell>
          <cell r="DA385">
            <v>4.6010284031358584</v>
          </cell>
          <cell r="DB385">
            <v>4.7526452619540418</v>
          </cell>
          <cell r="DC385">
            <v>4.8817678728545326</v>
          </cell>
          <cell r="DD385">
            <v>4.7783680153919885</v>
          </cell>
          <cell r="DE385">
            <v>4.9551646188367764</v>
          </cell>
          <cell r="DF385">
            <v>4.2859960336247278</v>
          </cell>
          <cell r="DG385">
            <v>5.2360138107151153</v>
          </cell>
          <cell r="DH385">
            <v>5.2360138107151153</v>
          </cell>
          <cell r="DI385">
            <v>5.2360138107151153</v>
          </cell>
          <cell r="DJ385">
            <v>5.2360138107151153</v>
          </cell>
          <cell r="DK385">
            <v>5.2360138107151153</v>
          </cell>
          <cell r="DL385">
            <v>5.2360138107151153</v>
          </cell>
          <cell r="DM385">
            <v>5.2360138107151153</v>
          </cell>
          <cell r="DN385">
            <v>5.2360138107151153</v>
          </cell>
          <cell r="DO385">
            <v>5.2360138107151153</v>
          </cell>
          <cell r="DP385">
            <v>5.2360138107151153</v>
          </cell>
          <cell r="DQ385">
            <v>5.5483688576134744</v>
          </cell>
          <cell r="DR385">
            <v>5.6000033921861103</v>
          </cell>
          <cell r="DS385">
            <v>5.4773823454501436</v>
          </cell>
          <cell r="DT385">
            <v>5.6679355040596926</v>
          </cell>
          <cell r="DU385">
            <v>5.5269786727439918</v>
          </cell>
          <cell r="DV385">
            <v>5.4775600456945011</v>
          </cell>
          <cell r="DW385">
            <v>5.5552288620533758</v>
          </cell>
          <cell r="DX385">
            <v>5.5349630805404697</v>
          </cell>
          <cell r="DY385">
            <v>5.4432104329746487</v>
          </cell>
          <cell r="DZ385">
            <v>5.6281911239336315</v>
          </cell>
          <cell r="EA385">
            <v>5.5226307680218829</v>
          </cell>
          <cell r="EB385">
            <v>5.509426161057827</v>
          </cell>
          <cell r="EC385">
            <v>5.5190027708705003</v>
          </cell>
          <cell r="ED385">
            <v>5.6587220052946199</v>
          </cell>
          <cell r="EE385">
            <v>5.644005745501512</v>
          </cell>
          <cell r="EF385">
            <v>5.644005745501512</v>
          </cell>
          <cell r="EG385">
            <v>5.644005745501512</v>
          </cell>
          <cell r="EH385">
            <v>5.644005745501512</v>
          </cell>
          <cell r="EI385">
            <v>5.644005745501512</v>
          </cell>
          <cell r="EJ385">
            <v>5.644005745501512</v>
          </cell>
          <cell r="EK385">
            <v>0</v>
          </cell>
          <cell r="EL385">
            <v>0</v>
          </cell>
          <cell r="EM385">
            <v>0</v>
          </cell>
          <cell r="EN385">
            <v>0</v>
          </cell>
          <cell r="EO385">
            <v>0</v>
          </cell>
          <cell r="EP385">
            <v>0</v>
          </cell>
          <cell r="EQ385">
            <v>0</v>
          </cell>
          <cell r="ER385">
            <v>0</v>
          </cell>
          <cell r="ES385">
            <v>0</v>
          </cell>
          <cell r="ET385">
            <v>0</v>
          </cell>
        </row>
        <row r="386">
          <cell r="A386">
            <v>38826.144562998932</v>
          </cell>
          <cell r="B386">
            <v>40243.968869927259</v>
          </cell>
          <cell r="C386">
            <v>37559.47972422163</v>
          </cell>
          <cell r="D386">
            <v>5625.6535399752875</v>
          </cell>
          <cell r="E386">
            <v>6487.0846695953051</v>
          </cell>
          <cell r="F386">
            <v>6210.6945265350751</v>
          </cell>
          <cell r="G386">
            <v>7880.9091958060544</v>
          </cell>
          <cell r="H386">
            <v>7641.9187548668178</v>
          </cell>
          <cell r="I386">
            <v>7445.5461252162813</v>
          </cell>
          <cell r="J386">
            <v>8315.2673645686427</v>
          </cell>
          <cell r="K386">
            <v>8148.7121038176183</v>
          </cell>
          <cell r="L386">
            <v>9394.43851132895</v>
          </cell>
          <cell r="M386">
            <v>8855.9928936759879</v>
          </cell>
          <cell r="N386">
            <v>8151.0933606231911</v>
          </cell>
          <cell r="O386">
            <v>8656.3572529344383</v>
          </cell>
          <cell r="P386">
            <v>9378.0930109278179</v>
          </cell>
          <cell r="Q386">
            <v>9773.5186852299212</v>
          </cell>
          <cell r="R386">
            <v>10046.057504427483</v>
          </cell>
          <cell r="S386">
            <v>9135.4094047133312</v>
          </cell>
          <cell r="T386">
            <v>8688.8236698180608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6459.9159391133771</v>
          </cell>
          <cell r="AF386">
            <v>6695.8143509252268</v>
          </cell>
          <cell r="AG386">
            <v>6249.1675252899267</v>
          </cell>
          <cell r="AH386">
            <v>5625.6535399752875</v>
          </cell>
          <cell r="AI386">
            <v>6487.0846695953051</v>
          </cell>
          <cell r="AJ386">
            <v>6210.6945265350751</v>
          </cell>
          <cell r="AK386">
            <v>7880.9091958060544</v>
          </cell>
          <cell r="AL386">
            <v>7641.9187548668178</v>
          </cell>
          <cell r="AM386">
            <v>7445.5461252162813</v>
          </cell>
          <cell r="AN386">
            <v>8315.2673645686427</v>
          </cell>
          <cell r="AO386">
            <v>8148.7121038176183</v>
          </cell>
          <cell r="AP386">
            <v>9394.43851132895</v>
          </cell>
          <cell r="AQ386">
            <v>8855.9928936759879</v>
          </cell>
          <cell r="AR386">
            <v>8151.0933606231911</v>
          </cell>
          <cell r="AS386">
            <v>8656.3572529344383</v>
          </cell>
          <cell r="AT386">
            <v>9378.0930109278179</v>
          </cell>
          <cell r="AU386">
            <v>9773.5186852299212</v>
          </cell>
          <cell r="AV386">
            <v>10046.057504427483</v>
          </cell>
          <cell r="AW386">
            <v>9135.4094047133312</v>
          </cell>
          <cell r="AX386">
            <v>8688.8236698180608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3.1734364231553802</v>
          </cell>
          <cell r="CN386">
            <v>3.291709355073261</v>
          </cell>
          <cell r="CO386">
            <v>3.0991270729541398</v>
          </cell>
          <cell r="CP386">
            <v>2.8062475080375009</v>
          </cell>
          <cell r="CQ386">
            <v>3.1730514248404713</v>
          </cell>
          <cell r="CR386">
            <v>3.0509091463103615</v>
          </cell>
          <cell r="CS386">
            <v>3.8609776018246138</v>
          </cell>
          <cell r="CT386">
            <v>3.7946998606803848</v>
          </cell>
          <cell r="CU386">
            <v>3.7035404498070861</v>
          </cell>
          <cell r="CV386">
            <v>4.0363967532213669</v>
          </cell>
          <cell r="CW386">
            <v>4.1160868772952908</v>
          </cell>
          <cell r="CX386">
            <v>4.6269831028411739</v>
          </cell>
          <cell r="CY386">
            <v>4.43124194401073</v>
          </cell>
          <cell r="CZ386">
            <v>4.0530638576658502</v>
          </cell>
          <cell r="DA386">
            <v>4.334563536124624</v>
          </cell>
          <cell r="DB386">
            <v>4.6959637657945423</v>
          </cell>
          <cell r="DC386">
            <v>4.8939682680343681</v>
          </cell>
          <cell r="DD386">
            <v>5.030438701653746</v>
          </cell>
          <cell r="DE386">
            <v>4.5744429598047081</v>
          </cell>
          <cell r="DF386">
            <v>4.3508206917225714</v>
          </cell>
          <cell r="DG386">
            <v>4.8707712367991265</v>
          </cell>
          <cell r="DH386">
            <v>4.8707712367991265</v>
          </cell>
          <cell r="DI386">
            <v>4.8707712367991265</v>
          </cell>
          <cell r="DJ386">
            <v>4.8707712367991265</v>
          </cell>
          <cell r="DK386">
            <v>4.8707712367991265</v>
          </cell>
          <cell r="DL386">
            <v>4.8707712367991265</v>
          </cell>
          <cell r="DM386">
            <v>4.8707712367991265</v>
          </cell>
          <cell r="DN386">
            <v>4.8707712367991265</v>
          </cell>
          <cell r="DO386">
            <v>4.8707712367991265</v>
          </cell>
          <cell r="DP386">
            <v>4.8707712367991265</v>
          </cell>
          <cell r="DQ386">
            <v>5.5770456606751981</v>
          </cell>
          <cell r="DR386">
            <v>5.5730001871449106</v>
          </cell>
          <cell r="DS386">
            <v>5.5244610871288051</v>
          </cell>
          <cell r="DT386">
            <v>5.4922986587767024</v>
          </cell>
          <cell r="DU386">
            <v>5.601180797791061</v>
          </cell>
          <cell r="DV386">
            <v>5.5772232559398844</v>
          </cell>
          <cell r="DW386">
            <v>5.5922448327855028</v>
          </cell>
          <cell r="DX386">
            <v>5.5173701427363877</v>
          </cell>
          <cell r="DY386">
            <v>5.5079070375765493</v>
          </cell>
          <cell r="DZ386">
            <v>5.6440324914279634</v>
          </cell>
          <cell r="EA386">
            <v>5.4238987917733859</v>
          </cell>
          <cell r="EB386">
            <v>5.5626284190376021</v>
          </cell>
          <cell r="EC386">
            <v>5.475438835390869</v>
          </cell>
          <cell r="ED386">
            <v>5.5098472207899452</v>
          </cell>
          <cell r="EE386">
            <v>5.4713806985782902</v>
          </cell>
          <cell r="EF386">
            <v>5.4713806985782902</v>
          </cell>
          <cell r="EG386">
            <v>5.4713806985782902</v>
          </cell>
          <cell r="EH386">
            <v>5.4713806985782902</v>
          </cell>
          <cell r="EI386">
            <v>5.4713806985782902</v>
          </cell>
          <cell r="EJ386">
            <v>5.4713806985782902</v>
          </cell>
          <cell r="EK386">
            <v>0</v>
          </cell>
          <cell r="EL386">
            <v>0</v>
          </cell>
          <cell r="EM386">
            <v>0</v>
          </cell>
          <cell r="EN386">
            <v>0</v>
          </cell>
          <cell r="EO386">
            <v>0</v>
          </cell>
          <cell r="EP386">
            <v>0</v>
          </cell>
          <cell r="EQ386">
            <v>0</v>
          </cell>
          <cell r="ER386">
            <v>0</v>
          </cell>
          <cell r="ES386">
            <v>0</v>
          </cell>
          <cell r="ET386">
            <v>0</v>
          </cell>
        </row>
        <row r="387">
          <cell r="A387">
            <v>35871.709006407524</v>
          </cell>
          <cell r="B387">
            <v>37479.965167686794</v>
          </cell>
          <cell r="C387">
            <v>44084.091012326433</v>
          </cell>
          <cell r="D387">
            <v>7064.8248277891544</v>
          </cell>
          <cell r="E387">
            <v>6815.7061154143221</v>
          </cell>
          <cell r="F387">
            <v>6511.5666191421014</v>
          </cell>
          <cell r="G387">
            <v>7398.1123979840258</v>
          </cell>
          <cell r="H387">
            <v>7656.5413566137868</v>
          </cell>
          <cell r="I387">
            <v>8093.1757009094081</v>
          </cell>
          <cell r="J387">
            <v>7935.4343444336819</v>
          </cell>
          <cell r="K387">
            <v>7592.0735764367146</v>
          </cell>
          <cell r="L387">
            <v>7790.9184523922113</v>
          </cell>
          <cell r="M387">
            <v>7547.9382010660565</v>
          </cell>
          <cell r="N387">
            <v>8642.5437308782111</v>
          </cell>
          <cell r="O387">
            <v>8624.9567517534288</v>
          </cell>
          <cell r="P387">
            <v>8378.2076379194659</v>
          </cell>
          <cell r="Q387">
            <v>9277.8484271320649</v>
          </cell>
          <cell r="R387">
            <v>9393.1247353938179</v>
          </cell>
          <cell r="S387">
            <v>9680.0671223730224</v>
          </cell>
          <cell r="T387">
            <v>10419.946358700601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5968.3552766288412</v>
          </cell>
          <cell r="AF387">
            <v>6235.9378483046803</v>
          </cell>
          <cell r="AG387">
            <v>7334.7360495650491</v>
          </cell>
          <cell r="AH387">
            <v>7064.8248277891544</v>
          </cell>
          <cell r="AI387">
            <v>6815.7061154143221</v>
          </cell>
          <cell r="AJ387">
            <v>6511.5666191421014</v>
          </cell>
          <cell r="AK387">
            <v>7398.1123979840258</v>
          </cell>
          <cell r="AL387">
            <v>7656.5413566137868</v>
          </cell>
          <cell r="AM387">
            <v>8093.1757009094081</v>
          </cell>
          <cell r="AN387">
            <v>7935.4343444336819</v>
          </cell>
          <cell r="AO387">
            <v>7592.0735764367146</v>
          </cell>
          <cell r="AP387">
            <v>7790.9184523922113</v>
          </cell>
          <cell r="AQ387">
            <v>7547.9382010660565</v>
          </cell>
          <cell r="AR387">
            <v>8642.5437308782111</v>
          </cell>
          <cell r="AS387">
            <v>8624.9567517534288</v>
          </cell>
          <cell r="AT387">
            <v>8378.2076379194659</v>
          </cell>
          <cell r="AU387">
            <v>9277.8484271320649</v>
          </cell>
          <cell r="AV387">
            <v>9393.1247353938179</v>
          </cell>
          <cell r="AW387">
            <v>9680.0671223730224</v>
          </cell>
          <cell r="AX387">
            <v>10419.946358700601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0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2.9381573831427272</v>
          </cell>
          <cell r="CN387">
            <v>3.0780965242494212</v>
          </cell>
          <cell r="CO387">
            <v>3.6034458354769243</v>
          </cell>
          <cell r="CP387">
            <v>3.4389034571342521</v>
          </cell>
          <cell r="CQ387">
            <v>3.3799065655498666</v>
          </cell>
          <cell r="CR387">
            <v>3.2112004952842672</v>
          </cell>
          <cell r="CS387">
            <v>3.5893863689695777</v>
          </cell>
          <cell r="CT387">
            <v>3.7592872494834246</v>
          </cell>
          <cell r="CU387">
            <v>3.9620869439117619</v>
          </cell>
          <cell r="CV387">
            <v>3.9099155408862392</v>
          </cell>
          <cell r="CW387">
            <v>3.7477070573154037</v>
          </cell>
          <cell r="CX387">
            <v>3.8878761328254137</v>
          </cell>
          <cell r="CY387">
            <v>3.7201228641103801</v>
          </cell>
          <cell r="CZ387">
            <v>4.276593264872675</v>
          </cell>
          <cell r="DA387">
            <v>4.2883555758190619</v>
          </cell>
          <cell r="DB387">
            <v>4.1656711417292129</v>
          </cell>
          <cell r="DC387">
            <v>4.6129753666309545</v>
          </cell>
          <cell r="DD387">
            <v>4.6702911090193009</v>
          </cell>
          <cell r="DE387">
            <v>4.8129597647074513</v>
          </cell>
          <cell r="DF387">
            <v>5.1808300439286299</v>
          </cell>
          <cell r="DG387">
            <v>5.0565408589530598</v>
          </cell>
          <cell r="DH387">
            <v>5.0565408589530598</v>
          </cell>
          <cell r="DI387">
            <v>5.0565408589530598</v>
          </cell>
          <cell r="DJ387">
            <v>5.0565408589530598</v>
          </cell>
          <cell r="DK387">
            <v>5.0565408589530598</v>
          </cell>
          <cell r="DL387">
            <v>5.0565408589530598</v>
          </cell>
          <cell r="DM387">
            <v>5.0565408589530598</v>
          </cell>
          <cell r="DN387">
            <v>5.0565408589530598</v>
          </cell>
          <cell r="DO387">
            <v>5.0565408589530598</v>
          </cell>
          <cell r="DP387">
            <v>5.0565408589530598</v>
          </cell>
          <cell r="DQ387">
            <v>5.5652765185245681</v>
          </cell>
          <cell r="DR387">
            <v>5.5504306293312347</v>
          </cell>
          <cell r="DS387">
            <v>5.5766530639200482</v>
          </cell>
          <cell r="DT387">
            <v>5.6284465967026662</v>
          </cell>
          <cell r="DU387">
            <v>5.5247584740418452</v>
          </cell>
          <cell r="DV387">
            <v>5.5555262188683567</v>
          </cell>
          <cell r="DW387">
            <v>5.6468708037652284</v>
          </cell>
          <cell r="DX387">
            <v>5.5800007401511582</v>
          </cell>
          <cell r="DY387">
            <v>5.5963143731997764</v>
          </cell>
          <cell r="DZ387">
            <v>5.5604566862892337</v>
          </cell>
          <cell r="EA387">
            <v>5.5501140460477947</v>
          </cell>
          <cell r="EB387">
            <v>5.4901394314320937</v>
          </cell>
          <cell r="EC387">
            <v>5.5587633790670292</v>
          </cell>
          <cell r="ED387">
            <v>5.5366972110477324</v>
          </cell>
          <cell r="EE387">
            <v>5.5102749947318319</v>
          </cell>
          <cell r="EF387">
            <v>5.5102749947318319</v>
          </cell>
          <cell r="EG387">
            <v>5.5102749947318319</v>
          </cell>
          <cell r="EH387">
            <v>5.5102749947318319</v>
          </cell>
          <cell r="EI387">
            <v>5.5102749947318319</v>
          </cell>
          <cell r="EJ387">
            <v>5.5102749947318319</v>
          </cell>
          <cell r="EK387">
            <v>0</v>
          </cell>
          <cell r="EL387">
            <v>0</v>
          </cell>
          <cell r="EM387">
            <v>0</v>
          </cell>
          <cell r="EN387">
            <v>0</v>
          </cell>
          <cell r="EO387">
            <v>0</v>
          </cell>
          <cell r="EP387">
            <v>0</v>
          </cell>
          <cell r="EQ387">
            <v>0</v>
          </cell>
          <cell r="ER387">
            <v>0</v>
          </cell>
          <cell r="ES387">
            <v>0</v>
          </cell>
          <cell r="ET387">
            <v>0</v>
          </cell>
        </row>
        <row r="388">
          <cell r="A388">
            <v>33993.886578860496</v>
          </cell>
          <cell r="B388">
            <v>36330.561246729376</v>
          </cell>
          <cell r="C388">
            <v>35462.362488749633</v>
          </cell>
          <cell r="D388">
            <v>6130.5761018816074</v>
          </cell>
          <cell r="E388">
            <v>7071.8377487412654</v>
          </cell>
          <cell r="F388">
            <v>7779.8888252985271</v>
          </cell>
          <cell r="G388">
            <v>7376.3439466102636</v>
          </cell>
          <cell r="H388">
            <v>6629.1965821722197</v>
          </cell>
          <cell r="I388">
            <v>7721.3833304957825</v>
          </cell>
          <cell r="J388">
            <v>8399.1624468435584</v>
          </cell>
          <cell r="K388">
            <v>7532.790486282589</v>
          </cell>
          <cell r="L388">
            <v>8617.1066534848051</v>
          </cell>
          <cell r="M388">
            <v>7439.3041373147234</v>
          </cell>
          <cell r="N388">
            <v>10093.366687060954</v>
          </cell>
          <cell r="O388">
            <v>9251.5902087249888</v>
          </cell>
          <cell r="P388">
            <v>8043.5052227096057</v>
          </cell>
          <cell r="Q388">
            <v>8750.8457381847747</v>
          </cell>
          <cell r="R388">
            <v>9971.385006413233</v>
          </cell>
          <cell r="S388">
            <v>9078.3172071503759</v>
          </cell>
          <cell r="T388">
            <v>10314.422080985012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5655.9221167807736</v>
          </cell>
          <cell r="AF388">
            <v>6044.6993724517833</v>
          </cell>
          <cell r="AG388">
            <v>5900.247971002651</v>
          </cell>
          <cell r="AH388">
            <v>6130.5761018816074</v>
          </cell>
          <cell r="AI388">
            <v>7071.8377487412654</v>
          </cell>
          <cell r="AJ388">
            <v>7779.8888252985271</v>
          </cell>
          <cell r="AK388">
            <v>7376.3439466102636</v>
          </cell>
          <cell r="AL388">
            <v>6629.1965821722197</v>
          </cell>
          <cell r="AM388">
            <v>7721.3833304957825</v>
          </cell>
          <cell r="AN388">
            <v>8399.1624468435584</v>
          </cell>
          <cell r="AO388">
            <v>7532.790486282589</v>
          </cell>
          <cell r="AP388">
            <v>8617.1066534848051</v>
          </cell>
          <cell r="AQ388">
            <v>7439.3041373147234</v>
          </cell>
          <cell r="AR388">
            <v>10093.366687060954</v>
          </cell>
          <cell r="AS388">
            <v>9251.5902087249888</v>
          </cell>
          <cell r="AT388">
            <v>8043.5052227096057</v>
          </cell>
          <cell r="AU388">
            <v>8750.8457381847747</v>
          </cell>
          <cell r="AV388">
            <v>9971.385006413233</v>
          </cell>
          <cell r="AW388">
            <v>9078.3172071503759</v>
          </cell>
          <cell r="AX388">
            <v>10314.422080985012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0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2.7938012855475294</v>
          </cell>
          <cell r="CN388">
            <v>3.0526836976355018</v>
          </cell>
          <cell r="CO388">
            <v>2.9423331773587904</v>
          </cell>
          <cell r="CP388">
            <v>3.0444570238392461</v>
          </cell>
          <cell r="CQ388">
            <v>3.4913758912932518</v>
          </cell>
          <cell r="CR388">
            <v>3.8341742549149758</v>
          </cell>
          <cell r="CS388">
            <v>3.6656010661940885</v>
          </cell>
          <cell r="CT388">
            <v>3.2972712608543215</v>
          </cell>
          <cell r="CU388">
            <v>3.7449709465022152</v>
          </cell>
          <cell r="CV388">
            <v>4.1301121984422062</v>
          </cell>
          <cell r="CW388">
            <v>3.7498564115706277</v>
          </cell>
          <cell r="CX388">
            <v>4.2243879923365002</v>
          </cell>
          <cell r="CY388">
            <v>3.6808021211810096</v>
          </cell>
          <cell r="CZ388">
            <v>4.9308350823352667</v>
          </cell>
          <cell r="DA388">
            <v>4.564118876463664</v>
          </cell>
          <cell r="DB388">
            <v>3.9681301475373481</v>
          </cell>
          <cell r="DC388">
            <v>4.3170848813649583</v>
          </cell>
          <cell r="DD388">
            <v>4.9192177242499637</v>
          </cell>
          <cell r="DE388">
            <v>4.4786375095390474</v>
          </cell>
          <cell r="DF388">
            <v>5.0884493862731466</v>
          </cell>
          <cell r="DG388">
            <v>5.2074383352335518</v>
          </cell>
          <cell r="DH388">
            <v>5.2074383352335518</v>
          </cell>
          <cell r="DI388">
            <v>5.2074383352335518</v>
          </cell>
          <cell r="DJ388">
            <v>5.2074383352335518</v>
          </cell>
          <cell r="DK388">
            <v>5.2074383352335518</v>
          </cell>
          <cell r="DL388">
            <v>5.2074383352335518</v>
          </cell>
          <cell r="DM388">
            <v>5.2074383352335518</v>
          </cell>
          <cell r="DN388">
            <v>5.2074383352335518</v>
          </cell>
          <cell r="DO388">
            <v>5.2074383352335518</v>
          </cell>
          <cell r="DP388">
            <v>5.2074383352335518</v>
          </cell>
          <cell r="DQ388">
            <v>5.5464492454907175</v>
          </cell>
          <cell r="DR388">
            <v>5.4250036488632762</v>
          </cell>
          <cell r="DS388">
            <v>5.4939607311108594</v>
          </cell>
          <cell r="DT388">
            <v>5.5169439994537264</v>
          </cell>
          <cell r="DU388">
            <v>5.5493589189504808</v>
          </cell>
          <cell r="DV388">
            <v>5.5591536763370533</v>
          </cell>
          <cell r="DW388">
            <v>5.5131917338034508</v>
          </cell>
          <cell r="DX388">
            <v>5.5082463589011414</v>
          </cell>
          <cell r="DY388">
            <v>5.6487687568921769</v>
          </cell>
          <cell r="DZ388">
            <v>5.5716171518619726</v>
          </cell>
          <cell r="EA388">
            <v>5.5036193094003663</v>
          </cell>
          <cell r="EB388">
            <v>5.5886228779740019</v>
          </cell>
          <cell r="EC388">
            <v>5.5372863032869812</v>
          </cell>
          <cell r="ED388">
            <v>5.6081898816029225</v>
          </cell>
          <cell r="EE388">
            <v>5.5534974385453646</v>
          </cell>
          <cell r="EF388">
            <v>5.5534974385453646</v>
          </cell>
          <cell r="EG388">
            <v>5.5534974385453646</v>
          </cell>
          <cell r="EH388">
            <v>5.5534974385453646</v>
          </cell>
          <cell r="EI388">
            <v>5.5534974385453646</v>
          </cell>
          <cell r="EJ388">
            <v>5.5534974385453646</v>
          </cell>
          <cell r="EK388">
            <v>0</v>
          </cell>
          <cell r="EL388">
            <v>0</v>
          </cell>
          <cell r="EM388">
            <v>0</v>
          </cell>
          <cell r="EN388">
            <v>0</v>
          </cell>
          <cell r="EO388">
            <v>0</v>
          </cell>
          <cell r="EP388">
            <v>0</v>
          </cell>
          <cell r="EQ388">
            <v>0</v>
          </cell>
          <cell r="ER388">
            <v>0</v>
          </cell>
          <cell r="ES388">
            <v>0</v>
          </cell>
          <cell r="ET388">
            <v>0</v>
          </cell>
        </row>
        <row r="389">
          <cell r="A389">
            <v>34724.688735281707</v>
          </cell>
          <cell r="B389">
            <v>35172.915790502098</v>
          </cell>
          <cell r="C389">
            <v>32485.114676898163</v>
          </cell>
          <cell r="D389">
            <v>7478.0285337889372</v>
          </cell>
          <cell r="E389">
            <v>6730.5802052198778</v>
          </cell>
          <cell r="F389">
            <v>6652.8355964507555</v>
          </cell>
          <cell r="G389">
            <v>7430.9332063213296</v>
          </cell>
          <cell r="H389">
            <v>7826.8866193706453</v>
          </cell>
          <cell r="I389">
            <v>6898.6136899685225</v>
          </cell>
          <cell r="J389">
            <v>7760.143054807997</v>
          </cell>
          <cell r="K389">
            <v>8063.1235021425791</v>
          </cell>
          <cell r="L389">
            <v>7987.3738605340104</v>
          </cell>
          <cell r="M389">
            <v>8344.0371494118699</v>
          </cell>
          <cell r="N389">
            <v>9308.8862545001721</v>
          </cell>
          <cell r="O389">
            <v>10305.192169363405</v>
          </cell>
          <cell r="P389">
            <v>10883.790362996571</v>
          </cell>
          <cell r="Q389">
            <v>9663.052703051806</v>
          </cell>
          <cell r="R389">
            <v>10899.003976885682</v>
          </cell>
          <cell r="S389">
            <v>9869.1664543474162</v>
          </cell>
          <cell r="T389">
            <v>10181.642948984039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5777.51339378598</v>
          </cell>
          <cell r="AF389">
            <v>5852.0896652893698</v>
          </cell>
          <cell r="AG389">
            <v>5404.8917925579235</v>
          </cell>
          <cell r="AH389">
            <v>7478.0285337889372</v>
          </cell>
          <cell r="AI389">
            <v>6730.5802052198778</v>
          </cell>
          <cell r="AJ389">
            <v>6652.8355964507555</v>
          </cell>
          <cell r="AK389">
            <v>7430.9332063213296</v>
          </cell>
          <cell r="AL389">
            <v>7826.8866193706453</v>
          </cell>
          <cell r="AM389">
            <v>6898.6136899685225</v>
          </cell>
          <cell r="AN389">
            <v>7760.143054807997</v>
          </cell>
          <cell r="AO389">
            <v>8063.1235021425791</v>
          </cell>
          <cell r="AP389">
            <v>7987.3738605340104</v>
          </cell>
          <cell r="AQ389">
            <v>8344.0371494118699</v>
          </cell>
          <cell r="AR389">
            <v>9308.8862545001721</v>
          </cell>
          <cell r="AS389">
            <v>10305.192169363405</v>
          </cell>
          <cell r="AT389">
            <v>10883.790362996571</v>
          </cell>
          <cell r="AU389">
            <v>9663.052703051806</v>
          </cell>
          <cell r="AV389">
            <v>10899.003976885682</v>
          </cell>
          <cell r="AW389">
            <v>9869.1664543474162</v>
          </cell>
          <cell r="AX389">
            <v>10181.642948984039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2.8813444827804298</v>
          </cell>
          <cell r="CN389">
            <v>2.9010634707414478</v>
          </cell>
          <cell r="CO389">
            <v>2.7168069512034188</v>
          </cell>
          <cell r="CP389">
            <v>3.6784600651123971</v>
          </cell>
          <cell r="CQ389">
            <v>3.2999594635523892</v>
          </cell>
          <cell r="CR389">
            <v>3.3234194085137863</v>
          </cell>
          <cell r="CS389">
            <v>3.6381006675215324</v>
          </cell>
          <cell r="CT389">
            <v>3.8890389388002444</v>
          </cell>
          <cell r="CU389">
            <v>3.4197266473873627</v>
          </cell>
          <cell r="CV389">
            <v>3.8802183590808021</v>
          </cell>
          <cell r="CW389">
            <v>3.9844883329506957</v>
          </cell>
          <cell r="CX389">
            <v>3.9143127573215053</v>
          </cell>
          <cell r="CY389">
            <v>4.1648498471251107</v>
          </cell>
          <cell r="CZ389">
            <v>4.6332057259200514</v>
          </cell>
          <cell r="DA389">
            <v>5.0828745625632497</v>
          </cell>
          <cell r="DB389">
            <v>5.3682590553538132</v>
          </cell>
          <cell r="DC389">
            <v>4.7661493326702491</v>
          </cell>
          <cell r="DD389">
            <v>5.3757629320181914</v>
          </cell>
          <cell r="DE389">
            <v>4.8678117108420542</v>
          </cell>
          <cell r="DF389">
            <v>5.0219358455388594</v>
          </cell>
          <cell r="DG389">
            <v>5.0684263735394621</v>
          </cell>
          <cell r="DH389">
            <v>5.0684263735394621</v>
          </cell>
          <cell r="DI389">
            <v>5.0684263735394621</v>
          </cell>
          <cell r="DJ389">
            <v>5.0684263735394621</v>
          </cell>
          <cell r="DK389">
            <v>5.0684263735394621</v>
          </cell>
          <cell r="DL389">
            <v>5.0684263735394621</v>
          </cell>
          <cell r="DM389">
            <v>5.0684263735394621</v>
          </cell>
          <cell r="DN389">
            <v>5.0684263735394621</v>
          </cell>
          <cell r="DO389">
            <v>5.0684263735394621</v>
          </cell>
          <cell r="DP389">
            <v>5.0684263735394621</v>
          </cell>
          <cell r="DQ389">
            <v>5.4935478604478778</v>
          </cell>
          <cell r="DR389">
            <v>5.5266361912992181</v>
          </cell>
          <cell r="DS389">
            <v>5.4504876442463299</v>
          </cell>
          <cell r="DT389">
            <v>5.5696538891240914</v>
          </cell>
          <cell r="DU389">
            <v>5.5879309947265794</v>
          </cell>
          <cell r="DV389">
            <v>5.4843956176274773</v>
          </cell>
          <cell r="DW389">
            <v>5.5959752007298258</v>
          </cell>
          <cell r="DX389">
            <v>5.5138365344298572</v>
          </cell>
          <cell r="DY389">
            <v>5.5268486134134331</v>
          </cell>
          <cell r="DZ389">
            <v>5.4792447063778296</v>
          </cell>
          <cell r="EA389">
            <v>5.5441872268149837</v>
          </cell>
          <cell r="EB389">
            <v>5.590564017994275</v>
          </cell>
          <cell r="EC389">
            <v>5.4888835350434713</v>
          </cell>
          <cell r="ED389">
            <v>5.5045684276128775</v>
          </cell>
          <cell r="EE389">
            <v>5.5546134094439461</v>
          </cell>
          <cell r="EF389">
            <v>5.5546134094439461</v>
          </cell>
          <cell r="EG389">
            <v>5.5546134094439461</v>
          </cell>
          <cell r="EH389">
            <v>5.5546134094439461</v>
          </cell>
          <cell r="EI389">
            <v>5.5546134094439461</v>
          </cell>
          <cell r="EJ389">
            <v>5.5546134094439461</v>
          </cell>
          <cell r="EK389">
            <v>0</v>
          </cell>
          <cell r="EL389">
            <v>0</v>
          </cell>
          <cell r="EM389">
            <v>0</v>
          </cell>
          <cell r="EN389">
            <v>0</v>
          </cell>
          <cell r="EO389">
            <v>0</v>
          </cell>
          <cell r="EP389">
            <v>0</v>
          </cell>
          <cell r="EQ389">
            <v>0</v>
          </cell>
          <cell r="ER389">
            <v>0</v>
          </cell>
          <cell r="ES389">
            <v>0</v>
          </cell>
          <cell r="ET389">
            <v>0</v>
          </cell>
        </row>
        <row r="390">
          <cell r="A390">
            <v>41402.68143492988</v>
          </cell>
          <cell r="B390">
            <v>41015.765644449799</v>
          </cell>
          <cell r="C390">
            <v>42911.434928508788</v>
          </cell>
          <cell r="D390">
            <v>6552.9713510353795</v>
          </cell>
          <cell r="E390">
            <v>6524.184743232875</v>
          </cell>
          <cell r="F390">
            <v>7308.7854750208617</v>
          </cell>
          <cell r="G390">
            <v>7255.5932994576351</v>
          </cell>
          <cell r="H390">
            <v>6918.4307569434932</v>
          </cell>
          <cell r="I390">
            <v>6684.7176132407649</v>
          </cell>
          <cell r="J390">
            <v>8072.7630142746311</v>
          </cell>
          <cell r="K390">
            <v>9248.2780431339179</v>
          </cell>
          <cell r="L390">
            <v>7970.4260369548792</v>
          </cell>
          <cell r="M390">
            <v>8508.1200860473946</v>
          </cell>
          <cell r="N390">
            <v>9165.3414185216661</v>
          </cell>
          <cell r="O390">
            <v>10078.358360546174</v>
          </cell>
          <cell r="P390">
            <v>8825.5190522143967</v>
          </cell>
          <cell r="Q390">
            <v>9397.837519788518</v>
          </cell>
          <cell r="R390">
            <v>8980.3851527852275</v>
          </cell>
          <cell r="S390">
            <v>10223.382484267409</v>
          </cell>
          <cell r="T390">
            <v>10350.583847604919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6888.6016042505189</v>
          </cell>
          <cell r="AF390">
            <v>6824.2263357259471</v>
          </cell>
          <cell r="AG390">
            <v>7139.6288656761008</v>
          </cell>
          <cell r="AH390">
            <v>6552.9713510353795</v>
          </cell>
          <cell r="AI390">
            <v>6524.184743232875</v>
          </cell>
          <cell r="AJ390">
            <v>7308.7854750208617</v>
          </cell>
          <cell r="AK390">
            <v>7255.5932994576351</v>
          </cell>
          <cell r="AL390">
            <v>6918.4307569434932</v>
          </cell>
          <cell r="AM390">
            <v>6684.7176132407649</v>
          </cell>
          <cell r="AN390">
            <v>8072.7630142746311</v>
          </cell>
          <cell r="AO390">
            <v>9248.2780431339179</v>
          </cell>
          <cell r="AP390">
            <v>7970.4260369548792</v>
          </cell>
          <cell r="AQ390">
            <v>8508.1200860473946</v>
          </cell>
          <cell r="AR390">
            <v>9165.3414185216661</v>
          </cell>
          <cell r="AS390">
            <v>10078.358360546174</v>
          </cell>
          <cell r="AT390">
            <v>8825.5190522143967</v>
          </cell>
          <cell r="AU390">
            <v>9397.837519788518</v>
          </cell>
          <cell r="AV390">
            <v>8980.3851527852275</v>
          </cell>
          <cell r="AW390">
            <v>10223.382484267409</v>
          </cell>
          <cell r="AX390">
            <v>10350.583847604919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0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3.3702982822289456</v>
          </cell>
          <cell r="CN390">
            <v>3.3400638533871874</v>
          </cell>
          <cell r="CO390">
            <v>3.5106814862607325</v>
          </cell>
          <cell r="CP390">
            <v>3.2986962427828228</v>
          </cell>
          <cell r="CQ390">
            <v>3.1923715375533424</v>
          </cell>
          <cell r="CR390">
            <v>3.5663323480469575</v>
          </cell>
          <cell r="CS390">
            <v>3.6027381143537522</v>
          </cell>
          <cell r="CT390">
            <v>3.402068226326687</v>
          </cell>
          <cell r="CU390">
            <v>3.2440345416646252</v>
          </cell>
          <cell r="CV390">
            <v>3.9667756371556737</v>
          </cell>
          <cell r="CW390">
            <v>4.5744169751353185</v>
          </cell>
          <cell r="CX390">
            <v>3.9280685994771929</v>
          </cell>
          <cell r="CY390">
            <v>4.2132654868823547</v>
          </cell>
          <cell r="CZ390">
            <v>4.5426674954803969</v>
          </cell>
          <cell r="DA390">
            <v>5.0059510221420052</v>
          </cell>
          <cell r="DB390">
            <v>4.3836619556334329</v>
          </cell>
          <cell r="DC390">
            <v>4.6679342661874061</v>
          </cell>
          <cell r="DD390">
            <v>4.4605844152953731</v>
          </cell>
          <cell r="DE390">
            <v>5.077984942191879</v>
          </cell>
          <cell r="DF390">
            <v>5.1411662433559666</v>
          </cell>
          <cell r="DG390">
            <v>4.9007069154307361</v>
          </cell>
          <cell r="DH390">
            <v>4.9007069154307361</v>
          </cell>
          <cell r="DI390">
            <v>4.9007069154307361</v>
          </cell>
          <cell r="DJ390">
            <v>4.9007069154307361</v>
          </cell>
          <cell r="DK390">
            <v>4.9007069154307361</v>
          </cell>
          <cell r="DL390">
            <v>4.9007069154307361</v>
          </cell>
          <cell r="DM390">
            <v>4.9007069154307361</v>
          </cell>
          <cell r="DN390">
            <v>4.9007069154307361</v>
          </cell>
          <cell r="DO390">
            <v>4.9007069154307361</v>
          </cell>
          <cell r="DP390">
            <v>4.9007069154307361</v>
          </cell>
          <cell r="DQ390">
            <v>5.5997658151058651</v>
          </cell>
          <cell r="DR390">
            <v>5.5976506227202574</v>
          </cell>
          <cell r="DS390">
            <v>5.571746427524487</v>
          </cell>
          <cell r="DT390">
            <v>5.4425581641535272</v>
          </cell>
          <cell r="DU390">
            <v>5.5991223259315088</v>
          </cell>
          <cell r="DV390">
            <v>5.6147514702446477</v>
          </cell>
          <cell r="DW390">
            <v>5.5175639127183569</v>
          </cell>
          <cell r="DX390">
            <v>5.5714946181457572</v>
          </cell>
          <cell r="DY390">
            <v>5.6455301556064583</v>
          </cell>
          <cell r="DZ390">
            <v>5.5756011850161</v>
          </cell>
          <cell r="EA390">
            <v>5.5390114633419634</v>
          </cell>
          <cell r="EB390">
            <v>5.5591655567818883</v>
          </cell>
          <cell r="EC390">
            <v>5.5325063460963761</v>
          </cell>
          <cell r="ED390">
            <v>5.5277046931761928</v>
          </cell>
          <cell r="EE390">
            <v>5.5158231855832689</v>
          </cell>
          <cell r="EF390">
            <v>5.5158231855832689</v>
          </cell>
          <cell r="EG390">
            <v>5.5158231855832689</v>
          </cell>
          <cell r="EH390">
            <v>5.5158231855832689</v>
          </cell>
          <cell r="EI390">
            <v>5.5158231855832689</v>
          </cell>
          <cell r="EJ390">
            <v>5.5158231855832689</v>
          </cell>
          <cell r="EK390">
            <v>0</v>
          </cell>
          <cell r="EL390">
            <v>0</v>
          </cell>
          <cell r="EM390">
            <v>0</v>
          </cell>
          <cell r="EN390">
            <v>0</v>
          </cell>
          <cell r="EO390">
            <v>0</v>
          </cell>
          <cell r="EP390">
            <v>0</v>
          </cell>
          <cell r="EQ390">
            <v>0</v>
          </cell>
          <cell r="ER390">
            <v>0</v>
          </cell>
          <cell r="ES390">
            <v>0</v>
          </cell>
          <cell r="ET390">
            <v>0</v>
          </cell>
        </row>
        <row r="391">
          <cell r="A391">
            <v>37315.737118341036</v>
          </cell>
          <cell r="B391">
            <v>36189.331675824724</v>
          </cell>
          <cell r="C391">
            <v>37210.414257433978</v>
          </cell>
          <cell r="D391">
            <v>6876.6845957695159</v>
          </cell>
          <cell r="E391">
            <v>6820.6068436284477</v>
          </cell>
          <cell r="F391">
            <v>6318.2897344720059</v>
          </cell>
          <cell r="G391">
            <v>7457.6474355549499</v>
          </cell>
          <cell r="H391">
            <v>6799.9616709490483</v>
          </cell>
          <cell r="I391">
            <v>8957.8073432754227</v>
          </cell>
          <cell r="J391">
            <v>7412.4086266597305</v>
          </cell>
          <cell r="K391">
            <v>7414.8049758621582</v>
          </cell>
          <cell r="L391">
            <v>8668.2994439913873</v>
          </cell>
          <cell r="M391">
            <v>9094.8163125558367</v>
          </cell>
          <cell r="N391">
            <v>8546.8710008020935</v>
          </cell>
          <cell r="O391">
            <v>7752.8786157234927</v>
          </cell>
          <cell r="P391">
            <v>9044.2658449695173</v>
          </cell>
          <cell r="Q391">
            <v>8630.9032651034395</v>
          </cell>
          <cell r="R391">
            <v>9162.5857757973299</v>
          </cell>
          <cell r="S391">
            <v>10300.315265211453</v>
          </cell>
          <cell r="T391">
            <v>10402.290123375054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6208.61349236981</v>
          </cell>
          <cell r="AF391">
            <v>6021.2015163955175</v>
          </cell>
          <cell r="AG391">
            <v>6191.0898150749244</v>
          </cell>
          <cell r="AH391">
            <v>6876.6845957695159</v>
          </cell>
          <cell r="AI391">
            <v>6820.6068436284477</v>
          </cell>
          <cell r="AJ391">
            <v>6318.2897344720059</v>
          </cell>
          <cell r="AK391">
            <v>7457.6474355549499</v>
          </cell>
          <cell r="AL391">
            <v>6799.9616709490483</v>
          </cell>
          <cell r="AM391">
            <v>8957.8073432754227</v>
          </cell>
          <cell r="AN391">
            <v>7412.4086266597305</v>
          </cell>
          <cell r="AO391">
            <v>7414.8049758621582</v>
          </cell>
          <cell r="AP391">
            <v>8668.2994439913873</v>
          </cell>
          <cell r="AQ391">
            <v>9094.8163125558367</v>
          </cell>
          <cell r="AR391">
            <v>8546.8710008020935</v>
          </cell>
          <cell r="AS391">
            <v>7752.8786157234927</v>
          </cell>
          <cell r="AT391">
            <v>9044.2658449695173</v>
          </cell>
          <cell r="AU391">
            <v>8630.9032651034395</v>
          </cell>
          <cell r="AV391">
            <v>9162.5857757973299</v>
          </cell>
          <cell r="AW391">
            <v>10300.315265211453</v>
          </cell>
          <cell r="AX391">
            <v>10402.290123375054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3.0381158713349556</v>
          </cell>
          <cell r="CN391">
            <v>2.9797340173259546</v>
          </cell>
          <cell r="CO391">
            <v>3.0701402110444502</v>
          </cell>
          <cell r="CP391">
            <v>3.3594183760039602</v>
          </cell>
          <cell r="CQ391">
            <v>3.3362108777880586</v>
          </cell>
          <cell r="CR391">
            <v>3.1095691404288268</v>
          </cell>
          <cell r="CS391">
            <v>3.7030006648243634</v>
          </cell>
          <cell r="CT391">
            <v>3.366922612045252</v>
          </cell>
          <cell r="CU391">
            <v>4.4004396840343594</v>
          </cell>
          <cell r="CV391">
            <v>3.6637381232580082</v>
          </cell>
          <cell r="CW391">
            <v>3.6670818094486091</v>
          </cell>
          <cell r="CX391">
            <v>4.2365690040867099</v>
          </cell>
          <cell r="CY391">
            <v>4.5121083185222544</v>
          </cell>
          <cell r="CZ391">
            <v>4.2213165356206073</v>
          </cell>
          <cell r="DA391">
            <v>3.808285273026891</v>
          </cell>
          <cell r="DB391">
            <v>4.4426265558813105</v>
          </cell>
          <cell r="DC391">
            <v>4.2395790552882051</v>
          </cell>
          <cell r="DD391">
            <v>4.5007463939970878</v>
          </cell>
          <cell r="DE391">
            <v>5.0596095819795393</v>
          </cell>
          <cell r="DF391">
            <v>5.1097005700901805</v>
          </cell>
          <cell r="DG391">
            <v>5.4252071083878057</v>
          </cell>
          <cell r="DH391">
            <v>5.4252071083878057</v>
          </cell>
          <cell r="DI391">
            <v>5.4252071083878057</v>
          </cell>
          <cell r="DJ391">
            <v>5.4252071083878057</v>
          </cell>
          <cell r="DK391">
            <v>5.4252071083878057</v>
          </cell>
          <cell r="DL391">
            <v>5.4252071083878057</v>
          </cell>
          <cell r="DM391">
            <v>5.4252071083878057</v>
          </cell>
          <cell r="DN391">
            <v>5.4252071083878057</v>
          </cell>
          <cell r="DO391">
            <v>5.4252071083878057</v>
          </cell>
          <cell r="DP391">
            <v>5.4252071083878057</v>
          </cell>
          <cell r="DQ391">
            <v>5.5988318745792851</v>
          </cell>
          <cell r="DR391">
            <v>5.5362131031670856</v>
          </cell>
          <cell r="DS391">
            <v>5.5247932466721092</v>
          </cell>
          <cell r="DT391">
            <v>5.6081826258395573</v>
          </cell>
          <cell r="DU391">
            <v>5.6011429662750016</v>
          </cell>
          <cell r="DV391">
            <v>5.5668107227815753</v>
          </cell>
          <cell r="DW391">
            <v>5.5176632768202412</v>
          </cell>
          <cell r="DX391">
            <v>5.5332522073876769</v>
          </cell>
          <cell r="DY391">
            <v>5.5771558500903549</v>
          </cell>
          <cell r="DZ391">
            <v>5.5429640866647487</v>
          </cell>
          <cell r="EA391">
            <v>5.5397002946871288</v>
          </cell>
          <cell r="EB391">
            <v>5.6056600463884099</v>
          </cell>
          <cell r="EC391">
            <v>5.5223197687033769</v>
          </cell>
          <cell r="ED391">
            <v>5.5471047328749519</v>
          </cell>
          <cell r="EE391">
            <v>5.5775137123240688</v>
          </cell>
          <cell r="EF391">
            <v>5.5775137123240688</v>
          </cell>
          <cell r="EG391">
            <v>5.5775137123240688</v>
          </cell>
          <cell r="EH391">
            <v>5.5775137123240688</v>
          </cell>
          <cell r="EI391">
            <v>5.5775137123240688</v>
          </cell>
          <cell r="EJ391">
            <v>5.5775137123240688</v>
          </cell>
          <cell r="EK391">
            <v>0</v>
          </cell>
          <cell r="EL391">
            <v>0</v>
          </cell>
          <cell r="EM391">
            <v>0</v>
          </cell>
          <cell r="EN391">
            <v>0</v>
          </cell>
          <cell r="EO391">
            <v>0</v>
          </cell>
          <cell r="EP391">
            <v>0</v>
          </cell>
          <cell r="EQ391">
            <v>0</v>
          </cell>
          <cell r="ER391">
            <v>0</v>
          </cell>
          <cell r="ES391">
            <v>0</v>
          </cell>
          <cell r="ET391">
            <v>0</v>
          </cell>
        </row>
        <row r="392">
          <cell r="A392">
            <v>38170.317774431867</v>
          </cell>
          <cell r="B392">
            <v>42852.423979687068</v>
          </cell>
          <cell r="C392">
            <v>43879.38590019277</v>
          </cell>
          <cell r="D392">
            <v>6751.7267442071743</v>
          </cell>
          <cell r="E392">
            <v>7974.5951202856522</v>
          </cell>
          <cell r="F392">
            <v>6822.2707244288267</v>
          </cell>
          <cell r="G392">
            <v>6814.8379033745423</v>
          </cell>
          <cell r="H392">
            <v>7376.8580853019366</v>
          </cell>
          <cell r="I392">
            <v>7951.3632599623925</v>
          </cell>
          <cell r="J392">
            <v>7315.6241268974836</v>
          </cell>
          <cell r="K392">
            <v>6356.2480855090253</v>
          </cell>
          <cell r="L392">
            <v>9265.035620195611</v>
          </cell>
          <cell r="M392">
            <v>9139.0992597118639</v>
          </cell>
          <cell r="N392">
            <v>9098.0267948073961</v>
          </cell>
          <cell r="O392">
            <v>8756.7442408720199</v>
          </cell>
          <cell r="P392">
            <v>9302.2414488441482</v>
          </cell>
          <cell r="Q392">
            <v>9409.8701565034153</v>
          </cell>
          <cell r="R392">
            <v>9351.8610413581064</v>
          </cell>
          <cell r="S392">
            <v>10315.613657886601</v>
          </cell>
          <cell r="T392">
            <v>11549.455126217961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6350.7991063079025</v>
          </cell>
          <cell r="AF392">
            <v>7129.8105905636421</v>
          </cell>
          <cell r="AG392">
            <v>7300.6770969810605</v>
          </cell>
          <cell r="AH392">
            <v>6751.7267442071743</v>
          </cell>
          <cell r="AI392">
            <v>7974.5951202856522</v>
          </cell>
          <cell r="AJ392">
            <v>6822.2707244288267</v>
          </cell>
          <cell r="AK392">
            <v>6814.8379033745423</v>
          </cell>
          <cell r="AL392">
            <v>7376.8580853019366</v>
          </cell>
          <cell r="AM392">
            <v>7951.3632599623925</v>
          </cell>
          <cell r="AN392">
            <v>7315.6241268974836</v>
          </cell>
          <cell r="AO392">
            <v>6356.2480855090253</v>
          </cell>
          <cell r="AP392">
            <v>9265.035620195611</v>
          </cell>
          <cell r="AQ392">
            <v>9139.0992597118639</v>
          </cell>
          <cell r="AR392">
            <v>9098.0267948073961</v>
          </cell>
          <cell r="AS392">
            <v>8756.7442408720199</v>
          </cell>
          <cell r="AT392">
            <v>9302.2414488441482</v>
          </cell>
          <cell r="AU392">
            <v>9409.8701565034153</v>
          </cell>
          <cell r="AV392">
            <v>9351.8610413581064</v>
          </cell>
          <cell r="AW392">
            <v>10315.613657886601</v>
          </cell>
          <cell r="AX392">
            <v>11549.455126217961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3.1165209418926341</v>
          </cell>
          <cell r="CN392">
            <v>3.5358865826852384</v>
          </cell>
          <cell r="CO392">
            <v>3.5965782630382876</v>
          </cell>
          <cell r="CP392">
            <v>3.305042701775847</v>
          </cell>
          <cell r="CQ392">
            <v>3.9338971451494191</v>
          </cell>
          <cell r="CR392">
            <v>3.3403492191792883</v>
          </cell>
          <cell r="CS392">
            <v>3.3001240852354097</v>
          </cell>
          <cell r="CT392">
            <v>3.6391002957189955</v>
          </cell>
          <cell r="CU392">
            <v>3.9619778877439029</v>
          </cell>
          <cell r="CV392">
            <v>3.5879692988680212</v>
          </cell>
          <cell r="CW392">
            <v>3.1991820403922904</v>
          </cell>
          <cell r="CX392">
            <v>4.5959541829764321</v>
          </cell>
          <cell r="CY392">
            <v>4.4780066517889043</v>
          </cell>
          <cell r="CZ392">
            <v>4.5019869004465356</v>
          </cell>
          <cell r="DA392">
            <v>4.2862821474156467</v>
          </cell>
          <cell r="DB392">
            <v>4.5532940504335171</v>
          </cell>
          <cell r="DC392">
            <v>4.6059765309878866</v>
          </cell>
          <cell r="DD392">
            <v>4.5775820241032195</v>
          </cell>
          <cell r="DE392">
            <v>5.0493230640516273</v>
          </cell>
          <cell r="DF392">
            <v>5.6532681506016447</v>
          </cell>
          <cell r="DG392">
            <v>5.2043119198950691</v>
          </cell>
          <cell r="DH392">
            <v>5.2043119198950691</v>
          </cell>
          <cell r="DI392">
            <v>5.2043119198950691</v>
          </cell>
          <cell r="DJ392">
            <v>5.2043119198950691</v>
          </cell>
          <cell r="DK392">
            <v>5.2043119198950691</v>
          </cell>
          <cell r="DL392">
            <v>5.2043119198950691</v>
          </cell>
          <cell r="DM392">
            <v>5.2043119198950691</v>
          </cell>
          <cell r="DN392">
            <v>5.2043119198950691</v>
          </cell>
          <cell r="DO392">
            <v>5.2043119198950691</v>
          </cell>
          <cell r="DP392">
            <v>5.2043119198950691</v>
          </cell>
          <cell r="DQ392">
            <v>5.5829721444953604</v>
          </cell>
          <cell r="DR392">
            <v>5.5244214395998679</v>
          </cell>
          <cell r="DS392">
            <v>5.5613568223384311</v>
          </cell>
          <cell r="DT392">
            <v>5.5968661103953004</v>
          </cell>
          <cell r="DU392">
            <v>5.5538324981224028</v>
          </cell>
          <cell r="DV392">
            <v>5.5955684400747678</v>
          </cell>
          <cell r="DW392">
            <v>5.6576020459051177</v>
          </cell>
          <cell r="DX392">
            <v>5.5537271452763113</v>
          </cell>
          <cell r="DY392">
            <v>5.4984044570259396</v>
          </cell>
          <cell r="DZ392">
            <v>5.5861140822581046</v>
          </cell>
          <cell r="EA392">
            <v>5.4433846203786818</v>
          </cell>
          <cell r="EB392">
            <v>5.5230444479700331</v>
          </cell>
          <cell r="EC392">
            <v>5.5914673772976702</v>
          </cell>
          <cell r="ED392">
            <v>5.5366888795742977</v>
          </cell>
          <cell r="EE392">
            <v>5.59717706088089</v>
          </cell>
          <cell r="EF392">
            <v>5.59717706088089</v>
          </cell>
          <cell r="EG392">
            <v>5.59717706088089</v>
          </cell>
          <cell r="EH392">
            <v>5.59717706088089</v>
          </cell>
          <cell r="EI392">
            <v>5.59717706088089</v>
          </cell>
          <cell r="EJ392">
            <v>5.59717706088089</v>
          </cell>
          <cell r="EK392">
            <v>0</v>
          </cell>
          <cell r="EL392">
            <v>0</v>
          </cell>
          <cell r="EM392">
            <v>0</v>
          </cell>
          <cell r="EN392">
            <v>0</v>
          </cell>
          <cell r="EO392">
            <v>0</v>
          </cell>
          <cell r="EP392">
            <v>0</v>
          </cell>
          <cell r="EQ392">
            <v>0</v>
          </cell>
          <cell r="ER392">
            <v>0</v>
          </cell>
          <cell r="ES392">
            <v>0</v>
          </cell>
          <cell r="ET392">
            <v>0</v>
          </cell>
        </row>
        <row r="393">
          <cell r="A393">
            <v>39993.03449270859</v>
          </cell>
          <cell r="B393">
            <v>36501.823492628348</v>
          </cell>
          <cell r="C393">
            <v>37865.15433115085</v>
          </cell>
          <cell r="D393">
            <v>7444.9737658931226</v>
          </cell>
          <cell r="E393">
            <v>6954.0849325279969</v>
          </cell>
          <cell r="F393">
            <v>6609.2293933502087</v>
          </cell>
          <cell r="G393">
            <v>7461.8812060122955</v>
          </cell>
          <cell r="H393">
            <v>7922.1800324355727</v>
          </cell>
          <cell r="I393">
            <v>8135.7858635684133</v>
          </cell>
          <cell r="J393">
            <v>7991.2691572162275</v>
          </cell>
          <cell r="K393">
            <v>8287.5774432838243</v>
          </cell>
          <cell r="L393">
            <v>8217.3442036359102</v>
          </cell>
          <cell r="M393">
            <v>10175.428464738945</v>
          </cell>
          <cell r="N393">
            <v>8425.5845531574323</v>
          </cell>
          <cell r="O393">
            <v>8886.4259017682816</v>
          </cell>
          <cell r="P393">
            <v>9353.7188065403698</v>
          </cell>
          <cell r="Q393">
            <v>9964.048927603917</v>
          </cell>
          <cell r="R393">
            <v>11031.499223222872</v>
          </cell>
          <cell r="S393">
            <v>9926.0407162267766</v>
          </cell>
          <cell r="T393">
            <v>11021.766509083645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6654.0637470135707</v>
          </cell>
          <cell r="AF393">
            <v>6073.194081996171</v>
          </cell>
          <cell r="AG393">
            <v>6300.025839647672</v>
          </cell>
          <cell r="AH393">
            <v>7444.9737658931226</v>
          </cell>
          <cell r="AI393">
            <v>6954.0849325279969</v>
          </cell>
          <cell r="AJ393">
            <v>6609.2293933502087</v>
          </cell>
          <cell r="AK393">
            <v>7461.8812060122955</v>
          </cell>
          <cell r="AL393">
            <v>7922.1800324355727</v>
          </cell>
          <cell r="AM393">
            <v>8135.7858635684133</v>
          </cell>
          <cell r="AN393">
            <v>7991.2691572162275</v>
          </cell>
          <cell r="AO393">
            <v>8287.5774432838243</v>
          </cell>
          <cell r="AP393">
            <v>8217.3442036359102</v>
          </cell>
          <cell r="AQ393">
            <v>10175.428464738945</v>
          </cell>
          <cell r="AR393">
            <v>8425.5845531574323</v>
          </cell>
          <cell r="AS393">
            <v>8886.4259017682816</v>
          </cell>
          <cell r="AT393">
            <v>9353.7188065403698</v>
          </cell>
          <cell r="AU393">
            <v>9964.048927603917</v>
          </cell>
          <cell r="AV393">
            <v>11031.499223222872</v>
          </cell>
          <cell r="AW393">
            <v>9926.0407162267766</v>
          </cell>
          <cell r="AX393">
            <v>11021.766509083645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0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3.3428083296902629</v>
          </cell>
          <cell r="CN393">
            <v>3.0428078398899565</v>
          </cell>
          <cell r="CO393">
            <v>3.082861095958696</v>
          </cell>
          <cell r="CP393">
            <v>3.6289127405045094</v>
          </cell>
          <cell r="CQ393">
            <v>3.4808416271834788</v>
          </cell>
          <cell r="CR393">
            <v>3.2225927284088072</v>
          </cell>
          <cell r="CS393">
            <v>3.6601872806874005</v>
          </cell>
          <cell r="CT393">
            <v>3.9215723616783289</v>
          </cell>
          <cell r="CU393">
            <v>4.0484291412100584</v>
          </cell>
          <cell r="CV393">
            <v>3.9645766127834725</v>
          </cell>
          <cell r="CW393">
            <v>4.0969686073328342</v>
          </cell>
          <cell r="CX393">
            <v>4.0483110546919496</v>
          </cell>
          <cell r="CY393">
            <v>5.0247332491461769</v>
          </cell>
          <cell r="CZ393">
            <v>4.1375277572806572</v>
          </cell>
          <cell r="DA393">
            <v>4.3831586755101624</v>
          </cell>
          <cell r="DB393">
            <v>4.6136471724826693</v>
          </cell>
          <cell r="DC393">
            <v>4.9146876351654818</v>
          </cell>
          <cell r="DD393">
            <v>5.4411989768047668</v>
          </cell>
          <cell r="DE393">
            <v>4.8959403881530257</v>
          </cell>
          <cell r="DF393">
            <v>5.4363983932082585</v>
          </cell>
          <cell r="DG393">
            <v>5.3404390438386296</v>
          </cell>
          <cell r="DH393">
            <v>5.3404390438386296</v>
          </cell>
          <cell r="DI393">
            <v>5.3404390438386296</v>
          </cell>
          <cell r="DJ393">
            <v>5.3404390438386296</v>
          </cell>
          <cell r="DK393">
            <v>5.3404390438386296</v>
          </cell>
          <cell r="DL393">
            <v>5.3404390438386296</v>
          </cell>
          <cell r="DM393">
            <v>5.3404390438386296</v>
          </cell>
          <cell r="DN393">
            <v>5.3404390438386296</v>
          </cell>
          <cell r="DO393">
            <v>5.3404390438386296</v>
          </cell>
          <cell r="DP393">
            <v>5.3404390438386296</v>
          </cell>
          <cell r="DQ393">
            <v>5.4535916623561835</v>
          </cell>
          <cell r="DR393">
            <v>5.4682677222501406</v>
          </cell>
          <cell r="DS393">
            <v>5.5988071563731783</v>
          </cell>
          <cell r="DT393">
            <v>5.620743693294612</v>
          </cell>
          <cell r="DU393">
            <v>5.4734715126336333</v>
          </cell>
          <cell r="DV393">
            <v>5.6189159835103801</v>
          </cell>
          <cell r="DW393">
            <v>5.5853727106605744</v>
          </cell>
          <cell r="DX393">
            <v>5.5346684510244799</v>
          </cell>
          <cell r="DY393">
            <v>5.5057958300059919</v>
          </cell>
          <cell r="DZ393">
            <v>5.522377353326231</v>
          </cell>
          <cell r="EA393">
            <v>5.5420711754530041</v>
          </cell>
          <cell r="EB393">
            <v>5.5611516720511558</v>
          </cell>
          <cell r="EC393">
            <v>5.548132571913416</v>
          </cell>
          <cell r="ED393">
            <v>5.5791271141811727</v>
          </cell>
          <cell r="EE393">
            <v>5.5545268004193389</v>
          </cell>
          <cell r="EF393">
            <v>5.5545268004193389</v>
          </cell>
          <cell r="EG393">
            <v>5.5545268004193389</v>
          </cell>
          <cell r="EH393">
            <v>5.5545268004193389</v>
          </cell>
          <cell r="EI393">
            <v>5.5545268004193389</v>
          </cell>
          <cell r="EJ393">
            <v>5.5545268004193389</v>
          </cell>
          <cell r="EK393">
            <v>0</v>
          </cell>
          <cell r="EL393">
            <v>0</v>
          </cell>
          <cell r="EM393">
            <v>0</v>
          </cell>
          <cell r="EN393">
            <v>0</v>
          </cell>
          <cell r="EO393">
            <v>0</v>
          </cell>
          <cell r="EP393">
            <v>0</v>
          </cell>
          <cell r="EQ393">
            <v>0</v>
          </cell>
          <cell r="ER393">
            <v>0</v>
          </cell>
          <cell r="ES393">
            <v>0</v>
          </cell>
          <cell r="ET393">
            <v>0</v>
          </cell>
        </row>
        <row r="394">
          <cell r="A394">
            <v>37538.746575448837</v>
          </cell>
          <cell r="B394">
            <v>35356.785456074984</v>
          </cell>
          <cell r="C394">
            <v>40484.827820450329</v>
          </cell>
          <cell r="D394">
            <v>7220.122669431752</v>
          </cell>
          <cell r="E394">
            <v>7847.887365088317</v>
          </cell>
          <cell r="F394">
            <v>6881.7254734747994</v>
          </cell>
          <cell r="G394">
            <v>8472.1334812198911</v>
          </cell>
          <cell r="H394">
            <v>7699.1300039095277</v>
          </cell>
          <cell r="I394">
            <v>8362.653275899218</v>
          </cell>
          <cell r="J394">
            <v>7039.3829159832649</v>
          </cell>
          <cell r="K394">
            <v>8947.0215047985366</v>
          </cell>
          <cell r="L394">
            <v>8594.0439766444524</v>
          </cell>
          <cell r="M394">
            <v>8042.4826283476714</v>
          </cell>
          <cell r="N394">
            <v>9972.9462846614297</v>
          </cell>
          <cell r="O394">
            <v>10882.445135110202</v>
          </cell>
          <cell r="P394">
            <v>9389.4136632841128</v>
          </cell>
          <cell r="Q394">
            <v>9569.9708319219662</v>
          </cell>
          <cell r="R394">
            <v>9314.7197533747421</v>
          </cell>
          <cell r="S394">
            <v>10299.550059915444</v>
          </cell>
          <cell r="T394">
            <v>10485.885867404208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6245.7179322455268</v>
          </cell>
          <cell r="AF394">
            <v>5882.6820044650094</v>
          </cell>
          <cell r="AG394">
            <v>6735.8885996324971</v>
          </cell>
          <cell r="AH394">
            <v>7220.122669431752</v>
          </cell>
          <cell r="AI394">
            <v>7847.887365088317</v>
          </cell>
          <cell r="AJ394">
            <v>6881.7254734747994</v>
          </cell>
          <cell r="AK394">
            <v>8472.1334812198911</v>
          </cell>
          <cell r="AL394">
            <v>7699.1300039095277</v>
          </cell>
          <cell r="AM394">
            <v>8362.653275899218</v>
          </cell>
          <cell r="AN394">
            <v>7039.3829159832649</v>
          </cell>
          <cell r="AO394">
            <v>8947.0215047985366</v>
          </cell>
          <cell r="AP394">
            <v>8594.0439766444524</v>
          </cell>
          <cell r="AQ394">
            <v>8042.4826283476714</v>
          </cell>
          <cell r="AR394">
            <v>9972.9462846614297</v>
          </cell>
          <cell r="AS394">
            <v>10882.445135110202</v>
          </cell>
          <cell r="AT394">
            <v>9389.4136632841128</v>
          </cell>
          <cell r="AU394">
            <v>9569.9708319219662</v>
          </cell>
          <cell r="AV394">
            <v>9314.7197533747421</v>
          </cell>
          <cell r="AW394">
            <v>10299.550059915444</v>
          </cell>
          <cell r="AX394">
            <v>10485.885867404208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0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3.0871448560981496</v>
          </cell>
          <cell r="CN394">
            <v>2.8559759025639724</v>
          </cell>
          <cell r="CO394">
            <v>3.3071163066735161</v>
          </cell>
          <cell r="CP394">
            <v>3.5402180349297332</v>
          </cell>
          <cell r="CQ394">
            <v>3.8072594462317872</v>
          </cell>
          <cell r="CR394">
            <v>3.3425875947378496</v>
          </cell>
          <cell r="CS394">
            <v>4.1298591850433333</v>
          </cell>
          <cell r="CT394">
            <v>3.8154808576849617</v>
          </cell>
          <cell r="CU394">
            <v>4.101055497060047</v>
          </cell>
          <cell r="CV394">
            <v>3.4385470606231956</v>
          </cell>
          <cell r="CW394">
            <v>4.3871273425393298</v>
          </cell>
          <cell r="CX394">
            <v>4.2421344430965444</v>
          </cell>
          <cell r="CY394">
            <v>3.9580882148631891</v>
          </cell>
          <cell r="CZ394">
            <v>4.9093466085870823</v>
          </cell>
          <cell r="DA394">
            <v>5.3291224070261576</v>
          </cell>
          <cell r="DB394">
            <v>4.5979864010900178</v>
          </cell>
          <cell r="DC394">
            <v>4.6864050644685982</v>
          </cell>
          <cell r="DD394">
            <v>4.5614088687409522</v>
          </cell>
          <cell r="DE394">
            <v>5.0436792765900007</v>
          </cell>
          <cell r="DF394">
            <v>5.1349277335857488</v>
          </cell>
          <cell r="DG394">
            <v>5.0770019905793626</v>
          </cell>
          <cell r="DH394">
            <v>5.0770019905793626</v>
          </cell>
          <cell r="DI394">
            <v>5.0770019905793626</v>
          </cell>
          <cell r="DJ394">
            <v>5.0770019905793626</v>
          </cell>
          <cell r="DK394">
            <v>5.0770019905793626</v>
          </cell>
          <cell r="DL394">
            <v>5.0770019905793626</v>
          </cell>
          <cell r="DM394">
            <v>5.0770019905793626</v>
          </cell>
          <cell r="DN394">
            <v>5.0770019905793626</v>
          </cell>
          <cell r="DO394">
            <v>5.0770019905793626</v>
          </cell>
          <cell r="DP394">
            <v>5.0770019905793626</v>
          </cell>
          <cell r="DQ394">
            <v>5.5428419385484258</v>
          </cell>
          <cell r="DR394">
            <v>5.6432328382270933</v>
          </cell>
          <cell r="DS394">
            <v>5.5802359526400211</v>
          </cell>
          <cell r="DT394">
            <v>5.5875535922565787</v>
          </cell>
          <cell r="DU394">
            <v>5.6473853641613827</v>
          </cell>
          <cell r="DV394">
            <v>5.6405529724226469</v>
          </cell>
          <cell r="DW394">
            <v>5.6203670793773917</v>
          </cell>
          <cell r="DX394">
            <v>5.5284006516611282</v>
          </cell>
          <cell r="DY394">
            <v>5.5867029486688722</v>
          </cell>
          <cell r="DZ394">
            <v>5.6087586564075176</v>
          </cell>
          <cell r="EA394">
            <v>5.5873435554736934</v>
          </cell>
          <cell r="EB394">
            <v>5.5503488348244234</v>
          </cell>
          <cell r="EC394">
            <v>5.5668792067425032</v>
          </cell>
          <cell r="ED394">
            <v>5.5655350262151009</v>
          </cell>
          <cell r="EE394">
            <v>5.5947144578767354</v>
          </cell>
          <cell r="EF394">
            <v>5.5947144578767354</v>
          </cell>
          <cell r="EG394">
            <v>5.5947144578767354</v>
          </cell>
          <cell r="EH394">
            <v>5.5947144578767354</v>
          </cell>
          <cell r="EI394">
            <v>5.5947144578767354</v>
          </cell>
          <cell r="EJ394">
            <v>5.5947144578767354</v>
          </cell>
          <cell r="EK394">
            <v>0</v>
          </cell>
          <cell r="EL394">
            <v>0</v>
          </cell>
          <cell r="EM394">
            <v>0</v>
          </cell>
          <cell r="EN394">
            <v>0</v>
          </cell>
          <cell r="EO394">
            <v>0</v>
          </cell>
          <cell r="EP394">
            <v>0</v>
          </cell>
          <cell r="EQ394">
            <v>0</v>
          </cell>
          <cell r="ER394">
            <v>0</v>
          </cell>
          <cell r="ES394">
            <v>0</v>
          </cell>
          <cell r="ET394">
            <v>0</v>
          </cell>
        </row>
        <row r="395">
          <cell r="A395">
            <v>38032.010379155487</v>
          </cell>
          <cell r="B395">
            <v>40946.057671292452</v>
          </cell>
          <cell r="C395">
            <v>43534.406680449873</v>
          </cell>
          <cell r="D395">
            <v>7766.9202282477127</v>
          </cell>
          <cell r="E395">
            <v>7539.931790436488</v>
          </cell>
          <cell r="F395">
            <v>6780.8240957515654</v>
          </cell>
          <cell r="G395">
            <v>6765.0336460500503</v>
          </cell>
          <cell r="H395">
            <v>6642.4073794333763</v>
          </cell>
          <cell r="I395">
            <v>7229.5947272434278</v>
          </cell>
          <cell r="J395">
            <v>6994.9871550628168</v>
          </cell>
          <cell r="K395">
            <v>7483.4332367316711</v>
          </cell>
          <cell r="L395">
            <v>8138.5399109018599</v>
          </cell>
          <cell r="M395">
            <v>8759.6865300690624</v>
          </cell>
          <cell r="N395">
            <v>8215.5141526419848</v>
          </cell>
          <cell r="O395">
            <v>8690.7133892706752</v>
          </cell>
          <cell r="P395">
            <v>8777.2544528996768</v>
          </cell>
          <cell r="Q395">
            <v>9466.5819154322544</v>
          </cell>
          <cell r="R395">
            <v>8762.201329947211</v>
          </cell>
          <cell r="S395">
            <v>9148.5406230446042</v>
          </cell>
          <cell r="T395">
            <v>9533.0685654794943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6327.7874434889627</v>
          </cell>
          <cell r="AF395">
            <v>6812.6282836414357</v>
          </cell>
          <cell r="AG395">
            <v>7243.2792588654584</v>
          </cell>
          <cell r="AH395">
            <v>7766.9202282477127</v>
          </cell>
          <cell r="AI395">
            <v>7539.931790436488</v>
          </cell>
          <cell r="AJ395">
            <v>6780.8240957515654</v>
          </cell>
          <cell r="AK395">
            <v>6765.0336460500503</v>
          </cell>
          <cell r="AL395">
            <v>6642.4073794333763</v>
          </cell>
          <cell r="AM395">
            <v>7229.5947272434278</v>
          </cell>
          <cell r="AN395">
            <v>6994.9871550628168</v>
          </cell>
          <cell r="AO395">
            <v>7483.4332367316711</v>
          </cell>
          <cell r="AP395">
            <v>8138.5399109018599</v>
          </cell>
          <cell r="AQ395">
            <v>8759.6865300690624</v>
          </cell>
          <cell r="AR395">
            <v>8215.5141526419848</v>
          </cell>
          <cell r="AS395">
            <v>8690.7133892706752</v>
          </cell>
          <cell r="AT395">
            <v>8777.2544528996768</v>
          </cell>
          <cell r="AU395">
            <v>9466.5819154322544</v>
          </cell>
          <cell r="AV395">
            <v>8762.201329947211</v>
          </cell>
          <cell r="AW395">
            <v>9148.5406230446042</v>
          </cell>
          <cell r="AX395">
            <v>9533.0685654794943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3.1314232597707807</v>
          </cell>
          <cell r="CN395">
            <v>3.372400634600758</v>
          </cell>
          <cell r="CO395">
            <v>3.5746646494677514</v>
          </cell>
          <cell r="CP395">
            <v>3.8502138737389178</v>
          </cell>
          <cell r="CQ395">
            <v>3.7644718183082575</v>
          </cell>
          <cell r="CR395">
            <v>3.3908066579852498</v>
          </cell>
          <cell r="CS395">
            <v>3.3576185225647008</v>
          </cell>
          <cell r="CT395">
            <v>3.2734665004165007</v>
          </cell>
          <cell r="CU395">
            <v>3.561291220180768</v>
          </cell>
          <cell r="CV395">
            <v>3.4943237374400749</v>
          </cell>
          <cell r="CW395">
            <v>3.6489981852066222</v>
          </cell>
          <cell r="CX395">
            <v>3.9988945174851018</v>
          </cell>
          <cell r="CY395">
            <v>4.270061550656318</v>
          </cell>
          <cell r="CZ395">
            <v>4.1669315919177068</v>
          </cell>
          <cell r="DA395">
            <v>4.3643038345283065</v>
          </cell>
          <cell r="DB395">
            <v>4.4077630396502352</v>
          </cell>
          <cell r="DC395">
            <v>4.7539296146164203</v>
          </cell>
          <cell r="DD395">
            <v>4.4002036599675298</v>
          </cell>
          <cell r="DE395">
            <v>4.5942155877311963</v>
          </cell>
          <cell r="DF395">
            <v>4.7873178911305603</v>
          </cell>
          <cell r="DG395">
            <v>5.0940071156922384</v>
          </cell>
          <cell r="DH395">
            <v>5.0940071156922384</v>
          </cell>
          <cell r="DI395">
            <v>5.0940071156922384</v>
          </cell>
          <cell r="DJ395">
            <v>5.0940071156922384</v>
          </cell>
          <cell r="DK395">
            <v>5.0940071156922384</v>
          </cell>
          <cell r="DL395">
            <v>5.0940071156922384</v>
          </cell>
          <cell r="DM395">
            <v>5.0940071156922384</v>
          </cell>
          <cell r="DN395">
            <v>5.0940071156922384</v>
          </cell>
          <cell r="DO395">
            <v>5.0940071156922384</v>
          </cell>
          <cell r="DP395">
            <v>5.0940071156922384</v>
          </cell>
          <cell r="DQ395">
            <v>5.5362697778623842</v>
          </cell>
          <cell r="DR395">
            <v>5.534554474985975</v>
          </cell>
          <cell r="DS395">
            <v>5.5514580122012811</v>
          </cell>
          <cell r="DT395">
            <v>5.5267666160540845</v>
          </cell>
          <cell r="DU395">
            <v>5.4874490680454135</v>
          </cell>
          <cell r="DV395">
            <v>5.4788143755065937</v>
          </cell>
          <cell r="DW395">
            <v>5.520084736173108</v>
          </cell>
          <cell r="DX395">
            <v>5.559359284628016</v>
          </cell>
          <cell r="DY395">
            <v>5.5617773490474125</v>
          </cell>
          <cell r="DZ395">
            <v>5.4844226837650778</v>
          </cell>
          <cell r="EA395">
            <v>5.6186810111560908</v>
          </cell>
          <cell r="EB395">
            <v>5.5758834151324361</v>
          </cell>
          <cell r="EC395">
            <v>5.6203267549112219</v>
          </cell>
          <cell r="ED395">
            <v>5.4016384612844188</v>
          </cell>
          <cell r="EE395">
            <v>5.4556636228806763</v>
          </cell>
          <cell r="EF395">
            <v>5.4556636228806763</v>
          </cell>
          <cell r="EG395">
            <v>5.4556636228806763</v>
          </cell>
          <cell r="EH395">
            <v>5.4556636228806763</v>
          </cell>
          <cell r="EI395">
            <v>5.4556636228806763</v>
          </cell>
          <cell r="EJ395">
            <v>5.4556636228806763</v>
          </cell>
          <cell r="EK395">
            <v>0</v>
          </cell>
          <cell r="EL395">
            <v>0</v>
          </cell>
          <cell r="EM395">
            <v>0</v>
          </cell>
          <cell r="EN395">
            <v>0</v>
          </cell>
          <cell r="EO395">
            <v>0</v>
          </cell>
          <cell r="EP395">
            <v>0</v>
          </cell>
          <cell r="EQ395">
            <v>0</v>
          </cell>
          <cell r="ER395">
            <v>0</v>
          </cell>
          <cell r="ES395">
            <v>0</v>
          </cell>
          <cell r="ET395">
            <v>0</v>
          </cell>
        </row>
        <row r="396">
          <cell r="A396">
            <v>34206.528673878463</v>
          </cell>
          <cell r="B396">
            <v>37110.158948892124</v>
          </cell>
          <cell r="C396">
            <v>40252.750504625343</v>
          </cell>
          <cell r="D396">
            <v>5893.0729506604121</v>
          </cell>
          <cell r="E396">
            <v>6718.6082072820345</v>
          </cell>
          <cell r="F396">
            <v>6348.6555771795174</v>
          </cell>
          <cell r="G396">
            <v>7863.0880833068477</v>
          </cell>
          <cell r="H396">
            <v>7059.860162998034</v>
          </cell>
          <cell r="I396">
            <v>7932.5931865943703</v>
          </cell>
          <cell r="J396">
            <v>8260.7904222894413</v>
          </cell>
          <cell r="K396">
            <v>8822.1842560457262</v>
          </cell>
          <cell r="L396">
            <v>8540.097702263065</v>
          </cell>
          <cell r="M396">
            <v>8483.2175147678918</v>
          </cell>
          <cell r="N396">
            <v>8386.3087679783112</v>
          </cell>
          <cell r="O396">
            <v>8277.4511853612694</v>
          </cell>
          <cell r="P396">
            <v>8477.0678085684249</v>
          </cell>
          <cell r="Q396">
            <v>9408.9204985525976</v>
          </cell>
          <cell r="R396">
            <v>9830.6782589201666</v>
          </cell>
          <cell r="S396">
            <v>10104.926362211727</v>
          </cell>
          <cell r="T396">
            <v>9192.5662834021132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5691.301629075745</v>
          </cell>
          <cell r="AF396">
            <v>6174.4092800148601</v>
          </cell>
          <cell r="AG396">
            <v>6697.2754442837377</v>
          </cell>
          <cell r="AH396">
            <v>5893.0729506604121</v>
          </cell>
          <cell r="AI396">
            <v>6718.6082072820345</v>
          </cell>
          <cell r="AJ396">
            <v>6348.6555771795174</v>
          </cell>
          <cell r="AK396">
            <v>7863.0880833068477</v>
          </cell>
          <cell r="AL396">
            <v>7059.860162998034</v>
          </cell>
          <cell r="AM396">
            <v>7932.5931865943703</v>
          </cell>
          <cell r="AN396">
            <v>8260.7904222894413</v>
          </cell>
          <cell r="AO396">
            <v>8822.1842560457262</v>
          </cell>
          <cell r="AP396">
            <v>8540.097702263065</v>
          </cell>
          <cell r="AQ396">
            <v>8483.2175147678918</v>
          </cell>
          <cell r="AR396">
            <v>8386.3087679783112</v>
          </cell>
          <cell r="AS396">
            <v>8277.4511853612694</v>
          </cell>
          <cell r="AT396">
            <v>8477.0678085684249</v>
          </cell>
          <cell r="AU396">
            <v>9408.9204985525976</v>
          </cell>
          <cell r="AV396">
            <v>9830.6782589201666</v>
          </cell>
          <cell r="AW396">
            <v>10104.926362211727</v>
          </cell>
          <cell r="AX396">
            <v>9192.5662834021132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2.815385132486997</v>
          </cell>
          <cell r="CN396">
            <v>3.0541829532000655</v>
          </cell>
          <cell r="CO396">
            <v>3.2779306867927018</v>
          </cell>
          <cell r="CP396">
            <v>2.8980053035792959</v>
          </cell>
          <cell r="CQ396">
            <v>3.3182417781068749</v>
          </cell>
          <cell r="CR396">
            <v>3.1742544542996645</v>
          </cell>
          <cell r="CS396">
            <v>3.8881789659410333</v>
          </cell>
          <cell r="CT396">
            <v>3.4699947735622634</v>
          </cell>
          <cell r="CU396">
            <v>3.8831167496368941</v>
          </cell>
          <cell r="CV396">
            <v>4.1058066295114104</v>
          </cell>
          <cell r="CW396">
            <v>4.318117436109878</v>
          </cell>
          <cell r="CX396">
            <v>4.142787496126946</v>
          </cell>
          <cell r="CY396">
            <v>4.2171435308799134</v>
          </cell>
          <cell r="CZ396">
            <v>4.0633202566736308</v>
          </cell>
          <cell r="DA396">
            <v>4.0528610451988847</v>
          </cell>
          <cell r="DB396">
            <v>4.1505986721632304</v>
          </cell>
          <cell r="DC396">
            <v>4.6068586225426067</v>
          </cell>
          <cell r="DD396">
            <v>4.8133624797356278</v>
          </cell>
          <cell r="DE396">
            <v>4.9476416714408868</v>
          </cell>
          <cell r="DF396">
            <v>4.5009258237966963</v>
          </cell>
          <cell r="DG396">
            <v>5.592366064284775</v>
          </cell>
          <cell r="DH396">
            <v>5.592366064284775</v>
          </cell>
          <cell r="DI396">
            <v>5.592366064284775</v>
          </cell>
          <cell r="DJ396">
            <v>5.592366064284775</v>
          </cell>
          <cell r="DK396">
            <v>5.592366064284775</v>
          </cell>
          <cell r="DL396">
            <v>5.592366064284775</v>
          </cell>
          <cell r="DM396">
            <v>5.592366064284775</v>
          </cell>
          <cell r="DN396">
            <v>5.592366064284775</v>
          </cell>
          <cell r="DO396">
            <v>5.592366064284775</v>
          </cell>
          <cell r="DP396">
            <v>5.592366064284775</v>
          </cell>
          <cell r="DQ396">
            <v>5.5383567324493796</v>
          </cell>
          <cell r="DR396">
            <v>5.5386956405266101</v>
          </cell>
          <cell r="DS396">
            <v>5.5976472965955324</v>
          </cell>
          <cell r="DT396">
            <v>5.5712131804362404</v>
          </cell>
          <cell r="DU396">
            <v>5.5472587605949233</v>
          </cell>
          <cell r="DV396">
            <v>5.4795786456939988</v>
          </cell>
          <cell r="DW396">
            <v>5.5405646875462562</v>
          </cell>
          <cell r="DX396">
            <v>5.5740956112433508</v>
          </cell>
          <cell r="DY396">
            <v>5.5968268324919688</v>
          </cell>
          <cell r="DZ396">
            <v>5.5122670327787997</v>
          </cell>
          <cell r="EA396">
            <v>5.5974317934617135</v>
          </cell>
          <cell r="EB396">
            <v>5.6477741069943344</v>
          </cell>
          <cell r="EC396">
            <v>5.5112404050503061</v>
          </cell>
          <cell r="ED396">
            <v>5.6545354424583563</v>
          </cell>
          <cell r="EE396">
            <v>5.5955405823521662</v>
          </cell>
          <cell r="EF396">
            <v>5.5955405823521662</v>
          </cell>
          <cell r="EG396">
            <v>5.5955405823521662</v>
          </cell>
          <cell r="EH396">
            <v>5.5955405823521662</v>
          </cell>
          <cell r="EI396">
            <v>5.5955405823521662</v>
          </cell>
          <cell r="EJ396">
            <v>5.5955405823521662</v>
          </cell>
          <cell r="EK396">
            <v>0</v>
          </cell>
          <cell r="EL396">
            <v>0</v>
          </cell>
          <cell r="EM396">
            <v>0</v>
          </cell>
          <cell r="EN396">
            <v>0</v>
          </cell>
          <cell r="EO396">
            <v>0</v>
          </cell>
          <cell r="EP396">
            <v>0</v>
          </cell>
          <cell r="EQ396">
            <v>0</v>
          </cell>
          <cell r="ER396">
            <v>0</v>
          </cell>
          <cell r="ES396">
            <v>0</v>
          </cell>
          <cell r="ET396">
            <v>0</v>
          </cell>
        </row>
        <row r="397">
          <cell r="A397">
            <v>39173.452252200259</v>
          </cell>
          <cell r="B397">
            <v>44035.025175259871</v>
          </cell>
          <cell r="C397">
            <v>38870.029565115627</v>
          </cell>
          <cell r="D397">
            <v>6871.8557632980128</v>
          </cell>
          <cell r="E397">
            <v>6528.849696811375</v>
          </cell>
          <cell r="F397">
            <v>6955.1720940561909</v>
          </cell>
          <cell r="G397">
            <v>8470.4776635577964</v>
          </cell>
          <cell r="H397">
            <v>7019.5589390669838</v>
          </cell>
          <cell r="I397">
            <v>8472.0302276309485</v>
          </cell>
          <cell r="J397">
            <v>7713.5446160014753</v>
          </cell>
          <cell r="K397">
            <v>8110.537362279144</v>
          </cell>
          <cell r="L397">
            <v>8484.2162313055378</v>
          </cell>
          <cell r="M397">
            <v>8578.8780092209017</v>
          </cell>
          <cell r="N397">
            <v>8539.5367779682147</v>
          </cell>
          <cell r="O397">
            <v>9279.05333124766</v>
          </cell>
          <cell r="P397">
            <v>8547.5711016229016</v>
          </cell>
          <cell r="Q397">
            <v>8433.2873440781059</v>
          </cell>
          <cell r="R397">
            <v>9890.2907631942908</v>
          </cell>
          <cell r="S397">
            <v>10550.099936091548</v>
          </cell>
          <cell r="T397">
            <v>10950.154984424267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6517.7011892972541</v>
          </cell>
          <cell r="AF397">
            <v>7326.5724477833182</v>
          </cell>
          <cell r="AG397">
            <v>6467.2175506396425</v>
          </cell>
          <cell r="AH397">
            <v>6871.8557632980128</v>
          </cell>
          <cell r="AI397">
            <v>6528.849696811375</v>
          </cell>
          <cell r="AJ397">
            <v>6955.1720940561909</v>
          </cell>
          <cell r="AK397">
            <v>8470.4776635577964</v>
          </cell>
          <cell r="AL397">
            <v>7019.5589390669838</v>
          </cell>
          <cell r="AM397">
            <v>8472.0302276309485</v>
          </cell>
          <cell r="AN397">
            <v>7713.5446160014753</v>
          </cell>
          <cell r="AO397">
            <v>8110.537362279144</v>
          </cell>
          <cell r="AP397">
            <v>8484.2162313055378</v>
          </cell>
          <cell r="AQ397">
            <v>8578.8780092209017</v>
          </cell>
          <cell r="AR397">
            <v>8539.5367779682147</v>
          </cell>
          <cell r="AS397">
            <v>9279.05333124766</v>
          </cell>
          <cell r="AT397">
            <v>8547.5711016229016</v>
          </cell>
          <cell r="AU397">
            <v>8433.2873440781059</v>
          </cell>
          <cell r="AV397">
            <v>9890.2907631942908</v>
          </cell>
          <cell r="AW397">
            <v>10550.099936091548</v>
          </cell>
          <cell r="AX397">
            <v>10950.154984424267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3.2285490272569235</v>
          </cell>
          <cell r="CN397">
            <v>3.7327044519106214</v>
          </cell>
          <cell r="CO397">
            <v>3.2371876035831906</v>
          </cell>
          <cell r="CP397">
            <v>3.4348930191273257</v>
          </cell>
          <cell r="CQ397">
            <v>3.2183963071846455</v>
          </cell>
          <cell r="CR397">
            <v>3.4788118729068809</v>
          </cell>
          <cell r="CS397">
            <v>4.1484846264708395</v>
          </cell>
          <cell r="CT397">
            <v>3.4452014719635371</v>
          </cell>
          <cell r="CU397">
            <v>4.1913576551788099</v>
          </cell>
          <cell r="CV397">
            <v>3.7769232504120289</v>
          </cell>
          <cell r="CW397">
            <v>4.0113505019911146</v>
          </cell>
          <cell r="CX397">
            <v>4.1974024099401257</v>
          </cell>
          <cell r="CY397">
            <v>4.2652477686313359</v>
          </cell>
          <cell r="CZ397">
            <v>4.2275259769111999</v>
          </cell>
          <cell r="DA397">
            <v>4.5685456772730237</v>
          </cell>
          <cell r="DB397">
            <v>4.208400104351214</v>
          </cell>
          <cell r="DC397">
            <v>4.1521324498960368</v>
          </cell>
          <cell r="DD397">
            <v>4.8694886752083288</v>
          </cell>
          <cell r="DE397">
            <v>5.1943459895330371</v>
          </cell>
          <cell r="DF397">
            <v>5.3913132551027836</v>
          </cell>
          <cell r="DG397">
            <v>5.1746175982925449</v>
          </cell>
          <cell r="DH397">
            <v>5.1746175982925449</v>
          </cell>
          <cell r="DI397">
            <v>5.1746175982925449</v>
          </cell>
          <cell r="DJ397">
            <v>5.1746175982925449</v>
          </cell>
          <cell r="DK397">
            <v>5.1746175982925449</v>
          </cell>
          <cell r="DL397">
            <v>5.1746175982925449</v>
          </cell>
          <cell r="DM397">
            <v>5.1746175982925449</v>
          </cell>
          <cell r="DN397">
            <v>5.1746175982925449</v>
          </cell>
          <cell r="DO397">
            <v>5.1746175982925449</v>
          </cell>
          <cell r="DP397">
            <v>5.1746175982925449</v>
          </cell>
          <cell r="DQ397">
            <v>5.5308794868409947</v>
          </cell>
          <cell r="DR397">
            <v>5.3775490359353668</v>
          </cell>
          <cell r="DS397">
            <v>5.4733943218847037</v>
          </cell>
          <cell r="DT397">
            <v>5.481102900843954</v>
          </cell>
          <cell r="DU397">
            <v>5.5578175389363604</v>
          </cell>
          <cell r="DV397">
            <v>5.4775212650951293</v>
          </cell>
          <cell r="DW397">
            <v>5.5940398022105473</v>
          </cell>
          <cell r="DX397">
            <v>5.5821607191088694</v>
          </cell>
          <cell r="DY397">
            <v>5.5378337114365461</v>
          </cell>
          <cell r="DZ397">
            <v>5.5952947801213124</v>
          </cell>
          <cell r="EA397">
            <v>5.5394437101879843</v>
          </cell>
          <cell r="EB397">
            <v>5.5378126185679788</v>
          </cell>
          <cell r="EC397">
            <v>5.5105299018233964</v>
          </cell>
          <cell r="ED397">
            <v>5.5342040002341291</v>
          </cell>
          <cell r="EE397">
            <v>5.5645856946758068</v>
          </cell>
          <cell r="EF397">
            <v>5.5645856946758068</v>
          </cell>
          <cell r="EG397">
            <v>5.5645856946758068</v>
          </cell>
          <cell r="EH397">
            <v>5.5645856946758068</v>
          </cell>
          <cell r="EI397">
            <v>5.5645856946758068</v>
          </cell>
          <cell r="EJ397">
            <v>5.5645856946758068</v>
          </cell>
          <cell r="EK397">
            <v>0</v>
          </cell>
          <cell r="EL397">
            <v>0</v>
          </cell>
          <cell r="EM397">
            <v>0</v>
          </cell>
          <cell r="EN397">
            <v>0</v>
          </cell>
          <cell r="EO397">
            <v>0</v>
          </cell>
          <cell r="EP397">
            <v>0</v>
          </cell>
          <cell r="EQ397">
            <v>0</v>
          </cell>
          <cell r="ER397">
            <v>0</v>
          </cell>
          <cell r="ES397">
            <v>0</v>
          </cell>
          <cell r="ET397">
            <v>0</v>
          </cell>
        </row>
        <row r="398">
          <cell r="A398">
            <v>36506.87624428649</v>
          </cell>
          <cell r="B398">
            <v>32898.992878897247</v>
          </cell>
          <cell r="C398">
            <v>39867.310829536778</v>
          </cell>
          <cell r="D398">
            <v>6505.4646418631964</v>
          </cell>
          <cell r="E398">
            <v>5831.872134853269</v>
          </cell>
          <cell r="F398">
            <v>6493.0232250068648</v>
          </cell>
          <cell r="G398">
            <v>7923.1714107594926</v>
          </cell>
          <cell r="H398">
            <v>8561.5830106739868</v>
          </cell>
          <cell r="I398">
            <v>7681.1051461811076</v>
          </cell>
          <cell r="J398">
            <v>8651.4407910747341</v>
          </cell>
          <cell r="K398">
            <v>7987.1942149398774</v>
          </cell>
          <cell r="L398">
            <v>8560.4086471978735</v>
          </cell>
          <cell r="M398">
            <v>7842.4454304642049</v>
          </cell>
          <cell r="N398">
            <v>9426.4944902324041</v>
          </cell>
          <cell r="O398">
            <v>9578.9892272170964</v>
          </cell>
          <cell r="P398">
            <v>8000.7552984180084</v>
          </cell>
          <cell r="Q398">
            <v>8239.532213814291</v>
          </cell>
          <cell r="R398">
            <v>10997.100381602328</v>
          </cell>
          <cell r="S398">
            <v>10000.262567946287</v>
          </cell>
          <cell r="T398">
            <v>11378.693546058097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6074.0347616809604</v>
          </cell>
          <cell r="AF398">
            <v>5473.7530823933657</v>
          </cell>
          <cell r="AG398">
            <v>6633.1457726746694</v>
          </cell>
          <cell r="AH398">
            <v>6505.4646418631964</v>
          </cell>
          <cell r="AI398">
            <v>5831.872134853269</v>
          </cell>
          <cell r="AJ398">
            <v>6493.0232250068648</v>
          </cell>
          <cell r="AK398">
            <v>7923.1714107594926</v>
          </cell>
          <cell r="AL398">
            <v>8561.5830106739868</v>
          </cell>
          <cell r="AM398">
            <v>7681.1051461811076</v>
          </cell>
          <cell r="AN398">
            <v>8651.4407910747341</v>
          </cell>
          <cell r="AO398">
            <v>7987.1942149398774</v>
          </cell>
          <cell r="AP398">
            <v>8560.4086471978735</v>
          </cell>
          <cell r="AQ398">
            <v>7842.4454304642049</v>
          </cell>
          <cell r="AR398">
            <v>9426.4944902324041</v>
          </cell>
          <cell r="AS398">
            <v>9578.9892272170964</v>
          </cell>
          <cell r="AT398">
            <v>8000.7552984180084</v>
          </cell>
          <cell r="AU398">
            <v>8239.532213814291</v>
          </cell>
          <cell r="AV398">
            <v>10997.100381602328</v>
          </cell>
          <cell r="AW398">
            <v>10000.262567946287</v>
          </cell>
          <cell r="AX398">
            <v>11378.693546058097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2.9802503349126206</v>
          </cell>
          <cell r="CN398">
            <v>2.7168228063754039</v>
          </cell>
          <cell r="CO398">
            <v>3.2236087382047436</v>
          </cell>
          <cell r="CP398">
            <v>3.2147108392233577</v>
          </cell>
          <cell r="CQ398">
            <v>2.8539634580947131</v>
          </cell>
          <cell r="CR398">
            <v>3.1970001422886534</v>
          </cell>
          <cell r="CS398">
            <v>3.891488123613422</v>
          </cell>
          <cell r="CT398">
            <v>4.2287598850935497</v>
          </cell>
          <cell r="CU398">
            <v>3.8440106987742007</v>
          </cell>
          <cell r="CV398">
            <v>4.2057857800465133</v>
          </cell>
          <cell r="CW398">
            <v>3.9570804836965636</v>
          </cell>
          <cell r="CX398">
            <v>4.1772650369979054</v>
          </cell>
          <cell r="CY398">
            <v>3.8938654011065896</v>
          </cell>
          <cell r="CZ398">
            <v>4.6733338625590397</v>
          </cell>
          <cell r="DA398">
            <v>4.7529443345064202</v>
          </cell>
          <cell r="DB398">
            <v>3.9698493928086198</v>
          </cell>
          <cell r="DC398">
            <v>4.088326756163311</v>
          </cell>
          <cell r="DD398">
            <v>5.4565888649527521</v>
          </cell>
          <cell r="DE398">
            <v>4.9619735640631495</v>
          </cell>
          <cell r="DF398">
            <v>5.645929412902543</v>
          </cell>
          <cell r="DG398">
            <v>5.1025473451171681</v>
          </cell>
          <cell r="DH398">
            <v>5.1025473451171681</v>
          </cell>
          <cell r="DI398">
            <v>5.1025473451171681</v>
          </cell>
          <cell r="DJ398">
            <v>5.1025473451171681</v>
          </cell>
          <cell r="DK398">
            <v>5.1025473451171681</v>
          </cell>
          <cell r="DL398">
            <v>5.1025473451171681</v>
          </cell>
          <cell r="DM398">
            <v>5.1025473451171681</v>
          </cell>
          <cell r="DN398">
            <v>5.1025473451171681</v>
          </cell>
          <cell r="DO398">
            <v>5.1025473451171681</v>
          </cell>
          <cell r="DP398">
            <v>5.1025473451171681</v>
          </cell>
          <cell r="DQ398">
            <v>5.5838232557000795</v>
          </cell>
          <cell r="DR398">
            <v>5.5198976363815513</v>
          </cell>
          <cell r="DS398">
            <v>5.6374714156649199</v>
          </cell>
          <cell r="DT398">
            <v>5.5442594034153014</v>
          </cell>
          <cell r="DU398">
            <v>5.5984360384827605</v>
          </cell>
          <cell r="DV398">
            <v>5.564311521522618</v>
          </cell>
          <cell r="DW398">
            <v>5.5781537149935918</v>
          </cell>
          <cell r="DX398">
            <v>5.5468724750132763</v>
          </cell>
          <cell r="DY398">
            <v>5.474522663237666</v>
          </cell>
          <cell r="DZ398">
            <v>5.635707273120234</v>
          </cell>
          <cell r="EA398">
            <v>5.5300173869866676</v>
          </cell>
          <cell r="EB398">
            <v>5.6144808069779044</v>
          </cell>
          <cell r="EC398">
            <v>5.5179492999884863</v>
          </cell>
          <cell r="ED398">
            <v>5.5262502234036175</v>
          </cell>
          <cell r="EE398">
            <v>5.521589199232646</v>
          </cell>
          <cell r="EF398">
            <v>5.521589199232646</v>
          </cell>
          <cell r="EG398">
            <v>5.521589199232646</v>
          </cell>
          <cell r="EH398">
            <v>5.521589199232646</v>
          </cell>
          <cell r="EI398">
            <v>5.521589199232646</v>
          </cell>
          <cell r="EJ398">
            <v>5.521589199232646</v>
          </cell>
          <cell r="EK398">
            <v>0</v>
          </cell>
          <cell r="EL398">
            <v>0</v>
          </cell>
          <cell r="EM398">
            <v>0</v>
          </cell>
          <cell r="EN398">
            <v>0</v>
          </cell>
          <cell r="EO398">
            <v>0</v>
          </cell>
          <cell r="EP398">
            <v>0</v>
          </cell>
          <cell r="EQ398">
            <v>0</v>
          </cell>
          <cell r="ER398">
            <v>0</v>
          </cell>
          <cell r="ES398">
            <v>0</v>
          </cell>
          <cell r="ET398">
            <v>0</v>
          </cell>
        </row>
        <row r="399">
          <cell r="A399">
            <v>31892.161395028372</v>
          </cell>
          <cell r="B399">
            <v>39448.92377585917</v>
          </cell>
          <cell r="C399">
            <v>38006.045358734482</v>
          </cell>
          <cell r="D399">
            <v>7079.2558541997114</v>
          </cell>
          <cell r="E399">
            <v>6680.468143873075</v>
          </cell>
          <cell r="F399">
            <v>6576.3255025832113</v>
          </cell>
          <cell r="G399">
            <v>7438.489577062951</v>
          </cell>
          <cell r="H399">
            <v>8671.6631626414055</v>
          </cell>
          <cell r="I399">
            <v>7032.818955924783</v>
          </cell>
          <cell r="J399">
            <v>8735.7534803606995</v>
          </cell>
          <cell r="K399">
            <v>8129.3474078473882</v>
          </cell>
          <cell r="L399">
            <v>8454.8875188560014</v>
          </cell>
          <cell r="M399">
            <v>8783.5010602204966</v>
          </cell>
          <cell r="N399">
            <v>8725.9375891352011</v>
          </cell>
          <cell r="O399">
            <v>8649.0630872800739</v>
          </cell>
          <cell r="P399">
            <v>9208.7385777292693</v>
          </cell>
          <cell r="Q399">
            <v>9061.9462073674094</v>
          </cell>
          <cell r="R399">
            <v>9039.1039326917653</v>
          </cell>
          <cell r="S399">
            <v>9321.7131255009135</v>
          </cell>
          <cell r="T399">
            <v>9993.5177079926216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5306.2358894335457</v>
          </cell>
          <cell r="AF399">
            <v>6563.5342975413296</v>
          </cell>
          <cell r="AG399">
            <v>6323.4673686743008</v>
          </cell>
          <cell r="AH399">
            <v>7079.2558541997114</v>
          </cell>
          <cell r="AI399">
            <v>6680.468143873075</v>
          </cell>
          <cell r="AJ399">
            <v>6576.3255025832113</v>
          </cell>
          <cell r="AK399">
            <v>7438.489577062951</v>
          </cell>
          <cell r="AL399">
            <v>8671.6631626414055</v>
          </cell>
          <cell r="AM399">
            <v>7032.818955924783</v>
          </cell>
          <cell r="AN399">
            <v>8735.7534803606995</v>
          </cell>
          <cell r="AO399">
            <v>8129.3474078473882</v>
          </cell>
          <cell r="AP399">
            <v>8454.8875188560014</v>
          </cell>
          <cell r="AQ399">
            <v>8783.5010602204966</v>
          </cell>
          <cell r="AR399">
            <v>8725.9375891352011</v>
          </cell>
          <cell r="AS399">
            <v>8649.0630872800739</v>
          </cell>
          <cell r="AT399">
            <v>9208.7385777292693</v>
          </cell>
          <cell r="AU399">
            <v>9061.9462073674094</v>
          </cell>
          <cell r="AV399">
            <v>9039.1039326917653</v>
          </cell>
          <cell r="AW399">
            <v>9321.7131255009135</v>
          </cell>
          <cell r="AX399">
            <v>9993.5177079926216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2.5820729603647932</v>
          </cell>
          <cell r="CN399">
            <v>3.2281257371369256</v>
          </cell>
          <cell r="CO399">
            <v>3.0743664477476833</v>
          </cell>
          <cell r="CP399">
            <v>3.4958691122897463</v>
          </cell>
          <cell r="CQ399">
            <v>3.2698214422426126</v>
          </cell>
          <cell r="CR399">
            <v>3.2335966807859702</v>
          </cell>
          <cell r="CS399">
            <v>3.6728981320479517</v>
          </cell>
          <cell r="CT399">
            <v>4.2836367188593725</v>
          </cell>
          <cell r="CU399">
            <v>3.4309313025894319</v>
          </cell>
          <cell r="CV399">
            <v>4.3344366009204567</v>
          </cell>
          <cell r="CW399">
            <v>3.985934225096941</v>
          </cell>
          <cell r="CX399">
            <v>4.1874991601353342</v>
          </cell>
          <cell r="CY399">
            <v>4.3183996651896353</v>
          </cell>
          <cell r="CZ399">
            <v>4.2711789175939838</v>
          </cell>
          <cell r="DA399">
            <v>4.2521567834689327</v>
          </cell>
          <cell r="DB399">
            <v>4.5273112029984643</v>
          </cell>
          <cell r="DC399">
            <v>4.4551433661938473</v>
          </cell>
          <cell r="DD399">
            <v>4.4439133714265822</v>
          </cell>
          <cell r="DE399">
            <v>4.5828531137024129</v>
          </cell>
          <cell r="DF399">
            <v>4.9131337907862438</v>
          </cell>
          <cell r="DG399">
            <v>4.299972399602102</v>
          </cell>
          <cell r="DH399">
            <v>4.299972399602102</v>
          </cell>
          <cell r="DI399">
            <v>4.299972399602102</v>
          </cell>
          <cell r="DJ399">
            <v>4.299972399602102</v>
          </cell>
          <cell r="DK399">
            <v>4.299972399602102</v>
          </cell>
          <cell r="DL399">
            <v>4.299972399602102</v>
          </cell>
          <cell r="DM399">
            <v>4.299972399602102</v>
          </cell>
          <cell r="DN399">
            <v>4.299972399602102</v>
          </cell>
          <cell r="DO399">
            <v>4.299972399602102</v>
          </cell>
          <cell r="DP399">
            <v>4.299972399602102</v>
          </cell>
          <cell r="DQ399">
            <v>5.6302175798071454</v>
          </cell>
          <cell r="DR399">
            <v>5.5705035091468709</v>
          </cell>
          <cell r="DS399">
            <v>5.6351669287981041</v>
          </cell>
          <cell r="DT399">
            <v>5.5480399566938505</v>
          </cell>
          <cell r="DU399">
            <v>5.597447069285356</v>
          </cell>
          <cell r="DV399">
            <v>5.5719163280697801</v>
          </cell>
          <cell r="DW399">
            <v>5.548594806096447</v>
          </cell>
          <cell r="DX399">
            <v>5.5462175779081635</v>
          </cell>
          <cell r="DY399">
            <v>5.6159670480658672</v>
          </cell>
          <cell r="DZ399">
            <v>5.5217259779478374</v>
          </cell>
          <cell r="EA399">
            <v>5.5876949847290227</v>
          </cell>
          <cell r="EB399">
            <v>5.5317206065725877</v>
          </cell>
          <cell r="EC399">
            <v>5.5725241598963438</v>
          </cell>
          <cell r="ED399">
            <v>5.5972083557353729</v>
          </cell>
          <cell r="EE399">
            <v>5.5727162612971064</v>
          </cell>
          <cell r="EF399">
            <v>5.5727162612971064</v>
          </cell>
          <cell r="EG399">
            <v>5.5727162612971064</v>
          </cell>
          <cell r="EH399">
            <v>5.5727162612971064</v>
          </cell>
          <cell r="EI399">
            <v>5.5727162612971064</v>
          </cell>
          <cell r="EJ399">
            <v>5.5727162612971064</v>
          </cell>
          <cell r="EK399">
            <v>0</v>
          </cell>
          <cell r="EL399">
            <v>0</v>
          </cell>
          <cell r="EM399">
            <v>0</v>
          </cell>
          <cell r="EN399">
            <v>0</v>
          </cell>
          <cell r="EO399">
            <v>0</v>
          </cell>
          <cell r="EP399">
            <v>0</v>
          </cell>
          <cell r="EQ399">
            <v>0</v>
          </cell>
          <cell r="ER399">
            <v>0</v>
          </cell>
          <cell r="ES399">
            <v>0</v>
          </cell>
          <cell r="ET399">
            <v>0</v>
          </cell>
        </row>
        <row r="400">
          <cell r="A400">
            <v>32007.087574511625</v>
          </cell>
          <cell r="B400">
            <v>43539.338089334087</v>
          </cell>
          <cell r="C400">
            <v>38089.869635221679</v>
          </cell>
          <cell r="D400">
            <v>7274.1626143546337</v>
          </cell>
          <cell r="E400">
            <v>7487.2451574037677</v>
          </cell>
          <cell r="F400">
            <v>7133.6064695299074</v>
          </cell>
          <cell r="G400">
            <v>7769.9568201902175</v>
          </cell>
          <cell r="H400">
            <v>7275.8444831359257</v>
          </cell>
          <cell r="I400">
            <v>7444.6106628383513</v>
          </cell>
          <cell r="J400">
            <v>8164.763973441115</v>
          </cell>
          <cell r="K400">
            <v>8154.2632902684345</v>
          </cell>
          <cell r="L400">
            <v>8795.2507724393035</v>
          </cell>
          <cell r="M400">
            <v>8859.418872392027</v>
          </cell>
          <cell r="N400">
            <v>8955.3649771771852</v>
          </cell>
          <cell r="O400">
            <v>8545.7151980765811</v>
          </cell>
          <cell r="P400">
            <v>8503.4045346973089</v>
          </cell>
          <cell r="Q400">
            <v>9979.792948348997</v>
          </cell>
          <cell r="R400">
            <v>9773.562845542594</v>
          </cell>
          <cell r="S400">
            <v>9195.3235110169298</v>
          </cell>
          <cell r="T400">
            <v>10069.90769849016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5325.3573723163145</v>
          </cell>
          <cell r="AF400">
            <v>7244.0997494707444</v>
          </cell>
          <cell r="AG400">
            <v>6337.4140993079764</v>
          </cell>
          <cell r="AH400">
            <v>7274.1626143546337</v>
          </cell>
          <cell r="AI400">
            <v>7487.2451574037677</v>
          </cell>
          <cell r="AJ400">
            <v>7133.6064695299074</v>
          </cell>
          <cell r="AK400">
            <v>7769.9568201902175</v>
          </cell>
          <cell r="AL400">
            <v>7275.8444831359257</v>
          </cell>
          <cell r="AM400">
            <v>7444.6106628383513</v>
          </cell>
          <cell r="AN400">
            <v>8164.763973441115</v>
          </cell>
          <cell r="AO400">
            <v>8154.2632902684345</v>
          </cell>
          <cell r="AP400">
            <v>8795.2507724393035</v>
          </cell>
          <cell r="AQ400">
            <v>8859.418872392027</v>
          </cell>
          <cell r="AR400">
            <v>8955.3649771771852</v>
          </cell>
          <cell r="AS400">
            <v>8545.7151980765811</v>
          </cell>
          <cell r="AT400">
            <v>8503.4045346973089</v>
          </cell>
          <cell r="AU400">
            <v>9979.792948348997</v>
          </cell>
          <cell r="AV400">
            <v>9773.562845542594</v>
          </cell>
          <cell r="AW400">
            <v>9195.3235110169298</v>
          </cell>
          <cell r="AX400">
            <v>10069.90769849016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2.6315682196596324</v>
          </cell>
          <cell r="CN400">
            <v>3.5808530928656688</v>
          </cell>
          <cell r="CO400">
            <v>3.130175091940135</v>
          </cell>
          <cell r="CP400">
            <v>3.589880364107723</v>
          </cell>
          <cell r="CQ400">
            <v>3.6919933480917293</v>
          </cell>
          <cell r="CR400">
            <v>3.5747291750958965</v>
          </cell>
          <cell r="CS400">
            <v>3.9091086094330545</v>
          </cell>
          <cell r="CT400">
            <v>3.6161603290821613</v>
          </cell>
          <cell r="CU400">
            <v>3.6598474267312988</v>
          </cell>
          <cell r="CV400">
            <v>4.0335404365236158</v>
          </cell>
          <cell r="CW400">
            <v>3.9642984512215169</v>
          </cell>
          <cell r="CX400">
            <v>4.3626455409456701</v>
          </cell>
          <cell r="CY400">
            <v>4.3306325741507612</v>
          </cell>
          <cell r="CZ400">
            <v>4.4345332493765897</v>
          </cell>
          <cell r="DA400">
            <v>4.2793165273877047</v>
          </cell>
          <cell r="DB400">
            <v>4.2581292169184293</v>
          </cell>
          <cell r="DC400">
            <v>4.9974392913760228</v>
          </cell>
          <cell r="DD400">
            <v>4.894168369407673</v>
          </cell>
          <cell r="DE400">
            <v>4.6046116636590098</v>
          </cell>
          <cell r="DF400">
            <v>5.0425647759846468</v>
          </cell>
          <cell r="DG400">
            <v>4.9998989123856878</v>
          </cell>
          <cell r="DH400">
            <v>4.9998989123856878</v>
          </cell>
          <cell r="DI400">
            <v>4.9998989123856878</v>
          </cell>
          <cell r="DJ400">
            <v>4.9998989123856878</v>
          </cell>
          <cell r="DK400">
            <v>4.9998989123856878</v>
          </cell>
          <cell r="DL400">
            <v>4.9998989123856878</v>
          </cell>
          <cell r="DM400">
            <v>4.9998989123856878</v>
          </cell>
          <cell r="DN400">
            <v>4.9998989123856878</v>
          </cell>
          <cell r="DO400">
            <v>4.9998989123856878</v>
          </cell>
          <cell r="DP400">
            <v>4.9998989123856878</v>
          </cell>
          <cell r="DQ400">
            <v>5.5442302765056057</v>
          </cell>
          <cell r="DR400">
            <v>5.5424917230558668</v>
          </cell>
          <cell r="DS400">
            <v>5.5469032384085226</v>
          </cell>
          <cell r="DT400">
            <v>5.5514977160028458</v>
          </cell>
          <cell r="DU400">
            <v>5.5560772995015553</v>
          </cell>
          <cell r="DV400">
            <v>5.4673029358248577</v>
          </cell>
          <cell r="DW400">
            <v>5.4456284178595302</v>
          </cell>
          <cell r="DX400">
            <v>5.5124271845551105</v>
          </cell>
          <cell r="DY400">
            <v>5.5729628092813011</v>
          </cell>
          <cell r="DZ400">
            <v>5.5458019369384166</v>
          </cell>
          <cell r="EA400">
            <v>5.635410059430491</v>
          </cell>
          <cell r="EB400">
            <v>5.5233864939470916</v>
          </cell>
          <cell r="EC400">
            <v>5.6048117813519989</v>
          </cell>
          <cell r="ED400">
            <v>5.5327686439747383</v>
          </cell>
          <cell r="EE400">
            <v>5.4711817181672897</v>
          </cell>
          <cell r="EF400">
            <v>5.4711817181672897</v>
          </cell>
          <cell r="EG400">
            <v>5.4711817181672897</v>
          </cell>
          <cell r="EH400">
            <v>5.4711817181672897</v>
          </cell>
          <cell r="EI400">
            <v>5.4711817181672897</v>
          </cell>
          <cell r="EJ400">
            <v>5.4711817181672897</v>
          </cell>
          <cell r="EK400">
            <v>0</v>
          </cell>
          <cell r="EL400">
            <v>0</v>
          </cell>
          <cell r="EM400">
            <v>0</v>
          </cell>
          <cell r="EN400">
            <v>0</v>
          </cell>
          <cell r="EO400">
            <v>0</v>
          </cell>
          <cell r="EP400">
            <v>0</v>
          </cell>
          <cell r="EQ400">
            <v>0</v>
          </cell>
          <cell r="ER400">
            <v>0</v>
          </cell>
          <cell r="ES400">
            <v>0</v>
          </cell>
          <cell r="ET400">
            <v>0</v>
          </cell>
        </row>
        <row r="401">
          <cell r="A401">
            <v>35618.701309557116</v>
          </cell>
          <cell r="B401">
            <v>35262.333076542644</v>
          </cell>
          <cell r="C401">
            <v>37101.167702933184</v>
          </cell>
          <cell r="D401">
            <v>6279.6228401041481</v>
          </cell>
          <cell r="E401">
            <v>6777.6313385341828</v>
          </cell>
          <cell r="F401">
            <v>6927.4190036272985</v>
          </cell>
          <cell r="G401">
            <v>8968.291385819306</v>
          </cell>
          <cell r="H401">
            <v>7031.8368111578911</v>
          </cell>
          <cell r="I401">
            <v>7971.2700929409457</v>
          </cell>
          <cell r="J401">
            <v>8669.10073922019</v>
          </cell>
          <cell r="K401">
            <v>7983.1209233094633</v>
          </cell>
          <cell r="L401">
            <v>9329.8424304850232</v>
          </cell>
          <cell r="M401">
            <v>8584.4253142403322</v>
          </cell>
          <cell r="N401">
            <v>6965.0401775598384</v>
          </cell>
          <cell r="O401">
            <v>7969.8823633544616</v>
          </cell>
          <cell r="P401">
            <v>8789.2871698126946</v>
          </cell>
          <cell r="Q401">
            <v>9426.0229609336257</v>
          </cell>
          <cell r="R401">
            <v>8876.8746211307607</v>
          </cell>
          <cell r="S401">
            <v>10000.71382264868</v>
          </cell>
          <cell r="T401">
            <v>10728.244022197974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5926.2597126216961</v>
          </cell>
          <cell r="AF401">
            <v>5866.9669640226557</v>
          </cell>
          <cell r="AG401">
            <v>6172.9133114159586</v>
          </cell>
          <cell r="AH401">
            <v>6279.6228401041481</v>
          </cell>
          <cell r="AI401">
            <v>6777.6313385341828</v>
          </cell>
          <cell r="AJ401">
            <v>6927.4190036272985</v>
          </cell>
          <cell r="AK401">
            <v>8968.291385819306</v>
          </cell>
          <cell r="AL401">
            <v>7031.8368111578911</v>
          </cell>
          <cell r="AM401">
            <v>7971.2700929409457</v>
          </cell>
          <cell r="AN401">
            <v>8669.10073922019</v>
          </cell>
          <cell r="AO401">
            <v>7983.1209233094633</v>
          </cell>
          <cell r="AP401">
            <v>9329.8424304850232</v>
          </cell>
          <cell r="AQ401">
            <v>8584.4253142403322</v>
          </cell>
          <cell r="AR401">
            <v>6965.0401775598384</v>
          </cell>
          <cell r="AS401">
            <v>7969.8823633544616</v>
          </cell>
          <cell r="AT401">
            <v>8789.2871698126946</v>
          </cell>
          <cell r="AU401">
            <v>9426.0229609336257</v>
          </cell>
          <cell r="AV401">
            <v>8876.8746211307607</v>
          </cell>
          <cell r="AW401">
            <v>10000.71382264868</v>
          </cell>
          <cell r="AX401">
            <v>10728.244022197974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2.9180573462542903</v>
          </cell>
          <cell r="CN401">
            <v>2.8878342572989069</v>
          </cell>
          <cell r="CO401">
            <v>3.0443443104936336</v>
          </cell>
          <cell r="CP401">
            <v>3.0591951999647673</v>
          </cell>
          <cell r="CQ401">
            <v>3.2764010670795218</v>
          </cell>
          <cell r="CR401">
            <v>3.4370134122623583</v>
          </cell>
          <cell r="CS401">
            <v>4.4059697962735269</v>
          </cell>
          <cell r="CT401">
            <v>3.4776803901729672</v>
          </cell>
          <cell r="CU401">
            <v>3.9396957396160004</v>
          </cell>
          <cell r="CV401">
            <v>4.2520940239244132</v>
          </cell>
          <cell r="CW401">
            <v>3.9942732428808836</v>
          </cell>
          <cell r="CX401">
            <v>4.5579561083126903</v>
          </cell>
          <cell r="CY401">
            <v>4.3130068092282317</v>
          </cell>
          <cell r="CZ401">
            <v>3.4710065246316493</v>
          </cell>
          <cell r="DA401">
            <v>3.9175479069941264</v>
          </cell>
          <cell r="DB401">
            <v>4.3203214283802422</v>
          </cell>
          <cell r="DC401">
            <v>4.6333050901320778</v>
          </cell>
          <cell r="DD401">
            <v>4.36337451510681</v>
          </cell>
          <cell r="DE401">
            <v>4.9157909387102592</v>
          </cell>
          <cell r="DF401">
            <v>5.2734040477348385</v>
          </cell>
          <cell r="DG401">
            <v>5.0980585430093335</v>
          </cell>
          <cell r="DH401">
            <v>5.0980585430093335</v>
          </cell>
          <cell r="DI401">
            <v>5.0980585430093335</v>
          </cell>
          <cell r="DJ401">
            <v>5.0980585430093335</v>
          </cell>
          <cell r="DK401">
            <v>5.0980585430093335</v>
          </cell>
          <cell r="DL401">
            <v>5.0980585430093335</v>
          </cell>
          <cell r="DM401">
            <v>5.0980585430093335</v>
          </cell>
          <cell r="DN401">
            <v>5.0980585430093335</v>
          </cell>
          <cell r="DO401">
            <v>5.0980585430093335</v>
          </cell>
          <cell r="DP401">
            <v>5.0980585430093335</v>
          </cell>
          <cell r="DQ401">
            <v>5.5640880398142025</v>
          </cell>
          <cell r="DR401">
            <v>5.5660680846161945</v>
          </cell>
          <cell r="DS401">
            <v>5.5552491897380207</v>
          </cell>
          <cell r="DT401">
            <v>5.6238471273326338</v>
          </cell>
          <cell r="DU401">
            <v>5.6674541981019155</v>
          </cell>
          <cell r="DV401">
            <v>5.5220122444710906</v>
          </cell>
          <cell r="DW401">
            <v>5.5766749358547862</v>
          </cell>
          <cell r="DX401">
            <v>5.5397000789314168</v>
          </cell>
          <cell r="DY401">
            <v>5.5433458795912829</v>
          </cell>
          <cell r="DZ401">
            <v>5.5857092518969633</v>
          </cell>
          <cell r="EA401">
            <v>5.4757305881446507</v>
          </cell>
          <cell r="EB401">
            <v>5.6080426250040469</v>
          </cell>
          <cell r="EC401">
            <v>5.4530341601479231</v>
          </cell>
          <cell r="ED401">
            <v>5.4976277690383712</v>
          </cell>
          <cell r="EE401">
            <v>5.5737146461421299</v>
          </cell>
          <cell r="EF401">
            <v>5.5737146461421299</v>
          </cell>
          <cell r="EG401">
            <v>5.5737146461421299</v>
          </cell>
          <cell r="EH401">
            <v>5.5737146461421299</v>
          </cell>
          <cell r="EI401">
            <v>5.5737146461421299</v>
          </cell>
          <cell r="EJ401">
            <v>5.5737146461421299</v>
          </cell>
          <cell r="EK401">
            <v>0</v>
          </cell>
          <cell r="EL401">
            <v>0</v>
          </cell>
          <cell r="EM401">
            <v>0</v>
          </cell>
          <cell r="EN401">
            <v>0</v>
          </cell>
          <cell r="EO401">
            <v>0</v>
          </cell>
          <cell r="EP401">
            <v>0</v>
          </cell>
          <cell r="EQ401">
            <v>0</v>
          </cell>
          <cell r="ER401">
            <v>0</v>
          </cell>
          <cell r="ES401">
            <v>0</v>
          </cell>
          <cell r="ET401">
            <v>0</v>
          </cell>
        </row>
        <row r="402">
          <cell r="A402">
            <v>39367.435493174569</v>
          </cell>
          <cell r="B402">
            <v>34416.837361195721</v>
          </cell>
          <cell r="C402">
            <v>39056.672270925978</v>
          </cell>
          <cell r="D402">
            <v>6478.9617296417573</v>
          </cell>
          <cell r="E402">
            <v>6242.7786430290971</v>
          </cell>
          <cell r="F402">
            <v>7060.7721793439086</v>
          </cell>
          <cell r="G402">
            <v>7601.3509381614622</v>
          </cell>
          <cell r="H402">
            <v>7049.8706839776451</v>
          </cell>
          <cell r="I402">
            <v>7971.9930676061294</v>
          </cell>
          <cell r="J402">
            <v>6813.0636968132922</v>
          </cell>
          <cell r="K402">
            <v>7463.7272974087755</v>
          </cell>
          <cell r="L402">
            <v>9506.1230617300407</v>
          </cell>
          <cell r="M402">
            <v>9463.0393166369158</v>
          </cell>
          <cell r="N402">
            <v>9614.6218493887045</v>
          </cell>
          <cell r="O402">
            <v>8620.5911045007142</v>
          </cell>
          <cell r="P402">
            <v>9340.7339255201096</v>
          </cell>
          <cell r="Q402">
            <v>11412.845505680654</v>
          </cell>
          <cell r="R402">
            <v>10517.355194772223</v>
          </cell>
          <cell r="S402">
            <v>9495.5463765717031</v>
          </cell>
          <cell r="T402">
            <v>11162.702945107358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6549.9762308805766</v>
          </cell>
          <cell r="AF402">
            <v>5726.2929076748969</v>
          </cell>
          <cell r="AG402">
            <v>6498.2712698217565</v>
          </cell>
          <cell r="AH402">
            <v>6478.9617296417573</v>
          </cell>
          <cell r="AI402">
            <v>6242.7786430290971</v>
          </cell>
          <cell r="AJ402">
            <v>7060.7721793439086</v>
          </cell>
          <cell r="AK402">
            <v>7601.3509381614622</v>
          </cell>
          <cell r="AL402">
            <v>7049.8706839776451</v>
          </cell>
          <cell r="AM402">
            <v>7971.9930676061294</v>
          </cell>
          <cell r="AN402">
            <v>6813.0636968132922</v>
          </cell>
          <cell r="AO402">
            <v>7463.7272974087755</v>
          </cell>
          <cell r="AP402">
            <v>9506.1230617300407</v>
          </cell>
          <cell r="AQ402">
            <v>9463.0393166369158</v>
          </cell>
          <cell r="AR402">
            <v>9614.6218493887045</v>
          </cell>
          <cell r="AS402">
            <v>8620.5911045007142</v>
          </cell>
          <cell r="AT402">
            <v>9340.7339255201096</v>
          </cell>
          <cell r="AU402">
            <v>11412.845505680654</v>
          </cell>
          <cell r="AV402">
            <v>10517.355194772223</v>
          </cell>
          <cell r="AW402">
            <v>9495.5463765717031</v>
          </cell>
          <cell r="AX402">
            <v>11162.702945107358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3.2644346517703355</v>
          </cell>
          <cell r="CN402">
            <v>2.8428687399423151</v>
          </cell>
          <cell r="CO402">
            <v>3.1889020167451192</v>
          </cell>
          <cell r="CP402">
            <v>3.1909317658927776</v>
          </cell>
          <cell r="CQ402">
            <v>3.0266509831609505</v>
          </cell>
          <cell r="CR402">
            <v>3.4785853126807766</v>
          </cell>
          <cell r="CS402">
            <v>3.6891314786418019</v>
          </cell>
          <cell r="CT402">
            <v>3.4808928681422877</v>
          </cell>
          <cell r="CU402">
            <v>3.9663841752486486</v>
          </cell>
          <cell r="CV402">
            <v>3.3360585258533386</v>
          </cell>
          <cell r="CW402">
            <v>3.6231588004460069</v>
          </cell>
          <cell r="CX402">
            <v>4.6847748843811159</v>
          </cell>
          <cell r="CY402">
            <v>4.7354393495454721</v>
          </cell>
          <cell r="CZ402">
            <v>4.7731285946356641</v>
          </cell>
          <cell r="DA402">
            <v>4.270330344244611</v>
          </cell>
          <cell r="DB402">
            <v>4.6270631603021419</v>
          </cell>
          <cell r="DC402">
            <v>5.6535126056076344</v>
          </cell>
          <cell r="DD402">
            <v>5.2099189585718966</v>
          </cell>
          <cell r="DE402">
            <v>4.7037516726533832</v>
          </cell>
          <cell r="DF402">
            <v>5.5296009905160082</v>
          </cell>
          <cell r="DG402">
            <v>4.3099786372428399</v>
          </cell>
          <cell r="DH402">
            <v>4.3099786372428399</v>
          </cell>
          <cell r="DI402">
            <v>4.3099786372428399</v>
          </cell>
          <cell r="DJ402">
            <v>4.3099786372428399</v>
          </cell>
          <cell r="DK402">
            <v>4.3099786372428399</v>
          </cell>
          <cell r="DL402">
            <v>4.3099786372428399</v>
          </cell>
          <cell r="DM402">
            <v>4.3099786372428399</v>
          </cell>
          <cell r="DN402">
            <v>4.3099786372428399</v>
          </cell>
          <cell r="DO402">
            <v>4.3099786372428399</v>
          </cell>
          <cell r="DP402">
            <v>4.3099786372428399</v>
          </cell>
          <cell r="DQ402">
            <v>5.4971663619748341</v>
          </cell>
          <cell r="DR402">
            <v>5.5185360826668299</v>
          </cell>
          <cell r="DS402">
            <v>5.5829507578255262</v>
          </cell>
          <cell r="DT402">
            <v>5.5628203244402297</v>
          </cell>
          <cell r="DU402">
            <v>5.6509664400499</v>
          </cell>
          <cell r="DV402">
            <v>5.5610484074524686</v>
          </cell>
          <cell r="DW402">
            <v>5.6451278923592989</v>
          </cell>
          <cell r="DX402">
            <v>5.5487815725240983</v>
          </cell>
          <cell r="DY402">
            <v>5.5065459956817842</v>
          </cell>
          <cell r="DZ402">
            <v>5.5952039785333714</v>
          </cell>
          <cell r="EA402">
            <v>5.6438508672567806</v>
          </cell>
          <cell r="EB402">
            <v>5.5593221477287065</v>
          </cell>
          <cell r="EC402">
            <v>5.4749165178437442</v>
          </cell>
          <cell r="ED402">
            <v>5.5186926566270884</v>
          </cell>
          <cell r="EE402">
            <v>5.5307332024983555</v>
          </cell>
          <cell r="EF402">
            <v>5.5307332024983555</v>
          </cell>
          <cell r="EG402">
            <v>5.5307332024983555</v>
          </cell>
          <cell r="EH402">
            <v>5.5307332024983555</v>
          </cell>
          <cell r="EI402">
            <v>5.5307332024983555</v>
          </cell>
          <cell r="EJ402">
            <v>5.5307332024983555</v>
          </cell>
          <cell r="EK402">
            <v>0</v>
          </cell>
          <cell r="EL402">
            <v>0</v>
          </cell>
          <cell r="EM402">
            <v>0</v>
          </cell>
          <cell r="EN402">
            <v>0</v>
          </cell>
          <cell r="EO402">
            <v>0</v>
          </cell>
          <cell r="EP402">
            <v>0</v>
          </cell>
          <cell r="EQ402">
            <v>0</v>
          </cell>
          <cell r="ER402">
            <v>0</v>
          </cell>
          <cell r="ES402">
            <v>0</v>
          </cell>
          <cell r="ET402">
            <v>0</v>
          </cell>
        </row>
        <row r="403">
          <cell r="A403">
            <v>38342.543315587754</v>
          </cell>
          <cell r="B403">
            <v>42329.508488435546</v>
          </cell>
          <cell r="C403">
            <v>44825.809123020794</v>
          </cell>
          <cell r="D403">
            <v>6254.3784151299724</v>
          </cell>
          <cell r="E403">
            <v>6253.8415399080295</v>
          </cell>
          <cell r="F403">
            <v>7882.2272613213618</v>
          </cell>
          <cell r="G403">
            <v>6882.1926202935829</v>
          </cell>
          <cell r="H403">
            <v>7600.1106731281443</v>
          </cell>
          <cell r="I403">
            <v>7570.1411305582678</v>
          </cell>
          <cell r="J403">
            <v>6957.2071497625575</v>
          </cell>
          <cell r="K403">
            <v>7961.2628834362094</v>
          </cell>
          <cell r="L403">
            <v>8431.7756649277744</v>
          </cell>
          <cell r="M403">
            <v>6481.3404989035298</v>
          </cell>
          <cell r="N403">
            <v>8870.9144061550414</v>
          </cell>
          <cell r="O403">
            <v>7775.0235096620336</v>
          </cell>
          <cell r="P403">
            <v>10255.26803209496</v>
          </cell>
          <cell r="Q403">
            <v>9634.9046030796799</v>
          </cell>
          <cell r="R403">
            <v>9289.1059331606484</v>
          </cell>
          <cell r="S403">
            <v>10302.918219805611</v>
          </cell>
          <cell r="T403">
            <v>11154.146874985827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6379.4540894631346</v>
          </cell>
          <cell r="AF403">
            <v>7042.807614739866</v>
          </cell>
          <cell r="AG403">
            <v>7458.1435292294036</v>
          </cell>
          <cell r="AH403">
            <v>6254.3784151299724</v>
          </cell>
          <cell r="AI403">
            <v>6253.8415399080295</v>
          </cell>
          <cell r="AJ403">
            <v>7882.2272613213618</v>
          </cell>
          <cell r="AK403">
            <v>6882.1926202935829</v>
          </cell>
          <cell r="AL403">
            <v>7600.1106731281443</v>
          </cell>
          <cell r="AM403">
            <v>7570.1411305582678</v>
          </cell>
          <cell r="AN403">
            <v>6957.2071497625575</v>
          </cell>
          <cell r="AO403">
            <v>7961.2628834362094</v>
          </cell>
          <cell r="AP403">
            <v>8431.7756649277744</v>
          </cell>
          <cell r="AQ403">
            <v>6481.3404989035298</v>
          </cell>
          <cell r="AR403">
            <v>8870.9144061550414</v>
          </cell>
          <cell r="AS403">
            <v>7775.0235096620336</v>
          </cell>
          <cell r="AT403">
            <v>10255.26803209496</v>
          </cell>
          <cell r="AU403">
            <v>9634.9046030796799</v>
          </cell>
          <cell r="AV403">
            <v>9289.1059331606484</v>
          </cell>
          <cell r="AW403">
            <v>10302.918219805611</v>
          </cell>
          <cell r="AX403">
            <v>11154.146874985827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3.1601958999096955</v>
          </cell>
          <cell r="CN403">
            <v>3.4369641219870246</v>
          </cell>
          <cell r="CO403">
            <v>3.6593670335015696</v>
          </cell>
          <cell r="CP403">
            <v>3.1175292293100707</v>
          </cell>
          <cell r="CQ403">
            <v>3.124409499841466</v>
          </cell>
          <cell r="CR403">
            <v>3.8409725677533344</v>
          </cell>
          <cell r="CS403">
            <v>3.3957307295695216</v>
          </cell>
          <cell r="CT403">
            <v>3.7632994482682225</v>
          </cell>
          <cell r="CU403">
            <v>3.7202597503989572</v>
          </cell>
          <cell r="CV403">
            <v>3.467441964812263</v>
          </cell>
          <cell r="CW403">
            <v>3.8958246505283518</v>
          </cell>
          <cell r="CX403">
            <v>4.1759674738694583</v>
          </cell>
          <cell r="CY403">
            <v>3.2378939595290279</v>
          </cell>
          <cell r="CZ403">
            <v>4.3582604160204639</v>
          </cell>
          <cell r="DA403">
            <v>3.8275423291897717</v>
          </cell>
          <cell r="DB403">
            <v>5.048534250893395</v>
          </cell>
          <cell r="DC403">
            <v>4.743137452917602</v>
          </cell>
          <cell r="DD403">
            <v>4.5729052928671763</v>
          </cell>
          <cell r="DE403">
            <v>5.0719918147489524</v>
          </cell>
          <cell r="DF403">
            <v>5.4910405424438204</v>
          </cell>
          <cell r="DG403">
            <v>4.9779273316876207</v>
          </cell>
          <cell r="DH403">
            <v>4.9779273316876207</v>
          </cell>
          <cell r="DI403">
            <v>4.9779273316876207</v>
          </cell>
          <cell r="DJ403">
            <v>4.9779273316876207</v>
          </cell>
          <cell r="DK403">
            <v>4.9779273316876207</v>
          </cell>
          <cell r="DL403">
            <v>4.9779273316876207</v>
          </cell>
          <cell r="DM403">
            <v>4.9779273316876207</v>
          </cell>
          <cell r="DN403">
            <v>4.9779273316876207</v>
          </cell>
          <cell r="DO403">
            <v>4.9779273316876207</v>
          </cell>
          <cell r="DP403">
            <v>4.9779273316876207</v>
          </cell>
          <cell r="DQ403">
            <v>5.5306559982523504</v>
          </cell>
          <cell r="DR403">
            <v>5.6140717922010568</v>
          </cell>
          <cell r="DS403">
            <v>5.5838263164168316</v>
          </cell>
          <cell r="DT403">
            <v>5.496430688771877</v>
          </cell>
          <cell r="DU403">
            <v>5.4838562099409724</v>
          </cell>
          <cell r="DV403">
            <v>5.6223112247671727</v>
          </cell>
          <cell r="DW403">
            <v>5.5526553042590558</v>
          </cell>
          <cell r="DX403">
            <v>5.5329694882108731</v>
          </cell>
          <cell r="DY403">
            <v>5.5749098390876757</v>
          </cell>
          <cell r="DZ403">
            <v>5.4970902756640063</v>
          </cell>
          <cell r="EA403">
            <v>5.5987322555043235</v>
          </cell>
          <cell r="EB403">
            <v>5.5318331358965942</v>
          </cell>
          <cell r="EC403">
            <v>5.484150339454855</v>
          </cell>
          <cell r="ED403">
            <v>5.5765082315912169</v>
          </cell>
          <cell r="EE403">
            <v>5.5653033829558805</v>
          </cell>
          <cell r="EF403">
            <v>5.5653033829558805</v>
          </cell>
          <cell r="EG403">
            <v>5.5653033829558805</v>
          </cell>
          <cell r="EH403">
            <v>5.5653033829558805</v>
          </cell>
          <cell r="EI403">
            <v>5.5653033829558805</v>
          </cell>
          <cell r="EJ403">
            <v>5.5653033829558805</v>
          </cell>
          <cell r="EK403">
            <v>0</v>
          </cell>
          <cell r="EL403">
            <v>0</v>
          </cell>
          <cell r="EM403">
            <v>0</v>
          </cell>
          <cell r="EN403">
            <v>0</v>
          </cell>
          <cell r="EO403">
            <v>0</v>
          </cell>
          <cell r="EP403">
            <v>0</v>
          </cell>
          <cell r="EQ403">
            <v>0</v>
          </cell>
          <cell r="ER403">
            <v>0</v>
          </cell>
          <cell r="ES403">
            <v>0</v>
          </cell>
          <cell r="ET403">
            <v>0</v>
          </cell>
        </row>
        <row r="404">
          <cell r="A404">
            <v>35136.028874846445</v>
          </cell>
          <cell r="B404">
            <v>42488.613566727516</v>
          </cell>
          <cell r="C404">
            <v>40682.559704497784</v>
          </cell>
          <cell r="D404">
            <v>6946.2710336212831</v>
          </cell>
          <cell r="E404">
            <v>6789.9028563949541</v>
          </cell>
          <cell r="F404">
            <v>7091.2513292900794</v>
          </cell>
          <cell r="G404">
            <v>7137.5882040070019</v>
          </cell>
          <cell r="H404">
            <v>6977.2928840062959</v>
          </cell>
          <cell r="I404">
            <v>7265.0763212316442</v>
          </cell>
          <cell r="J404">
            <v>7990.7683713566803</v>
          </cell>
          <cell r="K404">
            <v>6908.086705176549</v>
          </cell>
          <cell r="L404">
            <v>7836.470504515064</v>
          </cell>
          <cell r="M404">
            <v>9101.4595532159728</v>
          </cell>
          <cell r="N404">
            <v>8560.9866134969561</v>
          </cell>
          <cell r="O404">
            <v>8077.7178768564008</v>
          </cell>
          <cell r="P404">
            <v>8659.1680587204009</v>
          </cell>
          <cell r="Q404">
            <v>8896.2828544161403</v>
          </cell>
          <cell r="R404">
            <v>8986.0209141015166</v>
          </cell>
          <cell r="S404">
            <v>10403.132198858351</v>
          </cell>
          <cell r="T404">
            <v>10059.56534361782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5845.9523993550183</v>
          </cell>
          <cell r="AF404">
            <v>7069.2796078471001</v>
          </cell>
          <cell r="AG404">
            <v>6768.7873425750631</v>
          </cell>
          <cell r="AH404">
            <v>6946.2710336212831</v>
          </cell>
          <cell r="AI404">
            <v>6789.9028563949541</v>
          </cell>
          <cell r="AJ404">
            <v>7091.2513292900794</v>
          </cell>
          <cell r="AK404">
            <v>7137.5882040070019</v>
          </cell>
          <cell r="AL404">
            <v>6977.2928840062959</v>
          </cell>
          <cell r="AM404">
            <v>7265.0763212316442</v>
          </cell>
          <cell r="AN404">
            <v>7990.7683713566803</v>
          </cell>
          <cell r="AO404">
            <v>6908.086705176549</v>
          </cell>
          <cell r="AP404">
            <v>7836.470504515064</v>
          </cell>
          <cell r="AQ404">
            <v>9101.4595532159728</v>
          </cell>
          <cell r="AR404">
            <v>8560.9866134969561</v>
          </cell>
          <cell r="AS404">
            <v>8077.7178768564008</v>
          </cell>
          <cell r="AT404">
            <v>8659.1680587204009</v>
          </cell>
          <cell r="AU404">
            <v>8896.2828544161403</v>
          </cell>
          <cell r="AV404">
            <v>8986.0209141015166</v>
          </cell>
          <cell r="AW404">
            <v>10403.132198858351</v>
          </cell>
          <cell r="AX404">
            <v>10059.56534361782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2.887725715025192</v>
          </cell>
          <cell r="CN404">
            <v>3.4424953945250869</v>
          </cell>
          <cell r="CO404">
            <v>3.3269456918806095</v>
          </cell>
          <cell r="CP404">
            <v>3.4218645368026777</v>
          </cell>
          <cell r="CQ404">
            <v>3.3200135586137436</v>
          </cell>
          <cell r="CR404">
            <v>3.5187293157048085</v>
          </cell>
          <cell r="CS404">
            <v>3.5290420114081926</v>
          </cell>
          <cell r="CT404">
            <v>3.386512166399605</v>
          </cell>
          <cell r="CU404">
            <v>3.554085967172842</v>
          </cell>
          <cell r="CV404">
            <v>3.9247583771436223</v>
          </cell>
          <cell r="CW404">
            <v>3.3877050526328034</v>
          </cell>
          <cell r="CX404">
            <v>3.8938016299687064</v>
          </cell>
          <cell r="CY404">
            <v>4.4636435088181923</v>
          </cell>
          <cell r="CZ404">
            <v>4.2895170804425149</v>
          </cell>
          <cell r="DA404">
            <v>3.9827129158026953</v>
          </cell>
          <cell r="DB404">
            <v>4.2693965044732609</v>
          </cell>
          <cell r="DC404">
            <v>4.3863057817892024</v>
          </cell>
          <cell r="DD404">
            <v>4.4305510667566326</v>
          </cell>
          <cell r="DE404">
            <v>5.1292567535572768</v>
          </cell>
          <cell r="DF404">
            <v>4.9598613658168125</v>
          </cell>
          <cell r="DG404">
            <v>4.7642838256753857</v>
          </cell>
          <cell r="DH404">
            <v>4.7642838256753857</v>
          </cell>
          <cell r="DI404">
            <v>4.7642838256753857</v>
          </cell>
          <cell r="DJ404">
            <v>4.7642838256753857</v>
          </cell>
          <cell r="DK404">
            <v>4.7642838256753857</v>
          </cell>
          <cell r="DL404">
            <v>4.7642838256753857</v>
          </cell>
          <cell r="DM404">
            <v>4.7642838256753857</v>
          </cell>
          <cell r="DN404">
            <v>4.7642838256753857</v>
          </cell>
          <cell r="DO404">
            <v>4.7642838256753857</v>
          </cell>
          <cell r="DP404">
            <v>4.7642838256753857</v>
          </cell>
          <cell r="DQ404">
            <v>5.5463397579983393</v>
          </cell>
          <cell r="DR404">
            <v>5.6261191713923315</v>
          </cell>
          <cell r="DS404">
            <v>5.5740684020265423</v>
          </cell>
          <cell r="DT404">
            <v>5.5615525803221812</v>
          </cell>
          <cell r="DU404">
            <v>5.603131809778402</v>
          </cell>
          <cell r="DV404">
            <v>5.5213357125709921</v>
          </cell>
          <cell r="DW404">
            <v>5.5411740954476789</v>
          </cell>
          <cell r="DX404">
            <v>5.6447075858017426</v>
          </cell>
          <cell r="DY404">
            <v>5.6004043999360835</v>
          </cell>
          <cell r="DZ404">
            <v>5.5780544895203823</v>
          </cell>
          <cell r="EA404">
            <v>5.5867511048461429</v>
          </cell>
          <cell r="EB404">
            <v>5.5138356404466879</v>
          </cell>
          <cell r="EC404">
            <v>5.5863568799765648</v>
          </cell>
          <cell r="ED404">
            <v>5.4679250380272411</v>
          </cell>
          <cell r="EE404">
            <v>5.5566982549469763</v>
          </cell>
          <cell r="EF404">
            <v>5.5566982549469763</v>
          </cell>
          <cell r="EG404">
            <v>5.5566982549469763</v>
          </cell>
          <cell r="EH404">
            <v>5.5566982549469763</v>
          </cell>
          <cell r="EI404">
            <v>5.5566982549469763</v>
          </cell>
          <cell r="EJ404">
            <v>5.5566982549469763</v>
          </cell>
          <cell r="EK404">
            <v>0</v>
          </cell>
          <cell r="EL404">
            <v>0</v>
          </cell>
          <cell r="EM404">
            <v>0</v>
          </cell>
          <cell r="EN404">
            <v>0</v>
          </cell>
          <cell r="EO404">
            <v>0</v>
          </cell>
          <cell r="EP404">
            <v>0</v>
          </cell>
          <cell r="EQ404">
            <v>0</v>
          </cell>
          <cell r="ER404">
            <v>0</v>
          </cell>
          <cell r="ES404">
            <v>0</v>
          </cell>
          <cell r="ET404">
            <v>0</v>
          </cell>
        </row>
        <row r="405">
          <cell r="A405">
            <v>33982.977206131589</v>
          </cell>
          <cell r="B405">
            <v>40281.778600849662</v>
          </cell>
          <cell r="C405">
            <v>41597.46595290117</v>
          </cell>
          <cell r="D405">
            <v>6844.8903976011907</v>
          </cell>
          <cell r="E405">
            <v>7225.2960098260692</v>
          </cell>
          <cell r="F405">
            <v>6962.5768501870743</v>
          </cell>
          <cell r="G405">
            <v>7529.0947992790871</v>
          </cell>
          <cell r="H405">
            <v>7399.4425525622364</v>
          </cell>
          <cell r="I405">
            <v>7611.4666298863931</v>
          </cell>
          <cell r="J405">
            <v>8142.5627298842146</v>
          </cell>
          <cell r="K405">
            <v>7707.0845428309849</v>
          </cell>
          <cell r="L405">
            <v>8376.2103190206253</v>
          </cell>
          <cell r="M405">
            <v>7888.2229666896874</v>
          </cell>
          <cell r="N405">
            <v>9449.9698885840935</v>
          </cell>
          <cell r="O405">
            <v>10133.181297141837</v>
          </cell>
          <cell r="P405">
            <v>9011.3644338442227</v>
          </cell>
          <cell r="Q405">
            <v>9114.2323697174961</v>
          </cell>
          <cell r="R405">
            <v>10029.1690746025</v>
          </cell>
          <cell r="S405">
            <v>10534.591161147311</v>
          </cell>
          <cell r="T405">
            <v>9740.037926356672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5654.1070091626871</v>
          </cell>
          <cell r="AF405">
            <v>6702.1051553867101</v>
          </cell>
          <cell r="AG405">
            <v>6921.0099627547634</v>
          </cell>
          <cell r="AH405">
            <v>6844.8903976011907</v>
          </cell>
          <cell r="AI405">
            <v>7225.2960098260692</v>
          </cell>
          <cell r="AJ405">
            <v>6962.5768501870743</v>
          </cell>
          <cell r="AK405">
            <v>7529.0947992790871</v>
          </cell>
          <cell r="AL405">
            <v>7399.4425525622364</v>
          </cell>
          <cell r="AM405">
            <v>7611.4666298863931</v>
          </cell>
          <cell r="AN405">
            <v>8142.5627298842146</v>
          </cell>
          <cell r="AO405">
            <v>7707.0845428309849</v>
          </cell>
          <cell r="AP405">
            <v>8376.2103190206253</v>
          </cell>
          <cell r="AQ405">
            <v>7888.2229666896874</v>
          </cell>
          <cell r="AR405">
            <v>9449.9698885840935</v>
          </cell>
          <cell r="AS405">
            <v>10133.181297141837</v>
          </cell>
          <cell r="AT405">
            <v>9011.3644338442227</v>
          </cell>
          <cell r="AU405">
            <v>9114.2323697174961</v>
          </cell>
          <cell r="AV405">
            <v>10029.1690746025</v>
          </cell>
          <cell r="AW405">
            <v>10534.591161147311</v>
          </cell>
          <cell r="AX405">
            <v>9740.037926356672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2.8058649190931</v>
          </cell>
          <cell r="CN405">
            <v>3.3066929130992304</v>
          </cell>
          <cell r="CO405">
            <v>3.4125090801646505</v>
          </cell>
          <cell r="CP405">
            <v>3.4055183876447139</v>
          </cell>
          <cell r="CQ405">
            <v>3.6052625176022044</v>
          </cell>
          <cell r="CR405">
            <v>3.4123924222565365</v>
          </cell>
          <cell r="CS405">
            <v>3.7024862503765963</v>
          </cell>
          <cell r="CT405">
            <v>3.6525731035807536</v>
          </cell>
          <cell r="CU405">
            <v>3.7634064845320299</v>
          </cell>
          <cell r="CV405">
            <v>4.0118899987161685</v>
          </cell>
          <cell r="CW405">
            <v>3.8367398940150466</v>
          </cell>
          <cell r="CX405">
            <v>4.1429704681709572</v>
          </cell>
          <cell r="CY405">
            <v>3.917742365934481</v>
          </cell>
          <cell r="CZ405">
            <v>4.6045005684300424</v>
          </cell>
          <cell r="DA405">
            <v>4.9967952553892827</v>
          </cell>
          <cell r="DB405">
            <v>4.4436136813536642</v>
          </cell>
          <cell r="DC405">
            <v>4.4943391148409981</v>
          </cell>
          <cell r="DD405">
            <v>4.945505560194186</v>
          </cell>
          <cell r="DE405">
            <v>5.194735353874913</v>
          </cell>
          <cell r="DF405">
            <v>4.8029314655071103</v>
          </cell>
          <cell r="DG405">
            <v>5.1827381832859123</v>
          </cell>
          <cell r="DH405">
            <v>5.1827381832859123</v>
          </cell>
          <cell r="DI405">
            <v>5.1827381832859123</v>
          </cell>
          <cell r="DJ405">
            <v>5.1827381832859123</v>
          </cell>
          <cell r="DK405">
            <v>5.1827381832859123</v>
          </cell>
          <cell r="DL405">
            <v>5.1827381832859123</v>
          </cell>
          <cell r="DM405">
            <v>5.1827381832859123</v>
          </cell>
          <cell r="DN405">
            <v>5.1827381832859123</v>
          </cell>
          <cell r="DO405">
            <v>5.1827381832859123</v>
          </cell>
          <cell r="DP405">
            <v>5.1827381832859123</v>
          </cell>
          <cell r="DQ405">
            <v>5.5208303255379576</v>
          </cell>
          <cell r="DR405">
            <v>5.5529595324158567</v>
          </cell>
          <cell r="DS405">
            <v>5.5565188796274452</v>
          </cell>
          <cell r="DT405">
            <v>5.5066871595896414</v>
          </cell>
          <cell r="DU405">
            <v>5.4906768750186803</v>
          </cell>
          <cell r="DV405">
            <v>5.5900818703603088</v>
          </cell>
          <cell r="DW405">
            <v>5.5712987407389116</v>
          </cell>
          <cell r="DX405">
            <v>5.5501819606599376</v>
          </cell>
          <cell r="DY405">
            <v>5.5410791574799871</v>
          </cell>
          <cell r="DZ405">
            <v>5.5605689707139287</v>
          </cell>
          <cell r="EA405">
            <v>5.5034484225222169</v>
          </cell>
          <cell r="EB405">
            <v>5.5391467543107185</v>
          </cell>
          <cell r="EC405">
            <v>5.5163325591976893</v>
          </cell>
          <cell r="ED405">
            <v>5.6228309839696333</v>
          </cell>
          <cell r="EE405">
            <v>5.5559892133206432</v>
          </cell>
          <cell r="EF405">
            <v>5.5559892133206432</v>
          </cell>
          <cell r="EG405">
            <v>5.5559892133206432</v>
          </cell>
          <cell r="EH405">
            <v>5.5559892133206432</v>
          </cell>
          <cell r="EI405">
            <v>5.5559892133206432</v>
          </cell>
          <cell r="EJ405">
            <v>5.5559892133206432</v>
          </cell>
          <cell r="EK405">
            <v>0</v>
          </cell>
          <cell r="EL405">
            <v>0</v>
          </cell>
          <cell r="EM405">
            <v>0</v>
          </cell>
          <cell r="EN405">
            <v>0</v>
          </cell>
          <cell r="EO405">
            <v>0</v>
          </cell>
          <cell r="EP405">
            <v>0</v>
          </cell>
          <cell r="EQ405">
            <v>0</v>
          </cell>
          <cell r="ER405">
            <v>0</v>
          </cell>
          <cell r="ES405">
            <v>0</v>
          </cell>
          <cell r="ET405">
            <v>0</v>
          </cell>
        </row>
        <row r="406">
          <cell r="A406">
            <v>34152.253670988939</v>
          </cell>
          <cell r="B406">
            <v>33209.663656781682</v>
          </cell>
          <cell r="C406">
            <v>38100.203015430328</v>
          </cell>
          <cell r="D406">
            <v>7019.8475917569458</v>
          </cell>
          <cell r="E406">
            <v>6881.3070242702288</v>
          </cell>
          <cell r="F406">
            <v>5883.0497786468686</v>
          </cell>
          <cell r="G406">
            <v>7016.1559098800726</v>
          </cell>
          <cell r="H406">
            <v>7851.8834053998271</v>
          </cell>
          <cell r="I406">
            <v>6869.9301070046895</v>
          </cell>
          <cell r="J406">
            <v>7115.2675944524635</v>
          </cell>
          <cell r="K406">
            <v>7861.4641331840949</v>
          </cell>
          <cell r="L406">
            <v>8354.942846398244</v>
          </cell>
          <cell r="M406">
            <v>9511.7941896273642</v>
          </cell>
          <cell r="N406">
            <v>9695.8250095032108</v>
          </cell>
          <cell r="O406">
            <v>8254.2915716259831</v>
          </cell>
          <cell r="P406">
            <v>9679.9276874838524</v>
          </cell>
          <cell r="Q406">
            <v>9870.910858237643</v>
          </cell>
          <cell r="R406">
            <v>9176.5951050955609</v>
          </cell>
          <cell r="S406">
            <v>9414.793481571216</v>
          </cell>
          <cell r="T406">
            <v>10539.184000361582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5682.2713233318264</v>
          </cell>
          <cell r="AF406">
            <v>5525.4426625064771</v>
          </cell>
          <cell r="AG406">
            <v>6339.1333729640683</v>
          </cell>
          <cell r="AH406">
            <v>7019.8475917569458</v>
          </cell>
          <cell r="AI406">
            <v>6881.3070242702288</v>
          </cell>
          <cell r="AJ406">
            <v>5883.0497786468686</v>
          </cell>
          <cell r="AK406">
            <v>7016.1559098800726</v>
          </cell>
          <cell r="AL406">
            <v>7851.8834053998271</v>
          </cell>
          <cell r="AM406">
            <v>6869.9301070046895</v>
          </cell>
          <cell r="AN406">
            <v>7115.2675944524635</v>
          </cell>
          <cell r="AO406">
            <v>7861.4641331840949</v>
          </cell>
          <cell r="AP406">
            <v>8354.942846398244</v>
          </cell>
          <cell r="AQ406">
            <v>9511.7941896273642</v>
          </cell>
          <cell r="AR406">
            <v>9695.8250095032108</v>
          </cell>
          <cell r="AS406">
            <v>8254.2915716259831</v>
          </cell>
          <cell r="AT406">
            <v>9679.9276874838524</v>
          </cell>
          <cell r="AU406">
            <v>9870.910858237643</v>
          </cell>
          <cell r="AV406">
            <v>9176.5951050955609</v>
          </cell>
          <cell r="AW406">
            <v>9414.793481571216</v>
          </cell>
          <cell r="AX406">
            <v>10539.184000361582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2.8314303464732489</v>
          </cell>
          <cell r="CN406">
            <v>2.7355528846230697</v>
          </cell>
          <cell r="CO406">
            <v>3.10190703912239</v>
          </cell>
          <cell r="CP406">
            <v>3.5072306600381649</v>
          </cell>
          <cell r="CQ406">
            <v>3.4574424305919056</v>
          </cell>
          <cell r="CR406">
            <v>2.886938859143052</v>
          </cell>
          <cell r="CS406">
            <v>3.4760221158933011</v>
          </cell>
          <cell r="CT406">
            <v>3.8490071540068094</v>
          </cell>
          <cell r="CU406">
            <v>3.3905470956644099</v>
          </cell>
          <cell r="CV406">
            <v>3.4986654252091252</v>
          </cell>
          <cell r="CW406">
            <v>3.8920223089344073</v>
          </cell>
          <cell r="CX406">
            <v>4.1191591293494332</v>
          </cell>
          <cell r="CY406">
            <v>4.6506166056891898</v>
          </cell>
          <cell r="CZ406">
            <v>4.8267514601378574</v>
          </cell>
          <cell r="DA406">
            <v>4.1021848384260124</v>
          </cell>
          <cell r="DB406">
            <v>4.810691777978267</v>
          </cell>
          <cell r="DC406">
            <v>4.9056058309484607</v>
          </cell>
          <cell r="DD406">
            <v>4.5605475626640599</v>
          </cell>
          <cell r="DE406">
            <v>4.6789264398865464</v>
          </cell>
          <cell r="DF406">
            <v>5.2377215464838303</v>
          </cell>
          <cell r="DG406">
            <v>4.5615746958372743</v>
          </cell>
          <cell r="DH406">
            <v>4.5615746958372743</v>
          </cell>
          <cell r="DI406">
            <v>4.5615746958372743</v>
          </cell>
          <cell r="DJ406">
            <v>4.5615746958372743</v>
          </cell>
          <cell r="DK406">
            <v>4.5615746958372743</v>
          </cell>
          <cell r="DL406">
            <v>4.5615746958372743</v>
          </cell>
          <cell r="DM406">
            <v>4.5615746958372743</v>
          </cell>
          <cell r="DN406">
            <v>4.5615746958372743</v>
          </cell>
          <cell r="DO406">
            <v>4.5615746958372743</v>
          </cell>
          <cell r="DP406">
            <v>4.5615746958372743</v>
          </cell>
          <cell r="DQ406">
            <v>5.4982340140050345</v>
          </cell>
          <cell r="DR406">
            <v>5.5338718401147249</v>
          </cell>
          <cell r="DS406">
            <v>5.5989713663262952</v>
          </cell>
          <cell r="DT406">
            <v>5.4836596220019356</v>
          </cell>
          <cell r="DU406">
            <v>5.452844504391984</v>
          </cell>
          <cell r="DV406">
            <v>5.5830571361032924</v>
          </cell>
          <cell r="DW406">
            <v>5.5299835034667497</v>
          </cell>
          <cell r="DX406">
            <v>5.5889761876562316</v>
          </cell>
          <cell r="DY406">
            <v>5.5512357709552758</v>
          </cell>
          <cell r="DZ406">
            <v>5.5718056605119655</v>
          </cell>
          <cell r="EA406">
            <v>5.5339502678830854</v>
          </cell>
          <cell r="EB406">
            <v>5.5570211431256435</v>
          </cell>
          <cell r="EC406">
            <v>5.6034956905905275</v>
          </cell>
          <cell r="ED406">
            <v>5.5034746153816956</v>
          </cell>
          <cell r="EE406">
            <v>5.5127933887022538</v>
          </cell>
          <cell r="EF406">
            <v>5.5127933887022538</v>
          </cell>
          <cell r="EG406">
            <v>5.5127933887022538</v>
          </cell>
          <cell r="EH406">
            <v>5.5127933887022538</v>
          </cell>
          <cell r="EI406">
            <v>5.5127933887022538</v>
          </cell>
          <cell r="EJ406">
            <v>5.5127933887022538</v>
          </cell>
          <cell r="EK406">
            <v>0</v>
          </cell>
          <cell r="EL406">
            <v>0</v>
          </cell>
          <cell r="EM406">
            <v>0</v>
          </cell>
          <cell r="EN406">
            <v>0</v>
          </cell>
          <cell r="EO406">
            <v>0</v>
          </cell>
          <cell r="EP406">
            <v>0</v>
          </cell>
          <cell r="EQ406">
            <v>0</v>
          </cell>
          <cell r="ER406">
            <v>0</v>
          </cell>
          <cell r="ES406">
            <v>0</v>
          </cell>
          <cell r="ET406">
            <v>0</v>
          </cell>
        </row>
        <row r="407">
          <cell r="A407">
            <v>39357.541278781187</v>
          </cell>
          <cell r="B407">
            <v>38221.194930899313</v>
          </cell>
          <cell r="C407">
            <v>38207.503965656215</v>
          </cell>
          <cell r="D407">
            <v>6517.3176668348069</v>
          </cell>
          <cell r="E407">
            <v>6855.7202946762072</v>
          </cell>
          <cell r="F407">
            <v>8066.6914848362621</v>
          </cell>
          <cell r="G407">
            <v>7132.4609179068275</v>
          </cell>
          <cell r="H407">
            <v>6674.2363617939363</v>
          </cell>
          <cell r="I407">
            <v>6582.4719506207275</v>
          </cell>
          <cell r="J407">
            <v>7619.2452710211792</v>
          </cell>
          <cell r="K407">
            <v>7333.3197010963086</v>
          </cell>
          <cell r="L407">
            <v>8237.3342542849095</v>
          </cell>
          <cell r="M407">
            <v>8337.7055038463877</v>
          </cell>
          <cell r="N407">
            <v>8258.4121500435158</v>
          </cell>
          <cell r="O407">
            <v>8623.6124542852394</v>
          </cell>
          <cell r="P407">
            <v>8652.5622058404351</v>
          </cell>
          <cell r="Q407">
            <v>8873.2901129346938</v>
          </cell>
          <cell r="R407">
            <v>9625.3963565087361</v>
          </cell>
          <cell r="S407">
            <v>9330.1992771120349</v>
          </cell>
          <cell r="T407">
            <v>9672.3611323041023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6548.330025881748</v>
          </cell>
          <cell r="AF407">
            <v>6359.2640764382104</v>
          </cell>
          <cell r="AG407">
            <v>6356.9861658810014</v>
          </cell>
          <cell r="AH407">
            <v>6517.3176668348069</v>
          </cell>
          <cell r="AI407">
            <v>6855.7202946762072</v>
          </cell>
          <cell r="AJ407">
            <v>8066.6914848362621</v>
          </cell>
          <cell r="AK407">
            <v>7132.4609179068275</v>
          </cell>
          <cell r="AL407">
            <v>6674.2363617939363</v>
          </cell>
          <cell r="AM407">
            <v>6582.4719506207275</v>
          </cell>
          <cell r="AN407">
            <v>7619.2452710211792</v>
          </cell>
          <cell r="AO407">
            <v>7333.3197010963086</v>
          </cell>
          <cell r="AP407">
            <v>8237.3342542849095</v>
          </cell>
          <cell r="AQ407">
            <v>8337.7055038463877</v>
          </cell>
          <cell r="AR407">
            <v>8258.4121500435158</v>
          </cell>
          <cell r="AS407">
            <v>8623.6124542852394</v>
          </cell>
          <cell r="AT407">
            <v>8652.5622058404351</v>
          </cell>
          <cell r="AU407">
            <v>8873.2901129346938</v>
          </cell>
          <cell r="AV407">
            <v>9625.3963565087361</v>
          </cell>
          <cell r="AW407">
            <v>9330.1992771120349</v>
          </cell>
          <cell r="AX407">
            <v>9672.3611323041023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3.1848438978741114</v>
          </cell>
          <cell r="CN407">
            <v>3.1075044283840545</v>
          </cell>
          <cell r="CO407">
            <v>3.1363056069522486</v>
          </cell>
          <cell r="CP407">
            <v>3.2279266163588716</v>
          </cell>
          <cell r="CQ407">
            <v>3.4036197754000805</v>
          </cell>
          <cell r="CR407">
            <v>3.9447447471161166</v>
          </cell>
          <cell r="CS407">
            <v>3.5846306204396661</v>
          </cell>
          <cell r="CT407">
            <v>3.2927078648090529</v>
          </cell>
          <cell r="CU407">
            <v>3.2595234652864815</v>
          </cell>
          <cell r="CV407">
            <v>3.788205184146586</v>
          </cell>
          <cell r="CW407">
            <v>3.652528536005319</v>
          </cell>
          <cell r="CX407">
            <v>4.1551151366736656</v>
          </cell>
          <cell r="CY407">
            <v>4.1361743663002111</v>
          </cell>
          <cell r="CZ407">
            <v>4.0480551654858763</v>
          </cell>
          <cell r="DA407">
            <v>4.2484976189682948</v>
          </cell>
          <cell r="DB407">
            <v>4.2627599656593107</v>
          </cell>
          <cell r="DC407">
            <v>4.3715034873216068</v>
          </cell>
          <cell r="DD407">
            <v>4.7420351643855136</v>
          </cell>
          <cell r="DE407">
            <v>4.5966037578152807</v>
          </cell>
          <cell r="DF407">
            <v>4.7651727693277257</v>
          </cell>
          <cell r="DG407">
            <v>5.1640910267599311</v>
          </cell>
          <cell r="DH407">
            <v>5.1640910267599311</v>
          </cell>
          <cell r="DI407">
            <v>5.1640910267599311</v>
          </cell>
          <cell r="DJ407">
            <v>5.1640910267599311</v>
          </cell>
          <cell r="DK407">
            <v>5.1640910267599311</v>
          </cell>
          <cell r="DL407">
            <v>5.1640910267599311</v>
          </cell>
          <cell r="DM407">
            <v>5.1640910267599311</v>
          </cell>
          <cell r="DN407">
            <v>5.1640910267599311</v>
          </cell>
          <cell r="DO407">
            <v>5.1640910267599311</v>
          </cell>
          <cell r="DP407">
            <v>5.1640910267599311</v>
          </cell>
          <cell r="DQ407">
            <v>5.6331270175818036</v>
          </cell>
          <cell r="DR407">
            <v>5.6066344254158249</v>
          </cell>
          <cell r="DS407">
            <v>5.5531579626237839</v>
          </cell>
          <cell r="DT407">
            <v>5.5316204371413651</v>
          </cell>
          <cell r="DU407">
            <v>5.518476377306917</v>
          </cell>
          <cell r="DV407">
            <v>5.6025233653322646</v>
          </cell>
          <cell r="DW407">
            <v>5.4513256414091353</v>
          </cell>
          <cell r="DX407">
            <v>5.5533560291928419</v>
          </cell>
          <cell r="DY407">
            <v>5.5327626629443474</v>
          </cell>
          <cell r="DZ407">
            <v>5.5104313423938507</v>
          </cell>
          <cell r="EA407">
            <v>5.5006515771926043</v>
          </cell>
          <cell r="EB407">
            <v>5.4313871723184013</v>
          </cell>
          <cell r="EC407">
            <v>5.5227431811812906</v>
          </cell>
          <cell r="ED407">
            <v>5.589298017813026</v>
          </cell>
          <cell r="EE407">
            <v>5.5611036206558717</v>
          </cell>
          <cell r="EF407">
            <v>5.5611036206558717</v>
          </cell>
          <cell r="EG407">
            <v>5.5611036206558717</v>
          </cell>
          <cell r="EH407">
            <v>5.5611036206558717</v>
          </cell>
          <cell r="EI407">
            <v>5.5611036206558717</v>
          </cell>
          <cell r="EJ407">
            <v>5.5611036206558717</v>
          </cell>
          <cell r="EK407">
            <v>0</v>
          </cell>
          <cell r="EL407">
            <v>0</v>
          </cell>
          <cell r="EM407">
            <v>0</v>
          </cell>
          <cell r="EN407">
            <v>0</v>
          </cell>
          <cell r="EO407">
            <v>0</v>
          </cell>
          <cell r="EP407">
            <v>0</v>
          </cell>
          <cell r="EQ407">
            <v>0</v>
          </cell>
          <cell r="ER407">
            <v>0</v>
          </cell>
          <cell r="ES407">
            <v>0</v>
          </cell>
          <cell r="ET407">
            <v>0</v>
          </cell>
        </row>
        <row r="408">
          <cell r="A408">
            <v>41354.394979278004</v>
          </cell>
          <cell r="B408">
            <v>42415.310464415947</v>
          </cell>
          <cell r="C408">
            <v>44761.226334920437</v>
          </cell>
          <cell r="D408">
            <v>6150.7737880433142</v>
          </cell>
          <cell r="E408">
            <v>6516.2366525236112</v>
          </cell>
          <cell r="F408">
            <v>6542.093517244627</v>
          </cell>
          <cell r="G408">
            <v>6753.9130449648446</v>
          </cell>
          <cell r="H408">
            <v>6083.4020818161043</v>
          </cell>
          <cell r="I408">
            <v>7093.689235365021</v>
          </cell>
          <cell r="J408">
            <v>8066.8851699779752</v>
          </cell>
          <cell r="K408">
            <v>9625.0056357959802</v>
          </cell>
          <cell r="L408">
            <v>7942.1714427748711</v>
          </cell>
          <cell r="M408">
            <v>7626.4142787765159</v>
          </cell>
          <cell r="N408">
            <v>8689.2711464249533</v>
          </cell>
          <cell r="O408">
            <v>8045.5859294320235</v>
          </cell>
          <cell r="P408">
            <v>8832.3759364030684</v>
          </cell>
          <cell r="Q408">
            <v>9433.3083065131832</v>
          </cell>
          <cell r="R408">
            <v>8521.1373573121236</v>
          </cell>
          <cell r="S408">
            <v>9680.2295294755386</v>
          </cell>
          <cell r="T408">
            <v>11346.123673992724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6880.5676763903184</v>
          </cell>
          <cell r="AF408">
            <v>7057.0833961361841</v>
          </cell>
          <cell r="AG408">
            <v>7447.3982083396359</v>
          </cell>
          <cell r="AH408">
            <v>6150.7737880433142</v>
          </cell>
          <cell r="AI408">
            <v>6516.2366525236112</v>
          </cell>
          <cell r="AJ408">
            <v>6542.093517244627</v>
          </cell>
          <cell r="AK408">
            <v>6753.9130449648446</v>
          </cell>
          <cell r="AL408">
            <v>6083.4020818161043</v>
          </cell>
          <cell r="AM408">
            <v>7093.689235365021</v>
          </cell>
          <cell r="AN408">
            <v>8066.8851699779752</v>
          </cell>
          <cell r="AO408">
            <v>9625.0056357959802</v>
          </cell>
          <cell r="AP408">
            <v>7942.1714427748711</v>
          </cell>
          <cell r="AQ408">
            <v>7626.4142787765159</v>
          </cell>
          <cell r="AR408">
            <v>8689.2711464249533</v>
          </cell>
          <cell r="AS408">
            <v>8045.5859294320235</v>
          </cell>
          <cell r="AT408">
            <v>8832.3759364030684</v>
          </cell>
          <cell r="AU408">
            <v>9433.3083065131832</v>
          </cell>
          <cell r="AV408">
            <v>8521.1373573121236</v>
          </cell>
          <cell r="AW408">
            <v>9680.2295294755386</v>
          </cell>
          <cell r="AX408">
            <v>11346.123673992724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3.3985230588791153</v>
          </cell>
          <cell r="CN408">
            <v>3.4445460142782172</v>
          </cell>
          <cell r="CO408">
            <v>3.7080772850367474</v>
          </cell>
          <cell r="CP408">
            <v>3.0337109727616092</v>
          </cell>
          <cell r="CQ408">
            <v>3.2295057931051461</v>
          </cell>
          <cell r="CR408">
            <v>3.2054431928834628</v>
          </cell>
          <cell r="CS408">
            <v>3.3323318804121627</v>
          </cell>
          <cell r="CT408">
            <v>3.0713497029372285</v>
          </cell>
          <cell r="CU408">
            <v>3.5330550323242673</v>
          </cell>
          <cell r="CV408">
            <v>3.9267438441817895</v>
          </cell>
          <cell r="CW408">
            <v>4.7351939938945113</v>
          </cell>
          <cell r="CX408">
            <v>3.8951799518391859</v>
          </cell>
          <cell r="CY408">
            <v>3.787019341850963</v>
          </cell>
          <cell r="CZ408">
            <v>4.1891832240943749</v>
          </cell>
          <cell r="DA408">
            <v>4.0047007326609334</v>
          </cell>
          <cell r="DB408">
            <v>4.3963264694318145</v>
          </cell>
          <cell r="DC408">
            <v>4.6954413286810439</v>
          </cell>
          <cell r="DD408">
            <v>4.2414070668363779</v>
          </cell>
          <cell r="DE408">
            <v>4.8183466846339931</v>
          </cell>
          <cell r="DF408">
            <v>5.6475476352668705</v>
          </cell>
          <cell r="DG408">
            <v>5.1092484914124325</v>
          </cell>
          <cell r="DH408">
            <v>5.1092484914124325</v>
          </cell>
          <cell r="DI408">
            <v>5.1092484914124325</v>
          </cell>
          <cell r="DJ408">
            <v>5.1092484914124325</v>
          </cell>
          <cell r="DK408">
            <v>5.1092484914124325</v>
          </cell>
          <cell r="DL408">
            <v>5.1092484914124325</v>
          </cell>
          <cell r="DM408">
            <v>5.1092484914124325</v>
          </cell>
          <cell r="DN408">
            <v>5.1092484914124325</v>
          </cell>
          <cell r="DO408">
            <v>5.1092484914124325</v>
          </cell>
          <cell r="DP408">
            <v>5.1092484914124325</v>
          </cell>
          <cell r="DQ408">
            <v>5.5467831230464419</v>
          </cell>
          <cell r="DR408">
            <v>5.613069175956058</v>
          </cell>
          <cell r="DS408">
            <v>5.5025365275194424</v>
          </cell>
          <cell r="DT408">
            <v>5.5547265995465356</v>
          </cell>
          <cell r="DU408">
            <v>5.5279984930554011</v>
          </cell>
          <cell r="DV408">
            <v>5.5915961707431885</v>
          </cell>
          <cell r="DW408">
            <v>5.5528296760703793</v>
          </cell>
          <cell r="DX408">
            <v>5.4265572568096756</v>
          </cell>
          <cell r="DY408">
            <v>5.5008384671585198</v>
          </cell>
          <cell r="DZ408">
            <v>5.6283414801707794</v>
          </cell>
          <cell r="EA408">
            <v>5.5689119576170469</v>
          </cell>
          <cell r="EB408">
            <v>5.5862306966196638</v>
          </cell>
          <cell r="EC408">
            <v>5.5173432742663859</v>
          </cell>
          <cell r="ED408">
            <v>5.6827837421980867</v>
          </cell>
          <cell r="EE408">
            <v>5.5042068429117705</v>
          </cell>
          <cell r="EF408">
            <v>5.5042068429117705</v>
          </cell>
          <cell r="EG408">
            <v>5.5042068429117705</v>
          </cell>
          <cell r="EH408">
            <v>5.5042068429117705</v>
          </cell>
          <cell r="EI408">
            <v>5.5042068429117705</v>
          </cell>
          <cell r="EJ408">
            <v>5.5042068429117705</v>
          </cell>
          <cell r="EK408">
            <v>0</v>
          </cell>
          <cell r="EL408">
            <v>0</v>
          </cell>
          <cell r="EM408">
            <v>0</v>
          </cell>
          <cell r="EN408">
            <v>0</v>
          </cell>
          <cell r="EO408">
            <v>0</v>
          </cell>
          <cell r="EP408">
            <v>0</v>
          </cell>
          <cell r="EQ408">
            <v>0</v>
          </cell>
          <cell r="ER408">
            <v>0</v>
          </cell>
          <cell r="ES408">
            <v>0</v>
          </cell>
          <cell r="ET408">
            <v>0</v>
          </cell>
        </row>
        <row r="409">
          <cell r="A409">
            <v>36215.971244235909</v>
          </cell>
          <cell r="B409">
            <v>36597.974591210201</v>
          </cell>
          <cell r="C409">
            <v>39701.343559182591</v>
          </cell>
          <cell r="D409">
            <v>6906.2460568552451</v>
          </cell>
          <cell r="E409">
            <v>5954.4940402391112</v>
          </cell>
          <cell r="F409">
            <v>6967.0476129832768</v>
          </cell>
          <cell r="G409">
            <v>7320.9306471619466</v>
          </cell>
          <cell r="H409">
            <v>8583.6054028740782</v>
          </cell>
          <cell r="I409">
            <v>8396.7553216403394</v>
          </cell>
          <cell r="J409">
            <v>7720.6395953345009</v>
          </cell>
          <cell r="K409">
            <v>7162.6627934274875</v>
          </cell>
          <cell r="L409">
            <v>8686.7978100657856</v>
          </cell>
          <cell r="M409">
            <v>8182.7869447354342</v>
          </cell>
          <cell r="N409">
            <v>8958.8170714908065</v>
          </cell>
          <cell r="O409">
            <v>9186.2081257448754</v>
          </cell>
          <cell r="P409">
            <v>9252.938149035177</v>
          </cell>
          <cell r="Q409">
            <v>10434.503475665233</v>
          </cell>
          <cell r="R409">
            <v>8494.783664478804</v>
          </cell>
          <cell r="S409">
            <v>9649.123674642784</v>
          </cell>
          <cell r="T409">
            <v>10147.920600315938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6025.63382288712</v>
          </cell>
          <cell r="AF409">
            <v>6089.1917562768185</v>
          </cell>
          <cell r="AG409">
            <v>6605.5320441626218</v>
          </cell>
          <cell r="AH409">
            <v>6906.2460568552451</v>
          </cell>
          <cell r="AI409">
            <v>5954.4940402391112</v>
          </cell>
          <cell r="AJ409">
            <v>6967.0476129832768</v>
          </cell>
          <cell r="AK409">
            <v>7320.9306471619466</v>
          </cell>
          <cell r="AL409">
            <v>8583.6054028740782</v>
          </cell>
          <cell r="AM409">
            <v>8396.7553216403394</v>
          </cell>
          <cell r="AN409">
            <v>7720.6395953345009</v>
          </cell>
          <cell r="AO409">
            <v>7162.6627934274875</v>
          </cell>
          <cell r="AP409">
            <v>8686.7978100657856</v>
          </cell>
          <cell r="AQ409">
            <v>8182.7869447354342</v>
          </cell>
          <cell r="AR409">
            <v>8958.8170714908065</v>
          </cell>
          <cell r="AS409">
            <v>9186.2081257448754</v>
          </cell>
          <cell r="AT409">
            <v>9252.938149035177</v>
          </cell>
          <cell r="AU409">
            <v>10434.503475665233</v>
          </cell>
          <cell r="AV409">
            <v>8494.783664478804</v>
          </cell>
          <cell r="AW409">
            <v>9649.123674642784</v>
          </cell>
          <cell r="AX409">
            <v>10147.920600315938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3.0072410089408965</v>
          </cell>
          <cell r="CN409">
            <v>3.0000689127838318</v>
          </cell>
          <cell r="CO409">
            <v>3.3116521069978586</v>
          </cell>
          <cell r="CP409">
            <v>3.404511619527097</v>
          </cell>
          <cell r="CQ409">
            <v>2.9574098490735579</v>
          </cell>
          <cell r="CR409">
            <v>3.4015839818899161</v>
          </cell>
          <cell r="CS409">
            <v>3.5726659407933088</v>
          </cell>
          <cell r="CT409">
            <v>4.2710959421293948</v>
          </cell>
          <cell r="CU409">
            <v>4.1657301652140388</v>
          </cell>
          <cell r="CV409">
            <v>3.7592221511317399</v>
          </cell>
          <cell r="CW409">
            <v>3.5689408593410015</v>
          </cell>
          <cell r="CX409">
            <v>4.2668513144568889</v>
          </cell>
          <cell r="CY409">
            <v>4.047038457883156</v>
          </cell>
          <cell r="CZ409">
            <v>4.5075367839631459</v>
          </cell>
          <cell r="DA409">
            <v>4.5274698971178902</v>
          </cell>
          <cell r="DB409">
            <v>4.5603581321268614</v>
          </cell>
          <cell r="DC409">
            <v>5.1426986772755781</v>
          </cell>
          <cell r="DD409">
            <v>4.1866977970671675</v>
          </cell>
          <cell r="DE409">
            <v>4.7556202050419385</v>
          </cell>
          <cell r="DF409">
            <v>5.0014548339603895</v>
          </cell>
          <cell r="DG409">
            <v>5.5501662987754345</v>
          </cell>
          <cell r="DH409">
            <v>5.5501662987754345</v>
          </cell>
          <cell r="DI409">
            <v>5.5501662987754345</v>
          </cell>
          <cell r="DJ409">
            <v>5.5501662987754345</v>
          </cell>
          <cell r="DK409">
            <v>5.5501662987754345</v>
          </cell>
          <cell r="DL409">
            <v>5.5501662987754345</v>
          </cell>
          <cell r="DM409">
            <v>5.5501662987754345</v>
          </cell>
          <cell r="DN409">
            <v>5.5501662987754345</v>
          </cell>
          <cell r="DO409">
            <v>5.5501662987754345</v>
          </cell>
          <cell r="DP409">
            <v>5.5501662987754345</v>
          </cell>
          <cell r="DQ409">
            <v>5.4896118292637821</v>
          </cell>
          <cell r="DR409">
            <v>5.5607779772645838</v>
          </cell>
          <cell r="DS409">
            <v>5.4647491588737305</v>
          </cell>
          <cell r="DT409">
            <v>5.5576905553943341</v>
          </cell>
          <cell r="DU409">
            <v>5.5162061177064814</v>
          </cell>
          <cell r="DV409">
            <v>5.6114450741272242</v>
          </cell>
          <cell r="DW409">
            <v>5.6141113026498441</v>
          </cell>
          <cell r="DX409">
            <v>5.5060170620839237</v>
          </cell>
          <cell r="DY409">
            <v>5.5223953996075705</v>
          </cell>
          <cell r="DZ409">
            <v>5.6268122492105697</v>
          </cell>
          <cell r="EA409">
            <v>5.4984754452464477</v>
          </cell>
          <cell r="EB409">
            <v>5.5777537816557583</v>
          </cell>
          <cell r="EC409">
            <v>5.5395061357693267</v>
          </cell>
          <cell r="ED409">
            <v>5.4452587925137035</v>
          </cell>
          <cell r="EE409">
            <v>5.5588869870151454</v>
          </cell>
          <cell r="EF409">
            <v>5.5588869870151454</v>
          </cell>
          <cell r="EG409">
            <v>5.5588869870151454</v>
          </cell>
          <cell r="EH409">
            <v>5.5588869870151454</v>
          </cell>
          <cell r="EI409">
            <v>5.5588869870151454</v>
          </cell>
          <cell r="EJ409">
            <v>5.5588869870151454</v>
          </cell>
          <cell r="EK409">
            <v>0</v>
          </cell>
          <cell r="EL409">
            <v>0</v>
          </cell>
          <cell r="EM409">
            <v>0</v>
          </cell>
          <cell r="EN409">
            <v>0</v>
          </cell>
          <cell r="EO409">
            <v>0</v>
          </cell>
          <cell r="EP409">
            <v>0</v>
          </cell>
          <cell r="EQ409">
            <v>0</v>
          </cell>
          <cell r="ER409">
            <v>0</v>
          </cell>
          <cell r="ES409">
            <v>0</v>
          </cell>
          <cell r="ET409">
            <v>0</v>
          </cell>
        </row>
        <row r="410">
          <cell r="A410">
            <v>40721.127732576577</v>
          </cell>
          <cell r="B410">
            <v>35945.257767420793</v>
          </cell>
          <cell r="C410">
            <v>36613.181977891894</v>
          </cell>
          <cell r="D410">
            <v>6907.6193200444504</v>
          </cell>
          <cell r="E410">
            <v>6654.9980247293306</v>
          </cell>
          <cell r="F410">
            <v>7901.5891758686967</v>
          </cell>
          <cell r="G410">
            <v>6741.8523333887306</v>
          </cell>
          <cell r="H410">
            <v>7110.5848686970949</v>
          </cell>
          <cell r="I410">
            <v>6712.6674784669949</v>
          </cell>
          <cell r="J410">
            <v>7548.5813107628501</v>
          </cell>
          <cell r="K410">
            <v>6858.8659880088881</v>
          </cell>
          <cell r="L410">
            <v>8268.1197035471905</v>
          </cell>
          <cell r="M410">
            <v>8719.4847193773021</v>
          </cell>
          <cell r="N410">
            <v>8433.2102559510149</v>
          </cell>
          <cell r="O410">
            <v>7994.3636362900825</v>
          </cell>
          <cell r="P410">
            <v>9694.7712133665882</v>
          </cell>
          <cell r="Q410">
            <v>8957.1096783781195</v>
          </cell>
          <cell r="R410">
            <v>9260.2680190593383</v>
          </cell>
          <cell r="S410">
            <v>10079.105616721185</v>
          </cell>
          <cell r="T410">
            <v>10380.626587187788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6775.2043129472349</v>
          </cell>
          <cell r="AF410">
            <v>5980.5923611737844</v>
          </cell>
          <cell r="AG410">
            <v>6091.721969892491</v>
          </cell>
          <cell r="AH410">
            <v>6907.6193200444504</v>
          </cell>
          <cell r="AI410">
            <v>6654.9980247293306</v>
          </cell>
          <cell r="AJ410">
            <v>7901.5891758686967</v>
          </cell>
          <cell r="AK410">
            <v>6741.8523333887306</v>
          </cell>
          <cell r="AL410">
            <v>7110.5848686970949</v>
          </cell>
          <cell r="AM410">
            <v>6712.6674784669949</v>
          </cell>
          <cell r="AN410">
            <v>7548.5813107628501</v>
          </cell>
          <cell r="AO410">
            <v>6858.8659880088881</v>
          </cell>
          <cell r="AP410">
            <v>8268.1197035471905</v>
          </cell>
          <cell r="AQ410">
            <v>8719.4847193773021</v>
          </cell>
          <cell r="AR410">
            <v>8433.2102559510149</v>
          </cell>
          <cell r="AS410">
            <v>7994.3636362900825</v>
          </cell>
          <cell r="AT410">
            <v>9694.7712133665882</v>
          </cell>
          <cell r="AU410">
            <v>8957.1096783781195</v>
          </cell>
          <cell r="AV410">
            <v>9260.2680190593383</v>
          </cell>
          <cell r="AW410">
            <v>10079.105616721185</v>
          </cell>
          <cell r="AX410">
            <v>10380.626587187788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3.3434564934641782</v>
          </cell>
          <cell r="CN410">
            <v>2.9491142706099844</v>
          </cell>
          <cell r="CO410">
            <v>2.9675467558563589</v>
          </cell>
          <cell r="CP410">
            <v>3.3791638036257776</v>
          </cell>
          <cell r="CQ410">
            <v>3.3711073009233608</v>
          </cell>
          <cell r="CR410">
            <v>3.9268685516828641</v>
          </cell>
          <cell r="CS410">
            <v>3.3190204761754978</v>
          </cell>
          <cell r="CT410">
            <v>3.5106526751244362</v>
          </cell>
          <cell r="CU410">
            <v>3.3403599776961315</v>
          </cell>
          <cell r="CV410">
            <v>3.6926311895949184</v>
          </cell>
          <cell r="CW410">
            <v>3.3736699702399311</v>
          </cell>
          <cell r="CX410">
            <v>4.0883057787984667</v>
          </cell>
          <cell r="CY410">
            <v>4.2468339900256113</v>
          </cell>
          <cell r="CZ410">
            <v>4.1364509561609397</v>
          </cell>
          <cell r="DA410">
            <v>3.9349228864856927</v>
          </cell>
          <cell r="DB410">
            <v>4.7718841501713518</v>
          </cell>
          <cell r="DC410">
            <v>4.4087981825366205</v>
          </cell>
          <cell r="DD410">
            <v>4.5580164001769106</v>
          </cell>
          <cell r="DE410">
            <v>4.9610582118763613</v>
          </cell>
          <cell r="DF410">
            <v>5.1094704960084609</v>
          </cell>
          <cell r="DG410">
            <v>5.4786514530607251</v>
          </cell>
          <cell r="DH410">
            <v>5.4786514530607251</v>
          </cell>
          <cell r="DI410">
            <v>5.4786514530607251</v>
          </cell>
          <cell r="DJ410">
            <v>5.4786514530607251</v>
          </cell>
          <cell r="DK410">
            <v>5.4786514530607251</v>
          </cell>
          <cell r="DL410">
            <v>5.4786514530607251</v>
          </cell>
          <cell r="DM410">
            <v>5.4786514530607251</v>
          </cell>
          <cell r="DN410">
            <v>5.4786514530607251</v>
          </cell>
          <cell r="DO410">
            <v>5.4786514530607251</v>
          </cell>
          <cell r="DP410">
            <v>5.4786514530607251</v>
          </cell>
          <cell r="DQ410">
            <v>5.5518005493420626</v>
          </cell>
          <cell r="DR410">
            <v>5.5559680119726256</v>
          </cell>
          <cell r="DS410">
            <v>5.6240560320223016</v>
          </cell>
          <cell r="DT410">
            <v>5.6004933582005707</v>
          </cell>
          <cell r="DU410">
            <v>5.4085704408264439</v>
          </cell>
          <cell r="DV410">
            <v>5.5128378345260831</v>
          </cell>
          <cell r="DW410">
            <v>5.5651444283760378</v>
          </cell>
          <cell r="DX410">
            <v>5.5491261134501286</v>
          </cell>
          <cell r="DY410">
            <v>5.5056550571844269</v>
          </cell>
          <cell r="DZ410">
            <v>5.6006255770401534</v>
          </cell>
          <cell r="EA410">
            <v>5.5700213214517111</v>
          </cell>
          <cell r="EB410">
            <v>5.5407750728718197</v>
          </cell>
          <cell r="EC410">
            <v>5.6251314007747739</v>
          </cell>
          <cell r="ED410">
            <v>5.5856302607262327</v>
          </cell>
          <cell r="EE410">
            <v>5.5661487553021152</v>
          </cell>
          <cell r="EF410">
            <v>5.5661487553021152</v>
          </cell>
          <cell r="EG410">
            <v>5.5661487553021152</v>
          </cell>
          <cell r="EH410">
            <v>5.5661487553021152</v>
          </cell>
          <cell r="EI410">
            <v>5.5661487553021152</v>
          </cell>
          <cell r="EJ410">
            <v>5.5661487553021152</v>
          </cell>
          <cell r="EK410">
            <v>0</v>
          </cell>
          <cell r="EL410">
            <v>0</v>
          </cell>
          <cell r="EM410">
            <v>0</v>
          </cell>
          <cell r="EN410">
            <v>0</v>
          </cell>
          <cell r="EO410">
            <v>0</v>
          </cell>
          <cell r="EP410">
            <v>0</v>
          </cell>
          <cell r="EQ410">
            <v>0</v>
          </cell>
          <cell r="ER410">
            <v>0</v>
          </cell>
          <cell r="ES410">
            <v>0</v>
          </cell>
          <cell r="ET410">
            <v>0</v>
          </cell>
        </row>
        <row r="411">
          <cell r="A411">
            <v>39982.706780842876</v>
          </cell>
          <cell r="B411">
            <v>35598.926036169141</v>
          </cell>
          <cell r="C411">
            <v>38081.587616697172</v>
          </cell>
          <cell r="D411">
            <v>6821.8241478814334</v>
          </cell>
          <cell r="E411">
            <v>8197.3585134717159</v>
          </cell>
          <cell r="F411">
            <v>7203.8288474278752</v>
          </cell>
          <cell r="G411">
            <v>7207.004633450847</v>
          </cell>
          <cell r="H411">
            <v>8360.1832906090949</v>
          </cell>
          <cell r="I411">
            <v>7484.9596482273573</v>
          </cell>
          <cell r="J411">
            <v>8214.8996672481881</v>
          </cell>
          <cell r="K411">
            <v>7076.4271292832764</v>
          </cell>
          <cell r="L411">
            <v>8335.9701874698148</v>
          </cell>
          <cell r="M411">
            <v>8830.1160354024341</v>
          </cell>
          <cell r="N411">
            <v>8630.1607712805599</v>
          </cell>
          <cell r="O411">
            <v>8496.2512336999389</v>
          </cell>
          <cell r="P411">
            <v>7706.5713964549886</v>
          </cell>
          <cell r="Q411">
            <v>9018.1996517121024</v>
          </cell>
          <cell r="R411">
            <v>9341.006877089967</v>
          </cell>
          <cell r="S411">
            <v>11070.004655208855</v>
          </cell>
          <cell r="T411">
            <v>10116.206772312864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6652.3454164595896</v>
          </cell>
          <cell r="AF411">
            <v>5922.9694914267484</v>
          </cell>
          <cell r="AG411">
            <v>6336.0361323716079</v>
          </cell>
          <cell r="AH411">
            <v>6821.8241478814334</v>
          </cell>
          <cell r="AI411">
            <v>8197.3585134717159</v>
          </cell>
          <cell r="AJ411">
            <v>7203.8288474278752</v>
          </cell>
          <cell r="AK411">
            <v>7207.004633450847</v>
          </cell>
          <cell r="AL411">
            <v>8360.1832906090949</v>
          </cell>
          <cell r="AM411">
            <v>7484.9596482273573</v>
          </cell>
          <cell r="AN411">
            <v>8214.8996672481881</v>
          </cell>
          <cell r="AO411">
            <v>7076.4271292832764</v>
          </cell>
          <cell r="AP411">
            <v>8335.9701874698148</v>
          </cell>
          <cell r="AQ411">
            <v>8830.1160354024341</v>
          </cell>
          <cell r="AR411">
            <v>8630.1607712805599</v>
          </cell>
          <cell r="AS411">
            <v>8496.2512336999389</v>
          </cell>
          <cell r="AT411">
            <v>7706.5713964549886</v>
          </cell>
          <cell r="AU411">
            <v>9018.1996517121024</v>
          </cell>
          <cell r="AV411">
            <v>9341.006877089967</v>
          </cell>
          <cell r="AW411">
            <v>11070.004655208855</v>
          </cell>
          <cell r="AX411">
            <v>10116.206772312864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3.346420167051209</v>
          </cell>
          <cell r="CN411">
            <v>2.9084087915007224</v>
          </cell>
          <cell r="CO411">
            <v>3.2153035388450522</v>
          </cell>
          <cell r="CP411">
            <v>3.3627870009778178</v>
          </cell>
          <cell r="CQ411">
            <v>4.0205825216585938</v>
          </cell>
          <cell r="CR411">
            <v>3.5252696790529447</v>
          </cell>
          <cell r="CS411">
            <v>3.5085839228367859</v>
          </cell>
          <cell r="CT411">
            <v>4.1114049514649817</v>
          </cell>
          <cell r="CU411">
            <v>3.6706708795681351</v>
          </cell>
          <cell r="CV411">
            <v>4.0440824538168583</v>
          </cell>
          <cell r="CW411">
            <v>3.534619127177951</v>
          </cell>
          <cell r="CX411">
            <v>4.0363133808640521</v>
          </cell>
          <cell r="CY411">
            <v>4.399277079092955</v>
          </cell>
          <cell r="CZ411">
            <v>4.2652487290855952</v>
          </cell>
          <cell r="DA411">
            <v>4.1840905157755808</v>
          </cell>
          <cell r="DB411">
            <v>3.7952023077138541</v>
          </cell>
          <cell r="DC411">
            <v>4.4411308698633354</v>
          </cell>
          <cell r="DD411">
            <v>4.600101527977829</v>
          </cell>
          <cell r="DE411">
            <v>5.4515691936854864</v>
          </cell>
          <cell r="DF411">
            <v>4.9818588984010512</v>
          </cell>
          <cell r="DG411">
            <v>5.4895546671961588</v>
          </cell>
          <cell r="DH411">
            <v>5.4895546671961588</v>
          </cell>
          <cell r="DI411">
            <v>5.4895546671961588</v>
          </cell>
          <cell r="DJ411">
            <v>5.4895546671961588</v>
          </cell>
          <cell r="DK411">
            <v>5.4895546671961588</v>
          </cell>
          <cell r="DL411">
            <v>5.4895546671961588</v>
          </cell>
          <cell r="DM411">
            <v>5.4895546671961588</v>
          </cell>
          <cell r="DN411">
            <v>5.4895546671961588</v>
          </cell>
          <cell r="DO411">
            <v>5.4895546671961588</v>
          </cell>
          <cell r="DP411">
            <v>5.4895546671961588</v>
          </cell>
          <cell r="DQ411">
            <v>5.4462987224856469</v>
          </cell>
          <cell r="DR411">
            <v>5.5794473330444632</v>
          </cell>
          <cell r="DS411">
            <v>5.3988691557946584</v>
          </cell>
          <cell r="DT411">
            <v>5.5578688649751875</v>
          </cell>
          <cell r="DU411">
            <v>5.5858862128267575</v>
          </cell>
          <cell r="DV411">
            <v>5.5985837076485803</v>
          </cell>
          <cell r="DW411">
            <v>5.6276887223131862</v>
          </cell>
          <cell r="DX411">
            <v>5.5709938635288188</v>
          </cell>
          <cell r="DY411">
            <v>5.5866459933556909</v>
          </cell>
          <cell r="DZ411">
            <v>5.5653104722370221</v>
          </cell>
          <cell r="EA411">
            <v>5.4850242386812624</v>
          </cell>
          <cell r="EB411">
            <v>5.6582015149006315</v>
          </cell>
          <cell r="EC411">
            <v>5.4991077607046055</v>
          </cell>
          <cell r="ED411">
            <v>5.5434694639177913</v>
          </cell>
          <cell r="EE411">
            <v>5.5633119198806362</v>
          </cell>
          <cell r="EF411">
            <v>5.5633119198806362</v>
          </cell>
          <cell r="EG411">
            <v>5.5633119198806362</v>
          </cell>
          <cell r="EH411">
            <v>5.5633119198806362</v>
          </cell>
          <cell r="EI411">
            <v>5.5633119198806362</v>
          </cell>
          <cell r="EJ411">
            <v>5.5633119198806362</v>
          </cell>
          <cell r="EK411">
            <v>0</v>
          </cell>
          <cell r="EL411">
            <v>0</v>
          </cell>
          <cell r="EM411">
            <v>0</v>
          </cell>
          <cell r="EN411">
            <v>0</v>
          </cell>
          <cell r="EO411">
            <v>0</v>
          </cell>
          <cell r="EP411">
            <v>0</v>
          </cell>
          <cell r="EQ411">
            <v>0</v>
          </cell>
          <cell r="ER411">
            <v>0</v>
          </cell>
          <cell r="ES411">
            <v>0</v>
          </cell>
          <cell r="ET411">
            <v>0</v>
          </cell>
        </row>
        <row r="412">
          <cell r="A412">
            <v>42769.656297164096</v>
          </cell>
          <cell r="B412">
            <v>45952.314657966512</v>
          </cell>
          <cell r="C412">
            <v>38556.186192677247</v>
          </cell>
          <cell r="D412">
            <v>6927.0197266228315</v>
          </cell>
          <cell r="E412">
            <v>7731.3399932179937</v>
          </cell>
          <cell r="F412">
            <v>7481.9904305230011</v>
          </cell>
          <cell r="G412">
            <v>7643.3270017994346</v>
          </cell>
          <cell r="H412">
            <v>8461.8752153408659</v>
          </cell>
          <cell r="I412">
            <v>7357.8895864938595</v>
          </cell>
          <cell r="J412">
            <v>7873.9318905532691</v>
          </cell>
          <cell r="K412">
            <v>7705.4860843537936</v>
          </cell>
          <cell r="L412">
            <v>8891.8693607151163</v>
          </cell>
          <cell r="M412">
            <v>9149.1547483589984</v>
          </cell>
          <cell r="N412">
            <v>8535.8779759407262</v>
          </cell>
          <cell r="O412">
            <v>9129.216301198272</v>
          </cell>
          <cell r="P412">
            <v>9794.120229514805</v>
          </cell>
          <cell r="Q412">
            <v>8452.8306052299631</v>
          </cell>
          <cell r="R412">
            <v>8777.4839763814434</v>
          </cell>
          <cell r="S412">
            <v>9068.7930639176611</v>
          </cell>
          <cell r="T412">
            <v>10820.291290965943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7116.0396566326144</v>
          </cell>
          <cell r="AF412">
            <v>7645.5721586388327</v>
          </cell>
          <cell r="AG412">
            <v>6415.0001124464125</v>
          </cell>
          <cell r="AH412">
            <v>6927.0197266228315</v>
          </cell>
          <cell r="AI412">
            <v>7731.3399932179937</v>
          </cell>
          <cell r="AJ412">
            <v>7481.9904305230011</v>
          </cell>
          <cell r="AK412">
            <v>7643.3270017994346</v>
          </cell>
          <cell r="AL412">
            <v>8461.8752153408659</v>
          </cell>
          <cell r="AM412">
            <v>7357.8895864938595</v>
          </cell>
          <cell r="AN412">
            <v>7873.9318905532691</v>
          </cell>
          <cell r="AO412">
            <v>7705.4860843537936</v>
          </cell>
          <cell r="AP412">
            <v>8891.8693607151163</v>
          </cell>
          <cell r="AQ412">
            <v>9149.1547483589984</v>
          </cell>
          <cell r="AR412">
            <v>8535.8779759407262</v>
          </cell>
          <cell r="AS412">
            <v>9129.216301198272</v>
          </cell>
          <cell r="AT412">
            <v>9794.120229514805</v>
          </cell>
          <cell r="AU412">
            <v>8452.8306052299631</v>
          </cell>
          <cell r="AV412">
            <v>8777.4839763814434</v>
          </cell>
          <cell r="AW412">
            <v>9068.7930639176611</v>
          </cell>
          <cell r="AX412">
            <v>10820.291290965943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3.4898687921986777</v>
          </cell>
          <cell r="CN412">
            <v>3.7723724737575286</v>
          </cell>
          <cell r="CO412">
            <v>3.1930340417074015</v>
          </cell>
          <cell r="CP412">
            <v>3.4094393413598478</v>
          </cell>
          <cell r="CQ412">
            <v>3.7791270069559855</v>
          </cell>
          <cell r="CR412">
            <v>3.6595215827631224</v>
          </cell>
          <cell r="CS412">
            <v>3.7437753945503496</v>
          </cell>
          <cell r="CT412">
            <v>4.1758944283977568</v>
          </cell>
          <cell r="CU412">
            <v>3.6715156269332181</v>
          </cell>
          <cell r="CV412">
            <v>3.8409398507194008</v>
          </cell>
          <cell r="CW412">
            <v>3.8717744683470374</v>
          </cell>
          <cell r="CX412">
            <v>4.3129119942208494</v>
          </cell>
          <cell r="CY412">
            <v>4.5087900748819978</v>
          </cell>
          <cell r="CZ412">
            <v>4.1939033366971374</v>
          </cell>
          <cell r="DA412">
            <v>4.5285447649916728</v>
          </cell>
          <cell r="DB412">
            <v>4.8583701415034568</v>
          </cell>
          <cell r="DC412">
            <v>4.1930238613856874</v>
          </cell>
          <cell r="DD412">
            <v>4.354068060127255</v>
          </cell>
          <cell r="DE412">
            <v>4.498571837870311</v>
          </cell>
          <cell r="DF412">
            <v>5.367401961432023</v>
          </cell>
          <cell r="DG412">
            <v>4.7851949097024713</v>
          </cell>
          <cell r="DH412">
            <v>4.7851949097024713</v>
          </cell>
          <cell r="DI412">
            <v>4.7851949097024713</v>
          </cell>
          <cell r="DJ412">
            <v>4.7851949097024713</v>
          </cell>
          <cell r="DK412">
            <v>4.7851949097024713</v>
          </cell>
          <cell r="DL412">
            <v>4.7851949097024713</v>
          </cell>
          <cell r="DM412">
            <v>4.7851949097024713</v>
          </cell>
          <cell r="DN412">
            <v>4.7851949097024713</v>
          </cell>
          <cell r="DO412">
            <v>4.7851949097024713</v>
          </cell>
          <cell r="DP412">
            <v>4.7851949097024713</v>
          </cell>
          <cell r="DQ412">
            <v>5.586456173610074</v>
          </cell>
          <cell r="DR412">
            <v>5.5526788998389431</v>
          </cell>
          <cell r="DS412">
            <v>5.5042766673504611</v>
          </cell>
          <cell r="DT412">
            <v>5.5663510440263284</v>
          </cell>
          <cell r="DU412">
            <v>5.6049329295069636</v>
          </cell>
          <cell r="DV412">
            <v>5.6014436465663975</v>
          </cell>
          <cell r="DW412">
            <v>5.5934503851968591</v>
          </cell>
          <cell r="DX412">
            <v>5.5516776502782195</v>
          </cell>
          <cell r="DY412">
            <v>5.4905395087942956</v>
          </cell>
          <cell r="DZ412">
            <v>5.6164420628616805</v>
          </cell>
          <cell r="EA412">
            <v>5.4525182062229725</v>
          </cell>
          <cell r="EB412">
            <v>5.6484542120058805</v>
          </cell>
          <cell r="EC412">
            <v>5.5594021847247799</v>
          </cell>
          <cell r="ED412">
            <v>5.576181704700236</v>
          </cell>
          <cell r="EE412">
            <v>5.5230880576661905</v>
          </cell>
          <cell r="EF412">
            <v>5.5230880576661905</v>
          </cell>
          <cell r="EG412">
            <v>5.5230880576661905</v>
          </cell>
          <cell r="EH412">
            <v>5.5230880576661905</v>
          </cell>
          <cell r="EI412">
            <v>5.5230880576661905</v>
          </cell>
          <cell r="EJ412">
            <v>5.5230880576661905</v>
          </cell>
          <cell r="EK412">
            <v>0</v>
          </cell>
          <cell r="EL412">
            <v>0</v>
          </cell>
          <cell r="EM412">
            <v>0</v>
          </cell>
          <cell r="EN412">
            <v>0</v>
          </cell>
          <cell r="EO412">
            <v>0</v>
          </cell>
          <cell r="EP412">
            <v>0</v>
          </cell>
          <cell r="EQ412">
            <v>0</v>
          </cell>
          <cell r="ER412">
            <v>0</v>
          </cell>
          <cell r="ES412">
            <v>0</v>
          </cell>
          <cell r="ET412">
            <v>0</v>
          </cell>
        </row>
        <row r="413">
          <cell r="A413">
            <v>26211.140370180845</v>
          </cell>
          <cell r="B413">
            <v>33336.799678743198</v>
          </cell>
          <cell r="C413">
            <v>38087.241678688217</v>
          </cell>
          <cell r="D413">
            <v>7407.1371846472748</v>
          </cell>
          <cell r="E413">
            <v>6793.7286970618579</v>
          </cell>
          <cell r="F413">
            <v>7591.7968305826607</v>
          </cell>
          <cell r="G413">
            <v>7307.6356774837077</v>
          </cell>
          <cell r="H413">
            <v>7783.1121749921367</v>
          </cell>
          <cell r="I413">
            <v>6845.0314545802921</v>
          </cell>
          <cell r="J413">
            <v>8298.7991540217572</v>
          </cell>
          <cell r="K413">
            <v>8390.1786720442287</v>
          </cell>
          <cell r="L413">
            <v>8114.2958101746417</v>
          </cell>
          <cell r="M413">
            <v>8787.9464370434944</v>
          </cell>
          <cell r="N413">
            <v>8124.1850120062745</v>
          </cell>
          <cell r="O413">
            <v>9439.8207298879151</v>
          </cell>
          <cell r="P413">
            <v>9393.9125710672033</v>
          </cell>
          <cell r="Q413">
            <v>9958.4322346253139</v>
          </cell>
          <cell r="R413">
            <v>10129.424531334624</v>
          </cell>
          <cell r="S413">
            <v>11777.763328034085</v>
          </cell>
          <cell r="T413">
            <v>11261.096403563195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4361.0243913074983</v>
          </cell>
          <cell r="AF413">
            <v>5546.5956259013374</v>
          </cell>
          <cell r="AG413">
            <v>6336.9768584104086</v>
          </cell>
          <cell r="AH413">
            <v>7407.1371846472748</v>
          </cell>
          <cell r="AI413">
            <v>6793.7286970618579</v>
          </cell>
          <cell r="AJ413">
            <v>7591.7968305826607</v>
          </cell>
          <cell r="AK413">
            <v>7307.6356774837077</v>
          </cell>
          <cell r="AL413">
            <v>7783.1121749921367</v>
          </cell>
          <cell r="AM413">
            <v>6845.0314545802921</v>
          </cell>
          <cell r="AN413">
            <v>8298.7991540217572</v>
          </cell>
          <cell r="AO413">
            <v>8390.1786720442287</v>
          </cell>
          <cell r="AP413">
            <v>8114.2958101746417</v>
          </cell>
          <cell r="AQ413">
            <v>8787.9464370434944</v>
          </cell>
          <cell r="AR413">
            <v>8124.1850120062745</v>
          </cell>
          <cell r="AS413">
            <v>9439.8207298879151</v>
          </cell>
          <cell r="AT413">
            <v>9393.9125710672033</v>
          </cell>
          <cell r="AU413">
            <v>9958.4322346253139</v>
          </cell>
          <cell r="AV413">
            <v>10129.424531334624</v>
          </cell>
          <cell r="AW413">
            <v>11777.763328034085</v>
          </cell>
          <cell r="AX413">
            <v>11261.096403563195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2.1697734075438917</v>
          </cell>
          <cell r="CN413">
            <v>2.7074704288863756</v>
          </cell>
          <cell r="CO413">
            <v>3.1098062747766098</v>
          </cell>
          <cell r="CP413">
            <v>3.6522366218596218</v>
          </cell>
          <cell r="CQ413">
            <v>3.3183816387724359</v>
          </cell>
          <cell r="CR413">
            <v>3.6963279192856326</v>
          </cell>
          <cell r="CS413">
            <v>3.6733115787889692</v>
          </cell>
          <cell r="CT413">
            <v>3.8262522644087795</v>
          </cell>
          <cell r="CU413">
            <v>3.4396021123212281</v>
          </cell>
          <cell r="CV413">
            <v>4.0641224988748679</v>
          </cell>
          <cell r="CW413">
            <v>4.138944814229208</v>
          </cell>
          <cell r="CX413">
            <v>3.9623246059387447</v>
          </cell>
          <cell r="CY413">
            <v>4.2595682407231115</v>
          </cell>
          <cell r="CZ413">
            <v>3.9956757406431396</v>
          </cell>
          <cell r="DA413">
            <v>4.6404868775854178</v>
          </cell>
          <cell r="DB413">
            <v>4.6179190540347941</v>
          </cell>
          <cell r="DC413">
            <v>4.8954292065937457</v>
          </cell>
          <cell r="DD413">
            <v>4.9794866830811371</v>
          </cell>
          <cell r="DE413">
            <v>5.7897875113246853</v>
          </cell>
          <cell r="DF413">
            <v>5.535801111403079</v>
          </cell>
          <cell r="DG413">
            <v>5.0880670805862209</v>
          </cell>
          <cell r="DH413">
            <v>5.0880670805862209</v>
          </cell>
          <cell r="DI413">
            <v>5.0880670805862209</v>
          </cell>
          <cell r="DJ413">
            <v>5.0880670805862209</v>
          </cell>
          <cell r="DK413">
            <v>5.0880670805862209</v>
          </cell>
          <cell r="DL413">
            <v>5.0880670805862209</v>
          </cell>
          <cell r="DM413">
            <v>5.0880670805862209</v>
          </cell>
          <cell r="DN413">
            <v>5.0880670805862209</v>
          </cell>
          <cell r="DO413">
            <v>5.0880670805862209</v>
          </cell>
          <cell r="DP413">
            <v>5.0880670805862209</v>
          </cell>
          <cell r="DQ413">
            <v>5.5065713264981815</v>
          </cell>
          <cell r="DR413">
            <v>5.6126752992756064</v>
          </cell>
          <cell r="DS413">
            <v>5.5828495089290646</v>
          </cell>
          <cell r="DT413">
            <v>5.5564654304756624</v>
          </cell>
          <cell r="DU413">
            <v>5.6090460231998849</v>
          </cell>
          <cell r="DV413">
            <v>5.6270557768800797</v>
          </cell>
          <cell r="DW413">
            <v>5.4503733851348093</v>
          </cell>
          <cell r="DX413">
            <v>5.5729715466821981</v>
          </cell>
          <cell r="DY413">
            <v>5.4522326193743025</v>
          </cell>
          <cell r="DZ413">
            <v>5.5944268522196969</v>
          </cell>
          <cell r="EA413">
            <v>5.5537804716040329</v>
          </cell>
          <cell r="EB413">
            <v>5.6105820789685401</v>
          </cell>
          <cell r="EC413">
            <v>5.6523488345038935</v>
          </cell>
          <cell r="ED413">
            <v>5.5705323888974245</v>
          </cell>
          <cell r="EE413">
            <v>5.5732347121936394</v>
          </cell>
          <cell r="EF413">
            <v>5.5732347121936394</v>
          </cell>
          <cell r="EG413">
            <v>5.5732347121936394</v>
          </cell>
          <cell r="EH413">
            <v>5.5732347121936394</v>
          </cell>
          <cell r="EI413">
            <v>5.5732347121936394</v>
          </cell>
          <cell r="EJ413">
            <v>5.5732347121936394</v>
          </cell>
          <cell r="EK413">
            <v>0</v>
          </cell>
          <cell r="EL413">
            <v>0</v>
          </cell>
          <cell r="EM413">
            <v>0</v>
          </cell>
          <cell r="EN413">
            <v>0</v>
          </cell>
          <cell r="EO413">
            <v>0</v>
          </cell>
          <cell r="EP413">
            <v>0</v>
          </cell>
          <cell r="EQ413">
            <v>0</v>
          </cell>
          <cell r="ER413">
            <v>0</v>
          </cell>
          <cell r="ES413">
            <v>0</v>
          </cell>
          <cell r="ET413">
            <v>0</v>
          </cell>
        </row>
        <row r="414">
          <cell r="A414">
            <v>35208.12003442258</v>
          </cell>
          <cell r="B414">
            <v>36439.194124301823</v>
          </cell>
          <cell r="C414">
            <v>38534.088990915356</v>
          </cell>
          <cell r="D414">
            <v>5742.0267797109682</v>
          </cell>
          <cell r="E414">
            <v>6649.5071901315059</v>
          </cell>
          <cell r="F414">
            <v>7047.6981412867635</v>
          </cell>
          <cell r="G414">
            <v>7572.9757155918487</v>
          </cell>
          <cell r="H414">
            <v>7648.1807731192957</v>
          </cell>
          <cell r="I414">
            <v>6874.627944724527</v>
          </cell>
          <cell r="J414">
            <v>7531.9164219625063</v>
          </cell>
          <cell r="K414">
            <v>7842.8815834888701</v>
          </cell>
          <cell r="L414">
            <v>7389.2944865603995</v>
          </cell>
          <cell r="M414">
            <v>8585.1611835858112</v>
          </cell>
          <cell r="N414">
            <v>8360.0306121408303</v>
          </cell>
          <cell r="O414">
            <v>9762.6459132111158</v>
          </cell>
          <cell r="P414">
            <v>10779.002625753195</v>
          </cell>
          <cell r="Q414">
            <v>9323.3678972246653</v>
          </cell>
          <cell r="R414">
            <v>8698.1430110664987</v>
          </cell>
          <cell r="S414">
            <v>10922.560782278086</v>
          </cell>
          <cell r="T414">
            <v>10023.244404139316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5857.946967346682</v>
          </cell>
          <cell r="AF414">
            <v>6062.7737721955773</v>
          </cell>
          <cell r="AG414">
            <v>6411.32356749254</v>
          </cell>
          <cell r="AH414">
            <v>5742.0267797109682</v>
          </cell>
          <cell r="AI414">
            <v>6649.5071901315059</v>
          </cell>
          <cell r="AJ414">
            <v>7047.6981412867635</v>
          </cell>
          <cell r="AK414">
            <v>7572.9757155918487</v>
          </cell>
          <cell r="AL414">
            <v>7648.1807731192957</v>
          </cell>
          <cell r="AM414">
            <v>6874.627944724527</v>
          </cell>
          <cell r="AN414">
            <v>7531.9164219625063</v>
          </cell>
          <cell r="AO414">
            <v>7842.8815834888701</v>
          </cell>
          <cell r="AP414">
            <v>7389.2944865603995</v>
          </cell>
          <cell r="AQ414">
            <v>8585.1611835858112</v>
          </cell>
          <cell r="AR414">
            <v>8360.0306121408303</v>
          </cell>
          <cell r="AS414">
            <v>9762.6459132111158</v>
          </cell>
          <cell r="AT414">
            <v>10779.002625753195</v>
          </cell>
          <cell r="AU414">
            <v>9323.3678972246653</v>
          </cell>
          <cell r="AV414">
            <v>8698.1430110664987</v>
          </cell>
          <cell r="AW414">
            <v>10922.560782278086</v>
          </cell>
          <cell r="AX414">
            <v>10023.244404139316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2.900256582313935</v>
          </cell>
          <cell r="CN414">
            <v>3.0303650904519395</v>
          </cell>
          <cell r="CO414">
            <v>3.1601455664457681</v>
          </cell>
          <cell r="CP414">
            <v>2.8705769765998466</v>
          </cell>
          <cell r="CQ414">
            <v>3.2788746328666876</v>
          </cell>
          <cell r="CR414">
            <v>3.5439505230360724</v>
          </cell>
          <cell r="CS414">
            <v>3.7875200028058984</v>
          </cell>
          <cell r="CT414">
            <v>3.8286588876092282</v>
          </cell>
          <cell r="CU414">
            <v>3.4221520219925954</v>
          </cell>
          <cell r="CV414">
            <v>3.6955446492347566</v>
          </cell>
          <cell r="CW414">
            <v>3.7931573743828024</v>
          </cell>
          <cell r="CX414">
            <v>3.5910582282548464</v>
          </cell>
          <cell r="CY414">
            <v>4.2480353928515209</v>
          </cell>
          <cell r="CZ414">
            <v>4.0697896657368213</v>
          </cell>
          <cell r="DA414">
            <v>4.8422198253385762</v>
          </cell>
          <cell r="DB414">
            <v>5.3463272842014833</v>
          </cell>
          <cell r="DC414">
            <v>4.6243402938309801</v>
          </cell>
          <cell r="DD414">
            <v>4.314232115580527</v>
          </cell>
          <cell r="DE414">
            <v>5.4175313571335151</v>
          </cell>
          <cell r="DF414">
            <v>4.9714752741629811</v>
          </cell>
          <cell r="DG414">
            <v>4.9069727520822726</v>
          </cell>
          <cell r="DH414">
            <v>4.9069727520822726</v>
          </cell>
          <cell r="DI414">
            <v>4.9069727520822726</v>
          </cell>
          <cell r="DJ414">
            <v>4.9069727520822726</v>
          </cell>
          <cell r="DK414">
            <v>4.9069727520822726</v>
          </cell>
          <cell r="DL414">
            <v>4.9069727520822726</v>
          </cell>
          <cell r="DM414">
            <v>4.9069727520822726</v>
          </cell>
          <cell r="DN414">
            <v>4.9069727520822726</v>
          </cell>
          <cell r="DO414">
            <v>4.9069727520822726</v>
          </cell>
          <cell r="DP414">
            <v>4.9069727520822726</v>
          </cell>
          <cell r="DQ414">
            <v>5.5337068697376823</v>
          </cell>
          <cell r="DR414">
            <v>5.4812996474390072</v>
          </cell>
          <cell r="DS414">
            <v>5.5583737136769038</v>
          </cell>
          <cell r="DT414">
            <v>5.4802850948174271</v>
          </cell>
          <cell r="DU414">
            <v>5.5561221327455401</v>
          </cell>
          <cell r="DV414">
            <v>5.4483723475859893</v>
          </cell>
          <cell r="DW414">
            <v>5.4779588378368391</v>
          </cell>
          <cell r="DX414">
            <v>5.4729137647043622</v>
          </cell>
          <cell r="DY414">
            <v>5.5037289365852358</v>
          </cell>
          <cell r="DZ414">
            <v>5.5838555385075734</v>
          </cell>
          <cell r="EA414">
            <v>5.6647654403148442</v>
          </cell>
          <cell r="EB414">
            <v>5.6375143877215628</v>
          </cell>
          <cell r="EC414">
            <v>5.5369099757622546</v>
          </cell>
          <cell r="ED414">
            <v>5.6278568032024721</v>
          </cell>
          <cell r="EE414">
            <v>5.5237011266455243</v>
          </cell>
          <cell r="EF414">
            <v>5.5237011266455243</v>
          </cell>
          <cell r="EG414">
            <v>5.5237011266455243</v>
          </cell>
          <cell r="EH414">
            <v>5.5237011266455243</v>
          </cell>
          <cell r="EI414">
            <v>5.5237011266455243</v>
          </cell>
          <cell r="EJ414">
            <v>5.5237011266455243</v>
          </cell>
          <cell r="EK414">
            <v>0</v>
          </cell>
          <cell r="EL414">
            <v>0</v>
          </cell>
          <cell r="EM414">
            <v>0</v>
          </cell>
          <cell r="EN414">
            <v>0</v>
          </cell>
          <cell r="EO414">
            <v>0</v>
          </cell>
          <cell r="EP414">
            <v>0</v>
          </cell>
          <cell r="EQ414">
            <v>0</v>
          </cell>
          <cell r="ER414">
            <v>0</v>
          </cell>
          <cell r="ES414">
            <v>0</v>
          </cell>
          <cell r="ET414">
            <v>0</v>
          </cell>
        </row>
        <row r="415">
          <cell r="A415">
            <v>39294.586909139602</v>
          </cell>
          <cell r="B415">
            <v>39343.135049663448</v>
          </cell>
          <cell r="C415">
            <v>38086.751982898008</v>
          </cell>
          <cell r="D415">
            <v>6967.2622725347301</v>
          </cell>
          <cell r="E415">
            <v>6881.8698109104298</v>
          </cell>
          <cell r="F415">
            <v>8107.0049286632002</v>
          </cell>
          <cell r="G415">
            <v>7019.8482884436598</v>
          </cell>
          <cell r="H415">
            <v>7225.329207446026</v>
          </cell>
          <cell r="I415">
            <v>7637.4838378482664</v>
          </cell>
          <cell r="J415">
            <v>8392.8861597926534</v>
          </cell>
          <cell r="K415">
            <v>8156.7165207149656</v>
          </cell>
          <cell r="L415">
            <v>8438.998906492714</v>
          </cell>
          <cell r="M415">
            <v>8026.0641539108765</v>
          </cell>
          <cell r="N415">
            <v>8792.4629256833468</v>
          </cell>
          <cell r="O415">
            <v>9220.8474522625675</v>
          </cell>
          <cell r="P415">
            <v>8924.1948289511965</v>
          </cell>
          <cell r="Q415">
            <v>9906.6704320903737</v>
          </cell>
          <cell r="R415">
            <v>11103.653251681984</v>
          </cell>
          <cell r="S415">
            <v>10589.485495459789</v>
          </cell>
          <cell r="T415">
            <v>8890.2231081926875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6537.8556421781414</v>
          </cell>
          <cell r="AF415">
            <v>6545.9331093156643</v>
          </cell>
          <cell r="AG415">
            <v>6336.8953825472736</v>
          </cell>
          <cell r="AH415">
            <v>6967.2622725347301</v>
          </cell>
          <cell r="AI415">
            <v>6881.8698109104298</v>
          </cell>
          <cell r="AJ415">
            <v>8107.0049286632002</v>
          </cell>
          <cell r="AK415">
            <v>7019.8482884436598</v>
          </cell>
          <cell r="AL415">
            <v>7225.329207446026</v>
          </cell>
          <cell r="AM415">
            <v>7637.4838378482664</v>
          </cell>
          <cell r="AN415">
            <v>8392.8861597926534</v>
          </cell>
          <cell r="AO415">
            <v>8156.7165207149656</v>
          </cell>
          <cell r="AP415">
            <v>8438.998906492714</v>
          </cell>
          <cell r="AQ415">
            <v>8026.0641539108765</v>
          </cell>
          <cell r="AR415">
            <v>8792.4629256833468</v>
          </cell>
          <cell r="AS415">
            <v>9220.8474522625675</v>
          </cell>
          <cell r="AT415">
            <v>8924.1948289511965</v>
          </cell>
          <cell r="AU415">
            <v>9906.6704320903737</v>
          </cell>
          <cell r="AV415">
            <v>11103.653251681984</v>
          </cell>
          <cell r="AW415">
            <v>10589.485495459789</v>
          </cell>
          <cell r="AX415">
            <v>8890.2231081926875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3.2292161352239117</v>
          </cell>
          <cell r="CN415">
            <v>3.2859545697280219</v>
          </cell>
          <cell r="CO415">
            <v>3.1490348766279177</v>
          </cell>
          <cell r="CP415">
            <v>3.4463909097902232</v>
          </cell>
          <cell r="CQ415">
            <v>3.3413451283233777</v>
          </cell>
          <cell r="CR415">
            <v>3.9630152999061075</v>
          </cell>
          <cell r="CS415">
            <v>3.4453464200857256</v>
          </cell>
          <cell r="CT415">
            <v>3.5689709269664807</v>
          </cell>
          <cell r="CU415">
            <v>3.7905966894012919</v>
          </cell>
          <cell r="CV415">
            <v>4.1526948036539304</v>
          </cell>
          <cell r="CW415">
            <v>4.0623832498167722</v>
          </cell>
          <cell r="CX415">
            <v>4.1173995826923608</v>
          </cell>
          <cell r="CY415">
            <v>3.8441069567310628</v>
          </cell>
          <cell r="CZ415">
            <v>4.272301062452196</v>
          </cell>
          <cell r="DA415">
            <v>4.5604111582722036</v>
          </cell>
          <cell r="DB415">
            <v>4.4136938483412225</v>
          </cell>
          <cell r="DC415">
            <v>4.8996028416829054</v>
          </cell>
          <cell r="DD415">
            <v>5.4916019865539409</v>
          </cell>
          <cell r="DE415">
            <v>5.237306881376365</v>
          </cell>
          <cell r="DF415">
            <v>4.3968922457537296</v>
          </cell>
          <cell r="DG415">
            <v>4.9036921961658066</v>
          </cell>
          <cell r="DH415">
            <v>4.9036921961658066</v>
          </cell>
          <cell r="DI415">
            <v>4.9036921961658066</v>
          </cell>
          <cell r="DJ415">
            <v>4.9036921961658066</v>
          </cell>
          <cell r="DK415">
            <v>4.9036921961658066</v>
          </cell>
          <cell r="DL415">
            <v>4.9036921961658066</v>
          </cell>
          <cell r="DM415">
            <v>4.9036921961658066</v>
          </cell>
          <cell r="DN415">
            <v>4.9036921961658066</v>
          </cell>
          <cell r="DO415">
            <v>4.9036921961658066</v>
          </cell>
          <cell r="DP415">
            <v>4.9036921961658066</v>
          </cell>
          <cell r="DQ415">
            <v>5.5468362959234012</v>
          </cell>
          <cell r="DR415">
            <v>5.4577940542489003</v>
          </cell>
          <cell r="DS415">
            <v>5.5132311621296974</v>
          </cell>
          <cell r="DT415">
            <v>5.5386606706574293</v>
          </cell>
          <cell r="DU415">
            <v>5.6427687395380071</v>
          </cell>
          <cell r="DV415">
            <v>5.6045638803924538</v>
          </cell>
          <cell r="DW415">
            <v>5.5821559632168052</v>
          </cell>
          <cell r="DX415">
            <v>5.5465350912732188</v>
          </cell>
          <cell r="DY415">
            <v>5.5201370572831276</v>
          </cell>
          <cell r="DZ415">
            <v>5.5371776025374446</v>
          </cell>
          <cell r="EA415">
            <v>5.5009995797200943</v>
          </cell>
          <cell r="EB415">
            <v>5.6153269763962568</v>
          </cell>
          <cell r="EC415">
            <v>5.7202406456268085</v>
          </cell>
          <cell r="ED415">
            <v>5.6383993473984404</v>
          </cell>
          <cell r="EE415">
            <v>5.5395434496732259</v>
          </cell>
          <cell r="EF415">
            <v>5.5395434496732259</v>
          </cell>
          <cell r="EG415">
            <v>5.5395434496732259</v>
          </cell>
          <cell r="EH415">
            <v>5.5395434496732259</v>
          </cell>
          <cell r="EI415">
            <v>5.5395434496732259</v>
          </cell>
          <cell r="EJ415">
            <v>5.5395434496732259</v>
          </cell>
          <cell r="EK415">
            <v>0</v>
          </cell>
          <cell r="EL415">
            <v>0</v>
          </cell>
          <cell r="EM415">
            <v>0</v>
          </cell>
          <cell r="EN415">
            <v>0</v>
          </cell>
          <cell r="EO415">
            <v>0</v>
          </cell>
          <cell r="EP415">
            <v>0</v>
          </cell>
          <cell r="EQ415">
            <v>0</v>
          </cell>
          <cell r="ER415">
            <v>0</v>
          </cell>
          <cell r="ES415">
            <v>0</v>
          </cell>
          <cell r="ET415">
            <v>0</v>
          </cell>
        </row>
        <row r="416">
          <cell r="A416">
            <v>31012.157712511555</v>
          </cell>
          <cell r="B416">
            <v>41001.066929128057</v>
          </cell>
          <cell r="C416">
            <v>34659.108424823804</v>
          </cell>
          <cell r="D416">
            <v>5855.8689345054736</v>
          </cell>
          <cell r="E416">
            <v>6660.3329041866145</v>
          </cell>
          <cell r="F416">
            <v>8014.5470272623215</v>
          </cell>
          <cell r="G416">
            <v>7711.827552769033</v>
          </cell>
          <cell r="H416">
            <v>8763.3322487317782</v>
          </cell>
          <cell r="I416">
            <v>6831.2256250168675</v>
          </cell>
          <cell r="J416">
            <v>7279.4828019576189</v>
          </cell>
          <cell r="K416">
            <v>9483.1682824014824</v>
          </cell>
          <cell r="L416">
            <v>9392.7727223470029</v>
          </cell>
          <cell r="M416">
            <v>10015.177339891361</v>
          </cell>
          <cell r="N416">
            <v>10192.779608297336</v>
          </cell>
          <cell r="O416">
            <v>9267.3989193100024</v>
          </cell>
          <cell r="P416">
            <v>8273.4723201641336</v>
          </cell>
          <cell r="Q416">
            <v>9990.4840286105882</v>
          </cell>
          <cell r="R416">
            <v>10667.412606161466</v>
          </cell>
          <cell r="S416">
            <v>11115.259884008006</v>
          </cell>
          <cell r="T416">
            <v>10437.666907023176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5159.8203779488867</v>
          </cell>
          <cell r="AF416">
            <v>6821.7807551394599</v>
          </cell>
          <cell r="AG416">
            <v>5766.6021045609677</v>
          </cell>
          <cell r="AH416">
            <v>5855.8689345054736</v>
          </cell>
          <cell r="AI416">
            <v>6660.3329041866145</v>
          </cell>
          <cell r="AJ416">
            <v>8014.5470272623215</v>
          </cell>
          <cell r="AK416">
            <v>7711.827552769033</v>
          </cell>
          <cell r="AL416">
            <v>8763.3322487317782</v>
          </cell>
          <cell r="AM416">
            <v>6831.2256250168675</v>
          </cell>
          <cell r="AN416">
            <v>7279.4828019576189</v>
          </cell>
          <cell r="AO416">
            <v>9483.1682824014824</v>
          </cell>
          <cell r="AP416">
            <v>9392.7727223470029</v>
          </cell>
          <cell r="AQ416">
            <v>10015.177339891361</v>
          </cell>
          <cell r="AR416">
            <v>10192.779608297336</v>
          </cell>
          <cell r="AS416">
            <v>9267.3989193100024</v>
          </cell>
          <cell r="AT416">
            <v>8273.4723201641336</v>
          </cell>
          <cell r="AU416">
            <v>9990.4840286105882</v>
          </cell>
          <cell r="AV416">
            <v>10667.412606161466</v>
          </cell>
          <cell r="AW416">
            <v>11115.259884008006</v>
          </cell>
          <cell r="AX416">
            <v>10437.666907023176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2.5951741858956026</v>
          </cell>
          <cell r="CN416">
            <v>3.3688287293426709</v>
          </cell>
          <cell r="CO416">
            <v>2.8880934113240566</v>
          </cell>
          <cell r="CP416">
            <v>2.8726248126866936</v>
          </cell>
          <cell r="CQ416">
            <v>3.2303199215891376</v>
          </cell>
          <cell r="CR416">
            <v>4.0077430364679634</v>
          </cell>
          <cell r="CS416">
            <v>3.8652576684350195</v>
          </cell>
          <cell r="CT416">
            <v>4.3751612566641063</v>
          </cell>
          <cell r="CU416">
            <v>3.3847025163181641</v>
          </cell>
          <cell r="CV416">
            <v>3.582413103933451</v>
          </cell>
          <cell r="CW416">
            <v>4.6839084383860987</v>
          </cell>
          <cell r="CX416">
            <v>4.6421694631879182</v>
          </cell>
          <cell r="CY416">
            <v>4.9135430973761167</v>
          </cell>
          <cell r="CZ416">
            <v>5.0346730532568893</v>
          </cell>
          <cell r="DA416">
            <v>4.5843419354791255</v>
          </cell>
          <cell r="DB416">
            <v>4.0926722200686436</v>
          </cell>
          <cell r="DC416">
            <v>4.9420333889656218</v>
          </cell>
          <cell r="DD416">
            <v>5.2768924030655322</v>
          </cell>
          <cell r="DE416">
            <v>5.4984308384342908</v>
          </cell>
          <cell r="DF416">
            <v>5.16324316316273</v>
          </cell>
          <cell r="DG416">
            <v>4.8521994480994675</v>
          </cell>
          <cell r="DH416">
            <v>4.8521994480994675</v>
          </cell>
          <cell r="DI416">
            <v>4.8521994480994675</v>
          </cell>
          <cell r="DJ416">
            <v>4.8521994480994675</v>
          </cell>
          <cell r="DK416">
            <v>4.8521994480994675</v>
          </cell>
          <cell r="DL416">
            <v>4.8521994480994675</v>
          </cell>
          <cell r="DM416">
            <v>4.8521994480994675</v>
          </cell>
          <cell r="DN416">
            <v>4.8521994480994675</v>
          </cell>
          <cell r="DO416">
            <v>4.8521994480994675</v>
          </cell>
          <cell r="DP416">
            <v>4.8521994480994675</v>
          </cell>
          <cell r="DQ416">
            <v>5.447223644174306</v>
          </cell>
          <cell r="DR416">
            <v>5.5478659764636031</v>
          </cell>
          <cell r="DS416">
            <v>5.4703597236719688</v>
          </cell>
          <cell r="DT416">
            <v>5.5849536848798049</v>
          </cell>
          <cell r="DU416">
            <v>5.6488174086960719</v>
          </cell>
          <cell r="DV416">
            <v>5.4788101154662048</v>
          </cell>
          <cell r="DW416">
            <v>5.4662060016493399</v>
          </cell>
          <cell r="DX416">
            <v>5.4875987512483739</v>
          </cell>
          <cell r="DY416">
            <v>5.5294923419859394</v>
          </cell>
          <cell r="DZ416">
            <v>5.5671381049315496</v>
          </cell>
          <cell r="EA416">
            <v>5.5469237512327849</v>
          </cell>
          <cell r="EB416">
            <v>5.5434477566807834</v>
          </cell>
          <cell r="EC416">
            <v>5.584329166004923</v>
          </cell>
          <cell r="ED416">
            <v>5.546621059397598</v>
          </cell>
          <cell r="EE416">
            <v>5.5384468224343406</v>
          </cell>
          <cell r="EF416">
            <v>5.5384468224343406</v>
          </cell>
          <cell r="EG416">
            <v>5.5384468224343406</v>
          </cell>
          <cell r="EH416">
            <v>5.5384468224343406</v>
          </cell>
          <cell r="EI416">
            <v>5.5384468224343406</v>
          </cell>
          <cell r="EJ416">
            <v>5.5384468224343406</v>
          </cell>
          <cell r="EK416">
            <v>0</v>
          </cell>
          <cell r="EL416">
            <v>0</v>
          </cell>
          <cell r="EM416">
            <v>0</v>
          </cell>
          <cell r="EN416">
            <v>0</v>
          </cell>
          <cell r="EO416">
            <v>0</v>
          </cell>
          <cell r="EP416">
            <v>0</v>
          </cell>
          <cell r="EQ416">
            <v>0</v>
          </cell>
          <cell r="ER416">
            <v>0</v>
          </cell>
          <cell r="ES416">
            <v>0</v>
          </cell>
          <cell r="ET416">
            <v>0</v>
          </cell>
        </row>
        <row r="417">
          <cell r="A417">
            <v>37487.880507637157</v>
          </cell>
          <cell r="B417">
            <v>39067.666393345135</v>
          </cell>
          <cell r="C417">
            <v>37266.594849043984</v>
          </cell>
          <cell r="D417">
            <v>6584.5018339404642</v>
          </cell>
          <cell r="E417">
            <v>6847.0352306487093</v>
          </cell>
          <cell r="F417">
            <v>7873.0041294308949</v>
          </cell>
          <cell r="G417">
            <v>6469.5598529570198</v>
          </cell>
          <cell r="H417">
            <v>7136.2217198485705</v>
          </cell>
          <cell r="I417">
            <v>7861.010674090162</v>
          </cell>
          <cell r="J417">
            <v>7558.9571899905768</v>
          </cell>
          <cell r="K417">
            <v>7981.9291359806666</v>
          </cell>
          <cell r="L417">
            <v>7875.4294205684455</v>
          </cell>
          <cell r="M417">
            <v>8380.4802253516955</v>
          </cell>
          <cell r="N417">
            <v>7954.103225776189</v>
          </cell>
          <cell r="O417">
            <v>9301.6865197937841</v>
          </cell>
          <cell r="P417">
            <v>10486.430411832043</v>
          </cell>
          <cell r="Q417">
            <v>10230.109678213295</v>
          </cell>
          <cell r="R417">
            <v>9507.2896649573031</v>
          </cell>
          <cell r="S417">
            <v>8655.3849680314106</v>
          </cell>
          <cell r="T417">
            <v>9491.6253889211876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6237.2548070520525</v>
          </cell>
          <cell r="AF417">
            <v>6500.1004781413421</v>
          </cell>
          <cell r="AG417">
            <v>6200.4371737502497</v>
          </cell>
          <cell r="AH417">
            <v>6584.5018339404642</v>
          </cell>
          <cell r="AI417">
            <v>6847.0352306487093</v>
          </cell>
          <cell r="AJ417">
            <v>7873.0041294308949</v>
          </cell>
          <cell r="AK417">
            <v>6469.5598529570198</v>
          </cell>
          <cell r="AL417">
            <v>7136.2217198485705</v>
          </cell>
          <cell r="AM417">
            <v>7861.010674090162</v>
          </cell>
          <cell r="AN417">
            <v>7558.9571899905768</v>
          </cell>
          <cell r="AO417">
            <v>7981.9291359806666</v>
          </cell>
          <cell r="AP417">
            <v>7875.4294205684455</v>
          </cell>
          <cell r="AQ417">
            <v>8380.4802253516955</v>
          </cell>
          <cell r="AR417">
            <v>7954.103225776189</v>
          </cell>
          <cell r="AS417">
            <v>9301.6865197937841</v>
          </cell>
          <cell r="AT417">
            <v>10486.430411832043</v>
          </cell>
          <cell r="AU417">
            <v>10230.109678213295</v>
          </cell>
          <cell r="AV417">
            <v>9507.2896649573031</v>
          </cell>
          <cell r="AW417">
            <v>8655.3849680314106</v>
          </cell>
          <cell r="AX417">
            <v>9491.6253889211876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3.0574683580053872</v>
          </cell>
          <cell r="CN417">
            <v>3.160542105609276</v>
          </cell>
          <cell r="CO417">
            <v>3.0755420508486164</v>
          </cell>
          <cell r="CP417">
            <v>3.2134713107001311</v>
          </cell>
          <cell r="CQ417">
            <v>3.3942066067791887</v>
          </cell>
          <cell r="CR417">
            <v>3.8603087726888803</v>
          </cell>
          <cell r="CS417">
            <v>3.2202969653846893</v>
          </cell>
          <cell r="CT417">
            <v>3.5636816692271012</v>
          </cell>
          <cell r="CU417">
            <v>3.8710452472199539</v>
          </cell>
          <cell r="CV417">
            <v>3.7258195170974822</v>
          </cell>
          <cell r="CW417">
            <v>3.9246227070249549</v>
          </cell>
          <cell r="CX417">
            <v>3.8818084582423533</v>
          </cell>
          <cell r="CY417">
            <v>4.1559094105579444</v>
          </cell>
          <cell r="CZ417">
            <v>3.9068896934578272</v>
          </cell>
          <cell r="DA417">
            <v>4.6152362952993427</v>
          </cell>
          <cell r="DB417">
            <v>5.2030730278675348</v>
          </cell>
          <cell r="DC417">
            <v>5.075893859819069</v>
          </cell>
          <cell r="DD417">
            <v>4.7172508166409424</v>
          </cell>
          <cell r="DE417">
            <v>4.2945595693040524</v>
          </cell>
          <cell r="DF417">
            <v>4.7094786416544352</v>
          </cell>
          <cell r="DG417">
            <v>4.4408423831125008</v>
          </cell>
          <cell r="DH417">
            <v>4.4408423831125008</v>
          </cell>
          <cell r="DI417">
            <v>4.4408423831125008</v>
          </cell>
          <cell r="DJ417">
            <v>4.4408423831125008</v>
          </cell>
          <cell r="DK417">
            <v>4.4408423831125008</v>
          </cell>
          <cell r="DL417">
            <v>4.4408423831125008</v>
          </cell>
          <cell r="DM417">
            <v>4.4408423831125008</v>
          </cell>
          <cell r="DN417">
            <v>4.4408423831125008</v>
          </cell>
          <cell r="DO417">
            <v>4.4408423831125008</v>
          </cell>
          <cell r="DP417">
            <v>4.4408423831125008</v>
          </cell>
          <cell r="DQ417">
            <v>5.5890584409963253</v>
          </cell>
          <cell r="DR417">
            <v>5.6346328780290573</v>
          </cell>
          <cell r="DS417">
            <v>5.5234163036326569</v>
          </cell>
          <cell r="DT417">
            <v>5.6137831359575134</v>
          </cell>
          <cell r="DU417">
            <v>5.5267704076844506</v>
          </cell>
          <cell r="DV417">
            <v>5.5876033751008816</v>
          </cell>
          <cell r="DW417">
            <v>5.5040953382488356</v>
          </cell>
          <cell r="DX417">
            <v>5.4862622977733855</v>
          </cell>
          <cell r="DY417">
            <v>5.5636176200522609</v>
          </cell>
          <cell r="DZ417">
            <v>5.5583668662329888</v>
          </cell>
          <cell r="EA417">
            <v>5.5720767663967212</v>
          </cell>
          <cell r="EB417">
            <v>5.5583677537327905</v>
          </cell>
          <cell r="EC417">
            <v>5.5247161396623445</v>
          </cell>
          <cell r="ED417">
            <v>5.5778548518415612</v>
          </cell>
          <cell r="EE417">
            <v>5.5217265219822043</v>
          </cell>
          <cell r="EF417">
            <v>5.5217265219822043</v>
          </cell>
          <cell r="EG417">
            <v>5.5217265219822043</v>
          </cell>
          <cell r="EH417">
            <v>5.5217265219822043</v>
          </cell>
          <cell r="EI417">
            <v>5.5217265219822043</v>
          </cell>
          <cell r="EJ417">
            <v>5.5217265219822043</v>
          </cell>
          <cell r="EK417">
            <v>0</v>
          </cell>
          <cell r="EL417">
            <v>0</v>
          </cell>
          <cell r="EM417">
            <v>0</v>
          </cell>
          <cell r="EN417">
            <v>0</v>
          </cell>
          <cell r="EO417">
            <v>0</v>
          </cell>
          <cell r="EP417">
            <v>0</v>
          </cell>
          <cell r="EQ417">
            <v>0</v>
          </cell>
          <cell r="ER417">
            <v>0</v>
          </cell>
          <cell r="ES417">
            <v>0</v>
          </cell>
          <cell r="ET417">
            <v>0</v>
          </cell>
        </row>
        <row r="418">
          <cell r="A418">
            <v>37122.37227804205</v>
          </cell>
          <cell r="B418">
            <v>36868.483369075533</v>
          </cell>
          <cell r="C418">
            <v>37708.582751860871</v>
          </cell>
          <cell r="D418">
            <v>6113.3134220176562</v>
          </cell>
          <cell r="E418">
            <v>6831.5882087870004</v>
          </cell>
          <cell r="F418">
            <v>6765.4422867606372</v>
          </cell>
          <cell r="G418">
            <v>6756.9308492257187</v>
          </cell>
          <cell r="H418">
            <v>7146.1198915754003</v>
          </cell>
          <cell r="I418">
            <v>5600.1789244465554</v>
          </cell>
          <cell r="J418">
            <v>6713.3229526162577</v>
          </cell>
          <cell r="K418">
            <v>7162.0845541744529</v>
          </cell>
          <cell r="L418">
            <v>8201.012925538751</v>
          </cell>
          <cell r="M418">
            <v>9093.2768709485827</v>
          </cell>
          <cell r="N418">
            <v>8517.6079928533873</v>
          </cell>
          <cell r="O418">
            <v>8593.7843480160554</v>
          </cell>
          <cell r="P418">
            <v>9854.0887045069776</v>
          </cell>
          <cell r="Q418">
            <v>8178.4648604441181</v>
          </cell>
          <cell r="R418">
            <v>9162.7708368261865</v>
          </cell>
          <cell r="S418">
            <v>9710.9478919691683</v>
          </cell>
          <cell r="T418">
            <v>10648.623432908555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6176.4413406413605</v>
          </cell>
          <cell r="AF418">
            <v>6134.1991600628662</v>
          </cell>
          <cell r="AG418">
            <v>6273.9753715403813</v>
          </cell>
          <cell r="AH418">
            <v>6113.3134220176562</v>
          </cell>
          <cell r="AI418">
            <v>6831.5882087870004</v>
          </cell>
          <cell r="AJ418">
            <v>6765.4422867606372</v>
          </cell>
          <cell r="AK418">
            <v>6756.9308492257187</v>
          </cell>
          <cell r="AL418">
            <v>7146.1198915754003</v>
          </cell>
          <cell r="AM418">
            <v>5600.1789244465554</v>
          </cell>
          <cell r="AN418">
            <v>6713.3229526162577</v>
          </cell>
          <cell r="AO418">
            <v>7162.0845541744529</v>
          </cell>
          <cell r="AP418">
            <v>8201.012925538751</v>
          </cell>
          <cell r="AQ418">
            <v>9093.2768709485827</v>
          </cell>
          <cell r="AR418">
            <v>8517.6079928533873</v>
          </cell>
          <cell r="AS418">
            <v>8593.7843480160554</v>
          </cell>
          <cell r="AT418">
            <v>9854.0887045069776</v>
          </cell>
          <cell r="AU418">
            <v>8178.4648604441181</v>
          </cell>
          <cell r="AV418">
            <v>9162.7708368261865</v>
          </cell>
          <cell r="AW418">
            <v>9710.9478919691683</v>
          </cell>
          <cell r="AX418">
            <v>10648.623432908555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3.0325031271562306</v>
          </cell>
          <cell r="CN418">
            <v>3.016009154533942</v>
          </cell>
          <cell r="CO418">
            <v>3.1141922965262392</v>
          </cell>
          <cell r="CP418">
            <v>3.0095748016724539</v>
          </cell>
          <cell r="CQ418">
            <v>3.3799284501319966</v>
          </cell>
          <cell r="CR418">
            <v>3.346123427095415</v>
          </cell>
          <cell r="CS418">
            <v>3.3490898309076678</v>
          </cell>
          <cell r="CT418">
            <v>3.5870435446437074</v>
          </cell>
          <cell r="CU418">
            <v>2.7689484242993618</v>
          </cell>
          <cell r="CV418">
            <v>3.3217983935953832</v>
          </cell>
          <cell r="CW418">
            <v>3.5354469916862095</v>
          </cell>
          <cell r="CX418">
            <v>4.0473864666239736</v>
          </cell>
          <cell r="CY418">
            <v>4.4712315647622827</v>
          </cell>
          <cell r="CZ418">
            <v>4.1768722681091655</v>
          </cell>
          <cell r="DA418">
            <v>4.2361723256505464</v>
          </cell>
          <cell r="DB418">
            <v>4.8574197552647398</v>
          </cell>
          <cell r="DC418">
            <v>4.031447044178738</v>
          </cell>
          <cell r="DD418">
            <v>4.5166453652286211</v>
          </cell>
          <cell r="DE418">
            <v>4.7868607181527851</v>
          </cell>
          <cell r="DF418">
            <v>5.2490732913463205</v>
          </cell>
          <cell r="DG418">
            <v>5.1410278233713855</v>
          </cell>
          <cell r="DH418">
            <v>5.1410278233713855</v>
          </cell>
          <cell r="DI418">
            <v>5.1410278233713855</v>
          </cell>
          <cell r="DJ418">
            <v>5.1410278233713855</v>
          </cell>
          <cell r="DK418">
            <v>5.1410278233713855</v>
          </cell>
          <cell r="DL418">
            <v>5.1410278233713855</v>
          </cell>
          <cell r="DM418">
            <v>5.1410278233713855</v>
          </cell>
          <cell r="DN418">
            <v>5.1410278233713855</v>
          </cell>
          <cell r="DO418">
            <v>5.1410278233713855</v>
          </cell>
          <cell r="DP418">
            <v>5.1410278233713855</v>
          </cell>
          <cell r="DQ418">
            <v>5.5801284905899378</v>
          </cell>
          <cell r="DR418">
            <v>5.5722725744377426</v>
          </cell>
          <cell r="DS418">
            <v>5.5195607669546334</v>
          </cell>
          <cell r="DT418">
            <v>5.5651728232942705</v>
          </cell>
          <cell r="DU418">
            <v>5.5375965202290098</v>
          </cell>
          <cell r="DV418">
            <v>5.5393827286227051</v>
          </cell>
          <cell r="DW418">
            <v>5.5275135178831638</v>
          </cell>
          <cell r="DX418">
            <v>5.4580911600823878</v>
          </cell>
          <cell r="DY418">
            <v>5.5410768300135862</v>
          </cell>
          <cell r="DZ418">
            <v>5.5369602378844824</v>
          </cell>
          <cell r="EA418">
            <v>5.5501184177373251</v>
          </cell>
          <cell r="EB418">
            <v>5.5513672213914944</v>
          </cell>
          <cell r="EC418">
            <v>5.5718624626841207</v>
          </cell>
          <cell r="ED418">
            <v>5.5869346274626048</v>
          </cell>
          <cell r="EE418">
            <v>5.5579926504720394</v>
          </cell>
          <cell r="EF418">
            <v>5.5579926504720394</v>
          </cell>
          <cell r="EG418">
            <v>5.5579926504720394</v>
          </cell>
          <cell r="EH418">
            <v>5.5579926504720394</v>
          </cell>
          <cell r="EI418">
            <v>5.5579926504720394</v>
          </cell>
          <cell r="EJ418">
            <v>5.5579926504720394</v>
          </cell>
          <cell r="EK418">
            <v>0</v>
          </cell>
          <cell r="EL418">
            <v>0</v>
          </cell>
          <cell r="EM418">
            <v>0</v>
          </cell>
          <cell r="EN418">
            <v>0</v>
          </cell>
          <cell r="EO418">
            <v>0</v>
          </cell>
          <cell r="EP418">
            <v>0</v>
          </cell>
          <cell r="EQ418">
            <v>0</v>
          </cell>
          <cell r="ER418">
            <v>0</v>
          </cell>
          <cell r="ES418">
            <v>0</v>
          </cell>
          <cell r="ET418">
            <v>0</v>
          </cell>
        </row>
        <row r="419">
          <cell r="A419">
            <v>37408.897456549676</v>
          </cell>
          <cell r="B419">
            <v>35942.114135590105</v>
          </cell>
          <cell r="C419">
            <v>42464.291431465062</v>
          </cell>
          <cell r="D419">
            <v>5929.5074660923337</v>
          </cell>
          <cell r="E419">
            <v>6838.1715673280478</v>
          </cell>
          <cell r="F419">
            <v>7276.5229864918238</v>
          </cell>
          <cell r="G419">
            <v>7614.3253172093737</v>
          </cell>
          <cell r="H419">
            <v>7835.958631565225</v>
          </cell>
          <cell r="I419">
            <v>7217.0965393170254</v>
          </cell>
          <cell r="J419">
            <v>8592.5829755214563</v>
          </cell>
          <cell r="K419">
            <v>9888.2588780494789</v>
          </cell>
          <cell r="L419">
            <v>8274.1654737654862</v>
          </cell>
          <cell r="M419">
            <v>8473.5095754142239</v>
          </cell>
          <cell r="N419">
            <v>8603.1677046982186</v>
          </cell>
          <cell r="O419">
            <v>8773.0037853829472</v>
          </cell>
          <cell r="P419">
            <v>8747.9951155814961</v>
          </cell>
          <cell r="Q419">
            <v>8780.7463486767501</v>
          </cell>
          <cell r="R419">
            <v>10052.831976584905</v>
          </cell>
          <cell r="S419">
            <v>10038.774247349222</v>
          </cell>
          <cell r="T419">
            <v>9940.9149684968033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6224.1135622443935</v>
          </cell>
          <cell r="AF419">
            <v>5980.0693219279801</v>
          </cell>
          <cell r="AG419">
            <v>7065.2328771963075</v>
          </cell>
          <cell r="AH419">
            <v>5929.5074660923337</v>
          </cell>
          <cell r="AI419">
            <v>6838.1715673280478</v>
          </cell>
          <cell r="AJ419">
            <v>7276.5229864918238</v>
          </cell>
          <cell r="AK419">
            <v>7614.3253172093737</v>
          </cell>
          <cell r="AL419">
            <v>7835.958631565225</v>
          </cell>
          <cell r="AM419">
            <v>7217.0965393170254</v>
          </cell>
          <cell r="AN419">
            <v>8592.5829755214563</v>
          </cell>
          <cell r="AO419">
            <v>9888.2588780494789</v>
          </cell>
          <cell r="AP419">
            <v>8274.1654737654862</v>
          </cell>
          <cell r="AQ419">
            <v>8473.5095754142239</v>
          </cell>
          <cell r="AR419">
            <v>8603.1677046982186</v>
          </cell>
          <cell r="AS419">
            <v>8773.0037853829472</v>
          </cell>
          <cell r="AT419">
            <v>8747.9951155814961</v>
          </cell>
          <cell r="AU419">
            <v>8780.7463486767501</v>
          </cell>
          <cell r="AV419">
            <v>10052.831976584905</v>
          </cell>
          <cell r="AW419">
            <v>10038.774247349222</v>
          </cell>
          <cell r="AX419">
            <v>9940.9149684968033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3.0880861474194141</v>
          </cell>
          <cell r="CN419">
            <v>2.9937502212892393</v>
          </cell>
          <cell r="CO419">
            <v>3.4724861852705011</v>
          </cell>
          <cell r="CP419">
            <v>2.9007771632089407</v>
          </cell>
          <cell r="CQ419">
            <v>3.3486473344979371</v>
          </cell>
          <cell r="CR419">
            <v>3.6308961595842337</v>
          </cell>
          <cell r="CS419">
            <v>3.7786321273629397</v>
          </cell>
          <cell r="CT419">
            <v>3.7909517558013248</v>
          </cell>
          <cell r="CU419">
            <v>3.5968804343779621</v>
          </cell>
          <cell r="CV419">
            <v>4.2216530187172694</v>
          </cell>
          <cell r="CW419">
            <v>4.8738427452491111</v>
          </cell>
          <cell r="CX419">
            <v>4.1120712429956532</v>
          </cell>
          <cell r="CY419">
            <v>4.1848566790235679</v>
          </cell>
          <cell r="CZ419">
            <v>4.2417203150728664</v>
          </cell>
          <cell r="DA419">
            <v>4.3566798261671407</v>
          </cell>
          <cell r="DB419">
            <v>4.3442605032227251</v>
          </cell>
          <cell r="DC419">
            <v>4.3605247885232652</v>
          </cell>
          <cell r="DD419">
            <v>4.9922434025626758</v>
          </cell>
          <cell r="DE419">
            <v>4.985262324375423</v>
          </cell>
          <cell r="DF419">
            <v>4.9366653379373302</v>
          </cell>
          <cell r="DG419">
            <v>5.1479368836334904</v>
          </cell>
          <cell r="DH419">
            <v>5.1479368836334904</v>
          </cell>
          <cell r="DI419">
            <v>5.1479368836334904</v>
          </cell>
          <cell r="DJ419">
            <v>5.1479368836334904</v>
          </cell>
          <cell r="DK419">
            <v>5.1479368836334904</v>
          </cell>
          <cell r="DL419">
            <v>5.1479368836334904</v>
          </cell>
          <cell r="DM419">
            <v>5.1479368836334904</v>
          </cell>
          <cell r="DN419">
            <v>5.1479368836334904</v>
          </cell>
          <cell r="DO419">
            <v>5.1479368836334904</v>
          </cell>
          <cell r="DP419">
            <v>5.1479368836334904</v>
          </cell>
          <cell r="DQ419">
            <v>5.5219851746063497</v>
          </cell>
          <cell r="DR419">
            <v>5.4726514758704266</v>
          </cell>
          <cell r="DS419">
            <v>5.5743353236032211</v>
          </cell>
          <cell r="DT419">
            <v>5.6003012366963443</v>
          </cell>
          <cell r="DU419">
            <v>5.5947117601219318</v>
          </cell>
          <cell r="DV419">
            <v>5.4905672150450275</v>
          </cell>
          <cell r="DW419">
            <v>5.5208246131086511</v>
          </cell>
          <cell r="DX419">
            <v>5.6630580380386606</v>
          </cell>
          <cell r="DY419">
            <v>5.497226719582363</v>
          </cell>
          <cell r="DZ419">
            <v>5.5763283046316428</v>
          </cell>
          <cell r="EA419">
            <v>5.5584723656178427</v>
          </cell>
          <cell r="EB419">
            <v>5.5127805827976619</v>
          </cell>
          <cell r="EC419">
            <v>5.5474049669435574</v>
          </cell>
          <cell r="ED419">
            <v>5.5567837405188163</v>
          </cell>
          <cell r="EE419">
            <v>5.5169596500769433</v>
          </cell>
          <cell r="EF419">
            <v>5.5169596500769433</v>
          </cell>
          <cell r="EG419">
            <v>5.5169596500769433</v>
          </cell>
          <cell r="EH419">
            <v>5.5169596500769433</v>
          </cell>
          <cell r="EI419">
            <v>5.5169596500769433</v>
          </cell>
          <cell r="EJ419">
            <v>5.5169596500769433</v>
          </cell>
          <cell r="EK419">
            <v>0</v>
          </cell>
          <cell r="EL419">
            <v>0</v>
          </cell>
          <cell r="EM419">
            <v>0</v>
          </cell>
          <cell r="EN419">
            <v>0</v>
          </cell>
          <cell r="EO419">
            <v>0</v>
          </cell>
          <cell r="EP419">
            <v>0</v>
          </cell>
          <cell r="EQ419">
            <v>0</v>
          </cell>
          <cell r="ER419">
            <v>0</v>
          </cell>
          <cell r="ES419">
            <v>0</v>
          </cell>
          <cell r="ET419">
            <v>0</v>
          </cell>
        </row>
        <row r="420">
          <cell r="A420">
            <v>34707.931709020471</v>
          </cell>
          <cell r="B420">
            <v>41635.778922646881</v>
          </cell>
          <cell r="C420">
            <v>34844.003602388511</v>
          </cell>
          <cell r="D420">
            <v>6810.522216801015</v>
          </cell>
          <cell r="E420">
            <v>6551.9216555878274</v>
          </cell>
          <cell r="F420">
            <v>6598.2457310920736</v>
          </cell>
          <cell r="G420">
            <v>6947.6576619500256</v>
          </cell>
          <cell r="H420">
            <v>6862.7869121317362</v>
          </cell>
          <cell r="I420">
            <v>7439.5090964536312</v>
          </cell>
          <cell r="J420">
            <v>8091.9620497416818</v>
          </cell>
          <cell r="K420">
            <v>8821.5406168010632</v>
          </cell>
          <cell r="L420">
            <v>7625.4457179709634</v>
          </cell>
          <cell r="M420">
            <v>7953.1383390412084</v>
          </cell>
          <cell r="N420">
            <v>8152.5909559537868</v>
          </cell>
          <cell r="O420">
            <v>8407.5314207192841</v>
          </cell>
          <cell r="P420">
            <v>9409.7496052304796</v>
          </cell>
          <cell r="Q420">
            <v>9266.2662766525809</v>
          </cell>
          <cell r="R420">
            <v>9278.0682241264331</v>
          </cell>
          <cell r="S420">
            <v>10232.940137249265</v>
          </cell>
          <cell r="T420">
            <v>10284.017770982855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5774.7253502587255</v>
          </cell>
          <cell r="AF420">
            <v>6927.3844963769079</v>
          </cell>
          <cell r="AG420">
            <v>5797.3650690030709</v>
          </cell>
          <cell r="AH420">
            <v>6810.522216801015</v>
          </cell>
          <cell r="AI420">
            <v>6551.9216555878274</v>
          </cell>
          <cell r="AJ420">
            <v>6598.2457310920736</v>
          </cell>
          <cell r="AK420">
            <v>6947.6576619500256</v>
          </cell>
          <cell r="AL420">
            <v>6862.7869121317362</v>
          </cell>
          <cell r="AM420">
            <v>7439.5090964536312</v>
          </cell>
          <cell r="AN420">
            <v>8091.9620497416818</v>
          </cell>
          <cell r="AO420">
            <v>8821.5406168010632</v>
          </cell>
          <cell r="AP420">
            <v>7625.4457179709634</v>
          </cell>
          <cell r="AQ420">
            <v>7953.1383390412084</v>
          </cell>
          <cell r="AR420">
            <v>8152.5909559537868</v>
          </cell>
          <cell r="AS420">
            <v>8407.5314207192841</v>
          </cell>
          <cell r="AT420">
            <v>9409.7496052304796</v>
          </cell>
          <cell r="AU420">
            <v>9266.2662766525809</v>
          </cell>
          <cell r="AV420">
            <v>9278.0682241264331</v>
          </cell>
          <cell r="AW420">
            <v>10232.940137249265</v>
          </cell>
          <cell r="AX420">
            <v>10284.017770982855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2.8657611750625787</v>
          </cell>
          <cell r="CN420">
            <v>3.3662420788127925</v>
          </cell>
          <cell r="CO420">
            <v>2.8647154667176182</v>
          </cell>
          <cell r="CP420">
            <v>3.4091362647544408</v>
          </cell>
          <cell r="CQ420">
            <v>3.2104952199169055</v>
          </cell>
          <cell r="CR420">
            <v>3.2472254093657527</v>
          </cell>
          <cell r="CS420">
            <v>3.3941102295749541</v>
          </cell>
          <cell r="CT420">
            <v>3.4379379824565253</v>
          </cell>
          <cell r="CU420">
            <v>3.6984552700521935</v>
          </cell>
          <cell r="CV420">
            <v>4.0228663241361726</v>
          </cell>
          <cell r="CW420">
            <v>4.3457575590957989</v>
          </cell>
          <cell r="CX420">
            <v>3.7565926436630406</v>
          </cell>
          <cell r="CY420">
            <v>3.9128522893931623</v>
          </cell>
          <cell r="CZ420">
            <v>3.9355640020815499</v>
          </cell>
          <cell r="DA420">
            <v>4.1718763134658827</v>
          </cell>
          <cell r="DB420">
            <v>4.6691840362277839</v>
          </cell>
          <cell r="DC420">
            <v>4.5979865978933612</v>
          </cell>
          <cell r="DD420">
            <v>4.6038428073625992</v>
          </cell>
          <cell r="DE420">
            <v>5.077656976755283</v>
          </cell>
          <cell r="DF420">
            <v>5.1030020584038533</v>
          </cell>
          <cell r="DG420">
            <v>5.1321225116224003</v>
          </cell>
          <cell r="DH420">
            <v>5.1321225116224003</v>
          </cell>
          <cell r="DI420">
            <v>5.1321225116224003</v>
          </cell>
          <cell r="DJ420">
            <v>5.1321225116224003</v>
          </cell>
          <cell r="DK420">
            <v>5.1321225116224003</v>
          </cell>
          <cell r="DL420">
            <v>5.1321225116224003</v>
          </cell>
          <cell r="DM420">
            <v>5.1321225116224003</v>
          </cell>
          <cell r="DN420">
            <v>5.1321225116224003</v>
          </cell>
          <cell r="DO420">
            <v>5.1321225116224003</v>
          </cell>
          <cell r="DP420">
            <v>5.1321225116224003</v>
          </cell>
          <cell r="DQ420">
            <v>5.5207550024921765</v>
          </cell>
          <cell r="DR420">
            <v>5.6380780592005566</v>
          </cell>
          <cell r="DS420">
            <v>5.5444221788875723</v>
          </cell>
          <cell r="DT420">
            <v>5.4732235758493593</v>
          </cell>
          <cell r="DU420">
            <v>5.5911842440763122</v>
          </cell>
          <cell r="DV420">
            <v>5.5670251632351846</v>
          </cell>
          <cell r="DW420">
            <v>5.6081497766424047</v>
          </cell>
          <cell r="DX420">
            <v>5.469021262045513</v>
          </cell>
          <cell r="DY420">
            <v>5.5110080329091149</v>
          </cell>
          <cell r="DZ420">
            <v>5.5109360476074647</v>
          </cell>
          <cell r="EA420">
            <v>5.5614249301612215</v>
          </cell>
          <cell r="EB420">
            <v>5.5613248722274768</v>
          </cell>
          <cell r="EC420">
            <v>5.5686794428781008</v>
          </cell>
          <cell r="ED420">
            <v>5.6753912834187146</v>
          </cell>
          <cell r="EE420">
            <v>5.5213364272462293</v>
          </cell>
          <cell r="EF420">
            <v>5.5213364272462293</v>
          </cell>
          <cell r="EG420">
            <v>5.5213364272462293</v>
          </cell>
          <cell r="EH420">
            <v>5.5213364272462293</v>
          </cell>
          <cell r="EI420">
            <v>5.5213364272462293</v>
          </cell>
          <cell r="EJ420">
            <v>5.5213364272462293</v>
          </cell>
          <cell r="EK420">
            <v>0</v>
          </cell>
          <cell r="EL420">
            <v>0</v>
          </cell>
          <cell r="EM420">
            <v>0</v>
          </cell>
          <cell r="EN420">
            <v>0</v>
          </cell>
          <cell r="EO420">
            <v>0</v>
          </cell>
          <cell r="EP420">
            <v>0</v>
          </cell>
          <cell r="EQ420">
            <v>0</v>
          </cell>
          <cell r="ER420">
            <v>0</v>
          </cell>
          <cell r="ES420">
            <v>0</v>
          </cell>
          <cell r="ET420">
            <v>0</v>
          </cell>
        </row>
        <row r="421">
          <cell r="A421">
            <v>37264.619972013083</v>
          </cell>
          <cell r="B421">
            <v>35156.589606864101</v>
          </cell>
          <cell r="C421">
            <v>42738.275831659244</v>
          </cell>
          <cell r="D421">
            <v>7256.7551891244038</v>
          </cell>
          <cell r="E421">
            <v>6426.78086297953</v>
          </cell>
          <cell r="F421">
            <v>7797.3830487631976</v>
          </cell>
          <cell r="G421">
            <v>6967.5587868019657</v>
          </cell>
          <cell r="H421">
            <v>7264.9825699186586</v>
          </cell>
          <cell r="I421">
            <v>7413.1250360112181</v>
          </cell>
          <cell r="J421">
            <v>7003.1712466246981</v>
          </cell>
          <cell r="K421">
            <v>6512.9951543515699</v>
          </cell>
          <cell r="L421">
            <v>8954.966169958996</v>
          </cell>
          <cell r="M421">
            <v>8642.7824268297736</v>
          </cell>
          <cell r="N421">
            <v>8801.1082083156198</v>
          </cell>
          <cell r="O421">
            <v>9894.41789046542</v>
          </cell>
          <cell r="P421">
            <v>10383.709242128845</v>
          </cell>
          <cell r="Q421">
            <v>9053.139346788781</v>
          </cell>
          <cell r="R421">
            <v>9420.2678150793945</v>
          </cell>
          <cell r="S421">
            <v>8600.7745881065985</v>
          </cell>
          <cell r="T421">
            <v>9770.4991349012598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6200.1085925904845</v>
          </cell>
          <cell r="AF421">
            <v>5849.373305601971</v>
          </cell>
          <cell r="AG421">
            <v>7110.8185569954194</v>
          </cell>
          <cell r="AH421">
            <v>7256.7551891244038</v>
          </cell>
          <cell r="AI421">
            <v>6426.78086297953</v>
          </cell>
          <cell r="AJ421">
            <v>7797.3830487631976</v>
          </cell>
          <cell r="AK421">
            <v>6967.5587868019657</v>
          </cell>
          <cell r="AL421">
            <v>7264.9825699186586</v>
          </cell>
          <cell r="AM421">
            <v>7413.1250360112181</v>
          </cell>
          <cell r="AN421">
            <v>7003.1712466246981</v>
          </cell>
          <cell r="AO421">
            <v>6512.9951543515699</v>
          </cell>
          <cell r="AP421">
            <v>8954.966169958996</v>
          </cell>
          <cell r="AQ421">
            <v>8642.7824268297736</v>
          </cell>
          <cell r="AR421">
            <v>8801.1082083156198</v>
          </cell>
          <cell r="AS421">
            <v>9894.41789046542</v>
          </cell>
          <cell r="AT421">
            <v>10383.709242128845</v>
          </cell>
          <cell r="AU421">
            <v>9053.139346788781</v>
          </cell>
          <cell r="AV421">
            <v>9420.2678150793945</v>
          </cell>
          <cell r="AW421">
            <v>8600.7745881065985</v>
          </cell>
          <cell r="AX421">
            <v>9770.4991349012598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3.13746546249781</v>
          </cell>
          <cell r="CN421">
            <v>2.9626904385539166</v>
          </cell>
          <cell r="CO421">
            <v>3.5475532855461576</v>
          </cell>
          <cell r="CP421">
            <v>3.554082238405643</v>
          </cell>
          <cell r="CQ421">
            <v>3.2278445214561073</v>
          </cell>
          <cell r="CR421">
            <v>3.8294165594095855</v>
          </cell>
          <cell r="CS421">
            <v>3.4968676324417989</v>
          </cell>
          <cell r="CT421">
            <v>3.6229277544917902</v>
          </cell>
          <cell r="CU421">
            <v>3.6548250828636433</v>
          </cell>
          <cell r="CV421">
            <v>3.4508862471943913</v>
          </cell>
          <cell r="CW421">
            <v>3.2148237521594836</v>
          </cell>
          <cell r="CX421">
            <v>4.3274421829574869</v>
          </cell>
          <cell r="CY421">
            <v>4.2841949513910977</v>
          </cell>
          <cell r="CZ421">
            <v>4.3235047709616712</v>
          </cell>
          <cell r="DA421">
            <v>4.8917222726463363</v>
          </cell>
          <cell r="DB421">
            <v>5.1336240630540004</v>
          </cell>
          <cell r="DC421">
            <v>4.4758007868994971</v>
          </cell>
          <cell r="DD421">
            <v>4.6573062099714599</v>
          </cell>
          <cell r="DE421">
            <v>4.2521552132131166</v>
          </cell>
          <cell r="DF421">
            <v>4.8304578159291855</v>
          </cell>
          <cell r="DG421">
            <v>5.6452439767210256</v>
          </cell>
          <cell r="DH421">
            <v>5.6452439767210256</v>
          </cell>
          <cell r="DI421">
            <v>5.6452439767210256</v>
          </cell>
          <cell r="DJ421">
            <v>5.6452439767210256</v>
          </cell>
          <cell r="DK421">
            <v>5.6452439767210256</v>
          </cell>
          <cell r="DL421">
            <v>5.6452439767210256</v>
          </cell>
          <cell r="DM421">
            <v>5.6452439767210256</v>
          </cell>
          <cell r="DN421">
            <v>5.6452439767210256</v>
          </cell>
          <cell r="DO421">
            <v>5.6452439767210256</v>
          </cell>
          <cell r="DP421">
            <v>5.6452439767210256</v>
          </cell>
          <cell r="DQ421">
            <v>5.4141150195438694</v>
          </cell>
          <cell r="DR421">
            <v>5.4091646163149507</v>
          </cell>
          <cell r="DS421">
            <v>5.4915862028272553</v>
          </cell>
          <cell r="DT421">
            <v>5.5939957863814334</v>
          </cell>
          <cell r="DU421">
            <v>5.4549154042712997</v>
          </cell>
          <cell r="DV421">
            <v>5.5785765149499449</v>
          </cell>
          <cell r="DW421">
            <v>5.4589433064391351</v>
          </cell>
          <cell r="DX421">
            <v>5.4939162975899984</v>
          </cell>
          <cell r="DY421">
            <v>5.5570187751904303</v>
          </cell>
          <cell r="DZ421">
            <v>5.5599545056858544</v>
          </cell>
          <cell r="EA421">
            <v>5.550482302086718</v>
          </cell>
          <cell r="EB421">
            <v>5.6694353969465023</v>
          </cell>
          <cell r="EC421">
            <v>5.5270257849093811</v>
          </cell>
          <cell r="ED421">
            <v>5.577101565889711</v>
          </cell>
          <cell r="EE421">
            <v>5.5416053303018478</v>
          </cell>
          <cell r="EF421">
            <v>5.5416053303018478</v>
          </cell>
          <cell r="EG421">
            <v>5.5416053303018478</v>
          </cell>
          <cell r="EH421">
            <v>5.5416053303018478</v>
          </cell>
          <cell r="EI421">
            <v>5.5416053303018478</v>
          </cell>
          <cell r="EJ421">
            <v>5.5416053303018478</v>
          </cell>
          <cell r="EK421">
            <v>0</v>
          </cell>
          <cell r="EL421">
            <v>0</v>
          </cell>
          <cell r="EM421">
            <v>0</v>
          </cell>
          <cell r="EN421">
            <v>0</v>
          </cell>
          <cell r="EO421">
            <v>0</v>
          </cell>
          <cell r="EP421">
            <v>0</v>
          </cell>
          <cell r="EQ421">
            <v>0</v>
          </cell>
          <cell r="ER421">
            <v>0</v>
          </cell>
          <cell r="ES421">
            <v>0</v>
          </cell>
          <cell r="ET421">
            <v>0</v>
          </cell>
        </row>
        <row r="422">
          <cell r="A422">
            <v>39610.187770195516</v>
          </cell>
          <cell r="B422">
            <v>33966.02877903248</v>
          </cell>
          <cell r="C422">
            <v>36027.831361998869</v>
          </cell>
          <cell r="D422">
            <v>7036.3414700528001</v>
          </cell>
          <cell r="E422">
            <v>5967.8660311166923</v>
          </cell>
          <cell r="F422">
            <v>7050.0945011718832</v>
          </cell>
          <cell r="G422">
            <v>6070.9199019838898</v>
          </cell>
          <cell r="H422">
            <v>8301.8546039139837</v>
          </cell>
          <cell r="I422">
            <v>6859.4541545371358</v>
          </cell>
          <cell r="J422">
            <v>7475.2010699800285</v>
          </cell>
          <cell r="K422">
            <v>6991.2572944015646</v>
          </cell>
          <cell r="L422">
            <v>7279.1402419881861</v>
          </cell>
          <cell r="M422">
            <v>8581.1448727158404</v>
          </cell>
          <cell r="N422">
            <v>8214.3111873182734</v>
          </cell>
          <cell r="O422">
            <v>10653.754051370845</v>
          </cell>
          <cell r="P422">
            <v>10173.804168324954</v>
          </cell>
          <cell r="Q422">
            <v>8879.8208800700868</v>
          </cell>
          <cell r="R422">
            <v>9738.7252943303938</v>
          </cell>
          <cell r="S422">
            <v>10301.495512813695</v>
          </cell>
          <cell r="T422">
            <v>11172.904877045525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6590.3654923237036</v>
          </cell>
          <cell r="AF422">
            <v>5651.2871202555398</v>
          </cell>
          <cell r="AG422">
            <v>5994.3310026425324</v>
          </cell>
          <cell r="AH422">
            <v>7036.3414700528001</v>
          </cell>
          <cell r="AI422">
            <v>5967.8660311166923</v>
          </cell>
          <cell r="AJ422">
            <v>7050.0945011718832</v>
          </cell>
          <cell r="AK422">
            <v>6070.9199019838898</v>
          </cell>
          <cell r="AL422">
            <v>8301.8546039139837</v>
          </cell>
          <cell r="AM422">
            <v>6859.4541545371358</v>
          </cell>
          <cell r="AN422">
            <v>7475.2010699800285</v>
          </cell>
          <cell r="AO422">
            <v>6991.2572944015646</v>
          </cell>
          <cell r="AP422">
            <v>7279.1402419881861</v>
          </cell>
          <cell r="AQ422">
            <v>8581.1448727158404</v>
          </cell>
          <cell r="AR422">
            <v>8214.3111873182734</v>
          </cell>
          <cell r="AS422">
            <v>10653.754051370845</v>
          </cell>
          <cell r="AT422">
            <v>10173.804168324954</v>
          </cell>
          <cell r="AU422">
            <v>8879.8208800700868</v>
          </cell>
          <cell r="AV422">
            <v>9738.7252943303938</v>
          </cell>
          <cell r="AW422">
            <v>10301.495512813695</v>
          </cell>
          <cell r="AX422">
            <v>11172.904877045525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3.1994651086535058</v>
          </cell>
          <cell r="CN422">
            <v>2.777570535114211</v>
          </cell>
          <cell r="CO422">
            <v>2.9763605990453268</v>
          </cell>
          <cell r="CP422">
            <v>3.4592703472288924</v>
          </cell>
          <cell r="CQ422">
            <v>2.9758937141452804</v>
          </cell>
          <cell r="CR422">
            <v>3.4434887362359916</v>
          </cell>
          <cell r="CS422">
            <v>2.9922872072609219</v>
          </cell>
          <cell r="CT422">
            <v>4.0781785902136773</v>
          </cell>
          <cell r="CU422">
            <v>3.347848116359597</v>
          </cell>
          <cell r="CV422">
            <v>3.7506600381582356</v>
          </cell>
          <cell r="CW422">
            <v>3.4406118010720661</v>
          </cell>
          <cell r="CX422">
            <v>3.5821290277737994</v>
          </cell>
          <cell r="CY422">
            <v>4.2001452550613374</v>
          </cell>
          <cell r="CZ422">
            <v>4.0556691048627656</v>
          </cell>
          <cell r="DA422">
            <v>5.2397770645493873</v>
          </cell>
          <cell r="DB422">
            <v>5.0037259620750039</v>
          </cell>
          <cell r="DC422">
            <v>4.3673133019915253</v>
          </cell>
          <cell r="DD422">
            <v>4.7897435203709611</v>
          </cell>
          <cell r="DE422">
            <v>5.0665276913966499</v>
          </cell>
          <cell r="DF422">
            <v>5.4951081503146009</v>
          </cell>
          <cell r="DG422">
            <v>4.727676121097284</v>
          </cell>
          <cell r="DH422">
            <v>4.727676121097284</v>
          </cell>
          <cell r="DI422">
            <v>4.727676121097284</v>
          </cell>
          <cell r="DJ422">
            <v>4.727676121097284</v>
          </cell>
          <cell r="DK422">
            <v>4.727676121097284</v>
          </cell>
          <cell r="DL422">
            <v>4.727676121097284</v>
          </cell>
          <cell r="DM422">
            <v>4.727676121097284</v>
          </cell>
          <cell r="DN422">
            <v>4.727676121097284</v>
          </cell>
          <cell r="DO422">
            <v>4.727676121097284</v>
          </cell>
          <cell r="DP422">
            <v>4.727676121097284</v>
          </cell>
          <cell r="DQ422">
            <v>5.6433795200782138</v>
          </cell>
          <cell r="DR422">
            <v>5.5742881111108735</v>
          </cell>
          <cell r="DS422">
            <v>5.517753685504946</v>
          </cell>
          <cell r="DT422">
            <v>5.572749721224028</v>
          </cell>
          <cell r="DU422">
            <v>5.4942546555855198</v>
          </cell>
          <cell r="DV422">
            <v>5.6092320550419776</v>
          </cell>
          <cell r="DW422">
            <v>5.5585096328151202</v>
          </cell>
          <cell r="DX422">
            <v>5.5771974254857719</v>
          </cell>
          <cell r="DY422">
            <v>5.6134640604182877</v>
          </cell>
          <cell r="DZ422">
            <v>5.4603730338377598</v>
          </cell>
          <cell r="EA422">
            <v>5.5670708237804245</v>
          </cell>
          <cell r="EB422">
            <v>5.5673175989542152</v>
          </cell>
          <cell r="EC422">
            <v>5.5974221187507025</v>
          </cell>
          <cell r="ED422">
            <v>5.5490133872245186</v>
          </cell>
          <cell r="EE422">
            <v>5.5705360942755808</v>
          </cell>
          <cell r="EF422">
            <v>5.5705360942755808</v>
          </cell>
          <cell r="EG422">
            <v>5.5705360942755808</v>
          </cell>
          <cell r="EH422">
            <v>5.5705360942755808</v>
          </cell>
          <cell r="EI422">
            <v>5.5705360942755808</v>
          </cell>
          <cell r="EJ422">
            <v>5.5705360942755808</v>
          </cell>
          <cell r="EK422">
            <v>0</v>
          </cell>
          <cell r="EL422">
            <v>0</v>
          </cell>
          <cell r="EM422">
            <v>0</v>
          </cell>
          <cell r="EN422">
            <v>0</v>
          </cell>
          <cell r="EO422">
            <v>0</v>
          </cell>
          <cell r="EP422">
            <v>0</v>
          </cell>
          <cell r="EQ422">
            <v>0</v>
          </cell>
          <cell r="ER422">
            <v>0</v>
          </cell>
          <cell r="ES422">
            <v>0</v>
          </cell>
          <cell r="ET422">
            <v>0</v>
          </cell>
        </row>
        <row r="423">
          <cell r="A423">
            <v>38557.516060539827</v>
          </cell>
          <cell r="B423">
            <v>45038.691221568923</v>
          </cell>
          <cell r="C423">
            <v>40878.949198316281</v>
          </cell>
          <cell r="D423">
            <v>6592.1964564155342</v>
          </cell>
          <cell r="E423">
            <v>7648.5835124740934</v>
          </cell>
          <cell r="F423">
            <v>7087.73082304935</v>
          </cell>
          <cell r="G423">
            <v>6425.8443322853382</v>
          </cell>
          <cell r="H423">
            <v>6868.0876628467959</v>
          </cell>
          <cell r="I423">
            <v>6273.2531531936529</v>
          </cell>
          <cell r="J423">
            <v>8671.4464503272502</v>
          </cell>
          <cell r="K423">
            <v>8037.9049797052994</v>
          </cell>
          <cell r="L423">
            <v>7499.0345219583178</v>
          </cell>
          <cell r="M423">
            <v>9583.4747344148109</v>
          </cell>
          <cell r="N423">
            <v>8454.4288672670791</v>
          </cell>
          <cell r="O423">
            <v>8596.23179820513</v>
          </cell>
          <cell r="P423">
            <v>8879.9311583155431</v>
          </cell>
          <cell r="Q423">
            <v>9046.9578172073216</v>
          </cell>
          <cell r="R423">
            <v>9401.5584645217405</v>
          </cell>
          <cell r="S423">
            <v>11019.719463742204</v>
          </cell>
          <cell r="T423">
            <v>10249.826031208207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6415.2213766151599</v>
          </cell>
          <cell r="AF423">
            <v>7493.5629734477588</v>
          </cell>
          <cell r="AG423">
            <v>6801.4627378704681</v>
          </cell>
          <cell r="AH423">
            <v>6592.1964564155342</v>
          </cell>
          <cell r="AI423">
            <v>7648.5835124740934</v>
          </cell>
          <cell r="AJ423">
            <v>7087.73082304935</v>
          </cell>
          <cell r="AK423">
            <v>6425.8443322853382</v>
          </cell>
          <cell r="AL423">
            <v>6868.0876628467959</v>
          </cell>
          <cell r="AM423">
            <v>6273.2531531936529</v>
          </cell>
          <cell r="AN423">
            <v>8671.4464503272502</v>
          </cell>
          <cell r="AO423">
            <v>8037.9049797052994</v>
          </cell>
          <cell r="AP423">
            <v>7499.0345219583178</v>
          </cell>
          <cell r="AQ423">
            <v>9583.4747344148109</v>
          </cell>
          <cell r="AR423">
            <v>8454.4288672670791</v>
          </cell>
          <cell r="AS423">
            <v>8596.23179820513</v>
          </cell>
          <cell r="AT423">
            <v>8879.9311583155431</v>
          </cell>
          <cell r="AU423">
            <v>9046.9578172073216</v>
          </cell>
          <cell r="AV423">
            <v>9401.5584645217405</v>
          </cell>
          <cell r="AW423">
            <v>11019.719463742204</v>
          </cell>
          <cell r="AX423">
            <v>10249.826031208207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3.1839477824449944</v>
          </cell>
          <cell r="CN423">
            <v>3.7381374738403079</v>
          </cell>
          <cell r="CO423">
            <v>3.3435016317656507</v>
          </cell>
          <cell r="CP423">
            <v>3.2346798896166384</v>
          </cell>
          <cell r="CQ423">
            <v>3.8117432031046845</v>
          </cell>
          <cell r="CR423">
            <v>3.5033016122048548</v>
          </cell>
          <cell r="CS423">
            <v>3.1910051726308648</v>
          </cell>
          <cell r="CT423">
            <v>3.4119973322350785</v>
          </cell>
          <cell r="CU423">
            <v>3.1432856080719809</v>
          </cell>
          <cell r="CV423">
            <v>4.2563265844271774</v>
          </cell>
          <cell r="CW423">
            <v>3.9718317427604739</v>
          </cell>
          <cell r="CX423">
            <v>3.6917887976212289</v>
          </cell>
          <cell r="CY423">
            <v>4.7146315668327965</v>
          </cell>
          <cell r="CZ423">
            <v>4.1781111892678764</v>
          </cell>
          <cell r="DA423">
            <v>4.266939613502239</v>
          </cell>
          <cell r="DB423">
            <v>4.4077603901398712</v>
          </cell>
          <cell r="DC423">
            <v>4.4906679575562212</v>
          </cell>
          <cell r="DD423">
            <v>4.666682237361397</v>
          </cell>
          <cell r="DE423">
            <v>5.469894090029193</v>
          </cell>
          <cell r="DF423">
            <v>5.0877395759849771</v>
          </cell>
          <cell r="DG423">
            <v>5.3828091051452347</v>
          </cell>
          <cell r="DH423">
            <v>5.3828091051452347</v>
          </cell>
          <cell r="DI423">
            <v>5.3828091051452347</v>
          </cell>
          <cell r="DJ423">
            <v>5.3828091051452347</v>
          </cell>
          <cell r="DK423">
            <v>5.3828091051452347</v>
          </cell>
          <cell r="DL423">
            <v>5.3828091051452347</v>
          </cell>
          <cell r="DM423">
            <v>5.3828091051452347</v>
          </cell>
          <cell r="DN423">
            <v>5.3828091051452347</v>
          </cell>
          <cell r="DO423">
            <v>5.3828091051452347</v>
          </cell>
          <cell r="DP423">
            <v>5.3828091051452347</v>
          </cell>
          <cell r="DQ423">
            <v>5.5201750085018784</v>
          </cell>
          <cell r="DR423">
            <v>5.4921226573306807</v>
          </cell>
          <cell r="DS423">
            <v>5.5732422291284935</v>
          </cell>
          <cell r="DT423">
            <v>5.5834929036820782</v>
          </cell>
          <cell r="DU423">
            <v>5.4974908343192839</v>
          </cell>
          <cell r="DV423">
            <v>5.5428971754655247</v>
          </cell>
          <cell r="DW423">
            <v>5.5170869405550356</v>
          </cell>
          <cell r="DX423">
            <v>5.5148573390065474</v>
          </cell>
          <cell r="DY423">
            <v>5.4678438688868267</v>
          </cell>
          <cell r="DZ423">
            <v>5.5816646265033851</v>
          </cell>
          <cell r="EA423">
            <v>5.5444588051303807</v>
          </cell>
          <cell r="EB423">
            <v>5.5651341900701246</v>
          </cell>
          <cell r="EC423">
            <v>5.5690661699825394</v>
          </cell>
          <cell r="ED423">
            <v>5.5438493053817313</v>
          </cell>
          <cell r="EE423">
            <v>5.5194875316625307</v>
          </cell>
          <cell r="EF423">
            <v>5.5194875316625307</v>
          </cell>
          <cell r="EG423">
            <v>5.5194875316625307</v>
          </cell>
          <cell r="EH423">
            <v>5.5194875316625307</v>
          </cell>
          <cell r="EI423">
            <v>5.5194875316625307</v>
          </cell>
          <cell r="EJ423">
            <v>5.5194875316625307</v>
          </cell>
          <cell r="EK423">
            <v>0</v>
          </cell>
          <cell r="EL423">
            <v>0</v>
          </cell>
          <cell r="EM423">
            <v>0</v>
          </cell>
          <cell r="EN423">
            <v>0</v>
          </cell>
          <cell r="EO423">
            <v>0</v>
          </cell>
          <cell r="EP423">
            <v>0</v>
          </cell>
          <cell r="EQ423">
            <v>0</v>
          </cell>
          <cell r="ER423">
            <v>0</v>
          </cell>
          <cell r="ES423">
            <v>0</v>
          </cell>
          <cell r="ET423">
            <v>0</v>
          </cell>
        </row>
        <row r="424">
          <cell r="A424">
            <v>36057.151613150992</v>
          </cell>
          <cell r="B424">
            <v>40940.768562314166</v>
          </cell>
          <cell r="C424">
            <v>39579.113451898367</v>
          </cell>
          <cell r="D424">
            <v>6899.2305179959203</v>
          </cell>
          <cell r="E424">
            <v>6115.3061985422446</v>
          </cell>
          <cell r="F424">
            <v>7107.8016758959893</v>
          </cell>
          <cell r="G424">
            <v>7608.6724116360729</v>
          </cell>
          <cell r="H424">
            <v>7415.928613465112</v>
          </cell>
          <cell r="I424">
            <v>6936.6382045110395</v>
          </cell>
          <cell r="J424">
            <v>8078.7524343791083</v>
          </cell>
          <cell r="K424">
            <v>7749.1794277509562</v>
          </cell>
          <cell r="L424">
            <v>9092.3888409224819</v>
          </cell>
          <cell r="M424">
            <v>8556.4817548603187</v>
          </cell>
          <cell r="N424">
            <v>8852.8889926716511</v>
          </cell>
          <cell r="O424">
            <v>8234.1394825003099</v>
          </cell>
          <cell r="P424">
            <v>9364.0148469655014</v>
          </cell>
          <cell r="Q424">
            <v>8913.6698551167046</v>
          </cell>
          <cell r="R424">
            <v>10620.26685713482</v>
          </cell>
          <cell r="S424">
            <v>9644.4880777214639</v>
          </cell>
          <cell r="T424">
            <v>11598.71274471757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5999.2093226479874</v>
          </cell>
          <cell r="AF424">
            <v>6811.7482786917526</v>
          </cell>
          <cell r="AG424">
            <v>6585.19532963245</v>
          </cell>
          <cell r="AH424">
            <v>6899.2305179959203</v>
          </cell>
          <cell r="AI424">
            <v>6115.3061985422446</v>
          </cell>
          <cell r="AJ424">
            <v>7107.8016758959893</v>
          </cell>
          <cell r="AK424">
            <v>7608.6724116360729</v>
          </cell>
          <cell r="AL424">
            <v>7415.928613465112</v>
          </cell>
          <cell r="AM424">
            <v>6936.6382045110395</v>
          </cell>
          <cell r="AN424">
            <v>8078.7524343791083</v>
          </cell>
          <cell r="AO424">
            <v>7749.1794277509562</v>
          </cell>
          <cell r="AP424">
            <v>9092.3888409224819</v>
          </cell>
          <cell r="AQ424">
            <v>8556.4817548603187</v>
          </cell>
          <cell r="AR424">
            <v>8852.8889926716511</v>
          </cell>
          <cell r="AS424">
            <v>8234.1394825003099</v>
          </cell>
          <cell r="AT424">
            <v>9364.0148469655014</v>
          </cell>
          <cell r="AU424">
            <v>8913.6698551167046</v>
          </cell>
          <cell r="AV424">
            <v>10620.26685713482</v>
          </cell>
          <cell r="AW424">
            <v>9644.4880777214639</v>
          </cell>
          <cell r="AX424">
            <v>11598.71274471757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2.9514641918413425</v>
          </cell>
          <cell r="CN424">
            <v>3.3015549953504171</v>
          </cell>
          <cell r="CO424">
            <v>3.3050589463999054</v>
          </cell>
          <cell r="CP424">
            <v>3.435089453221797</v>
          </cell>
          <cell r="CQ424">
            <v>3.0395700846181257</v>
          </cell>
          <cell r="CR424">
            <v>3.4927211457085838</v>
          </cell>
          <cell r="CS424">
            <v>3.7660441728791683</v>
          </cell>
          <cell r="CT424">
            <v>3.5815757642458634</v>
          </cell>
          <cell r="CU424">
            <v>3.4693912769906521</v>
          </cell>
          <cell r="CV424">
            <v>4.0531836553598586</v>
          </cell>
          <cell r="CW424">
            <v>3.8782428198642287</v>
          </cell>
          <cell r="CX424">
            <v>4.4711046330288218</v>
          </cell>
          <cell r="CY424">
            <v>4.2524430467561816</v>
          </cell>
          <cell r="CZ424">
            <v>4.4089230650110318</v>
          </cell>
          <cell r="DA424">
            <v>4.0525626502247567</v>
          </cell>
          <cell r="DB424">
            <v>4.6086487732704073</v>
          </cell>
          <cell r="DC424">
            <v>4.3870043260806417</v>
          </cell>
          <cell r="DD424">
            <v>5.2269331715978513</v>
          </cell>
          <cell r="DE424">
            <v>4.7466881326673587</v>
          </cell>
          <cell r="DF424">
            <v>5.7084908702148072</v>
          </cell>
          <cell r="DG424">
            <v>5.6222754510964323</v>
          </cell>
          <cell r="DH424">
            <v>5.6222754510964323</v>
          </cell>
          <cell r="DI424">
            <v>5.6222754510964323</v>
          </cell>
          <cell r="DJ424">
            <v>5.6222754510964323</v>
          </cell>
          <cell r="DK424">
            <v>5.6222754510964323</v>
          </cell>
          <cell r="DL424">
            <v>5.6222754510964323</v>
          </cell>
          <cell r="DM424">
            <v>5.6222754510964323</v>
          </cell>
          <cell r="DN424">
            <v>5.6222754510964323</v>
          </cell>
          <cell r="DO424">
            <v>5.6222754510964323</v>
          </cell>
          <cell r="DP424">
            <v>5.6222754510964323</v>
          </cell>
          <cell r="DQ424">
            <v>5.5688257951755347</v>
          </cell>
          <cell r="DR424">
            <v>5.6525861533406072</v>
          </cell>
          <cell r="DS424">
            <v>5.4587925155589359</v>
          </cell>
          <cell r="DT424">
            <v>5.5026227632699847</v>
          </cell>
          <cell r="DU424">
            <v>5.5120504187206114</v>
          </cell>
          <cell r="DV424">
            <v>5.575432001766476</v>
          </cell>
          <cell r="DW424">
            <v>5.5351655167024125</v>
          </cell>
          <cell r="DX424">
            <v>5.6728138609985592</v>
          </cell>
          <cell r="DY424">
            <v>5.4777586943210332</v>
          </cell>
          <cell r="DZ424">
            <v>5.4607859389984412</v>
          </cell>
          <cell r="EA424">
            <v>5.4742906917633265</v>
          </cell>
          <cell r="EB424">
            <v>5.5714764925590039</v>
          </cell>
          <cell r="EC424">
            <v>5.5126936466845278</v>
          </cell>
          <cell r="ED424">
            <v>5.5012278584227348</v>
          </cell>
          <cell r="EE424">
            <v>5.5666718075720212</v>
          </cell>
          <cell r="EF424">
            <v>5.5666718075720212</v>
          </cell>
          <cell r="EG424">
            <v>5.5666718075720212</v>
          </cell>
          <cell r="EH424">
            <v>5.5666718075720212</v>
          </cell>
          <cell r="EI424">
            <v>5.5666718075720212</v>
          </cell>
          <cell r="EJ424">
            <v>5.5666718075720212</v>
          </cell>
          <cell r="EK424">
            <v>0</v>
          </cell>
          <cell r="EL424">
            <v>0</v>
          </cell>
          <cell r="EM424">
            <v>0</v>
          </cell>
          <cell r="EN424">
            <v>0</v>
          </cell>
          <cell r="EO424">
            <v>0</v>
          </cell>
          <cell r="EP424">
            <v>0</v>
          </cell>
          <cell r="EQ424">
            <v>0</v>
          </cell>
          <cell r="ER424">
            <v>0</v>
          </cell>
          <cell r="ES424">
            <v>0</v>
          </cell>
          <cell r="ET424">
            <v>0</v>
          </cell>
        </row>
        <row r="425">
          <cell r="A425">
            <v>34936.52482208419</v>
          </cell>
          <cell r="B425">
            <v>38976.574916936814</v>
          </cell>
          <cell r="C425">
            <v>38196.667792884349</v>
          </cell>
          <cell r="D425">
            <v>7820.607199453515</v>
          </cell>
          <cell r="E425">
            <v>6496.3158057520695</v>
          </cell>
          <cell r="F425">
            <v>6724.9677574333646</v>
          </cell>
          <cell r="G425">
            <v>7251.7737670206543</v>
          </cell>
          <cell r="H425">
            <v>7617.0057660539478</v>
          </cell>
          <cell r="I425">
            <v>7749.8554970804771</v>
          </cell>
          <cell r="J425">
            <v>7437.3699044185087</v>
          </cell>
          <cell r="K425">
            <v>6933.4590608545941</v>
          </cell>
          <cell r="L425">
            <v>7983.5550683758429</v>
          </cell>
          <cell r="M425">
            <v>8735.0622459123279</v>
          </cell>
          <cell r="N425">
            <v>8083.3485952470201</v>
          </cell>
          <cell r="O425">
            <v>8553.3516646292119</v>
          </cell>
          <cell r="P425">
            <v>9090.0066610757603</v>
          </cell>
          <cell r="Q425">
            <v>9633.4673793337315</v>
          </cell>
          <cell r="R425">
            <v>9779.4980929883241</v>
          </cell>
          <cell r="S425">
            <v>10012.683553724288</v>
          </cell>
          <cell r="T425">
            <v>10269.559426768734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5812.7588019772129</v>
          </cell>
          <cell r="AF425">
            <v>6484.9446266657296</v>
          </cell>
          <cell r="AG425">
            <v>6355.1832373132602</v>
          </cell>
          <cell r="AH425">
            <v>7820.607199453515</v>
          </cell>
          <cell r="AI425">
            <v>6496.3158057520695</v>
          </cell>
          <cell r="AJ425">
            <v>6724.9677574333646</v>
          </cell>
          <cell r="AK425">
            <v>7251.7737670206543</v>
          </cell>
          <cell r="AL425">
            <v>7617.0057660539478</v>
          </cell>
          <cell r="AM425">
            <v>7749.8554970804771</v>
          </cell>
          <cell r="AN425">
            <v>7437.3699044185087</v>
          </cell>
          <cell r="AO425">
            <v>6933.4590608545941</v>
          </cell>
          <cell r="AP425">
            <v>7983.5550683758429</v>
          </cell>
          <cell r="AQ425">
            <v>8735.0622459123279</v>
          </cell>
          <cell r="AR425">
            <v>8083.3485952470201</v>
          </cell>
          <cell r="AS425">
            <v>8553.3516646292119</v>
          </cell>
          <cell r="AT425">
            <v>9090.0066610757603</v>
          </cell>
          <cell r="AU425">
            <v>9633.4673793337315</v>
          </cell>
          <cell r="AV425">
            <v>9779.4980929883241</v>
          </cell>
          <cell r="AW425">
            <v>10012.683553724288</v>
          </cell>
          <cell r="AX425">
            <v>10269.559426768734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2.8736927369323699</v>
          </cell>
          <cell r="CN425">
            <v>3.2326255168985818</v>
          </cell>
          <cell r="CO425">
            <v>3.1100654623454624</v>
          </cell>
          <cell r="CP425">
            <v>3.8586695339105623</v>
          </cell>
          <cell r="CQ425">
            <v>3.2489802076076484</v>
          </cell>
          <cell r="CR425">
            <v>3.3334727030122751</v>
          </cell>
          <cell r="CS425">
            <v>3.547874168359145</v>
          </cell>
          <cell r="CT425">
            <v>3.7544549199868342</v>
          </cell>
          <cell r="CU425">
            <v>3.7680293752154426</v>
          </cell>
          <cell r="CV425">
            <v>3.6563939800758067</v>
          </cell>
          <cell r="CW425">
            <v>3.3982131465187826</v>
          </cell>
          <cell r="CX425">
            <v>4.0186504028370704</v>
          </cell>
          <cell r="CY425">
            <v>4.2912926961301654</v>
          </cell>
          <cell r="CZ425">
            <v>4.0152613485309745</v>
          </cell>
          <cell r="DA425">
            <v>4.1760007125072969</v>
          </cell>
          <cell r="DB425">
            <v>4.4380116452272649</v>
          </cell>
          <cell r="DC425">
            <v>4.7033453337800308</v>
          </cell>
          <cell r="DD425">
            <v>4.7746418720471695</v>
          </cell>
          <cell r="DE425">
            <v>4.8884899503632546</v>
          </cell>
          <cell r="DF425">
            <v>5.013904392668433</v>
          </cell>
          <cell r="DG425">
            <v>5.3266146007754527</v>
          </cell>
          <cell r="DH425">
            <v>5.3266146007754527</v>
          </cell>
          <cell r="DI425">
            <v>5.3266146007754527</v>
          </cell>
          <cell r="DJ425">
            <v>5.3266146007754527</v>
          </cell>
          <cell r="DK425">
            <v>5.3266146007754527</v>
          </cell>
          <cell r="DL425">
            <v>5.3266146007754527</v>
          </cell>
          <cell r="DM425">
            <v>5.3266146007754527</v>
          </cell>
          <cell r="DN425">
            <v>5.3266146007754527</v>
          </cell>
          <cell r="DO425">
            <v>5.3266146007754527</v>
          </cell>
          <cell r="DP425">
            <v>5.3266146007754527</v>
          </cell>
          <cell r="DQ425">
            <v>5.5417777885883552</v>
          </cell>
          <cell r="DR425">
            <v>5.4961428371548422</v>
          </cell>
          <cell r="DS425">
            <v>5.5984226489609084</v>
          </cell>
          <cell r="DT425">
            <v>5.552774319255767</v>
          </cell>
          <cell r="DU425">
            <v>5.4780652259856666</v>
          </cell>
          <cell r="DV425">
            <v>5.5271396648301065</v>
          </cell>
          <cell r="DW425">
            <v>5.599937424920526</v>
          </cell>
          <cell r="DX425">
            <v>5.5583325390323743</v>
          </cell>
          <cell r="DY425">
            <v>5.6349032079149106</v>
          </cell>
          <cell r="DZ425">
            <v>5.5728009655277919</v>
          </cell>
          <cell r="EA425">
            <v>5.5899313638923624</v>
          </cell>
          <cell r="EB425">
            <v>5.4428107497350284</v>
          </cell>
          <cell r="EC425">
            <v>5.5767991327281079</v>
          </cell>
          <cell r="ED425">
            <v>5.5154966545392492</v>
          </cell>
          <cell r="EE425">
            <v>5.6115508090985236</v>
          </cell>
          <cell r="EF425">
            <v>5.6115508090985236</v>
          </cell>
          <cell r="EG425">
            <v>5.6115508090985236</v>
          </cell>
          <cell r="EH425">
            <v>5.6115508090985236</v>
          </cell>
          <cell r="EI425">
            <v>5.6115508090985236</v>
          </cell>
          <cell r="EJ425">
            <v>5.6115508090985236</v>
          </cell>
          <cell r="EK425">
            <v>0</v>
          </cell>
          <cell r="EL425">
            <v>0</v>
          </cell>
          <cell r="EM425">
            <v>0</v>
          </cell>
          <cell r="EN425">
            <v>0</v>
          </cell>
          <cell r="EO425">
            <v>0</v>
          </cell>
          <cell r="EP425">
            <v>0</v>
          </cell>
          <cell r="EQ425">
            <v>0</v>
          </cell>
          <cell r="ER425">
            <v>0</v>
          </cell>
          <cell r="ES425">
            <v>0</v>
          </cell>
          <cell r="ET425">
            <v>0</v>
          </cell>
        </row>
        <row r="426">
          <cell r="A426">
            <v>34819.791920556672</v>
          </cell>
          <cell r="B426">
            <v>42079.535682203146</v>
          </cell>
          <cell r="C426">
            <v>41926.978200428974</v>
          </cell>
          <cell r="D426">
            <v>6887.9622781165072</v>
          </cell>
          <cell r="E426">
            <v>7423.4142687116118</v>
          </cell>
          <cell r="F426">
            <v>6525.830993661787</v>
          </cell>
          <cell r="G426">
            <v>5994.6717298544027</v>
          </cell>
          <cell r="H426">
            <v>8122.3533831231998</v>
          </cell>
          <cell r="I426">
            <v>7536.6977177377121</v>
          </cell>
          <cell r="J426">
            <v>7094.9297221169809</v>
          </cell>
          <cell r="K426">
            <v>6953.1389099162079</v>
          </cell>
          <cell r="L426">
            <v>8700.3536491634222</v>
          </cell>
          <cell r="M426">
            <v>7247.5416971466111</v>
          </cell>
          <cell r="N426">
            <v>9401.2382060785185</v>
          </cell>
          <cell r="O426">
            <v>9993.0025234718432</v>
          </cell>
          <cell r="P426">
            <v>8284.1961017101894</v>
          </cell>
          <cell r="Q426">
            <v>10643.987642640855</v>
          </cell>
          <cell r="R426">
            <v>9181.9016018743296</v>
          </cell>
          <cell r="S426">
            <v>9889.2011601177492</v>
          </cell>
          <cell r="T426">
            <v>11271.667854977117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5793.3367156566665</v>
          </cell>
          <cell r="AF426">
            <v>7001.2169975539291</v>
          </cell>
          <cell r="AG426">
            <v>6975.8343972665143</v>
          </cell>
          <cell r="AH426">
            <v>6887.9622781165072</v>
          </cell>
          <cell r="AI426">
            <v>7423.4142687116118</v>
          </cell>
          <cell r="AJ426">
            <v>6525.830993661787</v>
          </cell>
          <cell r="AK426">
            <v>5994.6717298544027</v>
          </cell>
          <cell r="AL426">
            <v>8122.3533831231998</v>
          </cell>
          <cell r="AM426">
            <v>7536.6977177377121</v>
          </cell>
          <cell r="AN426">
            <v>7094.9297221169809</v>
          </cell>
          <cell r="AO426">
            <v>6953.1389099162079</v>
          </cell>
          <cell r="AP426">
            <v>8700.3536491634222</v>
          </cell>
          <cell r="AQ426">
            <v>7247.5416971466111</v>
          </cell>
          <cell r="AR426">
            <v>9401.2382060785185</v>
          </cell>
          <cell r="AS426">
            <v>9993.0025234718432</v>
          </cell>
          <cell r="AT426">
            <v>8284.1961017101894</v>
          </cell>
          <cell r="AU426">
            <v>10643.987642640855</v>
          </cell>
          <cell r="AV426">
            <v>9181.9016018743296</v>
          </cell>
          <cell r="AW426">
            <v>9889.2011601177492</v>
          </cell>
          <cell r="AX426">
            <v>11271.667854977117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2.8580486343241844</v>
          </cell>
          <cell r="CN426">
            <v>3.508344314970842</v>
          </cell>
          <cell r="CO426">
            <v>3.4416862839806011</v>
          </cell>
          <cell r="CP426">
            <v>3.432835770667106</v>
          </cell>
          <cell r="CQ426">
            <v>3.6960316940001392</v>
          </cell>
          <cell r="CR426">
            <v>3.2279193349050921</v>
          </cell>
          <cell r="CS426">
            <v>3.0154656719007504</v>
          </cell>
          <cell r="CT426">
            <v>3.9714205533094522</v>
          </cell>
          <cell r="CU426">
            <v>3.7426370305493459</v>
          </cell>
          <cell r="CV426">
            <v>3.5051007970861847</v>
          </cell>
          <cell r="CW426">
            <v>3.5069354303222755</v>
          </cell>
          <cell r="CX426">
            <v>4.2563426916761093</v>
          </cell>
          <cell r="CY426">
            <v>3.5609504717444111</v>
          </cell>
          <cell r="CZ426">
            <v>4.6259700790589928</v>
          </cell>
          <cell r="DA426">
            <v>4.9541152936048318</v>
          </cell>
          <cell r="DB426">
            <v>4.1069600959577519</v>
          </cell>
          <cell r="DC426">
            <v>5.2768466575977131</v>
          </cell>
          <cell r="DD426">
            <v>4.5520051699553132</v>
          </cell>
          <cell r="DE426">
            <v>4.9026548921407391</v>
          </cell>
          <cell r="DF426">
            <v>5.5880244174475964</v>
          </cell>
          <cell r="DG426">
            <v>4.9416940160692588</v>
          </cell>
          <cell r="DH426">
            <v>4.9416940160692588</v>
          </cell>
          <cell r="DI426">
            <v>4.9416940160692588</v>
          </cell>
          <cell r="DJ426">
            <v>4.9416940160692588</v>
          </cell>
          <cell r="DK426">
            <v>4.9416940160692588</v>
          </cell>
          <cell r="DL426">
            <v>4.9416940160692588</v>
          </cell>
          <cell r="DM426">
            <v>4.9416940160692588</v>
          </cell>
          <cell r="DN426">
            <v>4.9416940160692588</v>
          </cell>
          <cell r="DO426">
            <v>4.9416940160692588</v>
          </cell>
          <cell r="DP426">
            <v>4.9416940160692588</v>
          </cell>
          <cell r="DQ426">
            <v>5.5534938050884035</v>
          </cell>
          <cell r="DR426">
            <v>5.4673699926781616</v>
          </cell>
          <cell r="DS426">
            <v>5.5530555326790711</v>
          </cell>
          <cell r="DT426">
            <v>5.497242160646409</v>
          </cell>
          <cell r="DU426">
            <v>5.5026912559101655</v>
          </cell>
          <cell r="DV426">
            <v>5.538858679148686</v>
          </cell>
          <cell r="DW426">
            <v>5.4465080856424448</v>
          </cell>
          <cell r="DX426">
            <v>5.6032904772366656</v>
          </cell>
          <cell r="DY426">
            <v>5.5170957614558587</v>
          </cell>
          <cell r="DZ426">
            <v>5.5456789255240215</v>
          </cell>
          <cell r="EA426">
            <v>5.4320063833782779</v>
          </cell>
          <cell r="EB426">
            <v>5.600250512438679</v>
          </cell>
          <cell r="EC426">
            <v>5.5761176067670615</v>
          </cell>
          <cell r="ED426">
            <v>5.567873670336029</v>
          </cell>
          <cell r="EE426">
            <v>5.5263326513099393</v>
          </cell>
          <cell r="EF426">
            <v>5.5263326513099393</v>
          </cell>
          <cell r="EG426">
            <v>5.5263326513099393</v>
          </cell>
          <cell r="EH426">
            <v>5.5263326513099393</v>
          </cell>
          <cell r="EI426">
            <v>5.5263326513099393</v>
          </cell>
          <cell r="EJ426">
            <v>5.5263326513099393</v>
          </cell>
          <cell r="EK426">
            <v>0</v>
          </cell>
          <cell r="EL426">
            <v>0</v>
          </cell>
          <cell r="EM426">
            <v>0</v>
          </cell>
          <cell r="EN426">
            <v>0</v>
          </cell>
          <cell r="EO426">
            <v>0</v>
          </cell>
          <cell r="EP426">
            <v>0</v>
          </cell>
          <cell r="EQ426">
            <v>0</v>
          </cell>
          <cell r="ER426">
            <v>0</v>
          </cell>
          <cell r="ES426">
            <v>0</v>
          </cell>
          <cell r="ET426">
            <v>0</v>
          </cell>
        </row>
        <row r="427">
          <cell r="A427">
            <v>33393.257365911129</v>
          </cell>
          <cell r="B427">
            <v>32814.479064475723</v>
          </cell>
          <cell r="C427">
            <v>45785.401116559326</v>
          </cell>
          <cell r="D427">
            <v>7206.008363094179</v>
          </cell>
          <cell r="E427">
            <v>7793.9404068028252</v>
          </cell>
          <cell r="F427">
            <v>7281.020847255415</v>
          </cell>
          <cell r="G427">
            <v>7886.8995367051921</v>
          </cell>
          <cell r="H427">
            <v>6967.1914317782766</v>
          </cell>
          <cell r="I427">
            <v>6974.551889558531</v>
          </cell>
          <cell r="J427">
            <v>7232.3304996770466</v>
          </cell>
          <cell r="K427">
            <v>9341.4777600955622</v>
          </cell>
          <cell r="L427">
            <v>7935.1167954472121</v>
          </cell>
          <cell r="M427">
            <v>9187.1564308424749</v>
          </cell>
          <cell r="N427">
            <v>9396.9224077759845</v>
          </cell>
          <cell r="O427">
            <v>8277.7764480547448</v>
          </cell>
          <cell r="P427">
            <v>8729.5496449657821</v>
          </cell>
          <cell r="Q427">
            <v>10716.326894020347</v>
          </cell>
          <cell r="R427">
            <v>10186.879086699737</v>
          </cell>
          <cell r="S427">
            <v>10263.009793060624</v>
          </cell>
          <cell r="T427">
            <v>9328.9868667530645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5555.9890878926462</v>
          </cell>
          <cell r="AF427">
            <v>5459.6916260473454</v>
          </cell>
          <cell r="AG427">
            <v>7617.8009890126386</v>
          </cell>
          <cell r="AH427">
            <v>7206.008363094179</v>
          </cell>
          <cell r="AI427">
            <v>7793.9404068028252</v>
          </cell>
          <cell r="AJ427">
            <v>7281.020847255415</v>
          </cell>
          <cell r="AK427">
            <v>7886.8995367051921</v>
          </cell>
          <cell r="AL427">
            <v>6967.1914317782766</v>
          </cell>
          <cell r="AM427">
            <v>6974.551889558531</v>
          </cell>
          <cell r="AN427">
            <v>7232.3304996770466</v>
          </cell>
          <cell r="AO427">
            <v>9341.4777600955622</v>
          </cell>
          <cell r="AP427">
            <v>7935.1167954472121</v>
          </cell>
          <cell r="AQ427">
            <v>9187.1564308424749</v>
          </cell>
          <cell r="AR427">
            <v>9396.9224077759845</v>
          </cell>
          <cell r="AS427">
            <v>8277.7764480547448</v>
          </cell>
          <cell r="AT427">
            <v>8729.5496449657821</v>
          </cell>
          <cell r="AU427">
            <v>10716.326894020347</v>
          </cell>
          <cell r="AV427">
            <v>10186.879086699737</v>
          </cell>
          <cell r="AW427">
            <v>10263.009793060624</v>
          </cell>
          <cell r="AX427">
            <v>9328.9868667530645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2.7235224094612502</v>
          </cell>
          <cell r="CN427">
            <v>2.6774771723531816</v>
          </cell>
          <cell r="CO427">
            <v>3.7625220273014715</v>
          </cell>
          <cell r="CP427">
            <v>3.5303400117562851</v>
          </cell>
          <cell r="CQ427">
            <v>3.7849089914360921</v>
          </cell>
          <cell r="CR427">
            <v>3.6125749185260094</v>
          </cell>
          <cell r="CS427">
            <v>3.9010618947505162</v>
          </cell>
          <cell r="CT427">
            <v>3.4605576649110694</v>
          </cell>
          <cell r="CU427">
            <v>3.4724436632663465</v>
          </cell>
          <cell r="CV427">
            <v>3.5951446608959663</v>
          </cell>
          <cell r="CW427">
            <v>4.6236152878880423</v>
          </cell>
          <cell r="CX427">
            <v>3.9738506563523459</v>
          </cell>
          <cell r="CY427">
            <v>4.5139144794853534</v>
          </cell>
          <cell r="CZ427">
            <v>4.6788876257712211</v>
          </cell>
          <cell r="DA427">
            <v>4.1460353396379794</v>
          </cell>
          <cell r="DB427">
            <v>4.3723120036247858</v>
          </cell>
          <cell r="DC427">
            <v>5.3674160316521053</v>
          </cell>
          <cell r="DD427">
            <v>5.1022349974190622</v>
          </cell>
          <cell r="DE427">
            <v>5.1403660826186401</v>
          </cell>
          <cell r="DF427">
            <v>4.6725481746569866</v>
          </cell>
          <cell r="DG427">
            <v>5.9300502472024519</v>
          </cell>
          <cell r="DH427">
            <v>5.9300502472024519</v>
          </cell>
          <cell r="DI427">
            <v>5.9300502472024519</v>
          </cell>
          <cell r="DJ427">
            <v>5.9300502472024519</v>
          </cell>
          <cell r="DK427">
            <v>5.9300502472024519</v>
          </cell>
          <cell r="DL427">
            <v>5.9300502472024519</v>
          </cell>
          <cell r="DM427">
            <v>5.9300502472024519</v>
          </cell>
          <cell r="DN427">
            <v>5.9300502472024519</v>
          </cell>
          <cell r="DO427">
            <v>5.9300502472024519</v>
          </cell>
          <cell r="DP427">
            <v>5.9300502472024519</v>
          </cell>
          <cell r="DQ427">
            <v>5.5890444885473674</v>
          </cell>
          <cell r="DR427">
            <v>5.5866243805538929</v>
          </cell>
          <cell r="DS427">
            <v>5.5469941410812789</v>
          </cell>
          <cell r="DT427">
            <v>5.5922343457762</v>
          </cell>
          <cell r="DU427">
            <v>5.6416842351601462</v>
          </cell>
          <cell r="DV427">
            <v>5.5218238434171569</v>
          </cell>
          <cell r="DW427">
            <v>5.5389902849927726</v>
          </cell>
          <cell r="DX427">
            <v>5.5159305383205233</v>
          </cell>
          <cell r="DY427">
            <v>5.5028571214549267</v>
          </cell>
          <cell r="DZ427">
            <v>5.5114900727711271</v>
          </cell>
          <cell r="EA427">
            <v>5.5352982807046622</v>
          </cell>
          <cell r="EB427">
            <v>5.4707758028529856</v>
          </cell>
          <cell r="EC427">
            <v>5.5761560627127782</v>
          </cell>
          <cell r="ED427">
            <v>5.5023747003910675</v>
          </cell>
          <cell r="EE427">
            <v>5.4700063375947696</v>
          </cell>
          <cell r="EF427">
            <v>5.4700063375947696</v>
          </cell>
          <cell r="EG427">
            <v>5.4700063375947696</v>
          </cell>
          <cell r="EH427">
            <v>5.4700063375947696</v>
          </cell>
          <cell r="EI427">
            <v>5.4700063375947696</v>
          </cell>
          <cell r="EJ427">
            <v>5.4700063375947696</v>
          </cell>
          <cell r="EK427">
            <v>0</v>
          </cell>
          <cell r="EL427">
            <v>0</v>
          </cell>
          <cell r="EM427">
            <v>0</v>
          </cell>
          <cell r="EN427">
            <v>0</v>
          </cell>
          <cell r="EO427">
            <v>0</v>
          </cell>
          <cell r="EP427">
            <v>0</v>
          </cell>
          <cell r="EQ427">
            <v>0</v>
          </cell>
          <cell r="ER427">
            <v>0</v>
          </cell>
          <cell r="ES427">
            <v>0</v>
          </cell>
          <cell r="ET427">
            <v>0</v>
          </cell>
        </row>
        <row r="428">
          <cell r="A428">
            <v>39059.299033110234</v>
          </cell>
          <cell r="B428">
            <v>38993.549848308714</v>
          </cell>
          <cell r="C428">
            <v>44765.089052753196</v>
          </cell>
          <cell r="D428">
            <v>7599.2748200314327</v>
          </cell>
          <cell r="E428">
            <v>6777.4612152049531</v>
          </cell>
          <cell r="F428">
            <v>7938.289999611955</v>
          </cell>
          <cell r="G428">
            <v>6533.4330325617639</v>
          </cell>
          <cell r="H428">
            <v>8401.3209262497203</v>
          </cell>
          <cell r="I428">
            <v>8496.0444447573082</v>
          </cell>
          <cell r="J428">
            <v>8417.5541091208015</v>
          </cell>
          <cell r="K428">
            <v>8691.1567774630512</v>
          </cell>
          <cell r="L428">
            <v>8145.3898313639056</v>
          </cell>
          <cell r="M428">
            <v>8439.0825932572279</v>
          </cell>
          <cell r="N428">
            <v>8681.256736158226</v>
          </cell>
          <cell r="O428">
            <v>9136.7574673584932</v>
          </cell>
          <cell r="P428">
            <v>11476.194400170061</v>
          </cell>
          <cell r="Q428">
            <v>8441.932242942823</v>
          </cell>
          <cell r="R428">
            <v>8692.3808786684276</v>
          </cell>
          <cell r="S428">
            <v>9632.5152484339978</v>
          </cell>
          <cell r="T428">
            <v>9132.3462704171943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6498.7083120028246</v>
          </cell>
          <cell r="AF428">
            <v>6487.7689253688059</v>
          </cell>
          <cell r="AG428">
            <v>7448.0408895220453</v>
          </cell>
          <cell r="AH428">
            <v>7599.2748200314327</v>
          </cell>
          <cell r="AI428">
            <v>6777.4612152049531</v>
          </cell>
          <cell r="AJ428">
            <v>7938.289999611955</v>
          </cell>
          <cell r="AK428">
            <v>6533.4330325617639</v>
          </cell>
          <cell r="AL428">
            <v>8401.3209262497203</v>
          </cell>
          <cell r="AM428">
            <v>8496.0444447573082</v>
          </cell>
          <cell r="AN428">
            <v>8417.5541091208015</v>
          </cell>
          <cell r="AO428">
            <v>8691.1567774630512</v>
          </cell>
          <cell r="AP428">
            <v>8145.3898313639056</v>
          </cell>
          <cell r="AQ428">
            <v>8439.0825932572279</v>
          </cell>
          <cell r="AR428">
            <v>8681.256736158226</v>
          </cell>
          <cell r="AS428">
            <v>9136.7574673584932</v>
          </cell>
          <cell r="AT428">
            <v>11476.194400170061</v>
          </cell>
          <cell r="AU428">
            <v>8441.932242942823</v>
          </cell>
          <cell r="AV428">
            <v>8692.3808786684276</v>
          </cell>
          <cell r="AW428">
            <v>9632.5152484339978</v>
          </cell>
          <cell r="AX428">
            <v>9132.3462704171943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3.2305744324092629</v>
          </cell>
          <cell r="CN428">
            <v>3.2120962707410876</v>
          </cell>
          <cell r="CO428">
            <v>3.7338475173524084</v>
          </cell>
          <cell r="CP428">
            <v>3.7867080174211534</v>
          </cell>
          <cell r="CQ428">
            <v>3.2853215632693789</v>
          </cell>
          <cell r="CR428">
            <v>3.8986716703567175</v>
          </cell>
          <cell r="CS428">
            <v>3.2443236277693845</v>
          </cell>
          <cell r="CT428">
            <v>4.1297010292263261</v>
          </cell>
          <cell r="CU428">
            <v>4.1773722600321266</v>
          </cell>
          <cell r="CV428">
            <v>4.1517625776113283</v>
          </cell>
          <cell r="CW428">
            <v>4.3131111687970405</v>
          </cell>
          <cell r="CX428">
            <v>4.0528199016790678</v>
          </cell>
          <cell r="CY428">
            <v>4.1123996032377681</v>
          </cell>
          <cell r="CZ428">
            <v>4.2364375006962556</v>
          </cell>
          <cell r="DA428">
            <v>4.49569174605067</v>
          </cell>
          <cell r="DB428">
            <v>5.6467989464793718</v>
          </cell>
          <cell r="DC428">
            <v>4.1538067789260671</v>
          </cell>
          <cell r="DD428">
            <v>4.2770386660001991</v>
          </cell>
          <cell r="DE428">
            <v>4.7396266619531602</v>
          </cell>
          <cell r="DF428">
            <v>4.4935212406224538</v>
          </cell>
          <cell r="DG428">
            <v>4.9352856126407287</v>
          </cell>
          <cell r="DH428">
            <v>4.9352856126407287</v>
          </cell>
          <cell r="DI428">
            <v>4.9352856126407287</v>
          </cell>
          <cell r="DJ428">
            <v>4.9352856126407287</v>
          </cell>
          <cell r="DK428">
            <v>4.9352856126407287</v>
          </cell>
          <cell r="DL428">
            <v>4.9352856126407287</v>
          </cell>
          <cell r="DM428">
            <v>4.9352856126407287</v>
          </cell>
          <cell r="DN428">
            <v>4.9352856126407287</v>
          </cell>
          <cell r="DO428">
            <v>4.9352856126407287</v>
          </cell>
          <cell r="DP428">
            <v>4.9352856126407287</v>
          </cell>
          <cell r="DQ428">
            <v>5.5113047785680864</v>
          </cell>
          <cell r="DR428">
            <v>5.533678908219998</v>
          </cell>
          <cell r="DS428">
            <v>5.4650307446437338</v>
          </cell>
          <cell r="DT428">
            <v>5.4981611779942989</v>
          </cell>
          <cell r="DU428">
            <v>5.6519237259972179</v>
          </cell>
          <cell r="DV428">
            <v>5.5784999517474914</v>
          </cell>
          <cell r="DW428">
            <v>5.5172721902202424</v>
          </cell>
          <cell r="DX428">
            <v>5.5736038621846111</v>
          </cell>
          <cell r="DY428">
            <v>5.5721234896711085</v>
          </cell>
          <cell r="DZ428">
            <v>5.5546991545579587</v>
          </cell>
          <cell r="EA428">
            <v>5.5206989802784978</v>
          </cell>
          <cell r="EB428">
            <v>5.5063232676683169</v>
          </cell>
          <cell r="EC428">
            <v>5.6222100133213182</v>
          </cell>
          <cell r="ED428">
            <v>5.6142135996722606</v>
          </cell>
          <cell r="EE428">
            <v>5.5680446199026834</v>
          </cell>
          <cell r="EF428">
            <v>5.5680446199026834</v>
          </cell>
          <cell r="EG428">
            <v>5.5680446199026834</v>
          </cell>
          <cell r="EH428">
            <v>5.5680446199026834</v>
          </cell>
          <cell r="EI428">
            <v>5.5680446199026834</v>
          </cell>
          <cell r="EJ428">
            <v>5.5680446199026834</v>
          </cell>
          <cell r="EK428">
            <v>0</v>
          </cell>
          <cell r="EL428">
            <v>0</v>
          </cell>
          <cell r="EM428">
            <v>0</v>
          </cell>
          <cell r="EN428">
            <v>0</v>
          </cell>
          <cell r="EO428">
            <v>0</v>
          </cell>
          <cell r="EP428">
            <v>0</v>
          </cell>
          <cell r="EQ428">
            <v>0</v>
          </cell>
          <cell r="ER428">
            <v>0</v>
          </cell>
          <cell r="ES428">
            <v>0</v>
          </cell>
          <cell r="ET428">
            <v>0</v>
          </cell>
        </row>
        <row r="429">
          <cell r="A429">
            <v>39705.391572726352</v>
          </cell>
          <cell r="B429">
            <v>41987.997245707476</v>
          </cell>
          <cell r="C429">
            <v>41060.327503556342</v>
          </cell>
          <cell r="D429">
            <v>6321.9451483800167</v>
          </cell>
          <cell r="E429">
            <v>7034.0030741915079</v>
          </cell>
          <cell r="F429">
            <v>7630.5478530756118</v>
          </cell>
          <cell r="G429">
            <v>6388.4135303122048</v>
          </cell>
          <cell r="H429">
            <v>7614.1574457197048</v>
          </cell>
          <cell r="I429">
            <v>7576.0153356267101</v>
          </cell>
          <cell r="J429">
            <v>7684.690586867102</v>
          </cell>
          <cell r="K429">
            <v>8706.7969950924671</v>
          </cell>
          <cell r="L429">
            <v>9557.746155923367</v>
          </cell>
          <cell r="M429">
            <v>7837.1157119491891</v>
          </cell>
          <cell r="N429">
            <v>7793.8672133635419</v>
          </cell>
          <cell r="O429">
            <v>9189.6602831021319</v>
          </cell>
          <cell r="P429">
            <v>9895.8849896090233</v>
          </cell>
          <cell r="Q429">
            <v>9393.0823089516853</v>
          </cell>
          <cell r="R429">
            <v>10416.82903444033</v>
          </cell>
          <cell r="S429">
            <v>9592.9383387799735</v>
          </cell>
          <cell r="T429">
            <v>10753.178061131966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6606.2055549504539</v>
          </cell>
          <cell r="AF429">
            <v>6985.9867806056436</v>
          </cell>
          <cell r="AG429">
            <v>6831.6405631018279</v>
          </cell>
          <cell r="AH429">
            <v>6321.9451483800167</v>
          </cell>
          <cell r="AI429">
            <v>7034.0030741915079</v>
          </cell>
          <cell r="AJ429">
            <v>7630.5478530756118</v>
          </cell>
          <cell r="AK429">
            <v>6388.4135303122048</v>
          </cell>
          <cell r="AL429">
            <v>7614.1574457197048</v>
          </cell>
          <cell r="AM429">
            <v>7576.0153356267101</v>
          </cell>
          <cell r="AN429">
            <v>7684.690586867102</v>
          </cell>
          <cell r="AO429">
            <v>8706.7969950924671</v>
          </cell>
          <cell r="AP429">
            <v>9557.746155923367</v>
          </cell>
          <cell r="AQ429">
            <v>7837.1157119491891</v>
          </cell>
          <cell r="AR429">
            <v>7793.8672133635419</v>
          </cell>
          <cell r="AS429">
            <v>9189.6602831021319</v>
          </cell>
          <cell r="AT429">
            <v>9895.8849896090233</v>
          </cell>
          <cell r="AU429">
            <v>9393.0823089516853</v>
          </cell>
          <cell r="AV429">
            <v>10416.82903444033</v>
          </cell>
          <cell r="AW429">
            <v>9592.9383387799735</v>
          </cell>
          <cell r="AX429">
            <v>10753.178061131966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3.2752940628910387</v>
          </cell>
          <cell r="CN429">
            <v>3.454238456375236</v>
          </cell>
          <cell r="CO429">
            <v>3.3666481626805442</v>
          </cell>
          <cell r="CP429">
            <v>3.0771385270587408</v>
          </cell>
          <cell r="CQ429">
            <v>3.4854946417203805</v>
          </cell>
          <cell r="CR429">
            <v>3.7943628146522195</v>
          </cell>
          <cell r="CS429">
            <v>3.2127181173751183</v>
          </cell>
          <cell r="CT429">
            <v>3.810517856909021</v>
          </cell>
          <cell r="CU429">
            <v>3.743439681116286</v>
          </cell>
          <cell r="CV429">
            <v>3.8217103387767595</v>
          </cell>
          <cell r="CW429">
            <v>4.2086569521368453</v>
          </cell>
          <cell r="CX429">
            <v>4.6743675523256325</v>
          </cell>
          <cell r="CY429">
            <v>3.8934239601662459</v>
          </cell>
          <cell r="CZ429">
            <v>3.7835307986387074</v>
          </cell>
          <cell r="DA429">
            <v>4.4646010765179005</v>
          </cell>
          <cell r="DB429">
            <v>4.8077053358485671</v>
          </cell>
          <cell r="DC429">
            <v>4.5634293430279635</v>
          </cell>
          <cell r="DD429">
            <v>5.060794924767988</v>
          </cell>
          <cell r="DE429">
            <v>4.6605251461841135</v>
          </cell>
          <cell r="DF429">
            <v>5.224202948611314</v>
          </cell>
          <cell r="DG429">
            <v>4.8063424600232514</v>
          </cell>
          <cell r="DH429">
            <v>4.8063424600232514</v>
          </cell>
          <cell r="DI429">
            <v>4.8063424600232514</v>
          </cell>
          <cell r="DJ429">
            <v>4.8063424600232514</v>
          </cell>
          <cell r="DK429">
            <v>4.8063424600232514</v>
          </cell>
          <cell r="DL429">
            <v>4.8063424600232514</v>
          </cell>
          <cell r="DM429">
            <v>4.8063424600232514</v>
          </cell>
          <cell r="DN429">
            <v>4.8063424600232514</v>
          </cell>
          <cell r="DO429">
            <v>4.8063424600232514</v>
          </cell>
          <cell r="DP429">
            <v>4.8063424600232514</v>
          </cell>
          <cell r="DQ429">
            <v>5.5259750586358987</v>
          </cell>
          <cell r="DR429">
            <v>5.5409289345828885</v>
          </cell>
          <cell r="DS429">
            <v>5.5594830692526278</v>
          </cell>
          <cell r="DT429">
            <v>5.6287351103917098</v>
          </cell>
          <cell r="DU429">
            <v>5.528983194661536</v>
          </cell>
          <cell r="DV429">
            <v>5.5096498615374729</v>
          </cell>
          <cell r="DW429">
            <v>5.4478800141586046</v>
          </cell>
          <cell r="DX429">
            <v>5.4745066455771711</v>
          </cell>
          <cell r="DY429">
            <v>5.5446883527151769</v>
          </cell>
          <cell r="DZ429">
            <v>5.5090378252145102</v>
          </cell>
          <cell r="EA429">
            <v>5.6678980049936509</v>
          </cell>
          <cell r="EB429">
            <v>5.6019569735399317</v>
          </cell>
          <cell r="EC429">
            <v>5.5148245131861735</v>
          </cell>
          <cell r="ED429">
            <v>5.6436862800781116</v>
          </cell>
          <cell r="EE429">
            <v>5.639283561744409</v>
          </cell>
          <cell r="EF429">
            <v>5.639283561744409</v>
          </cell>
          <cell r="EG429">
            <v>5.639283561744409</v>
          </cell>
          <cell r="EH429">
            <v>5.639283561744409</v>
          </cell>
          <cell r="EI429">
            <v>5.639283561744409</v>
          </cell>
          <cell r="EJ429">
            <v>5.639283561744409</v>
          </cell>
          <cell r="EK429">
            <v>0</v>
          </cell>
          <cell r="EL429">
            <v>0</v>
          </cell>
          <cell r="EM429">
            <v>0</v>
          </cell>
          <cell r="EN429">
            <v>0</v>
          </cell>
          <cell r="EO429">
            <v>0</v>
          </cell>
          <cell r="EP429">
            <v>0</v>
          </cell>
          <cell r="EQ429">
            <v>0</v>
          </cell>
          <cell r="ER429">
            <v>0</v>
          </cell>
          <cell r="ES429">
            <v>0</v>
          </cell>
          <cell r="ET429">
            <v>0</v>
          </cell>
        </row>
        <row r="430">
          <cell r="A430">
            <v>40939.866498632422</v>
          </cell>
          <cell r="B430">
            <v>36252.823779198246</v>
          </cell>
          <cell r="C430">
            <v>46119.453161272795</v>
          </cell>
          <cell r="D430">
            <v>7308.102435331276</v>
          </cell>
          <cell r="E430">
            <v>7655.0363940164516</v>
          </cell>
          <cell r="F430">
            <v>7563.7532075338004</v>
          </cell>
          <cell r="G430">
            <v>7274.8492649025911</v>
          </cell>
          <cell r="H430">
            <v>7372.643066087393</v>
          </cell>
          <cell r="I430">
            <v>7155.1134068709052</v>
          </cell>
          <cell r="J430">
            <v>6677.7722424433823</v>
          </cell>
          <cell r="K430">
            <v>8686.3453542987354</v>
          </cell>
          <cell r="L430">
            <v>8125.1451993794299</v>
          </cell>
          <cell r="M430">
            <v>9777.6675581295895</v>
          </cell>
          <cell r="N430">
            <v>10145.187955268206</v>
          </cell>
          <cell r="O430">
            <v>9255.0843318811421</v>
          </cell>
          <cell r="P430">
            <v>9631.5861821549606</v>
          </cell>
          <cell r="Q430">
            <v>9597.1082809483541</v>
          </cell>
          <cell r="R430">
            <v>9855.3178085008258</v>
          </cell>
          <cell r="S430">
            <v>11030.479096219846</v>
          </cell>
          <cell r="T430">
            <v>10228.932913040158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6811.5981928250922</v>
          </cell>
          <cell r="AF430">
            <v>6031.765368542232</v>
          </cell>
          <cell r="AG430">
            <v>7673.3807575533074</v>
          </cell>
          <cell r="AH430">
            <v>7308.102435331276</v>
          </cell>
          <cell r="AI430">
            <v>7655.0363940164516</v>
          </cell>
          <cell r="AJ430">
            <v>7563.7532075338004</v>
          </cell>
          <cell r="AK430">
            <v>7274.8492649025911</v>
          </cell>
          <cell r="AL430">
            <v>7372.643066087393</v>
          </cell>
          <cell r="AM430">
            <v>7155.1134068709052</v>
          </cell>
          <cell r="AN430">
            <v>6677.7722424433823</v>
          </cell>
          <cell r="AO430">
            <v>8686.3453542987354</v>
          </cell>
          <cell r="AP430">
            <v>8125.1451993794299</v>
          </cell>
          <cell r="AQ430">
            <v>9777.6675581295895</v>
          </cell>
          <cell r="AR430">
            <v>10145.187955268206</v>
          </cell>
          <cell r="AS430">
            <v>9255.0843318811421</v>
          </cell>
          <cell r="AT430">
            <v>9631.5861821549606</v>
          </cell>
          <cell r="AU430">
            <v>9597.1082809483541</v>
          </cell>
          <cell r="AV430">
            <v>9855.3178085008258</v>
          </cell>
          <cell r="AW430">
            <v>11030.479096219846</v>
          </cell>
          <cell r="AX430">
            <v>10228.932913040158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3.3085399181734605</v>
          </cell>
          <cell r="CN430">
            <v>2.9759739398272189</v>
          </cell>
          <cell r="CO430">
            <v>3.8393730501422181</v>
          </cell>
          <cell r="CP430">
            <v>3.6414305698217575</v>
          </cell>
          <cell r="CQ430">
            <v>3.7806947773256834</v>
          </cell>
          <cell r="CR430">
            <v>3.6953249202136864</v>
          </cell>
          <cell r="CS430">
            <v>3.6261569071280735</v>
          </cell>
          <cell r="CT430">
            <v>3.6267315519138124</v>
          </cell>
          <cell r="CU430">
            <v>3.5253987030257963</v>
          </cell>
          <cell r="CV430">
            <v>3.3104764157016953</v>
          </cell>
          <cell r="CW430">
            <v>4.2368858255076871</v>
          </cell>
          <cell r="CX430">
            <v>4.075015750381489</v>
          </cell>
          <cell r="CY430">
            <v>4.8909664155319055</v>
          </cell>
          <cell r="CZ430">
            <v>4.9933181394093555</v>
          </cell>
          <cell r="DA430">
            <v>4.5536141416779197</v>
          </cell>
          <cell r="DB430">
            <v>4.7388576346916986</v>
          </cell>
          <cell r="DC430">
            <v>4.7218940876423261</v>
          </cell>
          <cell r="DD430">
            <v>4.8489363180549283</v>
          </cell>
          <cell r="DE430">
            <v>5.4271299753591933</v>
          </cell>
          <cell r="DF430">
            <v>5.0327594970306491</v>
          </cell>
          <cell r="DG430">
            <v>4.731700485469899</v>
          </cell>
          <cell r="DH430">
            <v>4.731700485469899</v>
          </cell>
          <cell r="DI430">
            <v>4.731700485469899</v>
          </cell>
          <cell r="DJ430">
            <v>4.731700485469899</v>
          </cell>
          <cell r="DK430">
            <v>4.731700485469899</v>
          </cell>
          <cell r="DL430">
            <v>4.731700485469899</v>
          </cell>
          <cell r="DM430">
            <v>4.731700485469899</v>
          </cell>
          <cell r="DN430">
            <v>4.731700485469899</v>
          </cell>
          <cell r="DO430">
            <v>4.731700485469899</v>
          </cell>
          <cell r="DP430">
            <v>4.731700485469899</v>
          </cell>
          <cell r="DQ430">
            <v>5.6405282446637957</v>
          </cell>
          <cell r="DR430">
            <v>5.5529332263937849</v>
          </cell>
          <cell r="DS430">
            <v>5.475623416906406</v>
          </cell>
          <cell r="DT430">
            <v>5.4984430072334058</v>
          </cell>
          <cell r="DU430">
            <v>5.547314365375831</v>
          </cell>
          <cell r="DV430">
            <v>5.6077914594561697</v>
          </cell>
          <cell r="DW430">
            <v>5.4964786099757985</v>
          </cell>
          <cell r="DX430">
            <v>5.569483654838093</v>
          </cell>
          <cell r="DY430">
            <v>5.5605201230029104</v>
          </cell>
          <cell r="DZ430">
            <v>5.5264753830832536</v>
          </cell>
          <cell r="EA430">
            <v>5.6169100207655198</v>
          </cell>
          <cell r="EB430">
            <v>5.4627204267953466</v>
          </cell>
          <cell r="EC430">
            <v>5.4770628175192995</v>
          </cell>
          <cell r="ED430">
            <v>5.5664459419309678</v>
          </cell>
          <cell r="EE430">
            <v>5.5684110776386522</v>
          </cell>
          <cell r="EF430">
            <v>5.5684110776386522</v>
          </cell>
          <cell r="EG430">
            <v>5.5684110776386522</v>
          </cell>
          <cell r="EH430">
            <v>5.5684110776386522</v>
          </cell>
          <cell r="EI430">
            <v>5.5684110776386522</v>
          </cell>
          <cell r="EJ430">
            <v>5.5684110776386522</v>
          </cell>
          <cell r="EK430">
            <v>0</v>
          </cell>
          <cell r="EL430">
            <v>0</v>
          </cell>
          <cell r="EM430">
            <v>0</v>
          </cell>
          <cell r="EN430">
            <v>0</v>
          </cell>
          <cell r="EO430">
            <v>0</v>
          </cell>
          <cell r="EP430">
            <v>0</v>
          </cell>
          <cell r="EQ430">
            <v>0</v>
          </cell>
          <cell r="ER430">
            <v>0</v>
          </cell>
          <cell r="ES430">
            <v>0</v>
          </cell>
          <cell r="ET430">
            <v>0</v>
          </cell>
        </row>
        <row r="431">
          <cell r="A431">
            <v>36603.464664426763</v>
          </cell>
          <cell r="B431">
            <v>38540.008818409122</v>
          </cell>
          <cell r="C431">
            <v>41018.413155097507</v>
          </cell>
          <cell r="D431">
            <v>6327.2020199018316</v>
          </cell>
          <cell r="E431">
            <v>6680.6125711258783</v>
          </cell>
          <cell r="F431">
            <v>7804.766216060957</v>
          </cell>
          <cell r="G431">
            <v>6985.1180499385537</v>
          </cell>
          <cell r="H431">
            <v>7431.5991732048124</v>
          </cell>
          <cell r="I431">
            <v>7389.2402995769889</v>
          </cell>
          <cell r="J431">
            <v>8298.9029950424447</v>
          </cell>
          <cell r="K431">
            <v>7652.7685780814145</v>
          </cell>
          <cell r="L431">
            <v>6956.1817472776847</v>
          </cell>
          <cell r="M431">
            <v>8588.4530155051798</v>
          </cell>
          <cell r="N431">
            <v>8209.1825812518309</v>
          </cell>
          <cell r="O431">
            <v>10956.39749168139</v>
          </cell>
          <cell r="P431">
            <v>9163.1414545020034</v>
          </cell>
          <cell r="Q431">
            <v>8277.0306393210012</v>
          </cell>
          <cell r="R431">
            <v>9539.2799129715822</v>
          </cell>
          <cell r="S431">
            <v>10555.472235064135</v>
          </cell>
          <cell r="T431">
            <v>9166.6329311820355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6090.1051977703728</v>
          </cell>
          <cell r="AF431">
            <v>6412.3085117463197</v>
          </cell>
          <cell r="AG431">
            <v>6824.666830048126</v>
          </cell>
          <cell r="AH431">
            <v>6327.2020199018316</v>
          </cell>
          <cell r="AI431">
            <v>6680.6125711258783</v>
          </cell>
          <cell r="AJ431">
            <v>7804.766216060957</v>
          </cell>
          <cell r="AK431">
            <v>6985.1180499385537</v>
          </cell>
          <cell r="AL431">
            <v>7431.5991732048124</v>
          </cell>
          <cell r="AM431">
            <v>7389.2402995769889</v>
          </cell>
          <cell r="AN431">
            <v>8298.9029950424447</v>
          </cell>
          <cell r="AO431">
            <v>7652.7685780814145</v>
          </cell>
          <cell r="AP431">
            <v>6956.1817472776847</v>
          </cell>
          <cell r="AQ431">
            <v>8588.4530155051798</v>
          </cell>
          <cell r="AR431">
            <v>8209.1825812518309</v>
          </cell>
          <cell r="AS431">
            <v>10956.39749168139</v>
          </cell>
          <cell r="AT431">
            <v>9163.1414545020034</v>
          </cell>
          <cell r="AU431">
            <v>8277.0306393210012</v>
          </cell>
          <cell r="AV431">
            <v>9539.2799129715822</v>
          </cell>
          <cell r="AW431">
            <v>10555.472235064135</v>
          </cell>
          <cell r="AX431">
            <v>9166.6329311820355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2.9584313471726755</v>
          </cell>
          <cell r="CN431">
            <v>3.124922167249327</v>
          </cell>
          <cell r="CO431">
            <v>3.4358645048661511</v>
          </cell>
          <cell r="CP431">
            <v>3.117594697395615</v>
          </cell>
          <cell r="CQ431">
            <v>3.2709192638900508</v>
          </cell>
          <cell r="CR431">
            <v>3.8870577665093511</v>
          </cell>
          <cell r="CS431">
            <v>3.4105121648105605</v>
          </cell>
          <cell r="CT431">
            <v>3.7303150622805448</v>
          </cell>
          <cell r="CU431">
            <v>3.715633750779006</v>
          </cell>
          <cell r="CV431">
            <v>4.1315553854545595</v>
          </cell>
          <cell r="CW431">
            <v>3.7934862121041815</v>
          </cell>
          <cell r="CX431">
            <v>3.443880348751343</v>
          </cell>
          <cell r="CY431">
            <v>4.2451443959598798</v>
          </cell>
          <cell r="CZ431">
            <v>3.9586882988063414</v>
          </cell>
          <cell r="DA431">
            <v>5.4690968087061345</v>
          </cell>
          <cell r="DB431">
            <v>4.5739585228254782</v>
          </cell>
          <cell r="DC431">
            <v>4.1316392445092358</v>
          </cell>
          <cell r="DD431">
            <v>4.7617152781284418</v>
          </cell>
          <cell r="DE431">
            <v>5.2689672457581009</v>
          </cell>
          <cell r="DF431">
            <v>4.5757013606499486</v>
          </cell>
          <cell r="DG431">
            <v>4.6654135928412517</v>
          </cell>
          <cell r="DH431">
            <v>4.6654135928412517</v>
          </cell>
          <cell r="DI431">
            <v>4.6654135928412517</v>
          </cell>
          <cell r="DJ431">
            <v>4.6654135928412517</v>
          </cell>
          <cell r="DK431">
            <v>4.6654135928412517</v>
          </cell>
          <cell r="DL431">
            <v>4.6654135928412517</v>
          </cell>
          <cell r="DM431">
            <v>4.6654135928412517</v>
          </cell>
          <cell r="DN431">
            <v>4.6654135928412517</v>
          </cell>
          <cell r="DO431">
            <v>4.6654135928412517</v>
          </cell>
          <cell r="DP431">
            <v>4.6654135928412517</v>
          </cell>
          <cell r="DQ431">
            <v>5.6398874139380055</v>
          </cell>
          <cell r="DR431">
            <v>5.6218899495971648</v>
          </cell>
          <cell r="DS431">
            <v>5.4419251155324595</v>
          </cell>
          <cell r="DT431">
            <v>5.5603122718314726</v>
          </cell>
          <cell r="DU431">
            <v>5.5956893654120288</v>
          </cell>
          <cell r="DV431">
            <v>5.5010556632646308</v>
          </cell>
          <cell r="DW431">
            <v>5.6112715044140735</v>
          </cell>
          <cell r="DX431">
            <v>5.458130302689681</v>
          </cell>
          <cell r="DY431">
            <v>5.448463258037588</v>
          </cell>
          <cell r="DZ431">
            <v>5.5031866726049801</v>
          </cell>
          <cell r="EA431">
            <v>5.5269712561806896</v>
          </cell>
          <cell r="EB431">
            <v>5.5338833682861095</v>
          </cell>
          <cell r="EC431">
            <v>5.5428051597141499</v>
          </cell>
          <cell r="ED431">
            <v>5.6814049209920174</v>
          </cell>
          <cell r="EE431">
            <v>5.488571225633696</v>
          </cell>
          <cell r="EF431">
            <v>5.488571225633696</v>
          </cell>
          <cell r="EG431">
            <v>5.488571225633696</v>
          </cell>
          <cell r="EH431">
            <v>5.488571225633696</v>
          </cell>
          <cell r="EI431">
            <v>5.488571225633696</v>
          </cell>
          <cell r="EJ431">
            <v>5.488571225633696</v>
          </cell>
          <cell r="EK431">
            <v>0</v>
          </cell>
          <cell r="EL431">
            <v>0</v>
          </cell>
          <cell r="EM431">
            <v>0</v>
          </cell>
          <cell r="EN431">
            <v>0</v>
          </cell>
          <cell r="EO431">
            <v>0</v>
          </cell>
          <cell r="EP431">
            <v>0</v>
          </cell>
          <cell r="EQ431">
            <v>0</v>
          </cell>
          <cell r="ER431">
            <v>0</v>
          </cell>
          <cell r="ES431">
            <v>0</v>
          </cell>
          <cell r="ET431">
            <v>0</v>
          </cell>
        </row>
        <row r="432">
          <cell r="A432">
            <v>35098.676749728707</v>
          </cell>
          <cell r="B432">
            <v>38522.149328071369</v>
          </cell>
          <cell r="C432">
            <v>36171.401298564197</v>
          </cell>
          <cell r="D432">
            <v>6320.8989524363806</v>
          </cell>
          <cell r="E432">
            <v>5640.3146887814664</v>
          </cell>
          <cell r="F432">
            <v>6433.4426767745672</v>
          </cell>
          <cell r="G432">
            <v>8036.844954829412</v>
          </cell>
          <cell r="H432">
            <v>5317.2482223936959</v>
          </cell>
          <cell r="I432">
            <v>8184.2869118402314</v>
          </cell>
          <cell r="J432">
            <v>8427.8817096909006</v>
          </cell>
          <cell r="K432">
            <v>8227.5526240606669</v>
          </cell>
          <cell r="L432">
            <v>10024.629151446456</v>
          </cell>
          <cell r="M432">
            <v>7775.325560753563</v>
          </cell>
          <cell r="N432">
            <v>7019.3156343524915</v>
          </cell>
          <cell r="O432">
            <v>10451.611141172792</v>
          </cell>
          <cell r="P432">
            <v>9992.3104798695531</v>
          </cell>
          <cell r="Q432">
            <v>9619.7721480062064</v>
          </cell>
          <cell r="R432">
            <v>9280.4887541851513</v>
          </cell>
          <cell r="S432">
            <v>10338.150967825799</v>
          </cell>
          <cell r="T432">
            <v>10896.262824421685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5839.7377316066841</v>
          </cell>
          <cell r="AF432">
            <v>6409.3370396211367</v>
          </cell>
          <cell r="AG432">
            <v>6018.2182500639437</v>
          </cell>
          <cell r="AH432">
            <v>6320.8989524363806</v>
          </cell>
          <cell r="AI432">
            <v>5640.3146887814664</v>
          </cell>
          <cell r="AJ432">
            <v>6433.4426767745672</v>
          </cell>
          <cell r="AK432">
            <v>8036.844954829412</v>
          </cell>
          <cell r="AL432">
            <v>5317.2482223936959</v>
          </cell>
          <cell r="AM432">
            <v>8184.2869118402314</v>
          </cell>
          <cell r="AN432">
            <v>8427.8817096909006</v>
          </cell>
          <cell r="AO432">
            <v>8227.5526240606669</v>
          </cell>
          <cell r="AP432">
            <v>10024.629151446456</v>
          </cell>
          <cell r="AQ432">
            <v>7775.325560753563</v>
          </cell>
          <cell r="AR432">
            <v>7019.3156343524915</v>
          </cell>
          <cell r="AS432">
            <v>10451.611141172792</v>
          </cell>
          <cell r="AT432">
            <v>9992.3104798695531</v>
          </cell>
          <cell r="AU432">
            <v>9619.7721480062064</v>
          </cell>
          <cell r="AV432">
            <v>9280.4887541851513</v>
          </cell>
          <cell r="AW432">
            <v>10338.150967825799</v>
          </cell>
          <cell r="AX432">
            <v>10896.262824421685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2.851356045509545</v>
          </cell>
          <cell r="CN432">
            <v>3.1603686900662158</v>
          </cell>
          <cell r="CO432">
            <v>2.9336584517984501</v>
          </cell>
          <cell r="CP432">
            <v>3.1719776728619373</v>
          </cell>
          <cell r="CQ432">
            <v>2.8028525137270521</v>
          </cell>
          <cell r="CR432">
            <v>3.1498685766114178</v>
          </cell>
          <cell r="CS432">
            <v>3.9332115765630178</v>
          </cell>
          <cell r="CT432">
            <v>2.6259881242894125</v>
          </cell>
          <cell r="CU432">
            <v>4.0497046718652863</v>
          </cell>
          <cell r="CV432">
            <v>4.1712541530568883</v>
          </cell>
          <cell r="CW432">
            <v>4.1430060915574254</v>
          </cell>
          <cell r="CX432">
            <v>4.9870703152958038</v>
          </cell>
          <cell r="CY432">
            <v>3.8230013511395384</v>
          </cell>
          <cell r="CZ432">
            <v>3.4689628507997541</v>
          </cell>
          <cell r="DA432">
            <v>5.1373676779361421</v>
          </cell>
          <cell r="DB432">
            <v>4.9116037894827507</v>
          </cell>
          <cell r="DC432">
            <v>4.7284869131413059</v>
          </cell>
          <cell r="DD432">
            <v>4.5617161141196751</v>
          </cell>
          <cell r="DE432">
            <v>5.0815976517255734</v>
          </cell>
          <cell r="DF432">
            <v>5.3559310319116733</v>
          </cell>
          <cell r="DG432">
            <v>4.906485450069658</v>
          </cell>
          <cell r="DH432">
            <v>4.906485450069658</v>
          </cell>
          <cell r="DI432">
            <v>4.906485450069658</v>
          </cell>
          <cell r="DJ432">
            <v>4.906485450069658</v>
          </cell>
          <cell r="DK432">
            <v>4.906485450069658</v>
          </cell>
          <cell r="DL432">
            <v>4.906485450069658</v>
          </cell>
          <cell r="DM432">
            <v>4.906485450069658</v>
          </cell>
          <cell r="DN432">
            <v>4.906485450069658</v>
          </cell>
          <cell r="DO432">
            <v>4.906485450069658</v>
          </cell>
          <cell r="DP432">
            <v>4.906485450069658</v>
          </cell>
          <cell r="DQ432">
            <v>5.6111131689965967</v>
          </cell>
          <cell r="DR432">
            <v>5.5562591671680632</v>
          </cell>
          <cell r="DS432">
            <v>5.6203779169144283</v>
          </cell>
          <cell r="DT432">
            <v>5.4595376016355042</v>
          </cell>
          <cell r="DU432">
            <v>5.5132822294018498</v>
          </cell>
          <cell r="DV432">
            <v>5.5957478601501629</v>
          </cell>
          <cell r="DW432">
            <v>5.5981614190567601</v>
          </cell>
          <cell r="DX432">
            <v>5.5475511158169635</v>
          </cell>
          <cell r="DY432">
            <v>5.5368738426369184</v>
          </cell>
          <cell r="DZ432">
            <v>5.5355262538831385</v>
          </cell>
          <cell r="EA432">
            <v>5.4407933678528586</v>
          </cell>
          <cell r="EB432">
            <v>5.5071887230036216</v>
          </cell>
          <cell r="EC432">
            <v>5.5721303378389022</v>
          </cell>
          <cell r="ED432">
            <v>5.5437323964188341</v>
          </cell>
          <cell r="EE432">
            <v>5.5737788040138421</v>
          </cell>
          <cell r="EF432">
            <v>5.5737788040138421</v>
          </cell>
          <cell r="EG432">
            <v>5.5737788040138421</v>
          </cell>
          <cell r="EH432">
            <v>5.5737788040138421</v>
          </cell>
          <cell r="EI432">
            <v>5.5737788040138421</v>
          </cell>
          <cell r="EJ432">
            <v>5.5737788040138421</v>
          </cell>
          <cell r="EK432">
            <v>0</v>
          </cell>
          <cell r="EL432">
            <v>0</v>
          </cell>
          <cell r="EM432">
            <v>0</v>
          </cell>
          <cell r="EN432">
            <v>0</v>
          </cell>
          <cell r="EO432">
            <v>0</v>
          </cell>
          <cell r="EP432">
            <v>0</v>
          </cell>
          <cell r="EQ432">
            <v>0</v>
          </cell>
          <cell r="ER432">
            <v>0</v>
          </cell>
          <cell r="ES432">
            <v>0</v>
          </cell>
          <cell r="ET432">
            <v>0</v>
          </cell>
        </row>
        <row r="433">
          <cell r="A433">
            <v>38139.395442424502</v>
          </cell>
          <cell r="B433">
            <v>44217.026516909995</v>
          </cell>
          <cell r="C433">
            <v>37188.971589460984</v>
          </cell>
          <cell r="D433">
            <v>6210.3568115674816</v>
          </cell>
          <cell r="E433">
            <v>5808.9318641590862</v>
          </cell>
          <cell r="F433">
            <v>6094.0182046706259</v>
          </cell>
          <cell r="G433">
            <v>8131.9063556031824</v>
          </cell>
          <cell r="H433">
            <v>7409.8453217535034</v>
          </cell>
          <cell r="I433">
            <v>7492.6936468159392</v>
          </cell>
          <cell r="J433">
            <v>6967.0361332890279</v>
          </cell>
          <cell r="K433">
            <v>7842.213661177715</v>
          </cell>
          <cell r="L433">
            <v>9321.8306393801158</v>
          </cell>
          <cell r="M433">
            <v>9215.3967199800863</v>
          </cell>
          <cell r="N433">
            <v>8786.2026722468199</v>
          </cell>
          <cell r="O433">
            <v>7909.4628319058038</v>
          </cell>
          <cell r="P433">
            <v>8152.4344116099446</v>
          </cell>
          <cell r="Q433">
            <v>9977.7348663878984</v>
          </cell>
          <cell r="R433">
            <v>9549.7689023899784</v>
          </cell>
          <cell r="S433">
            <v>9957.5540769130585</v>
          </cell>
          <cell r="T433">
            <v>10341.489438777422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6345.6542311816893</v>
          </cell>
          <cell r="AF433">
            <v>7356.8539341657215</v>
          </cell>
          <cell r="AG433">
            <v>6187.5221718238417</v>
          </cell>
          <cell r="AH433">
            <v>6210.3568115674816</v>
          </cell>
          <cell r="AI433">
            <v>5808.9318641590862</v>
          </cell>
          <cell r="AJ433">
            <v>6094.0182046706259</v>
          </cell>
          <cell r="AK433">
            <v>8131.9063556031824</v>
          </cell>
          <cell r="AL433">
            <v>7409.8453217535034</v>
          </cell>
          <cell r="AM433">
            <v>7492.6936468159392</v>
          </cell>
          <cell r="AN433">
            <v>6967.0361332890279</v>
          </cell>
          <cell r="AO433">
            <v>7842.213661177715</v>
          </cell>
          <cell r="AP433">
            <v>9321.8306393801158</v>
          </cell>
          <cell r="AQ433">
            <v>9215.3967199800863</v>
          </cell>
          <cell r="AR433">
            <v>8786.2026722468199</v>
          </cell>
          <cell r="AS433">
            <v>7909.4628319058038</v>
          </cell>
          <cell r="AT433">
            <v>8152.4344116099446</v>
          </cell>
          <cell r="AU433">
            <v>9977.7348663878984</v>
          </cell>
          <cell r="AV433">
            <v>9549.7689023899784</v>
          </cell>
          <cell r="AW433">
            <v>9957.5540769130585</v>
          </cell>
          <cell r="AX433">
            <v>10341.489438777422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3.1052274542145581</v>
          </cell>
          <cell r="CN433">
            <v>3.6725658026646468</v>
          </cell>
          <cell r="CO433">
            <v>3.0374564600241318</v>
          </cell>
          <cell r="CP433">
            <v>3.0534140801695746</v>
          </cell>
          <cell r="CQ433">
            <v>2.8443436854594837</v>
          </cell>
          <cell r="CR433">
            <v>3.0443896759181133</v>
          </cell>
          <cell r="CS433">
            <v>4.0251919728616503</v>
          </cell>
          <cell r="CT433">
            <v>3.6611561281816574</v>
          </cell>
          <cell r="CU433">
            <v>3.7048749617361416</v>
          </cell>
          <cell r="CV433">
            <v>3.4858332054041754</v>
          </cell>
          <cell r="CW433">
            <v>3.8437264567937315</v>
          </cell>
          <cell r="CX433">
            <v>4.6507873519949916</v>
          </cell>
          <cell r="CY433">
            <v>4.5701374747148327</v>
          </cell>
          <cell r="CZ433">
            <v>4.3333969604689697</v>
          </cell>
          <cell r="DA433">
            <v>3.9755780198944741</v>
          </cell>
          <cell r="DB433">
            <v>4.0977041986577509</v>
          </cell>
          <cell r="DC433">
            <v>5.0151652857048115</v>
          </cell>
          <cell r="DD433">
            <v>4.8000543336854413</v>
          </cell>
          <cell r="DE433">
            <v>5.0050217013975873</v>
          </cell>
          <cell r="DF433">
            <v>5.1980013029365226</v>
          </cell>
          <cell r="DG433">
            <v>4.9856727087913404</v>
          </cell>
          <cell r="DH433">
            <v>4.9856727087913404</v>
          </cell>
          <cell r="DI433">
            <v>4.9856727087913404</v>
          </cell>
          <cell r="DJ433">
            <v>4.9856727087913404</v>
          </cell>
          <cell r="DK433">
            <v>4.9856727087913404</v>
          </cell>
          <cell r="DL433">
            <v>4.9856727087913404</v>
          </cell>
          <cell r="DM433">
            <v>4.9856727087913404</v>
          </cell>
          <cell r="DN433">
            <v>4.9856727087913404</v>
          </cell>
          <cell r="DO433">
            <v>4.9856727087913404</v>
          </cell>
          <cell r="DP433">
            <v>4.9856727087913404</v>
          </cell>
          <cell r="DQ433">
            <v>5.5987377138624161</v>
          </cell>
          <cell r="DR433">
            <v>5.4881968863756372</v>
          </cell>
          <cell r="DS433">
            <v>5.5810233866228725</v>
          </cell>
          <cell r="DT433">
            <v>5.572344840674333</v>
          </cell>
          <cell r="DU433">
            <v>5.5952738415445733</v>
          </cell>
          <cell r="DV433">
            <v>5.4841666357095864</v>
          </cell>
          <cell r="DW433">
            <v>5.5349398600147204</v>
          </cell>
          <cell r="DX433">
            <v>5.5449550295683592</v>
          </cell>
          <cell r="DY433">
            <v>5.5407882888107327</v>
          </cell>
          <cell r="DZ433">
            <v>5.4758128411298808</v>
          </cell>
          <cell r="EA433">
            <v>5.5897622064035284</v>
          </cell>
          <cell r="EB433">
            <v>5.4913845963616641</v>
          </cell>
          <cell r="EC433">
            <v>5.5244863827857138</v>
          </cell>
          <cell r="ED433">
            <v>5.5549464687252819</v>
          </cell>
          <cell r="EE433">
            <v>5.4507196374626208</v>
          </cell>
          <cell r="EF433">
            <v>5.4507196374626208</v>
          </cell>
          <cell r="EG433">
            <v>5.4507196374626208</v>
          </cell>
          <cell r="EH433">
            <v>5.4507196374626208</v>
          </cell>
          <cell r="EI433">
            <v>5.4507196374626208</v>
          </cell>
          <cell r="EJ433">
            <v>5.4507196374626208</v>
          </cell>
          <cell r="EK433">
            <v>0</v>
          </cell>
          <cell r="EL433">
            <v>0</v>
          </cell>
          <cell r="EM433">
            <v>0</v>
          </cell>
          <cell r="EN433">
            <v>0</v>
          </cell>
          <cell r="EO433">
            <v>0</v>
          </cell>
          <cell r="EP433">
            <v>0</v>
          </cell>
          <cell r="EQ433">
            <v>0</v>
          </cell>
          <cell r="ER433">
            <v>0</v>
          </cell>
          <cell r="ES433">
            <v>0</v>
          </cell>
          <cell r="ET433">
            <v>0</v>
          </cell>
        </row>
        <row r="434">
          <cell r="A434">
            <v>35011.676590621188</v>
          </cell>
          <cell r="B434">
            <v>38979.523102693005</v>
          </cell>
          <cell r="C434">
            <v>37095.377315311867</v>
          </cell>
          <cell r="D434">
            <v>6689.3024020690527</v>
          </cell>
          <cell r="E434">
            <v>7503.2179825402109</v>
          </cell>
          <cell r="F434">
            <v>7580.2369104874751</v>
          </cell>
          <cell r="G434">
            <v>7835.881989184194</v>
          </cell>
          <cell r="H434">
            <v>6725.670664451598</v>
          </cell>
          <cell r="I434">
            <v>7595.2946722162687</v>
          </cell>
          <cell r="J434">
            <v>9589.5209004930421</v>
          </cell>
          <cell r="K434">
            <v>8188.8734201768293</v>
          </cell>
          <cell r="L434">
            <v>8563.2102423592878</v>
          </cell>
          <cell r="M434">
            <v>8297.7856858401447</v>
          </cell>
          <cell r="N434">
            <v>8107.8280483743638</v>
          </cell>
          <cell r="O434">
            <v>8312.8032785820506</v>
          </cell>
          <cell r="P434">
            <v>9285.9198018478564</v>
          </cell>
          <cell r="Q434">
            <v>9089.1579078611394</v>
          </cell>
          <cell r="R434">
            <v>11082.816263637204</v>
          </cell>
          <cell r="S434">
            <v>10266.467197491735</v>
          </cell>
          <cell r="T434">
            <v>10192.74202493319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5825.2625958225444</v>
          </cell>
          <cell r="AF434">
            <v>6485.4351474828818</v>
          </cell>
          <cell r="AG434">
            <v>6171.949903441523</v>
          </cell>
          <cell r="AH434">
            <v>6689.3024020690527</v>
          </cell>
          <cell r="AI434">
            <v>7503.2179825402109</v>
          </cell>
          <cell r="AJ434">
            <v>7580.2369104874751</v>
          </cell>
          <cell r="AK434">
            <v>7835.881989184194</v>
          </cell>
          <cell r="AL434">
            <v>6725.670664451598</v>
          </cell>
          <cell r="AM434">
            <v>7595.2946722162687</v>
          </cell>
          <cell r="AN434">
            <v>9589.5209004930421</v>
          </cell>
          <cell r="AO434">
            <v>8188.8734201768293</v>
          </cell>
          <cell r="AP434">
            <v>8563.2102423592878</v>
          </cell>
          <cell r="AQ434">
            <v>8297.7856858401447</v>
          </cell>
          <cell r="AR434">
            <v>8107.8280483743638</v>
          </cell>
          <cell r="AS434">
            <v>8312.8032785820506</v>
          </cell>
          <cell r="AT434">
            <v>9285.9198018478564</v>
          </cell>
          <cell r="AU434">
            <v>9089.1579078611394</v>
          </cell>
          <cell r="AV434">
            <v>11082.816263637204</v>
          </cell>
          <cell r="AW434">
            <v>10266.467197491735</v>
          </cell>
          <cell r="AX434">
            <v>10192.74202493319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2.8928665145909265</v>
          </cell>
          <cell r="CN434">
            <v>3.1712043103110417</v>
          </cell>
          <cell r="CO434">
            <v>3.0105073168884684</v>
          </cell>
          <cell r="CP434">
            <v>3.285793754511392</v>
          </cell>
          <cell r="CQ434">
            <v>3.7442479353254328</v>
          </cell>
          <cell r="CR434">
            <v>3.7443802569289599</v>
          </cell>
          <cell r="CS434">
            <v>3.8459331992010006</v>
          </cell>
          <cell r="CT434">
            <v>3.3770396317392035</v>
          </cell>
          <cell r="CU434">
            <v>3.7987024811544146</v>
          </cell>
          <cell r="CV434">
            <v>4.7381708253766055</v>
          </cell>
          <cell r="CW434">
            <v>4.0707856802815838</v>
          </cell>
          <cell r="CX434">
            <v>4.2113062045869141</v>
          </cell>
          <cell r="CY434">
            <v>4.0621222937619024</v>
          </cell>
          <cell r="CZ434">
            <v>4.0455484929463017</v>
          </cell>
          <cell r="DA434">
            <v>4.1052846227503084</v>
          </cell>
          <cell r="DB434">
            <v>4.5858590048483761</v>
          </cell>
          <cell r="DC434">
            <v>4.4886879843566367</v>
          </cell>
          <cell r="DD434">
            <v>5.47325777588203</v>
          </cell>
          <cell r="DE434">
            <v>5.0701031292806471</v>
          </cell>
          <cell r="DF434">
            <v>5.0336938931816748</v>
          </cell>
          <cell r="DG434">
            <v>5.0031145169583402</v>
          </cell>
          <cell r="DH434">
            <v>5.0031145169583402</v>
          </cell>
          <cell r="DI434">
            <v>5.0031145169583402</v>
          </cell>
          <cell r="DJ434">
            <v>5.0031145169583402</v>
          </cell>
          <cell r="DK434">
            <v>5.0031145169583402</v>
          </cell>
          <cell r="DL434">
            <v>5.0031145169583402</v>
          </cell>
          <cell r="DM434">
            <v>5.0031145169583402</v>
          </cell>
          <cell r="DN434">
            <v>5.0031145169583402</v>
          </cell>
          <cell r="DO434">
            <v>5.0031145169583402</v>
          </cell>
          <cell r="DP434">
            <v>5.0031145169583402</v>
          </cell>
          <cell r="DQ434">
            <v>5.5168890336634027</v>
          </cell>
          <cell r="DR434">
            <v>5.6030182018808707</v>
          </cell>
          <cell r="DS434">
            <v>5.6168113910208453</v>
          </cell>
          <cell r="DT434">
            <v>5.5776038501859224</v>
          </cell>
          <cell r="DU434">
            <v>5.4902244592448115</v>
          </cell>
          <cell r="DV434">
            <v>5.5463844301254541</v>
          </cell>
          <cell r="DW434">
            <v>5.5820443885612478</v>
          </cell>
          <cell r="DX434">
            <v>5.4564047155142417</v>
          </cell>
          <cell r="DY434">
            <v>5.4779300570280123</v>
          </cell>
          <cell r="DZ434">
            <v>5.5448950596378221</v>
          </cell>
          <cell r="EA434">
            <v>5.5112873549187169</v>
          </cell>
          <cell r="EB434">
            <v>5.5709200042289044</v>
          </cell>
          <cell r="EC434">
            <v>5.5964980296561162</v>
          </cell>
          <cell r="ED434">
            <v>5.490782663592614</v>
          </cell>
          <cell r="EE434">
            <v>5.5476795388931377</v>
          </cell>
          <cell r="EF434">
            <v>5.5476795388931377</v>
          </cell>
          <cell r="EG434">
            <v>5.5476795388931377</v>
          </cell>
          <cell r="EH434">
            <v>5.5476795388931377</v>
          </cell>
          <cell r="EI434">
            <v>5.5476795388931377</v>
          </cell>
          <cell r="EJ434">
            <v>5.5476795388931377</v>
          </cell>
          <cell r="EK434">
            <v>0</v>
          </cell>
          <cell r="EL434">
            <v>0</v>
          </cell>
          <cell r="EM434">
            <v>0</v>
          </cell>
          <cell r="EN434">
            <v>0</v>
          </cell>
          <cell r="EO434">
            <v>0</v>
          </cell>
          <cell r="EP434">
            <v>0</v>
          </cell>
          <cell r="EQ434">
            <v>0</v>
          </cell>
          <cell r="ER434">
            <v>0</v>
          </cell>
          <cell r="ES434">
            <v>0</v>
          </cell>
          <cell r="ET434">
            <v>0</v>
          </cell>
        </row>
        <row r="435">
          <cell r="A435">
            <v>38066.53606348281</v>
          </cell>
          <cell r="B435">
            <v>37325.91573922697</v>
          </cell>
          <cell r="C435">
            <v>42755.69304931716</v>
          </cell>
          <cell r="D435">
            <v>7605.9845860064215</v>
          </cell>
          <cell r="E435">
            <v>6644.8599658814337</v>
          </cell>
          <cell r="F435">
            <v>7225.0558516777337</v>
          </cell>
          <cell r="G435">
            <v>7928.5657839473206</v>
          </cell>
          <cell r="H435">
            <v>6881.7943816010311</v>
          </cell>
          <cell r="I435">
            <v>6525.1335187597351</v>
          </cell>
          <cell r="J435">
            <v>7715.9642654024219</v>
          </cell>
          <cell r="K435">
            <v>8804.6666625615926</v>
          </cell>
          <cell r="L435">
            <v>8849.7274861328551</v>
          </cell>
          <cell r="M435">
            <v>8239.8350897251639</v>
          </cell>
          <cell r="N435">
            <v>9145.4646242226881</v>
          </cell>
          <cell r="O435">
            <v>8734.7579022681675</v>
          </cell>
          <cell r="P435">
            <v>9728.4163442555855</v>
          </cell>
          <cell r="Q435">
            <v>8862.1730997471568</v>
          </cell>
          <cell r="R435">
            <v>9783.6384692481442</v>
          </cell>
          <cell r="S435">
            <v>11656.412579811147</v>
          </cell>
          <cell r="T435">
            <v>11043.714956960477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6333.5318464165575</v>
          </cell>
          <cell r="AF435">
            <v>6210.3070170820702</v>
          </cell>
          <cell r="AG435">
            <v>7113.7164435414506</v>
          </cell>
          <cell r="AH435">
            <v>7605.9845860064215</v>
          </cell>
          <cell r="AI435">
            <v>6644.8599658814337</v>
          </cell>
          <cell r="AJ435">
            <v>7225.0558516777337</v>
          </cell>
          <cell r="AK435">
            <v>7928.5657839473206</v>
          </cell>
          <cell r="AL435">
            <v>6881.7943816010311</v>
          </cell>
          <cell r="AM435">
            <v>6525.1335187597351</v>
          </cell>
          <cell r="AN435">
            <v>7715.9642654024219</v>
          </cell>
          <cell r="AO435">
            <v>8804.6666625615926</v>
          </cell>
          <cell r="AP435">
            <v>8849.7274861328551</v>
          </cell>
          <cell r="AQ435">
            <v>8239.8350897251639</v>
          </cell>
          <cell r="AR435">
            <v>9145.4646242226881</v>
          </cell>
          <cell r="AS435">
            <v>8734.7579022681675</v>
          </cell>
          <cell r="AT435">
            <v>9728.4163442555855</v>
          </cell>
          <cell r="AU435">
            <v>8862.1730997471568</v>
          </cell>
          <cell r="AV435">
            <v>9783.6384692481442</v>
          </cell>
          <cell r="AW435">
            <v>11656.412579811147</v>
          </cell>
          <cell r="AX435">
            <v>11043.714956960477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3.1754256902305458</v>
          </cell>
          <cell r="CN435">
            <v>3.0925011755385303</v>
          </cell>
          <cell r="CO435">
            <v>3.4779380347373219</v>
          </cell>
          <cell r="CP435">
            <v>3.7511917357346767</v>
          </cell>
          <cell r="CQ435">
            <v>3.262171257348649</v>
          </cell>
          <cell r="CR435">
            <v>3.5966065709266632</v>
          </cell>
          <cell r="CS435">
            <v>3.8817598323539091</v>
          </cell>
          <cell r="CT435">
            <v>3.403855976367042</v>
          </cell>
          <cell r="CU435">
            <v>3.2188181853758562</v>
          </cell>
          <cell r="CV435">
            <v>3.8266888763571223</v>
          </cell>
          <cell r="CW435">
            <v>4.4105691860321441</v>
          </cell>
          <cell r="CX435">
            <v>4.3540433663749383</v>
          </cell>
          <cell r="CY435">
            <v>4.017681318337222</v>
          </cell>
          <cell r="CZ435">
            <v>4.4715058492866486</v>
          </cell>
          <cell r="DA435">
            <v>4.2936387752756637</v>
          </cell>
          <cell r="DB435">
            <v>4.7820793781673965</v>
          </cell>
          <cell r="DC435">
            <v>4.3562707152305347</v>
          </cell>
          <cell r="DD435">
            <v>4.8092242469518647</v>
          </cell>
          <cell r="DE435">
            <v>5.7298010538210837</v>
          </cell>
          <cell r="DF435">
            <v>5.4286247303985711</v>
          </cell>
          <cell r="DG435">
            <v>5.2038056176858616</v>
          </cell>
          <cell r="DH435">
            <v>5.2038056176858616</v>
          </cell>
          <cell r="DI435">
            <v>5.2038056176858616</v>
          </cell>
          <cell r="DJ435">
            <v>5.2038056176858616</v>
          </cell>
          <cell r="DK435">
            <v>5.2038056176858616</v>
          </cell>
          <cell r="DL435">
            <v>5.2038056176858616</v>
          </cell>
          <cell r="DM435">
            <v>5.2038056176858616</v>
          </cell>
          <cell r="DN435">
            <v>5.2038056176858616</v>
          </cell>
          <cell r="DO435">
            <v>5.2038056176858616</v>
          </cell>
          <cell r="DP435">
            <v>5.2038056176858616</v>
          </cell>
          <cell r="DQ435">
            <v>5.4645089313102613</v>
          </cell>
          <cell r="DR435">
            <v>5.5018701067638771</v>
          </cell>
          <cell r="DS435">
            <v>5.6037899172537662</v>
          </cell>
          <cell r="DT435">
            <v>5.5551183203337251</v>
          </cell>
          <cell r="DU435">
            <v>5.5806683220340023</v>
          </cell>
          <cell r="DV435">
            <v>5.5037083361442791</v>
          </cell>
          <cell r="DW435">
            <v>5.5959407527383016</v>
          </cell>
          <cell r="DX435">
            <v>5.5390801824088403</v>
          </cell>
          <cell r="DY435">
            <v>5.5539260386963543</v>
          </cell>
          <cell r="DZ435">
            <v>5.5242610014625502</v>
          </cell>
          <cell r="EA435">
            <v>5.4692202753264247</v>
          </cell>
          <cell r="EB435">
            <v>5.5685776849111974</v>
          </cell>
          <cell r="EC435">
            <v>5.618885339100073</v>
          </cell>
          <cell r="ED435">
            <v>5.6034965195496866</v>
          </cell>
          <cell r="EE435">
            <v>5.5735577258293141</v>
          </cell>
          <cell r="EF435">
            <v>5.5735577258293141</v>
          </cell>
          <cell r="EG435">
            <v>5.5735577258293141</v>
          </cell>
          <cell r="EH435">
            <v>5.5735577258293141</v>
          </cell>
          <cell r="EI435">
            <v>5.5735577258293141</v>
          </cell>
          <cell r="EJ435">
            <v>5.5735577258293141</v>
          </cell>
          <cell r="EK435">
            <v>0</v>
          </cell>
          <cell r="EL435">
            <v>0</v>
          </cell>
          <cell r="EM435">
            <v>0</v>
          </cell>
          <cell r="EN435">
            <v>0</v>
          </cell>
          <cell r="EO435">
            <v>0</v>
          </cell>
          <cell r="EP435">
            <v>0</v>
          </cell>
          <cell r="EQ435">
            <v>0</v>
          </cell>
          <cell r="ER435">
            <v>0</v>
          </cell>
          <cell r="ES435">
            <v>0</v>
          </cell>
          <cell r="ET435">
            <v>0</v>
          </cell>
        </row>
        <row r="436">
          <cell r="A436">
            <v>35029.19950093807</v>
          </cell>
          <cell r="B436">
            <v>37839.938091678872</v>
          </cell>
          <cell r="C436">
            <v>37783.426650965404</v>
          </cell>
          <cell r="D436">
            <v>5986.4452447238855</v>
          </cell>
          <cell r="E436">
            <v>6225.6798836393427</v>
          </cell>
          <cell r="F436">
            <v>6454.3102128442897</v>
          </cell>
          <cell r="G436">
            <v>6681.1765087457525</v>
          </cell>
          <cell r="H436">
            <v>7215.1124776369161</v>
          </cell>
          <cell r="I436">
            <v>7166.7082216534718</v>
          </cell>
          <cell r="J436">
            <v>8792.0127195153618</v>
          </cell>
          <cell r="K436">
            <v>7597.6440725953544</v>
          </cell>
          <cell r="L436">
            <v>7337.9970085895584</v>
          </cell>
          <cell r="M436">
            <v>8242.6414957527832</v>
          </cell>
          <cell r="N436">
            <v>7783.6060157430111</v>
          </cell>
          <cell r="O436">
            <v>8976.6953024009163</v>
          </cell>
          <cell r="P436">
            <v>9734.9003679500602</v>
          </cell>
          <cell r="Q436">
            <v>9891.9577950652256</v>
          </cell>
          <cell r="R436">
            <v>11395.226344391769</v>
          </cell>
          <cell r="S436">
            <v>9451.6513521825545</v>
          </cell>
          <cell r="T436">
            <v>9223.7951018073491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5828.1780675730797</v>
          </cell>
          <cell r="AF436">
            <v>6295.8303474317199</v>
          </cell>
          <cell r="AG436">
            <v>6286.4279418950373</v>
          </cell>
          <cell r="AH436">
            <v>5986.4452447238855</v>
          </cell>
          <cell r="AI436">
            <v>6225.6798836393427</v>
          </cell>
          <cell r="AJ436">
            <v>6454.3102128442897</v>
          </cell>
          <cell r="AK436">
            <v>6681.1765087457525</v>
          </cell>
          <cell r="AL436">
            <v>7215.1124776369161</v>
          </cell>
          <cell r="AM436">
            <v>7166.7082216534718</v>
          </cell>
          <cell r="AN436">
            <v>8792.0127195153618</v>
          </cell>
          <cell r="AO436">
            <v>7597.6440725953544</v>
          </cell>
          <cell r="AP436">
            <v>7337.9970085895584</v>
          </cell>
          <cell r="AQ436">
            <v>8242.6414957527832</v>
          </cell>
          <cell r="AR436">
            <v>7783.6060157430111</v>
          </cell>
          <cell r="AS436">
            <v>8976.6953024009163</v>
          </cell>
          <cell r="AT436">
            <v>9734.9003679500602</v>
          </cell>
          <cell r="AU436">
            <v>9891.9577950652256</v>
          </cell>
          <cell r="AV436">
            <v>11395.226344391769</v>
          </cell>
          <cell r="AW436">
            <v>9451.6513521825545</v>
          </cell>
          <cell r="AX436">
            <v>9223.7951018073491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2.883228254927761</v>
          </cell>
          <cell r="CN436">
            <v>3.0890434053982196</v>
          </cell>
          <cell r="CO436">
            <v>3.1856873963896297</v>
          </cell>
          <cell r="CP436">
            <v>2.9968355447482984</v>
          </cell>
          <cell r="CQ436">
            <v>3.0759007091700803</v>
          </cell>
          <cell r="CR436">
            <v>3.195326401201672</v>
          </cell>
          <cell r="CS436">
            <v>3.2688933978016639</v>
          </cell>
          <cell r="CT436">
            <v>3.590865027117069</v>
          </cell>
          <cell r="CU436">
            <v>3.5567592002910557</v>
          </cell>
          <cell r="CV436">
            <v>4.336084674975651</v>
          </cell>
          <cell r="CW436">
            <v>3.8142266730943377</v>
          </cell>
          <cell r="CX436">
            <v>3.6857703640257142</v>
          </cell>
          <cell r="CY436">
            <v>4.1041451440826462</v>
          </cell>
          <cell r="CZ436">
            <v>3.8560332101677748</v>
          </cell>
          <cell r="DA436">
            <v>4.4015636217332581</v>
          </cell>
          <cell r="DB436">
            <v>4.7733360526681041</v>
          </cell>
          <cell r="DC436">
            <v>4.8503463815725771</v>
          </cell>
          <cell r="DD436">
            <v>5.5874475014737648</v>
          </cell>
          <cell r="DE436">
            <v>4.6344499123130278</v>
          </cell>
          <cell r="DF436">
            <v>4.5227246338168525</v>
          </cell>
          <cell r="DG436">
            <v>4.9727952456317706</v>
          </cell>
          <cell r="DH436">
            <v>4.9727952456317706</v>
          </cell>
          <cell r="DI436">
            <v>4.9727952456317706</v>
          </cell>
          <cell r="DJ436">
            <v>4.9727952456317706</v>
          </cell>
          <cell r="DK436">
            <v>4.9727952456317706</v>
          </cell>
          <cell r="DL436">
            <v>4.9727952456317706</v>
          </cell>
          <cell r="DM436">
            <v>4.9727952456317706</v>
          </cell>
          <cell r="DN436">
            <v>4.9727952456317706</v>
          </cell>
          <cell r="DO436">
            <v>4.9727952456317706</v>
          </cell>
          <cell r="DP436">
            <v>4.9727952456317706</v>
          </cell>
          <cell r="DQ436">
            <v>5.5381016458705252</v>
          </cell>
          <cell r="DR436">
            <v>5.5838808340450008</v>
          </cell>
          <cell r="DS436">
            <v>5.4063968333133747</v>
          </cell>
          <cell r="DT436">
            <v>5.4728461417578771</v>
          </cell>
          <cell r="DU436">
            <v>5.5452561146072794</v>
          </cell>
          <cell r="DV436">
            <v>5.5340329777813491</v>
          </cell>
          <cell r="DW436">
            <v>5.5996298891104148</v>
          </cell>
          <cell r="DX436">
            <v>5.5049218771252182</v>
          </cell>
          <cell r="DY436">
            <v>5.52042349226768</v>
          </cell>
          <cell r="DZ436">
            <v>5.55517428427508</v>
          </cell>
          <cell r="EA436">
            <v>5.4573220200631685</v>
          </cell>
          <cell r="EB436">
            <v>5.4545181625036774</v>
          </cell>
          <cell r="EC436">
            <v>5.5023832363672938</v>
          </cell>
          <cell r="ED436">
            <v>5.5302812050752994</v>
          </cell>
          <cell r="EE436">
            <v>5.587488418562935</v>
          </cell>
          <cell r="EF436">
            <v>5.587488418562935</v>
          </cell>
          <cell r="EG436">
            <v>5.587488418562935</v>
          </cell>
          <cell r="EH436">
            <v>5.587488418562935</v>
          </cell>
          <cell r="EI436">
            <v>5.587488418562935</v>
          </cell>
          <cell r="EJ436">
            <v>5.587488418562935</v>
          </cell>
          <cell r="EK436">
            <v>0</v>
          </cell>
          <cell r="EL436">
            <v>0</v>
          </cell>
          <cell r="EM436">
            <v>0</v>
          </cell>
          <cell r="EN436">
            <v>0</v>
          </cell>
          <cell r="EO436">
            <v>0</v>
          </cell>
          <cell r="EP436">
            <v>0</v>
          </cell>
          <cell r="EQ436">
            <v>0</v>
          </cell>
          <cell r="ER436">
            <v>0</v>
          </cell>
          <cell r="ES436">
            <v>0</v>
          </cell>
          <cell r="ET436">
            <v>0</v>
          </cell>
        </row>
        <row r="437">
          <cell r="A437">
            <v>39755.645019485317</v>
          </cell>
          <cell r="B437">
            <v>35690.800734378499</v>
          </cell>
          <cell r="C437">
            <v>38228.230509921857</v>
          </cell>
          <cell r="D437">
            <v>7475.9409657495489</v>
          </cell>
          <cell r="E437">
            <v>7127.2687205114235</v>
          </cell>
          <cell r="F437">
            <v>7284.358884635516</v>
          </cell>
          <cell r="G437">
            <v>5996.0595236191257</v>
          </cell>
          <cell r="H437">
            <v>7803.4561842371804</v>
          </cell>
          <cell r="I437">
            <v>9024.4682422894039</v>
          </cell>
          <cell r="J437">
            <v>7683.7718091990209</v>
          </cell>
          <cell r="K437">
            <v>8182.8730792747474</v>
          </cell>
          <cell r="L437">
            <v>7215.6186417088275</v>
          </cell>
          <cell r="M437">
            <v>7761.4516566548155</v>
          </cell>
          <cell r="N437">
            <v>8325.7291660458486</v>
          </cell>
          <cell r="O437">
            <v>10008.55424471613</v>
          </cell>
          <cell r="P437">
            <v>10461.761533611856</v>
          </cell>
          <cell r="Q437">
            <v>9994.7495580850227</v>
          </cell>
          <cell r="R437">
            <v>8600.9662627943362</v>
          </cell>
          <cell r="S437">
            <v>11142.70267373987</v>
          </cell>
          <cell r="T437">
            <v>11951.776981057616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6614.5667519059452</v>
          </cell>
          <cell r="AF437">
            <v>5938.2556557895505</v>
          </cell>
          <cell r="AG437">
            <v>6360.43466006376</v>
          </cell>
          <cell r="AH437">
            <v>7475.9409657495489</v>
          </cell>
          <cell r="AI437">
            <v>7127.2687205114235</v>
          </cell>
          <cell r="AJ437">
            <v>7284.358884635516</v>
          </cell>
          <cell r="AK437">
            <v>5996.0595236191257</v>
          </cell>
          <cell r="AL437">
            <v>7803.4561842371804</v>
          </cell>
          <cell r="AM437">
            <v>9024.4682422894039</v>
          </cell>
          <cell r="AN437">
            <v>7683.7718091990209</v>
          </cell>
          <cell r="AO437">
            <v>8182.8730792747474</v>
          </cell>
          <cell r="AP437">
            <v>7215.6186417088275</v>
          </cell>
          <cell r="AQ437">
            <v>7761.4516566548155</v>
          </cell>
          <cell r="AR437">
            <v>8325.7291660458486</v>
          </cell>
          <cell r="AS437">
            <v>10008.55424471613</v>
          </cell>
          <cell r="AT437">
            <v>10461.761533611856</v>
          </cell>
          <cell r="AU437">
            <v>9994.7495580850227</v>
          </cell>
          <cell r="AV437">
            <v>8600.9662627943362</v>
          </cell>
          <cell r="AW437">
            <v>11142.70267373987</v>
          </cell>
          <cell r="AX437">
            <v>11951.776981057616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3.2736457975052864</v>
          </cell>
          <cell r="CN437">
            <v>2.9379786826840704</v>
          </cell>
          <cell r="CO437">
            <v>3.1203028219413338</v>
          </cell>
          <cell r="CP437">
            <v>3.7136992792671912</v>
          </cell>
          <cell r="CQ437">
            <v>3.5527089267355048</v>
          </cell>
          <cell r="CR437">
            <v>3.5990829727693812</v>
          </cell>
          <cell r="CS437">
            <v>2.9543805870988629</v>
          </cell>
          <cell r="CT437">
            <v>3.8564341634145518</v>
          </cell>
          <cell r="CU437">
            <v>4.4893749934109763</v>
          </cell>
          <cell r="CV437">
            <v>3.783805421057584</v>
          </cell>
          <cell r="CW437">
            <v>4.0666572479261545</v>
          </cell>
          <cell r="CX437">
            <v>3.552167290408963</v>
          </cell>
          <cell r="CY437">
            <v>3.7655818160150551</v>
          </cell>
          <cell r="CZ437">
            <v>4.1384495642135581</v>
          </cell>
          <cell r="DA437">
            <v>4.9159972110432584</v>
          </cell>
          <cell r="DB437">
            <v>5.1386033651151202</v>
          </cell>
          <cell r="DC437">
            <v>4.9092166312193859</v>
          </cell>
          <cell r="DD437">
            <v>4.2246187737351226</v>
          </cell>
          <cell r="DE437">
            <v>5.4730677306873199</v>
          </cell>
          <cell r="DF437">
            <v>5.8704684881843994</v>
          </cell>
          <cell r="DG437">
            <v>4.9013755387253672</v>
          </cell>
          <cell r="DH437">
            <v>4.9013755387253672</v>
          </cell>
          <cell r="DI437">
            <v>4.9013755387253672</v>
          </cell>
          <cell r="DJ437">
            <v>4.9013755387253672</v>
          </cell>
          <cell r="DK437">
            <v>4.9013755387253672</v>
          </cell>
          <cell r="DL437">
            <v>4.9013755387253672</v>
          </cell>
          <cell r="DM437">
            <v>4.9013755387253672</v>
          </cell>
          <cell r="DN437">
            <v>4.9013755387253672</v>
          </cell>
          <cell r="DO437">
            <v>4.9013755387253672</v>
          </cell>
          <cell r="DP437">
            <v>4.9013755387253672</v>
          </cell>
          <cell r="DQ437">
            <v>5.5357548773185536</v>
          </cell>
          <cell r="DR437">
            <v>5.537546502087773</v>
          </cell>
          <cell r="DS437">
            <v>5.5846657770525709</v>
          </cell>
          <cell r="DT437">
            <v>5.5152634887526713</v>
          </cell>
          <cell r="DU437">
            <v>5.4963026863509956</v>
          </cell>
          <cell r="DV437">
            <v>5.5450646123287353</v>
          </cell>
          <cell r="DW437">
            <v>5.5604076233164124</v>
          </cell>
          <cell r="DX437">
            <v>5.5438083746979085</v>
          </cell>
          <cell r="DY437">
            <v>5.5073524851696192</v>
          </cell>
          <cell r="DZ437">
            <v>5.5635602975482712</v>
          </cell>
          <cell r="EA437">
            <v>5.512839904471952</v>
          </cell>
          <cell r="EB437">
            <v>5.5652835523370143</v>
          </cell>
          <cell r="EC437">
            <v>5.6470028147272542</v>
          </cell>
          <cell r="ED437">
            <v>5.5117783941414276</v>
          </cell>
          <cell r="EE437">
            <v>5.5778503086349334</v>
          </cell>
          <cell r="EF437">
            <v>5.5778503086349334</v>
          </cell>
          <cell r="EG437">
            <v>5.5778503086349334</v>
          </cell>
          <cell r="EH437">
            <v>5.5778503086349334</v>
          </cell>
          <cell r="EI437">
            <v>5.5778503086349334</v>
          </cell>
          <cell r="EJ437">
            <v>5.5778503086349334</v>
          </cell>
          <cell r="EK437">
            <v>0</v>
          </cell>
          <cell r="EL437">
            <v>0</v>
          </cell>
          <cell r="EM437">
            <v>0</v>
          </cell>
          <cell r="EN437">
            <v>0</v>
          </cell>
          <cell r="EO437">
            <v>0</v>
          </cell>
          <cell r="EP437">
            <v>0</v>
          </cell>
          <cell r="EQ437">
            <v>0</v>
          </cell>
          <cell r="ER437">
            <v>0</v>
          </cell>
          <cell r="ES437">
            <v>0</v>
          </cell>
          <cell r="ET437">
            <v>0</v>
          </cell>
        </row>
        <row r="438">
          <cell r="A438">
            <v>39011.90912082202</v>
          </cell>
          <cell r="B438">
            <v>42408.722879408946</v>
          </cell>
          <cell r="C438">
            <v>38417.61277938346</v>
          </cell>
          <cell r="D438">
            <v>7884.2066722683057</v>
          </cell>
          <cell r="E438">
            <v>6686.3481113939524</v>
          </cell>
          <cell r="F438">
            <v>7229.0324449336777</v>
          </cell>
          <cell r="G438">
            <v>8074.7065969632386</v>
          </cell>
          <cell r="H438">
            <v>9063.8031176072782</v>
          </cell>
          <cell r="I438">
            <v>7278.4014347790107</v>
          </cell>
          <cell r="J438">
            <v>7690.1286124465933</v>
          </cell>
          <cell r="K438">
            <v>9442.6684551505714</v>
          </cell>
          <cell r="L438">
            <v>10415.46617666147</v>
          </cell>
          <cell r="M438">
            <v>9777.1968422834689</v>
          </cell>
          <cell r="N438">
            <v>9091.5744894172931</v>
          </cell>
          <cell r="O438">
            <v>9223.4298963830061</v>
          </cell>
          <cell r="P438">
            <v>9082.4212678861059</v>
          </cell>
          <cell r="Q438">
            <v>9178.2385669674168</v>
          </cell>
          <cell r="R438">
            <v>9359.0245946210161</v>
          </cell>
          <cell r="S438">
            <v>9869.1655881530824</v>
          </cell>
          <cell r="T438">
            <v>9975.1450989054465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6490.8235515356346</v>
          </cell>
          <cell r="AF438">
            <v>7055.987350008867</v>
          </cell>
          <cell r="AG438">
            <v>6391.9441893989597</v>
          </cell>
          <cell r="AH438">
            <v>7884.2066722683057</v>
          </cell>
          <cell r="AI438">
            <v>6686.3481113939524</v>
          </cell>
          <cell r="AJ438">
            <v>7229.0324449336777</v>
          </cell>
          <cell r="AK438">
            <v>8074.7065969632386</v>
          </cell>
          <cell r="AL438">
            <v>9063.8031176072782</v>
          </cell>
          <cell r="AM438">
            <v>7278.4014347790107</v>
          </cell>
          <cell r="AN438">
            <v>7690.1286124465933</v>
          </cell>
          <cell r="AO438">
            <v>9442.6684551505714</v>
          </cell>
          <cell r="AP438">
            <v>10415.46617666147</v>
          </cell>
          <cell r="AQ438">
            <v>9777.1968422834689</v>
          </cell>
          <cell r="AR438">
            <v>9091.5744894172931</v>
          </cell>
          <cell r="AS438">
            <v>9223.4298963830061</v>
          </cell>
          <cell r="AT438">
            <v>9082.4212678861059</v>
          </cell>
          <cell r="AU438">
            <v>9178.2385669674168</v>
          </cell>
          <cell r="AV438">
            <v>9359.0245946210161</v>
          </cell>
          <cell r="AW438">
            <v>9869.1655881530824</v>
          </cell>
          <cell r="AX438">
            <v>9975.1450989054465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3.2281349144162128</v>
          </cell>
          <cell r="CN438">
            <v>3.5053420864705771</v>
          </cell>
          <cell r="CO438">
            <v>3.1273802200420224</v>
          </cell>
          <cell r="CP438">
            <v>3.9591952481416004</v>
          </cell>
          <cell r="CQ438">
            <v>3.2803342364238812</v>
          </cell>
          <cell r="CR438">
            <v>3.5190224503943939</v>
          </cell>
          <cell r="CS438">
            <v>4.0135696838936825</v>
          </cell>
          <cell r="CT438">
            <v>4.4853734987605671</v>
          </cell>
          <cell r="CU438">
            <v>3.544648807401181</v>
          </cell>
          <cell r="CV438">
            <v>3.8434663414270651</v>
          </cell>
          <cell r="CW438">
            <v>4.7463711628482432</v>
          </cell>
          <cell r="CX438">
            <v>5.1705262932103286</v>
          </cell>
          <cell r="CY438">
            <v>4.7785861092415027</v>
          </cell>
          <cell r="CZ438">
            <v>4.481870096905503</v>
          </cell>
          <cell r="DA438">
            <v>4.4758402920938218</v>
          </cell>
          <cell r="DB438">
            <v>4.4074132418479239</v>
          </cell>
          <cell r="DC438">
            <v>4.4539103619784646</v>
          </cell>
          <cell r="DD438">
            <v>4.5416401323469566</v>
          </cell>
          <cell r="DE438">
            <v>4.7891955037381351</v>
          </cell>
          <cell r="DF438">
            <v>4.8406240254150701</v>
          </cell>
          <cell r="DG438">
            <v>5.1313489402874213</v>
          </cell>
          <cell r="DH438">
            <v>5.1313489402874213</v>
          </cell>
          <cell r="DI438">
            <v>5.1313489402874213</v>
          </cell>
          <cell r="DJ438">
            <v>5.1313489402874213</v>
          </cell>
          <cell r="DK438">
            <v>5.1313489402874213</v>
          </cell>
          <cell r="DL438">
            <v>5.1313489402874213</v>
          </cell>
          <cell r="DM438">
            <v>5.1313489402874213</v>
          </cell>
          <cell r="DN438">
            <v>5.1313489402874213</v>
          </cell>
          <cell r="DO438">
            <v>5.1313489402874213</v>
          </cell>
          <cell r="DP438">
            <v>5.1313489402874213</v>
          </cell>
          <cell r="DQ438">
            <v>5.5087778840870572</v>
          </cell>
          <cell r="DR438">
            <v>5.5148603802230864</v>
          </cell>
          <cell r="DS438">
            <v>5.5996312022244936</v>
          </cell>
          <cell r="DT438">
            <v>5.4557971687634428</v>
          </cell>
          <cell r="DU438">
            <v>5.5844193392302222</v>
          </cell>
          <cell r="DV438">
            <v>5.6281449241860733</v>
          </cell>
          <cell r="DW438">
            <v>5.5119221963613372</v>
          </cell>
          <cell r="DX438">
            <v>5.5362919755456161</v>
          </cell>
          <cell r="DY438">
            <v>5.6256139697319041</v>
          </cell>
          <cell r="DZ438">
            <v>5.4817301992371616</v>
          </cell>
          <cell r="EA438">
            <v>5.4505481444764659</v>
          </cell>
          <cell r="EB438">
            <v>5.5188818610489712</v>
          </cell>
          <cell r="EC438">
            <v>5.6055996588585399</v>
          </cell>
          <cell r="ED438">
            <v>5.5575959856300789</v>
          </cell>
          <cell r="EE438">
            <v>5.6457937057386047</v>
          </cell>
          <cell r="EF438">
            <v>5.6457937057386047</v>
          </cell>
          <cell r="EG438">
            <v>5.6457937057386047</v>
          </cell>
          <cell r="EH438">
            <v>5.6457937057386047</v>
          </cell>
          <cell r="EI438">
            <v>5.6457937057386047</v>
          </cell>
          <cell r="EJ438">
            <v>5.6457937057386047</v>
          </cell>
          <cell r="EK438">
            <v>0</v>
          </cell>
          <cell r="EL438">
            <v>0</v>
          </cell>
          <cell r="EM438">
            <v>0</v>
          </cell>
          <cell r="EN438">
            <v>0</v>
          </cell>
          <cell r="EO438">
            <v>0</v>
          </cell>
          <cell r="EP438">
            <v>0</v>
          </cell>
          <cell r="EQ438">
            <v>0</v>
          </cell>
          <cell r="ER438">
            <v>0</v>
          </cell>
          <cell r="ES438">
            <v>0</v>
          </cell>
          <cell r="ET438">
            <v>0</v>
          </cell>
        </row>
        <row r="439">
          <cell r="A439">
            <v>29032.722886922649</v>
          </cell>
          <cell r="B439">
            <v>39742.061288742705</v>
          </cell>
          <cell r="C439">
            <v>38533.532952846457</v>
          </cell>
          <cell r="D439">
            <v>7153.7917755837034</v>
          </cell>
          <cell r="E439">
            <v>6991.2136004989516</v>
          </cell>
          <cell r="F439">
            <v>6862.7879093650381</v>
          </cell>
          <cell r="G439">
            <v>7050.7694421717433</v>
          </cell>
          <cell r="H439">
            <v>7973.5743523889578</v>
          </cell>
          <cell r="I439">
            <v>7737.6200702391743</v>
          </cell>
          <cell r="J439">
            <v>8042.0969470430609</v>
          </cell>
          <cell r="K439">
            <v>6403.8803029020919</v>
          </cell>
          <cell r="L439">
            <v>8339.2497228872544</v>
          </cell>
          <cell r="M439">
            <v>8633.6254329111434</v>
          </cell>
          <cell r="N439">
            <v>9508.105167481197</v>
          </cell>
          <cell r="O439">
            <v>9078.8779017380657</v>
          </cell>
          <cell r="P439">
            <v>9642.5909712929115</v>
          </cell>
          <cell r="Q439">
            <v>9243.0696501152852</v>
          </cell>
          <cell r="R439">
            <v>10068.208510186239</v>
          </cell>
          <cell r="S439">
            <v>10315.323575353999</v>
          </cell>
          <cell r="T439">
            <v>9046.8901837407193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4830.4808897205403</v>
          </cell>
          <cell r="AF439">
            <v>6612.3066830857088</v>
          </cell>
          <cell r="AG439">
            <v>6411.2310535634724</v>
          </cell>
          <cell r="AH439">
            <v>7153.7917755837034</v>
          </cell>
          <cell r="AI439">
            <v>6991.2136004989516</v>
          </cell>
          <cell r="AJ439">
            <v>6862.7879093650381</v>
          </cell>
          <cell r="AK439">
            <v>7050.7694421717433</v>
          </cell>
          <cell r="AL439">
            <v>7973.5743523889578</v>
          </cell>
          <cell r="AM439">
            <v>7737.6200702391743</v>
          </cell>
          <cell r="AN439">
            <v>8042.0969470430609</v>
          </cell>
          <cell r="AO439">
            <v>6403.8803029020919</v>
          </cell>
          <cell r="AP439">
            <v>8339.2497228872544</v>
          </cell>
          <cell r="AQ439">
            <v>8633.6254329111434</v>
          </cell>
          <cell r="AR439">
            <v>9508.105167481197</v>
          </cell>
          <cell r="AS439">
            <v>9078.8779017380657</v>
          </cell>
          <cell r="AT439">
            <v>9642.5909712929115</v>
          </cell>
          <cell r="AU439">
            <v>9243.0696501152852</v>
          </cell>
          <cell r="AV439">
            <v>10068.208510186239</v>
          </cell>
          <cell r="AW439">
            <v>10315.323575353999</v>
          </cell>
          <cell r="AX439">
            <v>9046.8901837407193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2.3672618582419496</v>
          </cell>
          <cell r="CN439">
            <v>3.3052690234033744</v>
          </cell>
          <cell r="CO439">
            <v>3.1460754692356434</v>
          </cell>
          <cell r="CP439">
            <v>3.5006906391636896</v>
          </cell>
          <cell r="CQ439">
            <v>3.4936477928947252</v>
          </cell>
          <cell r="CR439">
            <v>3.424477442008246</v>
          </cell>
          <cell r="CS439">
            <v>3.4811294913119446</v>
          </cell>
          <cell r="CT439">
            <v>3.9442053906264349</v>
          </cell>
          <cell r="CU439">
            <v>3.7614347888729824</v>
          </cell>
          <cell r="CV439">
            <v>4.0415213667372258</v>
          </cell>
          <cell r="CW439">
            <v>3.183129125753688</v>
          </cell>
          <cell r="CX439">
            <v>4.1422555945931689</v>
          </cell>
          <cell r="CY439">
            <v>4.2748031623308611</v>
          </cell>
          <cell r="CZ439">
            <v>4.5770331614068995</v>
          </cell>
          <cell r="DA439">
            <v>4.4987427244021836</v>
          </cell>
          <cell r="DB439">
            <v>4.7780724056422832</v>
          </cell>
          <cell r="DC439">
            <v>4.5801026062525034</v>
          </cell>
          <cell r="DD439">
            <v>4.9889733371448175</v>
          </cell>
          <cell r="DE439">
            <v>5.1114231721955568</v>
          </cell>
          <cell r="DF439">
            <v>4.4828922509000302</v>
          </cell>
          <cell r="DG439">
            <v>5.4712057763799038</v>
          </cell>
          <cell r="DH439">
            <v>5.4712057763799038</v>
          </cell>
          <cell r="DI439">
            <v>5.4712057763799038</v>
          </cell>
          <cell r="DJ439">
            <v>5.4712057763799038</v>
          </cell>
          <cell r="DK439">
            <v>5.4712057763799038</v>
          </cell>
          <cell r="DL439">
            <v>5.4712057763799038</v>
          </cell>
          <cell r="DM439">
            <v>5.4712057763799038</v>
          </cell>
          <cell r="DN439">
            <v>5.4712057763799038</v>
          </cell>
          <cell r="DO439">
            <v>5.4712057763799038</v>
          </cell>
          <cell r="DP439">
            <v>5.4712057763799038</v>
          </cell>
          <cell r="DQ439">
            <v>5.5905070967691053</v>
          </cell>
          <cell r="DR439">
            <v>5.4809180712706853</v>
          </cell>
          <cell r="DS439">
            <v>5.583151693869862</v>
          </cell>
          <cell r="DT439">
            <v>5.5987322338284118</v>
          </cell>
          <cell r="DU439">
            <v>5.4825245702602112</v>
          </cell>
          <cell r="DV439">
            <v>5.4905190570530698</v>
          </cell>
          <cell r="DW439">
            <v>5.5491117472378368</v>
          </cell>
          <cell r="DX439">
            <v>5.5386084194661338</v>
          </cell>
          <cell r="DY439">
            <v>5.6358704288204358</v>
          </cell>
          <cell r="DZ439">
            <v>5.451695122041027</v>
          </cell>
          <cell r="EA439">
            <v>5.5118334346688833</v>
          </cell>
          <cell r="EB439">
            <v>5.5156566254824613</v>
          </cell>
          <cell r="EC439">
            <v>5.5332999932675833</v>
          </cell>
          <cell r="ED439">
            <v>5.6913730532315903</v>
          </cell>
          <cell r="EE439">
            <v>5.5290199086143437</v>
          </cell>
          <cell r="EF439">
            <v>5.5290199086143437</v>
          </cell>
          <cell r="EG439">
            <v>5.5290199086143437</v>
          </cell>
          <cell r="EH439">
            <v>5.5290199086143437</v>
          </cell>
          <cell r="EI439">
            <v>5.5290199086143437</v>
          </cell>
          <cell r="EJ439">
            <v>5.5290199086143437</v>
          </cell>
          <cell r="EK439">
            <v>0</v>
          </cell>
          <cell r="EL439">
            <v>0</v>
          </cell>
          <cell r="EM439">
            <v>0</v>
          </cell>
          <cell r="EN439">
            <v>0</v>
          </cell>
          <cell r="EO439">
            <v>0</v>
          </cell>
          <cell r="EP439">
            <v>0</v>
          </cell>
          <cell r="EQ439">
            <v>0</v>
          </cell>
          <cell r="ER439">
            <v>0</v>
          </cell>
          <cell r="ES439">
            <v>0</v>
          </cell>
          <cell r="ET439">
            <v>0</v>
          </cell>
        </row>
        <row r="440">
          <cell r="A440">
            <v>36069.418296038908</v>
          </cell>
          <cell r="B440">
            <v>39099.286215524844</v>
          </cell>
          <cell r="C440">
            <v>41678.214377376877</v>
          </cell>
          <cell r="D440">
            <v>6638.5272488494829</v>
          </cell>
          <cell r="E440">
            <v>6478.8110313788275</v>
          </cell>
          <cell r="F440">
            <v>7142.129298976949</v>
          </cell>
          <cell r="G440">
            <v>8638.4935944871759</v>
          </cell>
          <cell r="H440">
            <v>7302.2861073530057</v>
          </cell>
          <cell r="I440">
            <v>8156.6879793347161</v>
          </cell>
          <cell r="J440">
            <v>8272.1012714686494</v>
          </cell>
          <cell r="K440">
            <v>8829.3623653016402</v>
          </cell>
          <cell r="L440">
            <v>7572.0844454738535</v>
          </cell>
          <cell r="M440">
            <v>8033.1014042227016</v>
          </cell>
          <cell r="N440">
            <v>8935.6232067250548</v>
          </cell>
          <cell r="O440">
            <v>9650.3154385201324</v>
          </cell>
          <cell r="P440">
            <v>9213.2956052896225</v>
          </cell>
          <cell r="Q440">
            <v>8931.176620149814</v>
          </cell>
          <cell r="R440">
            <v>9310.888026097291</v>
          </cell>
          <cell r="S440">
            <v>9534.0919428484376</v>
          </cell>
          <cell r="T440">
            <v>9055.2913602874032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6001.2502602996556</v>
          </cell>
          <cell r="AF440">
            <v>6505.3614020777686</v>
          </cell>
          <cell r="AG440">
            <v>6934.4449313873674</v>
          </cell>
          <cell r="AH440">
            <v>6638.5272488494829</v>
          </cell>
          <cell r="AI440">
            <v>6478.8110313788275</v>
          </cell>
          <cell r="AJ440">
            <v>7142.129298976949</v>
          </cell>
          <cell r="AK440">
            <v>8638.4935944871759</v>
          </cell>
          <cell r="AL440">
            <v>7302.2861073530057</v>
          </cell>
          <cell r="AM440">
            <v>8156.6879793347161</v>
          </cell>
          <cell r="AN440">
            <v>8272.1012714686494</v>
          </cell>
          <cell r="AO440">
            <v>8829.3623653016402</v>
          </cell>
          <cell r="AP440">
            <v>7572.0844454738535</v>
          </cell>
          <cell r="AQ440">
            <v>8033.1014042227016</v>
          </cell>
          <cell r="AR440">
            <v>8935.6232067250548</v>
          </cell>
          <cell r="AS440">
            <v>9650.3154385201324</v>
          </cell>
          <cell r="AT440">
            <v>9213.2956052896225</v>
          </cell>
          <cell r="AU440">
            <v>8931.176620149814</v>
          </cell>
          <cell r="AV440">
            <v>9310.888026097291</v>
          </cell>
          <cell r="AW440">
            <v>9534.0919428484376</v>
          </cell>
          <cell r="AX440">
            <v>9055.2913602874032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2.9466566402808088</v>
          </cell>
          <cell r="CN440">
            <v>3.253310681157584</v>
          </cell>
          <cell r="CO440">
            <v>3.4423099279647502</v>
          </cell>
          <cell r="CP440">
            <v>3.2778028574773312</v>
          </cell>
          <cell r="CQ440">
            <v>3.1908651038489868</v>
          </cell>
          <cell r="CR440">
            <v>3.5596374102074768</v>
          </cell>
          <cell r="CS440">
            <v>4.2670199856587452</v>
          </cell>
          <cell r="CT440">
            <v>3.5611525167161218</v>
          </cell>
          <cell r="CU440">
            <v>4.0704861416181037</v>
          </cell>
          <cell r="CV440">
            <v>4.1232382137932655</v>
          </cell>
          <cell r="CW440">
            <v>4.3694628021731106</v>
          </cell>
          <cell r="CX440">
            <v>3.6662948000749971</v>
          </cell>
          <cell r="CY440">
            <v>3.9282720999569154</v>
          </cell>
          <cell r="CZ440">
            <v>4.3756611287374136</v>
          </cell>
          <cell r="DA440">
            <v>4.7457354096210995</v>
          </cell>
          <cell r="DB440">
            <v>4.5308221759054161</v>
          </cell>
          <cell r="DC440">
            <v>4.3920845288270458</v>
          </cell>
          <cell r="DD440">
            <v>4.5788151985260965</v>
          </cell>
          <cell r="DE440">
            <v>4.6885801837268781</v>
          </cell>
          <cell r="DF440">
            <v>4.4531204318376121</v>
          </cell>
          <cell r="DG440">
            <v>5.4417755817857945</v>
          </cell>
          <cell r="DH440">
            <v>5.4417755817857945</v>
          </cell>
          <cell r="DI440">
            <v>5.4417755817857945</v>
          </cell>
          <cell r="DJ440">
            <v>5.4417755817857945</v>
          </cell>
          <cell r="DK440">
            <v>5.4417755817857945</v>
          </cell>
          <cell r="DL440">
            <v>5.4417755817857945</v>
          </cell>
          <cell r="DM440">
            <v>5.4417755817857945</v>
          </cell>
          <cell r="DN440">
            <v>5.4417755817857945</v>
          </cell>
          <cell r="DO440">
            <v>5.4417755817857945</v>
          </cell>
          <cell r="DP440">
            <v>5.4417755817857945</v>
          </cell>
          <cell r="DQ440">
            <v>5.5798090996787089</v>
          </cell>
          <cell r="DR440">
            <v>5.4783909984755281</v>
          </cell>
          <cell r="DS440">
            <v>5.5191077101264217</v>
          </cell>
          <cell r="DT440">
            <v>5.5487613740310611</v>
          </cell>
          <cell r="DU440">
            <v>5.5628071483955521</v>
          </cell>
          <cell r="DV440">
            <v>5.4970423322703494</v>
          </cell>
          <cell r="DW440">
            <v>5.5465186049901494</v>
          </cell>
          <cell r="DX440">
            <v>5.6179181357458434</v>
          </cell>
          <cell r="DY440">
            <v>5.4900298335024553</v>
          </cell>
          <cell r="DZ440">
            <v>5.4964787333640439</v>
          </cell>
          <cell r="EA440">
            <v>5.5361574117321828</v>
          </cell>
          <cell r="EB440">
            <v>5.6584202766483216</v>
          </cell>
          <cell r="EC440">
            <v>5.602589748839395</v>
          </cell>
          <cell r="ED440">
            <v>5.5948481269946013</v>
          </cell>
          <cell r="EE440">
            <v>5.571153487804354</v>
          </cell>
          <cell r="EF440">
            <v>5.571153487804354</v>
          </cell>
          <cell r="EG440">
            <v>5.571153487804354</v>
          </cell>
          <cell r="EH440">
            <v>5.571153487804354</v>
          </cell>
          <cell r="EI440">
            <v>5.571153487804354</v>
          </cell>
          <cell r="EJ440">
            <v>5.571153487804354</v>
          </cell>
          <cell r="EK440">
            <v>0</v>
          </cell>
          <cell r="EL440">
            <v>0</v>
          </cell>
          <cell r="EM440">
            <v>0</v>
          </cell>
          <cell r="EN440">
            <v>0</v>
          </cell>
          <cell r="EO440">
            <v>0</v>
          </cell>
          <cell r="EP440">
            <v>0</v>
          </cell>
          <cell r="EQ440">
            <v>0</v>
          </cell>
          <cell r="ER440">
            <v>0</v>
          </cell>
          <cell r="ES440">
            <v>0</v>
          </cell>
          <cell r="ET440">
            <v>0</v>
          </cell>
        </row>
        <row r="441">
          <cell r="A441">
            <v>38009.79338231944</v>
          </cell>
          <cell r="B441">
            <v>40654.015816694096</v>
          </cell>
          <cell r="C441">
            <v>35566.788391487076</v>
          </cell>
          <cell r="D441">
            <v>6672.7936192012003</v>
          </cell>
          <cell r="E441">
            <v>7616.505310579726</v>
          </cell>
          <cell r="F441">
            <v>8177.0401273395946</v>
          </cell>
          <cell r="G441">
            <v>8004.0542458719656</v>
          </cell>
          <cell r="H441">
            <v>7128.4598982402867</v>
          </cell>
          <cell r="I441">
            <v>6869.0268695066234</v>
          </cell>
          <cell r="J441">
            <v>7923.3449747480263</v>
          </cell>
          <cell r="K441">
            <v>8430.453517922193</v>
          </cell>
          <cell r="L441">
            <v>8434.5231512645623</v>
          </cell>
          <cell r="M441">
            <v>8161.3757154970508</v>
          </cell>
          <cell r="N441">
            <v>7595.5108920428884</v>
          </cell>
          <cell r="O441">
            <v>8025.074957308073</v>
          </cell>
          <cell r="P441">
            <v>9163.2097885099065</v>
          </cell>
          <cell r="Q441">
            <v>10712.187767264941</v>
          </cell>
          <cell r="R441">
            <v>10291.545618924243</v>
          </cell>
          <cell r="S441">
            <v>10153.787287681562</v>
          </cell>
          <cell r="T441">
            <v>10590.662790712871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6324.0909669627517</v>
          </cell>
          <cell r="AF441">
            <v>6764.038194343565</v>
          </cell>
          <cell r="AG441">
            <v>5917.6224118888777</v>
          </cell>
          <cell r="AH441">
            <v>6672.7936192012003</v>
          </cell>
          <cell r="AI441">
            <v>7616.505310579726</v>
          </cell>
          <cell r="AJ441">
            <v>8177.0401273395946</v>
          </cell>
          <cell r="AK441">
            <v>8004.0542458719656</v>
          </cell>
          <cell r="AL441">
            <v>7128.4598982402867</v>
          </cell>
          <cell r="AM441">
            <v>6869.0268695066234</v>
          </cell>
          <cell r="AN441">
            <v>7923.3449747480263</v>
          </cell>
          <cell r="AO441">
            <v>8430.453517922193</v>
          </cell>
          <cell r="AP441">
            <v>8434.5231512645623</v>
          </cell>
          <cell r="AQ441">
            <v>8161.3757154970508</v>
          </cell>
          <cell r="AR441">
            <v>7595.5108920428884</v>
          </cell>
          <cell r="AS441">
            <v>8025.074957308073</v>
          </cell>
          <cell r="AT441">
            <v>9163.2097885099065</v>
          </cell>
          <cell r="AU441">
            <v>10712.187767264941</v>
          </cell>
          <cell r="AV441">
            <v>10291.545618924243</v>
          </cell>
          <cell r="AW441">
            <v>10153.787287681562</v>
          </cell>
          <cell r="AX441">
            <v>10590.662790712871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3.1195252643368647</v>
          </cell>
          <cell r="CN441">
            <v>3.3616064342397038</v>
          </cell>
          <cell r="CO441">
            <v>2.9629615822402333</v>
          </cell>
          <cell r="CP441">
            <v>3.2692174272339103</v>
          </cell>
          <cell r="CQ441">
            <v>3.7696542870481875</v>
          </cell>
          <cell r="CR441">
            <v>4.0912454092063895</v>
          </cell>
          <cell r="CS441">
            <v>4.0660752155360305</v>
          </cell>
          <cell r="CT441">
            <v>3.5514005127499697</v>
          </cell>
          <cell r="CU441">
            <v>3.3449036438789368</v>
          </cell>
          <cell r="CV441">
            <v>3.9542584887364769</v>
          </cell>
          <cell r="CW441">
            <v>4.1254451814764117</v>
          </cell>
          <cell r="CX441">
            <v>4.2111546291560913</v>
          </cell>
          <cell r="CY441">
            <v>3.9673187504068079</v>
          </cell>
          <cell r="CZ441">
            <v>3.7482444803023842</v>
          </cell>
          <cell r="DA441">
            <v>3.9582133772513455</v>
          </cell>
          <cell r="DB441">
            <v>4.5195764222003918</v>
          </cell>
          <cell r="DC441">
            <v>5.2835799223786095</v>
          </cell>
          <cell r="DD441">
            <v>5.076106299084703</v>
          </cell>
          <cell r="DE441">
            <v>5.0081596602740532</v>
          </cell>
          <cell r="DF441">
            <v>5.2236400725432484</v>
          </cell>
          <cell r="DG441">
            <v>5.8017203191036275</v>
          </cell>
          <cell r="DH441">
            <v>5.8017203191036275</v>
          </cell>
          <cell r="DI441">
            <v>5.8017203191036275</v>
          </cell>
          <cell r="DJ441">
            <v>5.8017203191036275</v>
          </cell>
          <cell r="DK441">
            <v>5.8017203191036275</v>
          </cell>
          <cell r="DL441">
            <v>5.8017203191036275</v>
          </cell>
          <cell r="DM441">
            <v>5.8017203191036275</v>
          </cell>
          <cell r="DN441">
            <v>5.8017203191036275</v>
          </cell>
          <cell r="DO441">
            <v>5.8017203191036275</v>
          </cell>
          <cell r="DP441">
            <v>5.8017203191036275</v>
          </cell>
          <cell r="DQ441">
            <v>5.5541389005223856</v>
          </cell>
          <cell r="DR441">
            <v>5.5127248992024063</v>
          </cell>
          <cell r="DS441">
            <v>5.4717766977941213</v>
          </cell>
          <cell r="DT441">
            <v>5.5920497063555672</v>
          </cell>
          <cell r="DU441">
            <v>5.535557440612056</v>
          </cell>
          <cell r="DV441">
            <v>5.475801968156623</v>
          </cell>
          <cell r="DW441">
            <v>5.3931407019543016</v>
          </cell>
          <cell r="DX441">
            <v>5.4992465784558267</v>
          </cell>
          <cell r="DY441">
            <v>5.6262462841693601</v>
          </cell>
          <cell r="DZ441">
            <v>5.489725700329938</v>
          </cell>
          <cell r="EA441">
            <v>5.5987007243538836</v>
          </cell>
          <cell r="EB441">
            <v>5.4873982651250079</v>
          </cell>
          <cell r="EC441">
            <v>5.636031504860159</v>
          </cell>
          <cell r="ED441">
            <v>5.5518307281360944</v>
          </cell>
          <cell r="EE441">
            <v>5.5546542434300781</v>
          </cell>
          <cell r="EF441">
            <v>5.5546542434300781</v>
          </cell>
          <cell r="EG441">
            <v>5.5546542434300781</v>
          </cell>
          <cell r="EH441">
            <v>5.5546542434300781</v>
          </cell>
          <cell r="EI441">
            <v>5.5546542434300781</v>
          </cell>
          <cell r="EJ441">
            <v>5.5546542434300781</v>
          </cell>
          <cell r="EK441">
            <v>0</v>
          </cell>
          <cell r="EL441">
            <v>0</v>
          </cell>
          <cell r="EM441">
            <v>0</v>
          </cell>
          <cell r="EN441">
            <v>0</v>
          </cell>
          <cell r="EO441">
            <v>0</v>
          </cell>
          <cell r="EP441">
            <v>0</v>
          </cell>
          <cell r="EQ441">
            <v>0</v>
          </cell>
          <cell r="ER441">
            <v>0</v>
          </cell>
          <cell r="ES441">
            <v>0</v>
          </cell>
          <cell r="ET441">
            <v>0</v>
          </cell>
        </row>
        <row r="442">
          <cell r="A442">
            <v>40413.652797700983</v>
          </cell>
          <cell r="B442">
            <v>39349.399222285094</v>
          </cell>
          <cell r="C442">
            <v>42533.356455435038</v>
          </cell>
          <cell r="D442">
            <v>7025.8178811464559</v>
          </cell>
          <cell r="E442">
            <v>7184.3505233384012</v>
          </cell>
          <cell r="F442">
            <v>6757.6429404666915</v>
          </cell>
          <cell r="G442">
            <v>7416.438381380869</v>
          </cell>
          <cell r="H442">
            <v>7610.3781048006222</v>
          </cell>
          <cell r="I442">
            <v>8268.7292892801779</v>
          </cell>
          <cell r="J442">
            <v>8637.9075797058376</v>
          </cell>
          <cell r="K442">
            <v>7926.9725612816437</v>
          </cell>
          <cell r="L442">
            <v>8493.8771215657744</v>
          </cell>
          <cell r="M442">
            <v>8672.7457828631632</v>
          </cell>
          <cell r="N442">
            <v>8943.0120385436257</v>
          </cell>
          <cell r="O442">
            <v>8207.641333907588</v>
          </cell>
          <cell r="P442">
            <v>10569.705496917417</v>
          </cell>
          <cell r="Q442">
            <v>10957.031701934131</v>
          </cell>
          <cell r="R442">
            <v>10389.237342049111</v>
          </cell>
          <cell r="S442">
            <v>9986.0256997138586</v>
          </cell>
          <cell r="T442">
            <v>10076.876921451427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6724.0464590053416</v>
          </cell>
          <cell r="AF442">
            <v>6546.9753459069952</v>
          </cell>
          <cell r="AG442">
            <v>7076.7239550306012</v>
          </cell>
          <cell r="AH442">
            <v>7025.8178811464559</v>
          </cell>
          <cell r="AI442">
            <v>7184.3505233384012</v>
          </cell>
          <cell r="AJ442">
            <v>6757.6429404666915</v>
          </cell>
          <cell r="AK442">
            <v>7416.438381380869</v>
          </cell>
          <cell r="AL442">
            <v>7610.3781048006222</v>
          </cell>
          <cell r="AM442">
            <v>8268.7292892801779</v>
          </cell>
          <cell r="AN442">
            <v>8637.9075797058376</v>
          </cell>
          <cell r="AO442">
            <v>7926.9725612816437</v>
          </cell>
          <cell r="AP442">
            <v>8493.8771215657744</v>
          </cell>
          <cell r="AQ442">
            <v>8672.7457828631632</v>
          </cell>
          <cell r="AR442">
            <v>8943.0120385436257</v>
          </cell>
          <cell r="AS442">
            <v>8207.641333907588</v>
          </cell>
          <cell r="AT442">
            <v>10569.705496917417</v>
          </cell>
          <cell r="AU442">
            <v>10957.031701934131</v>
          </cell>
          <cell r="AV442">
            <v>10389.237342049111</v>
          </cell>
          <cell r="AW442">
            <v>9986.0256997138586</v>
          </cell>
          <cell r="AX442">
            <v>10076.876921451427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0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3.4049213378450816</v>
          </cell>
          <cell r="CN442">
            <v>3.2336264338880838</v>
          </cell>
          <cell r="CO442">
            <v>3.4768744872393125</v>
          </cell>
          <cell r="CP442">
            <v>3.530218941638267</v>
          </cell>
          <cell r="CQ442">
            <v>3.5728977285697998</v>
          </cell>
          <cell r="CR442">
            <v>3.3357160358989328</v>
          </cell>
          <cell r="CS442">
            <v>3.6482645437564987</v>
          </cell>
          <cell r="CT442">
            <v>3.7595019271873671</v>
          </cell>
          <cell r="CU442">
            <v>4.1099620228709295</v>
          </cell>
          <cell r="CV442">
            <v>4.2594870535861959</v>
          </cell>
          <cell r="CW442">
            <v>3.9704157015595949</v>
          </cell>
          <cell r="CX442">
            <v>4.1833056807296689</v>
          </cell>
          <cell r="CY442">
            <v>4.221028641675411</v>
          </cell>
          <cell r="CZ442">
            <v>4.4163518593697653</v>
          </cell>
          <cell r="DA442">
            <v>4.0277380970496761</v>
          </cell>
          <cell r="DB442">
            <v>5.186874495679441</v>
          </cell>
          <cell r="DC442">
            <v>5.3769471911670692</v>
          </cell>
          <cell r="DD442">
            <v>5.0983133082327567</v>
          </cell>
          <cell r="DE442">
            <v>4.900445147705514</v>
          </cell>
          <cell r="DF442">
            <v>4.9450285928231983</v>
          </cell>
          <cell r="DG442">
            <v>5.1537750829127189</v>
          </cell>
          <cell r="DH442">
            <v>5.1537750829127189</v>
          </cell>
          <cell r="DI442">
            <v>5.1537750829127189</v>
          </cell>
          <cell r="DJ442">
            <v>5.1537750829127189</v>
          </cell>
          <cell r="DK442">
            <v>5.1537750829127189</v>
          </cell>
          <cell r="DL442">
            <v>5.1537750829127189</v>
          </cell>
          <cell r="DM442">
            <v>5.1537750829127189</v>
          </cell>
          <cell r="DN442">
            <v>5.1537750829127189</v>
          </cell>
          <cell r="DO442">
            <v>5.1537750829127189</v>
          </cell>
          <cell r="DP442">
            <v>5.1537750829127189</v>
          </cell>
          <cell r="DQ442">
            <v>5.4104172359013525</v>
          </cell>
          <cell r="DR442">
            <v>5.5469978127134452</v>
          </cell>
          <cell r="DS442">
            <v>5.5763545332053637</v>
          </cell>
          <cell r="DT442">
            <v>5.4525842252144354</v>
          </cell>
          <cell r="DU442">
            <v>5.5090163822333489</v>
          </cell>
          <cell r="DV442">
            <v>5.5502596889559994</v>
          </cell>
          <cell r="DW442">
            <v>5.5694999691922984</v>
          </cell>
          <cell r="DX442">
            <v>5.546040772389091</v>
          </cell>
          <cell r="DY442">
            <v>5.5119859310812878</v>
          </cell>
          <cell r="DZ442">
            <v>5.5559507331868589</v>
          </cell>
          <cell r="EA442">
            <v>5.4698889680686165</v>
          </cell>
          <cell r="EB442">
            <v>5.5628008086200555</v>
          </cell>
          <cell r="EC442">
            <v>5.6291841082790759</v>
          </cell>
          <cell r="ED442">
            <v>5.5478828738119326</v>
          </cell>
          <cell r="EE442">
            <v>5.5829569957688463</v>
          </cell>
          <cell r="EF442">
            <v>5.5829569957688463</v>
          </cell>
          <cell r="EG442">
            <v>5.5829569957688463</v>
          </cell>
          <cell r="EH442">
            <v>5.5829569957688463</v>
          </cell>
          <cell r="EI442">
            <v>5.5829569957688463</v>
          </cell>
          <cell r="EJ442">
            <v>5.5829569957688463</v>
          </cell>
          <cell r="EK442">
            <v>0</v>
          </cell>
          <cell r="EL442">
            <v>0</v>
          </cell>
          <cell r="EM442">
            <v>0</v>
          </cell>
          <cell r="EN442">
            <v>0</v>
          </cell>
          <cell r="EO442">
            <v>0</v>
          </cell>
          <cell r="EP442">
            <v>0</v>
          </cell>
          <cell r="EQ442">
            <v>0</v>
          </cell>
          <cell r="ER442">
            <v>0</v>
          </cell>
          <cell r="ES442">
            <v>0</v>
          </cell>
          <cell r="ET442">
            <v>0</v>
          </cell>
        </row>
        <row r="443">
          <cell r="A443">
            <v>34145.114724155719</v>
          </cell>
          <cell r="B443">
            <v>37298.645924279648</v>
          </cell>
          <cell r="C443">
            <v>39578.750533647573</v>
          </cell>
          <cell r="D443">
            <v>6438.7858430304277</v>
          </cell>
          <cell r="E443">
            <v>6689.0419640870896</v>
          </cell>
          <cell r="F443">
            <v>6514.0091747814122</v>
          </cell>
          <cell r="G443">
            <v>6703.2813518696939</v>
          </cell>
          <cell r="H443">
            <v>8175.0890252876206</v>
          </cell>
          <cell r="I443">
            <v>7079.8055518503361</v>
          </cell>
          <cell r="J443">
            <v>9410.7192279222763</v>
          </cell>
          <cell r="K443">
            <v>8626.3165639386043</v>
          </cell>
          <cell r="L443">
            <v>8680.1504042607503</v>
          </cell>
          <cell r="M443">
            <v>7987.9095658135329</v>
          </cell>
          <cell r="N443">
            <v>7340.6779965522992</v>
          </cell>
          <cell r="O443">
            <v>9901.0798383935507</v>
          </cell>
          <cell r="P443">
            <v>10094.840819656438</v>
          </cell>
          <cell r="Q443">
            <v>10031.669966307907</v>
          </cell>
          <cell r="R443">
            <v>9355.4053130641532</v>
          </cell>
          <cell r="S443">
            <v>10093.449253231474</v>
          </cell>
          <cell r="T443">
            <v>9317.5425120271302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5681.0835413113491</v>
          </cell>
          <cell r="AF443">
            <v>6205.7698498145601</v>
          </cell>
          <cell r="AG443">
            <v>6585.1349470881814</v>
          </cell>
          <cell r="AH443">
            <v>6438.7858430304277</v>
          </cell>
          <cell r="AI443">
            <v>6689.0419640870896</v>
          </cell>
          <cell r="AJ443">
            <v>6514.0091747814122</v>
          </cell>
          <cell r="AK443">
            <v>6703.2813518696939</v>
          </cell>
          <cell r="AL443">
            <v>8175.0890252876206</v>
          </cell>
          <cell r="AM443">
            <v>7079.8055518503361</v>
          </cell>
          <cell r="AN443">
            <v>9410.7192279222763</v>
          </cell>
          <cell r="AO443">
            <v>8626.3165639386043</v>
          </cell>
          <cell r="AP443">
            <v>8680.1504042607503</v>
          </cell>
          <cell r="AQ443">
            <v>7987.9095658135329</v>
          </cell>
          <cell r="AR443">
            <v>7340.6779965522992</v>
          </cell>
          <cell r="AS443">
            <v>9901.0798383935507</v>
          </cell>
          <cell r="AT443">
            <v>10094.840819656438</v>
          </cell>
          <cell r="AU443">
            <v>10031.669966307907</v>
          </cell>
          <cell r="AV443">
            <v>9355.4053130641532</v>
          </cell>
          <cell r="AW443">
            <v>10093.449253231474</v>
          </cell>
          <cell r="AX443">
            <v>9317.5425120271302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2.8187782391662304</v>
          </cell>
          <cell r="CN443">
            <v>3.1171167416260253</v>
          </cell>
          <cell r="CO443">
            <v>3.2597718327014165</v>
          </cell>
          <cell r="CP443">
            <v>3.1498062434761356</v>
          </cell>
          <cell r="CQ443">
            <v>3.3016782010929338</v>
          </cell>
          <cell r="CR443">
            <v>3.2679634523546794</v>
          </cell>
          <cell r="CS443">
            <v>3.2940093224112039</v>
          </cell>
          <cell r="CT443">
            <v>4.0348004850785744</v>
          </cell>
          <cell r="CU443">
            <v>3.4527589645944143</v>
          </cell>
          <cell r="CV443">
            <v>4.512725647978411</v>
          </cell>
          <cell r="CW443">
            <v>4.230772312817507</v>
          </cell>
          <cell r="CX443">
            <v>4.2970236079914743</v>
          </cell>
          <cell r="CY443">
            <v>4.0428441625541369</v>
          </cell>
          <cell r="CZ443">
            <v>3.6033206038651637</v>
          </cell>
          <cell r="DA443">
            <v>4.769564296465906</v>
          </cell>
          <cell r="DB443">
            <v>4.8629031517588466</v>
          </cell>
          <cell r="DC443">
            <v>4.8324723854559535</v>
          </cell>
          <cell r="DD443">
            <v>4.5067010758897199</v>
          </cell>
          <cell r="DE443">
            <v>4.8622328041154574</v>
          </cell>
          <cell r="DF443">
            <v>4.4884617457421028</v>
          </cell>
          <cell r="DG443">
            <v>5.3734619820100917</v>
          </cell>
          <cell r="DH443">
            <v>5.3734619820100917</v>
          </cell>
          <cell r="DI443">
            <v>5.3734619820100917</v>
          </cell>
          <cell r="DJ443">
            <v>5.3734619820100917</v>
          </cell>
          <cell r="DK443">
            <v>5.3734619820100917</v>
          </cell>
          <cell r="DL443">
            <v>5.3734619820100917</v>
          </cell>
          <cell r="DM443">
            <v>5.3734619820100917</v>
          </cell>
          <cell r="DN443">
            <v>5.3734619820100917</v>
          </cell>
          <cell r="DO443">
            <v>5.3734619820100917</v>
          </cell>
          <cell r="DP443">
            <v>5.3734619820100917</v>
          </cell>
          <cell r="DQ443">
            <v>5.5217584078387016</v>
          </cell>
          <cell r="DR443">
            <v>5.4544345261528733</v>
          </cell>
          <cell r="DS443">
            <v>5.534579269466712</v>
          </cell>
          <cell r="DT443">
            <v>5.6005061249479757</v>
          </cell>
          <cell r="DU443">
            <v>5.5505537642328378</v>
          </cell>
          <cell r="DV443">
            <v>5.4610771323021057</v>
          </cell>
          <cell r="DW443">
            <v>5.5753194940082507</v>
          </cell>
          <cell r="DX443">
            <v>5.5510809671259418</v>
          </cell>
          <cell r="DY443">
            <v>5.6177473545693823</v>
          </cell>
          <cell r="DZ443">
            <v>5.7133525094344177</v>
          </cell>
          <cell r="EA443">
            <v>5.5861536058535064</v>
          </cell>
          <cell r="EB443">
            <v>5.5343503210102014</v>
          </cell>
          <cell r="EC443">
            <v>5.4131900370181114</v>
          </cell>
          <cell r="ED443">
            <v>5.5813647401576816</v>
          </cell>
          <cell r="EE443">
            <v>5.6873635507303568</v>
          </cell>
          <cell r="EF443">
            <v>5.6873635507303568</v>
          </cell>
          <cell r="EG443">
            <v>5.6873635507303568</v>
          </cell>
          <cell r="EH443">
            <v>5.6873635507303568</v>
          </cell>
          <cell r="EI443">
            <v>5.6873635507303568</v>
          </cell>
          <cell r="EJ443">
            <v>5.6873635507303568</v>
          </cell>
          <cell r="EK443">
            <v>0</v>
          </cell>
          <cell r="EL443">
            <v>0</v>
          </cell>
          <cell r="EM443">
            <v>0</v>
          </cell>
          <cell r="EN443">
            <v>0</v>
          </cell>
          <cell r="EO443">
            <v>0</v>
          </cell>
          <cell r="EP443">
            <v>0</v>
          </cell>
          <cell r="EQ443">
            <v>0</v>
          </cell>
          <cell r="ER443">
            <v>0</v>
          </cell>
          <cell r="ES443">
            <v>0</v>
          </cell>
          <cell r="ET443">
            <v>0</v>
          </cell>
        </row>
        <row r="444">
          <cell r="A444">
            <v>38621.440228840409</v>
          </cell>
          <cell r="B444">
            <v>38703.445417637333</v>
          </cell>
          <cell r="C444">
            <v>39279.854105232538</v>
          </cell>
          <cell r="D444">
            <v>7224.588180111351</v>
          </cell>
          <cell r="E444">
            <v>6623.0861401656693</v>
          </cell>
          <cell r="F444">
            <v>6967.669565186301</v>
          </cell>
          <cell r="G444">
            <v>7800.1032885625746</v>
          </cell>
          <cell r="H444">
            <v>7879.3225286172337</v>
          </cell>
          <cell r="I444">
            <v>6841.5815532177139</v>
          </cell>
          <cell r="J444">
            <v>7359.2976099833659</v>
          </cell>
          <cell r="K444">
            <v>7581.5652039971674</v>
          </cell>
          <cell r="L444">
            <v>8515.1689677009417</v>
          </cell>
          <cell r="M444">
            <v>8761.9510782066991</v>
          </cell>
          <cell r="N444">
            <v>7154.9440026264692</v>
          </cell>
          <cell r="O444">
            <v>8923.6419887842403</v>
          </cell>
          <cell r="P444">
            <v>9669.8709707987255</v>
          </cell>
          <cell r="Q444">
            <v>9033.0169721772691</v>
          </cell>
          <cell r="R444">
            <v>9943.433448919026</v>
          </cell>
          <cell r="S444">
            <v>10723.846149631614</v>
          </cell>
          <cell r="T444">
            <v>10456.63311215242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6425.8571159693347</v>
          </cell>
          <cell r="AF444">
            <v>6439.5011857620393</v>
          </cell>
          <cell r="AG444">
            <v>6535.4043899135077</v>
          </cell>
          <cell r="AH444">
            <v>7224.588180111351</v>
          </cell>
          <cell r="AI444">
            <v>6623.0861401656693</v>
          </cell>
          <cell r="AJ444">
            <v>6967.669565186301</v>
          </cell>
          <cell r="AK444">
            <v>7800.1032885625746</v>
          </cell>
          <cell r="AL444">
            <v>7879.3225286172337</v>
          </cell>
          <cell r="AM444">
            <v>6841.5815532177139</v>
          </cell>
          <cell r="AN444">
            <v>7359.2976099833659</v>
          </cell>
          <cell r="AO444">
            <v>7581.5652039971674</v>
          </cell>
          <cell r="AP444">
            <v>8515.1689677009417</v>
          </cell>
          <cell r="AQ444">
            <v>8761.9510782066991</v>
          </cell>
          <cell r="AR444">
            <v>7154.9440026264692</v>
          </cell>
          <cell r="AS444">
            <v>8923.6419887842403</v>
          </cell>
          <cell r="AT444">
            <v>9669.8709707987255</v>
          </cell>
          <cell r="AU444">
            <v>9033.0169721772691</v>
          </cell>
          <cell r="AV444">
            <v>9943.433448919026</v>
          </cell>
          <cell r="AW444">
            <v>10723.846149631614</v>
          </cell>
          <cell r="AX444">
            <v>10456.63311215242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3.1753838825319805</v>
          </cell>
          <cell r="CN444">
            <v>3.1835083238798547</v>
          </cell>
          <cell r="CO444">
            <v>3.2000349385236659</v>
          </cell>
          <cell r="CP444">
            <v>3.5347800652409149</v>
          </cell>
          <cell r="CQ444">
            <v>3.2465030717964223</v>
          </cell>
          <cell r="CR444">
            <v>3.4514934923886682</v>
          </cell>
          <cell r="CS444">
            <v>3.8122455096328358</v>
          </cell>
          <cell r="CT444">
            <v>3.9297789826356215</v>
          </cell>
          <cell r="CU444">
            <v>3.377973745910388</v>
          </cell>
          <cell r="CV444">
            <v>3.6228155292225033</v>
          </cell>
          <cell r="CW444">
            <v>3.7491410581169231</v>
          </cell>
          <cell r="CX444">
            <v>4.2646663053671388</v>
          </cell>
          <cell r="CY444">
            <v>4.396850249393367</v>
          </cell>
          <cell r="CZ444">
            <v>3.5257368789087562</v>
          </cell>
          <cell r="DA444">
            <v>4.4042485557999989</v>
          </cell>
          <cell r="DB444">
            <v>4.7725486198841658</v>
          </cell>
          <cell r="DC444">
            <v>4.4582303956423912</v>
          </cell>
          <cell r="DD444">
            <v>4.9075649227229299</v>
          </cell>
          <cell r="DE444">
            <v>5.2927363039102735</v>
          </cell>
          <cell r="DF444">
            <v>5.1608537568641415</v>
          </cell>
          <cell r="DG444">
            <v>5.2001171859581028</v>
          </cell>
          <cell r="DH444">
            <v>5.2001171859581028</v>
          </cell>
          <cell r="DI444">
            <v>5.2001171859581028</v>
          </cell>
          <cell r="DJ444">
            <v>5.2001171859581028</v>
          </cell>
          <cell r="DK444">
            <v>5.2001171859581028</v>
          </cell>
          <cell r="DL444">
            <v>5.2001171859581028</v>
          </cell>
          <cell r="DM444">
            <v>5.2001171859581028</v>
          </cell>
          <cell r="DN444">
            <v>5.2001171859581028</v>
          </cell>
          <cell r="DO444">
            <v>5.2001171859581028</v>
          </cell>
          <cell r="DP444">
            <v>5.2001171859581028</v>
          </cell>
          <cell r="DQ444">
            <v>5.5442392605832511</v>
          </cell>
          <cell r="DR444">
            <v>5.5418322200540926</v>
          </cell>
          <cell r="DS444">
            <v>5.5953193795043097</v>
          </cell>
          <cell r="DT444">
            <v>5.5996106996627653</v>
          </cell>
          <cell r="DU444">
            <v>5.5892266474478749</v>
          </cell>
          <cell r="DV444">
            <v>5.5307957845325175</v>
          </cell>
          <cell r="DW444">
            <v>5.6056583821958634</v>
          </cell>
          <cell r="DX444">
            <v>5.4932313255520926</v>
          </cell>
          <cell r="DY444">
            <v>5.5489060779718669</v>
          </cell>
          <cell r="DZ444">
            <v>5.5654114990947301</v>
          </cell>
          <cell r="EA444">
            <v>5.5403120863724693</v>
          </cell>
          <cell r="EB444">
            <v>5.4703529838045215</v>
          </cell>
          <cell r="EC444">
            <v>5.4596686396259217</v>
          </cell>
          <cell r="ED444">
            <v>5.5598551400219138</v>
          </cell>
          <cell r="EE444">
            <v>5.5510795782974096</v>
          </cell>
          <cell r="EF444">
            <v>5.5510795782974096</v>
          </cell>
          <cell r="EG444">
            <v>5.5510795782974096</v>
          </cell>
          <cell r="EH444">
            <v>5.5510795782974096</v>
          </cell>
          <cell r="EI444">
            <v>5.5510795782974096</v>
          </cell>
          <cell r="EJ444">
            <v>5.5510795782974096</v>
          </cell>
          <cell r="EK444">
            <v>0</v>
          </cell>
          <cell r="EL444">
            <v>0</v>
          </cell>
          <cell r="EM444">
            <v>0</v>
          </cell>
          <cell r="EN444">
            <v>0</v>
          </cell>
          <cell r="EO444">
            <v>0</v>
          </cell>
          <cell r="EP444">
            <v>0</v>
          </cell>
          <cell r="EQ444">
            <v>0</v>
          </cell>
          <cell r="ER444">
            <v>0</v>
          </cell>
          <cell r="ES444">
            <v>0</v>
          </cell>
          <cell r="ET444">
            <v>0</v>
          </cell>
        </row>
        <row r="445">
          <cell r="A445">
            <v>32995.591903747154</v>
          </cell>
          <cell r="B445">
            <v>38389.595367604219</v>
          </cell>
          <cell r="C445">
            <v>40767.851613841791</v>
          </cell>
          <cell r="D445">
            <v>6720.9187541826414</v>
          </cell>
          <cell r="E445">
            <v>6453.576008299292</v>
          </cell>
          <cell r="F445">
            <v>6304.9312856878132</v>
          </cell>
          <cell r="G445">
            <v>8073.7143658858286</v>
          </cell>
          <cell r="H445">
            <v>7789.0331832841512</v>
          </cell>
          <cell r="I445">
            <v>7636.8829392401785</v>
          </cell>
          <cell r="J445">
            <v>7887.2662012567516</v>
          </cell>
          <cell r="K445">
            <v>7978.2894008087087</v>
          </cell>
          <cell r="L445">
            <v>7704.0454947901044</v>
          </cell>
          <cell r="M445">
            <v>8962.8861843341074</v>
          </cell>
          <cell r="N445">
            <v>9368.2056975991873</v>
          </cell>
          <cell r="O445">
            <v>9061.7734654539618</v>
          </cell>
          <cell r="P445">
            <v>8847.6381885863339</v>
          </cell>
          <cell r="Q445">
            <v>9361.0845546897781</v>
          </cell>
          <cell r="R445">
            <v>9300.0607210393882</v>
          </cell>
          <cell r="S445">
            <v>8479.3449835942429</v>
          </cell>
          <cell r="T445">
            <v>9746.2559471063632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5489.8252829003777</v>
          </cell>
          <cell r="AF445">
            <v>6387.2826365468136</v>
          </cell>
          <cell r="AG445">
            <v>6782.9782587953132</v>
          </cell>
          <cell r="AH445">
            <v>6720.9187541826414</v>
          </cell>
          <cell r="AI445">
            <v>6453.576008299292</v>
          </cell>
          <cell r="AJ445">
            <v>6304.9312856878132</v>
          </cell>
          <cell r="AK445">
            <v>8073.7143658858286</v>
          </cell>
          <cell r="AL445">
            <v>7789.0331832841512</v>
          </cell>
          <cell r="AM445">
            <v>7636.8829392401785</v>
          </cell>
          <cell r="AN445">
            <v>7887.2662012567516</v>
          </cell>
          <cell r="AO445">
            <v>7978.2894008087087</v>
          </cell>
          <cell r="AP445">
            <v>7704.0454947901044</v>
          </cell>
          <cell r="AQ445">
            <v>8962.8861843341074</v>
          </cell>
          <cell r="AR445">
            <v>9368.2056975991873</v>
          </cell>
          <cell r="AS445">
            <v>9061.7734654539618</v>
          </cell>
          <cell r="AT445">
            <v>8847.6381885863339</v>
          </cell>
          <cell r="AU445">
            <v>9361.0845546897781</v>
          </cell>
          <cell r="AV445">
            <v>9300.0607210393882</v>
          </cell>
          <cell r="AW445">
            <v>8479.3449835942429</v>
          </cell>
          <cell r="AX445">
            <v>9746.2559471063632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2.6964124668647145</v>
          </cell>
          <cell r="CN445">
            <v>3.1440308472493186</v>
          </cell>
          <cell r="CO445">
            <v>3.3385396790970923</v>
          </cell>
          <cell r="CP445">
            <v>3.2654120703246345</v>
          </cell>
          <cell r="CQ445">
            <v>3.2042221490524594</v>
          </cell>
          <cell r="CR445">
            <v>3.1393018080534314</v>
          </cell>
          <cell r="CS445">
            <v>3.972023641776929</v>
          </cell>
          <cell r="CT445">
            <v>3.8273929205105208</v>
          </cell>
          <cell r="CU445">
            <v>3.7819080715816988</v>
          </cell>
          <cell r="CV445">
            <v>3.9606369174049156</v>
          </cell>
          <cell r="CW445">
            <v>3.9172715758830807</v>
          </cell>
          <cell r="CX445">
            <v>3.7931861244363065</v>
          </cell>
          <cell r="CY445">
            <v>4.4554932511770904</v>
          </cell>
          <cell r="CZ445">
            <v>4.5853731380998761</v>
          </cell>
          <cell r="DA445">
            <v>4.5153999485722629</v>
          </cell>
          <cell r="DB445">
            <v>4.4086982723670793</v>
          </cell>
          <cell r="DC445">
            <v>4.6645439634932773</v>
          </cell>
          <cell r="DD445">
            <v>4.6341363378362121</v>
          </cell>
          <cell r="DE445">
            <v>4.2251810916275039</v>
          </cell>
          <cell r="DF445">
            <v>4.856471392725501</v>
          </cell>
          <cell r="DG445">
            <v>5.062368405972844</v>
          </cell>
          <cell r="DH445">
            <v>5.062368405972844</v>
          </cell>
          <cell r="DI445">
            <v>5.062368405972844</v>
          </cell>
          <cell r="DJ445">
            <v>5.062368405972844</v>
          </cell>
          <cell r="DK445">
            <v>5.062368405972844</v>
          </cell>
          <cell r="DL445">
            <v>5.062368405972844</v>
          </cell>
          <cell r="DM445">
            <v>5.062368405972844</v>
          </cell>
          <cell r="DN445">
            <v>5.062368405972844</v>
          </cell>
          <cell r="DO445">
            <v>5.062368405972844</v>
          </cell>
          <cell r="DP445">
            <v>5.062368405972844</v>
          </cell>
          <cell r="DQ445">
            <v>5.5780105596805623</v>
          </cell>
          <cell r="DR445">
            <v>5.5659137374558378</v>
          </cell>
          <cell r="DS445">
            <v>5.5663565106757016</v>
          </cell>
          <cell r="DT445">
            <v>5.6389440726927784</v>
          </cell>
          <cell r="DU445">
            <v>5.5180413021465</v>
          </cell>
          <cell r="DV445">
            <v>5.5024286929140551</v>
          </cell>
          <cell r="DW445">
            <v>5.5688906665452391</v>
          </cell>
          <cell r="DX445">
            <v>5.5755490444022895</v>
          </cell>
          <cell r="DY445">
            <v>5.5323838022513971</v>
          </cell>
          <cell r="DZ445">
            <v>5.4559276568962627</v>
          </cell>
          <cell r="EA445">
            <v>5.5799876781776954</v>
          </cell>
          <cell r="EB445">
            <v>5.5644445766461548</v>
          </cell>
          <cell r="EC445">
            <v>5.511365672775308</v>
          </cell>
          <cell r="ED445">
            <v>5.5974325767432775</v>
          </cell>
          <cell r="EE445">
            <v>5.4982453161280063</v>
          </cell>
          <cell r="EF445">
            <v>5.4982453161280063</v>
          </cell>
          <cell r="EG445">
            <v>5.4982453161280063</v>
          </cell>
          <cell r="EH445">
            <v>5.4982453161280063</v>
          </cell>
          <cell r="EI445">
            <v>5.4982453161280063</v>
          </cell>
          <cell r="EJ445">
            <v>5.4982453161280063</v>
          </cell>
          <cell r="EK445">
            <v>0</v>
          </cell>
          <cell r="EL445">
            <v>0</v>
          </cell>
          <cell r="EM445">
            <v>0</v>
          </cell>
          <cell r="EN445">
            <v>0</v>
          </cell>
          <cell r="EO445">
            <v>0</v>
          </cell>
          <cell r="EP445">
            <v>0</v>
          </cell>
          <cell r="EQ445">
            <v>0</v>
          </cell>
          <cell r="ER445">
            <v>0</v>
          </cell>
          <cell r="ES445">
            <v>0</v>
          </cell>
          <cell r="ET445">
            <v>0</v>
          </cell>
        </row>
        <row r="446">
          <cell r="A446">
            <v>33849.791910866188</v>
          </cell>
          <cell r="B446">
            <v>36242.868998457983</v>
          </cell>
          <cell r="C446">
            <v>31005.860688132099</v>
          </cell>
          <cell r="D446">
            <v>5901.5498624647998</v>
          </cell>
          <cell r="E446">
            <v>6625.0256346961387</v>
          </cell>
          <cell r="F446">
            <v>7024.452293234378</v>
          </cell>
          <cell r="G446">
            <v>7757.6165951800112</v>
          </cell>
          <cell r="H446">
            <v>7273.6093027925881</v>
          </cell>
          <cell r="I446">
            <v>9741.6064280032933</v>
          </cell>
          <cell r="J446">
            <v>6521.9666489655892</v>
          </cell>
          <cell r="K446">
            <v>7065.842986611171</v>
          </cell>
          <cell r="L446">
            <v>8562.0764086455238</v>
          </cell>
          <cell r="M446">
            <v>8807.2691177960623</v>
          </cell>
          <cell r="N446">
            <v>10012.499189811209</v>
          </cell>
          <cell r="O446">
            <v>9545.1298793044152</v>
          </cell>
          <cell r="P446">
            <v>9294.3824799972317</v>
          </cell>
          <cell r="Q446">
            <v>10072.286564863083</v>
          </cell>
          <cell r="R446">
            <v>10046.342755548103</v>
          </cell>
          <cell r="S446">
            <v>9723.4996095558236</v>
          </cell>
          <cell r="T446">
            <v>11164.380982127252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5631.9475642467887</v>
          </cell>
          <cell r="AF446">
            <v>6030.1090864802791</v>
          </cell>
          <cell r="AG446">
            <v>5158.7726754634677</v>
          </cell>
          <cell r="AH446">
            <v>5901.5498624647998</v>
          </cell>
          <cell r="AI446">
            <v>6625.0256346961387</v>
          </cell>
          <cell r="AJ446">
            <v>7024.452293234378</v>
          </cell>
          <cell r="AK446">
            <v>7757.6165951800112</v>
          </cell>
          <cell r="AL446">
            <v>7273.6093027925881</v>
          </cell>
          <cell r="AM446">
            <v>9741.6064280032933</v>
          </cell>
          <cell r="AN446">
            <v>6521.9666489655892</v>
          </cell>
          <cell r="AO446">
            <v>7065.842986611171</v>
          </cell>
          <cell r="AP446">
            <v>8562.0764086455238</v>
          </cell>
          <cell r="AQ446">
            <v>8807.2691177960623</v>
          </cell>
          <cell r="AR446">
            <v>10012.499189811209</v>
          </cell>
          <cell r="AS446">
            <v>9545.1298793044152</v>
          </cell>
          <cell r="AT446">
            <v>9294.3824799972317</v>
          </cell>
          <cell r="AU446">
            <v>10072.286564863083</v>
          </cell>
          <cell r="AV446">
            <v>10046.342755548103</v>
          </cell>
          <cell r="AW446">
            <v>9723.4996095558236</v>
          </cell>
          <cell r="AX446">
            <v>11164.380982127252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0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2.755817806982412</v>
          </cell>
          <cell r="CN446">
            <v>2.9659237314232558</v>
          </cell>
          <cell r="CO446">
            <v>2.599466231061657</v>
          </cell>
          <cell r="CP446">
            <v>2.9147473225964817</v>
          </cell>
          <cell r="CQ446">
            <v>3.2717379677928236</v>
          </cell>
          <cell r="CR446">
            <v>3.4791594006130402</v>
          </cell>
          <cell r="CS446">
            <v>3.8369455028690012</v>
          </cell>
          <cell r="CT446">
            <v>3.5967294444176701</v>
          </cell>
          <cell r="CU446">
            <v>4.7538667152674101</v>
          </cell>
          <cell r="CV446">
            <v>3.2441183373753595</v>
          </cell>
          <cell r="CW446">
            <v>3.5099134467058826</v>
          </cell>
          <cell r="CX446">
            <v>4.2646772712749348</v>
          </cell>
          <cell r="CY446">
            <v>4.3523709699023314</v>
          </cell>
          <cell r="CZ446">
            <v>4.8869092615231642</v>
          </cell>
          <cell r="DA446">
            <v>4.6726304907401035</v>
          </cell>
          <cell r="DB446">
            <v>4.5498820359477934</v>
          </cell>
          <cell r="DC446">
            <v>4.9306896720697999</v>
          </cell>
          <cell r="DD446">
            <v>4.9179893907761993</v>
          </cell>
          <cell r="DE446">
            <v>4.7599478819895298</v>
          </cell>
          <cell r="DF446">
            <v>5.4653030023650464</v>
          </cell>
          <cell r="DG446">
            <v>4.5485096346482683</v>
          </cell>
          <cell r="DH446">
            <v>4.5485096346482683</v>
          </cell>
          <cell r="DI446">
            <v>4.5485096346482683</v>
          </cell>
          <cell r="DJ446">
            <v>4.5485096346482683</v>
          </cell>
          <cell r="DK446">
            <v>4.5485096346482683</v>
          </cell>
          <cell r="DL446">
            <v>4.5485096346482683</v>
          </cell>
          <cell r="DM446">
            <v>4.5485096346482683</v>
          </cell>
          <cell r="DN446">
            <v>4.5485096346482683</v>
          </cell>
          <cell r="DO446">
            <v>4.5485096346482683</v>
          </cell>
          <cell r="DP446">
            <v>4.5485096346482683</v>
          </cell>
          <cell r="DQ446">
            <v>5.5990614791763722</v>
          </cell>
          <cell r="DR446">
            <v>5.570219704991163</v>
          </cell>
          <cell r="DS446">
            <v>5.437125360393968</v>
          </cell>
          <cell r="DT446">
            <v>5.5471805857169052</v>
          </cell>
          <cell r="DU446">
            <v>5.5477410911962206</v>
          </cell>
          <cell r="DV446">
            <v>5.5315300507914493</v>
          </cell>
          <cell r="DW446">
            <v>5.5392353319825673</v>
          </cell>
          <cell r="DX446">
            <v>5.5405047913483232</v>
          </cell>
          <cell r="DY446">
            <v>5.6142366368300198</v>
          </cell>
          <cell r="DZ446">
            <v>5.5079377259845188</v>
          </cell>
          <cell r="EA446">
            <v>5.5153707434265353</v>
          </cell>
          <cell r="EB446">
            <v>5.5004733285052207</v>
          </cell>
          <cell r="EC446">
            <v>5.5439907579522005</v>
          </cell>
          <cell r="ED446">
            <v>5.6132625268081675</v>
          </cell>
          <cell r="EE446">
            <v>5.5966421520045087</v>
          </cell>
          <cell r="EF446">
            <v>5.5966421520045087</v>
          </cell>
          <cell r="EG446">
            <v>5.5966421520045087</v>
          </cell>
          <cell r="EH446">
            <v>5.5966421520045087</v>
          </cell>
          <cell r="EI446">
            <v>5.5966421520045087</v>
          </cell>
          <cell r="EJ446">
            <v>5.5966421520045087</v>
          </cell>
          <cell r="EK446">
            <v>0</v>
          </cell>
          <cell r="EL446">
            <v>0</v>
          </cell>
          <cell r="EM446">
            <v>0</v>
          </cell>
          <cell r="EN446">
            <v>0</v>
          </cell>
          <cell r="EO446">
            <v>0</v>
          </cell>
          <cell r="EP446">
            <v>0</v>
          </cell>
          <cell r="EQ446">
            <v>0</v>
          </cell>
          <cell r="ER446">
            <v>0</v>
          </cell>
          <cell r="ES446">
            <v>0</v>
          </cell>
          <cell r="ET446">
            <v>0</v>
          </cell>
        </row>
        <row r="447">
          <cell r="A447">
            <v>37198.059818324764</v>
          </cell>
          <cell r="B447">
            <v>36453.906119512205</v>
          </cell>
          <cell r="C447">
            <v>39009.022227069021</v>
          </cell>
          <cell r="D447">
            <v>6649.0698679289735</v>
          </cell>
          <cell r="E447">
            <v>6660.4599886472115</v>
          </cell>
          <cell r="F447">
            <v>7271.504539774518</v>
          </cell>
          <cell r="G447">
            <v>7861.4214423713229</v>
          </cell>
          <cell r="H447">
            <v>6317.1288838068831</v>
          </cell>
          <cell r="I447">
            <v>7689.5592868949498</v>
          </cell>
          <cell r="J447">
            <v>7409.1936848224877</v>
          </cell>
          <cell r="K447">
            <v>7142.0302988924568</v>
          </cell>
          <cell r="L447">
            <v>8594.6288142868707</v>
          </cell>
          <cell r="M447">
            <v>8804.5526877228876</v>
          </cell>
          <cell r="N447">
            <v>9110.0803788196936</v>
          </cell>
          <cell r="O447">
            <v>9557.2346962179909</v>
          </cell>
          <cell r="P447">
            <v>9492.2048936135325</v>
          </cell>
          <cell r="Q447">
            <v>9855.5741387406706</v>
          </cell>
          <cell r="R447">
            <v>8866.276402253714</v>
          </cell>
          <cell r="S447">
            <v>9060.7084774135292</v>
          </cell>
          <cell r="T447">
            <v>10168.654086651268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6189.0342764934194</v>
          </cell>
          <cell r="AF447">
            <v>6065.2215622974627</v>
          </cell>
          <cell r="AG447">
            <v>6490.3432285167155</v>
          </cell>
          <cell r="AH447">
            <v>6649.0698679289735</v>
          </cell>
          <cell r="AI447">
            <v>6660.4599886472115</v>
          </cell>
          <cell r="AJ447">
            <v>7271.504539774518</v>
          </cell>
          <cell r="AK447">
            <v>7861.4214423713229</v>
          </cell>
          <cell r="AL447">
            <v>6317.1288838068831</v>
          </cell>
          <cell r="AM447">
            <v>7689.5592868949498</v>
          </cell>
          <cell r="AN447">
            <v>7409.1936848224877</v>
          </cell>
          <cell r="AO447">
            <v>7142.0302988924568</v>
          </cell>
          <cell r="AP447">
            <v>8594.6288142868707</v>
          </cell>
          <cell r="AQ447">
            <v>8804.5526877228876</v>
          </cell>
          <cell r="AR447">
            <v>9110.0803788196936</v>
          </cell>
          <cell r="AS447">
            <v>9557.2346962179909</v>
          </cell>
          <cell r="AT447">
            <v>9492.2048936135325</v>
          </cell>
          <cell r="AU447">
            <v>9855.5741387406706</v>
          </cell>
          <cell r="AV447">
            <v>8866.276402253714</v>
          </cell>
          <cell r="AW447">
            <v>9060.7084774135292</v>
          </cell>
          <cell r="AX447">
            <v>10168.654086651268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0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3.0561340448546095</v>
          </cell>
          <cell r="CN447">
            <v>3.0339533656312199</v>
          </cell>
          <cell r="CO447">
            <v>3.1888621189822239</v>
          </cell>
          <cell r="CP447">
            <v>3.3057772690137632</v>
          </cell>
          <cell r="CQ447">
            <v>3.3003722792902637</v>
          </cell>
          <cell r="CR447">
            <v>3.6316386623568757</v>
          </cell>
          <cell r="CS447">
            <v>3.8811191958995281</v>
          </cell>
          <cell r="CT447">
            <v>3.1137262065005182</v>
          </cell>
          <cell r="CU447">
            <v>3.7565720424162206</v>
          </cell>
          <cell r="CV447">
            <v>3.6158388852977441</v>
          </cell>
          <cell r="CW447">
            <v>3.5472354615148523</v>
          </cell>
          <cell r="CX447">
            <v>4.1949914268410815</v>
          </cell>
          <cell r="CY447">
            <v>4.3030264300586065</v>
          </cell>
          <cell r="CZ447">
            <v>4.544913449695132</v>
          </cell>
          <cell r="DA447">
            <v>4.7181482490823434</v>
          </cell>
          <cell r="DB447">
            <v>4.6860447945739168</v>
          </cell>
          <cell r="DC447">
            <v>4.8654303618599659</v>
          </cell>
          <cell r="DD447">
            <v>4.377040829574633</v>
          </cell>
          <cell r="DE447">
            <v>4.4730266857495105</v>
          </cell>
          <cell r="DF447">
            <v>5.0199894634211857</v>
          </cell>
          <cell r="DG447">
            <v>4.9995885438470244</v>
          </cell>
          <cell r="DH447">
            <v>4.9995885438470244</v>
          </cell>
          <cell r="DI447">
            <v>4.9995885438470244</v>
          </cell>
          <cell r="DJ447">
            <v>4.9995885438470244</v>
          </cell>
          <cell r="DK447">
            <v>4.9995885438470244</v>
          </cell>
          <cell r="DL447">
            <v>4.9995885438470244</v>
          </cell>
          <cell r="DM447">
            <v>4.9995885438470244</v>
          </cell>
          <cell r="DN447">
            <v>4.9995885438470244</v>
          </cell>
          <cell r="DO447">
            <v>4.9995885438470244</v>
          </cell>
          <cell r="DP447">
            <v>4.9995885438470244</v>
          </cell>
          <cell r="DQ447">
            <v>5.5482704759991828</v>
          </cell>
          <cell r="DR447">
            <v>5.47702728868419</v>
          </cell>
          <cell r="DS447">
            <v>5.5762091951420407</v>
          </cell>
          <cell r="DT447">
            <v>5.5105436007134783</v>
          </cell>
          <cell r="DU447">
            <v>5.5290234074014748</v>
          </cell>
          <cell r="DV447">
            <v>5.4856587062074524</v>
          </cell>
          <cell r="DW447">
            <v>5.5494664942934646</v>
          </cell>
          <cell r="DX447">
            <v>5.5583571815840829</v>
          </cell>
          <cell r="DY447">
            <v>5.6081143871714403</v>
          </cell>
          <cell r="DZ447">
            <v>5.6139561037615371</v>
          </cell>
          <cell r="EA447">
            <v>5.516184789712069</v>
          </cell>
          <cell r="EB447">
            <v>5.6131052158196031</v>
          </cell>
          <cell r="EC447">
            <v>5.6058363921823187</v>
          </cell>
          <cell r="ED447">
            <v>5.4916610848128782</v>
          </cell>
          <cell r="EE447">
            <v>5.5496782349442446</v>
          </cell>
          <cell r="EF447">
            <v>5.5496782349442446</v>
          </cell>
          <cell r="EG447">
            <v>5.5496782349442446</v>
          </cell>
          <cell r="EH447">
            <v>5.5496782349442446</v>
          </cell>
          <cell r="EI447">
            <v>5.5496782349442446</v>
          </cell>
          <cell r="EJ447">
            <v>5.5496782349442446</v>
          </cell>
          <cell r="EK447">
            <v>0</v>
          </cell>
          <cell r="EL447">
            <v>0</v>
          </cell>
          <cell r="EM447">
            <v>0</v>
          </cell>
          <cell r="EN447">
            <v>0</v>
          </cell>
          <cell r="EO447">
            <v>0</v>
          </cell>
          <cell r="EP447">
            <v>0</v>
          </cell>
          <cell r="EQ447">
            <v>0</v>
          </cell>
          <cell r="ER447">
            <v>0</v>
          </cell>
          <cell r="ES447">
            <v>0</v>
          </cell>
          <cell r="ET447">
            <v>0</v>
          </cell>
        </row>
        <row r="448">
          <cell r="A448">
            <v>35266.601710868548</v>
          </cell>
          <cell r="B448">
            <v>38636.549516093844</v>
          </cell>
          <cell r="C448">
            <v>36672.039612700937</v>
          </cell>
          <cell r="D448">
            <v>5922.5211985952974</v>
          </cell>
          <cell r="E448">
            <v>5900.174579989347</v>
          </cell>
          <cell r="F448">
            <v>6136.4223079098547</v>
          </cell>
          <cell r="G448">
            <v>7296.4876101710361</v>
          </cell>
          <cell r="H448">
            <v>6565.7535822948985</v>
          </cell>
          <cell r="I448">
            <v>7495.121021330956</v>
          </cell>
          <cell r="J448">
            <v>7383.873020921119</v>
          </cell>
          <cell r="K448">
            <v>8138.8972007340572</v>
          </cell>
          <cell r="L448">
            <v>8530.1333317067456</v>
          </cell>
          <cell r="M448">
            <v>9869.044835805058</v>
          </cell>
          <cell r="N448">
            <v>7707.3659571599883</v>
          </cell>
          <cell r="O448">
            <v>9098.1823414286737</v>
          </cell>
          <cell r="P448">
            <v>9754.1929032642201</v>
          </cell>
          <cell r="Q448">
            <v>9125.5356640410118</v>
          </cell>
          <cell r="R448">
            <v>10319.487260228241</v>
          </cell>
          <cell r="S448">
            <v>9566.1606470316456</v>
          </cell>
          <cell r="T448">
            <v>10500.52838751745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5867.677181821271</v>
          </cell>
          <cell r="AF448">
            <v>6428.3710077465284</v>
          </cell>
          <cell r="AG448">
            <v>6101.5147365326211</v>
          </cell>
          <cell r="AH448">
            <v>5922.5211985952974</v>
          </cell>
          <cell r="AI448">
            <v>5900.174579989347</v>
          </cell>
          <cell r="AJ448">
            <v>6136.4223079098547</v>
          </cell>
          <cell r="AK448">
            <v>7296.4876101710361</v>
          </cell>
          <cell r="AL448">
            <v>6565.7535822948985</v>
          </cell>
          <cell r="AM448">
            <v>7495.121021330956</v>
          </cell>
          <cell r="AN448">
            <v>7383.873020921119</v>
          </cell>
          <cell r="AO448">
            <v>8138.8972007340572</v>
          </cell>
          <cell r="AP448">
            <v>8530.1333317067456</v>
          </cell>
          <cell r="AQ448">
            <v>9869.044835805058</v>
          </cell>
          <cell r="AR448">
            <v>7707.3659571599883</v>
          </cell>
          <cell r="AS448">
            <v>9098.1823414286737</v>
          </cell>
          <cell r="AT448">
            <v>9754.1929032642201</v>
          </cell>
          <cell r="AU448">
            <v>9125.5356640410118</v>
          </cell>
          <cell r="AV448">
            <v>10319.487260228241</v>
          </cell>
          <cell r="AW448">
            <v>9566.1606470316456</v>
          </cell>
          <cell r="AX448">
            <v>10500.52838751745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2.9131362868621409</v>
          </cell>
          <cell r="CN448">
            <v>3.2052641528585561</v>
          </cell>
          <cell r="CO448">
            <v>3.0273840670410492</v>
          </cell>
          <cell r="CP448">
            <v>2.8960872413681931</v>
          </cell>
          <cell r="CQ448">
            <v>2.9151726904156892</v>
          </cell>
          <cell r="CR448">
            <v>3.0448704748181528</v>
          </cell>
          <cell r="CS448">
            <v>3.5715826938170312</v>
          </cell>
          <cell r="CT448">
            <v>3.2337921097430797</v>
          </cell>
          <cell r="CU448">
            <v>3.6832981872220554</v>
          </cell>
          <cell r="CV448">
            <v>3.665448967775891</v>
          </cell>
          <cell r="CW448">
            <v>3.994862437433754</v>
          </cell>
          <cell r="CX448">
            <v>4.2266809231756239</v>
          </cell>
          <cell r="CY448">
            <v>4.8175881165842211</v>
          </cell>
          <cell r="CZ448">
            <v>3.8350845761268051</v>
          </cell>
          <cell r="DA448">
            <v>4.459200155227788</v>
          </cell>
          <cell r="DB448">
            <v>4.7807239815692126</v>
          </cell>
          <cell r="DC448">
            <v>4.4726065627783953</v>
          </cell>
          <cell r="DD448">
            <v>5.0577859912901042</v>
          </cell>
          <cell r="DE448">
            <v>4.6885656322732085</v>
          </cell>
          <cell r="DF448">
            <v>5.1465178492167825</v>
          </cell>
          <cell r="DG448">
            <v>4.4857563550935557</v>
          </cell>
          <cell r="DH448">
            <v>4.4857563550935557</v>
          </cell>
          <cell r="DI448">
            <v>4.4857563550935557</v>
          </cell>
          <cell r="DJ448">
            <v>4.4857563550935557</v>
          </cell>
          <cell r="DK448">
            <v>4.4857563550935557</v>
          </cell>
          <cell r="DL448">
            <v>4.4857563550935557</v>
          </cell>
          <cell r="DM448">
            <v>4.4857563550935557</v>
          </cell>
          <cell r="DN448">
            <v>4.4857563550935557</v>
          </cell>
          <cell r="DO448">
            <v>4.4857563550935557</v>
          </cell>
          <cell r="DP448">
            <v>4.4857563550935557</v>
          </cell>
          <cell r="DQ448">
            <v>5.5183919708461966</v>
          </cell>
          <cell r="DR448">
            <v>5.4947032518309609</v>
          </cell>
          <cell r="DS448">
            <v>5.5217568567588344</v>
          </cell>
          <cell r="DT448">
            <v>5.6027612855812645</v>
          </cell>
          <cell r="DU448">
            <v>5.5450786555905482</v>
          </cell>
          <cell r="DV448">
            <v>5.5214551985453024</v>
          </cell>
          <cell r="DW448">
            <v>5.5970640267614957</v>
          </cell>
          <cell r="DX448">
            <v>5.5626228800215864</v>
          </cell>
          <cell r="DY448">
            <v>5.5750517869746359</v>
          </cell>
          <cell r="DZ448">
            <v>5.519048082857088</v>
          </cell>
          <cell r="EA448">
            <v>5.5817562793190847</v>
          </cell>
          <cell r="EB448">
            <v>5.5292151763580888</v>
          </cell>
          <cell r="EC448">
            <v>5.6124513652646026</v>
          </cell>
          <cell r="ED448">
            <v>5.5060248858534235</v>
          </cell>
          <cell r="EE448">
            <v>5.5899098706290236</v>
          </cell>
          <cell r="EF448">
            <v>5.5899098706290236</v>
          </cell>
          <cell r="EG448">
            <v>5.5899098706290236</v>
          </cell>
          <cell r="EH448">
            <v>5.5899098706290236</v>
          </cell>
          <cell r="EI448">
            <v>5.5899098706290236</v>
          </cell>
          <cell r="EJ448">
            <v>5.5899098706290236</v>
          </cell>
          <cell r="EK448">
            <v>0</v>
          </cell>
          <cell r="EL448">
            <v>0</v>
          </cell>
          <cell r="EM448">
            <v>0</v>
          </cell>
          <cell r="EN448">
            <v>0</v>
          </cell>
          <cell r="EO448">
            <v>0</v>
          </cell>
          <cell r="EP448">
            <v>0</v>
          </cell>
          <cell r="EQ448">
            <v>0</v>
          </cell>
          <cell r="ER448">
            <v>0</v>
          </cell>
          <cell r="ES448">
            <v>0</v>
          </cell>
          <cell r="ET448">
            <v>0</v>
          </cell>
        </row>
        <row r="449">
          <cell r="A449">
            <v>32691.092356643774</v>
          </cell>
          <cell r="B449">
            <v>42583.993364247988</v>
          </cell>
          <cell r="C449">
            <v>42141.299640082318</v>
          </cell>
          <cell r="D449">
            <v>6582.7382561439717</v>
          </cell>
          <cell r="E449">
            <v>7079.4000349778089</v>
          </cell>
          <cell r="F449">
            <v>6126.8850013967894</v>
          </cell>
          <cell r="G449">
            <v>6469.0620954155993</v>
          </cell>
          <cell r="H449">
            <v>6681.3659463437698</v>
          </cell>
          <cell r="I449">
            <v>8222.4828111593215</v>
          </cell>
          <cell r="J449">
            <v>9126.8462635274082</v>
          </cell>
          <cell r="K449">
            <v>8086.0199356919647</v>
          </cell>
          <cell r="L449">
            <v>8794.7319488385674</v>
          </cell>
          <cell r="M449">
            <v>8509.1849875480384</v>
          </cell>
          <cell r="N449">
            <v>10109.270887615236</v>
          </cell>
          <cell r="O449">
            <v>8819.3108917658301</v>
          </cell>
          <cell r="P449">
            <v>9636.6272278195647</v>
          </cell>
          <cell r="Q449">
            <v>10094.353832277182</v>
          </cell>
          <cell r="R449">
            <v>9519.5729939057292</v>
          </cell>
          <cell r="S449">
            <v>10990.319157802329</v>
          </cell>
          <cell r="T449">
            <v>10982.241935093118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5439.1624756624797</v>
          </cell>
          <cell r="AF449">
            <v>7085.1489526199812</v>
          </cell>
          <cell r="AG449">
            <v>7011.4933198737763</v>
          </cell>
          <cell r="AH449">
            <v>6582.7382561439717</v>
          </cell>
          <cell r="AI449">
            <v>7079.4000349778089</v>
          </cell>
          <cell r="AJ449">
            <v>6126.8850013967894</v>
          </cell>
          <cell r="AK449">
            <v>6469.0620954155993</v>
          </cell>
          <cell r="AL449">
            <v>6681.3659463437698</v>
          </cell>
          <cell r="AM449">
            <v>8222.4828111593215</v>
          </cell>
          <cell r="AN449">
            <v>9126.8462635274082</v>
          </cell>
          <cell r="AO449">
            <v>8086.0199356919647</v>
          </cell>
          <cell r="AP449">
            <v>8794.7319488385674</v>
          </cell>
          <cell r="AQ449">
            <v>8509.1849875480384</v>
          </cell>
          <cell r="AR449">
            <v>10109.270887615236</v>
          </cell>
          <cell r="AS449">
            <v>8819.3108917658301</v>
          </cell>
          <cell r="AT449">
            <v>9636.6272278195647</v>
          </cell>
          <cell r="AU449">
            <v>10094.353832277182</v>
          </cell>
          <cell r="AV449">
            <v>9519.5729939057292</v>
          </cell>
          <cell r="AW449">
            <v>10990.319157802329</v>
          </cell>
          <cell r="AX449">
            <v>10982.241935093118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2.7373476287600229</v>
          </cell>
          <cell r="CN449">
            <v>3.4892661964223977</v>
          </cell>
          <cell r="CO449">
            <v>3.4484290616856659</v>
          </cell>
          <cell r="CP449">
            <v>3.2741218947377853</v>
          </cell>
          <cell r="CQ449">
            <v>3.492843983608616</v>
          </cell>
          <cell r="CR449">
            <v>3.0392193893440989</v>
          </cell>
          <cell r="CS449">
            <v>3.1636052659923277</v>
          </cell>
          <cell r="CT449">
            <v>3.2660487307718715</v>
          </cell>
          <cell r="CU449">
            <v>4.0372900948229562</v>
          </cell>
          <cell r="CV449">
            <v>4.4431391377652236</v>
          </cell>
          <cell r="CW449">
            <v>4.041739231039041</v>
          </cell>
          <cell r="CX449">
            <v>4.2813306787396419</v>
          </cell>
          <cell r="CY449">
            <v>4.1877162582728058</v>
          </cell>
          <cell r="CZ449">
            <v>5.0501772365198345</v>
          </cell>
          <cell r="DA449">
            <v>4.3658022121732669</v>
          </cell>
          <cell r="DB449">
            <v>4.7703963479033318</v>
          </cell>
          <cell r="DC449">
            <v>4.9969836455772789</v>
          </cell>
          <cell r="DD449">
            <v>4.7124512726432686</v>
          </cell>
          <cell r="DE449">
            <v>5.4405112009852985</v>
          </cell>
          <cell r="DF449">
            <v>5.4365127528973636</v>
          </cell>
          <cell r="DG449">
            <v>4.5236901000684382</v>
          </cell>
          <cell r="DH449">
            <v>4.5236901000684382</v>
          </cell>
          <cell r="DI449">
            <v>4.5236901000684382</v>
          </cell>
          <cell r="DJ449">
            <v>4.5236901000684382</v>
          </cell>
          <cell r="DK449">
            <v>4.5236901000684382</v>
          </cell>
          <cell r="DL449">
            <v>4.5236901000684382</v>
          </cell>
          <cell r="DM449">
            <v>4.5236901000684382</v>
          </cell>
          <cell r="DN449">
            <v>4.5236901000684382</v>
          </cell>
          <cell r="DO449">
            <v>4.5236901000684382</v>
          </cell>
          <cell r="DP449">
            <v>4.5236901000684382</v>
          </cell>
          <cell r="DQ449">
            <v>5.4438883995765313</v>
          </cell>
          <cell r="DR449">
            <v>5.5631659783888647</v>
          </cell>
          <cell r="DS449">
            <v>5.5705280276202522</v>
          </cell>
          <cell r="DT449">
            <v>5.5083164010745103</v>
          </cell>
          <cell r="DU449">
            <v>5.5529581696767583</v>
          </cell>
          <cell r="DV449">
            <v>5.5231242483022278</v>
          </cell>
          <cell r="DW449">
            <v>5.6022974756617936</v>
          </cell>
          <cell r="DX449">
            <v>5.6046659712384859</v>
          </cell>
          <cell r="DY449">
            <v>5.5798195419364971</v>
          </cell>
          <cell r="DZ449">
            <v>5.6277909561068409</v>
          </cell>
          <cell r="EA449">
            <v>5.4811748134906839</v>
          </cell>
          <cell r="EB449">
            <v>5.6279595836564758</v>
          </cell>
          <cell r="EC449">
            <v>5.5669568195478965</v>
          </cell>
          <cell r="ED449">
            <v>5.4842892183116927</v>
          </cell>
          <cell r="EE449">
            <v>5.5344915824418575</v>
          </cell>
          <cell r="EF449">
            <v>5.5344915824418575</v>
          </cell>
          <cell r="EG449">
            <v>5.5344915824418575</v>
          </cell>
          <cell r="EH449">
            <v>5.5344915824418575</v>
          </cell>
          <cell r="EI449">
            <v>5.5344915824418575</v>
          </cell>
          <cell r="EJ449">
            <v>5.5344915824418575</v>
          </cell>
          <cell r="EK449">
            <v>0</v>
          </cell>
          <cell r="EL449">
            <v>0</v>
          </cell>
          <cell r="EM449">
            <v>0</v>
          </cell>
          <cell r="EN449">
            <v>0</v>
          </cell>
          <cell r="EO449">
            <v>0</v>
          </cell>
          <cell r="EP449">
            <v>0</v>
          </cell>
          <cell r="EQ449">
            <v>0</v>
          </cell>
          <cell r="ER449">
            <v>0</v>
          </cell>
          <cell r="ES449">
            <v>0</v>
          </cell>
          <cell r="ET449">
            <v>0</v>
          </cell>
        </row>
        <row r="450">
          <cell r="A450">
            <v>38282.12815045537</v>
          </cell>
          <cell r="B450">
            <v>36608.988728932571</v>
          </cell>
          <cell r="C450">
            <v>39561.189825423382</v>
          </cell>
          <cell r="D450">
            <v>7508.7389359820199</v>
          </cell>
          <cell r="E450">
            <v>7738.1627748322453</v>
          </cell>
          <cell r="F450">
            <v>6330.4113019412825</v>
          </cell>
          <cell r="G450">
            <v>7346.2302421091317</v>
          </cell>
          <cell r="H450">
            <v>6108.2104857586592</v>
          </cell>
          <cell r="I450">
            <v>7396.8661319429648</v>
          </cell>
          <cell r="J450">
            <v>7287.0316610699128</v>
          </cell>
          <cell r="K450">
            <v>7333.9390859920786</v>
          </cell>
          <cell r="L450">
            <v>7680.7162553205044</v>
          </cell>
          <cell r="M450">
            <v>9394.7538029244934</v>
          </cell>
          <cell r="N450">
            <v>8832.6919321055066</v>
          </cell>
          <cell r="O450">
            <v>8636.1013935974424</v>
          </cell>
          <cell r="P450">
            <v>9577.6281235084916</v>
          </cell>
          <cell r="Q450">
            <v>9469.3475043576618</v>
          </cell>
          <cell r="R450">
            <v>9551.7828452401136</v>
          </cell>
          <cell r="S450">
            <v>10268.094821943791</v>
          </cell>
          <cell r="T450">
            <v>11615.395909213421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6369.4021800449946</v>
          </cell>
          <cell r="AF450">
            <v>6091.0242947538982</v>
          </cell>
          <cell r="AG450">
            <v>6582.2131865004021</v>
          </cell>
          <cell r="AH450">
            <v>7508.7389359820199</v>
          </cell>
          <cell r="AI450">
            <v>7738.1627748322453</v>
          </cell>
          <cell r="AJ450">
            <v>6330.4113019412825</v>
          </cell>
          <cell r="AK450">
            <v>7346.2302421091317</v>
          </cell>
          <cell r="AL450">
            <v>6108.2104857586592</v>
          </cell>
          <cell r="AM450">
            <v>7396.8661319429648</v>
          </cell>
          <cell r="AN450">
            <v>7287.0316610699128</v>
          </cell>
          <cell r="AO450">
            <v>7333.9390859920786</v>
          </cell>
          <cell r="AP450">
            <v>7680.7162553205044</v>
          </cell>
          <cell r="AQ450">
            <v>9394.7538029244934</v>
          </cell>
          <cell r="AR450">
            <v>8832.6919321055066</v>
          </cell>
          <cell r="AS450">
            <v>8636.1013935974424</v>
          </cell>
          <cell r="AT450">
            <v>9577.6281235084916</v>
          </cell>
          <cell r="AU450">
            <v>9469.3475043576618</v>
          </cell>
          <cell r="AV450">
            <v>9551.7828452401136</v>
          </cell>
          <cell r="AW450">
            <v>10268.094821943791</v>
          </cell>
          <cell r="AX450">
            <v>11615.395909213421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3.1556525756953526</v>
          </cell>
          <cell r="CN450">
            <v>2.987996021182374</v>
          </cell>
          <cell r="CO450">
            <v>3.2340267961008156</v>
          </cell>
          <cell r="CP450">
            <v>3.6947404394534114</v>
          </cell>
          <cell r="CQ450">
            <v>3.8348551538967741</v>
          </cell>
          <cell r="CR450">
            <v>3.1246503593681791</v>
          </cell>
          <cell r="CS450">
            <v>3.5904414832070137</v>
          </cell>
          <cell r="CT450">
            <v>3.0109645908005551</v>
          </cell>
          <cell r="CU450">
            <v>3.6177480559234425</v>
          </cell>
          <cell r="CV450">
            <v>3.5768171261246562</v>
          </cell>
          <cell r="CW450">
            <v>3.6547822108824377</v>
          </cell>
          <cell r="CX450">
            <v>3.7731223134880167</v>
          </cell>
          <cell r="CY450">
            <v>4.5800963474133569</v>
          </cell>
          <cell r="CZ450">
            <v>4.4731016753782287</v>
          </cell>
          <cell r="DA450">
            <v>4.274706043120692</v>
          </cell>
          <cell r="DB450">
            <v>4.7407438787920348</v>
          </cell>
          <cell r="DC450">
            <v>4.6871470304062504</v>
          </cell>
          <cell r="DD450">
            <v>4.7279509572913829</v>
          </cell>
          <cell r="DE450">
            <v>5.0825117707905187</v>
          </cell>
          <cell r="DF450">
            <v>5.7494002007856038</v>
          </cell>
          <cell r="DG450">
            <v>4.8525229118660649</v>
          </cell>
          <cell r="DH450">
            <v>4.8525229118660649</v>
          </cell>
          <cell r="DI450">
            <v>4.8525229118660649</v>
          </cell>
          <cell r="DJ450">
            <v>4.8525229118660649</v>
          </cell>
          <cell r="DK450">
            <v>4.8525229118660649</v>
          </cell>
          <cell r="DL450">
            <v>4.8525229118660649</v>
          </cell>
          <cell r="DM450">
            <v>4.8525229118660649</v>
          </cell>
          <cell r="DN450">
            <v>4.8525229118660649</v>
          </cell>
          <cell r="DO450">
            <v>4.8525229118660649</v>
          </cell>
          <cell r="DP450">
            <v>4.8525229118660649</v>
          </cell>
          <cell r="DQ450">
            <v>5.5298916826371158</v>
          </cell>
          <cell r="DR450">
            <v>5.584926377258971</v>
          </cell>
          <cell r="DS450">
            <v>5.5761630691109598</v>
          </cell>
          <cell r="DT450">
            <v>5.5678843569548535</v>
          </cell>
          <cell r="DU450">
            <v>5.528356380527633</v>
          </cell>
          <cell r="DV450">
            <v>5.5505706601890887</v>
          </cell>
          <cell r="DW450">
            <v>5.6056221196458429</v>
          </cell>
          <cell r="DX450">
            <v>5.5579608274982757</v>
          </cell>
          <cell r="DY450">
            <v>5.6016578129801875</v>
          </cell>
          <cell r="DZ450">
            <v>5.5816301477878092</v>
          </cell>
          <cell r="EA450">
            <v>5.4977239785752303</v>
          </cell>
          <cell r="EB450">
            <v>5.5770941107662653</v>
          </cell>
          <cell r="EC450">
            <v>5.6197620229971674</v>
          </cell>
          <cell r="ED450">
            <v>5.4099275479413427</v>
          </cell>
          <cell r="EE450">
            <v>5.5350125890779607</v>
          </cell>
          <cell r="EF450">
            <v>5.5350125890779607</v>
          </cell>
          <cell r="EG450">
            <v>5.5350125890779607</v>
          </cell>
          <cell r="EH450">
            <v>5.5350125890779607</v>
          </cell>
          <cell r="EI450">
            <v>5.5350125890779607</v>
          </cell>
          <cell r="EJ450">
            <v>5.5350125890779607</v>
          </cell>
          <cell r="EK450">
            <v>0</v>
          </cell>
          <cell r="EL450">
            <v>0</v>
          </cell>
          <cell r="EM450">
            <v>0</v>
          </cell>
          <cell r="EN450">
            <v>0</v>
          </cell>
          <cell r="EO450">
            <v>0</v>
          </cell>
          <cell r="EP450">
            <v>0</v>
          </cell>
          <cell r="EQ450">
            <v>0</v>
          </cell>
          <cell r="ER450">
            <v>0</v>
          </cell>
          <cell r="ES450">
            <v>0</v>
          </cell>
          <cell r="ET450">
            <v>0</v>
          </cell>
        </row>
        <row r="451">
          <cell r="A451">
            <v>36692.972361065644</v>
          </cell>
          <cell r="B451">
            <v>44392.840071382234</v>
          </cell>
          <cell r="C451">
            <v>38706.500189754646</v>
          </cell>
          <cell r="D451">
            <v>6918.878904379264</v>
          </cell>
          <cell r="E451">
            <v>6275.0360669019965</v>
          </cell>
          <cell r="F451">
            <v>7127.2280641781172</v>
          </cell>
          <cell r="G451">
            <v>7364.0890982552874</v>
          </cell>
          <cell r="H451">
            <v>7985.4445801305583</v>
          </cell>
          <cell r="I451">
            <v>7774.0468103336834</v>
          </cell>
          <cell r="J451">
            <v>8288.1121672087666</v>
          </cell>
          <cell r="K451">
            <v>9143.7245169767866</v>
          </cell>
          <cell r="L451">
            <v>8640.6830706183482</v>
          </cell>
          <cell r="M451">
            <v>9104.8214058336544</v>
          </cell>
          <cell r="N451">
            <v>8788.7470014883456</v>
          </cell>
          <cell r="O451">
            <v>7962.7573986657153</v>
          </cell>
          <cell r="P451">
            <v>8572.3336899831611</v>
          </cell>
          <cell r="Q451">
            <v>9203.0432091551793</v>
          </cell>
          <cell r="R451">
            <v>9549.5945103616414</v>
          </cell>
          <cell r="S451">
            <v>9745.0533004708104</v>
          </cell>
          <cell r="T451">
            <v>9920.0397540381473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6104.9975390702584</v>
          </cell>
          <cell r="AF451">
            <v>7386.1058930102181</v>
          </cell>
          <cell r="AG451">
            <v>6440.0094404783677</v>
          </cell>
          <cell r="AH451">
            <v>6918.878904379264</v>
          </cell>
          <cell r="AI451">
            <v>6275.0360669019965</v>
          </cell>
          <cell r="AJ451">
            <v>7127.2280641781172</v>
          </cell>
          <cell r="AK451">
            <v>7364.0890982552874</v>
          </cell>
          <cell r="AL451">
            <v>7985.4445801305583</v>
          </cell>
          <cell r="AM451">
            <v>7774.0468103336834</v>
          </cell>
          <cell r="AN451">
            <v>8288.1121672087666</v>
          </cell>
          <cell r="AO451">
            <v>9143.7245169767866</v>
          </cell>
          <cell r="AP451">
            <v>8640.6830706183482</v>
          </cell>
          <cell r="AQ451">
            <v>9104.8214058336544</v>
          </cell>
          <cell r="AR451">
            <v>8788.7470014883456</v>
          </cell>
          <cell r="AS451">
            <v>7962.7573986657153</v>
          </cell>
          <cell r="AT451">
            <v>8572.3336899831611</v>
          </cell>
          <cell r="AU451">
            <v>9203.0432091551793</v>
          </cell>
          <cell r="AV451">
            <v>9549.5945103616414</v>
          </cell>
          <cell r="AW451">
            <v>9745.0533004708104</v>
          </cell>
          <cell r="AX451">
            <v>9920.0397540381473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0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3.0431986964429201</v>
          </cell>
          <cell r="CN451">
            <v>3.5904713304164737</v>
          </cell>
          <cell r="CO451">
            <v>3.1663756280534319</v>
          </cell>
          <cell r="CP451">
            <v>3.3760920541051438</v>
          </cell>
          <cell r="CQ451">
            <v>3.0986823223754336</v>
          </cell>
          <cell r="CR451">
            <v>3.5284347043674931</v>
          </cell>
          <cell r="CS451">
            <v>3.6249431118525752</v>
          </cell>
          <cell r="CT451">
            <v>3.9282265129435197</v>
          </cell>
          <cell r="CU451">
            <v>3.8431688021263102</v>
          </cell>
          <cell r="CV451">
            <v>4.0841638701293919</v>
          </cell>
          <cell r="CW451">
            <v>4.5391712502920063</v>
          </cell>
          <cell r="CX451">
            <v>4.3226966894661834</v>
          </cell>
          <cell r="CY451">
            <v>4.4999898918482932</v>
          </cell>
          <cell r="CZ451">
            <v>4.3124897032687253</v>
          </cell>
          <cell r="DA451">
            <v>4.0138496552640586</v>
          </cell>
          <cell r="DB451">
            <v>4.3211235635676903</v>
          </cell>
          <cell r="DC451">
            <v>4.6390502639999509</v>
          </cell>
          <cell r="DD451">
            <v>4.8137390999441374</v>
          </cell>
          <cell r="DE451">
            <v>4.9122655472561556</v>
          </cell>
          <cell r="DF451">
            <v>5.0004723431136844</v>
          </cell>
          <cell r="DG451">
            <v>4.6892960605105198</v>
          </cell>
          <cell r="DH451">
            <v>4.6892960605105198</v>
          </cell>
          <cell r="DI451">
            <v>4.6892960605105198</v>
          </cell>
          <cell r="DJ451">
            <v>4.6892960605105198</v>
          </cell>
          <cell r="DK451">
            <v>4.6892960605105198</v>
          </cell>
          <cell r="DL451">
            <v>4.6892960605105198</v>
          </cell>
          <cell r="DM451">
            <v>4.6892960605105198</v>
          </cell>
          <cell r="DN451">
            <v>4.6892960605105198</v>
          </cell>
          <cell r="DO451">
            <v>4.6892960605105198</v>
          </cell>
          <cell r="DP451">
            <v>4.6892960605105198</v>
          </cell>
          <cell r="DQ451">
            <v>5.4961973644827804</v>
          </cell>
          <cell r="DR451">
            <v>5.636002823575013</v>
          </cell>
          <cell r="DS451">
            <v>5.5722578598829831</v>
          </cell>
          <cell r="DT451">
            <v>5.6147262310837913</v>
          </cell>
          <cell r="DU451">
            <v>5.5481258957093509</v>
          </cell>
          <cell r="DV451">
            <v>5.5340834864975417</v>
          </cell>
          <cell r="DW451">
            <v>5.5657663990901725</v>
          </cell>
          <cell r="DX451">
            <v>5.5694167035516466</v>
          </cell>
          <cell r="DY451">
            <v>5.5419783728187744</v>
          </cell>
          <cell r="DZ451">
            <v>5.559805469257622</v>
          </cell>
          <cell r="EA451">
            <v>5.5189149439779754</v>
          </cell>
          <cell r="EB451">
            <v>5.4764666604418633</v>
          </cell>
          <cell r="EC451">
            <v>5.54328271393529</v>
          </cell>
          <cell r="ED451">
            <v>5.5834936579526993</v>
          </cell>
          <cell r="EE451">
            <v>5.4351247726390914</v>
          </cell>
          <cell r="EF451">
            <v>5.4351247726390914</v>
          </cell>
          <cell r="EG451">
            <v>5.4351247726390914</v>
          </cell>
          <cell r="EH451">
            <v>5.4351247726390914</v>
          </cell>
          <cell r="EI451">
            <v>5.4351247726390914</v>
          </cell>
          <cell r="EJ451">
            <v>5.4351247726390914</v>
          </cell>
          <cell r="EK451">
            <v>0</v>
          </cell>
          <cell r="EL451">
            <v>0</v>
          </cell>
          <cell r="EM451">
            <v>0</v>
          </cell>
          <cell r="EN451">
            <v>0</v>
          </cell>
          <cell r="EO451">
            <v>0</v>
          </cell>
          <cell r="EP451">
            <v>0</v>
          </cell>
          <cell r="EQ451">
            <v>0</v>
          </cell>
          <cell r="ER451">
            <v>0</v>
          </cell>
          <cell r="ES451">
            <v>0</v>
          </cell>
          <cell r="ET451">
            <v>0</v>
          </cell>
        </row>
        <row r="452">
          <cell r="A452">
            <v>31321.029156816738</v>
          </cell>
          <cell r="B452">
            <v>38681.673281528834</v>
          </cell>
          <cell r="C452">
            <v>33028.814901857819</v>
          </cell>
          <cell r="D452">
            <v>6885.6909540438401</v>
          </cell>
          <cell r="E452">
            <v>7171.2095324238162</v>
          </cell>
          <cell r="F452">
            <v>8221.1987441553738</v>
          </cell>
          <cell r="G452">
            <v>6662.0763315343756</v>
          </cell>
          <cell r="H452">
            <v>8378.7883498027531</v>
          </cell>
          <cell r="I452">
            <v>8129.1590744372907</v>
          </cell>
          <cell r="J452">
            <v>7964.5588629935155</v>
          </cell>
          <cell r="K452">
            <v>8106.8750928552763</v>
          </cell>
          <cell r="L452">
            <v>6928.2723557890686</v>
          </cell>
          <cell r="M452">
            <v>9101.8300098233613</v>
          </cell>
          <cell r="N452">
            <v>9052.415108014422</v>
          </cell>
          <cell r="O452">
            <v>8507.6250870898912</v>
          </cell>
          <cell r="P452">
            <v>9315.167705052223</v>
          </cell>
          <cell r="Q452">
            <v>9579.561677218604</v>
          </cell>
          <cell r="R452">
            <v>9392.1646792120264</v>
          </cell>
          <cell r="S452">
            <v>9211.9685273337927</v>
          </cell>
          <cell r="T452">
            <v>9928.7972637644561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5211.2105839212172</v>
          </cell>
          <cell r="AF452">
            <v>6435.8787254158242</v>
          </cell>
          <cell r="AG452">
            <v>5495.3529441568789</v>
          </cell>
          <cell r="AH452">
            <v>6885.6909540438401</v>
          </cell>
          <cell r="AI452">
            <v>7171.2095324238162</v>
          </cell>
          <cell r="AJ452">
            <v>8221.1987441553738</v>
          </cell>
          <cell r="AK452">
            <v>6662.0763315343756</v>
          </cell>
          <cell r="AL452">
            <v>8378.7883498027531</v>
          </cell>
          <cell r="AM452">
            <v>8129.1590744372907</v>
          </cell>
          <cell r="AN452">
            <v>7964.5588629935155</v>
          </cell>
          <cell r="AO452">
            <v>8106.8750928552763</v>
          </cell>
          <cell r="AP452">
            <v>6928.2723557890686</v>
          </cell>
          <cell r="AQ452">
            <v>9101.8300098233613</v>
          </cell>
          <cell r="AR452">
            <v>9052.415108014422</v>
          </cell>
          <cell r="AS452">
            <v>8507.6250870898912</v>
          </cell>
          <cell r="AT452">
            <v>9315.167705052223</v>
          </cell>
          <cell r="AU452">
            <v>9579.561677218604</v>
          </cell>
          <cell r="AV452">
            <v>9392.1646792120264</v>
          </cell>
          <cell r="AW452">
            <v>9211.9685273337927</v>
          </cell>
          <cell r="AX452">
            <v>9928.7972637644561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0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2.5998801921574595</v>
          </cell>
          <cell r="CN452">
            <v>3.1316290116909884</v>
          </cell>
          <cell r="CO452">
            <v>2.7113499426043322</v>
          </cell>
          <cell r="CP452">
            <v>3.3408300271281859</v>
          </cell>
          <cell r="CQ452">
            <v>3.5429291678104815</v>
          </cell>
          <cell r="CR452">
            <v>4.0475034830101428</v>
          </cell>
          <cell r="CS452">
            <v>3.2601955921526198</v>
          </cell>
          <cell r="CT452">
            <v>4.0587554097494953</v>
          </cell>
          <cell r="CU452">
            <v>4.0369777669311082</v>
          </cell>
          <cell r="CV452">
            <v>3.9641345795985861</v>
          </cell>
          <cell r="CW452">
            <v>3.992329143082987</v>
          </cell>
          <cell r="CX452">
            <v>3.3980780505929249</v>
          </cell>
          <cell r="CY452">
            <v>4.4547230661882482</v>
          </cell>
          <cell r="CZ452">
            <v>4.4834457114703703</v>
          </cell>
          <cell r="DA452">
            <v>4.2560427566346206</v>
          </cell>
          <cell r="DB452">
            <v>4.6600257571394037</v>
          </cell>
          <cell r="DC452">
            <v>4.7922920522120629</v>
          </cell>
          <cell r="DD452">
            <v>4.6985444284255768</v>
          </cell>
          <cell r="DE452">
            <v>4.6083991153535928</v>
          </cell>
          <cell r="DF452">
            <v>4.9670013950970739</v>
          </cell>
          <cell r="DG452">
            <v>4.9532385294632357</v>
          </cell>
          <cell r="DH452">
            <v>4.9532385294632357</v>
          </cell>
          <cell r="DI452">
            <v>4.9532385294632357</v>
          </cell>
          <cell r="DJ452">
            <v>4.9532385294632357</v>
          </cell>
          <cell r="DK452">
            <v>4.9532385294632357</v>
          </cell>
          <cell r="DL452">
            <v>4.9532385294632357</v>
          </cell>
          <cell r="DM452">
            <v>4.9532385294632357</v>
          </cell>
          <cell r="DN452">
            <v>4.9532385294632357</v>
          </cell>
          <cell r="DO452">
            <v>4.9532385294632357</v>
          </cell>
          <cell r="DP452">
            <v>4.9532385294632357</v>
          </cell>
          <cell r="DQ452">
            <v>5.4915181530612394</v>
          </cell>
          <cell r="DR452">
            <v>5.6304703997083552</v>
          </cell>
          <cell r="DS452">
            <v>5.5528654764420624</v>
          </cell>
          <cell r="DT452">
            <v>5.6467723799837435</v>
          </cell>
          <cell r="DU452">
            <v>5.5454536270175385</v>
          </cell>
          <cell r="DV452">
            <v>5.564870362759291</v>
          </cell>
          <cell r="DW452">
            <v>5.5985180661999818</v>
          </cell>
          <cell r="DX452">
            <v>5.6558186445199832</v>
          </cell>
          <cell r="DY452">
            <v>5.5169163624151656</v>
          </cell>
          <cell r="DZ452">
            <v>5.5045329000637659</v>
          </cell>
          <cell r="EA452">
            <v>5.5633230369384146</v>
          </cell>
          <cell r="EB452">
            <v>5.585971780353951</v>
          </cell>
          <cell r="EC452">
            <v>5.5977712204219774</v>
          </cell>
          <cell r="ED452">
            <v>5.5317135253317531</v>
          </cell>
          <cell r="EE452">
            <v>5.4765807618128415</v>
          </cell>
          <cell r="EF452">
            <v>5.4765807618128415</v>
          </cell>
          <cell r="EG452">
            <v>5.4765807618128415</v>
          </cell>
          <cell r="EH452">
            <v>5.4765807618128415</v>
          </cell>
          <cell r="EI452">
            <v>5.4765807618128415</v>
          </cell>
          <cell r="EJ452">
            <v>5.4765807618128415</v>
          </cell>
          <cell r="EK452">
            <v>0</v>
          </cell>
          <cell r="EL452">
            <v>0</v>
          </cell>
          <cell r="EM452">
            <v>0</v>
          </cell>
          <cell r="EN452">
            <v>0</v>
          </cell>
          <cell r="EO452">
            <v>0</v>
          </cell>
          <cell r="EP452">
            <v>0</v>
          </cell>
          <cell r="EQ452">
            <v>0</v>
          </cell>
          <cell r="ER452">
            <v>0</v>
          </cell>
          <cell r="ES452">
            <v>0</v>
          </cell>
          <cell r="ET452">
            <v>0</v>
          </cell>
        </row>
        <row r="453">
          <cell r="A453">
            <v>42079.492615556286</v>
          </cell>
          <cell r="B453">
            <v>40970.147345854573</v>
          </cell>
          <cell r="C453">
            <v>36584.945559943102</v>
          </cell>
          <cell r="D453">
            <v>6867.3978771839493</v>
          </cell>
          <cell r="E453">
            <v>6660.1158336223834</v>
          </cell>
          <cell r="F453">
            <v>5841.2237366936897</v>
          </cell>
          <cell r="G453">
            <v>6340.5124004693971</v>
          </cell>
          <cell r="H453">
            <v>8128.0709776773747</v>
          </cell>
          <cell r="I453">
            <v>7170.2112681207964</v>
          </cell>
          <cell r="J453">
            <v>7593.2263219363049</v>
          </cell>
          <cell r="K453">
            <v>8211.7946445964571</v>
          </cell>
          <cell r="L453">
            <v>7539.4656090045319</v>
          </cell>
          <cell r="M453">
            <v>7292.7432911947481</v>
          </cell>
          <cell r="N453">
            <v>9167.0175558088213</v>
          </cell>
          <cell r="O453">
            <v>9482.618199508257</v>
          </cell>
          <cell r="P453">
            <v>10747.131325920911</v>
          </cell>
          <cell r="Q453">
            <v>9089.6375205082804</v>
          </cell>
          <cell r="R453">
            <v>11407.720855919721</v>
          </cell>
          <cell r="S453">
            <v>10508.734757319367</v>
          </cell>
          <cell r="T453">
            <v>8381.8693974754442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7001.2098321008134</v>
          </cell>
          <cell r="AF453">
            <v>6816.6363373491477</v>
          </cell>
          <cell r="AG453">
            <v>6087.0239786697239</v>
          </cell>
          <cell r="AH453">
            <v>6867.3978771839493</v>
          </cell>
          <cell r="AI453">
            <v>6660.1158336223834</v>
          </cell>
          <cell r="AJ453">
            <v>5841.2237366936897</v>
          </cell>
          <cell r="AK453">
            <v>6340.5124004693971</v>
          </cell>
          <cell r="AL453">
            <v>8128.0709776773747</v>
          </cell>
          <cell r="AM453">
            <v>7170.2112681207964</v>
          </cell>
          <cell r="AN453">
            <v>7593.2263219363049</v>
          </cell>
          <cell r="AO453">
            <v>8211.7946445964571</v>
          </cell>
          <cell r="AP453">
            <v>7539.4656090045319</v>
          </cell>
          <cell r="AQ453">
            <v>7292.7432911947481</v>
          </cell>
          <cell r="AR453">
            <v>9167.0175558088213</v>
          </cell>
          <cell r="AS453">
            <v>9482.618199508257</v>
          </cell>
          <cell r="AT453">
            <v>10747.131325920911</v>
          </cell>
          <cell r="AU453">
            <v>9089.6375205082804</v>
          </cell>
          <cell r="AV453">
            <v>11407.720855919721</v>
          </cell>
          <cell r="AW453">
            <v>10508.734757319367</v>
          </cell>
          <cell r="AX453">
            <v>8381.8693974754442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3.4492122938728067</v>
          </cell>
          <cell r="CN453">
            <v>3.3473951062291269</v>
          </cell>
          <cell r="CO453">
            <v>3.0260947548275801</v>
          </cell>
          <cell r="CP453">
            <v>3.3966221896813522</v>
          </cell>
          <cell r="CQ453">
            <v>3.3409266391170598</v>
          </cell>
          <cell r="CR453">
            <v>2.9007822329332975</v>
          </cell>
          <cell r="CS453">
            <v>3.1647344872121814</v>
          </cell>
          <cell r="CT453">
            <v>4.0155466118622538</v>
          </cell>
          <cell r="CU453">
            <v>3.4956212452350623</v>
          </cell>
          <cell r="CV453">
            <v>3.7160269127854897</v>
          </cell>
          <cell r="CW453">
            <v>4.1431510723277158</v>
          </cell>
          <cell r="CX453">
            <v>3.7103200783535417</v>
          </cell>
          <cell r="CY453">
            <v>3.586217014017953</v>
          </cell>
          <cell r="CZ453">
            <v>4.554930865303068</v>
          </cell>
          <cell r="DA453">
            <v>4.7186816238522846</v>
          </cell>
          <cell r="DB453">
            <v>5.3479207988549033</v>
          </cell>
          <cell r="DC453">
            <v>4.5231290170181992</v>
          </cell>
          <cell r="DD453">
            <v>5.6766392614706653</v>
          </cell>
          <cell r="DE453">
            <v>5.2292913777623324</v>
          </cell>
          <cell r="DF453">
            <v>4.1709338357045977</v>
          </cell>
          <cell r="DG453">
            <v>5.3433860270764946</v>
          </cell>
          <cell r="DH453">
            <v>5.3433860270764946</v>
          </cell>
          <cell r="DI453">
            <v>5.3433860270764946</v>
          </cell>
          <cell r="DJ453">
            <v>5.3433860270764946</v>
          </cell>
          <cell r="DK453">
            <v>5.3433860270764946</v>
          </cell>
          <cell r="DL453">
            <v>5.3433860270764946</v>
          </cell>
          <cell r="DM453">
            <v>5.3433860270764946</v>
          </cell>
          <cell r="DN453">
            <v>5.3433860270764946</v>
          </cell>
          <cell r="DO453">
            <v>5.3433860270764946</v>
          </cell>
          <cell r="DP453">
            <v>5.3433860270764946</v>
          </cell>
          <cell r="DQ453">
            <v>5.5610948721103961</v>
          </cell>
          <cell r="DR453">
            <v>5.5791788540241267</v>
          </cell>
          <cell r="DS453">
            <v>5.5109900300206798</v>
          </cell>
          <cell r="DT453">
            <v>5.5392644968790696</v>
          </cell>
          <cell r="DU453">
            <v>5.4616262689557695</v>
          </cell>
          <cell r="DV453">
            <v>5.5169093776086902</v>
          </cell>
          <cell r="DW453">
            <v>5.4890124023969733</v>
          </cell>
          <cell r="DX453">
            <v>5.5456180098349428</v>
          </cell>
          <cell r="DY453">
            <v>5.6197205174860629</v>
          </cell>
          <cell r="DZ453">
            <v>5.5982801724471125</v>
          </cell>
          <cell r="EA453">
            <v>5.4301827586514788</v>
          </cell>
          <cell r="EB453">
            <v>5.5671935912392776</v>
          </cell>
          <cell r="EC453">
            <v>5.5713635086537971</v>
          </cell>
          <cell r="ED453">
            <v>5.5138304694304026</v>
          </cell>
          <cell r="EE453">
            <v>5.5057276502274561</v>
          </cell>
          <cell r="EF453">
            <v>5.5057276502274561</v>
          </cell>
          <cell r="EG453">
            <v>5.5057276502274561</v>
          </cell>
          <cell r="EH453">
            <v>5.5057276502274561</v>
          </cell>
          <cell r="EI453">
            <v>5.5057276502274561</v>
          </cell>
          <cell r="EJ453">
            <v>5.5057276502274561</v>
          </cell>
          <cell r="EK453">
            <v>0</v>
          </cell>
          <cell r="EL453">
            <v>0</v>
          </cell>
          <cell r="EM453">
            <v>0</v>
          </cell>
          <cell r="EN453">
            <v>0</v>
          </cell>
          <cell r="EO453">
            <v>0</v>
          </cell>
          <cell r="EP453">
            <v>0</v>
          </cell>
          <cell r="EQ453">
            <v>0</v>
          </cell>
          <cell r="ER453">
            <v>0</v>
          </cell>
          <cell r="ES453">
            <v>0</v>
          </cell>
          <cell r="ET453">
            <v>0</v>
          </cell>
        </row>
        <row r="454">
          <cell r="A454">
            <v>44708.731256039377</v>
          </cell>
          <cell r="B454">
            <v>36543.790680503596</v>
          </cell>
          <cell r="C454">
            <v>42182.855396509003</v>
          </cell>
          <cell r="D454">
            <v>7250.943713394262</v>
          </cell>
          <cell r="E454">
            <v>7554.269274026884</v>
          </cell>
          <cell r="F454">
            <v>7450.1224153000185</v>
          </cell>
          <cell r="G454">
            <v>6757.3253235773946</v>
          </cell>
          <cell r="H454">
            <v>6964.377164984674</v>
          </cell>
          <cell r="I454">
            <v>8168.5217511908604</v>
          </cell>
          <cell r="J454">
            <v>8288.6588172864867</v>
          </cell>
          <cell r="K454">
            <v>8271.7600532603919</v>
          </cell>
          <cell r="L454">
            <v>8174.9268081503824</v>
          </cell>
          <cell r="M454">
            <v>8030.8392049658696</v>
          </cell>
          <cell r="N454">
            <v>7741.4397785019937</v>
          </cell>
          <cell r="O454">
            <v>8639.7868194721632</v>
          </cell>
          <cell r="P454">
            <v>8846.2637197557124</v>
          </cell>
          <cell r="Q454">
            <v>9582.4717022384357</v>
          </cell>
          <cell r="R454">
            <v>9834.8480979430224</v>
          </cell>
          <cell r="S454">
            <v>10825.17607005311</v>
          </cell>
          <cell r="T454">
            <v>11491.019407487949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7438.6640473611087</v>
          </cell>
          <cell r="AF454">
            <v>6080.1766065019256</v>
          </cell>
          <cell r="AG454">
            <v>7018.4073901819193</v>
          </cell>
          <cell r="AH454">
            <v>7250.943713394262</v>
          </cell>
          <cell r="AI454">
            <v>7554.269274026884</v>
          </cell>
          <cell r="AJ454">
            <v>7450.1224153000185</v>
          </cell>
          <cell r="AK454">
            <v>6757.3253235773946</v>
          </cell>
          <cell r="AL454">
            <v>6964.377164984674</v>
          </cell>
          <cell r="AM454">
            <v>8168.5217511908604</v>
          </cell>
          <cell r="AN454">
            <v>8288.6588172864867</v>
          </cell>
          <cell r="AO454">
            <v>8271.7600532603919</v>
          </cell>
          <cell r="AP454">
            <v>8174.9268081503824</v>
          </cell>
          <cell r="AQ454">
            <v>8030.8392049658696</v>
          </cell>
          <cell r="AR454">
            <v>7741.4397785019937</v>
          </cell>
          <cell r="AS454">
            <v>8639.7868194721632</v>
          </cell>
          <cell r="AT454">
            <v>8846.2637197557124</v>
          </cell>
          <cell r="AU454">
            <v>9582.4717022384357</v>
          </cell>
          <cell r="AV454">
            <v>9834.8480979430224</v>
          </cell>
          <cell r="AW454">
            <v>10825.17607005311</v>
          </cell>
          <cell r="AX454">
            <v>11491.019407487949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0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3.6879023422242514</v>
          </cell>
          <cell r="CN454">
            <v>3.0187653932626906</v>
          </cell>
          <cell r="CO454">
            <v>3.4735757469189692</v>
          </cell>
          <cell r="CP454">
            <v>3.5840091968873709</v>
          </cell>
          <cell r="CQ454">
            <v>3.7086143870769646</v>
          </cell>
          <cell r="CR454">
            <v>3.6742342002159902</v>
          </cell>
          <cell r="CS454">
            <v>3.3852246432607935</v>
          </cell>
          <cell r="CT454">
            <v>3.4365167462039214</v>
          </cell>
          <cell r="CU454">
            <v>4.0067782924030144</v>
          </cell>
          <cell r="CV454">
            <v>4.0945419412029729</v>
          </cell>
          <cell r="CW454">
            <v>4.0596003350849905</v>
          </cell>
          <cell r="CX454">
            <v>4.0349580021793736</v>
          </cell>
          <cell r="CY454">
            <v>3.9338405315967875</v>
          </cell>
          <cell r="CZ454">
            <v>3.8077072783877419</v>
          </cell>
          <cell r="DA454">
            <v>4.2694831449664861</v>
          </cell>
          <cell r="DB454">
            <v>4.3715168714930162</v>
          </cell>
          <cell r="DC454">
            <v>4.7353253355300726</v>
          </cell>
          <cell r="DD454">
            <v>4.8600410015716973</v>
          </cell>
          <cell r="DE454">
            <v>5.3494267553247248</v>
          </cell>
          <cell r="DF454">
            <v>5.6784634509940242</v>
          </cell>
          <cell r="DG454">
            <v>5.1272703277351459</v>
          </cell>
          <cell r="DH454">
            <v>5.1272703277351459</v>
          </cell>
          <cell r="DI454">
            <v>5.1272703277351459</v>
          </cell>
          <cell r="DJ454">
            <v>5.1272703277351459</v>
          </cell>
          <cell r="DK454">
            <v>5.1272703277351459</v>
          </cell>
          <cell r="DL454">
            <v>5.1272703277351459</v>
          </cell>
          <cell r="DM454">
            <v>5.1272703277351459</v>
          </cell>
          <cell r="DN454">
            <v>5.1272703277351459</v>
          </cell>
          <cell r="DO454">
            <v>5.1272703277351459</v>
          </cell>
          <cell r="DP454">
            <v>5.1272703277351459</v>
          </cell>
          <cell r="DQ454">
            <v>5.5261499921735799</v>
          </cell>
          <cell r="DR454">
            <v>5.5181559114142491</v>
          </cell>
          <cell r="DS454">
            <v>5.5356539769758015</v>
          </cell>
          <cell r="DT454">
            <v>5.5428427003009961</v>
          </cell>
          <cell r="DU454">
            <v>5.580690249204209</v>
          </cell>
          <cell r="DV454">
            <v>5.5552512921722093</v>
          </cell>
          <cell r="DW454">
            <v>5.4688305845377734</v>
          </cell>
          <cell r="DX454">
            <v>5.552274815653532</v>
          </cell>
          <cell r="DY454">
            <v>5.5854130211123856</v>
          </cell>
          <cell r="DZ454">
            <v>5.5460792977648188</v>
          </cell>
          <cell r="EA454">
            <v>5.5824106906395734</v>
          </cell>
          <cell r="EB454">
            <v>5.5507541184468447</v>
          </cell>
          <cell r="EC454">
            <v>5.5930836583140158</v>
          </cell>
          <cell r="ED454">
            <v>5.5701298708210789</v>
          </cell>
          <cell r="EE454">
            <v>5.5441485577424583</v>
          </cell>
          <cell r="EF454">
            <v>5.5441485577424583</v>
          </cell>
          <cell r="EG454">
            <v>5.5441485577424583</v>
          </cell>
          <cell r="EH454">
            <v>5.5441485577424583</v>
          </cell>
          <cell r="EI454">
            <v>5.5441485577424583</v>
          </cell>
          <cell r="EJ454">
            <v>5.5441485577424583</v>
          </cell>
          <cell r="EK454">
            <v>0</v>
          </cell>
          <cell r="EL454">
            <v>0</v>
          </cell>
          <cell r="EM454">
            <v>0</v>
          </cell>
          <cell r="EN454">
            <v>0</v>
          </cell>
          <cell r="EO454">
            <v>0</v>
          </cell>
          <cell r="EP454">
            <v>0</v>
          </cell>
          <cell r="EQ454">
            <v>0</v>
          </cell>
          <cell r="ER454">
            <v>0</v>
          </cell>
          <cell r="ES454">
            <v>0</v>
          </cell>
          <cell r="ET454">
            <v>0</v>
          </cell>
        </row>
        <row r="455">
          <cell r="A455">
            <v>32604.541870442492</v>
          </cell>
          <cell r="B455">
            <v>36827.432890884716</v>
          </cell>
          <cell r="C455">
            <v>34679.490214235426</v>
          </cell>
          <cell r="D455">
            <v>6001.8230745783294</v>
          </cell>
          <cell r="E455">
            <v>7088.4834858990125</v>
          </cell>
          <cell r="F455">
            <v>7085.8274492179398</v>
          </cell>
          <cell r="G455">
            <v>7833.7915426211921</v>
          </cell>
          <cell r="H455">
            <v>6869.2866189186407</v>
          </cell>
          <cell r="I455">
            <v>8455.9717315737817</v>
          </cell>
          <cell r="J455">
            <v>7647.5195429650776</v>
          </cell>
          <cell r="K455">
            <v>8298.7351400570424</v>
          </cell>
          <cell r="L455">
            <v>8296.2873217138258</v>
          </cell>
          <cell r="M455">
            <v>8960.417123630461</v>
          </cell>
          <cell r="N455">
            <v>7992.5254151033441</v>
          </cell>
          <cell r="O455">
            <v>7824.8163493580023</v>
          </cell>
          <cell r="P455">
            <v>8439.1053546074727</v>
          </cell>
          <cell r="Q455">
            <v>9009.6956970572191</v>
          </cell>
          <cell r="R455">
            <v>10501.621501816269</v>
          </cell>
          <cell r="S455">
            <v>9249.7021162617584</v>
          </cell>
          <cell r="T455">
            <v>10327.04863515826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5424.7621567113556</v>
          </cell>
          <cell r="AF455">
            <v>6127.3691582339998</v>
          </cell>
          <cell r="AG455">
            <v>5769.9932382357047</v>
          </cell>
          <cell r="AH455">
            <v>6001.8230745783294</v>
          </cell>
          <cell r="AI455">
            <v>7088.4834858990125</v>
          </cell>
          <cell r="AJ455">
            <v>7085.8274492179398</v>
          </cell>
          <cell r="AK455">
            <v>7833.7915426211921</v>
          </cell>
          <cell r="AL455">
            <v>6869.2866189186407</v>
          </cell>
          <cell r="AM455">
            <v>8455.9717315737817</v>
          </cell>
          <cell r="AN455">
            <v>7647.5195429650776</v>
          </cell>
          <cell r="AO455">
            <v>8298.7351400570424</v>
          </cell>
          <cell r="AP455">
            <v>8296.2873217138258</v>
          </cell>
          <cell r="AQ455">
            <v>8960.417123630461</v>
          </cell>
          <cell r="AR455">
            <v>7992.5254151033441</v>
          </cell>
          <cell r="AS455">
            <v>7824.8163493580023</v>
          </cell>
          <cell r="AT455">
            <v>8439.1053546074727</v>
          </cell>
          <cell r="AU455">
            <v>9009.6956970572191</v>
          </cell>
          <cell r="AV455">
            <v>10501.621501816269</v>
          </cell>
          <cell r="AW455">
            <v>9249.7021162617584</v>
          </cell>
          <cell r="AX455">
            <v>10327.04863515826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2.7203508077976011</v>
          </cell>
          <cell r="CN455">
            <v>2.9850163769421196</v>
          </cell>
          <cell r="CO455">
            <v>2.849659756129558</v>
          </cell>
          <cell r="CP455">
            <v>2.9160896195654913</v>
          </cell>
          <cell r="CQ455">
            <v>3.4837615691394244</v>
          </cell>
          <cell r="CR455">
            <v>3.5238690360222908</v>
          </cell>
          <cell r="CS455">
            <v>3.8525560975556594</v>
          </cell>
          <cell r="CT455">
            <v>3.3783832515472461</v>
          </cell>
          <cell r="CU455">
            <v>4.2012162486649682</v>
          </cell>
          <cell r="CV455">
            <v>3.7567868477747872</v>
          </cell>
          <cell r="CW455">
            <v>4.1531453812354693</v>
          </cell>
          <cell r="CX455">
            <v>4.1446406939524643</v>
          </cell>
          <cell r="CY455">
            <v>4.4382279994958163</v>
          </cell>
          <cell r="CZ455">
            <v>4.0112455639592435</v>
          </cell>
          <cell r="DA455">
            <v>3.9005886117386548</v>
          </cell>
          <cell r="DB455">
            <v>4.2068052168592258</v>
          </cell>
          <cell r="DC455">
            <v>4.4912384984032903</v>
          </cell>
          <cell r="DD455">
            <v>5.2349478129458147</v>
          </cell>
          <cell r="DE455">
            <v>4.6108791728544176</v>
          </cell>
          <cell r="DF455">
            <v>5.1479250758996384</v>
          </cell>
          <cell r="DG455">
            <v>5.1268747837864632</v>
          </cell>
          <cell r="DH455">
            <v>5.1268747837864632</v>
          </cell>
          <cell r="DI455">
            <v>5.1268747837864632</v>
          </cell>
          <cell r="DJ455">
            <v>5.1268747837864632</v>
          </cell>
          <cell r="DK455">
            <v>5.1268747837864632</v>
          </cell>
          <cell r="DL455">
            <v>5.1268747837864632</v>
          </cell>
          <cell r="DM455">
            <v>5.1268747837864632</v>
          </cell>
          <cell r="DN455">
            <v>5.1268747837864632</v>
          </cell>
          <cell r="DO455">
            <v>5.1268747837864632</v>
          </cell>
          <cell r="DP455">
            <v>5.1268747837864632</v>
          </cell>
          <cell r="DQ455">
            <v>5.4633990699215662</v>
          </cell>
          <cell r="DR455">
            <v>5.6238595178100903</v>
          </cell>
          <cell r="DS455">
            <v>5.5473993408151463</v>
          </cell>
          <cell r="DT455">
            <v>5.6388359188034221</v>
          </cell>
          <cell r="DU455">
            <v>5.5745786029468514</v>
          </cell>
          <cell r="DV455">
            <v>5.5090656576107575</v>
          </cell>
          <cell r="DW455">
            <v>5.570961730094246</v>
          </cell>
          <cell r="DX455">
            <v>5.5707011129906236</v>
          </cell>
          <cell r="DY455">
            <v>5.5143664283622691</v>
          </cell>
          <cell r="DZ455">
            <v>5.5771352450568061</v>
          </cell>
          <cell r="EA455">
            <v>5.4744677998551037</v>
          </cell>
          <cell r="EB455">
            <v>5.484083177398337</v>
          </cell>
          <cell r="EC455">
            <v>5.5312814061682394</v>
          </cell>
          <cell r="ED455">
            <v>5.458985134477599</v>
          </cell>
          <cell r="EE455">
            <v>5.4960558894684333</v>
          </cell>
          <cell r="EF455">
            <v>5.4960558894684333</v>
          </cell>
          <cell r="EG455">
            <v>5.4960558894684333</v>
          </cell>
          <cell r="EH455">
            <v>5.4960558894684333</v>
          </cell>
          <cell r="EI455">
            <v>5.4960558894684333</v>
          </cell>
          <cell r="EJ455">
            <v>5.4960558894684333</v>
          </cell>
          <cell r="EK455">
            <v>0</v>
          </cell>
          <cell r="EL455">
            <v>0</v>
          </cell>
          <cell r="EM455">
            <v>0</v>
          </cell>
          <cell r="EN455">
            <v>0</v>
          </cell>
          <cell r="EO455">
            <v>0</v>
          </cell>
          <cell r="EP455">
            <v>0</v>
          </cell>
          <cell r="EQ455">
            <v>0</v>
          </cell>
          <cell r="ER455">
            <v>0</v>
          </cell>
          <cell r="ES455">
            <v>0</v>
          </cell>
          <cell r="ET455">
            <v>0</v>
          </cell>
        </row>
        <row r="456">
          <cell r="A456">
            <v>37925.833109780775</v>
          </cell>
          <cell r="B456">
            <v>33195.28815559324</v>
          </cell>
          <cell r="C456">
            <v>41018.931175510523</v>
          </cell>
          <cell r="D456">
            <v>6279.4701791152511</v>
          </cell>
          <cell r="E456">
            <v>7323.7724077195426</v>
          </cell>
          <cell r="F456">
            <v>6613.93150107774</v>
          </cell>
          <cell r="G456">
            <v>6124.4070741758032</v>
          </cell>
          <cell r="H456">
            <v>6798.299881292849</v>
          </cell>
          <cell r="I456">
            <v>7323.5753578916365</v>
          </cell>
          <cell r="J456">
            <v>7344.3338271518824</v>
          </cell>
          <cell r="K456">
            <v>10043.813918918013</v>
          </cell>
          <cell r="L456">
            <v>8799.0990467595511</v>
          </cell>
          <cell r="M456">
            <v>8155.4134183299802</v>
          </cell>
          <cell r="N456">
            <v>9035.8864111384646</v>
          </cell>
          <cell r="O456">
            <v>9157.9663065208733</v>
          </cell>
          <cell r="P456">
            <v>9238.5459418419487</v>
          </cell>
          <cell r="Q456">
            <v>8421.9615330300967</v>
          </cell>
          <cell r="R456">
            <v>9191.2139417359595</v>
          </cell>
          <cell r="S456">
            <v>9589.9673588834612</v>
          </cell>
          <cell r="T456">
            <v>8940.4289992921204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6310.1216092289505</v>
          </cell>
          <cell r="AF456">
            <v>5523.0508584706877</v>
          </cell>
          <cell r="AG456">
            <v>6824.753018578057</v>
          </cell>
          <cell r="AH456">
            <v>6279.4701791152511</v>
          </cell>
          <cell r="AI456">
            <v>7323.7724077195426</v>
          </cell>
          <cell r="AJ456">
            <v>6613.93150107774</v>
          </cell>
          <cell r="AK456">
            <v>6124.4070741758032</v>
          </cell>
          <cell r="AL456">
            <v>6798.299881292849</v>
          </cell>
          <cell r="AM456">
            <v>7323.5753578916365</v>
          </cell>
          <cell r="AN456">
            <v>7344.3338271518824</v>
          </cell>
          <cell r="AO456">
            <v>10043.813918918013</v>
          </cell>
          <cell r="AP456">
            <v>8799.0990467595511</v>
          </cell>
          <cell r="AQ456">
            <v>8155.4134183299802</v>
          </cell>
          <cell r="AR456">
            <v>9035.8864111384646</v>
          </cell>
          <cell r="AS456">
            <v>9157.9663065208733</v>
          </cell>
          <cell r="AT456">
            <v>9238.5459418419487</v>
          </cell>
          <cell r="AU456">
            <v>8421.9615330300967</v>
          </cell>
          <cell r="AV456">
            <v>9191.2139417359595</v>
          </cell>
          <cell r="AW456">
            <v>9589.9673588834612</v>
          </cell>
          <cell r="AX456">
            <v>8940.4289992921204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3.1204353143004653</v>
          </cell>
          <cell r="CN456">
            <v>2.7839513091536667</v>
          </cell>
          <cell r="CO456">
            <v>3.3736862312543323</v>
          </cell>
          <cell r="CP456">
            <v>3.112892691614793</v>
          </cell>
          <cell r="CQ456">
            <v>3.5803799938554839</v>
          </cell>
          <cell r="CR456">
            <v>3.2725763841022784</v>
          </cell>
          <cell r="CS456">
            <v>2.9903068021160468</v>
          </cell>
          <cell r="CT456">
            <v>3.3276363780350295</v>
          </cell>
          <cell r="CU456">
            <v>3.6251636243047969</v>
          </cell>
          <cell r="CV456">
            <v>3.5969246835536097</v>
          </cell>
          <cell r="CW456">
            <v>4.9505404210590997</v>
          </cell>
          <cell r="CX456">
            <v>4.2767738704698193</v>
          </cell>
          <cell r="CY456">
            <v>4.0680910047174708</v>
          </cell>
          <cell r="CZ456">
            <v>4.4682090253574049</v>
          </cell>
          <cell r="DA456">
            <v>4.5911611706528408</v>
          </cell>
          <cell r="DB456">
            <v>4.6315581409461322</v>
          </cell>
          <cell r="DC456">
            <v>4.2221800645463565</v>
          </cell>
          <cell r="DD456">
            <v>4.6078292000718664</v>
          </cell>
          <cell r="DE456">
            <v>4.8077361602196858</v>
          </cell>
          <cell r="DF456">
            <v>4.4821032417755662</v>
          </cell>
          <cell r="DG456">
            <v>4.8127449077182787</v>
          </cell>
          <cell r="DH456">
            <v>4.8127449077182787</v>
          </cell>
          <cell r="DI456">
            <v>4.8127449077182787</v>
          </cell>
          <cell r="DJ456">
            <v>4.8127449077182787</v>
          </cell>
          <cell r="DK456">
            <v>4.8127449077182787</v>
          </cell>
          <cell r="DL456">
            <v>4.8127449077182787</v>
          </cell>
          <cell r="DM456">
            <v>4.8127449077182787</v>
          </cell>
          <cell r="DN456">
            <v>4.8127449077182787</v>
          </cell>
          <cell r="DO456">
            <v>4.8127449077182787</v>
          </cell>
          <cell r="DP456">
            <v>4.8127449077182787</v>
          </cell>
          <cell r="DQ456">
            <v>5.5402540567395286</v>
          </cell>
          <cell r="DR456">
            <v>5.4353128008517544</v>
          </cell>
          <cell r="DS456">
            <v>5.5422917823049733</v>
          </cell>
          <cell r="DT456">
            <v>5.5267012365474475</v>
          </cell>
          <cell r="DU456">
            <v>5.6041900353030032</v>
          </cell>
          <cell r="DV456">
            <v>5.5370320353564573</v>
          </cell>
          <cell r="DW456">
            <v>5.6111959654513699</v>
          </cell>
          <cell r="DX456">
            <v>5.5972098543495541</v>
          </cell>
          <cell r="DY456">
            <v>5.5348094875217502</v>
          </cell>
          <cell r="DZ456">
            <v>5.5940739132360671</v>
          </cell>
          <cell r="EA456">
            <v>5.5584433349819227</v>
          </cell>
          <cell r="EB456">
            <v>5.6367536386498989</v>
          </cell>
          <cell r="EC456">
            <v>5.4924037786945403</v>
          </cell>
          <cell r="ED456">
            <v>5.5404420519966822</v>
          </cell>
          <cell r="EE456">
            <v>5.4649178531091884</v>
          </cell>
          <cell r="EF456">
            <v>5.4649178531091884</v>
          </cell>
          <cell r="EG456">
            <v>5.4649178531091884</v>
          </cell>
          <cell r="EH456">
            <v>5.4649178531091884</v>
          </cell>
          <cell r="EI456">
            <v>5.4649178531091884</v>
          </cell>
          <cell r="EJ456">
            <v>5.4649178531091884</v>
          </cell>
          <cell r="EK456">
            <v>0</v>
          </cell>
          <cell r="EL456">
            <v>0</v>
          </cell>
          <cell r="EM456">
            <v>0</v>
          </cell>
          <cell r="EN456">
            <v>0</v>
          </cell>
          <cell r="EO456">
            <v>0</v>
          </cell>
          <cell r="EP456">
            <v>0</v>
          </cell>
          <cell r="EQ456">
            <v>0</v>
          </cell>
          <cell r="ER456">
            <v>0</v>
          </cell>
          <cell r="ES456">
            <v>0</v>
          </cell>
          <cell r="ET456">
            <v>0</v>
          </cell>
        </row>
        <row r="457">
          <cell r="A457">
            <v>32606.204855660038</v>
          </cell>
          <cell r="B457">
            <v>39215.031303756434</v>
          </cell>
          <cell r="C457">
            <v>44530.148774581634</v>
          </cell>
          <cell r="D457">
            <v>6623.7942984866349</v>
          </cell>
          <cell r="E457">
            <v>6402.2156311022627</v>
          </cell>
          <cell r="F457">
            <v>6388.015940790141</v>
          </cell>
          <cell r="G457">
            <v>6810.0082035520691</v>
          </cell>
          <cell r="H457">
            <v>8792.2053053468626</v>
          </cell>
          <cell r="I457">
            <v>7763.9974574578573</v>
          </cell>
          <cell r="J457">
            <v>7140.1691719472601</v>
          </cell>
          <cell r="K457">
            <v>7585.9451510687286</v>
          </cell>
          <cell r="L457">
            <v>8803.100466017373</v>
          </cell>
          <cell r="M457">
            <v>7794.8050378592679</v>
          </cell>
          <cell r="N457">
            <v>8661.9390348107045</v>
          </cell>
          <cell r="O457">
            <v>9609.8143199923725</v>
          </cell>
          <cell r="P457">
            <v>9379.2527410710791</v>
          </cell>
          <cell r="Q457">
            <v>9501.0458311427901</v>
          </cell>
          <cell r="R457">
            <v>8839.5645608709638</v>
          </cell>
          <cell r="S457">
            <v>9479.9304279935186</v>
          </cell>
          <cell r="T457">
            <v>11131.194214556142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5425.0388451344334</v>
          </cell>
          <cell r="AF457">
            <v>6524.6191354622442</v>
          </cell>
          <cell r="AG457">
            <v>7408.9513928753304</v>
          </cell>
          <cell r="AH457">
            <v>6623.7942984866349</v>
          </cell>
          <cell r="AI457">
            <v>6402.2156311022627</v>
          </cell>
          <cell r="AJ457">
            <v>6388.015940790141</v>
          </cell>
          <cell r="AK457">
            <v>6810.0082035520691</v>
          </cell>
          <cell r="AL457">
            <v>8792.2053053468626</v>
          </cell>
          <cell r="AM457">
            <v>7763.9974574578573</v>
          </cell>
          <cell r="AN457">
            <v>7140.1691719472601</v>
          </cell>
          <cell r="AO457">
            <v>7585.9451510687286</v>
          </cell>
          <cell r="AP457">
            <v>8803.100466017373</v>
          </cell>
          <cell r="AQ457">
            <v>7794.8050378592679</v>
          </cell>
          <cell r="AR457">
            <v>8661.9390348107045</v>
          </cell>
          <cell r="AS457">
            <v>9609.8143199923725</v>
          </cell>
          <cell r="AT457">
            <v>9379.2527410710791</v>
          </cell>
          <cell r="AU457">
            <v>9501.0458311427901</v>
          </cell>
          <cell r="AV457">
            <v>8839.5645608709638</v>
          </cell>
          <cell r="AW457">
            <v>9479.9304279935186</v>
          </cell>
          <cell r="AX457">
            <v>11131.194214556142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0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2.6674803581792665</v>
          </cell>
          <cell r="CN457">
            <v>3.2026508600995065</v>
          </cell>
          <cell r="CO457">
            <v>3.6416152237324724</v>
          </cell>
          <cell r="CP457">
            <v>3.2221252429902933</v>
          </cell>
          <cell r="CQ457">
            <v>3.1737739671678589</v>
          </cell>
          <cell r="CR457">
            <v>3.1213520478655905</v>
          </cell>
          <cell r="CS457">
            <v>3.3926759546897833</v>
          </cell>
          <cell r="CT457">
            <v>4.2964915587201364</v>
          </cell>
          <cell r="CU457">
            <v>3.8928378145177516</v>
          </cell>
          <cell r="CV457">
            <v>3.4810349778498018</v>
          </cell>
          <cell r="CW457">
            <v>3.7708708187710709</v>
          </cell>
          <cell r="CX457">
            <v>4.309735270128205</v>
          </cell>
          <cell r="CY457">
            <v>3.8963727945793587</v>
          </cell>
          <cell r="CZ457">
            <v>4.2296918417495322</v>
          </cell>
          <cell r="DA457">
            <v>4.7807520962156973</v>
          </cell>
          <cell r="DB457">
            <v>4.6660508423692395</v>
          </cell>
          <cell r="DC457">
            <v>4.726641250391336</v>
          </cell>
          <cell r="DD457">
            <v>4.397563303184759</v>
          </cell>
          <cell r="DE457">
            <v>4.716136624130419</v>
          </cell>
          <cell r="DF457">
            <v>5.537617929194866</v>
          </cell>
          <cell r="DG457">
            <v>5.4139590033992775</v>
          </cell>
          <cell r="DH457">
            <v>5.4139590033992775</v>
          </cell>
          <cell r="DI457">
            <v>5.4139590033992775</v>
          </cell>
          <cell r="DJ457">
            <v>5.4139590033992775</v>
          </cell>
          <cell r="DK457">
            <v>5.4139590033992775</v>
          </cell>
          <cell r="DL457">
            <v>5.4139590033992775</v>
          </cell>
          <cell r="DM457">
            <v>5.4139590033992775</v>
          </cell>
          <cell r="DN457">
            <v>5.4139590033992775</v>
          </cell>
          <cell r="DO457">
            <v>5.4139590033992775</v>
          </cell>
          <cell r="DP457">
            <v>5.4139590033992775</v>
          </cell>
          <cell r="DQ457">
            <v>5.5719698471560832</v>
          </cell>
          <cell r="DR457">
            <v>5.5815228212933343</v>
          </cell>
          <cell r="DS457">
            <v>5.5740367171402552</v>
          </cell>
          <cell r="DT457">
            <v>5.6321155359087571</v>
          </cell>
          <cell r="DU457">
            <v>5.5266433523596765</v>
          </cell>
          <cell r="DV457">
            <v>5.6069976305232769</v>
          </cell>
          <cell r="DW457">
            <v>5.4993630311994997</v>
          </cell>
          <cell r="DX457">
            <v>5.606489244553436</v>
          </cell>
          <cell r="DY457">
            <v>5.4641952540420808</v>
          </cell>
          <cell r="DZ457">
            <v>5.6196238891247106</v>
          </cell>
          <cell r="EA457">
            <v>5.5115681156015741</v>
          </cell>
          <cell r="EB457">
            <v>5.5961867624930219</v>
          </cell>
          <cell r="EC457">
            <v>5.4809001516539473</v>
          </cell>
          <cell r="ED457">
            <v>5.6106545604946882</v>
          </cell>
          <cell r="EE457">
            <v>5.5071373459792401</v>
          </cell>
          <cell r="EF457">
            <v>5.5071373459792401</v>
          </cell>
          <cell r="EG457">
            <v>5.5071373459792401</v>
          </cell>
          <cell r="EH457">
            <v>5.5071373459792401</v>
          </cell>
          <cell r="EI457">
            <v>5.5071373459792401</v>
          </cell>
          <cell r="EJ457">
            <v>5.5071373459792401</v>
          </cell>
          <cell r="EK457">
            <v>0</v>
          </cell>
          <cell r="EL457">
            <v>0</v>
          </cell>
          <cell r="EM457">
            <v>0</v>
          </cell>
          <cell r="EN457">
            <v>0</v>
          </cell>
          <cell r="EO457">
            <v>0</v>
          </cell>
          <cell r="EP457">
            <v>0</v>
          </cell>
          <cell r="EQ457">
            <v>0</v>
          </cell>
          <cell r="ER457">
            <v>0</v>
          </cell>
          <cell r="ES457">
            <v>0</v>
          </cell>
          <cell r="ET457">
            <v>0</v>
          </cell>
        </row>
        <row r="458">
          <cell r="A458">
            <v>37351.232123179725</v>
          </cell>
          <cell r="B458">
            <v>41507.059738110773</v>
          </cell>
          <cell r="C458">
            <v>37473.726521928518</v>
          </cell>
          <cell r="D458">
            <v>6663.4526080097512</v>
          </cell>
          <cell r="E458">
            <v>5932.6207996046805</v>
          </cell>
          <cell r="F458">
            <v>7158.530587942103</v>
          </cell>
          <cell r="G458">
            <v>6803.8762543898783</v>
          </cell>
          <cell r="H458">
            <v>7464.0081835761675</v>
          </cell>
          <cell r="I458">
            <v>8675.6258789726999</v>
          </cell>
          <cell r="J458">
            <v>7674.6959926333302</v>
          </cell>
          <cell r="K458">
            <v>7766.6233730037211</v>
          </cell>
          <cell r="L458">
            <v>8241.5208759433717</v>
          </cell>
          <cell r="M458">
            <v>8358.5402253702814</v>
          </cell>
          <cell r="N458">
            <v>8119.7254050288539</v>
          </cell>
          <cell r="O458">
            <v>8457.5589305192443</v>
          </cell>
          <cell r="P458">
            <v>8246.7067524587455</v>
          </cell>
          <cell r="Q458">
            <v>9408.8838703606325</v>
          </cell>
          <cell r="R458">
            <v>10251.94577087725</v>
          </cell>
          <cell r="S458">
            <v>9366.2276549147391</v>
          </cell>
          <cell r="T458">
            <v>8574.4674795442097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6214.5191713934992</v>
          </cell>
          <cell r="AF458">
            <v>6905.9681254955467</v>
          </cell>
          <cell r="AG458">
            <v>6234.8998588873446</v>
          </cell>
          <cell r="AH458">
            <v>6663.4526080097512</v>
          </cell>
          <cell r="AI458">
            <v>5932.6207996046805</v>
          </cell>
          <cell r="AJ458">
            <v>7158.530587942103</v>
          </cell>
          <cell r="AK458">
            <v>6803.8762543898783</v>
          </cell>
          <cell r="AL458">
            <v>7464.0081835761675</v>
          </cell>
          <cell r="AM458">
            <v>8675.6258789726999</v>
          </cell>
          <cell r="AN458">
            <v>7674.6959926333302</v>
          </cell>
          <cell r="AO458">
            <v>7766.6233730037211</v>
          </cell>
          <cell r="AP458">
            <v>8241.5208759433717</v>
          </cell>
          <cell r="AQ458">
            <v>8358.5402253702814</v>
          </cell>
          <cell r="AR458">
            <v>8119.7254050288539</v>
          </cell>
          <cell r="AS458">
            <v>8457.5589305192443</v>
          </cell>
          <cell r="AT458">
            <v>8246.7067524587455</v>
          </cell>
          <cell r="AU458">
            <v>9408.8838703606325</v>
          </cell>
          <cell r="AV458">
            <v>10251.94577087725</v>
          </cell>
          <cell r="AW458">
            <v>9366.2276549147391</v>
          </cell>
          <cell r="AX458">
            <v>8574.4674795442097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0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3.0845726074135023</v>
          </cell>
          <cell r="CN458">
            <v>3.3538704733365083</v>
          </cell>
          <cell r="CO458">
            <v>3.1127483508089688</v>
          </cell>
          <cell r="CP458">
            <v>3.3111523812630885</v>
          </cell>
          <cell r="CQ458">
            <v>2.9553571707178592</v>
          </cell>
          <cell r="CR458">
            <v>3.5511496871534689</v>
          </cell>
          <cell r="CS458">
            <v>3.3928010183932309</v>
          </cell>
          <cell r="CT458">
            <v>3.659097138309686</v>
          </cell>
          <cell r="CU458">
            <v>4.4135357701453986</v>
          </cell>
          <cell r="CV458">
            <v>3.7670272339800586</v>
          </cell>
          <cell r="CW458">
            <v>3.8823795499744826</v>
          </cell>
          <cell r="CX458">
            <v>4.0826350002437835</v>
          </cell>
          <cell r="CY458">
            <v>4.1243773687899195</v>
          </cell>
          <cell r="CZ458">
            <v>3.9957326197160641</v>
          </cell>
          <cell r="DA458">
            <v>4.1059367537927889</v>
          </cell>
          <cell r="DB458">
            <v>4.0035732095800727</v>
          </cell>
          <cell r="DC458">
            <v>4.567781603752902</v>
          </cell>
          <cell r="DD458">
            <v>4.9770674120447582</v>
          </cell>
          <cell r="DE458">
            <v>4.5470730607541663</v>
          </cell>
          <cell r="DF458">
            <v>4.1626929776887929</v>
          </cell>
          <cell r="DG458">
            <v>5.4268184471721499</v>
          </cell>
          <cell r="DH458">
            <v>5.4268184471721499</v>
          </cell>
          <cell r="DI458">
            <v>5.4268184471721499</v>
          </cell>
          <cell r="DJ458">
            <v>5.4268184471721499</v>
          </cell>
          <cell r="DK458">
            <v>5.4268184471721499</v>
          </cell>
          <cell r="DL458">
            <v>5.4268184471721499</v>
          </cell>
          <cell r="DM458">
            <v>5.4268184471721499</v>
          </cell>
          <cell r="DN458">
            <v>5.4268184471721499</v>
          </cell>
          <cell r="DO458">
            <v>5.4268184471721499</v>
          </cell>
          <cell r="DP458">
            <v>5.4268184471721499</v>
          </cell>
          <cell r="DQ458">
            <v>5.5197533300740984</v>
          </cell>
          <cell r="DR458">
            <v>5.6413808369210825</v>
          </cell>
          <cell r="DS458">
            <v>5.4877283662104457</v>
          </cell>
          <cell r="DT458">
            <v>5.5134987582566133</v>
          </cell>
          <cell r="DU458">
            <v>5.4997601563696055</v>
          </cell>
          <cell r="DV458">
            <v>5.5228346584920542</v>
          </cell>
          <cell r="DW458">
            <v>5.494208696674483</v>
          </cell>
          <cell r="DX458">
            <v>5.5886293028821621</v>
          </cell>
          <cell r="DY458">
            <v>5.3854413473575864</v>
          </cell>
          <cell r="DZ458">
            <v>5.581739408122977</v>
          </cell>
          <cell r="EA458">
            <v>5.480767639050141</v>
          </cell>
          <cell r="EB458">
            <v>5.5306215833185304</v>
          </cell>
          <cell r="EC458">
            <v>5.5523799494644086</v>
          </cell>
          <cell r="ED458">
            <v>5.567395305108553</v>
          </cell>
          <cell r="EE458">
            <v>5.6433880304623614</v>
          </cell>
          <cell r="EF458">
            <v>5.6433880304623614</v>
          </cell>
          <cell r="EG458">
            <v>5.6433880304623614</v>
          </cell>
          <cell r="EH458">
            <v>5.6433880304623614</v>
          </cell>
          <cell r="EI458">
            <v>5.6433880304623614</v>
          </cell>
          <cell r="EJ458">
            <v>5.6433880304623614</v>
          </cell>
          <cell r="EK458">
            <v>0</v>
          </cell>
          <cell r="EL458">
            <v>0</v>
          </cell>
          <cell r="EM458">
            <v>0</v>
          </cell>
          <cell r="EN458">
            <v>0</v>
          </cell>
          <cell r="EO458">
            <v>0</v>
          </cell>
          <cell r="EP458">
            <v>0</v>
          </cell>
          <cell r="EQ458">
            <v>0</v>
          </cell>
          <cell r="ER458">
            <v>0</v>
          </cell>
          <cell r="ES458">
            <v>0</v>
          </cell>
          <cell r="ET458">
            <v>0</v>
          </cell>
        </row>
        <row r="459">
          <cell r="A459">
            <v>35321.101057560823</v>
          </cell>
          <cell r="B459">
            <v>40539.913341233812</v>
          </cell>
          <cell r="C459">
            <v>38923.957551145104</v>
          </cell>
          <cell r="D459">
            <v>6472.6749644509991</v>
          </cell>
          <cell r="E459">
            <v>5901.5813068983998</v>
          </cell>
          <cell r="F459">
            <v>7794.3298950471881</v>
          </cell>
          <cell r="G459">
            <v>6188.1060968277097</v>
          </cell>
          <cell r="H459">
            <v>6050.0144298177747</v>
          </cell>
          <cell r="I459">
            <v>7177.3561337398023</v>
          </cell>
          <cell r="J459">
            <v>8155.9268033813414</v>
          </cell>
          <cell r="K459">
            <v>7712.5684133134137</v>
          </cell>
          <cell r="L459">
            <v>8405.9903905969222</v>
          </cell>
          <cell r="M459">
            <v>9180.9168542767748</v>
          </cell>
          <cell r="N459">
            <v>10018.454046467699</v>
          </cell>
          <cell r="O459">
            <v>8954.4252580767734</v>
          </cell>
          <cell r="P459">
            <v>9630.6132859691879</v>
          </cell>
          <cell r="Q459">
            <v>9766.7354157671434</v>
          </cell>
          <cell r="R459">
            <v>8388.9298443750668</v>
          </cell>
          <cell r="S459">
            <v>9759.844837897901</v>
          </cell>
          <cell r="T459">
            <v>10409.676196717486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5876.7448140142487</v>
          </cell>
          <cell r="AF459">
            <v>6745.0537598030132</v>
          </cell>
          <cell r="AG459">
            <v>6476.1901195216969</v>
          </cell>
          <cell r="AH459">
            <v>6472.6749644509991</v>
          </cell>
          <cell r="AI459">
            <v>5901.5813068983998</v>
          </cell>
          <cell r="AJ459">
            <v>7794.3298950471881</v>
          </cell>
          <cell r="AK459">
            <v>6188.1060968277097</v>
          </cell>
          <cell r="AL459">
            <v>6050.0144298177747</v>
          </cell>
          <cell r="AM459">
            <v>7177.3561337398023</v>
          </cell>
          <cell r="AN459">
            <v>8155.9268033813414</v>
          </cell>
          <cell r="AO459">
            <v>7712.5684133134137</v>
          </cell>
          <cell r="AP459">
            <v>8405.9903905969222</v>
          </cell>
          <cell r="AQ459">
            <v>9180.9168542767748</v>
          </cell>
          <cell r="AR459">
            <v>10018.454046467699</v>
          </cell>
          <cell r="AS459">
            <v>8954.4252580767734</v>
          </cell>
          <cell r="AT459">
            <v>9630.6132859691879</v>
          </cell>
          <cell r="AU459">
            <v>9766.7354157671434</v>
          </cell>
          <cell r="AV459">
            <v>8388.9298443750668</v>
          </cell>
          <cell r="AW459">
            <v>9759.844837897901</v>
          </cell>
          <cell r="AX459">
            <v>10409.676196717486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0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2.9222131065978503</v>
          </cell>
          <cell r="CN459">
            <v>3.2934324360392551</v>
          </cell>
          <cell r="CO459">
            <v>3.2133082995695657</v>
          </cell>
          <cell r="CP459">
            <v>3.1840626500127556</v>
          </cell>
          <cell r="CQ459">
            <v>2.8711819212491263</v>
          </cell>
          <cell r="CR459">
            <v>3.8810986852198237</v>
          </cell>
          <cell r="CS459">
            <v>3.0596507683718954</v>
          </cell>
          <cell r="CT459">
            <v>2.996567591322203</v>
          </cell>
          <cell r="CU459">
            <v>3.5634935538843071</v>
          </cell>
          <cell r="CV459">
            <v>4.0505010890169872</v>
          </cell>
          <cell r="CW459">
            <v>3.7937462636032655</v>
          </cell>
          <cell r="CX459">
            <v>4.2101098039432516</v>
          </cell>
          <cell r="CY459">
            <v>4.5281792364995317</v>
          </cell>
          <cell r="CZ459">
            <v>4.9119421754252199</v>
          </cell>
          <cell r="DA459">
            <v>4.4508648736888601</v>
          </cell>
          <cell r="DB459">
            <v>4.786969252765636</v>
          </cell>
          <cell r="DC459">
            <v>4.8546297880415281</v>
          </cell>
          <cell r="DD459">
            <v>4.1697810966137405</v>
          </cell>
          <cell r="DE459">
            <v>4.851204774139048</v>
          </cell>
          <cell r="DF459">
            <v>5.1742083712915026</v>
          </cell>
          <cell r="DG459">
            <v>5.4486421411884036</v>
          </cell>
          <cell r="DH459">
            <v>5.4486421411884036</v>
          </cell>
          <cell r="DI459">
            <v>5.4486421411884036</v>
          </cell>
          <cell r="DJ459">
            <v>5.4486421411884036</v>
          </cell>
          <cell r="DK459">
            <v>5.4486421411884036</v>
          </cell>
          <cell r="DL459">
            <v>5.4486421411884036</v>
          </cell>
          <cell r="DM459">
            <v>5.4486421411884036</v>
          </cell>
          <cell r="DN459">
            <v>5.4486421411884036</v>
          </cell>
          <cell r="DO459">
            <v>5.4486421411884036</v>
          </cell>
          <cell r="DP459">
            <v>5.4486421411884036</v>
          </cell>
          <cell r="DQ459">
            <v>5.5097524157201905</v>
          </cell>
          <cell r="DR459">
            <v>5.6110455279750582</v>
          </cell>
          <cell r="DS459">
            <v>5.5217193542254588</v>
          </cell>
          <cell r="DT459">
            <v>5.5694117912277878</v>
          </cell>
          <cell r="DU459">
            <v>5.6313798124907324</v>
          </cell>
          <cell r="DV459">
            <v>5.5021348879645497</v>
          </cell>
          <cell r="DW459">
            <v>5.5410622378958543</v>
          </cell>
          <cell r="DX459">
            <v>5.5314560724415518</v>
          </cell>
          <cell r="DY459">
            <v>5.5181773476402141</v>
          </cell>
          <cell r="DZ459">
            <v>5.5166026251319167</v>
          </cell>
          <cell r="EA459">
            <v>5.5697779850904841</v>
          </cell>
          <cell r="EB459">
            <v>5.4701924015376759</v>
          </cell>
          <cell r="EC459">
            <v>5.5548147604856544</v>
          </cell>
          <cell r="ED459">
            <v>5.5879768786192683</v>
          </cell>
          <cell r="EE459">
            <v>5.5118887308757536</v>
          </cell>
          <cell r="EF459">
            <v>5.5118887308757536</v>
          </cell>
          <cell r="EG459">
            <v>5.5118887308757536</v>
          </cell>
          <cell r="EH459">
            <v>5.5118887308757536</v>
          </cell>
          <cell r="EI459">
            <v>5.5118887308757536</v>
          </cell>
          <cell r="EJ459">
            <v>5.5118887308757536</v>
          </cell>
          <cell r="EK459">
            <v>0</v>
          </cell>
          <cell r="EL459">
            <v>0</v>
          </cell>
          <cell r="EM459">
            <v>0</v>
          </cell>
          <cell r="EN459">
            <v>0</v>
          </cell>
          <cell r="EO459">
            <v>0</v>
          </cell>
          <cell r="EP459">
            <v>0</v>
          </cell>
          <cell r="EQ459">
            <v>0</v>
          </cell>
          <cell r="ER459">
            <v>0</v>
          </cell>
          <cell r="ES459">
            <v>0</v>
          </cell>
          <cell r="ET459">
            <v>0</v>
          </cell>
        </row>
        <row r="460">
          <cell r="A460">
            <v>34231.993269216022</v>
          </cell>
          <cell r="B460">
            <v>39343.453799550553</v>
          </cell>
          <cell r="C460">
            <v>36657.480239175042</v>
          </cell>
          <cell r="D460">
            <v>7456.091268016191</v>
          </cell>
          <cell r="E460">
            <v>6039.8464224613281</v>
          </cell>
          <cell r="F460">
            <v>7763.646414269504</v>
          </cell>
          <cell r="G460">
            <v>6748.250969262157</v>
          </cell>
          <cell r="H460">
            <v>6876.3174948754431</v>
          </cell>
          <cell r="I460">
            <v>8462.8650033790509</v>
          </cell>
          <cell r="J460">
            <v>7311.7644613772327</v>
          </cell>
          <cell r="K460">
            <v>8500.2980466643348</v>
          </cell>
          <cell r="L460">
            <v>8499.1333122211308</v>
          </cell>
          <cell r="M460">
            <v>8066.8140244370361</v>
          </cell>
          <cell r="N460">
            <v>7946.970761867492</v>
          </cell>
          <cell r="O460">
            <v>7735.0684870045834</v>
          </cell>
          <cell r="P460">
            <v>8954.3999576774804</v>
          </cell>
          <cell r="Q460">
            <v>8781.8110466537346</v>
          </cell>
          <cell r="R460">
            <v>10352.164383597526</v>
          </cell>
          <cell r="S460">
            <v>10178.963774230098</v>
          </cell>
          <cell r="T460">
            <v>9671.2866881153714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5695.5384428813832</v>
          </cell>
          <cell r="AF460">
            <v>6545.9861431025474</v>
          </cell>
          <cell r="AG460">
            <v>6099.0923397131073</v>
          </cell>
          <cell r="AH460">
            <v>7456.091268016191</v>
          </cell>
          <cell r="AI460">
            <v>6039.8464224613281</v>
          </cell>
          <cell r="AJ460">
            <v>7763.646414269504</v>
          </cell>
          <cell r="AK460">
            <v>6748.250969262157</v>
          </cell>
          <cell r="AL460">
            <v>6876.3174948754431</v>
          </cell>
          <cell r="AM460">
            <v>8462.8650033790509</v>
          </cell>
          <cell r="AN460">
            <v>7311.7644613772327</v>
          </cell>
          <cell r="AO460">
            <v>8500.2980466643348</v>
          </cell>
          <cell r="AP460">
            <v>8499.1333122211308</v>
          </cell>
          <cell r="AQ460">
            <v>8066.8140244370361</v>
          </cell>
          <cell r="AR460">
            <v>7946.970761867492</v>
          </cell>
          <cell r="AS460">
            <v>7735.0684870045834</v>
          </cell>
          <cell r="AT460">
            <v>8954.3999576774804</v>
          </cell>
          <cell r="AU460">
            <v>8781.8110466537346</v>
          </cell>
          <cell r="AV460">
            <v>10352.164383597526</v>
          </cell>
          <cell r="AW460">
            <v>10178.963774230098</v>
          </cell>
          <cell r="AX460">
            <v>9671.2866881153714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0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2.8399807299850877</v>
          </cell>
          <cell r="CN460">
            <v>3.2056975599832356</v>
          </cell>
          <cell r="CO460">
            <v>2.9989616754391917</v>
          </cell>
          <cell r="CP460">
            <v>3.645244772729908</v>
          </cell>
          <cell r="CQ460">
            <v>2.9649033235802107</v>
          </cell>
          <cell r="CR460">
            <v>3.8711372855489485</v>
          </cell>
          <cell r="CS460">
            <v>3.2906766119712834</v>
          </cell>
          <cell r="CT460">
            <v>3.3937020985514352</v>
          </cell>
          <cell r="CU460">
            <v>4.182342783591209</v>
          </cell>
          <cell r="CV460">
            <v>3.5563832894444367</v>
          </cell>
          <cell r="CW460">
            <v>4.1894766912981334</v>
          </cell>
          <cell r="CX460">
            <v>4.2060516920475548</v>
          </cell>
          <cell r="CY460">
            <v>3.9603799536131348</v>
          </cell>
          <cell r="CZ460">
            <v>3.9097078795805928</v>
          </cell>
          <cell r="DA460">
            <v>3.7865322832914927</v>
          </cell>
          <cell r="DB460">
            <v>4.3834291285480198</v>
          </cell>
          <cell r="DC460">
            <v>4.2989420313196653</v>
          </cell>
          <cell r="DD460">
            <v>5.0676738940694506</v>
          </cell>
          <cell r="DE460">
            <v>4.9828873533998541</v>
          </cell>
          <cell r="DF460">
            <v>4.7343652259887756</v>
          </cell>
          <cell r="DG460">
            <v>5.0776417992752849</v>
          </cell>
          <cell r="DH460">
            <v>5.0776417992752849</v>
          </cell>
          <cell r="DI460">
            <v>5.0776417992752849</v>
          </cell>
          <cell r="DJ460">
            <v>5.0776417992752849</v>
          </cell>
          <cell r="DK460">
            <v>5.0776417992752849</v>
          </cell>
          <cell r="DL460">
            <v>5.0776417992752849</v>
          </cell>
          <cell r="DM460">
            <v>5.0776417992752849</v>
          </cell>
          <cell r="DN460">
            <v>5.0776417992752849</v>
          </cell>
          <cell r="DO460">
            <v>5.0776417992752849</v>
          </cell>
          <cell r="DP460">
            <v>5.0776417992752849</v>
          </cell>
          <cell r="DQ460">
            <v>5.494479151654569</v>
          </cell>
          <cell r="DR460">
            <v>5.5944792905958494</v>
          </cell>
          <cell r="DS460">
            <v>5.571875814039581</v>
          </cell>
          <cell r="DT460">
            <v>5.603916494840818</v>
          </cell>
          <cell r="DU460">
            <v>5.5811345730888426</v>
          </cell>
          <cell r="DV460">
            <v>5.4945775826876497</v>
          </cell>
          <cell r="DW460">
            <v>5.6184064859599951</v>
          </cell>
          <cell r="DX460">
            <v>5.5512315065599598</v>
          </cell>
          <cell r="DY460">
            <v>5.5437664284891932</v>
          </cell>
          <cell r="DZ460">
            <v>5.6327537755816151</v>
          </cell>
          <cell r="EA460">
            <v>5.5588059118343729</v>
          </cell>
          <cell r="EB460">
            <v>5.5361413626554281</v>
          </cell>
          <cell r="EC460">
            <v>5.5804899024297718</v>
          </cell>
          <cell r="ED460">
            <v>5.5688361652198459</v>
          </cell>
          <cell r="EE460">
            <v>5.5966691611369042</v>
          </cell>
          <cell r="EF460">
            <v>5.5966691611369042</v>
          </cell>
          <cell r="EG460">
            <v>5.5966691611369042</v>
          </cell>
          <cell r="EH460">
            <v>5.5966691611369042</v>
          </cell>
          <cell r="EI460">
            <v>5.5966691611369042</v>
          </cell>
          <cell r="EJ460">
            <v>5.5966691611369042</v>
          </cell>
          <cell r="EK460">
            <v>0</v>
          </cell>
          <cell r="EL460">
            <v>0</v>
          </cell>
          <cell r="EM460">
            <v>0</v>
          </cell>
          <cell r="EN460">
            <v>0</v>
          </cell>
          <cell r="EO460">
            <v>0</v>
          </cell>
          <cell r="EP460">
            <v>0</v>
          </cell>
          <cell r="EQ460">
            <v>0</v>
          </cell>
          <cell r="ER460">
            <v>0</v>
          </cell>
          <cell r="ES460">
            <v>0</v>
          </cell>
          <cell r="ET460">
            <v>0</v>
          </cell>
        </row>
        <row r="461">
          <cell r="A461">
            <v>31894.4788859318</v>
          </cell>
          <cell r="B461">
            <v>42159.497879037408</v>
          </cell>
          <cell r="C461">
            <v>45253.739096139347</v>
          </cell>
          <cell r="D461">
            <v>6122.0132720866623</v>
          </cell>
          <cell r="E461">
            <v>6839.5169688440074</v>
          </cell>
          <cell r="F461">
            <v>7114.1695218812774</v>
          </cell>
          <cell r="G461">
            <v>7142.7491601346865</v>
          </cell>
          <cell r="H461">
            <v>7131.5881750507742</v>
          </cell>
          <cell r="I461">
            <v>7103.1459571621845</v>
          </cell>
          <cell r="J461">
            <v>8731.3648668498499</v>
          </cell>
          <cell r="K461">
            <v>8131.9265584024979</v>
          </cell>
          <cell r="L461">
            <v>9118.5064780522298</v>
          </cell>
          <cell r="M461">
            <v>8995.4461033692569</v>
          </cell>
          <cell r="N461">
            <v>8658.0626828343684</v>
          </cell>
          <cell r="O461">
            <v>9658.2658526040286</v>
          </cell>
          <cell r="P461">
            <v>9475.8018449447663</v>
          </cell>
          <cell r="Q461">
            <v>9734.3149260295486</v>
          </cell>
          <cell r="R461">
            <v>9147.2228867150316</v>
          </cell>
          <cell r="S461">
            <v>9999.974969639381</v>
          </cell>
          <cell r="T461">
            <v>12111.252223304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5306.6214748836155</v>
          </cell>
          <cell r="AF461">
            <v>7014.521153185915</v>
          </cell>
          <cell r="AG461">
            <v>7529.3427607082695</v>
          </cell>
          <cell r="AH461">
            <v>6122.0132720866623</v>
          </cell>
          <cell r="AI461">
            <v>6839.5169688440074</v>
          </cell>
          <cell r="AJ461">
            <v>7114.1695218812774</v>
          </cell>
          <cell r="AK461">
            <v>7142.7491601346865</v>
          </cell>
          <cell r="AL461">
            <v>7131.5881750507742</v>
          </cell>
          <cell r="AM461">
            <v>7103.1459571621845</v>
          </cell>
          <cell r="AN461">
            <v>8731.3648668498499</v>
          </cell>
          <cell r="AO461">
            <v>8131.9265584024979</v>
          </cell>
          <cell r="AP461">
            <v>9118.5064780522298</v>
          </cell>
          <cell r="AQ461">
            <v>8995.4461033692569</v>
          </cell>
          <cell r="AR461">
            <v>8658.0626828343684</v>
          </cell>
          <cell r="AS461">
            <v>9658.2658526040286</v>
          </cell>
          <cell r="AT461">
            <v>9475.8018449447663</v>
          </cell>
          <cell r="AU461">
            <v>9734.3149260295486</v>
          </cell>
          <cell r="AV461">
            <v>9147.2228867150316</v>
          </cell>
          <cell r="AW461">
            <v>9999.974969639381</v>
          </cell>
          <cell r="AX461">
            <v>12111.252223304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2.6027788763330157</v>
          </cell>
          <cell r="CN461">
            <v>3.4267517187242156</v>
          </cell>
          <cell r="CO461">
            <v>3.7529910620123048</v>
          </cell>
          <cell r="CP461">
            <v>3.0019982838992294</v>
          </cell>
          <cell r="CQ461">
            <v>3.2923542820179601</v>
          </cell>
          <cell r="CR461">
            <v>3.4830623143332047</v>
          </cell>
          <cell r="CS461">
            <v>3.4636041990040982</v>
          </cell>
          <cell r="CT461">
            <v>3.5386687268346351</v>
          </cell>
          <cell r="CU461">
            <v>3.524653954916829</v>
          </cell>
          <cell r="CV461">
            <v>4.323030345555666</v>
          </cell>
          <cell r="CW461">
            <v>4.0169473337558435</v>
          </cell>
          <cell r="CX461">
            <v>4.5737230203224906</v>
          </cell>
          <cell r="CY461">
            <v>4.4265680912858265</v>
          </cell>
          <cell r="CZ461">
            <v>4.3076884364177657</v>
          </cell>
          <cell r="DA461">
            <v>4.7097614410319437</v>
          </cell>
          <cell r="DB461">
            <v>4.620784603909776</v>
          </cell>
          <cell r="DC461">
            <v>4.7468460480526913</v>
          </cell>
          <cell r="DD461">
            <v>4.4605562014799949</v>
          </cell>
          <cell r="DE461">
            <v>4.8763926404649416</v>
          </cell>
          <cell r="DF461">
            <v>5.9059369036264782</v>
          </cell>
          <cell r="DG461">
            <v>5.8503695270354514</v>
          </cell>
          <cell r="DH461">
            <v>5.8503695270354514</v>
          </cell>
          <cell r="DI461">
            <v>5.8503695270354514</v>
          </cell>
          <cell r="DJ461">
            <v>5.8503695270354514</v>
          </cell>
          <cell r="DK461">
            <v>5.8503695270354514</v>
          </cell>
          <cell r="DL461">
            <v>5.8503695270354514</v>
          </cell>
          <cell r="DM461">
            <v>5.8503695270354514</v>
          </cell>
          <cell r="DN461">
            <v>5.8503695270354514</v>
          </cell>
          <cell r="DO461">
            <v>5.8503695270354514</v>
          </cell>
          <cell r="DP461">
            <v>5.8503695270354514</v>
          </cell>
          <cell r="DQ461">
            <v>5.5858333201040269</v>
          </cell>
          <cell r="DR461">
            <v>5.6081875054160433</v>
          </cell>
          <cell r="DS461">
            <v>5.4965055844409454</v>
          </cell>
          <cell r="DT461">
            <v>5.5871581244948887</v>
          </cell>
          <cell r="DU461">
            <v>5.6914903589543053</v>
          </cell>
          <cell r="DV461">
            <v>5.5959020090473981</v>
          </cell>
          <cell r="DW461">
            <v>5.6499457376849564</v>
          </cell>
          <cell r="DX461">
            <v>5.5214543231184443</v>
          </cell>
          <cell r="DY461">
            <v>5.5213005600426595</v>
          </cell>
          <cell r="DZ461">
            <v>5.5335136856032792</v>
          </cell>
          <cell r="EA461">
            <v>5.5463139030272677</v>
          </cell>
          <cell r="EB461">
            <v>5.4621168395870061</v>
          </cell>
          <cell r="EC461">
            <v>5.5675316202559841</v>
          </cell>
          <cell r="ED461">
            <v>5.5066005884873608</v>
          </cell>
          <cell r="EE461">
            <v>5.6183317705585623</v>
          </cell>
          <cell r="EF461">
            <v>5.6183317705585623</v>
          </cell>
          <cell r="EG461">
            <v>5.6183317705585623</v>
          </cell>
          <cell r="EH461">
            <v>5.6183317705585623</v>
          </cell>
          <cell r="EI461">
            <v>5.6183317705585623</v>
          </cell>
          <cell r="EJ461">
            <v>5.6183317705585623</v>
          </cell>
          <cell r="EK461">
            <v>0</v>
          </cell>
          <cell r="EL461">
            <v>0</v>
          </cell>
          <cell r="EM461">
            <v>0</v>
          </cell>
          <cell r="EN461">
            <v>0</v>
          </cell>
          <cell r="EO461">
            <v>0</v>
          </cell>
          <cell r="EP461">
            <v>0</v>
          </cell>
          <cell r="EQ461">
            <v>0</v>
          </cell>
          <cell r="ER461">
            <v>0</v>
          </cell>
          <cell r="ES461">
            <v>0</v>
          </cell>
          <cell r="ET461">
            <v>0</v>
          </cell>
        </row>
        <row r="462">
          <cell r="A462">
            <v>38480.339788191144</v>
          </cell>
          <cell r="B462">
            <v>39695.794503584861</v>
          </cell>
          <cell r="C462">
            <v>39878.783379372355</v>
          </cell>
          <cell r="D462">
            <v>6321.6766099780752</v>
          </cell>
          <cell r="E462">
            <v>6207.143670149936</v>
          </cell>
          <cell r="F462">
            <v>6053.2066759464851</v>
          </cell>
          <cell r="G462">
            <v>6401.2659075273186</v>
          </cell>
          <cell r="H462">
            <v>8124.6115281455923</v>
          </cell>
          <cell r="I462">
            <v>8485.7398017448249</v>
          </cell>
          <cell r="J462">
            <v>7631.9175089366445</v>
          </cell>
          <cell r="K462">
            <v>7798.3473582500455</v>
          </cell>
          <cell r="L462">
            <v>7971.325679691593</v>
          </cell>
          <cell r="M462">
            <v>8427.0844226759236</v>
          </cell>
          <cell r="N462">
            <v>8593.3032011924843</v>
          </cell>
          <cell r="O462">
            <v>7845.4013339545163</v>
          </cell>
          <cell r="P462">
            <v>8838.1375421364537</v>
          </cell>
          <cell r="Q462">
            <v>8963.7920073421883</v>
          </cell>
          <cell r="R462">
            <v>10448.332796090774</v>
          </cell>
          <cell r="S462">
            <v>9749.5358711335393</v>
          </cell>
          <cell r="T462">
            <v>10947.627421447767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6402.3807446781493</v>
          </cell>
          <cell r="AF462">
            <v>6604.6087891470579</v>
          </cell>
          <cell r="AG462">
            <v>6635.0545820189718</v>
          </cell>
          <cell r="AH462">
            <v>6321.6766099780752</v>
          </cell>
          <cell r="AI462">
            <v>6207.143670149936</v>
          </cell>
          <cell r="AJ462">
            <v>6053.2066759464851</v>
          </cell>
          <cell r="AK462">
            <v>6401.2659075273186</v>
          </cell>
          <cell r="AL462">
            <v>8124.6115281455923</v>
          </cell>
          <cell r="AM462">
            <v>8485.7398017448249</v>
          </cell>
          <cell r="AN462">
            <v>7631.9175089366445</v>
          </cell>
          <cell r="AO462">
            <v>7798.3473582500455</v>
          </cell>
          <cell r="AP462">
            <v>7971.325679691593</v>
          </cell>
          <cell r="AQ462">
            <v>8427.0844226759236</v>
          </cell>
          <cell r="AR462">
            <v>8593.3032011924843</v>
          </cell>
          <cell r="AS462">
            <v>7845.4013339545163</v>
          </cell>
          <cell r="AT462">
            <v>8838.1375421364537</v>
          </cell>
          <cell r="AU462">
            <v>8963.7920073421883</v>
          </cell>
          <cell r="AV462">
            <v>10448.332796090774</v>
          </cell>
          <cell r="AW462">
            <v>9749.5358711335393</v>
          </cell>
          <cell r="AX462">
            <v>10947.627421447767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3.0853783697397854</v>
          </cell>
          <cell r="CN462">
            <v>3.2349065686442908</v>
          </cell>
          <cell r="CO462">
            <v>3.2719435817342486</v>
          </cell>
          <cell r="CP462">
            <v>3.1093149816275587</v>
          </cell>
          <cell r="CQ462">
            <v>3.0335624815930582</v>
          </cell>
          <cell r="CR462">
            <v>3.0122933725082177</v>
          </cell>
          <cell r="CS462">
            <v>3.1344043694386108</v>
          </cell>
          <cell r="CT462">
            <v>3.997467000629527</v>
          </cell>
          <cell r="CU462">
            <v>4.1896342241903826</v>
          </cell>
          <cell r="CV462">
            <v>3.7630727317254675</v>
          </cell>
          <cell r="CW462">
            <v>3.7947127840515411</v>
          </cell>
          <cell r="CX462">
            <v>3.9339887873942669</v>
          </cell>
          <cell r="CY462">
            <v>4.1606090106144933</v>
          </cell>
          <cell r="CZ462">
            <v>4.2603509141722657</v>
          </cell>
          <cell r="DA462">
            <v>3.8038115578671796</v>
          </cell>
          <cell r="DB462">
            <v>4.2851357504553347</v>
          </cell>
          <cell r="DC462">
            <v>4.3460588169374255</v>
          </cell>
          <cell r="DD462">
            <v>5.0658324996332436</v>
          </cell>
          <cell r="DE462">
            <v>4.7270235966074319</v>
          </cell>
          <cell r="DF462">
            <v>5.3079135080953792</v>
          </cell>
          <cell r="DG462">
            <v>4.9169580079021076</v>
          </cell>
          <cell r="DH462">
            <v>4.9169580079021076</v>
          </cell>
          <cell r="DI462">
            <v>4.9169580079021076</v>
          </cell>
          <cell r="DJ462">
            <v>4.9169580079021076</v>
          </cell>
          <cell r="DK462">
            <v>4.9169580079021076</v>
          </cell>
          <cell r="DL462">
            <v>4.9169580079021076</v>
          </cell>
          <cell r="DM462">
            <v>4.9169580079021076</v>
          </cell>
          <cell r="DN462">
            <v>4.9169580079021076</v>
          </cell>
          <cell r="DO462">
            <v>4.9169580079021076</v>
          </cell>
          <cell r="DP462">
            <v>4.9169580079021076</v>
          </cell>
          <cell r="DQ462">
            <v>5.6851274176078226</v>
          </cell>
          <cell r="DR462">
            <v>5.5936139781577099</v>
          </cell>
          <cell r="DS462">
            <v>5.5557900915649974</v>
          </cell>
          <cell r="DT462">
            <v>5.5702500542674205</v>
          </cell>
          <cell r="DU462">
            <v>5.6059082916839733</v>
          </cell>
          <cell r="DV462">
            <v>5.5054823114710407</v>
          </cell>
          <cell r="DW462">
            <v>5.5952304642442936</v>
          </cell>
          <cell r="DX462">
            <v>5.5683285597221683</v>
          </cell>
          <cell r="DY462">
            <v>5.5490768292675465</v>
          </cell>
          <cell r="DZ462">
            <v>5.5564599806698647</v>
          </cell>
          <cell r="EA462">
            <v>5.6302904709617998</v>
          </cell>
          <cell r="EB462">
            <v>5.551426203219239</v>
          </cell>
          <cell r="EC462">
            <v>5.5491641894197885</v>
          </cell>
          <cell r="ED462">
            <v>5.5261401973497808</v>
          </cell>
          <cell r="EE462">
            <v>5.6507137388436588</v>
          </cell>
          <cell r="EF462">
            <v>5.6507137388436588</v>
          </cell>
          <cell r="EG462">
            <v>5.6507137388436588</v>
          </cell>
          <cell r="EH462">
            <v>5.6507137388436588</v>
          </cell>
          <cell r="EI462">
            <v>5.6507137388436588</v>
          </cell>
          <cell r="EJ462">
            <v>5.6507137388436588</v>
          </cell>
          <cell r="EK462">
            <v>0</v>
          </cell>
          <cell r="EL462">
            <v>0</v>
          </cell>
          <cell r="EM462">
            <v>0</v>
          </cell>
          <cell r="EN462">
            <v>0</v>
          </cell>
          <cell r="EO462">
            <v>0</v>
          </cell>
          <cell r="EP462">
            <v>0</v>
          </cell>
          <cell r="EQ462">
            <v>0</v>
          </cell>
          <cell r="ER462">
            <v>0</v>
          </cell>
          <cell r="ES462">
            <v>0</v>
          </cell>
          <cell r="ET462">
            <v>0</v>
          </cell>
        </row>
        <row r="463">
          <cell r="A463">
            <v>38212.878561633232</v>
          </cell>
          <cell r="B463">
            <v>38780.303564703427</v>
          </cell>
          <cell r="C463">
            <v>36324.432362563712</v>
          </cell>
          <cell r="D463">
            <v>5889.2904808314042</v>
          </cell>
          <cell r="E463">
            <v>6469.5655740136708</v>
          </cell>
          <cell r="F463">
            <v>6747.9892085400916</v>
          </cell>
          <cell r="G463">
            <v>7848.1603339108142</v>
          </cell>
          <cell r="H463">
            <v>8273.484662210345</v>
          </cell>
          <cell r="I463">
            <v>8788.612228847087</v>
          </cell>
          <cell r="J463">
            <v>8677.840414025246</v>
          </cell>
          <cell r="K463">
            <v>8623.0054553398295</v>
          </cell>
          <cell r="L463">
            <v>8019.8740793036686</v>
          </cell>
          <cell r="M463">
            <v>8611.7892752896914</v>
          </cell>
          <cell r="N463">
            <v>8484.7378602375775</v>
          </cell>
          <cell r="O463">
            <v>11015.749846952393</v>
          </cell>
          <cell r="P463">
            <v>9714.3119726155292</v>
          </cell>
          <cell r="Q463">
            <v>8820.8032349071109</v>
          </cell>
          <cell r="R463">
            <v>8583.8316732007479</v>
          </cell>
          <cell r="S463">
            <v>9276.3438717043937</v>
          </cell>
          <cell r="T463">
            <v>9714.1024488285875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6357.8803942059894</v>
          </cell>
          <cell r="AF463">
            <v>6452.2888878342192</v>
          </cell>
          <cell r="AG463">
            <v>6043.679645230437</v>
          </cell>
          <cell r="AH463">
            <v>5889.2904808314042</v>
          </cell>
          <cell r="AI463">
            <v>6469.5655740136708</v>
          </cell>
          <cell r="AJ463">
            <v>6747.9892085400916</v>
          </cell>
          <cell r="AK463">
            <v>7848.1603339108142</v>
          </cell>
          <cell r="AL463">
            <v>8273.484662210345</v>
          </cell>
          <cell r="AM463">
            <v>8788.612228847087</v>
          </cell>
          <cell r="AN463">
            <v>8677.840414025246</v>
          </cell>
          <cell r="AO463">
            <v>8623.0054553398295</v>
          </cell>
          <cell r="AP463">
            <v>8019.8740793036686</v>
          </cell>
          <cell r="AQ463">
            <v>8611.7892752896914</v>
          </cell>
          <cell r="AR463">
            <v>8484.7378602375775</v>
          </cell>
          <cell r="AS463">
            <v>11015.749846952393</v>
          </cell>
          <cell r="AT463">
            <v>9714.3119726155292</v>
          </cell>
          <cell r="AU463">
            <v>8820.8032349071109</v>
          </cell>
          <cell r="AV463">
            <v>8583.8316732007479</v>
          </cell>
          <cell r="AW463">
            <v>9276.3438717043937</v>
          </cell>
          <cell r="AX463">
            <v>9714.1024488285875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3.1117398023718699</v>
          </cell>
          <cell r="CN463">
            <v>3.1270522342677047</v>
          </cell>
          <cell r="CO463">
            <v>2.9894593080422633</v>
          </cell>
          <cell r="CP463">
            <v>2.867491620412181</v>
          </cell>
          <cell r="CQ463">
            <v>3.1563470796060589</v>
          </cell>
          <cell r="CR463">
            <v>3.3139434104478571</v>
          </cell>
          <cell r="CS463">
            <v>3.8649491707431705</v>
          </cell>
          <cell r="CT463">
            <v>4.1221909890412674</v>
          </cell>
          <cell r="CU463">
            <v>4.3199840557785025</v>
          </cell>
          <cell r="CV463">
            <v>4.2537308016220807</v>
          </cell>
          <cell r="CW463">
            <v>4.1996053376042406</v>
          </cell>
          <cell r="CX463">
            <v>3.990905474658442</v>
          </cell>
          <cell r="CY463">
            <v>4.2104493367229727</v>
          </cell>
          <cell r="CZ463">
            <v>4.2808468522769365</v>
          </cell>
          <cell r="DA463">
            <v>5.4619539146776361</v>
          </cell>
          <cell r="DB463">
            <v>4.8166602405106822</v>
          </cell>
          <cell r="DC463">
            <v>4.3736306133377889</v>
          </cell>
          <cell r="DD463">
            <v>4.2561326883565469</v>
          </cell>
          <cell r="DE463">
            <v>4.5995019338578382</v>
          </cell>
          <cell r="DF463">
            <v>4.8165563520524106</v>
          </cell>
          <cell r="DG463">
            <v>5.8123125188195983</v>
          </cell>
          <cell r="DH463">
            <v>5.8123125188195983</v>
          </cell>
          <cell r="DI463">
            <v>5.8123125188195983</v>
          </cell>
          <cell r="DJ463">
            <v>5.8123125188195983</v>
          </cell>
          <cell r="DK463">
            <v>5.8123125188195983</v>
          </cell>
          <cell r="DL463">
            <v>5.8123125188195983</v>
          </cell>
          <cell r="DM463">
            <v>5.8123125188195983</v>
          </cell>
          <cell r="DN463">
            <v>5.8123125188195983</v>
          </cell>
          <cell r="DO463">
            <v>5.8123125188195983</v>
          </cell>
          <cell r="DP463">
            <v>5.8123125188195983</v>
          </cell>
          <cell r="DQ463">
            <v>5.5977850017561508</v>
          </cell>
          <cell r="DR463">
            <v>5.6530887487478321</v>
          </cell>
          <cell r="DS463">
            <v>5.5388030807926896</v>
          </cell>
          <cell r="DT463">
            <v>5.6268838933581362</v>
          </cell>
          <cell r="DU463">
            <v>5.6156172759336629</v>
          </cell>
          <cell r="DV463">
            <v>5.5787439245182062</v>
          </cell>
          <cell r="DW463">
            <v>5.5632838063605794</v>
          </cell>
          <cell r="DX463">
            <v>5.498794531012642</v>
          </cell>
          <cell r="DY463">
            <v>5.5737218835024267</v>
          </cell>
          <cell r="DZ463">
            <v>5.5891889620374346</v>
          </cell>
          <cell r="EA463">
            <v>5.62545062719163</v>
          </cell>
          <cell r="EB463">
            <v>5.5055821018655857</v>
          </cell>
          <cell r="EC463">
            <v>5.6036639638882626</v>
          </cell>
          <cell r="ED463">
            <v>5.4302006013066331</v>
          </cell>
          <cell r="EE463">
            <v>5.5255201780248058</v>
          </cell>
          <cell r="EF463">
            <v>5.5255201780248058</v>
          </cell>
          <cell r="EG463">
            <v>5.5255201780248058</v>
          </cell>
          <cell r="EH463">
            <v>5.5255201780248058</v>
          </cell>
          <cell r="EI463">
            <v>5.5255201780248058</v>
          </cell>
          <cell r="EJ463">
            <v>5.5255201780248058</v>
          </cell>
          <cell r="EK463">
            <v>0</v>
          </cell>
          <cell r="EL463">
            <v>0</v>
          </cell>
          <cell r="EM463">
            <v>0</v>
          </cell>
          <cell r="EN463">
            <v>0</v>
          </cell>
          <cell r="EO463">
            <v>0</v>
          </cell>
          <cell r="EP463">
            <v>0</v>
          </cell>
          <cell r="EQ463">
            <v>0</v>
          </cell>
          <cell r="ER463">
            <v>0</v>
          </cell>
          <cell r="ES463">
            <v>0</v>
          </cell>
          <cell r="ET463">
            <v>0</v>
          </cell>
        </row>
        <row r="464">
          <cell r="A464">
            <v>42372.000528004384</v>
          </cell>
          <cell r="B464">
            <v>37980.217397427259</v>
          </cell>
          <cell r="C464">
            <v>38350.23073547391</v>
          </cell>
          <cell r="D464">
            <v>6537.7550905975122</v>
          </cell>
          <cell r="E464">
            <v>6510.322820294381</v>
          </cell>
          <cell r="F464">
            <v>7593.4481871666721</v>
          </cell>
          <cell r="G464">
            <v>6817.5372184785001</v>
          </cell>
          <cell r="H464">
            <v>8458.0215632310774</v>
          </cell>
          <cell r="I464">
            <v>7643.3771981427954</v>
          </cell>
          <cell r="J464">
            <v>7466.0462752814637</v>
          </cell>
          <cell r="K464">
            <v>6839.3864462534975</v>
          </cell>
          <cell r="L464">
            <v>7783.1387817618906</v>
          </cell>
          <cell r="M464">
            <v>7481.3063938138175</v>
          </cell>
          <cell r="N464">
            <v>8707.620124774021</v>
          </cell>
          <cell r="O464">
            <v>9972.6441029644684</v>
          </cell>
          <cell r="P464">
            <v>9360.7805877820247</v>
          </cell>
          <cell r="Q464">
            <v>8635.1922196663782</v>
          </cell>
          <cell r="R464">
            <v>10118.27535758366</v>
          </cell>
          <cell r="S464">
            <v>9608.345993205261</v>
          </cell>
          <cell r="T464">
            <v>9814.2180095224739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7049.8774643678862</v>
          </cell>
          <cell r="AF464">
            <v>6319.1700978326753</v>
          </cell>
          <cell r="AG464">
            <v>6380.7331267410354</v>
          </cell>
          <cell r="AH464">
            <v>6537.7550905975122</v>
          </cell>
          <cell r="AI464">
            <v>6510.322820294381</v>
          </cell>
          <cell r="AJ464">
            <v>7593.4481871666721</v>
          </cell>
          <cell r="AK464">
            <v>6817.5372184785001</v>
          </cell>
          <cell r="AL464">
            <v>8458.0215632310774</v>
          </cell>
          <cell r="AM464">
            <v>7643.3771981427954</v>
          </cell>
          <cell r="AN464">
            <v>7466.0462752814637</v>
          </cell>
          <cell r="AO464">
            <v>6839.3864462534975</v>
          </cell>
          <cell r="AP464">
            <v>7783.1387817618906</v>
          </cell>
          <cell r="AQ464">
            <v>7481.3063938138175</v>
          </cell>
          <cell r="AR464">
            <v>8707.620124774021</v>
          </cell>
          <cell r="AS464">
            <v>9972.6441029644684</v>
          </cell>
          <cell r="AT464">
            <v>9360.7805877820247</v>
          </cell>
          <cell r="AU464">
            <v>8635.1922196663782</v>
          </cell>
          <cell r="AV464">
            <v>10118.27535758366</v>
          </cell>
          <cell r="AW464">
            <v>9608.345993205261</v>
          </cell>
          <cell r="AX464">
            <v>9814.2180095224739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3.4974942522967525</v>
          </cell>
          <cell r="CN464">
            <v>3.1440325620835607</v>
          </cell>
          <cell r="CO464">
            <v>3.1540790947204278</v>
          </cell>
          <cell r="CP464">
            <v>3.2198017712105731</v>
          </cell>
          <cell r="CQ464">
            <v>3.2504307799964072</v>
          </cell>
          <cell r="CR464">
            <v>3.7311945441110184</v>
          </cell>
          <cell r="CS464">
            <v>3.3297546280488639</v>
          </cell>
          <cell r="CT464">
            <v>4.148031951186689</v>
          </cell>
          <cell r="CU464">
            <v>3.8245274219783547</v>
          </cell>
          <cell r="CV464">
            <v>3.7235513364012132</v>
          </cell>
          <cell r="CW464">
            <v>3.4224939559556886</v>
          </cell>
          <cell r="CX464">
            <v>3.835239122483991</v>
          </cell>
          <cell r="CY464">
            <v>3.7074658017759696</v>
          </cell>
          <cell r="CZ464">
            <v>4.3214080748894412</v>
          </cell>
          <cell r="DA464">
            <v>4.9063271124703256</v>
          </cell>
          <cell r="DB464">
            <v>4.6053033796792748</v>
          </cell>
          <cell r="DC464">
            <v>4.2483294571945995</v>
          </cell>
          <cell r="DD464">
            <v>4.9779745678075527</v>
          </cell>
          <cell r="DE464">
            <v>4.7271002520229564</v>
          </cell>
          <cell r="DF464">
            <v>4.8283848707185966</v>
          </cell>
          <cell r="DG464">
            <v>4.6948360880382776</v>
          </cell>
          <cell r="DH464">
            <v>4.6948360880382776</v>
          </cell>
          <cell r="DI464">
            <v>4.6948360880382776</v>
          </cell>
          <cell r="DJ464">
            <v>4.6948360880382776</v>
          </cell>
          <cell r="DK464">
            <v>4.6948360880382776</v>
          </cell>
          <cell r="DL464">
            <v>4.6948360880382776</v>
          </cell>
          <cell r="DM464">
            <v>4.6948360880382776</v>
          </cell>
          <cell r="DN464">
            <v>4.6948360880382776</v>
          </cell>
          <cell r="DO464">
            <v>4.6948360880382776</v>
          </cell>
          <cell r="DP464">
            <v>4.6948360880382776</v>
          </cell>
          <cell r="DQ464">
            <v>5.522448754964044</v>
          </cell>
          <cell r="DR464">
            <v>5.5065570876624204</v>
          </cell>
          <cell r="DS464">
            <v>5.5424927835418929</v>
          </cell>
          <cell r="DT464">
            <v>5.5629691065498594</v>
          </cell>
          <cell r="DU464">
            <v>5.487426770410587</v>
          </cell>
          <cell r="DV464">
            <v>5.5756855854402403</v>
          </cell>
          <cell r="DW464">
            <v>5.6094776482553979</v>
          </cell>
          <cell r="DX464">
            <v>5.5864231736310748</v>
          </cell>
          <cell r="DY464">
            <v>5.4753848349018526</v>
          </cell>
          <cell r="DZ464">
            <v>5.4933904367518505</v>
          </cell>
          <cell r="EA464">
            <v>5.4749680494311921</v>
          </cell>
          <cell r="EB464">
            <v>5.5599317837129369</v>
          </cell>
          <cell r="EC464">
            <v>5.5285013920416484</v>
          </cell>
          <cell r="ED464">
            <v>5.5205370747454596</v>
          </cell>
          <cell r="EE464">
            <v>5.5687914777261618</v>
          </cell>
          <cell r="EF464">
            <v>5.5687914777261618</v>
          </cell>
          <cell r="EG464">
            <v>5.5687914777261618</v>
          </cell>
          <cell r="EH464">
            <v>5.5687914777261618</v>
          </cell>
          <cell r="EI464">
            <v>5.5687914777261618</v>
          </cell>
          <cell r="EJ464">
            <v>5.5687914777261618</v>
          </cell>
          <cell r="EK464">
            <v>0</v>
          </cell>
          <cell r="EL464">
            <v>0</v>
          </cell>
          <cell r="EM464">
            <v>0</v>
          </cell>
          <cell r="EN464">
            <v>0</v>
          </cell>
          <cell r="EO464">
            <v>0</v>
          </cell>
          <cell r="EP464">
            <v>0</v>
          </cell>
          <cell r="EQ464">
            <v>0</v>
          </cell>
          <cell r="ER464">
            <v>0</v>
          </cell>
          <cell r="ES464">
            <v>0</v>
          </cell>
          <cell r="ET464">
            <v>0</v>
          </cell>
        </row>
        <row r="465">
          <cell r="A465">
            <v>36008.501985449235</v>
          </cell>
          <cell r="B465">
            <v>37490.923350962206</v>
          </cell>
          <cell r="C465">
            <v>39395.311247519116</v>
          </cell>
          <cell r="D465">
            <v>6413.2289068861992</v>
          </cell>
          <cell r="E465">
            <v>7319.7722798777168</v>
          </cell>
          <cell r="F465">
            <v>6156.3462234115841</v>
          </cell>
          <cell r="G465">
            <v>6879.8918398288188</v>
          </cell>
          <cell r="H465">
            <v>7491.6300787456539</v>
          </cell>
          <cell r="I465">
            <v>7068.3659206989969</v>
          </cell>
          <cell r="J465">
            <v>8038.4153740331467</v>
          </cell>
          <cell r="K465">
            <v>7734.1745295476612</v>
          </cell>
          <cell r="L465">
            <v>7937.2716869319293</v>
          </cell>
          <cell r="M465">
            <v>8323.1522013831054</v>
          </cell>
          <cell r="N465">
            <v>9565.9658648963614</v>
          </cell>
          <cell r="O465">
            <v>8121.7937524465551</v>
          </cell>
          <cell r="P465">
            <v>7730.2480111724735</v>
          </cell>
          <cell r="Q465">
            <v>9220.0905273196986</v>
          </cell>
          <cell r="R465">
            <v>9093.7368136675505</v>
          </cell>
          <cell r="S465">
            <v>9356.7323909211209</v>
          </cell>
          <cell r="T465">
            <v>9506.0169823819324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5991.1149700162823</v>
          </cell>
          <cell r="AF465">
            <v>6237.7610770491601</v>
          </cell>
          <cell r="AG465">
            <v>6554.614214688444</v>
          </cell>
          <cell r="AH465">
            <v>6413.2289068861992</v>
          </cell>
          <cell r="AI465">
            <v>7319.7722798777168</v>
          </cell>
          <cell r="AJ465">
            <v>6156.3462234115841</v>
          </cell>
          <cell r="AK465">
            <v>6879.8918398288188</v>
          </cell>
          <cell r="AL465">
            <v>7491.6300787456539</v>
          </cell>
          <cell r="AM465">
            <v>7068.3659206989969</v>
          </cell>
          <cell r="AN465">
            <v>8038.4153740331467</v>
          </cell>
          <cell r="AO465">
            <v>7734.1745295476612</v>
          </cell>
          <cell r="AP465">
            <v>7937.2716869319293</v>
          </cell>
          <cell r="AQ465">
            <v>8323.1522013831054</v>
          </cell>
          <cell r="AR465">
            <v>9565.9658648963614</v>
          </cell>
          <cell r="AS465">
            <v>8121.7937524465551</v>
          </cell>
          <cell r="AT465">
            <v>7730.2480111724735</v>
          </cell>
          <cell r="AU465">
            <v>9220.0905273196986</v>
          </cell>
          <cell r="AV465">
            <v>9093.7368136675505</v>
          </cell>
          <cell r="AW465">
            <v>9356.7323909211209</v>
          </cell>
          <cell r="AX465">
            <v>9506.0169823819324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2.8808797718667716</v>
          </cell>
          <cell r="CN465">
            <v>3.0419365029277152</v>
          </cell>
          <cell r="CO465">
            <v>3.2861289363856261</v>
          </cell>
          <cell r="CP465">
            <v>3.1744977498670806</v>
          </cell>
          <cell r="CQ465">
            <v>3.6419936784287241</v>
          </cell>
          <cell r="CR465">
            <v>3.0609193705099575</v>
          </cell>
          <cell r="CS465">
            <v>3.3888637087132332</v>
          </cell>
          <cell r="CT465">
            <v>3.6745839870695236</v>
          </cell>
          <cell r="CU465">
            <v>3.4884524745181924</v>
          </cell>
          <cell r="CV465">
            <v>3.9530794504804319</v>
          </cell>
          <cell r="CW465">
            <v>3.8227037309905305</v>
          </cell>
          <cell r="CX465">
            <v>3.9665859580442948</v>
          </cell>
          <cell r="CY465">
            <v>4.1033095889262343</v>
          </cell>
          <cell r="CZ465">
            <v>4.6162443442595187</v>
          </cell>
          <cell r="DA465">
            <v>4.0529719890135567</v>
          </cell>
          <cell r="DB465">
            <v>3.8575811713972676</v>
          </cell>
          <cell r="DC465">
            <v>4.6010487070222945</v>
          </cell>
          <cell r="DD465">
            <v>4.5379951405628249</v>
          </cell>
          <cell r="DE465">
            <v>4.6692363097346083</v>
          </cell>
          <cell r="DF465">
            <v>4.7437329401618138</v>
          </cell>
          <cell r="DG465">
            <v>5.5140330813148539</v>
          </cell>
          <cell r="DH465">
            <v>5.5140330813148539</v>
          </cell>
          <cell r="DI465">
            <v>5.5140330813148539</v>
          </cell>
          <cell r="DJ465">
            <v>5.5140330813148539</v>
          </cell>
          <cell r="DK465">
            <v>5.5140330813148539</v>
          </cell>
          <cell r="DL465">
            <v>5.5140330813148539</v>
          </cell>
          <cell r="DM465">
            <v>5.5140330813148539</v>
          </cell>
          <cell r="DN465">
            <v>5.5140330813148539</v>
          </cell>
          <cell r="DO465">
            <v>5.5140330813148539</v>
          </cell>
          <cell r="DP465">
            <v>5.5140330813148539</v>
          </cell>
          <cell r="DQ465">
            <v>5.6975698107133788</v>
          </cell>
          <cell r="DR465">
            <v>5.6180516454005849</v>
          </cell>
          <cell r="DS465">
            <v>5.4647421057317382</v>
          </cell>
          <cell r="DT465">
            <v>5.534888206044025</v>
          </cell>
          <cell r="DU465">
            <v>5.5063716196382835</v>
          </cell>
          <cell r="DV465">
            <v>5.5103385422202438</v>
          </cell>
          <cell r="DW465">
            <v>5.5620468568250843</v>
          </cell>
          <cell r="DX465">
            <v>5.5856701021386446</v>
          </cell>
          <cell r="DY465">
            <v>5.5512827609272479</v>
          </cell>
          <cell r="DZ465">
            <v>5.5711138860597282</v>
          </cell>
          <cell r="EA465">
            <v>5.5430712789097329</v>
          </cell>
          <cell r="EB465">
            <v>5.4822837717936395</v>
          </cell>
          <cell r="EC465">
            <v>5.5572596271209687</v>
          </cell>
          <cell r="ED465">
            <v>5.6773696760313692</v>
          </cell>
          <cell r="EE465">
            <v>5.4901661775723314</v>
          </cell>
          <cell r="EF465">
            <v>5.4901661775723314</v>
          </cell>
          <cell r="EG465">
            <v>5.4901661775723314</v>
          </cell>
          <cell r="EH465">
            <v>5.4901661775723314</v>
          </cell>
          <cell r="EI465">
            <v>5.4901661775723314</v>
          </cell>
          <cell r="EJ465">
            <v>5.4901661775723314</v>
          </cell>
          <cell r="EK465">
            <v>0</v>
          </cell>
          <cell r="EL465">
            <v>0</v>
          </cell>
          <cell r="EM465">
            <v>0</v>
          </cell>
          <cell r="EN465">
            <v>0</v>
          </cell>
          <cell r="EO465">
            <v>0</v>
          </cell>
          <cell r="EP465">
            <v>0</v>
          </cell>
          <cell r="EQ465">
            <v>0</v>
          </cell>
          <cell r="ER465">
            <v>0</v>
          </cell>
          <cell r="ES465">
            <v>0</v>
          </cell>
          <cell r="ET465">
            <v>0</v>
          </cell>
        </row>
        <row r="466">
          <cell r="A466">
            <v>36573.135698949518</v>
          </cell>
          <cell r="B466">
            <v>41346.019978008007</v>
          </cell>
          <cell r="C466">
            <v>35697.034909881309</v>
          </cell>
          <cell r="D466">
            <v>6709.5137081378944</v>
          </cell>
          <cell r="E466">
            <v>6319.4584338912919</v>
          </cell>
          <cell r="F466">
            <v>7342.551353058594</v>
          </cell>
          <cell r="G466">
            <v>7960.8408699897391</v>
          </cell>
          <cell r="H466">
            <v>7373.3473677429638</v>
          </cell>
          <cell r="I466">
            <v>7631.4409288574898</v>
          </cell>
          <cell r="J466">
            <v>7294.3227305653645</v>
          </cell>
          <cell r="K466">
            <v>8193.3767322018957</v>
          </cell>
          <cell r="L466">
            <v>8382.416896571398</v>
          </cell>
          <cell r="M466">
            <v>8033.4014913854126</v>
          </cell>
          <cell r="N466">
            <v>8312.8652474310584</v>
          </cell>
          <cell r="O466">
            <v>8796.8290096159235</v>
          </cell>
          <cell r="P466">
            <v>8526.8113682071235</v>
          </cell>
          <cell r="Q466">
            <v>9365.8122464653788</v>
          </cell>
          <cell r="R466">
            <v>9267.0452705157531</v>
          </cell>
          <cell r="S466">
            <v>9854.9646769025658</v>
          </cell>
          <cell r="T466">
            <v>8777.3974898141059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6085.0590473037619</v>
          </cell>
          <cell r="AF466">
            <v>6879.1742389320525</v>
          </cell>
          <cell r="AG466">
            <v>5939.2929014432484</v>
          </cell>
          <cell r="AH466">
            <v>6709.5137081378944</v>
          </cell>
          <cell r="AI466">
            <v>6319.4584338912919</v>
          </cell>
          <cell r="AJ466">
            <v>7342.551353058594</v>
          </cell>
          <cell r="AK466">
            <v>7960.8408699897391</v>
          </cell>
          <cell r="AL466">
            <v>7373.3473677429638</v>
          </cell>
          <cell r="AM466">
            <v>7631.4409288574898</v>
          </cell>
          <cell r="AN466">
            <v>7294.3227305653645</v>
          </cell>
          <cell r="AO466">
            <v>8193.3767322018957</v>
          </cell>
          <cell r="AP466">
            <v>8382.416896571398</v>
          </cell>
          <cell r="AQ466">
            <v>8033.4014913854126</v>
          </cell>
          <cell r="AR466">
            <v>8312.8652474310584</v>
          </cell>
          <cell r="AS466">
            <v>8796.8290096159235</v>
          </cell>
          <cell r="AT466">
            <v>8526.8113682071235</v>
          </cell>
          <cell r="AU466">
            <v>9365.8122464653788</v>
          </cell>
          <cell r="AV466">
            <v>9267.0452705157531</v>
          </cell>
          <cell r="AW466">
            <v>9854.9646769025658</v>
          </cell>
          <cell r="AX466">
            <v>8777.3974898141059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2.9949661702130119</v>
          </cell>
          <cell r="CN466">
            <v>3.3477228764823153</v>
          </cell>
          <cell r="CO466">
            <v>2.9268891245154229</v>
          </cell>
          <cell r="CP466">
            <v>3.3638115199467595</v>
          </cell>
          <cell r="CQ466">
            <v>3.0983908865770609</v>
          </cell>
          <cell r="CR466">
            <v>3.5844621774024357</v>
          </cell>
          <cell r="CS466">
            <v>3.9434324436318229</v>
          </cell>
          <cell r="CT466">
            <v>3.6207169369175798</v>
          </cell>
          <cell r="CU466">
            <v>3.7383240664128223</v>
          </cell>
          <cell r="CV466">
            <v>3.6267445150656861</v>
          </cell>
          <cell r="CW466">
            <v>4.0384362473853157</v>
          </cell>
          <cell r="CX466">
            <v>4.1758988491587887</v>
          </cell>
          <cell r="CY466">
            <v>3.8498780176253073</v>
          </cell>
          <cell r="CZ466">
            <v>4.1303890720020595</v>
          </cell>
          <cell r="DA466">
            <v>4.3599484440116036</v>
          </cell>
          <cell r="DB466">
            <v>4.2261203345611298</v>
          </cell>
          <cell r="DC466">
            <v>4.6419520586616949</v>
          </cell>
          <cell r="DD466">
            <v>4.5930004509129718</v>
          </cell>
          <cell r="DE466">
            <v>4.8843893477846096</v>
          </cell>
          <cell r="DF466">
            <v>4.350317652685308</v>
          </cell>
          <cell r="DG466">
            <v>4.9906248679597764</v>
          </cell>
          <cell r="DH466">
            <v>4.9906248679597764</v>
          </cell>
          <cell r="DI466">
            <v>4.9906248679597764</v>
          </cell>
          <cell r="DJ466">
            <v>4.9906248679597764</v>
          </cell>
          <cell r="DK466">
            <v>4.9906248679597764</v>
          </cell>
          <cell r="DL466">
            <v>4.9906248679597764</v>
          </cell>
          <cell r="DM466">
            <v>4.9906248679597764</v>
          </cell>
          <cell r="DN466">
            <v>4.9906248679597764</v>
          </cell>
          <cell r="DO466">
            <v>4.9906248679597764</v>
          </cell>
          <cell r="DP466">
            <v>4.9906248679597764</v>
          </cell>
          <cell r="DQ466">
            <v>5.5664717738569873</v>
          </cell>
          <cell r="DR466">
            <v>5.6298126830637756</v>
          </cell>
          <cell r="DS466">
            <v>5.5594983800808873</v>
          </cell>
          <cell r="DT466">
            <v>5.4647025341226723</v>
          </cell>
          <cell r="DU466">
            <v>5.5879278580999951</v>
          </cell>
          <cell r="DV466">
            <v>5.6121610589998054</v>
          </cell>
          <cell r="DW466">
            <v>5.5308473628602801</v>
          </cell>
          <cell r="DX466">
            <v>5.5792684278832709</v>
          </cell>
          <cell r="DY466">
            <v>5.592895898775919</v>
          </cell>
          <cell r="DZ466">
            <v>5.5102987690886271</v>
          </cell>
          <cell r="EA466">
            <v>5.5584899972157151</v>
          </cell>
          <cell r="EB466">
            <v>5.4995407153258755</v>
          </cell>
          <cell r="EC466">
            <v>5.7168874062291541</v>
          </cell>
          <cell r="ED466">
            <v>5.5140019217593172</v>
          </cell>
          <cell r="EE466">
            <v>5.5277950429231879</v>
          </cell>
          <cell r="EF466">
            <v>5.5277950429231879</v>
          </cell>
          <cell r="EG466">
            <v>5.5277950429231879</v>
          </cell>
          <cell r="EH466">
            <v>5.5277950429231879</v>
          </cell>
          <cell r="EI466">
            <v>5.5277950429231879</v>
          </cell>
          <cell r="EJ466">
            <v>5.5277950429231879</v>
          </cell>
          <cell r="EK466">
            <v>0</v>
          </cell>
          <cell r="EL466">
            <v>0</v>
          </cell>
          <cell r="EM466">
            <v>0</v>
          </cell>
          <cell r="EN466">
            <v>0</v>
          </cell>
          <cell r="EO466">
            <v>0</v>
          </cell>
          <cell r="EP466">
            <v>0</v>
          </cell>
          <cell r="EQ466">
            <v>0</v>
          </cell>
          <cell r="ER466">
            <v>0</v>
          </cell>
          <cell r="ES466">
            <v>0</v>
          </cell>
          <cell r="ET466">
            <v>0</v>
          </cell>
        </row>
        <row r="467">
          <cell r="A467">
            <v>32901.475802385481</v>
          </cell>
          <cell r="B467">
            <v>33783.94476805663</v>
          </cell>
          <cell r="C467">
            <v>38257.633986540874</v>
          </cell>
          <cell r="D467">
            <v>6690.8260848612827</v>
          </cell>
          <cell r="E467">
            <v>5647.465133896354</v>
          </cell>
          <cell r="F467">
            <v>6552.5282558557883</v>
          </cell>
          <cell r="G467">
            <v>7455.4044323247972</v>
          </cell>
          <cell r="H467">
            <v>6508.1256813881309</v>
          </cell>
          <cell r="I467">
            <v>7434.6701007147039</v>
          </cell>
          <cell r="J467">
            <v>7888.0096801349482</v>
          </cell>
          <cell r="K467">
            <v>9137.35501519842</v>
          </cell>
          <cell r="L467">
            <v>9052.344129353869</v>
          </cell>
          <cell r="M467">
            <v>8392.4664385136402</v>
          </cell>
          <cell r="N467">
            <v>8707.2497915450385</v>
          </cell>
          <cell r="O467">
            <v>8786.5157093092712</v>
          </cell>
          <cell r="P467">
            <v>9595.12416116243</v>
          </cell>
          <cell r="Q467">
            <v>9734.1439057607731</v>
          </cell>
          <cell r="R467">
            <v>9730.1434841753162</v>
          </cell>
          <cell r="S467">
            <v>9675.9245712918073</v>
          </cell>
          <cell r="T467">
            <v>9765.1710030497707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5474.1661926106626</v>
          </cell>
          <cell r="AF467">
            <v>5620.9918793038678</v>
          </cell>
          <cell r="AG467">
            <v>6365.3268271695697</v>
          </cell>
          <cell r="AH467">
            <v>6690.8260848612827</v>
          </cell>
          <cell r="AI467">
            <v>5647.465133896354</v>
          </cell>
          <cell r="AJ467">
            <v>6552.5282558557883</v>
          </cell>
          <cell r="AK467">
            <v>7455.4044323247972</v>
          </cell>
          <cell r="AL467">
            <v>6508.1256813881309</v>
          </cell>
          <cell r="AM467">
            <v>7434.6701007147039</v>
          </cell>
          <cell r="AN467">
            <v>7888.0096801349482</v>
          </cell>
          <cell r="AO467">
            <v>9137.35501519842</v>
          </cell>
          <cell r="AP467">
            <v>9052.344129353869</v>
          </cell>
          <cell r="AQ467">
            <v>8392.4664385136402</v>
          </cell>
          <cell r="AR467">
            <v>8707.2497915450385</v>
          </cell>
          <cell r="AS467">
            <v>8786.5157093092712</v>
          </cell>
          <cell r="AT467">
            <v>9595.12416116243</v>
          </cell>
          <cell r="AU467">
            <v>9734.1439057607731</v>
          </cell>
          <cell r="AV467">
            <v>9730.1434841753162</v>
          </cell>
          <cell r="AW467">
            <v>9675.9245712918073</v>
          </cell>
          <cell r="AX467">
            <v>9765.1710030497707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2.6785828014189499</v>
          </cell>
          <cell r="CN467">
            <v>2.7474609480473133</v>
          </cell>
          <cell r="CO467">
            <v>3.1237076147567517</v>
          </cell>
          <cell r="CP467">
            <v>3.3671524557101953</v>
          </cell>
          <cell r="CQ467">
            <v>2.7631162018715476</v>
          </cell>
          <cell r="CR467">
            <v>3.2603950875943184</v>
          </cell>
          <cell r="CS467">
            <v>3.6868829988464031</v>
          </cell>
          <cell r="CT467">
            <v>3.2160702446719558</v>
          </cell>
          <cell r="CU467">
            <v>3.6413920253301963</v>
          </cell>
          <cell r="CV467">
            <v>3.9337795513153133</v>
          </cell>
          <cell r="CW467">
            <v>4.50067092450782</v>
          </cell>
          <cell r="CX467">
            <v>4.4493486767350543</v>
          </cell>
          <cell r="CY467">
            <v>4.2122149045719484</v>
          </cell>
          <cell r="CZ467">
            <v>4.2925859479548043</v>
          </cell>
          <cell r="DA467">
            <v>4.2828889280596547</v>
          </cell>
          <cell r="DB467">
            <v>4.6770360849250467</v>
          </cell>
          <cell r="DC467">
            <v>4.7447997064355727</v>
          </cell>
          <cell r="DD467">
            <v>4.7428497456225776</v>
          </cell>
          <cell r="DE467">
            <v>4.7164213422186911</v>
          </cell>
          <cell r="DF467">
            <v>4.759923518404416</v>
          </cell>
          <cell r="DG467">
            <v>5.6915554328802065</v>
          </cell>
          <cell r="DH467">
            <v>5.6915554328802065</v>
          </cell>
          <cell r="DI467">
            <v>5.6915554328802065</v>
          </cell>
          <cell r="DJ467">
            <v>5.6915554328802065</v>
          </cell>
          <cell r="DK467">
            <v>5.6915554328802065</v>
          </cell>
          <cell r="DL467">
            <v>5.6915554328802065</v>
          </cell>
          <cell r="DM467">
            <v>5.6915554328802065</v>
          </cell>
          <cell r="DN467">
            <v>5.6915554328802065</v>
          </cell>
          <cell r="DO467">
            <v>5.6915554328802065</v>
          </cell>
          <cell r="DP467">
            <v>5.6915554328802065</v>
          </cell>
          <cell r="DQ467">
            <v>5.5991233828010545</v>
          </cell>
          <cell r="DR467">
            <v>5.605167113462552</v>
          </cell>
          <cell r="DS467">
            <v>5.5828693757704704</v>
          </cell>
          <cell r="DT467">
            <v>5.4440749596580442</v>
          </cell>
          <cell r="DU467">
            <v>5.5996585325200465</v>
          </cell>
          <cell r="DV467">
            <v>5.5061217200735184</v>
          </cell>
          <cell r="DW467">
            <v>5.5401176479981071</v>
          </cell>
          <cell r="DX467">
            <v>5.5441827952642644</v>
          </cell>
          <cell r="DY467">
            <v>5.5937287274619258</v>
          </cell>
          <cell r="DZ467">
            <v>5.4936950947851981</v>
          </cell>
          <cell r="EA467">
            <v>5.5622483351069771</v>
          </cell>
          <cell r="EB467">
            <v>5.5740614238276764</v>
          </cell>
          <cell r="EC467">
            <v>5.4586623086816131</v>
          </cell>
          <cell r="ED467">
            <v>5.5573677895281781</v>
          </cell>
          <cell r="EE467">
            <v>5.6206560999552986</v>
          </cell>
          <cell r="EF467">
            <v>5.6206560999552986</v>
          </cell>
          <cell r="EG467">
            <v>5.6206560999552986</v>
          </cell>
          <cell r="EH467">
            <v>5.6206560999552986</v>
          </cell>
          <cell r="EI467">
            <v>5.6206560999552986</v>
          </cell>
          <cell r="EJ467">
            <v>5.6206560999552986</v>
          </cell>
          <cell r="EK467">
            <v>0</v>
          </cell>
          <cell r="EL467">
            <v>0</v>
          </cell>
          <cell r="EM467">
            <v>0</v>
          </cell>
          <cell r="EN467">
            <v>0</v>
          </cell>
          <cell r="EO467">
            <v>0</v>
          </cell>
          <cell r="EP467">
            <v>0</v>
          </cell>
          <cell r="EQ467">
            <v>0</v>
          </cell>
          <cell r="ER467">
            <v>0</v>
          </cell>
          <cell r="ES467">
            <v>0</v>
          </cell>
          <cell r="ET467">
            <v>0</v>
          </cell>
        </row>
        <row r="468">
          <cell r="A468">
            <v>37313.804716066639</v>
          </cell>
          <cell r="B468">
            <v>33685.892390982975</v>
          </cell>
          <cell r="C468">
            <v>41019.402571905623</v>
          </cell>
          <cell r="D468">
            <v>7860.5562659943507</v>
          </cell>
          <cell r="E468">
            <v>6362.2257618112808</v>
          </cell>
          <cell r="F468">
            <v>6325.3321384913088</v>
          </cell>
          <cell r="G468">
            <v>7371.1891675178422</v>
          </cell>
          <cell r="H468">
            <v>8064.5114128843352</v>
          </cell>
          <cell r="I468">
            <v>7782.2215589733087</v>
          </cell>
          <cell r="J468">
            <v>8550.1676604059248</v>
          </cell>
          <cell r="K468">
            <v>8015.6662150321772</v>
          </cell>
          <cell r="L468">
            <v>7238.6349054461725</v>
          </cell>
          <cell r="M468">
            <v>7725.76564280598</v>
          </cell>
          <cell r="N468">
            <v>8490.7520167861385</v>
          </cell>
          <cell r="O468">
            <v>9665.368038283621</v>
          </cell>
          <cell r="P468">
            <v>9366.7967626188438</v>
          </cell>
          <cell r="Q468">
            <v>9777.3945020663377</v>
          </cell>
          <cell r="R468">
            <v>10152.04858964236</v>
          </cell>
          <cell r="S468">
            <v>10313.219129504008</v>
          </cell>
          <cell r="T468">
            <v>10723.713735118154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6208.2919781841083</v>
          </cell>
          <cell r="AF468">
            <v>5604.6778692301059</v>
          </cell>
          <cell r="AG468">
            <v>6824.8314497774627</v>
          </cell>
          <cell r="AH468">
            <v>7860.5562659943507</v>
          </cell>
          <cell r="AI468">
            <v>6362.2257618112808</v>
          </cell>
          <cell r="AJ468">
            <v>6325.3321384913088</v>
          </cell>
          <cell r="AK468">
            <v>7371.1891675178422</v>
          </cell>
          <cell r="AL468">
            <v>8064.5114128843352</v>
          </cell>
          <cell r="AM468">
            <v>7782.2215589733087</v>
          </cell>
          <cell r="AN468">
            <v>8550.1676604059248</v>
          </cell>
          <cell r="AO468">
            <v>8015.6662150321772</v>
          </cell>
          <cell r="AP468">
            <v>7238.6349054461725</v>
          </cell>
          <cell r="AQ468">
            <v>7725.76564280598</v>
          </cell>
          <cell r="AR468">
            <v>8490.7520167861385</v>
          </cell>
          <cell r="AS468">
            <v>9665.368038283621</v>
          </cell>
          <cell r="AT468">
            <v>9366.7967626188438</v>
          </cell>
          <cell r="AU468">
            <v>9777.3945020663377</v>
          </cell>
          <cell r="AV468">
            <v>10152.04858964236</v>
          </cell>
          <cell r="AW468">
            <v>10313.219129504008</v>
          </cell>
          <cell r="AX468">
            <v>10723.713735118154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0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3.0686105799772947</v>
          </cell>
          <cell r="CN468">
            <v>2.7480835672311916</v>
          </cell>
          <cell r="CO468">
            <v>3.3381444196426826</v>
          </cell>
          <cell r="CP468">
            <v>3.9147609805204433</v>
          </cell>
          <cell r="CQ468">
            <v>3.1787286216743005</v>
          </cell>
          <cell r="CR468">
            <v>3.1194709196470356</v>
          </cell>
          <cell r="CS468">
            <v>3.6736284779926103</v>
          </cell>
          <cell r="CT468">
            <v>3.9981750474475768</v>
          </cell>
          <cell r="CU468">
            <v>3.8768187564862266</v>
          </cell>
          <cell r="CV468">
            <v>4.1813841684475461</v>
          </cell>
          <cell r="CW468">
            <v>3.9386807646248534</v>
          </cell>
          <cell r="CX468">
            <v>3.5474570495914644</v>
          </cell>
          <cell r="CY468">
            <v>3.8630304594941012</v>
          </cell>
          <cell r="CZ468">
            <v>4.2182896251310273</v>
          </cell>
          <cell r="DA468">
            <v>4.7896644792951504</v>
          </cell>
          <cell r="DB468">
            <v>4.641707750909319</v>
          </cell>
          <cell r="DC468">
            <v>4.8451790931407714</v>
          </cell>
          <cell r="DD468">
            <v>5.0308385908627304</v>
          </cell>
          <cell r="DE468">
            <v>5.1107065076173255</v>
          </cell>
          <cell r="DF468">
            <v>5.3141267419699831</v>
          </cell>
          <cell r="DG468">
            <v>5.2655985482360288</v>
          </cell>
          <cell r="DH468">
            <v>5.2655985482360288</v>
          </cell>
          <cell r="DI468">
            <v>5.2655985482360288</v>
          </cell>
          <cell r="DJ468">
            <v>5.2655985482360288</v>
          </cell>
          <cell r="DK468">
            <v>5.2655985482360288</v>
          </cell>
          <cell r="DL468">
            <v>5.2655985482360288</v>
          </cell>
          <cell r="DM468">
            <v>5.2655985482360288</v>
          </cell>
          <cell r="DN468">
            <v>5.2655985482360288</v>
          </cell>
          <cell r="DO468">
            <v>5.2655985482360288</v>
          </cell>
          <cell r="DP468">
            <v>5.2655985482360288</v>
          </cell>
          <cell r="DQ468">
            <v>5.5429057141680325</v>
          </cell>
          <cell r="DR468">
            <v>5.5876327840270967</v>
          </cell>
          <cell r="DS468">
            <v>5.601365910213123</v>
          </cell>
          <cell r="DT468">
            <v>5.501171258967207</v>
          </cell>
          <cell r="DU468">
            <v>5.4835620105973684</v>
          </cell>
          <cell r="DV468">
            <v>5.5553257389294215</v>
          </cell>
          <cell r="DW468">
            <v>5.4973002675960849</v>
          </cell>
          <cell r="DX468">
            <v>5.5261591986140184</v>
          </cell>
          <cell r="DY468">
            <v>5.499652239460322</v>
          </cell>
          <cell r="DZ468">
            <v>5.6022398168024994</v>
          </cell>
          <cell r="EA468">
            <v>5.575656080962994</v>
          </cell>
          <cell r="EB468">
            <v>5.5904486442086974</v>
          </cell>
          <cell r="EC468">
            <v>5.4792426399710576</v>
          </cell>
          <cell r="ED468">
            <v>5.5146365849268104</v>
          </cell>
          <cell r="EE468">
            <v>5.5286670900079651</v>
          </cell>
          <cell r="EF468">
            <v>5.5286670900079651</v>
          </cell>
          <cell r="EG468">
            <v>5.5286670900079651</v>
          </cell>
          <cell r="EH468">
            <v>5.5286670900079651</v>
          </cell>
          <cell r="EI468">
            <v>5.5286670900079651</v>
          </cell>
          <cell r="EJ468">
            <v>5.5286670900079651</v>
          </cell>
          <cell r="EK468">
            <v>0</v>
          </cell>
          <cell r="EL468">
            <v>0</v>
          </cell>
          <cell r="EM468">
            <v>0</v>
          </cell>
          <cell r="EN468">
            <v>0</v>
          </cell>
          <cell r="EO468">
            <v>0</v>
          </cell>
          <cell r="EP468">
            <v>0</v>
          </cell>
          <cell r="EQ468">
            <v>0</v>
          </cell>
          <cell r="ER468">
            <v>0</v>
          </cell>
          <cell r="ES468">
            <v>0</v>
          </cell>
          <cell r="ET468">
            <v>0</v>
          </cell>
        </row>
        <row r="469">
          <cell r="A469">
            <v>34066.897158664193</v>
          </cell>
          <cell r="B469">
            <v>34367.256827376455</v>
          </cell>
          <cell r="C469">
            <v>42655.097662790562</v>
          </cell>
          <cell r="D469">
            <v>7389.918429371507</v>
          </cell>
          <cell r="E469">
            <v>6293.0719965245426</v>
          </cell>
          <cell r="F469">
            <v>6725.1114125548529</v>
          </cell>
          <cell r="G469">
            <v>6398.0086524268308</v>
          </cell>
          <cell r="H469">
            <v>7564.3201417680975</v>
          </cell>
          <cell r="I469">
            <v>7547.7049959755941</v>
          </cell>
          <cell r="J469">
            <v>8346.307731076331</v>
          </cell>
          <cell r="K469">
            <v>8558.4672061999572</v>
          </cell>
          <cell r="L469">
            <v>9702.605205938753</v>
          </cell>
          <cell r="M469">
            <v>7995.8905766091239</v>
          </cell>
          <cell r="N469">
            <v>8495.6052355945958</v>
          </cell>
          <cell r="O469">
            <v>9481.9254968961559</v>
          </cell>
          <cell r="P469">
            <v>9722.1745795970419</v>
          </cell>
          <cell r="Q469">
            <v>10339.935452744699</v>
          </cell>
          <cell r="R469">
            <v>9142.515354721203</v>
          </cell>
          <cell r="S469">
            <v>9483.84143363162</v>
          </cell>
          <cell r="T469">
            <v>9198.0576114342457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5668.0696584310272</v>
          </cell>
          <cell r="AF469">
            <v>5718.0436703557198</v>
          </cell>
          <cell r="AG469">
            <v>7096.9793261135255</v>
          </cell>
          <cell r="AH469">
            <v>7389.918429371507</v>
          </cell>
          <cell r="AI469">
            <v>6293.0719965245426</v>
          </cell>
          <cell r="AJ469">
            <v>6725.1114125548529</v>
          </cell>
          <cell r="AK469">
            <v>6398.0086524268308</v>
          </cell>
          <cell r="AL469">
            <v>7564.3201417680975</v>
          </cell>
          <cell r="AM469">
            <v>7547.7049959755941</v>
          </cell>
          <cell r="AN469">
            <v>8346.307731076331</v>
          </cell>
          <cell r="AO469">
            <v>8558.4672061999572</v>
          </cell>
          <cell r="AP469">
            <v>9702.605205938753</v>
          </cell>
          <cell r="AQ469">
            <v>7995.8905766091239</v>
          </cell>
          <cell r="AR469">
            <v>8495.6052355945958</v>
          </cell>
          <cell r="AS469">
            <v>9481.9254968961559</v>
          </cell>
          <cell r="AT469">
            <v>9722.1745795970419</v>
          </cell>
          <cell r="AU469">
            <v>10339.935452744699</v>
          </cell>
          <cell r="AV469">
            <v>9142.515354721203</v>
          </cell>
          <cell r="AW469">
            <v>9483.84143363162</v>
          </cell>
          <cell r="AX469">
            <v>9198.0576114342457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2.7858025412696716</v>
          </cell>
          <cell r="CN469">
            <v>2.831721994585275</v>
          </cell>
          <cell r="CO469">
            <v>3.5097726688632975</v>
          </cell>
          <cell r="CP469">
            <v>3.6257282572303509</v>
          </cell>
          <cell r="CQ469">
            <v>3.1336153533371949</v>
          </cell>
          <cell r="CR469">
            <v>3.3589357920966165</v>
          </cell>
          <cell r="CS469">
            <v>3.1963641915694212</v>
          </cell>
          <cell r="CT469">
            <v>3.7195266900932746</v>
          </cell>
          <cell r="CU469">
            <v>3.6711521862721952</v>
          </cell>
          <cell r="CV469">
            <v>4.1399093499547321</v>
          </cell>
          <cell r="CW469">
            <v>4.1963178818094606</v>
          </cell>
          <cell r="CX469">
            <v>4.8202954040208548</v>
          </cell>
          <cell r="CY469">
            <v>3.9783140196297997</v>
          </cell>
          <cell r="CZ469">
            <v>4.1557622262101948</v>
          </cell>
          <cell r="DA469">
            <v>4.6547903954846435</v>
          </cell>
          <cell r="DB469">
            <v>4.7727315376130166</v>
          </cell>
          <cell r="DC469">
            <v>5.0759977233656066</v>
          </cell>
          <cell r="DD469">
            <v>4.4881699057493876</v>
          </cell>
          <cell r="DE469">
            <v>4.6557309516952481</v>
          </cell>
          <cell r="DF469">
            <v>4.5154362624799944</v>
          </cell>
          <cell r="DG469">
            <v>4.9205431948514224</v>
          </cell>
          <cell r="DH469">
            <v>4.9205431948514224</v>
          </cell>
          <cell r="DI469">
            <v>4.9205431948514224</v>
          </cell>
          <cell r="DJ469">
            <v>4.9205431948514224</v>
          </cell>
          <cell r="DK469">
            <v>4.9205431948514224</v>
          </cell>
          <cell r="DL469">
            <v>4.9205431948514224</v>
          </cell>
          <cell r="DM469">
            <v>4.9205431948514224</v>
          </cell>
          <cell r="DN469">
            <v>4.9205431948514224</v>
          </cell>
          <cell r="DO469">
            <v>4.9205431948514224</v>
          </cell>
          <cell r="DP469">
            <v>4.9205431948514224</v>
          </cell>
          <cell r="DQ469">
            <v>5.5743211294604631</v>
          </cell>
          <cell r="DR469">
            <v>5.5322779211460338</v>
          </cell>
          <cell r="DS469">
            <v>5.539896970578071</v>
          </cell>
          <cell r="DT469">
            <v>5.5840786801705153</v>
          </cell>
          <cell r="DU469">
            <v>5.5020451450117305</v>
          </cell>
          <cell r="DV469">
            <v>5.4853572424563062</v>
          </cell>
          <cell r="DW469">
            <v>5.4839779756010802</v>
          </cell>
          <cell r="DX469">
            <v>5.5717209469594344</v>
          </cell>
          <cell r="DY469">
            <v>5.6327394712525996</v>
          </cell>
          <cell r="DZ469">
            <v>5.5234534359422227</v>
          </cell>
          <cell r="EA469">
            <v>5.5877214309944456</v>
          </cell>
          <cell r="EB469">
            <v>5.5146993676148464</v>
          </cell>
          <cell r="EC469">
            <v>5.5064907940562744</v>
          </cell>
          <cell r="ED469">
            <v>5.600809073159347</v>
          </cell>
          <cell r="EE469">
            <v>5.5808910534162424</v>
          </cell>
          <cell r="EF469">
            <v>5.5808910534162424</v>
          </cell>
          <cell r="EG469">
            <v>5.5808910534162424</v>
          </cell>
          <cell r="EH469">
            <v>5.5808910534162424</v>
          </cell>
          <cell r="EI469">
            <v>5.5808910534162424</v>
          </cell>
          <cell r="EJ469">
            <v>5.5808910534162424</v>
          </cell>
          <cell r="EK469">
            <v>0</v>
          </cell>
          <cell r="EL469">
            <v>0</v>
          </cell>
          <cell r="EM469">
            <v>0</v>
          </cell>
          <cell r="EN469">
            <v>0</v>
          </cell>
          <cell r="EO469">
            <v>0</v>
          </cell>
          <cell r="EP469">
            <v>0</v>
          </cell>
          <cell r="EQ469">
            <v>0</v>
          </cell>
          <cell r="ER469">
            <v>0</v>
          </cell>
          <cell r="ES469">
            <v>0</v>
          </cell>
          <cell r="ET469">
            <v>0</v>
          </cell>
        </row>
        <row r="470">
          <cell r="A470">
            <v>33123.179919195318</v>
          </cell>
          <cell r="B470">
            <v>37984.12170895881</v>
          </cell>
          <cell r="C470">
            <v>36597.616967336806</v>
          </cell>
          <cell r="D470">
            <v>6305.9509879531788</v>
          </cell>
          <cell r="E470">
            <v>6978.3475966106298</v>
          </cell>
          <cell r="F470">
            <v>7320.3671554432349</v>
          </cell>
          <cell r="G470">
            <v>7747.1057941716945</v>
          </cell>
          <cell r="H470">
            <v>7631.7966286064448</v>
          </cell>
          <cell r="I470">
            <v>7036.3469758579658</v>
          </cell>
          <cell r="J470">
            <v>8621.5174881304574</v>
          </cell>
          <cell r="K470">
            <v>8596.0504678190082</v>
          </cell>
          <cell r="L470">
            <v>7941.5621751436674</v>
          </cell>
          <cell r="M470">
            <v>7983.5050861487762</v>
          </cell>
          <cell r="N470">
            <v>8499.2321753600081</v>
          </cell>
          <cell r="O470">
            <v>9163.1431033947083</v>
          </cell>
          <cell r="P470">
            <v>8419.2163397437307</v>
          </cell>
          <cell r="Q470">
            <v>9467.8175246620976</v>
          </cell>
          <cell r="R470">
            <v>9459.388831328135</v>
          </cell>
          <cell r="S470">
            <v>9713.7132558654957</v>
          </cell>
          <cell r="T470">
            <v>9791.4842607488681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5511.0534492277347</v>
          </cell>
          <cell r="AF470">
            <v>6319.8196993982638</v>
          </cell>
          <cell r="AG470">
            <v>6089.1322546140618</v>
          </cell>
          <cell r="AH470">
            <v>6305.9509879531788</v>
          </cell>
          <cell r="AI470">
            <v>6978.3475966106298</v>
          </cell>
          <cell r="AJ470">
            <v>7320.3671554432349</v>
          </cell>
          <cell r="AK470">
            <v>7747.1057941716945</v>
          </cell>
          <cell r="AL470">
            <v>7631.7966286064448</v>
          </cell>
          <cell r="AM470">
            <v>7036.3469758579658</v>
          </cell>
          <cell r="AN470">
            <v>8621.5174881304574</v>
          </cell>
          <cell r="AO470">
            <v>8596.0504678190082</v>
          </cell>
          <cell r="AP470">
            <v>7941.5621751436674</v>
          </cell>
          <cell r="AQ470">
            <v>7983.5050861487762</v>
          </cell>
          <cell r="AR470">
            <v>8499.2321753600081</v>
          </cell>
          <cell r="AS470">
            <v>9163.1431033947083</v>
          </cell>
          <cell r="AT470">
            <v>8419.2163397437307</v>
          </cell>
          <cell r="AU470">
            <v>9467.8175246620976</v>
          </cell>
          <cell r="AV470">
            <v>9459.388831328135</v>
          </cell>
          <cell r="AW470">
            <v>9713.7132558654957</v>
          </cell>
          <cell r="AX470">
            <v>9791.4842607488681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0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2.7089250944984791</v>
          </cell>
          <cell r="CN470">
            <v>3.1156052369160023</v>
          </cell>
          <cell r="CO470">
            <v>3.0559040540413562</v>
          </cell>
          <cell r="CP470">
            <v>3.0976071431014023</v>
          </cell>
          <cell r="CQ470">
            <v>3.4642672898871338</v>
          </cell>
          <cell r="CR470">
            <v>3.6192798094250072</v>
          </cell>
          <cell r="CS470">
            <v>3.836274994984834</v>
          </cell>
          <cell r="CT470">
            <v>3.6899883742059365</v>
          </cell>
          <cell r="CU470">
            <v>3.5414465404554245</v>
          </cell>
          <cell r="CV470">
            <v>4.2366304020900571</v>
          </cell>
          <cell r="CW470">
            <v>4.2533316556702259</v>
          </cell>
          <cell r="CX470">
            <v>3.9349205979093074</v>
          </cell>
          <cell r="CY470">
            <v>3.9499573769293588</v>
          </cell>
          <cell r="CZ470">
            <v>4.1454480086336254</v>
          </cell>
          <cell r="DA470">
            <v>4.486115008677193</v>
          </cell>
          <cell r="DB470">
            <v>4.1219014432975474</v>
          </cell>
          <cell r="DC470">
            <v>4.635278290160957</v>
          </cell>
          <cell r="DD470">
            <v>4.6311517489466203</v>
          </cell>
          <cell r="DE470">
            <v>4.7556645504074595</v>
          </cell>
          <cell r="DF470">
            <v>4.7937398776516611</v>
          </cell>
          <cell r="DG470">
            <v>5.4058375381015829</v>
          </cell>
          <cell r="DH470">
            <v>5.4058375381015829</v>
          </cell>
          <cell r="DI470">
            <v>5.4058375381015829</v>
          </cell>
          <cell r="DJ470">
            <v>5.4058375381015829</v>
          </cell>
          <cell r="DK470">
            <v>5.4058375381015829</v>
          </cell>
          <cell r="DL470">
            <v>5.4058375381015829</v>
          </cell>
          <cell r="DM470">
            <v>5.4058375381015829</v>
          </cell>
          <cell r="DN470">
            <v>5.4058375381015829</v>
          </cell>
          <cell r="DO470">
            <v>5.4058375381015829</v>
          </cell>
          <cell r="DP470">
            <v>5.4058375381015829</v>
          </cell>
          <cell r="DQ470">
            <v>5.5737150517342027</v>
          </cell>
          <cell r="DR470">
            <v>5.5573711052168706</v>
          </cell>
          <cell r="DS470">
            <v>5.4591223504442326</v>
          </cell>
          <cell r="DT470">
            <v>5.5773948247966159</v>
          </cell>
          <cell r="DU470">
            <v>5.5188468264185673</v>
          </cell>
          <cell r="DV470">
            <v>5.5413788051546451</v>
          </cell>
          <cell r="DW470">
            <v>5.532697058745712</v>
          </cell>
          <cell r="DX470">
            <v>5.6664221506375991</v>
          </cell>
          <cell r="DY470">
            <v>5.4434431601152991</v>
          </cell>
          <cell r="DZ470">
            <v>5.5753260530441633</v>
          </cell>
          <cell r="EA470">
            <v>5.5370295820002484</v>
          </cell>
          <cell r="EB470">
            <v>5.5293884712679988</v>
          </cell>
          <cell r="EC470">
            <v>5.5374310624545702</v>
          </cell>
          <cell r="ED470">
            <v>5.6171413934585006</v>
          </cell>
          <cell r="EE470">
            <v>5.5960450422198766</v>
          </cell>
          <cell r="EF470">
            <v>5.5960450422198766</v>
          </cell>
          <cell r="EG470">
            <v>5.5960450422198766</v>
          </cell>
          <cell r="EH470">
            <v>5.5960450422198766</v>
          </cell>
          <cell r="EI470">
            <v>5.5960450422198766</v>
          </cell>
          <cell r="EJ470">
            <v>5.5960450422198766</v>
          </cell>
          <cell r="EK470">
            <v>0</v>
          </cell>
          <cell r="EL470">
            <v>0</v>
          </cell>
          <cell r="EM470">
            <v>0</v>
          </cell>
          <cell r="EN470">
            <v>0</v>
          </cell>
          <cell r="EO470">
            <v>0</v>
          </cell>
          <cell r="EP470">
            <v>0</v>
          </cell>
          <cell r="EQ470">
            <v>0</v>
          </cell>
          <cell r="ER470">
            <v>0</v>
          </cell>
          <cell r="ES470">
            <v>0</v>
          </cell>
          <cell r="ET470">
            <v>0</v>
          </cell>
        </row>
        <row r="471">
          <cell r="A471">
            <v>40106.257436103406</v>
          </cell>
          <cell r="B471">
            <v>35815.63913448502</v>
          </cell>
          <cell r="C471">
            <v>41658.721876959469</v>
          </cell>
          <cell r="D471">
            <v>6896.6493963565517</v>
          </cell>
          <cell r="E471">
            <v>7304.660318641656</v>
          </cell>
          <cell r="F471">
            <v>7633.5777575897109</v>
          </cell>
          <cell r="G471">
            <v>7743.0288926933817</v>
          </cell>
          <cell r="H471">
            <v>7121.3959936886313</v>
          </cell>
          <cell r="I471">
            <v>8725.5269535098996</v>
          </cell>
          <cell r="J471">
            <v>8539.5833138827074</v>
          </cell>
          <cell r="K471">
            <v>7195.4441287191139</v>
          </cell>
          <cell r="L471">
            <v>7523.5268981943545</v>
          </cell>
          <cell r="M471">
            <v>9405.5780348412318</v>
          </cell>
          <cell r="N471">
            <v>7978.7792191979097</v>
          </cell>
          <cell r="O471">
            <v>7683.349551995736</v>
          </cell>
          <cell r="P471">
            <v>9982.2235165921265</v>
          </cell>
          <cell r="Q471">
            <v>10009.246784496776</v>
          </cell>
          <cell r="R471">
            <v>10014.563052848849</v>
          </cell>
          <cell r="S471">
            <v>9873.333821885908</v>
          </cell>
          <cell r="T471">
            <v>9675.0255195542923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6672.9018445105503</v>
          </cell>
          <cell r="AF471">
            <v>5959.0263395578795</v>
          </cell>
          <cell r="AG471">
            <v>6931.2017581195396</v>
          </cell>
          <cell r="AH471">
            <v>6896.6493963565517</v>
          </cell>
          <cell r="AI471">
            <v>7304.660318641656</v>
          </cell>
          <cell r="AJ471">
            <v>7633.5777575897109</v>
          </cell>
          <cell r="AK471">
            <v>7743.0288926933817</v>
          </cell>
          <cell r="AL471">
            <v>7121.3959936886313</v>
          </cell>
          <cell r="AM471">
            <v>8725.5269535098996</v>
          </cell>
          <cell r="AN471">
            <v>8539.5833138827074</v>
          </cell>
          <cell r="AO471">
            <v>7195.4441287191139</v>
          </cell>
          <cell r="AP471">
            <v>7523.5268981943545</v>
          </cell>
          <cell r="AQ471">
            <v>9405.5780348412318</v>
          </cell>
          <cell r="AR471">
            <v>7978.7792191979097</v>
          </cell>
          <cell r="AS471">
            <v>7683.349551995736</v>
          </cell>
          <cell r="AT471">
            <v>9982.2235165921265</v>
          </cell>
          <cell r="AU471">
            <v>10009.246784496776</v>
          </cell>
          <cell r="AV471">
            <v>10014.563052848849</v>
          </cell>
          <cell r="AW471">
            <v>9873.333821885908</v>
          </cell>
          <cell r="AX471">
            <v>9675.0255195542923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3.2816605161207897</v>
          </cell>
          <cell r="CN471">
            <v>2.9470634939402629</v>
          </cell>
          <cell r="CO471">
            <v>3.3860478115957591</v>
          </cell>
          <cell r="CP471">
            <v>3.4302425768416964</v>
          </cell>
          <cell r="CQ471">
            <v>3.6768238127288142</v>
          </cell>
          <cell r="CR471">
            <v>3.7447377339971926</v>
          </cell>
          <cell r="CS471">
            <v>3.8462730305088342</v>
          </cell>
          <cell r="CT471">
            <v>3.5391351724422422</v>
          </cell>
          <cell r="CU471">
            <v>4.2631008179181924</v>
          </cell>
          <cell r="CV471">
            <v>4.2422868434664061</v>
          </cell>
          <cell r="CW471">
            <v>3.6190563248236796</v>
          </cell>
          <cell r="CX471">
            <v>3.7487468457918567</v>
          </cell>
          <cell r="CY471">
            <v>4.67804440011877</v>
          </cell>
          <cell r="CZ471">
            <v>3.9190686076584105</v>
          </cell>
          <cell r="DA471">
            <v>3.8474592691940157</v>
          </cell>
          <cell r="DB471">
            <v>4.9986269837356181</v>
          </cell>
          <cell r="DC471">
            <v>5.0121589624488152</v>
          </cell>
          <cell r="DD471">
            <v>5.0148210990352462</v>
          </cell>
          <cell r="DE471">
            <v>4.9441001575926737</v>
          </cell>
          <cell r="DF471">
            <v>4.8447967078666725</v>
          </cell>
          <cell r="DG471">
            <v>5.5038070151090146</v>
          </cell>
          <cell r="DH471">
            <v>5.5038070151090146</v>
          </cell>
          <cell r="DI471">
            <v>5.5038070151090146</v>
          </cell>
          <cell r="DJ471">
            <v>5.5038070151090146</v>
          </cell>
          <cell r="DK471">
            <v>5.5038070151090146</v>
          </cell>
          <cell r="DL471">
            <v>5.5038070151090146</v>
          </cell>
          <cell r="DM471">
            <v>5.5038070151090146</v>
          </cell>
          <cell r="DN471">
            <v>5.5038070151090146</v>
          </cell>
          <cell r="DO471">
            <v>5.5038070151090146</v>
          </cell>
          <cell r="DP471">
            <v>5.5038070151090146</v>
          </cell>
          <cell r="DQ471">
            <v>5.57093665595964</v>
          </cell>
          <cell r="DR471">
            <v>5.5397854827363542</v>
          </cell>
          <cell r="DS471">
            <v>5.6081883406461515</v>
          </cell>
          <cell r="DT471">
            <v>5.5083363434980877</v>
          </cell>
          <cell r="DU471">
            <v>5.4429499523464271</v>
          </cell>
          <cell r="DV471">
            <v>5.5848802106377429</v>
          </cell>
          <cell r="DW471">
            <v>5.5154113137398921</v>
          </cell>
          <cell r="DX471">
            <v>5.5128366125240804</v>
          </cell>
          <cell r="DY471">
            <v>5.6075505408669262</v>
          </cell>
          <cell r="DZ471">
            <v>5.5149780133807855</v>
          </cell>
          <cell r="EA471">
            <v>5.4471508008638141</v>
          </cell>
          <cell r="EB471">
            <v>5.4984781071426134</v>
          </cell>
          <cell r="EC471">
            <v>5.508435735264988</v>
          </cell>
          <cell r="ED471">
            <v>5.5777714763594703</v>
          </cell>
          <cell r="EE471">
            <v>5.4712139290829995</v>
          </cell>
          <cell r="EF471">
            <v>5.4712139290829995</v>
          </cell>
          <cell r="EG471">
            <v>5.4712139290829995</v>
          </cell>
          <cell r="EH471">
            <v>5.4712139290829995</v>
          </cell>
          <cell r="EI471">
            <v>5.4712139290829995</v>
          </cell>
          <cell r="EJ471">
            <v>5.4712139290829995</v>
          </cell>
          <cell r="EK471">
            <v>0</v>
          </cell>
          <cell r="EL471">
            <v>0</v>
          </cell>
          <cell r="EM471">
            <v>0</v>
          </cell>
          <cell r="EN471">
            <v>0</v>
          </cell>
          <cell r="EO471">
            <v>0</v>
          </cell>
          <cell r="EP471">
            <v>0</v>
          </cell>
          <cell r="EQ471">
            <v>0</v>
          </cell>
          <cell r="ER471">
            <v>0</v>
          </cell>
          <cell r="ES471">
            <v>0</v>
          </cell>
          <cell r="ET471">
            <v>0</v>
          </cell>
        </row>
        <row r="472">
          <cell r="A472">
            <v>32376.549727633759</v>
          </cell>
          <cell r="B472">
            <v>29925.914043225079</v>
          </cell>
          <cell r="C472">
            <v>37596.725220142464</v>
          </cell>
          <cell r="D472">
            <v>6445.3515242126023</v>
          </cell>
          <cell r="E472">
            <v>8109.9110527849334</v>
          </cell>
          <cell r="F472">
            <v>8089.2843387146977</v>
          </cell>
          <cell r="G472">
            <v>8015.4042758013584</v>
          </cell>
          <cell r="H472">
            <v>7843.2993623000539</v>
          </cell>
          <cell r="I472">
            <v>7222.6307149784361</v>
          </cell>
          <cell r="J472">
            <v>8595.1937414617769</v>
          </cell>
          <cell r="K472">
            <v>7886.945598027386</v>
          </cell>
          <cell r="L472">
            <v>8269.5304438505173</v>
          </cell>
          <cell r="M472">
            <v>7427.5580699978345</v>
          </cell>
          <cell r="N472">
            <v>9639.788342355203</v>
          </cell>
          <cell r="O472">
            <v>8935.6361506091034</v>
          </cell>
          <cell r="P472">
            <v>9879.0857773427779</v>
          </cell>
          <cell r="Q472">
            <v>10010.066290046769</v>
          </cell>
          <cell r="R472">
            <v>9156.1486144190148</v>
          </cell>
          <cell r="S472">
            <v>10462.193971923714</v>
          </cell>
          <cell r="T472">
            <v>10637.685904572723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5386.8286947645211</v>
          </cell>
          <cell r="AF472">
            <v>4979.0905405683307</v>
          </cell>
          <cell r="AG472">
            <v>6255.3644520120424</v>
          </cell>
          <cell r="AH472">
            <v>6445.3515242126023</v>
          </cell>
          <cell r="AI472">
            <v>8109.9110527849334</v>
          </cell>
          <cell r="AJ472">
            <v>8089.2843387146977</v>
          </cell>
          <cell r="AK472">
            <v>8015.4042758013584</v>
          </cell>
          <cell r="AL472">
            <v>7843.2993623000539</v>
          </cell>
          <cell r="AM472">
            <v>7222.6307149784361</v>
          </cell>
          <cell r="AN472">
            <v>8595.1937414617769</v>
          </cell>
          <cell r="AO472">
            <v>7886.945598027386</v>
          </cell>
          <cell r="AP472">
            <v>8269.5304438505173</v>
          </cell>
          <cell r="AQ472">
            <v>7427.5580699978345</v>
          </cell>
          <cell r="AR472">
            <v>9639.788342355203</v>
          </cell>
          <cell r="AS472">
            <v>8935.6361506091034</v>
          </cell>
          <cell r="AT472">
            <v>9879.0857773427779</v>
          </cell>
          <cell r="AU472">
            <v>10010.066290046769</v>
          </cell>
          <cell r="AV472">
            <v>9156.1486144190148</v>
          </cell>
          <cell r="AW472">
            <v>10462.193971923714</v>
          </cell>
          <cell r="AX472">
            <v>10637.685904572723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0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2.6337990738211756</v>
          </cell>
          <cell r="CN472">
            <v>2.4434495934896563</v>
          </cell>
          <cell r="CO472">
            <v>3.0582632865708308</v>
          </cell>
          <cell r="CP472">
            <v>3.1932073844624136</v>
          </cell>
          <cell r="CQ472">
            <v>3.9721167145713654</v>
          </cell>
          <cell r="CR472">
            <v>4.0359583252983269</v>
          </cell>
          <cell r="CS472">
            <v>3.9490873245482541</v>
          </cell>
          <cell r="CT472">
            <v>3.884613242589626</v>
          </cell>
          <cell r="CU472">
            <v>3.5879125958999274</v>
          </cell>
          <cell r="CV472">
            <v>4.1911320499591991</v>
          </cell>
          <cell r="CW472">
            <v>3.9262834766194619</v>
          </cell>
          <cell r="CX472">
            <v>4.055807786183288</v>
          </cell>
          <cell r="CY472">
            <v>3.6540271939746707</v>
          </cell>
          <cell r="CZ472">
            <v>4.7713030515228487</v>
          </cell>
          <cell r="DA472">
            <v>4.3628688389839265</v>
          </cell>
          <cell r="DB472">
            <v>4.8235128164523671</v>
          </cell>
          <cell r="DC472">
            <v>4.8874647039015251</v>
          </cell>
          <cell r="DD472">
            <v>4.4705351473192598</v>
          </cell>
          <cell r="DE472">
            <v>5.1082182956162567</v>
          </cell>
          <cell r="DF472">
            <v>5.1939031054655524</v>
          </cell>
          <cell r="DG472">
            <v>4.779428260567828</v>
          </cell>
          <cell r="DH472">
            <v>4.779428260567828</v>
          </cell>
          <cell r="DI472">
            <v>4.779428260567828</v>
          </cell>
          <cell r="DJ472">
            <v>4.779428260567828</v>
          </cell>
          <cell r="DK472">
            <v>4.779428260567828</v>
          </cell>
          <cell r="DL472">
            <v>4.779428260567828</v>
          </cell>
          <cell r="DM472">
            <v>4.779428260567828</v>
          </cell>
          <cell r="DN472">
            <v>4.779428260567828</v>
          </cell>
          <cell r="DO472">
            <v>4.779428260567828</v>
          </cell>
          <cell r="DP472">
            <v>4.779428260567828</v>
          </cell>
          <cell r="DQ472">
            <v>5.6034778532915555</v>
          </cell>
          <cell r="DR472">
            <v>5.5828219182866059</v>
          </cell>
          <cell r="DS472">
            <v>5.6038290997664459</v>
          </cell>
          <cell r="DT472">
            <v>5.5300189435027036</v>
          </cell>
          <cell r="DU472">
            <v>5.5937264657111827</v>
          </cell>
          <cell r="DV472">
            <v>5.4912417471891279</v>
          </cell>
          <cell r="DW472">
            <v>5.5607814945029936</v>
          </cell>
          <cell r="DX472">
            <v>5.5316939066080035</v>
          </cell>
          <cell r="DY472">
            <v>5.5151926997101315</v>
          </cell>
          <cell r="DZ472">
            <v>5.6186432981118104</v>
          </cell>
          <cell r="EA472">
            <v>5.5034411703218309</v>
          </cell>
          <cell r="EB472">
            <v>5.586124635529611</v>
          </cell>
          <cell r="EC472">
            <v>5.5690538368003972</v>
          </cell>
          <cell r="ED472">
            <v>5.5352549890374041</v>
          </cell>
          <cell r="EE472">
            <v>5.6112608094991643</v>
          </cell>
          <cell r="EF472">
            <v>5.6112608094991643</v>
          </cell>
          <cell r="EG472">
            <v>5.6112608094991643</v>
          </cell>
          <cell r="EH472">
            <v>5.6112608094991643</v>
          </cell>
          <cell r="EI472">
            <v>5.6112608094991643</v>
          </cell>
          <cell r="EJ472">
            <v>5.6112608094991643</v>
          </cell>
          <cell r="EK472">
            <v>0</v>
          </cell>
          <cell r="EL472">
            <v>0</v>
          </cell>
          <cell r="EM472">
            <v>0</v>
          </cell>
          <cell r="EN472">
            <v>0</v>
          </cell>
          <cell r="EO472">
            <v>0</v>
          </cell>
          <cell r="EP472">
            <v>0</v>
          </cell>
          <cell r="EQ472">
            <v>0</v>
          </cell>
          <cell r="ER472">
            <v>0</v>
          </cell>
          <cell r="ES472">
            <v>0</v>
          </cell>
          <cell r="ET472">
            <v>0</v>
          </cell>
        </row>
        <row r="473">
          <cell r="A473">
            <v>37413.750174355075</v>
          </cell>
          <cell r="B473">
            <v>40146.628083386197</v>
          </cell>
          <cell r="C473">
            <v>42268.668716502179</v>
          </cell>
          <cell r="D473">
            <v>6106.2608942562174</v>
          </cell>
          <cell r="E473">
            <v>6215.4895648281936</v>
          </cell>
          <cell r="F473">
            <v>7950.029026205716</v>
          </cell>
          <cell r="G473">
            <v>7421.440287802795</v>
          </cell>
          <cell r="H473">
            <v>7473.1301889921888</v>
          </cell>
          <cell r="I473">
            <v>7014.5036320326244</v>
          </cell>
          <cell r="J473">
            <v>7139.1487220328727</v>
          </cell>
          <cell r="K473">
            <v>7059.3709109558622</v>
          </cell>
          <cell r="L473">
            <v>9174.4421894747484</v>
          </cell>
          <cell r="M473">
            <v>7153.6810566160639</v>
          </cell>
          <cell r="N473">
            <v>8301.218821546805</v>
          </cell>
          <cell r="O473">
            <v>8493.8364308357723</v>
          </cell>
          <cell r="P473">
            <v>8595.4077344613761</v>
          </cell>
          <cell r="Q473">
            <v>10280.155473315574</v>
          </cell>
          <cell r="R473">
            <v>10054.438798829051</v>
          </cell>
          <cell r="S473">
            <v>10847.186662594744</v>
          </cell>
          <cell r="T473">
            <v>10875.665303417783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6224.9209601833836</v>
          </cell>
          <cell r="AF473">
            <v>6679.6187356876062</v>
          </cell>
          <cell r="AG473">
            <v>7032.685059001511</v>
          </cell>
          <cell r="AH473">
            <v>6106.2608942562174</v>
          </cell>
          <cell r="AI473">
            <v>6215.4895648281936</v>
          </cell>
          <cell r="AJ473">
            <v>7950.029026205716</v>
          </cell>
          <cell r="AK473">
            <v>7421.440287802795</v>
          </cell>
          <cell r="AL473">
            <v>7473.1301889921888</v>
          </cell>
          <cell r="AM473">
            <v>7014.5036320326244</v>
          </cell>
          <cell r="AN473">
            <v>7139.1487220328727</v>
          </cell>
          <cell r="AO473">
            <v>7059.3709109558622</v>
          </cell>
          <cell r="AP473">
            <v>9174.4421894747484</v>
          </cell>
          <cell r="AQ473">
            <v>7153.6810566160639</v>
          </cell>
          <cell r="AR473">
            <v>8301.218821546805</v>
          </cell>
          <cell r="AS473">
            <v>8493.8364308357723</v>
          </cell>
          <cell r="AT473">
            <v>8595.4077344613761</v>
          </cell>
          <cell r="AU473">
            <v>10280.155473315574</v>
          </cell>
          <cell r="AV473">
            <v>10054.438798829051</v>
          </cell>
          <cell r="AW473">
            <v>10847.186662594744</v>
          </cell>
          <cell r="AX473">
            <v>10875.665303417783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3.0498110261048548</v>
          </cell>
          <cell r="CN473">
            <v>3.3187371414648172</v>
          </cell>
          <cell r="CO473">
            <v>3.4884308918518592</v>
          </cell>
          <cell r="CP473">
            <v>3.0741522972630739</v>
          </cell>
          <cell r="CQ473">
            <v>3.0769005283073465</v>
          </cell>
          <cell r="CR473">
            <v>3.9491037415569319</v>
          </cell>
          <cell r="CS473">
            <v>3.6783247168316859</v>
          </cell>
          <cell r="CT473">
            <v>3.6420536278912969</v>
          </cell>
          <cell r="CU473">
            <v>3.4704696293501871</v>
          </cell>
          <cell r="CV473">
            <v>3.6220566436201795</v>
          </cell>
          <cell r="CW473">
            <v>3.4429030643551264</v>
          </cell>
          <cell r="CX473">
            <v>4.4486218066094256</v>
          </cell>
          <cell r="CY473">
            <v>3.5348261296864969</v>
          </cell>
          <cell r="CZ473">
            <v>4.1510835906943635</v>
          </cell>
          <cell r="DA473">
            <v>4.2581786719911259</v>
          </cell>
          <cell r="DB473">
            <v>4.3090989790051291</v>
          </cell>
          <cell r="DC473">
            <v>5.1537063537398371</v>
          </cell>
          <cell r="DD473">
            <v>5.0405487791811874</v>
          </cell>
          <cell r="DE473">
            <v>5.4379736734843904</v>
          </cell>
          <cell r="DF473">
            <v>5.4522507486255734</v>
          </cell>
          <cell r="DG473">
            <v>4.8707500448743719</v>
          </cell>
          <cell r="DH473">
            <v>4.8707500448743719</v>
          </cell>
          <cell r="DI473">
            <v>4.8707500448743719</v>
          </cell>
          <cell r="DJ473">
            <v>4.8707500448743719</v>
          </cell>
          <cell r="DK473">
            <v>4.8707500448743719</v>
          </cell>
          <cell r="DL473">
            <v>4.8707500448743719</v>
          </cell>
          <cell r="DM473">
            <v>4.8707500448743719</v>
          </cell>
          <cell r="DN473">
            <v>4.8707500448743719</v>
          </cell>
          <cell r="DO473">
            <v>4.8707500448743719</v>
          </cell>
          <cell r="DP473">
            <v>4.8707500448743719</v>
          </cell>
          <cell r="DQ473">
            <v>5.5920113827140492</v>
          </cell>
          <cell r="DR473">
            <v>5.5142436785988886</v>
          </cell>
          <cell r="DS473">
            <v>5.5232942534819474</v>
          </cell>
          <cell r="DT473">
            <v>5.4419821415374026</v>
          </cell>
          <cell r="DU473">
            <v>5.5343805810789926</v>
          </cell>
          <cell r="DV473">
            <v>5.515403713621458</v>
          </cell>
          <cell r="DW473">
            <v>5.5277102166177032</v>
          </cell>
          <cell r="DX473">
            <v>5.6216440988444436</v>
          </cell>
          <cell r="DY473">
            <v>5.5375266815260247</v>
          </cell>
          <cell r="DZ473">
            <v>5.4000567886382287</v>
          </cell>
          <cell r="EA473">
            <v>5.6175680407718671</v>
          </cell>
          <cell r="EB473">
            <v>5.6501674329814042</v>
          </cell>
          <cell r="EC473">
            <v>5.5445799774734628</v>
          </cell>
          <cell r="ED473">
            <v>5.4788261348183305</v>
          </cell>
          <cell r="EE473">
            <v>5.4649620259204355</v>
          </cell>
          <cell r="EF473">
            <v>5.4649620259204355</v>
          </cell>
          <cell r="EG473">
            <v>5.4649620259204355</v>
          </cell>
          <cell r="EH473">
            <v>5.4649620259204355</v>
          </cell>
          <cell r="EI473">
            <v>5.4649620259204355</v>
          </cell>
          <cell r="EJ473">
            <v>5.4649620259204355</v>
          </cell>
          <cell r="EK473">
            <v>0</v>
          </cell>
          <cell r="EL473">
            <v>0</v>
          </cell>
          <cell r="EM473">
            <v>0</v>
          </cell>
          <cell r="EN473">
            <v>0</v>
          </cell>
          <cell r="EO473">
            <v>0</v>
          </cell>
          <cell r="EP473">
            <v>0</v>
          </cell>
          <cell r="EQ473">
            <v>0</v>
          </cell>
          <cell r="ER473">
            <v>0</v>
          </cell>
          <cell r="ES473">
            <v>0</v>
          </cell>
          <cell r="ET473">
            <v>0</v>
          </cell>
        </row>
        <row r="474">
          <cell r="A474">
            <v>40025.687902093043</v>
          </cell>
          <cell r="B474">
            <v>37161.089800983558</v>
          </cell>
          <cell r="C474">
            <v>40183.277657369814</v>
          </cell>
          <cell r="D474">
            <v>5923.5121758591204</v>
          </cell>
          <cell r="E474">
            <v>6963.0180192897087</v>
          </cell>
          <cell r="F474">
            <v>7193.5706738657809</v>
          </cell>
          <cell r="G474">
            <v>6805.4341489654526</v>
          </cell>
          <cell r="H474">
            <v>7297.9974812279615</v>
          </cell>
          <cell r="I474">
            <v>8921.9551176167788</v>
          </cell>
          <cell r="J474">
            <v>7241.5441560911713</v>
          </cell>
          <cell r="K474">
            <v>7687.8604572485019</v>
          </cell>
          <cell r="L474">
            <v>7916.21231500249</v>
          </cell>
          <cell r="M474">
            <v>8875.4683197807444</v>
          </cell>
          <cell r="N474">
            <v>8012.6333000189752</v>
          </cell>
          <cell r="O474">
            <v>9280.6237454990915</v>
          </cell>
          <cell r="P474">
            <v>9031.9418453586841</v>
          </cell>
          <cell r="Q474">
            <v>8943.6689697127076</v>
          </cell>
          <cell r="R474">
            <v>10212.327952156644</v>
          </cell>
          <cell r="S474">
            <v>9844.9431617933933</v>
          </cell>
          <cell r="T474">
            <v>10618.549958795818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6659.4966397749622</v>
          </cell>
          <cell r="AF474">
            <v>6182.8831840535231</v>
          </cell>
          <cell r="AG474">
            <v>6685.7165125800402</v>
          </cell>
          <cell r="AH474">
            <v>5923.5121758591204</v>
          </cell>
          <cell r="AI474">
            <v>6963.0180192897087</v>
          </cell>
          <cell r="AJ474">
            <v>7193.5706738657809</v>
          </cell>
          <cell r="AK474">
            <v>6805.4341489654526</v>
          </cell>
          <cell r="AL474">
            <v>7297.9974812279615</v>
          </cell>
          <cell r="AM474">
            <v>8921.9551176167788</v>
          </cell>
          <cell r="AN474">
            <v>7241.5441560911713</v>
          </cell>
          <cell r="AO474">
            <v>7687.8604572485019</v>
          </cell>
          <cell r="AP474">
            <v>7916.21231500249</v>
          </cell>
          <cell r="AQ474">
            <v>8875.4683197807444</v>
          </cell>
          <cell r="AR474">
            <v>8012.6333000189752</v>
          </cell>
          <cell r="AS474">
            <v>9280.6237454990915</v>
          </cell>
          <cell r="AT474">
            <v>9031.9418453586841</v>
          </cell>
          <cell r="AU474">
            <v>8943.6689697127076</v>
          </cell>
          <cell r="AV474">
            <v>10212.327952156644</v>
          </cell>
          <cell r="AW474">
            <v>9844.9431617933933</v>
          </cell>
          <cell r="AX474">
            <v>10618.549958795818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3.2425576324411818</v>
          </cell>
          <cell r="CN474">
            <v>3.0645726478639665</v>
          </cell>
          <cell r="CO474">
            <v>3.2701581224654714</v>
          </cell>
          <cell r="CP474">
            <v>2.9324548340482952</v>
          </cell>
          <cell r="CQ474">
            <v>3.4238300526797762</v>
          </cell>
          <cell r="CR474">
            <v>3.5439009488845166</v>
          </cell>
          <cell r="CS474">
            <v>3.372157413142796</v>
          </cell>
          <cell r="CT474">
            <v>3.5949020721461404</v>
          </cell>
          <cell r="CU474">
            <v>4.4686961865808756</v>
          </cell>
          <cell r="CV474">
            <v>3.5563929273473556</v>
          </cell>
          <cell r="CW474">
            <v>3.7849442849470947</v>
          </cell>
          <cell r="CX474">
            <v>3.9021061594114514</v>
          </cell>
          <cell r="CY474">
            <v>4.4423734395947747</v>
          </cell>
          <cell r="CZ474">
            <v>3.9828973686074072</v>
          </cell>
          <cell r="DA474">
            <v>4.5538463157504783</v>
          </cell>
          <cell r="DB474">
            <v>4.4318222809653767</v>
          </cell>
          <cell r="DC474">
            <v>4.3885082623644092</v>
          </cell>
          <cell r="DD474">
            <v>5.0110179332200913</v>
          </cell>
          <cell r="DE474">
            <v>4.83074838238631</v>
          </cell>
          <cell r="DF474">
            <v>5.2103442542777385</v>
          </cell>
          <cell r="DG474">
            <v>5.540279781251825</v>
          </cell>
          <cell r="DH474">
            <v>5.540279781251825</v>
          </cell>
          <cell r="DI474">
            <v>5.540279781251825</v>
          </cell>
          <cell r="DJ474">
            <v>5.540279781251825</v>
          </cell>
          <cell r="DK474">
            <v>5.540279781251825</v>
          </cell>
          <cell r="DL474">
            <v>5.540279781251825</v>
          </cell>
          <cell r="DM474">
            <v>5.540279781251825</v>
          </cell>
          <cell r="DN474">
            <v>5.540279781251825</v>
          </cell>
          <cell r="DO474">
            <v>5.540279781251825</v>
          </cell>
          <cell r="DP474">
            <v>5.540279781251825</v>
          </cell>
          <cell r="DQ474">
            <v>5.6267916692725182</v>
          </cell>
          <cell r="DR474">
            <v>5.5274936932936454</v>
          </cell>
          <cell r="DS474">
            <v>5.6012678455760456</v>
          </cell>
          <cell r="DT474">
            <v>5.534203048372861</v>
          </cell>
          <cell r="DU474">
            <v>5.5717606899773138</v>
          </cell>
          <cell r="DV474">
            <v>5.5612199915788212</v>
          </cell>
          <cell r="DW474">
            <v>5.5291087518604041</v>
          </cell>
          <cell r="DX474">
            <v>5.5619077365473988</v>
          </cell>
          <cell r="DY474">
            <v>5.4699875825989954</v>
          </cell>
          <cell r="DZ474">
            <v>5.5786431387905351</v>
          </cell>
          <cell r="EA474">
            <v>5.5648458217704864</v>
          </cell>
          <cell r="EB474">
            <v>5.5580888965579165</v>
          </cell>
          <cell r="EC474">
            <v>5.4737297284177053</v>
          </cell>
          <cell r="ED474">
            <v>5.5116710194637779</v>
          </cell>
          <cell r="EE474">
            <v>5.5834924288248882</v>
          </cell>
          <cell r="EF474">
            <v>5.5834924288248882</v>
          </cell>
          <cell r="EG474">
            <v>5.5834924288248882</v>
          </cell>
          <cell r="EH474">
            <v>5.5834924288248882</v>
          </cell>
          <cell r="EI474">
            <v>5.5834924288248882</v>
          </cell>
          <cell r="EJ474">
            <v>5.5834924288248882</v>
          </cell>
          <cell r="EK474">
            <v>0</v>
          </cell>
          <cell r="EL474">
            <v>0</v>
          </cell>
          <cell r="EM474">
            <v>0</v>
          </cell>
          <cell r="EN474">
            <v>0</v>
          </cell>
          <cell r="EO474">
            <v>0</v>
          </cell>
          <cell r="EP474">
            <v>0</v>
          </cell>
          <cell r="EQ474">
            <v>0</v>
          </cell>
          <cell r="ER474">
            <v>0</v>
          </cell>
          <cell r="ES474">
            <v>0</v>
          </cell>
          <cell r="ET474">
            <v>0</v>
          </cell>
        </row>
        <row r="475">
          <cell r="A475">
            <v>36385.628601729608</v>
          </cell>
          <cell r="B475">
            <v>38990.021374799631</v>
          </cell>
          <cell r="C475">
            <v>35980.935953570777</v>
          </cell>
          <cell r="D475">
            <v>6729.4255156194804</v>
          </cell>
          <cell r="E475">
            <v>6849.2011489388578</v>
          </cell>
          <cell r="F475">
            <v>7878.6088554220505</v>
          </cell>
          <cell r="G475">
            <v>6650.5394905185012</v>
          </cell>
          <cell r="H475">
            <v>7609.7197882125729</v>
          </cell>
          <cell r="I475">
            <v>6702.9225490237959</v>
          </cell>
          <cell r="J475">
            <v>8399.5608865128288</v>
          </cell>
          <cell r="K475">
            <v>8778.5344329158834</v>
          </cell>
          <cell r="L475">
            <v>7643.4540268557657</v>
          </cell>
          <cell r="M475">
            <v>8370.9836881466326</v>
          </cell>
          <cell r="N475">
            <v>8459.90264661519</v>
          </cell>
          <cell r="O475">
            <v>8409.4186937702561</v>
          </cell>
          <cell r="P475">
            <v>9170.7396271031375</v>
          </cell>
          <cell r="Q475">
            <v>9003.7044677377107</v>
          </cell>
          <cell r="R475">
            <v>9848.6643716955186</v>
          </cell>
          <cell r="S475">
            <v>9859.6278315805193</v>
          </cell>
          <cell r="T475">
            <v>11247.935900522518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6053.8615101889873</v>
          </cell>
          <cell r="AF475">
            <v>6487.1818559464191</v>
          </cell>
          <cell r="AG475">
            <v>5986.5285180078727</v>
          </cell>
          <cell r="AH475">
            <v>6729.4255156194804</v>
          </cell>
          <cell r="AI475">
            <v>6849.2011489388578</v>
          </cell>
          <cell r="AJ475">
            <v>7878.6088554220505</v>
          </cell>
          <cell r="AK475">
            <v>6650.5394905185012</v>
          </cell>
          <cell r="AL475">
            <v>7609.7197882125729</v>
          </cell>
          <cell r="AM475">
            <v>6702.9225490237959</v>
          </cell>
          <cell r="AN475">
            <v>8399.5608865128288</v>
          </cell>
          <cell r="AO475">
            <v>8778.5344329158834</v>
          </cell>
          <cell r="AP475">
            <v>7643.4540268557657</v>
          </cell>
          <cell r="AQ475">
            <v>8370.9836881466326</v>
          </cell>
          <cell r="AR475">
            <v>8459.90264661519</v>
          </cell>
          <cell r="AS475">
            <v>8409.4186937702561</v>
          </cell>
          <cell r="AT475">
            <v>9170.7396271031375</v>
          </cell>
          <cell r="AU475">
            <v>9003.7044677377107</v>
          </cell>
          <cell r="AV475">
            <v>9848.6643716955186</v>
          </cell>
          <cell r="AW475">
            <v>9859.6278315805193</v>
          </cell>
          <cell r="AX475">
            <v>11247.935900522518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0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2.9990979227778731</v>
          </cell>
          <cell r="CN475">
            <v>3.2421342918083593</v>
          </cell>
          <cell r="CO475">
            <v>2.9517736379439374</v>
          </cell>
          <cell r="CP475">
            <v>3.3262485016795931</v>
          </cell>
          <cell r="CQ475">
            <v>3.3100865469595271</v>
          </cell>
          <cell r="CR475">
            <v>3.8648074022659533</v>
          </cell>
          <cell r="CS475">
            <v>3.3221757178894555</v>
          </cell>
          <cell r="CT475">
            <v>3.7739992848607433</v>
          </cell>
          <cell r="CU475">
            <v>3.34916875448795</v>
          </cell>
          <cell r="CV475">
            <v>4.1961392867726346</v>
          </cell>
          <cell r="CW475">
            <v>4.3631837769685511</v>
          </cell>
          <cell r="CX475">
            <v>3.7315828406308178</v>
          </cell>
          <cell r="CY475">
            <v>4.0898159103429839</v>
          </cell>
          <cell r="CZ475">
            <v>4.228662272037071</v>
          </cell>
          <cell r="DA475">
            <v>4.163327956257719</v>
          </cell>
          <cell r="DB475">
            <v>4.5402420856228183</v>
          </cell>
          <cell r="DC475">
            <v>4.4575464589703815</v>
          </cell>
          <cell r="DD475">
            <v>4.8758684997875923</v>
          </cell>
          <cell r="DE475">
            <v>4.8812962803154365</v>
          </cell>
          <cell r="DF475">
            <v>5.5686186750971629</v>
          </cell>
          <cell r="DG475">
            <v>5.8267603534672583</v>
          </cell>
          <cell r="DH475">
            <v>5.8267603534672583</v>
          </cell>
          <cell r="DI475">
            <v>5.8267603534672583</v>
          </cell>
          <cell r="DJ475">
            <v>5.8267603534672583</v>
          </cell>
          <cell r="DK475">
            <v>5.8267603534672583</v>
          </cell>
          <cell r="DL475">
            <v>5.8267603534672583</v>
          </cell>
          <cell r="DM475">
            <v>5.8267603534672583</v>
          </cell>
          <cell r="DN475">
            <v>5.8267603534672583</v>
          </cell>
          <cell r="DO475">
            <v>5.8267603534672583</v>
          </cell>
          <cell r="DP475">
            <v>5.8267603534672583</v>
          </cell>
          <cell r="DQ475">
            <v>5.5303035688680584</v>
          </cell>
          <cell r="DR475">
            <v>5.4819138800331428</v>
          </cell>
          <cell r="DS475">
            <v>5.5564721439705558</v>
          </cell>
          <cell r="DT475">
            <v>5.5428156450921344</v>
          </cell>
          <cell r="DU475">
            <v>5.6690163197888284</v>
          </cell>
          <cell r="DV475">
            <v>5.5850725519276372</v>
          </cell>
          <cell r="DW475">
            <v>5.4845552088925178</v>
          </cell>
          <cell r="DX475">
            <v>5.5242584302013835</v>
          </cell>
          <cell r="DY475">
            <v>5.4832027626497304</v>
          </cell>
          <cell r="DZ475">
            <v>5.4842067926650593</v>
          </cell>
          <cell r="EA475">
            <v>5.5122086296746993</v>
          </cell>
          <cell r="EB475">
            <v>5.6118196569504812</v>
          </cell>
          <cell r="EC475">
            <v>5.6076367220670109</v>
          </cell>
          <cell r="ED475">
            <v>5.4811223926410104</v>
          </cell>
          <cell r="EE475">
            <v>5.5339150584987564</v>
          </cell>
          <cell r="EF475">
            <v>5.5339150584987564</v>
          </cell>
          <cell r="EG475">
            <v>5.5339150584987564</v>
          </cell>
          <cell r="EH475">
            <v>5.5339150584987564</v>
          </cell>
          <cell r="EI475">
            <v>5.5339150584987564</v>
          </cell>
          <cell r="EJ475">
            <v>5.5339150584987564</v>
          </cell>
          <cell r="EK475">
            <v>0</v>
          </cell>
          <cell r="EL475">
            <v>0</v>
          </cell>
          <cell r="EM475">
            <v>0</v>
          </cell>
          <cell r="EN475">
            <v>0</v>
          </cell>
          <cell r="EO475">
            <v>0</v>
          </cell>
          <cell r="EP475">
            <v>0</v>
          </cell>
          <cell r="EQ475">
            <v>0</v>
          </cell>
          <cell r="ER475">
            <v>0</v>
          </cell>
          <cell r="ES475">
            <v>0</v>
          </cell>
          <cell r="ET475">
            <v>0</v>
          </cell>
        </row>
        <row r="476">
          <cell r="A476">
            <v>36637.01961950487</v>
          </cell>
          <cell r="B476">
            <v>31382.224332719907</v>
          </cell>
          <cell r="C476">
            <v>35934.886330938505</v>
          </cell>
          <cell r="D476">
            <v>6424.4924682944811</v>
          </cell>
          <cell r="E476">
            <v>5550.4678908759734</v>
          </cell>
          <cell r="F476">
            <v>5936.5814485226874</v>
          </cell>
          <cell r="G476">
            <v>6513.2680073361998</v>
          </cell>
          <cell r="H476">
            <v>8504.6710115442966</v>
          </cell>
          <cell r="I476">
            <v>8627.6752738603409</v>
          </cell>
          <cell r="J476">
            <v>8002.6621614300211</v>
          </cell>
          <cell r="K476">
            <v>8773.3906239996068</v>
          </cell>
          <cell r="L476">
            <v>8770.5071790063503</v>
          </cell>
          <cell r="M476">
            <v>8572.8013521178436</v>
          </cell>
          <cell r="N476">
            <v>8084.5167160517276</v>
          </cell>
          <cell r="O476">
            <v>9893.8583204463866</v>
          </cell>
          <cell r="P476">
            <v>9431.9512358286629</v>
          </cell>
          <cell r="Q476">
            <v>10008.901081013126</v>
          </cell>
          <cell r="R476">
            <v>8982.9202706248343</v>
          </cell>
          <cell r="S476">
            <v>9943.4101473505107</v>
          </cell>
          <cell r="T476">
            <v>10668.851307187761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6095.6880902152716</v>
          </cell>
          <cell r="AF476">
            <v>5221.3922719735119</v>
          </cell>
          <cell r="AG476">
            <v>5978.8667556933142</v>
          </cell>
          <cell r="AH476">
            <v>6424.4924682944811</v>
          </cell>
          <cell r="AI476">
            <v>5550.4678908759734</v>
          </cell>
          <cell r="AJ476">
            <v>5936.5814485226874</v>
          </cell>
          <cell r="AK476">
            <v>6513.2680073361998</v>
          </cell>
          <cell r="AL476">
            <v>8504.6710115442966</v>
          </cell>
          <cell r="AM476">
            <v>8627.6752738603409</v>
          </cell>
          <cell r="AN476">
            <v>8002.6621614300211</v>
          </cell>
          <cell r="AO476">
            <v>8773.3906239996068</v>
          </cell>
          <cell r="AP476">
            <v>8770.5071790063503</v>
          </cell>
          <cell r="AQ476">
            <v>8572.8013521178436</v>
          </cell>
          <cell r="AR476">
            <v>8084.5167160517276</v>
          </cell>
          <cell r="AS476">
            <v>9893.8583204463866</v>
          </cell>
          <cell r="AT476">
            <v>9431.9512358286629</v>
          </cell>
          <cell r="AU476">
            <v>10008.901081013126</v>
          </cell>
          <cell r="AV476">
            <v>8982.9202706248343</v>
          </cell>
          <cell r="AW476">
            <v>9943.4101473505107</v>
          </cell>
          <cell r="AX476">
            <v>10668.851307187761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3.033958987288889</v>
          </cell>
          <cell r="CN476">
            <v>2.5674917400404609</v>
          </cell>
          <cell r="CO476">
            <v>2.936055344533878</v>
          </cell>
          <cell r="CP476">
            <v>3.1602918832289197</v>
          </cell>
          <cell r="CQ476">
            <v>2.7462418759487033</v>
          </cell>
          <cell r="CR476">
            <v>2.9282824875827878</v>
          </cell>
          <cell r="CS476">
            <v>3.209385402256173</v>
          </cell>
          <cell r="CT476">
            <v>4.2392808320075526</v>
          </cell>
          <cell r="CU476">
            <v>4.2879001729891977</v>
          </cell>
          <cell r="CV476">
            <v>3.9241929502829493</v>
          </cell>
          <cell r="CW476">
            <v>4.383697836375771</v>
          </cell>
          <cell r="CX476">
            <v>4.2981227204322172</v>
          </cell>
          <cell r="CY476">
            <v>4.2195043397821843</v>
          </cell>
          <cell r="CZ476">
            <v>4.0889653987328307</v>
          </cell>
          <cell r="DA476">
            <v>4.8492365723325728</v>
          </cell>
          <cell r="DB476">
            <v>4.6228439300285213</v>
          </cell>
          <cell r="DC476">
            <v>4.9056220130629553</v>
          </cell>
          <cell r="DD476">
            <v>4.4027622078073403</v>
          </cell>
          <cell r="DE476">
            <v>4.8735232078863486</v>
          </cell>
          <cell r="DF476">
            <v>5.2290807355384565</v>
          </cell>
          <cell r="DG476">
            <v>5.8433372144080762</v>
          </cell>
          <cell r="DH476">
            <v>5.8433372144080762</v>
          </cell>
          <cell r="DI476">
            <v>5.8433372144080762</v>
          </cell>
          <cell r="DJ476">
            <v>5.8433372144080762</v>
          </cell>
          <cell r="DK476">
            <v>5.8433372144080762</v>
          </cell>
          <cell r="DL476">
            <v>5.8433372144080762</v>
          </cell>
          <cell r="DM476">
            <v>5.8433372144080762</v>
          </cell>
          <cell r="DN476">
            <v>5.8433372144080762</v>
          </cell>
          <cell r="DO476">
            <v>5.8433372144080762</v>
          </cell>
          <cell r="DP476">
            <v>5.8433372144080762</v>
          </cell>
          <cell r="DQ476">
            <v>5.5045290281203396</v>
          </cell>
          <cell r="DR476">
            <v>5.571657382060871</v>
          </cell>
          <cell r="DS476">
            <v>5.579069514275016</v>
          </cell>
          <cell r="DT476">
            <v>5.5695327768966969</v>
          </cell>
          <cell r="DU476">
            <v>5.5372986181752211</v>
          </cell>
          <cell r="DV476">
            <v>5.5543161485445669</v>
          </cell>
          <cell r="DW476">
            <v>5.5601205983451791</v>
          </cell>
          <cell r="DX476">
            <v>5.4963257798008938</v>
          </cell>
          <cell r="DY476">
            <v>5.5125972037844155</v>
          </cell>
          <cell r="DZ476">
            <v>5.5871620202967236</v>
          </cell>
          <cell r="EA476">
            <v>5.4831987829177518</v>
          </cell>
          <cell r="EB476">
            <v>5.590530646687049</v>
          </cell>
          <cell r="EC476">
            <v>5.5663236960472267</v>
          </cell>
          <cell r="ED476">
            <v>5.4168618968405129</v>
          </cell>
          <cell r="EE476">
            <v>5.5898409466274392</v>
          </cell>
          <cell r="EF476">
            <v>5.5898409466274392</v>
          </cell>
          <cell r="EG476">
            <v>5.5898409466274392</v>
          </cell>
          <cell r="EH476">
            <v>5.5898409466274392</v>
          </cell>
          <cell r="EI476">
            <v>5.5898409466274392</v>
          </cell>
          <cell r="EJ476">
            <v>5.5898409466274392</v>
          </cell>
          <cell r="EK476">
            <v>0</v>
          </cell>
          <cell r="EL476">
            <v>0</v>
          </cell>
          <cell r="EM476">
            <v>0</v>
          </cell>
          <cell r="EN476">
            <v>0</v>
          </cell>
          <cell r="EO476">
            <v>0</v>
          </cell>
          <cell r="EP476">
            <v>0</v>
          </cell>
          <cell r="EQ476">
            <v>0</v>
          </cell>
          <cell r="ER476">
            <v>0</v>
          </cell>
          <cell r="ES476">
            <v>0</v>
          </cell>
          <cell r="ET476">
            <v>0</v>
          </cell>
        </row>
        <row r="477">
          <cell r="A477">
            <v>39619.257933793415</v>
          </cell>
          <cell r="B477">
            <v>35056.052516359232</v>
          </cell>
          <cell r="C477">
            <v>34218.406386499657</v>
          </cell>
          <cell r="D477">
            <v>6200.2963640309636</v>
          </cell>
          <cell r="E477">
            <v>7257.4788623596924</v>
          </cell>
          <cell r="F477">
            <v>6851.8904513672051</v>
          </cell>
          <cell r="G477">
            <v>8224.5960241121429</v>
          </cell>
          <cell r="H477">
            <v>7423.0836942325859</v>
          </cell>
          <cell r="I477">
            <v>7224.6820169498933</v>
          </cell>
          <cell r="J477">
            <v>7608.9250052271918</v>
          </cell>
          <cell r="K477">
            <v>8567.2094643869259</v>
          </cell>
          <cell r="L477">
            <v>8050.4253040248295</v>
          </cell>
          <cell r="M477">
            <v>8205.7460366922151</v>
          </cell>
          <cell r="N477">
            <v>8815.1590065657929</v>
          </cell>
          <cell r="O477">
            <v>8634.2527216750987</v>
          </cell>
          <cell r="P477">
            <v>9130.5522946473084</v>
          </cell>
          <cell r="Q477">
            <v>9393.9003842553793</v>
          </cell>
          <cell r="R477">
            <v>10730.933400760054</v>
          </cell>
          <cell r="S477">
            <v>9828.7869008102571</v>
          </cell>
          <cell r="T477">
            <v>10005.700355172045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6591.8745912841059</v>
          </cell>
          <cell r="AF477">
            <v>5832.6458874991858</v>
          </cell>
          <cell r="AG477">
            <v>5693.277849633967</v>
          </cell>
          <cell r="AH477">
            <v>6200.2963640309636</v>
          </cell>
          <cell r="AI477">
            <v>7257.4788623596924</v>
          </cell>
          <cell r="AJ477">
            <v>6851.8904513672051</v>
          </cell>
          <cell r="AK477">
            <v>8224.5960241121429</v>
          </cell>
          <cell r="AL477">
            <v>7423.0836942325859</v>
          </cell>
          <cell r="AM477">
            <v>7224.6820169498933</v>
          </cell>
          <cell r="AN477">
            <v>7608.9250052271918</v>
          </cell>
          <cell r="AO477">
            <v>8567.2094643869259</v>
          </cell>
          <cell r="AP477">
            <v>8050.4253040248295</v>
          </cell>
          <cell r="AQ477">
            <v>8205.7460366922151</v>
          </cell>
          <cell r="AR477">
            <v>8815.1590065657929</v>
          </cell>
          <cell r="AS477">
            <v>8634.2527216750987</v>
          </cell>
          <cell r="AT477">
            <v>9130.5522946473084</v>
          </cell>
          <cell r="AU477">
            <v>9393.9003842553793</v>
          </cell>
          <cell r="AV477">
            <v>10730.933400760054</v>
          </cell>
          <cell r="AW477">
            <v>9828.7869008102571</v>
          </cell>
          <cell r="AX477">
            <v>10005.700355172045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0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3.2297238986819585</v>
          </cell>
          <cell r="CN477">
            <v>2.8782761360189499</v>
          </cell>
          <cell r="CO477">
            <v>2.8456121503418523</v>
          </cell>
          <cell r="CP477">
            <v>3.1019057609190219</v>
          </cell>
          <cell r="CQ477">
            <v>3.5620035338763696</v>
          </cell>
          <cell r="CR477">
            <v>3.4054162231087552</v>
          </cell>
          <cell r="CS477">
            <v>4.0108161776229982</v>
          </cell>
          <cell r="CT477">
            <v>3.6779602397034488</v>
          </cell>
          <cell r="CU477">
            <v>3.6188501147400469</v>
          </cell>
          <cell r="CV477">
            <v>3.6993737148959096</v>
          </cell>
          <cell r="CW477">
            <v>4.3126504693029029</v>
          </cell>
          <cell r="CX477">
            <v>4.0967775889898475</v>
          </cell>
          <cell r="CY477">
            <v>4.0168343217652573</v>
          </cell>
          <cell r="CZ477">
            <v>4.3462326642709916</v>
          </cell>
          <cell r="DA477">
            <v>4.2425652879802467</v>
          </cell>
          <cell r="DB477">
            <v>4.4864292804535664</v>
          </cell>
          <cell r="DC477">
            <v>4.6158291833336804</v>
          </cell>
          <cell r="DD477">
            <v>5.2727997455302615</v>
          </cell>
          <cell r="DE477">
            <v>4.8295169799295188</v>
          </cell>
          <cell r="DF477">
            <v>4.9164459713137756</v>
          </cell>
          <cell r="DG477">
            <v>5.0474910257845336</v>
          </cell>
          <cell r="DH477">
            <v>5.0474910257845336</v>
          </cell>
          <cell r="DI477">
            <v>5.0474910257845336</v>
          </cell>
          <cell r="DJ477">
            <v>5.0474910257845336</v>
          </cell>
          <cell r="DK477">
            <v>5.0474910257845336</v>
          </cell>
          <cell r="DL477">
            <v>5.0474910257845336</v>
          </cell>
          <cell r="DM477">
            <v>5.0474910257845336</v>
          </cell>
          <cell r="DN477">
            <v>5.0474910257845336</v>
          </cell>
          <cell r="DO477">
            <v>5.0474910257845336</v>
          </cell>
          <cell r="DP477">
            <v>5.0474910257845336</v>
          </cell>
          <cell r="DQ477">
            <v>5.5917877049644868</v>
          </cell>
          <cell r="DR477">
            <v>5.5518827907441279</v>
          </cell>
          <cell r="DS477">
            <v>5.4814291905425847</v>
          </cell>
          <cell r="DT477">
            <v>5.4763473281919905</v>
          </cell>
          <cell r="DU477">
            <v>5.5821122981464244</v>
          </cell>
          <cell r="DV477">
            <v>5.5124840479407036</v>
          </cell>
          <cell r="DW477">
            <v>5.6180933740629024</v>
          </cell>
          <cell r="DX477">
            <v>5.5294821790343764</v>
          </cell>
          <cell r="DY477">
            <v>5.469596345227024</v>
          </cell>
          <cell r="DZ477">
            <v>5.6351078544443123</v>
          </cell>
          <cell r="EA477">
            <v>5.4425478992131229</v>
          </cell>
          <cell r="EB477">
            <v>5.383733741448415</v>
          </cell>
          <cell r="EC477">
            <v>5.5968193333544685</v>
          </cell>
          <cell r="ED477">
            <v>5.5567942242191553</v>
          </cell>
          <cell r="EE477">
            <v>5.5757508259726842</v>
          </cell>
          <cell r="EF477">
            <v>5.5757508259726842</v>
          </cell>
          <cell r="EG477">
            <v>5.5757508259726842</v>
          </cell>
          <cell r="EH477">
            <v>5.5757508259726842</v>
          </cell>
          <cell r="EI477">
            <v>5.5757508259726842</v>
          </cell>
          <cell r="EJ477">
            <v>5.5757508259726842</v>
          </cell>
          <cell r="EK477">
            <v>0</v>
          </cell>
          <cell r="EL477">
            <v>0</v>
          </cell>
          <cell r="EM477">
            <v>0</v>
          </cell>
          <cell r="EN477">
            <v>0</v>
          </cell>
          <cell r="EO477">
            <v>0</v>
          </cell>
          <cell r="EP477">
            <v>0</v>
          </cell>
          <cell r="EQ477">
            <v>0</v>
          </cell>
          <cell r="ER477">
            <v>0</v>
          </cell>
          <cell r="ES477">
            <v>0</v>
          </cell>
          <cell r="ET477">
            <v>0</v>
          </cell>
        </row>
        <row r="478">
          <cell r="A478">
            <v>34940.68656409598</v>
          </cell>
          <cell r="B478">
            <v>34536.07728666567</v>
          </cell>
          <cell r="C478">
            <v>48803.352709056911</v>
          </cell>
          <cell r="D478">
            <v>7565.8805506338012</v>
          </cell>
          <cell r="E478">
            <v>6290.8295293939991</v>
          </cell>
          <cell r="F478">
            <v>7140.648735593024</v>
          </cell>
          <cell r="G478">
            <v>7354.7497725341555</v>
          </cell>
          <cell r="H478">
            <v>6689.9078243720205</v>
          </cell>
          <cell r="I478">
            <v>7766.9493537490207</v>
          </cell>
          <cell r="J478">
            <v>7563.2007206870794</v>
          </cell>
          <cell r="K478">
            <v>9039.9209959736072</v>
          </cell>
          <cell r="L478">
            <v>9369.0872199077639</v>
          </cell>
          <cell r="M478">
            <v>9070.4270207691898</v>
          </cell>
          <cell r="N478">
            <v>9263.5127223654108</v>
          </cell>
          <cell r="O478">
            <v>9180.2381562307528</v>
          </cell>
          <cell r="P478">
            <v>9434.7741111359592</v>
          </cell>
          <cell r="Q478">
            <v>9051.6850302174844</v>
          </cell>
          <cell r="R478">
            <v>9759.7682917490602</v>
          </cell>
          <cell r="S478">
            <v>9390.427994053709</v>
          </cell>
          <cell r="T478">
            <v>9372.6527834199496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5813.4512349720171</v>
          </cell>
          <cell r="AF478">
            <v>5746.1321140599684</v>
          </cell>
          <cell r="AG478">
            <v>8119.9294855522385</v>
          </cell>
          <cell r="AH478">
            <v>7565.8805506338012</v>
          </cell>
          <cell r="AI478">
            <v>6290.8295293939991</v>
          </cell>
          <cell r="AJ478">
            <v>7140.648735593024</v>
          </cell>
          <cell r="AK478">
            <v>7354.7497725341555</v>
          </cell>
          <cell r="AL478">
            <v>6689.9078243720205</v>
          </cell>
          <cell r="AM478">
            <v>7766.9493537490207</v>
          </cell>
          <cell r="AN478">
            <v>7563.2007206870794</v>
          </cell>
          <cell r="AO478">
            <v>9039.9209959736072</v>
          </cell>
          <cell r="AP478">
            <v>9369.0872199077639</v>
          </cell>
          <cell r="AQ478">
            <v>9070.4270207691898</v>
          </cell>
          <cell r="AR478">
            <v>9263.5127223654108</v>
          </cell>
          <cell r="AS478">
            <v>9180.2381562307528</v>
          </cell>
          <cell r="AT478">
            <v>9434.7741111359592</v>
          </cell>
          <cell r="AU478">
            <v>9051.6850302174844</v>
          </cell>
          <cell r="AV478">
            <v>9759.7682917490602</v>
          </cell>
          <cell r="AW478">
            <v>9390.427994053709</v>
          </cell>
          <cell r="AX478">
            <v>9372.6527834199496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0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2.8359586797098308</v>
          </cell>
          <cell r="CN478">
            <v>2.8572563591436619</v>
          </cell>
          <cell r="CO478">
            <v>4.0536834915946836</v>
          </cell>
          <cell r="CP478">
            <v>3.704308663265278</v>
          </cell>
          <cell r="CQ478">
            <v>3.0562699306928178</v>
          </cell>
          <cell r="CR478">
            <v>3.5652998465687116</v>
          </cell>
          <cell r="CS478">
            <v>3.6628416146148983</v>
          </cell>
          <cell r="CT478">
            <v>3.3033995485897307</v>
          </cell>
          <cell r="CU478">
            <v>3.7968099559762702</v>
          </cell>
          <cell r="CV478">
            <v>3.7492437185906677</v>
          </cell>
          <cell r="CW478">
            <v>4.4878537229676363</v>
          </cell>
          <cell r="CX478">
            <v>4.6358807301005776</v>
          </cell>
          <cell r="CY478">
            <v>4.3940965941397936</v>
          </cell>
          <cell r="CZ478">
            <v>4.5990101284162712</v>
          </cell>
          <cell r="DA478">
            <v>4.538355409638668</v>
          </cell>
          <cell r="DB478">
            <v>4.6641881612767682</v>
          </cell>
          <cell r="DC478">
            <v>4.4748037059748249</v>
          </cell>
          <cell r="DD478">
            <v>4.8248527401891881</v>
          </cell>
          <cell r="DE478">
            <v>4.6422651526432608</v>
          </cell>
          <cell r="DF478">
            <v>4.6334777745857059</v>
          </cell>
          <cell r="DG478">
            <v>4.5398380079629739</v>
          </cell>
          <cell r="DH478">
            <v>4.5398380079629739</v>
          </cell>
          <cell r="DI478">
            <v>4.5398380079629739</v>
          </cell>
          <cell r="DJ478">
            <v>4.5398380079629739</v>
          </cell>
          <cell r="DK478">
            <v>4.5398380079629739</v>
          </cell>
          <cell r="DL478">
            <v>4.5398380079629739</v>
          </cell>
          <cell r="DM478">
            <v>4.5398380079629739</v>
          </cell>
          <cell r="DN478">
            <v>4.5398380079629739</v>
          </cell>
          <cell r="DO478">
            <v>4.5398380079629739</v>
          </cell>
          <cell r="DP478">
            <v>4.5398380079629739</v>
          </cell>
          <cell r="DQ478">
            <v>5.6161832580322448</v>
          </cell>
          <cell r="DR478">
            <v>5.5097708189094954</v>
          </cell>
          <cell r="DS478">
            <v>5.4879425584966874</v>
          </cell>
          <cell r="DT478">
            <v>5.5957647564062363</v>
          </cell>
          <cell r="DU478">
            <v>5.6392759103228185</v>
          </cell>
          <cell r="DV478">
            <v>5.4871741607465703</v>
          </cell>
          <cell r="DW478">
            <v>5.5011931983098927</v>
          </cell>
          <cell r="DX478">
            <v>5.5483795761688333</v>
          </cell>
          <cell r="DY478">
            <v>5.6045242044438837</v>
          </cell>
          <cell r="DZ478">
            <v>5.5267407029717246</v>
          </cell>
          <cell r="EA478">
            <v>5.5186528722033525</v>
          </cell>
          <cell r="EB478">
            <v>5.536969910090729</v>
          </cell>
          <cell r="EC478">
            <v>5.6554252861784375</v>
          </cell>
          <cell r="ED478">
            <v>5.5184672792468765</v>
          </cell>
          <cell r="EE478">
            <v>5.5419497029505038</v>
          </cell>
          <cell r="EF478">
            <v>5.5419497029505038</v>
          </cell>
          <cell r="EG478">
            <v>5.5419497029505038</v>
          </cell>
          <cell r="EH478">
            <v>5.5419497029505038</v>
          </cell>
          <cell r="EI478">
            <v>5.5419497029505038</v>
          </cell>
          <cell r="EJ478">
            <v>5.5419497029505038</v>
          </cell>
          <cell r="EK478">
            <v>0</v>
          </cell>
          <cell r="EL478">
            <v>0</v>
          </cell>
          <cell r="EM478">
            <v>0</v>
          </cell>
          <cell r="EN478">
            <v>0</v>
          </cell>
          <cell r="EO478">
            <v>0</v>
          </cell>
          <cell r="EP478">
            <v>0</v>
          </cell>
          <cell r="EQ478">
            <v>0</v>
          </cell>
          <cell r="ER478">
            <v>0</v>
          </cell>
          <cell r="ES478">
            <v>0</v>
          </cell>
          <cell r="ET478">
            <v>0</v>
          </cell>
        </row>
        <row r="479">
          <cell r="A479">
            <v>39233.16797929001</v>
          </cell>
          <cell r="B479">
            <v>31143.114930726075</v>
          </cell>
          <cell r="C479">
            <v>36279.821728360555</v>
          </cell>
          <cell r="D479">
            <v>5874.6447097418659</v>
          </cell>
          <cell r="E479">
            <v>6230.583970470032</v>
          </cell>
          <cell r="F479">
            <v>7064.6378170011421</v>
          </cell>
          <cell r="G479">
            <v>6937.6042506253689</v>
          </cell>
          <cell r="H479">
            <v>7479.9710687893676</v>
          </cell>
          <cell r="I479">
            <v>6990.9873824501083</v>
          </cell>
          <cell r="J479">
            <v>6920.547322316791</v>
          </cell>
          <cell r="K479">
            <v>8431.9506946029142</v>
          </cell>
          <cell r="L479">
            <v>7259.809029698974</v>
          </cell>
          <cell r="M479">
            <v>8505.7745681283996</v>
          </cell>
          <cell r="N479">
            <v>9373.3356938037996</v>
          </cell>
          <cell r="O479">
            <v>8845.3325078729977</v>
          </cell>
          <cell r="P479">
            <v>9356.4115122109706</v>
          </cell>
          <cell r="Q479">
            <v>8876.3117670215306</v>
          </cell>
          <cell r="R479">
            <v>9278.2749421079789</v>
          </cell>
          <cell r="S479">
            <v>10999.094400812268</v>
          </cell>
          <cell r="T479">
            <v>11956.244618574625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6527.6367258174178</v>
          </cell>
          <cell r="AF479">
            <v>5181.6091141421812</v>
          </cell>
          <cell r="AG479">
            <v>6036.2573026263372</v>
          </cell>
          <cell r="AH479">
            <v>5874.6447097418659</v>
          </cell>
          <cell r="AI479">
            <v>6230.583970470032</v>
          </cell>
          <cell r="AJ479">
            <v>7064.6378170011421</v>
          </cell>
          <cell r="AK479">
            <v>6937.6042506253689</v>
          </cell>
          <cell r="AL479">
            <v>7479.9710687893676</v>
          </cell>
          <cell r="AM479">
            <v>6990.9873824501083</v>
          </cell>
          <cell r="AN479">
            <v>6920.547322316791</v>
          </cell>
          <cell r="AO479">
            <v>8431.9506946029142</v>
          </cell>
          <cell r="AP479">
            <v>7259.809029698974</v>
          </cell>
          <cell r="AQ479">
            <v>8505.7745681283996</v>
          </cell>
          <cell r="AR479">
            <v>9373.3356938037996</v>
          </cell>
          <cell r="AS479">
            <v>8845.3325078729977</v>
          </cell>
          <cell r="AT479">
            <v>9356.4115122109706</v>
          </cell>
          <cell r="AU479">
            <v>8876.3117670215306</v>
          </cell>
          <cell r="AV479">
            <v>9278.2749421079789</v>
          </cell>
          <cell r="AW479">
            <v>10999.094400812268</v>
          </cell>
          <cell r="AX479">
            <v>11956.244618574625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3.2014703978282224</v>
          </cell>
          <cell r="CN479">
            <v>2.6011306891915535</v>
          </cell>
          <cell r="CO479">
            <v>3.0005618628271118</v>
          </cell>
          <cell r="CP479">
            <v>2.9067678666188228</v>
          </cell>
          <cell r="CQ479">
            <v>3.1523473658397556</v>
          </cell>
          <cell r="CR479">
            <v>3.5089283319314766</v>
          </cell>
          <cell r="CS479">
            <v>3.4090236535629246</v>
          </cell>
          <cell r="CT479">
            <v>3.7289952814807976</v>
          </cell>
          <cell r="CU479">
            <v>3.4289199723778228</v>
          </cell>
          <cell r="CV479">
            <v>3.4344666426920107</v>
          </cell>
          <cell r="CW479">
            <v>4.1705173787006729</v>
          </cell>
          <cell r="CX479">
            <v>3.5983275442949783</v>
          </cell>
          <cell r="CY479">
            <v>4.1849679038411098</v>
          </cell>
          <cell r="CZ479">
            <v>4.6187306485106223</v>
          </cell>
          <cell r="DA479">
            <v>4.3407698986326402</v>
          </cell>
          <cell r="DB479">
            <v>4.5915774692783797</v>
          </cell>
          <cell r="DC479">
            <v>4.3559727002768067</v>
          </cell>
          <cell r="DD479">
            <v>4.5532326279529043</v>
          </cell>
          <cell r="DE479">
            <v>5.3977097915503522</v>
          </cell>
          <cell r="DF479">
            <v>5.8674229255715398</v>
          </cell>
          <cell r="DG479">
            <v>5.432542022777672</v>
          </cell>
          <cell r="DH479">
            <v>5.432542022777672</v>
          </cell>
          <cell r="DI479">
            <v>5.432542022777672</v>
          </cell>
          <cell r="DJ479">
            <v>5.432542022777672</v>
          </cell>
          <cell r="DK479">
            <v>5.432542022777672</v>
          </cell>
          <cell r="DL479">
            <v>5.432542022777672</v>
          </cell>
          <cell r="DM479">
            <v>5.432542022777672</v>
          </cell>
          <cell r="DN479">
            <v>5.432542022777672</v>
          </cell>
          <cell r="DO479">
            <v>5.432542022777672</v>
          </cell>
          <cell r="DP479">
            <v>5.432542022777672</v>
          </cell>
          <cell r="DQ479">
            <v>5.5861632352584349</v>
          </cell>
          <cell r="DR479">
            <v>5.4576993815818042</v>
          </cell>
          <cell r="DS479">
            <v>5.5115315051329894</v>
          </cell>
          <cell r="DT479">
            <v>5.5370493109630932</v>
          </cell>
          <cell r="DU479">
            <v>5.41504190012816</v>
          </cell>
          <cell r="DV479">
            <v>5.5159781763678861</v>
          </cell>
          <cell r="DW479">
            <v>5.5755362428638398</v>
          </cell>
          <cell r="DX479">
            <v>5.4956013280882621</v>
          </cell>
          <cell r="DY479">
            <v>5.5858375941105081</v>
          </cell>
          <cell r="DZ479">
            <v>5.5206253533224441</v>
          </cell>
          <cell r="EA479">
            <v>5.5391772008227944</v>
          </cell>
          <cell r="EB479">
            <v>5.5275367536050588</v>
          </cell>
          <cell r="EC479">
            <v>5.5683800934497754</v>
          </cell>
          <cell r="ED479">
            <v>5.5600496582599028</v>
          </cell>
          <cell r="EE479">
            <v>5.5828316770341759</v>
          </cell>
          <cell r="EF479">
            <v>5.5828316770341759</v>
          </cell>
          <cell r="EG479">
            <v>5.5828316770341759</v>
          </cell>
          <cell r="EH479">
            <v>5.5828316770341759</v>
          </cell>
          <cell r="EI479">
            <v>5.5828316770341759</v>
          </cell>
          <cell r="EJ479">
            <v>5.5828316770341759</v>
          </cell>
          <cell r="EK479">
            <v>0</v>
          </cell>
          <cell r="EL479">
            <v>0</v>
          </cell>
          <cell r="EM479">
            <v>0</v>
          </cell>
          <cell r="EN479">
            <v>0</v>
          </cell>
          <cell r="EO479">
            <v>0</v>
          </cell>
          <cell r="EP479">
            <v>0</v>
          </cell>
          <cell r="EQ479">
            <v>0</v>
          </cell>
          <cell r="ER479">
            <v>0</v>
          </cell>
          <cell r="ES479">
            <v>0</v>
          </cell>
          <cell r="ET479">
            <v>0</v>
          </cell>
        </row>
        <row r="480">
          <cell r="A480">
            <v>34614.275186443148</v>
          </cell>
          <cell r="B480">
            <v>32874.447113198825</v>
          </cell>
          <cell r="C480">
            <v>40128.628194613178</v>
          </cell>
          <cell r="D480">
            <v>6617.3985008147474</v>
          </cell>
          <cell r="E480">
            <v>6459.4971078047429</v>
          </cell>
          <cell r="F480">
            <v>6426.519056824387</v>
          </cell>
          <cell r="G480">
            <v>7379.5511866179459</v>
          </cell>
          <cell r="H480">
            <v>7478.4671912518379</v>
          </cell>
          <cell r="I480">
            <v>8206.7882547613735</v>
          </cell>
          <cell r="J480">
            <v>8670.8192518515498</v>
          </cell>
          <cell r="K480">
            <v>7436.8442912568735</v>
          </cell>
          <cell r="L480">
            <v>8406.8320303902547</v>
          </cell>
          <cell r="M480">
            <v>8294.1980352395294</v>
          </cell>
          <cell r="N480">
            <v>8436.3497911628692</v>
          </cell>
          <cell r="O480">
            <v>8343.1027856996989</v>
          </cell>
          <cell r="P480">
            <v>9898.3329016853986</v>
          </cell>
          <cell r="Q480">
            <v>9467.3305645827149</v>
          </cell>
          <cell r="R480">
            <v>10171.357825023373</v>
          </cell>
          <cell r="S480">
            <v>10360.844607823845</v>
          </cell>
          <cell r="T480">
            <v>9738.5069800497586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5759.142724947641</v>
          </cell>
          <cell r="AF480">
            <v>5469.6691439838833</v>
          </cell>
          <cell r="AG480">
            <v>6676.623903991187</v>
          </cell>
          <cell r="AH480">
            <v>6617.3985008147474</v>
          </cell>
          <cell r="AI480">
            <v>6459.4971078047429</v>
          </cell>
          <cell r="AJ480">
            <v>6426.519056824387</v>
          </cell>
          <cell r="AK480">
            <v>7379.5511866179459</v>
          </cell>
          <cell r="AL480">
            <v>7478.4671912518379</v>
          </cell>
          <cell r="AM480">
            <v>8206.7882547613735</v>
          </cell>
          <cell r="AN480">
            <v>8670.8192518515498</v>
          </cell>
          <cell r="AO480">
            <v>7436.8442912568735</v>
          </cell>
          <cell r="AP480">
            <v>8406.8320303902547</v>
          </cell>
          <cell r="AQ480">
            <v>8294.1980352395294</v>
          </cell>
          <cell r="AR480">
            <v>8436.3497911628692</v>
          </cell>
          <cell r="AS480">
            <v>8343.1027856996989</v>
          </cell>
          <cell r="AT480">
            <v>9898.3329016853986</v>
          </cell>
          <cell r="AU480">
            <v>9467.3305645827149</v>
          </cell>
          <cell r="AV480">
            <v>10171.357825023373</v>
          </cell>
          <cell r="AW480">
            <v>10360.844607823845</v>
          </cell>
          <cell r="AX480">
            <v>9738.5069800497586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0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2.83128148402812</v>
          </cell>
          <cell r="CN480">
            <v>2.6886282941090882</v>
          </cell>
          <cell r="CO480">
            <v>3.310719268537468</v>
          </cell>
          <cell r="CP480">
            <v>3.3086767008711688</v>
          </cell>
          <cell r="CQ480">
            <v>3.1859053351368058</v>
          </cell>
          <cell r="CR480">
            <v>3.1907188416641734</v>
          </cell>
          <cell r="CS480">
            <v>3.6300110836750932</v>
          </cell>
          <cell r="CT480">
            <v>3.6164702142173266</v>
          </cell>
          <cell r="CU480">
            <v>4.0643313285098932</v>
          </cell>
          <cell r="CV480">
            <v>4.3062349026628359</v>
          </cell>
          <cell r="CW480">
            <v>3.6439012038221001</v>
          </cell>
          <cell r="CX480">
            <v>4.1807005303719178</v>
          </cell>
          <cell r="CY480">
            <v>4.1113940499813664</v>
          </cell>
          <cell r="CZ480">
            <v>4.2145844072644678</v>
          </cell>
          <cell r="DA480">
            <v>4.1473846265176952</v>
          </cell>
          <cell r="DB480">
            <v>4.9204947798280596</v>
          </cell>
          <cell r="DC480">
            <v>4.7062420596102585</v>
          </cell>
          <cell r="DD480">
            <v>5.0562163930927246</v>
          </cell>
          <cell r="DE480">
            <v>5.1504109140162813</v>
          </cell>
          <cell r="DF480">
            <v>4.8410447733572255</v>
          </cell>
          <cell r="DG480">
            <v>4.6196037460798829</v>
          </cell>
          <cell r="DH480">
            <v>4.6196037460798829</v>
          </cell>
          <cell r="DI480">
            <v>4.6196037460798829</v>
          </cell>
          <cell r="DJ480">
            <v>4.6196037460798829</v>
          </cell>
          <cell r="DK480">
            <v>4.6196037460798829</v>
          </cell>
          <cell r="DL480">
            <v>4.6196037460798829</v>
          </cell>
          <cell r="DM480">
            <v>4.6196037460798829</v>
          </cell>
          <cell r="DN480">
            <v>4.6196037460798829</v>
          </cell>
          <cell r="DO480">
            <v>4.6196037460798829</v>
          </cell>
          <cell r="DP480">
            <v>4.6196037460798829</v>
          </cell>
          <cell r="DQ480">
            <v>5.5729087016054262</v>
          </cell>
          <cell r="DR480">
            <v>5.5736209233005711</v>
          </cell>
          <cell r="DS480">
            <v>5.5251197100103342</v>
          </cell>
          <cell r="DT480">
            <v>5.4794893987581839</v>
          </cell>
          <cell r="DU480">
            <v>5.5548581921032012</v>
          </cell>
          <cell r="DV480">
            <v>5.5181613922344495</v>
          </cell>
          <cell r="DW480">
            <v>5.5696657642208853</v>
          </cell>
          <cell r="DX480">
            <v>5.6654555395925881</v>
          </cell>
          <cell r="DY480">
            <v>5.5321157567021775</v>
          </cell>
          <cell r="DZ480">
            <v>5.5165753193039233</v>
          </cell>
          <cell r="EA480">
            <v>5.591511604399666</v>
          </cell>
          <cell r="EB480">
            <v>5.5092241968281233</v>
          </cell>
          <cell r="EC480">
            <v>5.527037777766874</v>
          </cell>
          <cell r="ED480">
            <v>5.48412010902834</v>
          </cell>
          <cell r="EE480">
            <v>5.5113807639356471</v>
          </cell>
          <cell r="EF480">
            <v>5.5113807639356471</v>
          </cell>
          <cell r="EG480">
            <v>5.5113807639356471</v>
          </cell>
          <cell r="EH480">
            <v>5.5113807639356471</v>
          </cell>
          <cell r="EI480">
            <v>5.5113807639356471</v>
          </cell>
          <cell r="EJ480">
            <v>5.5113807639356471</v>
          </cell>
          <cell r="EK480">
            <v>0</v>
          </cell>
          <cell r="EL480">
            <v>0</v>
          </cell>
          <cell r="EM480">
            <v>0</v>
          </cell>
          <cell r="EN480">
            <v>0</v>
          </cell>
          <cell r="EO480">
            <v>0</v>
          </cell>
          <cell r="EP480">
            <v>0</v>
          </cell>
          <cell r="EQ480">
            <v>0</v>
          </cell>
          <cell r="ER480">
            <v>0</v>
          </cell>
          <cell r="ES480">
            <v>0</v>
          </cell>
          <cell r="ET480">
            <v>0</v>
          </cell>
        </row>
        <row r="481">
          <cell r="A481">
            <v>38023.751844881546</v>
          </cell>
          <cell r="B481">
            <v>32223.985424736831</v>
          </cell>
          <cell r="C481">
            <v>35343.594203960623</v>
          </cell>
          <cell r="D481">
            <v>6998.5897824666918</v>
          </cell>
          <cell r="E481">
            <v>6981.1288812428247</v>
          </cell>
          <cell r="F481">
            <v>6115.9889332593193</v>
          </cell>
          <cell r="G481">
            <v>6846.6219175509568</v>
          </cell>
          <cell r="H481">
            <v>7507.7009561237765</v>
          </cell>
          <cell r="I481">
            <v>8581.1289615472215</v>
          </cell>
          <cell r="J481">
            <v>7516.0252790564991</v>
          </cell>
          <cell r="K481">
            <v>7928.6284153983379</v>
          </cell>
          <cell r="L481">
            <v>8513.4047388743274</v>
          </cell>
          <cell r="M481">
            <v>8026.5274426276219</v>
          </cell>
          <cell r="N481">
            <v>9323.8705203509853</v>
          </cell>
          <cell r="O481">
            <v>8428.2235946550936</v>
          </cell>
          <cell r="P481">
            <v>8600.0683990180041</v>
          </cell>
          <cell r="Q481">
            <v>8384.6628461264154</v>
          </cell>
          <cell r="R481">
            <v>10628.351617806687</v>
          </cell>
          <cell r="S481">
            <v>10633.003171084512</v>
          </cell>
          <cell r="T481">
            <v>11532.681180896381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6326.4133838755133</v>
          </cell>
          <cell r="AF481">
            <v>5361.4449595748383</v>
          </cell>
          <cell r="AG481">
            <v>5880.4872364613984</v>
          </cell>
          <cell r="AH481">
            <v>6998.5897824666918</v>
          </cell>
          <cell r="AI481">
            <v>6981.1288812428247</v>
          </cell>
          <cell r="AJ481">
            <v>6115.9889332593193</v>
          </cell>
          <cell r="AK481">
            <v>6846.6219175509568</v>
          </cell>
          <cell r="AL481">
            <v>7507.7009561237765</v>
          </cell>
          <cell r="AM481">
            <v>8581.1289615472215</v>
          </cell>
          <cell r="AN481">
            <v>7516.0252790564991</v>
          </cell>
          <cell r="AO481">
            <v>7928.6284153983379</v>
          </cell>
          <cell r="AP481">
            <v>8513.4047388743274</v>
          </cell>
          <cell r="AQ481">
            <v>8026.5274426276219</v>
          </cell>
          <cell r="AR481">
            <v>9323.8705203509853</v>
          </cell>
          <cell r="AS481">
            <v>8428.2235946550936</v>
          </cell>
          <cell r="AT481">
            <v>8600.0683990180041</v>
          </cell>
          <cell r="AU481">
            <v>8384.6628461264154</v>
          </cell>
          <cell r="AV481">
            <v>10628.351617806687</v>
          </cell>
          <cell r="AW481">
            <v>10633.003171084512</v>
          </cell>
          <cell r="AX481">
            <v>11532.681180896381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3.1342213338360416</v>
          </cell>
          <cell r="CN481">
            <v>2.6527445847930058</v>
          </cell>
          <cell r="CO481">
            <v>2.8698138578083086</v>
          </cell>
          <cell r="CP481">
            <v>3.4574051751657016</v>
          </cell>
          <cell r="CQ481">
            <v>3.4747643409636395</v>
          </cell>
          <cell r="CR481">
            <v>3.0249456310695759</v>
          </cell>
          <cell r="CS481">
            <v>3.3637017752590892</v>
          </cell>
          <cell r="CT481">
            <v>3.7170745339599911</v>
          </cell>
          <cell r="CU481">
            <v>4.1873959314566696</v>
          </cell>
          <cell r="CV481">
            <v>3.7296411510064984</v>
          </cell>
          <cell r="CW481">
            <v>3.931106103286917</v>
          </cell>
          <cell r="CX481">
            <v>4.1553795353951051</v>
          </cell>
          <cell r="CY481">
            <v>3.8614169803017169</v>
          </cell>
          <cell r="CZ481">
            <v>4.5714281124970197</v>
          </cell>
          <cell r="DA481">
            <v>4.1106838375732631</v>
          </cell>
          <cell r="DB481">
            <v>4.194497425565106</v>
          </cell>
          <cell r="DC481">
            <v>4.0894380242748367</v>
          </cell>
          <cell r="DD481">
            <v>5.1837487134382902</v>
          </cell>
          <cell r="DE481">
            <v>5.1860174079815735</v>
          </cell>
          <cell r="DF481">
            <v>5.6248159059591387</v>
          </cell>
          <cell r="DG481">
            <v>5.2006094647646242</v>
          </cell>
          <cell r="DH481">
            <v>5.2006094647646242</v>
          </cell>
          <cell r="DI481">
            <v>5.2006094647646242</v>
          </cell>
          <cell r="DJ481">
            <v>5.2006094647646242</v>
          </cell>
          <cell r="DK481">
            <v>5.2006094647646242</v>
          </cell>
          <cell r="DL481">
            <v>5.2006094647646242</v>
          </cell>
          <cell r="DM481">
            <v>5.2006094647646242</v>
          </cell>
          <cell r="DN481">
            <v>5.2006094647646242</v>
          </cell>
          <cell r="DO481">
            <v>5.2006094647646242</v>
          </cell>
          <cell r="DP481">
            <v>5.2006094647646242</v>
          </cell>
          <cell r="DQ481">
            <v>5.5301261658711018</v>
          </cell>
          <cell r="DR481">
            <v>5.5372425918461401</v>
          </cell>
          <cell r="DS481">
            <v>5.6139264543849805</v>
          </cell>
          <cell r="DT481">
            <v>5.5458407709422053</v>
          </cell>
          <cell r="DU481">
            <v>5.5043676692191035</v>
          </cell>
          <cell r="DV481">
            <v>5.5393174315663458</v>
          </cell>
          <cell r="DW481">
            <v>5.5765550933296018</v>
          </cell>
          <cell r="DX481">
            <v>5.5336645868906871</v>
          </cell>
          <cell r="DY481">
            <v>5.6144541250067421</v>
          </cell>
          <cell r="DZ481">
            <v>5.5211344056652294</v>
          </cell>
          <cell r="EA481">
            <v>5.5257398453492961</v>
          </cell>
          <cell r="EB481">
            <v>5.6130604548119631</v>
          </cell>
          <cell r="EC481">
            <v>5.6949265661713149</v>
          </cell>
          <cell r="ED481">
            <v>5.5879366605055161</v>
          </cell>
          <cell r="EE481">
            <v>5.6173192732409252</v>
          </cell>
          <cell r="EF481">
            <v>5.6173192732409252</v>
          </cell>
          <cell r="EG481">
            <v>5.6173192732409252</v>
          </cell>
          <cell r="EH481">
            <v>5.6173192732409252</v>
          </cell>
          <cell r="EI481">
            <v>5.6173192732409252</v>
          </cell>
          <cell r="EJ481">
            <v>5.6173192732409252</v>
          </cell>
          <cell r="EK481">
            <v>0</v>
          </cell>
          <cell r="EL481">
            <v>0</v>
          </cell>
          <cell r="EM481">
            <v>0</v>
          </cell>
          <cell r="EN481">
            <v>0</v>
          </cell>
          <cell r="EO481">
            <v>0</v>
          </cell>
          <cell r="EP481">
            <v>0</v>
          </cell>
          <cell r="EQ481">
            <v>0</v>
          </cell>
          <cell r="ER481">
            <v>0</v>
          </cell>
          <cell r="ES481">
            <v>0</v>
          </cell>
          <cell r="ET481">
            <v>0</v>
          </cell>
        </row>
        <row r="482">
          <cell r="A482">
            <v>34620.944263990117</v>
          </cell>
          <cell r="B482">
            <v>40705.245760762256</v>
          </cell>
          <cell r="C482">
            <v>41309.655842756656</v>
          </cell>
          <cell r="D482">
            <v>7384.9925881321242</v>
          </cell>
          <cell r="E482">
            <v>6893.8213575195259</v>
          </cell>
          <cell r="F482">
            <v>7447.2894653993553</v>
          </cell>
          <cell r="G482">
            <v>7197.3575450871722</v>
          </cell>
          <cell r="H482">
            <v>7115.8072972487407</v>
          </cell>
          <cell r="I482">
            <v>8281.4530389799456</v>
          </cell>
          <cell r="J482">
            <v>7472.734020861395</v>
          </cell>
          <cell r="K482">
            <v>7154.1789700679556</v>
          </cell>
          <cell r="L482">
            <v>7367.4206344325048</v>
          </cell>
          <cell r="M482">
            <v>8714.6201502069471</v>
          </cell>
          <cell r="N482">
            <v>8989.1631484499121</v>
          </cell>
          <cell r="O482">
            <v>10192.346916113405</v>
          </cell>
          <cell r="P482">
            <v>9753.0776818954346</v>
          </cell>
          <cell r="Q482">
            <v>9566.3774463115333</v>
          </cell>
          <cell r="R482">
            <v>8341.5446977653519</v>
          </cell>
          <cell r="S482">
            <v>8899.0385592590337</v>
          </cell>
          <cell r="T482">
            <v>9898.9704229982744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5760.2523298499509</v>
          </cell>
          <cell r="AF482">
            <v>6772.561861474841</v>
          </cell>
          <cell r="AG482">
            <v>6873.1239534976812</v>
          </cell>
          <cell r="AH482">
            <v>7384.9925881321242</v>
          </cell>
          <cell r="AI482">
            <v>6893.8213575195259</v>
          </cell>
          <cell r="AJ482">
            <v>7447.2894653993553</v>
          </cell>
          <cell r="AK482">
            <v>7197.3575450871722</v>
          </cell>
          <cell r="AL482">
            <v>7115.8072972487407</v>
          </cell>
          <cell r="AM482">
            <v>8281.4530389799456</v>
          </cell>
          <cell r="AN482">
            <v>7472.734020861395</v>
          </cell>
          <cell r="AO482">
            <v>7154.1789700679556</v>
          </cell>
          <cell r="AP482">
            <v>7367.4206344325048</v>
          </cell>
          <cell r="AQ482">
            <v>8714.6201502069471</v>
          </cell>
          <cell r="AR482">
            <v>8989.1631484499121</v>
          </cell>
          <cell r="AS482">
            <v>10192.346916113405</v>
          </cell>
          <cell r="AT482">
            <v>9753.0776818954346</v>
          </cell>
          <cell r="AU482">
            <v>9566.3774463115333</v>
          </cell>
          <cell r="AV482">
            <v>8341.5446977653519</v>
          </cell>
          <cell r="AW482">
            <v>8899.0385592590337</v>
          </cell>
          <cell r="AX482">
            <v>9898.9704229982744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2.9182833891369477</v>
          </cell>
          <cell r="CN482">
            <v>3.3023957561648456</v>
          </cell>
          <cell r="CO482">
            <v>3.3755655336979244</v>
          </cell>
          <cell r="CP482">
            <v>3.6359533751005002</v>
          </cell>
          <cell r="CQ482">
            <v>3.4593107178920337</v>
          </cell>
          <cell r="CR482">
            <v>3.6383524734201576</v>
          </cell>
          <cell r="CS482">
            <v>3.5589982570672247</v>
          </cell>
          <cell r="CT482">
            <v>3.5170335726935473</v>
          </cell>
          <cell r="CU482">
            <v>4.0303575896807251</v>
          </cell>
          <cell r="CV482">
            <v>3.6630032980960547</v>
          </cell>
          <cell r="CW482">
            <v>3.5489143877692029</v>
          </cell>
          <cell r="CX482">
            <v>3.6555747429407988</v>
          </cell>
          <cell r="CY482">
            <v>4.3987785322540276</v>
          </cell>
          <cell r="CZ482">
            <v>4.4842667950044399</v>
          </cell>
          <cell r="DA482">
            <v>5.0389123701224525</v>
          </cell>
          <cell r="DB482">
            <v>4.821745588385868</v>
          </cell>
          <cell r="DC482">
            <v>4.7294443613641297</v>
          </cell>
          <cell r="DD482">
            <v>4.123909155510491</v>
          </cell>
          <cell r="DE482">
            <v>4.3995240593268781</v>
          </cell>
          <cell r="DF482">
            <v>4.8938723266047139</v>
          </cell>
          <cell r="DG482">
            <v>5.6766725558586302</v>
          </cell>
          <cell r="DH482">
            <v>5.6766725558586302</v>
          </cell>
          <cell r="DI482">
            <v>5.6766725558586302</v>
          </cell>
          <cell r="DJ482">
            <v>5.6766725558586302</v>
          </cell>
          <cell r="DK482">
            <v>5.6766725558586302</v>
          </cell>
          <cell r="DL482">
            <v>5.6766725558586302</v>
          </cell>
          <cell r="DM482">
            <v>5.6766725558586302</v>
          </cell>
          <cell r="DN482">
            <v>5.6766725558586302</v>
          </cell>
          <cell r="DO482">
            <v>5.6766725558586302</v>
          </cell>
          <cell r="DP482">
            <v>5.6766725558586302</v>
          </cell>
          <cell r="DQ482">
            <v>5.4078069632342451</v>
          </cell>
          <cell r="DR482">
            <v>5.6186373088091059</v>
          </cell>
          <cell r="DS482">
            <v>5.5784657109875182</v>
          </cell>
          <cell r="DT482">
            <v>5.5646633272029193</v>
          </cell>
          <cell r="DU482">
            <v>5.4598107373634415</v>
          </cell>
          <cell r="DV482">
            <v>5.6079043828142705</v>
          </cell>
          <cell r="DW482">
            <v>5.5405443808810819</v>
          </cell>
          <cell r="DX482">
            <v>5.5431266308001303</v>
          </cell>
          <cell r="DY482">
            <v>5.629503569026701</v>
          </cell>
          <cell r="DZ482">
            <v>5.5891961395209417</v>
          </cell>
          <cell r="EA482">
            <v>5.5229538352639418</v>
          </cell>
          <cell r="EB482">
            <v>5.5216253219597364</v>
          </cell>
          <cell r="EC482">
            <v>5.4277958004328513</v>
          </cell>
          <cell r="ED482">
            <v>5.49205597440465</v>
          </cell>
          <cell r="EE482">
            <v>5.5417193384649988</v>
          </cell>
          <cell r="EF482">
            <v>5.5417193384649988</v>
          </cell>
          <cell r="EG482">
            <v>5.5417193384649988</v>
          </cell>
          <cell r="EH482">
            <v>5.5417193384649988</v>
          </cell>
          <cell r="EI482">
            <v>5.5417193384649988</v>
          </cell>
          <cell r="EJ482">
            <v>5.5417193384649988</v>
          </cell>
          <cell r="EK482">
            <v>0</v>
          </cell>
          <cell r="EL482">
            <v>0</v>
          </cell>
          <cell r="EM482">
            <v>0</v>
          </cell>
          <cell r="EN482">
            <v>0</v>
          </cell>
          <cell r="EO482">
            <v>0</v>
          </cell>
          <cell r="EP482">
            <v>0</v>
          </cell>
          <cell r="EQ482">
            <v>0</v>
          </cell>
          <cell r="ER482">
            <v>0</v>
          </cell>
          <cell r="ES482">
            <v>0</v>
          </cell>
          <cell r="ET482">
            <v>0</v>
          </cell>
        </row>
        <row r="483">
          <cell r="A483">
            <v>35100.611450263918</v>
          </cell>
          <cell r="B483">
            <v>32452.405532289125</v>
          </cell>
          <cell r="C483">
            <v>40146.830915393031</v>
          </cell>
          <cell r="D483">
            <v>6243.9776689341097</v>
          </cell>
          <cell r="E483">
            <v>5615.282089865952</v>
          </cell>
          <cell r="F483">
            <v>7941.8716462880593</v>
          </cell>
          <cell r="G483">
            <v>6786.39353013849</v>
          </cell>
          <cell r="H483">
            <v>7501.1429758255845</v>
          </cell>
          <cell r="I483">
            <v>7358.1847495412121</v>
          </cell>
          <cell r="J483">
            <v>8116.9876140436054</v>
          </cell>
          <cell r="K483">
            <v>7697.2708648270946</v>
          </cell>
          <cell r="L483">
            <v>9307.6124473327072</v>
          </cell>
          <cell r="M483">
            <v>8772.8104709963518</v>
          </cell>
          <cell r="N483">
            <v>7707.5579126956836</v>
          </cell>
          <cell r="O483">
            <v>8139.4902053927881</v>
          </cell>
          <cell r="P483">
            <v>8768.4939278686797</v>
          </cell>
          <cell r="Q483">
            <v>9077.6106816270585</v>
          </cell>
          <cell r="R483">
            <v>9168.8251200911036</v>
          </cell>
          <cell r="S483">
            <v>8971.8104399476106</v>
          </cell>
          <cell r="T483">
            <v>10242.823431782621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5840.0596281783246</v>
          </cell>
          <cell r="AF483">
            <v>5399.449626538275</v>
          </cell>
          <cell r="AG483">
            <v>6679.652482991869</v>
          </cell>
          <cell r="AH483">
            <v>6243.9776689341097</v>
          </cell>
          <cell r="AI483">
            <v>5615.282089865952</v>
          </cell>
          <cell r="AJ483">
            <v>7941.8716462880593</v>
          </cell>
          <cell r="AK483">
            <v>6786.39353013849</v>
          </cell>
          <cell r="AL483">
            <v>7501.1429758255845</v>
          </cell>
          <cell r="AM483">
            <v>7358.1847495412121</v>
          </cell>
          <cell r="AN483">
            <v>8116.9876140436054</v>
          </cell>
          <cell r="AO483">
            <v>7697.2708648270946</v>
          </cell>
          <cell r="AP483">
            <v>9307.6124473327072</v>
          </cell>
          <cell r="AQ483">
            <v>8772.8104709963518</v>
          </cell>
          <cell r="AR483">
            <v>7707.5579126956836</v>
          </cell>
          <cell r="AS483">
            <v>8139.4902053927881</v>
          </cell>
          <cell r="AT483">
            <v>8768.4939278686797</v>
          </cell>
          <cell r="AU483">
            <v>9077.6106816270585</v>
          </cell>
          <cell r="AV483">
            <v>9168.8251200911036</v>
          </cell>
          <cell r="AW483">
            <v>8971.8104399476106</v>
          </cell>
          <cell r="AX483">
            <v>10242.823431782621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0</v>
          </cell>
          <cell r="BR483">
            <v>0</v>
          </cell>
          <cell r="BS483">
            <v>0</v>
          </cell>
          <cell r="BT483">
            <v>0</v>
          </cell>
          <cell r="BU483">
            <v>0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2.8786388720486742</v>
          </cell>
          <cell r="CN483">
            <v>2.6913781446188731</v>
          </cell>
          <cell r="CO483">
            <v>3.3113530549501422</v>
          </cell>
          <cell r="CP483">
            <v>3.1122616736314161</v>
          </cell>
          <cell r="CQ483">
            <v>2.7875067057604213</v>
          </cell>
          <cell r="CR483">
            <v>3.9557038985688262</v>
          </cell>
          <cell r="CS483">
            <v>3.3501946625584669</v>
          </cell>
          <cell r="CT483">
            <v>3.7526819026094107</v>
          </cell>
          <cell r="CU483">
            <v>3.6197400626403184</v>
          </cell>
          <cell r="CV483">
            <v>3.9878206049956457</v>
          </cell>
          <cell r="CW483">
            <v>3.7359451865706883</v>
          </cell>
          <cell r="CX483">
            <v>4.5617552633205722</v>
          </cell>
          <cell r="CY483">
            <v>4.3137477161690958</v>
          </cell>
          <cell r="CZ483">
            <v>3.7976805681679036</v>
          </cell>
          <cell r="DA483">
            <v>4.0317739332669662</v>
          </cell>
          <cell r="DB483">
            <v>4.3433414575482745</v>
          </cell>
          <cell r="DC483">
            <v>4.4964577877716847</v>
          </cell>
          <cell r="DD483">
            <v>4.5416394866320466</v>
          </cell>
          <cell r="DE483">
            <v>4.4440512308777498</v>
          </cell>
          <cell r="DF483">
            <v>5.0736283812905461</v>
          </cell>
          <cell r="DG483">
            <v>6.0324238155402057</v>
          </cell>
          <cell r="DH483">
            <v>6.0324238155402057</v>
          </cell>
          <cell r="DI483">
            <v>6.0324238155402057</v>
          </cell>
          <cell r="DJ483">
            <v>6.0324238155402057</v>
          </cell>
          <cell r="DK483">
            <v>6.0324238155402057</v>
          </cell>
          <cell r="DL483">
            <v>6.0324238155402057</v>
          </cell>
          <cell r="DM483">
            <v>6.0324238155402057</v>
          </cell>
          <cell r="DN483">
            <v>6.0324238155402057</v>
          </cell>
          <cell r="DO483">
            <v>6.0324238155402057</v>
          </cell>
          <cell r="DP483">
            <v>6.0324238155402057</v>
          </cell>
          <cell r="DQ483">
            <v>5.5582391804099762</v>
          </cell>
          <cell r="DR483">
            <v>5.4964452709941174</v>
          </cell>
          <cell r="DS483">
            <v>5.5265679792930156</v>
          </cell>
          <cell r="DT483">
            <v>5.4965777071391599</v>
          </cell>
          <cell r="DU483">
            <v>5.5190304873496769</v>
          </cell>
          <cell r="DV483">
            <v>5.5005513591287682</v>
          </cell>
          <cell r="DW483">
            <v>5.5497846720589825</v>
          </cell>
          <cell r="DX483">
            <v>5.4763705476361828</v>
          </cell>
          <cell r="DY483">
            <v>5.5692977738326688</v>
          </cell>
          <cell r="DZ483">
            <v>5.5765603403518034</v>
          </cell>
          <cell r="EA483">
            <v>5.6447330662393789</v>
          </cell>
          <cell r="EB483">
            <v>5.5900210780536392</v>
          </cell>
          <cell r="EC483">
            <v>5.5717438205117702</v>
          </cell>
          <cell r="ED483">
            <v>5.5603931510414633</v>
          </cell>
          <cell r="EE483">
            <v>5.531057428954087</v>
          </cell>
          <cell r="EF483">
            <v>5.531057428954087</v>
          </cell>
          <cell r="EG483">
            <v>5.531057428954087</v>
          </cell>
          <cell r="EH483">
            <v>5.531057428954087</v>
          </cell>
          <cell r="EI483">
            <v>5.531057428954087</v>
          </cell>
          <cell r="EJ483">
            <v>5.531057428954087</v>
          </cell>
          <cell r="EK483">
            <v>0</v>
          </cell>
          <cell r="EL483">
            <v>0</v>
          </cell>
          <cell r="EM483">
            <v>0</v>
          </cell>
          <cell r="EN483">
            <v>0</v>
          </cell>
          <cell r="EO483">
            <v>0</v>
          </cell>
          <cell r="EP483">
            <v>0</v>
          </cell>
          <cell r="EQ483">
            <v>0</v>
          </cell>
          <cell r="ER483">
            <v>0</v>
          </cell>
          <cell r="ES483">
            <v>0</v>
          </cell>
          <cell r="ET483">
            <v>0</v>
          </cell>
        </row>
        <row r="484">
          <cell r="A484">
            <v>45526.037497085184</v>
          </cell>
          <cell r="B484">
            <v>39346.197065987442</v>
          </cell>
          <cell r="C484">
            <v>37607.438075980186</v>
          </cell>
          <cell r="D484">
            <v>6273.658444621261</v>
          </cell>
          <cell r="E484">
            <v>6574.5420455514331</v>
          </cell>
          <cell r="F484">
            <v>7878.2192065636182</v>
          </cell>
          <cell r="G484">
            <v>7242.4185561234654</v>
          </cell>
          <cell r="H484">
            <v>7384.3608954751762</v>
          </cell>
          <cell r="I484">
            <v>7556.9648887709345</v>
          </cell>
          <cell r="J484">
            <v>8893.4066466859022</v>
          </cell>
          <cell r="K484">
            <v>8232.3462999037311</v>
          </cell>
          <cell r="L484">
            <v>8264.2005729613902</v>
          </cell>
          <cell r="M484">
            <v>8939.0788096350607</v>
          </cell>
          <cell r="N484">
            <v>8905.6737895625065</v>
          </cell>
          <cell r="O484">
            <v>10134.353984370327</v>
          </cell>
          <cell r="P484">
            <v>9908.584262851422</v>
          </cell>
          <cell r="Q484">
            <v>8950.5303019762923</v>
          </cell>
          <cell r="R484">
            <v>9157.2542808648177</v>
          </cell>
          <cell r="S484">
            <v>9994.5841109474368</v>
          </cell>
          <cell r="T484">
            <v>9065.7315557110942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7574.6479229968118</v>
          </cell>
          <cell r="AF484">
            <v>6546.4425693272051</v>
          </cell>
          <cell r="AG484">
            <v>6257.1468630383879</v>
          </cell>
          <cell r="AH484">
            <v>6273.658444621261</v>
          </cell>
          <cell r="AI484">
            <v>6574.5420455514331</v>
          </cell>
          <cell r="AJ484">
            <v>7878.2192065636182</v>
          </cell>
          <cell r="AK484">
            <v>7242.4185561234654</v>
          </cell>
          <cell r="AL484">
            <v>7384.3608954751762</v>
          </cell>
          <cell r="AM484">
            <v>7556.9648887709345</v>
          </cell>
          <cell r="AN484">
            <v>8893.4066466859022</v>
          </cell>
          <cell r="AO484">
            <v>8232.3462999037311</v>
          </cell>
          <cell r="AP484">
            <v>8264.2005729613902</v>
          </cell>
          <cell r="AQ484">
            <v>8939.0788096350607</v>
          </cell>
          <cell r="AR484">
            <v>8905.6737895625065</v>
          </cell>
          <cell r="AS484">
            <v>10134.353984370327</v>
          </cell>
          <cell r="AT484">
            <v>9908.584262851422</v>
          </cell>
          <cell r="AU484">
            <v>8950.5303019762923</v>
          </cell>
          <cell r="AV484">
            <v>9157.2542808648177</v>
          </cell>
          <cell r="AW484">
            <v>9994.5841109474368</v>
          </cell>
          <cell r="AX484">
            <v>9065.7315557110942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0</v>
          </cell>
          <cell r="BR484">
            <v>0</v>
          </cell>
          <cell r="BS484">
            <v>0</v>
          </cell>
          <cell r="BT484">
            <v>0</v>
          </cell>
          <cell r="BU484">
            <v>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3.7213788253501874</v>
          </cell>
          <cell r="CN484">
            <v>3.2040391979567358</v>
          </cell>
          <cell r="CO484">
            <v>3.101139074823045</v>
          </cell>
          <cell r="CP484">
            <v>3.1200389187015016</v>
          </cell>
          <cell r="CQ484">
            <v>3.2472835370320339</v>
          </cell>
          <cell r="CR484">
            <v>3.8814230112188945</v>
          </cell>
          <cell r="CS484">
            <v>3.5865388562345752</v>
          </cell>
          <cell r="CT484">
            <v>3.6514651037439685</v>
          </cell>
          <cell r="CU484">
            <v>3.7217713502478862</v>
          </cell>
          <cell r="CV484">
            <v>4.2961648190888955</v>
          </cell>
          <cell r="CW484">
            <v>4.0008942060357446</v>
          </cell>
          <cell r="CX484">
            <v>4.1123496430491313</v>
          </cell>
          <cell r="CY484">
            <v>4.4010770879130812</v>
          </cell>
          <cell r="CZ484">
            <v>4.4215817427612567</v>
          </cell>
          <cell r="DA484">
            <v>5.0052179020428076</v>
          </cell>
          <cell r="DB484">
            <v>4.8937133450055832</v>
          </cell>
          <cell r="DC484">
            <v>4.420543684315744</v>
          </cell>
          <cell r="DD484">
            <v>4.522641811291586</v>
          </cell>
          <cell r="DE484">
            <v>4.9361874859253678</v>
          </cell>
          <cell r="DF484">
            <v>4.4774399974325432</v>
          </cell>
          <cell r="DG484">
            <v>4.8342443264653321</v>
          </cell>
          <cell r="DH484">
            <v>4.8342443264653321</v>
          </cell>
          <cell r="DI484">
            <v>4.8342443264653321</v>
          </cell>
          <cell r="DJ484">
            <v>4.8342443264653321</v>
          </cell>
          <cell r="DK484">
            <v>4.8342443264653321</v>
          </cell>
          <cell r="DL484">
            <v>4.8342443264653321</v>
          </cell>
          <cell r="DM484">
            <v>4.8342443264653321</v>
          </cell>
          <cell r="DN484">
            <v>4.8342443264653321</v>
          </cell>
          <cell r="DO484">
            <v>4.8342443264653321</v>
          </cell>
          <cell r="DP484">
            <v>4.8342443264653321</v>
          </cell>
          <cell r="DQ484">
            <v>5.5765513367352826</v>
          </cell>
          <cell r="DR484">
            <v>5.5977651913512325</v>
          </cell>
          <cell r="DS484">
            <v>5.5279262568679171</v>
          </cell>
          <cell r="DT484">
            <v>5.5089393996671134</v>
          </cell>
          <cell r="DU484">
            <v>5.5469267635551089</v>
          </cell>
          <cell r="DV484">
            <v>5.5608889181561274</v>
          </cell>
          <cell r="DW484">
            <v>5.5324209258249217</v>
          </cell>
          <cell r="DX484">
            <v>5.5405502082668781</v>
          </cell>
          <cell r="DY484">
            <v>5.5629460935352713</v>
          </cell>
          <cell r="DZ484">
            <v>5.6714531886419675</v>
          </cell>
          <cell r="EA484">
            <v>5.6373331217726976</v>
          </cell>
          <cell r="EB484">
            <v>5.50576856801161</v>
          </cell>
          <cell r="EC484">
            <v>5.5646893672852134</v>
          </cell>
          <cell r="ED484">
            <v>5.5181850505689996</v>
          </cell>
          <cell r="EE484">
            <v>5.547281641925017</v>
          </cell>
          <cell r="EF484">
            <v>5.547281641925017</v>
          </cell>
          <cell r="EG484">
            <v>5.547281641925017</v>
          </cell>
          <cell r="EH484">
            <v>5.547281641925017</v>
          </cell>
          <cell r="EI484">
            <v>5.547281641925017</v>
          </cell>
          <cell r="EJ484">
            <v>5.547281641925017</v>
          </cell>
          <cell r="EK484">
            <v>0</v>
          </cell>
          <cell r="EL484">
            <v>0</v>
          </cell>
          <cell r="EM484">
            <v>0</v>
          </cell>
          <cell r="EN484">
            <v>0</v>
          </cell>
          <cell r="EO484">
            <v>0</v>
          </cell>
          <cell r="EP484">
            <v>0</v>
          </cell>
          <cell r="EQ484">
            <v>0</v>
          </cell>
          <cell r="ER484">
            <v>0</v>
          </cell>
          <cell r="ES484">
            <v>0</v>
          </cell>
          <cell r="ET484">
            <v>0</v>
          </cell>
        </row>
        <row r="485">
          <cell r="A485">
            <v>43725.670468296332</v>
          </cell>
          <cell r="B485">
            <v>33611.374139154075</v>
          </cell>
          <cell r="C485">
            <v>38800.832732443596</v>
          </cell>
          <cell r="D485">
            <v>5802.6361497803755</v>
          </cell>
          <cell r="E485">
            <v>6360.4310884860315</v>
          </cell>
          <cell r="F485">
            <v>8002.9747373280015</v>
          </cell>
          <cell r="G485">
            <v>6991.9862598553482</v>
          </cell>
          <cell r="H485">
            <v>7475.5312036914811</v>
          </cell>
          <cell r="I485">
            <v>7124.4531316416223</v>
          </cell>
          <cell r="J485">
            <v>8075.1797228733285</v>
          </cell>
          <cell r="K485">
            <v>7758.6643154890253</v>
          </cell>
          <cell r="L485">
            <v>8018.8874152537064</v>
          </cell>
          <cell r="M485">
            <v>8855.501886399441</v>
          </cell>
          <cell r="N485">
            <v>7554.2991417874646</v>
          </cell>
          <cell r="O485">
            <v>9193.3022006876236</v>
          </cell>
          <cell r="P485">
            <v>9039.7279866537283</v>
          </cell>
          <cell r="Q485">
            <v>8195.4881762241912</v>
          </cell>
          <cell r="R485">
            <v>9260.8163975275638</v>
          </cell>
          <cell r="S485">
            <v>9977.008344961976</v>
          </cell>
          <cell r="T485">
            <v>10015.358059079046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7275.1018362959749</v>
          </cell>
          <cell r="AF485">
            <v>5592.2794802537483</v>
          </cell>
          <cell r="AG485">
            <v>6455.7045423987929</v>
          </cell>
          <cell r="AH485">
            <v>5802.6361497803755</v>
          </cell>
          <cell r="AI485">
            <v>6360.4310884860315</v>
          </cell>
          <cell r="AJ485">
            <v>8002.9747373280015</v>
          </cell>
          <cell r="AK485">
            <v>6991.9862598553482</v>
          </cell>
          <cell r="AL485">
            <v>7475.5312036914811</v>
          </cell>
          <cell r="AM485">
            <v>7124.4531316416223</v>
          </cell>
          <cell r="AN485">
            <v>8075.1797228733285</v>
          </cell>
          <cell r="AO485">
            <v>7758.6643154890253</v>
          </cell>
          <cell r="AP485">
            <v>8018.8874152537064</v>
          </cell>
          <cell r="AQ485">
            <v>8855.501886399441</v>
          </cell>
          <cell r="AR485">
            <v>7554.2991417874646</v>
          </cell>
          <cell r="AS485">
            <v>9193.3022006876236</v>
          </cell>
          <cell r="AT485">
            <v>9039.7279866537283</v>
          </cell>
          <cell r="AU485">
            <v>8195.4881762241912</v>
          </cell>
          <cell r="AV485">
            <v>9260.8163975275638</v>
          </cell>
          <cell r="AW485">
            <v>9977.008344961976</v>
          </cell>
          <cell r="AX485">
            <v>10015.358059079046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0</v>
          </cell>
          <cell r="BR485">
            <v>0</v>
          </cell>
          <cell r="BS485">
            <v>0</v>
          </cell>
          <cell r="BT485">
            <v>0</v>
          </cell>
          <cell r="BU485">
            <v>0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  <cell r="CK485">
            <v>0</v>
          </cell>
          <cell r="CL485">
            <v>0</v>
          </cell>
          <cell r="CM485">
            <v>3.6026511950804454</v>
          </cell>
          <cell r="CN485">
            <v>2.7714361774568821</v>
          </cell>
          <cell r="CO485">
            <v>3.1753975704576445</v>
          </cell>
          <cell r="CP485">
            <v>2.8793871316639823</v>
          </cell>
          <cell r="CQ485">
            <v>3.1564999680740304</v>
          </cell>
          <cell r="CR485">
            <v>3.8881586216844259</v>
          </cell>
          <cell r="CS485">
            <v>3.4448717557491206</v>
          </cell>
          <cell r="CT485">
            <v>3.6546363229710583</v>
          </cell>
          <cell r="CU485">
            <v>3.4626359135115607</v>
          </cell>
          <cell r="CV485">
            <v>4.0144684196418075</v>
          </cell>
          <cell r="CW485">
            <v>3.8020174505365936</v>
          </cell>
          <cell r="CX485">
            <v>3.9576742436340884</v>
          </cell>
          <cell r="CY485">
            <v>4.3795482009692774</v>
          </cell>
          <cell r="CZ485">
            <v>3.7869434197740959</v>
          </cell>
          <cell r="DA485">
            <v>4.5035389028054125</v>
          </cell>
          <cell r="DB485">
            <v>4.4283072360689832</v>
          </cell>
          <cell r="DC485">
            <v>4.0147380150678389</v>
          </cell>
          <cell r="DD485">
            <v>4.5366121995733124</v>
          </cell>
          <cell r="DE485">
            <v>4.8874543917189817</v>
          </cell>
          <cell r="DF485">
            <v>4.9062408327243441</v>
          </cell>
          <cell r="DG485">
            <v>5.3618562307387796</v>
          </cell>
          <cell r="DH485">
            <v>5.3618562307387796</v>
          </cell>
          <cell r="DI485">
            <v>5.3618562307387796</v>
          </cell>
          <cell r="DJ485">
            <v>5.3618562307387796</v>
          </cell>
          <cell r="DK485">
            <v>5.3618562307387796</v>
          </cell>
          <cell r="DL485">
            <v>5.3618562307387796</v>
          </cell>
          <cell r="DM485">
            <v>5.3618562307387796</v>
          </cell>
          <cell r="DN485">
            <v>5.3618562307387796</v>
          </cell>
          <cell r="DO485">
            <v>5.3618562307387796</v>
          </cell>
          <cell r="DP485">
            <v>5.3618562307387796</v>
          </cell>
          <cell r="DQ485">
            <v>5.5325327858781561</v>
          </cell>
          <cell r="DR485">
            <v>5.5282938749070958</v>
          </cell>
          <cell r="DS485">
            <v>5.5699676552462769</v>
          </cell>
          <cell r="DT485">
            <v>5.5211864748045762</v>
          </cell>
          <cell r="DU485">
            <v>5.5206205527777694</v>
          </cell>
          <cell r="DV485">
            <v>5.6391624719676496</v>
          </cell>
          <cell r="DW485">
            <v>5.5607662919120875</v>
          </cell>
          <cell r="DX485">
            <v>5.6040890522107665</v>
          </cell>
          <cell r="DY485">
            <v>5.6370493933725854</v>
          </cell>
          <cell r="DZ485">
            <v>5.5110111103179777</v>
          </cell>
          <cell r="EA485">
            <v>5.5908776957306188</v>
          </cell>
          <cell r="EB485">
            <v>5.5511275587365247</v>
          </cell>
          <cell r="EC485">
            <v>5.5397606991663029</v>
          </cell>
          <cell r="ED485">
            <v>5.4652810151397864</v>
          </cell>
          <cell r="EE485">
            <v>5.5927415884566791</v>
          </cell>
          <cell r="EF485">
            <v>5.5927415884566791</v>
          </cell>
          <cell r="EG485">
            <v>5.5927415884566791</v>
          </cell>
          <cell r="EH485">
            <v>5.5927415884566791</v>
          </cell>
          <cell r="EI485">
            <v>5.5927415884566791</v>
          </cell>
          <cell r="EJ485">
            <v>5.5927415884566791</v>
          </cell>
          <cell r="EK485">
            <v>0</v>
          </cell>
          <cell r="EL485">
            <v>0</v>
          </cell>
          <cell r="EM485">
            <v>0</v>
          </cell>
          <cell r="EN485">
            <v>0</v>
          </cell>
          <cell r="EO485">
            <v>0</v>
          </cell>
          <cell r="EP485">
            <v>0</v>
          </cell>
          <cell r="EQ485">
            <v>0</v>
          </cell>
          <cell r="ER485">
            <v>0</v>
          </cell>
          <cell r="ES485">
            <v>0</v>
          </cell>
          <cell r="ET485">
            <v>0</v>
          </cell>
        </row>
        <row r="486">
          <cell r="A486">
            <v>38912.430572885845</v>
          </cell>
          <cell r="B486">
            <v>39918.483584046313</v>
          </cell>
          <cell r="C486">
            <v>37833.331911888221</v>
          </cell>
          <cell r="D486">
            <v>6383.6529162017059</v>
          </cell>
          <cell r="E486">
            <v>7750.9164168612315</v>
          </cell>
          <cell r="F486">
            <v>6873.229226688426</v>
          </cell>
          <cell r="G486">
            <v>6696.3999072622328</v>
          </cell>
          <cell r="H486">
            <v>8224.9237973974596</v>
          </cell>
          <cell r="I486">
            <v>8243.1601649076438</v>
          </cell>
          <cell r="J486">
            <v>7715.7877216281022</v>
          </cell>
          <cell r="K486">
            <v>7435.4331126370071</v>
          </cell>
          <cell r="L486">
            <v>8959.4301516480737</v>
          </cell>
          <cell r="M486">
            <v>8413.7482018649207</v>
          </cell>
          <cell r="N486">
            <v>9284.4356024467452</v>
          </cell>
          <cell r="O486">
            <v>8898.7870957310115</v>
          </cell>
          <cell r="P486">
            <v>9914.0958685468413</v>
          </cell>
          <cell r="Q486">
            <v>9301.3083682380493</v>
          </cell>
          <cell r="R486">
            <v>8595.9811223988636</v>
          </cell>
          <cell r="S486">
            <v>9300.214828340826</v>
          </cell>
          <cell r="T486">
            <v>11479.952746021698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6474.272254345412</v>
          </cell>
          <cell r="AF486">
            <v>6641.6599245747648</v>
          </cell>
          <cell r="AG486">
            <v>6294.7312074937572</v>
          </cell>
          <cell r="AH486">
            <v>6383.6529162017059</v>
          </cell>
          <cell r="AI486">
            <v>7750.9164168612315</v>
          </cell>
          <cell r="AJ486">
            <v>6873.229226688426</v>
          </cell>
          <cell r="AK486">
            <v>6696.3999072622328</v>
          </cell>
          <cell r="AL486">
            <v>8224.9237973974596</v>
          </cell>
          <cell r="AM486">
            <v>8243.1601649076438</v>
          </cell>
          <cell r="AN486">
            <v>7715.7877216281022</v>
          </cell>
          <cell r="AO486">
            <v>7435.4331126370071</v>
          </cell>
          <cell r="AP486">
            <v>8959.4301516480737</v>
          </cell>
          <cell r="AQ486">
            <v>8413.7482018649207</v>
          </cell>
          <cell r="AR486">
            <v>9284.4356024467452</v>
          </cell>
          <cell r="AS486">
            <v>8898.7870957310115</v>
          </cell>
          <cell r="AT486">
            <v>9914.0958685468413</v>
          </cell>
          <cell r="AU486">
            <v>9301.3083682380493</v>
          </cell>
          <cell r="AV486">
            <v>8595.9811223988636</v>
          </cell>
          <cell r="AW486">
            <v>9300.214828340826</v>
          </cell>
          <cell r="AX486">
            <v>11479.952746021698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3.2217567141696826</v>
          </cell>
          <cell r="CN486">
            <v>3.2291492371794686</v>
          </cell>
          <cell r="CO486">
            <v>3.0965675939232482</v>
          </cell>
          <cell r="CP486">
            <v>3.1726781734175824</v>
          </cell>
          <cell r="CQ486">
            <v>3.8560622752275524</v>
          </cell>
          <cell r="CR486">
            <v>3.3866014298493514</v>
          </cell>
          <cell r="CS486">
            <v>3.3430825424644461</v>
          </cell>
          <cell r="CT486">
            <v>4.0828224176644987</v>
          </cell>
          <cell r="CU486">
            <v>4.1460895132088149</v>
          </cell>
          <cell r="CV486">
            <v>3.7998989064392403</v>
          </cell>
          <cell r="CW486">
            <v>3.7173525885263121</v>
          </cell>
          <cell r="CX486">
            <v>4.4284076775236683</v>
          </cell>
          <cell r="CY486">
            <v>4.2016620303548082</v>
          </cell>
          <cell r="CZ486">
            <v>4.6814728153404319</v>
          </cell>
          <cell r="DA486">
            <v>4.3671865508426189</v>
          </cell>
          <cell r="DB486">
            <v>4.8654615145981799</v>
          </cell>
          <cell r="DC486">
            <v>4.5647286954978279</v>
          </cell>
          <cell r="DD486">
            <v>4.2185808858205442</v>
          </cell>
          <cell r="DE486">
            <v>4.5641920276710115</v>
          </cell>
          <cell r="DF486">
            <v>5.6339245671790392</v>
          </cell>
          <cell r="DG486">
            <v>5.1693459891994546</v>
          </cell>
          <cell r="DH486">
            <v>5.1693459891994546</v>
          </cell>
          <cell r="DI486">
            <v>5.1693459891994546</v>
          </cell>
          <cell r="DJ486">
            <v>5.1693459891994546</v>
          </cell>
          <cell r="DK486">
            <v>5.1693459891994546</v>
          </cell>
          <cell r="DL486">
            <v>5.1693459891994546</v>
          </cell>
          <cell r="DM486">
            <v>5.1693459891994546</v>
          </cell>
          <cell r="DN486">
            <v>5.1693459891994546</v>
          </cell>
          <cell r="DO486">
            <v>5.1693459891994546</v>
          </cell>
          <cell r="DP486">
            <v>5.1693459891994546</v>
          </cell>
          <cell r="DQ486">
            <v>5.5056088269090377</v>
          </cell>
          <cell r="DR486">
            <v>5.6350224854805928</v>
          </cell>
          <cell r="DS486">
            <v>5.5693403749635335</v>
          </cell>
          <cell r="DT486">
            <v>5.5125225719155546</v>
          </cell>
          <cell r="DU486">
            <v>5.5070136133115994</v>
          </cell>
          <cell r="DV486">
            <v>5.5603723658332855</v>
          </cell>
          <cell r="DW486">
            <v>5.4878397056455732</v>
          </cell>
          <cell r="DX486">
            <v>5.5192304479358425</v>
          </cell>
          <cell r="DY486">
            <v>5.447060508426687</v>
          </cell>
          <cell r="DZ486">
            <v>5.5630807459100309</v>
          </cell>
          <cell r="EA486">
            <v>5.479988550598808</v>
          </cell>
          <cell r="EB486">
            <v>5.5429368216713426</v>
          </cell>
          <cell r="EC486">
            <v>5.4862491961709861</v>
          </cell>
          <cell r="ED486">
            <v>5.433505837386214</v>
          </cell>
          <cell r="EE486">
            <v>5.5825961026870088</v>
          </cell>
          <cell r="EF486">
            <v>5.5825961026870088</v>
          </cell>
          <cell r="EG486">
            <v>5.5825961026870088</v>
          </cell>
          <cell r="EH486">
            <v>5.5825961026870088</v>
          </cell>
          <cell r="EI486">
            <v>5.5825961026870088</v>
          </cell>
          <cell r="EJ486">
            <v>5.5825961026870088</v>
          </cell>
          <cell r="EK486">
            <v>0</v>
          </cell>
          <cell r="EL486">
            <v>0</v>
          </cell>
          <cell r="EM486">
            <v>0</v>
          </cell>
          <cell r="EN486">
            <v>0</v>
          </cell>
          <cell r="EO486">
            <v>0</v>
          </cell>
          <cell r="EP486">
            <v>0</v>
          </cell>
          <cell r="EQ486">
            <v>0</v>
          </cell>
          <cell r="ER486">
            <v>0</v>
          </cell>
          <cell r="ES486">
            <v>0</v>
          </cell>
          <cell r="ET486">
            <v>0</v>
          </cell>
        </row>
        <row r="487">
          <cell r="A487">
            <v>35297.157561207656</v>
          </cell>
          <cell r="B487">
            <v>38431.637766092274</v>
          </cell>
          <cell r="C487">
            <v>37404.389008921207</v>
          </cell>
          <cell r="D487">
            <v>6188.263642619916</v>
          </cell>
          <cell r="E487">
            <v>6324.1854196044842</v>
          </cell>
          <cell r="F487">
            <v>7679.7698241767457</v>
          </cell>
          <cell r="G487">
            <v>7583.9752370861979</v>
          </cell>
          <cell r="H487">
            <v>7380.7838252540896</v>
          </cell>
          <cell r="I487">
            <v>7369.7440957486606</v>
          </cell>
          <cell r="J487">
            <v>8506.971999152458</v>
          </cell>
          <cell r="K487">
            <v>9098.7276939823496</v>
          </cell>
          <cell r="L487">
            <v>8785.8480693870097</v>
          </cell>
          <cell r="M487">
            <v>9612.6847138340308</v>
          </cell>
          <cell r="N487">
            <v>8389.2118997614962</v>
          </cell>
          <cell r="O487">
            <v>9218.0275532021806</v>
          </cell>
          <cell r="P487">
            <v>9224.7370630138685</v>
          </cell>
          <cell r="Q487">
            <v>10226.274237909407</v>
          </cell>
          <cell r="R487">
            <v>9423.8856349944199</v>
          </cell>
          <cell r="S487">
            <v>9795.524841410901</v>
          </cell>
          <cell r="T487">
            <v>10655.49684452715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5872.7610815197959</v>
          </cell>
          <cell r="AF487">
            <v>6394.2776746369555</v>
          </cell>
          <cell r="AG487">
            <v>6223.3634441725744</v>
          </cell>
          <cell r="AH487">
            <v>6188.263642619916</v>
          </cell>
          <cell r="AI487">
            <v>6324.1854196044842</v>
          </cell>
          <cell r="AJ487">
            <v>7679.7698241767457</v>
          </cell>
          <cell r="AK487">
            <v>7583.9752370861979</v>
          </cell>
          <cell r="AL487">
            <v>7380.7838252540896</v>
          </cell>
          <cell r="AM487">
            <v>7369.7440957486606</v>
          </cell>
          <cell r="AN487">
            <v>8506.971999152458</v>
          </cell>
          <cell r="AO487">
            <v>9098.7276939823496</v>
          </cell>
          <cell r="AP487">
            <v>8785.8480693870097</v>
          </cell>
          <cell r="AQ487">
            <v>9612.6847138340308</v>
          </cell>
          <cell r="AR487">
            <v>8389.2118997614962</v>
          </cell>
          <cell r="AS487">
            <v>9218.0275532021806</v>
          </cell>
          <cell r="AT487">
            <v>9224.7370630138685</v>
          </cell>
          <cell r="AU487">
            <v>10226.274237909407</v>
          </cell>
          <cell r="AV487">
            <v>9423.8856349944199</v>
          </cell>
          <cell r="AW487">
            <v>9795.524841410901</v>
          </cell>
          <cell r="AX487">
            <v>10655.49684452715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2.8669902242887186</v>
          </cell>
          <cell r="CN487">
            <v>3.18870939606713</v>
          </cell>
          <cell r="CO487">
            <v>3.0732285525561394</v>
          </cell>
          <cell r="CP487">
            <v>3.0661040761340903</v>
          </cell>
          <cell r="CQ487">
            <v>3.0762697552009111</v>
          </cell>
          <cell r="CR487">
            <v>3.8075495015652163</v>
          </cell>
          <cell r="CS487">
            <v>3.677200175226353</v>
          </cell>
          <cell r="CT487">
            <v>3.7183303202158506</v>
          </cell>
          <cell r="CU487">
            <v>3.6819862429994608</v>
          </cell>
          <cell r="CV487">
            <v>4.1602294911213322</v>
          </cell>
          <cell r="CW487">
            <v>4.4849969638890625</v>
          </cell>
          <cell r="CX487">
            <v>4.4336194714498864</v>
          </cell>
          <cell r="CY487">
            <v>4.7986396870584231</v>
          </cell>
          <cell r="CZ487">
            <v>4.2219043603091189</v>
          </cell>
          <cell r="DA487">
            <v>4.4647024691620301</v>
          </cell>
          <cell r="DB487">
            <v>4.4679521844455028</v>
          </cell>
          <cell r="DC487">
            <v>4.9530413721167124</v>
          </cell>
          <cell r="DD487">
            <v>4.5644087328686842</v>
          </cell>
          <cell r="DE487">
            <v>4.7444101998797779</v>
          </cell>
          <cell r="DF487">
            <v>5.1609330518200016</v>
          </cell>
          <cell r="DG487">
            <v>5.2723127823942457</v>
          </cell>
          <cell r="DH487">
            <v>5.2723127823942457</v>
          </cell>
          <cell r="DI487">
            <v>5.2723127823942457</v>
          </cell>
          <cell r="DJ487">
            <v>5.2723127823942457</v>
          </cell>
          <cell r="DK487">
            <v>5.2723127823942457</v>
          </cell>
          <cell r="DL487">
            <v>5.2723127823942457</v>
          </cell>
          <cell r="DM487">
            <v>5.2723127823942457</v>
          </cell>
          <cell r="DN487">
            <v>5.2723127823942457</v>
          </cell>
          <cell r="DO487">
            <v>5.2723127823942457</v>
          </cell>
          <cell r="DP487">
            <v>5.2723127823942457</v>
          </cell>
          <cell r="DQ487">
            <v>5.6120722880097134</v>
          </cell>
          <cell r="DR487">
            <v>5.4939371374559993</v>
          </cell>
          <cell r="DS487">
            <v>5.5480126239783774</v>
          </cell>
          <cell r="DT487">
            <v>5.5295405978060161</v>
          </cell>
          <cell r="DU487">
            <v>5.6323199117643945</v>
          </cell>
          <cell r="DV487">
            <v>5.5259860083415191</v>
          </cell>
          <cell r="DW487">
            <v>5.6504985744765328</v>
          </cell>
          <cell r="DX487">
            <v>5.4382811120092969</v>
          </cell>
          <cell r="DY487">
            <v>5.4837466470085472</v>
          </cell>
          <cell r="DZ487">
            <v>5.6022805112454694</v>
          </cell>
          <cell r="EA487">
            <v>5.5580909597289754</v>
          </cell>
          <cell r="EB487">
            <v>5.4291570991738496</v>
          </cell>
          <cell r="EC487">
            <v>5.4882475495464806</v>
          </cell>
          <cell r="ED487">
            <v>5.4440224670187787</v>
          </cell>
          <cell r="EE487">
            <v>5.6565628243337622</v>
          </cell>
          <cell r="EF487">
            <v>5.6565628243337622</v>
          </cell>
          <cell r="EG487">
            <v>5.6565628243337622</v>
          </cell>
          <cell r="EH487">
            <v>5.6565628243337622</v>
          </cell>
          <cell r="EI487">
            <v>5.6565628243337622</v>
          </cell>
          <cell r="EJ487">
            <v>5.6565628243337622</v>
          </cell>
          <cell r="EK487">
            <v>0</v>
          </cell>
          <cell r="EL487">
            <v>0</v>
          </cell>
          <cell r="EM487">
            <v>0</v>
          </cell>
          <cell r="EN487">
            <v>0</v>
          </cell>
          <cell r="EO487">
            <v>0</v>
          </cell>
          <cell r="EP487">
            <v>0</v>
          </cell>
          <cell r="EQ487">
            <v>0</v>
          </cell>
          <cell r="ER487">
            <v>0</v>
          </cell>
          <cell r="ES487">
            <v>0</v>
          </cell>
          <cell r="ET487">
            <v>0</v>
          </cell>
        </row>
        <row r="488">
          <cell r="A488">
            <v>30812.901227560844</v>
          </cell>
          <cell r="B488">
            <v>35426.860528236859</v>
          </cell>
          <cell r="C488">
            <v>38053.667861779759</v>
          </cell>
          <cell r="D488">
            <v>7497.3201590613371</v>
          </cell>
          <cell r="E488">
            <v>7321.8582839163037</v>
          </cell>
          <cell r="F488">
            <v>7156.1847296665819</v>
          </cell>
          <cell r="G488">
            <v>7765.3158715443242</v>
          </cell>
          <cell r="H488">
            <v>7846.8371978186087</v>
          </cell>
          <cell r="I488">
            <v>8379.8252365164954</v>
          </cell>
          <cell r="J488">
            <v>8456.5164322720211</v>
          </cell>
          <cell r="K488">
            <v>8474.0028256273599</v>
          </cell>
          <cell r="L488">
            <v>7721.3755305868381</v>
          </cell>
          <cell r="M488">
            <v>8853.2092033158278</v>
          </cell>
          <cell r="N488">
            <v>8364.0001060918858</v>
          </cell>
          <cell r="O488">
            <v>8827.4827847728284</v>
          </cell>
          <cell r="P488">
            <v>8826.5923549332492</v>
          </cell>
          <cell r="Q488">
            <v>8507.1781086648007</v>
          </cell>
          <cell r="R488">
            <v>8578.9928549545093</v>
          </cell>
          <cell r="S488">
            <v>9918.1083450554106</v>
          </cell>
          <cell r="T488">
            <v>9695.2491291432962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5126.6679710438875</v>
          </cell>
          <cell r="AF488">
            <v>5894.3411346899675</v>
          </cell>
          <cell r="AG488">
            <v>6331.3908277234841</v>
          </cell>
          <cell r="AH488">
            <v>7497.3201590613371</v>
          </cell>
          <cell r="AI488">
            <v>7321.8582839163037</v>
          </cell>
          <cell r="AJ488">
            <v>7156.1847296665819</v>
          </cell>
          <cell r="AK488">
            <v>7765.3158715443242</v>
          </cell>
          <cell r="AL488">
            <v>7846.8371978186087</v>
          </cell>
          <cell r="AM488">
            <v>8379.8252365164954</v>
          </cell>
          <cell r="AN488">
            <v>8456.5164322720211</v>
          </cell>
          <cell r="AO488">
            <v>8474.0028256273599</v>
          </cell>
          <cell r="AP488">
            <v>7721.3755305868381</v>
          </cell>
          <cell r="AQ488">
            <v>8853.2092033158278</v>
          </cell>
          <cell r="AR488">
            <v>8364.0001060918858</v>
          </cell>
          <cell r="AS488">
            <v>8827.4827847728284</v>
          </cell>
          <cell r="AT488">
            <v>8826.5923549332492</v>
          </cell>
          <cell r="AU488">
            <v>8507.1781086648007</v>
          </cell>
          <cell r="AV488">
            <v>8578.9928549545093</v>
          </cell>
          <cell r="AW488">
            <v>9918.1083450554106</v>
          </cell>
          <cell r="AX488">
            <v>9695.2491291432962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0</v>
          </cell>
          <cell r="BS488">
            <v>0</v>
          </cell>
          <cell r="BT488">
            <v>0</v>
          </cell>
          <cell r="BU488">
            <v>0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2.5012326440383674</v>
          </cell>
          <cell r="CN488">
            <v>2.9258647159746811</v>
          </cell>
          <cell r="CO488">
            <v>3.0843596656067436</v>
          </cell>
          <cell r="CP488">
            <v>3.6988581032990813</v>
          </cell>
          <cell r="CQ488">
            <v>3.5863745063974926</v>
          </cell>
          <cell r="CR488">
            <v>3.5020679998392681</v>
          </cell>
          <cell r="CS488">
            <v>3.8691593657454959</v>
          </cell>
          <cell r="CT488">
            <v>3.8707473966573946</v>
          </cell>
          <cell r="CU488">
            <v>4.0607030895928489</v>
          </cell>
          <cell r="CV488">
            <v>4.1642613876238235</v>
          </cell>
          <cell r="CW488">
            <v>4.1544567474848151</v>
          </cell>
          <cell r="CX488">
            <v>3.7304472676413347</v>
          </cell>
          <cell r="CY488">
            <v>4.3217141232155427</v>
          </cell>
          <cell r="CZ488">
            <v>4.1041820272264049</v>
          </cell>
          <cell r="DA488">
            <v>4.4029766103203842</v>
          </cell>
          <cell r="DB488">
            <v>4.4025324812461752</v>
          </cell>
          <cell r="DC488">
            <v>4.2432148717291058</v>
          </cell>
          <cell r="DD488">
            <v>4.2790346695014803</v>
          </cell>
          <cell r="DE488">
            <v>4.9469594137561606</v>
          </cell>
          <cell r="DF488">
            <v>4.8358015742021712</v>
          </cell>
          <cell r="DG488">
            <v>5.6676844692552981</v>
          </cell>
          <cell r="DH488">
            <v>5.6676844692552981</v>
          </cell>
          <cell r="DI488">
            <v>5.6676844692552981</v>
          </cell>
          <cell r="DJ488">
            <v>5.6676844692552981</v>
          </cell>
          <cell r="DK488">
            <v>5.6676844692552981</v>
          </cell>
          <cell r="DL488">
            <v>5.6676844692552981</v>
          </cell>
          <cell r="DM488">
            <v>5.6676844692552981</v>
          </cell>
          <cell r="DN488">
            <v>5.6676844692552981</v>
          </cell>
          <cell r="DO488">
            <v>5.6676844692552981</v>
          </cell>
          <cell r="DP488">
            <v>5.6676844692552981</v>
          </cell>
          <cell r="DQ488">
            <v>5.6154975058279266</v>
          </cell>
          <cell r="DR488">
            <v>5.519352871272039</v>
          </cell>
          <cell r="DS488">
            <v>5.6239473086631806</v>
          </cell>
          <cell r="DT488">
            <v>5.553228213104461</v>
          </cell>
          <cell r="DU488">
            <v>5.5933605577376966</v>
          </cell>
          <cell r="DV488">
            <v>5.5984023044755853</v>
          </cell>
          <cell r="DW488">
            <v>5.4985685502080281</v>
          </cell>
          <cell r="DX488">
            <v>5.5540137086128389</v>
          </cell>
          <cell r="DY488">
            <v>5.6538054615134641</v>
          </cell>
          <cell r="DZ488">
            <v>5.5636608786050568</v>
          </cell>
          <cell r="EA488">
            <v>5.588322976683985</v>
          </cell>
          <cell r="EB488">
            <v>5.6707552716145226</v>
          </cell>
          <cell r="EC488">
            <v>5.612441496308481</v>
          </cell>
          <cell r="ED488">
            <v>5.583346116668058</v>
          </cell>
          <cell r="EE488">
            <v>5.4928486981182356</v>
          </cell>
          <cell r="EF488">
            <v>5.4928486981182356</v>
          </cell>
          <cell r="EG488">
            <v>5.4928486981182356</v>
          </cell>
          <cell r="EH488">
            <v>5.4928486981182356</v>
          </cell>
          <cell r="EI488">
            <v>5.4928486981182356</v>
          </cell>
          <cell r="EJ488">
            <v>5.4928486981182356</v>
          </cell>
          <cell r="EK488">
            <v>0</v>
          </cell>
          <cell r="EL488">
            <v>0</v>
          </cell>
          <cell r="EM488">
            <v>0</v>
          </cell>
          <cell r="EN488">
            <v>0</v>
          </cell>
          <cell r="EO488">
            <v>0</v>
          </cell>
          <cell r="EP488">
            <v>0</v>
          </cell>
          <cell r="EQ488">
            <v>0</v>
          </cell>
          <cell r="ER488">
            <v>0</v>
          </cell>
          <cell r="ES488">
            <v>0</v>
          </cell>
          <cell r="ET488">
            <v>0</v>
          </cell>
        </row>
        <row r="489">
          <cell r="A489">
            <v>39219.46207347903</v>
          </cell>
          <cell r="B489">
            <v>36639.667798767114</v>
          </cell>
          <cell r="C489">
            <v>39474.381424856547</v>
          </cell>
          <cell r="D489">
            <v>6301.6273367489321</v>
          </cell>
          <cell r="E489">
            <v>6994.5462035806358</v>
          </cell>
          <cell r="F489">
            <v>7376.166913490837</v>
          </cell>
          <cell r="G489">
            <v>7560.344381889855</v>
          </cell>
          <cell r="H489">
            <v>7327.4305767683009</v>
          </cell>
          <cell r="I489">
            <v>6564.5626633260354</v>
          </cell>
          <cell r="J489">
            <v>8304.1769865492806</v>
          </cell>
          <cell r="K489">
            <v>8400.3481116577732</v>
          </cell>
          <cell r="L489">
            <v>8733.0763794056966</v>
          </cell>
          <cell r="M489">
            <v>8617.9174494371618</v>
          </cell>
          <cell r="N489">
            <v>10086.092661382705</v>
          </cell>
          <cell r="O489">
            <v>8884.964123429243</v>
          </cell>
          <cell r="P489">
            <v>8283.5151036135594</v>
          </cell>
          <cell r="Q489">
            <v>8669.0068394971622</v>
          </cell>
          <cell r="R489">
            <v>12336.639391925504</v>
          </cell>
          <cell r="S489">
            <v>11008.558618728903</v>
          </cell>
          <cell r="T489">
            <v>8609.0381069394516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6525.3563294400583</v>
          </cell>
          <cell r="AF489">
            <v>6096.1286957819157</v>
          </cell>
          <cell r="AG489">
            <v>6567.7699556109492</v>
          </cell>
          <cell r="AH489">
            <v>6301.6273367489321</v>
          </cell>
          <cell r="AI489">
            <v>6994.5462035806358</v>
          </cell>
          <cell r="AJ489">
            <v>7376.166913490837</v>
          </cell>
          <cell r="AK489">
            <v>7560.344381889855</v>
          </cell>
          <cell r="AL489">
            <v>7327.4305767683009</v>
          </cell>
          <cell r="AM489">
            <v>6564.5626633260354</v>
          </cell>
          <cell r="AN489">
            <v>8304.1769865492806</v>
          </cell>
          <cell r="AO489">
            <v>8400.3481116577732</v>
          </cell>
          <cell r="AP489">
            <v>8733.0763794056966</v>
          </cell>
          <cell r="AQ489">
            <v>8617.9174494371618</v>
          </cell>
          <cell r="AR489">
            <v>10086.092661382705</v>
          </cell>
          <cell r="AS489">
            <v>8884.964123429243</v>
          </cell>
          <cell r="AT489">
            <v>8283.5151036135594</v>
          </cell>
          <cell r="AU489">
            <v>8669.0068394971622</v>
          </cell>
          <cell r="AV489">
            <v>12336.639391925504</v>
          </cell>
          <cell r="AW489">
            <v>11008.558618728903</v>
          </cell>
          <cell r="AX489">
            <v>8609.0381069394516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3.1981070128121885</v>
          </cell>
          <cell r="CN489">
            <v>3.0358786219706815</v>
          </cell>
          <cell r="CO489">
            <v>3.2278041035221463</v>
          </cell>
          <cell r="CP489">
            <v>3.1173184128643086</v>
          </cell>
          <cell r="CQ489">
            <v>3.4328394289067377</v>
          </cell>
          <cell r="CR489">
            <v>3.6324204239501601</v>
          </cell>
          <cell r="CS489">
            <v>3.7539520112425255</v>
          </cell>
          <cell r="CT489">
            <v>3.6086067514440958</v>
          </cell>
          <cell r="CU489">
            <v>3.2391749296772567</v>
          </cell>
          <cell r="CV489">
            <v>4.0393880346738422</v>
          </cell>
          <cell r="CW489">
            <v>4.1394688472153565</v>
          </cell>
          <cell r="CX489">
            <v>4.3601721015149177</v>
          </cell>
          <cell r="CY489">
            <v>4.2581939121107757</v>
          </cell>
          <cell r="CZ489">
            <v>5.0003845495632424</v>
          </cell>
          <cell r="DA489">
            <v>4.4137896446942557</v>
          </cell>
          <cell r="DB489">
            <v>4.1150074078055621</v>
          </cell>
          <cell r="DC489">
            <v>4.3065083985041674</v>
          </cell>
          <cell r="DD489">
            <v>6.1284807053775667</v>
          </cell>
          <cell r="DE489">
            <v>5.4687291202704058</v>
          </cell>
          <cell r="DF489">
            <v>4.2767176906192939</v>
          </cell>
          <cell r="DG489">
            <v>5.2314672235475079</v>
          </cell>
          <cell r="DH489">
            <v>5.2314672235475079</v>
          </cell>
          <cell r="DI489">
            <v>5.2314672235475079</v>
          </cell>
          <cell r="DJ489">
            <v>5.2314672235475079</v>
          </cell>
          <cell r="DK489">
            <v>5.2314672235475079</v>
          </cell>
          <cell r="DL489">
            <v>5.2314672235475079</v>
          </cell>
          <cell r="DM489">
            <v>5.2314672235475079</v>
          </cell>
          <cell r="DN489">
            <v>5.2314672235475079</v>
          </cell>
          <cell r="DO489">
            <v>5.2314672235475079</v>
          </cell>
          <cell r="DP489">
            <v>5.2314672235475079</v>
          </cell>
          <cell r="DQ489">
            <v>5.5900845413199622</v>
          </cell>
          <cell r="DR489">
            <v>5.5014460503547502</v>
          </cell>
          <cell r="DS489">
            <v>5.5746537622002279</v>
          </cell>
          <cell r="DT489">
            <v>5.5383281855977131</v>
          </cell>
          <cell r="DU489">
            <v>5.5823002155057058</v>
          </cell>
          <cell r="DV489">
            <v>5.56341890990167</v>
          </cell>
          <cell r="DW489">
            <v>5.5177243121694506</v>
          </cell>
          <cell r="DX489">
            <v>5.5631310497008126</v>
          </cell>
          <cell r="DY489">
            <v>5.5523716926849049</v>
          </cell>
          <cell r="DZ489">
            <v>5.6323308458776085</v>
          </cell>
          <cell r="EA489">
            <v>5.5598080841188864</v>
          </cell>
          <cell r="EB489">
            <v>5.4874523525328236</v>
          </cell>
          <cell r="EC489">
            <v>5.5447763125658653</v>
          </cell>
          <cell r="ED489">
            <v>5.5262010961825538</v>
          </cell>
          <cell r="EE489">
            <v>5.51507194972727</v>
          </cell>
          <cell r="EF489">
            <v>5.51507194972727</v>
          </cell>
          <cell r="EG489">
            <v>5.51507194972727</v>
          </cell>
          <cell r="EH489">
            <v>5.51507194972727</v>
          </cell>
          <cell r="EI489">
            <v>5.51507194972727</v>
          </cell>
          <cell r="EJ489">
            <v>5.51507194972727</v>
          </cell>
          <cell r="EK489">
            <v>0</v>
          </cell>
          <cell r="EL489">
            <v>0</v>
          </cell>
          <cell r="EM489">
            <v>0</v>
          </cell>
          <cell r="EN489">
            <v>0</v>
          </cell>
          <cell r="EO489">
            <v>0</v>
          </cell>
          <cell r="EP489">
            <v>0</v>
          </cell>
          <cell r="EQ489">
            <v>0</v>
          </cell>
          <cell r="ER489">
            <v>0</v>
          </cell>
          <cell r="ES489">
            <v>0</v>
          </cell>
          <cell r="ET489">
            <v>0</v>
          </cell>
        </row>
        <row r="490">
          <cell r="A490">
            <v>41067.771887167575</v>
          </cell>
          <cell r="B490">
            <v>37223.973741756061</v>
          </cell>
          <cell r="C490">
            <v>30464.60915170607</v>
          </cell>
          <cell r="D490">
            <v>6279.2929975934221</v>
          </cell>
          <cell r="E490">
            <v>7311.4832701889127</v>
          </cell>
          <cell r="F490">
            <v>7141.2236072249325</v>
          </cell>
          <cell r="G490">
            <v>7751.2437597914168</v>
          </cell>
          <cell r="H490">
            <v>7738.5874874325937</v>
          </cell>
          <cell r="I490">
            <v>7997.2270289695653</v>
          </cell>
          <cell r="J490">
            <v>7486.9774682158022</v>
          </cell>
          <cell r="K490">
            <v>7616.3204933883017</v>
          </cell>
          <cell r="L490">
            <v>9334.0886981998719</v>
          </cell>
          <cell r="M490">
            <v>8586.9103602860323</v>
          </cell>
          <cell r="N490">
            <v>9588.6919617179847</v>
          </cell>
          <cell r="O490">
            <v>8133.1580817808526</v>
          </cell>
          <cell r="P490">
            <v>8538.1586868581089</v>
          </cell>
          <cell r="Q490">
            <v>10651.022287746349</v>
          </cell>
          <cell r="R490">
            <v>9923.2927207408284</v>
          </cell>
          <cell r="S490">
            <v>9203.2429841526919</v>
          </cell>
          <cell r="T490">
            <v>9185.1998518748696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6832.8791638665516</v>
          </cell>
          <cell r="AF490">
            <v>6193.3458497619722</v>
          </cell>
          <cell r="AG490">
            <v>5068.7189380506579</v>
          </cell>
          <cell r="AH490">
            <v>6279.2929975934221</v>
          </cell>
          <cell r="AI490">
            <v>7311.4832701889127</v>
          </cell>
          <cell r="AJ490">
            <v>7141.2236072249325</v>
          </cell>
          <cell r="AK490">
            <v>7751.2437597914168</v>
          </cell>
          <cell r="AL490">
            <v>7738.5874874325937</v>
          </cell>
          <cell r="AM490">
            <v>7997.2270289695653</v>
          </cell>
          <cell r="AN490">
            <v>7486.9774682158022</v>
          </cell>
          <cell r="AO490">
            <v>7616.3204933883017</v>
          </cell>
          <cell r="AP490">
            <v>9334.0886981998719</v>
          </cell>
          <cell r="AQ490">
            <v>8586.9103602860323</v>
          </cell>
          <cell r="AR490">
            <v>9588.6919617179847</v>
          </cell>
          <cell r="AS490">
            <v>8133.1580817808526</v>
          </cell>
          <cell r="AT490">
            <v>8538.1586868581089</v>
          </cell>
          <cell r="AU490">
            <v>10651.022287746349</v>
          </cell>
          <cell r="AV490">
            <v>9923.2927207408284</v>
          </cell>
          <cell r="AW490">
            <v>9203.2429841526919</v>
          </cell>
          <cell r="AX490">
            <v>9185.1998518748696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3.3846164799481411</v>
          </cell>
          <cell r="CN490">
            <v>3.0633843585253548</v>
          </cell>
          <cell r="CO490">
            <v>2.4727059486697294</v>
          </cell>
          <cell r="CP490">
            <v>3.1344952785054798</v>
          </cell>
          <cell r="CQ490">
            <v>3.5680253840868663</v>
          </cell>
          <cell r="CR490">
            <v>3.5525972788353712</v>
          </cell>
          <cell r="CS490">
            <v>3.7916576088156475</v>
          </cell>
          <cell r="CT490">
            <v>3.7974465480182054</v>
          </cell>
          <cell r="CU490">
            <v>3.924782493253625</v>
          </cell>
          <cell r="CV490">
            <v>3.7255515759858011</v>
          </cell>
          <cell r="CW490">
            <v>3.7104923813164969</v>
          </cell>
          <cell r="CX490">
            <v>4.6162184562483572</v>
          </cell>
          <cell r="CY490">
            <v>4.1938023670464419</v>
          </cell>
          <cell r="CZ490">
            <v>4.7960168464321535</v>
          </cell>
          <cell r="DA490">
            <v>4.0517874177431725</v>
          </cell>
          <cell r="DB490">
            <v>4.253551153223289</v>
          </cell>
          <cell r="DC490">
            <v>5.3061403279823258</v>
          </cell>
          <cell r="DD490">
            <v>4.9435990526912619</v>
          </cell>
          <cell r="DE490">
            <v>4.5848837254443238</v>
          </cell>
          <cell r="DF490">
            <v>4.5758949740140862</v>
          </cell>
          <cell r="DG490">
            <v>5.2577184391056386</v>
          </cell>
          <cell r="DH490">
            <v>5.2577184391056386</v>
          </cell>
          <cell r="DI490">
            <v>5.2577184391056386</v>
          </cell>
          <cell r="DJ490">
            <v>5.2577184391056386</v>
          </cell>
          <cell r="DK490">
            <v>5.2577184391056386</v>
          </cell>
          <cell r="DL490">
            <v>5.2577184391056386</v>
          </cell>
          <cell r="DM490">
            <v>5.2577184391056386</v>
          </cell>
          <cell r="DN490">
            <v>5.2577184391056386</v>
          </cell>
          <cell r="DO490">
            <v>5.2577184391056386</v>
          </cell>
          <cell r="DP490">
            <v>5.2577184391056386</v>
          </cell>
          <cell r="DQ490">
            <v>5.5309713813106685</v>
          </cell>
          <cell r="DR490">
            <v>5.5389950575557974</v>
          </cell>
          <cell r="DS490">
            <v>5.6160746519858895</v>
          </cell>
          <cell r="DT490">
            <v>5.4884569701322601</v>
          </cell>
          <cell r="DU490">
            <v>5.6141587735207983</v>
          </cell>
          <cell r="DV490">
            <v>5.5072372826316478</v>
          </cell>
          <cell r="DW490">
            <v>5.6007916495483503</v>
          </cell>
          <cell r="DX490">
            <v>5.5831225763202506</v>
          </cell>
          <cell r="DY490">
            <v>5.5825287327220332</v>
          </cell>
          <cell r="DZ490">
            <v>5.505833597480132</v>
          </cell>
          <cell r="EA490">
            <v>5.6236826125301231</v>
          </cell>
          <cell r="EB490">
            <v>5.5397823978365368</v>
          </cell>
          <cell r="EC490">
            <v>5.6096543780557946</v>
          </cell>
          <cell r="ED490">
            <v>5.4775430898990045</v>
          </cell>
          <cell r="EE490">
            <v>5.4994555696613272</v>
          </cell>
          <cell r="EF490">
            <v>5.4994555696613272</v>
          </cell>
          <cell r="EG490">
            <v>5.4994555696613272</v>
          </cell>
          <cell r="EH490">
            <v>5.4994555696613272</v>
          </cell>
          <cell r="EI490">
            <v>5.4994555696613272</v>
          </cell>
          <cell r="EJ490">
            <v>5.4994555696613272</v>
          </cell>
          <cell r="EK490">
            <v>0</v>
          </cell>
          <cell r="EL490">
            <v>0</v>
          </cell>
          <cell r="EM490">
            <v>0</v>
          </cell>
          <cell r="EN490">
            <v>0</v>
          </cell>
          <cell r="EO490">
            <v>0</v>
          </cell>
          <cell r="EP490">
            <v>0</v>
          </cell>
          <cell r="EQ490">
            <v>0</v>
          </cell>
          <cell r="ER490">
            <v>0</v>
          </cell>
          <cell r="ES490">
            <v>0</v>
          </cell>
          <cell r="ET490">
            <v>0</v>
          </cell>
        </row>
        <row r="491">
          <cell r="A491">
            <v>39912.848521171021</v>
          </cell>
          <cell r="B491">
            <v>40754.631711175993</v>
          </cell>
          <cell r="C491">
            <v>34770.304852003377</v>
          </cell>
          <cell r="D491">
            <v>6747.6792386217003</v>
          </cell>
          <cell r="E491">
            <v>7138.4459662023355</v>
          </cell>
          <cell r="F491">
            <v>5769.5987849903113</v>
          </cell>
          <cell r="G491">
            <v>7261.8560298507018</v>
          </cell>
          <cell r="H491">
            <v>7540.4772745222645</v>
          </cell>
          <cell r="I491">
            <v>7894.42911757824</v>
          </cell>
          <cell r="J491">
            <v>7472.5137296534631</v>
          </cell>
          <cell r="K491">
            <v>7775.7972256745279</v>
          </cell>
          <cell r="L491">
            <v>8767.183027221623</v>
          </cell>
          <cell r="M491">
            <v>8766.2933241443861</v>
          </cell>
          <cell r="N491">
            <v>9672.4363584339444</v>
          </cell>
          <cell r="O491">
            <v>7640.7296138476477</v>
          </cell>
          <cell r="P491">
            <v>9278.2476061446323</v>
          </cell>
          <cell r="Q491">
            <v>9051.0580800710068</v>
          </cell>
          <cell r="R491">
            <v>9127.4598488410666</v>
          </cell>
          <cell r="S491">
            <v>9124.4153796206174</v>
          </cell>
          <cell r="T491">
            <v>11035.845107033507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6640.7223596196127</v>
          </cell>
          <cell r="AF491">
            <v>6780.7787238967139</v>
          </cell>
          <cell r="AG491">
            <v>5785.1030291414199</v>
          </cell>
          <cell r="AH491">
            <v>6747.6792386217003</v>
          </cell>
          <cell r="AI491">
            <v>7138.4459662023355</v>
          </cell>
          <cell r="AJ491">
            <v>5769.5987849903113</v>
          </cell>
          <cell r="AK491">
            <v>7261.8560298507018</v>
          </cell>
          <cell r="AL491">
            <v>7540.4772745222645</v>
          </cell>
          <cell r="AM491">
            <v>7894.42911757824</v>
          </cell>
          <cell r="AN491">
            <v>7472.5137296534631</v>
          </cell>
          <cell r="AO491">
            <v>7775.7972256745279</v>
          </cell>
          <cell r="AP491">
            <v>8767.183027221623</v>
          </cell>
          <cell r="AQ491">
            <v>8766.2933241443861</v>
          </cell>
          <cell r="AR491">
            <v>9672.4363584339444</v>
          </cell>
          <cell r="AS491">
            <v>7640.7296138476477</v>
          </cell>
          <cell r="AT491">
            <v>9278.2476061446323</v>
          </cell>
          <cell r="AU491">
            <v>9051.0580800710068</v>
          </cell>
          <cell r="AV491">
            <v>9127.4598488410666</v>
          </cell>
          <cell r="AW491">
            <v>9124.4153796206174</v>
          </cell>
          <cell r="AX491">
            <v>11035.845107033507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0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3.2314831622922022</v>
          </cell>
          <cell r="CN491">
            <v>3.3546592293492203</v>
          </cell>
          <cell r="CO491">
            <v>2.8242942912394788</v>
          </cell>
          <cell r="CP491">
            <v>3.3506257278102178</v>
          </cell>
          <cell r="CQ491">
            <v>3.5264968779996351</v>
          </cell>
          <cell r="CR491">
            <v>2.8094277589873511</v>
          </cell>
          <cell r="CS491">
            <v>3.5853391381669559</v>
          </cell>
          <cell r="CT491">
            <v>3.7140252225709958</v>
          </cell>
          <cell r="CU491">
            <v>3.9321110028861415</v>
          </cell>
          <cell r="CV491">
            <v>3.6853499872327475</v>
          </cell>
          <cell r="CW491">
            <v>3.869512549308268</v>
          </cell>
          <cell r="CX491">
            <v>4.2705127316454989</v>
          </cell>
          <cell r="CY491">
            <v>4.3172123567144221</v>
          </cell>
          <cell r="CZ491">
            <v>4.7646002706406305</v>
          </cell>
          <cell r="DA491">
            <v>3.8267229083395962</v>
          </cell>
          <cell r="DB491">
            <v>4.6468445368532363</v>
          </cell>
          <cell r="DC491">
            <v>4.5330607219692336</v>
          </cell>
          <cell r="DD491">
            <v>4.5713251827689172</v>
          </cell>
          <cell r="DE491">
            <v>4.5698004147561191</v>
          </cell>
          <cell r="DF491">
            <v>5.5271058417556285</v>
          </cell>
          <cell r="DG491">
            <v>5.1280249156834286</v>
          </cell>
          <cell r="DH491">
            <v>5.1280249156834286</v>
          </cell>
          <cell r="DI491">
            <v>5.1280249156834286</v>
          </cell>
          <cell r="DJ491">
            <v>5.1280249156834286</v>
          </cell>
          <cell r="DK491">
            <v>5.1280249156834286</v>
          </cell>
          <cell r="DL491">
            <v>5.1280249156834286</v>
          </cell>
          <cell r="DM491">
            <v>5.1280249156834286</v>
          </cell>
          <cell r="DN491">
            <v>5.1280249156834286</v>
          </cell>
          <cell r="DO491">
            <v>5.1280249156834286</v>
          </cell>
          <cell r="DP491">
            <v>5.1280249156834286</v>
          </cell>
          <cell r="DQ491">
            <v>5.6301577249944081</v>
          </cell>
          <cell r="DR491">
            <v>5.5378131386195388</v>
          </cell>
          <cell r="DS491">
            <v>5.6118788290853621</v>
          </cell>
          <cell r="DT491">
            <v>5.5174149357057365</v>
          </cell>
          <cell r="DU491">
            <v>5.5458396491952167</v>
          </cell>
          <cell r="DV491">
            <v>5.6264553905366084</v>
          </cell>
          <cell r="DW491">
            <v>5.5491252585844624</v>
          </cell>
          <cell r="DX491">
            <v>5.5623859855494828</v>
          </cell>
          <cell r="DY491">
            <v>5.5004990726346916</v>
          </cell>
          <cell r="DZ491">
            <v>5.5551414183561558</v>
          </cell>
          <cell r="EA491">
            <v>5.5054877769429211</v>
          </cell>
          <cell r="EB491">
            <v>5.624542305808653</v>
          </cell>
          <cell r="EC491">
            <v>5.5631365796968444</v>
          </cell>
          <cell r="ED491">
            <v>5.5618150808655313</v>
          </cell>
          <cell r="EE491">
            <v>5.4703479433389148</v>
          </cell>
          <cell r="EF491">
            <v>5.4703479433389148</v>
          </cell>
          <cell r="EG491">
            <v>5.4703479433389148</v>
          </cell>
          <cell r="EH491">
            <v>5.4703479433389148</v>
          </cell>
          <cell r="EI491">
            <v>5.4703479433389148</v>
          </cell>
          <cell r="EJ491">
            <v>5.4703479433389148</v>
          </cell>
          <cell r="EK491">
            <v>0</v>
          </cell>
          <cell r="EL491">
            <v>0</v>
          </cell>
          <cell r="EM491">
            <v>0</v>
          </cell>
          <cell r="EN491">
            <v>0</v>
          </cell>
          <cell r="EO491">
            <v>0</v>
          </cell>
          <cell r="EP491">
            <v>0</v>
          </cell>
          <cell r="EQ491">
            <v>0</v>
          </cell>
          <cell r="ER491">
            <v>0</v>
          </cell>
          <cell r="ES491">
            <v>0</v>
          </cell>
          <cell r="ET491">
            <v>0</v>
          </cell>
        </row>
        <row r="492">
          <cell r="A492">
            <v>37014.47099046997</v>
          </cell>
          <cell r="B492">
            <v>41536.10504850393</v>
          </cell>
          <cell r="C492">
            <v>32637.061349224612</v>
          </cell>
          <cell r="D492">
            <v>6527.2003140342522</v>
          </cell>
          <cell r="E492">
            <v>7113.6863231077623</v>
          </cell>
          <cell r="F492">
            <v>7003.5985228927457</v>
          </cell>
          <cell r="G492">
            <v>7079.4274585153253</v>
          </cell>
          <cell r="H492">
            <v>6700.2461470848484</v>
          </cell>
          <cell r="I492">
            <v>9224.0805020111711</v>
          </cell>
          <cell r="J492">
            <v>8487.6915888940439</v>
          </cell>
          <cell r="K492">
            <v>9142.8494183177518</v>
          </cell>
          <cell r="L492">
            <v>8448.6913586062383</v>
          </cell>
          <cell r="M492">
            <v>8376.9191415162622</v>
          </cell>
          <cell r="N492">
            <v>9595.0327306052386</v>
          </cell>
          <cell r="O492">
            <v>8467.7689940060682</v>
          </cell>
          <cell r="P492">
            <v>8697.4436299735498</v>
          </cell>
          <cell r="Q492">
            <v>8881.08217196019</v>
          </cell>
          <cell r="R492">
            <v>9694.4915067372185</v>
          </cell>
          <cell r="S492">
            <v>11469.798132809055</v>
          </cell>
          <cell r="T492">
            <v>11469.11143789408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6158.4886632564921</v>
          </cell>
          <cell r="AF492">
            <v>6910.8007007016886</v>
          </cell>
          <cell r="AG492">
            <v>5430.1727660232173</v>
          </cell>
          <cell r="AH492">
            <v>6527.2003140342522</v>
          </cell>
          <cell r="AI492">
            <v>7113.6863231077623</v>
          </cell>
          <cell r="AJ492">
            <v>7003.5985228927457</v>
          </cell>
          <cell r="AK492">
            <v>7079.4274585153253</v>
          </cell>
          <cell r="AL492">
            <v>6700.2461470848484</v>
          </cell>
          <cell r="AM492">
            <v>9224.0805020111711</v>
          </cell>
          <cell r="AN492">
            <v>8487.6915888940439</v>
          </cell>
          <cell r="AO492">
            <v>9142.8494183177518</v>
          </cell>
          <cell r="AP492">
            <v>8448.6913586062383</v>
          </cell>
          <cell r="AQ492">
            <v>8376.9191415162622</v>
          </cell>
          <cell r="AR492">
            <v>9595.0327306052386</v>
          </cell>
          <cell r="AS492">
            <v>8467.7689940060682</v>
          </cell>
          <cell r="AT492">
            <v>8697.4436299735498</v>
          </cell>
          <cell r="AU492">
            <v>8881.08217196019</v>
          </cell>
          <cell r="AV492">
            <v>9694.4915067372185</v>
          </cell>
          <cell r="AW492">
            <v>11469.798132809055</v>
          </cell>
          <cell r="AX492">
            <v>11469.11143789408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3.0410400472603913</v>
          </cell>
          <cell r="CN492">
            <v>3.3752804322121062</v>
          </cell>
          <cell r="CO492">
            <v>2.7193721505772346</v>
          </cell>
          <cell r="CP492">
            <v>3.2076723572270964</v>
          </cell>
          <cell r="CQ492">
            <v>3.5198523546299327</v>
          </cell>
          <cell r="CR492">
            <v>3.4769930074280158</v>
          </cell>
          <cell r="CS492">
            <v>3.4896836420026616</v>
          </cell>
          <cell r="CT492">
            <v>3.3224054710569106</v>
          </cell>
          <cell r="CU492">
            <v>4.5036430134710095</v>
          </cell>
          <cell r="CV492">
            <v>4.2506113626467652</v>
          </cell>
          <cell r="CW492">
            <v>4.5588774113074431</v>
          </cell>
          <cell r="CX492">
            <v>4.2236595387513871</v>
          </cell>
          <cell r="CY492">
            <v>4.1042273889392646</v>
          </cell>
          <cell r="CZ492">
            <v>4.7415111619697834</v>
          </cell>
          <cell r="DA492">
            <v>4.1994045248800509</v>
          </cell>
          <cell r="DB492">
            <v>4.3133066289897339</v>
          </cell>
          <cell r="DC492">
            <v>4.4043781408256075</v>
          </cell>
          <cell r="DD492">
            <v>4.8077706806386598</v>
          </cell>
          <cell r="DE492">
            <v>5.6881951092990093</v>
          </cell>
          <cell r="DF492">
            <v>5.6878545579997004</v>
          </cell>
          <cell r="DG492">
            <v>5.7450061554116063</v>
          </cell>
          <cell r="DH492">
            <v>5.7450061554116063</v>
          </cell>
          <cell r="DI492">
            <v>5.7450061554116063</v>
          </cell>
          <cell r="DJ492">
            <v>5.7450061554116063</v>
          </cell>
          <cell r="DK492">
            <v>5.7450061554116063</v>
          </cell>
          <cell r="DL492">
            <v>5.7450061554116063</v>
          </cell>
          <cell r="DM492">
            <v>5.7450061554116063</v>
          </cell>
          <cell r="DN492">
            <v>5.7450061554116063</v>
          </cell>
          <cell r="DO492">
            <v>5.7450061554116063</v>
          </cell>
          <cell r="DP492">
            <v>5.7450061554116063</v>
          </cell>
          <cell r="DQ492">
            <v>5.5482898672626551</v>
          </cell>
          <cell r="DR492">
            <v>5.6095192474003674</v>
          </cell>
          <cell r="DS492">
            <v>5.4708163636888161</v>
          </cell>
          <cell r="DT492">
            <v>5.5749897729125051</v>
          </cell>
          <cell r="DU492">
            <v>5.5370366727235432</v>
          </cell>
          <cell r="DV492">
            <v>5.5185446498219655</v>
          </cell>
          <cell r="DW492">
            <v>5.5580085924449198</v>
          </cell>
          <cell r="DX492">
            <v>5.525165100723533</v>
          </cell>
          <cell r="DY492">
            <v>5.6113358351399603</v>
          </cell>
          <cell r="DZ492">
            <v>5.4707305784206248</v>
          </cell>
          <cell r="EA492">
            <v>5.4945330299538062</v>
          </cell>
          <cell r="EB492">
            <v>5.4803422009394867</v>
          </cell>
          <cell r="EC492">
            <v>5.591908348758901</v>
          </cell>
          <cell r="ED492">
            <v>5.5441735783760038</v>
          </cell>
          <cell r="EE492">
            <v>5.52444208920992</v>
          </cell>
          <cell r="EF492">
            <v>5.52444208920992</v>
          </cell>
          <cell r="EG492">
            <v>5.52444208920992</v>
          </cell>
          <cell r="EH492">
            <v>5.52444208920992</v>
          </cell>
          <cell r="EI492">
            <v>5.52444208920992</v>
          </cell>
          <cell r="EJ492">
            <v>5.52444208920992</v>
          </cell>
          <cell r="EK492">
            <v>0</v>
          </cell>
          <cell r="EL492">
            <v>0</v>
          </cell>
          <cell r="EM492">
            <v>0</v>
          </cell>
          <cell r="EN492">
            <v>0</v>
          </cell>
          <cell r="EO492">
            <v>0</v>
          </cell>
          <cell r="EP492">
            <v>0</v>
          </cell>
          <cell r="EQ492">
            <v>0</v>
          </cell>
          <cell r="ER492">
            <v>0</v>
          </cell>
          <cell r="ES492">
            <v>0</v>
          </cell>
          <cell r="ET492">
            <v>0</v>
          </cell>
        </row>
        <row r="493">
          <cell r="A493">
            <v>30611.216419451055</v>
          </cell>
          <cell r="B493">
            <v>35015.569062862429</v>
          </cell>
          <cell r="C493">
            <v>43115.42389283736</v>
          </cell>
          <cell r="D493">
            <v>7631.7316100476237</v>
          </cell>
          <cell r="E493">
            <v>5963.2109275533685</v>
          </cell>
          <cell r="F493">
            <v>7517.5944061805885</v>
          </cell>
          <cell r="G493">
            <v>6480.4831956311518</v>
          </cell>
          <cell r="H493">
            <v>6084.2521552404405</v>
          </cell>
          <cell r="I493">
            <v>6601.8241197842945</v>
          </cell>
          <cell r="J493">
            <v>6778.6083117391709</v>
          </cell>
          <cell r="K493">
            <v>9100.4419650580221</v>
          </cell>
          <cell r="L493">
            <v>9289.4356284054011</v>
          </cell>
          <cell r="M493">
            <v>7318.2144245875943</v>
          </cell>
          <cell r="N493">
            <v>8316.1109662041854</v>
          </cell>
          <cell r="O493">
            <v>8362.7516556189184</v>
          </cell>
          <cell r="P493">
            <v>9335.1146410656129</v>
          </cell>
          <cell r="Q493">
            <v>10285.640215631816</v>
          </cell>
          <cell r="R493">
            <v>10349.157964894323</v>
          </cell>
          <cell r="S493">
            <v>8976.2472435179934</v>
          </cell>
          <cell r="T493">
            <v>10952.393790428108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5093.1115383553051</v>
          </cell>
          <cell r="AF493">
            <v>5825.9102275603</v>
          </cell>
          <cell r="AG493">
            <v>7173.5686651823644</v>
          </cell>
          <cell r="AH493">
            <v>7631.7316100476237</v>
          </cell>
          <cell r="AI493">
            <v>5963.2109275533685</v>
          </cell>
          <cell r="AJ493">
            <v>7517.5944061805885</v>
          </cell>
          <cell r="AK493">
            <v>6480.4831956311518</v>
          </cell>
          <cell r="AL493">
            <v>6084.2521552404405</v>
          </cell>
          <cell r="AM493">
            <v>6601.8241197842945</v>
          </cell>
          <cell r="AN493">
            <v>6778.6083117391709</v>
          </cell>
          <cell r="AO493">
            <v>9100.4419650580221</v>
          </cell>
          <cell r="AP493">
            <v>9289.4356284054011</v>
          </cell>
          <cell r="AQ493">
            <v>7318.2144245875943</v>
          </cell>
          <cell r="AR493">
            <v>8316.1109662041854</v>
          </cell>
          <cell r="AS493">
            <v>8362.7516556189184</v>
          </cell>
          <cell r="AT493">
            <v>9335.1146410656129</v>
          </cell>
          <cell r="AU493">
            <v>10285.640215631816</v>
          </cell>
          <cell r="AV493">
            <v>10349.157964894323</v>
          </cell>
          <cell r="AW493">
            <v>8976.2472435179934</v>
          </cell>
          <cell r="AX493">
            <v>10952.393790428108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2.499633000491015</v>
          </cell>
          <cell r="CN493">
            <v>2.8718767032084442</v>
          </cell>
          <cell r="CO493">
            <v>3.4982283384712027</v>
          </cell>
          <cell r="CP493">
            <v>3.7633894156184566</v>
          </cell>
          <cell r="CQ493">
            <v>2.9326429167918664</v>
          </cell>
          <cell r="CR493">
            <v>3.7380098767830976</v>
          </cell>
          <cell r="CS493">
            <v>3.2267942444167641</v>
          </cell>
          <cell r="CT493">
            <v>2.9617748332988705</v>
          </cell>
          <cell r="CU493">
            <v>3.2426057003848778</v>
          </cell>
          <cell r="CV493">
            <v>3.376320681664593</v>
          </cell>
          <cell r="CW493">
            <v>4.47773362250555</v>
          </cell>
          <cell r="CX493">
            <v>4.512007928922424</v>
          </cell>
          <cell r="CY493">
            <v>3.6173844605651855</v>
          </cell>
          <cell r="CZ493">
            <v>4.1091656643095913</v>
          </cell>
          <cell r="DA493">
            <v>4.1018541441655687</v>
          </cell>
          <cell r="DB493">
            <v>4.5787894049188722</v>
          </cell>
          <cell r="DC493">
            <v>5.0450136128983196</v>
          </cell>
          <cell r="DD493">
            <v>5.0761684951391928</v>
          </cell>
          <cell r="DE493">
            <v>4.402768188164508</v>
          </cell>
          <cell r="DF493">
            <v>5.3720502183770655</v>
          </cell>
          <cell r="DG493">
            <v>4.738040183979801</v>
          </cell>
          <cell r="DH493">
            <v>4.738040183979801</v>
          </cell>
          <cell r="DI493">
            <v>4.738040183979801</v>
          </cell>
          <cell r="DJ493">
            <v>4.738040183979801</v>
          </cell>
          <cell r="DK493">
            <v>4.738040183979801</v>
          </cell>
          <cell r="DL493">
            <v>4.738040183979801</v>
          </cell>
          <cell r="DM493">
            <v>4.738040183979801</v>
          </cell>
          <cell r="DN493">
            <v>4.738040183979801</v>
          </cell>
          <cell r="DO493">
            <v>4.738040183979801</v>
          </cell>
          <cell r="DP493">
            <v>4.738040183979801</v>
          </cell>
          <cell r="DQ493">
            <v>5.5823115790711402</v>
          </cell>
          <cell r="DR493">
            <v>5.5578283935013184</v>
          </cell>
          <cell r="DS493">
            <v>5.6181617892646125</v>
          </cell>
          <cell r="DT493">
            <v>5.5558570790957642</v>
          </cell>
          <cell r="DU493">
            <v>5.5709353810282591</v>
          </cell>
          <cell r="DV493">
            <v>5.5099236590979519</v>
          </cell>
          <cell r="DW493">
            <v>5.5022871420766313</v>
          </cell>
          <cell r="DX493">
            <v>5.6281064311677316</v>
          </cell>
          <cell r="DY493">
            <v>5.5779798842409969</v>
          </cell>
          <cell r="DZ493">
            <v>5.5005230166842667</v>
          </cell>
          <cell r="EA493">
            <v>5.5681556373012731</v>
          </cell>
          <cell r="EB493">
            <v>5.6406169873579755</v>
          </cell>
          <cell r="EC493">
            <v>5.5426518114649248</v>
          </cell>
          <cell r="ED493">
            <v>5.5446451961584415</v>
          </cell>
          <cell r="EE493">
            <v>5.5856809058283927</v>
          </cell>
          <cell r="EF493">
            <v>5.5856809058283927</v>
          </cell>
          <cell r="EG493">
            <v>5.5856809058283927</v>
          </cell>
          <cell r="EH493">
            <v>5.5856809058283927</v>
          </cell>
          <cell r="EI493">
            <v>5.5856809058283927</v>
          </cell>
          <cell r="EJ493">
            <v>5.5856809058283927</v>
          </cell>
          <cell r="EK493">
            <v>0</v>
          </cell>
          <cell r="EL493">
            <v>0</v>
          </cell>
          <cell r="EM493">
            <v>0</v>
          </cell>
          <cell r="EN493">
            <v>0</v>
          </cell>
          <cell r="EO493">
            <v>0</v>
          </cell>
          <cell r="EP493">
            <v>0</v>
          </cell>
          <cell r="EQ493">
            <v>0</v>
          </cell>
          <cell r="ER493">
            <v>0</v>
          </cell>
          <cell r="ES493">
            <v>0</v>
          </cell>
          <cell r="ET493">
            <v>0</v>
          </cell>
        </row>
        <row r="494">
          <cell r="A494">
            <v>33664.458716015768</v>
          </cell>
          <cell r="B494">
            <v>43405.518676167383</v>
          </cell>
          <cell r="C494">
            <v>39584.071953454593</v>
          </cell>
          <cell r="D494">
            <v>7380.7920492029161</v>
          </cell>
          <cell r="E494">
            <v>7047.3642898629987</v>
          </cell>
          <cell r="F494">
            <v>7365.032679197433</v>
          </cell>
          <cell r="G494">
            <v>6723.2463760253449</v>
          </cell>
          <cell r="H494">
            <v>7501.1394113503375</v>
          </cell>
          <cell r="I494">
            <v>8075.5248897042648</v>
          </cell>
          <cell r="J494">
            <v>7880.2317420656937</v>
          </cell>
          <cell r="K494">
            <v>7662.8482094399105</v>
          </cell>
          <cell r="L494">
            <v>8023.0637829727229</v>
          </cell>
          <cell r="M494">
            <v>7698.1366389758141</v>
          </cell>
          <cell r="N494">
            <v>8339.0987017057614</v>
          </cell>
          <cell r="O494">
            <v>8557.5706399578739</v>
          </cell>
          <cell r="P494">
            <v>8979.5941629497465</v>
          </cell>
          <cell r="Q494">
            <v>8904.1055334804987</v>
          </cell>
          <cell r="R494">
            <v>9146.4074899479401</v>
          </cell>
          <cell r="S494">
            <v>10119.061754085944</v>
          </cell>
          <cell r="T494">
            <v>9971.6621618189401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5601.1117222404209</v>
          </cell>
          <cell r="AF494">
            <v>7221.8347996590064</v>
          </cell>
          <cell r="AG494">
            <v>6586.0203279318612</v>
          </cell>
          <cell r="AH494">
            <v>7380.7920492029161</v>
          </cell>
          <cell r="AI494">
            <v>7047.3642898629987</v>
          </cell>
          <cell r="AJ494">
            <v>7365.032679197433</v>
          </cell>
          <cell r="AK494">
            <v>6723.2463760253449</v>
          </cell>
          <cell r="AL494">
            <v>7501.1394113503375</v>
          </cell>
          <cell r="AM494">
            <v>8075.5248897042648</v>
          </cell>
          <cell r="AN494">
            <v>7880.2317420656937</v>
          </cell>
          <cell r="AO494">
            <v>7662.8482094399105</v>
          </cell>
          <cell r="AP494">
            <v>8023.0637829727229</v>
          </cell>
          <cell r="AQ494">
            <v>7698.1366389758141</v>
          </cell>
          <cell r="AR494">
            <v>8339.0987017057614</v>
          </cell>
          <cell r="AS494">
            <v>8557.5706399578739</v>
          </cell>
          <cell r="AT494">
            <v>8979.5941629497465</v>
          </cell>
          <cell r="AU494">
            <v>8904.1055334804987</v>
          </cell>
          <cell r="AV494">
            <v>9146.4074899479401</v>
          </cell>
          <cell r="AW494">
            <v>10119.061754085944</v>
          </cell>
          <cell r="AX494">
            <v>9971.6621618189401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0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2.765582701442296</v>
          </cell>
          <cell r="CN494">
            <v>3.5650018958937379</v>
          </cell>
          <cell r="CO494">
            <v>3.2256711401589384</v>
          </cell>
          <cell r="CP494">
            <v>3.6724719469091482</v>
          </cell>
          <cell r="CQ494">
            <v>3.47915351625362</v>
          </cell>
          <cell r="CR494">
            <v>3.6435429349980044</v>
          </cell>
          <cell r="CS494">
            <v>3.3666721550430023</v>
          </cell>
          <cell r="CT494">
            <v>3.7055185138232436</v>
          </cell>
          <cell r="CU494">
            <v>3.9881564083455499</v>
          </cell>
          <cell r="CV494">
            <v>3.8721102435087342</v>
          </cell>
          <cell r="CW494">
            <v>3.8007155126263412</v>
          </cell>
          <cell r="CX494">
            <v>3.9854680278784937</v>
          </cell>
          <cell r="CY494">
            <v>3.8912045682249432</v>
          </cell>
          <cell r="CZ494">
            <v>4.0776299075920051</v>
          </cell>
          <cell r="DA494">
            <v>4.2321026230699852</v>
          </cell>
          <cell r="DB494">
            <v>4.4408121895807833</v>
          </cell>
          <cell r="DC494">
            <v>4.4034796754561514</v>
          </cell>
          <cell r="DD494">
            <v>4.5233088639822414</v>
          </cell>
          <cell r="DE494">
            <v>5.0043300364371985</v>
          </cell>
          <cell r="DF494">
            <v>4.9314343248715966</v>
          </cell>
          <cell r="DG494">
            <v>5.23478363801991</v>
          </cell>
          <cell r="DH494">
            <v>5.23478363801991</v>
          </cell>
          <cell r="DI494">
            <v>5.23478363801991</v>
          </cell>
          <cell r="DJ494">
            <v>5.23478363801991</v>
          </cell>
          <cell r="DK494">
            <v>5.23478363801991</v>
          </cell>
          <cell r="DL494">
            <v>5.23478363801991</v>
          </cell>
          <cell r="DM494">
            <v>5.23478363801991</v>
          </cell>
          <cell r="DN494">
            <v>5.23478363801991</v>
          </cell>
          <cell r="DO494">
            <v>5.23478363801991</v>
          </cell>
          <cell r="DP494">
            <v>5.23478363801991</v>
          </cell>
          <cell r="DQ494">
            <v>5.5487444146143385</v>
          </cell>
          <cell r="DR494">
            <v>5.5500247528560687</v>
          </cell>
          <cell r="DS494">
            <v>5.5938409482478377</v>
          </cell>
          <cell r="DT494">
            <v>5.5061953834737452</v>
          </cell>
          <cell r="DU494">
            <v>5.5495818966558597</v>
          </cell>
          <cell r="DV494">
            <v>5.5380633860541115</v>
          </cell>
          <cell r="DW494">
            <v>5.4712345713286918</v>
          </cell>
          <cell r="DX494">
            <v>5.546070490201898</v>
          </cell>
          <cell r="DY494">
            <v>5.5476073302740412</v>
          </cell>
          <cell r="DZ494">
            <v>5.5756873249806622</v>
          </cell>
          <cell r="EA494">
            <v>5.5237243128701916</v>
          </cell>
          <cell r="EB494">
            <v>5.5152861626089633</v>
          </cell>
          <cell r="EC494">
            <v>5.4201173293450156</v>
          </cell>
          <cell r="ED494">
            <v>5.6029718919709186</v>
          </cell>
          <cell r="EE494">
            <v>5.5398937837135493</v>
          </cell>
          <cell r="EF494">
            <v>5.5398937837135493</v>
          </cell>
          <cell r="EG494">
            <v>5.5398937837135493</v>
          </cell>
          <cell r="EH494">
            <v>5.5398937837135493</v>
          </cell>
          <cell r="EI494">
            <v>5.5398937837135493</v>
          </cell>
          <cell r="EJ494">
            <v>5.5398937837135493</v>
          </cell>
          <cell r="EK494">
            <v>0</v>
          </cell>
          <cell r="EL494">
            <v>0</v>
          </cell>
          <cell r="EM494">
            <v>0</v>
          </cell>
          <cell r="EN494">
            <v>0</v>
          </cell>
          <cell r="EO494">
            <v>0</v>
          </cell>
          <cell r="EP494">
            <v>0</v>
          </cell>
          <cell r="EQ494">
            <v>0</v>
          </cell>
          <cell r="ER494">
            <v>0</v>
          </cell>
          <cell r="ES494">
            <v>0</v>
          </cell>
          <cell r="ET494">
            <v>0</v>
          </cell>
        </row>
        <row r="495">
          <cell r="A495">
            <v>41934.492219063504</v>
          </cell>
          <cell r="B495">
            <v>43923.559227304249</v>
          </cell>
          <cell r="C495">
            <v>40568.184695119438</v>
          </cell>
          <cell r="D495">
            <v>7366.9210468470283</v>
          </cell>
          <cell r="E495">
            <v>7979.9210642845546</v>
          </cell>
          <cell r="F495">
            <v>6453.4369816319122</v>
          </cell>
          <cell r="G495">
            <v>7280.1481577824889</v>
          </cell>
          <cell r="H495">
            <v>7625.4803434325077</v>
          </cell>
          <cell r="I495">
            <v>8255.6927814557203</v>
          </cell>
          <cell r="J495">
            <v>7655.7684265484904</v>
          </cell>
          <cell r="K495">
            <v>6847.9032839612346</v>
          </cell>
          <cell r="L495">
            <v>7718.8048628675215</v>
          </cell>
          <cell r="M495">
            <v>9573.4803658666751</v>
          </cell>
          <cell r="N495">
            <v>9469.8441506642612</v>
          </cell>
          <cell r="O495">
            <v>8947.6159908090194</v>
          </cell>
          <cell r="P495">
            <v>9593.4825000670371</v>
          </cell>
          <cell r="Q495">
            <v>9988.7570130782151</v>
          </cell>
          <cell r="R495">
            <v>9486.1907762529008</v>
          </cell>
          <cell r="S495">
            <v>9593.4615576241049</v>
          </cell>
          <cell r="T495">
            <v>10827.581505837168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6977.0845839458862</v>
          </cell>
          <cell r="AF495">
            <v>7308.0266801833823</v>
          </cell>
          <cell r="AG495">
            <v>6749.7575636867541</v>
          </cell>
          <cell r="AH495">
            <v>7366.9210468470283</v>
          </cell>
          <cell r="AI495">
            <v>7979.9210642845546</v>
          </cell>
          <cell r="AJ495">
            <v>6453.4369816319122</v>
          </cell>
          <cell r="AK495">
            <v>7280.1481577824889</v>
          </cell>
          <cell r="AL495">
            <v>7625.4803434325077</v>
          </cell>
          <cell r="AM495">
            <v>8255.6927814557203</v>
          </cell>
          <cell r="AN495">
            <v>7655.7684265484904</v>
          </cell>
          <cell r="AO495">
            <v>6847.9032839612346</v>
          </cell>
          <cell r="AP495">
            <v>7718.8048628675215</v>
          </cell>
          <cell r="AQ495">
            <v>9573.4803658666751</v>
          </cell>
          <cell r="AR495">
            <v>9469.8441506642612</v>
          </cell>
          <cell r="AS495">
            <v>8947.6159908090194</v>
          </cell>
          <cell r="AT495">
            <v>9593.4825000670371</v>
          </cell>
          <cell r="AU495">
            <v>9988.7570130782151</v>
          </cell>
          <cell r="AV495">
            <v>9486.1907762529008</v>
          </cell>
          <cell r="AW495">
            <v>9593.4615576241049</v>
          </cell>
          <cell r="AX495">
            <v>10827.581505837168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0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3.3859714227152993</v>
          </cell>
          <cell r="CN495">
            <v>3.5924544298241887</v>
          </cell>
          <cell r="CO495">
            <v>3.3267933913513992</v>
          </cell>
          <cell r="CP495">
            <v>3.6142551601122741</v>
          </cell>
          <cell r="CQ495">
            <v>3.9426669666308807</v>
          </cell>
          <cell r="CR495">
            <v>3.2164698442093518</v>
          </cell>
          <cell r="CS495">
            <v>3.6087305299476706</v>
          </cell>
          <cell r="CT495">
            <v>3.8208655315906177</v>
          </cell>
          <cell r="CU495">
            <v>4.131332036423327</v>
          </cell>
          <cell r="CV495">
            <v>3.831205462138207</v>
          </cell>
          <cell r="CW495">
            <v>3.3457347742817967</v>
          </cell>
          <cell r="CX495">
            <v>3.8093869286380819</v>
          </cell>
          <cell r="CY495">
            <v>4.6515522318615066</v>
          </cell>
          <cell r="CZ495">
            <v>4.6336541829609654</v>
          </cell>
          <cell r="DA495">
            <v>4.4275735073204503</v>
          </cell>
          <cell r="DB495">
            <v>4.7471694140506608</v>
          </cell>
          <cell r="DC495">
            <v>4.9427641918914835</v>
          </cell>
          <cell r="DD495">
            <v>4.6940779543364561</v>
          </cell>
          <cell r="DE495">
            <v>4.7471590510438437</v>
          </cell>
          <cell r="DF495">
            <v>5.3578420299710379</v>
          </cell>
          <cell r="DG495">
            <v>5.2049164976903111</v>
          </cell>
          <cell r="DH495">
            <v>5.2049164976903111</v>
          </cell>
          <cell r="DI495">
            <v>5.2049164976903111</v>
          </cell>
          <cell r="DJ495">
            <v>5.2049164976903111</v>
          </cell>
          <cell r="DK495">
            <v>5.2049164976903111</v>
          </cell>
          <cell r="DL495">
            <v>5.2049164976903111</v>
          </cell>
          <cell r="DM495">
            <v>5.2049164976903111</v>
          </cell>
          <cell r="DN495">
            <v>5.2049164976903111</v>
          </cell>
          <cell r="DO495">
            <v>5.2049164976903111</v>
          </cell>
          <cell r="DP495">
            <v>5.2049164976903111</v>
          </cell>
          <cell r="DQ495">
            <v>5.6454405083725332</v>
          </cell>
          <cell r="DR495">
            <v>5.5733458268507148</v>
          </cell>
          <cell r="DS495">
            <v>5.5586519210747154</v>
          </cell>
          <cell r="DT495">
            <v>5.5843720046595973</v>
          </cell>
          <cell r="DU495">
            <v>5.5451798545080804</v>
          </cell>
          <cell r="DV495">
            <v>5.4969112477692406</v>
          </cell>
          <cell r="DW495">
            <v>5.5270437140326258</v>
          </cell>
          <cell r="DX495">
            <v>5.467799585088005</v>
          </cell>
          <cell r="DY495">
            <v>5.4748289869074753</v>
          </cell>
          <cell r="DZ495">
            <v>5.4747019509193908</v>
          </cell>
          <cell r="EA495">
            <v>5.6075511437379637</v>
          </cell>
          <cell r="EB495">
            <v>5.5513947465450126</v>
          </cell>
          <cell r="EC495">
            <v>5.6387012385852744</v>
          </cell>
          <cell r="ED495">
            <v>5.5992047465207095</v>
          </cell>
          <cell r="EE495">
            <v>5.5366706781139765</v>
          </cell>
          <cell r="EF495">
            <v>5.5366706781139765</v>
          </cell>
          <cell r="EG495">
            <v>5.5366706781139765</v>
          </cell>
          <cell r="EH495">
            <v>5.5366706781139765</v>
          </cell>
          <cell r="EI495">
            <v>5.5366706781139765</v>
          </cell>
          <cell r="EJ495">
            <v>5.5366706781139765</v>
          </cell>
          <cell r="EK495">
            <v>0</v>
          </cell>
          <cell r="EL495">
            <v>0</v>
          </cell>
          <cell r="EM495">
            <v>0</v>
          </cell>
          <cell r="EN495">
            <v>0</v>
          </cell>
          <cell r="EO495">
            <v>0</v>
          </cell>
          <cell r="EP495">
            <v>0</v>
          </cell>
          <cell r="EQ495">
            <v>0</v>
          </cell>
          <cell r="ER495">
            <v>0</v>
          </cell>
          <cell r="ES495">
            <v>0</v>
          </cell>
          <cell r="ET495">
            <v>0</v>
          </cell>
        </row>
        <row r="496">
          <cell r="A496">
            <v>39928.332624417264</v>
          </cell>
          <cell r="B496">
            <v>38372.003879277705</v>
          </cell>
          <cell r="C496">
            <v>42756.131600593682</v>
          </cell>
          <cell r="D496">
            <v>6025.8706364730851</v>
          </cell>
          <cell r="E496">
            <v>5584.1612984297135</v>
          </cell>
          <cell r="F496">
            <v>7280.8681361320723</v>
          </cell>
          <cell r="G496">
            <v>7699.4431955907603</v>
          </cell>
          <cell r="H496">
            <v>7317.6330800376636</v>
          </cell>
          <cell r="I496">
            <v>7252.2189801220593</v>
          </cell>
          <cell r="J496">
            <v>7567.4150140818401</v>
          </cell>
          <cell r="K496">
            <v>9254.4579739598539</v>
          </cell>
          <cell r="L496">
            <v>8316.2918742949478</v>
          </cell>
          <cell r="M496">
            <v>10654.940043165563</v>
          </cell>
          <cell r="N496">
            <v>8820.7600127035003</v>
          </cell>
          <cell r="O496">
            <v>8924.9261260076019</v>
          </cell>
          <cell r="P496">
            <v>8735.4804386049873</v>
          </cell>
          <cell r="Q496">
            <v>8770.8766149396706</v>
          </cell>
          <cell r="R496">
            <v>10422.566386612341</v>
          </cell>
          <cell r="S496">
            <v>9019.1217022549263</v>
          </cell>
          <cell r="T496">
            <v>9712.6774280781337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6643.2986134941366</v>
          </cell>
          <cell r="AF496">
            <v>6384.3557547481632</v>
          </cell>
          <cell r="AG496">
            <v>7113.7894099514069</v>
          </cell>
          <cell r="AH496">
            <v>6025.8706364730851</v>
          </cell>
          <cell r="AI496">
            <v>5584.1612984297135</v>
          </cell>
          <cell r="AJ496">
            <v>7280.8681361320723</v>
          </cell>
          <cell r="AK496">
            <v>7699.4431955907603</v>
          </cell>
          <cell r="AL496">
            <v>7317.6330800376636</v>
          </cell>
          <cell r="AM496">
            <v>7252.2189801220593</v>
          </cell>
          <cell r="AN496">
            <v>7567.4150140818401</v>
          </cell>
          <cell r="AO496">
            <v>9254.4579739598539</v>
          </cell>
          <cell r="AP496">
            <v>8316.2918742949478</v>
          </cell>
          <cell r="AQ496">
            <v>10654.940043165563</v>
          </cell>
          <cell r="AR496">
            <v>8820.7600127035003</v>
          </cell>
          <cell r="AS496">
            <v>8924.9261260076019</v>
          </cell>
          <cell r="AT496">
            <v>8735.4804386049873</v>
          </cell>
          <cell r="AU496">
            <v>8770.8766149396706</v>
          </cell>
          <cell r="AV496">
            <v>10422.566386612341</v>
          </cell>
          <cell r="AW496">
            <v>9019.1217022549263</v>
          </cell>
          <cell r="AX496">
            <v>9712.6774280781337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0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3.2415390590872613</v>
          </cell>
          <cell r="CN496">
            <v>3.17112480705809</v>
          </cell>
          <cell r="CO496">
            <v>3.5009922499186303</v>
          </cell>
          <cell r="CP496">
            <v>3.0373751456338538</v>
          </cell>
          <cell r="CQ496">
            <v>2.7899791260840154</v>
          </cell>
          <cell r="CR496">
            <v>3.6218844027768822</v>
          </cell>
          <cell r="CS496">
            <v>3.8345227100900074</v>
          </cell>
          <cell r="CT496">
            <v>3.5960244870065741</v>
          </cell>
          <cell r="CU496">
            <v>3.5956093951269139</v>
          </cell>
          <cell r="CV496">
            <v>3.7306646147757569</v>
          </cell>
          <cell r="CW496">
            <v>4.5049778473733424</v>
          </cell>
          <cell r="CX496">
            <v>4.0959962724203018</v>
          </cell>
          <cell r="CY496">
            <v>5.2537645490298575</v>
          </cell>
          <cell r="CZ496">
            <v>4.3377760688407543</v>
          </cell>
          <cell r="DA496">
            <v>4.4519348711921856</v>
          </cell>
          <cell r="DB496">
            <v>4.3574355050308258</v>
          </cell>
          <cell r="DC496">
            <v>4.3750918384846171</v>
          </cell>
          <cell r="DD496">
            <v>5.1989883264872976</v>
          </cell>
          <cell r="DE496">
            <v>4.4989215425311784</v>
          </cell>
          <cell r="DF496">
            <v>4.8448812599914453</v>
          </cell>
          <cell r="DG496">
            <v>5.2061771789737366</v>
          </cell>
          <cell r="DH496">
            <v>5.2061771789737366</v>
          </cell>
          <cell r="DI496">
            <v>5.2061771789737366</v>
          </cell>
          <cell r="DJ496">
            <v>5.2061771789737366</v>
          </cell>
          <cell r="DK496">
            <v>5.2061771789737366</v>
          </cell>
          <cell r="DL496">
            <v>5.2061771789737366</v>
          </cell>
          <cell r="DM496">
            <v>5.2061771789737366</v>
          </cell>
          <cell r="DN496">
            <v>5.2061771789737366</v>
          </cell>
          <cell r="DO496">
            <v>5.2061771789737366</v>
          </cell>
          <cell r="DP496">
            <v>5.2061771789737366</v>
          </cell>
          <cell r="DQ496">
            <v>5.6148692912208586</v>
          </cell>
          <cell r="DR496">
            <v>5.5158300898519661</v>
          </cell>
          <cell r="DS496">
            <v>5.566945770965317</v>
          </cell>
          <cell r="DT496">
            <v>5.4353623865678209</v>
          </cell>
          <cell r="DU496">
            <v>5.4835793957949708</v>
          </cell>
          <cell r="DV496">
            <v>5.5075153473464518</v>
          </cell>
          <cell r="DW496">
            <v>5.5011709446706067</v>
          </cell>
          <cell r="DX496">
            <v>5.575131615694616</v>
          </cell>
          <cell r="DY496">
            <v>5.5259320223028574</v>
          </cell>
          <cell r="DZ496">
            <v>5.5573593488094941</v>
          </cell>
          <cell r="EA496">
            <v>5.6281474048746203</v>
          </cell>
          <cell r="EB496">
            <v>5.5625932701288958</v>
          </cell>
          <cell r="EC496">
            <v>5.5563237149651874</v>
          </cell>
          <cell r="ED496">
            <v>5.5711649021769629</v>
          </cell>
          <cell r="EE496">
            <v>5.4924101783800028</v>
          </cell>
          <cell r="EF496">
            <v>5.4924101783800028</v>
          </cell>
          <cell r="EG496">
            <v>5.4924101783800028</v>
          </cell>
          <cell r="EH496">
            <v>5.4924101783800028</v>
          </cell>
          <cell r="EI496">
            <v>5.4924101783800028</v>
          </cell>
          <cell r="EJ496">
            <v>5.4924101783800028</v>
          </cell>
          <cell r="EK496">
            <v>0</v>
          </cell>
          <cell r="EL496">
            <v>0</v>
          </cell>
          <cell r="EM496">
            <v>0</v>
          </cell>
          <cell r="EN496">
            <v>0</v>
          </cell>
          <cell r="EO496">
            <v>0</v>
          </cell>
          <cell r="EP496">
            <v>0</v>
          </cell>
          <cell r="EQ496">
            <v>0</v>
          </cell>
          <cell r="ER496">
            <v>0</v>
          </cell>
          <cell r="ES496">
            <v>0</v>
          </cell>
          <cell r="ET496">
            <v>0</v>
          </cell>
        </row>
        <row r="497">
          <cell r="A497">
            <v>35159.844109559395</v>
          </cell>
          <cell r="B497">
            <v>42125.5411758052</v>
          </cell>
          <cell r="C497">
            <v>37926.774053972033</v>
          </cell>
          <cell r="D497">
            <v>6624.6970679760234</v>
          </cell>
          <cell r="E497">
            <v>5773.7242636019801</v>
          </cell>
          <cell r="F497">
            <v>7179.7763666855899</v>
          </cell>
          <cell r="G497">
            <v>9023.5196368405577</v>
          </cell>
          <cell r="H497">
            <v>9449.6058462614583</v>
          </cell>
          <cell r="I497">
            <v>8018.314773772091</v>
          </cell>
          <cell r="J497">
            <v>7454.4425081954723</v>
          </cell>
          <cell r="K497">
            <v>7431.2313072921934</v>
          </cell>
          <cell r="L497">
            <v>8293.2695726445108</v>
          </cell>
          <cell r="M497">
            <v>8007.3982935286613</v>
          </cell>
          <cell r="N497">
            <v>8864.6259607715456</v>
          </cell>
          <cell r="O497">
            <v>10443.663496021654</v>
          </cell>
          <cell r="P497">
            <v>9424.440635831741</v>
          </cell>
          <cell r="Q497">
            <v>9612.6890831744477</v>
          </cell>
          <cell r="R497">
            <v>9846.0758635277307</v>
          </cell>
          <cell r="S497">
            <v>9623.2336988290663</v>
          </cell>
          <cell r="T497">
            <v>9616.8996065173033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5849.9147916050733</v>
          </cell>
          <cell r="AF497">
            <v>7008.8714176554276</v>
          </cell>
          <cell r="AG497">
            <v>6310.278164056821</v>
          </cell>
          <cell r="AH497">
            <v>6624.6970679760234</v>
          </cell>
          <cell r="AI497">
            <v>5773.7242636019801</v>
          </cell>
          <cell r="AJ497">
            <v>7179.7763666855899</v>
          </cell>
          <cell r="AK497">
            <v>9023.5196368405577</v>
          </cell>
          <cell r="AL497">
            <v>9449.6058462614583</v>
          </cell>
          <cell r="AM497">
            <v>8018.314773772091</v>
          </cell>
          <cell r="AN497">
            <v>7454.4425081954723</v>
          </cell>
          <cell r="AO497">
            <v>7431.2313072921934</v>
          </cell>
          <cell r="AP497">
            <v>8293.2695726445108</v>
          </cell>
          <cell r="AQ497">
            <v>8007.3982935286613</v>
          </cell>
          <cell r="AR497">
            <v>8864.6259607715456</v>
          </cell>
          <cell r="AS497">
            <v>10443.663496021654</v>
          </cell>
          <cell r="AT497">
            <v>9424.440635831741</v>
          </cell>
          <cell r="AU497">
            <v>9612.6890831744477</v>
          </cell>
          <cell r="AV497">
            <v>9846.0758635277307</v>
          </cell>
          <cell r="AW497">
            <v>9623.2336988290663</v>
          </cell>
          <cell r="AX497">
            <v>9616.8996065173033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2.9202080527979835</v>
          </cell>
          <cell r="CN497">
            <v>3.4284027161831663</v>
          </cell>
          <cell r="CO497">
            <v>3.1296674013822456</v>
          </cell>
          <cell r="CP497">
            <v>3.2689764522460649</v>
          </cell>
          <cell r="CQ497">
            <v>2.8725767693264519</v>
          </cell>
          <cell r="CR497">
            <v>3.5270592168862556</v>
          </cell>
          <cell r="CS497">
            <v>4.3784343117282614</v>
          </cell>
          <cell r="CT497">
            <v>4.6227903485932531</v>
          </cell>
          <cell r="CU497">
            <v>3.9461268314889804</v>
          </cell>
          <cell r="CV497">
            <v>3.6467563987155152</v>
          </cell>
          <cell r="CW497">
            <v>3.6198493848919759</v>
          </cell>
          <cell r="CX497">
            <v>4.0851895239157425</v>
          </cell>
          <cell r="CY497">
            <v>3.9169955702611641</v>
          </cell>
          <cell r="CZ497">
            <v>4.3641227062187911</v>
          </cell>
          <cell r="DA497">
            <v>5.1691993432752703</v>
          </cell>
          <cell r="DB497">
            <v>4.6647244392770881</v>
          </cell>
          <cell r="DC497">
            <v>4.7578999567329303</v>
          </cell>
          <cell r="DD497">
            <v>4.8734171593114013</v>
          </cell>
          <cell r="DE497">
            <v>4.7631191233919967</v>
          </cell>
          <cell r="DF497">
            <v>4.7599839988420065</v>
          </cell>
          <cell r="DG497">
            <v>4.8370836081197588</v>
          </cell>
          <cell r="DH497">
            <v>4.8370836081197588</v>
          </cell>
          <cell r="DI497">
            <v>4.8370836081197588</v>
          </cell>
          <cell r="DJ497">
            <v>4.8370836081197588</v>
          </cell>
          <cell r="DK497">
            <v>4.8370836081197588</v>
          </cell>
          <cell r="DL497">
            <v>4.8370836081197588</v>
          </cell>
          <cell r="DM497">
            <v>4.8370836081197588</v>
          </cell>
          <cell r="DN497">
            <v>4.8370836081197588</v>
          </cell>
          <cell r="DO497">
            <v>4.8370836081197588</v>
          </cell>
          <cell r="DP497">
            <v>4.8370836081197588</v>
          </cell>
          <cell r="DQ497">
            <v>5.4883636791769979</v>
          </cell>
          <cell r="DR497">
            <v>5.6009719497041139</v>
          </cell>
          <cell r="DS497">
            <v>5.524048120432056</v>
          </cell>
          <cell r="DT497">
            <v>5.5521522549621709</v>
          </cell>
          <cell r="DU497">
            <v>5.5067014427309644</v>
          </cell>
          <cell r="DV497">
            <v>5.5770598033978533</v>
          </cell>
          <cell r="DW497">
            <v>5.6463041004317507</v>
          </cell>
          <cell r="DX497">
            <v>5.6003688537435252</v>
          </cell>
          <cell r="DY497">
            <v>5.5669740532080816</v>
          </cell>
          <cell r="DZ497">
            <v>5.6003549254436686</v>
          </cell>
          <cell r="EA497">
            <v>5.6244157320941577</v>
          </cell>
          <cell r="EB497">
            <v>5.5618683949372993</v>
          </cell>
          <cell r="EC497">
            <v>5.6007409564300756</v>
          </cell>
          <cell r="ED497">
            <v>5.5650695690245477</v>
          </cell>
          <cell r="EE497">
            <v>5.5352434296526418</v>
          </cell>
          <cell r="EF497">
            <v>5.5352434296526418</v>
          </cell>
          <cell r="EG497">
            <v>5.5352434296526418</v>
          </cell>
          <cell r="EH497">
            <v>5.5352434296526418</v>
          </cell>
          <cell r="EI497">
            <v>5.5352434296526418</v>
          </cell>
          <cell r="EJ497">
            <v>5.5352434296526418</v>
          </cell>
          <cell r="EK497">
            <v>0</v>
          </cell>
          <cell r="EL497">
            <v>0</v>
          </cell>
          <cell r="EM497">
            <v>0</v>
          </cell>
          <cell r="EN497">
            <v>0</v>
          </cell>
          <cell r="EO497">
            <v>0</v>
          </cell>
          <cell r="EP497">
            <v>0</v>
          </cell>
          <cell r="EQ497">
            <v>0</v>
          </cell>
          <cell r="ER497">
            <v>0</v>
          </cell>
          <cell r="ES497">
            <v>0</v>
          </cell>
          <cell r="ET497">
            <v>0</v>
          </cell>
        </row>
        <row r="498">
          <cell r="A498">
            <v>36786.29552365456</v>
          </cell>
          <cell r="B498">
            <v>34975.013603070925</v>
          </cell>
          <cell r="C498">
            <v>33079.225376523675</v>
          </cell>
          <cell r="D498">
            <v>7361.165496731398</v>
          </cell>
          <cell r="E498">
            <v>6298.6339709375343</v>
          </cell>
          <cell r="F498">
            <v>7004.1619178911706</v>
          </cell>
          <cell r="G498">
            <v>6649.8506211266458</v>
          </cell>
          <cell r="H498">
            <v>6090.5936834936711</v>
          </cell>
          <cell r="I498">
            <v>7802.0799814614311</v>
          </cell>
          <cell r="J498">
            <v>7644.8391303537155</v>
          </cell>
          <cell r="K498">
            <v>7550.6528449980351</v>
          </cell>
          <cell r="L498">
            <v>7793.6725341178144</v>
          </cell>
          <cell r="M498">
            <v>8369.249212457511</v>
          </cell>
          <cell r="N498">
            <v>9289.5188073766876</v>
          </cell>
          <cell r="O498">
            <v>9712.809301117728</v>
          </cell>
          <cell r="P498">
            <v>9063.8286464044832</v>
          </cell>
          <cell r="Q498">
            <v>9407.4677843742411</v>
          </cell>
          <cell r="R498">
            <v>11302.369720558307</v>
          </cell>
          <cell r="S498">
            <v>10870.491810467542</v>
          </cell>
          <cell r="T498">
            <v>9556.5131730707126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6120.5246997575214</v>
          </cell>
          <cell r="AF498">
            <v>5819.1625871732904</v>
          </cell>
          <cell r="AG498">
            <v>5503.7402675045214</v>
          </cell>
          <cell r="AH498">
            <v>7361.165496731398</v>
          </cell>
          <cell r="AI498">
            <v>6298.6339709375343</v>
          </cell>
          <cell r="AJ498">
            <v>7004.1619178911706</v>
          </cell>
          <cell r="AK498">
            <v>6649.8506211266458</v>
          </cell>
          <cell r="AL498">
            <v>6090.5936834936711</v>
          </cell>
          <cell r="AM498">
            <v>7802.0799814614311</v>
          </cell>
          <cell r="AN498">
            <v>7644.8391303537155</v>
          </cell>
          <cell r="AO498">
            <v>7550.6528449980351</v>
          </cell>
          <cell r="AP498">
            <v>7793.6725341178144</v>
          </cell>
          <cell r="AQ498">
            <v>8369.249212457511</v>
          </cell>
          <cell r="AR498">
            <v>9289.5188073766876</v>
          </cell>
          <cell r="AS498">
            <v>9712.809301117728</v>
          </cell>
          <cell r="AT498">
            <v>9063.8286464044832</v>
          </cell>
          <cell r="AU498">
            <v>9407.4677843742411</v>
          </cell>
          <cell r="AV498">
            <v>11302.369720558307</v>
          </cell>
          <cell r="AW498">
            <v>10870.491810467542</v>
          </cell>
          <cell r="AX498">
            <v>9556.5131730707126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3.0545690547714313</v>
          </cell>
          <cell r="CN498">
            <v>2.8494600504064951</v>
          </cell>
          <cell r="CO498">
            <v>2.7533947370225014</v>
          </cell>
          <cell r="CP498">
            <v>3.6423637821013544</v>
          </cell>
          <cell r="CQ498">
            <v>3.0594851704619823</v>
          </cell>
          <cell r="CR498">
            <v>3.4284161153042203</v>
          </cell>
          <cell r="CS498">
            <v>3.2606144239870001</v>
          </cell>
          <cell r="CT498">
            <v>2.9890221575345741</v>
          </cell>
          <cell r="CU498">
            <v>3.8405394458660318</v>
          </cell>
          <cell r="CV498">
            <v>3.7902427396969873</v>
          </cell>
          <cell r="CW498">
            <v>3.7281940940294098</v>
          </cell>
          <cell r="CX498">
            <v>3.8514202888882365</v>
          </cell>
          <cell r="CY498">
            <v>4.1954014590696245</v>
          </cell>
          <cell r="CZ498">
            <v>4.6073477294997289</v>
          </cell>
          <cell r="DA498">
            <v>4.8331094737112545</v>
          </cell>
          <cell r="DB498">
            <v>4.5101756598877953</v>
          </cell>
          <cell r="DC498">
            <v>4.6811710456479663</v>
          </cell>
          <cell r="DD498">
            <v>5.6240772858097179</v>
          </cell>
          <cell r="DE498">
            <v>5.409174145633159</v>
          </cell>
          <cell r="DF498">
            <v>4.7553362699192796</v>
          </cell>
          <cell r="DG498">
            <v>5.1961251639126198</v>
          </cell>
          <cell r="DH498">
            <v>5.1961251639126198</v>
          </cell>
          <cell r="DI498">
            <v>5.1961251639126198</v>
          </cell>
          <cell r="DJ498">
            <v>5.1961251639126198</v>
          </cell>
          <cell r="DK498">
            <v>5.1961251639126198</v>
          </cell>
          <cell r="DL498">
            <v>5.1961251639126198</v>
          </cell>
          <cell r="DM498">
            <v>5.1961251639126198</v>
          </cell>
          <cell r="DN498">
            <v>5.1961251639126198</v>
          </cell>
          <cell r="DO498">
            <v>5.1961251639126198</v>
          </cell>
          <cell r="DP498">
            <v>5.1961251639126198</v>
          </cell>
          <cell r="DQ498">
            <v>5.4896649971163445</v>
          </cell>
          <cell r="DR498">
            <v>5.5950639474523172</v>
          </cell>
          <cell r="DS498">
            <v>5.4764179854656527</v>
          </cell>
          <cell r="DT498">
            <v>5.5369474082950072</v>
          </cell>
          <cell r="DU498">
            <v>5.6403383137236727</v>
          </cell>
          <cell r="DV498">
            <v>5.5971865903005691</v>
          </cell>
          <cell r="DW498">
            <v>5.5875262928902343</v>
          </cell>
          <cell r="DX498">
            <v>5.5826143660080731</v>
          </cell>
          <cell r="DY498">
            <v>5.5657706148686312</v>
          </cell>
          <cell r="DZ498">
            <v>5.5259692265434026</v>
          </cell>
          <cell r="EA498">
            <v>5.5487240206757065</v>
          </cell>
          <cell r="EB498">
            <v>5.5440657962825002</v>
          </cell>
          <cell r="EC498">
            <v>5.4653768228961619</v>
          </cell>
          <cell r="ED498">
            <v>5.5239452181157027</v>
          </cell>
          <cell r="EE498">
            <v>5.5058625479436483</v>
          </cell>
          <cell r="EF498">
            <v>5.5058625479436483</v>
          </cell>
          <cell r="EG498">
            <v>5.5058625479436483</v>
          </cell>
          <cell r="EH498">
            <v>5.5058625479436483</v>
          </cell>
          <cell r="EI498">
            <v>5.5058625479436483</v>
          </cell>
          <cell r="EJ498">
            <v>5.5058625479436483</v>
          </cell>
          <cell r="EK498">
            <v>0</v>
          </cell>
          <cell r="EL498">
            <v>0</v>
          </cell>
          <cell r="EM498">
            <v>0</v>
          </cell>
          <cell r="EN498">
            <v>0</v>
          </cell>
          <cell r="EO498">
            <v>0</v>
          </cell>
          <cell r="EP498">
            <v>0</v>
          </cell>
          <cell r="EQ498">
            <v>0</v>
          </cell>
          <cell r="ER498">
            <v>0</v>
          </cell>
          <cell r="ES498">
            <v>0</v>
          </cell>
          <cell r="ET498">
            <v>0</v>
          </cell>
        </row>
        <row r="499">
          <cell r="A499">
            <v>39468.416432074468</v>
          </cell>
          <cell r="B499">
            <v>38590.194603292533</v>
          </cell>
          <cell r="C499">
            <v>39499.534638349898</v>
          </cell>
          <cell r="D499">
            <v>6137.1443651320478</v>
          </cell>
          <cell r="E499">
            <v>5957.5838614641598</v>
          </cell>
          <cell r="F499">
            <v>6344.1036931074714</v>
          </cell>
          <cell r="G499">
            <v>6899.8803923802679</v>
          </cell>
          <cell r="H499">
            <v>8508.066170580747</v>
          </cell>
          <cell r="I499">
            <v>6333.4923834930851</v>
          </cell>
          <cell r="J499">
            <v>8509.7385964965342</v>
          </cell>
          <cell r="K499">
            <v>9756.5118946960083</v>
          </cell>
          <cell r="L499">
            <v>8428.8576748001451</v>
          </cell>
          <cell r="M499">
            <v>8630.9284128813852</v>
          </cell>
          <cell r="N499">
            <v>8601.0332388033257</v>
          </cell>
          <cell r="O499">
            <v>7783.8666741170064</v>
          </cell>
          <cell r="P499">
            <v>9734.1504975873249</v>
          </cell>
          <cell r="Q499">
            <v>9842.8963352346163</v>
          </cell>
          <cell r="R499">
            <v>8677.2288883009005</v>
          </cell>
          <cell r="S499">
            <v>10384.60465065837</v>
          </cell>
          <cell r="T499">
            <v>11006.294570889206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6566.7774967308997</v>
          </cell>
          <cell r="AF499">
            <v>6420.6584510806069</v>
          </cell>
          <cell r="AG499">
            <v>6571.9549615288552</v>
          </cell>
          <cell r="AH499">
            <v>6137.1443651320478</v>
          </cell>
          <cell r="AI499">
            <v>5957.5838614641598</v>
          </cell>
          <cell r="AJ499">
            <v>6344.1036931074714</v>
          </cell>
          <cell r="AK499">
            <v>6899.8803923802679</v>
          </cell>
          <cell r="AL499">
            <v>8508.066170580747</v>
          </cell>
          <cell r="AM499">
            <v>6333.4923834930851</v>
          </cell>
          <cell r="AN499">
            <v>8509.7385964965342</v>
          </cell>
          <cell r="AO499">
            <v>9756.5118946960083</v>
          </cell>
          <cell r="AP499">
            <v>8428.8576748001451</v>
          </cell>
          <cell r="AQ499">
            <v>8630.9284128813852</v>
          </cell>
          <cell r="AR499">
            <v>8601.0332388033257</v>
          </cell>
          <cell r="AS499">
            <v>7783.8666741170064</v>
          </cell>
          <cell r="AT499">
            <v>9734.1504975873249</v>
          </cell>
          <cell r="AU499">
            <v>9842.8963352346163</v>
          </cell>
          <cell r="AV499">
            <v>8677.2288883009005</v>
          </cell>
          <cell r="AW499">
            <v>10384.60465065837</v>
          </cell>
          <cell r="AX499">
            <v>11006.294570889206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3.2786917061183427</v>
          </cell>
          <cell r="CN499">
            <v>3.2379019288475379</v>
          </cell>
          <cell r="CO499">
            <v>3.2003744876180531</v>
          </cell>
          <cell r="CP499">
            <v>3.0092492573427196</v>
          </cell>
          <cell r="CQ499">
            <v>2.8985011579481363</v>
          </cell>
          <cell r="CR499">
            <v>3.1414764148733525</v>
          </cell>
          <cell r="CS499">
            <v>3.4172137757865637</v>
          </cell>
          <cell r="CT499">
            <v>4.115766537634225</v>
          </cell>
          <cell r="CU499">
            <v>3.1129183282515869</v>
          </cell>
          <cell r="CV499">
            <v>4.2447998830054559</v>
          </cell>
          <cell r="CW499">
            <v>4.8553519530208478</v>
          </cell>
          <cell r="CX499">
            <v>4.1264820403148503</v>
          </cell>
          <cell r="CY499">
            <v>4.2661876399963736</v>
          </cell>
          <cell r="CZ499">
            <v>4.2720327297144918</v>
          </cell>
          <cell r="DA499">
            <v>3.8290595179691631</v>
          </cell>
          <cell r="DB499">
            <v>4.7884481033148196</v>
          </cell>
          <cell r="DC499">
            <v>4.8419426327197854</v>
          </cell>
          <cell r="DD499">
            <v>4.2685245335493391</v>
          </cell>
          <cell r="DE499">
            <v>5.1084211668439155</v>
          </cell>
          <cell r="DF499">
            <v>5.4142444556986691</v>
          </cell>
          <cell r="DG499">
            <v>5.6129359200405524</v>
          </cell>
          <cell r="DH499">
            <v>5.6129359200405524</v>
          </cell>
          <cell r="DI499">
            <v>5.6129359200405524</v>
          </cell>
          <cell r="DJ499">
            <v>5.6129359200405524</v>
          </cell>
          <cell r="DK499">
            <v>5.6129359200405524</v>
          </cell>
          <cell r="DL499">
            <v>5.6129359200405524</v>
          </cell>
          <cell r="DM499">
            <v>5.6129359200405524</v>
          </cell>
          <cell r="DN499">
            <v>5.6129359200405524</v>
          </cell>
          <cell r="DO499">
            <v>5.6129359200405524</v>
          </cell>
          <cell r="DP499">
            <v>5.6129359200405524</v>
          </cell>
          <cell r="DQ499">
            <v>5.4873018986039703</v>
          </cell>
          <cell r="DR499">
            <v>5.4327911894832477</v>
          </cell>
          <cell r="DS499">
            <v>5.6260153705899691</v>
          </cell>
          <cell r="DT499">
            <v>5.5874713967344087</v>
          </cell>
          <cell r="DU499">
            <v>5.6312372071673638</v>
          </cell>
          <cell r="DV499">
            <v>5.5327825879012158</v>
          </cell>
          <cell r="DW499">
            <v>5.5319283888175903</v>
          </cell>
          <cell r="DX499">
            <v>5.663530746269406</v>
          </cell>
          <cell r="DY499">
            <v>5.5742014719429926</v>
          </cell>
          <cell r="DZ499">
            <v>5.4924502831123503</v>
          </cell>
          <cell r="EA499">
            <v>5.505300096294552</v>
          </cell>
          <cell r="EB499">
            <v>5.5962344019108192</v>
          </cell>
          <cell r="EC499">
            <v>5.5427424222235473</v>
          </cell>
          <cell r="ED499">
            <v>5.5159864443344953</v>
          </cell>
          <cell r="EE499">
            <v>5.5694256045879138</v>
          </cell>
          <cell r="EF499">
            <v>5.5694256045879138</v>
          </cell>
          <cell r="EG499">
            <v>5.5694256045879138</v>
          </cell>
          <cell r="EH499">
            <v>5.5694256045879138</v>
          </cell>
          <cell r="EI499">
            <v>5.5694256045879138</v>
          </cell>
          <cell r="EJ499">
            <v>5.5694256045879138</v>
          </cell>
          <cell r="EK499">
            <v>0</v>
          </cell>
          <cell r="EL499">
            <v>0</v>
          </cell>
          <cell r="EM499">
            <v>0</v>
          </cell>
          <cell r="EN499">
            <v>0</v>
          </cell>
          <cell r="EO499">
            <v>0</v>
          </cell>
          <cell r="EP499">
            <v>0</v>
          </cell>
          <cell r="EQ499">
            <v>0</v>
          </cell>
          <cell r="ER499">
            <v>0</v>
          </cell>
          <cell r="ES499">
            <v>0</v>
          </cell>
          <cell r="ET499">
            <v>0</v>
          </cell>
        </row>
        <row r="500">
          <cell r="A500">
            <v>36643.096200432992</v>
          </cell>
          <cell r="B500">
            <v>34289.51189354738</v>
          </cell>
          <cell r="C500">
            <v>40864.299992995948</v>
          </cell>
          <cell r="D500">
            <v>7464.4574224612807</v>
          </cell>
          <cell r="E500">
            <v>7338.7041617145942</v>
          </cell>
          <cell r="F500">
            <v>7275.0677863396249</v>
          </cell>
          <cell r="G500">
            <v>7046.3241419230508</v>
          </cell>
          <cell r="H500">
            <v>7876.5896429558134</v>
          </cell>
          <cell r="I500">
            <v>7039.5034478792204</v>
          </cell>
          <cell r="J500">
            <v>7166.1158974526106</v>
          </cell>
          <cell r="K500">
            <v>8386.5857192799394</v>
          </cell>
          <cell r="L500">
            <v>8507.5455158354616</v>
          </cell>
          <cell r="M500">
            <v>8350.6892340728991</v>
          </cell>
          <cell r="N500">
            <v>8778.4302766912097</v>
          </cell>
          <cell r="O500">
            <v>9502.4641968351098</v>
          </cell>
          <cell r="P500">
            <v>8688.2527996488061</v>
          </cell>
          <cell r="Q500">
            <v>9681.7566285736048</v>
          </cell>
          <cell r="R500">
            <v>10082.517356714799</v>
          </cell>
          <cell r="S500">
            <v>9171.4927445193462</v>
          </cell>
          <cell r="T500">
            <v>11331.899843891437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6096.6991151943066</v>
          </cell>
          <cell r="AF500">
            <v>5705.1084241992839</v>
          </cell>
          <cell r="AG500">
            <v>6799.0253947860783</v>
          </cell>
          <cell r="AH500">
            <v>7464.4574224612807</v>
          </cell>
          <cell r="AI500">
            <v>7338.7041617145942</v>
          </cell>
          <cell r="AJ500">
            <v>7275.0677863396249</v>
          </cell>
          <cell r="AK500">
            <v>7046.3241419230508</v>
          </cell>
          <cell r="AL500">
            <v>7876.5896429558134</v>
          </cell>
          <cell r="AM500">
            <v>7039.5034478792204</v>
          </cell>
          <cell r="AN500">
            <v>7166.1158974526106</v>
          </cell>
          <cell r="AO500">
            <v>8386.5857192799394</v>
          </cell>
          <cell r="AP500">
            <v>8507.5455158354616</v>
          </cell>
          <cell r="AQ500">
            <v>8350.6892340728991</v>
          </cell>
          <cell r="AR500">
            <v>8778.4302766912097</v>
          </cell>
          <cell r="AS500">
            <v>9502.4641968351098</v>
          </cell>
          <cell r="AT500">
            <v>8688.2527996488061</v>
          </cell>
          <cell r="AU500">
            <v>9681.7566285736048</v>
          </cell>
          <cell r="AV500">
            <v>10082.517356714799</v>
          </cell>
          <cell r="AW500">
            <v>9171.4927445193462</v>
          </cell>
          <cell r="AX500">
            <v>11331.899843891437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2.9889491399314427</v>
          </cell>
          <cell r="CN500">
            <v>2.8562068799603728</v>
          </cell>
          <cell r="CO500">
            <v>3.3360207606314209</v>
          </cell>
          <cell r="CP500">
            <v>3.6771495516873109</v>
          </cell>
          <cell r="CQ500">
            <v>3.6631122047392566</v>
          </cell>
          <cell r="CR500">
            <v>3.6619880844625734</v>
          </cell>
          <cell r="CS500">
            <v>3.4914017179717374</v>
          </cell>
          <cell r="CT500">
            <v>3.8975569660796108</v>
          </cell>
          <cell r="CU500">
            <v>3.4943568884763558</v>
          </cell>
          <cell r="CV500">
            <v>3.565108882448321</v>
          </cell>
          <cell r="CW500">
            <v>4.0601100322179571</v>
          </cell>
          <cell r="CX500">
            <v>4.2509201959648122</v>
          </cell>
          <cell r="CY500">
            <v>4.1404475858664576</v>
          </cell>
          <cell r="CZ500">
            <v>4.2965242228516676</v>
          </cell>
          <cell r="DA500">
            <v>4.6588186387688291</v>
          </cell>
          <cell r="DB500">
            <v>4.2596313169820297</v>
          </cell>
          <cell r="DC500">
            <v>4.7467211980914623</v>
          </cell>
          <cell r="DD500">
            <v>4.9432040799288499</v>
          </cell>
          <cell r="DE500">
            <v>4.4965516794823506</v>
          </cell>
          <cell r="DF500">
            <v>5.555744816483112</v>
          </cell>
          <cell r="DG500">
            <v>4.8872325757190564</v>
          </cell>
          <cell r="DH500">
            <v>4.8872325757190564</v>
          </cell>
          <cell r="DI500">
            <v>4.8872325757190564</v>
          </cell>
          <cell r="DJ500">
            <v>4.8872325757190564</v>
          </cell>
          <cell r="DK500">
            <v>4.8872325757190564</v>
          </cell>
          <cell r="DL500">
            <v>4.8872325757190564</v>
          </cell>
          <cell r="DM500">
            <v>4.8872325757190564</v>
          </cell>
          <cell r="DN500">
            <v>4.8872325757190564</v>
          </cell>
          <cell r="DO500">
            <v>4.8872325757190564</v>
          </cell>
          <cell r="DP500">
            <v>4.8872325757190564</v>
          </cell>
          <cell r="DQ500">
            <v>5.5883470962944566</v>
          </cell>
          <cell r="DR500">
            <v>5.4724446427770683</v>
          </cell>
          <cell r="DS500">
            <v>5.5837382833027283</v>
          </cell>
          <cell r="DT500">
            <v>5.5615274802548651</v>
          </cell>
          <cell r="DU500">
            <v>5.4887859490641047</v>
          </cell>
          <cell r="DV500">
            <v>5.4428611195874987</v>
          </cell>
          <cell r="DW500">
            <v>5.5292971730331608</v>
          </cell>
          <cell r="DX500">
            <v>5.5367241171178696</v>
          </cell>
          <cell r="DY500">
            <v>5.5192733403132328</v>
          </cell>
          <cell r="DZ500">
            <v>5.5070391640081393</v>
          </cell>
          <cell r="EA500">
            <v>5.6591932222973709</v>
          </cell>
          <cell r="EB500">
            <v>5.4831290178363554</v>
          </cell>
          <cell r="EC500">
            <v>5.5256346486289081</v>
          </cell>
          <cell r="ED500">
            <v>5.5976628226199932</v>
          </cell>
          <cell r="EE500">
            <v>5.5881437984801465</v>
          </cell>
          <cell r="EF500">
            <v>5.5881437984801465</v>
          </cell>
          <cell r="EG500">
            <v>5.5881437984801465</v>
          </cell>
          <cell r="EH500">
            <v>5.5881437984801465</v>
          </cell>
          <cell r="EI500">
            <v>5.5881437984801465</v>
          </cell>
          <cell r="EJ500">
            <v>5.5881437984801465</v>
          </cell>
          <cell r="EK500">
            <v>0</v>
          </cell>
          <cell r="EL500">
            <v>0</v>
          </cell>
          <cell r="EM500">
            <v>0</v>
          </cell>
          <cell r="EN500">
            <v>0</v>
          </cell>
          <cell r="EO500">
            <v>0</v>
          </cell>
          <cell r="EP500">
            <v>0</v>
          </cell>
          <cell r="EQ500">
            <v>0</v>
          </cell>
          <cell r="ER500">
            <v>0</v>
          </cell>
          <cell r="ES500">
            <v>0</v>
          </cell>
          <cell r="ET500">
            <v>0</v>
          </cell>
        </row>
        <row r="501">
          <cell r="A501">
            <v>39657.66403462056</v>
          </cell>
          <cell r="B501">
            <v>39639.449361710489</v>
          </cell>
          <cell r="C501">
            <v>40451.476764883155</v>
          </cell>
          <cell r="D501">
            <v>6710.1670239799387</v>
          </cell>
          <cell r="E501">
            <v>7234.7226048160628</v>
          </cell>
          <cell r="F501">
            <v>7407.8804196904048</v>
          </cell>
          <cell r="G501">
            <v>6637.402752073368</v>
          </cell>
          <cell r="H501">
            <v>6130.6136100965823</v>
          </cell>
          <cell r="I501">
            <v>7787.8624343632237</v>
          </cell>
          <cell r="J501">
            <v>7048.533054402471</v>
          </cell>
          <cell r="K501">
            <v>8272.0089303405948</v>
          </cell>
          <cell r="L501">
            <v>7739.271755215249</v>
          </cell>
          <cell r="M501">
            <v>8517.338404539847</v>
          </cell>
          <cell r="N501">
            <v>9381.2282615257154</v>
          </cell>
          <cell r="O501">
            <v>8868.9602992828168</v>
          </cell>
          <cell r="P501">
            <v>10309.926869238558</v>
          </cell>
          <cell r="Q501">
            <v>10100.666910764072</v>
          </cell>
          <cell r="R501">
            <v>8921.0721643706056</v>
          </cell>
          <cell r="S501">
            <v>8956.9490369598861</v>
          </cell>
          <cell r="T501">
            <v>10849.01615799657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6598.2646201083662</v>
          </cell>
          <cell r="AF501">
            <v>6595.2340525054842</v>
          </cell>
          <cell r="AG501">
            <v>6730.3396321037981</v>
          </cell>
          <cell r="AH501">
            <v>6710.1670239799387</v>
          </cell>
          <cell r="AI501">
            <v>7234.7226048160628</v>
          </cell>
          <cell r="AJ501">
            <v>7407.8804196904048</v>
          </cell>
          <cell r="AK501">
            <v>6637.402752073368</v>
          </cell>
          <cell r="AL501">
            <v>6130.6136100965823</v>
          </cell>
          <cell r="AM501">
            <v>7787.8624343632237</v>
          </cell>
          <cell r="AN501">
            <v>7048.533054402471</v>
          </cell>
          <cell r="AO501">
            <v>8272.0089303405948</v>
          </cell>
          <cell r="AP501">
            <v>7739.271755215249</v>
          </cell>
          <cell r="AQ501">
            <v>8517.338404539847</v>
          </cell>
          <cell r="AR501">
            <v>9381.2282615257154</v>
          </cell>
          <cell r="AS501">
            <v>8868.9602992828168</v>
          </cell>
          <cell r="AT501">
            <v>10309.926869238558</v>
          </cell>
          <cell r="AU501">
            <v>10100.666910764072</v>
          </cell>
          <cell r="AV501">
            <v>8921.0721643706056</v>
          </cell>
          <cell r="AW501">
            <v>8956.9490369598861</v>
          </cell>
          <cell r="AX501">
            <v>10849.01615799657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0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3.2748986298904654</v>
          </cell>
          <cell r="CN501">
            <v>3.2379432504292178</v>
          </cell>
          <cell r="CO501">
            <v>3.2977048025151205</v>
          </cell>
          <cell r="CP501">
            <v>3.3058091728125056</v>
          </cell>
          <cell r="CQ501">
            <v>3.5876993623404121</v>
          </cell>
          <cell r="CR501">
            <v>3.6454735946572421</v>
          </cell>
          <cell r="CS501">
            <v>3.2492046037268847</v>
          </cell>
          <cell r="CT501">
            <v>3.0614276805379159</v>
          </cell>
          <cell r="CU501">
            <v>3.8328396610895745</v>
          </cell>
          <cell r="CV501">
            <v>3.4247153647401092</v>
          </cell>
          <cell r="CW501">
            <v>4.0762602644628112</v>
          </cell>
          <cell r="CX501">
            <v>3.8462434464309818</v>
          </cell>
          <cell r="CY501">
            <v>4.2022215077087504</v>
          </cell>
          <cell r="CZ501">
            <v>4.6917293000775953</v>
          </cell>
          <cell r="DA501">
            <v>4.3892451862869422</v>
          </cell>
          <cell r="DB501">
            <v>5.1023790111491518</v>
          </cell>
          <cell r="DC501">
            <v>4.9988163347561798</v>
          </cell>
          <cell r="DD501">
            <v>4.4150353291296724</v>
          </cell>
          <cell r="DE501">
            <v>4.4327907801631232</v>
          </cell>
          <cell r="DF501">
            <v>5.3691741016459824</v>
          </cell>
          <cell r="DG501">
            <v>5.1768630910384106</v>
          </cell>
          <cell r="DH501">
            <v>5.1768630910384106</v>
          </cell>
          <cell r="DI501">
            <v>5.1768630910384106</v>
          </cell>
          <cell r="DJ501">
            <v>5.1768630910384106</v>
          </cell>
          <cell r="DK501">
            <v>5.1768630910384106</v>
          </cell>
          <cell r="DL501">
            <v>5.1768630910384106</v>
          </cell>
          <cell r="DM501">
            <v>5.1768630910384106</v>
          </cell>
          <cell r="DN501">
            <v>5.1768630910384106</v>
          </cell>
          <cell r="DO501">
            <v>5.1768630910384106</v>
          </cell>
          <cell r="DP501">
            <v>5.1768630910384106</v>
          </cell>
          <cell r="DQ501">
            <v>5.5199990468010354</v>
          </cell>
          <cell r="DR501">
            <v>5.5804357868318908</v>
          </cell>
          <cell r="DS501">
            <v>5.5915516298592438</v>
          </cell>
          <cell r="DT501">
            <v>5.5611253653035142</v>
          </cell>
          <cell r="DU501">
            <v>5.5247543953860356</v>
          </cell>
          <cell r="DV501">
            <v>5.5673322729362926</v>
          </cell>
          <cell r="DW501">
            <v>5.5966512706880751</v>
          </cell>
          <cell r="DX501">
            <v>5.4863950496933729</v>
          </cell>
          <cell r="DY501">
            <v>5.5667889334950367</v>
          </cell>
          <cell r="DZ501">
            <v>5.6387312250639585</v>
          </cell>
          <cell r="EA501">
            <v>5.5597623053893352</v>
          </cell>
          <cell r="EB501">
            <v>5.5127774817631217</v>
          </cell>
          <cell r="EC501">
            <v>5.5530565602648378</v>
          </cell>
          <cell r="ED501">
            <v>5.478149652971597</v>
          </cell>
          <cell r="EE501">
            <v>5.5359225417191444</v>
          </cell>
          <cell r="EF501">
            <v>5.5359225417191444</v>
          </cell>
          <cell r="EG501">
            <v>5.5359225417191444</v>
          </cell>
          <cell r="EH501">
            <v>5.5359225417191444</v>
          </cell>
          <cell r="EI501">
            <v>5.5359225417191444</v>
          </cell>
          <cell r="EJ501">
            <v>5.5359225417191444</v>
          </cell>
          <cell r="EK501">
            <v>0</v>
          </cell>
          <cell r="EL501">
            <v>0</v>
          </cell>
          <cell r="EM501">
            <v>0</v>
          </cell>
          <cell r="EN501">
            <v>0</v>
          </cell>
          <cell r="EO501">
            <v>0</v>
          </cell>
          <cell r="EP501">
            <v>0</v>
          </cell>
          <cell r="EQ501">
            <v>0</v>
          </cell>
          <cell r="ER501">
            <v>0</v>
          </cell>
          <cell r="ES501">
            <v>0</v>
          </cell>
          <cell r="ET501">
            <v>0</v>
          </cell>
        </row>
        <row r="502">
          <cell r="A502">
            <v>40499.425787882181</v>
          </cell>
          <cell r="B502">
            <v>38661.082277941707</v>
          </cell>
          <cell r="C502">
            <v>35484.475059654986</v>
          </cell>
          <cell r="D502">
            <v>6042.0747010071236</v>
          </cell>
          <cell r="E502">
            <v>6393.7661547603884</v>
          </cell>
          <cell r="F502">
            <v>6566.298309132666</v>
          </cell>
          <cell r="G502">
            <v>7036.8333210696092</v>
          </cell>
          <cell r="H502">
            <v>8001.9711132093771</v>
          </cell>
          <cell r="I502">
            <v>7660.8657274453035</v>
          </cell>
          <cell r="J502">
            <v>7743.5300349996278</v>
          </cell>
          <cell r="K502">
            <v>8143.0833971096254</v>
          </cell>
          <cell r="L502">
            <v>8408.9854517859239</v>
          </cell>
          <cell r="M502">
            <v>9099.9430435830891</v>
          </cell>
          <cell r="N502">
            <v>8398.5152690114737</v>
          </cell>
          <cell r="O502">
            <v>9089.1843003390732</v>
          </cell>
          <cell r="P502">
            <v>8819.9576412830756</v>
          </cell>
          <cell r="Q502">
            <v>9032.936217941724</v>
          </cell>
          <cell r="R502">
            <v>9835.2910960096851</v>
          </cell>
          <cell r="S502">
            <v>10769.596605145871</v>
          </cell>
          <cell r="T502">
            <v>9147.0116562507101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6738.3174177279607</v>
          </cell>
          <cell r="AF502">
            <v>6432.4527825679852</v>
          </cell>
          <cell r="AG502">
            <v>5903.9270730833232</v>
          </cell>
          <cell r="AH502">
            <v>6042.0747010071236</v>
          </cell>
          <cell r="AI502">
            <v>6393.7661547603884</v>
          </cell>
          <cell r="AJ502">
            <v>6566.298309132666</v>
          </cell>
          <cell r="AK502">
            <v>7036.8333210696092</v>
          </cell>
          <cell r="AL502">
            <v>8001.9711132093771</v>
          </cell>
          <cell r="AM502">
            <v>7660.8657274453035</v>
          </cell>
          <cell r="AN502">
            <v>7743.5300349996278</v>
          </cell>
          <cell r="AO502">
            <v>8143.0833971096254</v>
          </cell>
          <cell r="AP502">
            <v>8408.9854517859239</v>
          </cell>
          <cell r="AQ502">
            <v>9099.9430435830891</v>
          </cell>
          <cell r="AR502">
            <v>8398.5152690114737</v>
          </cell>
          <cell r="AS502">
            <v>9089.1843003390732</v>
          </cell>
          <cell r="AT502">
            <v>8819.9576412830756</v>
          </cell>
          <cell r="AU502">
            <v>9032.936217941724</v>
          </cell>
          <cell r="AV502">
            <v>9835.2910960096851</v>
          </cell>
          <cell r="AW502">
            <v>10769.596605145871</v>
          </cell>
          <cell r="AX502">
            <v>9147.0116562507101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3.2876451003057063</v>
          </cell>
          <cell r="CN502">
            <v>3.1586470363082291</v>
          </cell>
          <cell r="CO502">
            <v>2.924551446699668</v>
          </cell>
          <cell r="CP502">
            <v>3.0190024568143508</v>
          </cell>
          <cell r="CQ502">
            <v>3.1244878849946063</v>
          </cell>
          <cell r="CR502">
            <v>3.222664753328814</v>
          </cell>
          <cell r="CS502">
            <v>3.4176463727393607</v>
          </cell>
          <cell r="CT502">
            <v>3.9157822179253081</v>
          </cell>
          <cell r="CU502">
            <v>3.8110664892130117</v>
          </cell>
          <cell r="CV502">
            <v>3.7620902278688528</v>
          </cell>
          <cell r="CW502">
            <v>4.0204446787300432</v>
          </cell>
          <cell r="CX502">
            <v>4.1478962091202245</v>
          </cell>
          <cell r="CY502">
            <v>4.6196295747425262</v>
          </cell>
          <cell r="CZ502">
            <v>4.2253219072639459</v>
          </cell>
          <cell r="DA502">
            <v>4.4645510126328665</v>
          </cell>
          <cell r="DB502">
            <v>4.3323085458065114</v>
          </cell>
          <cell r="DC502">
            <v>4.4369223030668863</v>
          </cell>
          <cell r="DD502">
            <v>4.8310340478618068</v>
          </cell>
          <cell r="DE502">
            <v>5.289959125084283</v>
          </cell>
          <cell r="DF502">
            <v>4.4929554515640415</v>
          </cell>
          <cell r="DG502">
            <v>5.087765019249832</v>
          </cell>
          <cell r="DH502">
            <v>5.087765019249832</v>
          </cell>
          <cell r="DI502">
            <v>5.087765019249832</v>
          </cell>
          <cell r="DJ502">
            <v>5.087765019249832</v>
          </cell>
          <cell r="DK502">
            <v>5.087765019249832</v>
          </cell>
          <cell r="DL502">
            <v>5.087765019249832</v>
          </cell>
          <cell r="DM502">
            <v>5.087765019249832</v>
          </cell>
          <cell r="DN502">
            <v>5.087765019249832</v>
          </cell>
          <cell r="DO502">
            <v>5.087765019249832</v>
          </cell>
          <cell r="DP502">
            <v>5.087765019249832</v>
          </cell>
          <cell r="DQ502">
            <v>5.6153091489397546</v>
          </cell>
          <cell r="DR502">
            <v>5.5793376422973413</v>
          </cell>
          <cell r="DS502">
            <v>5.5308114631511174</v>
          </cell>
          <cell r="DT502">
            <v>5.4831453616288579</v>
          </cell>
          <cell r="DU502">
            <v>5.6064123760617415</v>
          </cell>
          <cell r="DV502">
            <v>5.5822928409177441</v>
          </cell>
          <cell r="DW502">
            <v>5.6410152770539375</v>
          </cell>
          <cell r="DX502">
            <v>5.5986792189266064</v>
          </cell>
          <cell r="DY502">
            <v>5.5072965232395417</v>
          </cell>
          <cell r="DZ502">
            <v>5.6391924424520905</v>
          </cell>
          <cell r="EA502">
            <v>5.5490920306295193</v>
          </cell>
          <cell r="EB502">
            <v>5.5542171608843773</v>
          </cell>
          <cell r="EC502">
            <v>5.3968289883343674</v>
          </cell>
          <cell r="ED502">
            <v>5.445651569043088</v>
          </cell>
          <cell r="EE502">
            <v>5.5776884898363397</v>
          </cell>
          <cell r="EF502">
            <v>5.5776884898363397</v>
          </cell>
          <cell r="EG502">
            <v>5.5776884898363397</v>
          </cell>
          <cell r="EH502">
            <v>5.5776884898363397</v>
          </cell>
          <cell r="EI502">
            <v>5.5776884898363397</v>
          </cell>
          <cell r="EJ502">
            <v>5.5776884898363397</v>
          </cell>
          <cell r="EK502">
            <v>0</v>
          </cell>
          <cell r="EL502">
            <v>0</v>
          </cell>
          <cell r="EM502">
            <v>0</v>
          </cell>
          <cell r="EN502">
            <v>0</v>
          </cell>
          <cell r="EO502">
            <v>0</v>
          </cell>
          <cell r="EP502">
            <v>0</v>
          </cell>
          <cell r="EQ502">
            <v>0</v>
          </cell>
          <cell r="ER502">
            <v>0</v>
          </cell>
          <cell r="ES502">
            <v>0</v>
          </cell>
          <cell r="ET502">
            <v>0</v>
          </cell>
        </row>
        <row r="503">
          <cell r="A503">
            <v>36010.343486112644</v>
          </cell>
          <cell r="B503">
            <v>37555.326230291277</v>
          </cell>
          <cell r="C503">
            <v>42290.380523903987</v>
          </cell>
          <cell r="D503">
            <v>6635.6956080045466</v>
          </cell>
          <cell r="E503">
            <v>6902.8682532538896</v>
          </cell>
          <cell r="F503">
            <v>7296.2420381032034</v>
          </cell>
          <cell r="G503">
            <v>7366.8618387074957</v>
          </cell>
          <cell r="H503">
            <v>7619.4239779067011</v>
          </cell>
          <cell r="I503">
            <v>8273.4035024388049</v>
          </cell>
          <cell r="J503">
            <v>6798.2499917562882</v>
          </cell>
          <cell r="K503">
            <v>8661.1950728804222</v>
          </cell>
          <cell r="L503">
            <v>7423.6981681847064</v>
          </cell>
          <cell r="M503">
            <v>8963.9267023228895</v>
          </cell>
          <cell r="N503">
            <v>8703.3991031299211</v>
          </cell>
          <cell r="O503">
            <v>9882.5456309687397</v>
          </cell>
          <cell r="P503">
            <v>9706.7060568291399</v>
          </cell>
          <cell r="Q503">
            <v>9200.2912915385277</v>
          </cell>
          <cell r="R503">
            <v>9258.5415768484545</v>
          </cell>
          <cell r="S503">
            <v>11100.098788902715</v>
          </cell>
          <cell r="T503">
            <v>10333.382321538902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5991.4213599404247</v>
          </cell>
          <cell r="AF503">
            <v>6248.4764646155882</v>
          </cell>
          <cell r="AG503">
            <v>7036.2974818233115</v>
          </cell>
          <cell r="AH503">
            <v>6635.6956080045466</v>
          </cell>
          <cell r="AI503">
            <v>6902.8682532538896</v>
          </cell>
          <cell r="AJ503">
            <v>7296.2420381032034</v>
          </cell>
          <cell r="AK503">
            <v>7366.8618387074957</v>
          </cell>
          <cell r="AL503">
            <v>7619.4239779067011</v>
          </cell>
          <cell r="AM503">
            <v>8273.4035024388049</v>
          </cell>
          <cell r="AN503">
            <v>6798.2499917562882</v>
          </cell>
          <cell r="AO503">
            <v>8661.1950728804222</v>
          </cell>
          <cell r="AP503">
            <v>7423.6981681847064</v>
          </cell>
          <cell r="AQ503">
            <v>8963.9267023228895</v>
          </cell>
          <cell r="AR503">
            <v>8703.3991031299211</v>
          </cell>
          <cell r="AS503">
            <v>9882.5456309687397</v>
          </cell>
          <cell r="AT503">
            <v>9706.7060568291399</v>
          </cell>
          <cell r="AU503">
            <v>9200.2912915385277</v>
          </cell>
          <cell r="AV503">
            <v>9258.5415768484545</v>
          </cell>
          <cell r="AW503">
            <v>11100.098788902715</v>
          </cell>
          <cell r="AX503">
            <v>10333.382321538902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2.951529499787096</v>
          </cell>
          <cell r="CN503">
            <v>3.0716763720338469</v>
          </cell>
          <cell r="CO503">
            <v>3.5277174408589267</v>
          </cell>
          <cell r="CP503">
            <v>3.2872568606900674</v>
          </cell>
          <cell r="CQ503">
            <v>3.4601265669831776</v>
          </cell>
          <cell r="CR503">
            <v>3.5658508918714573</v>
          </cell>
          <cell r="CS503">
            <v>3.6706375782748371</v>
          </cell>
          <cell r="CT503">
            <v>3.7451992543251209</v>
          </cell>
          <cell r="CU503">
            <v>4.0790220717078798</v>
          </cell>
          <cell r="CV503">
            <v>3.3647540625379171</v>
          </cell>
          <cell r="CW503">
            <v>4.2584685077792912</v>
          </cell>
          <cell r="CX503">
            <v>3.6365318140967422</v>
          </cell>
          <cell r="CY503">
            <v>4.4434644229942499</v>
          </cell>
          <cell r="CZ503">
            <v>4.3354612201726299</v>
          </cell>
          <cell r="DA503">
            <v>4.9078099112938238</v>
          </cell>
          <cell r="DB503">
            <v>4.8204855277811696</v>
          </cell>
          <cell r="DC503">
            <v>4.5689928965171775</v>
          </cell>
          <cell r="DD503">
            <v>4.5979208001419165</v>
          </cell>
          <cell r="DE503">
            <v>5.5124637807695267</v>
          </cell>
          <cell r="DF503">
            <v>5.1317016959592543</v>
          </cell>
          <cell r="DG503">
            <v>5.2959482538671914</v>
          </cell>
          <cell r="DH503">
            <v>5.2959482538671914</v>
          </cell>
          <cell r="DI503">
            <v>5.2959482538671914</v>
          </cell>
          <cell r="DJ503">
            <v>5.2959482538671914</v>
          </cell>
          <cell r="DK503">
            <v>5.2959482538671914</v>
          </cell>
          <cell r="DL503">
            <v>5.2959482538671914</v>
          </cell>
          <cell r="DM503">
            <v>5.2959482538671914</v>
          </cell>
          <cell r="DN503">
            <v>5.2959482538671914</v>
          </cell>
          <cell r="DO503">
            <v>5.2959482538671914</v>
          </cell>
          <cell r="DP503">
            <v>5.2959482538671914</v>
          </cell>
          <cell r="DQ503">
            <v>5.5614734808229871</v>
          </cell>
          <cell r="DR503">
            <v>5.5732152506520327</v>
          </cell>
          <cell r="DS503">
            <v>5.4645894039539193</v>
          </cell>
          <cell r="DT503">
            <v>5.5304433871709575</v>
          </cell>
          <cell r="DU503">
            <v>5.4656867172413728</v>
          </cell>
          <cell r="DV503">
            <v>5.6058721522958104</v>
          </cell>
          <cell r="DW503">
            <v>5.4985496904416413</v>
          </cell>
          <cell r="DX503">
            <v>5.5738380706816155</v>
          </cell>
          <cell r="DY503">
            <v>5.5569346064608736</v>
          </cell>
          <cell r="DZ503">
            <v>5.5354246096427815</v>
          </cell>
          <cell r="EA503">
            <v>5.5722618415956715</v>
          </cell>
          <cell r="EB503">
            <v>5.592938582875802</v>
          </cell>
          <cell r="EC503">
            <v>5.5269269552261466</v>
          </cell>
          <cell r="ED503">
            <v>5.4999751672837141</v>
          </cell>
          <cell r="EE503">
            <v>5.516812584733616</v>
          </cell>
          <cell r="EF503">
            <v>5.516812584733616</v>
          </cell>
          <cell r="EG503">
            <v>5.516812584733616</v>
          </cell>
          <cell r="EH503">
            <v>5.516812584733616</v>
          </cell>
          <cell r="EI503">
            <v>5.516812584733616</v>
          </cell>
          <cell r="EJ503">
            <v>5.516812584733616</v>
          </cell>
          <cell r="EK503">
            <v>0</v>
          </cell>
          <cell r="EL503">
            <v>0</v>
          </cell>
          <cell r="EM503">
            <v>0</v>
          </cell>
          <cell r="EN503">
            <v>0</v>
          </cell>
          <cell r="EO503">
            <v>0</v>
          </cell>
          <cell r="EP503">
            <v>0</v>
          </cell>
          <cell r="EQ503">
            <v>0</v>
          </cell>
          <cell r="ER503">
            <v>0</v>
          </cell>
          <cell r="ES503">
            <v>0</v>
          </cell>
          <cell r="ET503">
            <v>0</v>
          </cell>
        </row>
        <row r="504">
          <cell r="A504">
            <v>35160.567133842582</v>
          </cell>
          <cell r="B504">
            <v>38494.594593778762</v>
          </cell>
          <cell r="C504">
            <v>41775.410930504397</v>
          </cell>
          <cell r="D504">
            <v>6033.0369813090538</v>
          </cell>
          <cell r="E504">
            <v>5658.0370341705748</v>
          </cell>
          <cell r="F504">
            <v>6975.2511644571568</v>
          </cell>
          <cell r="G504">
            <v>7616.1968144059283</v>
          </cell>
          <cell r="H504">
            <v>6576.5836291314417</v>
          </cell>
          <cell r="I504">
            <v>7426.8730266038783</v>
          </cell>
          <cell r="J504">
            <v>7866.9576290468649</v>
          </cell>
          <cell r="K504">
            <v>8205.8524945734498</v>
          </cell>
          <cell r="L504">
            <v>8830.6905975652971</v>
          </cell>
          <cell r="M504">
            <v>9119.9159055481505</v>
          </cell>
          <cell r="N504">
            <v>10919.33152980763</v>
          </cell>
          <cell r="O504">
            <v>9955.4638514251783</v>
          </cell>
          <cell r="P504">
            <v>9111.0747357044238</v>
          </cell>
          <cell r="Q504">
            <v>10359.877198388</v>
          </cell>
          <cell r="R504">
            <v>8763.1014504091709</v>
          </cell>
          <cell r="S504">
            <v>8450.1521126660573</v>
          </cell>
          <cell r="T504">
            <v>11017.920662658098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5850.0350887951199</v>
          </cell>
          <cell r="AF504">
            <v>6404.7524673114649</v>
          </cell>
          <cell r="AG504">
            <v>6950.6165489878895</v>
          </cell>
          <cell r="AH504">
            <v>6033.0369813090538</v>
          </cell>
          <cell r="AI504">
            <v>5658.0370341705748</v>
          </cell>
          <cell r="AJ504">
            <v>6975.2511644571568</v>
          </cell>
          <cell r="AK504">
            <v>7616.1968144059283</v>
          </cell>
          <cell r="AL504">
            <v>6576.5836291314417</v>
          </cell>
          <cell r="AM504">
            <v>7426.8730266038783</v>
          </cell>
          <cell r="AN504">
            <v>7866.9576290468649</v>
          </cell>
          <cell r="AO504">
            <v>8205.8524945734498</v>
          </cell>
          <cell r="AP504">
            <v>8830.6905975652971</v>
          </cell>
          <cell r="AQ504">
            <v>9119.9159055481505</v>
          </cell>
          <cell r="AR504">
            <v>10919.33152980763</v>
          </cell>
          <cell r="AS504">
            <v>9955.4638514251783</v>
          </cell>
          <cell r="AT504">
            <v>9111.0747357044238</v>
          </cell>
          <cell r="AU504">
            <v>10359.877198388</v>
          </cell>
          <cell r="AV504">
            <v>8763.1014504091709</v>
          </cell>
          <cell r="AW504">
            <v>8450.1521126660573</v>
          </cell>
          <cell r="AX504">
            <v>11017.920662658098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  <cell r="CK504">
            <v>0</v>
          </cell>
          <cell r="CL504">
            <v>0</v>
          </cell>
          <cell r="CM504">
            <v>2.95042602483591</v>
          </cell>
          <cell r="CN504">
            <v>3.1695609304082564</v>
          </cell>
          <cell r="CO504">
            <v>3.4646655175367713</v>
          </cell>
          <cell r="CP504">
            <v>3.0009873144190791</v>
          </cell>
          <cell r="CQ504">
            <v>2.8390839256665861</v>
          </cell>
          <cell r="CR504">
            <v>3.4489052168108301</v>
          </cell>
          <cell r="CS504">
            <v>3.7119873145882827</v>
          </cell>
          <cell r="CT504">
            <v>3.2622710310218697</v>
          </cell>
          <cell r="CU504">
            <v>3.6588037098822856</v>
          </cell>
          <cell r="CV504">
            <v>3.875778689554894</v>
          </cell>
          <cell r="CW504">
            <v>4.0628460394027712</v>
          </cell>
          <cell r="CX504">
            <v>4.3417758011920879</v>
          </cell>
          <cell r="CY504">
            <v>4.3920330324288193</v>
          </cell>
          <cell r="CZ504">
            <v>5.4457149167301404</v>
          </cell>
          <cell r="DA504">
            <v>4.8841428747868134</v>
          </cell>
          <cell r="DB504">
            <v>4.4698862269155377</v>
          </cell>
          <cell r="DC504">
            <v>5.0825477503923224</v>
          </cell>
          <cell r="DD504">
            <v>4.2991708019634727</v>
          </cell>
          <cell r="DE504">
            <v>4.1456380986240422</v>
          </cell>
          <cell r="DF504">
            <v>5.4053833656162915</v>
          </cell>
          <cell r="DG504">
            <v>5.3843385722732178</v>
          </cell>
          <cell r="DH504">
            <v>5.3843385722732178</v>
          </cell>
          <cell r="DI504">
            <v>5.3843385722732178</v>
          </cell>
          <cell r="DJ504">
            <v>5.3843385722732178</v>
          </cell>
          <cell r="DK504">
            <v>5.3843385722732178</v>
          </cell>
          <cell r="DL504">
            <v>5.3843385722732178</v>
          </cell>
          <cell r="DM504">
            <v>5.3843385722732178</v>
          </cell>
          <cell r="DN504">
            <v>5.3843385722732178</v>
          </cell>
          <cell r="DO504">
            <v>5.3843385722732178</v>
          </cell>
          <cell r="DP504">
            <v>5.3843385722732178</v>
          </cell>
          <cell r="DQ504">
            <v>5.4322641066218953</v>
          </cell>
          <cell r="DR504">
            <v>5.5361822722460996</v>
          </cell>
          <cell r="DS504">
            <v>5.4962838315367453</v>
          </cell>
          <cell r="DT504">
            <v>5.5078101671823347</v>
          </cell>
          <cell r="DU504">
            <v>5.4600257450491352</v>
          </cell>
          <cell r="DV504">
            <v>5.5409690790422514</v>
          </cell>
          <cell r="DW504">
            <v>5.621326495433463</v>
          </cell>
          <cell r="DX504">
            <v>5.5231576925238475</v>
          </cell>
          <cell r="DY504">
            <v>5.5612705535974083</v>
          </cell>
          <cell r="DZ504">
            <v>5.5610266475783687</v>
          </cell>
          <cell r="EA504">
            <v>5.5335071618097507</v>
          </cell>
          <cell r="EB504">
            <v>5.5722989803847636</v>
          </cell>
          <cell r="EC504">
            <v>5.6889533365570069</v>
          </cell>
          <cell r="ED504">
            <v>5.4934893308657529</v>
          </cell>
          <cell r="EE504">
            <v>5.584448311158928</v>
          </cell>
          <cell r="EF504">
            <v>5.584448311158928</v>
          </cell>
          <cell r="EG504">
            <v>5.584448311158928</v>
          </cell>
          <cell r="EH504">
            <v>5.584448311158928</v>
          </cell>
          <cell r="EI504">
            <v>5.584448311158928</v>
          </cell>
          <cell r="EJ504">
            <v>5.584448311158928</v>
          </cell>
          <cell r="EK504">
            <v>0</v>
          </cell>
          <cell r="EL504">
            <v>0</v>
          </cell>
          <cell r="EM504">
            <v>0</v>
          </cell>
          <cell r="EN504">
            <v>0</v>
          </cell>
          <cell r="EO504">
            <v>0</v>
          </cell>
          <cell r="EP504">
            <v>0</v>
          </cell>
          <cell r="EQ504">
            <v>0</v>
          </cell>
          <cell r="ER504">
            <v>0</v>
          </cell>
          <cell r="ES504">
            <v>0</v>
          </cell>
          <cell r="ET504">
            <v>0</v>
          </cell>
        </row>
        <row r="505">
          <cell r="A505">
            <v>40315.661955399599</v>
          </cell>
          <cell r="B505">
            <v>38122.442960034867</v>
          </cell>
          <cell r="C505">
            <v>38120.329253725831</v>
          </cell>
          <cell r="D505">
            <v>7215.9363704112775</v>
          </cell>
          <cell r="E505">
            <v>6784.5295951501739</v>
          </cell>
          <cell r="F505">
            <v>7865.7173037830462</v>
          </cell>
          <cell r="G505">
            <v>7180.0007512338134</v>
          </cell>
          <cell r="H505">
            <v>7690.0942343037905</v>
          </cell>
          <cell r="I505">
            <v>8342.4063144051433</v>
          </cell>
          <cell r="J505">
            <v>7465.4404823606365</v>
          </cell>
          <cell r="K505">
            <v>8340.4335910603731</v>
          </cell>
          <cell r="L505">
            <v>8020.8884348869042</v>
          </cell>
          <cell r="M505">
            <v>9409.0826326842725</v>
          </cell>
          <cell r="N505">
            <v>8783.6072927006971</v>
          </cell>
          <cell r="O505">
            <v>10178.104235740861</v>
          </cell>
          <cell r="P505">
            <v>9883.4501781505514</v>
          </cell>
          <cell r="Q505">
            <v>9589.9548074190479</v>
          </cell>
          <cell r="R505">
            <v>9709.6989907629631</v>
          </cell>
          <cell r="S505">
            <v>10109.259772631774</v>
          </cell>
          <cell r="T505">
            <v>10595.758223253248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6707.7426871218713</v>
          </cell>
          <cell r="AF505">
            <v>6342.8336675530072</v>
          </cell>
          <cell r="AG505">
            <v>6342.4819878992585</v>
          </cell>
          <cell r="AH505">
            <v>7215.9363704112775</v>
          </cell>
          <cell r="AI505">
            <v>6784.5295951501739</v>
          </cell>
          <cell r="AJ505">
            <v>7865.7173037830462</v>
          </cell>
          <cell r="AK505">
            <v>7180.0007512338134</v>
          </cell>
          <cell r="AL505">
            <v>7690.0942343037905</v>
          </cell>
          <cell r="AM505">
            <v>8342.4063144051433</v>
          </cell>
          <cell r="AN505">
            <v>7465.4404823606365</v>
          </cell>
          <cell r="AO505">
            <v>8340.4335910603731</v>
          </cell>
          <cell r="AP505">
            <v>8020.8884348869042</v>
          </cell>
          <cell r="AQ505">
            <v>9409.0826326842725</v>
          </cell>
          <cell r="AR505">
            <v>8783.6072927006971</v>
          </cell>
          <cell r="AS505">
            <v>10178.104235740861</v>
          </cell>
          <cell r="AT505">
            <v>9883.4501781505514</v>
          </cell>
          <cell r="AU505">
            <v>9589.9548074190479</v>
          </cell>
          <cell r="AV505">
            <v>9709.6989907629631</v>
          </cell>
          <cell r="AW505">
            <v>10109.259772631774</v>
          </cell>
          <cell r="AX505">
            <v>10595.758223253248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3.3542519601956129</v>
          </cell>
          <cell r="CN505">
            <v>3.1535723517504461</v>
          </cell>
          <cell r="CO505">
            <v>3.1588519442940401</v>
          </cell>
          <cell r="CP505">
            <v>3.5099154361806875</v>
          </cell>
          <cell r="CQ505">
            <v>3.3554212425183092</v>
          </cell>
          <cell r="CR505">
            <v>3.8829851946812703</v>
          </cell>
          <cell r="CS505">
            <v>3.5475250359333175</v>
          </cell>
          <cell r="CT505">
            <v>3.8024352810822197</v>
          </cell>
          <cell r="CU505">
            <v>4.1354312506316742</v>
          </cell>
          <cell r="CV505">
            <v>3.7286951626960185</v>
          </cell>
          <cell r="CW505">
            <v>4.0963799743257381</v>
          </cell>
          <cell r="CX505">
            <v>3.9494487376062115</v>
          </cell>
          <cell r="CY505">
            <v>4.577096129543734</v>
          </cell>
          <cell r="CZ505">
            <v>4.3318568191438471</v>
          </cell>
          <cell r="DA505">
            <v>4.9925123343449345</v>
          </cell>
          <cell r="DB505">
            <v>4.8479801127433229</v>
          </cell>
          <cell r="DC505">
            <v>4.7040162443733387</v>
          </cell>
          <cell r="DD505">
            <v>4.7627525569973805</v>
          </cell>
          <cell r="DE505">
            <v>4.9587430956672121</v>
          </cell>
          <cell r="DF505">
            <v>5.1973778609546804</v>
          </cell>
          <cell r="DG505">
            <v>4.9967937755879372</v>
          </cell>
          <cell r="DH505">
            <v>4.9967937755879372</v>
          </cell>
          <cell r="DI505">
            <v>4.9967937755879372</v>
          </cell>
          <cell r="DJ505">
            <v>4.9967937755879372</v>
          </cell>
          <cell r="DK505">
            <v>4.9967937755879372</v>
          </cell>
          <cell r="DL505">
            <v>4.9967937755879372</v>
          </cell>
          <cell r="DM505">
            <v>4.9967937755879372</v>
          </cell>
          <cell r="DN505">
            <v>4.9967937755879372</v>
          </cell>
          <cell r="DO505">
            <v>4.9967937755879372</v>
          </cell>
          <cell r="DP505">
            <v>4.9967937755879372</v>
          </cell>
          <cell r="DQ505">
            <v>5.478830285581676</v>
          </cell>
          <cell r="DR505">
            <v>5.5104575218643186</v>
          </cell>
          <cell r="DS505">
            <v>5.5009425218342605</v>
          </cell>
          <cell r="DT505">
            <v>5.632525639298783</v>
          </cell>
          <cell r="DU505">
            <v>5.539618120057396</v>
          </cell>
          <cell r="DV505">
            <v>5.5498306949100558</v>
          </cell>
          <cell r="DW505">
            <v>5.5450588045566418</v>
          </cell>
          <cell r="DX505">
            <v>5.5408573110186579</v>
          </cell>
          <cell r="DY505">
            <v>5.5268498798542129</v>
          </cell>
          <cell r="DZ505">
            <v>5.4853670528324825</v>
          </cell>
          <cell r="EA505">
            <v>5.5782186057990586</v>
          </cell>
          <cell r="EB505">
            <v>5.5640769808367105</v>
          </cell>
          <cell r="EC505">
            <v>5.6320225429187865</v>
          </cell>
          <cell r="ED505">
            <v>5.5552799916883346</v>
          </cell>
          <cell r="EE505">
            <v>5.58540775000015</v>
          </cell>
          <cell r="EF505">
            <v>5.58540775000015</v>
          </cell>
          <cell r="EG505">
            <v>5.58540775000015</v>
          </cell>
          <cell r="EH505">
            <v>5.58540775000015</v>
          </cell>
          <cell r="EI505">
            <v>5.58540775000015</v>
          </cell>
          <cell r="EJ505">
            <v>5.58540775000015</v>
          </cell>
          <cell r="EK505">
            <v>0</v>
          </cell>
          <cell r="EL505">
            <v>0</v>
          </cell>
          <cell r="EM505">
            <v>0</v>
          </cell>
          <cell r="EN505">
            <v>0</v>
          </cell>
          <cell r="EO505">
            <v>0</v>
          </cell>
          <cell r="EP505">
            <v>0</v>
          </cell>
          <cell r="EQ505">
            <v>0</v>
          </cell>
          <cell r="ER505">
            <v>0</v>
          </cell>
          <cell r="ES505">
            <v>0</v>
          </cell>
          <cell r="ET505">
            <v>0</v>
          </cell>
        </row>
        <row r="506">
          <cell r="A506">
            <v>35210.683300830693</v>
          </cell>
          <cell r="B506">
            <v>35774.693689652951</v>
          </cell>
          <cell r="C506">
            <v>41776.803036947567</v>
          </cell>
          <cell r="D506">
            <v>6346.0941944070819</v>
          </cell>
          <cell r="E506">
            <v>5835.3477558732029</v>
          </cell>
          <cell r="F506">
            <v>6850.1003660159467</v>
          </cell>
          <cell r="G506">
            <v>8179.5716576360601</v>
          </cell>
          <cell r="H506">
            <v>7541.7451768252631</v>
          </cell>
          <cell r="I506">
            <v>7523.5711992586293</v>
          </cell>
          <cell r="J506">
            <v>8487.2269196120906</v>
          </cell>
          <cell r="K506">
            <v>7017.0337067517585</v>
          </cell>
          <cell r="L506">
            <v>7834.9840140116294</v>
          </cell>
          <cell r="M506">
            <v>8434.7131638813571</v>
          </cell>
          <cell r="N506">
            <v>8743.426784804984</v>
          </cell>
          <cell r="O506">
            <v>8814.363913345971</v>
          </cell>
          <cell r="P506">
            <v>8018.8194261253639</v>
          </cell>
          <cell r="Q506">
            <v>9444.4238514303815</v>
          </cell>
          <cell r="R506">
            <v>9661.458229107131</v>
          </cell>
          <cell r="S506">
            <v>10299.020802877012</v>
          </cell>
          <cell r="T506">
            <v>10750.465819998466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5858.373445064527</v>
          </cell>
          <cell r="AF506">
            <v>5952.2138132387754</v>
          </cell>
          <cell r="AG506">
            <v>6950.8481684469525</v>
          </cell>
          <cell r="AH506">
            <v>6346.0941944070819</v>
          </cell>
          <cell r="AI506">
            <v>5835.3477558732029</v>
          </cell>
          <cell r="AJ506">
            <v>6850.1003660159467</v>
          </cell>
          <cell r="AK506">
            <v>8179.5716576360601</v>
          </cell>
          <cell r="AL506">
            <v>7541.7451768252631</v>
          </cell>
          <cell r="AM506">
            <v>7523.5711992586293</v>
          </cell>
          <cell r="AN506">
            <v>8487.2269196120906</v>
          </cell>
          <cell r="AO506">
            <v>7017.0337067517585</v>
          </cell>
          <cell r="AP506">
            <v>7834.9840140116294</v>
          </cell>
          <cell r="AQ506">
            <v>8434.7131638813571</v>
          </cell>
          <cell r="AR506">
            <v>8743.426784804984</v>
          </cell>
          <cell r="AS506">
            <v>8814.363913345971</v>
          </cell>
          <cell r="AT506">
            <v>8018.8194261253639</v>
          </cell>
          <cell r="AU506">
            <v>9444.4238514303815</v>
          </cell>
          <cell r="AV506">
            <v>9661.458229107131</v>
          </cell>
          <cell r="AW506">
            <v>10299.020802877012</v>
          </cell>
          <cell r="AX506">
            <v>10750.465819998466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0</v>
          </cell>
          <cell r="BR506">
            <v>0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2.8801261628920041</v>
          </cell>
          <cell r="CN506">
            <v>2.9166411404149746</v>
          </cell>
          <cell r="CO506">
            <v>3.4463675753257355</v>
          </cell>
          <cell r="CP506">
            <v>3.1502872579449566</v>
          </cell>
          <cell r="CQ506">
            <v>2.8832474583083934</v>
          </cell>
          <cell r="CR506">
            <v>3.3947988285069317</v>
          </cell>
          <cell r="CS506">
            <v>4.0397781671652231</v>
          </cell>
          <cell r="CT506">
            <v>3.6555618290991578</v>
          </cell>
          <cell r="CU506">
            <v>3.6339615926263811</v>
          </cell>
          <cell r="CV506">
            <v>4.2066543222921071</v>
          </cell>
          <cell r="CW506">
            <v>3.4995969821617958</v>
          </cell>
          <cell r="CX506">
            <v>3.8564866974202894</v>
          </cell>
          <cell r="CY506">
            <v>4.1829163451890299</v>
          </cell>
          <cell r="CZ506">
            <v>4.3236032831186675</v>
          </cell>
          <cell r="DA506">
            <v>4.3882285294144188</v>
          </cell>
          <cell r="DB506">
            <v>3.9921669361377892</v>
          </cell>
          <cell r="DC506">
            <v>4.7019036876815727</v>
          </cell>
          <cell r="DD506">
            <v>4.80995418994672</v>
          </cell>
          <cell r="DE506">
            <v>5.1273645332237567</v>
          </cell>
          <cell r="DF506">
            <v>5.3521163046584279</v>
          </cell>
          <cell r="DG506">
            <v>4.9700928896384093</v>
          </cell>
          <cell r="DH506">
            <v>4.9700928896384093</v>
          </cell>
          <cell r="DI506">
            <v>4.9700928896384093</v>
          </cell>
          <cell r="DJ506">
            <v>4.9700928896384093</v>
          </cell>
          <cell r="DK506">
            <v>4.9700928896384093</v>
          </cell>
          <cell r="DL506">
            <v>4.9700928896384093</v>
          </cell>
          <cell r="DM506">
            <v>4.9700928896384093</v>
          </cell>
          <cell r="DN506">
            <v>4.9700928896384093</v>
          </cell>
          <cell r="DO506">
            <v>4.9700928896384093</v>
          </cell>
          <cell r="DP506">
            <v>4.9700928896384093</v>
          </cell>
          <cell r="DQ506">
            <v>5.5727899744293516</v>
          </cell>
          <cell r="DR506">
            <v>5.5911695404679014</v>
          </cell>
          <cell r="DS506">
            <v>5.5256496074075301</v>
          </cell>
          <cell r="DT506">
            <v>5.5190393805781373</v>
          </cell>
          <cell r="DU506">
            <v>5.5448775579810139</v>
          </cell>
          <cell r="DV506">
            <v>5.528279939731064</v>
          </cell>
          <cell r="DW506">
            <v>5.5472811714094119</v>
          </cell>
          <cell r="DX506">
            <v>5.6522954661767413</v>
          </cell>
          <cell r="DY506">
            <v>5.6721908881507881</v>
          </cell>
          <cell r="DZ506">
            <v>5.5275938336236008</v>
          </cell>
          <cell r="EA506">
            <v>5.4934182363010322</v>
          </cell>
          <cell r="EB506">
            <v>5.5661308625252426</v>
          </cell>
          <cell r="EC506">
            <v>5.5245673787606524</v>
          </cell>
          <cell r="ED506">
            <v>5.5404236610935813</v>
          </cell>
          <cell r="EE506">
            <v>5.5031186426308683</v>
          </cell>
          <cell r="EF506">
            <v>5.5031186426308683</v>
          </cell>
          <cell r="EG506">
            <v>5.5031186426308683</v>
          </cell>
          <cell r="EH506">
            <v>5.5031186426308683</v>
          </cell>
          <cell r="EI506">
            <v>5.5031186426308683</v>
          </cell>
          <cell r="EJ506">
            <v>5.5031186426308683</v>
          </cell>
          <cell r="EK506">
            <v>0</v>
          </cell>
          <cell r="EL506">
            <v>0</v>
          </cell>
          <cell r="EM506">
            <v>0</v>
          </cell>
          <cell r="EN506">
            <v>0</v>
          </cell>
          <cell r="EO506">
            <v>0</v>
          </cell>
          <cell r="EP506">
            <v>0</v>
          </cell>
          <cell r="EQ506">
            <v>0</v>
          </cell>
          <cell r="ER506">
            <v>0</v>
          </cell>
          <cell r="ES506">
            <v>0</v>
          </cell>
          <cell r="ET506">
            <v>0</v>
          </cell>
        </row>
        <row r="507">
          <cell r="A507">
            <v>36841.005625279933</v>
          </cell>
          <cell r="B507">
            <v>35529.56992349778</v>
          </cell>
          <cell r="C507">
            <v>38565.423539738767</v>
          </cell>
          <cell r="D507">
            <v>5650.7369020521201</v>
          </cell>
          <cell r="E507">
            <v>5871.7297515482114</v>
          </cell>
          <cell r="F507">
            <v>8017.4346748510052</v>
          </cell>
          <cell r="G507">
            <v>6125.8127190237346</v>
          </cell>
          <cell r="H507">
            <v>7471.4250098197572</v>
          </cell>
          <cell r="I507">
            <v>8353.0783134245285</v>
          </cell>
          <cell r="J507">
            <v>8082.0499395111037</v>
          </cell>
          <cell r="K507">
            <v>8913.0481961919577</v>
          </cell>
          <cell r="L507">
            <v>7093.0554136126002</v>
          </cell>
          <cell r="M507">
            <v>8695.6567132545351</v>
          </cell>
          <cell r="N507">
            <v>10217.229458505324</v>
          </cell>
          <cell r="O507">
            <v>8138.7607323815491</v>
          </cell>
          <cell r="P507">
            <v>9772.8031414553316</v>
          </cell>
          <cell r="Q507">
            <v>9553.6410532894515</v>
          </cell>
          <cell r="R507">
            <v>9112.6706605496747</v>
          </cell>
          <cell r="S507">
            <v>9268.4760417897469</v>
          </cell>
          <cell r="T507">
            <v>9507.611652803902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6129.627397475725</v>
          </cell>
          <cell r="AF507">
            <v>5911.4299820893311</v>
          </cell>
          <cell r="AG507">
            <v>6416.5370274862516</v>
          </cell>
          <cell r="AH507">
            <v>5650.7369020521201</v>
          </cell>
          <cell r="AI507">
            <v>5871.7297515482114</v>
          </cell>
          <cell r="AJ507">
            <v>8017.4346748510052</v>
          </cell>
          <cell r="AK507">
            <v>6125.8127190237346</v>
          </cell>
          <cell r="AL507">
            <v>7471.4250098197572</v>
          </cell>
          <cell r="AM507">
            <v>8353.0783134245285</v>
          </cell>
          <cell r="AN507">
            <v>8082.0499395111037</v>
          </cell>
          <cell r="AO507">
            <v>8913.0481961919577</v>
          </cell>
          <cell r="AP507">
            <v>7093.0554136126002</v>
          </cell>
          <cell r="AQ507">
            <v>8695.6567132545351</v>
          </cell>
          <cell r="AR507">
            <v>10217.229458505324</v>
          </cell>
          <cell r="AS507">
            <v>8138.7607323815491</v>
          </cell>
          <cell r="AT507">
            <v>9772.8031414553316</v>
          </cell>
          <cell r="AU507">
            <v>9553.6410532894515</v>
          </cell>
          <cell r="AV507">
            <v>9112.6706605496747</v>
          </cell>
          <cell r="AW507">
            <v>9268.4760417897469</v>
          </cell>
          <cell r="AX507">
            <v>9507.611652803902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0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3.0130447377111644</v>
          </cell>
          <cell r="CN507">
            <v>2.9453409759767442</v>
          </cell>
          <cell r="CO507">
            <v>3.1153184572291099</v>
          </cell>
          <cell r="CP507">
            <v>2.7996093409652212</v>
          </cell>
          <cell r="CQ507">
            <v>2.9168917842425865</v>
          </cell>
          <cell r="CR507">
            <v>3.8565657313337396</v>
          </cell>
          <cell r="CS507">
            <v>3.0608475280198708</v>
          </cell>
          <cell r="CT507">
            <v>3.6681750032928515</v>
          </cell>
          <cell r="CU507">
            <v>4.1348990433463646</v>
          </cell>
          <cell r="CV507">
            <v>4.0159547641923252</v>
          </cell>
          <cell r="CW507">
            <v>4.3386692127250734</v>
          </cell>
          <cell r="CX507">
            <v>3.5309065443074323</v>
          </cell>
          <cell r="CY507">
            <v>4.2654351218955933</v>
          </cell>
          <cell r="CZ507">
            <v>5.0444548436942958</v>
          </cell>
          <cell r="DA507">
            <v>3.9420374354524754</v>
          </cell>
          <cell r="DB507">
            <v>4.7334916333940962</v>
          </cell>
          <cell r="DC507">
            <v>4.6273397038325763</v>
          </cell>
          <cell r="DD507">
            <v>4.4137541404690834</v>
          </cell>
          <cell r="DE507">
            <v>4.4892190258108586</v>
          </cell>
          <cell r="DF507">
            <v>4.6050452015352494</v>
          </cell>
          <cell r="DG507">
            <v>5.1061544503021548</v>
          </cell>
          <cell r="DH507">
            <v>5.1061544503021548</v>
          </cell>
          <cell r="DI507">
            <v>5.1061544503021548</v>
          </cell>
          <cell r="DJ507">
            <v>5.1061544503021548</v>
          </cell>
          <cell r="DK507">
            <v>5.1061544503021548</v>
          </cell>
          <cell r="DL507">
            <v>5.1061544503021548</v>
          </cell>
          <cell r="DM507">
            <v>5.1061544503021548</v>
          </cell>
          <cell r="DN507">
            <v>5.1061544503021548</v>
          </cell>
          <cell r="DO507">
            <v>5.1061544503021548</v>
          </cell>
          <cell r="DP507">
            <v>5.1061544503021548</v>
          </cell>
          <cell r="DQ507">
            <v>5.5735978656157048</v>
          </cell>
          <cell r="DR507">
            <v>5.4987516600504254</v>
          </cell>
          <cell r="DS507">
            <v>5.6429394751502544</v>
          </cell>
          <cell r="DT507">
            <v>5.5298683062647624</v>
          </cell>
          <cell r="DU507">
            <v>5.5150934680069703</v>
          </cell>
          <cell r="DV507">
            <v>5.6956307714869672</v>
          </cell>
          <cell r="DW507">
            <v>5.4831377230109295</v>
          </cell>
          <cell r="DX507">
            <v>5.5803383270358671</v>
          </cell>
          <cell r="DY507">
            <v>5.534632363274314</v>
          </cell>
          <cell r="DZ507">
            <v>5.5136583637431151</v>
          </cell>
          <cell r="EA507">
            <v>5.6282949746278979</v>
          </cell>
          <cell r="EB507">
            <v>5.5036938210034556</v>
          </cell>
          <cell r="EC507">
            <v>5.5852958354287932</v>
          </cell>
          <cell r="ED507">
            <v>5.5491446236947315</v>
          </cell>
          <cell r="EE507">
            <v>5.6564593752279038</v>
          </cell>
          <cell r="EF507">
            <v>5.6564593752279038</v>
          </cell>
          <cell r="EG507">
            <v>5.6564593752279038</v>
          </cell>
          <cell r="EH507">
            <v>5.6564593752279038</v>
          </cell>
          <cell r="EI507">
            <v>5.6564593752279038</v>
          </cell>
          <cell r="EJ507">
            <v>5.6564593752279038</v>
          </cell>
          <cell r="EK507">
            <v>0</v>
          </cell>
          <cell r="EL507">
            <v>0</v>
          </cell>
          <cell r="EM507">
            <v>0</v>
          </cell>
          <cell r="EN507">
            <v>0</v>
          </cell>
          <cell r="EO507">
            <v>0</v>
          </cell>
          <cell r="EP507">
            <v>0</v>
          </cell>
          <cell r="EQ507">
            <v>0</v>
          </cell>
          <cell r="ER507">
            <v>0</v>
          </cell>
          <cell r="ES507">
            <v>0</v>
          </cell>
          <cell r="ET507">
            <v>0</v>
          </cell>
        </row>
        <row r="508">
          <cell r="A508">
            <v>40068.988595444724</v>
          </cell>
          <cell r="B508">
            <v>34614.944432279255</v>
          </cell>
          <cell r="C508">
            <v>37839.150329569056</v>
          </cell>
          <cell r="D508">
            <v>7232.9855959744991</v>
          </cell>
          <cell r="E508">
            <v>6795.5648823653064</v>
          </cell>
          <cell r="F508">
            <v>7013.9987060333988</v>
          </cell>
          <cell r="G508">
            <v>7261.2025913070838</v>
          </cell>
          <cell r="H508">
            <v>7907.7784637043733</v>
          </cell>
          <cell r="I508">
            <v>8457.7912898440827</v>
          </cell>
          <cell r="J508">
            <v>8902.0697064416272</v>
          </cell>
          <cell r="K508">
            <v>8927.3733253034152</v>
          </cell>
          <cell r="L508">
            <v>7089.0652302737462</v>
          </cell>
          <cell r="M508">
            <v>9432.8133914815608</v>
          </cell>
          <cell r="N508">
            <v>9155.1515076556389</v>
          </cell>
          <cell r="O508">
            <v>8900.0039250959744</v>
          </cell>
          <cell r="P508">
            <v>7341.7941675217007</v>
          </cell>
          <cell r="Q508">
            <v>8121.6078313090748</v>
          </cell>
          <cell r="R508">
            <v>8956.3997632845367</v>
          </cell>
          <cell r="S508">
            <v>9119.4947127193991</v>
          </cell>
          <cell r="T508">
            <v>10117.813370271111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6666.7010336777175</v>
          </cell>
          <cell r="AF508">
            <v>5759.2540744491835</v>
          </cell>
          <cell r="AG508">
            <v>6295.6992791253842</v>
          </cell>
          <cell r="AH508">
            <v>7232.9855959744991</v>
          </cell>
          <cell r="AI508">
            <v>6795.5648823653064</v>
          </cell>
          <cell r="AJ508">
            <v>7013.9987060333988</v>
          </cell>
          <cell r="AK508">
            <v>7261.2025913070838</v>
          </cell>
          <cell r="AL508">
            <v>7907.7784637043733</v>
          </cell>
          <cell r="AM508">
            <v>8457.7912898440827</v>
          </cell>
          <cell r="AN508">
            <v>8902.0697064416272</v>
          </cell>
          <cell r="AO508">
            <v>8927.3733253034152</v>
          </cell>
          <cell r="AP508">
            <v>7089.0652302737462</v>
          </cell>
          <cell r="AQ508">
            <v>9432.8133914815608</v>
          </cell>
          <cell r="AR508">
            <v>9155.1515076556389</v>
          </cell>
          <cell r="AS508">
            <v>8900.0039250959744</v>
          </cell>
          <cell r="AT508">
            <v>7341.7941675217007</v>
          </cell>
          <cell r="AU508">
            <v>8121.6078313090748</v>
          </cell>
          <cell r="AV508">
            <v>8956.3997632845367</v>
          </cell>
          <cell r="AW508">
            <v>9119.4947127193991</v>
          </cell>
          <cell r="AX508">
            <v>10117.813370271111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0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3.2746340846858248</v>
          </cell>
          <cell r="CN508">
            <v>2.8845897778774154</v>
          </cell>
          <cell r="CO508">
            <v>3.0609705843761805</v>
          </cell>
          <cell r="CP508">
            <v>3.6241567402538859</v>
          </cell>
          <cell r="CQ508">
            <v>3.3967237511604869</v>
          </cell>
          <cell r="CR508">
            <v>3.45456174324586</v>
          </cell>
          <cell r="CS508">
            <v>3.5639905659577162</v>
          </cell>
          <cell r="CT508">
            <v>3.8920208167665322</v>
          </cell>
          <cell r="CU508">
            <v>4.2078172189655865</v>
          </cell>
          <cell r="CV508">
            <v>4.3445707492307903</v>
          </cell>
          <cell r="CW508">
            <v>4.4435495405489318</v>
          </cell>
          <cell r="CX508">
            <v>3.4607827379151836</v>
          </cell>
          <cell r="CY508">
            <v>4.6213038810684326</v>
          </cell>
          <cell r="CZ508">
            <v>4.5653754995818394</v>
          </cell>
          <cell r="DA508">
            <v>4.3187049781762772</v>
          </cell>
          <cell r="DB508">
            <v>3.5625875321936569</v>
          </cell>
          <cell r="DC508">
            <v>3.9409901913601355</v>
          </cell>
          <cell r="DD508">
            <v>4.3460709197177856</v>
          </cell>
          <cell r="DE508">
            <v>4.4252123421225127</v>
          </cell>
          <cell r="DF508">
            <v>4.9096440111937527</v>
          </cell>
          <cell r="DG508">
            <v>5.2988025872050901</v>
          </cell>
          <cell r="DH508">
            <v>5.2988025872050901</v>
          </cell>
          <cell r="DI508">
            <v>5.2988025872050901</v>
          </cell>
          <cell r="DJ508">
            <v>5.2988025872050901</v>
          </cell>
          <cell r="DK508">
            <v>5.2988025872050901</v>
          </cell>
          <cell r="DL508">
            <v>5.2988025872050901</v>
          </cell>
          <cell r="DM508">
            <v>5.2988025872050901</v>
          </cell>
          <cell r="DN508">
            <v>5.2988025872050901</v>
          </cell>
          <cell r="DO508">
            <v>5.2988025872050901</v>
          </cell>
          <cell r="DP508">
            <v>5.2988025872050901</v>
          </cell>
          <cell r="DQ508">
            <v>5.577702383378031</v>
          </cell>
          <cell r="DR508">
            <v>5.4700250299620548</v>
          </cell>
          <cell r="DS508">
            <v>5.6349744959085228</v>
          </cell>
          <cell r="DT508">
            <v>5.4678647512614491</v>
          </cell>
          <cell r="DU508">
            <v>5.4811598890613977</v>
          </cell>
          <cell r="DV508">
            <v>5.5626259535297535</v>
          </cell>
          <cell r="DW508">
            <v>5.5818626232144943</v>
          </cell>
          <cell r="DX508">
            <v>5.5665546244178801</v>
          </cell>
          <cell r="DY508">
            <v>5.5069005437398948</v>
          </cell>
          <cell r="DZ508">
            <v>5.6137265290848237</v>
          </cell>
          <cell r="EA508">
            <v>5.504283643612605</v>
          </cell>
          <cell r="EB508">
            <v>5.6120531082508904</v>
          </cell>
          <cell r="EC508">
            <v>5.5922148868185984</v>
          </cell>
          <cell r="ED508">
            <v>5.4940950361228413</v>
          </cell>
          <cell r="EE508">
            <v>5.6460379953575863</v>
          </cell>
          <cell r="EF508">
            <v>5.6460379953575863</v>
          </cell>
          <cell r="EG508">
            <v>5.6460379953575863</v>
          </cell>
          <cell r="EH508">
            <v>5.6460379953575863</v>
          </cell>
          <cell r="EI508">
            <v>5.6460379953575863</v>
          </cell>
          <cell r="EJ508">
            <v>5.6460379953575863</v>
          </cell>
          <cell r="EK508">
            <v>0</v>
          </cell>
          <cell r="EL508">
            <v>0</v>
          </cell>
          <cell r="EM508">
            <v>0</v>
          </cell>
          <cell r="EN508">
            <v>0</v>
          </cell>
          <cell r="EO508">
            <v>0</v>
          </cell>
          <cell r="EP508">
            <v>0</v>
          </cell>
          <cell r="EQ508">
            <v>0</v>
          </cell>
          <cell r="ER508">
            <v>0</v>
          </cell>
          <cell r="ES508">
            <v>0</v>
          </cell>
          <cell r="ET508">
            <v>0</v>
          </cell>
        </row>
        <row r="509">
          <cell r="A509">
            <v>37695.808591607834</v>
          </cell>
          <cell r="B509">
            <v>35765.480618518603</v>
          </cell>
          <cell r="C509">
            <v>43182.823772699652</v>
          </cell>
          <cell r="D509">
            <v>6771.6554564944809</v>
          </cell>
          <cell r="E509">
            <v>6083.5882939401135</v>
          </cell>
          <cell r="F509">
            <v>7712.4005061204707</v>
          </cell>
          <cell r="G509">
            <v>6704.0374848205402</v>
          </cell>
          <cell r="H509">
            <v>7547.5195454073855</v>
          </cell>
          <cell r="I509">
            <v>8366.5473407664504</v>
          </cell>
          <cell r="J509">
            <v>9027.1317590991239</v>
          </cell>
          <cell r="K509">
            <v>7876.7755421014945</v>
          </cell>
          <cell r="L509">
            <v>7926.8062458410786</v>
          </cell>
          <cell r="M509">
            <v>8018.9000346708171</v>
          </cell>
          <cell r="N509">
            <v>9234.7137796094794</v>
          </cell>
          <cell r="O509">
            <v>9063.4646039318068</v>
          </cell>
          <cell r="P509">
            <v>9211.8905941002122</v>
          </cell>
          <cell r="Q509">
            <v>9039.1109108664914</v>
          </cell>
          <cell r="R509">
            <v>11533.683137993845</v>
          </cell>
          <cell r="S509">
            <v>10320.671638748723</v>
          </cell>
          <cell r="T509">
            <v>11735.141466844247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6271.849999517066</v>
          </cell>
          <cell r="AF509">
            <v>5950.68093724146</v>
          </cell>
          <cell r="AG509">
            <v>7184.782695396214</v>
          </cell>
          <cell r="AH509">
            <v>6771.6554564944809</v>
          </cell>
          <cell r="AI509">
            <v>6083.5882939401135</v>
          </cell>
          <cell r="AJ509">
            <v>7712.4005061204707</v>
          </cell>
          <cell r="AK509">
            <v>6704.0374848205402</v>
          </cell>
          <cell r="AL509">
            <v>7547.5195454073855</v>
          </cell>
          <cell r="AM509">
            <v>8366.5473407664504</v>
          </cell>
          <cell r="AN509">
            <v>9027.1317590991239</v>
          </cell>
          <cell r="AO509">
            <v>7876.7755421014945</v>
          </cell>
          <cell r="AP509">
            <v>7926.8062458410786</v>
          </cell>
          <cell r="AQ509">
            <v>8018.9000346708171</v>
          </cell>
          <cell r="AR509">
            <v>9234.7137796094794</v>
          </cell>
          <cell r="AS509">
            <v>9063.4646039318068</v>
          </cell>
          <cell r="AT509">
            <v>9211.8905941002122</v>
          </cell>
          <cell r="AU509">
            <v>9039.1109108664914</v>
          </cell>
          <cell r="AV509">
            <v>11533.683137993845</v>
          </cell>
          <cell r="AW509">
            <v>10320.671638748723</v>
          </cell>
          <cell r="AX509">
            <v>11735.141466844247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0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3.1630360371672057</v>
          </cell>
          <cell r="CN509">
            <v>2.9359043242425655</v>
          </cell>
          <cell r="CO509">
            <v>3.5387143760720519</v>
          </cell>
          <cell r="CP509">
            <v>3.3380079392501893</v>
          </cell>
          <cell r="CQ509">
            <v>3.0573479052365808</v>
          </cell>
          <cell r="CR509">
            <v>3.832448895195705</v>
          </cell>
          <cell r="CS509">
            <v>3.3286932573406918</v>
          </cell>
          <cell r="CT509">
            <v>3.6523853475758288</v>
          </cell>
          <cell r="CU509">
            <v>4.1372244765297994</v>
          </cell>
          <cell r="CV509">
            <v>4.4372870937818361</v>
          </cell>
          <cell r="CW509">
            <v>3.9190633960042849</v>
          </cell>
          <cell r="CX509">
            <v>3.9283077356978073</v>
          </cell>
          <cell r="CY509">
            <v>3.9981157547532624</v>
          </cell>
          <cell r="CZ509">
            <v>4.5596193760983477</v>
          </cell>
          <cell r="DA509">
            <v>4.4907127925793917</v>
          </cell>
          <cell r="DB509">
            <v>4.5642540399861913</v>
          </cell>
          <cell r="DC509">
            <v>4.4786461662092156</v>
          </cell>
          <cell r="DD509">
            <v>5.7146423224157914</v>
          </cell>
          <cell r="DE509">
            <v>5.1136264311149207</v>
          </cell>
          <cell r="DF509">
            <v>5.8144597249295833</v>
          </cell>
          <cell r="DG509">
            <v>5.6562136875557165</v>
          </cell>
          <cell r="DH509">
            <v>5.6562136875557165</v>
          </cell>
          <cell r="DI509">
            <v>5.6562136875557165</v>
          </cell>
          <cell r="DJ509">
            <v>5.6562136875557165</v>
          </cell>
          <cell r="DK509">
            <v>5.6562136875557165</v>
          </cell>
          <cell r="DL509">
            <v>5.6562136875557165</v>
          </cell>
          <cell r="DM509">
            <v>5.6562136875557165</v>
          </cell>
          <cell r="DN509">
            <v>5.6562136875557165</v>
          </cell>
          <cell r="DO509">
            <v>5.6562136875557165</v>
          </cell>
          <cell r="DP509">
            <v>5.6562136875557165</v>
          </cell>
          <cell r="DQ509">
            <v>5.4324865356252836</v>
          </cell>
          <cell r="DR509">
            <v>5.5530540657871148</v>
          </cell>
          <cell r="DS509">
            <v>5.5625670963645062</v>
          </cell>
          <cell r="DT509">
            <v>5.557949843250527</v>
          </cell>
          <cell r="DU509">
            <v>5.4515762371463854</v>
          </cell>
          <cell r="DV509">
            <v>5.513410609810899</v>
          </cell>
          <cell r="DW509">
            <v>5.5178487670213752</v>
          </cell>
          <cell r="DX509">
            <v>5.6615427379716934</v>
          </cell>
          <cell r="DY509">
            <v>5.5404408532784322</v>
          </cell>
          <cell r="DZ509">
            <v>5.5736460838439168</v>
          </cell>
          <cell r="EA509">
            <v>5.5064704966660951</v>
          </cell>
          <cell r="EB509">
            <v>5.5284053203149082</v>
          </cell>
          <cell r="EC509">
            <v>5.4949857592205333</v>
          </cell>
          <cell r="ED509">
            <v>5.548837218778961</v>
          </cell>
          <cell r="EE509">
            <v>5.5295030033579629</v>
          </cell>
          <cell r="EF509">
            <v>5.5295030033579629</v>
          </cell>
          <cell r="EG509">
            <v>5.5295030033579629</v>
          </cell>
          <cell r="EH509">
            <v>5.5295030033579629</v>
          </cell>
          <cell r="EI509">
            <v>5.5295030033579629</v>
          </cell>
          <cell r="EJ509">
            <v>5.5295030033579629</v>
          </cell>
          <cell r="EK509">
            <v>0</v>
          </cell>
          <cell r="EL509">
            <v>0</v>
          </cell>
          <cell r="EM509">
            <v>0</v>
          </cell>
          <cell r="EN509">
            <v>0</v>
          </cell>
          <cell r="EO509">
            <v>0</v>
          </cell>
          <cell r="EP509">
            <v>0</v>
          </cell>
          <cell r="EQ509">
            <v>0</v>
          </cell>
          <cell r="ER509">
            <v>0</v>
          </cell>
          <cell r="ES509">
            <v>0</v>
          </cell>
          <cell r="ET509">
            <v>0</v>
          </cell>
        </row>
        <row r="510">
          <cell r="A510">
            <v>41096.617007375513</v>
          </cell>
          <cell r="B510">
            <v>43967.008569879261</v>
          </cell>
          <cell r="C510">
            <v>35899.239431685703</v>
          </cell>
          <cell r="D510">
            <v>6067.2046723738968</v>
          </cell>
          <cell r="E510">
            <v>5944.1244660189886</v>
          </cell>
          <cell r="F510">
            <v>7340.3587457455887</v>
          </cell>
          <cell r="G510">
            <v>8080.3592132548065</v>
          </cell>
          <cell r="H510">
            <v>8900.4270784761302</v>
          </cell>
          <cell r="I510">
            <v>7535.3035799403087</v>
          </cell>
          <cell r="J510">
            <v>7090.1567642166137</v>
          </cell>
          <cell r="K510">
            <v>8539.7644008109564</v>
          </cell>
          <cell r="L510">
            <v>8396.2434698369107</v>
          </cell>
          <cell r="M510">
            <v>8354.3247253734262</v>
          </cell>
          <cell r="N510">
            <v>7218.6322773360507</v>
          </cell>
          <cell r="O510">
            <v>9298.2809532306637</v>
          </cell>
          <cell r="P510">
            <v>9453.5364749963101</v>
          </cell>
          <cell r="Q510">
            <v>9077.592523235915</v>
          </cell>
          <cell r="R510">
            <v>8809.9754858319538</v>
          </cell>
          <cell r="S510">
            <v>7898.1465026901078</v>
          </cell>
          <cell r="T510">
            <v>8646.5380084685803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6837.6784313162098</v>
          </cell>
          <cell r="AF510">
            <v>7315.2558064281702</v>
          </cell>
          <cell r="AG510">
            <v>5972.9358043909133</v>
          </cell>
          <cell r="AH510">
            <v>6067.2046723738968</v>
          </cell>
          <cell r="AI510">
            <v>5944.1244660189886</v>
          </cell>
          <cell r="AJ510">
            <v>7340.3587457455887</v>
          </cell>
          <cell r="AK510">
            <v>8080.3592132548065</v>
          </cell>
          <cell r="AL510">
            <v>8900.4270784761302</v>
          </cell>
          <cell r="AM510">
            <v>7535.3035799403087</v>
          </cell>
          <cell r="AN510">
            <v>7090.1567642166137</v>
          </cell>
          <cell r="AO510">
            <v>8539.7644008109564</v>
          </cell>
          <cell r="AP510">
            <v>8396.2434698369107</v>
          </cell>
          <cell r="AQ510">
            <v>8354.3247253734262</v>
          </cell>
          <cell r="AR510">
            <v>7218.6322773360507</v>
          </cell>
          <cell r="AS510">
            <v>9298.2809532306637</v>
          </cell>
          <cell r="AT510">
            <v>9453.5364749963101</v>
          </cell>
          <cell r="AU510">
            <v>9077.592523235915</v>
          </cell>
          <cell r="AV510">
            <v>8809.9754858319538</v>
          </cell>
          <cell r="AW510">
            <v>7898.1465026901078</v>
          </cell>
          <cell r="AX510">
            <v>8646.5380084685803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0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3.3821002544243117</v>
          </cell>
          <cell r="CN510">
            <v>3.5707937323572878</v>
          </cell>
          <cell r="CO510">
            <v>2.9677496196893549</v>
          </cell>
          <cell r="CP510">
            <v>3.0509521828322388</v>
          </cell>
          <cell r="CQ510">
            <v>2.9584881098720239</v>
          </cell>
          <cell r="CR510">
            <v>3.6021605322021073</v>
          </cell>
          <cell r="CS510">
            <v>4.0264596499766769</v>
          </cell>
          <cell r="CT510">
            <v>4.4045693332200333</v>
          </cell>
          <cell r="CU510">
            <v>3.6884354837336688</v>
          </cell>
          <cell r="CV510">
            <v>3.4720309371950671</v>
          </cell>
          <cell r="CW510">
            <v>4.1795924521226997</v>
          </cell>
          <cell r="CX510">
            <v>4.1481585356385287</v>
          </cell>
          <cell r="CY510">
            <v>4.0947023718008335</v>
          </cell>
          <cell r="CZ510">
            <v>3.587028438449007</v>
          </cell>
          <cell r="DA510">
            <v>4.5112447981463202</v>
          </cell>
          <cell r="DB510">
            <v>4.5865700833761043</v>
          </cell>
          <cell r="DC510">
            <v>4.4041734441151243</v>
          </cell>
          <cell r="DD510">
            <v>4.2743337485889876</v>
          </cell>
          <cell r="DE510">
            <v>3.8319418938270076</v>
          </cell>
          <cell r="DF510">
            <v>4.1950388258730307</v>
          </cell>
          <cell r="DG510">
            <v>4.4012934034185802</v>
          </cell>
          <cell r="DH510">
            <v>4.4012934034185802</v>
          </cell>
          <cell r="DI510">
            <v>4.4012934034185802</v>
          </cell>
          <cell r="DJ510">
            <v>4.4012934034185802</v>
          </cell>
          <cell r="DK510">
            <v>4.4012934034185802</v>
          </cell>
          <cell r="DL510">
            <v>4.4012934034185802</v>
          </cell>
          <cell r="DM510">
            <v>4.4012934034185802</v>
          </cell>
          <cell r="DN510">
            <v>4.4012934034185802</v>
          </cell>
          <cell r="DO510">
            <v>4.4012934034185802</v>
          </cell>
          <cell r="DP510">
            <v>4.4012934034185802</v>
          </cell>
          <cell r="DQ510">
            <v>5.5389740563555865</v>
          </cell>
          <cell r="DR510">
            <v>5.6127007696715765</v>
          </cell>
          <cell r="DS510">
            <v>5.5140122248505845</v>
          </cell>
          <cell r="DT510">
            <v>5.4482920604210081</v>
          </cell>
          <cell r="DU510">
            <v>5.5045928544717118</v>
          </cell>
          <cell r="DV510">
            <v>5.5829193969481725</v>
          </cell>
          <cell r="DW510">
            <v>5.4981230092301248</v>
          </cell>
          <cell r="DX510">
            <v>5.5362351860234087</v>
          </cell>
          <cell r="DY510">
            <v>5.5971339158152693</v>
          </cell>
          <cell r="DZ510">
            <v>5.5947332776198841</v>
          </cell>
          <cell r="EA510">
            <v>5.5978220519706063</v>
          </cell>
          <cell r="EB510">
            <v>5.5454502447398717</v>
          </cell>
          <cell r="EC510">
            <v>5.5897984305432553</v>
          </cell>
          <cell r="ED510">
            <v>5.5134981703626895</v>
          </cell>
          <cell r="EE510">
            <v>5.6469430229292543</v>
          </cell>
          <cell r="EF510">
            <v>5.6469430229292543</v>
          </cell>
          <cell r="EG510">
            <v>5.6469430229292543</v>
          </cell>
          <cell r="EH510">
            <v>5.6469430229292543</v>
          </cell>
          <cell r="EI510">
            <v>5.6469430229292543</v>
          </cell>
          <cell r="EJ510">
            <v>5.6469430229292543</v>
          </cell>
          <cell r="EK510">
            <v>0</v>
          </cell>
          <cell r="EL510">
            <v>0</v>
          </cell>
          <cell r="EM510">
            <v>0</v>
          </cell>
          <cell r="EN510">
            <v>0</v>
          </cell>
          <cell r="EO510">
            <v>0</v>
          </cell>
          <cell r="EP510">
            <v>0</v>
          </cell>
          <cell r="EQ510">
            <v>0</v>
          </cell>
          <cell r="ER510">
            <v>0</v>
          </cell>
          <cell r="ES510">
            <v>0</v>
          </cell>
          <cell r="ET510">
            <v>0</v>
          </cell>
        </row>
        <row r="511">
          <cell r="A511">
            <v>35344.034310310904</v>
          </cell>
          <cell r="B511">
            <v>41274.731494427004</v>
          </cell>
          <cell r="C511">
            <v>39506.268677872627</v>
          </cell>
          <cell r="D511">
            <v>6896.9420771359255</v>
          </cell>
          <cell r="E511">
            <v>7046.5362542697785</v>
          </cell>
          <cell r="F511">
            <v>6668.4699187708529</v>
          </cell>
          <cell r="G511">
            <v>7024.2675699735846</v>
          </cell>
          <cell r="H511">
            <v>7758.7176686149523</v>
          </cell>
          <cell r="I511">
            <v>7335.4437400234619</v>
          </cell>
          <cell r="J511">
            <v>8490.5931024045349</v>
          </cell>
          <cell r="K511">
            <v>9147.2194112881134</v>
          </cell>
          <cell r="L511">
            <v>8063.4422580021928</v>
          </cell>
          <cell r="M511">
            <v>8686.8822763016524</v>
          </cell>
          <cell r="N511">
            <v>8925.6528500198074</v>
          </cell>
          <cell r="O511">
            <v>9499.224200769404</v>
          </cell>
          <cell r="P511">
            <v>9684.9396129651559</v>
          </cell>
          <cell r="Q511">
            <v>9767.9828863760831</v>
          </cell>
          <cell r="R511">
            <v>8872.2335377694399</v>
          </cell>
          <cell r="S511">
            <v>9520.1680923012354</v>
          </cell>
          <cell r="T511">
            <v>9618.4615538360813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5880.5604616054125</v>
          </cell>
          <cell r="AF511">
            <v>6867.3132206274167</v>
          </cell>
          <cell r="AG511">
            <v>6573.0753748415118</v>
          </cell>
          <cell r="AH511">
            <v>6896.9420771359255</v>
          </cell>
          <cell r="AI511">
            <v>7046.5362542697785</v>
          </cell>
          <cell r="AJ511">
            <v>6668.4699187708529</v>
          </cell>
          <cell r="AK511">
            <v>7024.2675699735846</v>
          </cell>
          <cell r="AL511">
            <v>7758.7176686149523</v>
          </cell>
          <cell r="AM511">
            <v>7335.4437400234619</v>
          </cell>
          <cell r="AN511">
            <v>8490.5931024045349</v>
          </cell>
          <cell r="AO511">
            <v>9147.2194112881134</v>
          </cell>
          <cell r="AP511">
            <v>8063.4422580021928</v>
          </cell>
          <cell r="AQ511">
            <v>8686.8822763016524</v>
          </cell>
          <cell r="AR511">
            <v>8925.6528500198074</v>
          </cell>
          <cell r="AS511">
            <v>9499.224200769404</v>
          </cell>
          <cell r="AT511">
            <v>9684.9396129651559</v>
          </cell>
          <cell r="AU511">
            <v>9767.9828863760831</v>
          </cell>
          <cell r="AV511">
            <v>8872.2335377694399</v>
          </cell>
          <cell r="AW511">
            <v>9520.1680923012354</v>
          </cell>
          <cell r="AX511">
            <v>9618.4615538360813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2.9335160362401926</v>
          </cell>
          <cell r="CN511">
            <v>3.413708505919514</v>
          </cell>
          <cell r="CO511">
            <v>3.3018044931149628</v>
          </cell>
          <cell r="CP511">
            <v>3.3695715983362056</v>
          </cell>
          <cell r="CQ511">
            <v>3.48912203941412</v>
          </cell>
          <cell r="CR511">
            <v>3.3050776445710728</v>
          </cell>
          <cell r="CS511">
            <v>3.4465426571440418</v>
          </cell>
          <cell r="CT511">
            <v>3.8426378898979543</v>
          </cell>
          <cell r="CU511">
            <v>3.585350570567142</v>
          </cell>
          <cell r="CV511">
            <v>4.1811281502930067</v>
          </cell>
          <cell r="CW511">
            <v>4.5210083433733503</v>
          </cell>
          <cell r="CX511">
            <v>4.0160194604844657</v>
          </cell>
          <cell r="CY511">
            <v>4.2489482398421563</v>
          </cell>
          <cell r="CZ511">
            <v>4.4491015783170456</v>
          </cell>
          <cell r="DA511">
            <v>4.6675773462546637</v>
          </cell>
          <cell r="DB511">
            <v>4.7588312247287634</v>
          </cell>
          <cell r="DC511">
            <v>4.7996357044988356</v>
          </cell>
          <cell r="DD511">
            <v>4.3594966700774673</v>
          </cell>
          <cell r="DE511">
            <v>4.6778684217772808</v>
          </cell>
          <cell r="DF511">
            <v>4.7261662958613391</v>
          </cell>
          <cell r="DG511">
            <v>4.8538940849885304</v>
          </cell>
          <cell r="DH511">
            <v>4.8538940849885304</v>
          </cell>
          <cell r="DI511">
            <v>4.8538940849885304</v>
          </cell>
          <cell r="DJ511">
            <v>4.8538940849885304</v>
          </cell>
          <cell r="DK511">
            <v>4.8538940849885304</v>
          </cell>
          <cell r="DL511">
            <v>4.8538940849885304</v>
          </cell>
          <cell r="DM511">
            <v>4.8538940849885304</v>
          </cell>
          <cell r="DN511">
            <v>4.8538940849885304</v>
          </cell>
          <cell r="DO511">
            <v>4.8538940849885304</v>
          </cell>
          <cell r="DP511">
            <v>4.8538940849885304</v>
          </cell>
          <cell r="DQ511">
            <v>5.4920867495896788</v>
          </cell>
          <cell r="DR511">
            <v>5.5114713913671904</v>
          </cell>
          <cell r="DS511">
            <v>5.454116293696095</v>
          </cell>
          <cell r="DT511">
            <v>5.6077549227654835</v>
          </cell>
          <cell r="DU511">
            <v>5.5330763902036022</v>
          </cell>
          <cell r="DV511">
            <v>5.5277916479154978</v>
          </cell>
          <cell r="DW511">
            <v>5.5837314663634654</v>
          </cell>
          <cell r="DX511">
            <v>5.5318146921452112</v>
          </cell>
          <cell r="DY511">
            <v>5.6053392106288671</v>
          </cell>
          <cell r="DZ511">
            <v>5.563546027420184</v>
          </cell>
          <cell r="EA511">
            <v>5.5432047888503373</v>
          </cell>
          <cell r="EB511">
            <v>5.5008753921721683</v>
          </cell>
          <cell r="EC511">
            <v>5.6013102833664385</v>
          </cell>
          <cell r="ED511">
            <v>5.4963553864198165</v>
          </cell>
          <cell r="EE511">
            <v>5.5757558691154747</v>
          </cell>
          <cell r="EF511">
            <v>5.5757558691154747</v>
          </cell>
          <cell r="EG511">
            <v>5.5757558691154747</v>
          </cell>
          <cell r="EH511">
            <v>5.5757558691154747</v>
          </cell>
          <cell r="EI511">
            <v>5.5757558691154747</v>
          </cell>
          <cell r="EJ511">
            <v>5.5757558691154747</v>
          </cell>
          <cell r="EK511">
            <v>0</v>
          </cell>
          <cell r="EL511">
            <v>0</v>
          </cell>
          <cell r="EM511">
            <v>0</v>
          </cell>
          <cell r="EN511">
            <v>0</v>
          </cell>
          <cell r="EO511">
            <v>0</v>
          </cell>
          <cell r="EP511">
            <v>0</v>
          </cell>
          <cell r="EQ511">
            <v>0</v>
          </cell>
          <cell r="ER511">
            <v>0</v>
          </cell>
          <cell r="ES511">
            <v>0</v>
          </cell>
          <cell r="ET511">
            <v>0</v>
          </cell>
        </row>
        <row r="512">
          <cell r="A512">
            <v>38841.630958163099</v>
          </cell>
          <cell r="B512">
            <v>37341.597839366819</v>
          </cell>
          <cell r="C512">
            <v>42998.332885494099</v>
          </cell>
          <cell r="D512">
            <v>6555.4669770241535</v>
          </cell>
          <cell r="E512">
            <v>7190.0393962593043</v>
          </cell>
          <cell r="F512">
            <v>7941.1523635202457</v>
          </cell>
          <cell r="G512">
            <v>7387.5980634908028</v>
          </cell>
          <cell r="H512">
            <v>7272.4413952350251</v>
          </cell>
          <cell r="I512">
            <v>7811.6063269035867</v>
          </cell>
          <cell r="J512">
            <v>7646.5677655374202</v>
          </cell>
          <cell r="K512">
            <v>7493.8311239176701</v>
          </cell>
          <cell r="L512">
            <v>8124.6134494920789</v>
          </cell>
          <cell r="M512">
            <v>8655.7272336684091</v>
          </cell>
          <cell r="N512">
            <v>9344.0142553322439</v>
          </cell>
          <cell r="O512">
            <v>8807.3435249489812</v>
          </cell>
          <cell r="P512">
            <v>8980.9750942861065</v>
          </cell>
          <cell r="Q512">
            <v>9932.9570962603975</v>
          </cell>
          <cell r="R512">
            <v>10143.291910604132</v>
          </cell>
          <cell r="S512">
            <v>9487.4550360840803</v>
          </cell>
          <cell r="T512">
            <v>10030.028282060039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6462.4925743185067</v>
          </cell>
          <cell r="AF512">
            <v>6212.9162137919802</v>
          </cell>
          <cell r="AG512">
            <v>7154.0869970132189</v>
          </cell>
          <cell r="AH512">
            <v>6555.4669770241535</v>
          </cell>
          <cell r="AI512">
            <v>7190.0393962593043</v>
          </cell>
          <cell r="AJ512">
            <v>7941.1523635202457</v>
          </cell>
          <cell r="AK512">
            <v>7387.5980634908028</v>
          </cell>
          <cell r="AL512">
            <v>7272.4413952350251</v>
          </cell>
          <cell r="AM512">
            <v>7811.6063269035867</v>
          </cell>
          <cell r="AN512">
            <v>7646.5677655374202</v>
          </cell>
          <cell r="AO512">
            <v>7493.8311239176701</v>
          </cell>
          <cell r="AP512">
            <v>8124.6134494920789</v>
          </cell>
          <cell r="AQ512">
            <v>8655.7272336684091</v>
          </cell>
          <cell r="AR512">
            <v>9344.0142553322439</v>
          </cell>
          <cell r="AS512">
            <v>8807.3435249489812</v>
          </cell>
          <cell r="AT512">
            <v>8980.9750942861065</v>
          </cell>
          <cell r="AU512">
            <v>9932.9570962603975</v>
          </cell>
          <cell r="AV512">
            <v>10143.291910604132</v>
          </cell>
          <cell r="AW512">
            <v>9487.4550360840803</v>
          </cell>
          <cell r="AX512">
            <v>10030.028282060039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3.1580059239534006</v>
          </cell>
          <cell r="CN512">
            <v>3.054529295312959</v>
          </cell>
          <cell r="CO512">
            <v>3.5976825191404593</v>
          </cell>
          <cell r="CP512">
            <v>3.1784046011244182</v>
          </cell>
          <cell r="CQ512">
            <v>3.4901189694174897</v>
          </cell>
          <cell r="CR512">
            <v>3.9397571919789534</v>
          </cell>
          <cell r="CS512">
            <v>3.6721053746633463</v>
          </cell>
          <cell r="CT512">
            <v>3.5687710935773858</v>
          </cell>
          <cell r="CU512">
            <v>3.9084147662996185</v>
          </cell>
          <cell r="CV512">
            <v>3.7981990684862974</v>
          </cell>
          <cell r="CW512">
            <v>3.6576459477732435</v>
          </cell>
          <cell r="CX512">
            <v>4.0577776778606625</v>
          </cell>
          <cell r="CY512">
            <v>4.26677328416518</v>
          </cell>
          <cell r="CZ512">
            <v>4.5870248918162426</v>
          </cell>
          <cell r="DA512">
            <v>4.3312681412368059</v>
          </cell>
          <cell r="DB512">
            <v>4.416656531328834</v>
          </cell>
          <cell r="DC512">
            <v>4.8848214558037162</v>
          </cell>
          <cell r="DD512">
            <v>4.9882597374807389</v>
          </cell>
          <cell r="DE512">
            <v>4.6657328197546049</v>
          </cell>
          <cell r="DF512">
            <v>4.9325590435672755</v>
          </cell>
          <cell r="DG512">
            <v>4.6074803874967865</v>
          </cell>
          <cell r="DH512">
            <v>4.6074803874967865</v>
          </cell>
          <cell r="DI512">
            <v>4.6074803874967865</v>
          </cell>
          <cell r="DJ512">
            <v>4.6074803874967865</v>
          </cell>
          <cell r="DK512">
            <v>4.6074803874967865</v>
          </cell>
          <cell r="DL512">
            <v>4.6074803874967865</v>
          </cell>
          <cell r="DM512">
            <v>4.6074803874967865</v>
          </cell>
          <cell r="DN512">
            <v>4.6074803874967865</v>
          </cell>
          <cell r="DO512">
            <v>4.6074803874967865</v>
          </cell>
          <cell r="DP512">
            <v>4.6074803874967865</v>
          </cell>
          <cell r="DQ512">
            <v>5.6065313156718437</v>
          </cell>
          <cell r="DR512">
            <v>5.5726059930357721</v>
          </cell>
          <cell r="DS512">
            <v>5.4480177846999727</v>
          </cell>
          <cell r="DT512">
            <v>5.6506913853392264</v>
          </cell>
          <cell r="DU512">
            <v>5.6441451550951207</v>
          </cell>
          <cell r="DV512">
            <v>5.5223154011009701</v>
          </cell>
          <cell r="DW512">
            <v>5.5118229542503059</v>
          </cell>
          <cell r="DX512">
            <v>5.5830134381844179</v>
          </cell>
          <cell r="DY512">
            <v>5.4757906847899314</v>
          </cell>
          <cell r="DZ512">
            <v>5.5156405311448884</v>
          </cell>
          <cell r="EA512">
            <v>5.6131852202961579</v>
          </cell>
          <cell r="EB512">
            <v>5.485567888936381</v>
          </cell>
          <cell r="EC512">
            <v>5.5579051448880721</v>
          </cell>
          <cell r="ED512">
            <v>5.5809679824014182</v>
          </cell>
          <cell r="EE512">
            <v>5.5710492864201075</v>
          </cell>
          <cell r="EF512">
            <v>5.5710492864201075</v>
          </cell>
          <cell r="EG512">
            <v>5.5710492864201075</v>
          </cell>
          <cell r="EH512">
            <v>5.5710492864201075</v>
          </cell>
          <cell r="EI512">
            <v>5.5710492864201075</v>
          </cell>
          <cell r="EJ512">
            <v>5.5710492864201075</v>
          </cell>
          <cell r="EK512">
            <v>0</v>
          </cell>
          <cell r="EL512">
            <v>0</v>
          </cell>
          <cell r="EM512">
            <v>0</v>
          </cell>
          <cell r="EN512">
            <v>0</v>
          </cell>
          <cell r="EO512">
            <v>0</v>
          </cell>
          <cell r="EP512">
            <v>0</v>
          </cell>
          <cell r="EQ512">
            <v>0</v>
          </cell>
          <cell r="ER512">
            <v>0</v>
          </cell>
          <cell r="ES512">
            <v>0</v>
          </cell>
          <cell r="ET512">
            <v>0</v>
          </cell>
        </row>
        <row r="513">
          <cell r="A513">
            <v>32920.925363487091</v>
          </cell>
          <cell r="B513">
            <v>36194.343333835255</v>
          </cell>
          <cell r="C513">
            <v>35403.002177978262</v>
          </cell>
          <cell r="D513">
            <v>7217.3689144494037</v>
          </cell>
          <cell r="E513">
            <v>7258.8136137363508</v>
          </cell>
          <cell r="F513">
            <v>7129.9558091715435</v>
          </cell>
          <cell r="G513">
            <v>7739.0970515093413</v>
          </cell>
          <cell r="H513">
            <v>6413.3271396938499</v>
          </cell>
          <cell r="I513">
            <v>7411.5954350090706</v>
          </cell>
          <cell r="J513">
            <v>8549.247471566754</v>
          </cell>
          <cell r="K513">
            <v>8426.3704844434669</v>
          </cell>
          <cell r="L513">
            <v>8645.9195167014004</v>
          </cell>
          <cell r="M513">
            <v>8558.1521755684043</v>
          </cell>
          <cell r="N513">
            <v>7769.7627544182615</v>
          </cell>
          <cell r="O513">
            <v>10931.780447372787</v>
          </cell>
          <cell r="P513">
            <v>10388.277559873966</v>
          </cell>
          <cell r="Q513">
            <v>9624.5284732569908</v>
          </cell>
          <cell r="R513">
            <v>10164.698583028696</v>
          </cell>
          <cell r="S513">
            <v>9845.4178814930165</v>
          </cell>
          <cell r="T513">
            <v>9784.922903306564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5477.4022216107905</v>
          </cell>
          <cell r="AF513">
            <v>6022.0353588959251</v>
          </cell>
          <cell r="AG513">
            <v>5890.3715688509883</v>
          </cell>
          <cell r="AH513">
            <v>7217.3689144494037</v>
          </cell>
          <cell r="AI513">
            <v>7258.8136137363508</v>
          </cell>
          <cell r="AJ513">
            <v>7129.9558091715435</v>
          </cell>
          <cell r="AK513">
            <v>7739.0970515093413</v>
          </cell>
          <cell r="AL513">
            <v>6413.3271396938499</v>
          </cell>
          <cell r="AM513">
            <v>7411.5954350090706</v>
          </cell>
          <cell r="AN513">
            <v>8549.247471566754</v>
          </cell>
          <cell r="AO513">
            <v>8426.3704844434669</v>
          </cell>
          <cell r="AP513">
            <v>8645.9195167014004</v>
          </cell>
          <cell r="AQ513">
            <v>8558.1521755684043</v>
          </cell>
          <cell r="AR513">
            <v>7769.7627544182615</v>
          </cell>
          <cell r="AS513">
            <v>10931.780447372787</v>
          </cell>
          <cell r="AT513">
            <v>10388.277559873966</v>
          </cell>
          <cell r="AU513">
            <v>9624.5284732569908</v>
          </cell>
          <cell r="AV513">
            <v>10164.698583028696</v>
          </cell>
          <cell r="AW513">
            <v>9845.4178814930165</v>
          </cell>
          <cell r="AX513">
            <v>9784.922903306564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2.7213220675879248</v>
          </cell>
          <cell r="CN513">
            <v>2.9715267284554003</v>
          </cell>
          <cell r="CO513">
            <v>2.8864827566347544</v>
          </cell>
          <cell r="CP513">
            <v>3.5952123177033317</v>
          </cell>
          <cell r="CQ513">
            <v>3.5408902774290021</v>
          </cell>
          <cell r="CR513">
            <v>3.4754222172847142</v>
          </cell>
          <cell r="CS513">
            <v>3.813632152254586</v>
          </cell>
          <cell r="CT513">
            <v>3.1419129518354025</v>
          </cell>
          <cell r="CU513">
            <v>3.6354829747151691</v>
          </cell>
          <cell r="CV513">
            <v>4.2198772228224435</v>
          </cell>
          <cell r="CW513">
            <v>4.1985757284437781</v>
          </cell>
          <cell r="CX513">
            <v>4.2656035381080493</v>
          </cell>
          <cell r="CY513">
            <v>4.2318318382980245</v>
          </cell>
          <cell r="CZ513">
            <v>3.8732796376753869</v>
          </cell>
          <cell r="DA513">
            <v>5.345154703505508</v>
          </cell>
          <cell r="DB513">
            <v>5.0794059510979048</v>
          </cell>
          <cell r="DC513">
            <v>4.7059665976200487</v>
          </cell>
          <cell r="DD513">
            <v>4.9700857698664338</v>
          </cell>
          <cell r="DE513">
            <v>4.8139716993572588</v>
          </cell>
          <cell r="DF513">
            <v>4.784392344123364</v>
          </cell>
          <cell r="DG513">
            <v>4.8855025105673766</v>
          </cell>
          <cell r="DH513">
            <v>4.8855025105673766</v>
          </cell>
          <cell r="DI513">
            <v>4.8855025105673766</v>
          </cell>
          <cell r="DJ513">
            <v>4.8855025105673766</v>
          </cell>
          <cell r="DK513">
            <v>4.8855025105673766</v>
          </cell>
          <cell r="DL513">
            <v>4.8855025105673766</v>
          </cell>
          <cell r="DM513">
            <v>4.8855025105673766</v>
          </cell>
          <cell r="DN513">
            <v>4.8855025105673766</v>
          </cell>
          <cell r="DO513">
            <v>4.8855025105673766</v>
          </cell>
          <cell r="DP513">
            <v>4.8855025105673766</v>
          </cell>
          <cell r="DQ513">
            <v>5.5144452058083351</v>
          </cell>
          <cell r="DR513">
            <v>5.5522727938744829</v>
          </cell>
          <cell r="DS513">
            <v>5.5908888633156435</v>
          </cell>
          <cell r="DT513">
            <v>5.4999849012746438</v>
          </cell>
          <cell r="DU513">
            <v>5.6164294929858354</v>
          </cell>
          <cell r="DV513">
            <v>5.6206481639635824</v>
          </cell>
          <cell r="DW513">
            <v>5.5597930723440401</v>
          </cell>
          <cell r="DX513">
            <v>5.592376223080338</v>
          </cell>
          <cell r="DY513">
            <v>5.5854314431011671</v>
          </cell>
          <cell r="DZ513">
            <v>5.5505396426784124</v>
          </cell>
          <cell r="EA513">
            <v>5.4985185514990684</v>
          </cell>
          <cell r="EB513">
            <v>5.5531299425907301</v>
          </cell>
          <cell r="EC513">
            <v>5.5406247596221245</v>
          </cell>
          <cell r="ED513">
            <v>5.4958648061252031</v>
          </cell>
          <cell r="EE513">
            <v>5.6032210625854395</v>
          </cell>
          <cell r="EF513">
            <v>5.6032210625854395</v>
          </cell>
          <cell r="EG513">
            <v>5.6032210625854395</v>
          </cell>
          <cell r="EH513">
            <v>5.6032210625854395</v>
          </cell>
          <cell r="EI513">
            <v>5.6032210625854395</v>
          </cell>
          <cell r="EJ513">
            <v>5.6032210625854395</v>
          </cell>
          <cell r="EK513">
            <v>0</v>
          </cell>
          <cell r="EL513">
            <v>0</v>
          </cell>
          <cell r="EM513">
            <v>0</v>
          </cell>
          <cell r="EN513">
            <v>0</v>
          </cell>
          <cell r="EO513">
            <v>0</v>
          </cell>
          <cell r="EP513">
            <v>0</v>
          </cell>
          <cell r="EQ513">
            <v>0</v>
          </cell>
          <cell r="ER513">
            <v>0</v>
          </cell>
          <cell r="ES513">
            <v>0</v>
          </cell>
          <cell r="ET513">
            <v>0</v>
          </cell>
        </row>
        <row r="514">
          <cell r="A514">
            <v>36455.093145036495</v>
          </cell>
          <cell r="B514">
            <v>30043.268953196126</v>
          </cell>
          <cell r="C514">
            <v>40810.230371382851</v>
          </cell>
          <cell r="D514">
            <v>6112.4927610422656</v>
          </cell>
          <cell r="E514">
            <v>6283.6121377377476</v>
          </cell>
          <cell r="F514">
            <v>6848.1901011829823</v>
          </cell>
          <cell r="G514">
            <v>7472.4366751365087</v>
          </cell>
          <cell r="H514">
            <v>7365.2535777500434</v>
          </cell>
          <cell r="I514">
            <v>7108.0361503868971</v>
          </cell>
          <cell r="J514">
            <v>7266.3281383826079</v>
          </cell>
          <cell r="K514">
            <v>7866.7412685808813</v>
          </cell>
          <cell r="L514">
            <v>7555.8512794461985</v>
          </cell>
          <cell r="M514">
            <v>7331.7713588250681</v>
          </cell>
          <cell r="N514">
            <v>9352.9660720091106</v>
          </cell>
          <cell r="O514">
            <v>8790.1616576077777</v>
          </cell>
          <cell r="P514">
            <v>9053.2932901314434</v>
          </cell>
          <cell r="Q514">
            <v>8529.7270905620953</v>
          </cell>
          <cell r="R514">
            <v>9877.6094777599537</v>
          </cell>
          <cell r="S514">
            <v>9237.6826995234223</v>
          </cell>
          <cell r="T514">
            <v>10368.744497091384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6065.4190602770022</v>
          </cell>
          <cell r="AF514">
            <v>4998.6161170062678</v>
          </cell>
          <cell r="AG514">
            <v>6790.029260495342</v>
          </cell>
          <cell r="AH514">
            <v>6112.4927610422656</v>
          </cell>
          <cell r="AI514">
            <v>6283.6121377377476</v>
          </cell>
          <cell r="AJ514">
            <v>6848.1901011829823</v>
          </cell>
          <cell r="AK514">
            <v>7472.4366751365087</v>
          </cell>
          <cell r="AL514">
            <v>7365.2535777500434</v>
          </cell>
          <cell r="AM514">
            <v>7108.0361503868971</v>
          </cell>
          <cell r="AN514">
            <v>7266.3281383826079</v>
          </cell>
          <cell r="AO514">
            <v>7866.7412685808813</v>
          </cell>
          <cell r="AP514">
            <v>7555.8512794461985</v>
          </cell>
          <cell r="AQ514">
            <v>7331.7713588250681</v>
          </cell>
          <cell r="AR514">
            <v>9352.9660720091106</v>
          </cell>
          <cell r="AS514">
            <v>8790.1616576077777</v>
          </cell>
          <cell r="AT514">
            <v>9053.2932901314434</v>
          </cell>
          <cell r="AU514">
            <v>8529.7270905620953</v>
          </cell>
          <cell r="AV514">
            <v>9877.6094777599537</v>
          </cell>
          <cell r="AW514">
            <v>9237.6826995234223</v>
          </cell>
          <cell r="AX514">
            <v>10368.744497091384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2.9657822771575071</v>
          </cell>
          <cell r="CN514">
            <v>2.4584758669974485</v>
          </cell>
          <cell r="CO514">
            <v>3.4013627919041807</v>
          </cell>
          <cell r="CP514">
            <v>2.9955132048472031</v>
          </cell>
          <cell r="CQ514">
            <v>3.0861555344716121</v>
          </cell>
          <cell r="CR514">
            <v>3.3736235256209564</v>
          </cell>
          <cell r="CS514">
            <v>3.6869689868620958</v>
          </cell>
          <cell r="CT514">
            <v>3.6587464672320316</v>
          </cell>
          <cell r="CU514">
            <v>3.5734662281255201</v>
          </cell>
          <cell r="CV514">
            <v>3.5640427706733102</v>
          </cell>
          <cell r="CW514">
            <v>3.8647545967914767</v>
          </cell>
          <cell r="CX514">
            <v>3.7617909302168187</v>
          </cell>
          <cell r="CY514">
            <v>3.6001716079628139</v>
          </cell>
          <cell r="CZ514">
            <v>4.6022146763676544</v>
          </cell>
          <cell r="DA514">
            <v>4.4129143787349321</v>
          </cell>
          <cell r="DB514">
            <v>4.5450140385470696</v>
          </cell>
          <cell r="DC514">
            <v>4.2821687234896944</v>
          </cell>
          <cell r="DD514">
            <v>4.9588445116034423</v>
          </cell>
          <cell r="DE514">
            <v>4.6375828339443714</v>
          </cell>
          <cell r="DF514">
            <v>5.2054084399052751</v>
          </cell>
          <cell r="DG514">
            <v>5.2845811315760454</v>
          </cell>
          <cell r="DH514">
            <v>5.2845811315760454</v>
          </cell>
          <cell r="DI514">
            <v>5.2845811315760454</v>
          </cell>
          <cell r="DJ514">
            <v>5.2845811315760454</v>
          </cell>
          <cell r="DK514">
            <v>5.2845811315760454</v>
          </cell>
          <cell r="DL514">
            <v>5.2845811315760454</v>
          </cell>
          <cell r="DM514">
            <v>5.2845811315760454</v>
          </cell>
          <cell r="DN514">
            <v>5.2845811315760454</v>
          </cell>
          <cell r="DO514">
            <v>5.2845811315760454</v>
          </cell>
          <cell r="DP514">
            <v>5.2845811315760454</v>
          </cell>
          <cell r="DQ514">
            <v>5.6031039751303382</v>
          </cell>
          <cell r="DR514">
            <v>5.5704588605358527</v>
          </cell>
          <cell r="DS514">
            <v>5.4692254340071935</v>
          </cell>
          <cell r="DT514">
            <v>5.5905463820377497</v>
          </cell>
          <cell r="DU514">
            <v>5.5782592703244722</v>
          </cell>
          <cell r="DV514">
            <v>5.5614280960178837</v>
          </cell>
          <cell r="DW514">
            <v>5.5526448201488687</v>
          </cell>
          <cell r="DX514">
            <v>5.5152159642831249</v>
          </cell>
          <cell r="DY514">
            <v>5.449630807091979</v>
          </cell>
          <cell r="DZ514">
            <v>5.5857209369502012</v>
          </cell>
          <cell r="EA514">
            <v>5.5767359258008957</v>
          </cell>
          <cell r="EB514">
            <v>5.5029539901220659</v>
          </cell>
          <cell r="EC514">
            <v>5.5794687048446656</v>
          </cell>
          <cell r="ED514">
            <v>5.5678768555558404</v>
          </cell>
          <cell r="EE514">
            <v>5.4573083933890736</v>
          </cell>
          <cell r="EF514">
            <v>5.4573083933890736</v>
          </cell>
          <cell r="EG514">
            <v>5.4573083933890736</v>
          </cell>
          <cell r="EH514">
            <v>5.4573083933890736</v>
          </cell>
          <cell r="EI514">
            <v>5.4573083933890736</v>
          </cell>
          <cell r="EJ514">
            <v>5.4573083933890736</v>
          </cell>
          <cell r="EK514">
            <v>0</v>
          </cell>
          <cell r="EL514">
            <v>0</v>
          </cell>
          <cell r="EM514">
            <v>0</v>
          </cell>
          <cell r="EN514">
            <v>0</v>
          </cell>
          <cell r="EO514">
            <v>0</v>
          </cell>
          <cell r="EP514">
            <v>0</v>
          </cell>
          <cell r="EQ514">
            <v>0</v>
          </cell>
          <cell r="ER514">
            <v>0</v>
          </cell>
          <cell r="ES514">
            <v>0</v>
          </cell>
          <cell r="ET514">
            <v>0</v>
          </cell>
        </row>
        <row r="515">
          <cell r="A515">
            <v>39181.669847312085</v>
          </cell>
          <cell r="B515">
            <v>33694.09036387856</v>
          </cell>
          <cell r="C515">
            <v>37169.582875711341</v>
          </cell>
          <cell r="D515">
            <v>6381.0145165881704</v>
          </cell>
          <cell r="E515">
            <v>7041.7152000699443</v>
          </cell>
          <cell r="F515">
            <v>5613.2273541010954</v>
          </cell>
          <cell r="G515">
            <v>7149.5851811546545</v>
          </cell>
          <cell r="H515">
            <v>7033.0083158692978</v>
          </cell>
          <cell r="I515">
            <v>7154.9517234254372</v>
          </cell>
          <cell r="J515">
            <v>8784.7997800741632</v>
          </cell>
          <cell r="K515">
            <v>7106.2600953088968</v>
          </cell>
          <cell r="L515">
            <v>8261.4823270384477</v>
          </cell>
          <cell r="M515">
            <v>7885.3708700667412</v>
          </cell>
          <cell r="N515">
            <v>7496.4979543257477</v>
          </cell>
          <cell r="O515">
            <v>8853.0271819721802</v>
          </cell>
          <cell r="P515">
            <v>9234.5408696115646</v>
          </cell>
          <cell r="Q515">
            <v>9939.659184603157</v>
          </cell>
          <cell r="R515">
            <v>9892.8904390631888</v>
          </cell>
          <cell r="S515">
            <v>10242.044057631365</v>
          </cell>
          <cell r="T515">
            <v>9930.6864873686136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6519.0684374297061</v>
          </cell>
          <cell r="AF515">
            <v>5606.041852607098</v>
          </cell>
          <cell r="AG515">
            <v>6184.2962666406183</v>
          </cell>
          <cell r="AH515">
            <v>6381.0145165881704</v>
          </cell>
          <cell r="AI515">
            <v>7041.7152000699443</v>
          </cell>
          <cell r="AJ515">
            <v>5613.2273541010954</v>
          </cell>
          <cell r="AK515">
            <v>7149.5851811546545</v>
          </cell>
          <cell r="AL515">
            <v>7033.0083158692978</v>
          </cell>
          <cell r="AM515">
            <v>7154.9517234254372</v>
          </cell>
          <cell r="AN515">
            <v>8784.7997800741632</v>
          </cell>
          <cell r="AO515">
            <v>7106.2600953088968</v>
          </cell>
          <cell r="AP515">
            <v>8261.4823270384477</v>
          </cell>
          <cell r="AQ515">
            <v>7885.3708700667412</v>
          </cell>
          <cell r="AR515">
            <v>7496.4979543257477</v>
          </cell>
          <cell r="AS515">
            <v>8853.0271819721802</v>
          </cell>
          <cell r="AT515">
            <v>9234.5408696115646</v>
          </cell>
          <cell r="AU515">
            <v>9939.659184603157</v>
          </cell>
          <cell r="AV515">
            <v>9892.8904390631888</v>
          </cell>
          <cell r="AW515">
            <v>10242.044057631365</v>
          </cell>
          <cell r="AX515">
            <v>9930.6864873686136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3.252932004975944</v>
          </cell>
          <cell r="CN515">
            <v>2.7571033282077053</v>
          </cell>
          <cell r="CO515">
            <v>3.0352440786105821</v>
          </cell>
          <cell r="CP515">
            <v>3.1517290710842758</v>
          </cell>
          <cell r="CQ515">
            <v>3.451373910573031</v>
          </cell>
          <cell r="CR515">
            <v>2.7775447555008417</v>
          </cell>
          <cell r="CS515">
            <v>3.5527580363990272</v>
          </cell>
          <cell r="CT515">
            <v>3.5111518462473543</v>
          </cell>
          <cell r="CU515">
            <v>3.5299597710301618</v>
          </cell>
          <cell r="CV515">
            <v>4.3277179923798315</v>
          </cell>
          <cell r="CW515">
            <v>3.5390657502321692</v>
          </cell>
          <cell r="CX515">
            <v>4.1092608028547604</v>
          </cell>
          <cell r="CY515">
            <v>3.9270749059531291</v>
          </cell>
          <cell r="CZ515">
            <v>3.6949918778117543</v>
          </cell>
          <cell r="DA515">
            <v>4.3854064109379403</v>
          </cell>
          <cell r="DB515">
            <v>4.5743917757452834</v>
          </cell>
          <cell r="DC515">
            <v>4.9236768638257464</v>
          </cell>
          <cell r="DD515">
            <v>4.9005096519436728</v>
          </cell>
          <cell r="DE515">
            <v>5.0734652394278132</v>
          </cell>
          <cell r="DF515">
            <v>4.9192321780513817</v>
          </cell>
          <cell r="DG515">
            <v>5.437747538828237</v>
          </cell>
          <cell r="DH515">
            <v>5.437747538828237</v>
          </cell>
          <cell r="DI515">
            <v>5.437747538828237</v>
          </cell>
          <cell r="DJ515">
            <v>5.437747538828237</v>
          </cell>
          <cell r="DK515">
            <v>5.437747538828237</v>
          </cell>
          <cell r="DL515">
            <v>5.437747538828237</v>
          </cell>
          <cell r="DM515">
            <v>5.437747538828237</v>
          </cell>
          <cell r="DN515">
            <v>5.437747538828237</v>
          </cell>
          <cell r="DO515">
            <v>5.437747538828237</v>
          </cell>
          <cell r="DP515">
            <v>5.437747538828237</v>
          </cell>
          <cell r="DQ515">
            <v>5.4905732567079077</v>
          </cell>
          <cell r="DR515">
            <v>5.5707084377756608</v>
          </cell>
          <cell r="DS515">
            <v>5.5821795559212459</v>
          </cell>
          <cell r="DT515">
            <v>5.5468700380017184</v>
          </cell>
          <cell r="DU515">
            <v>5.5897653835910885</v>
          </cell>
          <cell r="DV515">
            <v>5.5367982997472778</v>
          </cell>
          <cell r="DW515">
            <v>5.5134361544522452</v>
          </cell>
          <cell r="DX515">
            <v>5.4878047938833161</v>
          </cell>
          <cell r="DY515">
            <v>5.5532098757371529</v>
          </cell>
          <cell r="DZ515">
            <v>5.5613477230543484</v>
          </cell>
          <cell r="EA515">
            <v>5.5012274748766972</v>
          </cell>
          <cell r="EB515">
            <v>5.5080948234157905</v>
          </cell>
          <cell r="EC515">
            <v>5.5012334436637502</v>
          </cell>
          <cell r="ED515">
            <v>5.5584291492298972</v>
          </cell>
          <cell r="EE515">
            <v>5.5308144146478382</v>
          </cell>
          <cell r="EF515">
            <v>5.5308144146478382</v>
          </cell>
          <cell r="EG515">
            <v>5.5308144146478382</v>
          </cell>
          <cell r="EH515">
            <v>5.5308144146478382</v>
          </cell>
          <cell r="EI515">
            <v>5.5308144146478382</v>
          </cell>
          <cell r="EJ515">
            <v>5.5308144146478382</v>
          </cell>
          <cell r="EK515">
            <v>0</v>
          </cell>
          <cell r="EL515">
            <v>0</v>
          </cell>
          <cell r="EM515">
            <v>0</v>
          </cell>
          <cell r="EN515">
            <v>0</v>
          </cell>
          <cell r="EO515">
            <v>0</v>
          </cell>
          <cell r="EP515">
            <v>0</v>
          </cell>
          <cell r="EQ515">
            <v>0</v>
          </cell>
          <cell r="ER515">
            <v>0</v>
          </cell>
          <cell r="ES515">
            <v>0</v>
          </cell>
          <cell r="ET515">
            <v>0</v>
          </cell>
        </row>
        <row r="516">
          <cell r="A516">
            <v>31532.930246437354</v>
          </cell>
          <cell r="B516">
            <v>38577.66268809641</v>
          </cell>
          <cell r="C516">
            <v>36636.507802756409</v>
          </cell>
          <cell r="D516">
            <v>7266.6445664390185</v>
          </cell>
          <cell r="E516">
            <v>6892.701470694713</v>
          </cell>
          <cell r="F516">
            <v>7086.6828558154502</v>
          </cell>
          <cell r="G516">
            <v>7148.0703231697271</v>
          </cell>
          <cell r="H516">
            <v>6992.7218019825941</v>
          </cell>
          <cell r="I516">
            <v>8437.7790061563064</v>
          </cell>
          <cell r="J516">
            <v>8305.118036583126</v>
          </cell>
          <cell r="K516">
            <v>8512.3934668347283</v>
          </cell>
          <cell r="L516">
            <v>7255.1904282591295</v>
          </cell>
          <cell r="M516">
            <v>7548.8133821661113</v>
          </cell>
          <cell r="N516">
            <v>8204.3609520843147</v>
          </cell>
          <cell r="O516">
            <v>9095.5947016708396</v>
          </cell>
          <cell r="P516">
            <v>9221.3792628823521</v>
          </cell>
          <cell r="Q516">
            <v>9604.0713091295092</v>
          </cell>
          <cell r="R516">
            <v>9408.0897108282807</v>
          </cell>
          <cell r="S516">
            <v>9906.4642350734139</v>
          </cell>
          <cell r="T516">
            <v>11379.310911795232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5246.4668073181756</v>
          </cell>
          <cell r="AF516">
            <v>6418.5733839271661</v>
          </cell>
          <cell r="AG516">
            <v>6095.6029338545641</v>
          </cell>
          <cell r="AH516">
            <v>7266.6445664390185</v>
          </cell>
          <cell r="AI516">
            <v>6892.701470694713</v>
          </cell>
          <cell r="AJ516">
            <v>7086.6828558154502</v>
          </cell>
          <cell r="AK516">
            <v>7148.0703231697271</v>
          </cell>
          <cell r="AL516">
            <v>6992.7218019825941</v>
          </cell>
          <cell r="AM516">
            <v>8437.7790061563064</v>
          </cell>
          <cell r="AN516">
            <v>8305.118036583126</v>
          </cell>
          <cell r="AO516">
            <v>8512.3934668347283</v>
          </cell>
          <cell r="AP516">
            <v>7255.1904282591295</v>
          </cell>
          <cell r="AQ516">
            <v>7548.8133821661113</v>
          </cell>
          <cell r="AR516">
            <v>8204.3609520843147</v>
          </cell>
          <cell r="AS516">
            <v>9095.5947016708396</v>
          </cell>
          <cell r="AT516">
            <v>9221.3792628823521</v>
          </cell>
          <cell r="AU516">
            <v>9604.0713091295092</v>
          </cell>
          <cell r="AV516">
            <v>9408.0897108282807</v>
          </cell>
          <cell r="AW516">
            <v>9906.4642350734139</v>
          </cell>
          <cell r="AX516">
            <v>11379.310911795232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2.589424677743033</v>
          </cell>
          <cell r="CN516">
            <v>3.1682632496173926</v>
          </cell>
          <cell r="CO516">
            <v>2.9814468407894856</v>
          </cell>
          <cell r="CP516">
            <v>3.5478724315185102</v>
          </cell>
          <cell r="CQ516">
            <v>3.4203266186331249</v>
          </cell>
          <cell r="CR516">
            <v>3.5132932853901124</v>
          </cell>
          <cell r="CS516">
            <v>3.5246172598265333</v>
          </cell>
          <cell r="CT516">
            <v>3.4378597547830041</v>
          </cell>
          <cell r="CU516">
            <v>4.1911058187024333</v>
          </cell>
          <cell r="CV516">
            <v>4.1125751901949554</v>
          </cell>
          <cell r="CW516">
            <v>4.0963389635114753</v>
          </cell>
          <cell r="CX516">
            <v>3.6194845663128823</v>
          </cell>
          <cell r="CY516">
            <v>3.7849664132838483</v>
          </cell>
          <cell r="CZ516">
            <v>4.0131624642446422</v>
          </cell>
          <cell r="DA516">
            <v>4.4294970268239879</v>
          </cell>
          <cell r="DB516">
            <v>4.4907533116719058</v>
          </cell>
          <cell r="DC516">
            <v>4.6771219150057348</v>
          </cell>
          <cell r="DD516">
            <v>4.5816801175795545</v>
          </cell>
          <cell r="DE516">
            <v>4.8243853552022378</v>
          </cell>
          <cell r="DF516">
            <v>5.5416523607679586</v>
          </cell>
          <cell r="DG516">
            <v>5.3769959782684547</v>
          </cell>
          <cell r="DH516">
            <v>5.3769959782684547</v>
          </cell>
          <cell r="DI516">
            <v>5.3769959782684547</v>
          </cell>
          <cell r="DJ516">
            <v>5.3769959782684547</v>
          </cell>
          <cell r="DK516">
            <v>5.3769959782684547</v>
          </cell>
          <cell r="DL516">
            <v>5.3769959782684547</v>
          </cell>
          <cell r="DM516">
            <v>5.3769959782684547</v>
          </cell>
          <cell r="DN516">
            <v>5.3769959782684547</v>
          </cell>
          <cell r="DO516">
            <v>5.3769959782684547</v>
          </cell>
          <cell r="DP516">
            <v>5.3769959782684547</v>
          </cell>
          <cell r="DQ516">
            <v>5.5509943144644103</v>
          </cell>
          <cell r="DR516">
            <v>5.550401331337663</v>
          </cell>
          <cell r="DS516">
            <v>5.6014019039622465</v>
          </cell>
          <cell r="DT516">
            <v>5.611423644676214</v>
          </cell>
          <cell r="DU516">
            <v>5.5211433655094586</v>
          </cell>
          <cell r="DV516">
            <v>5.5263161628795388</v>
          </cell>
          <cell r="DW516">
            <v>5.5562782754510707</v>
          </cell>
          <cell r="DX516">
            <v>5.5726944348400966</v>
          </cell>
          <cell r="DY516">
            <v>5.5157764457853062</v>
          </cell>
          <cell r="DZ516">
            <v>5.5327251158062323</v>
          </cell>
          <cell r="EA516">
            <v>5.6932851856921696</v>
          </cell>
          <cell r="EB516">
            <v>5.4917305726416377</v>
          </cell>
          <cell r="EC516">
            <v>5.464164867223154</v>
          </cell>
          <cell r="ED516">
            <v>5.6009945869006632</v>
          </cell>
          <cell r="EE516">
            <v>5.6257939418218337</v>
          </cell>
          <cell r="EF516">
            <v>5.6257939418218337</v>
          </cell>
          <cell r="EG516">
            <v>5.6257939418218337</v>
          </cell>
          <cell r="EH516">
            <v>5.6257939418218337</v>
          </cell>
          <cell r="EI516">
            <v>5.6257939418218337</v>
          </cell>
          <cell r="EJ516">
            <v>5.6257939418218337</v>
          </cell>
          <cell r="EK516">
            <v>0</v>
          </cell>
          <cell r="EL516">
            <v>0</v>
          </cell>
          <cell r="EM516">
            <v>0</v>
          </cell>
          <cell r="EN516">
            <v>0</v>
          </cell>
          <cell r="EO516">
            <v>0</v>
          </cell>
          <cell r="EP516">
            <v>0</v>
          </cell>
          <cell r="EQ516">
            <v>0</v>
          </cell>
          <cell r="ER516">
            <v>0</v>
          </cell>
          <cell r="ES516">
            <v>0</v>
          </cell>
          <cell r="ET516">
            <v>0</v>
          </cell>
        </row>
        <row r="517">
          <cell r="A517">
            <v>35918.329542051964</v>
          </cell>
          <cell r="B517">
            <v>34170.544005523967</v>
          </cell>
          <cell r="C517">
            <v>35077.987576033025</v>
          </cell>
          <cell r="D517">
            <v>6491.8846845863045</v>
          </cell>
          <cell r="E517">
            <v>7632.8802802105183</v>
          </cell>
          <cell r="F517">
            <v>8097.9501477232398</v>
          </cell>
          <cell r="G517">
            <v>8090.6460246461202</v>
          </cell>
          <cell r="H517">
            <v>7828.1325722736019</v>
          </cell>
          <cell r="I517">
            <v>8170.5673703092689</v>
          </cell>
          <cell r="J517">
            <v>8570.2870151648913</v>
          </cell>
          <cell r="K517">
            <v>8370.381250942155</v>
          </cell>
          <cell r="L517">
            <v>8822.4111337250306</v>
          </cell>
          <cell r="M517">
            <v>8867.7653650053326</v>
          </cell>
          <cell r="N517">
            <v>10033.08406506959</v>
          </cell>
          <cell r="O517">
            <v>9966.3918736013911</v>
          </cell>
          <cell r="P517">
            <v>8769.3584596675591</v>
          </cell>
          <cell r="Q517">
            <v>8574.5592312608842</v>
          </cell>
          <cell r="R517">
            <v>10111.38326396119</v>
          </cell>
          <cell r="S517">
            <v>10127.545891365744</v>
          </cell>
          <cell r="T517">
            <v>11362.200692890096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5976.1120277739565</v>
          </cell>
          <cell r="AF517">
            <v>5685.314479558755</v>
          </cell>
          <cell r="AG517">
            <v>5836.2954551605389</v>
          </cell>
          <cell r="AH517">
            <v>6491.8846845863045</v>
          </cell>
          <cell r="AI517">
            <v>7632.8802802105183</v>
          </cell>
          <cell r="AJ517">
            <v>8097.9501477232398</v>
          </cell>
          <cell r="AK517">
            <v>8090.6460246461202</v>
          </cell>
          <cell r="AL517">
            <v>7828.1325722736019</v>
          </cell>
          <cell r="AM517">
            <v>8170.5673703092689</v>
          </cell>
          <cell r="AN517">
            <v>8570.2870151648913</v>
          </cell>
          <cell r="AO517">
            <v>8370.381250942155</v>
          </cell>
          <cell r="AP517">
            <v>8822.4111337250306</v>
          </cell>
          <cell r="AQ517">
            <v>8867.7653650053326</v>
          </cell>
          <cell r="AR517">
            <v>10033.08406506959</v>
          </cell>
          <cell r="AS517">
            <v>9966.3918736013911</v>
          </cell>
          <cell r="AT517">
            <v>8769.3584596675591</v>
          </cell>
          <cell r="AU517">
            <v>8574.5592312608842</v>
          </cell>
          <cell r="AV517">
            <v>10111.38326396119</v>
          </cell>
          <cell r="AW517">
            <v>10127.545891365744</v>
          </cell>
          <cell r="AX517">
            <v>11362.200692890096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2.9430078214944313</v>
          </cell>
          <cell r="CN517">
            <v>2.82701911482323</v>
          </cell>
          <cell r="CO517">
            <v>2.8741139256061334</v>
          </cell>
          <cell r="CP517">
            <v>3.2186494291125354</v>
          </cell>
          <cell r="CQ517">
            <v>3.7093189754663722</v>
          </cell>
          <cell r="CR517">
            <v>4.0147222421977267</v>
          </cell>
          <cell r="CS517">
            <v>4.0320789554266501</v>
          </cell>
          <cell r="CT517">
            <v>3.8977162707719617</v>
          </cell>
          <cell r="CU517">
            <v>4.0068480080328532</v>
          </cell>
          <cell r="CV517">
            <v>4.1902548959210764</v>
          </cell>
          <cell r="CW517">
            <v>4.1100972215360336</v>
          </cell>
          <cell r="CX517">
            <v>4.3925673064837492</v>
          </cell>
          <cell r="CY517">
            <v>4.3624863798185185</v>
          </cell>
          <cell r="CZ517">
            <v>5.0141779515301979</v>
          </cell>
          <cell r="DA517">
            <v>4.9453857334617526</v>
          </cell>
          <cell r="DB517">
            <v>4.35141029653101</v>
          </cell>
          <cell r="DC517">
            <v>4.2547497058910384</v>
          </cell>
          <cell r="DD517">
            <v>5.0173313645842255</v>
          </cell>
          <cell r="DE517">
            <v>5.0253513609876839</v>
          </cell>
          <cell r="DF517">
            <v>5.637994764803814</v>
          </cell>
          <cell r="DG517">
            <v>5.7959823059202629</v>
          </cell>
          <cell r="DH517">
            <v>5.7959823059202629</v>
          </cell>
          <cell r="DI517">
            <v>5.7959823059202629</v>
          </cell>
          <cell r="DJ517">
            <v>5.7959823059202629</v>
          </cell>
          <cell r="DK517">
            <v>5.7959823059202629</v>
          </cell>
          <cell r="DL517">
            <v>5.7959823059202629</v>
          </cell>
          <cell r="DM517">
            <v>5.7959823059202629</v>
          </cell>
          <cell r="DN517">
            <v>5.7959823059202629</v>
          </cell>
          <cell r="DO517">
            <v>5.7959823059202629</v>
          </cell>
          <cell r="DP517">
            <v>5.7959823059202629</v>
          </cell>
          <cell r="DQ517">
            <v>5.5633252299071776</v>
          </cell>
          <cell r="DR517">
            <v>5.5097625523340659</v>
          </cell>
          <cell r="DS517">
            <v>5.5634017912882499</v>
          </cell>
          <cell r="DT517">
            <v>5.5259157074856731</v>
          </cell>
          <cell r="DU517">
            <v>5.6376927694849392</v>
          </cell>
          <cell r="DV517">
            <v>5.5262016771894453</v>
          </cell>
          <cell r="DW517">
            <v>5.4974502576018294</v>
          </cell>
          <cell r="DX517">
            <v>5.5024370847615804</v>
          </cell>
          <cell r="DY517">
            <v>5.5867145542236285</v>
          </cell>
          <cell r="DZ517">
            <v>5.603534625201064</v>
          </cell>
          <cell r="EA517">
            <v>5.5795642137812651</v>
          </cell>
          <cell r="EB517">
            <v>5.5027021149539808</v>
          </cell>
          <cell r="EC517">
            <v>5.5691285794610943</v>
          </cell>
          <cell r="ED517">
            <v>5.4820355028977907</v>
          </cell>
          <cell r="EE517">
            <v>5.5213454899164649</v>
          </cell>
          <cell r="EF517">
            <v>5.5213454899164649</v>
          </cell>
          <cell r="EG517">
            <v>5.5213454899164649</v>
          </cell>
          <cell r="EH517">
            <v>5.5213454899164649</v>
          </cell>
          <cell r="EI517">
            <v>5.5213454899164649</v>
          </cell>
          <cell r="EJ517">
            <v>5.5213454899164649</v>
          </cell>
          <cell r="EK517">
            <v>0</v>
          </cell>
          <cell r="EL517">
            <v>0</v>
          </cell>
          <cell r="EM517">
            <v>0</v>
          </cell>
          <cell r="EN517">
            <v>0</v>
          </cell>
          <cell r="EO517">
            <v>0</v>
          </cell>
          <cell r="EP517">
            <v>0</v>
          </cell>
          <cell r="EQ517">
            <v>0</v>
          </cell>
          <cell r="ER517">
            <v>0</v>
          </cell>
          <cell r="ES517">
            <v>0</v>
          </cell>
          <cell r="ET517">
            <v>0</v>
          </cell>
        </row>
        <row r="518">
          <cell r="A518">
            <v>38487.174292192896</v>
          </cell>
          <cell r="B518">
            <v>36860.52424167384</v>
          </cell>
          <cell r="C518">
            <v>31650.969583090355</v>
          </cell>
          <cell r="D518">
            <v>6783.5964935824832</v>
          </cell>
          <cell r="E518">
            <v>7041.7615012204997</v>
          </cell>
          <cell r="F518">
            <v>6587.6999488383053</v>
          </cell>
          <cell r="G518">
            <v>6718.5599428682544</v>
          </cell>
          <cell r="H518">
            <v>7571.8664861676889</v>
          </cell>
          <cell r="I518">
            <v>6920.6797378461306</v>
          </cell>
          <cell r="J518">
            <v>7944.9997526250372</v>
          </cell>
          <cell r="K518">
            <v>7787.5523481107684</v>
          </cell>
          <cell r="L518">
            <v>8993.6068747641129</v>
          </cell>
          <cell r="M518">
            <v>8779.1370263038061</v>
          </cell>
          <cell r="N518">
            <v>8779.5215524923624</v>
          </cell>
          <cell r="O518">
            <v>9494.5942110796277</v>
          </cell>
          <cell r="P518">
            <v>8538.9374713126363</v>
          </cell>
          <cell r="Q518">
            <v>8563.5039010599849</v>
          </cell>
          <cell r="R518">
            <v>10346.842647418713</v>
          </cell>
          <cell r="S518">
            <v>10337.482227759443</v>
          </cell>
          <cell r="T518">
            <v>11328.517546709558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6403.5178733277698</v>
          </cell>
          <cell r="AF518">
            <v>6132.8749159345252</v>
          </cell>
          <cell r="AG518">
            <v>5266.1062590553893</v>
          </cell>
          <cell r="AH518">
            <v>6783.5964935824832</v>
          </cell>
          <cell r="AI518">
            <v>7041.7615012204997</v>
          </cell>
          <cell r="AJ518">
            <v>6587.6999488383053</v>
          </cell>
          <cell r="AK518">
            <v>6718.5599428682544</v>
          </cell>
          <cell r="AL518">
            <v>7571.8664861676889</v>
          </cell>
          <cell r="AM518">
            <v>6920.6797378461306</v>
          </cell>
          <cell r="AN518">
            <v>7944.9997526250372</v>
          </cell>
          <cell r="AO518">
            <v>7787.5523481107684</v>
          </cell>
          <cell r="AP518">
            <v>8993.6068747641129</v>
          </cell>
          <cell r="AQ518">
            <v>8779.1370263038061</v>
          </cell>
          <cell r="AR518">
            <v>8779.5215524923624</v>
          </cell>
          <cell r="AS518">
            <v>9494.5942110796277</v>
          </cell>
          <cell r="AT518">
            <v>8538.9374713126363</v>
          </cell>
          <cell r="AU518">
            <v>8563.5039010599849</v>
          </cell>
          <cell r="AV518">
            <v>10346.842647418713</v>
          </cell>
          <cell r="AW518">
            <v>10337.482227759443</v>
          </cell>
          <cell r="AX518">
            <v>11328.517546709558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3.1987068622690757</v>
          </cell>
          <cell r="CN518">
            <v>3.019780331630443</v>
          </cell>
          <cell r="CO518">
            <v>2.6087198974010213</v>
          </cell>
          <cell r="CP518">
            <v>3.408571401225593</v>
          </cell>
          <cell r="CQ518">
            <v>3.4978093423973142</v>
          </cell>
          <cell r="CR518">
            <v>3.2734124143379177</v>
          </cell>
          <cell r="CS518">
            <v>3.2939779992472022</v>
          </cell>
          <cell r="CT518">
            <v>3.7569576820635162</v>
          </cell>
          <cell r="CU518">
            <v>3.4999981891276897</v>
          </cell>
          <cell r="CV518">
            <v>3.9387093512242282</v>
          </cell>
          <cell r="CW518">
            <v>3.8600596069739619</v>
          </cell>
          <cell r="CX518">
            <v>4.4049462254348386</v>
          </cell>
          <cell r="CY518">
            <v>4.2905976669863062</v>
          </cell>
          <cell r="CZ518">
            <v>4.2868534820839272</v>
          </cell>
          <cell r="DA518">
            <v>4.6631076566660674</v>
          </cell>
          <cell r="DB518">
            <v>4.1937531838701982</v>
          </cell>
          <cell r="DC518">
            <v>4.2058185659291949</v>
          </cell>
          <cell r="DD518">
            <v>5.0816749087806334</v>
          </cell>
          <cell r="DE518">
            <v>5.0770776986616575</v>
          </cell>
          <cell r="DF518">
            <v>5.5638077559009638</v>
          </cell>
          <cell r="DG518">
            <v>5.1523776626731541</v>
          </cell>
          <cell r="DH518">
            <v>5.1523776626731541</v>
          </cell>
          <cell r="DI518">
            <v>5.1523776626731541</v>
          </cell>
          <cell r="DJ518">
            <v>5.1523776626731541</v>
          </cell>
          <cell r="DK518">
            <v>5.1523776626731541</v>
          </cell>
          <cell r="DL518">
            <v>5.1523776626731541</v>
          </cell>
          <cell r="DM518">
            <v>5.1523776626731541</v>
          </cell>
          <cell r="DN518">
            <v>5.1523776626731541</v>
          </cell>
          <cell r="DO518">
            <v>5.1523776626731541</v>
          </cell>
          <cell r="DP518">
            <v>5.1523776626731541</v>
          </cell>
          <cell r="DQ518">
            <v>5.4846803223520419</v>
          </cell>
          <cell r="DR518">
            <v>5.564112347498348</v>
          </cell>
          <cell r="DS518">
            <v>5.5305624783049661</v>
          </cell>
          <cell r="DT518">
            <v>5.4524883551349959</v>
          </cell>
          <cell r="DU518">
            <v>5.5155942977713002</v>
          </cell>
          <cell r="DV518">
            <v>5.5136630298893774</v>
          </cell>
          <cell r="DW518">
            <v>5.5880802926769704</v>
          </cell>
          <cell r="DX518">
            <v>5.5217123650795319</v>
          </cell>
          <cell r="DY518">
            <v>5.4173646329181429</v>
          </cell>
          <cell r="DZ518">
            <v>5.5264607435849404</v>
          </cell>
          <cell r="EA518">
            <v>5.527313572901944</v>
          </cell>
          <cell r="EB518">
            <v>5.5937161486092402</v>
          </cell>
          <cell r="EC518">
            <v>5.6058461025421256</v>
          </cell>
          <cell r="ED518">
            <v>5.6109880605869549</v>
          </cell>
          <cell r="EE518">
            <v>5.5783800836089119</v>
          </cell>
          <cell r="EF518">
            <v>5.5783800836089119</v>
          </cell>
          <cell r="EG518">
            <v>5.5783800836089119</v>
          </cell>
          <cell r="EH518">
            <v>5.5783800836089119</v>
          </cell>
          <cell r="EI518">
            <v>5.5783800836089119</v>
          </cell>
          <cell r="EJ518">
            <v>5.5783800836089119</v>
          </cell>
          <cell r="EK518">
            <v>0</v>
          </cell>
          <cell r="EL518">
            <v>0</v>
          </cell>
          <cell r="EM518">
            <v>0</v>
          </cell>
          <cell r="EN518">
            <v>0</v>
          </cell>
          <cell r="EO518">
            <v>0</v>
          </cell>
          <cell r="EP518">
            <v>0</v>
          </cell>
          <cell r="EQ518">
            <v>0</v>
          </cell>
          <cell r="ER518">
            <v>0</v>
          </cell>
          <cell r="ES518">
            <v>0</v>
          </cell>
          <cell r="ET518">
            <v>0</v>
          </cell>
        </row>
        <row r="519">
          <cell r="A519">
            <v>29771.481522097467</v>
          </cell>
          <cell r="B519">
            <v>38752.959313059378</v>
          </cell>
          <cell r="C519">
            <v>35921.102713525819</v>
          </cell>
          <cell r="D519">
            <v>7899.6831927978001</v>
          </cell>
          <cell r="E519">
            <v>6035.4001604619334</v>
          </cell>
          <cell r="F519">
            <v>6244.9479562761517</v>
          </cell>
          <cell r="G519">
            <v>6352.2590980510477</v>
          </cell>
          <cell r="H519">
            <v>7754.4864967943686</v>
          </cell>
          <cell r="I519">
            <v>6827.1599733096573</v>
          </cell>
          <cell r="J519">
            <v>7561.7907009408855</v>
          </cell>
          <cell r="K519">
            <v>7747.4931827986593</v>
          </cell>
          <cell r="L519">
            <v>8697.7257575646654</v>
          </cell>
          <cell r="M519">
            <v>8409.6369354196668</v>
          </cell>
          <cell r="N519">
            <v>9427.9372826506205</v>
          </cell>
          <cell r="O519">
            <v>8596.3355183808399</v>
          </cell>
          <cell r="P519">
            <v>9256.4931997122676</v>
          </cell>
          <cell r="Q519">
            <v>9563.6567135914993</v>
          </cell>
          <cell r="R519">
            <v>10880.70056719988</v>
          </cell>
          <cell r="S519">
            <v>9042.2821452380631</v>
          </cell>
          <cell r="T519">
            <v>11067.253304377084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4953.3959701705162</v>
          </cell>
          <cell r="AF519">
            <v>6447.7393357469145</v>
          </cell>
          <cell r="AG519">
            <v>5976.5734296156161</v>
          </cell>
          <cell r="AH519">
            <v>7899.6831927978001</v>
          </cell>
          <cell r="AI519">
            <v>6035.4001604619334</v>
          </cell>
          <cell r="AJ519">
            <v>6244.9479562761517</v>
          </cell>
          <cell r="AK519">
            <v>6352.2590980510477</v>
          </cell>
          <cell r="AL519">
            <v>7754.4864967943686</v>
          </cell>
          <cell r="AM519">
            <v>6827.1599733096573</v>
          </cell>
          <cell r="AN519">
            <v>7561.7907009408855</v>
          </cell>
          <cell r="AO519">
            <v>7747.4931827986593</v>
          </cell>
          <cell r="AP519">
            <v>8697.7257575646654</v>
          </cell>
          <cell r="AQ519">
            <v>8409.6369354196668</v>
          </cell>
          <cell r="AR519">
            <v>9427.9372826506205</v>
          </cell>
          <cell r="AS519">
            <v>8596.3355183808399</v>
          </cell>
          <cell r="AT519">
            <v>9256.4931997122676</v>
          </cell>
          <cell r="AU519">
            <v>9563.6567135914993</v>
          </cell>
          <cell r="AV519">
            <v>10880.70056719988</v>
          </cell>
          <cell r="AW519">
            <v>9042.2821452380631</v>
          </cell>
          <cell r="AX519">
            <v>11067.253304377084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2.5102415737082882</v>
          </cell>
          <cell r="CN519">
            <v>3.1747818754577093</v>
          </cell>
          <cell r="CO519">
            <v>2.9657210315886169</v>
          </cell>
          <cell r="CP519">
            <v>3.8942718676951507</v>
          </cell>
          <cell r="CQ519">
            <v>2.9451792218797039</v>
          </cell>
          <cell r="CR519">
            <v>3.0657834833117685</v>
          </cell>
          <cell r="CS519">
            <v>3.134706531759651</v>
          </cell>
          <cell r="CT519">
            <v>3.8724248276834188</v>
          </cell>
          <cell r="CU519">
            <v>3.3457114040183051</v>
          </cell>
          <cell r="CV519">
            <v>3.7040048095783793</v>
          </cell>
          <cell r="CW519">
            <v>3.8386176355196646</v>
          </cell>
          <cell r="CX519">
            <v>4.2455650625820445</v>
          </cell>
          <cell r="CY519">
            <v>4.1733168506441896</v>
          </cell>
          <cell r="CZ519">
            <v>4.6287285269567935</v>
          </cell>
          <cell r="DA519">
            <v>4.2246946984978653</v>
          </cell>
          <cell r="DB519">
            <v>4.5491311575599989</v>
          </cell>
          <cell r="DC519">
            <v>4.7000875814784067</v>
          </cell>
          <cell r="DD519">
            <v>5.347352706732214</v>
          </cell>
          <cell r="DE519">
            <v>4.4438564967162266</v>
          </cell>
          <cell r="DF519">
            <v>5.4390346051478353</v>
          </cell>
          <cell r="DG519">
            <v>4.9510383411893439</v>
          </cell>
          <cell r="DH519">
            <v>4.9510383411893439</v>
          </cell>
          <cell r="DI519">
            <v>4.9510383411893439</v>
          </cell>
          <cell r="DJ519">
            <v>4.9510383411893439</v>
          </cell>
          <cell r="DK519">
            <v>4.9510383411893439</v>
          </cell>
          <cell r="DL519">
            <v>4.9510383411893439</v>
          </cell>
          <cell r="DM519">
            <v>4.9510383411893439</v>
          </cell>
          <cell r="DN519">
            <v>4.9510383411893439</v>
          </cell>
          <cell r="DO519">
            <v>4.9510383411893439</v>
          </cell>
          <cell r="DP519">
            <v>4.9510383411893439</v>
          </cell>
          <cell r="DQ519">
            <v>5.4062318167382593</v>
          </cell>
          <cell r="DR519">
            <v>5.5641741603026418</v>
          </cell>
          <cell r="DS519">
            <v>5.5211443036494323</v>
          </cell>
          <cell r="DT519">
            <v>5.5576416816297805</v>
          </cell>
          <cell r="DU519">
            <v>5.6143757848535261</v>
          </cell>
          <cell r="DV519">
            <v>5.5807745552431731</v>
          </cell>
          <cell r="DW519">
            <v>5.5518592912530691</v>
          </cell>
          <cell r="DX519">
            <v>5.486270083925044</v>
          </cell>
          <cell r="DY519">
            <v>5.5906040938308372</v>
          </cell>
          <cell r="DZ519">
            <v>5.5931986760720553</v>
          </cell>
          <cell r="EA519">
            <v>5.5295970412856166</v>
          </cell>
          <cell r="EB519">
            <v>5.6127712768276457</v>
          </cell>
          <cell r="EC519">
            <v>5.5208128252649082</v>
          </cell>
          <cell r="ED519">
            <v>5.580358624948154</v>
          </cell>
          <cell r="EE519">
            <v>5.5747470150497564</v>
          </cell>
          <cell r="EF519">
            <v>5.5747470150497564</v>
          </cell>
          <cell r="EG519">
            <v>5.5747470150497564</v>
          </cell>
          <cell r="EH519">
            <v>5.5747470150497564</v>
          </cell>
          <cell r="EI519">
            <v>5.5747470150497564</v>
          </cell>
          <cell r="EJ519">
            <v>5.5747470150497564</v>
          </cell>
          <cell r="EK519">
            <v>0</v>
          </cell>
          <cell r="EL519">
            <v>0</v>
          </cell>
          <cell r="EM519">
            <v>0</v>
          </cell>
          <cell r="EN519">
            <v>0</v>
          </cell>
          <cell r="EO519">
            <v>0</v>
          </cell>
          <cell r="EP519">
            <v>0</v>
          </cell>
          <cell r="EQ519">
            <v>0</v>
          </cell>
          <cell r="ER519">
            <v>0</v>
          </cell>
          <cell r="ES519">
            <v>0</v>
          </cell>
          <cell r="ET519">
            <v>0</v>
          </cell>
        </row>
        <row r="520">
          <cell r="A520">
            <v>40063.110863094218</v>
          </cell>
          <cell r="B520">
            <v>39224.361333244247</v>
          </cell>
          <cell r="C520">
            <v>38107.598969299899</v>
          </cell>
          <cell r="D520">
            <v>5858.0375720281345</v>
          </cell>
          <cell r="E520">
            <v>6420.8261335203015</v>
          </cell>
          <cell r="F520">
            <v>6469.6814419102975</v>
          </cell>
          <cell r="G520">
            <v>7408.1044471827117</v>
          </cell>
          <cell r="H520">
            <v>7274.6438283138859</v>
          </cell>
          <cell r="I520">
            <v>8453.4787786134348</v>
          </cell>
          <cell r="J520">
            <v>9425.7571645220996</v>
          </cell>
          <cell r="K520">
            <v>8529.3333453307732</v>
          </cell>
          <cell r="L520">
            <v>9033.2267969462773</v>
          </cell>
          <cell r="M520">
            <v>8531.7391102377187</v>
          </cell>
          <cell r="N520">
            <v>8378.6586713358593</v>
          </cell>
          <cell r="O520">
            <v>10769.405257369208</v>
          </cell>
          <cell r="P520">
            <v>8478.7660390342844</v>
          </cell>
          <cell r="Q520">
            <v>9198.7105879201717</v>
          </cell>
          <cell r="R520">
            <v>8979.4046568330014</v>
          </cell>
          <cell r="S520">
            <v>9860.4329304363437</v>
          </cell>
          <cell r="T520">
            <v>8729.0867353200483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6665.7230932377315</v>
          </cell>
          <cell r="AF520">
            <v>6526.171471056703</v>
          </cell>
          <cell r="AG520">
            <v>6340.3639159609265</v>
          </cell>
          <cell r="AH520">
            <v>5858.0375720281345</v>
          </cell>
          <cell r="AI520">
            <v>6420.8261335203015</v>
          </cell>
          <cell r="AJ520">
            <v>6469.6814419102975</v>
          </cell>
          <cell r="AK520">
            <v>7408.1044471827117</v>
          </cell>
          <cell r="AL520">
            <v>7274.6438283138859</v>
          </cell>
          <cell r="AM520">
            <v>8453.4787786134348</v>
          </cell>
          <cell r="AN520">
            <v>9425.7571645220996</v>
          </cell>
          <cell r="AO520">
            <v>8529.3333453307732</v>
          </cell>
          <cell r="AP520">
            <v>9033.2267969462773</v>
          </cell>
          <cell r="AQ520">
            <v>8531.7391102377187</v>
          </cell>
          <cell r="AR520">
            <v>8378.6586713358593</v>
          </cell>
          <cell r="AS520">
            <v>10769.405257369208</v>
          </cell>
          <cell r="AT520">
            <v>8478.7660390342844</v>
          </cell>
          <cell r="AU520">
            <v>9198.7105879201717</v>
          </cell>
          <cell r="AV520">
            <v>8979.4046568330014</v>
          </cell>
          <cell r="AW520">
            <v>9860.4329304363437</v>
          </cell>
          <cell r="AX520">
            <v>8729.0867353200483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3.2988085510572378</v>
          </cell>
          <cell r="CN520">
            <v>3.1955282444871713</v>
          </cell>
          <cell r="CO520">
            <v>3.1879828313132159</v>
          </cell>
          <cell r="CP520">
            <v>2.8692878236787926</v>
          </cell>
          <cell r="CQ520">
            <v>3.1915309992031098</v>
          </cell>
          <cell r="CR520">
            <v>3.1727596487803318</v>
          </cell>
          <cell r="CS520">
            <v>3.6008866608012799</v>
          </cell>
          <cell r="CT520">
            <v>3.5708123830131435</v>
          </cell>
          <cell r="CU520">
            <v>4.1442639686486968</v>
          </cell>
          <cell r="CV520">
            <v>4.6869748038960735</v>
          </cell>
          <cell r="CW520">
            <v>4.1689956009368858</v>
          </cell>
          <cell r="CX520">
            <v>4.4989252347688593</v>
          </cell>
          <cell r="CY520">
            <v>4.2462861825121436</v>
          </cell>
          <cell r="CZ520">
            <v>4.1139536055161097</v>
          </cell>
          <cell r="DA520">
            <v>5.3095703548984359</v>
          </cell>
          <cell r="DB520">
            <v>4.1802312877186116</v>
          </cell>
          <cell r="DC520">
            <v>4.5351809012378483</v>
          </cell>
          <cell r="DD520">
            <v>4.4270579137073112</v>
          </cell>
          <cell r="DE520">
            <v>4.8614255961891928</v>
          </cell>
          <cell r="DF520">
            <v>4.3036452847271249</v>
          </cell>
          <cell r="DG520">
            <v>4.9318648723969973</v>
          </cell>
          <cell r="DH520">
            <v>4.9318648723969973</v>
          </cell>
          <cell r="DI520">
            <v>4.9318648723969973</v>
          </cell>
          <cell r="DJ520">
            <v>4.9318648723969973</v>
          </cell>
          <cell r="DK520">
            <v>4.9318648723969973</v>
          </cell>
          <cell r="DL520">
            <v>4.9318648723969973</v>
          </cell>
          <cell r="DM520">
            <v>4.9318648723969973</v>
          </cell>
          <cell r="DN520">
            <v>4.9318648723969973</v>
          </cell>
          <cell r="DO520">
            <v>4.9318648723969973</v>
          </cell>
          <cell r="DP520">
            <v>4.9318648723969973</v>
          </cell>
          <cell r="DQ520">
            <v>5.5360154332428611</v>
          </cell>
          <cell r="DR520">
            <v>5.5952945712050628</v>
          </cell>
          <cell r="DS520">
            <v>5.4488562087309109</v>
          </cell>
          <cell r="DT520">
            <v>5.5935197135361392</v>
          </cell>
          <cell r="DU520">
            <v>5.511870158801667</v>
          </cell>
          <cell r="DV520">
            <v>5.5866679476286709</v>
          </cell>
          <cell r="DW520">
            <v>5.6364385995718909</v>
          </cell>
          <cell r="DX520">
            <v>5.5815116838086301</v>
          </cell>
          <cell r="DY520">
            <v>5.5884991899706105</v>
          </cell>
          <cell r="DZ520">
            <v>5.5097356636312753</v>
          </cell>
          <cell r="EA520">
            <v>5.6051957831998278</v>
          </cell>
          <cell r="EB520">
            <v>5.500995298991139</v>
          </cell>
          <cell r="EC520">
            <v>5.5047226434118404</v>
          </cell>
          <cell r="ED520">
            <v>5.5798464051119971</v>
          </cell>
          <cell r="EE520">
            <v>5.5569882139301079</v>
          </cell>
          <cell r="EF520">
            <v>5.5569882139301079</v>
          </cell>
          <cell r="EG520">
            <v>5.5569882139301079</v>
          </cell>
          <cell r="EH520">
            <v>5.5569882139301079</v>
          </cell>
          <cell r="EI520">
            <v>5.5569882139301079</v>
          </cell>
          <cell r="EJ520">
            <v>5.5569882139301079</v>
          </cell>
          <cell r="EK520">
            <v>0</v>
          </cell>
          <cell r="EL520">
            <v>0</v>
          </cell>
          <cell r="EM520">
            <v>0</v>
          </cell>
          <cell r="EN520">
            <v>0</v>
          </cell>
          <cell r="EO520">
            <v>0</v>
          </cell>
          <cell r="EP520">
            <v>0</v>
          </cell>
          <cell r="EQ520">
            <v>0</v>
          </cell>
          <cell r="ER520">
            <v>0</v>
          </cell>
          <cell r="ES520">
            <v>0</v>
          </cell>
          <cell r="ET520">
            <v>0</v>
          </cell>
        </row>
        <row r="521">
          <cell r="A521">
            <v>35566.591553913735</v>
          </cell>
          <cell r="B521">
            <v>37748.084477606921</v>
          </cell>
          <cell r="C521">
            <v>39507.516596832902</v>
          </cell>
          <cell r="D521">
            <v>7346.5150846864271</v>
          </cell>
          <cell r="E521">
            <v>7467.5273531895482</v>
          </cell>
          <cell r="F521">
            <v>6869.5110011362694</v>
          </cell>
          <cell r="G521">
            <v>7008.8402680025647</v>
          </cell>
          <cell r="H521">
            <v>7701.1757776215209</v>
          </cell>
          <cell r="I521">
            <v>7889.5900958048887</v>
          </cell>
          <cell r="J521">
            <v>8235.7639637632219</v>
          </cell>
          <cell r="K521">
            <v>7918.171812544776</v>
          </cell>
          <cell r="L521">
            <v>8054.6479601117308</v>
          </cell>
          <cell r="M521">
            <v>8993.3206964607234</v>
          </cell>
          <cell r="N521">
            <v>9400.8983658562011</v>
          </cell>
          <cell r="O521">
            <v>8101.0576039483985</v>
          </cell>
          <cell r="P521">
            <v>8546.2181740397809</v>
          </cell>
          <cell r="Q521">
            <v>9290.3806448477098</v>
          </cell>
          <cell r="R521">
            <v>9335.4248424378493</v>
          </cell>
          <cell r="S521">
            <v>9797.6124153517612</v>
          </cell>
          <cell r="T521">
            <v>9178.9265860116229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5917.5896619418572</v>
          </cell>
          <cell r="AF521">
            <v>6280.5476910596508</v>
          </cell>
          <cell r="AG521">
            <v>6573.2830043054455</v>
          </cell>
          <cell r="AH521">
            <v>7346.5150846864271</v>
          </cell>
          <cell r="AI521">
            <v>7467.5273531895482</v>
          </cell>
          <cell r="AJ521">
            <v>6869.5110011362694</v>
          </cell>
          <cell r="AK521">
            <v>7008.8402680025647</v>
          </cell>
          <cell r="AL521">
            <v>7701.1757776215209</v>
          </cell>
          <cell r="AM521">
            <v>7889.5900958048887</v>
          </cell>
          <cell r="AN521">
            <v>8235.7639637632219</v>
          </cell>
          <cell r="AO521">
            <v>7918.171812544776</v>
          </cell>
          <cell r="AP521">
            <v>8054.6479601117308</v>
          </cell>
          <cell r="AQ521">
            <v>8993.3206964607234</v>
          </cell>
          <cell r="AR521">
            <v>9400.8983658562011</v>
          </cell>
          <cell r="AS521">
            <v>8101.0576039483985</v>
          </cell>
          <cell r="AT521">
            <v>8546.2181740397809</v>
          </cell>
          <cell r="AU521">
            <v>9290.3806448477098</v>
          </cell>
          <cell r="AV521">
            <v>9335.4248424378493</v>
          </cell>
          <cell r="AW521">
            <v>9797.6124153517612</v>
          </cell>
          <cell r="AX521">
            <v>9178.9265860116229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  <cell r="BN521">
            <v>0</v>
          </cell>
          <cell r="BO521">
            <v>0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2.9174934723868531</v>
          </cell>
          <cell r="CN521">
            <v>3.0763021341097203</v>
          </cell>
          <cell r="CO521">
            <v>3.2217688475947952</v>
          </cell>
          <cell r="CP521">
            <v>3.6464034734868402</v>
          </cell>
          <cell r="CQ521">
            <v>3.724070507256148</v>
          </cell>
          <cell r="CR521">
            <v>3.4424892062917665</v>
          </cell>
          <cell r="CS521">
            <v>3.3832545858178573</v>
          </cell>
          <cell r="CT521">
            <v>3.7820877653403655</v>
          </cell>
          <cell r="CU521">
            <v>3.8565162687805246</v>
          </cell>
          <cell r="CV521">
            <v>4.0815180024359456</v>
          </cell>
          <cell r="CW521">
            <v>3.9193322566490463</v>
          </cell>
          <cell r="CX521">
            <v>3.9928711560747736</v>
          </cell>
          <cell r="CY521">
            <v>4.4903395169025337</v>
          </cell>
          <cell r="CZ521">
            <v>4.673286896812801</v>
          </cell>
          <cell r="DA521">
            <v>3.9989046348256223</v>
          </cell>
          <cell r="DB521">
            <v>4.2186481243809126</v>
          </cell>
          <cell r="DC521">
            <v>4.5859871681283257</v>
          </cell>
          <cell r="DD521">
            <v>4.6082222217869271</v>
          </cell>
          <cell r="DE521">
            <v>4.8363707078047806</v>
          </cell>
          <cell r="DF521">
            <v>4.530970382143181</v>
          </cell>
          <cell r="DG521">
            <v>5.1453324373914313</v>
          </cell>
          <cell r="DH521">
            <v>5.1453324373914313</v>
          </cell>
          <cell r="DI521">
            <v>5.1453324373914313</v>
          </cell>
          <cell r="DJ521">
            <v>5.1453324373914313</v>
          </cell>
          <cell r="DK521">
            <v>5.1453324373914313</v>
          </cell>
          <cell r="DL521">
            <v>5.1453324373914313</v>
          </cell>
          <cell r="DM521">
            <v>5.1453324373914313</v>
          </cell>
          <cell r="DN521">
            <v>5.1453324373914313</v>
          </cell>
          <cell r="DO521">
            <v>5.1453324373914313</v>
          </cell>
          <cell r="DP521">
            <v>5.1453324373914313</v>
          </cell>
          <cell r="DQ521">
            <v>5.5570216590802746</v>
          </cell>
          <cell r="DR521">
            <v>5.5933972754875656</v>
          </cell>
          <cell r="DS521">
            <v>5.589784799672473</v>
          </cell>
          <cell r="DT521">
            <v>5.5198056755182145</v>
          </cell>
          <cell r="DU521">
            <v>5.4937142059934621</v>
          </cell>
          <cell r="DV521">
            <v>5.4671422210727245</v>
          </cell>
          <cell r="DW521">
            <v>5.675689374547825</v>
          </cell>
          <cell r="DX521">
            <v>5.5786943689849089</v>
          </cell>
          <cell r="DY521">
            <v>5.6048811477741571</v>
          </cell>
          <cell r="DZ521">
            <v>5.5282708231486319</v>
          </cell>
          <cell r="EA521">
            <v>5.535029944815113</v>
          </cell>
          <cell r="EB521">
            <v>5.5267319668621697</v>
          </cell>
          <cell r="EC521">
            <v>5.4871652114671736</v>
          </cell>
          <cell r="ED521">
            <v>5.5112999699244263</v>
          </cell>
          <cell r="EE521">
            <v>5.5501894628076682</v>
          </cell>
          <cell r="EF521">
            <v>5.5501894628076682</v>
          </cell>
          <cell r="EG521">
            <v>5.5501894628076682</v>
          </cell>
          <cell r="EH521">
            <v>5.5501894628076682</v>
          </cell>
          <cell r="EI521">
            <v>5.5501894628076682</v>
          </cell>
          <cell r="EJ521">
            <v>5.5501894628076682</v>
          </cell>
          <cell r="EK521">
            <v>0</v>
          </cell>
          <cell r="EL521">
            <v>0</v>
          </cell>
          <cell r="EM521">
            <v>0</v>
          </cell>
          <cell r="EN521">
            <v>0</v>
          </cell>
          <cell r="EO521">
            <v>0</v>
          </cell>
          <cell r="EP521">
            <v>0</v>
          </cell>
          <cell r="EQ521">
            <v>0</v>
          </cell>
          <cell r="ER521">
            <v>0</v>
          </cell>
          <cell r="ES521">
            <v>0</v>
          </cell>
          <cell r="ET521">
            <v>0</v>
          </cell>
        </row>
        <row r="522">
          <cell r="A522">
            <v>40533.103913792482</v>
          </cell>
          <cell r="B522">
            <v>40159.705080254826</v>
          </cell>
          <cell r="C522">
            <v>41505.004595384045</v>
          </cell>
          <cell r="D522">
            <v>7468.5889785433665</v>
          </cell>
          <cell r="E522">
            <v>5994.3365743588092</v>
          </cell>
          <cell r="F522">
            <v>7678.1592560417175</v>
          </cell>
          <cell r="G522">
            <v>7588.518749581026</v>
          </cell>
          <cell r="H522">
            <v>6726.8177947993127</v>
          </cell>
          <cell r="I522">
            <v>8382.9359246055246</v>
          </cell>
          <cell r="J522">
            <v>8640.8390921869486</v>
          </cell>
          <cell r="K522">
            <v>9047.9022034660429</v>
          </cell>
          <cell r="L522">
            <v>8258.2279174720225</v>
          </cell>
          <cell r="M522">
            <v>8653.6962623544041</v>
          </cell>
          <cell r="N522">
            <v>8338.5091465163114</v>
          </cell>
          <cell r="O522">
            <v>9024.5852462457078</v>
          </cell>
          <cell r="P522">
            <v>10978.167282516792</v>
          </cell>
          <cell r="Q522">
            <v>9372.8974421375096</v>
          </cell>
          <cell r="R522">
            <v>10266.164164558491</v>
          </cell>
          <cell r="S522">
            <v>11064.086812430452</v>
          </cell>
          <cell r="T522">
            <v>10466.788106379925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6743.9208034057319</v>
          </cell>
          <cell r="AF522">
            <v>6681.7944938386718</v>
          </cell>
          <cell r="AG522">
            <v>6905.6261896838159</v>
          </cell>
          <cell r="AH522">
            <v>7468.5889785433665</v>
          </cell>
          <cell r="AI522">
            <v>5994.3365743588092</v>
          </cell>
          <cell r="AJ522">
            <v>7678.1592560417175</v>
          </cell>
          <cell r="AK522">
            <v>7588.518749581026</v>
          </cell>
          <cell r="AL522">
            <v>6726.8177947993127</v>
          </cell>
          <cell r="AM522">
            <v>8382.9359246055246</v>
          </cell>
          <cell r="AN522">
            <v>8640.8390921869486</v>
          </cell>
          <cell r="AO522">
            <v>9047.9022034660429</v>
          </cell>
          <cell r="AP522">
            <v>8258.2279174720225</v>
          </cell>
          <cell r="AQ522">
            <v>8653.6962623544041</v>
          </cell>
          <cell r="AR522">
            <v>8338.5091465163114</v>
          </cell>
          <cell r="AS522">
            <v>9024.5852462457078</v>
          </cell>
          <cell r="AT522">
            <v>10978.167282516792</v>
          </cell>
          <cell r="AU522">
            <v>9372.8974421375096</v>
          </cell>
          <cell r="AV522">
            <v>10266.164164558491</v>
          </cell>
          <cell r="AW522">
            <v>11064.086812430452</v>
          </cell>
          <cell r="AX522">
            <v>10466.788106379925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  <cell r="BN522">
            <v>0</v>
          </cell>
          <cell r="BO522">
            <v>0</v>
          </cell>
          <cell r="BP522">
            <v>0</v>
          </cell>
          <cell r="BQ522">
            <v>0</v>
          </cell>
          <cell r="BR522">
            <v>0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3.3183469115454294</v>
          </cell>
          <cell r="CN522">
            <v>3.311768507213944</v>
          </cell>
          <cell r="CO522">
            <v>3.4317080360675365</v>
          </cell>
          <cell r="CP522">
            <v>3.7547431274616625</v>
          </cell>
          <cell r="CQ522">
            <v>3.0249393702836929</v>
          </cell>
          <cell r="CR522">
            <v>3.8079052511315123</v>
          </cell>
          <cell r="CS522">
            <v>3.7681312532570259</v>
          </cell>
          <cell r="CT522">
            <v>3.3857349989398196</v>
          </cell>
          <cell r="CU522">
            <v>4.1441415571888109</v>
          </cell>
          <cell r="CV522">
            <v>4.2172750687027936</v>
          </cell>
          <cell r="CW522">
            <v>4.4130895579130236</v>
          </cell>
          <cell r="CX522">
            <v>4.1196853047501776</v>
          </cell>
          <cell r="CY522">
            <v>4.3159072178522244</v>
          </cell>
          <cell r="CZ522">
            <v>4.0608110991503104</v>
          </cell>
          <cell r="DA522">
            <v>4.3974207935310803</v>
          </cell>
          <cell r="DB522">
            <v>5.3493451239861622</v>
          </cell>
          <cell r="DC522">
            <v>4.567143307204744</v>
          </cell>
          <cell r="DD522">
            <v>5.0024064857510915</v>
          </cell>
          <cell r="DE522">
            <v>5.3912112393923985</v>
          </cell>
          <cell r="DF522">
            <v>5.1001647615469521</v>
          </cell>
          <cell r="DG522">
            <v>5.1987572637693651</v>
          </cell>
          <cell r="DH522">
            <v>5.1987572637693651</v>
          </cell>
          <cell r="DI522">
            <v>5.1987572637693651</v>
          </cell>
          <cell r="DJ522">
            <v>5.1987572637693651</v>
          </cell>
          <cell r="DK522">
            <v>5.1987572637693651</v>
          </cell>
          <cell r="DL522">
            <v>5.1987572637693651</v>
          </cell>
          <cell r="DM522">
            <v>5.1987572637693651</v>
          </cell>
          <cell r="DN522">
            <v>5.1987572637693651</v>
          </cell>
          <cell r="DO522">
            <v>5.1987572637693651</v>
          </cell>
          <cell r="DP522">
            <v>5.1987572637693651</v>
          </cell>
          <cell r="DQ522">
            <v>5.5679818428603065</v>
          </cell>
          <cell r="DR522">
            <v>5.527646707375041</v>
          </cell>
          <cell r="DS522">
            <v>5.5131507717169272</v>
          </cell>
          <cell r="DT522">
            <v>5.4496105107143586</v>
          </cell>
          <cell r="DU522">
            <v>5.4291468090515647</v>
          </cell>
          <cell r="DV522">
            <v>5.5243109712427465</v>
          </cell>
          <cell r="DW522">
            <v>5.5174464290883662</v>
          </cell>
          <cell r="DX522">
            <v>5.4433196336221297</v>
          </cell>
          <cell r="DY522">
            <v>5.5420278052048397</v>
          </cell>
          <cell r="DZ522">
            <v>5.6134663672052403</v>
          </cell>
          <cell r="EA522">
            <v>5.6171017684725388</v>
          </cell>
          <cell r="EB522">
            <v>5.491992783912119</v>
          </cell>
          <cell r="EC522">
            <v>5.4933425781477343</v>
          </cell>
          <cell r="ED522">
            <v>5.6257801657361064</v>
          </cell>
          <cell r="EE522">
            <v>5.6225892964295703</v>
          </cell>
          <cell r="EF522">
            <v>5.6225892964295703</v>
          </cell>
          <cell r="EG522">
            <v>5.6225892964295703</v>
          </cell>
          <cell r="EH522">
            <v>5.6225892964295703</v>
          </cell>
          <cell r="EI522">
            <v>5.6225892964295703</v>
          </cell>
          <cell r="EJ522">
            <v>5.6225892964295703</v>
          </cell>
          <cell r="EK522">
            <v>0</v>
          </cell>
          <cell r="EL522">
            <v>0</v>
          </cell>
          <cell r="EM522">
            <v>0</v>
          </cell>
          <cell r="EN522">
            <v>0</v>
          </cell>
          <cell r="EO522">
            <v>0</v>
          </cell>
          <cell r="EP522">
            <v>0</v>
          </cell>
          <cell r="EQ522">
            <v>0</v>
          </cell>
          <cell r="ER522">
            <v>0</v>
          </cell>
          <cell r="ES522">
            <v>0</v>
          </cell>
          <cell r="ET522">
            <v>0</v>
          </cell>
        </row>
        <row r="523">
          <cell r="A523">
            <v>39530.607799992831</v>
          </cell>
          <cell r="B523">
            <v>36052.823685020878</v>
          </cell>
          <cell r="C523">
            <v>35958.951843624229</v>
          </cell>
          <cell r="D523">
            <v>5806.7799716095387</v>
          </cell>
          <cell r="E523">
            <v>6193.7704717447969</v>
          </cell>
          <cell r="F523">
            <v>6450.922698920167</v>
          </cell>
          <cell r="G523">
            <v>6491.5157935823199</v>
          </cell>
          <cell r="H523">
            <v>7713.9216839389901</v>
          </cell>
          <cell r="I523">
            <v>7414.7910155756408</v>
          </cell>
          <cell r="J523">
            <v>8506.6336149577837</v>
          </cell>
          <cell r="K523">
            <v>7796.6280180997746</v>
          </cell>
          <cell r="L523">
            <v>9457.7971367592872</v>
          </cell>
          <cell r="M523">
            <v>7317.5310037068148</v>
          </cell>
          <cell r="N523">
            <v>9560.8759281911207</v>
          </cell>
          <cell r="O523">
            <v>8409.6208952143679</v>
          </cell>
          <cell r="P523">
            <v>9562.051115516766</v>
          </cell>
          <cell r="Q523">
            <v>8865.1278768976026</v>
          </cell>
          <cell r="R523">
            <v>9204.4129716137122</v>
          </cell>
          <cell r="S523">
            <v>10458.483444126092</v>
          </cell>
          <cell r="T523">
            <v>9179.729213601624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6577.1249317753236</v>
          </cell>
          <cell r="AF523">
            <v>5998.4892395126226</v>
          </cell>
          <cell r="AG523">
            <v>5982.8707893343371</v>
          </cell>
          <cell r="AH523">
            <v>5806.7799716095387</v>
          </cell>
          <cell r="AI523">
            <v>6193.7704717447969</v>
          </cell>
          <cell r="AJ523">
            <v>6450.922698920167</v>
          </cell>
          <cell r="AK523">
            <v>6491.5157935823199</v>
          </cell>
          <cell r="AL523">
            <v>7713.9216839389901</v>
          </cell>
          <cell r="AM523">
            <v>7414.7910155756408</v>
          </cell>
          <cell r="AN523">
            <v>8506.6336149577837</v>
          </cell>
          <cell r="AO523">
            <v>7796.6280180997746</v>
          </cell>
          <cell r="AP523">
            <v>9457.7971367592872</v>
          </cell>
          <cell r="AQ523">
            <v>7317.5310037068148</v>
          </cell>
          <cell r="AR523">
            <v>9560.8759281911207</v>
          </cell>
          <cell r="AS523">
            <v>8409.6208952143679</v>
          </cell>
          <cell r="AT523">
            <v>9562.051115516766</v>
          </cell>
          <cell r="AU523">
            <v>8865.1278768976026</v>
          </cell>
          <cell r="AV523">
            <v>9204.4129716137122</v>
          </cell>
          <cell r="AW523">
            <v>10458.483444126092</v>
          </cell>
          <cell r="AX523">
            <v>9179.729213601624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3.2354543267993026</v>
          </cell>
          <cell r="CN523">
            <v>2.9680589772903674</v>
          </cell>
          <cell r="CO523">
            <v>2.8752225330098451</v>
          </cell>
          <cell r="CP523">
            <v>2.908339111725621</v>
          </cell>
          <cell r="CQ523">
            <v>3.0970005181248297</v>
          </cell>
          <cell r="CR523">
            <v>3.1405391585442479</v>
          </cell>
          <cell r="CS523">
            <v>3.1624447761093912</v>
          </cell>
          <cell r="CT523">
            <v>3.846926222225274</v>
          </cell>
          <cell r="CU523">
            <v>3.6757917502266562</v>
          </cell>
          <cell r="CV523">
            <v>4.1812584951145775</v>
          </cell>
          <cell r="CW523">
            <v>3.8604219943765288</v>
          </cell>
          <cell r="CX523">
            <v>4.6591208003858151</v>
          </cell>
          <cell r="CY523">
            <v>3.5923844251154047</v>
          </cell>
          <cell r="CZ523">
            <v>4.7153849006178641</v>
          </cell>
          <cell r="DA523">
            <v>4.2381036853338925</v>
          </cell>
          <cell r="DB523">
            <v>4.8188812048690641</v>
          </cell>
          <cell r="DC523">
            <v>4.4676605038660595</v>
          </cell>
          <cell r="DD523">
            <v>4.6386462627025216</v>
          </cell>
          <cell r="DE523">
            <v>5.2706462966455083</v>
          </cell>
          <cell r="DF523">
            <v>4.6262066620234412</v>
          </cell>
          <cell r="DG523">
            <v>4.1866478404403678</v>
          </cell>
          <cell r="DH523">
            <v>4.1866478404403678</v>
          </cell>
          <cell r="DI523">
            <v>4.1866478404403678</v>
          </cell>
          <cell r="DJ523">
            <v>4.1866478404403678</v>
          </cell>
          <cell r="DK523">
            <v>4.1866478404403678</v>
          </cell>
          <cell r="DL523">
            <v>4.1866478404403678</v>
          </cell>
          <cell r="DM523">
            <v>4.1866478404403678</v>
          </cell>
          <cell r="DN523">
            <v>4.1866478404403678</v>
          </cell>
          <cell r="DO523">
            <v>4.1866478404403678</v>
          </cell>
          <cell r="DP523">
            <v>4.1866478404403678</v>
          </cell>
          <cell r="DQ523">
            <v>5.5693941378718925</v>
          </cell>
          <cell r="DR523">
            <v>5.5370251131459778</v>
          </cell>
          <cell r="DS523">
            <v>5.7009245830218136</v>
          </cell>
          <cell r="DT523">
            <v>5.4701276613332785</v>
          </cell>
          <cell r="DU523">
            <v>5.4792480885467691</v>
          </cell>
          <cell r="DV523">
            <v>5.6276199489108683</v>
          </cell>
          <cell r="DW523">
            <v>5.6238056428033154</v>
          </cell>
          <cell r="DX523">
            <v>5.4937450811226283</v>
          </cell>
          <cell r="DY523">
            <v>5.5265633402195098</v>
          </cell>
          <cell r="DZ523">
            <v>5.5738829703217476</v>
          </cell>
          <cell r="EA523">
            <v>5.5332356768867914</v>
          </cell>
          <cell r="EB523">
            <v>5.5615155922286865</v>
          </cell>
          <cell r="EC523">
            <v>5.5807028910882552</v>
          </cell>
          <cell r="ED523">
            <v>5.5550461260858874</v>
          </cell>
          <cell r="EE523">
            <v>5.4364071664630531</v>
          </cell>
          <cell r="EF523">
            <v>5.4364071664630531</v>
          </cell>
          <cell r="EG523">
            <v>5.4364071664630531</v>
          </cell>
          <cell r="EH523">
            <v>5.4364071664630531</v>
          </cell>
          <cell r="EI523">
            <v>5.4364071664630531</v>
          </cell>
          <cell r="EJ523">
            <v>5.4364071664630531</v>
          </cell>
          <cell r="EK523">
            <v>0</v>
          </cell>
          <cell r="EL523">
            <v>0</v>
          </cell>
          <cell r="EM523">
            <v>0</v>
          </cell>
          <cell r="EN523">
            <v>0</v>
          </cell>
          <cell r="EO523">
            <v>0</v>
          </cell>
          <cell r="EP523">
            <v>0</v>
          </cell>
          <cell r="EQ523">
            <v>0</v>
          </cell>
          <cell r="ER523">
            <v>0</v>
          </cell>
          <cell r="ES523">
            <v>0</v>
          </cell>
          <cell r="ET523">
            <v>0</v>
          </cell>
        </row>
        <row r="524">
          <cell r="A524">
            <v>33554.662343423232</v>
          </cell>
          <cell r="B524">
            <v>39534.938037422922</v>
          </cell>
          <cell r="C524">
            <v>43306.116672334618</v>
          </cell>
          <cell r="D524">
            <v>6256.2840462100166</v>
          </cell>
          <cell r="E524">
            <v>6488.6486980321743</v>
          </cell>
          <cell r="F524">
            <v>7777.4488130850777</v>
          </cell>
          <cell r="G524">
            <v>7221.8010194960743</v>
          </cell>
          <cell r="H524">
            <v>6460.1639780257356</v>
          </cell>
          <cell r="I524">
            <v>8362.187100658668</v>
          </cell>
          <cell r="J524">
            <v>8108.3169359133681</v>
          </cell>
          <cell r="K524">
            <v>8122.6663982119217</v>
          </cell>
          <cell r="L524">
            <v>8627.705442793349</v>
          </cell>
          <cell r="M524">
            <v>8544.2050127696748</v>
          </cell>
          <cell r="N524">
            <v>9246.2596534407476</v>
          </cell>
          <cell r="O524">
            <v>9141.4927889267492</v>
          </cell>
          <cell r="P524">
            <v>8389.1524166366307</v>
          </cell>
          <cell r="Q524">
            <v>8920.5175624653239</v>
          </cell>
          <cell r="R524">
            <v>10024.06487450631</v>
          </cell>
          <cell r="S524">
            <v>8971.1312246181333</v>
          </cell>
          <cell r="T524">
            <v>8981.2288270033241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5582.8437395357132</v>
          </cell>
          <cell r="AF524">
            <v>6577.845399133329</v>
          </cell>
          <cell r="AG524">
            <v>7205.2962379200944</v>
          </cell>
          <cell r="AH524">
            <v>6256.2840462100166</v>
          </cell>
          <cell r="AI524">
            <v>6488.6486980321743</v>
          </cell>
          <cell r="AJ524">
            <v>7777.4488130850777</v>
          </cell>
          <cell r="AK524">
            <v>7221.8010194960743</v>
          </cell>
          <cell r="AL524">
            <v>6460.1639780257356</v>
          </cell>
          <cell r="AM524">
            <v>8362.187100658668</v>
          </cell>
          <cell r="AN524">
            <v>8108.3169359133681</v>
          </cell>
          <cell r="AO524">
            <v>8122.6663982119217</v>
          </cell>
          <cell r="AP524">
            <v>8627.705442793349</v>
          </cell>
          <cell r="AQ524">
            <v>8544.2050127696748</v>
          </cell>
          <cell r="AR524">
            <v>9246.2596534407476</v>
          </cell>
          <cell r="AS524">
            <v>9141.4927889267492</v>
          </cell>
          <cell r="AT524">
            <v>8389.1524166366307</v>
          </cell>
          <cell r="AU524">
            <v>8920.5175624653239</v>
          </cell>
          <cell r="AV524">
            <v>10024.06487450631</v>
          </cell>
          <cell r="AW524">
            <v>8971.1312246181333</v>
          </cell>
          <cell r="AX524">
            <v>8981.2288270033241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2.7348337165173611</v>
          </cell>
          <cell r="CN524">
            <v>3.2490840462673831</v>
          </cell>
          <cell r="CO524">
            <v>3.5674112829378206</v>
          </cell>
          <cell r="CP524">
            <v>3.0823633318875419</v>
          </cell>
          <cell r="CQ524">
            <v>3.1675642354931735</v>
          </cell>
          <cell r="CR524">
            <v>3.887375673229442</v>
          </cell>
          <cell r="CS524">
            <v>3.5780950624522494</v>
          </cell>
          <cell r="CT524">
            <v>3.1825631488532058</v>
          </cell>
          <cell r="CU524">
            <v>4.0676683085882779</v>
          </cell>
          <cell r="CV524">
            <v>3.9702499029544303</v>
          </cell>
          <cell r="CW524">
            <v>3.9828529231145393</v>
          </cell>
          <cell r="CX524">
            <v>4.2844264391750855</v>
          </cell>
          <cell r="CY524">
            <v>4.2520844954199442</v>
          </cell>
          <cell r="CZ524">
            <v>4.5483680278972107</v>
          </cell>
          <cell r="DA524">
            <v>4.4411664188790008</v>
          </cell>
          <cell r="DB524">
            <v>4.0756606011607905</v>
          </cell>
          <cell r="DC524">
            <v>4.333811112932314</v>
          </cell>
          <cell r="DD524">
            <v>4.8699420684604231</v>
          </cell>
          <cell r="DE524">
            <v>4.3584004991386704</v>
          </cell>
          <cell r="DF524">
            <v>4.363306167573767</v>
          </cell>
          <cell r="DG524">
            <v>4.8765492347888282</v>
          </cell>
          <cell r="DH524">
            <v>4.8765492347888282</v>
          </cell>
          <cell r="DI524">
            <v>4.8765492347888282</v>
          </cell>
          <cell r="DJ524">
            <v>4.8765492347888282</v>
          </cell>
          <cell r="DK524">
            <v>4.8765492347888282</v>
          </cell>
          <cell r="DL524">
            <v>4.8765492347888282</v>
          </cell>
          <cell r="DM524">
            <v>4.8765492347888282</v>
          </cell>
          <cell r="DN524">
            <v>4.8765492347888282</v>
          </cell>
          <cell r="DO524">
            <v>4.8765492347888282</v>
          </cell>
          <cell r="DP524">
            <v>4.8765492347888282</v>
          </cell>
          <cell r="DQ524">
            <v>5.5928308210181257</v>
          </cell>
          <cell r="DR524">
            <v>5.546638371791083</v>
          </cell>
          <cell r="DS524">
            <v>5.5335749294038772</v>
          </cell>
          <cell r="DT524">
            <v>5.5608318652348894</v>
          </cell>
          <cell r="DU524">
            <v>5.6122365322350873</v>
          </cell>
          <cell r="DV524">
            <v>5.4813531624170002</v>
          </cell>
          <cell r="DW524">
            <v>5.5296899250735061</v>
          </cell>
          <cell r="DX524">
            <v>5.5612657358358968</v>
          </cell>
          <cell r="DY524">
            <v>5.632244300074543</v>
          </cell>
          <cell r="DZ524">
            <v>5.5952565935905101</v>
          </cell>
          <cell r="EA524">
            <v>5.5874221249536165</v>
          </cell>
          <cell r="EB524">
            <v>5.5170860076405148</v>
          </cell>
          <cell r="EC524">
            <v>5.5052482804886793</v>
          </cell>
          <cell r="ED524">
            <v>5.5695181377651863</v>
          </cell>
          <cell r="EE524">
            <v>5.6393261051020609</v>
          </cell>
          <cell r="EF524">
            <v>5.6393261051020609</v>
          </cell>
          <cell r="EG524">
            <v>5.6393261051020609</v>
          </cell>
          <cell r="EH524">
            <v>5.6393261051020609</v>
          </cell>
          <cell r="EI524">
            <v>5.6393261051020609</v>
          </cell>
          <cell r="EJ524">
            <v>5.6393261051020609</v>
          </cell>
          <cell r="EK524">
            <v>0</v>
          </cell>
          <cell r="EL524">
            <v>0</v>
          </cell>
          <cell r="EM524">
            <v>0</v>
          </cell>
          <cell r="EN524">
            <v>0</v>
          </cell>
          <cell r="EO524">
            <v>0</v>
          </cell>
          <cell r="EP524">
            <v>0</v>
          </cell>
          <cell r="EQ524">
            <v>0</v>
          </cell>
          <cell r="ER524">
            <v>0</v>
          </cell>
          <cell r="ES524">
            <v>0</v>
          </cell>
          <cell r="ET524">
            <v>0</v>
          </cell>
        </row>
        <row r="525">
          <cell r="A525">
            <v>33861.213126749521</v>
          </cell>
          <cell r="B525">
            <v>37613.245620674374</v>
          </cell>
          <cell r="C525">
            <v>47265.071479239159</v>
          </cell>
          <cell r="D525">
            <v>7176.9294102882213</v>
          </cell>
          <cell r="E525">
            <v>7650.3214850603499</v>
          </cell>
          <cell r="F525">
            <v>6920.4788550134417</v>
          </cell>
          <cell r="G525">
            <v>7889.1276692214733</v>
          </cell>
          <cell r="H525">
            <v>7389.9955483116373</v>
          </cell>
          <cell r="I525">
            <v>7974.8313586816648</v>
          </cell>
          <cell r="J525">
            <v>7955.0609802244517</v>
          </cell>
          <cell r="K525">
            <v>8875.0604471992356</v>
          </cell>
          <cell r="L525">
            <v>8143.3589890636877</v>
          </cell>
          <cell r="M525">
            <v>7777.1396367075013</v>
          </cell>
          <cell r="N525">
            <v>9176.6574108547138</v>
          </cell>
          <cell r="O525">
            <v>9324.9052612057039</v>
          </cell>
          <cell r="P525">
            <v>9475.4007377113248</v>
          </cell>
          <cell r="Q525">
            <v>9414.6720765107802</v>
          </cell>
          <cell r="R525">
            <v>8806.7012975719263</v>
          </cell>
          <cell r="S525">
            <v>10472.812970296289</v>
          </cell>
          <cell r="T525">
            <v>11677.119997159985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5633.8478326190207</v>
          </cell>
          <cell r="AF525">
            <v>6258.1131256163317</v>
          </cell>
          <cell r="AG525">
            <v>7863.9893826348689</v>
          </cell>
          <cell r="AH525">
            <v>7176.9294102882213</v>
          </cell>
          <cell r="AI525">
            <v>7650.3214850603499</v>
          </cell>
          <cell r="AJ525">
            <v>6920.4788550134417</v>
          </cell>
          <cell r="AK525">
            <v>7889.1276692214733</v>
          </cell>
          <cell r="AL525">
            <v>7389.9955483116373</v>
          </cell>
          <cell r="AM525">
            <v>7974.8313586816648</v>
          </cell>
          <cell r="AN525">
            <v>7955.0609802244517</v>
          </cell>
          <cell r="AO525">
            <v>8875.0604471992356</v>
          </cell>
          <cell r="AP525">
            <v>8143.3589890636877</v>
          </cell>
          <cell r="AQ525">
            <v>7777.1396367075013</v>
          </cell>
          <cell r="AR525">
            <v>9176.6574108547138</v>
          </cell>
          <cell r="AS525">
            <v>9324.9052612057039</v>
          </cell>
          <cell r="AT525">
            <v>9475.4007377113248</v>
          </cell>
          <cell r="AU525">
            <v>9414.6720765107802</v>
          </cell>
          <cell r="AV525">
            <v>8806.7012975719263</v>
          </cell>
          <cell r="AW525">
            <v>10472.812970296289</v>
          </cell>
          <cell r="AX525">
            <v>11677.119997159985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2.8066754665341542</v>
          </cell>
          <cell r="CN525">
            <v>3.0875189372475558</v>
          </cell>
          <cell r="CO525">
            <v>3.9051269317202713</v>
          </cell>
          <cell r="CP525">
            <v>3.4663914294699283</v>
          </cell>
          <cell r="CQ525">
            <v>3.7992304925730136</v>
          </cell>
          <cell r="CR525">
            <v>3.4313480233981792</v>
          </cell>
          <cell r="CS525">
            <v>3.8554310029634506</v>
          </cell>
          <cell r="CT525">
            <v>3.6930649473187778</v>
          </cell>
          <cell r="CU525">
            <v>3.9305896733349233</v>
          </cell>
          <cell r="CV525">
            <v>3.9932610409727398</v>
          </cell>
          <cell r="CW525">
            <v>4.3732681520703478</v>
          </cell>
          <cell r="CX525">
            <v>3.9993534453011979</v>
          </cell>
          <cell r="CY525">
            <v>3.8108574249622627</v>
          </cell>
          <cell r="CZ525">
            <v>4.5646047377696863</v>
          </cell>
          <cell r="DA525">
            <v>4.5976866344238703</v>
          </cell>
          <cell r="DB525">
            <v>4.6718891084961571</v>
          </cell>
          <cell r="DC525">
            <v>4.6419465679440508</v>
          </cell>
          <cell r="DD525">
            <v>4.342183830827941</v>
          </cell>
          <cell r="DE525">
            <v>5.1636677123866397</v>
          </cell>
          <cell r="DF525">
            <v>5.7574567285806806</v>
          </cell>
          <cell r="DG525">
            <v>5.4609911403106324</v>
          </cell>
          <cell r="DH525">
            <v>5.4609911403106324</v>
          </cell>
          <cell r="DI525">
            <v>5.4609911403106324</v>
          </cell>
          <cell r="DJ525">
            <v>5.4609911403106324</v>
          </cell>
          <cell r="DK525">
            <v>5.4609911403106324</v>
          </cell>
          <cell r="DL525">
            <v>5.4609911403106324</v>
          </cell>
          <cell r="DM525">
            <v>5.4609911403106324</v>
          </cell>
          <cell r="DN525">
            <v>5.4609911403106324</v>
          </cell>
          <cell r="DO525">
            <v>5.4609911403106324</v>
          </cell>
          <cell r="DP525">
            <v>5.4609911403106324</v>
          </cell>
          <cell r="DQ525">
            <v>5.4994600285875785</v>
          </cell>
          <cell r="DR525">
            <v>5.5531693120341714</v>
          </cell>
          <cell r="DS525">
            <v>5.5171513672897348</v>
          </cell>
          <cell r="DT525">
            <v>5.6724177584198268</v>
          </cell>
          <cell r="DU525">
            <v>5.5168500388565187</v>
          </cell>
          <cell r="DV525">
            <v>5.5255881688024697</v>
          </cell>
          <cell r="DW525">
            <v>5.6061302594217004</v>
          </cell>
          <cell r="DX525">
            <v>5.4823198169744076</v>
          </cell>
          <cell r="DY525">
            <v>5.5586705439406172</v>
          </cell>
          <cell r="DZ525">
            <v>5.4578669897683945</v>
          </cell>
          <cell r="EA525">
            <v>5.5599687136506013</v>
          </cell>
          <cell r="EB525">
            <v>5.5785448517909071</v>
          </cell>
          <cell r="EC525">
            <v>5.591191037959498</v>
          </cell>
          <cell r="ED525">
            <v>5.5079308280504105</v>
          </cell>
          <cell r="EE525">
            <v>5.5566391706337459</v>
          </cell>
          <cell r="EF525">
            <v>5.5566391706337459</v>
          </cell>
          <cell r="EG525">
            <v>5.5566391706337459</v>
          </cell>
          <cell r="EH525">
            <v>5.5566391706337459</v>
          </cell>
          <cell r="EI525">
            <v>5.5566391706337459</v>
          </cell>
          <cell r="EJ525">
            <v>5.5566391706337459</v>
          </cell>
          <cell r="EK525">
            <v>0</v>
          </cell>
          <cell r="EL525">
            <v>0</v>
          </cell>
          <cell r="EM525">
            <v>0</v>
          </cell>
          <cell r="EN525">
            <v>0</v>
          </cell>
          <cell r="EO525">
            <v>0</v>
          </cell>
          <cell r="EP525">
            <v>0</v>
          </cell>
          <cell r="EQ525">
            <v>0</v>
          </cell>
          <cell r="ER525">
            <v>0</v>
          </cell>
          <cell r="ES525">
            <v>0</v>
          </cell>
          <cell r="ET525">
            <v>0</v>
          </cell>
        </row>
        <row r="526">
          <cell r="A526">
            <v>33702.407458219961</v>
          </cell>
          <cell r="B526">
            <v>41691.693896446748</v>
          </cell>
          <cell r="C526">
            <v>45300.574902266984</v>
          </cell>
          <cell r="D526">
            <v>5757.6654339611196</v>
          </cell>
          <cell r="E526">
            <v>6749.3455774913091</v>
          </cell>
          <cell r="F526">
            <v>6620.7961284599005</v>
          </cell>
          <cell r="G526">
            <v>7831.6625138569252</v>
          </cell>
          <cell r="H526">
            <v>7297.3287191775507</v>
          </cell>
          <cell r="I526">
            <v>8018.075915774536</v>
          </cell>
          <cell r="J526">
            <v>6097.0420118734801</v>
          </cell>
          <cell r="K526">
            <v>6989.6957721737108</v>
          </cell>
          <cell r="L526">
            <v>6922.6358352877896</v>
          </cell>
          <cell r="M526">
            <v>8317.6931166142731</v>
          </cell>
          <cell r="N526">
            <v>8706.3012590337457</v>
          </cell>
          <cell r="O526">
            <v>8724.6119665894057</v>
          </cell>
          <cell r="P526">
            <v>8593.9775390350223</v>
          </cell>
          <cell r="Q526">
            <v>7997.9390651981657</v>
          </cell>
          <cell r="R526">
            <v>9083.8169007857286</v>
          </cell>
          <cell r="S526">
            <v>10216.714339471528</v>
          </cell>
          <cell r="T526">
            <v>9676.9698579606029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5607.425655477763</v>
          </cell>
          <cell r="AF526">
            <v>6936.6876614104258</v>
          </cell>
          <cell r="AG526">
            <v>7537.135328678396</v>
          </cell>
          <cell r="AH526">
            <v>5757.6654339611196</v>
          </cell>
          <cell r="AI526">
            <v>6749.3455774913091</v>
          </cell>
          <cell r="AJ526">
            <v>6620.7961284599005</v>
          </cell>
          <cell r="AK526">
            <v>7831.6625138569252</v>
          </cell>
          <cell r="AL526">
            <v>7297.3287191775507</v>
          </cell>
          <cell r="AM526">
            <v>8018.075915774536</v>
          </cell>
          <cell r="AN526">
            <v>6097.0420118734801</v>
          </cell>
          <cell r="AO526">
            <v>6989.6957721737108</v>
          </cell>
          <cell r="AP526">
            <v>6922.6358352877896</v>
          </cell>
          <cell r="AQ526">
            <v>8317.6931166142731</v>
          </cell>
          <cell r="AR526">
            <v>8706.3012590337457</v>
          </cell>
          <cell r="AS526">
            <v>8724.6119665894057</v>
          </cell>
          <cell r="AT526">
            <v>8593.9775390350223</v>
          </cell>
          <cell r="AU526">
            <v>7997.9390651981657</v>
          </cell>
          <cell r="AV526">
            <v>9083.8169007857286</v>
          </cell>
          <cell r="AW526">
            <v>10216.714339471528</v>
          </cell>
          <cell r="AX526">
            <v>9676.9698579606029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2.7562182052160686</v>
          </cell>
          <cell r="CN526">
            <v>3.394376541759657</v>
          </cell>
          <cell r="CO526">
            <v>3.7273193811157781</v>
          </cell>
          <cell r="CP526">
            <v>2.8217945787382774</v>
          </cell>
          <cell r="CQ526">
            <v>3.2776336177241734</v>
          </cell>
          <cell r="CR526">
            <v>3.2267702214214977</v>
          </cell>
          <cell r="CS526">
            <v>3.8778111988411745</v>
          </cell>
          <cell r="CT526">
            <v>3.6080227043559763</v>
          </cell>
          <cell r="CU526">
            <v>3.9753528479023701</v>
          </cell>
          <cell r="CV526">
            <v>2.9770575894560038</v>
          </cell>
          <cell r="CW526">
            <v>3.5337931287750659</v>
          </cell>
          <cell r="CX526">
            <v>3.4730177768813753</v>
          </cell>
          <cell r="CY526">
            <v>4.164765007108719</v>
          </cell>
          <cell r="CZ526">
            <v>4.2963857963190959</v>
          </cell>
          <cell r="DA526">
            <v>4.3171945120090554</v>
          </cell>
          <cell r="DB526">
            <v>4.2525527564929417</v>
          </cell>
          <cell r="DC526">
            <v>3.9576153956052873</v>
          </cell>
          <cell r="DD526">
            <v>4.4949396743770214</v>
          </cell>
          <cell r="DE526">
            <v>5.0555306351776998</v>
          </cell>
          <cell r="DF526">
            <v>4.7884491967837075</v>
          </cell>
          <cell r="DG526">
            <v>4.5571556887269375</v>
          </cell>
          <cell r="DH526">
            <v>4.5571556887269375</v>
          </cell>
          <cell r="DI526">
            <v>4.5571556887269375</v>
          </cell>
          <cell r="DJ526">
            <v>4.5571556887269375</v>
          </cell>
          <cell r="DK526">
            <v>4.5571556887269375</v>
          </cell>
          <cell r="DL526">
            <v>4.5571556887269375</v>
          </cell>
          <cell r="DM526">
            <v>4.5571556887269375</v>
          </cell>
          <cell r="DN526">
            <v>4.5571556887269375</v>
          </cell>
          <cell r="DO526">
            <v>4.5571556887269375</v>
          </cell>
          <cell r="DP526">
            <v>4.5571556887269375</v>
          </cell>
          <cell r="DQ526">
            <v>5.5738729197615289</v>
          </cell>
          <cell r="DR526">
            <v>5.5988554882127231</v>
          </cell>
          <cell r="DS526">
            <v>5.5400902687909976</v>
          </cell>
          <cell r="DT526">
            <v>5.5902105579641859</v>
          </cell>
          <cell r="DU526">
            <v>5.6416793037993722</v>
          </cell>
          <cell r="DV526">
            <v>5.6214624006421223</v>
          </cell>
          <cell r="DW526">
            <v>5.5331754246873235</v>
          </cell>
          <cell r="DX526">
            <v>5.5411739505594095</v>
          </cell>
          <cell r="DY526">
            <v>5.5258821333773867</v>
          </cell>
          <cell r="DZ526">
            <v>5.6109847351379862</v>
          </cell>
          <cell r="EA526">
            <v>5.4190640857493833</v>
          </cell>
          <cell r="EB526">
            <v>5.4609929446320651</v>
          </cell>
          <cell r="EC526">
            <v>5.4716653354017879</v>
          </cell>
          <cell r="ED526">
            <v>5.5518478303722425</v>
          </cell>
          <cell r="EE526">
            <v>5.5367082528516969</v>
          </cell>
          <cell r="EF526">
            <v>5.5367082528516969</v>
          </cell>
          <cell r="EG526">
            <v>5.5367082528516969</v>
          </cell>
          <cell r="EH526">
            <v>5.5367082528516969</v>
          </cell>
          <cell r="EI526">
            <v>5.5367082528516969</v>
          </cell>
          <cell r="EJ526">
            <v>5.5367082528516969</v>
          </cell>
          <cell r="EK526">
            <v>0</v>
          </cell>
          <cell r="EL526">
            <v>0</v>
          </cell>
          <cell r="EM526">
            <v>0</v>
          </cell>
          <cell r="EN526">
            <v>0</v>
          </cell>
          <cell r="EO526">
            <v>0</v>
          </cell>
          <cell r="EP526">
            <v>0</v>
          </cell>
          <cell r="EQ526">
            <v>0</v>
          </cell>
          <cell r="ER526">
            <v>0</v>
          </cell>
          <cell r="ES526">
            <v>0</v>
          </cell>
          <cell r="ET526">
            <v>0</v>
          </cell>
        </row>
        <row r="527">
          <cell r="A527">
            <v>32974.09536336064</v>
          </cell>
          <cell r="B527">
            <v>32455.062663018642</v>
          </cell>
          <cell r="C527">
            <v>28227.768522005201</v>
          </cell>
          <cell r="D527">
            <v>6342.1700291363804</v>
          </cell>
          <cell r="E527">
            <v>6983.8764954529279</v>
          </cell>
          <cell r="F527">
            <v>5665.8007098991102</v>
          </cell>
          <cell r="G527">
            <v>6625.348549456995</v>
          </cell>
          <cell r="H527">
            <v>6411.0126843012877</v>
          </cell>
          <cell r="I527">
            <v>6730.7203504992367</v>
          </cell>
          <cell r="J527">
            <v>7174.5540743925039</v>
          </cell>
          <cell r="K527">
            <v>8880.1025033885853</v>
          </cell>
          <cell r="L527">
            <v>8958.9111546739605</v>
          </cell>
          <cell r="M527">
            <v>8797.0899834619595</v>
          </cell>
          <cell r="N527">
            <v>9828.2675596412828</v>
          </cell>
          <cell r="O527">
            <v>9617.1786241587397</v>
          </cell>
          <cell r="P527">
            <v>9344.7392933845986</v>
          </cell>
          <cell r="Q527">
            <v>10774.105428074346</v>
          </cell>
          <cell r="R527">
            <v>10562.725308942916</v>
          </cell>
          <cell r="S527">
            <v>10216.946900224762</v>
          </cell>
          <cell r="T527">
            <v>11093.385178112592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5486.2486763265942</v>
          </cell>
          <cell r="AF527">
            <v>5399.8917214551193</v>
          </cell>
          <cell r="AG527">
            <v>4696.5521262361372</v>
          </cell>
          <cell r="AH527">
            <v>6342.1700291363804</v>
          </cell>
          <cell r="AI527">
            <v>6983.8764954529279</v>
          </cell>
          <cell r="AJ527">
            <v>5665.8007098991102</v>
          </cell>
          <cell r="AK527">
            <v>6625.348549456995</v>
          </cell>
          <cell r="AL527">
            <v>6411.0126843012877</v>
          </cell>
          <cell r="AM527">
            <v>6730.7203504992367</v>
          </cell>
          <cell r="AN527">
            <v>7174.5540743925039</v>
          </cell>
          <cell r="AO527">
            <v>8880.1025033885853</v>
          </cell>
          <cell r="AP527">
            <v>8958.9111546739605</v>
          </cell>
          <cell r="AQ527">
            <v>8797.0899834619595</v>
          </cell>
          <cell r="AR527">
            <v>9828.2675596412828</v>
          </cell>
          <cell r="AS527">
            <v>9617.1786241587397</v>
          </cell>
          <cell r="AT527">
            <v>9344.7392933845986</v>
          </cell>
          <cell r="AU527">
            <v>10774.105428074346</v>
          </cell>
          <cell r="AV527">
            <v>10562.725308942916</v>
          </cell>
          <cell r="AW527">
            <v>10216.946900224762</v>
          </cell>
          <cell r="AX527">
            <v>11093.385178112592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2.7058985719024577</v>
          </cell>
          <cell r="CN527">
            <v>2.6411702315695016</v>
          </cell>
          <cell r="CO527">
            <v>2.2992480843963166</v>
          </cell>
          <cell r="CP527">
            <v>3.1808242387929568</v>
          </cell>
          <cell r="CQ527">
            <v>3.4619062244928931</v>
          </cell>
          <cell r="CR527">
            <v>2.8081792153556662</v>
          </cell>
          <cell r="CS527">
            <v>3.246687700120678</v>
          </cell>
          <cell r="CT527">
            <v>3.1408133094900887</v>
          </cell>
          <cell r="CU527">
            <v>3.3391735403574505</v>
          </cell>
          <cell r="CV527">
            <v>3.5066372478187287</v>
          </cell>
          <cell r="CW527">
            <v>4.3323412336804914</v>
          </cell>
          <cell r="CX527">
            <v>4.4658981348947266</v>
          </cell>
          <cell r="CY527">
            <v>4.3020209973765331</v>
          </cell>
          <cell r="CZ527">
            <v>4.8707513887140168</v>
          </cell>
          <cell r="DA527">
            <v>4.7235910238223227</v>
          </cell>
          <cell r="DB527">
            <v>4.5897792243671089</v>
          </cell>
          <cell r="DC527">
            <v>5.2918293065622617</v>
          </cell>
          <cell r="DD527">
            <v>5.1880074610539006</v>
          </cell>
          <cell r="DE527">
            <v>5.0181743060837221</v>
          </cell>
          <cell r="DF527">
            <v>5.4486473319216282</v>
          </cell>
          <cell r="DG527">
            <v>5.2847410066928893</v>
          </cell>
          <cell r="DH527">
            <v>5.2847410066928893</v>
          </cell>
          <cell r="DI527">
            <v>5.2847410066928893</v>
          </cell>
          <cell r="DJ527">
            <v>5.2847410066928893</v>
          </cell>
          <cell r="DK527">
            <v>5.2847410066928893</v>
          </cell>
          <cell r="DL527">
            <v>5.2847410066928893</v>
          </cell>
          <cell r="DM527">
            <v>5.2847410066928893</v>
          </cell>
          <cell r="DN527">
            <v>5.2847410066928893</v>
          </cell>
          <cell r="DO527">
            <v>5.2847410066928893</v>
          </cell>
          <cell r="DP527">
            <v>5.2847410066928893</v>
          </cell>
          <cell r="DQ527">
            <v>5.5548343339188433</v>
          </cell>
          <cell r="DR527">
            <v>5.601389761842877</v>
          </cell>
          <cell r="DS527">
            <v>5.5962930605878816</v>
          </cell>
          <cell r="DT527">
            <v>5.462674764323812</v>
          </cell>
          <cell r="DU527">
            <v>5.5269862803759571</v>
          </cell>
          <cell r="DV527">
            <v>5.5276891111774908</v>
          </cell>
          <cell r="DW527">
            <v>5.5908179468112458</v>
          </cell>
          <cell r="DX527">
            <v>5.5923152961949842</v>
          </cell>
          <cell r="DY527">
            <v>5.5224232896326724</v>
          </cell>
          <cell r="DZ527">
            <v>5.6054593456478088</v>
          </cell>
          <cell r="EA527">
            <v>5.6156813700062145</v>
          </cell>
          <cell r="EB527">
            <v>5.496086414469568</v>
          </cell>
          <cell r="EC527">
            <v>5.6023939464135957</v>
          </cell>
          <cell r="ED527">
            <v>5.5282559688357695</v>
          </cell>
          <cell r="EE527">
            <v>5.5780516250992367</v>
          </cell>
          <cell r="EF527">
            <v>5.5780516250992367</v>
          </cell>
          <cell r="EG527">
            <v>5.5780516250992367</v>
          </cell>
          <cell r="EH527">
            <v>5.5780516250992367</v>
          </cell>
          <cell r="EI527">
            <v>5.5780516250992367</v>
          </cell>
          <cell r="EJ527">
            <v>5.5780516250992367</v>
          </cell>
          <cell r="EK527">
            <v>0</v>
          </cell>
          <cell r="EL527">
            <v>0</v>
          </cell>
          <cell r="EM527">
            <v>0</v>
          </cell>
          <cell r="EN527">
            <v>0</v>
          </cell>
          <cell r="EO527">
            <v>0</v>
          </cell>
          <cell r="EP527">
            <v>0</v>
          </cell>
          <cell r="EQ527">
            <v>0</v>
          </cell>
          <cell r="ER527">
            <v>0</v>
          </cell>
          <cell r="ES527">
            <v>0</v>
          </cell>
          <cell r="ET527">
            <v>0</v>
          </cell>
        </row>
        <row r="528">
          <cell r="A528">
            <v>38656.84829252401</v>
          </cell>
          <cell r="B528">
            <v>37628.253979105473</v>
          </cell>
          <cell r="C528">
            <v>40772.669422403196</v>
          </cell>
          <cell r="D528">
            <v>8195.2748568781826</v>
          </cell>
          <cell r="E528">
            <v>7654.8105966953181</v>
          </cell>
          <cell r="F528">
            <v>6946.5615307832177</v>
          </cell>
          <cell r="G528">
            <v>7647.4699539120938</v>
          </cell>
          <cell r="H528">
            <v>8572.0756414723146</v>
          </cell>
          <cell r="I528">
            <v>6963.3434149128725</v>
          </cell>
          <cell r="J528">
            <v>8131.9554843996029</v>
          </cell>
          <cell r="K528">
            <v>7868.0627465789548</v>
          </cell>
          <cell r="L528">
            <v>7958.8390558320025</v>
          </cell>
          <cell r="M528">
            <v>8062.0056642341478</v>
          </cell>
          <cell r="N528">
            <v>8183.4012914701661</v>
          </cell>
          <cell r="O528">
            <v>9309.9797044616407</v>
          </cell>
          <cell r="P528">
            <v>7822.8682472940936</v>
          </cell>
          <cell r="Q528">
            <v>9256.0881454525734</v>
          </cell>
          <cell r="R528">
            <v>9262.7504567581909</v>
          </cell>
          <cell r="S528">
            <v>9938.9736887555064</v>
          </cell>
          <cell r="T528">
            <v>11098.879124421182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6431.7483296743594</v>
          </cell>
          <cell r="AF528">
            <v>6260.6102247988601</v>
          </cell>
          <cell r="AG528">
            <v>6783.7798485145004</v>
          </cell>
          <cell r="AH528">
            <v>8195.2748568781826</v>
          </cell>
          <cell r="AI528">
            <v>7654.8105966953181</v>
          </cell>
          <cell r="AJ528">
            <v>6946.5615307832177</v>
          </cell>
          <cell r="AK528">
            <v>7647.4699539120938</v>
          </cell>
          <cell r="AL528">
            <v>8572.0756414723146</v>
          </cell>
          <cell r="AM528">
            <v>6963.3434149128725</v>
          </cell>
          <cell r="AN528">
            <v>8131.9554843996029</v>
          </cell>
          <cell r="AO528">
            <v>7868.0627465789548</v>
          </cell>
          <cell r="AP528">
            <v>7958.8390558320025</v>
          </cell>
          <cell r="AQ528">
            <v>8062.0056642341478</v>
          </cell>
          <cell r="AR528">
            <v>8183.4012914701661</v>
          </cell>
          <cell r="AS528">
            <v>9309.9797044616407</v>
          </cell>
          <cell r="AT528">
            <v>7822.8682472940936</v>
          </cell>
          <cell r="AU528">
            <v>9256.0881454525734</v>
          </cell>
          <cell r="AV528">
            <v>9262.7504567581909</v>
          </cell>
          <cell r="AW528">
            <v>9938.9736887555064</v>
          </cell>
          <cell r="AX528">
            <v>11098.879124421182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3.2008033681308077</v>
          </cell>
          <cell r="CN528">
            <v>3.0634463412279374</v>
          </cell>
          <cell r="CO528">
            <v>3.3747075933713884</v>
          </cell>
          <cell r="CP528">
            <v>4.0186291940331067</v>
          </cell>
          <cell r="CQ528">
            <v>3.7229739013854206</v>
          </cell>
          <cell r="CR528">
            <v>3.4600231216361634</v>
          </cell>
          <cell r="CS528">
            <v>3.8244868167413184</v>
          </cell>
          <cell r="CT528">
            <v>4.2602722945326752</v>
          </cell>
          <cell r="CU528">
            <v>3.3841130379312641</v>
          </cell>
          <cell r="CV528">
            <v>4.042883225606678</v>
          </cell>
          <cell r="CW528">
            <v>3.8755540718308747</v>
          </cell>
          <cell r="CX528">
            <v>3.8978190742201448</v>
          </cell>
          <cell r="CY528">
            <v>3.9311305157228884</v>
          </cell>
          <cell r="CZ528">
            <v>4.090184517301938</v>
          </cell>
          <cell r="DA528">
            <v>4.5958318964993472</v>
          </cell>
          <cell r="DB528">
            <v>3.8617256486387941</v>
          </cell>
          <cell r="DC528">
            <v>4.5692285575331786</v>
          </cell>
          <cell r="DD528">
            <v>4.5725173791820684</v>
          </cell>
          <cell r="DE528">
            <v>4.9063321024599054</v>
          </cell>
          <cell r="DF528">
            <v>5.4789144890359607</v>
          </cell>
          <cell r="DG528">
            <v>4.6445832071592825</v>
          </cell>
          <cell r="DH528">
            <v>4.6445832071592825</v>
          </cell>
          <cell r="DI528">
            <v>4.6445832071592825</v>
          </cell>
          <cell r="DJ528">
            <v>4.6445832071592825</v>
          </cell>
          <cell r="DK528">
            <v>4.6445832071592825</v>
          </cell>
          <cell r="DL528">
            <v>4.6445832071592825</v>
          </cell>
          <cell r="DM528">
            <v>4.6445832071592825</v>
          </cell>
          <cell r="DN528">
            <v>4.6445832071592825</v>
          </cell>
          <cell r="DO528">
            <v>4.6445832071592825</v>
          </cell>
          <cell r="DP528">
            <v>4.6445832071592825</v>
          </cell>
          <cell r="DQ528">
            <v>5.5052517364626716</v>
          </cell>
          <cell r="DR528">
            <v>5.5990394052064838</v>
          </cell>
          <cell r="DS528">
            <v>5.5073506965801453</v>
          </cell>
          <cell r="DT528">
            <v>5.5871807880163775</v>
          </cell>
          <cell r="DU528">
            <v>5.6331535976543448</v>
          </cell>
          <cell r="DV528">
            <v>5.500447470363639</v>
          </cell>
          <cell r="DW528">
            <v>5.4783748723505257</v>
          </cell>
          <cell r="DX528">
            <v>5.5125910083021905</v>
          </cell>
          <cell r="DY528">
            <v>5.6374160607839627</v>
          </cell>
          <cell r="DZ528">
            <v>5.5107528095625948</v>
          </cell>
          <cell r="EA528">
            <v>5.5621301864106298</v>
          </cell>
          <cell r="EB528">
            <v>5.5941638372456817</v>
          </cell>
          <cell r="EC528">
            <v>5.6186602462026807</v>
          </cell>
          <cell r="ED528">
            <v>5.4814831497300149</v>
          </cell>
          <cell r="EE528">
            <v>5.5499840475632665</v>
          </cell>
          <cell r="EF528">
            <v>5.5499840475632665</v>
          </cell>
          <cell r="EG528">
            <v>5.5499840475632665</v>
          </cell>
          <cell r="EH528">
            <v>5.5499840475632665</v>
          </cell>
          <cell r="EI528">
            <v>5.5499840475632665</v>
          </cell>
          <cell r="EJ528">
            <v>5.5499840475632665</v>
          </cell>
          <cell r="EK528">
            <v>0</v>
          </cell>
          <cell r="EL528">
            <v>0</v>
          </cell>
          <cell r="EM528">
            <v>0</v>
          </cell>
          <cell r="EN528">
            <v>0</v>
          </cell>
          <cell r="EO528">
            <v>0</v>
          </cell>
          <cell r="EP528">
            <v>0</v>
          </cell>
          <cell r="EQ528">
            <v>0</v>
          </cell>
          <cell r="ER528">
            <v>0</v>
          </cell>
          <cell r="ES528">
            <v>0</v>
          </cell>
          <cell r="ET528">
            <v>0</v>
          </cell>
        </row>
        <row r="529">
          <cell r="A529">
            <v>38099.140390879365</v>
          </cell>
          <cell r="B529">
            <v>39119.812937940798</v>
          </cell>
          <cell r="C529">
            <v>39069.622574848472</v>
          </cell>
          <cell r="D529">
            <v>6960.9873334847262</v>
          </cell>
          <cell r="E529">
            <v>8233.7061127912802</v>
          </cell>
          <cell r="F529">
            <v>7462.331621581503</v>
          </cell>
          <cell r="G529">
            <v>8383.441093410358</v>
          </cell>
          <cell r="H529">
            <v>7697.8145581265399</v>
          </cell>
          <cell r="I529">
            <v>8586.207951412136</v>
          </cell>
          <cell r="J529">
            <v>8257.5741709515696</v>
          </cell>
          <cell r="K529">
            <v>7907.9003849424862</v>
          </cell>
          <cell r="L529">
            <v>8300.9757272502829</v>
          </cell>
          <cell r="M529">
            <v>9482.0271142997517</v>
          </cell>
          <cell r="N529">
            <v>9849.5999061228049</v>
          </cell>
          <cell r="O529">
            <v>8824.5355619432303</v>
          </cell>
          <cell r="P529">
            <v>9697.5710566451417</v>
          </cell>
          <cell r="Q529">
            <v>8013.4148290693138</v>
          </cell>
          <cell r="R529">
            <v>8819.5780764284937</v>
          </cell>
          <cell r="S529">
            <v>8883.8634382153232</v>
          </cell>
          <cell r="T529">
            <v>10035.018333185313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6338.9565728889811</v>
          </cell>
          <cell r="AF529">
            <v>6508.7766497879129</v>
          </cell>
          <cell r="AG529">
            <v>6500.4259487286354</v>
          </cell>
          <cell r="AH529">
            <v>6960.9873334847262</v>
          </cell>
          <cell r="AI529">
            <v>8233.7061127912802</v>
          </cell>
          <cell r="AJ529">
            <v>7462.331621581503</v>
          </cell>
          <cell r="AK529">
            <v>8383.441093410358</v>
          </cell>
          <cell r="AL529">
            <v>7697.8145581265399</v>
          </cell>
          <cell r="AM529">
            <v>8586.207951412136</v>
          </cell>
          <cell r="AN529">
            <v>8257.5741709515696</v>
          </cell>
          <cell r="AO529">
            <v>7907.9003849424862</v>
          </cell>
          <cell r="AP529">
            <v>8300.9757272502829</v>
          </cell>
          <cell r="AQ529">
            <v>9482.0271142997517</v>
          </cell>
          <cell r="AR529">
            <v>9849.5999061228049</v>
          </cell>
          <cell r="AS529">
            <v>8824.5355619432303</v>
          </cell>
          <cell r="AT529">
            <v>9697.5710566451417</v>
          </cell>
          <cell r="AU529">
            <v>8013.4148290693138</v>
          </cell>
          <cell r="AV529">
            <v>8819.5780764284937</v>
          </cell>
          <cell r="AW529">
            <v>8883.8634382153232</v>
          </cell>
          <cell r="AX529">
            <v>10035.018333185313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3.0935286420949737</v>
          </cell>
          <cell r="CN529">
            <v>3.1774453209703482</v>
          </cell>
          <cell r="CO529">
            <v>3.2649787536819979</v>
          </cell>
          <cell r="CP529">
            <v>3.4007501803607454</v>
          </cell>
          <cell r="CQ529">
            <v>4.0894287320040412</v>
          </cell>
          <cell r="CR529">
            <v>3.5724769391794422</v>
          </cell>
          <cell r="CS529">
            <v>4.1104362150181446</v>
          </cell>
          <cell r="CT529">
            <v>3.7635003219458123</v>
          </cell>
          <cell r="CU529">
            <v>4.1861191708880092</v>
          </cell>
          <cell r="CV529">
            <v>4.0324533964938656</v>
          </cell>
          <cell r="CW529">
            <v>3.8666200392140126</v>
          </cell>
          <cell r="CX529">
            <v>4.0908264940409866</v>
          </cell>
          <cell r="CY529">
            <v>4.6458326034850588</v>
          </cell>
          <cell r="CZ529">
            <v>4.8338359199123273</v>
          </cell>
          <cell r="DA529">
            <v>4.389991799494144</v>
          </cell>
          <cell r="DB529">
            <v>4.8243057229302151</v>
          </cell>
          <cell r="DC529">
            <v>3.9864789640909337</v>
          </cell>
          <cell r="DD529">
            <v>4.3875255710333896</v>
          </cell>
          <cell r="DE529">
            <v>4.419505974884756</v>
          </cell>
          <cell r="DF529">
            <v>4.9921775351490529</v>
          </cell>
          <cell r="DG529">
            <v>4.7453921577530886</v>
          </cell>
          <cell r="DH529">
            <v>4.7453921577530886</v>
          </cell>
          <cell r="DI529">
            <v>4.7453921577530886</v>
          </cell>
          <cell r="DJ529">
            <v>4.7453921577530886</v>
          </cell>
          <cell r="DK529">
            <v>4.7453921577530886</v>
          </cell>
          <cell r="DL529">
            <v>4.7453921577530886</v>
          </cell>
          <cell r="DM529">
            <v>4.7453921577530886</v>
          </cell>
          <cell r="DN529">
            <v>4.7453921577530886</v>
          </cell>
          <cell r="DO529">
            <v>4.7453921577530886</v>
          </cell>
          <cell r="DP529">
            <v>4.7453921577530886</v>
          </cell>
          <cell r="DQ529">
            <v>5.6139788308291667</v>
          </cell>
          <cell r="DR529">
            <v>5.6121389961460482</v>
          </cell>
          <cell r="DS529">
            <v>5.4546713790453554</v>
          </cell>
          <cell r="DT529">
            <v>5.6079385907457979</v>
          </cell>
          <cell r="DU529">
            <v>5.5161980847382326</v>
          </cell>
          <cell r="DV529">
            <v>5.7228484653038443</v>
          </cell>
          <cell r="DW529">
            <v>5.5878088264329664</v>
          </cell>
          <cell r="DX529">
            <v>5.6037999454914029</v>
          </cell>
          <cell r="DY529">
            <v>5.6194906166847094</v>
          </cell>
          <cell r="DZ529">
            <v>5.610353959450598</v>
          </cell>
          <cell r="EA529">
            <v>5.6032090784632134</v>
          </cell>
          <cell r="EB529">
            <v>5.5593653961782135</v>
          </cell>
          <cell r="EC529">
            <v>5.5917116897509658</v>
          </cell>
          <cell r="ED529">
            <v>5.5825654137519205</v>
          </cell>
          <cell r="EE529">
            <v>5.5072562462495842</v>
          </cell>
          <cell r="EF529">
            <v>5.5072562462495842</v>
          </cell>
          <cell r="EG529">
            <v>5.5072562462495842</v>
          </cell>
          <cell r="EH529">
            <v>5.5072562462495842</v>
          </cell>
          <cell r="EI529">
            <v>5.5072562462495842</v>
          </cell>
          <cell r="EJ529">
            <v>5.5072562462495842</v>
          </cell>
          <cell r="EK529">
            <v>0</v>
          </cell>
          <cell r="EL529">
            <v>0</v>
          </cell>
          <cell r="EM529">
            <v>0</v>
          </cell>
          <cell r="EN529">
            <v>0</v>
          </cell>
          <cell r="EO529">
            <v>0</v>
          </cell>
          <cell r="EP529">
            <v>0</v>
          </cell>
          <cell r="EQ529">
            <v>0</v>
          </cell>
          <cell r="ER529">
            <v>0</v>
          </cell>
          <cell r="ES529">
            <v>0</v>
          </cell>
          <cell r="ET529">
            <v>0</v>
          </cell>
        </row>
        <row r="530">
          <cell r="A530">
            <v>35713.480056913788</v>
          </cell>
          <cell r="B530">
            <v>43232.036959384728</v>
          </cell>
          <cell r="C530">
            <v>42328.938449712718</v>
          </cell>
          <cell r="D530">
            <v>6166.1995838747771</v>
          </cell>
          <cell r="E530">
            <v>6392.5039915506441</v>
          </cell>
          <cell r="F530">
            <v>7878.6638553562198</v>
          </cell>
          <cell r="G530">
            <v>7643.8619438660953</v>
          </cell>
          <cell r="H530">
            <v>8521.7782634429095</v>
          </cell>
          <cell r="I530">
            <v>8939.6633177006788</v>
          </cell>
          <cell r="J530">
            <v>8768.8920769725046</v>
          </cell>
          <cell r="K530">
            <v>7864.4560309335639</v>
          </cell>
          <cell r="L530">
            <v>8317.879621621234</v>
          </cell>
          <cell r="M530">
            <v>8220.2247157770253</v>
          </cell>
          <cell r="N530">
            <v>8455.6927877655489</v>
          </cell>
          <cell r="O530">
            <v>8874.582623784032</v>
          </cell>
          <cell r="P530">
            <v>8966.9821842024267</v>
          </cell>
          <cell r="Q530">
            <v>9322.967995287423</v>
          </cell>
          <cell r="R530">
            <v>9821.0304706451934</v>
          </cell>
          <cell r="S530">
            <v>9783.130445741157</v>
          </cell>
          <cell r="T530">
            <v>10679.026599116038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5942.0290543276478</v>
          </cell>
          <cell r="AF530">
            <v>7192.97081329099</v>
          </cell>
          <cell r="AG530">
            <v>7042.7127713740647</v>
          </cell>
          <cell r="AH530">
            <v>6166.1995838747771</v>
          </cell>
          <cell r="AI530">
            <v>6392.5039915506441</v>
          </cell>
          <cell r="AJ530">
            <v>7878.6638553562198</v>
          </cell>
          <cell r="AK530">
            <v>7643.8619438660953</v>
          </cell>
          <cell r="AL530">
            <v>8521.7782634429095</v>
          </cell>
          <cell r="AM530">
            <v>8939.6633177006788</v>
          </cell>
          <cell r="AN530">
            <v>8768.8920769725046</v>
          </cell>
          <cell r="AO530">
            <v>7864.4560309335639</v>
          </cell>
          <cell r="AP530">
            <v>8317.879621621234</v>
          </cell>
          <cell r="AQ530">
            <v>8220.2247157770253</v>
          </cell>
          <cell r="AR530">
            <v>8455.6927877655489</v>
          </cell>
          <cell r="AS530">
            <v>8874.582623784032</v>
          </cell>
          <cell r="AT530">
            <v>8966.9821842024267</v>
          </cell>
          <cell r="AU530">
            <v>9322.967995287423</v>
          </cell>
          <cell r="AV530">
            <v>9821.0304706451934</v>
          </cell>
          <cell r="AW530">
            <v>9783.130445741157</v>
          </cell>
          <cell r="AX530">
            <v>10679.026599116038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2.9487658087809741</v>
          </cell>
          <cell r="CN530">
            <v>3.4864458563697771</v>
          </cell>
          <cell r="CO530">
            <v>3.4875527078824136</v>
          </cell>
          <cell r="CP530">
            <v>2.9990482748310292</v>
          </cell>
          <cell r="CQ530">
            <v>3.1284061055044332</v>
          </cell>
          <cell r="CR530">
            <v>3.9148928154558873</v>
          </cell>
          <cell r="CS530">
            <v>3.7282346881482695</v>
          </cell>
          <cell r="CT530">
            <v>4.2040472366020678</v>
          </cell>
          <cell r="CU530">
            <v>4.3728708801569516</v>
          </cell>
          <cell r="CV530">
            <v>4.3545637752231023</v>
          </cell>
          <cell r="CW530">
            <v>3.8306196040957943</v>
          </cell>
          <cell r="CX530">
            <v>4.1065966743674576</v>
          </cell>
          <cell r="CY530">
            <v>4.0914746729403673</v>
          </cell>
          <cell r="CZ530">
            <v>4.1837597263862678</v>
          </cell>
          <cell r="DA530">
            <v>4.4261019203815586</v>
          </cell>
          <cell r="DB530">
            <v>4.4721851999167814</v>
          </cell>
          <cell r="DC530">
            <v>4.6497292658032343</v>
          </cell>
          <cell r="DD530">
            <v>4.8981325284809616</v>
          </cell>
          <cell r="DE530">
            <v>4.8792303017372847</v>
          </cell>
          <cell r="DF530">
            <v>5.3260488004786071</v>
          </cell>
          <cell r="DG530">
            <v>5.8150381950559202</v>
          </cell>
          <cell r="DH530">
            <v>5.8150381950559202</v>
          </cell>
          <cell r="DI530">
            <v>5.8150381950559202</v>
          </cell>
          <cell r="DJ530">
            <v>5.8150381950559202</v>
          </cell>
          <cell r="DK530">
            <v>5.8150381950559202</v>
          </cell>
          <cell r="DL530">
            <v>5.8150381950559202</v>
          </cell>
          <cell r="DM530">
            <v>5.8150381950559202</v>
          </cell>
          <cell r="DN530">
            <v>5.8150381950559202</v>
          </cell>
          <cell r="DO530">
            <v>5.8150381950559202</v>
          </cell>
          <cell r="DP530">
            <v>5.8150381950559202</v>
          </cell>
          <cell r="DQ530">
            <v>5.5207950415099862</v>
          </cell>
          <cell r="DR530">
            <v>5.6523950645835122</v>
          </cell>
          <cell r="DS530">
            <v>5.5325625443901298</v>
          </cell>
          <cell r="DT530">
            <v>5.6330195255092042</v>
          </cell>
          <cell r="DU530">
            <v>5.5982851890861571</v>
          </cell>
          <cell r="DV530">
            <v>5.5136580854563881</v>
          </cell>
          <cell r="DW530">
            <v>5.6171591300339578</v>
          </cell>
          <cell r="DX530">
            <v>5.5535383867221517</v>
          </cell>
          <cell r="DY530">
            <v>5.6009493394403673</v>
          </cell>
          <cell r="DZ530">
            <v>5.5170536234684784</v>
          </cell>
          <cell r="EA530">
            <v>5.624796274793777</v>
          </cell>
          <cell r="EB530">
            <v>5.549293758102781</v>
          </cell>
          <cell r="EC530">
            <v>5.5044123219962566</v>
          </cell>
          <cell r="ED530">
            <v>5.5371921729182336</v>
          </cell>
          <cell r="EE530">
            <v>5.4933043644355495</v>
          </cell>
          <cell r="EF530">
            <v>5.4933043644355495</v>
          </cell>
          <cell r="EG530">
            <v>5.4933043644355495</v>
          </cell>
          <cell r="EH530">
            <v>5.4933043644355495</v>
          </cell>
          <cell r="EI530">
            <v>5.4933043644355495</v>
          </cell>
          <cell r="EJ530">
            <v>5.4933043644355495</v>
          </cell>
          <cell r="EK530">
            <v>0</v>
          </cell>
          <cell r="EL530">
            <v>0</v>
          </cell>
          <cell r="EM530">
            <v>0</v>
          </cell>
          <cell r="EN530">
            <v>0</v>
          </cell>
          <cell r="EO530">
            <v>0</v>
          </cell>
          <cell r="EP530">
            <v>0</v>
          </cell>
          <cell r="EQ530">
            <v>0</v>
          </cell>
          <cell r="ER530">
            <v>0</v>
          </cell>
          <cell r="ES530">
            <v>0</v>
          </cell>
          <cell r="ET530">
            <v>0</v>
          </cell>
        </row>
        <row r="531">
          <cell r="A531">
            <v>35111.622751792631</v>
          </cell>
          <cell r="B531">
            <v>38375.491020358822</v>
          </cell>
          <cell r="C531">
            <v>38012.694900835617</v>
          </cell>
          <cell r="D531">
            <v>7398.4265875106612</v>
          </cell>
          <cell r="E531">
            <v>8263.629528862275</v>
          </cell>
          <cell r="F531">
            <v>7720.4702541474662</v>
          </cell>
          <cell r="G531">
            <v>6893.6818762309103</v>
          </cell>
          <cell r="H531">
            <v>6982.2712549464668</v>
          </cell>
          <cell r="I531">
            <v>6953.5030055898542</v>
          </cell>
          <cell r="J531">
            <v>7477.790340044844</v>
          </cell>
          <cell r="K531">
            <v>9034.7227786091862</v>
          </cell>
          <cell r="L531">
            <v>8166.1611121278265</v>
          </cell>
          <cell r="M531">
            <v>9672.8939659000353</v>
          </cell>
          <cell r="N531">
            <v>8413.8408760675375</v>
          </cell>
          <cell r="O531">
            <v>9049.0557379682268</v>
          </cell>
          <cell r="P531">
            <v>10135.561888738706</v>
          </cell>
          <cell r="Q531">
            <v>9282.3474629454831</v>
          </cell>
          <cell r="R531">
            <v>9225.7757505705995</v>
          </cell>
          <cell r="S531">
            <v>9130.635171439515</v>
          </cell>
          <cell r="T531">
            <v>8964.4176637134951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5841.8916947678936</v>
          </cell>
          <cell r="AF531">
            <v>6384.9359472577562</v>
          </cell>
          <cell r="AG531">
            <v>6324.5737232580586</v>
          </cell>
          <cell r="AH531">
            <v>7398.4265875106612</v>
          </cell>
          <cell r="AI531">
            <v>8263.629528862275</v>
          </cell>
          <cell r="AJ531">
            <v>7720.4702541474662</v>
          </cell>
          <cell r="AK531">
            <v>6893.6818762309103</v>
          </cell>
          <cell r="AL531">
            <v>6982.2712549464668</v>
          </cell>
          <cell r="AM531">
            <v>6953.5030055898542</v>
          </cell>
          <cell r="AN531">
            <v>7477.790340044844</v>
          </cell>
          <cell r="AO531">
            <v>9034.7227786091862</v>
          </cell>
          <cell r="AP531">
            <v>8166.1611121278265</v>
          </cell>
          <cell r="AQ531">
            <v>9672.8939659000353</v>
          </cell>
          <cell r="AR531">
            <v>8413.8408760675375</v>
          </cell>
          <cell r="AS531">
            <v>9049.0557379682268</v>
          </cell>
          <cell r="AT531">
            <v>10135.561888738706</v>
          </cell>
          <cell r="AU531">
            <v>9282.3474629454831</v>
          </cell>
          <cell r="AV531">
            <v>9225.7757505705995</v>
          </cell>
          <cell r="AW531">
            <v>9130.635171439515</v>
          </cell>
          <cell r="AX531">
            <v>8964.4176637134951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2.8669895138371699</v>
          </cell>
          <cell r="CN531">
            <v>3.148618436507022</v>
          </cell>
          <cell r="CO531">
            <v>3.1441659844424592</v>
          </cell>
          <cell r="CP531">
            <v>3.6324087262081739</v>
          </cell>
          <cell r="CQ531">
            <v>4.0423839443686118</v>
          </cell>
          <cell r="CR531">
            <v>3.753514554816423</v>
          </cell>
          <cell r="CS531">
            <v>3.3455913472967764</v>
          </cell>
          <cell r="CT531">
            <v>3.4537714246506481</v>
          </cell>
          <cell r="CU531">
            <v>3.3984530214724606</v>
          </cell>
          <cell r="CV531">
            <v>3.6968811912020367</v>
          </cell>
          <cell r="CW531">
            <v>4.4111241972014499</v>
          </cell>
          <cell r="CX531">
            <v>4.0666418616529851</v>
          </cell>
          <cell r="CY531">
            <v>4.7962815669147734</v>
          </cell>
          <cell r="CZ531">
            <v>4.1011567567915117</v>
          </cell>
          <cell r="DA531">
            <v>4.4897723565622529</v>
          </cell>
          <cell r="DB531">
            <v>5.0288523912333014</v>
          </cell>
          <cell r="DC531">
            <v>4.6055221947937488</v>
          </cell>
          <cell r="DD531">
            <v>4.5774536186086747</v>
          </cell>
          <cell r="DE531">
            <v>4.5302487439190662</v>
          </cell>
          <cell r="DF531">
            <v>4.4477783964071484</v>
          </cell>
          <cell r="DG531">
            <v>5.1342589261769369</v>
          </cell>
          <cell r="DH531">
            <v>5.1342589261769369</v>
          </cell>
          <cell r="DI531">
            <v>5.1342589261769369</v>
          </cell>
          <cell r="DJ531">
            <v>5.1342589261769369</v>
          </cell>
          <cell r="DK531">
            <v>5.1342589261769369</v>
          </cell>
          <cell r="DL531">
            <v>5.1342589261769369</v>
          </cell>
          <cell r="DM531">
            <v>5.1342589261769369</v>
          </cell>
          <cell r="DN531">
            <v>5.1342589261769369</v>
          </cell>
          <cell r="DO531">
            <v>5.1342589261769369</v>
          </cell>
          <cell r="DP531">
            <v>5.1342589261769369</v>
          </cell>
          <cell r="DQ531">
            <v>5.5825745605780748</v>
          </cell>
          <cell r="DR531">
            <v>5.5557621702084079</v>
          </cell>
          <cell r="DS531">
            <v>5.5110319644513055</v>
          </cell>
          <cell r="DT531">
            <v>5.5802260734986451</v>
          </cell>
          <cell r="DU531">
            <v>5.600675545065954</v>
          </cell>
          <cell r="DV531">
            <v>5.6352447792942302</v>
          </cell>
          <cell r="DW531">
            <v>5.6452799222376813</v>
          </cell>
          <cell r="DX531">
            <v>5.538730835222986</v>
          </cell>
          <cell r="DY531">
            <v>5.6056956049212756</v>
          </cell>
          <cell r="DZ531">
            <v>5.5417244326911446</v>
          </cell>
          <cell r="EA531">
            <v>5.611418776777656</v>
          </cell>
          <cell r="EB531">
            <v>5.5016017893746607</v>
          </cell>
          <cell r="EC531">
            <v>5.5253385333833007</v>
          </cell>
          <cell r="ED531">
            <v>5.6207602404779431</v>
          </cell>
          <cell r="EE531">
            <v>5.5218687184538817</v>
          </cell>
          <cell r="EF531">
            <v>5.5218687184538817</v>
          </cell>
          <cell r="EG531">
            <v>5.5218687184538817</v>
          </cell>
          <cell r="EH531">
            <v>5.5218687184538817</v>
          </cell>
          <cell r="EI531">
            <v>5.5218687184538817</v>
          </cell>
          <cell r="EJ531">
            <v>5.5218687184538817</v>
          </cell>
          <cell r="EK531">
            <v>0</v>
          </cell>
          <cell r="EL531">
            <v>0</v>
          </cell>
          <cell r="EM531">
            <v>0</v>
          </cell>
          <cell r="EN531">
            <v>0</v>
          </cell>
          <cell r="EO531">
            <v>0</v>
          </cell>
          <cell r="EP531">
            <v>0</v>
          </cell>
          <cell r="EQ531">
            <v>0</v>
          </cell>
          <cell r="ER531">
            <v>0</v>
          </cell>
          <cell r="ES531">
            <v>0</v>
          </cell>
          <cell r="ET531">
            <v>0</v>
          </cell>
        </row>
        <row r="532">
          <cell r="A532">
            <v>37931.878594280039</v>
          </cell>
          <cell r="B532">
            <v>38524.273564174473</v>
          </cell>
          <cell r="C532">
            <v>34105.862672146861</v>
          </cell>
          <cell r="D532">
            <v>6403.0937793750691</v>
          </cell>
          <cell r="E532">
            <v>6407.9257761909585</v>
          </cell>
          <cell r="F532">
            <v>6942.5874007451557</v>
          </cell>
          <cell r="G532">
            <v>7467.2137843106675</v>
          </cell>
          <cell r="H532">
            <v>7392.0738926461008</v>
          </cell>
          <cell r="I532">
            <v>6983.1021978173967</v>
          </cell>
          <cell r="J532">
            <v>7660.7965665379006</v>
          </cell>
          <cell r="K532">
            <v>7957.511964809717</v>
          </cell>
          <cell r="L532">
            <v>8196.0772754608843</v>
          </cell>
          <cell r="M532">
            <v>8848.5542700476581</v>
          </cell>
          <cell r="N532">
            <v>9272.877634232691</v>
          </cell>
          <cell r="O532">
            <v>8427.9262874896431</v>
          </cell>
          <cell r="P532">
            <v>9393.5327580204685</v>
          </cell>
          <cell r="Q532">
            <v>9936.8656565044093</v>
          </cell>
          <cell r="R532">
            <v>9733.2855519802051</v>
          </cell>
          <cell r="S532">
            <v>10119.300171698706</v>
          </cell>
          <cell r="T532">
            <v>10249.900688932039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6311.127460366527</v>
          </cell>
          <cell r="AF532">
            <v>6409.690471227992</v>
          </cell>
          <cell r="AG532">
            <v>5674.5527626499888</v>
          </cell>
          <cell r="AH532">
            <v>6403.0937793750691</v>
          </cell>
          <cell r="AI532">
            <v>6407.9257761909585</v>
          </cell>
          <cell r="AJ532">
            <v>6942.5874007451557</v>
          </cell>
          <cell r="AK532">
            <v>7467.2137843106675</v>
          </cell>
          <cell r="AL532">
            <v>7392.0738926461008</v>
          </cell>
          <cell r="AM532">
            <v>6983.1021978173967</v>
          </cell>
          <cell r="AN532">
            <v>7660.7965665379006</v>
          </cell>
          <cell r="AO532">
            <v>7957.511964809717</v>
          </cell>
          <cell r="AP532">
            <v>8196.0772754608843</v>
          </cell>
          <cell r="AQ532">
            <v>8848.5542700476581</v>
          </cell>
          <cell r="AR532">
            <v>9272.877634232691</v>
          </cell>
          <cell r="AS532">
            <v>8427.9262874896431</v>
          </cell>
          <cell r="AT532">
            <v>9393.5327580204685</v>
          </cell>
          <cell r="AU532">
            <v>9936.8656565044093</v>
          </cell>
          <cell r="AV532">
            <v>9733.2855519802051</v>
          </cell>
          <cell r="AW532">
            <v>10119.300171698706</v>
          </cell>
          <cell r="AX532">
            <v>10249.900688932039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3.0947205743726474</v>
          </cell>
          <cell r="CN532">
            <v>3.171846133989868</v>
          </cell>
          <cell r="CO532">
            <v>2.8151068141881539</v>
          </cell>
          <cell r="CP532">
            <v>3.0915694602584884</v>
          </cell>
          <cell r="CQ532">
            <v>3.1973028739271174</v>
          </cell>
          <cell r="CR532">
            <v>3.3782681348956056</v>
          </cell>
          <cell r="CS532">
            <v>3.7561143450718215</v>
          </cell>
          <cell r="CT532">
            <v>3.5992212396540495</v>
          </cell>
          <cell r="CU532">
            <v>3.4463025688461602</v>
          </cell>
          <cell r="CV532">
            <v>3.7540482351315814</v>
          </cell>
          <cell r="CW532">
            <v>3.9402773254581387</v>
          </cell>
          <cell r="CX532">
            <v>4.0566115543982999</v>
          </cell>
          <cell r="CY532">
            <v>4.4038221483688451</v>
          </cell>
          <cell r="CZ532">
            <v>4.574033233936964</v>
          </cell>
          <cell r="DA532">
            <v>4.12471445111085</v>
          </cell>
          <cell r="DB532">
            <v>4.5972922629264037</v>
          </cell>
          <cell r="DC532">
            <v>4.8632050131918296</v>
          </cell>
          <cell r="DD532">
            <v>4.7635708006410988</v>
          </cell>
          <cell r="DE532">
            <v>4.9524903552243424</v>
          </cell>
          <cell r="DF532">
            <v>5.0164076015764509</v>
          </cell>
          <cell r="DG532">
            <v>5.3327041793812775</v>
          </cell>
          <cell r="DH532">
            <v>5.3327041793812775</v>
          </cell>
          <cell r="DI532">
            <v>5.3327041793812775</v>
          </cell>
          <cell r="DJ532">
            <v>5.3327041793812775</v>
          </cell>
          <cell r="DK532">
            <v>5.3327041793812775</v>
          </cell>
          <cell r="DL532">
            <v>5.3327041793812775</v>
          </cell>
          <cell r="DM532">
            <v>5.3327041793812775</v>
          </cell>
          <cell r="DN532">
            <v>5.3327041793812775</v>
          </cell>
          <cell r="DO532">
            <v>5.3327041793812775</v>
          </cell>
          <cell r="DP532">
            <v>5.3327041793812775</v>
          </cell>
          <cell r="DQ532">
            <v>5.5871797630365636</v>
          </cell>
          <cell r="DR532">
            <v>5.5364589169064757</v>
          </cell>
          <cell r="DS532">
            <v>5.5226039094913375</v>
          </cell>
          <cell r="DT532">
            <v>5.6743744265582849</v>
          </cell>
          <cell r="DU532">
            <v>5.4908658087486364</v>
          </cell>
          <cell r="DV532">
            <v>5.6303367997429756</v>
          </cell>
          <cell r="DW532">
            <v>5.4466179880432639</v>
          </cell>
          <cell r="DX532">
            <v>5.6268442231333671</v>
          </cell>
          <cell r="DY532">
            <v>5.5513949983041551</v>
          </cell>
          <cell r="DZ532">
            <v>5.5908934646930017</v>
          </cell>
          <cell r="EA532">
            <v>5.5329614751873919</v>
          </cell>
          <cell r="EB532">
            <v>5.5354095241860213</v>
          </cell>
          <cell r="EC532">
            <v>5.5049031549709806</v>
          </cell>
          <cell r="ED532">
            <v>5.5542106722977413</v>
          </cell>
          <cell r="EE532">
            <v>5.5980139426627185</v>
          </cell>
          <cell r="EF532">
            <v>5.5980139426627185</v>
          </cell>
          <cell r="EG532">
            <v>5.5980139426627185</v>
          </cell>
          <cell r="EH532">
            <v>5.5980139426627185</v>
          </cell>
          <cell r="EI532">
            <v>5.5980139426627185</v>
          </cell>
          <cell r="EJ532">
            <v>5.5980139426627185</v>
          </cell>
          <cell r="EK532">
            <v>0</v>
          </cell>
          <cell r="EL532">
            <v>0</v>
          </cell>
          <cell r="EM532">
            <v>0</v>
          </cell>
          <cell r="EN532">
            <v>0</v>
          </cell>
          <cell r="EO532">
            <v>0</v>
          </cell>
          <cell r="EP532">
            <v>0</v>
          </cell>
          <cell r="EQ532">
            <v>0</v>
          </cell>
          <cell r="ER532">
            <v>0</v>
          </cell>
          <cell r="ES532">
            <v>0</v>
          </cell>
          <cell r="ET532">
            <v>0</v>
          </cell>
        </row>
        <row r="533">
          <cell r="A533">
            <v>37282.325967663397</v>
          </cell>
          <cell r="B533">
            <v>41141.162070965343</v>
          </cell>
          <cell r="C533">
            <v>36387.580466198255</v>
          </cell>
          <cell r="D533">
            <v>7086.3388920883563</v>
          </cell>
          <cell r="E533">
            <v>7741.1167581511263</v>
          </cell>
          <cell r="F533">
            <v>7402.9939109429424</v>
          </cell>
          <cell r="G533">
            <v>6080.7768013619079</v>
          </cell>
          <cell r="H533">
            <v>7949.4438656700877</v>
          </cell>
          <cell r="I533">
            <v>8554.7922196831896</v>
          </cell>
          <cell r="J533">
            <v>7789.0600041061616</v>
          </cell>
          <cell r="K533">
            <v>7423.9947920298982</v>
          </cell>
          <cell r="L533">
            <v>8291.5243197430464</v>
          </cell>
          <cell r="M533">
            <v>9781.3397717399366</v>
          </cell>
          <cell r="N533">
            <v>8424.1930990801357</v>
          </cell>
          <cell r="O533">
            <v>9074.3483990723507</v>
          </cell>
          <cell r="P533">
            <v>9953.2222577318735</v>
          </cell>
          <cell r="Q533">
            <v>10038.672307730973</v>
          </cell>
          <cell r="R533">
            <v>9984.7863510123934</v>
          </cell>
          <cell r="S533">
            <v>10133.742290682365</v>
          </cell>
          <cell r="T533">
            <v>9538.6517071804064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6203.054526182571</v>
          </cell>
          <cell r="AF533">
            <v>6845.0898642445027</v>
          </cell>
          <cell r="AG533">
            <v>6054.186262505601</v>
          </cell>
          <cell r="AH533">
            <v>7086.3388920883563</v>
          </cell>
          <cell r="AI533">
            <v>7741.1167581511263</v>
          </cell>
          <cell r="AJ533">
            <v>7402.9939109429424</v>
          </cell>
          <cell r="AK533">
            <v>6080.7768013619079</v>
          </cell>
          <cell r="AL533">
            <v>7949.4438656700877</v>
          </cell>
          <cell r="AM533">
            <v>8554.7922196831896</v>
          </cell>
          <cell r="AN533">
            <v>7789.0600041061616</v>
          </cell>
          <cell r="AO533">
            <v>7423.9947920298982</v>
          </cell>
          <cell r="AP533">
            <v>8291.5243197430464</v>
          </cell>
          <cell r="AQ533">
            <v>9781.3397717399366</v>
          </cell>
          <cell r="AR533">
            <v>8424.1930990801357</v>
          </cell>
          <cell r="AS533">
            <v>9074.3483990723507</v>
          </cell>
          <cell r="AT533">
            <v>9953.2222577318735</v>
          </cell>
          <cell r="AU533">
            <v>10038.672307730973</v>
          </cell>
          <cell r="AV533">
            <v>9984.7863510123934</v>
          </cell>
          <cell r="AW533">
            <v>10133.742290682365</v>
          </cell>
          <cell r="AX533">
            <v>9538.6517071804064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3.0518922056239508</v>
          </cell>
          <cell r="CN533">
            <v>3.3850801938896566</v>
          </cell>
          <cell r="CO533">
            <v>2.9960449810040166</v>
          </cell>
          <cell r="CP533">
            <v>3.4613566080835239</v>
          </cell>
          <cell r="CQ533">
            <v>3.7975120805368583</v>
          </cell>
          <cell r="CR533">
            <v>3.7529636964109572</v>
          </cell>
          <cell r="CS533">
            <v>3.0451411162611648</v>
          </cell>
          <cell r="CT533">
            <v>3.8698962678884796</v>
          </cell>
          <cell r="CU533">
            <v>4.2131527250924616</v>
          </cell>
          <cell r="CV533">
            <v>3.9327697637837282</v>
          </cell>
          <cell r="CW533">
            <v>3.6741307537409007</v>
          </cell>
          <cell r="CX533">
            <v>4.2202787014607024</v>
          </cell>
          <cell r="CY533">
            <v>4.8711043588856535</v>
          </cell>
          <cell r="CZ533">
            <v>4.1804183622567646</v>
          </cell>
          <cell r="DA533">
            <v>4.4899611754563873</v>
          </cell>
          <cell r="DB533">
            <v>4.9248254026121572</v>
          </cell>
          <cell r="DC533">
            <v>4.9671058386350877</v>
          </cell>
          <cell r="DD533">
            <v>4.9404432240948006</v>
          </cell>
          <cell r="DE533">
            <v>5.0141461894823935</v>
          </cell>
          <cell r="DF533">
            <v>4.7196971008760285</v>
          </cell>
          <cell r="DG533">
            <v>5.3913496799815555</v>
          </cell>
          <cell r="DH533">
            <v>5.3913496799815555</v>
          </cell>
          <cell r="DI533">
            <v>5.3913496799815555</v>
          </cell>
          <cell r="DJ533">
            <v>5.3913496799815555</v>
          </cell>
          <cell r="DK533">
            <v>5.3913496799815555</v>
          </cell>
          <cell r="DL533">
            <v>5.3913496799815555</v>
          </cell>
          <cell r="DM533">
            <v>5.3913496799815555</v>
          </cell>
          <cell r="DN533">
            <v>5.3913496799815555</v>
          </cell>
          <cell r="DO533">
            <v>5.3913496799815555</v>
          </cell>
          <cell r="DP533">
            <v>5.3913496799815555</v>
          </cell>
          <cell r="DQ533">
            <v>5.5685682159512107</v>
          </cell>
          <cell r="DR533">
            <v>5.5400964783037443</v>
          </cell>
          <cell r="DS533">
            <v>5.5362358653704407</v>
          </cell>
          <cell r="DT533">
            <v>5.6089647210205777</v>
          </cell>
          <cell r="DU533">
            <v>5.5848509797049726</v>
          </cell>
          <cell r="DV533">
            <v>5.4043088980237437</v>
          </cell>
          <cell r="DW533">
            <v>5.4708999791574433</v>
          </cell>
          <cell r="DX533">
            <v>5.62787649964406</v>
          </cell>
          <cell r="DY533">
            <v>5.5630043420102346</v>
          </cell>
          <cell r="DZ533">
            <v>5.4261733343061245</v>
          </cell>
          <cell r="EA533">
            <v>5.5359248546820714</v>
          </cell>
          <cell r="EB533">
            <v>5.3827025636327912</v>
          </cell>
          <cell r="EC533">
            <v>5.5014611022586291</v>
          </cell>
          <cell r="ED533">
            <v>5.5209740014898161</v>
          </cell>
          <cell r="EE533">
            <v>5.5370698139905707</v>
          </cell>
          <cell r="EF533">
            <v>5.5370698139905707</v>
          </cell>
          <cell r="EG533">
            <v>5.5370698139905707</v>
          </cell>
          <cell r="EH533">
            <v>5.5370698139905707</v>
          </cell>
          <cell r="EI533">
            <v>5.5370698139905707</v>
          </cell>
          <cell r="EJ533">
            <v>5.5370698139905707</v>
          </cell>
          <cell r="EK533">
            <v>0</v>
          </cell>
          <cell r="EL533">
            <v>0</v>
          </cell>
          <cell r="EM533">
            <v>0</v>
          </cell>
          <cell r="EN533">
            <v>0</v>
          </cell>
          <cell r="EO533">
            <v>0</v>
          </cell>
          <cell r="EP533">
            <v>0</v>
          </cell>
          <cell r="EQ533">
            <v>0</v>
          </cell>
          <cell r="ER533">
            <v>0</v>
          </cell>
          <cell r="ES533">
            <v>0</v>
          </cell>
          <cell r="ET533">
            <v>0</v>
          </cell>
        </row>
        <row r="534">
          <cell r="A534">
            <v>37593.538318898325</v>
          </cell>
          <cell r="B534">
            <v>36845.034513833438</v>
          </cell>
          <cell r="C534">
            <v>35242.731806560296</v>
          </cell>
          <cell r="D534">
            <v>7156.1181599540496</v>
          </cell>
          <cell r="E534">
            <v>7847.0873743298216</v>
          </cell>
          <cell r="F534">
            <v>6786.9915692308496</v>
          </cell>
          <cell r="G534">
            <v>7750.3128117695833</v>
          </cell>
          <cell r="H534">
            <v>7655.6655127887607</v>
          </cell>
          <cell r="I534">
            <v>7324.5738069661484</v>
          </cell>
          <cell r="J534">
            <v>6564.747703840706</v>
          </cell>
          <cell r="K534">
            <v>7299.0607532075255</v>
          </cell>
          <cell r="L534">
            <v>8694.1550008235718</v>
          </cell>
          <cell r="M534">
            <v>9787.1082206900101</v>
          </cell>
          <cell r="N534">
            <v>8137.9336322701392</v>
          </cell>
          <cell r="O534">
            <v>8886.6361755302223</v>
          </cell>
          <cell r="P534">
            <v>10852.575304436506</v>
          </cell>
          <cell r="Q534">
            <v>8261.8153735265932</v>
          </cell>
          <cell r="R534">
            <v>9113.2744087610608</v>
          </cell>
          <cell r="S534">
            <v>9625.2888542730652</v>
          </cell>
          <cell r="T534">
            <v>9495.9290872908823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6254.8342135767025</v>
          </cell>
          <cell r="AF534">
            <v>6130.2977262368386</v>
          </cell>
          <cell r="AG534">
            <v>5863.7056936129629</v>
          </cell>
          <cell r="AH534">
            <v>7156.1181599540496</v>
          </cell>
          <cell r="AI534">
            <v>7847.0873743298216</v>
          </cell>
          <cell r="AJ534">
            <v>6786.9915692308496</v>
          </cell>
          <cell r="AK534">
            <v>7750.3128117695833</v>
          </cell>
          <cell r="AL534">
            <v>7655.6655127887607</v>
          </cell>
          <cell r="AM534">
            <v>7324.5738069661484</v>
          </cell>
          <cell r="AN534">
            <v>6564.747703840706</v>
          </cell>
          <cell r="AO534">
            <v>7299.0607532075255</v>
          </cell>
          <cell r="AP534">
            <v>8694.1550008235718</v>
          </cell>
          <cell r="AQ534">
            <v>9787.1082206900101</v>
          </cell>
          <cell r="AR534">
            <v>8137.9336322701392</v>
          </cell>
          <cell r="AS534">
            <v>8886.6361755302223</v>
          </cell>
          <cell r="AT534">
            <v>10852.575304436506</v>
          </cell>
          <cell r="AU534">
            <v>8261.8153735265932</v>
          </cell>
          <cell r="AV534">
            <v>9113.2744087610608</v>
          </cell>
          <cell r="AW534">
            <v>9625.2888542730652</v>
          </cell>
          <cell r="AX534">
            <v>9495.9290872908823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3.0711333643709717</v>
          </cell>
          <cell r="CN534">
            <v>3.0476239514663956</v>
          </cell>
          <cell r="CO534">
            <v>2.9171061986471098</v>
          </cell>
          <cell r="CP534">
            <v>3.5100025104084396</v>
          </cell>
          <cell r="CQ534">
            <v>3.8288791534650541</v>
          </cell>
          <cell r="CR534">
            <v>3.3246426300073622</v>
          </cell>
          <cell r="CS534">
            <v>3.7927867689909469</v>
          </cell>
          <cell r="CT534">
            <v>3.7361586565735956</v>
          </cell>
          <cell r="CU534">
            <v>3.5602596498138386</v>
          </cell>
          <cell r="CV534">
            <v>3.2180803406731706</v>
          </cell>
          <cell r="CW534">
            <v>3.60327784601796</v>
          </cell>
          <cell r="CX534">
            <v>4.2902322870271243</v>
          </cell>
          <cell r="CY534">
            <v>4.7955793499692776</v>
          </cell>
          <cell r="CZ534">
            <v>4.0369240598512963</v>
          </cell>
          <cell r="DA534">
            <v>4.385732683410116</v>
          </cell>
          <cell r="DB534">
            <v>5.3559629618793103</v>
          </cell>
          <cell r="DC534">
            <v>4.0773711213415149</v>
          </cell>
          <cell r="DD534">
            <v>4.4975831842247844</v>
          </cell>
          <cell r="DE534">
            <v>4.7502725532622341</v>
          </cell>
          <cell r="DF534">
            <v>4.686430921089392</v>
          </cell>
          <cell r="DG534">
            <v>5.216130145439009</v>
          </cell>
          <cell r="DH534">
            <v>5.216130145439009</v>
          </cell>
          <cell r="DI534">
            <v>5.216130145439009</v>
          </cell>
          <cell r="DJ534">
            <v>5.216130145439009</v>
          </cell>
          <cell r="DK534">
            <v>5.216130145439009</v>
          </cell>
          <cell r="DL534">
            <v>5.216130145439009</v>
          </cell>
          <cell r="DM534">
            <v>5.216130145439009</v>
          </cell>
          <cell r="DN534">
            <v>5.216130145439009</v>
          </cell>
          <cell r="DO534">
            <v>5.216130145439009</v>
          </cell>
          <cell r="DP534">
            <v>5.216130145439009</v>
          </cell>
          <cell r="DQ534">
            <v>5.5798723333855813</v>
          </cell>
          <cell r="DR534">
            <v>5.5109608349757391</v>
          </cell>
          <cell r="DS534">
            <v>5.5071519553314552</v>
          </cell>
          <cell r="DT534">
            <v>5.5856949161198406</v>
          </cell>
          <cell r="DU534">
            <v>5.614925062144053</v>
          </cell>
          <cell r="DV534">
            <v>5.5929311866840727</v>
          </cell>
          <cell r="DW534">
            <v>5.5984517517510497</v>
          </cell>
          <cell r="DX534">
            <v>5.6139013329991876</v>
          </cell>
          <cell r="DY534">
            <v>5.6364780865313255</v>
          </cell>
          <cell r="DZ534">
            <v>5.5889251490055969</v>
          </cell>
          <cell r="EA534">
            <v>5.5497876033112421</v>
          </cell>
          <cell r="EB534">
            <v>5.5520543290880768</v>
          </cell>
          <cell r="EC534">
            <v>5.5913984877238851</v>
          </cell>
          <cell r="ED534">
            <v>5.5229447596750942</v>
          </cell>
          <cell r="EE534">
            <v>5.5513981775969272</v>
          </cell>
          <cell r="EF534">
            <v>5.5513981775969272</v>
          </cell>
          <cell r="EG534">
            <v>5.5513981775969272</v>
          </cell>
          <cell r="EH534">
            <v>5.5513981775969272</v>
          </cell>
          <cell r="EI534">
            <v>5.5513981775969272</v>
          </cell>
          <cell r="EJ534">
            <v>5.5513981775969272</v>
          </cell>
          <cell r="EK534">
            <v>0</v>
          </cell>
          <cell r="EL534">
            <v>0</v>
          </cell>
          <cell r="EM534">
            <v>0</v>
          </cell>
          <cell r="EN534">
            <v>0</v>
          </cell>
          <cell r="EO534">
            <v>0</v>
          </cell>
          <cell r="EP534">
            <v>0</v>
          </cell>
          <cell r="EQ534">
            <v>0</v>
          </cell>
          <cell r="ER534">
            <v>0</v>
          </cell>
          <cell r="ES534">
            <v>0</v>
          </cell>
          <cell r="ET534">
            <v>0</v>
          </cell>
        </row>
        <row r="535">
          <cell r="A535">
            <v>39037.663723306425</v>
          </cell>
          <cell r="B535">
            <v>37508.294729284324</v>
          </cell>
          <cell r="C535">
            <v>40518.754434902701</v>
          </cell>
          <cell r="D535">
            <v>6562.9970623254521</v>
          </cell>
          <cell r="E535">
            <v>6360.8942983529187</v>
          </cell>
          <cell r="F535">
            <v>6691.579126682911</v>
          </cell>
          <cell r="G535">
            <v>7216.1168087232827</v>
          </cell>
          <cell r="H535">
            <v>6431.6951822616757</v>
          </cell>
          <cell r="I535">
            <v>8034.4558923282366</v>
          </cell>
          <cell r="J535">
            <v>9446.6926112518868</v>
          </cell>
          <cell r="K535">
            <v>7901.4179416825746</v>
          </cell>
          <cell r="L535">
            <v>8467.3785144456015</v>
          </cell>
          <cell r="M535">
            <v>7552.6404162354511</v>
          </cell>
          <cell r="N535">
            <v>9544.1539753834295</v>
          </cell>
          <cell r="O535">
            <v>9154.0401470495672</v>
          </cell>
          <cell r="P535">
            <v>9523.3233257910324</v>
          </cell>
          <cell r="Q535">
            <v>9453.0615028792145</v>
          </cell>
          <cell r="R535">
            <v>10617.393231630325</v>
          </cell>
          <cell r="S535">
            <v>9818.7838749680777</v>
          </cell>
          <cell r="T535">
            <v>10163.395327612538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6495.1086168947395</v>
          </cell>
          <cell r="AF535">
            <v>6240.6513368205206</v>
          </cell>
          <cell r="AG535">
            <v>6741.5333289747423</v>
          </cell>
          <cell r="AH535">
            <v>6562.9970623254521</v>
          </cell>
          <cell r="AI535">
            <v>6360.8942983529187</v>
          </cell>
          <cell r="AJ535">
            <v>6691.579126682911</v>
          </cell>
          <cell r="AK535">
            <v>7216.1168087232827</v>
          </cell>
          <cell r="AL535">
            <v>6431.6951822616757</v>
          </cell>
          <cell r="AM535">
            <v>8034.4558923282366</v>
          </cell>
          <cell r="AN535">
            <v>9446.6926112518868</v>
          </cell>
          <cell r="AO535">
            <v>7901.4179416825746</v>
          </cell>
          <cell r="AP535">
            <v>8467.3785144456015</v>
          </cell>
          <cell r="AQ535">
            <v>7552.6404162354511</v>
          </cell>
          <cell r="AR535">
            <v>9544.1539753834295</v>
          </cell>
          <cell r="AS535">
            <v>9154.0401470495672</v>
          </cell>
          <cell r="AT535">
            <v>9523.3233257910324</v>
          </cell>
          <cell r="AU535">
            <v>9453.0615028792145</v>
          </cell>
          <cell r="AV535">
            <v>10617.393231630325</v>
          </cell>
          <cell r="AW535">
            <v>9818.7838749680777</v>
          </cell>
          <cell r="AX535">
            <v>10163.395327612538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3.2329893580656215</v>
          </cell>
          <cell r="CN535">
            <v>3.0698810191490149</v>
          </cell>
          <cell r="CO535">
            <v>3.3918402502635274</v>
          </cell>
          <cell r="CP535">
            <v>3.2596201926360759</v>
          </cell>
          <cell r="CQ535">
            <v>3.1334961334919811</v>
          </cell>
          <cell r="CR535">
            <v>3.2833183457983863</v>
          </cell>
          <cell r="CS535">
            <v>3.5849190302647074</v>
          </cell>
          <cell r="CT535">
            <v>3.1357498506391885</v>
          </cell>
          <cell r="CU535">
            <v>3.95966895962601</v>
          </cell>
          <cell r="CV535">
            <v>4.7083578408048732</v>
          </cell>
          <cell r="CW535">
            <v>3.9663029980564013</v>
          </cell>
          <cell r="CX535">
            <v>4.1841705693852598</v>
          </cell>
          <cell r="CY535">
            <v>3.7248540441563223</v>
          </cell>
          <cell r="CZ535">
            <v>4.6856288749156461</v>
          </cell>
          <cell r="DA535">
            <v>4.5631553594821641</v>
          </cell>
          <cell r="DB535">
            <v>4.7472376323552901</v>
          </cell>
          <cell r="DC535">
            <v>4.712213139493481</v>
          </cell>
          <cell r="DD535">
            <v>5.2926155064175768</v>
          </cell>
          <cell r="DE535">
            <v>4.8945204022399436</v>
          </cell>
          <cell r="DF535">
            <v>5.0663041798739465</v>
          </cell>
          <cell r="DG535">
            <v>4.6996566854162944</v>
          </cell>
          <cell r="DH535">
            <v>4.6996566854162944</v>
          </cell>
          <cell r="DI535">
            <v>4.6996566854162944</v>
          </cell>
          <cell r="DJ535">
            <v>4.6996566854162944</v>
          </cell>
          <cell r="DK535">
            <v>4.6996566854162944</v>
          </cell>
          <cell r="DL535">
            <v>4.6996566854162944</v>
          </cell>
          <cell r="DM535">
            <v>4.6996566854162944</v>
          </cell>
          <cell r="DN535">
            <v>4.6996566854162944</v>
          </cell>
          <cell r="DO535">
            <v>4.6996566854162944</v>
          </cell>
          <cell r="DP535">
            <v>4.6996566854162944</v>
          </cell>
          <cell r="DQ535">
            <v>5.5041375512370454</v>
          </cell>
          <cell r="DR535">
            <v>5.5694910612979527</v>
          </cell>
          <cell r="DS535">
            <v>5.4454080862219802</v>
          </cell>
          <cell r="DT535">
            <v>5.5162297466452985</v>
          </cell>
          <cell r="DU535">
            <v>5.5615539079346119</v>
          </cell>
          <cell r="DV535">
            <v>5.5837087869417195</v>
          </cell>
          <cell r="DW535">
            <v>5.5148199640476179</v>
          </cell>
          <cell r="DX535">
            <v>5.619415938913626</v>
          </cell>
          <cell r="DY535">
            <v>5.5591030837754678</v>
          </cell>
          <cell r="DZ535">
            <v>5.4968952010333778</v>
          </cell>
          <cell r="EA535">
            <v>5.4579088886500653</v>
          </cell>
          <cell r="EB535">
            <v>5.5443000984683248</v>
          </cell>
          <cell r="EC535">
            <v>5.5551614314647617</v>
          </cell>
          <cell r="ED535">
            <v>5.5805459104602591</v>
          </cell>
          <cell r="EE535">
            <v>5.496100849294165</v>
          </cell>
          <cell r="EF535">
            <v>5.496100849294165</v>
          </cell>
          <cell r="EG535">
            <v>5.496100849294165</v>
          </cell>
          <cell r="EH535">
            <v>5.496100849294165</v>
          </cell>
          <cell r="EI535">
            <v>5.496100849294165</v>
          </cell>
          <cell r="EJ535">
            <v>5.496100849294165</v>
          </cell>
          <cell r="EK535">
            <v>0</v>
          </cell>
          <cell r="EL535">
            <v>0</v>
          </cell>
          <cell r="EM535">
            <v>0</v>
          </cell>
          <cell r="EN535">
            <v>0</v>
          </cell>
          <cell r="EO535">
            <v>0</v>
          </cell>
          <cell r="EP535">
            <v>0</v>
          </cell>
          <cell r="EQ535">
            <v>0</v>
          </cell>
          <cell r="ER535">
            <v>0</v>
          </cell>
          <cell r="ES535">
            <v>0</v>
          </cell>
          <cell r="ET535">
            <v>0</v>
          </cell>
        </row>
        <row r="536">
          <cell r="A536">
            <v>35998.488337958814</v>
          </cell>
          <cell r="B536">
            <v>39106.062370212785</v>
          </cell>
          <cell r="C536">
            <v>37893.260567701822</v>
          </cell>
          <cell r="D536">
            <v>6358.5657042481344</v>
          </cell>
          <cell r="E536">
            <v>7157.3369254261634</v>
          </cell>
          <cell r="F536">
            <v>7688.4859393701163</v>
          </cell>
          <cell r="G536">
            <v>6898.0813734196836</v>
          </cell>
          <cell r="H536">
            <v>6946.2608105752406</v>
          </cell>
          <cell r="I536">
            <v>9175.3695438655195</v>
          </cell>
          <cell r="J536">
            <v>9535.9466168449562</v>
          </cell>
          <cell r="K536">
            <v>7462.6821314521303</v>
          </cell>
          <cell r="L536">
            <v>7960.166552371119</v>
          </cell>
          <cell r="M536">
            <v>9284.4914104634718</v>
          </cell>
          <cell r="N536">
            <v>8634.5724516820028</v>
          </cell>
          <cell r="O536">
            <v>8918.2617892072358</v>
          </cell>
          <cell r="P536">
            <v>8660.4461574564175</v>
          </cell>
          <cell r="Q536">
            <v>9213.9308220592375</v>
          </cell>
          <cell r="R536">
            <v>7856.6346796088337</v>
          </cell>
          <cell r="S536">
            <v>10033.261906645022</v>
          </cell>
          <cell r="T536">
            <v>9929.2192139921135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5989.448893671075</v>
          </cell>
          <cell r="AF536">
            <v>6506.4888225354853</v>
          </cell>
          <cell r="AG536">
            <v>6304.7021712156857</v>
          </cell>
          <cell r="AH536">
            <v>6358.5657042481344</v>
          </cell>
          <cell r="AI536">
            <v>7157.3369254261634</v>
          </cell>
          <cell r="AJ536">
            <v>7688.4859393701163</v>
          </cell>
          <cell r="AK536">
            <v>6898.0813734196836</v>
          </cell>
          <cell r="AL536">
            <v>6946.2608105752406</v>
          </cell>
          <cell r="AM536">
            <v>9175.3695438655195</v>
          </cell>
          <cell r="AN536">
            <v>9535.9466168449562</v>
          </cell>
          <cell r="AO536">
            <v>7462.6821314521303</v>
          </cell>
          <cell r="AP536">
            <v>7960.166552371119</v>
          </cell>
          <cell r="AQ536">
            <v>9284.4914104634718</v>
          </cell>
          <cell r="AR536">
            <v>8634.5724516820028</v>
          </cell>
          <cell r="AS536">
            <v>8918.2617892072358</v>
          </cell>
          <cell r="AT536">
            <v>8660.4461574564175</v>
          </cell>
          <cell r="AU536">
            <v>9213.9308220592375</v>
          </cell>
          <cell r="AV536">
            <v>7856.6346796088337</v>
          </cell>
          <cell r="AW536">
            <v>10033.261906645022</v>
          </cell>
          <cell r="AX536">
            <v>9929.2192139921135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2.992692862842306</v>
          </cell>
          <cell r="CN536">
            <v>3.1699824951268387</v>
          </cell>
          <cell r="CO536">
            <v>3.0685281300617326</v>
          </cell>
          <cell r="CP536">
            <v>3.1229601278242307</v>
          </cell>
          <cell r="CQ536">
            <v>3.5488475411357832</v>
          </cell>
          <cell r="CR536">
            <v>3.7548098701674792</v>
          </cell>
          <cell r="CS536">
            <v>3.3831248962925762</v>
          </cell>
          <cell r="CT536">
            <v>3.4123658611330647</v>
          </cell>
          <cell r="CU536">
            <v>4.5066554727748525</v>
          </cell>
          <cell r="CV536">
            <v>4.7330286883327481</v>
          </cell>
          <cell r="CW536">
            <v>3.6919477583466112</v>
          </cell>
          <cell r="CX536">
            <v>3.9605781100314008</v>
          </cell>
          <cell r="CY536">
            <v>4.6406457388737143</v>
          </cell>
          <cell r="CZ536">
            <v>4.2989506834633682</v>
          </cell>
          <cell r="DA536">
            <v>4.4185457509455466</v>
          </cell>
          <cell r="DB536">
            <v>4.290811200073926</v>
          </cell>
          <cell r="DC536">
            <v>4.5650347394584658</v>
          </cell>
          <cell r="DD536">
            <v>3.8925634390244697</v>
          </cell>
          <cell r="DE536">
            <v>4.9709716773935364</v>
          </cell>
          <cell r="DF536">
            <v>4.9194238075950976</v>
          </cell>
          <cell r="DG536">
            <v>4.2012298720809129</v>
          </cell>
          <cell r="DH536">
            <v>4.2012298720809129</v>
          </cell>
          <cell r="DI536">
            <v>4.2012298720809129</v>
          </cell>
          <cell r="DJ536">
            <v>4.2012298720809129</v>
          </cell>
          <cell r="DK536">
            <v>4.2012298720809129</v>
          </cell>
          <cell r="DL536">
            <v>4.2012298720809129</v>
          </cell>
          <cell r="DM536">
            <v>4.2012298720809129</v>
          </cell>
          <cell r="DN536">
            <v>4.2012298720809129</v>
          </cell>
          <cell r="DO536">
            <v>4.2012298720809129</v>
          </cell>
          <cell r="DP536">
            <v>4.2012298720809129</v>
          </cell>
          <cell r="DQ536">
            <v>5.4831717706478971</v>
          </cell>
          <cell r="DR536">
            <v>5.623373883443656</v>
          </cell>
          <cell r="DS536">
            <v>5.6291341976780673</v>
          </cell>
          <cell r="DT536">
            <v>5.5782742154256191</v>
          </cell>
          <cell r="DU536">
            <v>5.52549582199459</v>
          </cell>
          <cell r="DV536">
            <v>5.6099631586487302</v>
          </cell>
          <cell r="DW536">
            <v>5.5862120545926643</v>
          </cell>
          <cell r="DX536">
            <v>5.5770255331013789</v>
          </cell>
          <cell r="DY536">
            <v>5.5779721574408354</v>
          </cell>
          <cell r="DZ536">
            <v>5.5199076241483862</v>
          </cell>
          <cell r="EA536">
            <v>5.5379181418558847</v>
          </cell>
          <cell r="EB536">
            <v>5.5064374139499961</v>
          </cell>
          <cell r="EC536">
            <v>5.4813412183810932</v>
          </cell>
          <cell r="ED536">
            <v>5.5028225776859232</v>
          </cell>
          <cell r="EE536">
            <v>5.5297818151605327</v>
          </cell>
          <cell r="EF536">
            <v>5.5297818151605327</v>
          </cell>
          <cell r="EG536">
            <v>5.5297818151605327</v>
          </cell>
          <cell r="EH536">
            <v>5.5297818151605327</v>
          </cell>
          <cell r="EI536">
            <v>5.5297818151605327</v>
          </cell>
          <cell r="EJ536">
            <v>5.5297818151605327</v>
          </cell>
          <cell r="EK536">
            <v>0</v>
          </cell>
          <cell r="EL536">
            <v>0</v>
          </cell>
          <cell r="EM536">
            <v>0</v>
          </cell>
          <cell r="EN536">
            <v>0</v>
          </cell>
          <cell r="EO536">
            <v>0</v>
          </cell>
          <cell r="EP536">
            <v>0</v>
          </cell>
          <cell r="EQ536">
            <v>0</v>
          </cell>
          <cell r="ER536">
            <v>0</v>
          </cell>
          <cell r="ES536">
            <v>0</v>
          </cell>
          <cell r="ET536">
            <v>0</v>
          </cell>
        </row>
        <row r="537">
          <cell r="A537">
            <v>37823.571850225606</v>
          </cell>
          <cell r="B537">
            <v>43136.645225034197</v>
          </cell>
          <cell r="C537">
            <v>42118.187823694781</v>
          </cell>
          <cell r="D537">
            <v>7080.315802399743</v>
          </cell>
          <cell r="E537">
            <v>7803.0866465842382</v>
          </cell>
          <cell r="F537">
            <v>6775.3226397993212</v>
          </cell>
          <cell r="G537">
            <v>6941.0977788655828</v>
          </cell>
          <cell r="H537">
            <v>7253.6048850364314</v>
          </cell>
          <cell r="I537">
            <v>8657.9896816473956</v>
          </cell>
          <cell r="J537">
            <v>8716.364348211473</v>
          </cell>
          <cell r="K537">
            <v>8498.4484526303931</v>
          </cell>
          <cell r="L537">
            <v>7913.9518599642697</v>
          </cell>
          <cell r="M537">
            <v>9510.6840500707895</v>
          </cell>
          <cell r="N537">
            <v>9232.9276447239517</v>
          </cell>
          <cell r="O537">
            <v>10327.711477069397</v>
          </cell>
          <cell r="P537">
            <v>8175.1326100460783</v>
          </cell>
          <cell r="Q537">
            <v>9138.2203312043475</v>
          </cell>
          <cell r="R537">
            <v>9924.2685781041528</v>
          </cell>
          <cell r="S537">
            <v>8969.4237423219129</v>
          </cell>
          <cell r="T537">
            <v>9588.4276578834651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6293.1073229023159</v>
          </cell>
          <cell r="AF537">
            <v>7177.0994824615609</v>
          </cell>
          <cell r="AG537">
            <v>7007.6479627634017</v>
          </cell>
          <cell r="AH537">
            <v>7080.315802399743</v>
          </cell>
          <cell r="AI537">
            <v>7803.0866465842382</v>
          </cell>
          <cell r="AJ537">
            <v>6775.3226397993212</v>
          </cell>
          <cell r="AK537">
            <v>6941.0977788655828</v>
          </cell>
          <cell r="AL537">
            <v>7253.6048850364314</v>
          </cell>
          <cell r="AM537">
            <v>8657.9896816473956</v>
          </cell>
          <cell r="AN537">
            <v>8716.364348211473</v>
          </cell>
          <cell r="AO537">
            <v>8498.4484526303931</v>
          </cell>
          <cell r="AP537">
            <v>7913.9518599642697</v>
          </cell>
          <cell r="AQ537">
            <v>9510.6840500707895</v>
          </cell>
          <cell r="AR537">
            <v>9232.9276447239517</v>
          </cell>
          <cell r="AS537">
            <v>10327.711477069397</v>
          </cell>
          <cell r="AT537">
            <v>8175.1326100460783</v>
          </cell>
          <cell r="AU537">
            <v>9138.2203312043475</v>
          </cell>
          <cell r="AV537">
            <v>9924.2685781041528</v>
          </cell>
          <cell r="AW537">
            <v>8969.4237423219129</v>
          </cell>
          <cell r="AX537">
            <v>9588.4276578834651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3.0910357852343622</v>
          </cell>
          <cell r="CN537">
            <v>3.5458684768866502</v>
          </cell>
          <cell r="CO537">
            <v>3.5074150756076339</v>
          </cell>
          <cell r="CP537">
            <v>3.445440880228166</v>
          </cell>
          <cell r="CQ537">
            <v>3.7562671319788739</v>
          </cell>
          <cell r="CR537">
            <v>3.4199526062140051</v>
          </cell>
          <cell r="CS537">
            <v>3.3980787962899952</v>
          </cell>
          <cell r="CT537">
            <v>3.5367086751800603</v>
          </cell>
          <cell r="CU537">
            <v>4.253231709997249</v>
          </cell>
          <cell r="CV537">
            <v>4.3535896211680836</v>
          </cell>
          <cell r="CW537">
            <v>4.238431144124486</v>
          </cell>
          <cell r="CX537">
            <v>3.8582562866438406</v>
          </cell>
          <cell r="CY537">
            <v>4.6941384810191238</v>
          </cell>
          <cell r="CZ537">
            <v>4.550102823556883</v>
          </cell>
          <cell r="DA537">
            <v>5.1157789353020497</v>
          </cell>
          <cell r="DB537">
            <v>4.0495100286866359</v>
          </cell>
          <cell r="DC537">
            <v>4.5265705941070404</v>
          </cell>
          <cell r="DD537">
            <v>4.9159355635438322</v>
          </cell>
          <cell r="DE537">
            <v>4.4429580691374104</v>
          </cell>
          <cell r="DF537">
            <v>4.7495784853961593</v>
          </cell>
          <cell r="DG537">
            <v>4.849306939609157</v>
          </cell>
          <cell r="DH537">
            <v>4.849306939609157</v>
          </cell>
          <cell r="DI537">
            <v>4.849306939609157</v>
          </cell>
          <cell r="DJ537">
            <v>4.849306939609157</v>
          </cell>
          <cell r="DK537">
            <v>4.849306939609157</v>
          </cell>
          <cell r="DL537">
            <v>4.849306939609157</v>
          </cell>
          <cell r="DM537">
            <v>4.849306939609157</v>
          </cell>
          <cell r="DN537">
            <v>4.849306939609157</v>
          </cell>
          <cell r="DO537">
            <v>4.849306939609157</v>
          </cell>
          <cell r="DP537">
            <v>4.849306939609157</v>
          </cell>
          <cell r="DQ537">
            <v>5.5778681075516978</v>
          </cell>
          <cell r="DR537">
            <v>5.5454076713483005</v>
          </cell>
          <cell r="DS537">
            <v>5.4738418751576434</v>
          </cell>
          <cell r="DT537">
            <v>5.6300851357931583</v>
          </cell>
          <cell r="DU537">
            <v>5.691373597388516</v>
          </cell>
          <cell r="DV537">
            <v>5.4277149181963118</v>
          </cell>
          <cell r="DW537">
            <v>5.5963111462364239</v>
          </cell>
          <cell r="DX537">
            <v>5.6190350750273366</v>
          </cell>
          <cell r="DY537">
            <v>5.5770579392585296</v>
          </cell>
          <cell r="DZ537">
            <v>5.4852322674054239</v>
          </cell>
          <cell r="EA537">
            <v>5.4934053725143182</v>
          </cell>
          <cell r="EB537">
            <v>5.6196525786454474</v>
          </cell>
          <cell r="EC537">
            <v>5.5508947457966515</v>
          </cell>
          <cell r="ED537">
            <v>5.559367152400279</v>
          </cell>
          <cell r="EE537">
            <v>5.5309465664989315</v>
          </cell>
          <cell r="EF537">
            <v>5.5309465664989315</v>
          </cell>
          <cell r="EG537">
            <v>5.5309465664989315</v>
          </cell>
          <cell r="EH537">
            <v>5.5309465664989315</v>
          </cell>
          <cell r="EI537">
            <v>5.5309465664989315</v>
          </cell>
          <cell r="EJ537">
            <v>5.5309465664989315</v>
          </cell>
          <cell r="EK537">
            <v>0</v>
          </cell>
          <cell r="EL537">
            <v>0</v>
          </cell>
          <cell r="EM537">
            <v>0</v>
          </cell>
          <cell r="EN537">
            <v>0</v>
          </cell>
          <cell r="EO537">
            <v>0</v>
          </cell>
          <cell r="EP537">
            <v>0</v>
          </cell>
          <cell r="EQ537">
            <v>0</v>
          </cell>
          <cell r="ER537">
            <v>0</v>
          </cell>
          <cell r="ES537">
            <v>0</v>
          </cell>
          <cell r="ET537">
            <v>0</v>
          </cell>
        </row>
        <row r="538">
          <cell r="A538">
            <v>40461.963081551512</v>
          </cell>
          <cell r="B538">
            <v>41411.507006321037</v>
          </cell>
          <cell r="C538">
            <v>40362.109041469848</v>
          </cell>
          <cell r="D538">
            <v>7060.3676271644081</v>
          </cell>
          <cell r="E538">
            <v>7350.9732424395243</v>
          </cell>
          <cell r="F538">
            <v>7825.0647641224105</v>
          </cell>
          <cell r="G538">
            <v>9235.2815886314802</v>
          </cell>
          <cell r="H538">
            <v>9385.6032770949096</v>
          </cell>
          <cell r="I538">
            <v>7348.9162268362843</v>
          </cell>
          <cell r="J538">
            <v>7624.9957957811794</v>
          </cell>
          <cell r="K538">
            <v>7525.2601801985938</v>
          </cell>
          <cell r="L538">
            <v>9155.9552892865413</v>
          </cell>
          <cell r="M538">
            <v>8529.9966889790921</v>
          </cell>
          <cell r="N538">
            <v>8641.00920295371</v>
          </cell>
          <cell r="O538">
            <v>8143.3177107596675</v>
          </cell>
          <cell r="P538">
            <v>9137.1052440395906</v>
          </cell>
          <cell r="Q538">
            <v>10994.704847919702</v>
          </cell>
          <cell r="R538">
            <v>9722.8420337955795</v>
          </cell>
          <cell r="S538">
            <v>10037.716019259055</v>
          </cell>
          <cell r="T538">
            <v>10253.254404491923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6732.08435141474</v>
          </cell>
          <cell r="AF538">
            <v>6890.0700078209275</v>
          </cell>
          <cell r="AG538">
            <v>6715.4705796285207</v>
          </cell>
          <cell r="AH538">
            <v>7060.3676271644081</v>
          </cell>
          <cell r="AI538">
            <v>7350.9732424395243</v>
          </cell>
          <cell r="AJ538">
            <v>7825.0647641224105</v>
          </cell>
          <cell r="AK538">
            <v>9235.2815886314802</v>
          </cell>
          <cell r="AL538">
            <v>9385.6032770949096</v>
          </cell>
          <cell r="AM538">
            <v>7348.9162268362843</v>
          </cell>
          <cell r="AN538">
            <v>7624.9957957811794</v>
          </cell>
          <cell r="AO538">
            <v>7525.2601801985938</v>
          </cell>
          <cell r="AP538">
            <v>9155.9552892865413</v>
          </cell>
          <cell r="AQ538">
            <v>8529.9966889790921</v>
          </cell>
          <cell r="AR538">
            <v>8641.00920295371</v>
          </cell>
          <cell r="AS538">
            <v>8143.3177107596675</v>
          </cell>
          <cell r="AT538">
            <v>9137.1052440395906</v>
          </cell>
          <cell r="AU538">
            <v>10994.704847919702</v>
          </cell>
          <cell r="AV538">
            <v>9722.8420337955795</v>
          </cell>
          <cell r="AW538">
            <v>10037.716019259055</v>
          </cell>
          <cell r="AX538">
            <v>10253.254404491923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3.3844691922414936</v>
          </cell>
          <cell r="CN538">
            <v>3.4141396166534537</v>
          </cell>
          <cell r="CO538">
            <v>3.3728599669355201</v>
          </cell>
          <cell r="CP538">
            <v>3.5164234673043016</v>
          </cell>
          <cell r="CQ538">
            <v>3.5809542146614777</v>
          </cell>
          <cell r="CR538">
            <v>3.8169706900098572</v>
          </cell>
          <cell r="CS538">
            <v>4.5366093873023834</v>
          </cell>
          <cell r="CT538">
            <v>4.5892711201619214</v>
          </cell>
          <cell r="CU538">
            <v>3.6694619876884929</v>
          </cell>
          <cell r="CV538">
            <v>3.8331495218831475</v>
          </cell>
          <cell r="CW538">
            <v>3.721587762685298</v>
          </cell>
          <cell r="CX538">
            <v>4.5398283384778759</v>
          </cell>
          <cell r="CY538">
            <v>4.1712893751336608</v>
          </cell>
          <cell r="CZ538">
            <v>4.246612319185787</v>
          </cell>
          <cell r="DA538">
            <v>4.0230576242026137</v>
          </cell>
          <cell r="DB538">
            <v>4.5140202336212178</v>
          </cell>
          <cell r="DC538">
            <v>5.4317334451825632</v>
          </cell>
          <cell r="DD538">
            <v>4.8033928138768358</v>
          </cell>
          <cell r="DE538">
            <v>4.9589505647684833</v>
          </cell>
          <cell r="DF538">
            <v>5.0654333737191513</v>
          </cell>
          <cell r="DG538">
            <v>5.0184650446317569</v>
          </cell>
          <cell r="DH538">
            <v>5.0184650446317569</v>
          </cell>
          <cell r="DI538">
            <v>5.0184650446317569</v>
          </cell>
          <cell r="DJ538">
            <v>5.0184650446317569</v>
          </cell>
          <cell r="DK538">
            <v>5.0184650446317569</v>
          </cell>
          <cell r="DL538">
            <v>5.0184650446317569</v>
          </cell>
          <cell r="DM538">
            <v>5.0184650446317569</v>
          </cell>
          <cell r="DN538">
            <v>5.0184650446317569</v>
          </cell>
          <cell r="DO538">
            <v>5.0184650446317569</v>
          </cell>
          <cell r="DP538">
            <v>5.0184650446317569</v>
          </cell>
          <cell r="DQ538">
            <v>5.4496187344490146</v>
          </cell>
          <cell r="DR538">
            <v>5.52903696115375</v>
          </cell>
          <cell r="DS538">
            <v>5.454880935939121</v>
          </cell>
          <cell r="DT538">
            <v>5.5008940564158264</v>
          </cell>
          <cell r="DU538">
            <v>5.6241022676455188</v>
          </cell>
          <cell r="DV538">
            <v>5.6166356363297112</v>
          </cell>
          <cell r="DW538">
            <v>5.5773242037401562</v>
          </cell>
          <cell r="DX538">
            <v>5.6030643881799449</v>
          </cell>
          <cell r="DY538">
            <v>5.4869125575840814</v>
          </cell>
          <cell r="DZ538">
            <v>5.4499307478705807</v>
          </cell>
          <cell r="EA538">
            <v>5.5398804202188296</v>
          </cell>
          <cell r="EB538">
            <v>5.525497252645998</v>
          </cell>
          <cell r="EC538">
            <v>5.6025491977908226</v>
          </cell>
          <cell r="ED538">
            <v>5.5747961049692911</v>
          </cell>
          <cell r="EE538">
            <v>5.5456475063429798</v>
          </cell>
          <cell r="EF538">
            <v>5.5456475063429798</v>
          </cell>
          <cell r="EG538">
            <v>5.5456475063429798</v>
          </cell>
          <cell r="EH538">
            <v>5.5456475063429798</v>
          </cell>
          <cell r="EI538">
            <v>5.5456475063429798</v>
          </cell>
          <cell r="EJ538">
            <v>5.5456475063429798</v>
          </cell>
          <cell r="EK538">
            <v>0</v>
          </cell>
          <cell r="EL538">
            <v>0</v>
          </cell>
          <cell r="EM538">
            <v>0</v>
          </cell>
          <cell r="EN538">
            <v>0</v>
          </cell>
          <cell r="EO538">
            <v>0</v>
          </cell>
          <cell r="EP538">
            <v>0</v>
          </cell>
          <cell r="EQ538">
            <v>0</v>
          </cell>
          <cell r="ER538">
            <v>0</v>
          </cell>
          <cell r="ES538">
            <v>0</v>
          </cell>
          <cell r="ET538">
            <v>0</v>
          </cell>
        </row>
        <row r="539">
          <cell r="A539">
            <v>32807.67153575454</v>
          </cell>
          <cell r="B539">
            <v>35896.311997391298</v>
          </cell>
          <cell r="C539">
            <v>44366.328793469795</v>
          </cell>
          <cell r="D539">
            <v>5997.4616116384468</v>
          </cell>
          <cell r="E539">
            <v>6391.7765639776235</v>
          </cell>
          <cell r="F539">
            <v>6809.7490026070673</v>
          </cell>
          <cell r="G539">
            <v>7950.8844063691758</v>
          </cell>
          <cell r="H539">
            <v>6607.0331293756262</v>
          </cell>
          <cell r="I539">
            <v>7264.2444631086937</v>
          </cell>
          <cell r="J539">
            <v>8853.9132736950796</v>
          </cell>
          <cell r="K539">
            <v>7476.6127644264561</v>
          </cell>
          <cell r="L539">
            <v>7732.5850139900003</v>
          </cell>
          <cell r="M539">
            <v>7991.5840176652446</v>
          </cell>
          <cell r="N539">
            <v>8923.3026037773707</v>
          </cell>
          <cell r="O539">
            <v>8621.7586172948795</v>
          </cell>
          <cell r="P539">
            <v>9574.9750331245832</v>
          </cell>
          <cell r="Q539">
            <v>10361.133891556889</v>
          </cell>
          <cell r="R539">
            <v>8932.0006926161204</v>
          </cell>
          <cell r="S539">
            <v>9503.7474412093452</v>
          </cell>
          <cell r="T539">
            <v>9866.3551855146088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5458.5589855601957</v>
          </cell>
          <cell r="AF539">
            <v>5972.448736213737</v>
          </cell>
          <cell r="AG539">
            <v>7381.6949315645134</v>
          </cell>
          <cell r="AH539">
            <v>5997.4616116384468</v>
          </cell>
          <cell r="AI539">
            <v>6391.7765639776235</v>
          </cell>
          <cell r="AJ539">
            <v>6809.7490026070673</v>
          </cell>
          <cell r="AK539">
            <v>7950.8844063691758</v>
          </cell>
          <cell r="AL539">
            <v>6607.0331293756262</v>
          </cell>
          <cell r="AM539">
            <v>7264.2444631086937</v>
          </cell>
          <cell r="AN539">
            <v>8853.9132736950796</v>
          </cell>
          <cell r="AO539">
            <v>7476.6127644264561</v>
          </cell>
          <cell r="AP539">
            <v>7732.5850139900003</v>
          </cell>
          <cell r="AQ539">
            <v>7991.5840176652446</v>
          </cell>
          <cell r="AR539">
            <v>8923.3026037773707</v>
          </cell>
          <cell r="AS539">
            <v>8621.7586172948795</v>
          </cell>
          <cell r="AT539">
            <v>9574.9750331245832</v>
          </cell>
          <cell r="AU539">
            <v>10361.133891556889</v>
          </cell>
          <cell r="AV539">
            <v>8932.0006926161204</v>
          </cell>
          <cell r="AW539">
            <v>9503.7474412093452</v>
          </cell>
          <cell r="AX539">
            <v>9866.3551855146088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2.7103591351632388</v>
          </cell>
          <cell r="CN539">
            <v>2.9479353710999159</v>
          </cell>
          <cell r="CO539">
            <v>3.7025590123779097</v>
          </cell>
          <cell r="CP539">
            <v>2.9235886661743469</v>
          </cell>
          <cell r="CQ539">
            <v>3.1724477350431304</v>
          </cell>
          <cell r="CR539">
            <v>3.3586724486314132</v>
          </cell>
          <cell r="CS539">
            <v>3.9072065347724454</v>
          </cell>
          <cell r="CT539">
            <v>3.3055258865178163</v>
          </cell>
          <cell r="CU539">
            <v>3.6480734189007991</v>
          </cell>
          <cell r="CV539">
            <v>4.4411002971223841</v>
          </cell>
          <cell r="CW539">
            <v>3.7173222417458347</v>
          </cell>
          <cell r="CX539">
            <v>3.8252788408913023</v>
          </cell>
          <cell r="CY539">
            <v>3.9385750596635831</v>
          </cell>
          <cell r="CZ539">
            <v>4.3593565631339404</v>
          </cell>
          <cell r="DA539">
            <v>4.2164270766422609</v>
          </cell>
          <cell r="DB539">
            <v>4.6825927029382655</v>
          </cell>
          <cell r="DC539">
            <v>5.0670596828635484</v>
          </cell>
          <cell r="DD539">
            <v>4.3681493811932315</v>
          </cell>
          <cell r="DE539">
            <v>4.6477592124073439</v>
          </cell>
          <cell r="DF539">
            <v>4.8250906802846698</v>
          </cell>
          <cell r="DG539">
            <v>5.3782310254000008</v>
          </cell>
          <cell r="DH539">
            <v>5.3782310254000008</v>
          </cell>
          <cell r="DI539">
            <v>5.3782310254000008</v>
          </cell>
          <cell r="DJ539">
            <v>5.3782310254000008</v>
          </cell>
          <cell r="DK539">
            <v>5.3782310254000008</v>
          </cell>
          <cell r="DL539">
            <v>5.3782310254000008</v>
          </cell>
          <cell r="DM539">
            <v>5.3782310254000008</v>
          </cell>
          <cell r="DN539">
            <v>5.3782310254000008</v>
          </cell>
          <cell r="DO539">
            <v>5.3782310254000008</v>
          </cell>
          <cell r="DP539">
            <v>5.3782310254000008</v>
          </cell>
          <cell r="DQ539">
            <v>5.5177027762860478</v>
          </cell>
          <cell r="DR539">
            <v>5.5506214316345179</v>
          </cell>
          <cell r="DS539">
            <v>5.4621200263666578</v>
          </cell>
          <cell r="DT539">
            <v>5.6202850509825764</v>
          </cell>
          <cell r="DU539">
            <v>5.5199385698939656</v>
          </cell>
          <cell r="DV539">
            <v>5.554827649265822</v>
          </cell>
          <cell r="DW539">
            <v>5.5751455048754659</v>
          </cell>
          <cell r="DX539">
            <v>5.4761212738512945</v>
          </cell>
          <cell r="DY539">
            <v>5.455493171228996</v>
          </cell>
          <cell r="DZ539">
            <v>5.4620015350650908</v>
          </cell>
          <cell r="EA539">
            <v>5.5103833499916117</v>
          </cell>
          <cell r="EB539">
            <v>5.53820134506958</v>
          </cell>
          <cell r="EC539">
            <v>5.5590538206474092</v>
          </cell>
          <cell r="ED539">
            <v>5.6080304604254199</v>
          </cell>
          <cell r="EE539">
            <v>5.6021973240315388</v>
          </cell>
          <cell r="EF539">
            <v>5.6021973240315388</v>
          </cell>
          <cell r="EG539">
            <v>5.6021973240315388</v>
          </cell>
          <cell r="EH539">
            <v>5.6021973240315388</v>
          </cell>
          <cell r="EI539">
            <v>5.6021973240315388</v>
          </cell>
          <cell r="EJ539">
            <v>5.6021973240315388</v>
          </cell>
          <cell r="EK539">
            <v>0</v>
          </cell>
          <cell r="EL539">
            <v>0</v>
          </cell>
          <cell r="EM539">
            <v>0</v>
          </cell>
          <cell r="EN539">
            <v>0</v>
          </cell>
          <cell r="EO539">
            <v>0</v>
          </cell>
          <cell r="EP539">
            <v>0</v>
          </cell>
          <cell r="EQ539">
            <v>0</v>
          </cell>
          <cell r="ER539">
            <v>0</v>
          </cell>
          <cell r="ES539">
            <v>0</v>
          </cell>
          <cell r="ET539">
            <v>0</v>
          </cell>
        </row>
        <row r="540">
          <cell r="A540">
            <v>37473.2219733526</v>
          </cell>
          <cell r="B540">
            <v>37426.479292708631</v>
          </cell>
          <cell r="C540">
            <v>38654.227982912336</v>
          </cell>
          <cell r="D540">
            <v>6337.6511868162406</v>
          </cell>
          <cell r="E540">
            <v>8340.9138628348228</v>
          </cell>
          <cell r="F540">
            <v>6717.1096479628577</v>
          </cell>
          <cell r="G540">
            <v>7120.9738008955565</v>
          </cell>
          <cell r="H540">
            <v>7854.78122633772</v>
          </cell>
          <cell r="I540">
            <v>7966.5117114200157</v>
          </cell>
          <cell r="J540">
            <v>8224.8544730210033</v>
          </cell>
          <cell r="K540">
            <v>8462.3380966434634</v>
          </cell>
          <cell r="L540">
            <v>8296.844899963533</v>
          </cell>
          <cell r="M540">
            <v>8598.8394717450337</v>
          </cell>
          <cell r="N540">
            <v>9875.0433978559286</v>
          </cell>
          <cell r="O540">
            <v>9757.0018203715645</v>
          </cell>
          <cell r="P540">
            <v>8271.149164336699</v>
          </cell>
          <cell r="Q540">
            <v>9434.4552651023059</v>
          </cell>
          <cell r="R540">
            <v>8504.0632991893599</v>
          </cell>
          <cell r="S540">
            <v>9536.6213131225759</v>
          </cell>
          <cell r="T540">
            <v>9641.4430091105824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6234.8159118093054</v>
          </cell>
          <cell r="AF540">
            <v>6227.0388381099347</v>
          </cell>
          <cell r="AG540">
            <v>6431.3123610759731</v>
          </cell>
          <cell r="AH540">
            <v>6337.6511868162406</v>
          </cell>
          <cell r="AI540">
            <v>8340.9138628348228</v>
          </cell>
          <cell r="AJ540">
            <v>6717.1096479628577</v>
          </cell>
          <cell r="AK540">
            <v>7120.9738008955565</v>
          </cell>
          <cell r="AL540">
            <v>7854.78122633772</v>
          </cell>
          <cell r="AM540">
            <v>7966.5117114200157</v>
          </cell>
          <cell r="AN540">
            <v>8224.8544730210033</v>
          </cell>
          <cell r="AO540">
            <v>8462.3380966434634</v>
          </cell>
          <cell r="AP540">
            <v>8296.844899963533</v>
          </cell>
          <cell r="AQ540">
            <v>8598.8394717450337</v>
          </cell>
          <cell r="AR540">
            <v>9875.0433978559286</v>
          </cell>
          <cell r="AS540">
            <v>9757.0018203715645</v>
          </cell>
          <cell r="AT540">
            <v>8271.149164336699</v>
          </cell>
          <cell r="AU540">
            <v>9434.4552651023059</v>
          </cell>
          <cell r="AV540">
            <v>8504.0632991893599</v>
          </cell>
          <cell r="AW540">
            <v>9536.6213131225759</v>
          </cell>
          <cell r="AX540">
            <v>9641.4430091105824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3.0693336543836707</v>
          </cell>
          <cell r="CN540">
            <v>3.0870014911992456</v>
          </cell>
          <cell r="CO540">
            <v>3.1813575974078527</v>
          </cell>
          <cell r="CP540">
            <v>3.120355914942623</v>
          </cell>
          <cell r="CQ540">
            <v>4.1292195420904338</v>
          </cell>
          <cell r="CR540">
            <v>3.2841706371185957</v>
          </cell>
          <cell r="CS540">
            <v>3.5349073036835121</v>
          </cell>
          <cell r="CT540">
            <v>3.931653278146642</v>
          </cell>
          <cell r="CU540">
            <v>3.9144352935310862</v>
          </cell>
          <cell r="CV540">
            <v>4.0761222736861953</v>
          </cell>
          <cell r="CW540">
            <v>4.2563194423046431</v>
          </cell>
          <cell r="CX540">
            <v>4.0391221503116297</v>
          </cell>
          <cell r="CY540">
            <v>4.2866677550820702</v>
          </cell>
          <cell r="CZ540">
            <v>4.8905620013995961</v>
          </cell>
          <cell r="DA540">
            <v>4.8061040651442788</v>
          </cell>
          <cell r="DB540">
            <v>4.0742027473168472</v>
          </cell>
          <cell r="DC540">
            <v>4.6472240793640944</v>
          </cell>
          <cell r="DD540">
            <v>4.188931594451808</v>
          </cell>
          <cell r="DE540">
            <v>4.6975490324336677</v>
          </cell>
          <cell r="DF540">
            <v>4.7491821046087113</v>
          </cell>
          <cell r="DG540">
            <v>5.2553011272097958</v>
          </cell>
          <cell r="DH540">
            <v>5.2553011272097958</v>
          </cell>
          <cell r="DI540">
            <v>5.2553011272097958</v>
          </cell>
          <cell r="DJ540">
            <v>5.2553011272097958</v>
          </cell>
          <cell r="DK540">
            <v>5.2553011272097958</v>
          </cell>
          <cell r="DL540">
            <v>5.2553011272097958</v>
          </cell>
          <cell r="DM540">
            <v>5.2553011272097958</v>
          </cell>
          <cell r="DN540">
            <v>5.2553011272097958</v>
          </cell>
          <cell r="DO540">
            <v>5.2553011272097958</v>
          </cell>
          <cell r="DP540">
            <v>5.2553011272097958</v>
          </cell>
          <cell r="DQ540">
            <v>5.565275513536367</v>
          </cell>
          <cell r="DR540">
            <v>5.5265215864070489</v>
          </cell>
          <cell r="DS540">
            <v>5.5385266592847806</v>
          </cell>
          <cell r="DT540">
            <v>5.564566473310423</v>
          </cell>
          <cell r="DU540">
            <v>5.5341738479515099</v>
          </cell>
          <cell r="DV540">
            <v>5.603557843008792</v>
          </cell>
          <cell r="DW540">
            <v>5.5191029316095133</v>
          </cell>
          <cell r="DX540">
            <v>5.473511279573767</v>
          </cell>
          <cell r="DY540">
            <v>5.5757875265972077</v>
          </cell>
          <cell r="DZ540">
            <v>5.5282561116382283</v>
          </cell>
          <cell r="EA540">
            <v>5.4470742269889234</v>
          </cell>
          <cell r="EB540">
            <v>5.6277282715885537</v>
          </cell>
          <cell r="EC540">
            <v>5.4957523307517775</v>
          </cell>
          <cell r="ED540">
            <v>5.53206633737405</v>
          </cell>
          <cell r="EE540">
            <v>5.5619918907918917</v>
          </cell>
          <cell r="EF540">
            <v>5.5619918907918917</v>
          </cell>
          <cell r="EG540">
            <v>5.5619918907918917</v>
          </cell>
          <cell r="EH540">
            <v>5.5619918907918917</v>
          </cell>
          <cell r="EI540">
            <v>5.5619918907918917</v>
          </cell>
          <cell r="EJ540">
            <v>5.5619918907918917</v>
          </cell>
          <cell r="EK540">
            <v>0</v>
          </cell>
          <cell r="EL540">
            <v>0</v>
          </cell>
          <cell r="EM540">
            <v>0</v>
          </cell>
          <cell r="EN540">
            <v>0</v>
          </cell>
          <cell r="EO540">
            <v>0</v>
          </cell>
          <cell r="EP540">
            <v>0</v>
          </cell>
          <cell r="EQ540">
            <v>0</v>
          </cell>
          <cell r="ER540">
            <v>0</v>
          </cell>
          <cell r="ES540">
            <v>0</v>
          </cell>
          <cell r="ET540">
            <v>0</v>
          </cell>
        </row>
        <row r="541">
          <cell r="A541">
            <v>35976.610882500543</v>
          </cell>
          <cell r="B541">
            <v>44948.751049271406</v>
          </cell>
          <cell r="C541">
            <v>41985.897791107345</v>
          </cell>
          <cell r="D541">
            <v>6449.7124749773557</v>
          </cell>
          <cell r="E541">
            <v>7217.3518884548203</v>
          </cell>
          <cell r="F541">
            <v>6981.9927115934943</v>
          </cell>
          <cell r="G541">
            <v>8196.7128639150087</v>
          </cell>
          <cell r="H541">
            <v>8171.4491715804525</v>
          </cell>
          <cell r="I541">
            <v>7581.4479453030272</v>
          </cell>
          <cell r="J541">
            <v>9368.5186295020103</v>
          </cell>
          <cell r="K541">
            <v>7361.3091129272207</v>
          </cell>
          <cell r="L541">
            <v>7717.262068004914</v>
          </cell>
          <cell r="M541">
            <v>8536.577793416458</v>
          </cell>
          <cell r="N541">
            <v>8599.5801086360116</v>
          </cell>
          <cell r="O541">
            <v>8734.7683146152194</v>
          </cell>
          <cell r="P541">
            <v>7604.0336577289054</v>
          </cell>
          <cell r="Q541">
            <v>10241.453456845116</v>
          </cell>
          <cell r="R541">
            <v>8811.5098170137844</v>
          </cell>
          <cell r="S541">
            <v>9197.5397446535153</v>
          </cell>
          <cell r="T541">
            <v>11402.338789385138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5985.8089102317508</v>
          </cell>
          <cell r="AF541">
            <v>7478.5986766026626</v>
          </cell>
          <cell r="AG541">
            <v>6985.637472159302</v>
          </cell>
          <cell r="AH541">
            <v>6449.7124749773557</v>
          </cell>
          <cell r="AI541">
            <v>7217.3518884548203</v>
          </cell>
          <cell r="AJ541">
            <v>6981.9927115934943</v>
          </cell>
          <cell r="AK541">
            <v>8196.7128639150087</v>
          </cell>
          <cell r="AL541">
            <v>8171.4491715804525</v>
          </cell>
          <cell r="AM541">
            <v>7581.4479453030272</v>
          </cell>
          <cell r="AN541">
            <v>9368.5186295020103</v>
          </cell>
          <cell r="AO541">
            <v>7361.3091129272207</v>
          </cell>
          <cell r="AP541">
            <v>7717.262068004914</v>
          </cell>
          <cell r="AQ541">
            <v>8536.577793416458</v>
          </cell>
          <cell r="AR541">
            <v>8599.5801086360116</v>
          </cell>
          <cell r="AS541">
            <v>8734.7683146152194</v>
          </cell>
          <cell r="AT541">
            <v>7604.0336577289054</v>
          </cell>
          <cell r="AU541">
            <v>10241.453456845116</v>
          </cell>
          <cell r="AV541">
            <v>8811.5098170137844</v>
          </cell>
          <cell r="AW541">
            <v>9197.5397446535153</v>
          </cell>
          <cell r="AX541">
            <v>11402.338789385138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2.9613637758702751</v>
          </cell>
          <cell r="CN541">
            <v>3.6636112800001097</v>
          </cell>
          <cell r="CO541">
            <v>3.4138796430500444</v>
          </cell>
          <cell r="CP541">
            <v>3.2188409889031484</v>
          </cell>
          <cell r="CQ541">
            <v>3.6014960444103981</v>
          </cell>
          <cell r="CR541">
            <v>3.4636384402639542</v>
          </cell>
          <cell r="CS541">
            <v>4.0130077603126564</v>
          </cell>
          <cell r="CT541">
            <v>4.0838094384530184</v>
          </cell>
          <cell r="CU541">
            <v>3.7221995796767939</v>
          </cell>
          <cell r="CV541">
            <v>4.6062522559103831</v>
          </cell>
          <cell r="CW541">
            <v>3.6590372005609932</v>
          </cell>
          <cell r="CX541">
            <v>3.894360375254204</v>
          </cell>
          <cell r="CY541">
            <v>4.198262287164062</v>
          </cell>
          <cell r="CZ541">
            <v>4.1802860647244522</v>
          </cell>
          <cell r="DA541">
            <v>4.3396653801161191</v>
          </cell>
          <cell r="DB541">
            <v>3.7778863073527931</v>
          </cell>
          <cell r="DC541">
            <v>5.0882266601594637</v>
          </cell>
          <cell r="DD541">
            <v>4.377792601031631</v>
          </cell>
          <cell r="DE541">
            <v>4.5695825435151454</v>
          </cell>
          <cell r="DF541">
            <v>5.6649853910669634</v>
          </cell>
          <cell r="DG541">
            <v>5.3231457327210068</v>
          </cell>
          <cell r="DH541">
            <v>5.3231457327210068</v>
          </cell>
          <cell r="DI541">
            <v>5.3231457327210068</v>
          </cell>
          <cell r="DJ541">
            <v>5.3231457327210068</v>
          </cell>
          <cell r="DK541">
            <v>5.3231457327210068</v>
          </cell>
          <cell r="DL541">
            <v>5.3231457327210068</v>
          </cell>
          <cell r="DM541">
            <v>5.3231457327210068</v>
          </cell>
          <cell r="DN541">
            <v>5.3231457327210068</v>
          </cell>
          <cell r="DO541">
            <v>5.3231457327210068</v>
          </cell>
          <cell r="DP541">
            <v>5.3231457327210068</v>
          </cell>
          <cell r="DQ541">
            <v>5.5378122066644577</v>
          </cell>
          <cell r="DR541">
            <v>5.5926543175034675</v>
          </cell>
          <cell r="DS541">
            <v>5.6061533508947683</v>
          </cell>
          <cell r="DT541">
            <v>5.4896918480417511</v>
          </cell>
          <cell r="DU541">
            <v>5.4903758254499424</v>
          </cell>
          <cell r="DV541">
            <v>5.5227320879349406</v>
          </cell>
          <cell r="DW541">
            <v>5.5959890719524221</v>
          </cell>
          <cell r="DX541">
            <v>5.4820217040816015</v>
          </cell>
          <cell r="DY541">
            <v>5.5803268514977855</v>
          </cell>
          <cell r="DZ541">
            <v>5.5722467857613864</v>
          </cell>
          <cell r="EA541">
            <v>5.5118243043036701</v>
          </cell>
          <cell r="EB541">
            <v>5.4291800733974318</v>
          </cell>
          <cell r="EC541">
            <v>5.5708487859445111</v>
          </cell>
          <cell r="ED541">
            <v>5.6360959713102439</v>
          </cell>
          <cell r="EE541">
            <v>5.514450999951495</v>
          </cell>
          <cell r="EF541">
            <v>5.514450999951495</v>
          </cell>
          <cell r="EG541">
            <v>5.514450999951495</v>
          </cell>
          <cell r="EH541">
            <v>5.514450999951495</v>
          </cell>
          <cell r="EI541">
            <v>5.514450999951495</v>
          </cell>
          <cell r="EJ541">
            <v>5.514450999951495</v>
          </cell>
          <cell r="EK541">
            <v>0</v>
          </cell>
          <cell r="EL541">
            <v>0</v>
          </cell>
          <cell r="EM541">
            <v>0</v>
          </cell>
          <cell r="EN541">
            <v>0</v>
          </cell>
          <cell r="EO541">
            <v>0</v>
          </cell>
          <cell r="EP541">
            <v>0</v>
          </cell>
          <cell r="EQ541">
            <v>0</v>
          </cell>
          <cell r="ER541">
            <v>0</v>
          </cell>
          <cell r="ES541">
            <v>0</v>
          </cell>
          <cell r="ET541">
            <v>0</v>
          </cell>
        </row>
        <row r="542">
          <cell r="A542">
            <v>37360.975149650294</v>
          </cell>
          <cell r="B542">
            <v>45030.375381573343</v>
          </cell>
          <cell r="C542">
            <v>37007.402839760973</v>
          </cell>
          <cell r="D542">
            <v>6922.6560599552295</v>
          </cell>
          <cell r="E542">
            <v>6347.2272522051853</v>
          </cell>
          <cell r="F542">
            <v>6905.3846562548197</v>
          </cell>
          <cell r="G542">
            <v>8334.7242065124592</v>
          </cell>
          <cell r="H542">
            <v>8078.400973824936</v>
          </cell>
          <cell r="I542">
            <v>8936.7751821005713</v>
          </cell>
          <cell r="J542">
            <v>8232.1494638371441</v>
          </cell>
          <cell r="K542">
            <v>8519.671511123237</v>
          </cell>
          <cell r="L542">
            <v>7614.65126812161</v>
          </cell>
          <cell r="M542">
            <v>8655.9351084715181</v>
          </cell>
          <cell r="N542">
            <v>7246.7192251739807</v>
          </cell>
          <cell r="O542">
            <v>8687.4871730187315</v>
          </cell>
          <cell r="P542">
            <v>10072.464545555331</v>
          </cell>
          <cell r="Q542">
            <v>9270.9013582539828</v>
          </cell>
          <cell r="R542">
            <v>8963.9782805369668</v>
          </cell>
          <cell r="S542">
            <v>9490.8484390076574</v>
          </cell>
          <cell r="T542">
            <v>10608.656134579516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6216.1402216600345</v>
          </cell>
          <cell r="AF542">
            <v>7492.1793792758635</v>
          </cell>
          <cell r="AG542">
            <v>6157.3126603352921</v>
          </cell>
          <cell r="AH542">
            <v>6922.6560599552295</v>
          </cell>
          <cell r="AI542">
            <v>6347.2272522051853</v>
          </cell>
          <cell r="AJ542">
            <v>6905.3846562548197</v>
          </cell>
          <cell r="AK542">
            <v>8334.7242065124592</v>
          </cell>
          <cell r="AL542">
            <v>8078.400973824936</v>
          </cell>
          <cell r="AM542">
            <v>8936.7751821005713</v>
          </cell>
          <cell r="AN542">
            <v>8232.1494638371441</v>
          </cell>
          <cell r="AO542">
            <v>8519.671511123237</v>
          </cell>
          <cell r="AP542">
            <v>7614.65126812161</v>
          </cell>
          <cell r="AQ542">
            <v>8655.9351084715181</v>
          </cell>
          <cell r="AR542">
            <v>7246.7192251739807</v>
          </cell>
          <cell r="AS542">
            <v>8687.4871730187315</v>
          </cell>
          <cell r="AT542">
            <v>10072.464545555331</v>
          </cell>
          <cell r="AU542">
            <v>9270.9013582539828</v>
          </cell>
          <cell r="AV542">
            <v>8963.9782805369668</v>
          </cell>
          <cell r="AW542">
            <v>9490.8484390076574</v>
          </cell>
          <cell r="AX542">
            <v>10608.656134579516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3.0086146836761665</v>
          </cell>
          <cell r="CN542">
            <v>3.6940756923705771</v>
          </cell>
          <cell r="CO542">
            <v>3.0834899689485664</v>
          </cell>
          <cell r="CP542">
            <v>3.4127115852367438</v>
          </cell>
          <cell r="CQ542">
            <v>3.1432107490309114</v>
          </cell>
          <cell r="CR542">
            <v>3.4497747835240085</v>
          </cell>
          <cell r="CS542">
            <v>4.0751147572781612</v>
          </cell>
          <cell r="CT542">
            <v>3.910402336318604</v>
          </cell>
          <cell r="CU542">
            <v>4.3671861208965339</v>
          </cell>
          <cell r="CV542">
            <v>4.0429328027302081</v>
          </cell>
          <cell r="CW542">
            <v>4.2374065989825347</v>
          </cell>
          <cell r="CX542">
            <v>3.8272701166173317</v>
          </cell>
          <cell r="CY542">
            <v>4.2770959553420376</v>
          </cell>
          <cell r="CZ542">
            <v>3.6269071568663644</v>
          </cell>
          <cell r="DA542">
            <v>4.300160403037391</v>
          </cell>
          <cell r="DB542">
            <v>4.9857009670547292</v>
          </cell>
          <cell r="DC542">
            <v>4.588940636947906</v>
          </cell>
          <cell r="DD542">
            <v>4.4370188626428897</v>
          </cell>
          <cell r="DE542">
            <v>4.6978107519286887</v>
          </cell>
          <cell r="DF542">
            <v>5.2511068080814054</v>
          </cell>
          <cell r="DG542">
            <v>5.4413106665558617</v>
          </cell>
          <cell r="DH542">
            <v>5.4413106665558617</v>
          </cell>
          <cell r="DI542">
            <v>5.4413106665558617</v>
          </cell>
          <cell r="DJ542">
            <v>5.4413106665558617</v>
          </cell>
          <cell r="DK542">
            <v>5.4413106665558617</v>
          </cell>
          <cell r="DL542">
            <v>5.4413106665558617</v>
          </cell>
          <cell r="DM542">
            <v>5.4413106665558617</v>
          </cell>
          <cell r="DN542">
            <v>5.4413106665558617</v>
          </cell>
          <cell r="DO542">
            <v>5.4413106665558617</v>
          </cell>
          <cell r="DP542">
            <v>5.4413106665558617</v>
          </cell>
          <cell r="DQ542">
            <v>5.6605856667639864</v>
          </cell>
          <cell r="DR542">
            <v>5.5566048334431315</v>
          </cell>
          <cell r="DS542">
            <v>5.470862537002354</v>
          </cell>
          <cell r="DT542">
            <v>5.5575106517133364</v>
          </cell>
          <cell r="DU542">
            <v>5.5324523530702407</v>
          </cell>
          <cell r="DV542">
            <v>5.4840861386913629</v>
          </cell>
          <cell r="DW542">
            <v>5.6034890303339466</v>
          </cell>
          <cell r="DX542">
            <v>5.65993048903914</v>
          </cell>
          <cell r="DY542">
            <v>5.6064282331004636</v>
          </cell>
          <cell r="DZ542">
            <v>5.5785824914696418</v>
          </cell>
          <cell r="EA542">
            <v>5.5084555231267966</v>
          </cell>
          <cell r="EB542">
            <v>5.4508978026523263</v>
          </cell>
          <cell r="EC542">
            <v>5.5446244264222209</v>
          </cell>
          <cell r="ED542">
            <v>5.4740925024403086</v>
          </cell>
          <cell r="EE542">
            <v>5.5349876492484658</v>
          </cell>
          <cell r="EF542">
            <v>5.5349876492484658</v>
          </cell>
          <cell r="EG542">
            <v>5.5349876492484658</v>
          </cell>
          <cell r="EH542">
            <v>5.5349876492484658</v>
          </cell>
          <cell r="EI542">
            <v>5.5349876492484658</v>
          </cell>
          <cell r="EJ542">
            <v>5.5349876492484658</v>
          </cell>
          <cell r="EK542">
            <v>0</v>
          </cell>
          <cell r="EL542">
            <v>0</v>
          </cell>
          <cell r="EM542">
            <v>0</v>
          </cell>
          <cell r="EN542">
            <v>0</v>
          </cell>
          <cell r="EO542">
            <v>0</v>
          </cell>
          <cell r="EP542">
            <v>0</v>
          </cell>
          <cell r="EQ542">
            <v>0</v>
          </cell>
          <cell r="ER542">
            <v>0</v>
          </cell>
          <cell r="ES542">
            <v>0</v>
          </cell>
          <cell r="ET542">
            <v>0</v>
          </cell>
        </row>
        <row r="543">
          <cell r="A543">
            <v>37524.434508847735</v>
          </cell>
          <cell r="B543">
            <v>42419.713474257522</v>
          </cell>
          <cell r="C543">
            <v>36224.525793916582</v>
          </cell>
          <cell r="D543">
            <v>7423.1537230327722</v>
          </cell>
          <cell r="E543">
            <v>5775.6944069639621</v>
          </cell>
          <cell r="F543">
            <v>7360.2995358082117</v>
          </cell>
          <cell r="G543">
            <v>7353.4961234309594</v>
          </cell>
          <cell r="H543">
            <v>7267.9947828892055</v>
          </cell>
          <cell r="I543">
            <v>7173.7931631033207</v>
          </cell>
          <cell r="J543">
            <v>7922.6363569082123</v>
          </cell>
          <cell r="K543">
            <v>8644.7545291787228</v>
          </cell>
          <cell r="L543">
            <v>7332.0795254948525</v>
          </cell>
          <cell r="M543">
            <v>7557.1579101206607</v>
          </cell>
          <cell r="N543">
            <v>8855.3819968618063</v>
          </cell>
          <cell r="O543">
            <v>8524.136210837125</v>
          </cell>
          <cell r="P543">
            <v>9060.7957169974343</v>
          </cell>
          <cell r="Q543">
            <v>9500.8984804152551</v>
          </cell>
          <cell r="R543">
            <v>9514.2737749932039</v>
          </cell>
          <cell r="S543">
            <v>10293.207756277738</v>
          </cell>
          <cell r="T543">
            <v>10900.550935470508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6243.3366824923332</v>
          </cell>
          <cell r="AF543">
            <v>7057.815971409259</v>
          </cell>
          <cell r="AG543">
            <v>6027.0571337117253</v>
          </cell>
          <cell r="AH543">
            <v>7423.1537230327722</v>
          </cell>
          <cell r="AI543">
            <v>5775.6944069639621</v>
          </cell>
          <cell r="AJ543">
            <v>7360.2995358082117</v>
          </cell>
          <cell r="AK543">
            <v>7353.4961234309594</v>
          </cell>
          <cell r="AL543">
            <v>7267.9947828892055</v>
          </cell>
          <cell r="AM543">
            <v>7173.7931631033207</v>
          </cell>
          <cell r="AN543">
            <v>7922.6363569082123</v>
          </cell>
          <cell r="AO543">
            <v>8644.7545291787228</v>
          </cell>
          <cell r="AP543">
            <v>7332.0795254948525</v>
          </cell>
          <cell r="AQ543">
            <v>7557.1579101206607</v>
          </cell>
          <cell r="AR543">
            <v>8855.3819968618063</v>
          </cell>
          <cell r="AS543">
            <v>8524.136210837125</v>
          </cell>
          <cell r="AT543">
            <v>9060.7957169974343</v>
          </cell>
          <cell r="AU543">
            <v>9500.8984804152551</v>
          </cell>
          <cell r="AV543">
            <v>9514.2737749932039</v>
          </cell>
          <cell r="AW543">
            <v>10293.207756277738</v>
          </cell>
          <cell r="AX543">
            <v>10900.550935470508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3.1264382411450931</v>
          </cell>
          <cell r="CN543">
            <v>3.4093829466515917</v>
          </cell>
          <cell r="CO543">
            <v>2.9985323579473886</v>
          </cell>
          <cell r="CP543">
            <v>3.6670203472875653</v>
          </cell>
          <cell r="CQ543">
            <v>2.8388398575952523</v>
          </cell>
          <cell r="CR543">
            <v>3.645551098462414</v>
          </cell>
          <cell r="CS543">
            <v>3.6745070329113267</v>
          </cell>
          <cell r="CT543">
            <v>3.5631584787370554</v>
          </cell>
          <cell r="CU543">
            <v>3.5396261674361491</v>
          </cell>
          <cell r="CV543">
            <v>3.9731330007134011</v>
          </cell>
          <cell r="CW543">
            <v>4.23971698349958</v>
          </cell>
          <cell r="CX543">
            <v>3.630855892013571</v>
          </cell>
          <cell r="CY543">
            <v>3.7440280052937802</v>
          </cell>
          <cell r="CZ543">
            <v>4.2790776812666955</v>
          </cell>
          <cell r="DA543">
            <v>4.1928972321326983</v>
          </cell>
          <cell r="DB543">
            <v>4.4568721502148998</v>
          </cell>
          <cell r="DC543">
            <v>4.6733522266644654</v>
          </cell>
          <cell r="DD543">
            <v>4.6799313373482603</v>
          </cell>
          <cell r="DE543">
            <v>5.0630775064568461</v>
          </cell>
          <cell r="DF543">
            <v>5.3618206837132734</v>
          </cell>
          <cell r="DG543">
            <v>4.8835705921119201</v>
          </cell>
          <cell r="DH543">
            <v>4.8835705921119201</v>
          </cell>
          <cell r="DI543">
            <v>4.8835705921119201</v>
          </cell>
          <cell r="DJ543">
            <v>4.8835705921119201</v>
          </cell>
          <cell r="DK543">
            <v>4.8835705921119201</v>
          </cell>
          <cell r="DL543">
            <v>4.8835705921119201</v>
          </cell>
          <cell r="DM543">
            <v>4.8835705921119201</v>
          </cell>
          <cell r="DN543">
            <v>4.8835705921119201</v>
          </cell>
          <cell r="DO543">
            <v>4.8835705921119201</v>
          </cell>
          <cell r="DP543">
            <v>4.8835705921119201</v>
          </cell>
          <cell r="DQ543">
            <v>5.4710922421942358</v>
          </cell>
          <cell r="DR543">
            <v>5.6715489037219138</v>
          </cell>
          <cell r="DS543">
            <v>5.5068557969952261</v>
          </cell>
          <cell r="DT543">
            <v>5.5460307100305579</v>
          </cell>
          <cell r="DU543">
            <v>5.5740447108052527</v>
          </cell>
          <cell r="DV543">
            <v>5.5314556463627182</v>
          </cell>
          <cell r="DW543">
            <v>5.4827938935162281</v>
          </cell>
          <cell r="DX543">
            <v>5.5883886704716206</v>
          </cell>
          <cell r="DY543">
            <v>5.5526281348391082</v>
          </cell>
          <cell r="DZ543">
            <v>5.4631579231623544</v>
          </cell>
          <cell r="EA543">
            <v>5.5862830175286025</v>
          </cell>
          <cell r="EB543">
            <v>5.5325492689286051</v>
          </cell>
          <cell r="EC543">
            <v>5.5300179887100098</v>
          </cell>
          <cell r="ED543">
            <v>5.6697546402489145</v>
          </cell>
          <cell r="EE543">
            <v>5.5698474217149201</v>
          </cell>
          <cell r="EF543">
            <v>5.5698474217149201</v>
          </cell>
          <cell r="EG543">
            <v>5.5698474217149201</v>
          </cell>
          <cell r="EH543">
            <v>5.5698474217149201</v>
          </cell>
          <cell r="EI543">
            <v>5.5698474217149201</v>
          </cell>
          <cell r="EJ543">
            <v>5.5698474217149201</v>
          </cell>
          <cell r="EK543">
            <v>0</v>
          </cell>
          <cell r="EL543">
            <v>0</v>
          </cell>
          <cell r="EM543">
            <v>0</v>
          </cell>
          <cell r="EN543">
            <v>0</v>
          </cell>
          <cell r="EO543">
            <v>0</v>
          </cell>
          <cell r="EP543">
            <v>0</v>
          </cell>
          <cell r="EQ543">
            <v>0</v>
          </cell>
          <cell r="ER543">
            <v>0</v>
          </cell>
          <cell r="ES543">
            <v>0</v>
          </cell>
          <cell r="ET543">
            <v>0</v>
          </cell>
        </row>
        <row r="544">
          <cell r="A544">
            <v>31942.022079074799</v>
          </cell>
          <cell r="B544">
            <v>38481.653904518927</v>
          </cell>
          <cell r="C544">
            <v>36235.708188522847</v>
          </cell>
          <cell r="D544">
            <v>5577.9231325372903</v>
          </cell>
          <cell r="E544">
            <v>6552.0068178616075</v>
          </cell>
          <cell r="F544">
            <v>7357.7823639180942</v>
          </cell>
          <cell r="G544">
            <v>6861.0772690888352</v>
          </cell>
          <cell r="H544">
            <v>6056.7996220262157</v>
          </cell>
          <cell r="I544">
            <v>7064.0973096623102</v>
          </cell>
          <cell r="J544">
            <v>7888.4010682401222</v>
          </cell>
          <cell r="K544">
            <v>8916.398288565746</v>
          </cell>
          <cell r="L544">
            <v>8873.420659175028</v>
          </cell>
          <cell r="M544">
            <v>7703.3254726749901</v>
          </cell>
          <cell r="N544">
            <v>8301.5583663482812</v>
          </cell>
          <cell r="O544">
            <v>9576.3016801540361</v>
          </cell>
          <cell r="P544">
            <v>8833.4965796704782</v>
          </cell>
          <cell r="Q544">
            <v>9687.0338195681943</v>
          </cell>
          <cell r="R544">
            <v>8571.9145222158222</v>
          </cell>
          <cell r="S544">
            <v>10413.17908364389</v>
          </cell>
          <cell r="T544">
            <v>10215.015881771711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5314.5317383063066</v>
          </cell>
          <cell r="AF544">
            <v>6402.5993880976121</v>
          </cell>
          <cell r="AG544">
            <v>6028.9176668645132</v>
          </cell>
          <cell r="AH544">
            <v>5577.9231325372903</v>
          </cell>
          <cell r="AI544">
            <v>6552.0068178616075</v>
          </cell>
          <cell r="AJ544">
            <v>7357.7823639180942</v>
          </cell>
          <cell r="AK544">
            <v>6861.0772690888352</v>
          </cell>
          <cell r="AL544">
            <v>6056.7996220262157</v>
          </cell>
          <cell r="AM544">
            <v>7064.0973096623102</v>
          </cell>
          <cell r="AN544">
            <v>7888.4010682401222</v>
          </cell>
          <cell r="AO544">
            <v>8916.398288565746</v>
          </cell>
          <cell r="AP544">
            <v>8873.420659175028</v>
          </cell>
          <cell r="AQ544">
            <v>7703.3254726749901</v>
          </cell>
          <cell r="AR544">
            <v>8301.5583663482812</v>
          </cell>
          <cell r="AS544">
            <v>9576.3016801540361</v>
          </cell>
          <cell r="AT544">
            <v>8833.4965796704782</v>
          </cell>
          <cell r="AU544">
            <v>9687.0338195681943</v>
          </cell>
          <cell r="AV544">
            <v>8571.9145222158222</v>
          </cell>
          <cell r="AW544">
            <v>10413.17908364389</v>
          </cell>
          <cell r="AX544">
            <v>10215.015881771711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2.5751802053405948</v>
          </cell>
          <cell r="CN544">
            <v>3.1721402950796609</v>
          </cell>
          <cell r="CO544">
            <v>3.004920683119547</v>
          </cell>
          <cell r="CP544">
            <v>2.7873647204571967</v>
          </cell>
          <cell r="CQ544">
            <v>3.2275746995484216</v>
          </cell>
          <cell r="CR544">
            <v>3.6349941041943992</v>
          </cell>
          <cell r="CS544">
            <v>3.3678794667508227</v>
          </cell>
          <cell r="CT544">
            <v>2.9930932905409615</v>
          </cell>
          <cell r="CU544">
            <v>3.4891824208183659</v>
          </cell>
          <cell r="CV544">
            <v>3.9384423638040733</v>
          </cell>
          <cell r="CW544">
            <v>4.4049109707404517</v>
          </cell>
          <cell r="CX544">
            <v>4.414792040578928</v>
          </cell>
          <cell r="CY544">
            <v>3.7323967731743086</v>
          </cell>
          <cell r="CZ544">
            <v>4.0670478329086865</v>
          </cell>
          <cell r="DA544">
            <v>4.7330161432511177</v>
          </cell>
          <cell r="DB544">
            <v>4.3658902266601736</v>
          </cell>
          <cell r="DC544">
            <v>4.78774468261095</v>
          </cell>
          <cell r="DD544">
            <v>4.2366052331345916</v>
          </cell>
          <cell r="DE544">
            <v>5.1466365985097751</v>
          </cell>
          <cell r="DF544">
            <v>5.0486959044103941</v>
          </cell>
          <cell r="DG544">
            <v>4.976682169129897</v>
          </cell>
          <cell r="DH544">
            <v>4.976682169129897</v>
          </cell>
          <cell r="DI544">
            <v>4.976682169129897</v>
          </cell>
          <cell r="DJ544">
            <v>4.976682169129897</v>
          </cell>
          <cell r="DK544">
            <v>4.976682169129897</v>
          </cell>
          <cell r="DL544">
            <v>4.976682169129897</v>
          </cell>
          <cell r="DM544">
            <v>4.976682169129897</v>
          </cell>
          <cell r="DN544">
            <v>4.976682169129897</v>
          </cell>
          <cell r="DO544">
            <v>4.976682169129897</v>
          </cell>
          <cell r="DP544">
            <v>4.976682169129897</v>
          </cell>
          <cell r="DQ544">
            <v>5.6541134079355944</v>
          </cell>
          <cell r="DR544">
            <v>5.5298210529267555</v>
          </cell>
          <cell r="DS544">
            <v>5.4968448058323478</v>
          </cell>
          <cell r="DT544">
            <v>5.4825911632142095</v>
          </cell>
          <cell r="DU544">
            <v>5.5616694520164867</v>
          </cell>
          <cell r="DV544">
            <v>5.5456232578452838</v>
          </cell>
          <cell r="DW544">
            <v>5.581396886581973</v>
          </cell>
          <cell r="DX544">
            <v>5.544087656618272</v>
          </cell>
          <cell r="DY544">
            <v>5.5467696798751804</v>
          </cell>
          <cell r="DZ544">
            <v>5.4874632468484581</v>
          </cell>
          <cell r="EA544">
            <v>5.5457394313051482</v>
          </cell>
          <cell r="EB544">
            <v>5.5066561026051009</v>
          </cell>
          <cell r="EC544">
            <v>5.6545438702248969</v>
          </cell>
          <cell r="ED544">
            <v>5.5922616253017434</v>
          </cell>
          <cell r="EE544">
            <v>5.5432819507148912</v>
          </cell>
          <cell r="EF544">
            <v>5.5432819507148912</v>
          </cell>
          <cell r="EG544">
            <v>5.5432819507148912</v>
          </cell>
          <cell r="EH544">
            <v>5.5432819507148912</v>
          </cell>
          <cell r="EI544">
            <v>5.5432819507148912</v>
          </cell>
          <cell r="EJ544">
            <v>5.5432819507148912</v>
          </cell>
          <cell r="EK544">
            <v>0</v>
          </cell>
          <cell r="EL544">
            <v>0</v>
          </cell>
          <cell r="EM544">
            <v>0</v>
          </cell>
          <cell r="EN544">
            <v>0</v>
          </cell>
          <cell r="EO544">
            <v>0</v>
          </cell>
          <cell r="EP544">
            <v>0</v>
          </cell>
          <cell r="EQ544">
            <v>0</v>
          </cell>
          <cell r="ER544">
            <v>0</v>
          </cell>
          <cell r="ES544">
            <v>0</v>
          </cell>
          <cell r="ET544">
            <v>0</v>
          </cell>
        </row>
        <row r="545">
          <cell r="A545">
            <v>46069.985211170198</v>
          </cell>
          <cell r="B545">
            <v>44470.999253946226</v>
          </cell>
          <cell r="C545">
            <v>33976.981185746619</v>
          </cell>
          <cell r="D545">
            <v>6739.0571893171391</v>
          </cell>
          <cell r="E545">
            <v>7043.5281713913573</v>
          </cell>
          <cell r="F545">
            <v>6740.0324822976827</v>
          </cell>
          <cell r="G545">
            <v>7847.4680225255624</v>
          </cell>
          <cell r="H545">
            <v>8381.5490781392218</v>
          </cell>
          <cell r="I545">
            <v>7363.4406084249604</v>
          </cell>
          <cell r="J545">
            <v>7547.7618938129781</v>
          </cell>
          <cell r="K545">
            <v>8339.7196044213961</v>
          </cell>
          <cell r="L545">
            <v>8523.9792380095223</v>
          </cell>
          <cell r="M545">
            <v>11486.051465832374</v>
          </cell>
          <cell r="N545">
            <v>9111.5987490964508</v>
          </cell>
          <cell r="O545">
            <v>10835.727128687469</v>
          </cell>
          <cell r="P545">
            <v>8820.2680111579157</v>
          </cell>
          <cell r="Q545">
            <v>10983.72751056882</v>
          </cell>
          <cell r="R545">
            <v>12041.502907262218</v>
          </cell>
          <cell r="S545">
            <v>10827.001278189546</v>
          </cell>
          <cell r="T545">
            <v>10955.609140983333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7665.1502519767228</v>
          </cell>
          <cell r="AF545">
            <v>7399.1100621059695</v>
          </cell>
          <cell r="AG545">
            <v>5653.1093878924812</v>
          </cell>
          <cell r="AH545">
            <v>6739.0571893171391</v>
          </cell>
          <cell r="AI545">
            <v>7043.5281713913573</v>
          </cell>
          <cell r="AJ545">
            <v>6740.0324822976827</v>
          </cell>
          <cell r="AK545">
            <v>7847.4680225255624</v>
          </cell>
          <cell r="AL545">
            <v>8381.5490781392218</v>
          </cell>
          <cell r="AM545">
            <v>7363.4406084249604</v>
          </cell>
          <cell r="AN545">
            <v>7547.7618938129781</v>
          </cell>
          <cell r="AO545">
            <v>8339.7196044213961</v>
          </cell>
          <cell r="AP545">
            <v>8523.9792380095223</v>
          </cell>
          <cell r="AQ545">
            <v>11486.051465832374</v>
          </cell>
          <cell r="AR545">
            <v>9111.5987490964508</v>
          </cell>
          <cell r="AS545">
            <v>10835.727128687469</v>
          </cell>
          <cell r="AT545">
            <v>8820.2680111579157</v>
          </cell>
          <cell r="AU545">
            <v>10983.72751056882</v>
          </cell>
          <cell r="AV545">
            <v>12041.502907262218</v>
          </cell>
          <cell r="AW545">
            <v>10827.001278189546</v>
          </cell>
          <cell r="AX545">
            <v>10955.609140983333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3.7431272830527789</v>
          </cell>
          <cell r="CN545">
            <v>3.6309978253212951</v>
          </cell>
          <cell r="CO545">
            <v>2.8206153848427236</v>
          </cell>
          <cell r="CP545">
            <v>3.2899868907516612</v>
          </cell>
          <cell r="CQ545">
            <v>3.5076733229200774</v>
          </cell>
          <cell r="CR545">
            <v>3.326940660416335</v>
          </cell>
          <cell r="CS545">
            <v>3.8285787857684226</v>
          </cell>
          <cell r="CT545">
            <v>4.168442225218377</v>
          </cell>
          <cell r="CU545">
            <v>3.6881238591390297</v>
          </cell>
          <cell r="CV545">
            <v>3.6980721209648593</v>
          </cell>
          <cell r="CW545">
            <v>4.1221052713477295</v>
          </cell>
          <cell r="CX545">
            <v>4.222680661935069</v>
          </cell>
          <cell r="CY545">
            <v>5.6815745066371877</v>
          </cell>
          <cell r="CZ545">
            <v>4.5132047977973615</v>
          </cell>
          <cell r="DA545">
            <v>5.2982958651205818</v>
          </cell>
          <cell r="DB545">
            <v>4.3128060514785238</v>
          </cell>
          <cell r="DC545">
            <v>5.3706629339887337</v>
          </cell>
          <cell r="DD545">
            <v>5.8878785249654868</v>
          </cell>
          <cell r="DE545">
            <v>5.2940292259681057</v>
          </cell>
          <cell r="DF545">
            <v>5.3569140235981889</v>
          </cell>
          <cell r="DG545">
            <v>5.137555054722025</v>
          </cell>
          <cell r="DH545">
            <v>5.137555054722025</v>
          </cell>
          <cell r="DI545">
            <v>5.137555054722025</v>
          </cell>
          <cell r="DJ545">
            <v>5.137555054722025</v>
          </cell>
          <cell r="DK545">
            <v>5.137555054722025</v>
          </cell>
          <cell r="DL545">
            <v>5.137555054722025</v>
          </cell>
          <cell r="DM545">
            <v>5.137555054722025</v>
          </cell>
          <cell r="DN545">
            <v>5.137555054722025</v>
          </cell>
          <cell r="DO545">
            <v>5.137555054722025</v>
          </cell>
          <cell r="DP545">
            <v>5.137555054722025</v>
          </cell>
          <cell r="DQ545">
            <v>5.6103920762544863</v>
          </cell>
          <cell r="DR545">
            <v>5.5829100957764748</v>
          </cell>
          <cell r="DS545">
            <v>5.4909900190438155</v>
          </cell>
          <cell r="DT545">
            <v>5.6119282522346223</v>
          </cell>
          <cell r="DU545">
            <v>5.5014636995334651</v>
          </cell>
          <cell r="DV545">
            <v>5.5503972875016956</v>
          </cell>
          <cell r="DW545">
            <v>5.615637967383714</v>
          </cell>
          <cell r="DX545">
            <v>5.5088080675227653</v>
          </cell>
          <cell r="DY545">
            <v>5.469938282063346</v>
          </cell>
          <cell r="DZ545">
            <v>5.5917783733437236</v>
          </cell>
          <cell r="EA545">
            <v>5.5429314288128584</v>
          </cell>
          <cell r="EB545">
            <v>5.5304603035425206</v>
          </cell>
          <cell r="EC545">
            <v>5.538717148952971</v>
          </cell>
          <cell r="ED545">
            <v>5.5311658483308852</v>
          </cell>
          <cell r="EE545">
            <v>5.603107941871043</v>
          </cell>
          <cell r="EF545">
            <v>5.603107941871043</v>
          </cell>
          <cell r="EG545">
            <v>5.603107941871043</v>
          </cell>
          <cell r="EH545">
            <v>5.603107941871043</v>
          </cell>
          <cell r="EI545">
            <v>5.603107941871043</v>
          </cell>
          <cell r="EJ545">
            <v>5.603107941871043</v>
          </cell>
          <cell r="EK545">
            <v>0</v>
          </cell>
          <cell r="EL545">
            <v>0</v>
          </cell>
          <cell r="EM545">
            <v>0</v>
          </cell>
          <cell r="EN545">
            <v>0</v>
          </cell>
          <cell r="EO545">
            <v>0</v>
          </cell>
          <cell r="EP545">
            <v>0</v>
          </cell>
          <cell r="EQ545">
            <v>0</v>
          </cell>
          <cell r="ER545">
            <v>0</v>
          </cell>
          <cell r="ES545">
            <v>0</v>
          </cell>
          <cell r="ET545">
            <v>0</v>
          </cell>
        </row>
        <row r="546">
          <cell r="A546">
            <v>36774.652926027302</v>
          </cell>
          <cell r="B546">
            <v>37506.865910056142</v>
          </cell>
          <cell r="C546">
            <v>41500.447677679251</v>
          </cell>
          <cell r="D546">
            <v>7215.3703414135207</v>
          </cell>
          <cell r="E546">
            <v>7809.3046442527784</v>
          </cell>
          <cell r="F546">
            <v>6663.7693698643734</v>
          </cell>
          <cell r="G546">
            <v>8410.4347206705588</v>
          </cell>
          <cell r="H546">
            <v>8635.5158141330248</v>
          </cell>
          <cell r="I546">
            <v>8586.8471404485099</v>
          </cell>
          <cell r="J546">
            <v>8439.9220886716885</v>
          </cell>
          <cell r="K546">
            <v>7861.1252732051571</v>
          </cell>
          <cell r="L546">
            <v>8019.7769684873811</v>
          </cell>
          <cell r="M546">
            <v>9192.2294768842658</v>
          </cell>
          <cell r="N546">
            <v>8820.4062766623792</v>
          </cell>
          <cell r="O546">
            <v>9295.7477483402054</v>
          </cell>
          <cell r="P546">
            <v>9030.0614060385778</v>
          </cell>
          <cell r="Q546">
            <v>11704.430084248665</v>
          </cell>
          <cell r="R546">
            <v>9347.7035906070669</v>
          </cell>
          <cell r="S546">
            <v>9055.5649309336241</v>
          </cell>
          <cell r="T546">
            <v>11762.030577999016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6118.5875977652559</v>
          </cell>
          <cell r="AF546">
            <v>6240.4136090674792</v>
          </cell>
          <cell r="AG546">
            <v>6904.8680071332246</v>
          </cell>
          <cell r="AH546">
            <v>7215.3703414135207</v>
          </cell>
          <cell r="AI546">
            <v>7809.3046442527784</v>
          </cell>
          <cell r="AJ546">
            <v>6663.7693698643734</v>
          </cell>
          <cell r="AK546">
            <v>8410.4347206705588</v>
          </cell>
          <cell r="AL546">
            <v>8635.5158141330248</v>
          </cell>
          <cell r="AM546">
            <v>8586.8471404485099</v>
          </cell>
          <cell r="AN546">
            <v>8439.9220886716885</v>
          </cell>
          <cell r="AO546">
            <v>7861.1252732051571</v>
          </cell>
          <cell r="AP546">
            <v>8019.7769684873811</v>
          </cell>
          <cell r="AQ546">
            <v>9192.2294768842658</v>
          </cell>
          <cell r="AR546">
            <v>8820.4062766623792</v>
          </cell>
          <cell r="AS546">
            <v>9295.7477483402054</v>
          </cell>
          <cell r="AT546">
            <v>9030.0614060385778</v>
          </cell>
          <cell r="AU546">
            <v>11704.430084248665</v>
          </cell>
          <cell r="AV546">
            <v>9347.7035906070669</v>
          </cell>
          <cell r="AW546">
            <v>9055.5649309336241</v>
          </cell>
          <cell r="AX546">
            <v>11762.030577999016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3.0967211841380617</v>
          </cell>
          <cell r="CN546">
            <v>3.1214883112729068</v>
          </cell>
          <cell r="CO546">
            <v>3.4555391121176542</v>
          </cell>
          <cell r="CP546">
            <v>3.5843983400829114</v>
          </cell>
          <cell r="CQ546">
            <v>3.8467265419509027</v>
          </cell>
          <cell r="CR546">
            <v>3.2888842190886272</v>
          </cell>
          <cell r="CS546">
            <v>4.1323230767793282</v>
          </cell>
          <cell r="CT546">
            <v>4.2803082202164004</v>
          </cell>
          <cell r="CU546">
            <v>4.2505691577428983</v>
          </cell>
          <cell r="CV546">
            <v>4.1119095452485706</v>
          </cell>
          <cell r="CW546">
            <v>3.8842632936513648</v>
          </cell>
          <cell r="CX546">
            <v>3.9380826235366011</v>
          </cell>
          <cell r="CY546">
            <v>4.5222397679702331</v>
          </cell>
          <cell r="CZ546">
            <v>4.3503006793409726</v>
          </cell>
          <cell r="DA546">
            <v>4.6149320413317021</v>
          </cell>
          <cell r="DB546">
            <v>4.4830303969211238</v>
          </cell>
          <cell r="DC546">
            <v>5.8107374343253353</v>
          </cell>
          <cell r="DD546">
            <v>4.6407258437995589</v>
          </cell>
          <cell r="DE546">
            <v>4.4956917811788957</v>
          </cell>
          <cell r="DF546">
            <v>5.839333559284996</v>
          </cell>
          <cell r="DG546">
            <v>5.6468036330000508</v>
          </cell>
          <cell r="DH546">
            <v>5.6468036330000508</v>
          </cell>
          <cell r="DI546">
            <v>5.6468036330000508</v>
          </cell>
          <cell r="DJ546">
            <v>5.6468036330000508</v>
          </cell>
          <cell r="DK546">
            <v>5.6468036330000508</v>
          </cell>
          <cell r="DL546">
            <v>5.6468036330000508</v>
          </cell>
          <cell r="DM546">
            <v>5.6468036330000508</v>
          </cell>
          <cell r="DN546">
            <v>5.6468036330000508</v>
          </cell>
          <cell r="DO546">
            <v>5.6468036330000508</v>
          </cell>
          <cell r="DP546">
            <v>5.6468036330000508</v>
          </cell>
          <cell r="DQ546">
            <v>5.4132266664405622</v>
          </cell>
          <cell r="DR546">
            <v>5.4772025013652144</v>
          </cell>
          <cell r="DS546">
            <v>5.4745282808540949</v>
          </cell>
          <cell r="DT546">
            <v>5.5150505178572367</v>
          </cell>
          <cell r="DU546">
            <v>5.5619641678201512</v>
          </cell>
          <cell r="DV546">
            <v>5.5510930659180149</v>
          </cell>
          <cell r="DW546">
            <v>5.5761097275834395</v>
          </cell>
          <cell r="DX546">
            <v>5.5273934069132906</v>
          </cell>
          <cell r="DY546">
            <v>5.5346961150164864</v>
          </cell>
          <cell r="DZ546">
            <v>5.6234394169147643</v>
          </cell>
          <cell r="EA546">
            <v>5.5447656060886148</v>
          </cell>
          <cell r="EB546">
            <v>5.5793628003553657</v>
          </cell>
          <cell r="EC546">
            <v>5.5689639735603453</v>
          </cell>
          <cell r="ED546">
            <v>5.5549026215932535</v>
          </cell>
          <cell r="EE546">
            <v>5.5185649153997192</v>
          </cell>
          <cell r="EF546">
            <v>5.5185649153997192</v>
          </cell>
          <cell r="EG546">
            <v>5.5185649153997192</v>
          </cell>
          <cell r="EH546">
            <v>5.5185649153997192</v>
          </cell>
          <cell r="EI546">
            <v>5.5185649153997192</v>
          </cell>
          <cell r="EJ546">
            <v>5.5185649153997192</v>
          </cell>
          <cell r="EK546">
            <v>0</v>
          </cell>
          <cell r="EL546">
            <v>0</v>
          </cell>
          <cell r="EM546">
            <v>0</v>
          </cell>
          <cell r="EN546">
            <v>0</v>
          </cell>
          <cell r="EO546">
            <v>0</v>
          </cell>
          <cell r="EP546">
            <v>0</v>
          </cell>
          <cell r="EQ546">
            <v>0</v>
          </cell>
          <cell r="ER546">
            <v>0</v>
          </cell>
          <cell r="ES546">
            <v>0</v>
          </cell>
          <cell r="ET546">
            <v>0</v>
          </cell>
        </row>
        <row r="547">
          <cell r="A547">
            <v>35190.031528772401</v>
          </cell>
          <cell r="B547">
            <v>35163.725523405854</v>
          </cell>
          <cell r="C547">
            <v>37707.68885038943</v>
          </cell>
          <cell r="D547">
            <v>6917.446401956915</v>
          </cell>
          <cell r="E547">
            <v>7550.2683870265018</v>
          </cell>
          <cell r="F547">
            <v>6654.9806671387159</v>
          </cell>
          <cell r="G547">
            <v>7481.6692786371023</v>
          </cell>
          <cell r="H547">
            <v>7516.5866805718124</v>
          </cell>
          <cell r="I547">
            <v>7073.234168867818</v>
          </cell>
          <cell r="J547">
            <v>7507.1975151860588</v>
          </cell>
          <cell r="K547">
            <v>7680.9386741923418</v>
          </cell>
          <cell r="L547">
            <v>8400.0164861974572</v>
          </cell>
          <cell r="M547">
            <v>7896.4702299111532</v>
          </cell>
          <cell r="N547">
            <v>7767.9960445814759</v>
          </cell>
          <cell r="O547">
            <v>9075.0866386255166</v>
          </cell>
          <cell r="P547">
            <v>9571.3801184930471</v>
          </cell>
          <cell r="Q547">
            <v>10015.188143780961</v>
          </cell>
          <cell r="R547">
            <v>9518.9031539683256</v>
          </cell>
          <cell r="S547">
            <v>9342.9293473318903</v>
          </cell>
          <cell r="T547">
            <v>11386.518967561196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5854.9373915240103</v>
          </cell>
          <cell r="AF547">
            <v>5850.5605834408379</v>
          </cell>
          <cell r="AG547">
            <v>6273.8266437068978</v>
          </cell>
          <cell r="AH547">
            <v>6917.446401956915</v>
          </cell>
          <cell r="AI547">
            <v>7550.2683870265018</v>
          </cell>
          <cell r="AJ547">
            <v>6654.9806671387159</v>
          </cell>
          <cell r="AK547">
            <v>7481.6692786371023</v>
          </cell>
          <cell r="AL547">
            <v>7516.5866805718124</v>
          </cell>
          <cell r="AM547">
            <v>7073.234168867818</v>
          </cell>
          <cell r="AN547">
            <v>7507.1975151860588</v>
          </cell>
          <cell r="AO547">
            <v>7680.9386741923418</v>
          </cell>
          <cell r="AP547">
            <v>8400.0164861974572</v>
          </cell>
          <cell r="AQ547">
            <v>7896.4702299111532</v>
          </cell>
          <cell r="AR547">
            <v>7767.9960445814759</v>
          </cell>
          <cell r="AS547">
            <v>9075.0866386255166</v>
          </cell>
          <cell r="AT547">
            <v>9571.3801184930471</v>
          </cell>
          <cell r="AU547">
            <v>10015.188143780961</v>
          </cell>
          <cell r="AV547">
            <v>9518.9031539683256</v>
          </cell>
          <cell r="AW547">
            <v>9342.9293473318903</v>
          </cell>
          <cell r="AX547">
            <v>11386.518967561196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2.870342280374075</v>
          </cell>
          <cell r="CN547">
            <v>2.8749208814345679</v>
          </cell>
          <cell r="CO547">
            <v>3.0985855220610037</v>
          </cell>
          <cell r="CP547">
            <v>3.3924162847898409</v>
          </cell>
          <cell r="CQ547">
            <v>3.7360492236368632</v>
          </cell>
          <cell r="CR547">
            <v>3.329251163585218</v>
          </cell>
          <cell r="CS547">
            <v>3.6822734896557701</v>
          </cell>
          <cell r="CT547">
            <v>3.7555664416659167</v>
          </cell>
          <cell r="CU547">
            <v>3.5564765636637659</v>
          </cell>
          <cell r="CV547">
            <v>3.6910134884969783</v>
          </cell>
          <cell r="CW547">
            <v>3.7735545264887911</v>
          </cell>
          <cell r="CX547">
            <v>4.1502753819241223</v>
          </cell>
          <cell r="CY547">
            <v>3.8944844940733927</v>
          </cell>
          <cell r="CZ547">
            <v>3.916265328252575</v>
          </cell>
          <cell r="DA547">
            <v>4.4039945648684045</v>
          </cell>
          <cell r="DB547">
            <v>4.6448378620126469</v>
          </cell>
          <cell r="DC547">
            <v>4.8602108065412493</v>
          </cell>
          <cell r="DD547">
            <v>4.6193716294850127</v>
          </cell>
          <cell r="DE547">
            <v>4.533974352428995</v>
          </cell>
          <cell r="DF547">
            <v>5.52569574735272</v>
          </cell>
          <cell r="DG547">
            <v>5.188822660463039</v>
          </cell>
          <cell r="DH547">
            <v>5.188822660463039</v>
          </cell>
          <cell r="DI547">
            <v>5.188822660463039</v>
          </cell>
          <cell r="DJ547">
            <v>5.188822660463039</v>
          </cell>
          <cell r="DK547">
            <v>5.188822660463039</v>
          </cell>
          <cell r="DL547">
            <v>5.188822660463039</v>
          </cell>
          <cell r="DM547">
            <v>5.188822660463039</v>
          </cell>
          <cell r="DN547">
            <v>5.188822660463039</v>
          </cell>
          <cell r="DO547">
            <v>5.188822660463039</v>
          </cell>
          <cell r="DP547">
            <v>5.188822660463039</v>
          </cell>
          <cell r="DQ547">
            <v>5.5885057576649828</v>
          </cell>
          <cell r="DR547">
            <v>5.5754345132861616</v>
          </cell>
          <cell r="DS547">
            <v>5.5472298649705571</v>
          </cell>
          <cell r="DT547">
            <v>5.5865514015892526</v>
          </cell>
          <cell r="DU547">
            <v>5.5367757691465167</v>
          </cell>
          <cell r="DV547">
            <v>5.4765539905829401</v>
          </cell>
          <cell r="DW547">
            <v>5.5665946890264104</v>
          </cell>
          <cell r="DX547">
            <v>5.4834306584162658</v>
          </cell>
          <cell r="DY547">
            <v>5.4488546187295723</v>
          </cell>
          <cell r="DZ547">
            <v>5.5723623035424517</v>
          </cell>
          <cell r="EA547">
            <v>5.5766168085843537</v>
          </cell>
          <cell r="EB547">
            <v>5.5451124756766816</v>
          </cell>
          <cell r="EC547">
            <v>5.5550779689527534</v>
          </cell>
          <cell r="ED547">
            <v>5.4343051760374159</v>
          </cell>
          <cell r="EE547">
            <v>5.6456134762442378</v>
          </cell>
          <cell r="EF547">
            <v>5.6456134762442378</v>
          </cell>
          <cell r="EG547">
            <v>5.6456134762442378</v>
          </cell>
          <cell r="EH547">
            <v>5.6456134762442378</v>
          </cell>
          <cell r="EI547">
            <v>5.6456134762442378</v>
          </cell>
          <cell r="EJ547">
            <v>5.6456134762442378</v>
          </cell>
          <cell r="EK547">
            <v>0</v>
          </cell>
          <cell r="EL547">
            <v>0</v>
          </cell>
          <cell r="EM547">
            <v>0</v>
          </cell>
          <cell r="EN547">
            <v>0</v>
          </cell>
          <cell r="EO547">
            <v>0</v>
          </cell>
          <cell r="EP547">
            <v>0</v>
          </cell>
          <cell r="EQ547">
            <v>0</v>
          </cell>
          <cell r="ER547">
            <v>0</v>
          </cell>
          <cell r="ES547">
            <v>0</v>
          </cell>
          <cell r="ET547">
            <v>0</v>
          </cell>
        </row>
        <row r="548">
          <cell r="A548">
            <v>35429.322145396145</v>
          </cell>
          <cell r="B548">
            <v>40105.038064409353</v>
          </cell>
          <cell r="C548">
            <v>36350.62983978515</v>
          </cell>
          <cell r="D548">
            <v>6532.4609836340724</v>
          </cell>
          <cell r="E548">
            <v>7844.3708787929736</v>
          </cell>
          <cell r="F548">
            <v>6895.4264338264602</v>
          </cell>
          <cell r="G548">
            <v>7453.2611160024908</v>
          </cell>
          <cell r="H548">
            <v>6906.5599976831445</v>
          </cell>
          <cell r="I548">
            <v>7846.2790458331983</v>
          </cell>
          <cell r="J548">
            <v>7782.2180169092489</v>
          </cell>
          <cell r="K548">
            <v>8024.2203971927956</v>
          </cell>
          <cell r="L548">
            <v>8589.6315712482628</v>
          </cell>
          <cell r="M548">
            <v>8339.8177382042904</v>
          </cell>
          <cell r="N548">
            <v>9565.4663400438603</v>
          </cell>
          <cell r="O548">
            <v>7836.4590534084218</v>
          </cell>
          <cell r="P548">
            <v>9594.5340786790948</v>
          </cell>
          <cell r="Q548">
            <v>10882.412774242659</v>
          </cell>
          <cell r="R548">
            <v>9831.2820724165758</v>
          </cell>
          <cell r="S548">
            <v>10083.529540971862</v>
          </cell>
          <cell r="T548">
            <v>11196.536195493334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5894.7506999481766</v>
          </cell>
          <cell r="AF548">
            <v>6672.698964756949</v>
          </cell>
          <cell r="AG548">
            <v>6048.0383963393133</v>
          </cell>
          <cell r="AH548">
            <v>6532.4609836340724</v>
          </cell>
          <cell r="AI548">
            <v>7844.3708787929736</v>
          </cell>
          <cell r="AJ548">
            <v>6895.4264338264602</v>
          </cell>
          <cell r="AK548">
            <v>7453.2611160024908</v>
          </cell>
          <cell r="AL548">
            <v>6906.5599976831445</v>
          </cell>
          <cell r="AM548">
            <v>7846.2790458331983</v>
          </cell>
          <cell r="AN548">
            <v>7782.2180169092489</v>
          </cell>
          <cell r="AO548">
            <v>8024.2203971927956</v>
          </cell>
          <cell r="AP548">
            <v>8589.6315712482628</v>
          </cell>
          <cell r="AQ548">
            <v>8339.8177382042904</v>
          </cell>
          <cell r="AR548">
            <v>9565.4663400438603</v>
          </cell>
          <cell r="AS548">
            <v>7836.4590534084218</v>
          </cell>
          <cell r="AT548">
            <v>9594.5340786790948</v>
          </cell>
          <cell r="AU548">
            <v>10882.412774242659</v>
          </cell>
          <cell r="AV548">
            <v>9831.2820724165758</v>
          </cell>
          <cell r="AW548">
            <v>10083.529540971862</v>
          </cell>
          <cell r="AX548">
            <v>11196.536195493334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2.9064909930198577</v>
          </cell>
          <cell r="CN548">
            <v>3.2576763692688808</v>
          </cell>
          <cell r="CO548">
            <v>3.0000398877353773</v>
          </cell>
          <cell r="CP548">
            <v>3.1532493606403924</v>
          </cell>
          <cell r="CQ548">
            <v>3.8072028395263904</v>
          </cell>
          <cell r="CR548">
            <v>3.4039837340915207</v>
          </cell>
          <cell r="CS548">
            <v>3.6076851376422816</v>
          </cell>
          <cell r="CT548">
            <v>3.3643840712092348</v>
          </cell>
          <cell r="CU548">
            <v>3.8669434730791288</v>
          </cell>
          <cell r="CV548">
            <v>3.8139244170100945</v>
          </cell>
          <cell r="CW548">
            <v>3.9221095873338978</v>
          </cell>
          <cell r="CX548">
            <v>4.237077561274571</v>
          </cell>
          <cell r="CY548">
            <v>4.1771427769905891</v>
          </cell>
          <cell r="CZ548">
            <v>4.7213352718885577</v>
          </cell>
          <cell r="DA548">
            <v>3.8676833109508308</v>
          </cell>
          <cell r="DB548">
            <v>4.7353810030202306</v>
          </cell>
          <cell r="DC548">
            <v>5.3710133598554037</v>
          </cell>
          <cell r="DD548">
            <v>4.8522279434609246</v>
          </cell>
          <cell r="DE548">
            <v>4.976724647611575</v>
          </cell>
          <cell r="DF548">
            <v>5.5260489321297959</v>
          </cell>
          <cell r="DG548">
            <v>5.3142131944290414</v>
          </cell>
          <cell r="DH548">
            <v>5.3142131944290414</v>
          </cell>
          <cell r="DI548">
            <v>5.3142131944290414</v>
          </cell>
          <cell r="DJ548">
            <v>5.3142131944290414</v>
          </cell>
          <cell r="DK548">
            <v>5.3142131944290414</v>
          </cell>
          <cell r="DL548">
            <v>5.3142131944290414</v>
          </cell>
          <cell r="DM548">
            <v>5.3142131944290414</v>
          </cell>
          <cell r="DN548">
            <v>5.3142131944290414</v>
          </cell>
          <cell r="DO548">
            <v>5.3142131944290414</v>
          </cell>
          <cell r="DP548">
            <v>5.3142131944290414</v>
          </cell>
          <cell r="DQ548">
            <v>5.5565291468136673</v>
          </cell>
          <cell r="DR548">
            <v>5.6117812067483692</v>
          </cell>
          <cell r="DS548">
            <v>5.5232492997474374</v>
          </cell>
          <cell r="DT548">
            <v>5.6757811809037042</v>
          </cell>
          <cell r="DU548">
            <v>5.644938809685204</v>
          </cell>
          <cell r="DV548">
            <v>5.5498441668668388</v>
          </cell>
          <cell r="DW548">
            <v>5.6601096518763612</v>
          </cell>
          <cell r="DX548">
            <v>5.6242336739610863</v>
          </cell>
          <cell r="DY548">
            <v>5.559081757917145</v>
          </cell>
          <cell r="DZ548">
            <v>5.5903428910950357</v>
          </cell>
          <cell r="EA548">
            <v>5.6051889887924045</v>
          </cell>
          <cell r="EB548">
            <v>5.5541199898221754</v>
          </cell>
          <cell r="EC548">
            <v>5.4699628288906634</v>
          </cell>
          <cell r="ED548">
            <v>5.5507087692011634</v>
          </cell>
          <cell r="EE548">
            <v>5.5510622522964086</v>
          </cell>
          <cell r="EF548">
            <v>5.5510622522964086</v>
          </cell>
          <cell r="EG548">
            <v>5.5510622522964086</v>
          </cell>
          <cell r="EH548">
            <v>5.5510622522964086</v>
          </cell>
          <cell r="EI548">
            <v>5.5510622522964086</v>
          </cell>
          <cell r="EJ548">
            <v>5.5510622522964086</v>
          </cell>
          <cell r="EK548">
            <v>0</v>
          </cell>
          <cell r="EL548">
            <v>0</v>
          </cell>
          <cell r="EM548">
            <v>0</v>
          </cell>
          <cell r="EN548">
            <v>0</v>
          </cell>
          <cell r="EO548">
            <v>0</v>
          </cell>
          <cell r="EP548">
            <v>0</v>
          </cell>
          <cell r="EQ548">
            <v>0</v>
          </cell>
          <cell r="ER548">
            <v>0</v>
          </cell>
          <cell r="ES548">
            <v>0</v>
          </cell>
          <cell r="ET548">
            <v>0</v>
          </cell>
        </row>
        <row r="549">
          <cell r="A549">
            <v>32662.334050168585</v>
          </cell>
          <cell r="B549">
            <v>35542.934717392629</v>
          </cell>
          <cell r="C549">
            <v>38762.359890690437</v>
          </cell>
          <cell r="D549">
            <v>6422.3275068205385</v>
          </cell>
          <cell r="E549">
            <v>6837.5345564056715</v>
          </cell>
          <cell r="F549">
            <v>7725.5529618523997</v>
          </cell>
          <cell r="G549">
            <v>8352.5515829648048</v>
          </cell>
          <cell r="H549">
            <v>6887.2458101842958</v>
          </cell>
          <cell r="I549">
            <v>8479.0236551212129</v>
          </cell>
          <cell r="J549">
            <v>7630.2280108574196</v>
          </cell>
          <cell r="K549">
            <v>8622.2330160611764</v>
          </cell>
          <cell r="L549">
            <v>8368.3874434929367</v>
          </cell>
          <cell r="M549">
            <v>9314.1787755230343</v>
          </cell>
          <cell r="N549">
            <v>8697.719570591471</v>
          </cell>
          <cell r="O549">
            <v>9839.9104836304487</v>
          </cell>
          <cell r="P549">
            <v>8881.379430944351</v>
          </cell>
          <cell r="Q549">
            <v>8977.9769715710663</v>
          </cell>
          <cell r="R549">
            <v>10074.646430925988</v>
          </cell>
          <cell r="S549">
            <v>9448.5594611436591</v>
          </cell>
          <cell r="T549">
            <v>9866.7988247938556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5434.3776523308825</v>
          </cell>
          <cell r="AF549">
            <v>5913.6536240727419</v>
          </cell>
          <cell r="AG549">
            <v>6449.3034091814334</v>
          </cell>
          <cell r="AH549">
            <v>6422.3275068205385</v>
          </cell>
          <cell r="AI549">
            <v>6837.5345564056715</v>
          </cell>
          <cell r="AJ549">
            <v>7725.5529618523997</v>
          </cell>
          <cell r="AK549">
            <v>8352.5515829648048</v>
          </cell>
          <cell r="AL549">
            <v>6887.2458101842958</v>
          </cell>
          <cell r="AM549">
            <v>8479.0236551212129</v>
          </cell>
          <cell r="AN549">
            <v>7630.2280108574196</v>
          </cell>
          <cell r="AO549">
            <v>8622.2330160611764</v>
          </cell>
          <cell r="AP549">
            <v>8368.3874434929367</v>
          </cell>
          <cell r="AQ549">
            <v>9314.1787755230343</v>
          </cell>
          <cell r="AR549">
            <v>8697.719570591471</v>
          </cell>
          <cell r="AS549">
            <v>9839.9104836304487</v>
          </cell>
          <cell r="AT549">
            <v>8881.379430944351</v>
          </cell>
          <cell r="AU549">
            <v>8977.9769715710663</v>
          </cell>
          <cell r="AV549">
            <v>10074.646430925988</v>
          </cell>
          <cell r="AW549">
            <v>9448.5594611436591</v>
          </cell>
          <cell r="AX549">
            <v>9866.7988247938556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2.6579715565979103</v>
          </cell>
          <cell r="CN549">
            <v>2.9151184893471793</v>
          </cell>
          <cell r="CO549">
            <v>3.1766572666137129</v>
          </cell>
          <cell r="CP549">
            <v>3.2002588871862261</v>
          </cell>
          <cell r="CQ549">
            <v>3.3942106193236117</v>
          </cell>
          <cell r="CR549">
            <v>3.8206670147574004</v>
          </cell>
          <cell r="CS549">
            <v>4.1226895085819715</v>
          </cell>
          <cell r="CT549">
            <v>3.4029340485748381</v>
          </cell>
          <cell r="CU549">
            <v>4.2431388943612047</v>
          </cell>
          <cell r="CV549">
            <v>3.7733262420808029</v>
          </cell>
          <cell r="CW549">
            <v>4.2608748052735796</v>
          </cell>
          <cell r="CX549">
            <v>4.1165837629887028</v>
          </cell>
          <cell r="CY549">
            <v>4.5952203782685741</v>
          </cell>
          <cell r="CZ549">
            <v>4.3570723788801926</v>
          </cell>
          <cell r="DA549">
            <v>4.8675122876619268</v>
          </cell>
          <cell r="DB549">
            <v>4.3933553647085288</v>
          </cell>
          <cell r="DC549">
            <v>4.4411393071275844</v>
          </cell>
          <cell r="DD549">
            <v>4.9836292086154037</v>
          </cell>
          <cell r="DE549">
            <v>4.6739225274794043</v>
          </cell>
          <cell r="DF549">
            <v>4.8808131536835697</v>
          </cell>
          <cell r="DG549">
            <v>5.2347223831508289</v>
          </cell>
          <cell r="DH549">
            <v>5.2347223831508289</v>
          </cell>
          <cell r="DI549">
            <v>5.2347223831508289</v>
          </cell>
          <cell r="DJ549">
            <v>5.2347223831508289</v>
          </cell>
          <cell r="DK549">
            <v>5.2347223831508289</v>
          </cell>
          <cell r="DL549">
            <v>5.2347223831508289</v>
          </cell>
          <cell r="DM549">
            <v>5.2347223831508289</v>
          </cell>
          <cell r="DN549">
            <v>5.2347223831508289</v>
          </cell>
          <cell r="DO549">
            <v>5.2347223831508289</v>
          </cell>
          <cell r="DP549">
            <v>5.2347223831508289</v>
          </cell>
          <cell r="DQ549">
            <v>5.6015294294021132</v>
          </cell>
          <cell r="DR549">
            <v>5.5578498129976541</v>
          </cell>
          <cell r="DS549">
            <v>5.5622382037932567</v>
          </cell>
          <cell r="DT549">
            <v>5.4981232603891188</v>
          </cell>
          <cell r="DU549">
            <v>5.5190951559587811</v>
          </cell>
          <cell r="DV549">
            <v>5.5398438136245112</v>
          </cell>
          <cell r="DW549">
            <v>5.5506733940043613</v>
          </cell>
          <cell r="DX549">
            <v>5.5449698213067418</v>
          </cell>
          <cell r="DY549">
            <v>5.4747681782756947</v>
          </cell>
          <cell r="DZ549">
            <v>5.5401343364346278</v>
          </cell>
          <cell r="EA549">
            <v>5.5440624960746865</v>
          </cell>
          <cell r="EB549">
            <v>5.5694454932301927</v>
          </cell>
          <cell r="EC549">
            <v>5.553226159905436</v>
          </cell>
          <cell r="ED549">
            <v>5.4691239011908133</v>
          </cell>
          <cell r="EE549">
            <v>5.5384880953656292</v>
          </cell>
          <cell r="EF549">
            <v>5.5384880953656292</v>
          </cell>
          <cell r="EG549">
            <v>5.5384880953656292</v>
          </cell>
          <cell r="EH549">
            <v>5.5384880953656292</v>
          </cell>
          <cell r="EI549">
            <v>5.5384880953656292</v>
          </cell>
          <cell r="EJ549">
            <v>5.5384880953656292</v>
          </cell>
          <cell r="EK549">
            <v>0</v>
          </cell>
          <cell r="EL549">
            <v>0</v>
          </cell>
          <cell r="EM549">
            <v>0</v>
          </cell>
          <cell r="EN549">
            <v>0</v>
          </cell>
          <cell r="EO549">
            <v>0</v>
          </cell>
          <cell r="EP549">
            <v>0</v>
          </cell>
          <cell r="EQ549">
            <v>0</v>
          </cell>
          <cell r="ER549">
            <v>0</v>
          </cell>
          <cell r="ES549">
            <v>0</v>
          </cell>
          <cell r="ET549">
            <v>0</v>
          </cell>
        </row>
        <row r="550">
          <cell r="A550">
            <v>29016.57325983073</v>
          </cell>
          <cell r="B550">
            <v>35482.092305620827</v>
          </cell>
          <cell r="C550">
            <v>45807.442007147147</v>
          </cell>
          <cell r="D550">
            <v>6497.0724645908385</v>
          </cell>
          <cell r="E550">
            <v>7604.0287747857419</v>
          </cell>
          <cell r="F550">
            <v>7812.5502976708376</v>
          </cell>
          <cell r="G550">
            <v>7641.3398468457972</v>
          </cell>
          <cell r="H550">
            <v>7558.7458634186805</v>
          </cell>
          <cell r="I550">
            <v>6888.9091335665662</v>
          </cell>
          <cell r="J550">
            <v>8146.6498161162999</v>
          </cell>
          <cell r="K550">
            <v>7040.4463490839989</v>
          </cell>
          <cell r="L550">
            <v>9003.2984675236021</v>
          </cell>
          <cell r="M550">
            <v>9325.9353901892428</v>
          </cell>
          <cell r="N550">
            <v>9497.1863396870285</v>
          </cell>
          <cell r="O550">
            <v>8836.8345024323207</v>
          </cell>
          <cell r="P550">
            <v>9106.5477117923128</v>
          </cell>
          <cell r="Q550">
            <v>9916.1858500459184</v>
          </cell>
          <cell r="R550">
            <v>9020.6068939775814</v>
          </cell>
          <cell r="S550">
            <v>8730.7963575330978</v>
          </cell>
          <cell r="T550">
            <v>9936.4698075538836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4827.793905611351</v>
          </cell>
          <cell r="AF550">
            <v>5903.5306291165716</v>
          </cell>
          <cell r="AG550">
            <v>7621.468164881453</v>
          </cell>
          <cell r="AH550">
            <v>6497.0724645908385</v>
          </cell>
          <cell r="AI550">
            <v>7604.0287747857419</v>
          </cell>
          <cell r="AJ550">
            <v>7812.5502976708376</v>
          </cell>
          <cell r="AK550">
            <v>7641.3398468457972</v>
          </cell>
          <cell r="AL550">
            <v>7558.7458634186805</v>
          </cell>
          <cell r="AM550">
            <v>6888.9091335665662</v>
          </cell>
          <cell r="AN550">
            <v>8146.6498161162999</v>
          </cell>
          <cell r="AO550">
            <v>7040.4463490839989</v>
          </cell>
          <cell r="AP550">
            <v>9003.2984675236021</v>
          </cell>
          <cell r="AQ550">
            <v>9325.9353901892428</v>
          </cell>
          <cell r="AR550">
            <v>9497.1863396870285</v>
          </cell>
          <cell r="AS550">
            <v>8836.8345024323207</v>
          </cell>
          <cell r="AT550">
            <v>9106.5477117923128</v>
          </cell>
          <cell r="AU550">
            <v>9916.1858500459184</v>
          </cell>
          <cell r="AV550">
            <v>9020.6068939775814</v>
          </cell>
          <cell r="AW550">
            <v>8730.7963575330978</v>
          </cell>
          <cell r="AX550">
            <v>9936.4698075538836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2.3533284187386005</v>
          </cell>
          <cell r="CN550">
            <v>2.8872365875879429</v>
          </cell>
          <cell r="CO550">
            <v>3.8040786297394829</v>
          </cell>
          <cell r="CP550">
            <v>3.2364243466359723</v>
          </cell>
          <cell r="CQ550">
            <v>3.746364163732117</v>
          </cell>
          <cell r="CR550">
            <v>3.8628832798695529</v>
          </cell>
          <cell r="CS550">
            <v>3.718206437466943</v>
          </cell>
          <cell r="CT550">
            <v>3.7717929420240122</v>
          </cell>
          <cell r="CU550">
            <v>3.3902896607842226</v>
          </cell>
          <cell r="CV550">
            <v>4.0124455880932741</v>
          </cell>
          <cell r="CW550">
            <v>3.456962239015418</v>
          </cell>
          <cell r="CX550">
            <v>4.4353459319481976</v>
          </cell>
          <cell r="CY550">
            <v>4.5733313971460481</v>
          </cell>
          <cell r="CZ550">
            <v>4.6766162616860116</v>
          </cell>
          <cell r="DA550">
            <v>4.3019654235160507</v>
          </cell>
          <cell r="DB550">
            <v>4.433267746832489</v>
          </cell>
          <cell r="DC550">
            <v>4.8274174025002763</v>
          </cell>
          <cell r="DD550">
            <v>4.3914298662423414</v>
          </cell>
          <cell r="DE550">
            <v>4.2503437220114355</v>
          </cell>
          <cell r="DF550">
            <v>4.8372920792102816</v>
          </cell>
          <cell r="DG550">
            <v>6.002909871656759</v>
          </cell>
          <cell r="DH550">
            <v>6.002909871656759</v>
          </cell>
          <cell r="DI550">
            <v>6.002909871656759</v>
          </cell>
          <cell r="DJ550">
            <v>6.002909871656759</v>
          </cell>
          <cell r="DK550">
            <v>6.002909871656759</v>
          </cell>
          <cell r="DL550">
            <v>6.002909871656759</v>
          </cell>
          <cell r="DM550">
            <v>6.002909871656759</v>
          </cell>
          <cell r="DN550">
            <v>6.002909871656759</v>
          </cell>
          <cell r="DO550">
            <v>6.002909871656759</v>
          </cell>
          <cell r="DP550">
            <v>6.002909871656759</v>
          </cell>
          <cell r="DQ550">
            <v>5.6204788557318999</v>
          </cell>
          <cell r="DR550">
            <v>5.6019158899755199</v>
          </cell>
          <cell r="DS550">
            <v>5.4890386689339641</v>
          </cell>
          <cell r="DT550">
            <v>5.4999581719336641</v>
          </cell>
          <cell r="DU550">
            <v>5.5608463664686747</v>
          </cell>
          <cell r="DV550">
            <v>5.5410028831111395</v>
          </cell>
          <cell r="DW550">
            <v>5.6304505988789257</v>
          </cell>
          <cell r="DX550">
            <v>5.4904638443320195</v>
          </cell>
          <cell r="DY550">
            <v>5.566994428800891</v>
          </cell>
          <cell r="DZ550">
            <v>5.5625897092628902</v>
          </cell>
          <cell r="EA550">
            <v>5.5797236919119904</v>
          </cell>
          <cell r="EB550">
            <v>5.5613635378978525</v>
          </cell>
          <cell r="EC550">
            <v>5.5868481200096918</v>
          </cell>
          <cell r="ED550">
            <v>5.5637852553892602</v>
          </cell>
          <cell r="EE550">
            <v>5.6277777951846941</v>
          </cell>
          <cell r="EF550">
            <v>5.6277777951846941</v>
          </cell>
          <cell r="EG550">
            <v>5.6277777951846941</v>
          </cell>
          <cell r="EH550">
            <v>5.6277777951846941</v>
          </cell>
          <cell r="EI550">
            <v>5.6277777951846941</v>
          </cell>
          <cell r="EJ550">
            <v>5.6277777951846941</v>
          </cell>
          <cell r="EK550">
            <v>0</v>
          </cell>
          <cell r="EL550">
            <v>0</v>
          </cell>
          <cell r="EM550">
            <v>0</v>
          </cell>
          <cell r="EN550">
            <v>0</v>
          </cell>
          <cell r="EO550">
            <v>0</v>
          </cell>
          <cell r="EP550">
            <v>0</v>
          </cell>
          <cell r="EQ550">
            <v>0</v>
          </cell>
          <cell r="ER550">
            <v>0</v>
          </cell>
          <cell r="ES550">
            <v>0</v>
          </cell>
          <cell r="ET550">
            <v>0</v>
          </cell>
        </row>
        <row r="551">
          <cell r="A551">
            <v>40940.728229325192</v>
          </cell>
          <cell r="B551">
            <v>40103.376650355611</v>
          </cell>
          <cell r="C551">
            <v>33799.38614504748</v>
          </cell>
          <cell r="D551">
            <v>7468.287313716829</v>
          </cell>
          <cell r="E551">
            <v>7890.5538400110881</v>
          </cell>
          <cell r="F551">
            <v>6825.1081925129547</v>
          </cell>
          <cell r="G551">
            <v>7197.7469784865525</v>
          </cell>
          <cell r="H551">
            <v>7526.8626549046276</v>
          </cell>
          <cell r="I551">
            <v>6124.7618872082585</v>
          </cell>
          <cell r="J551">
            <v>7770.4109078149277</v>
          </cell>
          <cell r="K551">
            <v>8820.8377987123149</v>
          </cell>
          <cell r="L551">
            <v>7553.4140778704304</v>
          </cell>
          <cell r="M551">
            <v>8185.0320133531795</v>
          </cell>
          <cell r="N551">
            <v>8555.680919324499</v>
          </cell>
          <cell r="O551">
            <v>9247.3496603613057</v>
          </cell>
          <cell r="P551">
            <v>9111.2036320825264</v>
          </cell>
          <cell r="Q551">
            <v>8445.4505677647212</v>
          </cell>
          <cell r="R551">
            <v>10967.733441291588</v>
          </cell>
          <cell r="S551">
            <v>9867.1738413594467</v>
          </cell>
          <cell r="T551">
            <v>9559.6050109098505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6811.7415680661861</v>
          </cell>
          <cell r="AF551">
            <v>6672.4225377449957</v>
          </cell>
          <cell r="AG551">
            <v>5623.561024359803</v>
          </cell>
          <cell r="AH551">
            <v>7468.287313716829</v>
          </cell>
          <cell r="AI551">
            <v>7890.5538400110881</v>
          </cell>
          <cell r="AJ551">
            <v>6825.1081925129547</v>
          </cell>
          <cell r="AK551">
            <v>7197.7469784865525</v>
          </cell>
          <cell r="AL551">
            <v>7526.8626549046276</v>
          </cell>
          <cell r="AM551">
            <v>6124.7618872082585</v>
          </cell>
          <cell r="AN551">
            <v>7770.4109078149277</v>
          </cell>
          <cell r="AO551">
            <v>8820.8377987123149</v>
          </cell>
          <cell r="AP551">
            <v>7553.4140778704304</v>
          </cell>
          <cell r="AQ551">
            <v>8185.0320133531795</v>
          </cell>
          <cell r="AR551">
            <v>8555.680919324499</v>
          </cell>
          <cell r="AS551">
            <v>9247.3496603613057</v>
          </cell>
          <cell r="AT551">
            <v>9111.2036320825264</v>
          </cell>
          <cell r="AU551">
            <v>8445.4505677647212</v>
          </cell>
          <cell r="AV551">
            <v>10967.733441291588</v>
          </cell>
          <cell r="AW551">
            <v>9867.1738413594467</v>
          </cell>
          <cell r="AX551">
            <v>9559.6050109098505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3.3684203169155551</v>
          </cell>
          <cell r="CN551">
            <v>3.2730058336651506</v>
          </cell>
          <cell r="CO551">
            <v>2.7451757614344214</v>
          </cell>
          <cell r="CP551">
            <v>3.6855797292057577</v>
          </cell>
          <cell r="CQ551">
            <v>3.9674887094268509</v>
          </cell>
          <cell r="CR551">
            <v>3.4172538043718199</v>
          </cell>
          <cell r="CS551">
            <v>3.5563515706461555</v>
          </cell>
          <cell r="CT551">
            <v>3.7376840627484458</v>
          </cell>
          <cell r="CU551">
            <v>3.0397602610918653</v>
          </cell>
          <cell r="CV551">
            <v>3.8255099021773629</v>
          </cell>
          <cell r="CW551">
            <v>4.3700654628969566</v>
          </cell>
          <cell r="CX551">
            <v>3.7354241565010873</v>
          </cell>
          <cell r="CY551">
            <v>3.9850062440383365</v>
          </cell>
          <cell r="CZ551">
            <v>4.1980658551885091</v>
          </cell>
          <cell r="DA551">
            <v>4.6185946080372222</v>
          </cell>
          <cell r="DB551">
            <v>4.5505963885247267</v>
          </cell>
          <cell r="DC551">
            <v>4.2180856015342911</v>
          </cell>
          <cell r="DD551">
            <v>5.4778413702115474</v>
          </cell>
          <cell r="DE551">
            <v>4.9281661853465684</v>
          </cell>
          <cell r="DF551">
            <v>4.7745507393984257</v>
          </cell>
          <cell r="DG551">
            <v>5.105547093568827</v>
          </cell>
          <cell r="DH551">
            <v>5.105547093568827</v>
          </cell>
          <cell r="DI551">
            <v>5.105547093568827</v>
          </cell>
          <cell r="DJ551">
            <v>5.105547093568827</v>
          </cell>
          <cell r="DK551">
            <v>5.105547093568827</v>
          </cell>
          <cell r="DL551">
            <v>5.105547093568827</v>
          </cell>
          <cell r="DM551">
            <v>5.105547093568827</v>
          </cell>
          <cell r="DN551">
            <v>5.105547093568827</v>
          </cell>
          <cell r="DO551">
            <v>5.105547093568827</v>
          </cell>
          <cell r="DP551">
            <v>5.105547093568827</v>
          </cell>
          <cell r="DQ551">
            <v>5.5403732046788425</v>
          </cell>
          <cell r="DR551">
            <v>5.5852664558135539</v>
          </cell>
          <cell r="DS551">
            <v>5.6123971082437389</v>
          </cell>
          <cell r="DT551">
            <v>5.551653372556431</v>
          </cell>
          <cell r="DU551">
            <v>5.4487756133225984</v>
          </cell>
          <cell r="DV551">
            <v>5.47191623019273</v>
          </cell>
          <cell r="DW551">
            <v>5.5449677411945757</v>
          </cell>
          <cell r="DX551">
            <v>5.5171975945775715</v>
          </cell>
          <cell r="DY551">
            <v>5.5202279498080831</v>
          </cell>
          <cell r="DZ551">
            <v>5.5649567122006927</v>
          </cell>
          <cell r="EA551">
            <v>5.5300496310097316</v>
          </cell>
          <cell r="EB551">
            <v>5.5400094548391268</v>
          </cell>
          <cell r="EC551">
            <v>5.6272798256242265</v>
          </cell>
          <cell r="ED551">
            <v>5.5835764624342454</v>
          </cell>
          <cell r="EE551">
            <v>5.4854791769009275</v>
          </cell>
          <cell r="EF551">
            <v>5.4854791769009275</v>
          </cell>
          <cell r="EG551">
            <v>5.4854791769009275</v>
          </cell>
          <cell r="EH551">
            <v>5.4854791769009275</v>
          </cell>
          <cell r="EI551">
            <v>5.4854791769009275</v>
          </cell>
          <cell r="EJ551">
            <v>5.4854791769009275</v>
          </cell>
          <cell r="EK551">
            <v>0</v>
          </cell>
          <cell r="EL551">
            <v>0</v>
          </cell>
          <cell r="EM551">
            <v>0</v>
          </cell>
          <cell r="EN551">
            <v>0</v>
          </cell>
          <cell r="EO551">
            <v>0</v>
          </cell>
          <cell r="EP551">
            <v>0</v>
          </cell>
          <cell r="EQ551">
            <v>0</v>
          </cell>
          <cell r="ER551">
            <v>0</v>
          </cell>
          <cell r="ES551">
            <v>0</v>
          </cell>
          <cell r="ET551">
            <v>0</v>
          </cell>
        </row>
        <row r="552">
          <cell r="A552">
            <v>37991.032688200525</v>
          </cell>
          <cell r="B552">
            <v>39456.322687660337</v>
          </cell>
          <cell r="C552">
            <v>43163.026886705862</v>
          </cell>
          <cell r="D552">
            <v>7194.7024503166513</v>
          </cell>
          <cell r="E552">
            <v>6239.4986871181782</v>
          </cell>
          <cell r="F552">
            <v>6371.7599026153648</v>
          </cell>
          <cell r="G552">
            <v>7472.0054127273197</v>
          </cell>
          <cell r="H552">
            <v>7078.2381055568658</v>
          </cell>
          <cell r="I552">
            <v>8261.5518110111971</v>
          </cell>
          <cell r="J552">
            <v>7946.6522475901465</v>
          </cell>
          <cell r="K552">
            <v>8523.9232401778354</v>
          </cell>
          <cell r="L552">
            <v>8175.6284778059517</v>
          </cell>
          <cell r="M552">
            <v>8382.9632306012045</v>
          </cell>
          <cell r="N552">
            <v>7838.0411906014087</v>
          </cell>
          <cell r="O552">
            <v>8131.1748705570462</v>
          </cell>
          <cell r="P552">
            <v>9574.9448921419425</v>
          </cell>
          <cell r="Q552">
            <v>11520.942025956045</v>
          </cell>
          <cell r="R552">
            <v>10430.041092646605</v>
          </cell>
          <cell r="S552">
            <v>10611.13413421668</v>
          </cell>
          <cell r="T552">
            <v>10273.795317727403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6320.9695520416544</v>
          </cell>
          <cell r="AF552">
            <v>6564.7653326805221</v>
          </cell>
          <cell r="AG552">
            <v>7181.4888782836597</v>
          </cell>
          <cell r="AH552">
            <v>7194.7024503166513</v>
          </cell>
          <cell r="AI552">
            <v>6239.4986871181782</v>
          </cell>
          <cell r="AJ552">
            <v>6371.7599026153648</v>
          </cell>
          <cell r="AK552">
            <v>7472.0054127273197</v>
          </cell>
          <cell r="AL552">
            <v>7078.2381055568658</v>
          </cell>
          <cell r="AM552">
            <v>8261.5518110111971</v>
          </cell>
          <cell r="AN552">
            <v>7946.6522475901465</v>
          </cell>
          <cell r="AO552">
            <v>8523.9232401778354</v>
          </cell>
          <cell r="AP552">
            <v>8175.6284778059517</v>
          </cell>
          <cell r="AQ552">
            <v>8382.9632306012045</v>
          </cell>
          <cell r="AR552">
            <v>7838.0411906014087</v>
          </cell>
          <cell r="AS552">
            <v>8131.1748705570462</v>
          </cell>
          <cell r="AT552">
            <v>9574.9448921419425</v>
          </cell>
          <cell r="AU552">
            <v>11520.942025956045</v>
          </cell>
          <cell r="AV552">
            <v>10430.041092646605</v>
          </cell>
          <cell r="AW552">
            <v>10611.13413421668</v>
          </cell>
          <cell r="AX552">
            <v>10273.795317727403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  <cell r="BN552">
            <v>0</v>
          </cell>
          <cell r="BO552">
            <v>0</v>
          </cell>
          <cell r="BP552">
            <v>0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3.1055236904586714</v>
          </cell>
          <cell r="CN552">
            <v>3.276066004800263</v>
          </cell>
          <cell r="CO552">
            <v>3.5374443316300597</v>
          </cell>
          <cell r="CP552">
            <v>3.5323886727418472</v>
          </cell>
          <cell r="CQ552">
            <v>3.0416376386813031</v>
          </cell>
          <cell r="CR552">
            <v>3.0925522104752132</v>
          </cell>
          <cell r="CS552">
            <v>3.6947354439560534</v>
          </cell>
          <cell r="CT552">
            <v>3.4873507804600012</v>
          </cell>
          <cell r="CU552">
            <v>4.0762343322499337</v>
          </cell>
          <cell r="CV552">
            <v>3.88626217358415</v>
          </cell>
          <cell r="CW552">
            <v>4.2424899434055261</v>
          </cell>
          <cell r="CX552">
            <v>4.0354811687980066</v>
          </cell>
          <cell r="CY552">
            <v>4.1654018812324134</v>
          </cell>
          <cell r="CZ552">
            <v>3.8627503067048239</v>
          </cell>
          <cell r="DA552">
            <v>4.0401985013998472</v>
          </cell>
          <cell r="DB552">
            <v>4.7575754574280618</v>
          </cell>
          <cell r="DC552">
            <v>5.7244978061569256</v>
          </cell>
          <cell r="DD552">
            <v>5.1824535891653714</v>
          </cell>
          <cell r="DE552">
            <v>5.2724346616195712</v>
          </cell>
          <cell r="DF552">
            <v>5.1048185664622663</v>
          </cell>
          <cell r="DG552">
            <v>4.5752364428009411</v>
          </cell>
          <cell r="DH552">
            <v>4.5752364428009411</v>
          </cell>
          <cell r="DI552">
            <v>4.5752364428009411</v>
          </cell>
          <cell r="DJ552">
            <v>4.5752364428009411</v>
          </cell>
          <cell r="DK552">
            <v>4.5752364428009411</v>
          </cell>
          <cell r="DL552">
            <v>4.5752364428009411</v>
          </cell>
          <cell r="DM552">
            <v>4.5752364428009411</v>
          </cell>
          <cell r="DN552">
            <v>4.5752364428009411</v>
          </cell>
          <cell r="DO552">
            <v>4.5752364428009411</v>
          </cell>
          <cell r="DP552">
            <v>4.5752364428009411</v>
          </cell>
          <cell r="DQ552">
            <v>5.576426563197904</v>
          </cell>
          <cell r="DR552">
            <v>5.4900171178927817</v>
          </cell>
          <cell r="DS552">
            <v>5.5620131797894006</v>
          </cell>
          <cell r="DT552">
            <v>5.5802221637210883</v>
          </cell>
          <cell r="DU552">
            <v>5.6201687977598827</v>
          </cell>
          <cell r="DV552">
            <v>5.6448121995777258</v>
          </cell>
          <cell r="DW552">
            <v>5.540653185220517</v>
          </cell>
          <cell r="DX552">
            <v>5.5607922422278522</v>
          </cell>
          <cell r="DY552">
            <v>5.552769217471603</v>
          </cell>
          <cell r="DZ552">
            <v>5.6022082455951523</v>
          </cell>
          <cell r="EA552">
            <v>5.5046009933274087</v>
          </cell>
          <cell r="EB552">
            <v>5.5505108793871258</v>
          </cell>
          <cell r="EC552">
            <v>5.5137591052311894</v>
          </cell>
          <cell r="ED552">
            <v>5.5592735094547896</v>
          </cell>
          <cell r="EE552">
            <v>5.5138853743114575</v>
          </cell>
          <cell r="EF552">
            <v>5.5138853743114575</v>
          </cell>
          <cell r="EG552">
            <v>5.5138853743114575</v>
          </cell>
          <cell r="EH552">
            <v>5.5138853743114575</v>
          </cell>
          <cell r="EI552">
            <v>5.5138853743114575</v>
          </cell>
          <cell r="EJ552">
            <v>5.5138853743114575</v>
          </cell>
          <cell r="EK552">
            <v>0</v>
          </cell>
          <cell r="EL552">
            <v>0</v>
          </cell>
          <cell r="EM552">
            <v>0</v>
          </cell>
          <cell r="EN552">
            <v>0</v>
          </cell>
          <cell r="EO552">
            <v>0</v>
          </cell>
          <cell r="EP552">
            <v>0</v>
          </cell>
          <cell r="EQ552">
            <v>0</v>
          </cell>
          <cell r="ER552">
            <v>0</v>
          </cell>
          <cell r="ES552">
            <v>0</v>
          </cell>
          <cell r="ET552">
            <v>0</v>
          </cell>
        </row>
        <row r="553">
          <cell r="A553">
            <v>39033.652784146907</v>
          </cell>
          <cell r="B553">
            <v>34624.816800509652</v>
          </cell>
          <cell r="C553">
            <v>36547.810122101218</v>
          </cell>
          <cell r="D553">
            <v>6466.4213827851818</v>
          </cell>
          <cell r="E553">
            <v>6324.6653195088074</v>
          </cell>
          <cell r="F553">
            <v>6286.8497226485115</v>
          </cell>
          <cell r="G553">
            <v>7037.9816070068691</v>
          </cell>
          <cell r="H553">
            <v>7433.9902261766865</v>
          </cell>
          <cell r="I553">
            <v>7461.4245052465139</v>
          </cell>
          <cell r="J553">
            <v>7157.1936647487582</v>
          </cell>
          <cell r="K553">
            <v>9247.9228416501173</v>
          </cell>
          <cell r="L553">
            <v>8187.3765009417866</v>
          </cell>
          <cell r="M553">
            <v>7537.9263488524821</v>
          </cell>
          <cell r="N553">
            <v>8430.3502525854983</v>
          </cell>
          <cell r="O553">
            <v>7757.7091534231722</v>
          </cell>
          <cell r="P553">
            <v>8444.3020656215431</v>
          </cell>
          <cell r="Q553">
            <v>10475.885430339111</v>
          </cell>
          <cell r="R553">
            <v>9634.8176350379599</v>
          </cell>
          <cell r="S553">
            <v>10045.250687121807</v>
          </cell>
          <cell r="T553">
            <v>9444.8284378084736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6494.4412745639738</v>
          </cell>
          <cell r="AF553">
            <v>5760.896644671031</v>
          </cell>
          <cell r="AG553">
            <v>6080.8453634731641</v>
          </cell>
          <cell r="AH553">
            <v>6466.4213827851818</v>
          </cell>
          <cell r="AI553">
            <v>6324.6653195088074</v>
          </cell>
          <cell r="AJ553">
            <v>6286.8497226485115</v>
          </cell>
          <cell r="AK553">
            <v>7037.9816070068691</v>
          </cell>
          <cell r="AL553">
            <v>7433.9902261766865</v>
          </cell>
          <cell r="AM553">
            <v>7461.4245052465139</v>
          </cell>
          <cell r="AN553">
            <v>7157.1936647487582</v>
          </cell>
          <cell r="AO553">
            <v>9247.9228416501173</v>
          </cell>
          <cell r="AP553">
            <v>8187.3765009417866</v>
          </cell>
          <cell r="AQ553">
            <v>7537.9263488524821</v>
          </cell>
          <cell r="AR553">
            <v>8430.3502525854983</v>
          </cell>
          <cell r="AS553">
            <v>7757.7091534231722</v>
          </cell>
          <cell r="AT553">
            <v>8444.3020656215431</v>
          </cell>
          <cell r="AU553">
            <v>10475.885430339111</v>
          </cell>
          <cell r="AV553">
            <v>9634.8176350379599</v>
          </cell>
          <cell r="AW553">
            <v>10045.250687121807</v>
          </cell>
          <cell r="AX553">
            <v>9444.8284378084736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3.1749723228785425</v>
          </cell>
          <cell r="CN553">
            <v>2.8292277512640047</v>
          </cell>
          <cell r="CO553">
            <v>3.0635442710317329</v>
          </cell>
          <cell r="CP553">
            <v>3.1211285303288414</v>
          </cell>
          <cell r="CQ553">
            <v>3.137457493908002</v>
          </cell>
          <cell r="CR553">
            <v>3.0863584060200111</v>
          </cell>
          <cell r="CS553">
            <v>3.5034728249480627</v>
          </cell>
          <cell r="CT553">
            <v>3.703881219210182</v>
          </cell>
          <cell r="CU553">
            <v>3.7149522191692075</v>
          </cell>
          <cell r="CV553">
            <v>3.4829682812994736</v>
          </cell>
          <cell r="CW553">
            <v>4.540806402011639</v>
          </cell>
          <cell r="CX553">
            <v>4.069832474999779</v>
          </cell>
          <cell r="CY553">
            <v>3.7041633579196351</v>
          </cell>
          <cell r="CZ553">
            <v>4.1929906406093602</v>
          </cell>
          <cell r="DA553">
            <v>3.844310993183047</v>
          </cell>
          <cell r="DB553">
            <v>4.1845501833879366</v>
          </cell>
          <cell r="DC553">
            <v>5.1912956166200246</v>
          </cell>
          <cell r="DD553">
            <v>4.7745068317425075</v>
          </cell>
          <cell r="DE553">
            <v>4.9778957785162286</v>
          </cell>
          <cell r="DF553">
            <v>4.6803582184017953</v>
          </cell>
          <cell r="DG553">
            <v>5.6577096590144711</v>
          </cell>
          <cell r="DH553">
            <v>5.6577096590144711</v>
          </cell>
          <cell r="DI553">
            <v>5.6577096590144711</v>
          </cell>
          <cell r="DJ553">
            <v>5.6577096590144711</v>
          </cell>
          <cell r="DK553">
            <v>5.6577096590144711</v>
          </cell>
          <cell r="DL553">
            <v>5.6577096590144711</v>
          </cell>
          <cell r="DM553">
            <v>5.6577096590144711</v>
          </cell>
          <cell r="DN553">
            <v>5.6577096590144711</v>
          </cell>
          <cell r="DO553">
            <v>5.6577096590144711</v>
          </cell>
          <cell r="DP553">
            <v>5.6577096590144711</v>
          </cell>
          <cell r="DQ553">
            <v>5.6041401259190193</v>
          </cell>
          <cell r="DR553">
            <v>5.5786525038499732</v>
          </cell>
          <cell r="DS553">
            <v>5.4380968045468192</v>
          </cell>
          <cell r="DT553">
            <v>5.6762234539146537</v>
          </cell>
          <cell r="DU553">
            <v>5.5228956006832153</v>
          </cell>
          <cell r="DV553">
            <v>5.5807665700390139</v>
          </cell>
          <cell r="DW553">
            <v>5.503722264306635</v>
          </cell>
          <cell r="DX553">
            <v>5.4988525021912578</v>
          </cell>
          <cell r="DY553">
            <v>5.5026976694346823</v>
          </cell>
          <cell r="DZ553">
            <v>5.6298961640612628</v>
          </cell>
          <cell r="EA553">
            <v>5.5797963325205684</v>
          </cell>
          <cell r="EB553">
            <v>5.5115704721315684</v>
          </cell>
          <cell r="EC553">
            <v>5.5753083800692371</v>
          </cell>
          <cell r="ED553">
            <v>5.508443015204759</v>
          </cell>
          <cell r="EE553">
            <v>5.5286884225288331</v>
          </cell>
          <cell r="EF553">
            <v>5.5286884225288331</v>
          </cell>
          <cell r="EG553">
            <v>5.5286884225288331</v>
          </cell>
          <cell r="EH553">
            <v>5.5286884225288331</v>
          </cell>
          <cell r="EI553">
            <v>5.5286884225288331</v>
          </cell>
          <cell r="EJ553">
            <v>5.5286884225288331</v>
          </cell>
          <cell r="EK553">
            <v>0</v>
          </cell>
          <cell r="EL553">
            <v>0</v>
          </cell>
          <cell r="EM553">
            <v>0</v>
          </cell>
          <cell r="EN553">
            <v>0</v>
          </cell>
          <cell r="EO553">
            <v>0</v>
          </cell>
          <cell r="EP553">
            <v>0</v>
          </cell>
          <cell r="EQ553">
            <v>0</v>
          </cell>
          <cell r="ER553">
            <v>0</v>
          </cell>
          <cell r="ES553">
            <v>0</v>
          </cell>
          <cell r="ET553">
            <v>0</v>
          </cell>
        </row>
        <row r="554">
          <cell r="A554">
            <v>36041.559024810835</v>
          </cell>
          <cell r="B554">
            <v>29726.141367863307</v>
          </cell>
          <cell r="C554">
            <v>38636.063231308537</v>
          </cell>
          <cell r="D554">
            <v>6337.8932942152423</v>
          </cell>
          <cell r="E554">
            <v>6770.7982760958585</v>
          </cell>
          <cell r="F554">
            <v>6651.6219439411252</v>
          </cell>
          <cell r="G554">
            <v>7125.3086771144172</v>
          </cell>
          <cell r="H554">
            <v>7514.4336635338132</v>
          </cell>
          <cell r="I554">
            <v>7420.3498072441407</v>
          </cell>
          <cell r="J554">
            <v>7612.6283397432935</v>
          </cell>
          <cell r="K554">
            <v>8666.8252935542041</v>
          </cell>
          <cell r="L554">
            <v>7988.2157284307959</v>
          </cell>
          <cell r="M554">
            <v>8513.2679797534929</v>
          </cell>
          <cell r="N554">
            <v>9227.8628662487008</v>
          </cell>
          <cell r="O554">
            <v>9294.2408162121956</v>
          </cell>
          <cell r="P554">
            <v>9477.9103579288676</v>
          </cell>
          <cell r="Q554">
            <v>8442.7234319244344</v>
          </cell>
          <cell r="R554">
            <v>9280.5780706245368</v>
          </cell>
          <cell r="S554">
            <v>10569.226034941559</v>
          </cell>
          <cell r="T554">
            <v>9311.5997711230211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5996.6150189620494</v>
          </cell>
          <cell r="AF554">
            <v>4945.8522496101641</v>
          </cell>
          <cell r="AG554">
            <v>6428.2900994083229</v>
          </cell>
          <cell r="AH554">
            <v>6337.8932942152423</v>
          </cell>
          <cell r="AI554">
            <v>6770.7982760958585</v>
          </cell>
          <cell r="AJ554">
            <v>6651.6219439411252</v>
          </cell>
          <cell r="AK554">
            <v>7125.3086771144172</v>
          </cell>
          <cell r="AL554">
            <v>7514.4336635338132</v>
          </cell>
          <cell r="AM554">
            <v>7420.3498072441407</v>
          </cell>
          <cell r="AN554">
            <v>7612.6283397432935</v>
          </cell>
          <cell r="AO554">
            <v>8666.8252935542041</v>
          </cell>
          <cell r="AP554">
            <v>7988.2157284307959</v>
          </cell>
          <cell r="AQ554">
            <v>8513.2679797534929</v>
          </cell>
          <cell r="AR554">
            <v>9227.8628662487008</v>
          </cell>
          <cell r="AS554">
            <v>9294.2408162121956</v>
          </cell>
          <cell r="AT554">
            <v>9477.9103579288676</v>
          </cell>
          <cell r="AU554">
            <v>8442.7234319244344</v>
          </cell>
          <cell r="AV554">
            <v>9280.5780706245368</v>
          </cell>
          <cell r="AW554">
            <v>10569.226034941559</v>
          </cell>
          <cell r="AX554">
            <v>9311.5997711230211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2.9355037080451143</v>
          </cell>
          <cell r="CN554">
            <v>2.4523240072871677</v>
          </cell>
          <cell r="CO554">
            <v>3.2315465785622095</v>
          </cell>
          <cell r="CP554">
            <v>3.131545884826378</v>
          </cell>
          <cell r="CQ554">
            <v>3.3044171475072535</v>
          </cell>
          <cell r="CR554">
            <v>3.2942034132910005</v>
          </cell>
          <cell r="CS554">
            <v>3.5618067390711197</v>
          </cell>
          <cell r="CT554">
            <v>3.7136767638411587</v>
          </cell>
          <cell r="CU554">
            <v>3.7211982777465669</v>
          </cell>
          <cell r="CV554">
            <v>3.7443837107932292</v>
          </cell>
          <cell r="CW554">
            <v>4.2639186829588001</v>
          </cell>
          <cell r="CX554">
            <v>3.9746573270593277</v>
          </cell>
          <cell r="CY554">
            <v>4.152731229916526</v>
          </cell>
          <cell r="CZ554">
            <v>4.5740216228621424</v>
          </cell>
          <cell r="DA554">
            <v>4.6667393424393078</v>
          </cell>
          <cell r="DB554">
            <v>4.7589618158275444</v>
          </cell>
          <cell r="DC554">
            <v>4.2391832077741629</v>
          </cell>
          <cell r="DD554">
            <v>4.6598791293653745</v>
          </cell>
          <cell r="DE554">
            <v>5.3069232798830335</v>
          </cell>
          <cell r="DF554">
            <v>4.6754554623922866</v>
          </cell>
          <cell r="DG554">
            <v>5.1814262150378445</v>
          </cell>
          <cell r="DH554">
            <v>5.1814262150378445</v>
          </cell>
          <cell r="DI554">
            <v>5.1814262150378445</v>
          </cell>
          <cell r="DJ554">
            <v>5.1814262150378445</v>
          </cell>
          <cell r="DK554">
            <v>5.1814262150378445</v>
          </cell>
          <cell r="DL554">
            <v>5.1814262150378445</v>
          </cell>
          <cell r="DM554">
            <v>5.1814262150378445</v>
          </cell>
          <cell r="DN554">
            <v>5.1814262150378445</v>
          </cell>
          <cell r="DO554">
            <v>5.1814262150378445</v>
          </cell>
          <cell r="DP554">
            <v>5.1814262150378445</v>
          </cell>
          <cell r="DQ554">
            <v>5.5966825041663864</v>
          </cell>
          <cell r="DR554">
            <v>5.5254852522150903</v>
          </cell>
          <cell r="DS554">
            <v>5.4499457980410675</v>
          </cell>
          <cell r="DT554">
            <v>5.5448943926270386</v>
          </cell>
          <cell r="DU554">
            <v>5.6137380467444773</v>
          </cell>
          <cell r="DV554">
            <v>5.5320268598763791</v>
          </cell>
          <cell r="DW554">
            <v>5.4807559943639381</v>
          </cell>
          <cell r="DX554">
            <v>5.5436945104073958</v>
          </cell>
          <cell r="DY554">
            <v>5.4632201731561638</v>
          </cell>
          <cell r="DZ554">
            <v>5.5700797808668874</v>
          </cell>
          <cell r="EA554">
            <v>5.5687569574329956</v>
          </cell>
          <cell r="EB554">
            <v>5.5062665137570841</v>
          </cell>
          <cell r="EC554">
            <v>5.6165498249226147</v>
          </cell>
          <cell r="ED554">
            <v>5.5272620368800176</v>
          </cell>
          <cell r="EE554">
            <v>5.4564164828123074</v>
          </cell>
          <cell r="EF554">
            <v>5.4564164828123074</v>
          </cell>
          <cell r="EG554">
            <v>5.4564164828123074</v>
          </cell>
          <cell r="EH554">
            <v>5.4564164828123074</v>
          </cell>
          <cell r="EI554">
            <v>5.4564164828123074</v>
          </cell>
          <cell r="EJ554">
            <v>5.4564164828123074</v>
          </cell>
          <cell r="EK554">
            <v>0</v>
          </cell>
          <cell r="EL554">
            <v>0</v>
          </cell>
          <cell r="EM554">
            <v>0</v>
          </cell>
          <cell r="EN554">
            <v>0</v>
          </cell>
          <cell r="EO554">
            <v>0</v>
          </cell>
          <cell r="EP554">
            <v>0</v>
          </cell>
          <cell r="EQ554">
            <v>0</v>
          </cell>
          <cell r="ER554">
            <v>0</v>
          </cell>
          <cell r="ES554">
            <v>0</v>
          </cell>
          <cell r="ET554">
            <v>0</v>
          </cell>
        </row>
        <row r="555">
          <cell r="A555">
            <v>39176.679432243989</v>
          </cell>
          <cell r="B555">
            <v>34047.641510063091</v>
          </cell>
          <cell r="C555">
            <v>37200.655202660535</v>
          </cell>
          <cell r="D555">
            <v>6933.8571436907487</v>
          </cell>
          <cell r="E555">
            <v>6974.5839575622185</v>
          </cell>
          <cell r="F555">
            <v>7056.5462395013401</v>
          </cell>
          <cell r="G555">
            <v>7007.9514222520565</v>
          </cell>
          <cell r="H555">
            <v>6916.8315497746562</v>
          </cell>
          <cell r="I555">
            <v>8732.0378259988065</v>
          </cell>
          <cell r="J555">
            <v>7630.3544315548579</v>
          </cell>
          <cell r="K555">
            <v>6787.0644791478044</v>
          </cell>
          <cell r="L555">
            <v>8709.2162052686617</v>
          </cell>
          <cell r="M555">
            <v>9633.7796718525769</v>
          </cell>
          <cell r="N555">
            <v>8756.5724369243944</v>
          </cell>
          <cell r="O555">
            <v>9322.8744659290696</v>
          </cell>
          <cell r="P555">
            <v>8982.1994796401141</v>
          </cell>
          <cell r="Q555">
            <v>10074.408570596917</v>
          </cell>
          <cell r="R555">
            <v>10354.745592719375</v>
          </cell>
          <cell r="S555">
            <v>10304.658242974972</v>
          </cell>
          <cell r="T555">
            <v>9708.0930281240435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6518.2381293421004</v>
          </cell>
          <cell r="AF555">
            <v>5664.8658927026418</v>
          </cell>
          <cell r="AG555">
            <v>6189.4660980102717</v>
          </cell>
          <cell r="AH555">
            <v>6933.8571436907487</v>
          </cell>
          <cell r="AI555">
            <v>6974.5839575622185</v>
          </cell>
          <cell r="AJ555">
            <v>7056.5462395013401</v>
          </cell>
          <cell r="AK555">
            <v>7007.9514222520565</v>
          </cell>
          <cell r="AL555">
            <v>6916.8315497746562</v>
          </cell>
          <cell r="AM555">
            <v>8732.0378259988065</v>
          </cell>
          <cell r="AN555">
            <v>7630.3544315548579</v>
          </cell>
          <cell r="AO555">
            <v>6787.0644791478044</v>
          </cell>
          <cell r="AP555">
            <v>8709.2162052686617</v>
          </cell>
          <cell r="AQ555">
            <v>9633.7796718525769</v>
          </cell>
          <cell r="AR555">
            <v>8756.5724369243944</v>
          </cell>
          <cell r="AS555">
            <v>9322.8744659290696</v>
          </cell>
          <cell r="AT555">
            <v>8982.1994796401141</v>
          </cell>
          <cell r="AU555">
            <v>10074.408570596917</v>
          </cell>
          <cell r="AV555">
            <v>10354.745592719375</v>
          </cell>
          <cell r="AW555">
            <v>10304.658242974972</v>
          </cell>
          <cell r="AX555">
            <v>9708.0930281240435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3.2323304896758938</v>
          </cell>
          <cell r="CN555">
            <v>2.7923866607669363</v>
          </cell>
          <cell r="CO555">
            <v>3.0762496857242501</v>
          </cell>
          <cell r="CP555">
            <v>3.4664342283389176</v>
          </cell>
          <cell r="CQ555">
            <v>3.4312876847286322</v>
          </cell>
          <cell r="CR555">
            <v>3.5172056875783326</v>
          </cell>
          <cell r="CS555">
            <v>3.4038056842543658</v>
          </cell>
          <cell r="CT555">
            <v>3.4733130389479849</v>
          </cell>
          <cell r="CU555">
            <v>4.2687754382763954</v>
          </cell>
          <cell r="CV555">
            <v>3.7350891250374638</v>
          </cell>
          <cell r="CW555">
            <v>3.4015568201415696</v>
          </cell>
          <cell r="CX555">
            <v>4.2989252036478991</v>
          </cell>
          <cell r="CY555">
            <v>4.8097070327917137</v>
          </cell>
          <cell r="CZ555">
            <v>4.343010785829283</v>
          </cell>
          <cell r="DA555">
            <v>4.6277687779828689</v>
          </cell>
          <cell r="DB555">
            <v>4.458661592130543</v>
          </cell>
          <cell r="DC555">
            <v>5.0008217540667408</v>
          </cell>
          <cell r="DD555">
            <v>5.1399778612343505</v>
          </cell>
          <cell r="DE555">
            <v>5.1151150708829247</v>
          </cell>
          <cell r="DF555">
            <v>4.8189868879488804</v>
          </cell>
          <cell r="DG555">
            <v>5.0382581931105381</v>
          </cell>
          <cell r="DH555">
            <v>5.0382581931105381</v>
          </cell>
          <cell r="DI555">
            <v>5.0382581931105381</v>
          </cell>
          <cell r="DJ555">
            <v>5.0382581931105381</v>
          </cell>
          <cell r="DK555">
            <v>5.0382581931105381</v>
          </cell>
          <cell r="DL555">
            <v>5.0382581931105381</v>
          </cell>
          <cell r="DM555">
            <v>5.0382581931105381</v>
          </cell>
          <cell r="DN555">
            <v>5.0382581931105381</v>
          </cell>
          <cell r="DO555">
            <v>5.0382581931105381</v>
          </cell>
          <cell r="DP555">
            <v>5.0382581931105381</v>
          </cell>
          <cell r="DQ555">
            <v>5.5248640919519412</v>
          </cell>
          <cell r="DR555">
            <v>5.5580341884636368</v>
          </cell>
          <cell r="DS555">
            <v>5.5123748384615814</v>
          </cell>
          <cell r="DT555">
            <v>5.4802334720561214</v>
          </cell>
          <cell r="DU555">
            <v>5.568885781231665</v>
          </cell>
          <cell r="DV555">
            <v>5.4966939989242558</v>
          </cell>
          <cell r="DW555">
            <v>5.6407059307457237</v>
          </cell>
          <cell r="DX555">
            <v>5.455950330863323</v>
          </cell>
          <cell r="DY555">
            <v>5.6042749612909777</v>
          </cell>
          <cell r="DZ555">
            <v>5.5969429201203296</v>
          </cell>
          <cell r="EA555">
            <v>5.4665255312039074</v>
          </cell>
          <cell r="EB555">
            <v>5.5504260217314689</v>
          </cell>
          <cell r="EC555">
            <v>5.4876350532862359</v>
          </cell>
          <cell r="ED555">
            <v>5.5239580556672028</v>
          </cell>
          <cell r="EE555">
            <v>5.5193167700993895</v>
          </cell>
          <cell r="EF555">
            <v>5.5193167700993895</v>
          </cell>
          <cell r="EG555">
            <v>5.5193167700993895</v>
          </cell>
          <cell r="EH555">
            <v>5.5193167700993895</v>
          </cell>
          <cell r="EI555">
            <v>5.5193167700993895</v>
          </cell>
          <cell r="EJ555">
            <v>5.5193167700993895</v>
          </cell>
          <cell r="EK555">
            <v>0</v>
          </cell>
          <cell r="EL555">
            <v>0</v>
          </cell>
          <cell r="EM555">
            <v>0</v>
          </cell>
          <cell r="EN555">
            <v>0</v>
          </cell>
          <cell r="EO555">
            <v>0</v>
          </cell>
          <cell r="EP555">
            <v>0</v>
          </cell>
          <cell r="EQ555">
            <v>0</v>
          </cell>
          <cell r="ER555">
            <v>0</v>
          </cell>
          <cell r="ES555">
            <v>0</v>
          </cell>
          <cell r="ET555">
            <v>0</v>
          </cell>
        </row>
        <row r="556">
          <cell r="A556">
            <v>39084.473435045045</v>
          </cell>
          <cell r="B556">
            <v>39293.593210246712</v>
          </cell>
          <cell r="C556">
            <v>44523.56773626159</v>
          </cell>
          <cell r="D556">
            <v>7143.4991314080289</v>
          </cell>
          <cell r="E556">
            <v>6282.8982223924631</v>
          </cell>
          <cell r="F556">
            <v>7413.2618608210714</v>
          </cell>
          <cell r="G556">
            <v>6387.4911187083781</v>
          </cell>
          <cell r="H556">
            <v>8195.7884780177756</v>
          </cell>
          <cell r="I556">
            <v>7320.044442150539</v>
          </cell>
          <cell r="J556">
            <v>7264.3913441946142</v>
          </cell>
          <cell r="K556">
            <v>8835.1668546733436</v>
          </cell>
          <cell r="L556">
            <v>7696.2578282524591</v>
          </cell>
          <cell r="M556">
            <v>8264.7650365945192</v>
          </cell>
          <cell r="N556">
            <v>7843.7388611100459</v>
          </cell>
          <cell r="O556">
            <v>9050.4111327040828</v>
          </cell>
          <cell r="P556">
            <v>10346.315083510633</v>
          </cell>
          <cell r="Q556">
            <v>9472.7004760163654</v>
          </cell>
          <cell r="R556">
            <v>8883.9427019026734</v>
          </cell>
          <cell r="S556">
            <v>9068.5798696104212</v>
          </cell>
          <cell r="T556">
            <v>10344.102278829638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6502.8968432656302</v>
          </cell>
          <cell r="AF556">
            <v>6537.6903099931114</v>
          </cell>
          <cell r="AG556">
            <v>7407.8564359894981</v>
          </cell>
          <cell r="AH556">
            <v>7143.4991314080289</v>
          </cell>
          <cell r="AI556">
            <v>6282.8982223924631</v>
          </cell>
          <cell r="AJ556">
            <v>7413.2618608210714</v>
          </cell>
          <cell r="AK556">
            <v>6387.4911187083781</v>
          </cell>
          <cell r="AL556">
            <v>8195.7884780177756</v>
          </cell>
          <cell r="AM556">
            <v>7320.044442150539</v>
          </cell>
          <cell r="AN556">
            <v>7264.3913441946142</v>
          </cell>
          <cell r="AO556">
            <v>8835.1668546733436</v>
          </cell>
          <cell r="AP556">
            <v>7696.2578282524591</v>
          </cell>
          <cell r="AQ556">
            <v>8264.7650365945192</v>
          </cell>
          <cell r="AR556">
            <v>7843.7388611100459</v>
          </cell>
          <cell r="AS556">
            <v>9050.4111327040828</v>
          </cell>
          <cell r="AT556">
            <v>10346.315083510633</v>
          </cell>
          <cell r="AU556">
            <v>9472.7004760163654</v>
          </cell>
          <cell r="AV556">
            <v>8883.9427019026734</v>
          </cell>
          <cell r="AW556">
            <v>9068.5798696104212</v>
          </cell>
          <cell r="AX556">
            <v>10344.102278829638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3.2237877734278695</v>
          </cell>
          <cell r="CN556">
            <v>3.2283198476929029</v>
          </cell>
          <cell r="CO556">
            <v>3.6340192405775387</v>
          </cell>
          <cell r="CP556">
            <v>3.520601721610376</v>
          </cell>
          <cell r="CQ556">
            <v>3.1084778594848976</v>
          </cell>
          <cell r="CR556">
            <v>3.6749845939935248</v>
          </cell>
          <cell r="CS556">
            <v>3.1879589067388001</v>
          </cell>
          <cell r="CT556">
            <v>4.0825581352287559</v>
          </cell>
          <cell r="CU556">
            <v>3.5941531403180704</v>
          </cell>
          <cell r="CV556">
            <v>3.5715834006655034</v>
          </cell>
          <cell r="CW556">
            <v>4.405867451348791</v>
          </cell>
          <cell r="CX556">
            <v>3.7910549385115622</v>
          </cell>
          <cell r="CY556">
            <v>4.0721364436490379</v>
          </cell>
          <cell r="CZ556">
            <v>3.9109670626385475</v>
          </cell>
          <cell r="DA556">
            <v>4.4333694757580702</v>
          </cell>
          <cell r="DB556">
            <v>5.0681716891359168</v>
          </cell>
          <cell r="DC556">
            <v>4.6402291042464876</v>
          </cell>
          <cell r="DD556">
            <v>4.3518244443809371</v>
          </cell>
          <cell r="DE556">
            <v>4.4422694828884177</v>
          </cell>
          <cell r="DF556">
            <v>5.0670877405080921</v>
          </cell>
          <cell r="DG556">
            <v>5.499882437442861</v>
          </cell>
          <cell r="DH556">
            <v>5.499882437442861</v>
          </cell>
          <cell r="DI556">
            <v>5.499882437442861</v>
          </cell>
          <cell r="DJ556">
            <v>5.499882437442861</v>
          </cell>
          <cell r="DK556">
            <v>5.499882437442861</v>
          </cell>
          <cell r="DL556">
            <v>5.499882437442861</v>
          </cell>
          <cell r="DM556">
            <v>5.499882437442861</v>
          </cell>
          <cell r="DN556">
            <v>5.499882437442861</v>
          </cell>
          <cell r="DO556">
            <v>5.499882437442861</v>
          </cell>
          <cell r="DP556">
            <v>5.499882437442861</v>
          </cell>
          <cell r="DQ556">
            <v>5.5264666867417036</v>
          </cell>
          <cell r="DR556">
            <v>5.5482359699121231</v>
          </cell>
          <cell r="DS556">
            <v>5.5848623084552687</v>
          </cell>
          <cell r="DT556">
            <v>5.5590583782524892</v>
          </cell>
          <cell r="DU556">
            <v>5.5375719453343732</v>
          </cell>
          <cell r="DV556">
            <v>5.5266371731730644</v>
          </cell>
          <cell r="DW556">
            <v>5.4893981320468814</v>
          </cell>
          <cell r="DX556">
            <v>5.5000355817369666</v>
          </cell>
          <cell r="DY556">
            <v>5.5798725031760048</v>
          </cell>
          <cell r="DZ556">
            <v>5.5724421933366797</v>
          </cell>
          <cell r="EA556">
            <v>5.4940228809506868</v>
          </cell>
          <cell r="EB556">
            <v>5.5619446902296232</v>
          </cell>
          <cell r="EC556">
            <v>5.5605189547112346</v>
          </cell>
          <cell r="ED556">
            <v>5.4947267940918021</v>
          </cell>
          <cell r="EE556">
            <v>5.5929574727528069</v>
          </cell>
          <cell r="EF556">
            <v>5.5929574727528069</v>
          </cell>
          <cell r="EG556">
            <v>5.5929574727528069</v>
          </cell>
          <cell r="EH556">
            <v>5.5929574727528069</v>
          </cell>
          <cell r="EI556">
            <v>5.5929574727528069</v>
          </cell>
          <cell r="EJ556">
            <v>5.5929574727528069</v>
          </cell>
          <cell r="EK556">
            <v>0</v>
          </cell>
          <cell r="EL556">
            <v>0</v>
          </cell>
          <cell r="EM556">
            <v>0</v>
          </cell>
          <cell r="EN556">
            <v>0</v>
          </cell>
          <cell r="EO556">
            <v>0</v>
          </cell>
          <cell r="EP556">
            <v>0</v>
          </cell>
          <cell r="EQ556">
            <v>0</v>
          </cell>
          <cell r="ER556">
            <v>0</v>
          </cell>
          <cell r="ES556">
            <v>0</v>
          </cell>
          <cell r="ET556">
            <v>0</v>
          </cell>
        </row>
        <row r="557">
          <cell r="A557">
            <v>40431.631260300142</v>
          </cell>
          <cell r="B557">
            <v>34358.842688038436</v>
          </cell>
          <cell r="C557">
            <v>37058.168059758216</v>
          </cell>
          <cell r="D557">
            <v>6345.9039593497737</v>
          </cell>
          <cell r="E557">
            <v>6896.5215047476268</v>
          </cell>
          <cell r="F557">
            <v>7293.1392951014222</v>
          </cell>
          <cell r="G557">
            <v>6636.4503308259973</v>
          </cell>
          <cell r="H557">
            <v>8443.4198680290247</v>
          </cell>
          <cell r="I557">
            <v>7837.275365503674</v>
          </cell>
          <cell r="J557">
            <v>9851.0321388176308</v>
          </cell>
          <cell r="K557">
            <v>8280.8710475641019</v>
          </cell>
          <cell r="L557">
            <v>9027.9379572149428</v>
          </cell>
          <cell r="M557">
            <v>8560.3806537057062</v>
          </cell>
          <cell r="N557">
            <v>9530.7256794921141</v>
          </cell>
          <cell r="O557">
            <v>9749.0606611307139</v>
          </cell>
          <cell r="P557">
            <v>8842.3388010871331</v>
          </cell>
          <cell r="Q557">
            <v>9810.9468106293989</v>
          </cell>
          <cell r="R557">
            <v>10275.078832410292</v>
          </cell>
          <cell r="S557">
            <v>9319.4181186064779</v>
          </cell>
          <cell r="T557">
            <v>9847.4952970773847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6727.0377258028111</v>
          </cell>
          <cell r="AF557">
            <v>5716.643721083512</v>
          </cell>
          <cell r="AG557">
            <v>6165.7590064122396</v>
          </cell>
          <cell r="AH557">
            <v>6345.9039593497737</v>
          </cell>
          <cell r="AI557">
            <v>6896.5215047476268</v>
          </cell>
          <cell r="AJ557">
            <v>7293.1392951014222</v>
          </cell>
          <cell r="AK557">
            <v>6636.4503308259973</v>
          </cell>
          <cell r="AL557">
            <v>8443.4198680290247</v>
          </cell>
          <cell r="AM557">
            <v>7837.275365503674</v>
          </cell>
          <cell r="AN557">
            <v>9851.0321388176308</v>
          </cell>
          <cell r="AO557">
            <v>8280.8710475641019</v>
          </cell>
          <cell r="AP557">
            <v>9027.9379572149428</v>
          </cell>
          <cell r="AQ557">
            <v>8560.3806537057062</v>
          </cell>
          <cell r="AR557">
            <v>9530.7256794921141</v>
          </cell>
          <cell r="AS557">
            <v>9749.0606611307139</v>
          </cell>
          <cell r="AT557">
            <v>8842.3388010871331</v>
          </cell>
          <cell r="AU557">
            <v>9810.9468106293989</v>
          </cell>
          <cell r="AV557">
            <v>10275.078832410292</v>
          </cell>
          <cell r="AW557">
            <v>9319.4181186064779</v>
          </cell>
          <cell r="AX557">
            <v>9847.4952970773847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3.3058162510198197</v>
          </cell>
          <cell r="CN557">
            <v>2.8539993487508917</v>
          </cell>
          <cell r="CO557">
            <v>3.0562444902538313</v>
          </cell>
          <cell r="CP557">
            <v>3.1344126410103872</v>
          </cell>
          <cell r="CQ557">
            <v>3.4038614964893088</v>
          </cell>
          <cell r="CR557">
            <v>3.6355754146820463</v>
          </cell>
          <cell r="CS557">
            <v>3.2196966354823044</v>
          </cell>
          <cell r="CT557">
            <v>4.181452844924225</v>
          </cell>
          <cell r="CU557">
            <v>3.9068637820343959</v>
          </cell>
          <cell r="CV557">
            <v>4.8448428223789319</v>
          </cell>
          <cell r="CW557">
            <v>4.1214458028412393</v>
          </cell>
          <cell r="CX557">
            <v>4.4576291468861626</v>
          </cell>
          <cell r="CY557">
            <v>4.2193896420095571</v>
          </cell>
          <cell r="CZ557">
            <v>4.7198099033224574</v>
          </cell>
          <cell r="DA557">
            <v>4.7988249366338129</v>
          </cell>
          <cell r="DB557">
            <v>4.3525050681036825</v>
          </cell>
          <cell r="DC557">
            <v>4.8292874404348813</v>
          </cell>
          <cell r="DD557">
            <v>5.0577492787012659</v>
          </cell>
          <cell r="DE557">
            <v>4.5873400132581361</v>
          </cell>
          <cell r="DF557">
            <v>4.8472778698987264</v>
          </cell>
          <cell r="DG557">
            <v>5.7604917890818745</v>
          </cell>
          <cell r="DH557">
            <v>5.7604917890818745</v>
          </cell>
          <cell r="DI557">
            <v>5.7604917890818745</v>
          </cell>
          <cell r="DJ557">
            <v>5.7604917890818745</v>
          </cell>
          <cell r="DK557">
            <v>5.7604917890818745</v>
          </cell>
          <cell r="DL557">
            <v>5.7604917890818745</v>
          </cell>
          <cell r="DM557">
            <v>5.7604917890818745</v>
          </cell>
          <cell r="DN557">
            <v>5.7604917890818745</v>
          </cell>
          <cell r="DO557">
            <v>5.7604917890818745</v>
          </cell>
          <cell r="DP557">
            <v>5.7604917890818745</v>
          </cell>
          <cell r="DQ557">
            <v>5.57509520953551</v>
          </cell>
          <cell r="DR557">
            <v>5.4877509340933859</v>
          </cell>
          <cell r="DS557">
            <v>5.5272051965723819</v>
          </cell>
          <cell r="DT557">
            <v>5.5468249512895857</v>
          </cell>
          <cell r="DU557">
            <v>5.5509248788617205</v>
          </cell>
          <cell r="DV557">
            <v>5.4960222988444194</v>
          </cell>
          <cell r="DW557">
            <v>5.6471331803499272</v>
          </cell>
          <cell r="DX557">
            <v>5.5322056784073252</v>
          </cell>
          <cell r="DY557">
            <v>5.4959651783837788</v>
          </cell>
          <cell r="DZ557">
            <v>5.5706924118940284</v>
          </cell>
          <cell r="EA557">
            <v>5.5046988420645047</v>
          </cell>
          <cell r="EB557">
            <v>5.5487066734538031</v>
          </cell>
          <cell r="EC557">
            <v>5.5584100240184391</v>
          </cell>
          <cell r="ED557">
            <v>5.5323366277330432</v>
          </cell>
          <cell r="EE557">
            <v>5.5658948989938359</v>
          </cell>
          <cell r="EF557">
            <v>5.5658948989938359</v>
          </cell>
          <cell r="EG557">
            <v>5.5658948989938359</v>
          </cell>
          <cell r="EH557">
            <v>5.5658948989938359</v>
          </cell>
          <cell r="EI557">
            <v>5.5658948989938359</v>
          </cell>
          <cell r="EJ557">
            <v>5.5658948989938359</v>
          </cell>
          <cell r="EK557">
            <v>0</v>
          </cell>
          <cell r="EL557">
            <v>0</v>
          </cell>
          <cell r="EM557">
            <v>0</v>
          </cell>
          <cell r="EN557">
            <v>0</v>
          </cell>
          <cell r="EO557">
            <v>0</v>
          </cell>
          <cell r="EP557">
            <v>0</v>
          </cell>
          <cell r="EQ557">
            <v>0</v>
          </cell>
          <cell r="ER557">
            <v>0</v>
          </cell>
          <cell r="ES557">
            <v>0</v>
          </cell>
          <cell r="ET557">
            <v>0</v>
          </cell>
        </row>
        <row r="558">
          <cell r="A558">
            <v>35123.509736713924</v>
          </cell>
          <cell r="B558">
            <v>31673.08848229286</v>
          </cell>
          <cell r="C558">
            <v>41740.828871623817</v>
          </cell>
          <cell r="D558">
            <v>6535.0352135648036</v>
          </cell>
          <cell r="E558">
            <v>6735.5545544125307</v>
          </cell>
          <cell r="F558">
            <v>7156.5549783838687</v>
          </cell>
          <cell r="G558">
            <v>7837.7893494259124</v>
          </cell>
          <cell r="H558">
            <v>7883.7264725472623</v>
          </cell>
          <cell r="I558">
            <v>8731.1275225355475</v>
          </cell>
          <cell r="J558">
            <v>7696.9358619339409</v>
          </cell>
          <cell r="K558">
            <v>7612.7346414995936</v>
          </cell>
          <cell r="L558">
            <v>8123.7935206943675</v>
          </cell>
          <cell r="M558">
            <v>8666.4954081427113</v>
          </cell>
          <cell r="N558">
            <v>10526.857682718915</v>
          </cell>
          <cell r="O558">
            <v>8986.3203635349128</v>
          </cell>
          <cell r="P558">
            <v>10730.479798630386</v>
          </cell>
          <cell r="Q558">
            <v>8822.7511162653209</v>
          </cell>
          <cell r="R558">
            <v>10655.691133091374</v>
          </cell>
          <cell r="S558">
            <v>10055.751839313971</v>
          </cell>
          <cell r="T558">
            <v>10403.618322599952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5843.8694580566616</v>
          </cell>
          <cell r="AF558">
            <v>5269.7864140417305</v>
          </cell>
          <cell r="AG558">
            <v>6944.8627664301721</v>
          </cell>
          <cell r="AH558">
            <v>6535.0352135648036</v>
          </cell>
          <cell r="AI558">
            <v>6735.5545544125307</v>
          </cell>
          <cell r="AJ558">
            <v>7156.5549783838687</v>
          </cell>
          <cell r="AK558">
            <v>7837.7893494259124</v>
          </cell>
          <cell r="AL558">
            <v>7883.7264725472623</v>
          </cell>
          <cell r="AM558">
            <v>8731.1275225355475</v>
          </cell>
          <cell r="AN558">
            <v>7696.9358619339409</v>
          </cell>
          <cell r="AO558">
            <v>7612.7346414995936</v>
          </cell>
          <cell r="AP558">
            <v>8123.7935206943675</v>
          </cell>
          <cell r="AQ558">
            <v>8666.4954081427113</v>
          </cell>
          <cell r="AR558">
            <v>10526.857682718915</v>
          </cell>
          <cell r="AS558">
            <v>8986.3203635349128</v>
          </cell>
          <cell r="AT558">
            <v>10730.479798630386</v>
          </cell>
          <cell r="AU558">
            <v>8822.7511162653209</v>
          </cell>
          <cell r="AV558">
            <v>10655.691133091374</v>
          </cell>
          <cell r="AW558">
            <v>10055.751839313971</v>
          </cell>
          <cell r="AX558">
            <v>10403.618322599952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2.8663070176293171</v>
          </cell>
          <cell r="CN558">
            <v>2.6510915759332714</v>
          </cell>
          <cell r="CO558">
            <v>3.4098631545329723</v>
          </cell>
          <cell r="CP558">
            <v>3.1998165687215607</v>
          </cell>
          <cell r="CQ558">
            <v>3.294541540584488</v>
          </cell>
          <cell r="CR558">
            <v>3.4982368768249308</v>
          </cell>
          <cell r="CS558">
            <v>3.8112207806620972</v>
          </cell>
          <cell r="CT558">
            <v>3.8426251765332213</v>
          </cell>
          <cell r="CU558">
            <v>4.2401325031142596</v>
          </cell>
          <cell r="CV558">
            <v>3.8262204130307116</v>
          </cell>
          <cell r="CW558">
            <v>3.7937233205066199</v>
          </cell>
          <cell r="CX558">
            <v>4.0563415147522157</v>
          </cell>
          <cell r="CY558">
            <v>4.3039391537088321</v>
          </cell>
          <cell r="CZ558">
            <v>5.31225027436908</v>
          </cell>
          <cell r="DA558">
            <v>4.4291188406216797</v>
          </cell>
          <cell r="DB558">
            <v>5.2887687420848666</v>
          </cell>
          <cell r="DC558">
            <v>4.3484998992173827</v>
          </cell>
          <cell r="DD558">
            <v>5.2519073934790521</v>
          </cell>
          <cell r="DE558">
            <v>4.9562132359369651</v>
          </cell>
          <cell r="DF558">
            <v>5.1276673943481024</v>
          </cell>
          <cell r="DG558">
            <v>5.0710550672072738</v>
          </cell>
          <cell r="DH558">
            <v>5.0710550672072738</v>
          </cell>
          <cell r="DI558">
            <v>5.0710550672072738</v>
          </cell>
          <cell r="DJ558">
            <v>5.0710550672072738</v>
          </cell>
          <cell r="DK558">
            <v>5.0710550672072738</v>
          </cell>
          <cell r="DL558">
            <v>5.0710550672072738</v>
          </cell>
          <cell r="DM558">
            <v>5.0710550672072738</v>
          </cell>
          <cell r="DN558">
            <v>5.0710550672072738</v>
          </cell>
          <cell r="DO558">
            <v>5.0710550672072738</v>
          </cell>
          <cell r="DP558">
            <v>5.0710550672072738</v>
          </cell>
          <cell r="DQ558">
            <v>5.5857942490026442</v>
          </cell>
          <cell r="DR558">
            <v>5.4459721906407674</v>
          </cell>
          <cell r="DS558">
            <v>5.5799955645131734</v>
          </cell>
          <cell r="DT558">
            <v>5.595385135378077</v>
          </cell>
          <cell r="DU558">
            <v>5.6012570776097421</v>
          </cell>
          <cell r="DV558">
            <v>5.6048234099497076</v>
          </cell>
          <cell r="DW558">
            <v>5.6342565056409004</v>
          </cell>
          <cell r="DX558">
            <v>5.6209621332896065</v>
          </cell>
          <cell r="DY558">
            <v>5.6415447640954524</v>
          </cell>
          <cell r="DZ558">
            <v>5.5113122705454876</v>
          </cell>
          <cell r="EA558">
            <v>5.4977143758074414</v>
          </cell>
          <cell r="EB558">
            <v>5.4869562804075587</v>
          </cell>
          <cell r="EC558">
            <v>5.5167654997043059</v>
          </cell>
          <cell r="ED558">
            <v>5.429093979100438</v>
          </cell>
          <cell r="EE558">
            <v>5.5586803326891303</v>
          </cell>
          <cell r="EF558">
            <v>5.5586803326891303</v>
          </cell>
          <cell r="EG558">
            <v>5.5586803326891303</v>
          </cell>
          <cell r="EH558">
            <v>5.5586803326891303</v>
          </cell>
          <cell r="EI558">
            <v>5.5586803326891303</v>
          </cell>
          <cell r="EJ558">
            <v>5.5586803326891303</v>
          </cell>
          <cell r="EK558">
            <v>0</v>
          </cell>
          <cell r="EL558">
            <v>0</v>
          </cell>
          <cell r="EM558">
            <v>0</v>
          </cell>
          <cell r="EN558">
            <v>0</v>
          </cell>
          <cell r="EO558">
            <v>0</v>
          </cell>
          <cell r="EP558">
            <v>0</v>
          </cell>
          <cell r="EQ558">
            <v>0</v>
          </cell>
          <cell r="ER558">
            <v>0</v>
          </cell>
          <cell r="ES558">
            <v>0</v>
          </cell>
          <cell r="ET558">
            <v>0</v>
          </cell>
        </row>
        <row r="559">
          <cell r="A559">
            <v>39140.884091981796</v>
          </cell>
          <cell r="B559">
            <v>36802.890687418279</v>
          </cell>
          <cell r="C559">
            <v>39623.5324686897</v>
          </cell>
          <cell r="D559">
            <v>6588.1500874283947</v>
          </cell>
          <cell r="E559">
            <v>7271.8218096108785</v>
          </cell>
          <cell r="F559">
            <v>7450.1377079740378</v>
          </cell>
          <cell r="G559">
            <v>7959.1297109168763</v>
          </cell>
          <cell r="H559">
            <v>7124.4758755353196</v>
          </cell>
          <cell r="I559">
            <v>8486.5177783353865</v>
          </cell>
          <cell r="J559">
            <v>7744.5773659818933</v>
          </cell>
          <cell r="K559">
            <v>7837.2172217174684</v>
          </cell>
          <cell r="L559">
            <v>8876.1763360767382</v>
          </cell>
          <cell r="M559">
            <v>8959.0095720461377</v>
          </cell>
          <cell r="N559">
            <v>9501.2402717566838</v>
          </cell>
          <cell r="O559">
            <v>8442.1722798374558</v>
          </cell>
          <cell r="P559">
            <v>8585.4078174429069</v>
          </cell>
          <cell r="Q559">
            <v>9816.7897802080915</v>
          </cell>
          <cell r="R559">
            <v>9527.3528738493642</v>
          </cell>
          <cell r="S559">
            <v>11111.185580064357</v>
          </cell>
          <cell r="T559">
            <v>10053.95388950883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6512.282480340421</v>
          </cell>
          <cell r="AF559">
            <v>6123.2858125106932</v>
          </cell>
          <cell r="AG559">
            <v>6592.5857908229627</v>
          </cell>
          <cell r="AH559">
            <v>6588.1500874283947</v>
          </cell>
          <cell r="AI559">
            <v>7271.8218096108785</v>
          </cell>
          <cell r="AJ559">
            <v>7450.1377079740378</v>
          </cell>
          <cell r="AK559">
            <v>7959.1297109168763</v>
          </cell>
          <cell r="AL559">
            <v>7124.4758755353196</v>
          </cell>
          <cell r="AM559">
            <v>8486.5177783353865</v>
          </cell>
          <cell r="AN559">
            <v>7744.5773659818933</v>
          </cell>
          <cell r="AO559">
            <v>7837.2172217174684</v>
          </cell>
          <cell r="AP559">
            <v>8876.1763360767382</v>
          </cell>
          <cell r="AQ559">
            <v>8959.0095720461377</v>
          </cell>
          <cell r="AR559">
            <v>9501.2402717566838</v>
          </cell>
          <cell r="AS559">
            <v>8442.1722798374558</v>
          </cell>
          <cell r="AT559">
            <v>8585.4078174429069</v>
          </cell>
          <cell r="AU559">
            <v>9816.7897802080915</v>
          </cell>
          <cell r="AV559">
            <v>9527.3528738493642</v>
          </cell>
          <cell r="AW559">
            <v>11111.185580064357</v>
          </cell>
          <cell r="AX559">
            <v>10053.95388950883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3.213085707035642</v>
          </cell>
          <cell r="CN559">
            <v>3.07338113733628</v>
          </cell>
          <cell r="CO559">
            <v>3.2060574297064766</v>
          </cell>
          <cell r="CP559">
            <v>3.2832907861864022</v>
          </cell>
          <cell r="CQ559">
            <v>3.6053332243203093</v>
          </cell>
          <cell r="CR559">
            <v>3.661368766913649</v>
          </cell>
          <cell r="CS559">
            <v>3.8476496419714548</v>
          </cell>
          <cell r="CT559">
            <v>3.4903241324860121</v>
          </cell>
          <cell r="CU559">
            <v>4.1901785612908506</v>
          </cell>
          <cell r="CV559">
            <v>3.8935007411616733</v>
          </cell>
          <cell r="CW559">
            <v>3.9050211656081562</v>
          </cell>
          <cell r="CX559">
            <v>4.3743027905287617</v>
          </cell>
          <cell r="CY559">
            <v>4.4521714478915042</v>
          </cell>
          <cell r="CZ559">
            <v>4.6491102555321797</v>
          </cell>
          <cell r="DA559">
            <v>4.1347619956280246</v>
          </cell>
          <cell r="DB559">
            <v>4.2049151313000879</v>
          </cell>
          <cell r="DC559">
            <v>4.808014804343169</v>
          </cell>
          <cell r="DD559">
            <v>4.6662559440789178</v>
          </cell>
          <cell r="DE559">
            <v>5.4419770575571329</v>
          </cell>
          <cell r="DF559">
            <v>4.9241717735874095</v>
          </cell>
          <cell r="DG559">
            <v>5.7533062064527201</v>
          </cell>
          <cell r="DH559">
            <v>5.7533062064527201</v>
          </cell>
          <cell r="DI559">
            <v>5.7533062064527201</v>
          </cell>
          <cell r="DJ559">
            <v>5.7533062064527201</v>
          </cell>
          <cell r="DK559">
            <v>5.7533062064527201</v>
          </cell>
          <cell r="DL559">
            <v>5.7533062064527201</v>
          </cell>
          <cell r="DM559">
            <v>5.7533062064527201</v>
          </cell>
          <cell r="DN559">
            <v>5.7533062064527201</v>
          </cell>
          <cell r="DO559">
            <v>5.7533062064527201</v>
          </cell>
          <cell r="DP559">
            <v>5.7533062064527201</v>
          </cell>
          <cell r="DQ559">
            <v>5.5528770272401333</v>
          </cell>
          <cell r="DR559">
            <v>5.4585242649949715</v>
          </cell>
          <cell r="DS559">
            <v>5.6336729066704949</v>
          </cell>
          <cell r="DT559">
            <v>5.497449797278593</v>
          </cell>
          <cell r="DU559">
            <v>5.525924578619744</v>
          </cell>
          <cell r="DV559">
            <v>5.5747829529435728</v>
          </cell>
          <cell r="DW559">
            <v>5.6673129971514111</v>
          </cell>
          <cell r="DX559">
            <v>5.5923493769804553</v>
          </cell>
          <cell r="DY559">
            <v>5.5488646364779912</v>
          </cell>
          <cell r="DZ559">
            <v>5.4495996254624197</v>
          </cell>
          <cell r="EA559">
            <v>5.498517701724527</v>
          </cell>
          <cell r="EB559">
            <v>5.5593525405628172</v>
          </cell>
          <cell r="EC559">
            <v>5.5130922048970792</v>
          </cell>
          <cell r="ED559">
            <v>5.5990918335635564</v>
          </cell>
          <cell r="EE559">
            <v>5.5938501774221878</v>
          </cell>
          <cell r="EF559">
            <v>5.5938501774221878</v>
          </cell>
          <cell r="EG559">
            <v>5.5938501774221878</v>
          </cell>
          <cell r="EH559">
            <v>5.5938501774221878</v>
          </cell>
          <cell r="EI559">
            <v>5.5938501774221878</v>
          </cell>
          <cell r="EJ559">
            <v>5.5938501774221878</v>
          </cell>
          <cell r="EK559">
            <v>0</v>
          </cell>
          <cell r="EL559">
            <v>0</v>
          </cell>
          <cell r="EM559">
            <v>0</v>
          </cell>
          <cell r="EN559">
            <v>0</v>
          </cell>
          <cell r="EO559">
            <v>0</v>
          </cell>
          <cell r="EP559">
            <v>0</v>
          </cell>
          <cell r="EQ559">
            <v>0</v>
          </cell>
          <cell r="ER559">
            <v>0</v>
          </cell>
          <cell r="ES559">
            <v>0</v>
          </cell>
          <cell r="ET559">
            <v>0</v>
          </cell>
        </row>
        <row r="560">
          <cell r="A560">
            <v>40331.507361631149</v>
          </cell>
          <cell r="B560">
            <v>40704.065722397645</v>
          </cell>
          <cell r="C560">
            <v>37521.020994623643</v>
          </cell>
          <cell r="D560">
            <v>6188.1815869708862</v>
          </cell>
          <cell r="E560">
            <v>7224.210766102914</v>
          </cell>
          <cell r="F560">
            <v>7365.7240626083139</v>
          </cell>
          <cell r="G560">
            <v>7194.0350826263957</v>
          </cell>
          <cell r="H560">
            <v>7872.0279304887817</v>
          </cell>
          <cell r="I560">
            <v>7354.4503821289254</v>
          </cell>
          <cell r="J560">
            <v>7307.8880982076853</v>
          </cell>
          <cell r="K560">
            <v>8344.5006073494351</v>
          </cell>
          <cell r="L560">
            <v>8236.600138728918</v>
          </cell>
          <cell r="M560">
            <v>9326.6634874991978</v>
          </cell>
          <cell r="N560">
            <v>7895.8440504260452</v>
          </cell>
          <cell r="O560">
            <v>9072.2870469556965</v>
          </cell>
          <cell r="P560">
            <v>8680.3740932814708</v>
          </cell>
          <cell r="Q560">
            <v>9708.0004778321363</v>
          </cell>
          <cell r="R560">
            <v>7999.9350495159015</v>
          </cell>
          <cell r="S560">
            <v>10080.508000430964</v>
          </cell>
          <cell r="T560">
            <v>8601.5904483936229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6710.3790547918761</v>
          </cell>
          <cell r="AF560">
            <v>6772.3655260228888</v>
          </cell>
          <cell r="AG560">
            <v>6242.7687400609429</v>
          </cell>
          <cell r="AH560">
            <v>6188.1815869708862</v>
          </cell>
          <cell r="AI560">
            <v>7224.210766102914</v>
          </cell>
          <cell r="AJ560">
            <v>7365.7240626083139</v>
          </cell>
          <cell r="AK560">
            <v>7194.0350826263957</v>
          </cell>
          <cell r="AL560">
            <v>7872.0279304887817</v>
          </cell>
          <cell r="AM560">
            <v>7354.4503821289254</v>
          </cell>
          <cell r="AN560">
            <v>7307.8880982076853</v>
          </cell>
          <cell r="AO560">
            <v>8344.5006073494351</v>
          </cell>
          <cell r="AP560">
            <v>8236.600138728918</v>
          </cell>
          <cell r="AQ560">
            <v>9326.6634874991978</v>
          </cell>
          <cell r="AR560">
            <v>7895.8440504260452</v>
          </cell>
          <cell r="AS560">
            <v>9072.2870469556965</v>
          </cell>
          <cell r="AT560">
            <v>8680.3740932814708</v>
          </cell>
          <cell r="AU560">
            <v>9708.0004778321363</v>
          </cell>
          <cell r="AV560">
            <v>7999.9350495159015</v>
          </cell>
          <cell r="AW560">
            <v>10080.508000430964</v>
          </cell>
          <cell r="AX560">
            <v>8601.5904483936229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3.2509974529766654</v>
          </cell>
          <cell r="CN560">
            <v>3.3388546245135533</v>
          </cell>
          <cell r="CO560">
            <v>3.0689585548397615</v>
          </cell>
          <cell r="CP560">
            <v>3.0639066041656071</v>
          </cell>
          <cell r="CQ560">
            <v>3.6045789977856071</v>
          </cell>
          <cell r="CR560">
            <v>3.6569151894343421</v>
          </cell>
          <cell r="CS560">
            <v>3.547546655205601</v>
          </cell>
          <cell r="CT560">
            <v>3.841024531940942</v>
          </cell>
          <cell r="CU560">
            <v>3.6627317720417607</v>
          </cell>
          <cell r="CV560">
            <v>3.6046027877722104</v>
          </cell>
          <cell r="CW560">
            <v>4.0206295202497815</v>
          </cell>
          <cell r="CX560">
            <v>4.0648200400839274</v>
          </cell>
          <cell r="CY560">
            <v>4.5032731450211765</v>
          </cell>
          <cell r="CZ560">
            <v>3.8955351315038391</v>
          </cell>
          <cell r="DA560">
            <v>4.4870023263187795</v>
          </cell>
          <cell r="DB560">
            <v>4.2931686958627404</v>
          </cell>
          <cell r="DC560">
            <v>4.8014156190696795</v>
          </cell>
          <cell r="DD560">
            <v>3.9566348586404341</v>
          </cell>
          <cell r="DE560">
            <v>4.9856516459746105</v>
          </cell>
          <cell r="DF560">
            <v>4.2542036150558822</v>
          </cell>
          <cell r="DG560">
            <v>5.4276490418395111</v>
          </cell>
          <cell r="DH560">
            <v>5.4276490418395111</v>
          </cell>
          <cell r="DI560">
            <v>5.4276490418395111</v>
          </cell>
          <cell r="DJ560">
            <v>5.4276490418395111</v>
          </cell>
          <cell r="DK560">
            <v>5.4276490418395111</v>
          </cell>
          <cell r="DL560">
            <v>5.4276490418395111</v>
          </cell>
          <cell r="DM560">
            <v>5.4276490418395111</v>
          </cell>
          <cell r="DN560">
            <v>5.4276490418395111</v>
          </cell>
          <cell r="DO560">
            <v>5.4276490418395111</v>
          </cell>
          <cell r="DP560">
            <v>5.4276490418395111</v>
          </cell>
          <cell r="DQ560">
            <v>5.6550644582269651</v>
          </cell>
          <cell r="DR560">
            <v>5.5571230812111478</v>
          </cell>
          <cell r="DS560">
            <v>5.5730553849268212</v>
          </cell>
          <cell r="DT560">
            <v>5.5334330795313775</v>
          </cell>
          <cell r="DU560">
            <v>5.4908931876523299</v>
          </cell>
          <cell r="DV560">
            <v>5.5183303083590989</v>
          </cell>
          <cell r="DW560">
            <v>5.5558635512119139</v>
          </cell>
          <cell r="DX560">
            <v>5.6149601832040359</v>
          </cell>
          <cell r="DY560">
            <v>5.5011342307188231</v>
          </cell>
          <cell r="DZ560">
            <v>5.5544570114313263</v>
          </cell>
          <cell r="EA560">
            <v>5.6860860679765421</v>
          </cell>
          <cell r="EB560">
            <v>5.5515441162983379</v>
          </cell>
          <cell r="EC560">
            <v>5.6742067120063835</v>
          </cell>
          <cell r="ED560">
            <v>5.5531393564588418</v>
          </cell>
          <cell r="EE560">
            <v>5.539462461334522</v>
          </cell>
          <cell r="EF560">
            <v>5.539462461334522</v>
          </cell>
          <cell r="EG560">
            <v>5.539462461334522</v>
          </cell>
          <cell r="EH560">
            <v>5.539462461334522</v>
          </cell>
          <cell r="EI560">
            <v>5.539462461334522</v>
          </cell>
          <cell r="EJ560">
            <v>5.539462461334522</v>
          </cell>
          <cell r="EK560">
            <v>0</v>
          </cell>
          <cell r="EL560">
            <v>0</v>
          </cell>
          <cell r="EM560">
            <v>0</v>
          </cell>
          <cell r="EN560">
            <v>0</v>
          </cell>
          <cell r="EO560">
            <v>0</v>
          </cell>
          <cell r="EP560">
            <v>0</v>
          </cell>
          <cell r="EQ560">
            <v>0</v>
          </cell>
          <cell r="ER560">
            <v>0</v>
          </cell>
          <cell r="ES560">
            <v>0</v>
          </cell>
          <cell r="ET560">
            <v>0</v>
          </cell>
        </row>
        <row r="561">
          <cell r="A561">
            <v>31552.638510882934</v>
          </cell>
          <cell r="B561">
            <v>39010.99593416581</v>
          </cell>
          <cell r="C561">
            <v>37071.586659034729</v>
          </cell>
          <cell r="D561">
            <v>7160.9699447070006</v>
          </cell>
          <cell r="E561">
            <v>6423.3825545848586</v>
          </cell>
          <cell r="F561">
            <v>6209.7660610324629</v>
          </cell>
          <cell r="G561">
            <v>8528.6116555920307</v>
          </cell>
          <cell r="H561">
            <v>7633.8081104765261</v>
          </cell>
          <cell r="I561">
            <v>8914.3026614758273</v>
          </cell>
          <cell r="J561">
            <v>8351.7228970566848</v>
          </cell>
          <cell r="K561">
            <v>7942.132048898121</v>
          </cell>
          <cell r="L561">
            <v>8521.4725803986676</v>
          </cell>
          <cell r="M561">
            <v>8975.475811563414</v>
          </cell>
          <cell r="N561">
            <v>8819.2488017597025</v>
          </cell>
          <cell r="O561">
            <v>8785.548918716293</v>
          </cell>
          <cell r="P561">
            <v>9545.4535572428613</v>
          </cell>
          <cell r="Q561">
            <v>9987.9875738890132</v>
          </cell>
          <cell r="R561">
            <v>10320.636941881981</v>
          </cell>
          <cell r="S561">
            <v>10457.35161290293</v>
          </cell>
          <cell r="T561">
            <v>10180.136025487072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5249.7458795273087</v>
          </cell>
          <cell r="AF561">
            <v>6490.67161502218</v>
          </cell>
          <cell r="AG561">
            <v>6167.9916005655505</v>
          </cell>
          <cell r="AH561">
            <v>7160.9699447070006</v>
          </cell>
          <cell r="AI561">
            <v>6423.3825545848586</v>
          </cell>
          <cell r="AJ561">
            <v>6209.7660610324629</v>
          </cell>
          <cell r="AK561">
            <v>8528.6116555920307</v>
          </cell>
          <cell r="AL561">
            <v>7633.8081104765261</v>
          </cell>
          <cell r="AM561">
            <v>8914.3026614758273</v>
          </cell>
          <cell r="AN561">
            <v>8351.7228970566848</v>
          </cell>
          <cell r="AO561">
            <v>7942.132048898121</v>
          </cell>
          <cell r="AP561">
            <v>8521.4725803986676</v>
          </cell>
          <cell r="AQ561">
            <v>8975.475811563414</v>
          </cell>
          <cell r="AR561">
            <v>8819.2488017597025</v>
          </cell>
          <cell r="AS561">
            <v>8785.548918716293</v>
          </cell>
          <cell r="AT561">
            <v>9545.4535572428613</v>
          </cell>
          <cell r="AU561">
            <v>9987.9875738890132</v>
          </cell>
          <cell r="AV561">
            <v>10320.636941881981</v>
          </cell>
          <cell r="AW561">
            <v>10457.35161290293</v>
          </cell>
          <cell r="AX561">
            <v>10180.136025487072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2.5827355984704274</v>
          </cell>
          <cell r="CN561">
            <v>3.1717081752936576</v>
          </cell>
          <cell r="CO561">
            <v>3.0772262546983105</v>
          </cell>
          <cell r="CP561">
            <v>3.5587668154517171</v>
          </cell>
          <cell r="CQ561">
            <v>3.2234469677157622</v>
          </cell>
          <cell r="CR561">
            <v>3.0642632675083452</v>
          </cell>
          <cell r="CS561">
            <v>4.2109377801002355</v>
          </cell>
          <cell r="CT561">
            <v>3.7555764643063694</v>
          </cell>
          <cell r="CU561">
            <v>4.3093455786213228</v>
          </cell>
          <cell r="CV561">
            <v>4.0917154803269371</v>
          </cell>
          <cell r="CW561">
            <v>3.9375628546069739</v>
          </cell>
          <cell r="CX561">
            <v>4.2102412418734039</v>
          </cell>
          <cell r="CY561">
            <v>4.4020278746524939</v>
          </cell>
          <cell r="CZ561">
            <v>4.302355850987035</v>
          </cell>
          <cell r="DA561">
            <v>4.3262287476462147</v>
          </cell>
          <cell r="DB561">
            <v>4.700425206294323</v>
          </cell>
          <cell r="DC561">
            <v>4.9183402622958168</v>
          </cell>
          <cell r="DD561">
            <v>5.0821453098815974</v>
          </cell>
          <cell r="DE561">
            <v>5.14946710678558</v>
          </cell>
          <cell r="DF561">
            <v>5.0129590690215204</v>
          </cell>
          <cell r="DG561">
            <v>5.2138574166405158</v>
          </cell>
          <cell r="DH561">
            <v>5.2138574166405158</v>
          </cell>
          <cell r="DI561">
            <v>5.2138574166405158</v>
          </cell>
          <cell r="DJ561">
            <v>5.2138574166405158</v>
          </cell>
          <cell r="DK561">
            <v>5.2138574166405158</v>
          </cell>
          <cell r="DL561">
            <v>5.2138574166405158</v>
          </cell>
          <cell r="DM561">
            <v>5.2138574166405158</v>
          </cell>
          <cell r="DN561">
            <v>5.2138574166405158</v>
          </cell>
          <cell r="DO561">
            <v>5.2138574166405158</v>
          </cell>
          <cell r="DP561">
            <v>5.2138574166405158</v>
          </cell>
          <cell r="DQ561">
            <v>5.5688493362930558</v>
          </cell>
          <cell r="DR561">
            <v>5.6066513613972191</v>
          </cell>
          <cell r="DS561">
            <v>5.4915062222143476</v>
          </cell>
          <cell r="DT561">
            <v>5.5128916156404646</v>
          </cell>
          <cell r="DU561">
            <v>5.4594688682582442</v>
          </cell>
          <cell r="DV561">
            <v>5.552087472984228</v>
          </cell>
          <cell r="DW561">
            <v>5.5488968373769065</v>
          </cell>
          <cell r="DX561">
            <v>5.568930087618817</v>
          </cell>
          <cell r="DY561">
            <v>5.6673911553771221</v>
          </cell>
          <cell r="DZ561">
            <v>5.5921367711636609</v>
          </cell>
          <cell r="EA561">
            <v>5.5260745519106136</v>
          </cell>
          <cell r="EB561">
            <v>5.5451692383028339</v>
          </cell>
          <cell r="EC561">
            <v>5.5861401584505073</v>
          </cell>
          <cell r="ED561">
            <v>5.6160685729261335</v>
          </cell>
          <cell r="EE561">
            <v>5.5637365570821293</v>
          </cell>
          <cell r="EF561">
            <v>5.5637365570821293</v>
          </cell>
          <cell r="EG561">
            <v>5.5637365570821293</v>
          </cell>
          <cell r="EH561">
            <v>5.5637365570821293</v>
          </cell>
          <cell r="EI561">
            <v>5.5637365570821293</v>
          </cell>
          <cell r="EJ561">
            <v>5.5637365570821293</v>
          </cell>
          <cell r="EK561">
            <v>0</v>
          </cell>
          <cell r="EL561">
            <v>0</v>
          </cell>
          <cell r="EM561">
            <v>0</v>
          </cell>
          <cell r="EN561">
            <v>0</v>
          </cell>
          <cell r="EO561">
            <v>0</v>
          </cell>
          <cell r="EP561">
            <v>0</v>
          </cell>
          <cell r="EQ561">
            <v>0</v>
          </cell>
          <cell r="ER561">
            <v>0</v>
          </cell>
          <cell r="ES561">
            <v>0</v>
          </cell>
          <cell r="ET561">
            <v>0</v>
          </cell>
        </row>
        <row r="562">
          <cell r="A562">
            <v>36494.555063514206</v>
          </cell>
          <cell r="B562">
            <v>38825.942058041481</v>
          </cell>
          <cell r="C562">
            <v>39343.191237014777</v>
          </cell>
          <cell r="D562">
            <v>7598.9704043711945</v>
          </cell>
          <cell r="E562">
            <v>7014.3288299625274</v>
          </cell>
          <cell r="F562">
            <v>7102.1546559459466</v>
          </cell>
          <cell r="G562">
            <v>6722.3834386307426</v>
          </cell>
          <cell r="H562">
            <v>6557.071474074497</v>
          </cell>
          <cell r="I562">
            <v>6375.7888909205776</v>
          </cell>
          <cell r="J562">
            <v>7947.9211020640823</v>
          </cell>
          <cell r="K562">
            <v>8406.3317598033755</v>
          </cell>
          <cell r="L562">
            <v>7786.5211474864809</v>
          </cell>
          <cell r="M562">
            <v>8149.7790536415305</v>
          </cell>
          <cell r="N562">
            <v>8139.2717177529894</v>
          </cell>
          <cell r="O562">
            <v>8748.5537336078833</v>
          </cell>
          <cell r="P562">
            <v>7846.6305619154346</v>
          </cell>
          <cell r="Q562">
            <v>8186.9034162839553</v>
          </cell>
          <cell r="R562">
            <v>10803.701258258909</v>
          </cell>
          <cell r="S562">
            <v>9334.1719449862267</v>
          </cell>
          <cell r="T562">
            <v>8484.4081745957519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6071.9847566404032</v>
          </cell>
          <cell r="AF562">
            <v>6459.882246223774</v>
          </cell>
          <cell r="AG562">
            <v>6545.9424577990239</v>
          </cell>
          <cell r="AH562">
            <v>7598.9704043711945</v>
          </cell>
          <cell r="AI562">
            <v>7014.3288299625274</v>
          </cell>
          <cell r="AJ562">
            <v>7102.1546559459466</v>
          </cell>
          <cell r="AK562">
            <v>6722.3834386307426</v>
          </cell>
          <cell r="AL562">
            <v>6557.071474074497</v>
          </cell>
          <cell r="AM562">
            <v>6375.7888909205776</v>
          </cell>
          <cell r="AN562">
            <v>7947.9211020640823</v>
          </cell>
          <cell r="AO562">
            <v>8406.3317598033755</v>
          </cell>
          <cell r="AP562">
            <v>7786.5211474864809</v>
          </cell>
          <cell r="AQ562">
            <v>8149.7790536415305</v>
          </cell>
          <cell r="AR562">
            <v>8139.2717177529894</v>
          </cell>
          <cell r="AS562">
            <v>8748.5537336078833</v>
          </cell>
          <cell r="AT562">
            <v>7846.6305619154346</v>
          </cell>
          <cell r="AU562">
            <v>8186.9034162839553</v>
          </cell>
          <cell r="AV562">
            <v>10803.701258258909</v>
          </cell>
          <cell r="AW562">
            <v>9334.1719449862267</v>
          </cell>
          <cell r="AX562">
            <v>8484.4081745957519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2.9428428633280368</v>
          </cell>
          <cell r="CN562">
            <v>3.1525192147254248</v>
          </cell>
          <cell r="CO562">
            <v>3.2122696590506581</v>
          </cell>
          <cell r="CP562">
            <v>3.7161120095925249</v>
          </cell>
          <cell r="CQ562">
            <v>3.4537823821778866</v>
          </cell>
          <cell r="CR562">
            <v>3.5115610489517946</v>
          </cell>
          <cell r="CS562">
            <v>3.3530339339830673</v>
          </cell>
          <cell r="CT562">
            <v>3.2130031198877602</v>
          </cell>
          <cell r="CU562">
            <v>3.1216529919880465</v>
          </cell>
          <cell r="CV562">
            <v>3.9148041579115636</v>
          </cell>
          <cell r="CW562">
            <v>4.1787868518203206</v>
          </cell>
          <cell r="CX562">
            <v>3.8567668801077395</v>
          </cell>
          <cell r="CY562">
            <v>3.9918885585090771</v>
          </cell>
          <cell r="CZ562">
            <v>4.0640305653863082</v>
          </cell>
          <cell r="DA562">
            <v>4.358851125175323</v>
          </cell>
          <cell r="DB562">
            <v>3.9094798403364468</v>
          </cell>
          <cell r="DC562">
            <v>4.0790162870788471</v>
          </cell>
          <cell r="DD562">
            <v>5.3828011828647</v>
          </cell>
          <cell r="DE562">
            <v>4.6506276493090963</v>
          </cell>
          <cell r="DF562">
            <v>4.2272440959257844</v>
          </cell>
          <cell r="DG562">
            <v>5.4709912555567222</v>
          </cell>
          <cell r="DH562">
            <v>5.4709912555567222</v>
          </cell>
          <cell r="DI562">
            <v>5.4709912555567222</v>
          </cell>
          <cell r="DJ562">
            <v>5.4709912555567222</v>
          </cell>
          <cell r="DK562">
            <v>5.4709912555567222</v>
          </cell>
          <cell r="DL562">
            <v>5.4709912555567222</v>
          </cell>
          <cell r="DM562">
            <v>5.4709912555567222</v>
          </cell>
          <cell r="DN562">
            <v>5.4709912555567222</v>
          </cell>
          <cell r="DO562">
            <v>5.4709912555567222</v>
          </cell>
          <cell r="DP562">
            <v>5.4709912555567222</v>
          </cell>
          <cell r="DQ562">
            <v>5.6528926104175659</v>
          </cell>
          <cell r="DR562">
            <v>5.614020508180225</v>
          </cell>
          <cell r="DS562">
            <v>5.5829960834536383</v>
          </cell>
          <cell r="DT562">
            <v>5.6023868345561736</v>
          </cell>
          <cell r="DU562">
            <v>5.5641430564172474</v>
          </cell>
          <cell r="DV562">
            <v>5.5411133938007344</v>
          </cell>
          <cell r="DW562">
            <v>5.4927833226795926</v>
          </cell>
          <cell r="DX562">
            <v>5.5912113093913138</v>
          </cell>
          <cell r="DY562">
            <v>5.5957259869941067</v>
          </cell>
          <cell r="DZ562">
            <v>5.5622517573500518</v>
          </cell>
          <cell r="EA562">
            <v>5.5114191591841957</v>
          </cell>
          <cell r="EB562">
            <v>5.5313000017392682</v>
          </cell>
          <cell r="EC562">
            <v>5.5933830475312707</v>
          </cell>
          <cell r="ED562">
            <v>5.4870095611760235</v>
          </cell>
          <cell r="EE562">
            <v>5.4988435433396274</v>
          </cell>
          <cell r="EF562">
            <v>5.4988435433396274</v>
          </cell>
          <cell r="EG562">
            <v>5.4988435433396274</v>
          </cell>
          <cell r="EH562">
            <v>5.4988435433396274</v>
          </cell>
          <cell r="EI562">
            <v>5.4988435433396274</v>
          </cell>
          <cell r="EJ562">
            <v>5.4988435433396274</v>
          </cell>
          <cell r="EK562">
            <v>0</v>
          </cell>
          <cell r="EL562">
            <v>0</v>
          </cell>
          <cell r="EM562">
            <v>0</v>
          </cell>
          <cell r="EN562">
            <v>0</v>
          </cell>
          <cell r="EO562">
            <v>0</v>
          </cell>
          <cell r="EP562">
            <v>0</v>
          </cell>
          <cell r="EQ562">
            <v>0</v>
          </cell>
          <cell r="ER562">
            <v>0</v>
          </cell>
          <cell r="ES562">
            <v>0</v>
          </cell>
          <cell r="ET562">
            <v>0</v>
          </cell>
        </row>
        <row r="563">
          <cell r="A563">
            <v>33701.453182906916</v>
          </cell>
          <cell r="B563">
            <v>39880.619097754978</v>
          </cell>
          <cell r="C563">
            <v>38497.274472800556</v>
          </cell>
          <cell r="D563">
            <v>6021.1400049608183</v>
          </cell>
          <cell r="E563">
            <v>7386.259707992358</v>
          </cell>
          <cell r="F563">
            <v>8528.9110977558448</v>
          </cell>
          <cell r="G563">
            <v>6878.5801869116749</v>
          </cell>
          <cell r="H563">
            <v>7366.60852093839</v>
          </cell>
          <cell r="I563">
            <v>6868.5028977722022</v>
          </cell>
          <cell r="J563">
            <v>8467.8695772468236</v>
          </cell>
          <cell r="K563">
            <v>8524.8309223390061</v>
          </cell>
          <cell r="L563">
            <v>8513.2580740692993</v>
          </cell>
          <cell r="M563">
            <v>8106.9999583280796</v>
          </cell>
          <cell r="N563">
            <v>8333.4117248135281</v>
          </cell>
          <cell r="O563">
            <v>8385.1441345264338</v>
          </cell>
          <cell r="P563">
            <v>9007.3150599601468</v>
          </cell>
          <cell r="Q563">
            <v>10835.918322971611</v>
          </cell>
          <cell r="R563">
            <v>10554.283204639098</v>
          </cell>
          <cell r="S563">
            <v>10312.350336947571</v>
          </cell>
          <cell r="T563">
            <v>9872.5497119891461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5607.2668826102945</v>
          </cell>
          <cell r="AF563">
            <v>6635.3600098839615</v>
          </cell>
          <cell r="AG563">
            <v>6405.1983471020703</v>
          </cell>
          <cell r="AH563">
            <v>6021.1400049608183</v>
          </cell>
          <cell r="AI563">
            <v>7386.259707992358</v>
          </cell>
          <cell r="AJ563">
            <v>8528.9110977558448</v>
          </cell>
          <cell r="AK563">
            <v>6878.5801869116749</v>
          </cell>
          <cell r="AL563">
            <v>7366.60852093839</v>
          </cell>
          <cell r="AM563">
            <v>6868.5028977722022</v>
          </cell>
          <cell r="AN563">
            <v>8467.8695772468236</v>
          </cell>
          <cell r="AO563">
            <v>8524.8309223390061</v>
          </cell>
          <cell r="AP563">
            <v>8513.2580740692993</v>
          </cell>
          <cell r="AQ563">
            <v>8106.9999583280796</v>
          </cell>
          <cell r="AR563">
            <v>8333.4117248135281</v>
          </cell>
          <cell r="AS563">
            <v>8385.1441345264338</v>
          </cell>
          <cell r="AT563">
            <v>9007.3150599601468</v>
          </cell>
          <cell r="AU563">
            <v>10835.918322971611</v>
          </cell>
          <cell r="AV563">
            <v>10554.283204639098</v>
          </cell>
          <cell r="AW563">
            <v>10312.350336947571</v>
          </cell>
          <cell r="AX563">
            <v>9872.5497119891461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2.7835512346968145</v>
          </cell>
          <cell r="CN563">
            <v>3.2813460864650654</v>
          </cell>
          <cell r="CO563">
            <v>3.1924838188756985</v>
          </cell>
          <cell r="CP563">
            <v>2.9635516734559508</v>
          </cell>
          <cell r="CQ563">
            <v>3.6723050572115845</v>
          </cell>
          <cell r="CR563">
            <v>4.2103388631338676</v>
          </cell>
          <cell r="CS563">
            <v>3.3416536221256234</v>
          </cell>
          <cell r="CT563">
            <v>3.623069978245439</v>
          </cell>
          <cell r="CU563">
            <v>3.3899430196920495</v>
          </cell>
          <cell r="CV563">
            <v>4.2316227767711885</v>
          </cell>
          <cell r="CW563">
            <v>4.200829132433558</v>
          </cell>
          <cell r="CX563">
            <v>4.2136673107326494</v>
          </cell>
          <cell r="CY563">
            <v>3.9865171679709572</v>
          </cell>
          <cell r="CZ563">
            <v>4.1149555595235885</v>
          </cell>
          <cell r="DA563">
            <v>4.1103947602945814</v>
          </cell>
          <cell r="DB563">
            <v>4.4153827331763145</v>
          </cell>
          <cell r="DC563">
            <v>5.3117634214928175</v>
          </cell>
          <cell r="DD563">
            <v>5.173705983703254</v>
          </cell>
          <cell r="DE563">
            <v>5.055110575473166</v>
          </cell>
          <cell r="DF563">
            <v>4.8395204609323992</v>
          </cell>
          <cell r="DG563">
            <v>4.8359715524007534</v>
          </cell>
          <cell r="DH563">
            <v>4.8359715524007534</v>
          </cell>
          <cell r="DI563">
            <v>4.8359715524007534</v>
          </cell>
          <cell r="DJ563">
            <v>4.8359715524007534</v>
          </cell>
          <cell r="DK563">
            <v>4.8359715524007534</v>
          </cell>
          <cell r="DL563">
            <v>4.8359715524007534</v>
          </cell>
          <cell r="DM563">
            <v>4.8359715524007534</v>
          </cell>
          <cell r="DN563">
            <v>4.8359715524007534</v>
          </cell>
          <cell r="DO563">
            <v>4.8359715524007534</v>
          </cell>
          <cell r="DP563">
            <v>4.8359715524007534</v>
          </cell>
          <cell r="DQ563">
            <v>5.5189841053970747</v>
          </cell>
          <cell r="DR563">
            <v>5.540125314795433</v>
          </cell>
          <cell r="DS563">
            <v>5.4968136466162356</v>
          </cell>
          <cell r="DT563">
            <v>5.5663864861707859</v>
          </cell>
          <cell r="DU563">
            <v>5.5105247662807137</v>
          </cell>
          <cell r="DV563">
            <v>5.5498810142056909</v>
          </cell>
          <cell r="DW563">
            <v>5.6395507436325687</v>
          </cell>
          <cell r="DX563">
            <v>5.5705490701659626</v>
          </cell>
          <cell r="DY563">
            <v>5.5510715221371072</v>
          </cell>
          <cell r="DZ563">
            <v>5.4824458372658498</v>
          </cell>
          <cell r="EA563">
            <v>5.559783657176057</v>
          </cell>
          <cell r="EB563">
            <v>5.535319474337447</v>
          </cell>
          <cell r="EC563">
            <v>5.57151966342711</v>
          </cell>
          <cell r="ED563">
            <v>5.5483624717765903</v>
          </cell>
          <cell r="EE563">
            <v>5.5890003195686067</v>
          </cell>
          <cell r="EF563">
            <v>5.5890003195686067</v>
          </cell>
          <cell r="EG563">
            <v>5.5890003195686067</v>
          </cell>
          <cell r="EH563">
            <v>5.5890003195686067</v>
          </cell>
          <cell r="EI563">
            <v>5.5890003195686067</v>
          </cell>
          <cell r="EJ563">
            <v>5.5890003195686067</v>
          </cell>
          <cell r="EK563">
            <v>0</v>
          </cell>
          <cell r="EL563">
            <v>0</v>
          </cell>
          <cell r="EM563">
            <v>0</v>
          </cell>
          <cell r="EN563">
            <v>0</v>
          </cell>
          <cell r="EO563">
            <v>0</v>
          </cell>
          <cell r="EP563">
            <v>0</v>
          </cell>
          <cell r="EQ563">
            <v>0</v>
          </cell>
          <cell r="ER563">
            <v>0</v>
          </cell>
          <cell r="ES563">
            <v>0</v>
          </cell>
          <cell r="ET563">
            <v>0</v>
          </cell>
        </row>
        <row r="564">
          <cell r="A564">
            <v>45379.081706136843</v>
          </cell>
          <cell r="B564">
            <v>40974.29203994041</v>
          </cell>
          <cell r="C564">
            <v>35917.835042715116</v>
          </cell>
          <cell r="D564">
            <v>6377.8247724600587</v>
          </cell>
          <cell r="E564">
            <v>6168.7926044598553</v>
          </cell>
          <cell r="F564">
            <v>6252.0153475597881</v>
          </cell>
          <cell r="G564">
            <v>7063.6823245803507</v>
          </cell>
          <cell r="H564">
            <v>7650.0427958093132</v>
          </cell>
          <cell r="I564">
            <v>7666.8975796299565</v>
          </cell>
          <cell r="J564">
            <v>8003.9828929013656</v>
          </cell>
          <cell r="K564">
            <v>7689.7761690141479</v>
          </cell>
          <cell r="L564">
            <v>8688.6417041635214</v>
          </cell>
          <cell r="M564">
            <v>8630.9763746909739</v>
          </cell>
          <cell r="N564">
            <v>9153.0388057620166</v>
          </cell>
          <cell r="O564">
            <v>8130.8041626096147</v>
          </cell>
          <cell r="P564">
            <v>8923.4538936078025</v>
          </cell>
          <cell r="Q564">
            <v>10170.951819852025</v>
          </cell>
          <cell r="R564">
            <v>10046.703683317783</v>
          </cell>
          <cell r="S564">
            <v>11024.171360894308</v>
          </cell>
          <cell r="T564">
            <v>10032.428831038802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7550.1973352040477</v>
          </cell>
          <cell r="AF564">
            <v>6817.325933900368</v>
          </cell>
          <cell r="AG564">
            <v>5976.0297526940094</v>
          </cell>
          <cell r="AH564">
            <v>6377.8247724600587</v>
          </cell>
          <cell r="AI564">
            <v>6168.7926044598553</v>
          </cell>
          <cell r="AJ564">
            <v>6252.0153475597881</v>
          </cell>
          <cell r="AK564">
            <v>7063.6823245803507</v>
          </cell>
          <cell r="AL564">
            <v>7650.0427958093132</v>
          </cell>
          <cell r="AM564">
            <v>7666.8975796299565</v>
          </cell>
          <cell r="AN564">
            <v>8003.9828929013656</v>
          </cell>
          <cell r="AO564">
            <v>7689.7761690141479</v>
          </cell>
          <cell r="AP564">
            <v>8688.6417041635214</v>
          </cell>
          <cell r="AQ564">
            <v>8630.9763746909739</v>
          </cell>
          <cell r="AR564">
            <v>9153.0388057620166</v>
          </cell>
          <cell r="AS564">
            <v>8130.8041626096147</v>
          </cell>
          <cell r="AT564">
            <v>8923.4538936078025</v>
          </cell>
          <cell r="AU564">
            <v>10170.951819852025</v>
          </cell>
          <cell r="AV564">
            <v>10046.703683317783</v>
          </cell>
          <cell r="AW564">
            <v>11024.171360894308</v>
          </cell>
          <cell r="AX564">
            <v>10032.428831038802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3.7479487330806567</v>
          </cell>
          <cell r="CN564">
            <v>3.347883232939564</v>
          </cell>
          <cell r="CO564">
            <v>2.9350984576674666</v>
          </cell>
          <cell r="CP564">
            <v>3.1222175060697475</v>
          </cell>
          <cell r="CQ564">
            <v>3.0753320577254155</v>
          </cell>
          <cell r="CR564">
            <v>3.0657619478451519</v>
          </cell>
          <cell r="CS564">
            <v>3.5173558154954545</v>
          </cell>
          <cell r="CT564">
            <v>3.7943355527021083</v>
          </cell>
          <cell r="CU564">
            <v>3.7821938143049305</v>
          </cell>
          <cell r="CV564">
            <v>3.984191740560894</v>
          </cell>
          <cell r="CW564">
            <v>3.8069401254165087</v>
          </cell>
          <cell r="CX564">
            <v>4.2310986605064791</v>
          </cell>
          <cell r="CY564">
            <v>4.1991408825367857</v>
          </cell>
          <cell r="CZ564">
            <v>4.5306165237474145</v>
          </cell>
          <cell r="DA564">
            <v>4.035290342365883</v>
          </cell>
          <cell r="DB564">
            <v>4.4286796972694091</v>
          </cell>
          <cell r="DC564">
            <v>5.0478086583436719</v>
          </cell>
          <cell r="DD564">
            <v>4.9861447324408408</v>
          </cell>
          <cell r="DE564">
            <v>5.471258603149713</v>
          </cell>
          <cell r="DF564">
            <v>4.9790601719978573</v>
          </cell>
          <cell r="DG564">
            <v>5.3480525270936541</v>
          </cell>
          <cell r="DH564">
            <v>5.3480525270936541</v>
          </cell>
          <cell r="DI564">
            <v>5.3480525270936541</v>
          </cell>
          <cell r="DJ564">
            <v>5.3480525270936541</v>
          </cell>
          <cell r="DK564">
            <v>5.3480525270936541</v>
          </cell>
          <cell r="DL564">
            <v>5.3480525270936541</v>
          </cell>
          <cell r="DM564">
            <v>5.3480525270936541</v>
          </cell>
          <cell r="DN564">
            <v>5.3480525270936541</v>
          </cell>
          <cell r="DO564">
            <v>5.3480525270936541</v>
          </cell>
          <cell r="DP564">
            <v>5.3480525270936541</v>
          </cell>
          <cell r="DQ564">
            <v>5.519144904162383</v>
          </cell>
          <cell r="DR564">
            <v>5.5789297292658411</v>
          </cell>
          <cell r="DS564">
            <v>5.5782402158214559</v>
          </cell>
          <cell r="DT564">
            <v>5.5965007221048779</v>
          </cell>
          <cell r="DU564">
            <v>5.4956022110193228</v>
          </cell>
          <cell r="DV564">
            <v>5.5871295497799798</v>
          </cell>
          <cell r="DW564">
            <v>5.5020178023111859</v>
          </cell>
          <cell r="DX564">
            <v>5.5237659050623149</v>
          </cell>
          <cell r="DY564">
            <v>5.5537076838463033</v>
          </cell>
          <cell r="DZ564">
            <v>5.5039319597196812</v>
          </cell>
          <cell r="EA564">
            <v>5.5340717797084515</v>
          </cell>
          <cell r="EB564">
            <v>5.6260795905847756</v>
          </cell>
          <cell r="EC564">
            <v>5.6312734621340867</v>
          </cell>
          <cell r="ED564">
            <v>5.5349682575168622</v>
          </cell>
          <cell r="EE564">
            <v>5.5203402724451962</v>
          </cell>
          <cell r="EF564">
            <v>5.5203402724451962</v>
          </cell>
          <cell r="EG564">
            <v>5.5203402724451962</v>
          </cell>
          <cell r="EH564">
            <v>5.5203402724451962</v>
          </cell>
          <cell r="EI564">
            <v>5.5203402724451962</v>
          </cell>
          <cell r="EJ564">
            <v>5.5203402724451962</v>
          </cell>
          <cell r="EK564">
            <v>0</v>
          </cell>
          <cell r="EL564">
            <v>0</v>
          </cell>
          <cell r="EM564">
            <v>0</v>
          </cell>
          <cell r="EN564">
            <v>0</v>
          </cell>
          <cell r="EO564">
            <v>0</v>
          </cell>
          <cell r="EP564">
            <v>0</v>
          </cell>
          <cell r="EQ564">
            <v>0</v>
          </cell>
          <cell r="ER564">
            <v>0</v>
          </cell>
          <cell r="ES564">
            <v>0</v>
          </cell>
          <cell r="ET564">
            <v>0</v>
          </cell>
        </row>
        <row r="565">
          <cell r="A565">
            <v>32776.397439810615</v>
          </cell>
          <cell r="B565">
            <v>40861.109782121282</v>
          </cell>
          <cell r="C565">
            <v>42806.721911818408</v>
          </cell>
          <cell r="D565">
            <v>6140.7942724354843</v>
          </cell>
          <cell r="E565">
            <v>6688.9898732170614</v>
          </cell>
          <cell r="F565">
            <v>5913.1917759242951</v>
          </cell>
          <cell r="G565">
            <v>7293.1776121354424</v>
          </cell>
          <cell r="H565">
            <v>7592.0887805426582</v>
          </cell>
          <cell r="I565">
            <v>7248.6553115655479</v>
          </cell>
          <cell r="J565">
            <v>7304.0848200313594</v>
          </cell>
          <cell r="K565">
            <v>8219.2959420522657</v>
          </cell>
          <cell r="L565">
            <v>8368.0175076361847</v>
          </cell>
          <cell r="M565">
            <v>8152.6559182516739</v>
          </cell>
          <cell r="N565">
            <v>9048.9788368494046</v>
          </cell>
          <cell r="O565">
            <v>8496.9335601489311</v>
          </cell>
          <cell r="P565">
            <v>8534.2889517732601</v>
          </cell>
          <cell r="Q565">
            <v>9754.1619297535926</v>
          </cell>
          <cell r="R565">
            <v>9388.716097187471</v>
          </cell>
          <cell r="S565">
            <v>9567.0137542248194</v>
          </cell>
          <cell r="T565">
            <v>9411.0268235089552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5453.3555837508375</v>
          </cell>
          <cell r="AF565">
            <v>6798.4946056925355</v>
          </cell>
          <cell r="AG565">
            <v>7122.2066546076485</v>
          </cell>
          <cell r="AH565">
            <v>6140.7942724354843</v>
          </cell>
          <cell r="AI565">
            <v>6688.9898732170614</v>
          </cell>
          <cell r="AJ565">
            <v>5913.1917759242951</v>
          </cell>
          <cell r="AK565">
            <v>7293.1776121354424</v>
          </cell>
          <cell r="AL565">
            <v>7592.0887805426582</v>
          </cell>
          <cell r="AM565">
            <v>7248.6553115655479</v>
          </cell>
          <cell r="AN565">
            <v>7304.0848200313594</v>
          </cell>
          <cell r="AO565">
            <v>8219.2959420522657</v>
          </cell>
          <cell r="AP565">
            <v>8368.0175076361847</v>
          </cell>
          <cell r="AQ565">
            <v>8152.6559182516739</v>
          </cell>
          <cell r="AR565">
            <v>9048.9788368494046</v>
          </cell>
          <cell r="AS565">
            <v>8496.9335601489311</v>
          </cell>
          <cell r="AT565">
            <v>8534.2889517732601</v>
          </cell>
          <cell r="AU565">
            <v>9754.1619297535926</v>
          </cell>
          <cell r="AV565">
            <v>9388.716097187471</v>
          </cell>
          <cell r="AW565">
            <v>9567.0137542248194</v>
          </cell>
          <cell r="AX565">
            <v>9411.0268235089552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2.6858874521604523</v>
          </cell>
          <cell r="CN565">
            <v>3.3219244761200462</v>
          </cell>
          <cell r="CO565">
            <v>3.482617816958022</v>
          </cell>
          <cell r="CP565">
            <v>3.0425819241020822</v>
          </cell>
          <cell r="CQ565">
            <v>3.2286314341099924</v>
          </cell>
          <cell r="CR565">
            <v>2.9266868622315232</v>
          </cell>
          <cell r="CS565">
            <v>3.5612102727655999</v>
          </cell>
          <cell r="CT565">
            <v>3.8386189209715305</v>
          </cell>
          <cell r="CU565">
            <v>3.6441551315926173</v>
          </cell>
          <cell r="CV565">
            <v>3.6531108485909307</v>
          </cell>
          <cell r="CW565">
            <v>4.007391850060654</v>
          </cell>
          <cell r="CX565">
            <v>4.2381909583394863</v>
          </cell>
          <cell r="CY565">
            <v>4.0372037519848378</v>
          </cell>
          <cell r="CZ565">
            <v>4.4788128890170649</v>
          </cell>
          <cell r="DA565">
            <v>4.261934497425643</v>
          </cell>
          <cell r="DB565">
            <v>4.2806714018749448</v>
          </cell>
          <cell r="DC565">
            <v>4.8925414006843271</v>
          </cell>
          <cell r="DD565">
            <v>4.7092392494166306</v>
          </cell>
          <cell r="DE565">
            <v>4.7986706813512736</v>
          </cell>
          <cell r="DF565">
            <v>4.720429975282503</v>
          </cell>
          <cell r="DG565">
            <v>4.4422660085076426</v>
          </cell>
          <cell r="DH565">
            <v>4.4422660085076426</v>
          </cell>
          <cell r="DI565">
            <v>4.4422660085076426</v>
          </cell>
          <cell r="DJ565">
            <v>4.4422660085076426</v>
          </cell>
          <cell r="DK565">
            <v>4.4422660085076426</v>
          </cell>
          <cell r="DL565">
            <v>4.4422660085076426</v>
          </cell>
          <cell r="DM565">
            <v>4.4422660085076426</v>
          </cell>
          <cell r="DN565">
            <v>4.4422660085076426</v>
          </cell>
          <cell r="DO565">
            <v>4.4422660085076426</v>
          </cell>
          <cell r="DP565">
            <v>4.4422660085076426</v>
          </cell>
          <cell r="DQ565">
            <v>5.5626680177668915</v>
          </cell>
          <cell r="DR565">
            <v>5.6069946057565385</v>
          </cell>
          <cell r="DS565">
            <v>5.6029389297659309</v>
          </cell>
          <cell r="DT565">
            <v>5.5295450761111704</v>
          </cell>
          <cell r="DU565">
            <v>5.6760890881003405</v>
          </cell>
          <cell r="DV565">
            <v>5.535448845777351</v>
          </cell>
          <cell r="DW565">
            <v>5.6108196360113238</v>
          </cell>
          <cell r="DX565">
            <v>5.4186788692999599</v>
          </cell>
          <cell r="DY565">
            <v>5.4496389159065082</v>
          </cell>
          <cell r="DZ565">
            <v>5.4778494595847862</v>
          </cell>
          <cell r="EA565">
            <v>5.6192705534849168</v>
          </cell>
          <cell r="EB565">
            <v>5.4094012253683808</v>
          </cell>
          <cell r="EC565">
            <v>5.5325529707702268</v>
          </cell>
          <cell r="ED565">
            <v>5.5353334588898573</v>
          </cell>
          <cell r="EE565">
            <v>5.4621369807224349</v>
          </cell>
          <cell r="EF565">
            <v>5.4621369807224349</v>
          </cell>
          <cell r="EG565">
            <v>5.4621369807224349</v>
          </cell>
          <cell r="EH565">
            <v>5.4621369807224349</v>
          </cell>
          <cell r="EI565">
            <v>5.4621369807224349</v>
          </cell>
          <cell r="EJ565">
            <v>5.4621369807224349</v>
          </cell>
          <cell r="EK565">
            <v>0</v>
          </cell>
          <cell r="EL565">
            <v>0</v>
          </cell>
          <cell r="EM565">
            <v>0</v>
          </cell>
          <cell r="EN565">
            <v>0</v>
          </cell>
          <cell r="EO565">
            <v>0</v>
          </cell>
          <cell r="EP565">
            <v>0</v>
          </cell>
          <cell r="EQ565">
            <v>0</v>
          </cell>
          <cell r="ER565">
            <v>0</v>
          </cell>
          <cell r="ES565">
            <v>0</v>
          </cell>
          <cell r="ET565">
            <v>0</v>
          </cell>
        </row>
        <row r="566">
          <cell r="A566">
            <v>38555.510279358052</v>
          </cell>
          <cell r="B566">
            <v>36888.014867873724</v>
          </cell>
          <cell r="C566">
            <v>48396.095976121003</v>
          </cell>
          <cell r="D566">
            <v>8395.4338461248499</v>
          </cell>
          <cell r="E566">
            <v>7642.4467428635135</v>
          </cell>
          <cell r="F566">
            <v>7260.0699730038068</v>
          </cell>
          <cell r="G566">
            <v>7749.8655332856661</v>
          </cell>
          <cell r="H566">
            <v>6575.6882088339944</v>
          </cell>
          <cell r="I566">
            <v>8528.6219958127931</v>
          </cell>
          <cell r="J566">
            <v>8266.539402067312</v>
          </cell>
          <cell r="K566">
            <v>7396.8892352057374</v>
          </cell>
          <cell r="L566">
            <v>8724.967457320603</v>
          </cell>
          <cell r="M566">
            <v>9653.3812196138315</v>
          </cell>
          <cell r="N566">
            <v>9452.96693775934</v>
          </cell>
          <cell r="O566">
            <v>9438.471717445409</v>
          </cell>
          <cell r="P566">
            <v>9781.112158370468</v>
          </cell>
          <cell r="Q566">
            <v>9121.2952414887968</v>
          </cell>
          <cell r="R566">
            <v>9347.9049706466176</v>
          </cell>
          <cell r="S566">
            <v>11525.748543279975</v>
          </cell>
          <cell r="T566">
            <v>8976.9658463714113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6414.8876536052576</v>
          </cell>
          <cell r="AF566">
            <v>6137.4488219033938</v>
          </cell>
          <cell r="AG566">
            <v>8052.169879492586</v>
          </cell>
          <cell r="AH566">
            <v>8395.4338461248499</v>
          </cell>
          <cell r="AI566">
            <v>7642.4467428635135</v>
          </cell>
          <cell r="AJ566">
            <v>7260.0699730038068</v>
          </cell>
          <cell r="AK566">
            <v>7749.8655332856661</v>
          </cell>
          <cell r="AL566">
            <v>6575.6882088339944</v>
          </cell>
          <cell r="AM566">
            <v>8528.6219958127931</v>
          </cell>
          <cell r="AN566">
            <v>8266.539402067312</v>
          </cell>
          <cell r="AO566">
            <v>7396.8892352057374</v>
          </cell>
          <cell r="AP566">
            <v>8724.967457320603</v>
          </cell>
          <cell r="AQ566">
            <v>9653.3812196138315</v>
          </cell>
          <cell r="AR566">
            <v>9452.96693775934</v>
          </cell>
          <cell r="AS566">
            <v>9438.471717445409</v>
          </cell>
          <cell r="AT566">
            <v>9781.112158370468</v>
          </cell>
          <cell r="AU566">
            <v>9121.2952414887968</v>
          </cell>
          <cell r="AV566">
            <v>9347.9049706466176</v>
          </cell>
          <cell r="AW566">
            <v>11525.748543279975</v>
          </cell>
          <cell r="AX566">
            <v>8976.9658463714113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3.1651010811399485</v>
          </cell>
          <cell r="CN566">
            <v>3.1095723338007537</v>
          </cell>
          <cell r="CO566">
            <v>3.9208696753098007</v>
          </cell>
          <cell r="CP566">
            <v>4.1961246122562228</v>
          </cell>
          <cell r="CQ566">
            <v>3.7146993279933724</v>
          </cell>
          <cell r="CR566">
            <v>3.5686350334178787</v>
          </cell>
          <cell r="CS566">
            <v>3.8095757562660224</v>
          </cell>
          <cell r="CT566">
            <v>3.2533726653420296</v>
          </cell>
          <cell r="CU566">
            <v>4.2187490910059573</v>
          </cell>
          <cell r="CV566">
            <v>4.0447333677089148</v>
          </cell>
          <cell r="CW566">
            <v>3.6810061551185052</v>
          </cell>
          <cell r="CX566">
            <v>4.2946758184268097</v>
          </cell>
          <cell r="CY566">
            <v>4.7042355761819321</v>
          </cell>
          <cell r="CZ566">
            <v>4.6191645214981483</v>
          </cell>
          <cell r="DA566">
            <v>4.6929865136208733</v>
          </cell>
          <cell r="DB566">
            <v>4.8633538163389902</v>
          </cell>
          <cell r="DC566">
            <v>4.5352803755232269</v>
          </cell>
          <cell r="DD566">
            <v>4.647955015510469</v>
          </cell>
          <cell r="DE566">
            <v>5.7308199984349004</v>
          </cell>
          <cell r="DF566">
            <v>4.4635170726197488</v>
          </cell>
          <cell r="DG566">
            <v>4.6169508459054791</v>
          </cell>
          <cell r="DH566">
            <v>4.6169508459054791</v>
          </cell>
          <cell r="DI566">
            <v>4.6169508459054791</v>
          </cell>
          <cell r="DJ566">
            <v>4.6169508459054791</v>
          </cell>
          <cell r="DK566">
            <v>4.6169508459054791</v>
          </cell>
          <cell r="DL566">
            <v>4.6169508459054791</v>
          </cell>
          <cell r="DM566">
            <v>4.6169508459054791</v>
          </cell>
          <cell r="DN566">
            <v>4.6169508459054791</v>
          </cell>
          <cell r="DO566">
            <v>4.6169508459054791</v>
          </cell>
          <cell r="DP566">
            <v>4.6169508459054791</v>
          </cell>
          <cell r="DQ566">
            <v>5.5527562048924537</v>
          </cell>
          <cell r="DR566">
            <v>5.4074729493862295</v>
          </cell>
          <cell r="DS566">
            <v>5.6264913712356446</v>
          </cell>
          <cell r="DT566">
            <v>5.4815313521284059</v>
          </cell>
          <cell r="DU566">
            <v>5.6365827771398953</v>
          </cell>
          <cell r="DV566">
            <v>5.5737284646655301</v>
          </cell>
          <cell r="DW566">
            <v>5.5734574316965029</v>
          </cell>
          <cell r="DX566">
            <v>5.5375101431540958</v>
          </cell>
          <cell r="DY566">
            <v>5.5386293793996302</v>
          </cell>
          <cell r="DZ566">
            <v>5.5993933585732227</v>
          </cell>
          <cell r="EA566">
            <v>5.5054105061161884</v>
          </cell>
          <cell r="EB566">
            <v>5.56596619666899</v>
          </cell>
          <cell r="EC566">
            <v>5.6220865965282778</v>
          </cell>
          <cell r="ED566">
            <v>5.6067584159365005</v>
          </cell>
          <cell r="EE566">
            <v>5.5101003482719859</v>
          </cell>
          <cell r="EF566">
            <v>5.5101003482719859</v>
          </cell>
          <cell r="EG566">
            <v>5.5101003482719859</v>
          </cell>
          <cell r="EH566">
            <v>5.5101003482719859</v>
          </cell>
          <cell r="EI566">
            <v>5.5101003482719859</v>
          </cell>
          <cell r="EJ566">
            <v>5.5101003482719859</v>
          </cell>
          <cell r="EK566">
            <v>0</v>
          </cell>
          <cell r="EL566">
            <v>0</v>
          </cell>
          <cell r="EM566">
            <v>0</v>
          </cell>
          <cell r="EN566">
            <v>0</v>
          </cell>
          <cell r="EO566">
            <v>0</v>
          </cell>
          <cell r="EP566">
            <v>0</v>
          </cell>
          <cell r="EQ566">
            <v>0</v>
          </cell>
          <cell r="ER566">
            <v>0</v>
          </cell>
          <cell r="ES566">
            <v>0</v>
          </cell>
          <cell r="ET566">
            <v>0</v>
          </cell>
        </row>
        <row r="567">
          <cell r="A567">
            <v>37154.576739544718</v>
          </cell>
          <cell r="B567">
            <v>32057.578696731602</v>
          </cell>
          <cell r="C567">
            <v>36616.862270689984</v>
          </cell>
          <cell r="D567">
            <v>5761.0169067067127</v>
          </cell>
          <cell r="E567">
            <v>7048.526603317282</v>
          </cell>
          <cell r="F567">
            <v>8576.6965035538105</v>
          </cell>
          <cell r="G567">
            <v>7501.0592051547428</v>
          </cell>
          <cell r="H567">
            <v>8073.1072900754816</v>
          </cell>
          <cell r="I567">
            <v>7093.8437531635263</v>
          </cell>
          <cell r="J567">
            <v>7526.8342147245003</v>
          </cell>
          <cell r="K567">
            <v>8469.9453066376846</v>
          </cell>
          <cell r="L567">
            <v>7602.0229095291234</v>
          </cell>
          <cell r="M567">
            <v>7923.7078396161387</v>
          </cell>
          <cell r="N567">
            <v>7866.9616595407897</v>
          </cell>
          <cell r="O567">
            <v>7656.1757207697447</v>
          </cell>
          <cell r="P567">
            <v>10691.739820395173</v>
          </cell>
          <cell r="Q567">
            <v>9610.3412152503079</v>
          </cell>
          <cell r="R567">
            <v>9787.8169856525656</v>
          </cell>
          <cell r="S567">
            <v>9291.4384934441696</v>
          </cell>
          <cell r="T567">
            <v>9470.3804742890443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6181.7995371997149</v>
          </cell>
          <cell r="AF567">
            <v>5333.7581138497244</v>
          </cell>
          <cell r="AG567">
            <v>6092.3342990942328</v>
          </cell>
          <cell r="AH567">
            <v>5761.0169067067127</v>
          </cell>
          <cell r="AI567">
            <v>7048.526603317282</v>
          </cell>
          <cell r="AJ567">
            <v>8576.6965035538105</v>
          </cell>
          <cell r="AK567">
            <v>7501.0592051547428</v>
          </cell>
          <cell r="AL567">
            <v>8073.1072900754816</v>
          </cell>
          <cell r="AM567">
            <v>7093.8437531635263</v>
          </cell>
          <cell r="AN567">
            <v>7526.8342147245003</v>
          </cell>
          <cell r="AO567">
            <v>8469.9453066376846</v>
          </cell>
          <cell r="AP567">
            <v>7602.0229095291234</v>
          </cell>
          <cell r="AQ567">
            <v>7923.7078396161387</v>
          </cell>
          <cell r="AR567">
            <v>7866.9616595407897</v>
          </cell>
          <cell r="AS567">
            <v>7656.1757207697447</v>
          </cell>
          <cell r="AT567">
            <v>10691.739820395173</v>
          </cell>
          <cell r="AU567">
            <v>9610.3412152503079</v>
          </cell>
          <cell r="AV567">
            <v>9787.8169856525656</v>
          </cell>
          <cell r="AW567">
            <v>9291.4384934441696</v>
          </cell>
          <cell r="AX567">
            <v>9470.3804742890443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3.0843808538855342</v>
          </cell>
          <cell r="CN567">
            <v>2.6533311174497753</v>
          </cell>
          <cell r="CO567">
            <v>2.9757753131859457</v>
          </cell>
          <cell r="CP567">
            <v>2.8271450054118383</v>
          </cell>
          <cell r="CQ567">
            <v>3.4714388167154659</v>
          </cell>
          <cell r="CR567">
            <v>4.2357001080754477</v>
          </cell>
          <cell r="CS567">
            <v>3.7214143153436354</v>
          </cell>
          <cell r="CT567">
            <v>3.9366560790407461</v>
          </cell>
          <cell r="CU567">
            <v>3.5028174718081697</v>
          </cell>
          <cell r="CV567">
            <v>3.7232629987784294</v>
          </cell>
          <cell r="CW567">
            <v>4.1678270013470593</v>
          </cell>
          <cell r="CX567">
            <v>3.728121228890481</v>
          </cell>
          <cell r="CY567">
            <v>3.9151906090685902</v>
          </cell>
          <cell r="CZ567">
            <v>3.9185361175760298</v>
          </cell>
          <cell r="DA567">
            <v>3.8234286608208841</v>
          </cell>
          <cell r="DB567">
            <v>5.3393634046880116</v>
          </cell>
          <cell r="DC567">
            <v>4.7993221920149427</v>
          </cell>
          <cell r="DD567">
            <v>4.8879520735518094</v>
          </cell>
          <cell r="DE567">
            <v>4.6400649007723125</v>
          </cell>
          <cell r="DF567">
            <v>4.7294269952616448</v>
          </cell>
          <cell r="DG567">
            <v>4.8450657056899553</v>
          </cell>
          <cell r="DH567">
            <v>4.8450657056899553</v>
          </cell>
          <cell r="DI567">
            <v>4.8450657056899553</v>
          </cell>
          <cell r="DJ567">
            <v>4.8450657056899553</v>
          </cell>
          <cell r="DK567">
            <v>4.8450657056899553</v>
          </cell>
          <cell r="DL567">
            <v>4.8450657056899553</v>
          </cell>
          <cell r="DM567">
            <v>4.8450657056899553</v>
          </cell>
          <cell r="DN567">
            <v>4.8450657056899553</v>
          </cell>
          <cell r="DO567">
            <v>4.8450657056899553</v>
          </cell>
          <cell r="DP567">
            <v>4.8450657056899553</v>
          </cell>
          <cell r="DQ567">
            <v>5.4910330113360679</v>
          </cell>
          <cell r="DR567">
            <v>5.5074302005701403</v>
          </cell>
          <cell r="DS567">
            <v>5.6090682562196967</v>
          </cell>
          <cell r="DT567">
            <v>5.5828788170986625</v>
          </cell>
          <cell r="DU567">
            <v>5.5628322460776296</v>
          </cell>
          <cell r="DV567">
            <v>5.5475595628393108</v>
          </cell>
          <cell r="DW567">
            <v>5.5223217293161264</v>
          </cell>
          <cell r="DX567">
            <v>5.6184999960626305</v>
          </cell>
          <cell r="DY567">
            <v>5.5484445082429739</v>
          </cell>
          <cell r="DZ567">
            <v>5.5385460572488849</v>
          </cell>
          <cell r="EA567">
            <v>5.567728602873026</v>
          </cell>
          <cell r="EB567">
            <v>5.5865833612673601</v>
          </cell>
          <cell r="EC567">
            <v>5.5447590601093353</v>
          </cell>
          <cell r="ED567">
            <v>5.5003498675196418</v>
          </cell>
          <cell r="EE567">
            <v>5.486129271211869</v>
          </cell>
          <cell r="EF567">
            <v>5.486129271211869</v>
          </cell>
          <cell r="EG567">
            <v>5.486129271211869</v>
          </cell>
          <cell r="EH567">
            <v>5.486129271211869</v>
          </cell>
          <cell r="EI567">
            <v>5.486129271211869</v>
          </cell>
          <cell r="EJ567">
            <v>5.486129271211869</v>
          </cell>
          <cell r="EK567">
            <v>0</v>
          </cell>
          <cell r="EL567">
            <v>0</v>
          </cell>
          <cell r="EM567">
            <v>0</v>
          </cell>
          <cell r="EN567">
            <v>0</v>
          </cell>
          <cell r="EO567">
            <v>0</v>
          </cell>
          <cell r="EP567">
            <v>0</v>
          </cell>
          <cell r="EQ567">
            <v>0</v>
          </cell>
          <cell r="ER567">
            <v>0</v>
          </cell>
          <cell r="ES567">
            <v>0</v>
          </cell>
          <cell r="ET567">
            <v>0</v>
          </cell>
        </row>
        <row r="568">
          <cell r="A568">
            <v>39182.807489777304</v>
          </cell>
          <cell r="B568">
            <v>40606.586623479292</v>
          </cell>
          <cell r="C568">
            <v>36760.132743887421</v>
          </cell>
          <cell r="D568">
            <v>6030.7692300645149</v>
          </cell>
          <cell r="E568">
            <v>6871.7909345285916</v>
          </cell>
          <cell r="F568">
            <v>6095.2614854608764</v>
          </cell>
          <cell r="G568">
            <v>7270.4873767905092</v>
          </cell>
          <cell r="H568">
            <v>9092.920663690511</v>
          </cell>
          <cell r="I568">
            <v>7395.4637921094982</v>
          </cell>
          <cell r="J568">
            <v>6971.4583439749122</v>
          </cell>
          <cell r="K568">
            <v>8216.9055308749321</v>
          </cell>
          <cell r="L568">
            <v>6774.7768385146383</v>
          </cell>
          <cell r="M568">
            <v>8685.3334691506097</v>
          </cell>
          <cell r="N568">
            <v>9149.5354724949957</v>
          </cell>
          <cell r="O568">
            <v>8653.5292722575323</v>
          </cell>
          <cell r="P568">
            <v>9200.0475869620805</v>
          </cell>
          <cell r="Q568">
            <v>10192.281911943732</v>
          </cell>
          <cell r="R568">
            <v>10793.680102259854</v>
          </cell>
          <cell r="S568">
            <v>11311.923605366901</v>
          </cell>
          <cell r="T568">
            <v>10994.461630795386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6519.2577190278853</v>
          </cell>
          <cell r="AF568">
            <v>6756.1468982935412</v>
          </cell>
          <cell r="AG568">
            <v>6116.1717216307597</v>
          </cell>
          <cell r="AH568">
            <v>6030.7692300645149</v>
          </cell>
          <cell r="AI568">
            <v>6871.7909345285916</v>
          </cell>
          <cell r="AJ568">
            <v>6095.2614854608764</v>
          </cell>
          <cell r="AK568">
            <v>7270.4873767905092</v>
          </cell>
          <cell r="AL568">
            <v>9092.920663690511</v>
          </cell>
          <cell r="AM568">
            <v>7395.4637921094982</v>
          </cell>
          <cell r="AN568">
            <v>6971.4583439749122</v>
          </cell>
          <cell r="AO568">
            <v>8216.9055308749321</v>
          </cell>
          <cell r="AP568">
            <v>6774.7768385146383</v>
          </cell>
          <cell r="AQ568">
            <v>8685.3334691506097</v>
          </cell>
          <cell r="AR568">
            <v>9149.5354724949957</v>
          </cell>
          <cell r="AS568">
            <v>8653.5292722575323</v>
          </cell>
          <cell r="AT568">
            <v>9200.0475869620805</v>
          </cell>
          <cell r="AU568">
            <v>10192.281911943732</v>
          </cell>
          <cell r="AV568">
            <v>10793.680102259854</v>
          </cell>
          <cell r="AW568">
            <v>11311.923605366901</v>
          </cell>
          <cell r="AX568">
            <v>10994.461630795386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3.1997287183083554</v>
          </cell>
          <cell r="CN568">
            <v>3.3987652551939411</v>
          </cell>
          <cell r="CO568">
            <v>2.9990102196221655</v>
          </cell>
          <cell r="CP568">
            <v>3.0121655151947078</v>
          </cell>
          <cell r="CQ568">
            <v>3.3775492817121697</v>
          </cell>
          <cell r="CR568">
            <v>3.0627454282270841</v>
          </cell>
          <cell r="CS568">
            <v>3.5571073949717626</v>
          </cell>
          <cell r="CT568">
            <v>4.4381254218981434</v>
          </cell>
          <cell r="CU568">
            <v>3.6699531571033841</v>
          </cell>
          <cell r="CV568">
            <v>3.4663381501503903</v>
          </cell>
          <cell r="CW568">
            <v>4.0672213976467839</v>
          </cell>
          <cell r="CX568">
            <v>3.3897783255600262</v>
          </cell>
          <cell r="CY568">
            <v>4.3547770802859915</v>
          </cell>
          <cell r="CZ568">
            <v>4.5283750234537887</v>
          </cell>
          <cell r="DA568">
            <v>4.2468487588000734</v>
          </cell>
          <cell r="DB568">
            <v>4.5150607857594531</v>
          </cell>
          <cell r="DC568">
            <v>5.0020146029720962</v>
          </cell>
          <cell r="DD568">
            <v>5.2971597486962443</v>
          </cell>
          <cell r="DE568">
            <v>5.551495489488417</v>
          </cell>
          <cell r="DF568">
            <v>5.3956962831463855</v>
          </cell>
          <cell r="DG568">
            <v>4.9835482832334757</v>
          </cell>
          <cell r="DH568">
            <v>4.9835482832334757</v>
          </cell>
          <cell r="DI568">
            <v>4.9835482832334757</v>
          </cell>
          <cell r="DJ568">
            <v>4.9835482832334757</v>
          </cell>
          <cell r="DK568">
            <v>4.9835482832334757</v>
          </cell>
          <cell r="DL568">
            <v>4.9835482832334757</v>
          </cell>
          <cell r="DM568">
            <v>4.9835482832334757</v>
          </cell>
          <cell r="DN568">
            <v>4.9835482832334757</v>
          </cell>
          <cell r="DO568">
            <v>4.9835482832334757</v>
          </cell>
          <cell r="DP568">
            <v>4.9835482832334757</v>
          </cell>
          <cell r="DQ568">
            <v>5.5820294857915345</v>
          </cell>
          <cell r="DR568">
            <v>5.4460929521058858</v>
          </cell>
          <cell r="DS568">
            <v>5.5873883803883837</v>
          </cell>
          <cell r="DT568">
            <v>5.4853079425704321</v>
          </cell>
          <cell r="DU568">
            <v>5.5741080019465192</v>
          </cell>
          <cell r="DV568">
            <v>5.4524108930515709</v>
          </cell>
          <cell r="DW568">
            <v>5.5998150424733844</v>
          </cell>
          <cell r="DX568">
            <v>5.6132058108255523</v>
          </cell>
          <cell r="DY568">
            <v>5.5209273166604769</v>
          </cell>
          <cell r="DZ568">
            <v>5.5101046252729855</v>
          </cell>
          <cell r="EA568">
            <v>5.5349998799248059</v>
          </cell>
          <cell r="EB568">
            <v>5.4755888591093065</v>
          </cell>
          <cell r="EC568">
            <v>5.4642140627078311</v>
          </cell>
          <cell r="ED568">
            <v>5.5355884490040044</v>
          </cell>
          <cell r="EE568">
            <v>5.582562677072282</v>
          </cell>
          <cell r="EF568">
            <v>5.582562677072282</v>
          </cell>
          <cell r="EG568">
            <v>5.582562677072282</v>
          </cell>
          <cell r="EH568">
            <v>5.582562677072282</v>
          </cell>
          <cell r="EI568">
            <v>5.582562677072282</v>
          </cell>
          <cell r="EJ568">
            <v>5.582562677072282</v>
          </cell>
          <cell r="EK568">
            <v>0</v>
          </cell>
          <cell r="EL568">
            <v>0</v>
          </cell>
          <cell r="EM568">
            <v>0</v>
          </cell>
          <cell r="EN568">
            <v>0</v>
          </cell>
          <cell r="EO568">
            <v>0</v>
          </cell>
          <cell r="EP568">
            <v>0</v>
          </cell>
          <cell r="EQ568">
            <v>0</v>
          </cell>
          <cell r="ER568">
            <v>0</v>
          </cell>
          <cell r="ES568">
            <v>0</v>
          </cell>
          <cell r="ET568">
            <v>0</v>
          </cell>
        </row>
        <row r="569">
          <cell r="A569">
            <v>37332.375252748549</v>
          </cell>
          <cell r="B569">
            <v>31872.185300187739</v>
          </cell>
          <cell r="C569">
            <v>33484.296226993778</v>
          </cell>
          <cell r="D569">
            <v>7523.7290209274297</v>
          </cell>
          <cell r="E569">
            <v>6978.2767560683424</v>
          </cell>
          <cell r="F569">
            <v>7668.8346283952133</v>
          </cell>
          <cell r="G569">
            <v>7485.5484427655629</v>
          </cell>
          <cell r="H569">
            <v>9250.7064523863392</v>
          </cell>
          <cell r="I569">
            <v>8708.0015728382659</v>
          </cell>
          <cell r="J569">
            <v>7855.3487397013259</v>
          </cell>
          <cell r="K569">
            <v>8622.7120247854109</v>
          </cell>
          <cell r="L569">
            <v>6910.4112824552558</v>
          </cell>
          <cell r="M569">
            <v>9265.3429950009977</v>
          </cell>
          <cell r="N569">
            <v>8074.1288069277143</v>
          </cell>
          <cell r="O569">
            <v>8088.1058518572654</v>
          </cell>
          <cell r="P569">
            <v>10451.123297548333</v>
          </cell>
          <cell r="Q569">
            <v>8619.863593914075</v>
          </cell>
          <cell r="R569">
            <v>10837.259584215646</v>
          </cell>
          <cell r="S569">
            <v>10704.787554304638</v>
          </cell>
          <cell r="T569">
            <v>10132.450439375982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6211.3817546030541</v>
          </cell>
          <cell r="AF569">
            <v>5302.9122554514788</v>
          </cell>
          <cell r="AG569">
            <v>5571.1361852005512</v>
          </cell>
          <cell r="AH569">
            <v>7523.7290209274297</v>
          </cell>
          <cell r="AI569">
            <v>6978.2767560683424</v>
          </cell>
          <cell r="AJ569">
            <v>7668.8346283952133</v>
          </cell>
          <cell r="AK569">
            <v>7485.5484427655629</v>
          </cell>
          <cell r="AL569">
            <v>9250.7064523863392</v>
          </cell>
          <cell r="AM569">
            <v>8708.0015728382659</v>
          </cell>
          <cell r="AN569">
            <v>7855.3487397013259</v>
          </cell>
          <cell r="AO569">
            <v>8622.7120247854109</v>
          </cell>
          <cell r="AP569">
            <v>6910.4112824552558</v>
          </cell>
          <cell r="AQ569">
            <v>9265.3429950009977</v>
          </cell>
          <cell r="AR569">
            <v>8074.1288069277143</v>
          </cell>
          <cell r="AS569">
            <v>8088.1058518572654</v>
          </cell>
          <cell r="AT569">
            <v>10451.123297548333</v>
          </cell>
          <cell r="AU569">
            <v>8619.863593914075</v>
          </cell>
          <cell r="AV569">
            <v>10837.259584215646</v>
          </cell>
          <cell r="AW569">
            <v>10704.787554304638</v>
          </cell>
          <cell r="AX569">
            <v>10132.450439375982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3.0836970937664678</v>
          </cell>
          <cell r="CN569">
            <v>2.6427628898181017</v>
          </cell>
          <cell r="CO569">
            <v>2.7777090774375459</v>
          </cell>
          <cell r="CP569">
            <v>3.7211661299029983</v>
          </cell>
          <cell r="CQ569">
            <v>3.445312337948542</v>
          </cell>
          <cell r="CR569">
            <v>3.7638281320185474</v>
          </cell>
          <cell r="CS569">
            <v>3.7166566866989812</v>
          </cell>
          <cell r="CT569">
            <v>4.5918638606110784</v>
          </cell>
          <cell r="CU569">
            <v>4.3650553266026515</v>
          </cell>
          <cell r="CV569">
            <v>3.8746433753416638</v>
          </cell>
          <cell r="CW569">
            <v>4.3000422623068912</v>
          </cell>
          <cell r="CX569">
            <v>3.4613230532479764</v>
          </cell>
          <cell r="CY569">
            <v>4.4969822458473478</v>
          </cell>
          <cell r="CZ569">
            <v>4.00534912822277</v>
          </cell>
          <cell r="DA569">
            <v>3.9737007846473058</v>
          </cell>
          <cell r="DB569">
            <v>5.1346554568616494</v>
          </cell>
          <cell r="DC569">
            <v>4.2349543087178647</v>
          </cell>
          <cell r="DD569">
            <v>5.3243649010028085</v>
          </cell>
          <cell r="DE569">
            <v>5.2592811571890055</v>
          </cell>
          <cell r="DF569">
            <v>4.9780909150815136</v>
          </cell>
          <cell r="DG569">
            <v>5.2675492170123341</v>
          </cell>
          <cell r="DH569">
            <v>5.2675492170123341</v>
          </cell>
          <cell r="DI569">
            <v>5.2675492170123341</v>
          </cell>
          <cell r="DJ569">
            <v>5.2675492170123341</v>
          </cell>
          <cell r="DK569">
            <v>5.2675492170123341</v>
          </cell>
          <cell r="DL569">
            <v>5.2675492170123341</v>
          </cell>
          <cell r="DM569">
            <v>5.2675492170123341</v>
          </cell>
          <cell r="DN569">
            <v>5.2675492170123341</v>
          </cell>
          <cell r="DO569">
            <v>5.2675492170123341</v>
          </cell>
          <cell r="DP569">
            <v>5.2675492170123341</v>
          </cell>
          <cell r="DQ569">
            <v>5.5185330276395836</v>
          </cell>
          <cell r="DR569">
            <v>5.4974764415071329</v>
          </cell>
          <cell r="DS569">
            <v>5.4949551530605945</v>
          </cell>
          <cell r="DT569">
            <v>5.5393808021831896</v>
          </cell>
          <cell r="DU569">
            <v>5.5491533363751904</v>
          </cell>
          <cell r="DV569">
            <v>5.5822171189181784</v>
          </cell>
          <cell r="DW569">
            <v>5.5179570314853921</v>
          </cell>
          <cell r="DX569">
            <v>5.5194147755159788</v>
          </cell>
          <cell r="DY569">
            <v>5.4655752953055332</v>
          </cell>
          <cell r="DZ569">
            <v>5.5544475482325479</v>
          </cell>
          <cell r="EA569">
            <v>5.493868924995672</v>
          </cell>
          <cell r="EB569">
            <v>5.4697678775740588</v>
          </cell>
          <cell r="EC569">
            <v>5.6447857626318072</v>
          </cell>
          <cell r="ED569">
            <v>5.5228396159096382</v>
          </cell>
          <cell r="EE569">
            <v>5.5764626768807473</v>
          </cell>
          <cell r="EF569">
            <v>5.5764626768807473</v>
          </cell>
          <cell r="EG569">
            <v>5.5764626768807473</v>
          </cell>
          <cell r="EH569">
            <v>5.5764626768807473</v>
          </cell>
          <cell r="EI569">
            <v>5.5764626768807473</v>
          </cell>
          <cell r="EJ569">
            <v>5.5764626768807473</v>
          </cell>
          <cell r="EK569">
            <v>0</v>
          </cell>
          <cell r="EL569">
            <v>0</v>
          </cell>
          <cell r="EM569">
            <v>0</v>
          </cell>
          <cell r="EN569">
            <v>0</v>
          </cell>
          <cell r="EO569">
            <v>0</v>
          </cell>
          <cell r="EP569">
            <v>0</v>
          </cell>
          <cell r="EQ569">
            <v>0</v>
          </cell>
          <cell r="ER569">
            <v>0</v>
          </cell>
          <cell r="ES569">
            <v>0</v>
          </cell>
          <cell r="ET569">
            <v>0</v>
          </cell>
        </row>
        <row r="570">
          <cell r="A570">
            <v>40776.083109660271</v>
          </cell>
          <cell r="B570">
            <v>41971.782666427163</v>
          </cell>
          <cell r="C570">
            <v>42128.006420649988</v>
          </cell>
          <cell r="D570">
            <v>6646.0029474590474</v>
          </cell>
          <cell r="E570">
            <v>7119.5328977462359</v>
          </cell>
          <cell r="F570">
            <v>7989.9505372719404</v>
          </cell>
          <cell r="G570">
            <v>7212.4767032195459</v>
          </cell>
          <cell r="H570">
            <v>8707.0618253523844</v>
          </cell>
          <cell r="I570">
            <v>7135.4449200622321</v>
          </cell>
          <cell r="J570">
            <v>8360.9598314247414</v>
          </cell>
          <cell r="K570">
            <v>7249.2172495871901</v>
          </cell>
          <cell r="L570">
            <v>8408.646796640538</v>
          </cell>
          <cell r="M570">
            <v>7633.1090740174059</v>
          </cell>
          <cell r="N570">
            <v>8079.7401954223196</v>
          </cell>
          <cell r="O570">
            <v>10004.724897795886</v>
          </cell>
          <cell r="P570">
            <v>8725.6198206339759</v>
          </cell>
          <cell r="Q570">
            <v>9682.8868058083553</v>
          </cell>
          <cell r="R570">
            <v>9331.4539664467884</v>
          </cell>
          <cell r="S570">
            <v>10207.395639553411</v>
          </cell>
          <cell r="T570">
            <v>11200.024230038238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6784.3478197352151</v>
          </cell>
          <cell r="AF570">
            <v>6983.288989714536</v>
          </cell>
          <cell r="AG570">
            <v>7009.2815864900085</v>
          </cell>
          <cell r="AH570">
            <v>6646.0029474590474</v>
          </cell>
          <cell r="AI570">
            <v>7119.5328977462359</v>
          </cell>
          <cell r="AJ570">
            <v>7989.9505372719404</v>
          </cell>
          <cell r="AK570">
            <v>7212.4767032195459</v>
          </cell>
          <cell r="AL570">
            <v>8707.0618253523844</v>
          </cell>
          <cell r="AM570">
            <v>7135.4449200622321</v>
          </cell>
          <cell r="AN570">
            <v>8360.9598314247414</v>
          </cell>
          <cell r="AO570">
            <v>7249.2172495871901</v>
          </cell>
          <cell r="AP570">
            <v>8408.646796640538</v>
          </cell>
          <cell r="AQ570">
            <v>7633.1090740174059</v>
          </cell>
          <cell r="AR570">
            <v>8079.7401954223196</v>
          </cell>
          <cell r="AS570">
            <v>10004.724897795886</v>
          </cell>
          <cell r="AT570">
            <v>8725.6198206339759</v>
          </cell>
          <cell r="AU570">
            <v>9682.8868058083553</v>
          </cell>
          <cell r="AV570">
            <v>9331.4539664467884</v>
          </cell>
          <cell r="AW570">
            <v>10207.395639553411</v>
          </cell>
          <cell r="AX570">
            <v>11200.024230038238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3.3139984473685318</v>
          </cell>
          <cell r="CN570">
            <v>3.4228626343221968</v>
          </cell>
          <cell r="CO570">
            <v>3.4134762039812028</v>
          </cell>
          <cell r="CP570">
            <v>3.3218402048816817</v>
          </cell>
          <cell r="CQ570">
            <v>3.5094954072600153</v>
          </cell>
          <cell r="CR570">
            <v>3.9951214520693674</v>
          </cell>
          <cell r="CS570">
            <v>3.5968744454440746</v>
          </cell>
          <cell r="CT570">
            <v>4.2811257768251822</v>
          </cell>
          <cell r="CU570">
            <v>3.549502835795717</v>
          </cell>
          <cell r="CV570">
            <v>4.0548554797537042</v>
          </cell>
          <cell r="CW570">
            <v>3.5620244073142255</v>
          </cell>
          <cell r="CX570">
            <v>4.1358708759824792</v>
          </cell>
          <cell r="CY570">
            <v>3.6994859370587121</v>
          </cell>
          <cell r="CZ570">
            <v>3.9552071413963739</v>
          </cell>
          <cell r="DA570">
            <v>4.9618423599414543</v>
          </cell>
          <cell r="DB570">
            <v>4.3274703187795458</v>
          </cell>
          <cell r="DC570">
            <v>4.8022267888807972</v>
          </cell>
          <cell r="DD570">
            <v>4.627933705679391</v>
          </cell>
          <cell r="DE570">
            <v>5.0623568950082598</v>
          </cell>
          <cell r="DF570">
            <v>5.554650949894433</v>
          </cell>
          <cell r="DG570">
            <v>5.7325261631622135</v>
          </cell>
          <cell r="DH570">
            <v>5.7325261631622135</v>
          </cell>
          <cell r="DI570">
            <v>5.7325261631622135</v>
          </cell>
          <cell r="DJ570">
            <v>5.7325261631622135</v>
          </cell>
          <cell r="DK570">
            <v>5.7325261631622135</v>
          </cell>
          <cell r="DL570">
            <v>5.7325261631622135</v>
          </cell>
          <cell r="DM570">
            <v>5.7325261631622135</v>
          </cell>
          <cell r="DN570">
            <v>5.7325261631622135</v>
          </cell>
          <cell r="DO570">
            <v>5.7325261631622135</v>
          </cell>
          <cell r="DP570">
            <v>5.7325261631622135</v>
          </cell>
          <cell r="DQ570">
            <v>5.6087094172912382</v>
          </cell>
          <cell r="DR570">
            <v>5.5895607407997119</v>
          </cell>
          <cell r="DS570">
            <v>5.6257931938900327</v>
          </cell>
          <cell r="DT570">
            <v>5.4813675945502034</v>
          </cell>
          <cell r="DU570">
            <v>5.5579413332514012</v>
          </cell>
          <cell r="DV570">
            <v>5.4792515589837887</v>
          </cell>
          <cell r="DW570">
            <v>5.4937169605227503</v>
          </cell>
          <cell r="DX570">
            <v>5.5721240506896548</v>
          </cell>
          <cell r="DY570">
            <v>5.5075781226053273</v>
          </cell>
          <cell r="DZ570">
            <v>5.6492122539392584</v>
          </cell>
          <cell r="EA570">
            <v>5.5757251792461311</v>
          </cell>
          <cell r="EB570">
            <v>5.5701420993889545</v>
          </cell>
          <cell r="EC570">
            <v>5.6528468970676338</v>
          </cell>
          <cell r="ED570">
            <v>5.5967421469084453</v>
          </cell>
          <cell r="EE570">
            <v>5.5241991202163465</v>
          </cell>
          <cell r="EF570">
            <v>5.5241991202163465</v>
          </cell>
          <cell r="EG570">
            <v>5.5241991202163465</v>
          </cell>
          <cell r="EH570">
            <v>5.5241991202163465</v>
          </cell>
          <cell r="EI570">
            <v>5.5241991202163465</v>
          </cell>
          <cell r="EJ570">
            <v>5.5241991202163465</v>
          </cell>
          <cell r="EK570">
            <v>0</v>
          </cell>
          <cell r="EL570">
            <v>0</v>
          </cell>
          <cell r="EM570">
            <v>0</v>
          </cell>
          <cell r="EN570">
            <v>0</v>
          </cell>
          <cell r="EO570">
            <v>0</v>
          </cell>
          <cell r="EP570">
            <v>0</v>
          </cell>
          <cell r="EQ570">
            <v>0</v>
          </cell>
          <cell r="ER570">
            <v>0</v>
          </cell>
          <cell r="ES570">
            <v>0</v>
          </cell>
          <cell r="ET570">
            <v>0</v>
          </cell>
        </row>
        <row r="571">
          <cell r="A571">
            <v>32005.743429670289</v>
          </cell>
          <cell r="B571">
            <v>35501.022432415681</v>
          </cell>
          <cell r="C571">
            <v>36278.299340154568</v>
          </cell>
          <cell r="D571">
            <v>6283.2922559974222</v>
          </cell>
          <cell r="E571">
            <v>5844.1352271271708</v>
          </cell>
          <cell r="F571">
            <v>7252.997037343499</v>
          </cell>
          <cell r="G571">
            <v>7679.4066254742902</v>
          </cell>
          <cell r="H571">
            <v>7634.4093335408061</v>
          </cell>
          <cell r="I571">
            <v>7122.2284417584324</v>
          </cell>
          <cell r="J571">
            <v>7537.0492872207233</v>
          </cell>
          <cell r="K571">
            <v>7040.0268713432843</v>
          </cell>
          <cell r="L571">
            <v>8700.5946697915915</v>
          </cell>
          <cell r="M571">
            <v>9003.1343850390112</v>
          </cell>
          <cell r="N571">
            <v>7931.6829694157714</v>
          </cell>
          <cell r="O571">
            <v>9630.5682962130722</v>
          </cell>
          <cell r="P571">
            <v>8834.9283721020929</v>
          </cell>
          <cell r="Q571">
            <v>8894.6498528723641</v>
          </cell>
          <cell r="R571">
            <v>9676.4881363781296</v>
          </cell>
          <cell r="S571">
            <v>9855.2963638995079</v>
          </cell>
          <cell r="T571">
            <v>9514.8490158993882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5325.1337327357505</v>
          </cell>
          <cell r="AF571">
            <v>5906.6802343423269</v>
          </cell>
          <cell r="AG571">
            <v>6036.0040068137323</v>
          </cell>
          <cell r="AH571">
            <v>6283.2922559974222</v>
          </cell>
          <cell r="AI571">
            <v>5844.1352271271708</v>
          </cell>
          <cell r="AJ571">
            <v>7252.997037343499</v>
          </cell>
          <cell r="AK571">
            <v>7679.4066254742902</v>
          </cell>
          <cell r="AL571">
            <v>7634.4093335408061</v>
          </cell>
          <cell r="AM571">
            <v>7122.2284417584324</v>
          </cell>
          <cell r="AN571">
            <v>7537.0492872207233</v>
          </cell>
          <cell r="AO571">
            <v>7040.0268713432843</v>
          </cell>
          <cell r="AP571">
            <v>8700.5946697915915</v>
          </cell>
          <cell r="AQ571">
            <v>9003.1343850390112</v>
          </cell>
          <cell r="AR571">
            <v>7931.6829694157714</v>
          </cell>
          <cell r="AS571">
            <v>9630.5682962130722</v>
          </cell>
          <cell r="AT571">
            <v>8834.9283721020929</v>
          </cell>
          <cell r="AU571">
            <v>8894.6498528723641</v>
          </cell>
          <cell r="AV571">
            <v>9676.4881363781296</v>
          </cell>
          <cell r="AW571">
            <v>9855.2963638995079</v>
          </cell>
          <cell r="AX571">
            <v>9514.8490158993882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2.5894749367927048</v>
          </cell>
          <cell r="CN571">
            <v>2.850048509042217</v>
          </cell>
          <cell r="CO571">
            <v>2.9545379648192287</v>
          </cell>
          <cell r="CP571">
            <v>3.1087053857323368</v>
          </cell>
          <cell r="CQ571">
            <v>2.8752905843920811</v>
          </cell>
          <cell r="CR571">
            <v>3.5820660161170665</v>
          </cell>
          <cell r="CS571">
            <v>3.7817246614036875</v>
          </cell>
          <cell r="CT571">
            <v>3.8137096675974509</v>
          </cell>
          <cell r="CU571">
            <v>3.4514832645198741</v>
          </cell>
          <cell r="CV571">
            <v>3.739964049890355</v>
          </cell>
          <cell r="CW571">
            <v>3.4850138572099589</v>
          </cell>
          <cell r="CX571">
            <v>4.2377970177319435</v>
          </cell>
          <cell r="CY571">
            <v>4.447392981383266</v>
          </cell>
          <cell r="CZ571">
            <v>3.8286514712918773</v>
          </cell>
          <cell r="DA571">
            <v>4.7372089382596014</v>
          </cell>
          <cell r="DB571">
            <v>4.3458392449864842</v>
          </cell>
          <cell r="DC571">
            <v>4.3752158221322253</v>
          </cell>
          <cell r="DD571">
            <v>4.759796585279239</v>
          </cell>
          <cell r="DE571">
            <v>4.8477510971621669</v>
          </cell>
          <cell r="DF571">
            <v>4.6802874366233471</v>
          </cell>
          <cell r="DG571">
            <v>5.2203583228856827</v>
          </cell>
          <cell r="DH571">
            <v>5.2203583228856827</v>
          </cell>
          <cell r="DI571">
            <v>5.2203583228856827</v>
          </cell>
          <cell r="DJ571">
            <v>5.2203583228856827</v>
          </cell>
          <cell r="DK571">
            <v>5.2203583228856827</v>
          </cell>
          <cell r="DL571">
            <v>5.2203583228856827</v>
          </cell>
          <cell r="DM571">
            <v>5.2203583228856827</v>
          </cell>
          <cell r="DN571">
            <v>5.2203583228856827</v>
          </cell>
          <cell r="DO571">
            <v>5.2203583228856827</v>
          </cell>
          <cell r="DP571">
            <v>5.2203583228856827</v>
          </cell>
          <cell r="DQ571">
            <v>5.6341180521397671</v>
          </cell>
          <cell r="DR571">
            <v>5.6780386446751914</v>
          </cell>
          <cell r="DS571">
            <v>5.597151729256435</v>
          </cell>
          <cell r="DT571">
            <v>5.5375139151195132</v>
          </cell>
          <cell r="DU571">
            <v>5.568595214794529</v>
          </cell>
          <cell r="DV571">
            <v>5.5474200281170321</v>
          </cell>
          <cell r="DW571">
            <v>5.5634590274400146</v>
          </cell>
          <cell r="DX571">
            <v>5.4844735907972346</v>
          </cell>
          <cell r="DY571">
            <v>5.6534982613247591</v>
          </cell>
          <cell r="DZ571">
            <v>5.5212964152903998</v>
          </cell>
          <cell r="EA571">
            <v>5.5344815381700458</v>
          </cell>
          <cell r="EB571">
            <v>5.6249144475115802</v>
          </cell>
          <cell r="EC571">
            <v>5.5461978975320365</v>
          </cell>
          <cell r="ED571">
            <v>5.6757943195700564</v>
          </cell>
          <cell r="EE571">
            <v>5.5697603723291635</v>
          </cell>
          <cell r="EF571">
            <v>5.5697603723291635</v>
          </cell>
          <cell r="EG571">
            <v>5.5697603723291635</v>
          </cell>
          <cell r="EH571">
            <v>5.5697603723291635</v>
          </cell>
          <cell r="EI571">
            <v>5.5697603723291635</v>
          </cell>
          <cell r="EJ571">
            <v>5.5697603723291635</v>
          </cell>
          <cell r="EK571">
            <v>0</v>
          </cell>
          <cell r="EL571">
            <v>0</v>
          </cell>
          <cell r="EM571">
            <v>0</v>
          </cell>
          <cell r="EN571">
            <v>0</v>
          </cell>
          <cell r="EO571">
            <v>0</v>
          </cell>
          <cell r="EP571">
            <v>0</v>
          </cell>
          <cell r="EQ571">
            <v>0</v>
          </cell>
          <cell r="ER571">
            <v>0</v>
          </cell>
          <cell r="ES571">
            <v>0</v>
          </cell>
          <cell r="ET571">
            <v>0</v>
          </cell>
        </row>
        <row r="572">
          <cell r="A572">
            <v>37430.261210176002</v>
          </cell>
          <cell r="B572">
            <v>39445.336217462514</v>
          </cell>
          <cell r="C572">
            <v>36617.168758882282</v>
          </cell>
          <cell r="D572">
            <v>6569.7395049079223</v>
          </cell>
          <cell r="E572">
            <v>5312.5863045615324</v>
          </cell>
          <cell r="F572">
            <v>6743.3836794896051</v>
          </cell>
          <cell r="G572">
            <v>7477.1368001289084</v>
          </cell>
          <cell r="H572">
            <v>6621.176766042563</v>
          </cell>
          <cell r="I572">
            <v>7533.5134648725307</v>
          </cell>
          <cell r="J572">
            <v>8299.2337701240031</v>
          </cell>
          <cell r="K572">
            <v>8554.8887798183678</v>
          </cell>
          <cell r="L572">
            <v>8064.7042074545807</v>
          </cell>
          <cell r="M572">
            <v>9995.5103566376038</v>
          </cell>
          <cell r="N572">
            <v>8920.3534776787928</v>
          </cell>
          <cell r="O572">
            <v>8692.4894510745908</v>
          </cell>
          <cell r="P572">
            <v>9190.0514953953789</v>
          </cell>
          <cell r="Q572">
            <v>9994.3842828262241</v>
          </cell>
          <cell r="R572">
            <v>9870.1759808012648</v>
          </cell>
          <cell r="S572">
            <v>9702.3424891630602</v>
          </cell>
          <cell r="T572">
            <v>12372.515906276416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6227.6680756817514</v>
          </cell>
          <cell r="AF572">
            <v>6562.9373975418603</v>
          </cell>
          <cell r="AG572">
            <v>6092.385292773386</v>
          </cell>
          <cell r="AH572">
            <v>6569.7395049079223</v>
          </cell>
          <cell r="AI572">
            <v>5312.5863045615324</v>
          </cell>
          <cell r="AJ572">
            <v>6743.3836794896051</v>
          </cell>
          <cell r="AK572">
            <v>7477.1368001289084</v>
          </cell>
          <cell r="AL572">
            <v>6621.176766042563</v>
          </cell>
          <cell r="AM572">
            <v>7533.5134648725307</v>
          </cell>
          <cell r="AN572">
            <v>8299.2337701240031</v>
          </cell>
          <cell r="AO572">
            <v>8554.8887798183678</v>
          </cell>
          <cell r="AP572">
            <v>8064.7042074545807</v>
          </cell>
          <cell r="AQ572">
            <v>9995.5103566376038</v>
          </cell>
          <cell r="AR572">
            <v>8920.3534776787928</v>
          </cell>
          <cell r="AS572">
            <v>8692.4894510745908</v>
          </cell>
          <cell r="AT572">
            <v>9190.0514953953789</v>
          </cell>
          <cell r="AU572">
            <v>9994.3842828262241</v>
          </cell>
          <cell r="AV572">
            <v>9870.1759808012648</v>
          </cell>
          <cell r="AW572">
            <v>9702.3424891630602</v>
          </cell>
          <cell r="AX572">
            <v>12372.515906276416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3.0544268640946615</v>
          </cell>
          <cell r="CN572">
            <v>3.2806919248096844</v>
          </cell>
          <cell r="CO572">
            <v>3.0061637602864306</v>
          </cell>
          <cell r="CP572">
            <v>3.2402596493630451</v>
          </cell>
          <cell r="CQ572">
            <v>2.6679824536096874</v>
          </cell>
          <cell r="CR572">
            <v>3.3372891978478285</v>
          </cell>
          <cell r="CS572">
            <v>3.7230688757511001</v>
          </cell>
          <cell r="CT572">
            <v>3.2787088434096652</v>
          </cell>
          <cell r="CU572">
            <v>3.7006041492822459</v>
          </cell>
          <cell r="CV572">
            <v>4.0765542927489404</v>
          </cell>
          <cell r="CW572">
            <v>4.2253178113546168</v>
          </cell>
          <cell r="CX572">
            <v>3.9403369460575859</v>
          </cell>
          <cell r="CY572">
            <v>4.9045592261430206</v>
          </cell>
          <cell r="CZ572">
            <v>4.467446986709434</v>
          </cell>
          <cell r="DA572">
            <v>4.326855883665619</v>
          </cell>
          <cell r="DB572">
            <v>4.5745270797108377</v>
          </cell>
          <cell r="DC572">
            <v>4.9748993865521287</v>
          </cell>
          <cell r="DD572">
            <v>4.9130722856460274</v>
          </cell>
          <cell r="DE572">
            <v>4.8295298971440621</v>
          </cell>
          <cell r="DF572">
            <v>6.1586607088951402</v>
          </cell>
          <cell r="DG572">
            <v>5.294477041238201</v>
          </cell>
          <cell r="DH572">
            <v>5.294477041238201</v>
          </cell>
          <cell r="DI572">
            <v>5.294477041238201</v>
          </cell>
          <cell r="DJ572">
            <v>5.294477041238201</v>
          </cell>
          <cell r="DK572">
            <v>5.294477041238201</v>
          </cell>
          <cell r="DL572">
            <v>5.294477041238201</v>
          </cell>
          <cell r="DM572">
            <v>5.294477041238201</v>
          </cell>
          <cell r="DN572">
            <v>5.294477041238201</v>
          </cell>
          <cell r="DO572">
            <v>5.294477041238201</v>
          </cell>
          <cell r="DP572">
            <v>5.294477041238201</v>
          </cell>
          <cell r="DQ572">
            <v>5.5860248341528225</v>
          </cell>
          <cell r="DR572">
            <v>5.4807494322306249</v>
          </cell>
          <cell r="DS572">
            <v>5.5524142683275324</v>
          </cell>
          <cell r="DT572">
            <v>5.5548901207205539</v>
          </cell>
          <cell r="DU572">
            <v>5.4554447881428185</v>
          </cell>
          <cell r="DV572">
            <v>5.5359373084411931</v>
          </cell>
          <cell r="DW572">
            <v>5.5022635855992013</v>
          </cell>
          <cell r="DX572">
            <v>5.5327298593125684</v>
          </cell>
          <cell r="DY572">
            <v>5.5774036035338153</v>
          </cell>
          <cell r="DZ572">
            <v>5.5776582708359737</v>
          </cell>
          <cell r="EA572">
            <v>5.5470505410439275</v>
          </cell>
          <cell r="EB572">
            <v>5.6074087883601518</v>
          </cell>
          <cell r="EC572">
            <v>5.5835720639741648</v>
          </cell>
          <cell r="ED572">
            <v>5.4705348869470098</v>
          </cell>
          <cell r="EE572">
            <v>5.5040057335604144</v>
          </cell>
          <cell r="EF572">
            <v>5.5040057335604144</v>
          </cell>
          <cell r="EG572">
            <v>5.5040057335604144</v>
          </cell>
          <cell r="EH572">
            <v>5.5040057335604144</v>
          </cell>
          <cell r="EI572">
            <v>5.5040057335604144</v>
          </cell>
          <cell r="EJ572">
            <v>5.5040057335604144</v>
          </cell>
          <cell r="EK572">
            <v>0</v>
          </cell>
          <cell r="EL572">
            <v>0</v>
          </cell>
          <cell r="EM572">
            <v>0</v>
          </cell>
          <cell r="EN572">
            <v>0</v>
          </cell>
          <cell r="EO572">
            <v>0</v>
          </cell>
          <cell r="EP572">
            <v>0</v>
          </cell>
          <cell r="EQ572">
            <v>0</v>
          </cell>
          <cell r="ER572">
            <v>0</v>
          </cell>
          <cell r="ES572">
            <v>0</v>
          </cell>
          <cell r="ET572">
            <v>0</v>
          </cell>
        </row>
        <row r="573">
          <cell r="A573">
            <v>36928.634341389276</v>
          </cell>
          <cell r="B573">
            <v>36172.020908293751</v>
          </cell>
          <cell r="C573">
            <v>39194.877008023563</v>
          </cell>
          <cell r="D573">
            <v>7553.5425288322076</v>
          </cell>
          <cell r="E573">
            <v>7648.5367882945129</v>
          </cell>
          <cell r="F573">
            <v>7678.9516526890493</v>
          </cell>
          <cell r="G573">
            <v>6814.767720141982</v>
          </cell>
          <cell r="H573">
            <v>7198.9106456240979</v>
          </cell>
          <cell r="I573">
            <v>7700.3027271478941</v>
          </cell>
          <cell r="J573">
            <v>7130.3921232687317</v>
          </cell>
          <cell r="K573">
            <v>7125.2492468479923</v>
          </cell>
          <cell r="L573">
            <v>8264.5798191642607</v>
          </cell>
          <cell r="M573">
            <v>8660.3084897691224</v>
          </cell>
          <cell r="N573">
            <v>8385.4673281673477</v>
          </cell>
          <cell r="O573">
            <v>8789.6571822495116</v>
          </cell>
          <cell r="P573">
            <v>8801.2923297257239</v>
          </cell>
          <cell r="Q573">
            <v>8686.0203009973684</v>
          </cell>
          <cell r="R573">
            <v>8022.1578286814247</v>
          </cell>
          <cell r="S573">
            <v>9421.7472830528804</v>
          </cell>
          <cell r="T573">
            <v>10736.886566571082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6144.2071129300957</v>
          </cell>
          <cell r="AF573">
            <v>6018.3213410819426</v>
          </cell>
          <cell r="AG573">
            <v>6521.265852314722</v>
          </cell>
          <cell r="AH573">
            <v>7553.5425288322076</v>
          </cell>
          <cell r="AI573">
            <v>7648.5367882945129</v>
          </cell>
          <cell r="AJ573">
            <v>7678.9516526890493</v>
          </cell>
          <cell r="AK573">
            <v>6814.767720141982</v>
          </cell>
          <cell r="AL573">
            <v>7198.9106456240979</v>
          </cell>
          <cell r="AM573">
            <v>7700.3027271478941</v>
          </cell>
          <cell r="AN573">
            <v>7130.3921232687317</v>
          </cell>
          <cell r="AO573">
            <v>7125.2492468479923</v>
          </cell>
          <cell r="AP573">
            <v>8264.5798191642607</v>
          </cell>
          <cell r="AQ573">
            <v>8660.3084897691224</v>
          </cell>
          <cell r="AR573">
            <v>8385.4673281673477</v>
          </cell>
          <cell r="AS573">
            <v>8789.6571822495116</v>
          </cell>
          <cell r="AT573">
            <v>8801.2923297257239</v>
          </cell>
          <cell r="AU573">
            <v>8686.0203009973684</v>
          </cell>
          <cell r="AV573">
            <v>8022.1578286814247</v>
          </cell>
          <cell r="AW573">
            <v>9421.7472830528804</v>
          </cell>
          <cell r="AX573">
            <v>10736.886566571082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3.069213891682034</v>
          </cell>
          <cell r="CN573">
            <v>2.9698631205383932</v>
          </cell>
          <cell r="CO573">
            <v>3.2390257907804973</v>
          </cell>
          <cell r="CP573">
            <v>3.7436575861227355</v>
          </cell>
          <cell r="CQ573">
            <v>3.7945960277053694</v>
          </cell>
          <cell r="CR573">
            <v>3.7212904051588289</v>
          </cell>
          <cell r="CS573">
            <v>3.4199608750695685</v>
          </cell>
          <cell r="CT573">
            <v>3.5297302314545718</v>
          </cell>
          <cell r="CU573">
            <v>3.7838626043769268</v>
          </cell>
          <cell r="CV573">
            <v>3.531380133366087</v>
          </cell>
          <cell r="CW573">
            <v>3.5060573387656611</v>
          </cell>
          <cell r="CX573">
            <v>4.0286704895755259</v>
          </cell>
          <cell r="CY573">
            <v>4.2910978054979836</v>
          </cell>
          <cell r="CZ573">
            <v>4.1400578495454505</v>
          </cell>
          <cell r="DA573">
            <v>4.3204873309383585</v>
          </cell>
          <cell r="DB573">
            <v>4.3262064967968508</v>
          </cell>
          <cell r="DC573">
            <v>4.2695454314781509</v>
          </cell>
          <cell r="DD573">
            <v>3.9432290187153494</v>
          </cell>
          <cell r="DE573">
            <v>4.6311862826617052</v>
          </cell>
          <cell r="DF573">
            <v>5.2776327247748833</v>
          </cell>
          <cell r="DG573">
            <v>5.0028407955424088</v>
          </cell>
          <cell r="DH573">
            <v>5.0028407955424088</v>
          </cell>
          <cell r="DI573">
            <v>5.0028407955424088</v>
          </cell>
          <cell r="DJ573">
            <v>5.0028407955424088</v>
          </cell>
          <cell r="DK573">
            <v>5.0028407955424088</v>
          </cell>
          <cell r="DL573">
            <v>5.0028407955424088</v>
          </cell>
          <cell r="DM573">
            <v>5.0028407955424088</v>
          </cell>
          <cell r="DN573">
            <v>5.0028407955424088</v>
          </cell>
          <cell r="DO573">
            <v>5.0028407955424088</v>
          </cell>
          <cell r="DP573">
            <v>5.0028407955424088</v>
          </cell>
          <cell r="DQ573">
            <v>5.4846109587327128</v>
          </cell>
          <cell r="DR573">
            <v>5.5519567569879937</v>
          </cell>
          <cell r="DS573">
            <v>5.516004793175294</v>
          </cell>
          <cell r="DT573">
            <v>5.5279193113189944</v>
          </cell>
          <cell r="DU573">
            <v>5.522299385072504</v>
          </cell>
          <cell r="DV573">
            <v>5.6534753849987318</v>
          </cell>
          <cell r="DW573">
            <v>5.4593011954149571</v>
          </cell>
          <cell r="DX573">
            <v>5.5876912884064396</v>
          </cell>
          <cell r="DY573">
            <v>5.5754455185560579</v>
          </cell>
          <cell r="DZ573">
            <v>5.5319224065087624</v>
          </cell>
          <cell r="EA573">
            <v>5.5678584024968609</v>
          </cell>
          <cell r="EB573">
            <v>5.6203863022940297</v>
          </cell>
          <cell r="EC573">
            <v>5.5293245808356515</v>
          </cell>
          <cell r="ED573">
            <v>5.5491695830752263</v>
          </cell>
          <cell r="EE573">
            <v>5.5737352547399066</v>
          </cell>
          <cell r="EF573">
            <v>5.5737352547399066</v>
          </cell>
          <cell r="EG573">
            <v>5.5737352547399066</v>
          </cell>
          <cell r="EH573">
            <v>5.5737352547399066</v>
          </cell>
          <cell r="EI573">
            <v>5.5737352547399066</v>
          </cell>
          <cell r="EJ573">
            <v>5.5737352547399066</v>
          </cell>
          <cell r="EK573">
            <v>0</v>
          </cell>
          <cell r="EL573">
            <v>0</v>
          </cell>
          <cell r="EM573">
            <v>0</v>
          </cell>
          <cell r="EN573">
            <v>0</v>
          </cell>
          <cell r="EO573">
            <v>0</v>
          </cell>
          <cell r="EP573">
            <v>0</v>
          </cell>
          <cell r="EQ573">
            <v>0</v>
          </cell>
          <cell r="ER573">
            <v>0</v>
          </cell>
          <cell r="ES573">
            <v>0</v>
          </cell>
          <cell r="ET573">
            <v>0</v>
          </cell>
        </row>
        <row r="574">
          <cell r="A574">
            <v>36681.659040864914</v>
          </cell>
          <cell r="B574">
            <v>37913.919436645963</v>
          </cell>
          <cell r="C574">
            <v>31317.529999596434</v>
          </cell>
          <cell r="D574">
            <v>6763.2539367990939</v>
          </cell>
          <cell r="E574">
            <v>6639.3455091320693</v>
          </cell>
          <cell r="F574">
            <v>6587.4828603510814</v>
          </cell>
          <cell r="G574">
            <v>6572.8442687181741</v>
          </cell>
          <cell r="H574">
            <v>7316.531442113067</v>
          </cell>
          <cell r="I574">
            <v>7141.5141122578534</v>
          </cell>
          <cell r="J574">
            <v>8178.8631521829047</v>
          </cell>
          <cell r="K574">
            <v>7802.5943085686549</v>
          </cell>
          <cell r="L574">
            <v>9203.9197641088922</v>
          </cell>
          <cell r="M574">
            <v>7700.455165244819</v>
          </cell>
          <cell r="N574">
            <v>8168.7878991735815</v>
          </cell>
          <cell r="O574">
            <v>10714.868509996388</v>
          </cell>
          <cell r="P574">
            <v>8891.1850341976697</v>
          </cell>
          <cell r="Q574">
            <v>8751.5516067295484</v>
          </cell>
          <cell r="R574">
            <v>8729.5977210678157</v>
          </cell>
          <cell r="S574">
            <v>9362.5440107946706</v>
          </cell>
          <cell r="T574">
            <v>9706.3305081522903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6103.1152224428524</v>
          </cell>
          <cell r="AF574">
            <v>6308.1394055400906</v>
          </cell>
          <cell r="AG574">
            <v>5210.628392159575</v>
          </cell>
          <cell r="AH574">
            <v>6763.2539367990939</v>
          </cell>
          <cell r="AI574">
            <v>6639.3455091320693</v>
          </cell>
          <cell r="AJ574">
            <v>6587.4828603510814</v>
          </cell>
          <cell r="AK574">
            <v>6572.8442687181741</v>
          </cell>
          <cell r="AL574">
            <v>7316.531442113067</v>
          </cell>
          <cell r="AM574">
            <v>7141.5141122578534</v>
          </cell>
          <cell r="AN574">
            <v>8178.8631521829047</v>
          </cell>
          <cell r="AO574">
            <v>7802.5943085686549</v>
          </cell>
          <cell r="AP574">
            <v>9203.9197641088922</v>
          </cell>
          <cell r="AQ574">
            <v>7700.455165244819</v>
          </cell>
          <cell r="AR574">
            <v>8168.7878991735815</v>
          </cell>
          <cell r="AS574">
            <v>10714.868509996388</v>
          </cell>
          <cell r="AT574">
            <v>8891.1850341976697</v>
          </cell>
          <cell r="AU574">
            <v>8751.5516067295484</v>
          </cell>
          <cell r="AV574">
            <v>8729.5977210678157</v>
          </cell>
          <cell r="AW574">
            <v>9362.5440107946706</v>
          </cell>
          <cell r="AX574">
            <v>9706.3305081522903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3.0463865493882394</v>
          </cell>
          <cell r="CN574">
            <v>3.1285298604364886</v>
          </cell>
          <cell r="CO574">
            <v>2.6016399750792414</v>
          </cell>
          <cell r="CP574">
            <v>3.3236665705689212</v>
          </cell>
          <cell r="CQ574">
            <v>3.2205033288505316</v>
          </cell>
          <cell r="CR574">
            <v>3.2753528290785394</v>
          </cell>
          <cell r="CS574">
            <v>3.2507291880065616</v>
          </cell>
          <cell r="CT574">
            <v>3.5602257906891395</v>
          </cell>
          <cell r="CU574">
            <v>3.5554052133219627</v>
          </cell>
          <cell r="CV574">
            <v>4.1192572486271324</v>
          </cell>
          <cell r="CW574">
            <v>3.8261909625950916</v>
          </cell>
          <cell r="CX574">
            <v>4.5706779444870618</v>
          </cell>
          <cell r="CY574">
            <v>3.7417153978011548</v>
          </cell>
          <cell r="CZ574">
            <v>4.1000628502490786</v>
          </cell>
          <cell r="DA574">
            <v>5.2272423808848201</v>
          </cell>
          <cell r="DB574">
            <v>4.3375594561600996</v>
          </cell>
          <cell r="DC574">
            <v>4.2694393696496009</v>
          </cell>
          <cell r="DD574">
            <v>4.2587291792773119</v>
          </cell>
          <cell r="DE574">
            <v>4.5675116591927027</v>
          </cell>
          <cell r="DF574">
            <v>4.7352277023048641</v>
          </cell>
          <cell r="DG574">
            <v>5.1961814767317902</v>
          </cell>
          <cell r="DH574">
            <v>5.1961814767317902</v>
          </cell>
          <cell r="DI574">
            <v>5.1961814767317902</v>
          </cell>
          <cell r="DJ574">
            <v>5.1961814767317902</v>
          </cell>
          <cell r="DK574">
            <v>5.1961814767317902</v>
          </cell>
          <cell r="DL574">
            <v>5.1961814767317902</v>
          </cell>
          <cell r="DM574">
            <v>5.1961814767317902</v>
          </cell>
          <cell r="DN574">
            <v>5.1961814767317902</v>
          </cell>
          <cell r="DO574">
            <v>5.1961814767317902</v>
          </cell>
          <cell r="DP574">
            <v>5.1961814767317902</v>
          </cell>
          <cell r="DQ574">
            <v>5.4887531020936606</v>
          </cell>
          <cell r="DR574">
            <v>5.5241837172035888</v>
          </cell>
          <cell r="DS574">
            <v>5.4871905266830447</v>
          </cell>
          <cell r="DT574">
            <v>5.5750065318296125</v>
          </cell>
          <cell r="DU574">
            <v>5.6481816159912652</v>
          </cell>
          <cell r="DV574">
            <v>5.510214987316238</v>
          </cell>
          <cell r="DW574">
            <v>5.539616336997601</v>
          </cell>
          <cell r="DX574">
            <v>5.6303427930472605</v>
          </cell>
          <cell r="DY574">
            <v>5.5031117170738888</v>
          </cell>
          <cell r="DZ574">
            <v>5.4397778288850489</v>
          </cell>
          <cell r="EA574">
            <v>5.5870109248045656</v>
          </cell>
          <cell r="EB574">
            <v>5.5169536856605292</v>
          </cell>
          <cell r="EC574">
            <v>5.6383597350629024</v>
          </cell>
          <cell r="ED574">
            <v>5.4585116465456256</v>
          </cell>
          <cell r="EE574">
            <v>5.6159255680061504</v>
          </cell>
          <cell r="EF574">
            <v>5.6159255680061504</v>
          </cell>
          <cell r="EG574">
            <v>5.6159255680061504</v>
          </cell>
          <cell r="EH574">
            <v>5.6159255680061504</v>
          </cell>
          <cell r="EI574">
            <v>5.6159255680061504</v>
          </cell>
          <cell r="EJ574">
            <v>5.6159255680061504</v>
          </cell>
          <cell r="EK574">
            <v>0</v>
          </cell>
          <cell r="EL574">
            <v>0</v>
          </cell>
          <cell r="EM574">
            <v>0</v>
          </cell>
          <cell r="EN574">
            <v>0</v>
          </cell>
          <cell r="EO574">
            <v>0</v>
          </cell>
          <cell r="EP574">
            <v>0</v>
          </cell>
          <cell r="EQ574">
            <v>0</v>
          </cell>
          <cell r="ER574">
            <v>0</v>
          </cell>
          <cell r="ES574">
            <v>0</v>
          </cell>
          <cell r="ET574">
            <v>0</v>
          </cell>
        </row>
        <row r="575">
          <cell r="A575">
            <v>35294.008041385183</v>
          </cell>
          <cell r="B575">
            <v>37851.038810260645</v>
          </cell>
          <cell r="C575">
            <v>44121.475067297324</v>
          </cell>
          <cell r="D575">
            <v>7118.8479759459433</v>
          </cell>
          <cell r="E575">
            <v>7406.173306610699</v>
          </cell>
          <cell r="F575">
            <v>6696.5327228828737</v>
          </cell>
          <cell r="G575">
            <v>6732.732937366658</v>
          </cell>
          <cell r="H575">
            <v>6014.971726356177</v>
          </cell>
          <cell r="I575">
            <v>7070.3087527983425</v>
          </cell>
          <cell r="J575">
            <v>7712.5408371151179</v>
          </cell>
          <cell r="K575">
            <v>8131.7922326058015</v>
          </cell>
          <cell r="L575">
            <v>7149.6193660436693</v>
          </cell>
          <cell r="M575">
            <v>8460.9810916776769</v>
          </cell>
          <cell r="N575">
            <v>9212.225993093085</v>
          </cell>
          <cell r="O575">
            <v>8671.0017877765404</v>
          </cell>
          <cell r="P575">
            <v>7695.2672645881166</v>
          </cell>
          <cell r="Q575">
            <v>9055.7907942286165</v>
          </cell>
          <cell r="R575">
            <v>9992.0253460194908</v>
          </cell>
          <cell r="S575">
            <v>9532.4058409083027</v>
          </cell>
          <cell r="T575">
            <v>10647.640116980034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5872.2370626265811</v>
          </cell>
          <cell r="AF575">
            <v>6297.6772912812603</v>
          </cell>
          <cell r="AG575">
            <v>7340.9560298204478</v>
          </cell>
          <cell r="AH575">
            <v>7118.8479759459433</v>
          </cell>
          <cell r="AI575">
            <v>7406.173306610699</v>
          </cell>
          <cell r="AJ575">
            <v>6696.5327228828737</v>
          </cell>
          <cell r="AK575">
            <v>6732.732937366658</v>
          </cell>
          <cell r="AL575">
            <v>6014.971726356177</v>
          </cell>
          <cell r="AM575">
            <v>7070.3087527983425</v>
          </cell>
          <cell r="AN575">
            <v>7712.5408371151179</v>
          </cell>
          <cell r="AO575">
            <v>8131.7922326058015</v>
          </cell>
          <cell r="AP575">
            <v>7149.6193660436693</v>
          </cell>
          <cell r="AQ575">
            <v>8460.9810916776769</v>
          </cell>
          <cell r="AR575">
            <v>9212.225993093085</v>
          </cell>
          <cell r="AS575">
            <v>8671.0017877765404</v>
          </cell>
          <cell r="AT575">
            <v>7695.2672645881166</v>
          </cell>
          <cell r="AU575">
            <v>9055.7907942286165</v>
          </cell>
          <cell r="AV575">
            <v>9992.0253460194908</v>
          </cell>
          <cell r="AW575">
            <v>9532.4058409083027</v>
          </cell>
          <cell r="AX575">
            <v>10647.640116980034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2.858347327912687</v>
          </cell>
          <cell r="CN575">
            <v>3.0873853672609548</v>
          </cell>
          <cell r="CO575">
            <v>3.6511428563797814</v>
          </cell>
          <cell r="CP575">
            <v>3.4905058534349869</v>
          </cell>
          <cell r="CQ575">
            <v>3.6982453462152853</v>
          </cell>
          <cell r="CR575">
            <v>3.2845137810932923</v>
          </cell>
          <cell r="CS575">
            <v>3.3671843551853247</v>
          </cell>
          <cell r="CT575">
            <v>2.9709147950454144</v>
          </cell>
          <cell r="CU575">
            <v>3.4933761539740309</v>
          </cell>
          <cell r="CV575">
            <v>3.8203501699237634</v>
          </cell>
          <cell r="CW575">
            <v>3.9444102159905672</v>
          </cell>
          <cell r="CX575">
            <v>3.5363958879719397</v>
          </cell>
          <cell r="CY575">
            <v>4.2188820271770631</v>
          </cell>
          <cell r="CZ575">
            <v>4.5544513792086558</v>
          </cell>
          <cell r="DA575">
            <v>4.1957801660979399</v>
          </cell>
          <cell r="DB575">
            <v>3.7236354635628461</v>
          </cell>
          <cell r="DC575">
            <v>4.3819743476837507</v>
          </cell>
          <cell r="DD575">
            <v>4.8350055497713056</v>
          </cell>
          <cell r="DE575">
            <v>4.6126019047604352</v>
          </cell>
          <cell r="DF575">
            <v>5.1522486457737644</v>
          </cell>
          <cell r="DG575">
            <v>5.2383422948897191</v>
          </cell>
          <cell r="DH575">
            <v>5.2383422948897191</v>
          </cell>
          <cell r="DI575">
            <v>5.2383422948897191</v>
          </cell>
          <cell r="DJ575">
            <v>5.2383422948897191</v>
          </cell>
          <cell r="DK575">
            <v>5.2383422948897191</v>
          </cell>
          <cell r="DL575">
            <v>5.2383422948897191</v>
          </cell>
          <cell r="DM575">
            <v>5.2383422948897191</v>
          </cell>
          <cell r="DN575">
            <v>5.2383422948897191</v>
          </cell>
          <cell r="DO575">
            <v>5.2383422948897191</v>
          </cell>
          <cell r="DP575">
            <v>5.2383422948897191</v>
          </cell>
          <cell r="DQ575">
            <v>5.6285394578948535</v>
          </cell>
          <cell r="DR575">
            <v>5.588518547128813</v>
          </cell>
          <cell r="DS575">
            <v>5.5084692908509751</v>
          </cell>
          <cell r="DT575">
            <v>5.5876408474118255</v>
          </cell>
          <cell r="DU575">
            <v>5.4866251078505304</v>
          </cell>
          <cell r="DV575">
            <v>5.5858084992088939</v>
          </cell>
          <cell r="DW575">
            <v>5.478121100085418</v>
          </cell>
          <cell r="DX575">
            <v>5.5469024625813077</v>
          </cell>
          <cell r="DY575">
            <v>5.5449822916264973</v>
          </cell>
          <cell r="DZ575">
            <v>5.5309717510084173</v>
          </cell>
          <cell r="EA575">
            <v>5.6482164909569503</v>
          </cell>
          <cell r="EB575">
            <v>5.5389721297201007</v>
          </cell>
          <cell r="EC575">
            <v>5.4945291109967638</v>
          </cell>
          <cell r="ED575">
            <v>5.54160605133697</v>
          </cell>
          <cell r="EE575">
            <v>5.661919438375322</v>
          </cell>
          <cell r="EF575">
            <v>5.661919438375322</v>
          </cell>
          <cell r="EG575">
            <v>5.661919438375322</v>
          </cell>
          <cell r="EH575">
            <v>5.661919438375322</v>
          </cell>
          <cell r="EI575">
            <v>5.661919438375322</v>
          </cell>
          <cell r="EJ575">
            <v>5.661919438375322</v>
          </cell>
          <cell r="EK575">
            <v>0</v>
          </cell>
          <cell r="EL575">
            <v>0</v>
          </cell>
          <cell r="EM575">
            <v>0</v>
          </cell>
          <cell r="EN575">
            <v>0</v>
          </cell>
          <cell r="EO575">
            <v>0</v>
          </cell>
          <cell r="EP575">
            <v>0</v>
          </cell>
          <cell r="EQ575">
            <v>0</v>
          </cell>
          <cell r="ER575">
            <v>0</v>
          </cell>
          <cell r="ES575">
            <v>0</v>
          </cell>
          <cell r="ET575">
            <v>0</v>
          </cell>
        </row>
        <row r="576">
          <cell r="A576">
            <v>32655.253163828587</v>
          </cell>
          <cell r="B576">
            <v>37789.903607369226</v>
          </cell>
          <cell r="C576">
            <v>38234.817009728431</v>
          </cell>
          <cell r="D576">
            <v>5778.3394991863588</v>
          </cell>
          <cell r="E576">
            <v>6675.729466576001</v>
          </cell>
          <cell r="F576">
            <v>6695.8336078882612</v>
          </cell>
          <cell r="G576">
            <v>7619.0832184477704</v>
          </cell>
          <cell r="H576">
            <v>6834.3866965230982</v>
          </cell>
          <cell r="I576">
            <v>6151.2965722217123</v>
          </cell>
          <cell r="J576">
            <v>7916.1407649818821</v>
          </cell>
          <cell r="K576">
            <v>8409.9747572797587</v>
          </cell>
          <cell r="L576">
            <v>8694.2347299993507</v>
          </cell>
          <cell r="M576">
            <v>8281.5620911664173</v>
          </cell>
          <cell r="N576">
            <v>8929.3073016735107</v>
          </cell>
          <cell r="O576">
            <v>9583.34768911438</v>
          </cell>
          <cell r="P576">
            <v>8976.6226877920726</v>
          </cell>
          <cell r="Q576">
            <v>8854.5250102282625</v>
          </cell>
          <cell r="R576">
            <v>9453.1806449695687</v>
          </cell>
          <cell r="S576">
            <v>11347.992912951006</v>
          </cell>
          <cell r="T576">
            <v>9781.6241671831067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5433.1995304481761</v>
          </cell>
          <cell r="AF576">
            <v>6287.5055815726546</v>
          </cell>
          <cell r="AG576">
            <v>6361.5305256348156</v>
          </cell>
          <cell r="AH576">
            <v>5778.3394991863588</v>
          </cell>
          <cell r="AI576">
            <v>6675.729466576001</v>
          </cell>
          <cell r="AJ576">
            <v>6695.8336078882612</v>
          </cell>
          <cell r="AK576">
            <v>7619.0832184477704</v>
          </cell>
          <cell r="AL576">
            <v>6834.3866965230982</v>
          </cell>
          <cell r="AM576">
            <v>6151.2965722217123</v>
          </cell>
          <cell r="AN576">
            <v>7916.1407649818821</v>
          </cell>
          <cell r="AO576">
            <v>8409.9747572797587</v>
          </cell>
          <cell r="AP576">
            <v>8694.2347299993507</v>
          </cell>
          <cell r="AQ576">
            <v>8281.5620911664173</v>
          </cell>
          <cell r="AR576">
            <v>8929.3073016735107</v>
          </cell>
          <cell r="AS576">
            <v>9583.34768911438</v>
          </cell>
          <cell r="AT576">
            <v>8976.6226877920726</v>
          </cell>
          <cell r="AU576">
            <v>8854.5250102282625</v>
          </cell>
          <cell r="AV576">
            <v>9453.1806449695687</v>
          </cell>
          <cell r="AW576">
            <v>11347.992912951006</v>
          </cell>
          <cell r="AX576">
            <v>9781.6241671831067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2.7299211746426639</v>
          </cell>
          <cell r="CN576">
            <v>3.1033219513180046</v>
          </cell>
          <cell r="CO576">
            <v>3.1874113911627053</v>
          </cell>
          <cell r="CP576">
            <v>2.8220336260993943</v>
          </cell>
          <cell r="CQ576">
            <v>3.3131840758774431</v>
          </cell>
          <cell r="CR576">
            <v>3.308309400170105</v>
          </cell>
          <cell r="CS576">
            <v>3.8142937007843276</v>
          </cell>
          <cell r="CT576">
            <v>3.4065482008460131</v>
          </cell>
          <cell r="CU576">
            <v>3.0189869374727549</v>
          </cell>
          <cell r="CV576">
            <v>3.8732510179894892</v>
          </cell>
          <cell r="CW576">
            <v>4.1329780442904633</v>
          </cell>
          <cell r="CX576">
            <v>4.224661305221999</v>
          </cell>
          <cell r="CY576">
            <v>4.1219812843042067</v>
          </cell>
          <cell r="CZ576">
            <v>4.3113848704887729</v>
          </cell>
          <cell r="DA576">
            <v>4.7266011952367117</v>
          </cell>
          <cell r="DB576">
            <v>4.427358466134077</v>
          </cell>
          <cell r="DC576">
            <v>4.3671386924777105</v>
          </cell>
          <cell r="DD576">
            <v>4.6624015307359494</v>
          </cell>
          <cell r="DE576">
            <v>5.5969415496442991</v>
          </cell>
          <cell r="DF576">
            <v>4.8243931014295232</v>
          </cell>
          <cell r="DG576">
            <v>5.1573537498628594</v>
          </cell>
          <cell r="DH576">
            <v>5.1573537498628594</v>
          </cell>
          <cell r="DI576">
            <v>5.1573537498628594</v>
          </cell>
          <cell r="DJ576">
            <v>5.1573537498628594</v>
          </cell>
          <cell r="DK576">
            <v>5.1573537498628594</v>
          </cell>
          <cell r="DL576">
            <v>5.1573537498628594</v>
          </cell>
          <cell r="DM576">
            <v>5.1573537498628594</v>
          </cell>
          <cell r="DN576">
            <v>5.1573537498628594</v>
          </cell>
          <cell r="DO576">
            <v>5.1573537498628594</v>
          </cell>
          <cell r="DP576">
            <v>5.1573537498628594</v>
          </cell>
          <cell r="DQ576">
            <v>5.4527135449469135</v>
          </cell>
          <cell r="DR576">
            <v>5.5508396999944258</v>
          </cell>
          <cell r="DS576">
            <v>5.4680267515785514</v>
          </cell>
          <cell r="DT576">
            <v>5.609808109529923</v>
          </cell>
          <cell r="DU576">
            <v>5.520269732250652</v>
          </cell>
          <cell r="DV576">
            <v>5.5450525908216228</v>
          </cell>
          <cell r="DW576">
            <v>5.472625402232322</v>
          </cell>
          <cell r="DX576">
            <v>5.4965748346410415</v>
          </cell>
          <cell r="DY576">
            <v>5.5822922292148753</v>
          </cell>
          <cell r="DZ576">
            <v>5.5994452178880634</v>
          </cell>
          <cell r="EA576">
            <v>5.5749211550019071</v>
          </cell>
          <cell r="EB576">
            <v>5.6382794873135333</v>
          </cell>
          <cell r="EC576">
            <v>5.5044430441913246</v>
          </cell>
          <cell r="ED576">
            <v>5.6742453656775718</v>
          </cell>
          <cell r="EE576">
            <v>5.5548894457022513</v>
          </cell>
          <cell r="EF576">
            <v>5.5548894457022513</v>
          </cell>
          <cell r="EG576">
            <v>5.5548894457022513</v>
          </cell>
          <cell r="EH576">
            <v>5.5548894457022513</v>
          </cell>
          <cell r="EI576">
            <v>5.5548894457022513</v>
          </cell>
          <cell r="EJ576">
            <v>5.5548894457022513</v>
          </cell>
          <cell r="EK576">
            <v>0</v>
          </cell>
          <cell r="EL576">
            <v>0</v>
          </cell>
          <cell r="EM576">
            <v>0</v>
          </cell>
          <cell r="EN576">
            <v>0</v>
          </cell>
          <cell r="EO576">
            <v>0</v>
          </cell>
          <cell r="EP576">
            <v>0</v>
          </cell>
          <cell r="EQ576">
            <v>0</v>
          </cell>
          <cell r="ER576">
            <v>0</v>
          </cell>
          <cell r="ES576">
            <v>0</v>
          </cell>
          <cell r="ET576">
            <v>0</v>
          </cell>
        </row>
        <row r="577">
          <cell r="A577">
            <v>34972.252347165966</v>
          </cell>
          <cell r="B577">
            <v>45505.370890358347</v>
          </cell>
          <cell r="C577">
            <v>41913.526276812307</v>
          </cell>
          <cell r="D577">
            <v>7274.988662786197</v>
          </cell>
          <cell r="E577">
            <v>6983.2087617515972</v>
          </cell>
          <cell r="F577">
            <v>7096.573307828492</v>
          </cell>
          <cell r="G577">
            <v>6894.0414018768452</v>
          </cell>
          <cell r="H577">
            <v>6765.8716312122633</v>
          </cell>
          <cell r="I577">
            <v>6833.1159247721407</v>
          </cell>
          <cell r="J577">
            <v>7100.3373810963249</v>
          </cell>
          <cell r="K577">
            <v>7119.7859684526993</v>
          </cell>
          <cell r="L577">
            <v>6835.9519855092376</v>
          </cell>
          <cell r="M577">
            <v>7922.7612630197491</v>
          </cell>
          <cell r="N577">
            <v>9567.4838213634139</v>
          </cell>
          <cell r="O577">
            <v>9405.7657684085025</v>
          </cell>
          <cell r="P577">
            <v>9747.1111050274649</v>
          </cell>
          <cell r="Q577">
            <v>9276.5211499319284</v>
          </cell>
          <cell r="R577">
            <v>11592.154862570449</v>
          </cell>
          <cell r="S577">
            <v>9596.6794801381948</v>
          </cell>
          <cell r="T577">
            <v>11049.778717728934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5818.7031678507401</v>
          </cell>
          <cell r="AF577">
            <v>7571.2094012557354</v>
          </cell>
          <cell r="AG577">
            <v>6973.5962585906018</v>
          </cell>
          <cell r="AH577">
            <v>7274.988662786197</v>
          </cell>
          <cell r="AI577">
            <v>6983.2087617515972</v>
          </cell>
          <cell r="AJ577">
            <v>7096.573307828492</v>
          </cell>
          <cell r="AK577">
            <v>6894.0414018768452</v>
          </cell>
          <cell r="AL577">
            <v>6765.8716312122633</v>
          </cell>
          <cell r="AM577">
            <v>6833.1159247721407</v>
          </cell>
          <cell r="AN577">
            <v>7100.3373810963249</v>
          </cell>
          <cell r="AO577">
            <v>7119.7859684526993</v>
          </cell>
          <cell r="AP577">
            <v>6835.9519855092376</v>
          </cell>
          <cell r="AQ577">
            <v>7922.7612630197491</v>
          </cell>
          <cell r="AR577">
            <v>9567.4838213634139</v>
          </cell>
          <cell r="AS577">
            <v>9405.7657684085025</v>
          </cell>
          <cell r="AT577">
            <v>9747.1111050274649</v>
          </cell>
          <cell r="AU577">
            <v>9276.5211499319284</v>
          </cell>
          <cell r="AV577">
            <v>11592.154862570449</v>
          </cell>
          <cell r="AW577">
            <v>9596.6794801381948</v>
          </cell>
          <cell r="AX577">
            <v>11049.778717728934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2.8709627009081262</v>
          </cell>
          <cell r="CN577">
            <v>3.7614512138965419</v>
          </cell>
          <cell r="CO577">
            <v>3.4250565510773026</v>
          </cell>
          <cell r="CP577">
            <v>3.5857249907064275</v>
          </cell>
          <cell r="CQ577">
            <v>3.4185600124509339</v>
          </cell>
          <cell r="CR577">
            <v>3.5079972998943112</v>
          </cell>
          <cell r="CS577">
            <v>3.4138518045974799</v>
          </cell>
          <cell r="CT577">
            <v>3.3624417533925488</v>
          </cell>
          <cell r="CU577">
            <v>3.3460167439376796</v>
          </cell>
          <cell r="CV577">
            <v>3.5206167276183424</v>
          </cell>
          <cell r="CW577">
            <v>3.4932404184839023</v>
          </cell>
          <cell r="CX577">
            <v>3.3745787798224249</v>
          </cell>
          <cell r="CY577">
            <v>3.9087729068156629</v>
          </cell>
          <cell r="CZ577">
            <v>4.7509975875066859</v>
          </cell>
          <cell r="DA577">
            <v>4.6266601604783704</v>
          </cell>
          <cell r="DB577">
            <v>4.7945666243204164</v>
          </cell>
          <cell r="DC577">
            <v>4.5630852276142955</v>
          </cell>
          <cell r="DD577">
            <v>5.7021365827426145</v>
          </cell>
          <cell r="DE577">
            <v>4.7205698841412298</v>
          </cell>
          <cell r="DF577">
            <v>5.4353438342180374</v>
          </cell>
          <cell r="DG577">
            <v>4.7372164104866163</v>
          </cell>
          <cell r="DH577">
            <v>4.7372164104866163</v>
          </cell>
          <cell r="DI577">
            <v>4.7372164104866163</v>
          </cell>
          <cell r="DJ577">
            <v>4.7372164104866163</v>
          </cell>
          <cell r="DK577">
            <v>4.7372164104866163</v>
          </cell>
          <cell r="DL577">
            <v>4.7372164104866163</v>
          </cell>
          <cell r="DM577">
            <v>4.7372164104866163</v>
          </cell>
          <cell r="DN577">
            <v>4.7372164104866163</v>
          </cell>
          <cell r="DO577">
            <v>4.7372164104866163</v>
          </cell>
          <cell r="DP577">
            <v>4.7372164104866163</v>
          </cell>
          <cell r="DQ577">
            <v>5.5527201762729241</v>
          </cell>
          <cell r="DR577">
            <v>5.5146373768881478</v>
          </cell>
          <cell r="DS577">
            <v>5.5782270713782482</v>
          </cell>
          <cell r="DT577">
            <v>5.5585623103038397</v>
          </cell>
          <cell r="DU577">
            <v>5.5965315014618433</v>
          </cell>
          <cell r="DV577">
            <v>5.5423835695016512</v>
          </cell>
          <cell r="DW577">
            <v>5.5326902700462437</v>
          </cell>
          <cell r="DX577">
            <v>5.512849282030948</v>
          </cell>
          <cell r="DY577">
            <v>5.5949706710940514</v>
          </cell>
          <cell r="DZ577">
            <v>5.5254464292257746</v>
          </cell>
          <cell r="EA577">
            <v>5.584002413361965</v>
          </cell>
          <cell r="EB577">
            <v>5.5499180190195956</v>
          </cell>
          <cell r="EC577">
            <v>5.5531993693727415</v>
          </cell>
          <cell r="ED577">
            <v>5.5172169548180507</v>
          </cell>
          <cell r="EE577">
            <v>5.56972424805166</v>
          </cell>
          <cell r="EF577">
            <v>5.56972424805166</v>
          </cell>
          <cell r="EG577">
            <v>5.56972424805166</v>
          </cell>
          <cell r="EH577">
            <v>5.56972424805166</v>
          </cell>
          <cell r="EI577">
            <v>5.56972424805166</v>
          </cell>
          <cell r="EJ577">
            <v>5.56972424805166</v>
          </cell>
          <cell r="EK577">
            <v>0</v>
          </cell>
          <cell r="EL577">
            <v>0</v>
          </cell>
          <cell r="EM577">
            <v>0</v>
          </cell>
          <cell r="EN577">
            <v>0</v>
          </cell>
          <cell r="EO577">
            <v>0</v>
          </cell>
          <cell r="EP577">
            <v>0</v>
          </cell>
          <cell r="EQ577">
            <v>0</v>
          </cell>
          <cell r="ER577">
            <v>0</v>
          </cell>
          <cell r="ES577">
            <v>0</v>
          </cell>
          <cell r="ET577">
            <v>0</v>
          </cell>
        </row>
        <row r="578">
          <cell r="A578">
            <v>37013.899948348597</v>
          </cell>
          <cell r="B578">
            <v>38966.037898314979</v>
          </cell>
          <cell r="C578">
            <v>42172.044715128373</v>
          </cell>
          <cell r="D578">
            <v>7090.5724194457116</v>
          </cell>
          <cell r="E578">
            <v>5964.0937131503069</v>
          </cell>
          <cell r="F578">
            <v>7357.8997666953055</v>
          </cell>
          <cell r="G578">
            <v>6185.6252786624318</v>
          </cell>
          <cell r="H578">
            <v>8143.2971590661982</v>
          </cell>
          <cell r="I578">
            <v>7406.8459921989097</v>
          </cell>
          <cell r="J578">
            <v>8535.6430552059683</v>
          </cell>
          <cell r="K578">
            <v>7223.2557313927782</v>
          </cell>
          <cell r="L578">
            <v>7449.2560805909907</v>
          </cell>
          <cell r="M578">
            <v>7233.0865666011114</v>
          </cell>
          <cell r="N578">
            <v>8612.3945654947711</v>
          </cell>
          <cell r="O578">
            <v>8603.2589831242221</v>
          </cell>
          <cell r="P578">
            <v>9254.8689379385287</v>
          </cell>
          <cell r="Q578">
            <v>9821.930624550927</v>
          </cell>
          <cell r="R578">
            <v>9053.6391971717221</v>
          </cell>
          <cell r="S578">
            <v>9382.4790625006026</v>
          </cell>
          <cell r="T578">
            <v>10524.121682550953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6158.3936529446719</v>
          </cell>
          <cell r="AF578">
            <v>6483.1914715350295</v>
          </cell>
          <cell r="AG578">
            <v>7016.6087028862967</v>
          </cell>
          <cell r="AH578">
            <v>7090.5724194457116</v>
          </cell>
          <cell r="AI578">
            <v>5964.0937131503069</v>
          </cell>
          <cell r="AJ578">
            <v>7357.8997666953055</v>
          </cell>
          <cell r="AK578">
            <v>6185.6252786624318</v>
          </cell>
          <cell r="AL578">
            <v>8143.2971590661982</v>
          </cell>
          <cell r="AM578">
            <v>7406.8459921989097</v>
          </cell>
          <cell r="AN578">
            <v>8535.6430552059683</v>
          </cell>
          <cell r="AO578">
            <v>7223.2557313927782</v>
          </cell>
          <cell r="AP578">
            <v>7449.2560805909907</v>
          </cell>
          <cell r="AQ578">
            <v>7233.0865666011114</v>
          </cell>
          <cell r="AR578">
            <v>8612.3945654947711</v>
          </cell>
          <cell r="AS578">
            <v>8603.2589831242221</v>
          </cell>
          <cell r="AT578">
            <v>9254.8689379385287</v>
          </cell>
          <cell r="AU578">
            <v>9821.930624550927</v>
          </cell>
          <cell r="AV578">
            <v>9053.6391971717221</v>
          </cell>
          <cell r="AW578">
            <v>9382.4790625006026</v>
          </cell>
          <cell r="AX578">
            <v>10524.121682550953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3.0415571072748446</v>
          </cell>
          <cell r="CN578">
            <v>3.2216098790593377</v>
          </cell>
          <cell r="CO578">
            <v>3.5075182175790189</v>
          </cell>
          <cell r="CP578">
            <v>3.5770693798356397</v>
          </cell>
          <cell r="CQ578">
            <v>2.903368072311288</v>
          </cell>
          <cell r="CR578">
            <v>3.5905613142153245</v>
          </cell>
          <cell r="CS578">
            <v>3.0829420912263146</v>
          </cell>
          <cell r="CT578">
            <v>4.0306684506454662</v>
          </cell>
          <cell r="CU578">
            <v>3.663027485110788</v>
          </cell>
          <cell r="CV578">
            <v>4.1205424204879373</v>
          </cell>
          <cell r="CW578">
            <v>3.5957703778455623</v>
          </cell>
          <cell r="CX578">
            <v>3.6400541709105276</v>
          </cell>
          <cell r="CY578">
            <v>3.5592434673137254</v>
          </cell>
          <cell r="CZ578">
            <v>4.1891426585710212</v>
          </cell>
          <cell r="DA578">
            <v>4.332859801224914</v>
          </cell>
          <cell r="DB578">
            <v>4.6610301590894183</v>
          </cell>
          <cell r="DC578">
            <v>4.9466194679265927</v>
          </cell>
          <cell r="DD578">
            <v>4.5596848135302901</v>
          </cell>
          <cell r="DE578">
            <v>4.7252984532357294</v>
          </cell>
          <cell r="DF578">
            <v>5.300263989607962</v>
          </cell>
          <cell r="DG578">
            <v>4.8422509327844585</v>
          </cell>
          <cell r="DH578">
            <v>4.8422509327844585</v>
          </cell>
          <cell r="DI578">
            <v>4.8422509327844585</v>
          </cell>
          <cell r="DJ578">
            <v>4.8422509327844585</v>
          </cell>
          <cell r="DK578">
            <v>4.8422509327844585</v>
          </cell>
          <cell r="DL578">
            <v>4.8422509327844585</v>
          </cell>
          <cell r="DM578">
            <v>4.8422509327844585</v>
          </cell>
          <cell r="DN578">
            <v>4.8422509327844585</v>
          </cell>
          <cell r="DO578">
            <v>4.8422509327844585</v>
          </cell>
          <cell r="DP578">
            <v>4.8422509327844585</v>
          </cell>
          <cell r="DQ578">
            <v>5.5472610846513932</v>
          </cell>
          <cell r="DR578">
            <v>5.5134448558218203</v>
          </cell>
          <cell r="DS578">
            <v>5.4806801547073194</v>
          </cell>
          <cell r="DT578">
            <v>5.4307657313577691</v>
          </cell>
          <cell r="DU578">
            <v>5.627940505230697</v>
          </cell>
          <cell r="DV578">
            <v>5.6143393006507649</v>
          </cell>
          <cell r="DW578">
            <v>5.4969954252163227</v>
          </cell>
          <cell r="DX578">
            <v>5.5351620825947796</v>
          </cell>
          <cell r="DY578">
            <v>5.5398789193460516</v>
          </cell>
          <cell r="DZ578">
            <v>5.6753021938677843</v>
          </cell>
          <cell r="EA578">
            <v>5.5036166524349719</v>
          </cell>
          <cell r="EB578">
            <v>5.6067629245301394</v>
          </cell>
          <cell r="EC578">
            <v>5.5676650689734437</v>
          </cell>
          <cell r="ED578">
            <v>5.6325609969438357</v>
          </cell>
          <cell r="EE578">
            <v>5.439957357918952</v>
          </cell>
          <cell r="EF578">
            <v>5.439957357918952</v>
          </cell>
          <cell r="EG578">
            <v>5.439957357918952</v>
          </cell>
          <cell r="EH578">
            <v>5.439957357918952</v>
          </cell>
          <cell r="EI578">
            <v>5.439957357918952</v>
          </cell>
          <cell r="EJ578">
            <v>5.439957357918952</v>
          </cell>
          <cell r="EK578">
            <v>0</v>
          </cell>
          <cell r="EL578">
            <v>0</v>
          </cell>
          <cell r="EM578">
            <v>0</v>
          </cell>
          <cell r="EN578">
            <v>0</v>
          </cell>
          <cell r="EO578">
            <v>0</v>
          </cell>
          <cell r="EP578">
            <v>0</v>
          </cell>
          <cell r="EQ578">
            <v>0</v>
          </cell>
          <cell r="ER578">
            <v>0</v>
          </cell>
          <cell r="ES578">
            <v>0</v>
          </cell>
          <cell r="ET578">
            <v>0</v>
          </cell>
        </row>
        <row r="579">
          <cell r="A579">
            <v>38143.307611241326</v>
          </cell>
          <cell r="B579">
            <v>42977.786758663759</v>
          </cell>
          <cell r="C579">
            <v>38405.936003677081</v>
          </cell>
          <cell r="D579">
            <v>6508.395615861501</v>
          </cell>
          <cell r="E579">
            <v>6153.5239490814511</v>
          </cell>
          <cell r="F579">
            <v>7026.4913460866128</v>
          </cell>
          <cell r="G579">
            <v>7186.9391806911053</v>
          </cell>
          <cell r="H579">
            <v>8213.2896372417563</v>
          </cell>
          <cell r="I579">
            <v>7478.6020594983565</v>
          </cell>
          <cell r="J579">
            <v>6583.8820737244832</v>
          </cell>
          <cell r="K579">
            <v>7551.6420628288724</v>
          </cell>
          <cell r="L579">
            <v>8349.8309609261469</v>
          </cell>
          <cell r="M579">
            <v>8892.8101107604252</v>
          </cell>
          <cell r="N579">
            <v>8467.6904467287313</v>
          </cell>
          <cell r="O579">
            <v>8773.6587534432856</v>
          </cell>
          <cell r="P579">
            <v>8769.1988387134261</v>
          </cell>
          <cell r="Q579">
            <v>9690.6613621738634</v>
          </cell>
          <cell r="R579">
            <v>9115.1637199394063</v>
          </cell>
          <cell r="S579">
            <v>10681.481134976342</v>
          </cell>
          <cell r="T579">
            <v>9566.706557396843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6346.3051400468548</v>
          </cell>
          <cell r="AF579">
            <v>7150.6685207856099</v>
          </cell>
          <cell r="AG579">
            <v>6390.001400838516</v>
          </cell>
          <cell r="AH579">
            <v>6508.395615861501</v>
          </cell>
          <cell r="AI579">
            <v>6153.5239490814511</v>
          </cell>
          <cell r="AJ579">
            <v>7026.4913460866128</v>
          </cell>
          <cell r="AK579">
            <v>7186.9391806911053</v>
          </cell>
          <cell r="AL579">
            <v>8213.2896372417563</v>
          </cell>
          <cell r="AM579">
            <v>7478.6020594983565</v>
          </cell>
          <cell r="AN579">
            <v>6583.8820737244832</v>
          </cell>
          <cell r="AO579">
            <v>7551.6420628288724</v>
          </cell>
          <cell r="AP579">
            <v>8349.8309609261469</v>
          </cell>
          <cell r="AQ579">
            <v>8892.8101107604252</v>
          </cell>
          <cell r="AR579">
            <v>8467.6904467287313</v>
          </cell>
          <cell r="AS579">
            <v>8773.6587534432856</v>
          </cell>
          <cell r="AT579">
            <v>8769.1988387134261</v>
          </cell>
          <cell r="AU579">
            <v>9690.6613621738634</v>
          </cell>
          <cell r="AV579">
            <v>9115.1637199394063</v>
          </cell>
          <cell r="AW579">
            <v>10681.481134976342</v>
          </cell>
          <cell r="AX579">
            <v>9566.706557396843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3.142680371620564</v>
          </cell>
          <cell r="CN579">
            <v>3.5541476647781027</v>
          </cell>
          <cell r="CO579">
            <v>3.1704719412603217</v>
          </cell>
          <cell r="CP579">
            <v>3.2182218778306555</v>
          </cell>
          <cell r="CQ579">
            <v>3.0540154860335722</v>
          </cell>
          <cell r="CR579">
            <v>3.4319564664868554</v>
          </cell>
          <cell r="CS579">
            <v>3.5319031005055592</v>
          </cell>
          <cell r="CT579">
            <v>4.1187363069589393</v>
          </cell>
          <cell r="CU579">
            <v>3.7833522297074613</v>
          </cell>
          <cell r="CV579">
            <v>3.2536943563553073</v>
          </cell>
          <cell r="CW579">
            <v>3.7578560583008298</v>
          </cell>
          <cell r="CX579">
            <v>4.0922661044592035</v>
          </cell>
          <cell r="CY579">
            <v>4.3496795211111001</v>
          </cell>
          <cell r="CZ579">
            <v>4.1721487023076866</v>
          </cell>
          <cell r="DA579">
            <v>4.3390963044625392</v>
          </cell>
          <cell r="DB579">
            <v>4.336890611254451</v>
          </cell>
          <cell r="DC579">
            <v>4.7926086580361016</v>
          </cell>
          <cell r="DD579">
            <v>4.5079908306483647</v>
          </cell>
          <cell r="DE579">
            <v>5.2826279915175158</v>
          </cell>
          <cell r="DF579">
            <v>4.7313056315060065</v>
          </cell>
          <cell r="DG579">
            <v>5.311627403005148</v>
          </cell>
          <cell r="DH579">
            <v>5.311627403005148</v>
          </cell>
          <cell r="DI579">
            <v>5.311627403005148</v>
          </cell>
          <cell r="DJ579">
            <v>5.311627403005148</v>
          </cell>
          <cell r="DK579">
            <v>5.311627403005148</v>
          </cell>
          <cell r="DL579">
            <v>5.311627403005148</v>
          </cell>
          <cell r="DM579">
            <v>5.311627403005148</v>
          </cell>
          <cell r="DN579">
            <v>5.311627403005148</v>
          </cell>
          <cell r="DO579">
            <v>5.311627403005148</v>
          </cell>
          <cell r="DP579">
            <v>5.311627403005148</v>
          </cell>
          <cell r="DQ579">
            <v>5.5325821636215204</v>
          </cell>
          <cell r="DR579">
            <v>5.5121155639743868</v>
          </cell>
          <cell r="DS579">
            <v>5.5218445320865808</v>
          </cell>
          <cell r="DT579">
            <v>5.5407058749453517</v>
          </cell>
          <cell r="DU579">
            <v>5.5202633387450666</v>
          </cell>
          <cell r="DV579">
            <v>5.6092381736593433</v>
          </cell>
          <cell r="DW579">
            <v>5.5749673109214362</v>
          </cell>
          <cell r="DX579">
            <v>5.4633658755196857</v>
          </cell>
          <cell r="DY579">
            <v>5.4156524338572334</v>
          </cell>
          <cell r="DZ579">
            <v>5.543862177301401</v>
          </cell>
          <cell r="EA579">
            <v>5.5056473659811305</v>
          </cell>
          <cell r="EB579">
            <v>5.5901177059549889</v>
          </cell>
          <cell r="EC579">
            <v>5.6013007852422758</v>
          </cell>
          <cell r="ED579">
            <v>5.5604805974470644</v>
          </cell>
          <cell r="EE579">
            <v>5.539729832128665</v>
          </cell>
          <cell r="EF579">
            <v>5.539729832128665</v>
          </cell>
          <cell r="EG579">
            <v>5.539729832128665</v>
          </cell>
          <cell r="EH579">
            <v>5.539729832128665</v>
          </cell>
          <cell r="EI579">
            <v>5.539729832128665</v>
          </cell>
          <cell r="EJ579">
            <v>5.539729832128665</v>
          </cell>
          <cell r="EK579">
            <v>0</v>
          </cell>
          <cell r="EL579">
            <v>0</v>
          </cell>
          <cell r="EM579">
            <v>0</v>
          </cell>
          <cell r="EN579">
            <v>0</v>
          </cell>
          <cell r="EO579">
            <v>0</v>
          </cell>
          <cell r="EP579">
            <v>0</v>
          </cell>
          <cell r="EQ579">
            <v>0</v>
          </cell>
          <cell r="ER579">
            <v>0</v>
          </cell>
          <cell r="ES579">
            <v>0</v>
          </cell>
          <cell r="ET579">
            <v>0</v>
          </cell>
        </row>
        <row r="580">
          <cell r="A580">
            <v>31645.421553171156</v>
          </cell>
          <cell r="B580">
            <v>41752.492835340578</v>
          </cell>
          <cell r="C580">
            <v>42531.998184481599</v>
          </cell>
          <cell r="D580">
            <v>5532.2857240816802</v>
          </cell>
          <cell r="E580">
            <v>7118.0812218828687</v>
          </cell>
          <cell r="F580">
            <v>7276.6665001269021</v>
          </cell>
          <cell r="G580">
            <v>7459.6693278811781</v>
          </cell>
          <cell r="H580">
            <v>6492.884501671886</v>
          </cell>
          <cell r="I580">
            <v>7576.5293006075872</v>
          </cell>
          <cell r="J580">
            <v>8341.1384120715466</v>
          </cell>
          <cell r="K580">
            <v>7620.984230422272</v>
          </cell>
          <cell r="L580">
            <v>9580.7370567392172</v>
          </cell>
          <cell r="M580">
            <v>9303.1643837870888</v>
          </cell>
          <cell r="N580">
            <v>8090.2946679082543</v>
          </cell>
          <cell r="O580">
            <v>10124.890865798607</v>
          </cell>
          <cell r="P580">
            <v>9220.5769367624034</v>
          </cell>
          <cell r="Q580">
            <v>10327.472649576583</v>
          </cell>
          <cell r="R580">
            <v>9313.5738849205536</v>
          </cell>
          <cell r="S580">
            <v>10561.096490913784</v>
          </cell>
          <cell r="T580">
            <v>11545.945549539461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5265.1831746927992</v>
          </cell>
          <cell r="AF580">
            <v>6946.803423324518</v>
          </cell>
          <cell r="AG580">
            <v>7076.4979651394979</v>
          </cell>
          <cell r="AH580">
            <v>5532.2857240816802</v>
          </cell>
          <cell r="AI580">
            <v>7118.0812218828687</v>
          </cell>
          <cell r="AJ580">
            <v>7276.6665001269021</v>
          </cell>
          <cell r="AK580">
            <v>7459.6693278811781</v>
          </cell>
          <cell r="AL580">
            <v>6492.884501671886</v>
          </cell>
          <cell r="AM580">
            <v>7576.5293006075872</v>
          </cell>
          <cell r="AN580">
            <v>8341.1384120715466</v>
          </cell>
          <cell r="AO580">
            <v>7620.984230422272</v>
          </cell>
          <cell r="AP580">
            <v>9580.7370567392172</v>
          </cell>
          <cell r="AQ580">
            <v>9303.1643837870888</v>
          </cell>
          <cell r="AR580">
            <v>8090.2946679082543</v>
          </cell>
          <cell r="AS580">
            <v>10124.890865798607</v>
          </cell>
          <cell r="AT580">
            <v>9220.5769367624034</v>
          </cell>
          <cell r="AU580">
            <v>10327.472649576583</v>
          </cell>
          <cell r="AV580">
            <v>9313.5738849205536</v>
          </cell>
          <cell r="AW580">
            <v>10561.096490913784</v>
          </cell>
          <cell r="AX580">
            <v>11545.945549539461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2.6402091794362117</v>
          </cell>
          <cell r="CN580">
            <v>3.4336617045635696</v>
          </cell>
          <cell r="CO580">
            <v>3.5041163863184592</v>
          </cell>
          <cell r="CP580">
            <v>2.7175333277297749</v>
          </cell>
          <cell r="CQ580">
            <v>3.5125704842357739</v>
          </cell>
          <cell r="CR580">
            <v>3.5805040440589395</v>
          </cell>
          <cell r="CS580">
            <v>3.6986158601162855</v>
          </cell>
          <cell r="CT580">
            <v>3.2286852409381552</v>
          </cell>
          <cell r="CU580">
            <v>3.752454906681697</v>
          </cell>
          <cell r="CV580">
            <v>4.0838515828256758</v>
          </cell>
          <cell r="CW580">
            <v>3.7675068834971537</v>
          </cell>
          <cell r="CX580">
            <v>4.7287564889033442</v>
          </cell>
          <cell r="CY580">
            <v>4.5909592258380103</v>
          </cell>
          <cell r="CZ580">
            <v>4.0043705069165005</v>
          </cell>
          <cell r="DA580">
            <v>4.9437830634355331</v>
          </cell>
          <cell r="DB580">
            <v>4.5022245374567555</v>
          </cell>
          <cell r="DC580">
            <v>5.0426997238595188</v>
          </cell>
          <cell r="DD580">
            <v>4.5476330997167684</v>
          </cell>
          <cell r="DE580">
            <v>5.1567736042920567</v>
          </cell>
          <cell r="DF580">
            <v>5.6376558340967149</v>
          </cell>
          <cell r="DG580">
            <v>6.0388373277869194</v>
          </cell>
          <cell r="DH580">
            <v>6.0388373277869194</v>
          </cell>
          <cell r="DI580">
            <v>6.0388373277869194</v>
          </cell>
          <cell r="DJ580">
            <v>6.0388373277869194</v>
          </cell>
          <cell r="DK580">
            <v>6.0388373277869194</v>
          </cell>
          <cell r="DL580">
            <v>6.0388373277869194</v>
          </cell>
          <cell r="DM580">
            <v>6.0388373277869194</v>
          </cell>
          <cell r="DN580">
            <v>6.0388373277869194</v>
          </cell>
          <cell r="DO580">
            <v>6.0388373277869194</v>
          </cell>
          <cell r="DP580">
            <v>6.0388373277869194</v>
          </cell>
          <cell r="DQ580">
            <v>5.4636426140296717</v>
          </cell>
          <cell r="DR580">
            <v>5.5428693283322881</v>
          </cell>
          <cell r="DS580">
            <v>5.5328258312463632</v>
          </cell>
          <cell r="DT580">
            <v>5.5774650616435961</v>
          </cell>
          <cell r="DU580">
            <v>5.5519433634833169</v>
          </cell>
          <cell r="DV580">
            <v>5.5679514274441164</v>
          </cell>
          <cell r="DW580">
            <v>5.5257023130621983</v>
          </cell>
          <cell r="DX580">
            <v>5.5095877531084163</v>
          </cell>
          <cell r="DY580">
            <v>5.5317425627823376</v>
          </cell>
          <cell r="DZ580">
            <v>5.595804240726971</v>
          </cell>
          <cell r="EA580">
            <v>5.5419696622002874</v>
          </cell>
          <cell r="EB580">
            <v>5.5508450768386304</v>
          </cell>
          <cell r="EC580">
            <v>5.5518074427603334</v>
          </cell>
          <cell r="ED580">
            <v>5.5352497559096898</v>
          </cell>
          <cell r="EE580">
            <v>5.610971734327789</v>
          </cell>
          <cell r="EF580">
            <v>5.610971734327789</v>
          </cell>
          <cell r="EG580">
            <v>5.610971734327789</v>
          </cell>
          <cell r="EH580">
            <v>5.610971734327789</v>
          </cell>
          <cell r="EI580">
            <v>5.610971734327789</v>
          </cell>
          <cell r="EJ580">
            <v>5.610971734327789</v>
          </cell>
          <cell r="EK580">
            <v>0</v>
          </cell>
          <cell r="EL580">
            <v>0</v>
          </cell>
          <cell r="EM580">
            <v>0</v>
          </cell>
          <cell r="EN580">
            <v>0</v>
          </cell>
          <cell r="EO580">
            <v>0</v>
          </cell>
          <cell r="EP580">
            <v>0</v>
          </cell>
          <cell r="EQ580">
            <v>0</v>
          </cell>
          <cell r="ER580">
            <v>0</v>
          </cell>
          <cell r="ES580">
            <v>0</v>
          </cell>
          <cell r="ET580">
            <v>0</v>
          </cell>
        </row>
        <row r="581">
          <cell r="A581">
            <v>40243.69032406684</v>
          </cell>
          <cell r="B581">
            <v>39838.753683356699</v>
          </cell>
          <cell r="C581">
            <v>43905.635944082547</v>
          </cell>
          <cell r="D581">
            <v>6323.7981519837422</v>
          </cell>
          <cell r="E581">
            <v>6301.6477542514003</v>
          </cell>
          <cell r="F581">
            <v>6469.8031775874124</v>
          </cell>
          <cell r="G581">
            <v>6340.6159371244485</v>
          </cell>
          <cell r="H581">
            <v>7500.3669219748372</v>
          </cell>
          <cell r="I581">
            <v>6484.7907725213799</v>
          </cell>
          <cell r="J581">
            <v>7878.9296743857913</v>
          </cell>
          <cell r="K581">
            <v>9610.7700293098387</v>
          </cell>
          <cell r="L581">
            <v>9266.979813649783</v>
          </cell>
          <cell r="M581">
            <v>9048.6453882527112</v>
          </cell>
          <cell r="N581">
            <v>10378.996745755434</v>
          </cell>
          <cell r="O581">
            <v>9312.3167777887229</v>
          </cell>
          <cell r="P581">
            <v>8986.3207436188004</v>
          </cell>
          <cell r="Q581">
            <v>10952.277735241059</v>
          </cell>
          <cell r="R581">
            <v>8870.9879817642159</v>
          </cell>
          <cell r="S581">
            <v>9392.9887930722707</v>
          </cell>
          <cell r="T581">
            <v>10482.201644769295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6695.7680063070866</v>
          </cell>
          <cell r="AF581">
            <v>6628.3944185069904</v>
          </cell>
          <cell r="AG581">
            <v>7305.0445941620092</v>
          </cell>
          <cell r="AH581">
            <v>6323.7981519837422</v>
          </cell>
          <cell r="AI581">
            <v>6301.6477542514003</v>
          </cell>
          <cell r="AJ581">
            <v>6469.8031775874124</v>
          </cell>
          <cell r="AK581">
            <v>6340.6159371244485</v>
          </cell>
          <cell r="AL581">
            <v>7500.3669219748372</v>
          </cell>
          <cell r="AM581">
            <v>6484.7907725213799</v>
          </cell>
          <cell r="AN581">
            <v>7878.9296743857913</v>
          </cell>
          <cell r="AO581">
            <v>9610.7700293098387</v>
          </cell>
          <cell r="AP581">
            <v>9266.979813649783</v>
          </cell>
          <cell r="AQ581">
            <v>9048.6453882527112</v>
          </cell>
          <cell r="AR581">
            <v>10378.996745755434</v>
          </cell>
          <cell r="AS581">
            <v>9312.3167777887229</v>
          </cell>
          <cell r="AT581">
            <v>8986.3207436188004</v>
          </cell>
          <cell r="AU581">
            <v>10952.277735241059</v>
          </cell>
          <cell r="AV581">
            <v>8870.9879817642159</v>
          </cell>
          <cell r="AW581">
            <v>9392.9887930722707</v>
          </cell>
          <cell r="AX581">
            <v>10482.201644769295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3.2731322602757267</v>
          </cell>
          <cell r="CN581">
            <v>3.2583867569086085</v>
          </cell>
          <cell r="CO581">
            <v>3.5772883690690787</v>
          </cell>
          <cell r="CP581">
            <v>3.1479661697096635</v>
          </cell>
          <cell r="CQ581">
            <v>3.197288365229852</v>
          </cell>
          <cell r="CR581">
            <v>3.1863975655977117</v>
          </cell>
          <cell r="CS581">
            <v>3.1332121525333414</v>
          </cell>
          <cell r="CT581">
            <v>3.6960890295015338</v>
          </cell>
          <cell r="CU581">
            <v>3.2552377698921675</v>
          </cell>
          <cell r="CV581">
            <v>3.8783535561126103</v>
          </cell>
          <cell r="CW581">
            <v>4.6797915380193267</v>
          </cell>
          <cell r="CX581">
            <v>4.5852377078921904</v>
          </cell>
          <cell r="CY581">
            <v>4.450159715445543</v>
          </cell>
          <cell r="CZ581">
            <v>5.1341389659671357</v>
          </cell>
          <cell r="DA581">
            <v>4.5565902838375605</v>
          </cell>
          <cell r="DB581">
            <v>4.3970778448480257</v>
          </cell>
          <cell r="DC581">
            <v>5.3590361566437359</v>
          </cell>
          <cell r="DD581">
            <v>4.3406446118926993</v>
          </cell>
          <cell r="DE581">
            <v>4.596063739239697</v>
          </cell>
          <cell r="DF581">
            <v>5.12902420606052</v>
          </cell>
          <cell r="DG581">
            <v>5.4520114356562068</v>
          </cell>
          <cell r="DH581">
            <v>5.4520114356562068</v>
          </cell>
          <cell r="DI581">
            <v>5.4520114356562068</v>
          </cell>
          <cell r="DJ581">
            <v>5.4520114356562068</v>
          </cell>
          <cell r="DK581">
            <v>5.4520114356562068</v>
          </cell>
          <cell r="DL581">
            <v>5.4520114356562068</v>
          </cell>
          <cell r="DM581">
            <v>5.4520114356562068</v>
          </cell>
          <cell r="DN581">
            <v>5.4520114356562068</v>
          </cell>
          <cell r="DO581">
            <v>5.4520114356562068</v>
          </cell>
          <cell r="DP581">
            <v>5.4520114356562068</v>
          </cell>
          <cell r="DQ581">
            <v>5.6045916943020364</v>
          </cell>
          <cell r="DR581">
            <v>5.5733054615860276</v>
          </cell>
          <cell r="DS581">
            <v>5.5946903746905736</v>
          </cell>
          <cell r="DT581">
            <v>5.503704123540337</v>
          </cell>
          <cell r="DU581">
            <v>5.3998220978641367</v>
          </cell>
          <cell r="DV581">
            <v>5.5628614423852492</v>
          </cell>
          <cell r="DW581">
            <v>5.5443262910314095</v>
          </cell>
          <cell r="DX581">
            <v>5.5596470504757383</v>
          </cell>
          <cell r="DY581">
            <v>5.4578348242411003</v>
          </cell>
          <cell r="DZ581">
            <v>5.565791871379508</v>
          </cell>
          <cell r="EA581">
            <v>5.6265063472835726</v>
          </cell>
          <cell r="EB581">
            <v>5.5371144111288633</v>
          </cell>
          <cell r="EC581">
            <v>5.5707684371058859</v>
          </cell>
          <cell r="ED581">
            <v>5.5385348373134873</v>
          </cell>
          <cell r="EE581">
            <v>5.5991860277568639</v>
          </cell>
          <cell r="EF581">
            <v>5.5991860277568639</v>
          </cell>
          <cell r="EG581">
            <v>5.5991860277568639</v>
          </cell>
          <cell r="EH581">
            <v>5.5991860277568639</v>
          </cell>
          <cell r="EI581">
            <v>5.5991860277568639</v>
          </cell>
          <cell r="EJ581">
            <v>5.5991860277568639</v>
          </cell>
          <cell r="EK581">
            <v>0</v>
          </cell>
          <cell r="EL581">
            <v>0</v>
          </cell>
          <cell r="EM581">
            <v>0</v>
          </cell>
          <cell r="EN581">
            <v>0</v>
          </cell>
          <cell r="EO581">
            <v>0</v>
          </cell>
          <cell r="EP581">
            <v>0</v>
          </cell>
          <cell r="EQ581">
            <v>0</v>
          </cell>
          <cell r="ER581">
            <v>0</v>
          </cell>
          <cell r="ES581">
            <v>0</v>
          </cell>
          <cell r="ET581">
            <v>0</v>
          </cell>
        </row>
        <row r="582">
          <cell r="A582">
            <v>37384.248532359452</v>
          </cell>
          <cell r="B582">
            <v>39732.965933641477</v>
          </cell>
          <cell r="C582">
            <v>44630.371794308572</v>
          </cell>
          <cell r="D582">
            <v>7823.6088479808604</v>
          </cell>
          <cell r="E582">
            <v>6815.1158730240713</v>
          </cell>
          <cell r="F582">
            <v>6027.1006633697198</v>
          </cell>
          <cell r="G582">
            <v>8130.785772700262</v>
          </cell>
          <cell r="H582">
            <v>8184.7570241550075</v>
          </cell>
          <cell r="I582">
            <v>8443.3969894812853</v>
          </cell>
          <cell r="J582">
            <v>7404.6657306031311</v>
          </cell>
          <cell r="K582">
            <v>7799.7550995927277</v>
          </cell>
          <cell r="L582">
            <v>7008.0712618733169</v>
          </cell>
          <cell r="M582">
            <v>7688.8296717396015</v>
          </cell>
          <cell r="N582">
            <v>8634.2522145939547</v>
          </cell>
          <cell r="O582">
            <v>8374.5711057417775</v>
          </cell>
          <cell r="P582">
            <v>9729.0384120036724</v>
          </cell>
          <cell r="Q582">
            <v>9876.6036170096086</v>
          </cell>
          <cell r="R582">
            <v>10972.115991036804</v>
          </cell>
          <cell r="S582">
            <v>10562.778866232211</v>
          </cell>
          <cell r="T582">
            <v>10041.797874278896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6220.0124602665746</v>
          </cell>
          <cell r="AF582">
            <v>6610.7933927487038</v>
          </cell>
          <cell r="AG582">
            <v>7425.6265557040679</v>
          </cell>
          <cell r="AH582">
            <v>7823.6088479808604</v>
          </cell>
          <cell r="AI582">
            <v>6815.1158730240713</v>
          </cell>
          <cell r="AJ582">
            <v>6027.1006633697198</v>
          </cell>
          <cell r="AK582">
            <v>8130.785772700262</v>
          </cell>
          <cell r="AL582">
            <v>8184.7570241550075</v>
          </cell>
          <cell r="AM582">
            <v>8443.3969894812853</v>
          </cell>
          <cell r="AN582">
            <v>7404.6657306031311</v>
          </cell>
          <cell r="AO582">
            <v>7799.7550995927277</v>
          </cell>
          <cell r="AP582">
            <v>7008.0712618733169</v>
          </cell>
          <cell r="AQ582">
            <v>7688.8296717396015</v>
          </cell>
          <cell r="AR582">
            <v>8634.2522145939547</v>
          </cell>
          <cell r="AS582">
            <v>8374.5711057417775</v>
          </cell>
          <cell r="AT582">
            <v>9729.0384120036724</v>
          </cell>
          <cell r="AU582">
            <v>9876.6036170096086</v>
          </cell>
          <cell r="AV582">
            <v>10972.115991036804</v>
          </cell>
          <cell r="AW582">
            <v>10562.778866232211</v>
          </cell>
          <cell r="AX582">
            <v>10041.797874278896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3.0983107715091536</v>
          </cell>
          <cell r="CN582">
            <v>3.3157505855770393</v>
          </cell>
          <cell r="CO582">
            <v>3.6732101326311706</v>
          </cell>
          <cell r="CP582">
            <v>3.8321990668307127</v>
          </cell>
          <cell r="CQ582">
            <v>3.3778083798680423</v>
          </cell>
          <cell r="CR582">
            <v>3.018060467475713</v>
          </cell>
          <cell r="CS582">
            <v>3.9794239087889998</v>
          </cell>
          <cell r="CT582">
            <v>4.0487183963053681</v>
          </cell>
          <cell r="CU582">
            <v>4.1525340264601072</v>
          </cell>
          <cell r="CV582">
            <v>3.6708710533505902</v>
          </cell>
          <cell r="CW582">
            <v>3.7801823687691254</v>
          </cell>
          <cell r="CX582">
            <v>3.4242552356086313</v>
          </cell>
          <cell r="CY582">
            <v>3.7541097384349662</v>
          </cell>
          <cell r="CZ582">
            <v>4.1762388010387239</v>
          </cell>
          <cell r="DA582">
            <v>4.1763409724607801</v>
          </cell>
          <cell r="DB582">
            <v>4.8518044959744531</v>
          </cell>
          <cell r="DC582">
            <v>4.9253942480936184</v>
          </cell>
          <cell r="DD582">
            <v>5.4717187291587654</v>
          </cell>
          <cell r="DE582">
            <v>5.2675851222808419</v>
          </cell>
          <cell r="DF582">
            <v>5.0077754872445928</v>
          </cell>
          <cell r="DG582">
            <v>5.74628644508942</v>
          </cell>
          <cell r="DH582">
            <v>5.74628644508942</v>
          </cell>
          <cell r="DI582">
            <v>5.74628644508942</v>
          </cell>
          <cell r="DJ582">
            <v>5.74628644508942</v>
          </cell>
          <cell r="DK582">
            <v>5.74628644508942</v>
          </cell>
          <cell r="DL582">
            <v>5.74628644508942</v>
          </cell>
          <cell r="DM582">
            <v>5.74628644508942</v>
          </cell>
          <cell r="DN582">
            <v>5.74628644508942</v>
          </cell>
          <cell r="DO582">
            <v>5.74628644508942</v>
          </cell>
          <cell r="DP582">
            <v>5.74628644508942</v>
          </cell>
          <cell r="DQ582">
            <v>5.5001358110461753</v>
          </cell>
          <cell r="DR582">
            <v>5.4623417088856456</v>
          </cell>
          <cell r="DS582">
            <v>5.5385294088312591</v>
          </cell>
          <cell r="DT582">
            <v>5.5932754053706706</v>
          </cell>
          <cell r="DU582">
            <v>5.5277115328198914</v>
          </cell>
          <cell r="DV582">
            <v>5.4712636592693435</v>
          </cell>
          <cell r="DW582">
            <v>5.5978266993518719</v>
          </cell>
          <cell r="DX582">
            <v>5.538540755875462</v>
          </cell>
          <cell r="DY582">
            <v>5.5707176255095714</v>
          </cell>
          <cell r="DZ582">
            <v>5.5264146115383701</v>
          </cell>
          <cell r="EA582">
            <v>5.6529526803323993</v>
          </cell>
          <cell r="EB582">
            <v>5.6071156841193881</v>
          </cell>
          <cell r="EC582">
            <v>5.611260255985786</v>
          </cell>
          <cell r="ED582">
            <v>5.6643038500460863</v>
          </cell>
          <cell r="EE582">
            <v>5.4938115872207485</v>
          </cell>
          <cell r="EF582">
            <v>5.4938115872207485</v>
          </cell>
          <cell r="EG582">
            <v>5.4938115872207485</v>
          </cell>
          <cell r="EH582">
            <v>5.4938115872207485</v>
          </cell>
          <cell r="EI582">
            <v>5.4938115872207485</v>
          </cell>
          <cell r="EJ582">
            <v>5.4938115872207485</v>
          </cell>
          <cell r="EK582">
            <v>0</v>
          </cell>
          <cell r="EL582">
            <v>0</v>
          </cell>
          <cell r="EM582">
            <v>0</v>
          </cell>
          <cell r="EN582">
            <v>0</v>
          </cell>
          <cell r="EO582">
            <v>0</v>
          </cell>
          <cell r="EP582">
            <v>0</v>
          </cell>
          <cell r="EQ582">
            <v>0</v>
          </cell>
          <cell r="ER582">
            <v>0</v>
          </cell>
          <cell r="ES582">
            <v>0</v>
          </cell>
          <cell r="ET582">
            <v>0</v>
          </cell>
        </row>
        <row r="583">
          <cell r="A583">
            <v>40845.135840226983</v>
          </cell>
          <cell r="B583">
            <v>41131.450013203961</v>
          </cell>
          <cell r="C583">
            <v>33504.54253578715</v>
          </cell>
          <cell r="D583">
            <v>5998.6763815524509</v>
          </cell>
          <cell r="E583">
            <v>6457.7167384953609</v>
          </cell>
          <cell r="F583">
            <v>7347.3958677734563</v>
          </cell>
          <cell r="G583">
            <v>7462.2773341312732</v>
          </cell>
          <cell r="H583">
            <v>7549.3869548086268</v>
          </cell>
          <cell r="I583">
            <v>7115.6061643866115</v>
          </cell>
          <cell r="J583">
            <v>7666.7175668419932</v>
          </cell>
          <cell r="K583">
            <v>7210.4946260943752</v>
          </cell>
          <cell r="L583">
            <v>7146.757446941022</v>
          </cell>
          <cell r="M583">
            <v>7987.6546227453855</v>
          </cell>
          <cell r="N583">
            <v>9831.5838911666833</v>
          </cell>
          <cell r="O583">
            <v>9111.3868973308017</v>
          </cell>
          <cell r="P583">
            <v>9301.7090033596705</v>
          </cell>
          <cell r="Q583">
            <v>10054.508745318832</v>
          </cell>
          <cell r="R583">
            <v>8384.387465681124</v>
          </cell>
          <cell r="S583">
            <v>10308.128855655084</v>
          </cell>
          <cell r="T583">
            <v>10791.147663636384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6795.8368521861057</v>
          </cell>
          <cell r="AF583">
            <v>6843.4739665693514</v>
          </cell>
          <cell r="AG583">
            <v>5574.5047775332332</v>
          </cell>
          <cell r="AH583">
            <v>5998.6763815524509</v>
          </cell>
          <cell r="AI583">
            <v>6457.7167384953609</v>
          </cell>
          <cell r="AJ583">
            <v>7347.3958677734563</v>
          </cell>
          <cell r="AK583">
            <v>7462.2773341312732</v>
          </cell>
          <cell r="AL583">
            <v>7549.3869548086268</v>
          </cell>
          <cell r="AM583">
            <v>7115.6061643866115</v>
          </cell>
          <cell r="AN583">
            <v>7666.7175668419932</v>
          </cell>
          <cell r="AO583">
            <v>7210.4946260943752</v>
          </cell>
          <cell r="AP583">
            <v>7146.757446941022</v>
          </cell>
          <cell r="AQ583">
            <v>7987.6546227453855</v>
          </cell>
          <cell r="AR583">
            <v>9831.5838911666833</v>
          </cell>
          <cell r="AS583">
            <v>9111.3868973308017</v>
          </cell>
          <cell r="AT583">
            <v>9301.7090033596705</v>
          </cell>
          <cell r="AU583">
            <v>10054.508745318832</v>
          </cell>
          <cell r="AV583">
            <v>8384.387465681124</v>
          </cell>
          <cell r="AW583">
            <v>10308.128855655084</v>
          </cell>
          <cell r="AX583">
            <v>10791.147663636384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3.333968067984364</v>
          </cell>
          <cell r="CN583">
            <v>3.3876778884020911</v>
          </cell>
          <cell r="CO583">
            <v>2.7942374827119729</v>
          </cell>
          <cell r="CP583">
            <v>2.9328511681281526</v>
          </cell>
          <cell r="CQ583">
            <v>3.1558561786126362</v>
          </cell>
          <cell r="CR583">
            <v>3.6530306269074653</v>
          </cell>
          <cell r="CS583">
            <v>3.6946906325337867</v>
          </cell>
          <cell r="CT583">
            <v>3.6992435218847017</v>
          </cell>
          <cell r="CU583">
            <v>3.5461026394628488</v>
          </cell>
          <cell r="CV583">
            <v>3.7748130483158171</v>
          </cell>
          <cell r="CW583">
            <v>3.5814421297046635</v>
          </cell>
          <cell r="CX583">
            <v>3.5032984142166832</v>
          </cell>
          <cell r="CY583">
            <v>3.9889821072398974</v>
          </cell>
          <cell r="CZ583">
            <v>4.8530663932594358</v>
          </cell>
          <cell r="DA583">
            <v>4.4399501432663788</v>
          </cell>
          <cell r="DB583">
            <v>4.5326935062089824</v>
          </cell>
          <cell r="DC583">
            <v>4.8995304498955283</v>
          </cell>
          <cell r="DD583">
            <v>4.0856856095483378</v>
          </cell>
          <cell r="DE583">
            <v>5.0231187310113876</v>
          </cell>
          <cell r="DF583">
            <v>5.2584922751120322</v>
          </cell>
          <cell r="DG583">
            <v>4.4824663389301937</v>
          </cell>
          <cell r="DH583">
            <v>4.4824663389301937</v>
          </cell>
          <cell r="DI583">
            <v>4.4824663389301937</v>
          </cell>
          <cell r="DJ583">
            <v>4.4824663389301937</v>
          </cell>
          <cell r="DK583">
            <v>4.4824663389301937</v>
          </cell>
          <cell r="DL583">
            <v>4.4824663389301937</v>
          </cell>
          <cell r="DM583">
            <v>4.4824663389301937</v>
          </cell>
          <cell r="DN583">
            <v>4.4824663389301937</v>
          </cell>
          <cell r="DO583">
            <v>4.4824663389301937</v>
          </cell>
          <cell r="DP583">
            <v>4.4824663389301937</v>
          </cell>
          <cell r="DQ583">
            <v>5.5845559172185393</v>
          </cell>
          <cell r="DR583">
            <v>5.5345414651772913</v>
          </cell>
          <cell r="DS583">
            <v>5.4657544046811637</v>
          </cell>
          <cell r="DT583">
            <v>5.6036699001544239</v>
          </cell>
          <cell r="DU583">
            <v>5.6062043466735334</v>
          </cell>
          <cell r="DV583">
            <v>5.5104524840984661</v>
          </cell>
          <cell r="DW583">
            <v>5.5335067179779989</v>
          </cell>
          <cell r="DX583">
            <v>5.5912112324102345</v>
          </cell>
          <cell r="DY583">
            <v>5.4975316259405824</v>
          </cell>
          <cell r="DZ583">
            <v>5.5644360114608409</v>
          </cell>
          <cell r="EA583">
            <v>5.5158729590160585</v>
          </cell>
          <cell r="EB583">
            <v>5.589063526367485</v>
          </cell>
          <cell r="EC583">
            <v>5.4861076533977728</v>
          </cell>
          <cell r="ED583">
            <v>5.5502735990962275</v>
          </cell>
          <cell r="EE583">
            <v>5.622293724663094</v>
          </cell>
          <cell r="EF583">
            <v>5.622293724663094</v>
          </cell>
          <cell r="EG583">
            <v>5.622293724663094</v>
          </cell>
          <cell r="EH583">
            <v>5.622293724663094</v>
          </cell>
          <cell r="EI583">
            <v>5.622293724663094</v>
          </cell>
          <cell r="EJ583">
            <v>5.622293724663094</v>
          </cell>
          <cell r="EK583">
            <v>0</v>
          </cell>
          <cell r="EL583">
            <v>0</v>
          </cell>
          <cell r="EM583">
            <v>0</v>
          </cell>
          <cell r="EN583">
            <v>0</v>
          </cell>
          <cell r="EO583">
            <v>0</v>
          </cell>
          <cell r="EP583">
            <v>0</v>
          </cell>
          <cell r="EQ583">
            <v>0</v>
          </cell>
          <cell r="ER583">
            <v>0</v>
          </cell>
          <cell r="ES583">
            <v>0</v>
          </cell>
          <cell r="ET583">
            <v>0</v>
          </cell>
        </row>
        <row r="584">
          <cell r="A584">
            <v>33445.317458617523</v>
          </cell>
          <cell r="B584">
            <v>39236.279149804752</v>
          </cell>
          <cell r="C584">
            <v>34912.816858973936</v>
          </cell>
          <cell r="D584">
            <v>7498.690390341545</v>
          </cell>
          <cell r="E584">
            <v>6301.6771608331746</v>
          </cell>
          <cell r="F584">
            <v>6945.3736580163541</v>
          </cell>
          <cell r="G584">
            <v>6661.8994538769775</v>
          </cell>
          <cell r="H584">
            <v>7340.4995584399139</v>
          </cell>
          <cell r="I584">
            <v>7368.9297981094605</v>
          </cell>
          <cell r="J584">
            <v>7737.4132709302166</v>
          </cell>
          <cell r="K584">
            <v>8107.9009369063861</v>
          </cell>
          <cell r="L584">
            <v>8885.7613487710405</v>
          </cell>
          <cell r="M584">
            <v>9124.0892274652397</v>
          </cell>
          <cell r="N584">
            <v>8608.1834805910094</v>
          </cell>
          <cell r="O584">
            <v>8989.3197171289248</v>
          </cell>
          <cell r="P584">
            <v>8993.3521446666618</v>
          </cell>
          <cell r="Q584">
            <v>10183.494826896869</v>
          </cell>
          <cell r="R584">
            <v>9039.5917940027284</v>
          </cell>
          <cell r="S584">
            <v>9161.0560717876524</v>
          </cell>
          <cell r="T584">
            <v>10897.056552286482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5564.6508756248804</v>
          </cell>
          <cell r="AF584">
            <v>6528.1543641310782</v>
          </cell>
          <cell r="AG584">
            <v>5808.8142576372184</v>
          </cell>
          <cell r="AH584">
            <v>7498.690390341545</v>
          </cell>
          <cell r="AI584">
            <v>6301.6771608331746</v>
          </cell>
          <cell r="AJ584">
            <v>6945.3736580163541</v>
          </cell>
          <cell r="AK584">
            <v>6661.8994538769775</v>
          </cell>
          <cell r="AL584">
            <v>7340.4995584399139</v>
          </cell>
          <cell r="AM584">
            <v>7368.9297981094605</v>
          </cell>
          <cell r="AN584">
            <v>7737.4132709302166</v>
          </cell>
          <cell r="AO584">
            <v>8107.9009369063861</v>
          </cell>
          <cell r="AP584">
            <v>8885.7613487710405</v>
          </cell>
          <cell r="AQ584">
            <v>9124.0892274652397</v>
          </cell>
          <cell r="AR584">
            <v>8608.1834805910094</v>
          </cell>
          <cell r="AS584">
            <v>8989.3197171289248</v>
          </cell>
          <cell r="AT584">
            <v>8993.3521446666618</v>
          </cell>
          <cell r="AU584">
            <v>10183.494826896869</v>
          </cell>
          <cell r="AV584">
            <v>9039.5917940027284</v>
          </cell>
          <cell r="AW584">
            <v>9161.0560717876524</v>
          </cell>
          <cell r="AX584">
            <v>10897.056552286482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2.7520552596529186</v>
          </cell>
          <cell r="CN584">
            <v>3.2174957222596952</v>
          </cell>
          <cell r="CO584">
            <v>2.8609833186877744</v>
          </cell>
          <cell r="CP584">
            <v>3.7078038707134655</v>
          </cell>
          <cell r="CQ584">
            <v>3.1155792153510422</v>
          </cell>
          <cell r="CR584">
            <v>3.3803088581232021</v>
          </cell>
          <cell r="CS584">
            <v>3.2544562440357026</v>
          </cell>
          <cell r="CT584">
            <v>3.6074400435008358</v>
          </cell>
          <cell r="CU584">
            <v>3.6560052991343537</v>
          </cell>
          <cell r="CV584">
            <v>3.8133998021022317</v>
          </cell>
          <cell r="CW584">
            <v>3.9776573409973111</v>
          </cell>
          <cell r="CX584">
            <v>4.3539069620558379</v>
          </cell>
          <cell r="CY584">
            <v>4.523799937242666</v>
          </cell>
          <cell r="CZ584">
            <v>4.1977371412790836</v>
          </cell>
          <cell r="DA584">
            <v>4.5143470657591092</v>
          </cell>
          <cell r="DB584">
            <v>4.5163721108120942</v>
          </cell>
          <cell r="DC584">
            <v>5.1140499434430806</v>
          </cell>
          <cell r="DD584">
            <v>4.5395932033831201</v>
          </cell>
          <cell r="DE584">
            <v>4.600591357110825</v>
          </cell>
          <cell r="DF584">
            <v>5.4723935537067767</v>
          </cell>
          <cell r="DG584">
            <v>5.3420390158898376</v>
          </cell>
          <cell r="DH584">
            <v>5.3420390158898376</v>
          </cell>
          <cell r="DI584">
            <v>5.3420390158898376</v>
          </cell>
          <cell r="DJ584">
            <v>5.3420390158898376</v>
          </cell>
          <cell r="DK584">
            <v>5.3420390158898376</v>
          </cell>
          <cell r="DL584">
            <v>5.3420390158898376</v>
          </cell>
          <cell r="DM584">
            <v>5.3420390158898376</v>
          </cell>
          <cell r="DN584">
            <v>5.3420390158898376</v>
          </cell>
          <cell r="DO584">
            <v>5.3420390158898376</v>
          </cell>
          <cell r="DP584">
            <v>5.3420390158898376</v>
          </cell>
          <cell r="DQ584">
            <v>5.539721189774065</v>
          </cell>
          <cell r="DR584">
            <v>5.5587811037448018</v>
          </cell>
          <cell r="DS584">
            <v>5.5626188052240702</v>
          </cell>
          <cell r="DT584">
            <v>5.5408424906410305</v>
          </cell>
          <cell r="DU584">
            <v>5.5414636381967997</v>
          </cell>
          <cell r="DV584">
            <v>5.6291959638953193</v>
          </cell>
          <cell r="DW584">
            <v>5.6082423474396306</v>
          </cell>
          <cell r="DX584">
            <v>5.5748557015071754</v>
          </cell>
          <cell r="DY584">
            <v>5.5221059900334168</v>
          </cell>
          <cell r="DZ584">
            <v>5.5589221228286476</v>
          </cell>
          <cell r="EA584">
            <v>5.584550231476582</v>
          </cell>
          <cell r="EB584">
            <v>5.5914267008070233</v>
          </cell>
          <cell r="EC584">
            <v>5.5257759139582747</v>
          </cell>
          <cell r="ED584">
            <v>5.6182804059999043</v>
          </cell>
          <cell r="EE584">
            <v>5.4555559948894023</v>
          </cell>
          <cell r="EF584">
            <v>5.4555559948894023</v>
          </cell>
          <cell r="EG584">
            <v>5.4555559948894023</v>
          </cell>
          <cell r="EH584">
            <v>5.4555559948894023</v>
          </cell>
          <cell r="EI584">
            <v>5.4555559948894023</v>
          </cell>
          <cell r="EJ584">
            <v>5.4555559948894023</v>
          </cell>
          <cell r="EK584">
            <v>0</v>
          </cell>
          <cell r="EL584">
            <v>0</v>
          </cell>
          <cell r="EM584">
            <v>0</v>
          </cell>
          <cell r="EN584">
            <v>0</v>
          </cell>
          <cell r="EO584">
            <v>0</v>
          </cell>
          <cell r="EP584">
            <v>0</v>
          </cell>
          <cell r="EQ584">
            <v>0</v>
          </cell>
          <cell r="ER584">
            <v>0</v>
          </cell>
          <cell r="ES584">
            <v>0</v>
          </cell>
          <cell r="ET584">
            <v>0</v>
          </cell>
        </row>
        <row r="585">
          <cell r="A585">
            <v>38447.77116745543</v>
          </cell>
          <cell r="B585">
            <v>35499.785536215619</v>
          </cell>
          <cell r="C585">
            <v>38170.404399506166</v>
          </cell>
          <cell r="D585">
            <v>6980.1646071182449</v>
          </cell>
          <cell r="E585">
            <v>7016.6002926595629</v>
          </cell>
          <cell r="F585">
            <v>6149.043751086574</v>
          </cell>
          <cell r="G585">
            <v>6768.6089967251555</v>
          </cell>
          <cell r="H585">
            <v>8051.4997528297217</v>
          </cell>
          <cell r="I585">
            <v>8443.9086314580491</v>
          </cell>
          <cell r="J585">
            <v>9150.243359016602</v>
          </cell>
          <cell r="K585">
            <v>7628.0846869363986</v>
          </cell>
          <cell r="L585">
            <v>6550.8200780436937</v>
          </cell>
          <cell r="M585">
            <v>8577.8611658026875</v>
          </cell>
          <cell r="N585">
            <v>9097.3364773603116</v>
          </cell>
          <cell r="O585">
            <v>9517.3307296150324</v>
          </cell>
          <cell r="P585">
            <v>8516.0122270314641</v>
          </cell>
          <cell r="Q585">
            <v>8715.3214746236408</v>
          </cell>
          <cell r="R585">
            <v>9816.7122534547725</v>
          </cell>
          <cell r="S585">
            <v>10841.034352647948</v>
          </cell>
          <cell r="T585">
            <v>9022.0727254844951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6396.9619591001965</v>
          </cell>
          <cell r="AF585">
            <v>5906.4744388514855</v>
          </cell>
          <cell r="AG585">
            <v>6350.8135190368639</v>
          </cell>
          <cell r="AH585">
            <v>6980.1646071182449</v>
          </cell>
          <cell r="AI585">
            <v>7016.6002926595629</v>
          </cell>
          <cell r="AJ585">
            <v>6149.043751086574</v>
          </cell>
          <cell r="AK585">
            <v>6768.6089967251555</v>
          </cell>
          <cell r="AL585">
            <v>8051.4997528297217</v>
          </cell>
          <cell r="AM585">
            <v>8443.9086314580491</v>
          </cell>
          <cell r="AN585">
            <v>9150.243359016602</v>
          </cell>
          <cell r="AO585">
            <v>7628.0846869363986</v>
          </cell>
          <cell r="AP585">
            <v>6550.8200780436937</v>
          </cell>
          <cell r="AQ585">
            <v>8577.8611658026875</v>
          </cell>
          <cell r="AR585">
            <v>9097.3364773603116</v>
          </cell>
          <cell r="AS585">
            <v>9517.3307296150324</v>
          </cell>
          <cell r="AT585">
            <v>8516.0122270314641</v>
          </cell>
          <cell r="AU585">
            <v>8715.3214746236408</v>
          </cell>
          <cell r="AV585">
            <v>9816.7122534547725</v>
          </cell>
          <cell r="AW585">
            <v>10841.034352647948</v>
          </cell>
          <cell r="AX585">
            <v>9022.0727254844951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  <cell r="BN585">
            <v>0</v>
          </cell>
          <cell r="BO585">
            <v>0</v>
          </cell>
          <cell r="BP585">
            <v>0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3.1556471119563834</v>
          </cell>
          <cell r="CN585">
            <v>2.9173321893779351</v>
          </cell>
          <cell r="CO585">
            <v>3.0940739403949635</v>
          </cell>
          <cell r="CP585">
            <v>3.4745941527474948</v>
          </cell>
          <cell r="CQ585">
            <v>3.5281811954037949</v>
          </cell>
          <cell r="CR585">
            <v>3.0760042841899815</v>
          </cell>
          <cell r="CS585">
            <v>3.3247260502961211</v>
          </cell>
          <cell r="CT585">
            <v>4.0480570514166265</v>
          </cell>
          <cell r="CU585">
            <v>4.1658474161876837</v>
          </cell>
          <cell r="CV585">
            <v>4.472765251758827</v>
          </cell>
          <cell r="CW585">
            <v>3.7779084372605563</v>
          </cell>
          <cell r="CX585">
            <v>3.2246269763381128</v>
          </cell>
          <cell r="CY585">
            <v>4.2558048056182374</v>
          </cell>
          <cell r="CZ585">
            <v>4.4411436768124597</v>
          </cell>
          <cell r="DA585">
            <v>4.7045664838105576</v>
          </cell>
          <cell r="DB585">
            <v>4.2095989765644823</v>
          </cell>
          <cell r="DC585">
            <v>4.3081206768998426</v>
          </cell>
          <cell r="DD585">
            <v>4.8525554864986615</v>
          </cell>
          <cell r="DE585">
            <v>5.3588940338705058</v>
          </cell>
          <cell r="DF585">
            <v>4.4597526517324875</v>
          </cell>
          <cell r="DG585">
            <v>4.5893656935056804</v>
          </cell>
          <cell r="DH585">
            <v>4.5893656935056804</v>
          </cell>
          <cell r="DI585">
            <v>4.5893656935056804</v>
          </cell>
          <cell r="DJ585">
            <v>4.5893656935056804</v>
          </cell>
          <cell r="DK585">
            <v>4.5893656935056804</v>
          </cell>
          <cell r="DL585">
            <v>4.5893656935056804</v>
          </cell>
          <cell r="DM585">
            <v>4.5893656935056804</v>
          </cell>
          <cell r="DN585">
            <v>4.5893656935056804</v>
          </cell>
          <cell r="DO585">
            <v>4.5893656935056804</v>
          </cell>
          <cell r="DP585">
            <v>4.5893656935056804</v>
          </cell>
          <cell r="DQ585">
            <v>5.5538285980118856</v>
          </cell>
          <cell r="DR585">
            <v>5.5468903435808485</v>
          </cell>
          <cell r="DS585">
            <v>5.62348845840142</v>
          </cell>
          <cell r="DT585">
            <v>5.5038769447410578</v>
          </cell>
          <cell r="DU585">
            <v>5.4485757337762042</v>
          </cell>
          <cell r="DV585">
            <v>5.476811360453838</v>
          </cell>
          <cell r="DW585">
            <v>5.5776427762977674</v>
          </cell>
          <cell r="DX585">
            <v>5.4492570515256533</v>
          </cell>
          <cell r="DY585">
            <v>5.5532509809830595</v>
          </cell>
          <cell r="DZ585">
            <v>5.6048458787008251</v>
          </cell>
          <cell r="EA585">
            <v>5.5318604204035067</v>
          </cell>
          <cell r="EB585">
            <v>5.5657452475306126</v>
          </cell>
          <cell r="EC585">
            <v>5.5221022976254339</v>
          </cell>
          <cell r="ED585">
            <v>5.6121151083550158</v>
          </cell>
          <cell r="EE585">
            <v>5.5424615213757571</v>
          </cell>
          <cell r="EF585">
            <v>5.5424615213757571</v>
          </cell>
          <cell r="EG585">
            <v>5.5424615213757571</v>
          </cell>
          <cell r="EH585">
            <v>5.5424615213757571</v>
          </cell>
          <cell r="EI585">
            <v>5.5424615213757571</v>
          </cell>
          <cell r="EJ585">
            <v>5.5424615213757571</v>
          </cell>
          <cell r="EK585">
            <v>0</v>
          </cell>
          <cell r="EL585">
            <v>0</v>
          </cell>
          <cell r="EM585">
            <v>0</v>
          </cell>
          <cell r="EN585">
            <v>0</v>
          </cell>
          <cell r="EO585">
            <v>0</v>
          </cell>
          <cell r="EP585">
            <v>0</v>
          </cell>
          <cell r="EQ585">
            <v>0</v>
          </cell>
          <cell r="ER585">
            <v>0</v>
          </cell>
          <cell r="ES585">
            <v>0</v>
          </cell>
          <cell r="ET585">
            <v>0</v>
          </cell>
        </row>
        <row r="586">
          <cell r="A586">
            <v>40649.431826122069</v>
          </cell>
          <cell r="B586">
            <v>33555.492830562151</v>
          </cell>
          <cell r="C586">
            <v>36352.92676127475</v>
          </cell>
          <cell r="D586">
            <v>5881.9175978886306</v>
          </cell>
          <cell r="E586">
            <v>6723.2842777562992</v>
          </cell>
          <cell r="F586">
            <v>7281.4649345157177</v>
          </cell>
          <cell r="G586">
            <v>7325.824968563189</v>
          </cell>
          <cell r="H586">
            <v>8286.9050388077267</v>
          </cell>
          <cell r="I586">
            <v>7228.0958989306537</v>
          </cell>
          <cell r="J586">
            <v>8980.3168815397403</v>
          </cell>
          <cell r="K586">
            <v>8177.2710753864631</v>
          </cell>
          <cell r="L586">
            <v>7841.9937172377595</v>
          </cell>
          <cell r="M586">
            <v>8339.2615306063308</v>
          </cell>
          <cell r="N586">
            <v>8359.7598678273753</v>
          </cell>
          <cell r="O586">
            <v>8286.2768074414362</v>
          </cell>
          <cell r="P586">
            <v>9539.9762601317052</v>
          </cell>
          <cell r="Q586">
            <v>8932.9803264440561</v>
          </cell>
          <cell r="R586">
            <v>9302.0321253961101</v>
          </cell>
          <cell r="S586">
            <v>9882.2616899254499</v>
          </cell>
          <cell r="T586">
            <v>10314.090489110915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6763.275507393977</v>
          </cell>
          <cell r="AF586">
            <v>5582.981916456607</v>
          </cell>
          <cell r="AG586">
            <v>6048.4205594386522</v>
          </cell>
          <cell r="AH586">
            <v>5881.9175978886306</v>
          </cell>
          <cell r="AI586">
            <v>6723.2842777562992</v>
          </cell>
          <cell r="AJ586">
            <v>7281.4649345157177</v>
          </cell>
          <cell r="AK586">
            <v>7325.824968563189</v>
          </cell>
          <cell r="AL586">
            <v>8286.9050388077267</v>
          </cell>
          <cell r="AM586">
            <v>7228.0958989306537</v>
          </cell>
          <cell r="AN586">
            <v>8980.3168815397403</v>
          </cell>
          <cell r="AO586">
            <v>8177.2710753864631</v>
          </cell>
          <cell r="AP586">
            <v>7841.9937172377595</v>
          </cell>
          <cell r="AQ586">
            <v>8339.2615306063308</v>
          </cell>
          <cell r="AR586">
            <v>8359.7598678273753</v>
          </cell>
          <cell r="AS586">
            <v>8286.2768074414362</v>
          </cell>
          <cell r="AT586">
            <v>9539.9762601317052</v>
          </cell>
          <cell r="AU586">
            <v>8932.9803264440561</v>
          </cell>
          <cell r="AV586">
            <v>9302.0321253961101</v>
          </cell>
          <cell r="AW586">
            <v>9882.2616899254499</v>
          </cell>
          <cell r="AX586">
            <v>10314.090489110915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3.3516232611201597</v>
          </cell>
          <cell r="CN586">
            <v>2.727124613155572</v>
          </cell>
          <cell r="CO586">
            <v>3.0220095398567852</v>
          </cell>
          <cell r="CP586">
            <v>2.931608519153698</v>
          </cell>
          <cell r="CQ586">
            <v>3.3090095376090978</v>
          </cell>
          <cell r="CR586">
            <v>3.645622629860823</v>
          </cell>
          <cell r="CS586">
            <v>3.554501037363226</v>
          </cell>
          <cell r="CT586">
            <v>4.105988720678222</v>
          </cell>
          <cell r="CU586">
            <v>3.5887716941538454</v>
          </cell>
          <cell r="CV586">
            <v>4.3719218875735715</v>
          </cell>
          <cell r="CW586">
            <v>4.0057719577533613</v>
          </cell>
          <cell r="CX586">
            <v>3.8741880130778505</v>
          </cell>
          <cell r="CY586">
            <v>4.1659920502721048</v>
          </cell>
          <cell r="CZ586">
            <v>4.08946396303502</v>
          </cell>
          <cell r="DA586">
            <v>4.1173393088077246</v>
          </cell>
          <cell r="DB586">
            <v>4.7402856763918679</v>
          </cell>
          <cell r="DC586">
            <v>4.4386775746912095</v>
          </cell>
          <cell r="DD586">
            <v>4.6220544415425442</v>
          </cell>
          <cell r="DE586">
            <v>4.910362695018172</v>
          </cell>
          <cell r="DF586">
            <v>5.1249326075227657</v>
          </cell>
          <cell r="DG586">
            <v>5.8641933663474548</v>
          </cell>
          <cell r="DH586">
            <v>5.8641933663474548</v>
          </cell>
          <cell r="DI586">
            <v>5.8641933663474548</v>
          </cell>
          <cell r="DJ586">
            <v>5.8641933663474548</v>
          </cell>
          <cell r="DK586">
            <v>5.8641933663474548</v>
          </cell>
          <cell r="DL586">
            <v>5.8641933663474548</v>
          </cell>
          <cell r="DM586">
            <v>5.8641933663474548</v>
          </cell>
          <cell r="DN586">
            <v>5.8641933663474548</v>
          </cell>
          <cell r="DO586">
            <v>5.8641933663474548</v>
          </cell>
          <cell r="DP586">
            <v>5.8641933663474548</v>
          </cell>
          <cell r="DQ586">
            <v>5.5285217026071312</v>
          </cell>
          <cell r="DR586">
            <v>5.6087795890285683</v>
          </cell>
          <cell r="DS586">
            <v>5.4834423957920668</v>
          </cell>
          <cell r="DT586">
            <v>5.4969286071639321</v>
          </cell>
          <cell r="DU586">
            <v>5.5666073838726184</v>
          </cell>
          <cell r="DV586">
            <v>5.4721020314257789</v>
          </cell>
          <cell r="DW586">
            <v>5.6465740556986939</v>
          </cell>
          <cell r="DX586">
            <v>5.5294475864124735</v>
          </cell>
          <cell r="DY586">
            <v>5.518044654410045</v>
          </cell>
          <cell r="DZ586">
            <v>5.6276412358969425</v>
          </cell>
          <cell r="EA586">
            <v>5.592800247891315</v>
          </cell>
          <cell r="EB586">
            <v>5.5456560758736595</v>
          </cell>
          <cell r="EC586">
            <v>5.4842379891681725</v>
          </cell>
          <cell r="ED586">
            <v>5.6005999563032729</v>
          </cell>
          <cell r="EE586">
            <v>5.5137860974930266</v>
          </cell>
          <cell r="EF586">
            <v>5.5137860974930266</v>
          </cell>
          <cell r="EG586">
            <v>5.5137860974930266</v>
          </cell>
          <cell r="EH586">
            <v>5.5137860974930266</v>
          </cell>
          <cell r="EI586">
            <v>5.5137860974930266</v>
          </cell>
          <cell r="EJ586">
            <v>5.5137860974930266</v>
          </cell>
          <cell r="EK586">
            <v>0</v>
          </cell>
          <cell r="EL586">
            <v>0</v>
          </cell>
          <cell r="EM586">
            <v>0</v>
          </cell>
          <cell r="EN586">
            <v>0</v>
          </cell>
          <cell r="EO586">
            <v>0</v>
          </cell>
          <cell r="EP586">
            <v>0</v>
          </cell>
          <cell r="EQ586">
            <v>0</v>
          </cell>
          <cell r="ER586">
            <v>0</v>
          </cell>
          <cell r="ES586">
            <v>0</v>
          </cell>
          <cell r="ET586">
            <v>0</v>
          </cell>
        </row>
        <row r="587">
          <cell r="A587">
            <v>38856.392518718501</v>
          </cell>
          <cell r="B587">
            <v>40541.580306331009</v>
          </cell>
          <cell r="C587">
            <v>37943.646198583469</v>
          </cell>
          <cell r="D587">
            <v>6624.1012605005271</v>
          </cell>
          <cell r="E587">
            <v>6325.9455192126597</v>
          </cell>
          <cell r="F587">
            <v>7390.3252763248238</v>
          </cell>
          <cell r="G587">
            <v>6227.3768332102172</v>
          </cell>
          <cell r="H587">
            <v>6953.1327214862176</v>
          </cell>
          <cell r="I587">
            <v>8129.2345505934618</v>
          </cell>
          <cell r="J587">
            <v>8058.57481767426</v>
          </cell>
          <cell r="K587">
            <v>6926.5186471537436</v>
          </cell>
          <cell r="L587">
            <v>8192.091718159405</v>
          </cell>
          <cell r="M587">
            <v>7384.0800265064281</v>
          </cell>
          <cell r="N587">
            <v>7759.2662314490535</v>
          </cell>
          <cell r="O587">
            <v>9069.6822890746862</v>
          </cell>
          <cell r="P587">
            <v>9787.8113777369217</v>
          </cell>
          <cell r="Q587">
            <v>8972.4665671970815</v>
          </cell>
          <cell r="R587">
            <v>8626.4342339402847</v>
          </cell>
          <cell r="S587">
            <v>9003.0327873979404</v>
          </cell>
          <cell r="T587">
            <v>10205.914839521369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6464.9486111305887</v>
          </cell>
          <cell r="AF587">
            <v>6745.3311104007253</v>
          </cell>
          <cell r="AG587">
            <v>6313.0853610404301</v>
          </cell>
          <cell r="AH587">
            <v>6624.1012605005271</v>
          </cell>
          <cell r="AI587">
            <v>6325.9455192126597</v>
          </cell>
          <cell r="AJ587">
            <v>7390.3252763248238</v>
          </cell>
          <cell r="AK587">
            <v>6227.3768332102172</v>
          </cell>
          <cell r="AL587">
            <v>6953.1327214862176</v>
          </cell>
          <cell r="AM587">
            <v>8129.2345505934618</v>
          </cell>
          <cell r="AN587">
            <v>8058.57481767426</v>
          </cell>
          <cell r="AO587">
            <v>6926.5186471537436</v>
          </cell>
          <cell r="AP587">
            <v>8192.091718159405</v>
          </cell>
          <cell r="AQ587">
            <v>7384.0800265064281</v>
          </cell>
          <cell r="AR587">
            <v>7759.2662314490535</v>
          </cell>
          <cell r="AS587">
            <v>9069.6822890746862</v>
          </cell>
          <cell r="AT587">
            <v>9787.8113777369217</v>
          </cell>
          <cell r="AU587">
            <v>8972.4665671970815</v>
          </cell>
          <cell r="AV587">
            <v>8626.4342339402847</v>
          </cell>
          <cell r="AW587">
            <v>9003.0327873979404</v>
          </cell>
          <cell r="AX587">
            <v>10205.914839521369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  <cell r="CK587">
            <v>0</v>
          </cell>
          <cell r="CL587">
            <v>0</v>
          </cell>
          <cell r="CM587">
            <v>3.1698162358263744</v>
          </cell>
          <cell r="CN587">
            <v>3.3219455469064592</v>
          </cell>
          <cell r="CO587">
            <v>3.1140117758203458</v>
          </cell>
          <cell r="CP587">
            <v>3.2696247922721287</v>
          </cell>
          <cell r="CQ587">
            <v>3.177836021752356</v>
          </cell>
          <cell r="CR587">
            <v>3.6447988237027524</v>
          </cell>
          <cell r="CS587">
            <v>3.0954940048983932</v>
          </cell>
          <cell r="CT587">
            <v>3.4580554125415417</v>
          </cell>
          <cell r="CU587">
            <v>4.0659969675189629</v>
          </cell>
          <cell r="CV587">
            <v>3.9611089492388687</v>
          </cell>
          <cell r="CW587">
            <v>3.4514447004036151</v>
          </cell>
          <cell r="CX587">
            <v>4.0483434537906442</v>
          </cell>
          <cell r="CY587">
            <v>3.6764524434097408</v>
          </cell>
          <cell r="CZ587">
            <v>3.9025861736268617</v>
          </cell>
          <cell r="DA587">
            <v>4.5642166170438436</v>
          </cell>
          <cell r="DB587">
            <v>4.925607084227356</v>
          </cell>
          <cell r="DC587">
            <v>4.5152938875490998</v>
          </cell>
          <cell r="DD587">
            <v>4.3411569690610481</v>
          </cell>
          <cell r="DE587">
            <v>4.5306759974967692</v>
          </cell>
          <cell r="DF587">
            <v>5.1360129956029814</v>
          </cell>
          <cell r="DG587">
            <v>5.7547592456343759</v>
          </cell>
          <cell r="DH587">
            <v>5.7547592456343759</v>
          </cell>
          <cell r="DI587">
            <v>5.7547592456343759</v>
          </cell>
          <cell r="DJ587">
            <v>5.7547592456343759</v>
          </cell>
          <cell r="DK587">
            <v>5.7547592456343759</v>
          </cell>
          <cell r="DL587">
            <v>5.7547592456343759</v>
          </cell>
          <cell r="DM587">
            <v>5.7547592456343759</v>
          </cell>
          <cell r="DN587">
            <v>5.7547592456343759</v>
          </cell>
          <cell r="DO587">
            <v>5.7547592456343759</v>
          </cell>
          <cell r="DP587">
            <v>5.7547592456343759</v>
          </cell>
          <cell r="DQ587">
            <v>5.5877649232504032</v>
          </cell>
          <cell r="DR587">
            <v>5.5631132255575491</v>
          </cell>
          <cell r="DS587">
            <v>5.5542899391466358</v>
          </cell>
          <cell r="DT587">
            <v>5.5505520616317341</v>
          </cell>
          <cell r="DU587">
            <v>5.4538237556156091</v>
          </cell>
          <cell r="DV587">
            <v>5.5551670997055362</v>
          </cell>
          <cell r="DW587">
            <v>5.5116586772122602</v>
          </cell>
          <cell r="DX587">
            <v>5.5087835261154865</v>
          </cell>
          <cell r="DY587">
            <v>5.4775927426891533</v>
          </cell>
          <cell r="DZ587">
            <v>5.5737641793348471</v>
          </cell>
          <cell r="EA587">
            <v>5.4982087398475237</v>
          </cell>
          <cell r="EB587">
            <v>5.5440174864737495</v>
          </cell>
          <cell r="EC587">
            <v>5.5026840543709543</v>
          </cell>
          <cell r="ED587">
            <v>5.4472246612941024</v>
          </cell>
          <cell r="EE587">
            <v>5.444186092047433</v>
          </cell>
          <cell r="EF587">
            <v>5.444186092047433</v>
          </cell>
          <cell r="EG587">
            <v>5.444186092047433</v>
          </cell>
          <cell r="EH587">
            <v>5.444186092047433</v>
          </cell>
          <cell r="EI587">
            <v>5.444186092047433</v>
          </cell>
          <cell r="EJ587">
            <v>5.444186092047433</v>
          </cell>
          <cell r="EK587">
            <v>0</v>
          </cell>
          <cell r="EL587">
            <v>0</v>
          </cell>
          <cell r="EM587">
            <v>0</v>
          </cell>
          <cell r="EN587">
            <v>0</v>
          </cell>
          <cell r="EO587">
            <v>0</v>
          </cell>
          <cell r="EP587">
            <v>0</v>
          </cell>
          <cell r="EQ587">
            <v>0</v>
          </cell>
          <cell r="ER587">
            <v>0</v>
          </cell>
          <cell r="ES587">
            <v>0</v>
          </cell>
          <cell r="ET587">
            <v>0</v>
          </cell>
        </row>
        <row r="588">
          <cell r="A588">
            <v>36538.823864365833</v>
          </cell>
          <cell r="B588">
            <v>40794.366323439157</v>
          </cell>
          <cell r="C588">
            <v>42634.294284792428</v>
          </cell>
          <cell r="D588">
            <v>5726.1867641756917</v>
          </cell>
          <cell r="E588">
            <v>7816.456714711685</v>
          </cell>
          <cell r="F588">
            <v>6866.1507494757525</v>
          </cell>
          <cell r="G588">
            <v>6401.3226244981388</v>
          </cell>
          <cell r="H588">
            <v>7006.0748118234924</v>
          </cell>
          <cell r="I588">
            <v>7986.4371170443583</v>
          </cell>
          <cell r="J588">
            <v>8144.0223618954078</v>
          </cell>
          <cell r="K588">
            <v>9181.0723040667799</v>
          </cell>
          <cell r="L588">
            <v>7839.4257675776425</v>
          </cell>
          <cell r="M588">
            <v>7160.8838902819862</v>
          </cell>
          <cell r="N588">
            <v>8509.5565643453829</v>
          </cell>
          <cell r="O588">
            <v>8796.997638646857</v>
          </cell>
          <cell r="P588">
            <v>9391.9133287544773</v>
          </cell>
          <cell r="Q588">
            <v>9010.6287802088773</v>
          </cell>
          <cell r="R588">
            <v>10167.614885488701</v>
          </cell>
          <cell r="S588">
            <v>10392.848098485643</v>
          </cell>
          <cell r="T588">
            <v>10947.17750869303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6079.3502248177256</v>
          </cell>
          <cell r="AF588">
            <v>6787.3897912067023</v>
          </cell>
          <cell r="AG588">
            <v>7093.5180482908072</v>
          </cell>
          <cell r="AH588">
            <v>5726.1867641756917</v>
          </cell>
          <cell r="AI588">
            <v>7816.456714711685</v>
          </cell>
          <cell r="AJ588">
            <v>6866.1507494757525</v>
          </cell>
          <cell r="AK588">
            <v>6401.3226244981388</v>
          </cell>
          <cell r="AL588">
            <v>7006.0748118234924</v>
          </cell>
          <cell r="AM588">
            <v>7986.4371170443583</v>
          </cell>
          <cell r="AN588">
            <v>8144.0223618954078</v>
          </cell>
          <cell r="AO588">
            <v>9181.0723040667799</v>
          </cell>
          <cell r="AP588">
            <v>7839.4257675776425</v>
          </cell>
          <cell r="AQ588">
            <v>7160.8838902819862</v>
          </cell>
          <cell r="AR588">
            <v>8509.5565643453829</v>
          </cell>
          <cell r="AS588">
            <v>8796.997638646857</v>
          </cell>
          <cell r="AT588">
            <v>9391.9133287544773</v>
          </cell>
          <cell r="AU588">
            <v>9010.6287802088773</v>
          </cell>
          <cell r="AV588">
            <v>10167.614885488701</v>
          </cell>
          <cell r="AW588">
            <v>10392.848098485643</v>
          </cell>
          <cell r="AX588">
            <v>10947.17750869303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2.9881567479712259</v>
          </cell>
          <cell r="CN588">
            <v>3.3863710240589584</v>
          </cell>
          <cell r="CO588">
            <v>3.4758029726685375</v>
          </cell>
          <cell r="CP588">
            <v>2.8184915021802754</v>
          </cell>
          <cell r="CQ588">
            <v>3.8557119637855153</v>
          </cell>
          <cell r="CR588">
            <v>3.43385088319924</v>
          </cell>
          <cell r="CS588">
            <v>3.1795369631079651</v>
          </cell>
          <cell r="CT588">
            <v>3.4436844840494722</v>
          </cell>
          <cell r="CU588">
            <v>3.9282845592976283</v>
          </cell>
          <cell r="CV588">
            <v>3.9809619541039454</v>
          </cell>
          <cell r="CW588">
            <v>4.5326551520150344</v>
          </cell>
          <cell r="CX588">
            <v>3.8861759663243922</v>
          </cell>
          <cell r="CY588">
            <v>3.6219374575693988</v>
          </cell>
          <cell r="CZ588">
            <v>4.185317998692903</v>
          </cell>
          <cell r="DA588">
            <v>4.3508031025510236</v>
          </cell>
          <cell r="DB588">
            <v>4.6450354232356821</v>
          </cell>
          <cell r="DC588">
            <v>4.4564604042452105</v>
          </cell>
          <cell r="DD588">
            <v>5.0286804892370913</v>
          </cell>
          <cell r="DE588">
            <v>5.1400759223334411</v>
          </cell>
          <cell r="DF588">
            <v>5.414235154475346</v>
          </cell>
          <cell r="DG588">
            <v>5.8363942750909104</v>
          </cell>
          <cell r="DH588">
            <v>5.8363942750909104</v>
          </cell>
          <cell r="DI588">
            <v>5.8363942750909104</v>
          </cell>
          <cell r="DJ588">
            <v>5.8363942750909104</v>
          </cell>
          <cell r="DK588">
            <v>5.8363942750909104</v>
          </cell>
          <cell r="DL588">
            <v>5.8363942750909104</v>
          </cell>
          <cell r="DM588">
            <v>5.8363942750909104</v>
          </cell>
          <cell r="DN588">
            <v>5.8363942750909104</v>
          </cell>
          <cell r="DO588">
            <v>5.8363942750909104</v>
          </cell>
          <cell r="DP588">
            <v>5.8363942750909104</v>
          </cell>
          <cell r="DQ588">
            <v>5.5739224697314622</v>
          </cell>
          <cell r="DR588">
            <v>5.491302735862206</v>
          </cell>
          <cell r="DS588">
            <v>5.591311180620206</v>
          </cell>
          <cell r="DT588">
            <v>5.5661629291463433</v>
          </cell>
          <cell r="DU588">
            <v>5.5540844607838942</v>
          </cell>
          <cell r="DV588">
            <v>5.4782145632502832</v>
          </cell>
          <cell r="DW588">
            <v>5.5158566821507868</v>
          </cell>
          <cell r="DX588">
            <v>5.5738920335912612</v>
          </cell>
          <cell r="DY588">
            <v>5.5700266376960723</v>
          </cell>
          <cell r="DZ588">
            <v>5.6047734918914447</v>
          </cell>
          <cell r="EA588">
            <v>5.5494234410675629</v>
          </cell>
          <cell r="EB588">
            <v>5.5267386246524843</v>
          </cell>
          <cell r="EC588">
            <v>5.4166755233098591</v>
          </cell>
          <cell r="ED588">
            <v>5.5703900177303831</v>
          </cell>
          <cell r="EE588">
            <v>5.5395205955014566</v>
          </cell>
          <cell r="EF588">
            <v>5.5395205955014566</v>
          </cell>
          <cell r="EG588">
            <v>5.5395205955014566</v>
          </cell>
          <cell r="EH588">
            <v>5.5395205955014566</v>
          </cell>
          <cell r="EI588">
            <v>5.5395205955014566</v>
          </cell>
          <cell r="EJ588">
            <v>5.5395205955014566</v>
          </cell>
          <cell r="EK588">
            <v>0</v>
          </cell>
          <cell r="EL588">
            <v>0</v>
          </cell>
          <cell r="EM588">
            <v>0</v>
          </cell>
          <cell r="EN588">
            <v>0</v>
          </cell>
          <cell r="EO588">
            <v>0</v>
          </cell>
          <cell r="EP588">
            <v>0</v>
          </cell>
          <cell r="EQ588">
            <v>0</v>
          </cell>
          <cell r="ER588">
            <v>0</v>
          </cell>
          <cell r="ES588">
            <v>0</v>
          </cell>
          <cell r="ET588">
            <v>0</v>
          </cell>
        </row>
        <row r="589">
          <cell r="A589">
            <v>38231.621630459747</v>
          </cell>
          <cell r="B589">
            <v>35914.481383120386</v>
          </cell>
          <cell r="C589">
            <v>46011.369648940934</v>
          </cell>
          <cell r="D589">
            <v>7654.2255557707113</v>
          </cell>
          <cell r="E589">
            <v>6497.1415639662655</v>
          </cell>
          <cell r="F589">
            <v>7462.7791246151892</v>
          </cell>
          <cell r="G589">
            <v>6215.9072927683192</v>
          </cell>
          <cell r="H589">
            <v>6562.4330984351154</v>
          </cell>
          <cell r="I589">
            <v>8732.7349028332428</v>
          </cell>
          <cell r="J589">
            <v>6639.0735625189991</v>
          </cell>
          <cell r="K589">
            <v>8443.3349792020326</v>
          </cell>
          <cell r="L589">
            <v>7984.8020567513358</v>
          </cell>
          <cell r="M589">
            <v>9438.1471844983698</v>
          </cell>
          <cell r="N589">
            <v>9848.446996542234</v>
          </cell>
          <cell r="O589">
            <v>9071.6989277895846</v>
          </cell>
          <cell r="P589">
            <v>9263.3792033553218</v>
          </cell>
          <cell r="Q589">
            <v>9067.7895867489533</v>
          </cell>
          <cell r="R589">
            <v>10508.088037913119</v>
          </cell>
          <cell r="S589">
            <v>10396.551893665073</v>
          </cell>
          <cell r="T589">
            <v>10176.487196529068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6360.9988766209462</v>
          </cell>
          <cell r="AF589">
            <v>5975.4717689097797</v>
          </cell>
          <cell r="AG589">
            <v>7655.3977615096228</v>
          </cell>
          <cell r="AH589">
            <v>7654.2255557707113</v>
          </cell>
          <cell r="AI589">
            <v>6497.1415639662655</v>
          </cell>
          <cell r="AJ589">
            <v>7462.7791246151892</v>
          </cell>
          <cell r="AK589">
            <v>6215.9072927683192</v>
          </cell>
          <cell r="AL589">
            <v>6562.4330984351154</v>
          </cell>
          <cell r="AM589">
            <v>8732.7349028332428</v>
          </cell>
          <cell r="AN589">
            <v>6639.0735625189991</v>
          </cell>
          <cell r="AO589">
            <v>8443.3349792020326</v>
          </cell>
          <cell r="AP589">
            <v>7984.8020567513358</v>
          </cell>
          <cell r="AQ589">
            <v>9438.1471844983698</v>
          </cell>
          <cell r="AR589">
            <v>9848.446996542234</v>
          </cell>
          <cell r="AS589">
            <v>9071.6989277895846</v>
          </cell>
          <cell r="AT589">
            <v>9263.3792033553218</v>
          </cell>
          <cell r="AU589">
            <v>9067.7895867489533</v>
          </cell>
          <cell r="AV589">
            <v>10508.088037913119</v>
          </cell>
          <cell r="AW589">
            <v>10396.551893665073</v>
          </cell>
          <cell r="AX589">
            <v>10176.487196529068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3.0688866393243441</v>
          </cell>
          <cell r="CN589">
            <v>2.9433396905150473</v>
          </cell>
          <cell r="CO589">
            <v>3.7601514023545133</v>
          </cell>
          <cell r="CP589">
            <v>3.7346196537760643</v>
          </cell>
          <cell r="CQ589">
            <v>3.2208190940764396</v>
          </cell>
          <cell r="CR589">
            <v>3.6860204269290371</v>
          </cell>
          <cell r="CS589">
            <v>3.0477203860936402</v>
          </cell>
          <cell r="CT589">
            <v>3.2141464543200922</v>
          </cell>
          <cell r="CU589">
            <v>4.323378022762963</v>
          </cell>
          <cell r="CV589">
            <v>3.3110205888613446</v>
          </cell>
          <cell r="CW589">
            <v>4.1314300042203991</v>
          </cell>
          <cell r="CX589">
            <v>3.9521800608623927</v>
          </cell>
          <cell r="CY589">
            <v>4.584839510046117</v>
          </cell>
          <cell r="CZ589">
            <v>4.8353360160524339</v>
          </cell>
          <cell r="DA589">
            <v>4.5156745674143357</v>
          </cell>
          <cell r="DB589">
            <v>4.6110884201377393</v>
          </cell>
          <cell r="DC589">
            <v>4.5137285910263358</v>
          </cell>
          <cell r="DD589">
            <v>5.230674682070501</v>
          </cell>
          <cell r="DE589">
            <v>5.1751546594223194</v>
          </cell>
          <cell r="DF589">
            <v>5.0656117211091169</v>
          </cell>
          <cell r="DG589">
            <v>5.6935764263039559</v>
          </cell>
          <cell r="DH589">
            <v>5.6935764263039559</v>
          </cell>
          <cell r="DI589">
            <v>5.6935764263039559</v>
          </cell>
          <cell r="DJ589">
            <v>5.6935764263039559</v>
          </cell>
          <cell r="DK589">
            <v>5.6935764263039559</v>
          </cell>
          <cell r="DL589">
            <v>5.6935764263039559</v>
          </cell>
          <cell r="DM589">
            <v>5.6935764263039559</v>
          </cell>
          <cell r="DN589">
            <v>5.6935764263039559</v>
          </cell>
          <cell r="DO589">
            <v>5.6935764263039559</v>
          </cell>
          <cell r="DP589">
            <v>5.6935764263039559</v>
          </cell>
          <cell r="DQ589">
            <v>5.6787350693279475</v>
          </cell>
          <cell r="DR589">
            <v>5.5621019836806287</v>
          </cell>
          <cell r="DS589">
            <v>5.5778851043480415</v>
          </cell>
          <cell r="DT589">
            <v>5.6151584147293496</v>
          </cell>
          <cell r="DU589">
            <v>5.5266649031050683</v>
          </cell>
          <cell r="DV589">
            <v>5.5468955231643919</v>
          </cell>
          <cell r="DW589">
            <v>5.5877445554359229</v>
          </cell>
          <cell r="DX589">
            <v>5.5937926346418445</v>
          </cell>
          <cell r="DY589">
            <v>5.5339368840022596</v>
          </cell>
          <cell r="DZ589">
            <v>5.4935456149771662</v>
          </cell>
          <cell r="EA589">
            <v>5.5991326434002122</v>
          </cell>
          <cell r="EB589">
            <v>5.5352159268075658</v>
          </cell>
          <cell r="EC589">
            <v>5.6398784374278481</v>
          </cell>
          <cell r="ED589">
            <v>5.5801802555796867</v>
          </cell>
          <cell r="EE589">
            <v>5.5039328663155338</v>
          </cell>
          <cell r="EF589">
            <v>5.5039328663155338</v>
          </cell>
          <cell r="EG589">
            <v>5.5039328663155338</v>
          </cell>
          <cell r="EH589">
            <v>5.5039328663155338</v>
          </cell>
          <cell r="EI589">
            <v>5.5039328663155338</v>
          </cell>
          <cell r="EJ589">
            <v>5.5039328663155338</v>
          </cell>
          <cell r="EK589">
            <v>0</v>
          </cell>
          <cell r="EL589">
            <v>0</v>
          </cell>
          <cell r="EM589">
            <v>0</v>
          </cell>
          <cell r="EN589">
            <v>0</v>
          </cell>
          <cell r="EO589">
            <v>0</v>
          </cell>
          <cell r="EP589">
            <v>0</v>
          </cell>
          <cell r="EQ589">
            <v>0</v>
          </cell>
          <cell r="ER589">
            <v>0</v>
          </cell>
          <cell r="ES589">
            <v>0</v>
          </cell>
          <cell r="ET589">
            <v>0</v>
          </cell>
        </row>
        <row r="590">
          <cell r="A590">
            <v>34431.892012702003</v>
          </cell>
          <cell r="B590">
            <v>36739.185940304509</v>
          </cell>
          <cell r="C590">
            <v>35475.560066759965</v>
          </cell>
          <cell r="D590">
            <v>7686.7312763603322</v>
          </cell>
          <cell r="E590">
            <v>8016.1536239576371</v>
          </cell>
          <cell r="F590">
            <v>6294.5303435776259</v>
          </cell>
          <cell r="G590">
            <v>6899.1352697632665</v>
          </cell>
          <cell r="H590">
            <v>7393.9558084117871</v>
          </cell>
          <cell r="I590">
            <v>7661.2207517916086</v>
          </cell>
          <cell r="J590">
            <v>7127.1024725925836</v>
          </cell>
          <cell r="K590">
            <v>7590.8480249611002</v>
          </cell>
          <cell r="L590">
            <v>8923.180290425149</v>
          </cell>
          <cell r="M590">
            <v>7811.0734326077591</v>
          </cell>
          <cell r="N590">
            <v>8210.5574774466822</v>
          </cell>
          <cell r="O590">
            <v>8799.8158194556127</v>
          </cell>
          <cell r="P590">
            <v>10037.614292178425</v>
          </cell>
          <cell r="Q590">
            <v>9243.6809835208969</v>
          </cell>
          <cell r="R590">
            <v>9797.0065403794542</v>
          </cell>
          <cell r="S590">
            <v>9995.0799967953772</v>
          </cell>
          <cell r="T590">
            <v>10756.91262049438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5728.7977091255134</v>
          </cell>
          <cell r="AF590">
            <v>6112.6865805779526</v>
          </cell>
          <cell r="AG590">
            <v>5902.4437915124181</v>
          </cell>
          <cell r="AH590">
            <v>7686.7312763603322</v>
          </cell>
          <cell r="AI590">
            <v>8016.1536239576371</v>
          </cell>
          <cell r="AJ590">
            <v>6294.5303435776259</v>
          </cell>
          <cell r="AK590">
            <v>6899.1352697632665</v>
          </cell>
          <cell r="AL590">
            <v>7393.9558084117871</v>
          </cell>
          <cell r="AM590">
            <v>7661.2207517916086</v>
          </cell>
          <cell r="AN590">
            <v>7127.1024725925836</v>
          </cell>
          <cell r="AO590">
            <v>7590.8480249611002</v>
          </cell>
          <cell r="AP590">
            <v>8923.180290425149</v>
          </cell>
          <cell r="AQ590">
            <v>7811.0734326077591</v>
          </cell>
          <cell r="AR590">
            <v>8210.5574774466822</v>
          </cell>
          <cell r="AS590">
            <v>8799.8158194556127</v>
          </cell>
          <cell r="AT590">
            <v>10037.614292178425</v>
          </cell>
          <cell r="AU590">
            <v>9243.6809835208969</v>
          </cell>
          <cell r="AV590">
            <v>9797.0065403794542</v>
          </cell>
          <cell r="AW590">
            <v>9995.0799967953772</v>
          </cell>
          <cell r="AX590">
            <v>10756.91262049438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2.8698603840652215</v>
          </cell>
          <cell r="CN590">
            <v>3.022006165719759</v>
          </cell>
          <cell r="CO590">
            <v>2.9507166278578656</v>
          </cell>
          <cell r="CP590">
            <v>3.7405534167804979</v>
          </cell>
          <cell r="CQ590">
            <v>3.9453159746593811</v>
          </cell>
          <cell r="CR590">
            <v>3.1650547633502568</v>
          </cell>
          <cell r="CS590">
            <v>3.3878987253503525</v>
          </cell>
          <cell r="CT590">
            <v>3.6475871263215307</v>
          </cell>
          <cell r="CU590">
            <v>3.7428696429084174</v>
          </cell>
          <cell r="CV590">
            <v>3.5625054518107926</v>
          </cell>
          <cell r="CW590">
            <v>3.7499803309886928</v>
          </cell>
          <cell r="CX590">
            <v>4.4857443668953483</v>
          </cell>
          <cell r="CY590">
            <v>3.8731588485373529</v>
          </cell>
          <cell r="CZ590">
            <v>4.0882361838221213</v>
          </cell>
          <cell r="DA590">
            <v>4.3028913733441758</v>
          </cell>
          <cell r="DB590">
            <v>4.9081440831158991</v>
          </cell>
          <cell r="DC590">
            <v>4.5199304142252226</v>
          </cell>
          <cell r="DD590">
            <v>4.7904928684976849</v>
          </cell>
          <cell r="DE590">
            <v>4.8873458691043803</v>
          </cell>
          <cell r="DF590">
            <v>5.2598631003399534</v>
          </cell>
          <cell r="DG590">
            <v>4.95478291100852</v>
          </cell>
          <cell r="DH590">
            <v>4.95478291100852</v>
          </cell>
          <cell r="DI590">
            <v>4.95478291100852</v>
          </cell>
          <cell r="DJ590">
            <v>4.95478291100852</v>
          </cell>
          <cell r="DK590">
            <v>4.95478291100852</v>
          </cell>
          <cell r="DL590">
            <v>4.95478291100852</v>
          </cell>
          <cell r="DM590">
            <v>4.95478291100852</v>
          </cell>
          <cell r="DN590">
            <v>4.95478291100852</v>
          </cell>
          <cell r="DO590">
            <v>4.95478291100852</v>
          </cell>
          <cell r="DP590">
            <v>4.95478291100852</v>
          </cell>
          <cell r="DQ590">
            <v>5.4690243039461635</v>
          </cell>
          <cell r="DR590">
            <v>5.5417115663437695</v>
          </cell>
          <cell r="DS590">
            <v>5.480390332363319</v>
          </cell>
          <cell r="DT590">
            <v>5.6300593513723838</v>
          </cell>
          <cell r="DU590">
            <v>5.5666174431232225</v>
          </cell>
          <cell r="DV590">
            <v>5.4486540998384019</v>
          </cell>
          <cell r="DW590">
            <v>5.5791928854514845</v>
          </cell>
          <cell r="DX590">
            <v>5.553647513324746</v>
          </cell>
          <cell r="DY590">
            <v>5.6079019302978868</v>
          </cell>
          <cell r="DZ590">
            <v>5.4810605648797548</v>
          </cell>
          <cell r="EA590">
            <v>5.5458541294588253</v>
          </cell>
          <cell r="EB590">
            <v>5.4499470521001205</v>
          </cell>
          <cell r="EC590">
            <v>5.5252578120590741</v>
          </cell>
          <cell r="ED590">
            <v>5.5022941456800654</v>
          </cell>
          <cell r="EE590">
            <v>5.6029962983070352</v>
          </cell>
          <cell r="EF590">
            <v>5.6029962983070352</v>
          </cell>
          <cell r="EG590">
            <v>5.6029962983070352</v>
          </cell>
          <cell r="EH590">
            <v>5.6029962983070352</v>
          </cell>
          <cell r="EI590">
            <v>5.6029962983070352</v>
          </cell>
          <cell r="EJ590">
            <v>5.6029962983070352</v>
          </cell>
          <cell r="EK590">
            <v>0</v>
          </cell>
          <cell r="EL590">
            <v>0</v>
          </cell>
          <cell r="EM590">
            <v>0</v>
          </cell>
          <cell r="EN590">
            <v>0</v>
          </cell>
          <cell r="EO590">
            <v>0</v>
          </cell>
          <cell r="EP590">
            <v>0</v>
          </cell>
          <cell r="EQ590">
            <v>0</v>
          </cell>
          <cell r="ER590">
            <v>0</v>
          </cell>
          <cell r="ES590">
            <v>0</v>
          </cell>
          <cell r="ET590">
            <v>0</v>
          </cell>
        </row>
        <row r="591">
          <cell r="A591">
            <v>35364.883469053639</v>
          </cell>
          <cell r="B591">
            <v>42060.729471134517</v>
          </cell>
          <cell r="C591">
            <v>37841.340651971062</v>
          </cell>
          <cell r="D591">
            <v>7239.112549658108</v>
          </cell>
          <cell r="E591">
            <v>6646.6617797973186</v>
          </cell>
          <cell r="F591">
            <v>7607.3689491187579</v>
          </cell>
          <cell r="G591">
            <v>9151.0523197541734</v>
          </cell>
          <cell r="H591">
            <v>7563.606530945809</v>
          </cell>
          <cell r="I591">
            <v>6876.3046960314496</v>
          </cell>
          <cell r="J591">
            <v>8150.7419903617438</v>
          </cell>
          <cell r="K591">
            <v>8098.584352619474</v>
          </cell>
          <cell r="L591">
            <v>7546.8744688566585</v>
          </cell>
          <cell r="M591">
            <v>8130.6473939570678</v>
          </cell>
          <cell r="N591">
            <v>8226.1565399805822</v>
          </cell>
          <cell r="O591">
            <v>8568.5409495600998</v>
          </cell>
          <cell r="P591">
            <v>9368.7213123101192</v>
          </cell>
          <cell r="Q591">
            <v>9142.3952744878279</v>
          </cell>
          <cell r="R591">
            <v>8865.2398049080948</v>
          </cell>
          <cell r="S591">
            <v>9833.5502215036431</v>
          </cell>
          <cell r="T591">
            <v>9486.2001940827104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5884.0293564543626</v>
          </cell>
          <cell r="AF591">
            <v>6998.0880094969389</v>
          </cell>
          <cell r="AG591">
            <v>6296.0637062081069</v>
          </cell>
          <cell r="AH591">
            <v>7239.112549658108</v>
          </cell>
          <cell r="AI591">
            <v>6646.6617797973186</v>
          </cell>
          <cell r="AJ591">
            <v>7607.3689491187579</v>
          </cell>
          <cell r="AK591">
            <v>9151.0523197541734</v>
          </cell>
          <cell r="AL591">
            <v>7563.606530945809</v>
          </cell>
          <cell r="AM591">
            <v>6876.3046960314496</v>
          </cell>
          <cell r="AN591">
            <v>8150.7419903617438</v>
          </cell>
          <cell r="AO591">
            <v>8098.584352619474</v>
          </cell>
          <cell r="AP591">
            <v>7546.8744688566585</v>
          </cell>
          <cell r="AQ591">
            <v>8130.6473939570678</v>
          </cell>
          <cell r="AR591">
            <v>8226.1565399805822</v>
          </cell>
          <cell r="AS591">
            <v>8568.5409495600998</v>
          </cell>
          <cell r="AT591">
            <v>9368.7213123101192</v>
          </cell>
          <cell r="AU591">
            <v>9142.3952744878279</v>
          </cell>
          <cell r="AV591">
            <v>8865.2398049080948</v>
          </cell>
          <cell r="AW591">
            <v>9833.5502215036431</v>
          </cell>
          <cell r="AX591">
            <v>9486.2001940827104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  <cell r="CK591">
            <v>0</v>
          </cell>
          <cell r="CL591">
            <v>0</v>
          </cell>
          <cell r="CM591">
            <v>2.8774857422561042</v>
          </cell>
          <cell r="CN591">
            <v>3.437905020079727</v>
          </cell>
          <cell r="CO591">
            <v>3.0835187673775244</v>
          </cell>
          <cell r="CP591">
            <v>3.5376743217121813</v>
          </cell>
          <cell r="CQ591">
            <v>3.2521229421422841</v>
          </cell>
          <cell r="CR591">
            <v>3.7252531789002745</v>
          </cell>
          <cell r="CS591">
            <v>4.5080513616040667</v>
          </cell>
          <cell r="CT591">
            <v>3.7036892690791774</v>
          </cell>
          <cell r="CU591">
            <v>3.3649292917310167</v>
          </cell>
          <cell r="CV591">
            <v>3.9892640143822433</v>
          </cell>
          <cell r="CW591">
            <v>4.0300214296012902</v>
          </cell>
          <cell r="CX591">
            <v>3.703704089709841</v>
          </cell>
          <cell r="CY591">
            <v>4.0266698214705583</v>
          </cell>
          <cell r="CZ591">
            <v>4.059474035208793</v>
          </cell>
          <cell r="DA591">
            <v>4.2951458419168151</v>
          </cell>
          <cell r="DB591">
            <v>4.6962516285473477</v>
          </cell>
          <cell r="DC591">
            <v>4.5828013520075794</v>
          </cell>
          <cell r="DD591">
            <v>4.4438718458364024</v>
          </cell>
          <cell r="DE591">
            <v>4.9292560534871379</v>
          </cell>
          <cell r="DF591">
            <v>4.7551401760292258</v>
          </cell>
          <cell r="DG591">
            <v>5.0045901845662311</v>
          </cell>
          <cell r="DH591">
            <v>5.0045901845662311</v>
          </cell>
          <cell r="DI591">
            <v>5.0045901845662311</v>
          </cell>
          <cell r="DJ591">
            <v>5.0045901845662311</v>
          </cell>
          <cell r="DK591">
            <v>5.0045901845662311</v>
          </cell>
          <cell r="DL591">
            <v>5.0045901845662311</v>
          </cell>
          <cell r="DM591">
            <v>5.0045901845662311</v>
          </cell>
          <cell r="DN591">
            <v>5.0045901845662311</v>
          </cell>
          <cell r="DO591">
            <v>5.0045901845662311</v>
          </cell>
          <cell r="DP591">
            <v>5.0045901845662311</v>
          </cell>
          <cell r="DQ591">
            <v>5.6023312773074343</v>
          </cell>
          <cell r="DR591">
            <v>5.5768974854316422</v>
          </cell>
          <cell r="DS591">
            <v>5.5940926283772807</v>
          </cell>
          <cell r="DT591">
            <v>5.6062778152957549</v>
          </cell>
          <cell r="DU591">
            <v>5.5994292335768048</v>
          </cell>
          <cell r="DV591">
            <v>5.5948161665798954</v>
          </cell>
          <cell r="DW591">
            <v>5.5614664091989452</v>
          </cell>
          <cell r="DX591">
            <v>5.595018417669837</v>
          </cell>
          <cell r="DY591">
            <v>5.5986885056773206</v>
          </cell>
          <cell r="DZ591">
            <v>5.5977242651992913</v>
          </cell>
          <cell r="EA591">
            <v>5.5056536853549494</v>
          </cell>
          <cell r="EB591">
            <v>5.5826188882833536</v>
          </cell>
          <cell r="EC591">
            <v>5.5320518623199852</v>
          </cell>
          <cell r="ED591">
            <v>5.5518067076070894</v>
          </cell>
          <cell r="EE591">
            <v>5.4655780083715477</v>
          </cell>
          <cell r="EF591">
            <v>5.4655780083715477</v>
          </cell>
          <cell r="EG591">
            <v>5.4655780083715477</v>
          </cell>
          <cell r="EH591">
            <v>5.4655780083715477</v>
          </cell>
          <cell r="EI591">
            <v>5.4655780083715477</v>
          </cell>
          <cell r="EJ591">
            <v>5.4655780083715477</v>
          </cell>
          <cell r="EK591">
            <v>0</v>
          </cell>
          <cell r="EL591">
            <v>0</v>
          </cell>
          <cell r="EM591">
            <v>0</v>
          </cell>
          <cell r="EN591">
            <v>0</v>
          </cell>
          <cell r="EO591">
            <v>0</v>
          </cell>
          <cell r="EP591">
            <v>0</v>
          </cell>
          <cell r="EQ591">
            <v>0</v>
          </cell>
          <cell r="ER591">
            <v>0</v>
          </cell>
          <cell r="ES591">
            <v>0</v>
          </cell>
          <cell r="ET591">
            <v>0</v>
          </cell>
        </row>
        <row r="592">
          <cell r="A592">
            <v>40042.06936842882</v>
          </cell>
          <cell r="B592">
            <v>39876.599025132869</v>
          </cell>
          <cell r="C592">
            <v>37267.507039440701</v>
          </cell>
          <cell r="D592">
            <v>5910.7122468471052</v>
          </cell>
          <cell r="E592">
            <v>7103.1635405520155</v>
          </cell>
          <cell r="F592">
            <v>7712.5487310754415</v>
          </cell>
          <cell r="G592">
            <v>6634.9321445322457</v>
          </cell>
          <cell r="H592">
            <v>7472.148364175765</v>
          </cell>
          <cell r="I592">
            <v>8036.9557718289752</v>
          </cell>
          <cell r="J592">
            <v>7299.8210726707148</v>
          </cell>
          <cell r="K592">
            <v>7815.1238471174811</v>
          </cell>
          <cell r="L592">
            <v>8329.8249803189119</v>
          </cell>
          <cell r="M592">
            <v>9183.9502729676733</v>
          </cell>
          <cell r="N592">
            <v>7648.2653153035471</v>
          </cell>
          <cell r="O592">
            <v>9273.378391604132</v>
          </cell>
          <cell r="P592">
            <v>8496.0677409236578</v>
          </cell>
          <cell r="Q592">
            <v>9036.4921860225277</v>
          </cell>
          <cell r="R592">
            <v>8850.5203258325328</v>
          </cell>
          <cell r="S592">
            <v>10907.917662950207</v>
          </cell>
          <cell r="T592">
            <v>10212.197418758944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6662.2221974289496</v>
          </cell>
          <cell r="AF592">
            <v>6634.69114792251</v>
          </cell>
          <cell r="AG592">
            <v>6200.5889445054863</v>
          </cell>
          <cell r="AH592">
            <v>5910.7122468471052</v>
          </cell>
          <cell r="AI592">
            <v>7103.1635405520155</v>
          </cell>
          <cell r="AJ592">
            <v>7712.5487310754415</v>
          </cell>
          <cell r="AK592">
            <v>6634.9321445322457</v>
          </cell>
          <cell r="AL592">
            <v>7472.148364175765</v>
          </cell>
          <cell r="AM592">
            <v>8036.9557718289752</v>
          </cell>
          <cell r="AN592">
            <v>7299.8210726707148</v>
          </cell>
          <cell r="AO592">
            <v>7815.1238471174811</v>
          </cell>
          <cell r="AP592">
            <v>8329.8249803189119</v>
          </cell>
          <cell r="AQ592">
            <v>9183.9502729676733</v>
          </cell>
          <cell r="AR592">
            <v>7648.2653153035471</v>
          </cell>
          <cell r="AS592">
            <v>9273.378391604132</v>
          </cell>
          <cell r="AT592">
            <v>8496.0677409236578</v>
          </cell>
          <cell r="AU592">
            <v>9036.4921860225277</v>
          </cell>
          <cell r="AV592">
            <v>8850.5203258325328</v>
          </cell>
          <cell r="AW592">
            <v>10907.917662950207</v>
          </cell>
          <cell r="AX592">
            <v>10212.197418758944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3.3130544073900556</v>
          </cell>
          <cell r="CN592">
            <v>3.256899079616085</v>
          </cell>
          <cell r="CO592">
            <v>3.067412389930134</v>
          </cell>
          <cell r="CP592">
            <v>2.9548026122106266</v>
          </cell>
          <cell r="CQ592">
            <v>3.525607647796948</v>
          </cell>
          <cell r="CR592">
            <v>3.8134069804425237</v>
          </cell>
          <cell r="CS592">
            <v>3.2694527999573073</v>
          </cell>
          <cell r="CT592">
            <v>3.6517324816077781</v>
          </cell>
          <cell r="CU592">
            <v>3.9339888019360072</v>
          </cell>
          <cell r="CV592">
            <v>3.6571074233211731</v>
          </cell>
          <cell r="CW592">
            <v>3.8892844812267562</v>
          </cell>
          <cell r="CX592">
            <v>4.0584581179394341</v>
          </cell>
          <cell r="CY592">
            <v>4.5850343180049427</v>
          </cell>
          <cell r="CZ592">
            <v>3.7334701424408419</v>
          </cell>
          <cell r="DA592">
            <v>4.6089243597119109</v>
          </cell>
          <cell r="DB592">
            <v>4.2225963310585861</v>
          </cell>
          <cell r="DC592">
            <v>4.4911905029361252</v>
          </cell>
          <cell r="DD592">
            <v>4.3987613794328047</v>
          </cell>
          <cell r="DE592">
            <v>5.4213001246686474</v>
          </cell>
          <cell r="DF592">
            <v>5.0755230145810302</v>
          </cell>
          <cell r="DG592">
            <v>4.966052679744652</v>
          </cell>
          <cell r="DH592">
            <v>4.966052679744652</v>
          </cell>
          <cell r="DI592">
            <v>4.966052679744652</v>
          </cell>
          <cell r="DJ592">
            <v>4.966052679744652</v>
          </cell>
          <cell r="DK592">
            <v>4.966052679744652</v>
          </cell>
          <cell r="DL592">
            <v>4.966052679744652</v>
          </cell>
          <cell r="DM592">
            <v>4.966052679744652</v>
          </cell>
          <cell r="DN592">
            <v>4.966052679744652</v>
          </cell>
          <cell r="DO592">
            <v>4.966052679744652</v>
          </cell>
          <cell r="DP592">
            <v>4.966052679744652</v>
          </cell>
          <cell r="DQ592">
            <v>5.5093159695433052</v>
          </cell>
          <cell r="DR592">
            <v>5.5811480728620531</v>
          </cell>
          <cell r="DS592">
            <v>5.5381907474267971</v>
          </cell>
          <cell r="DT592">
            <v>5.4804784983682762</v>
          </cell>
          <cell r="DU592">
            <v>5.5198206871005864</v>
          </cell>
          <cell r="DV592">
            <v>5.5410478358239788</v>
          </cell>
          <cell r="DW592">
            <v>5.5599200840663867</v>
          </cell>
          <cell r="DX592">
            <v>5.606007410732615</v>
          </cell>
          <cell r="DY592">
            <v>5.5971325841813249</v>
          </cell>
          <cell r="DZ592">
            <v>5.4686689432755431</v>
          </cell>
          <cell r="EA592">
            <v>5.5052023873880342</v>
          </cell>
          <cell r="EB592">
            <v>5.6231794536370696</v>
          </cell>
          <cell r="EC592">
            <v>5.4877468415809112</v>
          </cell>
          <cell r="ED592">
            <v>5.6125134926290272</v>
          </cell>
          <cell r="EE592">
            <v>5.5124610773541241</v>
          </cell>
          <cell r="EF592">
            <v>5.5124610773541241</v>
          </cell>
          <cell r="EG592">
            <v>5.5124610773541241</v>
          </cell>
          <cell r="EH592">
            <v>5.5124610773541241</v>
          </cell>
          <cell r="EI592">
            <v>5.5124610773541241</v>
          </cell>
          <cell r="EJ592">
            <v>5.5124610773541241</v>
          </cell>
          <cell r="EK592">
            <v>0</v>
          </cell>
          <cell r="EL592">
            <v>0</v>
          </cell>
          <cell r="EM592">
            <v>0</v>
          </cell>
          <cell r="EN592">
            <v>0</v>
          </cell>
          <cell r="EO592">
            <v>0</v>
          </cell>
          <cell r="EP592">
            <v>0</v>
          </cell>
          <cell r="EQ592">
            <v>0</v>
          </cell>
          <cell r="ER592">
            <v>0</v>
          </cell>
          <cell r="ES592">
            <v>0</v>
          </cell>
          <cell r="ET592">
            <v>0</v>
          </cell>
        </row>
        <row r="593">
          <cell r="A593">
            <v>40519.422230104734</v>
          </cell>
          <cell r="B593">
            <v>37019.51935002386</v>
          </cell>
          <cell r="C593">
            <v>37659.147340213203</v>
          </cell>
          <cell r="D593">
            <v>7148.6235786848847</v>
          </cell>
          <cell r="E593">
            <v>7105.3113069636138</v>
          </cell>
          <cell r="F593">
            <v>6549.5890538773965</v>
          </cell>
          <cell r="G593">
            <v>7104.4862145486586</v>
          </cell>
          <cell r="H593">
            <v>8498.5041289749206</v>
          </cell>
          <cell r="I593">
            <v>8003.3359836206873</v>
          </cell>
          <cell r="J593">
            <v>8060.8889878490763</v>
          </cell>
          <cell r="K593">
            <v>7963.8109915089335</v>
          </cell>
          <cell r="L593">
            <v>8824.9415916138114</v>
          </cell>
          <cell r="M593">
            <v>7826.8445135348375</v>
          </cell>
          <cell r="N593">
            <v>8156.5150037179483</v>
          </cell>
          <cell r="O593">
            <v>8850.4672706119436</v>
          </cell>
          <cell r="P593">
            <v>9156.7394417831147</v>
          </cell>
          <cell r="Q593">
            <v>9829.6719234992233</v>
          </cell>
          <cell r="R593">
            <v>9787.2834392143668</v>
          </cell>
          <cell r="S593">
            <v>10453.744324863113</v>
          </cell>
          <cell r="T593">
            <v>9174.9528710526683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6741.6444371189627</v>
          </cell>
          <cell r="AF593">
            <v>6159.3286121804867</v>
          </cell>
          <cell r="AG593">
            <v>6265.7502797303714</v>
          </cell>
          <cell r="AH593">
            <v>7148.6235786848847</v>
          </cell>
          <cell r="AI593">
            <v>7105.3113069636138</v>
          </cell>
          <cell r="AJ593">
            <v>6549.5890538773965</v>
          </cell>
          <cell r="AK593">
            <v>7104.4862145486586</v>
          </cell>
          <cell r="AL593">
            <v>8498.5041289749206</v>
          </cell>
          <cell r="AM593">
            <v>8003.3359836206873</v>
          </cell>
          <cell r="AN593">
            <v>8060.8889878490763</v>
          </cell>
          <cell r="AO593">
            <v>7963.8109915089335</v>
          </cell>
          <cell r="AP593">
            <v>8824.9415916138114</v>
          </cell>
          <cell r="AQ593">
            <v>7826.8445135348375</v>
          </cell>
          <cell r="AR593">
            <v>8156.5150037179483</v>
          </cell>
          <cell r="AS593">
            <v>8850.4672706119436</v>
          </cell>
          <cell r="AT593">
            <v>9156.7394417831147</v>
          </cell>
          <cell r="AU593">
            <v>9829.6719234992233</v>
          </cell>
          <cell r="AV593">
            <v>9787.2834392143668</v>
          </cell>
          <cell r="AW593">
            <v>10453.744324863113</v>
          </cell>
          <cell r="AX593">
            <v>9174.9528710526683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3.2928698549254563</v>
          </cell>
          <cell r="CN593">
            <v>3.0521626173491012</v>
          </cell>
          <cell r="CO593">
            <v>3.0630201766679033</v>
          </cell>
          <cell r="CP593">
            <v>3.5169578598028095</v>
          </cell>
          <cell r="CQ593">
            <v>3.5419513218459255</v>
          </cell>
          <cell r="CR593">
            <v>3.1957192741904801</v>
          </cell>
          <cell r="CS593">
            <v>3.4977981571217058</v>
          </cell>
          <cell r="CT593">
            <v>4.2265287724939702</v>
          </cell>
          <cell r="CU593">
            <v>3.9378879767317572</v>
          </cell>
          <cell r="CV593">
            <v>4.0328394636900446</v>
          </cell>
          <cell r="CW593">
            <v>3.8858947780241775</v>
          </cell>
          <cell r="CX593">
            <v>4.3853496601579822</v>
          </cell>
          <cell r="CY593">
            <v>3.8996705322734724</v>
          </cell>
          <cell r="CZ593">
            <v>4.010191204196814</v>
          </cell>
          <cell r="DA593">
            <v>4.3795186253987701</v>
          </cell>
          <cell r="DB593">
            <v>4.5310727340207348</v>
          </cell>
          <cell r="DC593">
            <v>4.8640631002014514</v>
          </cell>
          <cell r="DD593">
            <v>4.8430878058184783</v>
          </cell>
          <cell r="DE593">
            <v>5.1728758014749641</v>
          </cell>
          <cell r="DF593">
            <v>4.5400853714645519</v>
          </cell>
          <cell r="DG593">
            <v>5.737309762514724</v>
          </cell>
          <cell r="DH593">
            <v>5.737309762514724</v>
          </cell>
          <cell r="DI593">
            <v>5.737309762514724</v>
          </cell>
          <cell r="DJ593">
            <v>5.737309762514724</v>
          </cell>
          <cell r="DK593">
            <v>5.737309762514724</v>
          </cell>
          <cell r="DL593">
            <v>5.737309762514724</v>
          </cell>
          <cell r="DM593">
            <v>5.737309762514724</v>
          </cell>
          <cell r="DN593">
            <v>5.737309762514724</v>
          </cell>
          <cell r="DO593">
            <v>5.737309762514724</v>
          </cell>
          <cell r="DP593">
            <v>5.737309762514724</v>
          </cell>
          <cell r="DQ593">
            <v>5.6091675485458579</v>
          </cell>
          <cell r="DR593">
            <v>5.5288249761540822</v>
          </cell>
          <cell r="DS593">
            <v>5.6044159464935088</v>
          </cell>
          <cell r="DT593">
            <v>5.5688099941256732</v>
          </cell>
          <cell r="DU593">
            <v>5.4960118170972008</v>
          </cell>
          <cell r="DV593">
            <v>5.6150362594691874</v>
          </cell>
          <cell r="DW593">
            <v>5.5647424233595464</v>
          </cell>
          <cell r="DX593">
            <v>5.5089114991063015</v>
          </cell>
          <cell r="DY593">
            <v>5.5682000173425141</v>
          </cell>
          <cell r="DZ593">
            <v>5.4761979897316957</v>
          </cell>
          <cell r="EA593">
            <v>5.6148355776641292</v>
          </cell>
          <cell r="EB593">
            <v>5.5133396519022275</v>
          </cell>
          <cell r="EC593">
            <v>5.4987746910048658</v>
          </cell>
          <cell r="ED593">
            <v>5.5724566013599954</v>
          </cell>
          <cell r="EE593">
            <v>5.5366485703015549</v>
          </cell>
          <cell r="EF593">
            <v>5.5366485703015549</v>
          </cell>
          <cell r="EG593">
            <v>5.5366485703015549</v>
          </cell>
          <cell r="EH593">
            <v>5.5366485703015549</v>
          </cell>
          <cell r="EI593">
            <v>5.5366485703015549</v>
          </cell>
          <cell r="EJ593">
            <v>5.5366485703015549</v>
          </cell>
          <cell r="EK593">
            <v>0</v>
          </cell>
          <cell r="EL593">
            <v>0</v>
          </cell>
          <cell r="EM593">
            <v>0</v>
          </cell>
          <cell r="EN593">
            <v>0</v>
          </cell>
          <cell r="EO593">
            <v>0</v>
          </cell>
          <cell r="EP593">
            <v>0</v>
          </cell>
          <cell r="EQ593">
            <v>0</v>
          </cell>
          <cell r="ER593">
            <v>0</v>
          </cell>
          <cell r="ES593">
            <v>0</v>
          </cell>
          <cell r="ET593">
            <v>0</v>
          </cell>
        </row>
        <row r="594">
          <cell r="A594">
            <v>43751.839977441174</v>
          </cell>
          <cell r="B594">
            <v>36366.797451521641</v>
          </cell>
          <cell r="C594">
            <v>35051.348356453462</v>
          </cell>
          <cell r="D594">
            <v>6699.1561870736896</v>
          </cell>
          <cell r="E594">
            <v>7904.5330757134525</v>
          </cell>
          <cell r="F594">
            <v>6508.9463498565483</v>
          </cell>
          <cell r="G594">
            <v>6462.5601287527033</v>
          </cell>
          <cell r="H594">
            <v>7048.5886970256752</v>
          </cell>
          <cell r="I594">
            <v>7034.7789918916469</v>
          </cell>
          <cell r="J594">
            <v>7032.7065053453098</v>
          </cell>
          <cell r="K594">
            <v>7950.3370965976828</v>
          </cell>
          <cell r="L594">
            <v>8578.006922380835</v>
          </cell>
          <cell r="M594">
            <v>9207.2640081923855</v>
          </cell>
          <cell r="N594">
            <v>9113.9839342660252</v>
          </cell>
          <cell r="O594">
            <v>9937.4192433229637</v>
          </cell>
          <cell r="P594">
            <v>9453.8348231713135</v>
          </cell>
          <cell r="Q594">
            <v>9464.6715999940789</v>
          </cell>
          <cell r="R594">
            <v>9062.7259552787036</v>
          </cell>
          <cell r="S594">
            <v>10170.522221639596</v>
          </cell>
          <cell r="T594">
            <v>10036.496630081456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7279.4559340604146</v>
          </cell>
          <cell r="AF594">
            <v>6050.7283727438589</v>
          </cell>
          <cell r="AG594">
            <v>5831.8632067077378</v>
          </cell>
          <cell r="AH594">
            <v>6699.1561870736896</v>
          </cell>
          <cell r="AI594">
            <v>7904.5330757134525</v>
          </cell>
          <cell r="AJ594">
            <v>6508.9463498565483</v>
          </cell>
          <cell r="AK594">
            <v>6462.5601287527033</v>
          </cell>
          <cell r="AL594">
            <v>7048.5886970256752</v>
          </cell>
          <cell r="AM594">
            <v>7034.7789918916469</v>
          </cell>
          <cell r="AN594">
            <v>7032.7065053453098</v>
          </cell>
          <cell r="AO594">
            <v>7950.3370965976828</v>
          </cell>
          <cell r="AP594">
            <v>8578.006922380835</v>
          </cell>
          <cell r="AQ594">
            <v>9207.2640081923855</v>
          </cell>
          <cell r="AR594">
            <v>9113.9839342660252</v>
          </cell>
          <cell r="AS594">
            <v>9937.4192433229637</v>
          </cell>
          <cell r="AT594">
            <v>9453.8348231713135</v>
          </cell>
          <cell r="AU594">
            <v>9464.6715999940789</v>
          </cell>
          <cell r="AV594">
            <v>9062.7259552787036</v>
          </cell>
          <cell r="AW594">
            <v>10170.522221639596</v>
          </cell>
          <cell r="AX594">
            <v>10036.496630081456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  <cell r="CK594">
            <v>0</v>
          </cell>
          <cell r="CL594">
            <v>0</v>
          </cell>
          <cell r="CM594">
            <v>3.5842636528974938</v>
          </cell>
          <cell r="CN594">
            <v>2.9943799294107767</v>
          </cell>
          <cell r="CO594">
            <v>2.9213568323477648</v>
          </cell>
          <cell r="CP594">
            <v>3.2985452449626966</v>
          </cell>
          <cell r="CQ594">
            <v>3.9290621790107143</v>
          </cell>
          <cell r="CR594">
            <v>3.2102665557228875</v>
          </cell>
          <cell r="CS594">
            <v>3.2216166036246503</v>
          </cell>
          <cell r="CT594">
            <v>3.4951113244169694</v>
          </cell>
          <cell r="CU594">
            <v>3.4729371089331056</v>
          </cell>
          <cell r="CV594">
            <v>3.4752083746369333</v>
          </cell>
          <cell r="CW594">
            <v>3.9170029955673584</v>
          </cell>
          <cell r="CX594">
            <v>4.1959933824101476</v>
          </cell>
          <cell r="CY594">
            <v>4.4838442434191288</v>
          </cell>
          <cell r="CZ594">
            <v>4.5469813881231955</v>
          </cell>
          <cell r="DA594">
            <v>4.8767503922611954</v>
          </cell>
          <cell r="DB594">
            <v>4.6394331921993652</v>
          </cell>
          <cell r="DC594">
            <v>4.6447512988754793</v>
          </cell>
          <cell r="DD594">
            <v>4.4474980148449754</v>
          </cell>
          <cell r="DE594">
            <v>4.9911447851219686</v>
          </cell>
          <cell r="DF594">
            <v>4.9253722399369231</v>
          </cell>
          <cell r="DG594">
            <v>4.7499086169936415</v>
          </cell>
          <cell r="DH594">
            <v>4.7499086169936415</v>
          </cell>
          <cell r="DI594">
            <v>4.7499086169936415</v>
          </cell>
          <cell r="DJ594">
            <v>4.7499086169936415</v>
          </cell>
          <cell r="DK594">
            <v>4.7499086169936415</v>
          </cell>
          <cell r="DL594">
            <v>4.7499086169936415</v>
          </cell>
          <cell r="DM594">
            <v>4.7499086169936415</v>
          </cell>
          <cell r="DN594">
            <v>4.7499086169936415</v>
          </cell>
          <cell r="DO594">
            <v>4.7499086169936415</v>
          </cell>
          <cell r="DP594">
            <v>4.7499086169936415</v>
          </cell>
          <cell r="DQ594">
            <v>5.5642432642237107</v>
          </cell>
          <cell r="DR594">
            <v>5.5361505214134441</v>
          </cell>
          <cell r="DS594">
            <v>5.4692762071099219</v>
          </cell>
          <cell r="DT594">
            <v>5.5642264102194368</v>
          </cell>
          <cell r="DU594">
            <v>5.5118127469816276</v>
          </cell>
          <cell r="DV594">
            <v>5.5549062409924419</v>
          </cell>
          <cell r="DW594">
            <v>5.495888048392505</v>
          </cell>
          <cell r="DX594">
            <v>5.5252036679777996</v>
          </cell>
          <cell r="DY594">
            <v>5.5495871351939998</v>
          </cell>
          <cell r="DZ594">
            <v>5.5443262615161988</v>
          </cell>
          <cell r="EA594">
            <v>5.5608192015119098</v>
          </cell>
          <cell r="EB594">
            <v>5.6009117952759073</v>
          </cell>
          <cell r="EC594">
            <v>5.6258378915337248</v>
          </cell>
          <cell r="ED594">
            <v>5.4915155499010329</v>
          </cell>
          <cell r="EE594">
            <v>5.5827762251876418</v>
          </cell>
          <cell r="EF594">
            <v>5.5827762251876418</v>
          </cell>
          <cell r="EG594">
            <v>5.5827762251876418</v>
          </cell>
          <cell r="EH594">
            <v>5.5827762251876418</v>
          </cell>
          <cell r="EI594">
            <v>5.5827762251876418</v>
          </cell>
          <cell r="EJ594">
            <v>5.5827762251876418</v>
          </cell>
          <cell r="EK594">
            <v>0</v>
          </cell>
          <cell r="EL594">
            <v>0</v>
          </cell>
          <cell r="EM594">
            <v>0</v>
          </cell>
          <cell r="EN594">
            <v>0</v>
          </cell>
          <cell r="EO594">
            <v>0</v>
          </cell>
          <cell r="EP594">
            <v>0</v>
          </cell>
          <cell r="EQ594">
            <v>0</v>
          </cell>
          <cell r="ER594">
            <v>0</v>
          </cell>
          <cell r="ES594">
            <v>0</v>
          </cell>
          <cell r="ET594">
            <v>0</v>
          </cell>
        </row>
        <row r="595">
          <cell r="A595">
            <v>37255.241184640479</v>
          </cell>
          <cell r="B595">
            <v>35042.529654243976</v>
          </cell>
          <cell r="C595">
            <v>38937.958840895706</v>
          </cell>
          <cell r="D595">
            <v>7064.372346872854</v>
          </cell>
          <cell r="E595">
            <v>6713.3622478744119</v>
          </cell>
          <cell r="F595">
            <v>7499.112517561005</v>
          </cell>
          <cell r="G595">
            <v>7869.0137547934128</v>
          </cell>
          <cell r="H595">
            <v>8677.9608575622187</v>
          </cell>
          <cell r="I595">
            <v>6812.1471576406948</v>
          </cell>
          <cell r="J595">
            <v>7721.4246750586744</v>
          </cell>
          <cell r="K595">
            <v>7640.1821648039631</v>
          </cell>
          <cell r="L595">
            <v>8440.5180053159474</v>
          </cell>
          <cell r="M595">
            <v>9249.8982246818159</v>
          </cell>
          <cell r="N595">
            <v>9528.5237981365153</v>
          </cell>
          <cell r="O595">
            <v>7903.0002495955841</v>
          </cell>
          <cell r="P595">
            <v>10156.370602920051</v>
          </cell>
          <cell r="Q595">
            <v>9891.0330149436413</v>
          </cell>
          <cell r="R595">
            <v>9782.1637544751193</v>
          </cell>
          <cell r="S595">
            <v>10771.136021411912</v>
          </cell>
          <cell r="T595">
            <v>10094.335287730453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6198.5481446315189</v>
          </cell>
          <cell r="AF595">
            <v>5830.3959460356691</v>
          </cell>
          <cell r="AG595">
            <v>6478.5196620463557</v>
          </cell>
          <cell r="AH595">
            <v>7064.372346872854</v>
          </cell>
          <cell r="AI595">
            <v>6713.3622478744119</v>
          </cell>
          <cell r="AJ595">
            <v>7499.112517561005</v>
          </cell>
          <cell r="AK595">
            <v>7869.0137547934128</v>
          </cell>
          <cell r="AL595">
            <v>8677.9608575622187</v>
          </cell>
          <cell r="AM595">
            <v>6812.1471576406948</v>
          </cell>
          <cell r="AN595">
            <v>7721.4246750586744</v>
          </cell>
          <cell r="AO595">
            <v>7640.1821648039631</v>
          </cell>
          <cell r="AP595">
            <v>8440.5180053159474</v>
          </cell>
          <cell r="AQ595">
            <v>9249.8982246818159</v>
          </cell>
          <cell r="AR595">
            <v>9528.5237981365153</v>
          </cell>
          <cell r="AS595">
            <v>7903.0002495955841</v>
          </cell>
          <cell r="AT595">
            <v>10156.370602920051</v>
          </cell>
          <cell r="AU595">
            <v>9891.0330149436413</v>
          </cell>
          <cell r="AV595">
            <v>9782.1637544751193</v>
          </cell>
          <cell r="AW595">
            <v>10771.136021411912</v>
          </cell>
          <cell r="AX595">
            <v>10094.335287730453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3.0487592882110839</v>
          </cell>
          <cell r="CN595">
            <v>2.9225475234002309</v>
          </cell>
          <cell r="CO595">
            <v>3.1707338343785856</v>
          </cell>
          <cell r="CP595">
            <v>3.475193153186408</v>
          </cell>
          <cell r="CQ595">
            <v>3.2892779910082144</v>
          </cell>
          <cell r="CR595">
            <v>3.6961299542322767</v>
          </cell>
          <cell r="CS595">
            <v>3.9283906125172758</v>
          </cell>
          <cell r="CT595">
            <v>4.282459133446614</v>
          </cell>
          <cell r="CU595">
            <v>3.3928723941383629</v>
          </cell>
          <cell r="CV595">
            <v>3.7713980082853147</v>
          </cell>
          <cell r="CW595">
            <v>3.7925660586680388</v>
          </cell>
          <cell r="CX595">
            <v>4.1173737143839846</v>
          </cell>
          <cell r="CY595">
            <v>4.5942573098321517</v>
          </cell>
          <cell r="CZ595">
            <v>4.7251670870339657</v>
          </cell>
          <cell r="DA595">
            <v>3.8827512579192534</v>
          </cell>
          <cell r="DB595">
            <v>4.9898341754955551</v>
          </cell>
          <cell r="DC595">
            <v>4.8594735756029532</v>
          </cell>
          <cell r="DD595">
            <v>4.805986008263635</v>
          </cell>
          <cell r="DE595">
            <v>5.2918689884258319</v>
          </cell>
          <cell r="DF595">
            <v>4.9593561683488199</v>
          </cell>
          <cell r="DG595">
            <v>4.7059891134274574</v>
          </cell>
          <cell r="DH595">
            <v>4.7059891134274574</v>
          </cell>
          <cell r="DI595">
            <v>4.7059891134274574</v>
          </cell>
          <cell r="DJ595">
            <v>4.7059891134274574</v>
          </cell>
          <cell r="DK595">
            <v>4.7059891134274574</v>
          </cell>
          <cell r="DL595">
            <v>4.7059891134274574</v>
          </cell>
          <cell r="DM595">
            <v>4.7059891134274574</v>
          </cell>
          <cell r="DN595">
            <v>4.7059891134274574</v>
          </cell>
          <cell r="DO595">
            <v>4.7059891134274574</v>
          </cell>
          <cell r="DP595">
            <v>4.7059891134274574</v>
          </cell>
          <cell r="DQ595">
            <v>5.5702409008113793</v>
          </cell>
          <cell r="DR595">
            <v>5.465672464001833</v>
          </cell>
          <cell r="DS595">
            <v>5.5978741402593641</v>
          </cell>
          <cell r="DT595">
            <v>5.5693148359845601</v>
          </cell>
          <cell r="DU595">
            <v>5.5917357341420795</v>
          </cell>
          <cell r="DV595">
            <v>5.5586556753007859</v>
          </cell>
          <cell r="DW595">
            <v>5.4879832278541638</v>
          </cell>
          <cell r="DX595">
            <v>5.5517716539335762</v>
          </cell>
          <cell r="DY595">
            <v>5.5007718246321335</v>
          </cell>
          <cell r="DZ595">
            <v>5.6092165569297006</v>
          </cell>
          <cell r="EA595">
            <v>5.5192198651699025</v>
          </cell>
          <cell r="EB595">
            <v>5.6163730737128583</v>
          </cell>
          <cell r="EC595">
            <v>5.5160573750847108</v>
          </cell>
          <cell r="ED595">
            <v>5.5247876258309248</v>
          </cell>
          <cell r="EE595">
            <v>5.5764724650291644</v>
          </cell>
          <cell r="EF595">
            <v>5.5764724650291644</v>
          </cell>
          <cell r="EG595">
            <v>5.5764724650291644</v>
          </cell>
          <cell r="EH595">
            <v>5.5764724650291644</v>
          </cell>
          <cell r="EI595">
            <v>5.5764724650291644</v>
          </cell>
          <cell r="EJ595">
            <v>5.5764724650291644</v>
          </cell>
          <cell r="EK595">
            <v>0</v>
          </cell>
          <cell r="EL595">
            <v>0</v>
          </cell>
          <cell r="EM595">
            <v>0</v>
          </cell>
          <cell r="EN595">
            <v>0</v>
          </cell>
          <cell r="EO595">
            <v>0</v>
          </cell>
          <cell r="EP595">
            <v>0</v>
          </cell>
          <cell r="EQ595">
            <v>0</v>
          </cell>
          <cell r="ER595">
            <v>0</v>
          </cell>
          <cell r="ES595">
            <v>0</v>
          </cell>
          <cell r="ET595">
            <v>0</v>
          </cell>
        </row>
        <row r="596">
          <cell r="A596">
            <v>38307.750087945853</v>
          </cell>
          <cell r="B596">
            <v>35064.894681664868</v>
          </cell>
          <cell r="C596">
            <v>37991.602025952903</v>
          </cell>
          <cell r="D596">
            <v>6824.0463573689121</v>
          </cell>
          <cell r="E596">
            <v>5493.4892637337416</v>
          </cell>
          <cell r="F596">
            <v>7135.964062529546</v>
          </cell>
          <cell r="G596">
            <v>8040.7638783284865</v>
          </cell>
          <cell r="H596">
            <v>6577.6845301607091</v>
          </cell>
          <cell r="I596">
            <v>7711.3617211441842</v>
          </cell>
          <cell r="J596">
            <v>9157.8443639187171</v>
          </cell>
          <cell r="K596">
            <v>7988.7869226984667</v>
          </cell>
          <cell r="L596">
            <v>9234.5710846837119</v>
          </cell>
          <cell r="M596">
            <v>9335.5004674338888</v>
          </cell>
          <cell r="N596">
            <v>7721.6820972884752</v>
          </cell>
          <cell r="O596">
            <v>8716.4359605223162</v>
          </cell>
          <cell r="P596">
            <v>8540.1518094525436</v>
          </cell>
          <cell r="Q596">
            <v>9615.1170994903568</v>
          </cell>
          <cell r="R596">
            <v>10434.426818849128</v>
          </cell>
          <cell r="S596">
            <v>10417.502381860048</v>
          </cell>
          <cell r="T596">
            <v>9518.9674955608516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6373.6651725272168</v>
          </cell>
          <cell r="AF596">
            <v>5834.1170519744901</v>
          </cell>
          <cell r="AG596">
            <v>6321.0642787795969</v>
          </cell>
          <cell r="AH596">
            <v>6824.0463573689121</v>
          </cell>
          <cell r="AI596">
            <v>5493.4892637337416</v>
          </cell>
          <cell r="AJ596">
            <v>7135.964062529546</v>
          </cell>
          <cell r="AK596">
            <v>8040.7638783284865</v>
          </cell>
          <cell r="AL596">
            <v>6577.6845301607091</v>
          </cell>
          <cell r="AM596">
            <v>7711.3617211441842</v>
          </cell>
          <cell r="AN596">
            <v>9157.8443639187171</v>
          </cell>
          <cell r="AO596">
            <v>7988.7869226984667</v>
          </cell>
          <cell r="AP596">
            <v>9234.5710846837119</v>
          </cell>
          <cell r="AQ596">
            <v>9335.5004674338888</v>
          </cell>
          <cell r="AR596">
            <v>7721.6820972884752</v>
          </cell>
          <cell r="AS596">
            <v>8716.4359605223162</v>
          </cell>
          <cell r="AT596">
            <v>8540.1518094525436</v>
          </cell>
          <cell r="AU596">
            <v>9615.1170994903568</v>
          </cell>
          <cell r="AV596">
            <v>10434.426818849128</v>
          </cell>
          <cell r="AW596">
            <v>10417.502381860048</v>
          </cell>
          <cell r="AX596">
            <v>9518.9674955608516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3.1453722059859675</v>
          </cell>
          <cell r="CN596">
            <v>2.8665992246227465</v>
          </cell>
          <cell r="CO596">
            <v>3.0843487861569692</v>
          </cell>
          <cell r="CP596">
            <v>3.3848896118128518</v>
          </cell>
          <cell r="CQ596">
            <v>2.7605953901789402</v>
          </cell>
          <cell r="CR596">
            <v>3.5382719205256881</v>
          </cell>
          <cell r="CS596">
            <v>3.9933197824249471</v>
          </cell>
          <cell r="CT596">
            <v>3.2534048295922062</v>
          </cell>
          <cell r="CU596">
            <v>3.8286272884703707</v>
          </cell>
          <cell r="CV596">
            <v>4.5832804325209802</v>
          </cell>
          <cell r="CW596">
            <v>3.9315780159049059</v>
          </cell>
          <cell r="CX596">
            <v>4.5781391173936745</v>
          </cell>
          <cell r="CY596">
            <v>4.59838350809137</v>
          </cell>
          <cell r="CZ596">
            <v>3.8156477741593751</v>
          </cell>
          <cell r="DA596">
            <v>4.3521637102861055</v>
          </cell>
          <cell r="DB596">
            <v>4.2641440783563498</v>
          </cell>
          <cell r="DC596">
            <v>4.8008800730116006</v>
          </cell>
          <cell r="DD596">
            <v>5.2099658558049002</v>
          </cell>
          <cell r="DE596">
            <v>5.2015153927011157</v>
          </cell>
          <cell r="DF596">
            <v>4.7528720547257306</v>
          </cell>
          <cell r="DG596">
            <v>5.6328224892921535</v>
          </cell>
          <cell r="DH596">
            <v>5.6328224892921535</v>
          </cell>
          <cell r="DI596">
            <v>5.6328224892921535</v>
          </cell>
          <cell r="DJ596">
            <v>5.6328224892921535</v>
          </cell>
          <cell r="DK596">
            <v>5.6328224892921535</v>
          </cell>
          <cell r="DL596">
            <v>5.6328224892921535</v>
          </cell>
          <cell r="DM596">
            <v>5.6328224892921535</v>
          </cell>
          <cell r="DN596">
            <v>5.6328224892921535</v>
          </cell>
          <cell r="DO596">
            <v>5.6328224892921535</v>
          </cell>
          <cell r="DP596">
            <v>5.6328224892921535</v>
          </cell>
          <cell r="DQ596">
            <v>5.5516788537318718</v>
          </cell>
          <cell r="DR596">
            <v>5.5759040876319972</v>
          </cell>
          <cell r="DS596">
            <v>5.6147944107843202</v>
          </cell>
          <cell r="DT596">
            <v>5.5233758147392029</v>
          </cell>
          <cell r="DU596">
            <v>5.4519599542268198</v>
          </cell>
          <cell r="DV596">
            <v>5.5254618389473631</v>
          </cell>
          <cell r="DW596">
            <v>5.5165855172847849</v>
          </cell>
          <cell r="DX596">
            <v>5.5391365204152727</v>
          </cell>
          <cell r="DY596">
            <v>5.5181705666979166</v>
          </cell>
          <cell r="DZ596">
            <v>5.474241632838722</v>
          </cell>
          <cell r="EA596">
            <v>5.56699812922579</v>
          </cell>
          <cell r="EB596">
            <v>5.5263053620269771</v>
          </cell>
          <cell r="EC596">
            <v>5.5621097206013435</v>
          </cell>
          <cell r="ED596">
            <v>5.5443517508346059</v>
          </cell>
          <cell r="EE596">
            <v>5.4870744891199301</v>
          </cell>
          <cell r="EF596">
            <v>5.4870744891199301</v>
          </cell>
          <cell r="EG596">
            <v>5.4870744891199301</v>
          </cell>
          <cell r="EH596">
            <v>5.4870744891199301</v>
          </cell>
          <cell r="EI596">
            <v>5.4870744891199301</v>
          </cell>
          <cell r="EJ596">
            <v>5.4870744891199301</v>
          </cell>
          <cell r="EK596">
            <v>0</v>
          </cell>
          <cell r="EL596">
            <v>0</v>
          </cell>
          <cell r="EM596">
            <v>0</v>
          </cell>
          <cell r="EN596">
            <v>0</v>
          </cell>
          <cell r="EO596">
            <v>0</v>
          </cell>
          <cell r="EP596">
            <v>0</v>
          </cell>
          <cell r="EQ596">
            <v>0</v>
          </cell>
          <cell r="ER596">
            <v>0</v>
          </cell>
          <cell r="ES596">
            <v>0</v>
          </cell>
          <cell r="ET596">
            <v>0</v>
          </cell>
        </row>
        <row r="597">
          <cell r="A597">
            <v>32083.874528371947</v>
          </cell>
          <cell r="B597">
            <v>43645.4720556635</v>
          </cell>
          <cell r="C597">
            <v>41524.290269535326</v>
          </cell>
          <cell r="D597">
            <v>7023.0241960086669</v>
          </cell>
          <cell r="E597">
            <v>6428.8363303481719</v>
          </cell>
          <cell r="F597">
            <v>7055.1954543257934</v>
          </cell>
          <cell r="G597">
            <v>7196.8819977147141</v>
          </cell>
          <cell r="H597">
            <v>6169.6993300341219</v>
          </cell>
          <cell r="I597">
            <v>7771.8054384288935</v>
          </cell>
          <cell r="J597">
            <v>7722.4549990667301</v>
          </cell>
          <cell r="K597">
            <v>8229.1032085354782</v>
          </cell>
          <cell r="L597">
            <v>7785.3189180304071</v>
          </cell>
          <cell r="M597">
            <v>8015.2476253936165</v>
          </cell>
          <cell r="N597">
            <v>8688.0334090611723</v>
          </cell>
          <cell r="O597">
            <v>8641.4134763325073</v>
          </cell>
          <cell r="P597">
            <v>9607.6523873374608</v>
          </cell>
          <cell r="Q597">
            <v>8919.2971988312656</v>
          </cell>
          <cell r="R597">
            <v>11177.521502863292</v>
          </cell>
          <cell r="S597">
            <v>10054.073787083296</v>
          </cell>
          <cell r="T597">
            <v>10739.71643813562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5338.1332292225643</v>
          </cell>
          <cell r="AF597">
            <v>7261.7583789455366</v>
          </cell>
          <cell r="AG597">
            <v>6908.8349510802591</v>
          </cell>
          <cell r="AH597">
            <v>7023.0241960086669</v>
          </cell>
          <cell r="AI597">
            <v>6428.8363303481719</v>
          </cell>
          <cell r="AJ597">
            <v>7055.1954543257934</v>
          </cell>
          <cell r="AK597">
            <v>7196.8819977147141</v>
          </cell>
          <cell r="AL597">
            <v>6169.6993300341219</v>
          </cell>
          <cell r="AM597">
            <v>7771.8054384288935</v>
          </cell>
          <cell r="AN597">
            <v>7722.4549990667301</v>
          </cell>
          <cell r="AO597">
            <v>8229.1032085354782</v>
          </cell>
          <cell r="AP597">
            <v>7785.3189180304071</v>
          </cell>
          <cell r="AQ597">
            <v>8015.2476253936165</v>
          </cell>
          <cell r="AR597">
            <v>8688.0334090611723</v>
          </cell>
          <cell r="AS597">
            <v>8641.4134763325073</v>
          </cell>
          <cell r="AT597">
            <v>9607.6523873374608</v>
          </cell>
          <cell r="AU597">
            <v>8919.2971988312656</v>
          </cell>
          <cell r="AV597">
            <v>11177.521502863292</v>
          </cell>
          <cell r="AW597">
            <v>10054.073787083296</v>
          </cell>
          <cell r="AX597">
            <v>10739.71643813562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  <cell r="BN597">
            <v>0</v>
          </cell>
          <cell r="BO597">
            <v>0</v>
          </cell>
          <cell r="BP597">
            <v>0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2.7121065101263091</v>
          </cell>
          <cell r="CN597">
            <v>3.5817813177239337</v>
          </cell>
          <cell r="CO597">
            <v>3.3431208828717414</v>
          </cell>
          <cell r="CP597">
            <v>3.5042281203916517</v>
          </cell>
          <cell r="CQ597">
            <v>3.1142652343175339</v>
          </cell>
          <cell r="CR597">
            <v>3.4697693107059187</v>
          </cell>
          <cell r="CS597">
            <v>3.5327567349980584</v>
          </cell>
          <cell r="CT597">
            <v>3.1302570710373891</v>
          </cell>
          <cell r="CU597">
            <v>3.7718430360668638</v>
          </cell>
          <cell r="CV597">
            <v>3.8335908423668315</v>
          </cell>
          <cell r="CW597">
            <v>4.0338310014012801</v>
          </cell>
          <cell r="CX597">
            <v>3.8262112552573018</v>
          </cell>
          <cell r="CY597">
            <v>3.9679059375638133</v>
          </cell>
          <cell r="CZ597">
            <v>4.3481489142616043</v>
          </cell>
          <cell r="DA597">
            <v>4.2358403505989317</v>
          </cell>
          <cell r="DB597">
            <v>4.7094704782121042</v>
          </cell>
          <cell r="DC597">
            <v>4.3720531458503906</v>
          </cell>
          <cell r="DD597">
            <v>5.4789875211028196</v>
          </cell>
          <cell r="DE597">
            <v>4.9282969217786965</v>
          </cell>
          <cell r="DF597">
            <v>5.2643846249505684</v>
          </cell>
          <cell r="DG597">
            <v>5.5517210814624036</v>
          </cell>
          <cell r="DH597">
            <v>5.5517210814624036</v>
          </cell>
          <cell r="DI597">
            <v>5.5517210814624036</v>
          </cell>
          <cell r="DJ597">
            <v>5.5517210814624036</v>
          </cell>
          <cell r="DK597">
            <v>5.5517210814624036</v>
          </cell>
          <cell r="DL597">
            <v>5.5517210814624036</v>
          </cell>
          <cell r="DM597">
            <v>5.5517210814624036</v>
          </cell>
          <cell r="DN597">
            <v>5.5517210814624036</v>
          </cell>
          <cell r="DO597">
            <v>5.5517210814624036</v>
          </cell>
          <cell r="DP597">
            <v>5.5517210814624036</v>
          </cell>
          <cell r="DQ597">
            <v>5.392495645436183</v>
          </cell>
          <cell r="DR597">
            <v>5.554562568356288</v>
          </cell>
          <cell r="DS597">
            <v>5.6618697311977062</v>
          </cell>
          <cell r="DT597">
            <v>5.4908417830672409</v>
          </cell>
          <cell r="DU597">
            <v>5.655667997074687</v>
          </cell>
          <cell r="DV597">
            <v>5.5707745627212031</v>
          </cell>
          <cell r="DW597">
            <v>5.581331069278006</v>
          </cell>
          <cell r="DX597">
            <v>5.3999673036783706</v>
          </cell>
          <cell r="DY597">
            <v>5.6451494497327648</v>
          </cell>
          <cell r="DZ597">
            <v>5.5189538545758765</v>
          </cell>
          <cell r="EA597">
            <v>5.589100841044421</v>
          </cell>
          <cell r="EB597">
            <v>5.5746113971121609</v>
          </cell>
          <cell r="EC597">
            <v>5.5343001776921064</v>
          </cell>
          <cell r="ED597">
            <v>5.4742447250668729</v>
          </cell>
          <cell r="EE597">
            <v>5.5892345922012945</v>
          </cell>
          <cell r="EF597">
            <v>5.5892345922012945</v>
          </cell>
          <cell r="EG597">
            <v>5.5892345922012945</v>
          </cell>
          <cell r="EH597">
            <v>5.5892345922012945</v>
          </cell>
          <cell r="EI597">
            <v>5.5892345922012945</v>
          </cell>
          <cell r="EJ597">
            <v>5.5892345922012945</v>
          </cell>
          <cell r="EK597">
            <v>0</v>
          </cell>
          <cell r="EL597">
            <v>0</v>
          </cell>
          <cell r="EM597">
            <v>0</v>
          </cell>
          <cell r="EN597">
            <v>0</v>
          </cell>
          <cell r="EO597">
            <v>0</v>
          </cell>
          <cell r="EP597">
            <v>0</v>
          </cell>
          <cell r="EQ597">
            <v>0</v>
          </cell>
          <cell r="ER597">
            <v>0</v>
          </cell>
          <cell r="ES597">
            <v>0</v>
          </cell>
          <cell r="ET597">
            <v>0</v>
          </cell>
        </row>
        <row r="598">
          <cell r="A598">
            <v>32515.469072706885</v>
          </cell>
          <cell r="B598">
            <v>41879.974333381761</v>
          </cell>
          <cell r="C598">
            <v>40013.405988439627</v>
          </cell>
          <cell r="D598">
            <v>6866.403817489876</v>
          </cell>
          <cell r="E598">
            <v>7071.8277337458749</v>
          </cell>
          <cell r="F598">
            <v>6929.2396096405873</v>
          </cell>
          <cell r="G598">
            <v>6164.1664430760729</v>
          </cell>
          <cell r="H598">
            <v>7296.3546853704784</v>
          </cell>
          <cell r="I598">
            <v>7662.3930708436883</v>
          </cell>
          <cell r="J598">
            <v>7206.6447680343017</v>
          </cell>
          <cell r="K598">
            <v>8628.3428397574098</v>
          </cell>
          <cell r="L598">
            <v>8706.3266545856968</v>
          </cell>
          <cell r="M598">
            <v>8934.1223725369309</v>
          </cell>
          <cell r="N598">
            <v>8667.9651812107841</v>
          </cell>
          <cell r="O598">
            <v>9316.6380378730792</v>
          </cell>
          <cell r="P598">
            <v>8548.2797834735302</v>
          </cell>
          <cell r="Q598">
            <v>9263.7128545512733</v>
          </cell>
          <cell r="R598">
            <v>10236.095072787879</v>
          </cell>
          <cell r="S598">
            <v>9437.5195858640218</v>
          </cell>
          <cell r="T598">
            <v>11347.279614873532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5409.9421741374972</v>
          </cell>
          <cell r="AF598">
            <v>6968.0138672253315</v>
          </cell>
          <cell r="AG598">
            <v>6657.453168019897</v>
          </cell>
          <cell r="AH598">
            <v>6866.403817489876</v>
          </cell>
          <cell r="AI598">
            <v>7071.8277337458749</v>
          </cell>
          <cell r="AJ598">
            <v>6929.2396096405873</v>
          </cell>
          <cell r="AK598">
            <v>6164.1664430760729</v>
          </cell>
          <cell r="AL598">
            <v>7296.3546853704784</v>
          </cell>
          <cell r="AM598">
            <v>7662.3930708436883</v>
          </cell>
          <cell r="AN598">
            <v>7206.6447680343017</v>
          </cell>
          <cell r="AO598">
            <v>8628.3428397574098</v>
          </cell>
          <cell r="AP598">
            <v>8706.3266545856968</v>
          </cell>
          <cell r="AQ598">
            <v>8934.1223725369309</v>
          </cell>
          <cell r="AR598">
            <v>8667.9651812107841</v>
          </cell>
          <cell r="AS598">
            <v>9316.6380378730792</v>
          </cell>
          <cell r="AT598">
            <v>8548.2797834735302</v>
          </cell>
          <cell r="AU598">
            <v>9263.7128545512733</v>
          </cell>
          <cell r="AV598">
            <v>10236.095072787879</v>
          </cell>
          <cell r="AW598">
            <v>9437.5195858640218</v>
          </cell>
          <cell r="AX598">
            <v>11347.279614873532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2.6694973773063686</v>
          </cell>
          <cell r="CN598">
            <v>3.4174866034256617</v>
          </cell>
          <cell r="CO598">
            <v>3.2796994221352498</v>
          </cell>
          <cell r="CP598">
            <v>3.3852184385693609</v>
          </cell>
          <cell r="CQ598">
            <v>3.4854664573891223</v>
          </cell>
          <cell r="CR598">
            <v>3.4322543502640097</v>
          </cell>
          <cell r="CS598">
            <v>3.0528622318978926</v>
          </cell>
          <cell r="CT598">
            <v>3.670877927289927</v>
          </cell>
          <cell r="CU598">
            <v>3.7310109465884849</v>
          </cell>
          <cell r="CV598">
            <v>3.6292760536225672</v>
          </cell>
          <cell r="CW598">
            <v>4.2123855368057406</v>
          </cell>
          <cell r="CX598">
            <v>4.326019391981248</v>
          </cell>
          <cell r="CY598">
            <v>4.4297432052002721</v>
          </cell>
          <cell r="CZ598">
            <v>4.2738632669644305</v>
          </cell>
          <cell r="DA598">
            <v>4.6354219210265635</v>
          </cell>
          <cell r="DB598">
            <v>4.2531311546399282</v>
          </cell>
          <cell r="DC598">
            <v>4.6090894012971342</v>
          </cell>
          <cell r="DD598">
            <v>5.09289072874029</v>
          </cell>
          <cell r="DE598">
            <v>4.6955656096755174</v>
          </cell>
          <cell r="DF598">
            <v>5.6457520896465674</v>
          </cell>
          <cell r="DG598">
            <v>5.1615925307767077</v>
          </cell>
          <cell r="DH598">
            <v>5.1615925307767077</v>
          </cell>
          <cell r="DI598">
            <v>5.1615925307767077</v>
          </cell>
          <cell r="DJ598">
            <v>5.1615925307767077</v>
          </cell>
          <cell r="DK598">
            <v>5.1615925307767077</v>
          </cell>
          <cell r="DL598">
            <v>5.1615925307767077</v>
          </cell>
          <cell r="DM598">
            <v>5.1615925307767077</v>
          </cell>
          <cell r="DN598">
            <v>5.1615925307767077</v>
          </cell>
          <cell r="DO598">
            <v>5.1615925307767077</v>
          </cell>
          <cell r="DP598">
            <v>5.1615925307767077</v>
          </cell>
          <cell r="DQ598">
            <v>5.5522659460914623</v>
          </cell>
          <cell r="DR598">
            <v>5.5861079110496474</v>
          </cell>
          <cell r="DS598">
            <v>5.5613626046034303</v>
          </cell>
          <cell r="DT598">
            <v>5.5571200484619698</v>
          </cell>
          <cell r="DU598">
            <v>5.5587597069938797</v>
          </cell>
          <cell r="DV598">
            <v>5.531122163817515</v>
          </cell>
          <cell r="DW598">
            <v>5.5318995612865764</v>
          </cell>
          <cell r="DX598">
            <v>5.445567309123061</v>
          </cell>
          <cell r="DY598">
            <v>5.6265870105618587</v>
          </cell>
          <cell r="DZ598">
            <v>5.440267411315304</v>
          </cell>
          <cell r="EA598">
            <v>5.6118546711457666</v>
          </cell>
          <cell r="EB598">
            <v>5.513833290439015</v>
          </cell>
          <cell r="EC598">
            <v>5.5256132155148174</v>
          </cell>
          <cell r="ED598">
            <v>5.5565300825366899</v>
          </cell>
          <cell r="EE598">
            <v>5.5065183180881681</v>
          </cell>
          <cell r="EF598">
            <v>5.5065183180881681</v>
          </cell>
          <cell r="EG598">
            <v>5.5065183180881681</v>
          </cell>
          <cell r="EH598">
            <v>5.5065183180881681</v>
          </cell>
          <cell r="EI598">
            <v>5.5065183180881681</v>
          </cell>
          <cell r="EJ598">
            <v>5.5065183180881681</v>
          </cell>
          <cell r="EK598">
            <v>0</v>
          </cell>
          <cell r="EL598">
            <v>0</v>
          </cell>
          <cell r="EM598">
            <v>0</v>
          </cell>
          <cell r="EN598">
            <v>0</v>
          </cell>
          <cell r="EO598">
            <v>0</v>
          </cell>
          <cell r="EP598">
            <v>0</v>
          </cell>
          <cell r="EQ598">
            <v>0</v>
          </cell>
          <cell r="ER598">
            <v>0</v>
          </cell>
          <cell r="ES598">
            <v>0</v>
          </cell>
          <cell r="ET598">
            <v>0</v>
          </cell>
        </row>
        <row r="599">
          <cell r="A599">
            <v>37387.173926934192</v>
          </cell>
          <cell r="B599">
            <v>35424.948098981447</v>
          </cell>
          <cell r="C599">
            <v>35434.00362631194</v>
          </cell>
          <cell r="D599">
            <v>6717.1960303492906</v>
          </cell>
          <cell r="E599">
            <v>6160.9349288744579</v>
          </cell>
          <cell r="F599">
            <v>7833.8817478270357</v>
          </cell>
          <cell r="G599">
            <v>7352.9414898165296</v>
          </cell>
          <cell r="H599">
            <v>8144.7807909066241</v>
          </cell>
          <cell r="I599">
            <v>8222.3773896550429</v>
          </cell>
          <cell r="J599">
            <v>8711.3536672693426</v>
          </cell>
          <cell r="K599">
            <v>8270.0126406529744</v>
          </cell>
          <cell r="L599">
            <v>8219.57845344216</v>
          </cell>
          <cell r="M599">
            <v>7779.7092143079199</v>
          </cell>
          <cell r="N599">
            <v>9202.4686584994433</v>
          </cell>
          <cell r="O599">
            <v>8208.3066275206111</v>
          </cell>
          <cell r="P599">
            <v>8974.2266860708114</v>
          </cell>
          <cell r="Q599">
            <v>9585.1576997120992</v>
          </cell>
          <cell r="R599">
            <v>9709.2430752741675</v>
          </cell>
          <cell r="S599">
            <v>9786.8033384876071</v>
          </cell>
          <cell r="T599">
            <v>10083.818024976244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6220.4991890740375</v>
          </cell>
          <cell r="AF599">
            <v>5894.0229436264854</v>
          </cell>
          <cell r="AG599">
            <v>5895.5296073964191</v>
          </cell>
          <cell r="AH599">
            <v>6717.1960303492906</v>
          </cell>
          <cell r="AI599">
            <v>6160.9349288744579</v>
          </cell>
          <cell r="AJ599">
            <v>7833.8817478270357</v>
          </cell>
          <cell r="AK599">
            <v>7352.9414898165296</v>
          </cell>
          <cell r="AL599">
            <v>8144.7807909066241</v>
          </cell>
          <cell r="AM599">
            <v>8222.3773896550429</v>
          </cell>
          <cell r="AN599">
            <v>8711.3536672693426</v>
          </cell>
          <cell r="AO599">
            <v>8270.0126406529744</v>
          </cell>
          <cell r="AP599">
            <v>8219.57845344216</v>
          </cell>
          <cell r="AQ599">
            <v>7779.7092143079199</v>
          </cell>
          <cell r="AR599">
            <v>9202.4686584994433</v>
          </cell>
          <cell r="AS599">
            <v>8208.3066275206111</v>
          </cell>
          <cell r="AT599">
            <v>8974.2266860708114</v>
          </cell>
          <cell r="AU599">
            <v>9585.1576997120992</v>
          </cell>
          <cell r="AV599">
            <v>9709.2430752741675</v>
          </cell>
          <cell r="AW599">
            <v>9786.8033384876071</v>
          </cell>
          <cell r="AX599">
            <v>10083.818024976244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>
            <v>0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3.1109937481327008</v>
          </cell>
          <cell r="CN599">
            <v>2.932458880879294</v>
          </cell>
          <cell r="CO599">
            <v>2.9204139057062499</v>
          </cell>
          <cell r="CP599">
            <v>3.317588197853119</v>
          </cell>
          <cell r="CQ599">
            <v>3.0276778005716665</v>
          </cell>
          <cell r="CR599">
            <v>3.8565330227112349</v>
          </cell>
          <cell r="CS599">
            <v>3.658666046006958</v>
          </cell>
          <cell r="CT599">
            <v>3.9017074694809968</v>
          </cell>
          <cell r="CU599">
            <v>4.0399839247650489</v>
          </cell>
          <cell r="CV599">
            <v>4.2824941516389581</v>
          </cell>
          <cell r="CW599">
            <v>4.1055375580129665</v>
          </cell>
          <cell r="CX599">
            <v>4.1425334835193128</v>
          </cell>
          <cell r="CY599">
            <v>3.8459502602806181</v>
          </cell>
          <cell r="CZ599">
            <v>4.4630815655490625</v>
          </cell>
          <cell r="DA599">
            <v>4.0975478170858741</v>
          </cell>
          <cell r="DB599">
            <v>4.4798914850785305</v>
          </cell>
          <cell r="DC599">
            <v>4.78486535544332</v>
          </cell>
          <cell r="DD599">
            <v>4.8468081876057942</v>
          </cell>
          <cell r="DE599">
            <v>4.8855259038954486</v>
          </cell>
          <cell r="DF599">
            <v>5.0337942295673397</v>
          </cell>
          <cell r="DG599">
            <v>5.5469670333841492</v>
          </cell>
          <cell r="DH599">
            <v>5.5469670333841492</v>
          </cell>
          <cell r="DI599">
            <v>5.5469670333841492</v>
          </cell>
          <cell r="DJ599">
            <v>5.5469670333841492</v>
          </cell>
          <cell r="DK599">
            <v>5.5469670333841492</v>
          </cell>
          <cell r="DL599">
            <v>5.5469670333841492</v>
          </cell>
          <cell r="DM599">
            <v>5.5469670333841492</v>
          </cell>
          <cell r="DN599">
            <v>5.5469670333841492</v>
          </cell>
          <cell r="DO599">
            <v>5.5469670333841492</v>
          </cell>
          <cell r="DP599">
            <v>5.5469670333841492</v>
          </cell>
          <cell r="DQ599">
            <v>5.4781413630094953</v>
          </cell>
          <cell r="DR599">
            <v>5.5066443284238433</v>
          </cell>
          <cell r="DS599">
            <v>5.5307694156349436</v>
          </cell>
          <cell r="DT599">
            <v>5.5471853943134528</v>
          </cell>
          <cell r="DU599">
            <v>5.5749901044791512</v>
          </cell>
          <cell r="DV599">
            <v>5.5652809385216377</v>
          </cell>
          <cell r="DW599">
            <v>5.5061175095676447</v>
          </cell>
          <cell r="DX599">
            <v>5.7191545226891085</v>
          </cell>
          <cell r="DY599">
            <v>5.5760274696713701</v>
          </cell>
          <cell r="DZ599">
            <v>5.5730893098701211</v>
          </cell>
          <cell r="EA599">
            <v>5.5187825122387402</v>
          </cell>
          <cell r="EB599">
            <v>5.4361402539582446</v>
          </cell>
          <cell r="EC599">
            <v>5.542004024375113</v>
          </cell>
          <cell r="ED599">
            <v>5.6490661283482018</v>
          </cell>
          <cell r="EE599">
            <v>5.4882852652758549</v>
          </cell>
          <cell r="EF599">
            <v>5.4882852652758549</v>
          </cell>
          <cell r="EG599">
            <v>5.4882852652758549</v>
          </cell>
          <cell r="EH599">
            <v>5.4882852652758549</v>
          </cell>
          <cell r="EI599">
            <v>5.4882852652758549</v>
          </cell>
          <cell r="EJ599">
            <v>5.4882852652758549</v>
          </cell>
          <cell r="EK599">
            <v>0</v>
          </cell>
          <cell r="EL599">
            <v>0</v>
          </cell>
          <cell r="EM599">
            <v>0</v>
          </cell>
          <cell r="EN599">
            <v>0</v>
          </cell>
          <cell r="EO599">
            <v>0</v>
          </cell>
          <cell r="EP599">
            <v>0</v>
          </cell>
          <cell r="EQ599">
            <v>0</v>
          </cell>
          <cell r="ER599">
            <v>0</v>
          </cell>
          <cell r="ES599">
            <v>0</v>
          </cell>
          <cell r="ET599">
            <v>0</v>
          </cell>
        </row>
        <row r="600">
          <cell r="A600">
            <v>34992.39314564989</v>
          </cell>
          <cell r="B600">
            <v>37307.164544963889</v>
          </cell>
          <cell r="C600">
            <v>40226.28722559553</v>
          </cell>
          <cell r="D600">
            <v>6364.2710148990527</v>
          </cell>
          <cell r="E600">
            <v>7212.6853927820121</v>
          </cell>
          <cell r="F600">
            <v>6149.2025694322165</v>
          </cell>
          <cell r="G600">
            <v>6560.3083864979162</v>
          </cell>
          <cell r="H600">
            <v>7410.3286495469738</v>
          </cell>
          <cell r="I600">
            <v>6596.2605775638076</v>
          </cell>
          <cell r="J600">
            <v>7438.4460551465118</v>
          </cell>
          <cell r="K600">
            <v>7899.4215766432108</v>
          </cell>
          <cell r="L600">
            <v>8715.1767331837109</v>
          </cell>
          <cell r="M600">
            <v>7982.2993027471157</v>
          </cell>
          <cell r="N600">
            <v>8120.5409818792778</v>
          </cell>
          <cell r="O600">
            <v>8581.9036060516501</v>
          </cell>
          <cell r="P600">
            <v>9218.1191862772321</v>
          </cell>
          <cell r="Q600">
            <v>8565.701539993086</v>
          </cell>
          <cell r="R600">
            <v>8545.2772803230146</v>
          </cell>
          <cell r="S600">
            <v>9494.4088767627236</v>
          </cell>
          <cell r="T600">
            <v>10234.713746108968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5822.0542053183308</v>
          </cell>
          <cell r="AF600">
            <v>6207.1871827523728</v>
          </cell>
          <cell r="AG600">
            <v>6692.8724689193268</v>
          </cell>
          <cell r="AH600">
            <v>6364.2710148990527</v>
          </cell>
          <cell r="AI600">
            <v>7212.6853927820121</v>
          </cell>
          <cell r="AJ600">
            <v>6149.2025694322165</v>
          </cell>
          <cell r="AK600">
            <v>6560.3083864979162</v>
          </cell>
          <cell r="AL600">
            <v>7410.3286495469738</v>
          </cell>
          <cell r="AM600">
            <v>6596.2605775638076</v>
          </cell>
          <cell r="AN600">
            <v>7438.4460551465118</v>
          </cell>
          <cell r="AO600">
            <v>7899.4215766432108</v>
          </cell>
          <cell r="AP600">
            <v>8715.1767331837109</v>
          </cell>
          <cell r="AQ600">
            <v>7982.2993027471157</v>
          </cell>
          <cell r="AR600">
            <v>8120.5409818792778</v>
          </cell>
          <cell r="AS600">
            <v>8581.9036060516501</v>
          </cell>
          <cell r="AT600">
            <v>9218.1191862772321</v>
          </cell>
          <cell r="AU600">
            <v>8565.701539993086</v>
          </cell>
          <cell r="AV600">
            <v>8545.2772803230146</v>
          </cell>
          <cell r="AW600">
            <v>9494.4088767627236</v>
          </cell>
          <cell r="AX600">
            <v>10234.713746108968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2.8606837384821913</v>
          </cell>
          <cell r="CN600">
            <v>3.0871966097137751</v>
          </cell>
          <cell r="CO600">
            <v>3.318740231135846</v>
          </cell>
          <cell r="CP600">
            <v>3.1775212993131015</v>
          </cell>
          <cell r="CQ600">
            <v>3.5012361672169323</v>
          </cell>
          <cell r="CR600">
            <v>3.0688951964566495</v>
          </cell>
          <cell r="CS600">
            <v>3.2811901519098723</v>
          </cell>
          <cell r="CT600">
            <v>3.6597705105898459</v>
          </cell>
          <cell r="CU600">
            <v>3.3216971011560674</v>
          </cell>
          <cell r="CV600">
            <v>3.6711574257555983</v>
          </cell>
          <cell r="CW600">
            <v>3.883517969374656</v>
          </cell>
          <cell r="CX600">
            <v>4.3040945720550399</v>
          </cell>
          <cell r="CY600">
            <v>3.9290802573818109</v>
          </cell>
          <cell r="CZ600">
            <v>4.0545697771504221</v>
          </cell>
          <cell r="DA600">
            <v>4.2528260774443707</v>
          </cell>
          <cell r="DB600">
            <v>4.5681074339666914</v>
          </cell>
          <cell r="DC600">
            <v>4.2447970232618291</v>
          </cell>
          <cell r="DD600">
            <v>4.2346756296731014</v>
          </cell>
          <cell r="DE600">
            <v>4.7050248423371555</v>
          </cell>
          <cell r="DF600">
            <v>5.071888419247367</v>
          </cell>
          <cell r="DG600">
            <v>4.9711521851344207</v>
          </cell>
          <cell r="DH600">
            <v>4.9711521851344207</v>
          </cell>
          <cell r="DI600">
            <v>4.9711521851344207</v>
          </cell>
          <cell r="DJ600">
            <v>4.9711521851344207</v>
          </cell>
          <cell r="DK600">
            <v>4.9711521851344207</v>
          </cell>
          <cell r="DL600">
            <v>4.9711521851344207</v>
          </cell>
          <cell r="DM600">
            <v>4.9711521851344207</v>
          </cell>
          <cell r="DN600">
            <v>4.9711521851344207</v>
          </cell>
          <cell r="DO600">
            <v>4.9711521851344207</v>
          </cell>
          <cell r="DP600">
            <v>4.9711521851344207</v>
          </cell>
          <cell r="DQ600">
            <v>5.5758814666074992</v>
          </cell>
          <cell r="DR600">
            <v>5.5085549873968134</v>
          </cell>
          <cell r="DS600">
            <v>5.5251799249358804</v>
          </cell>
          <cell r="DT600">
            <v>5.4874089903656049</v>
          </cell>
          <cell r="DU600">
            <v>5.6439442968911147</v>
          </cell>
          <cell r="DV600">
            <v>5.4896401632298399</v>
          </cell>
          <cell r="DW600">
            <v>5.477722046611385</v>
          </cell>
          <cell r="DX600">
            <v>5.5474162147558568</v>
          </cell>
          <cell r="DY600">
            <v>5.4405763793322324</v>
          </cell>
          <cell r="DZ600">
            <v>5.5511932334203573</v>
          </cell>
          <cell r="EA600">
            <v>5.5728468531839574</v>
          </cell>
          <cell r="EB600">
            <v>5.547553876789002</v>
          </cell>
          <cell r="EC600">
            <v>5.5660133480663871</v>
          </cell>
          <cell r="ED600">
            <v>5.487156149088853</v>
          </cell>
          <cell r="EE600">
            <v>5.5285742341579827</v>
          </cell>
          <cell r="EF600">
            <v>5.5285742341579827</v>
          </cell>
          <cell r="EG600">
            <v>5.5285742341579827</v>
          </cell>
          <cell r="EH600">
            <v>5.5285742341579827</v>
          </cell>
          <cell r="EI600">
            <v>5.5285742341579827</v>
          </cell>
          <cell r="EJ600">
            <v>5.5285742341579827</v>
          </cell>
          <cell r="EK600">
            <v>0</v>
          </cell>
          <cell r="EL600">
            <v>0</v>
          </cell>
          <cell r="EM600">
            <v>0</v>
          </cell>
          <cell r="EN600">
            <v>0</v>
          </cell>
          <cell r="EO600">
            <v>0</v>
          </cell>
          <cell r="EP600">
            <v>0</v>
          </cell>
          <cell r="EQ600">
            <v>0</v>
          </cell>
          <cell r="ER600">
            <v>0</v>
          </cell>
          <cell r="ES600">
            <v>0</v>
          </cell>
          <cell r="ET600">
            <v>0</v>
          </cell>
        </row>
        <row r="601">
          <cell r="A601">
            <v>33496.590538319244</v>
          </cell>
          <cell r="B601">
            <v>35267.891594862565</v>
          </cell>
          <cell r="C601">
            <v>36664.095444399056</v>
          </cell>
          <cell r="D601">
            <v>6107.0882640692498</v>
          </cell>
          <cell r="E601">
            <v>7529.1945247129806</v>
          </cell>
          <cell r="F601">
            <v>7706.5253059214056</v>
          </cell>
          <cell r="G601">
            <v>6952.2309712773649</v>
          </cell>
          <cell r="H601">
            <v>6840.3031106844519</v>
          </cell>
          <cell r="I601">
            <v>7599.3994960437904</v>
          </cell>
          <cell r="J601">
            <v>7277.9414136955083</v>
          </cell>
          <cell r="K601">
            <v>8227.6951933548135</v>
          </cell>
          <cell r="L601">
            <v>9009.6947578352429</v>
          </cell>
          <cell r="M601">
            <v>7538.4773969697208</v>
          </cell>
          <cell r="N601">
            <v>7987.8370192551538</v>
          </cell>
          <cell r="O601">
            <v>7401.4581828956789</v>
          </cell>
          <cell r="P601">
            <v>9728.5551719984069</v>
          </cell>
          <cell r="Q601">
            <v>9055.3074232282142</v>
          </cell>
          <cell r="R601">
            <v>10538.966004053687</v>
          </cell>
          <cell r="S601">
            <v>9796.1138373446174</v>
          </cell>
          <cell r="T601">
            <v>10740.645323701359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5573.181719687318</v>
          </cell>
          <cell r="AF601">
            <v>5867.8917934513029</v>
          </cell>
          <cell r="AG601">
            <v>6100.1929813077877</v>
          </cell>
          <cell r="AH601">
            <v>6107.0882640692498</v>
          </cell>
          <cell r="AI601">
            <v>7529.1945247129806</v>
          </cell>
          <cell r="AJ601">
            <v>7706.5253059214056</v>
          </cell>
          <cell r="AK601">
            <v>6952.2309712773649</v>
          </cell>
          <cell r="AL601">
            <v>6840.3031106844519</v>
          </cell>
          <cell r="AM601">
            <v>7599.3994960437904</v>
          </cell>
          <cell r="AN601">
            <v>7277.9414136955083</v>
          </cell>
          <cell r="AO601">
            <v>8227.6951933548135</v>
          </cell>
          <cell r="AP601">
            <v>9009.6947578352429</v>
          </cell>
          <cell r="AQ601">
            <v>7538.4773969697208</v>
          </cell>
          <cell r="AR601">
            <v>7987.8370192551538</v>
          </cell>
          <cell r="AS601">
            <v>7401.4581828956789</v>
          </cell>
          <cell r="AT601">
            <v>9728.5551719984069</v>
          </cell>
          <cell r="AU601">
            <v>9055.3074232282142</v>
          </cell>
          <cell r="AV601">
            <v>10538.966004053687</v>
          </cell>
          <cell r="AW601">
            <v>9796.1138373446174</v>
          </cell>
          <cell r="AX601">
            <v>10740.645323701359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2.7195430402299809</v>
          </cell>
          <cell r="CN601">
            <v>2.9164516977819415</v>
          </cell>
          <cell r="CO601">
            <v>2.9874126375497938</v>
          </cell>
          <cell r="CP601">
            <v>3.0154742772860756</v>
          </cell>
          <cell r="CQ601">
            <v>3.7481769462956369</v>
          </cell>
          <cell r="CR601">
            <v>3.7358539992614617</v>
          </cell>
          <cell r="CS601">
            <v>3.4570701853641723</v>
          </cell>
          <cell r="CT601">
            <v>3.3983252958577737</v>
          </cell>
          <cell r="CU601">
            <v>3.7693896208588065</v>
          </cell>
          <cell r="CV601">
            <v>3.5910671175002431</v>
          </cell>
          <cell r="CW601">
            <v>4.0668096102802904</v>
          </cell>
          <cell r="CX601">
            <v>4.407317125469941</v>
          </cell>
          <cell r="CY601">
            <v>3.6932903248258615</v>
          </cell>
          <cell r="CZ601">
            <v>3.8977990316079705</v>
          </cell>
          <cell r="DA601">
            <v>3.6076115521722851</v>
          </cell>
          <cell r="DB601">
            <v>4.7418829043111499</v>
          </cell>
          <cell r="DC601">
            <v>4.4137291411040316</v>
          </cell>
          <cell r="DD601">
            <v>5.1368925642298606</v>
          </cell>
          <cell r="DE601">
            <v>4.7748122832969768</v>
          </cell>
          <cell r="DF601">
            <v>5.2351949021497832</v>
          </cell>
          <cell r="DG601">
            <v>5.5352957355888464</v>
          </cell>
          <cell r="DH601">
            <v>5.5352957355888464</v>
          </cell>
          <cell r="DI601">
            <v>5.5352957355888464</v>
          </cell>
          <cell r="DJ601">
            <v>5.5352957355888464</v>
          </cell>
          <cell r="DK601">
            <v>5.5352957355888464</v>
          </cell>
          <cell r="DL601">
            <v>5.5352957355888464</v>
          </cell>
          <cell r="DM601">
            <v>5.5352957355888464</v>
          </cell>
          <cell r="DN601">
            <v>5.5352957355888464</v>
          </cell>
          <cell r="DO601">
            <v>5.5352957355888464</v>
          </cell>
          <cell r="DP601">
            <v>5.5352957355888464</v>
          </cell>
          <cell r="DQ601">
            <v>5.6145428798033397</v>
          </cell>
          <cell r="DR601">
            <v>5.5123202913650076</v>
          </cell>
          <cell r="DS601">
            <v>5.5944255148972424</v>
          </cell>
          <cell r="DT601">
            <v>5.5486292138898419</v>
          </cell>
          <cell r="DU601">
            <v>5.5034568805722737</v>
          </cell>
          <cell r="DV601">
            <v>5.6516576840536255</v>
          </cell>
          <cell r="DW601">
            <v>5.509638832652012</v>
          </cell>
          <cell r="DX601">
            <v>5.5146446664395379</v>
          </cell>
          <cell r="DY601">
            <v>5.5235130050464685</v>
          </cell>
          <cell r="DZ601">
            <v>5.5525460439887331</v>
          </cell>
          <cell r="EA601">
            <v>5.5428291036156754</v>
          </cell>
          <cell r="EB601">
            <v>5.6007077603506623</v>
          </cell>
          <cell r="EC601">
            <v>5.5921308413244493</v>
          </cell>
          <cell r="ED601">
            <v>5.6145749965032508</v>
          </cell>
          <cell r="EE601">
            <v>5.6208844358981942</v>
          </cell>
          <cell r="EF601">
            <v>5.6208844358981942</v>
          </cell>
          <cell r="EG601">
            <v>5.6208844358981942</v>
          </cell>
          <cell r="EH601">
            <v>5.6208844358981942</v>
          </cell>
          <cell r="EI601">
            <v>5.6208844358981942</v>
          </cell>
          <cell r="EJ601">
            <v>5.6208844358981942</v>
          </cell>
          <cell r="EK601">
            <v>0</v>
          </cell>
          <cell r="EL601">
            <v>0</v>
          </cell>
          <cell r="EM601">
            <v>0</v>
          </cell>
          <cell r="EN601">
            <v>0</v>
          </cell>
          <cell r="EO601">
            <v>0</v>
          </cell>
          <cell r="EP601">
            <v>0</v>
          </cell>
          <cell r="EQ601">
            <v>0</v>
          </cell>
          <cell r="ER601">
            <v>0</v>
          </cell>
          <cell r="ES601">
            <v>0</v>
          </cell>
          <cell r="ET601">
            <v>0</v>
          </cell>
        </row>
        <row r="602">
          <cell r="A602">
            <v>41105.254959933591</v>
          </cell>
          <cell r="B602">
            <v>36859.358831375088</v>
          </cell>
          <cell r="C602">
            <v>39811.724923123882</v>
          </cell>
          <cell r="D602">
            <v>5929.7492181082571</v>
          </cell>
          <cell r="E602">
            <v>6718.1300730824851</v>
          </cell>
          <cell r="F602">
            <v>6413.7567212468221</v>
          </cell>
          <cell r="G602">
            <v>6896.0095690926328</v>
          </cell>
          <cell r="H602">
            <v>6909.3718240768476</v>
          </cell>
          <cell r="I602">
            <v>7280.1302519412402</v>
          </cell>
          <cell r="J602">
            <v>8395.948781863528</v>
          </cell>
          <cell r="K602">
            <v>7992.082475217223</v>
          </cell>
          <cell r="L602">
            <v>7992.7407805785579</v>
          </cell>
          <cell r="M602">
            <v>8196.0685361945125</v>
          </cell>
          <cell r="N602">
            <v>8047.309424056366</v>
          </cell>
          <cell r="O602">
            <v>8182.5963703016641</v>
          </cell>
          <cell r="P602">
            <v>8120.2346914819964</v>
          </cell>
          <cell r="Q602">
            <v>9100.5986409877387</v>
          </cell>
          <cell r="R602">
            <v>8887.3410134893347</v>
          </cell>
          <cell r="S602">
            <v>10793.561607529062</v>
          </cell>
          <cell r="T602">
            <v>10267.227912305543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6839.1156187588294</v>
          </cell>
          <cell r="AF602">
            <v>6132.681014308464</v>
          </cell>
          <cell r="AG602">
            <v>6623.8973580595102</v>
          </cell>
          <cell r="AH602">
            <v>5929.7492181082571</v>
          </cell>
          <cell r="AI602">
            <v>6718.1300730824851</v>
          </cell>
          <cell r="AJ602">
            <v>6413.7567212468221</v>
          </cell>
          <cell r="AK602">
            <v>6896.0095690926328</v>
          </cell>
          <cell r="AL602">
            <v>6909.3718240768476</v>
          </cell>
          <cell r="AM602">
            <v>7280.1302519412402</v>
          </cell>
          <cell r="AN602">
            <v>8395.948781863528</v>
          </cell>
          <cell r="AO602">
            <v>7992.082475217223</v>
          </cell>
          <cell r="AP602">
            <v>7992.7407805785579</v>
          </cell>
          <cell r="AQ602">
            <v>8196.0685361945125</v>
          </cell>
          <cell r="AR602">
            <v>8047.309424056366</v>
          </cell>
          <cell r="AS602">
            <v>8182.5963703016641</v>
          </cell>
          <cell r="AT602">
            <v>8120.2346914819964</v>
          </cell>
          <cell r="AU602">
            <v>9100.5986409877387</v>
          </cell>
          <cell r="AV602">
            <v>8887.3410134893347</v>
          </cell>
          <cell r="AW602">
            <v>10793.561607529062</v>
          </cell>
          <cell r="AX602">
            <v>10267.227912305543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  <cell r="CK602">
            <v>0</v>
          </cell>
          <cell r="CL602">
            <v>0</v>
          </cell>
          <cell r="CM602">
            <v>3.383736134115324</v>
          </cell>
          <cell r="CN602">
            <v>3.0172132370791185</v>
          </cell>
          <cell r="CO602">
            <v>3.2592156514314983</v>
          </cell>
          <cell r="CP602">
            <v>2.9209976131726978</v>
          </cell>
          <cell r="CQ602">
            <v>3.2758387364281121</v>
          </cell>
          <cell r="CR602">
            <v>3.1327306254959093</v>
          </cell>
          <cell r="CS602">
            <v>3.4605020810808682</v>
          </cell>
          <cell r="CT602">
            <v>3.4531842920659255</v>
          </cell>
          <cell r="CU602">
            <v>3.5281823606512877</v>
          </cell>
          <cell r="CV602">
            <v>4.1544894379482606</v>
          </cell>
          <cell r="CW602">
            <v>3.9838599262521028</v>
          </cell>
          <cell r="CX602">
            <v>3.9503478982855236</v>
          </cell>
          <cell r="CY602">
            <v>4.0084262271776581</v>
          </cell>
          <cell r="CZ602">
            <v>3.9922026134187885</v>
          </cell>
          <cell r="DA602">
            <v>4.0751678133613076</v>
          </cell>
          <cell r="DB602">
            <v>4.0441099076780391</v>
          </cell>
          <cell r="DC602">
            <v>4.53235928863318</v>
          </cell>
          <cell r="DD602">
            <v>4.4261508701549692</v>
          </cell>
          <cell r="DE602">
            <v>5.3755034299599904</v>
          </cell>
          <cell r="DF602">
            <v>5.1133741452201003</v>
          </cell>
          <cell r="DG602">
            <v>5.9740841295041749</v>
          </cell>
          <cell r="DH602">
            <v>5.9740841295041749</v>
          </cell>
          <cell r="DI602">
            <v>5.9740841295041749</v>
          </cell>
          <cell r="DJ602">
            <v>5.9740841295041749</v>
          </cell>
          <cell r="DK602">
            <v>5.9740841295041749</v>
          </cell>
          <cell r="DL602">
            <v>5.9740841295041749</v>
          </cell>
          <cell r="DM602">
            <v>5.9740841295041749</v>
          </cell>
          <cell r="DN602">
            <v>5.9740841295041749</v>
          </cell>
          <cell r="DO602">
            <v>5.9740841295041749</v>
          </cell>
          <cell r="DP602">
            <v>5.9740841295041749</v>
          </cell>
          <cell r="DQ602">
            <v>5.5374598734754885</v>
          </cell>
          <cell r="DR602">
            <v>5.5686703167494231</v>
          </cell>
          <cell r="DS602">
            <v>5.568107770565244</v>
          </cell>
          <cell r="DT602">
            <v>5.5617601998462307</v>
          </cell>
          <cell r="DU602">
            <v>5.6186635843782655</v>
          </cell>
          <cell r="DV602">
            <v>5.6091436906779704</v>
          </cell>
          <cell r="DW602">
            <v>5.459663499385174</v>
          </cell>
          <cell r="DX602">
            <v>5.4818347989367116</v>
          </cell>
          <cell r="DY602">
            <v>5.6532118511027649</v>
          </cell>
          <cell r="DZ602">
            <v>5.5368053634349623</v>
          </cell>
          <cell r="EA602">
            <v>5.4962063867183604</v>
          </cell>
          <cell r="EB602">
            <v>5.5432889736861926</v>
          </cell>
          <cell r="EC602">
            <v>5.6019447579441843</v>
          </cell>
          <cell r="ED602">
            <v>5.522621273153721</v>
          </cell>
          <cell r="EE602">
            <v>5.5011408791312553</v>
          </cell>
          <cell r="EF602">
            <v>5.5011408791312553</v>
          </cell>
          <cell r="EG602">
            <v>5.5011408791312553</v>
          </cell>
          <cell r="EH602">
            <v>5.5011408791312553</v>
          </cell>
          <cell r="EI602">
            <v>5.5011408791312553</v>
          </cell>
          <cell r="EJ602">
            <v>5.5011408791312553</v>
          </cell>
          <cell r="EK602">
            <v>0</v>
          </cell>
          <cell r="EL602">
            <v>0</v>
          </cell>
          <cell r="EM602">
            <v>0</v>
          </cell>
          <cell r="EN602">
            <v>0</v>
          </cell>
          <cell r="EO602">
            <v>0</v>
          </cell>
          <cell r="EP602">
            <v>0</v>
          </cell>
          <cell r="EQ602">
            <v>0</v>
          </cell>
          <cell r="ER602">
            <v>0</v>
          </cell>
          <cell r="ES602">
            <v>0</v>
          </cell>
          <cell r="ET602">
            <v>0</v>
          </cell>
        </row>
        <row r="603">
          <cell r="A603">
            <v>38378.56642483615</v>
          </cell>
          <cell r="B603">
            <v>39091.266742435182</v>
          </cell>
          <cell r="C603">
            <v>35841.761808885058</v>
          </cell>
          <cell r="D603">
            <v>6912.6913766265334</v>
          </cell>
          <cell r="E603">
            <v>6046.7611829308289</v>
          </cell>
          <cell r="F603">
            <v>7693.9499777911496</v>
          </cell>
          <cell r="G603">
            <v>6757.8507963674147</v>
          </cell>
          <cell r="H603">
            <v>6810.0508375484051</v>
          </cell>
          <cell r="I603">
            <v>7437.9888185809123</v>
          </cell>
          <cell r="J603">
            <v>6605.7047975918695</v>
          </cell>
          <cell r="K603">
            <v>7615.5641604537032</v>
          </cell>
          <cell r="L603">
            <v>7674.9229985345746</v>
          </cell>
          <cell r="M603">
            <v>8310.8150650867774</v>
          </cell>
          <cell r="N603">
            <v>7316.293748226205</v>
          </cell>
          <cell r="O603">
            <v>9004.94261043197</v>
          </cell>
          <cell r="P603">
            <v>9745.8093612637058</v>
          </cell>
          <cell r="Q603">
            <v>10102.648392965353</v>
          </cell>
          <cell r="R603">
            <v>9280.4374841304452</v>
          </cell>
          <cell r="S603">
            <v>10341.708437494344</v>
          </cell>
          <cell r="T603">
            <v>9834.7826605045211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6385.4476347978398</v>
          </cell>
          <cell r="AF603">
            <v>6504.0271175996604</v>
          </cell>
          <cell r="AG603">
            <v>5963.3726449309324</v>
          </cell>
          <cell r="AH603">
            <v>6912.6913766265334</v>
          </cell>
          <cell r="AI603">
            <v>6046.7611829308289</v>
          </cell>
          <cell r="AJ603">
            <v>7693.9499777911496</v>
          </cell>
          <cell r="AK603">
            <v>6757.8507963674147</v>
          </cell>
          <cell r="AL603">
            <v>6810.0508375484051</v>
          </cell>
          <cell r="AM603">
            <v>7437.9888185809123</v>
          </cell>
          <cell r="AN603">
            <v>6605.7047975918695</v>
          </cell>
          <cell r="AO603">
            <v>7615.5641604537032</v>
          </cell>
          <cell r="AP603">
            <v>7674.9229985345746</v>
          </cell>
          <cell r="AQ603">
            <v>8310.8150650867774</v>
          </cell>
          <cell r="AR603">
            <v>7316.293748226205</v>
          </cell>
          <cell r="AS603">
            <v>9004.94261043197</v>
          </cell>
          <cell r="AT603">
            <v>9745.8093612637058</v>
          </cell>
          <cell r="AU603">
            <v>10102.648392965353</v>
          </cell>
          <cell r="AV603">
            <v>9280.4374841304452</v>
          </cell>
          <cell r="AW603">
            <v>10341.708437494344</v>
          </cell>
          <cell r="AX603">
            <v>9834.7826605045211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  <cell r="CK603">
            <v>0</v>
          </cell>
          <cell r="CL603">
            <v>0</v>
          </cell>
          <cell r="CM603">
            <v>3.1030873297087052</v>
          </cell>
          <cell r="CN603">
            <v>3.2165388544390687</v>
          </cell>
          <cell r="CO603">
            <v>2.9555959959761293</v>
          </cell>
          <cell r="CP603">
            <v>3.4288847882491296</v>
          </cell>
          <cell r="CQ603">
            <v>2.9685018359588438</v>
          </cell>
          <cell r="CR603">
            <v>3.7872411416243552</v>
          </cell>
          <cell r="CS603">
            <v>3.3436428996018175</v>
          </cell>
          <cell r="CT603">
            <v>3.3305523732975009</v>
          </cell>
          <cell r="CU603">
            <v>3.6413626112620503</v>
          </cell>
          <cell r="CV603">
            <v>3.2632653707491497</v>
          </cell>
          <cell r="CW603">
            <v>3.7094586971049033</v>
          </cell>
          <cell r="CX603">
            <v>3.7718741097192314</v>
          </cell>
          <cell r="CY603">
            <v>4.133142620969374</v>
          </cell>
          <cell r="CZ603">
            <v>3.5548374678809647</v>
          </cell>
          <cell r="DA603">
            <v>4.4598845504862785</v>
          </cell>
          <cell r="DB603">
            <v>4.8268141711343473</v>
          </cell>
          <cell r="DC603">
            <v>5.0035461008473687</v>
          </cell>
          <cell r="DD603">
            <v>4.5963290992302781</v>
          </cell>
          <cell r="DE603">
            <v>5.1219455449480202</v>
          </cell>
          <cell r="DF603">
            <v>4.8708800424959486</v>
          </cell>
          <cell r="DG603">
            <v>5.0423984315967632</v>
          </cell>
          <cell r="DH603">
            <v>5.0423984315967632</v>
          </cell>
          <cell r="DI603">
            <v>5.0423984315967632</v>
          </cell>
          <cell r="DJ603">
            <v>5.0423984315967632</v>
          </cell>
          <cell r="DK603">
            <v>5.0423984315967632</v>
          </cell>
          <cell r="DL603">
            <v>5.0423984315967632</v>
          </cell>
          <cell r="DM603">
            <v>5.0423984315967632</v>
          </cell>
          <cell r="DN603">
            <v>5.0423984315967632</v>
          </cell>
          <cell r="DO603">
            <v>5.0423984315967632</v>
          </cell>
          <cell r="DP603">
            <v>5.0423984315967632</v>
          </cell>
          <cell r="DQ603">
            <v>5.6377327554233414</v>
          </cell>
          <cell r="DR603">
            <v>5.5398840752050749</v>
          </cell>
          <cell r="DS603">
            <v>5.5278215522789163</v>
          </cell>
          <cell r="DT603">
            <v>5.5233353272213481</v>
          </cell>
          <cell r="DU603">
            <v>5.5807507994954531</v>
          </cell>
          <cell r="DV603">
            <v>5.5658761138737596</v>
          </cell>
          <cell r="DW603">
            <v>5.5372718534864935</v>
          </cell>
          <cell r="DX603">
            <v>5.6019757194382009</v>
          </cell>
          <cell r="DY603">
            <v>5.5962708835232284</v>
          </cell>
          <cell r="DZ603">
            <v>5.5459238851637336</v>
          </cell>
          <cell r="EA603">
            <v>5.6246911065468401</v>
          </cell>
          <cell r="EB603">
            <v>5.5747317343314533</v>
          </cell>
          <cell r="EC603">
            <v>5.5089694285369823</v>
          </cell>
          <cell r="ED603">
            <v>5.6386939170098778</v>
          </cell>
          <cell r="EE603">
            <v>5.5317745035191797</v>
          </cell>
          <cell r="EF603">
            <v>5.5317745035191797</v>
          </cell>
          <cell r="EG603">
            <v>5.5317745035191797</v>
          </cell>
          <cell r="EH603">
            <v>5.5317745035191797</v>
          </cell>
          <cell r="EI603">
            <v>5.5317745035191797</v>
          </cell>
          <cell r="EJ603">
            <v>5.5317745035191797</v>
          </cell>
          <cell r="EK603">
            <v>0</v>
          </cell>
          <cell r="EL603">
            <v>0</v>
          </cell>
          <cell r="EM603">
            <v>0</v>
          </cell>
          <cell r="EN603">
            <v>0</v>
          </cell>
          <cell r="EO603">
            <v>0</v>
          </cell>
          <cell r="EP603">
            <v>0</v>
          </cell>
          <cell r="EQ603">
            <v>0</v>
          </cell>
          <cell r="ER603">
            <v>0</v>
          </cell>
          <cell r="ES603">
            <v>0</v>
          </cell>
          <cell r="ET603">
            <v>0</v>
          </cell>
        </row>
        <row r="604">
          <cell r="A604">
            <v>35176.913199997296</v>
          </cell>
          <cell r="B604">
            <v>36143.531000113151</v>
          </cell>
          <cell r="C604">
            <v>40771.895874744689</v>
          </cell>
          <cell r="D604">
            <v>6516.4320279844596</v>
          </cell>
          <cell r="E604">
            <v>6555.8335232576728</v>
          </cell>
          <cell r="F604">
            <v>7151.8185728417275</v>
          </cell>
          <cell r="G604">
            <v>7463.695150414982</v>
          </cell>
          <cell r="H604">
            <v>6557.4291808049129</v>
          </cell>
          <cell r="I604">
            <v>8937.9937742170296</v>
          </cell>
          <cell r="J604">
            <v>7983.9479217616999</v>
          </cell>
          <cell r="K604">
            <v>7481.2827944355986</v>
          </cell>
          <cell r="L604">
            <v>9318.7920269202514</v>
          </cell>
          <cell r="M604">
            <v>9458.5071902879754</v>
          </cell>
          <cell r="N604">
            <v>10598.093980568106</v>
          </cell>
          <cell r="O604">
            <v>8192.6496325311546</v>
          </cell>
          <cell r="P604">
            <v>8833.9836866865353</v>
          </cell>
          <cell r="Q604">
            <v>9248.4808517657912</v>
          </cell>
          <cell r="R604">
            <v>10407.571318663791</v>
          </cell>
          <cell r="S604">
            <v>11452.906936980296</v>
          </cell>
          <cell r="T604">
            <v>10096.7024582083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5852.7547565469176</v>
          </cell>
          <cell r="AF604">
            <v>6013.5811740107292</v>
          </cell>
          <cell r="AG604">
            <v>6783.6511452166314</v>
          </cell>
          <cell r="AH604">
            <v>6516.4320279844596</v>
          </cell>
          <cell r="AI604">
            <v>6555.8335232576728</v>
          </cell>
          <cell r="AJ604">
            <v>7151.8185728417275</v>
          </cell>
          <cell r="AK604">
            <v>7463.695150414982</v>
          </cell>
          <cell r="AL604">
            <v>6557.4291808049129</v>
          </cell>
          <cell r="AM604">
            <v>8937.9937742170296</v>
          </cell>
          <cell r="AN604">
            <v>7983.9479217616999</v>
          </cell>
          <cell r="AO604">
            <v>7481.2827944355986</v>
          </cell>
          <cell r="AP604">
            <v>9318.7920269202514</v>
          </cell>
          <cell r="AQ604">
            <v>9458.5071902879754</v>
          </cell>
          <cell r="AR604">
            <v>10598.093980568106</v>
          </cell>
          <cell r="AS604">
            <v>8192.6496325311546</v>
          </cell>
          <cell r="AT604">
            <v>8833.9836866865353</v>
          </cell>
          <cell r="AU604">
            <v>9248.4808517657912</v>
          </cell>
          <cell r="AV604">
            <v>10407.571318663791</v>
          </cell>
          <cell r="AW604">
            <v>11452.906936980296</v>
          </cell>
          <cell r="AX604">
            <v>10096.7024582083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0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2.8647389677218178</v>
          </cell>
          <cell r="CN604">
            <v>2.9700913928880914</v>
          </cell>
          <cell r="CO604">
            <v>3.3456608129342347</v>
          </cell>
          <cell r="CP604">
            <v>3.2320896943423656</v>
          </cell>
          <cell r="CQ604">
            <v>3.2451962344999323</v>
          </cell>
          <cell r="CR604">
            <v>3.5273558652069874</v>
          </cell>
          <cell r="CS604">
            <v>3.6712813103231667</v>
          </cell>
          <cell r="CT604">
            <v>3.2787197969504067</v>
          </cell>
          <cell r="CU604">
            <v>4.3698648254890342</v>
          </cell>
          <cell r="CV604">
            <v>3.9429287223943228</v>
          </cell>
          <cell r="CW604">
            <v>3.6639990269887086</v>
          </cell>
          <cell r="CX604">
            <v>4.5319629255699576</v>
          </cell>
          <cell r="CY604">
            <v>4.6819568315782396</v>
          </cell>
          <cell r="CZ604">
            <v>5.1394856168562786</v>
          </cell>
          <cell r="DA604">
            <v>3.9680584367435396</v>
          </cell>
          <cell r="DB604">
            <v>4.278684561197486</v>
          </cell>
          <cell r="DC604">
            <v>4.4794436619367746</v>
          </cell>
          <cell r="DD604">
            <v>5.04084185573487</v>
          </cell>
          <cell r="DE604">
            <v>5.547143602488295</v>
          </cell>
          <cell r="DF604">
            <v>4.8902744740232027</v>
          </cell>
          <cell r="DG604">
            <v>4.871880166380806</v>
          </cell>
          <cell r="DH604">
            <v>4.871880166380806</v>
          </cell>
          <cell r="DI604">
            <v>4.871880166380806</v>
          </cell>
          <cell r="DJ604">
            <v>4.871880166380806</v>
          </cell>
          <cell r="DK604">
            <v>4.871880166380806</v>
          </cell>
          <cell r="DL604">
            <v>4.871880166380806</v>
          </cell>
          <cell r="DM604">
            <v>4.871880166380806</v>
          </cell>
          <cell r="DN604">
            <v>4.871880166380806</v>
          </cell>
          <cell r="DO604">
            <v>4.871880166380806</v>
          </cell>
          <cell r="DP604">
            <v>4.871880166380806</v>
          </cell>
          <cell r="DQ604">
            <v>5.5973492590972391</v>
          </cell>
          <cell r="DR604">
            <v>5.5471575385707812</v>
          </cell>
          <cell r="DS604">
            <v>5.5550597154029457</v>
          </cell>
          <cell r="DT604">
            <v>5.5237447352050486</v>
          </cell>
          <cell r="DU604">
            <v>5.5347000418667296</v>
          </cell>
          <cell r="DV604">
            <v>5.5548757301491669</v>
          </cell>
          <cell r="DW604">
            <v>5.5698482724960794</v>
          </cell>
          <cell r="DX604">
            <v>5.4794433535234051</v>
          </cell>
          <cell r="DY604">
            <v>5.6037555287986827</v>
          </cell>
          <cell r="DZ604">
            <v>5.5476097750384961</v>
          </cell>
          <cell r="EA604">
            <v>5.5940694959954422</v>
          </cell>
          <cell r="EB604">
            <v>5.6335273433077822</v>
          </cell>
          <cell r="EC604">
            <v>5.5348050530446367</v>
          </cell>
          <cell r="ED604">
            <v>5.6495680859839323</v>
          </cell>
          <cell r="EE604">
            <v>5.6565738104433292</v>
          </cell>
          <cell r="EF604">
            <v>5.6565738104433292</v>
          </cell>
          <cell r="EG604">
            <v>5.6565738104433292</v>
          </cell>
          <cell r="EH604">
            <v>5.6565738104433292</v>
          </cell>
          <cell r="EI604">
            <v>5.6565738104433292</v>
          </cell>
          <cell r="EJ604">
            <v>5.6565738104433292</v>
          </cell>
          <cell r="EK604">
            <v>0</v>
          </cell>
          <cell r="EL604">
            <v>0</v>
          </cell>
          <cell r="EM604">
            <v>0</v>
          </cell>
          <cell r="EN604">
            <v>0</v>
          </cell>
          <cell r="EO604">
            <v>0</v>
          </cell>
          <cell r="EP604">
            <v>0</v>
          </cell>
          <cell r="EQ604">
            <v>0</v>
          </cell>
          <cell r="ER604">
            <v>0</v>
          </cell>
          <cell r="ES604">
            <v>0</v>
          </cell>
          <cell r="ET604">
            <v>0</v>
          </cell>
        </row>
        <row r="605">
          <cell r="A605">
            <v>40781.423855814544</v>
          </cell>
          <cell r="B605">
            <v>44489.676882433676</v>
          </cell>
          <cell r="C605">
            <v>49345.727059080782</v>
          </cell>
          <cell r="D605">
            <v>7291.7073330443063</v>
          </cell>
          <cell r="E605">
            <v>6486.1077348798835</v>
          </cell>
          <cell r="F605">
            <v>7029.6899586160471</v>
          </cell>
          <cell r="G605">
            <v>6813.3051260028196</v>
          </cell>
          <cell r="H605">
            <v>6250.0367837687018</v>
          </cell>
          <cell r="I605">
            <v>6826.5279037061719</v>
          </cell>
          <cell r="J605">
            <v>7833.9056988164184</v>
          </cell>
          <cell r="K605">
            <v>7955.4992020343097</v>
          </cell>
          <cell r="L605">
            <v>6220.5840139690699</v>
          </cell>
          <cell r="M605">
            <v>8670.4084265275796</v>
          </cell>
          <cell r="N605">
            <v>7457.7385510067579</v>
          </cell>
          <cell r="O605">
            <v>9981.3403749041372</v>
          </cell>
          <cell r="P605">
            <v>9515.500563070902</v>
          </cell>
          <cell r="Q605">
            <v>9562.568953226486</v>
          </cell>
          <cell r="R605">
            <v>8784.7046445833366</v>
          </cell>
          <cell r="S605">
            <v>10894.653929485834</v>
          </cell>
          <cell r="T605">
            <v>9966.4299977169121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6785.2364161075093</v>
          </cell>
          <cell r="AF605">
            <v>7402.2176565202199</v>
          </cell>
          <cell r="AG605">
            <v>8210.1700373278709</v>
          </cell>
          <cell r="AH605">
            <v>7291.7073330443063</v>
          </cell>
          <cell r="AI605">
            <v>6486.1077348798835</v>
          </cell>
          <cell r="AJ605">
            <v>7029.6899586160471</v>
          </cell>
          <cell r="AK605">
            <v>6813.3051260028196</v>
          </cell>
          <cell r="AL605">
            <v>6250.0367837687018</v>
          </cell>
          <cell r="AM605">
            <v>6826.5279037061719</v>
          </cell>
          <cell r="AN605">
            <v>7833.9056988164184</v>
          </cell>
          <cell r="AO605">
            <v>7955.4992020343097</v>
          </cell>
          <cell r="AP605">
            <v>6220.5840139690699</v>
          </cell>
          <cell r="AQ605">
            <v>8670.4084265275796</v>
          </cell>
          <cell r="AR605">
            <v>7457.7385510067579</v>
          </cell>
          <cell r="AS605">
            <v>9981.3403749041372</v>
          </cell>
          <cell r="AT605">
            <v>9515.500563070902</v>
          </cell>
          <cell r="AU605">
            <v>9562.568953226486</v>
          </cell>
          <cell r="AV605">
            <v>8784.7046445833366</v>
          </cell>
          <cell r="AW605">
            <v>10894.653929485834</v>
          </cell>
          <cell r="AX605">
            <v>9966.4299977169121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>
            <v>0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3.3145331624080616</v>
          </cell>
          <cell r="CN605">
            <v>3.5865457187986114</v>
          </cell>
          <cell r="CO605">
            <v>4.03780328695201</v>
          </cell>
          <cell r="CP605">
            <v>3.6132881824893324</v>
          </cell>
          <cell r="CQ605">
            <v>3.2522449708801786</v>
          </cell>
          <cell r="CR605">
            <v>3.5257828815041559</v>
          </cell>
          <cell r="CS605">
            <v>3.3466123241851986</v>
          </cell>
          <cell r="CT605">
            <v>3.0404676065475793</v>
          </cell>
          <cell r="CU605">
            <v>3.3605553948978706</v>
          </cell>
          <cell r="CV605">
            <v>3.8595532886944883</v>
          </cell>
          <cell r="CW605">
            <v>3.9948930393464561</v>
          </cell>
          <cell r="CX605">
            <v>3.0530274456636559</v>
          </cell>
          <cell r="CY605">
            <v>4.2269623554716125</v>
          </cell>
          <cell r="CZ605">
            <v>3.6859577406572832</v>
          </cell>
          <cell r="DA605">
            <v>4.9558691223626523</v>
          </cell>
          <cell r="DB605">
            <v>4.7245734193089692</v>
          </cell>
          <cell r="DC605">
            <v>4.7479435051541401</v>
          </cell>
          <cell r="DD605">
            <v>4.3617234621742327</v>
          </cell>
          <cell r="DE605">
            <v>5.4093415292917841</v>
          </cell>
          <cell r="DF605">
            <v>4.9484659204749839</v>
          </cell>
          <cell r="DG605">
            <v>5.1988846886478335</v>
          </cell>
          <cell r="DH605">
            <v>5.1988846886478335</v>
          </cell>
          <cell r="DI605">
            <v>5.1988846886478335</v>
          </cell>
          <cell r="DJ605">
            <v>5.1988846886478335</v>
          </cell>
          <cell r="DK605">
            <v>5.1988846886478335</v>
          </cell>
          <cell r="DL605">
            <v>5.1988846886478335</v>
          </cell>
          <cell r="DM605">
            <v>5.1988846886478335</v>
          </cell>
          <cell r="DN605">
            <v>5.1988846886478335</v>
          </cell>
          <cell r="DO605">
            <v>5.1988846886478335</v>
          </cell>
          <cell r="DP605">
            <v>5.1988846886478335</v>
          </cell>
          <cell r="DQ605">
            <v>5.6085390914440998</v>
          </cell>
          <cell r="DR605">
            <v>5.6544792577804435</v>
          </cell>
          <cell r="DS605">
            <v>5.5707559140663117</v>
          </cell>
          <cell r="DT605">
            <v>5.5288367148013746</v>
          </cell>
          <cell r="DU605">
            <v>5.4639666866619336</v>
          </cell>
          <cell r="DV605">
            <v>5.4624533589933284</v>
          </cell>
          <cell r="DW605">
            <v>5.5777567217481216</v>
          </cell>
          <cell r="DX605">
            <v>5.6318272925541253</v>
          </cell>
          <cell r="DY605">
            <v>5.5653943996676318</v>
          </cell>
          <cell r="DZ605">
            <v>5.5609428692414662</v>
          </cell>
          <cell r="EA605">
            <v>5.455937871196979</v>
          </cell>
          <cell r="EB605">
            <v>5.5822282085570007</v>
          </cell>
          <cell r="EC605">
            <v>5.6197670186423467</v>
          </cell>
          <cell r="ED605">
            <v>5.5432432630314601</v>
          </cell>
          <cell r="EE605">
            <v>5.5179298198252349</v>
          </cell>
          <cell r="EF605">
            <v>5.5179298198252349</v>
          </cell>
          <cell r="EG605">
            <v>5.5179298198252349</v>
          </cell>
          <cell r="EH605">
            <v>5.5179298198252349</v>
          </cell>
          <cell r="EI605">
            <v>5.5179298198252349</v>
          </cell>
          <cell r="EJ605">
            <v>5.5179298198252349</v>
          </cell>
          <cell r="EK605">
            <v>0</v>
          </cell>
          <cell r="EL605">
            <v>0</v>
          </cell>
          <cell r="EM605">
            <v>0</v>
          </cell>
          <cell r="EN605">
            <v>0</v>
          </cell>
          <cell r="EO605">
            <v>0</v>
          </cell>
          <cell r="EP605">
            <v>0</v>
          </cell>
          <cell r="EQ605">
            <v>0</v>
          </cell>
          <cell r="ER605">
            <v>0</v>
          </cell>
          <cell r="ES605">
            <v>0</v>
          </cell>
          <cell r="ET605">
            <v>0</v>
          </cell>
        </row>
        <row r="606">
          <cell r="A606">
            <v>39053.211807929874</v>
          </cell>
          <cell r="B606">
            <v>43898.53503386442</v>
          </cell>
          <cell r="C606">
            <v>37626.037966451629</v>
          </cell>
          <cell r="D606">
            <v>6468.6103903936146</v>
          </cell>
          <cell r="E606">
            <v>6677.9862747832121</v>
          </cell>
          <cell r="F606">
            <v>7350.8828402078616</v>
          </cell>
          <cell r="G606">
            <v>6803.818148756538</v>
          </cell>
          <cell r="H606">
            <v>6982.0908246814033</v>
          </cell>
          <cell r="I606">
            <v>9176.9212649654601</v>
          </cell>
          <cell r="J606">
            <v>7459.8834099580181</v>
          </cell>
          <cell r="K606">
            <v>7137.2911370044512</v>
          </cell>
          <cell r="L606">
            <v>7750.7043494584186</v>
          </cell>
          <cell r="M606">
            <v>8501.6809194471571</v>
          </cell>
          <cell r="N606">
            <v>8458.8960082157591</v>
          </cell>
          <cell r="O606">
            <v>7889.0241037690994</v>
          </cell>
          <cell r="P606">
            <v>8986.3655124310535</v>
          </cell>
          <cell r="Q606">
            <v>8749.2789981919832</v>
          </cell>
          <cell r="R606">
            <v>10197.112628190613</v>
          </cell>
          <cell r="S606">
            <v>12343.84686145348</v>
          </cell>
          <cell r="T606">
            <v>10617.382628186706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6497.6955160270672</v>
          </cell>
          <cell r="AF606">
            <v>7303.8631406951099</v>
          </cell>
          <cell r="AG606">
            <v>6260.2415233574729</v>
          </cell>
          <cell r="AH606">
            <v>6468.6103903936146</v>
          </cell>
          <cell r="AI606">
            <v>6677.9862747832121</v>
          </cell>
          <cell r="AJ606">
            <v>7350.8828402078616</v>
          </cell>
          <cell r="AK606">
            <v>6803.818148756538</v>
          </cell>
          <cell r="AL606">
            <v>6982.0908246814033</v>
          </cell>
          <cell r="AM606">
            <v>9176.9212649654601</v>
          </cell>
          <cell r="AN606">
            <v>7459.8834099580181</v>
          </cell>
          <cell r="AO606">
            <v>7137.2911370044512</v>
          </cell>
          <cell r="AP606">
            <v>7750.7043494584186</v>
          </cell>
          <cell r="AQ606">
            <v>8501.6809194471571</v>
          </cell>
          <cell r="AR606">
            <v>8458.8960082157591</v>
          </cell>
          <cell r="AS606">
            <v>7889.0241037690994</v>
          </cell>
          <cell r="AT606">
            <v>8986.3655124310535</v>
          </cell>
          <cell r="AU606">
            <v>8749.2789981919832</v>
          </cell>
          <cell r="AV606">
            <v>10197.112628190613</v>
          </cell>
          <cell r="AW606">
            <v>12343.84686145348</v>
          </cell>
          <cell r="AX606">
            <v>10617.382628186706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  <cell r="BN606">
            <v>0</v>
          </cell>
          <cell r="BO606">
            <v>0</v>
          </cell>
          <cell r="BP606">
            <v>0</v>
          </cell>
          <cell r="BQ606">
            <v>0</v>
          </cell>
          <cell r="BR606">
            <v>0</v>
          </cell>
          <cell r="BS606">
            <v>0</v>
          </cell>
          <cell r="BT606">
            <v>0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3.1569714861492488</v>
          </cell>
          <cell r="CN606">
            <v>3.5969535262005041</v>
          </cell>
          <cell r="CO606">
            <v>3.0493059831797811</v>
          </cell>
          <cell r="CP606">
            <v>3.1692217922901023</v>
          </cell>
          <cell r="CQ606">
            <v>3.3050811435821763</v>
          </cell>
          <cell r="CR606">
            <v>3.5848899996317036</v>
          </cell>
          <cell r="CS606">
            <v>3.3229482027788664</v>
          </cell>
          <cell r="CT606">
            <v>3.4370226950251763</v>
          </cell>
          <cell r="CU606">
            <v>4.4934464291723861</v>
          </cell>
          <cell r="CV606">
            <v>3.6958345948521152</v>
          </cell>
          <cell r="CW606">
            <v>3.5654396456889437</v>
          </cell>
          <cell r="CX606">
            <v>3.8334823201428434</v>
          </cell>
          <cell r="CY606">
            <v>4.1384497519228303</v>
          </cell>
          <cell r="CZ606">
            <v>4.1883157280036674</v>
          </cell>
          <cell r="DA606">
            <v>3.8881592472241784</v>
          </cell>
          <cell r="DB606">
            <v>4.428991432463989</v>
          </cell>
          <cell r="DC606">
            <v>4.3121417295596247</v>
          </cell>
          <cell r="DD606">
            <v>5.0257163926452391</v>
          </cell>
          <cell r="DE606">
            <v>6.0837489769804662</v>
          </cell>
          <cell r="DF606">
            <v>5.232849323831875</v>
          </cell>
          <cell r="DG606">
            <v>5.0219906823718778</v>
          </cell>
          <cell r="DH606">
            <v>5.0219906823718778</v>
          </cell>
          <cell r="DI606">
            <v>5.0219906823718778</v>
          </cell>
          <cell r="DJ606">
            <v>5.0219906823718778</v>
          </cell>
          <cell r="DK606">
            <v>5.0219906823718778</v>
          </cell>
          <cell r="DL606">
            <v>5.0219906823718778</v>
          </cell>
          <cell r="DM606">
            <v>5.0219906823718778</v>
          </cell>
          <cell r="DN606">
            <v>5.0219906823718778</v>
          </cell>
          <cell r="DO606">
            <v>5.0219906823718778</v>
          </cell>
          <cell r="DP606">
            <v>5.0219906823718778</v>
          </cell>
          <cell r="DQ606">
            <v>5.6389186920012069</v>
          </cell>
          <cell r="DR606">
            <v>5.5632033612197533</v>
          </cell>
          <cell r="DS606">
            <v>5.6246722152331587</v>
          </cell>
          <cell r="DT606">
            <v>5.5919785389483696</v>
          </cell>
          <cell r="DU606">
            <v>5.5356743186630135</v>
          </cell>
          <cell r="DV606">
            <v>5.6178585796870788</v>
          </cell>
          <cell r="DW606">
            <v>5.6096564045860378</v>
          </cell>
          <cell r="DX606">
            <v>5.5655774358775716</v>
          </cell>
          <cell r="DY606">
            <v>5.595315408184808</v>
          </cell>
          <cell r="DZ606">
            <v>5.5300193271849638</v>
          </cell>
          <cell r="EA606">
            <v>5.4843789928701634</v>
          </cell>
          <cell r="EB606">
            <v>5.5392994315625605</v>
          </cell>
          <cell r="EC606">
            <v>5.6282612784687922</v>
          </cell>
          <cell r="ED606">
            <v>5.5332642192669033</v>
          </cell>
          <cell r="EE606">
            <v>5.5588681670615658</v>
          </cell>
          <cell r="EF606">
            <v>5.5588681670615658</v>
          </cell>
          <cell r="EG606">
            <v>5.5588681670615658</v>
          </cell>
          <cell r="EH606">
            <v>5.5588681670615658</v>
          </cell>
          <cell r="EI606">
            <v>5.5588681670615658</v>
          </cell>
          <cell r="EJ606">
            <v>5.5588681670615658</v>
          </cell>
          <cell r="EK606">
            <v>0</v>
          </cell>
          <cell r="EL606">
            <v>0</v>
          </cell>
          <cell r="EM606">
            <v>0</v>
          </cell>
          <cell r="EN606">
            <v>0</v>
          </cell>
          <cell r="EO606">
            <v>0</v>
          </cell>
          <cell r="EP606">
            <v>0</v>
          </cell>
          <cell r="EQ606">
            <v>0</v>
          </cell>
          <cell r="ER606">
            <v>0</v>
          </cell>
          <cell r="ES606">
            <v>0</v>
          </cell>
          <cell r="ET606">
            <v>0</v>
          </cell>
        </row>
        <row r="607">
          <cell r="A607">
            <v>32836.7025398322</v>
          </cell>
          <cell r="B607">
            <v>34483.272401729162</v>
          </cell>
          <cell r="C607">
            <v>33220.325172929923</v>
          </cell>
          <cell r="D607">
            <v>5965.5867522107228</v>
          </cell>
          <cell r="E607">
            <v>5620.7113917091065</v>
          </cell>
          <cell r="F607">
            <v>6771.6112851435555</v>
          </cell>
          <cell r="G607">
            <v>7696.7032113223313</v>
          </cell>
          <cell r="H607">
            <v>7081.0088318236831</v>
          </cell>
          <cell r="I607">
            <v>7291.6801814448672</v>
          </cell>
          <cell r="J607">
            <v>6629.1992587952072</v>
          </cell>
          <cell r="K607">
            <v>7629.1260300855629</v>
          </cell>
          <cell r="L607">
            <v>8827.14424933597</v>
          </cell>
          <cell r="M607">
            <v>8519.2702746304549</v>
          </cell>
          <cell r="N607">
            <v>8282.3265189023423</v>
          </cell>
          <cell r="O607">
            <v>9089.4926270131091</v>
          </cell>
          <cell r="P607">
            <v>8527.819378169941</v>
          </cell>
          <cell r="Q607">
            <v>9228.5224381032767</v>
          </cell>
          <cell r="R607">
            <v>10129.521046713</v>
          </cell>
          <cell r="S607">
            <v>8358.2214441390606</v>
          </cell>
          <cell r="T607">
            <v>9817.8478465502194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5463.3891804734576</v>
          </cell>
          <cell r="AF607">
            <v>5737.3464073743389</v>
          </cell>
          <cell r="AG607">
            <v>5527.2165316061846</v>
          </cell>
          <cell r="AH607">
            <v>5965.5867522107228</v>
          </cell>
          <cell r="AI607">
            <v>5620.7113917091065</v>
          </cell>
          <cell r="AJ607">
            <v>6771.6112851435555</v>
          </cell>
          <cell r="AK607">
            <v>7696.7032113223313</v>
          </cell>
          <cell r="AL607">
            <v>7081.0088318236831</v>
          </cell>
          <cell r="AM607">
            <v>7291.6801814448672</v>
          </cell>
          <cell r="AN607">
            <v>6629.1992587952072</v>
          </cell>
          <cell r="AO607">
            <v>7629.1260300855629</v>
          </cell>
          <cell r="AP607">
            <v>8827.14424933597</v>
          </cell>
          <cell r="AQ607">
            <v>8519.2702746304549</v>
          </cell>
          <cell r="AR607">
            <v>8282.3265189023423</v>
          </cell>
          <cell r="AS607">
            <v>9089.4926270131091</v>
          </cell>
          <cell r="AT607">
            <v>8527.819378169941</v>
          </cell>
          <cell r="AU607">
            <v>9228.5224381032767</v>
          </cell>
          <cell r="AV607">
            <v>10129.521046713</v>
          </cell>
          <cell r="AW607">
            <v>8358.2214441390606</v>
          </cell>
          <cell r="AX607">
            <v>9817.8478465502194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2.7304725739937994</v>
          </cell>
          <cell r="CN607">
            <v>2.8466269317373363</v>
          </cell>
          <cell r="CO607">
            <v>2.7501864505455029</v>
          </cell>
          <cell r="CP607">
            <v>2.9596594292090237</v>
          </cell>
          <cell r="CQ607">
            <v>2.8044527915264439</v>
          </cell>
          <cell r="CR607">
            <v>3.2966732147619919</v>
          </cell>
          <cell r="CS607">
            <v>3.7777613979281348</v>
          </cell>
          <cell r="CT607">
            <v>3.4803894483001296</v>
          </cell>
          <cell r="CU607">
            <v>3.542894252331823</v>
          </cell>
          <cell r="CV607">
            <v>3.2728998208259181</v>
          </cell>
          <cell r="CW607">
            <v>3.7652001857306545</v>
          </cell>
          <cell r="CX607">
            <v>4.3254768560609156</v>
          </cell>
          <cell r="CY607">
            <v>4.1664979425192552</v>
          </cell>
          <cell r="CZ607">
            <v>4.1660898656516032</v>
          </cell>
          <cell r="DA607">
            <v>4.5228336750092391</v>
          </cell>
          <cell r="DB607">
            <v>4.2433511132796626</v>
          </cell>
          <cell r="DC607">
            <v>4.5920134122324177</v>
          </cell>
          <cell r="DD607">
            <v>5.0403406198529854</v>
          </cell>
          <cell r="DE607">
            <v>4.158961007173275</v>
          </cell>
          <cell r="DF607">
            <v>4.8852553908815928</v>
          </cell>
          <cell r="DG607">
            <v>5.4049340967842978</v>
          </cell>
          <cell r="DH607">
            <v>5.4049340967842978</v>
          </cell>
          <cell r="DI607">
            <v>5.4049340967842978</v>
          </cell>
          <cell r="DJ607">
            <v>5.4049340967842978</v>
          </cell>
          <cell r="DK607">
            <v>5.4049340967842978</v>
          </cell>
          <cell r="DL607">
            <v>5.4049340967842978</v>
          </cell>
          <cell r="DM607">
            <v>5.4049340967842978</v>
          </cell>
          <cell r="DN607">
            <v>5.4049340967842978</v>
          </cell>
          <cell r="DO607">
            <v>5.4049340967842978</v>
          </cell>
          <cell r="DP607">
            <v>5.4049340967842978</v>
          </cell>
          <cell r="DQ607">
            <v>5.4819043700007182</v>
          </cell>
          <cell r="DR607">
            <v>5.5218887678000934</v>
          </cell>
          <cell r="DS607">
            <v>5.5061935846924968</v>
          </cell>
          <cell r="DT607">
            <v>5.522281764052833</v>
          </cell>
          <cell r="DU607">
            <v>5.4909853854134711</v>
          </cell>
          <cell r="DV607">
            <v>5.6276004555896586</v>
          </cell>
          <cell r="DW607">
            <v>5.5818395848866178</v>
          </cell>
          <cell r="DX607">
            <v>5.574095797311549</v>
          </cell>
          <cell r="DY607">
            <v>5.6386684314421469</v>
          </cell>
          <cell r="DZ607">
            <v>5.5492654051172927</v>
          </cell>
          <cell r="EA607">
            <v>5.551289206383399</v>
          </cell>
          <cell r="EB607">
            <v>5.5910498777976185</v>
          </cell>
          <cell r="EC607">
            <v>5.601938805164548</v>
          </cell>
          <cell r="ED607">
            <v>5.4466673218750232</v>
          </cell>
          <cell r="EE607">
            <v>5.5059994055634691</v>
          </cell>
          <cell r="EF607">
            <v>5.5059994055634691</v>
          </cell>
          <cell r="EG607">
            <v>5.5059994055634691</v>
          </cell>
          <cell r="EH607">
            <v>5.5059994055634691</v>
          </cell>
          <cell r="EI607">
            <v>5.5059994055634691</v>
          </cell>
          <cell r="EJ607">
            <v>5.5059994055634691</v>
          </cell>
          <cell r="EK607">
            <v>0</v>
          </cell>
          <cell r="EL607">
            <v>0</v>
          </cell>
          <cell r="EM607">
            <v>0</v>
          </cell>
          <cell r="EN607">
            <v>0</v>
          </cell>
          <cell r="EO607">
            <v>0</v>
          </cell>
          <cell r="EP607">
            <v>0</v>
          </cell>
          <cell r="EQ607">
            <v>0</v>
          </cell>
          <cell r="ER607">
            <v>0</v>
          </cell>
          <cell r="ES607">
            <v>0</v>
          </cell>
          <cell r="ET607">
            <v>0</v>
          </cell>
        </row>
        <row r="608">
          <cell r="A608">
            <v>43135.611859865981</v>
          </cell>
          <cell r="B608">
            <v>45628.671556513284</v>
          </cell>
          <cell r="C608">
            <v>44686.531352771795</v>
          </cell>
          <cell r="D608">
            <v>6612.8124891083971</v>
          </cell>
          <cell r="E608">
            <v>6654.0110699332745</v>
          </cell>
          <cell r="F608">
            <v>7091.2767785132892</v>
          </cell>
          <cell r="G608">
            <v>7033.076209169446</v>
          </cell>
          <cell r="H608">
            <v>9031.1938353341775</v>
          </cell>
          <cell r="I608">
            <v>7550.4884195456798</v>
          </cell>
          <cell r="J608">
            <v>8212.6397674312993</v>
          </cell>
          <cell r="K608">
            <v>8629.0502649967402</v>
          </cell>
          <cell r="L608">
            <v>8932.1689868416324</v>
          </cell>
          <cell r="M608">
            <v>8168.5542520403242</v>
          </cell>
          <cell r="N608">
            <v>7628.399946502137</v>
          </cell>
          <cell r="O608">
            <v>9226.3357946629822</v>
          </cell>
          <cell r="P608">
            <v>11392.318964110456</v>
          </cell>
          <cell r="Q608">
            <v>10379.455323580945</v>
          </cell>
          <cell r="R608">
            <v>8882.2398507121798</v>
          </cell>
          <cell r="S608">
            <v>9883.4167370671948</v>
          </cell>
          <cell r="T608">
            <v>11101.495267441043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7176.9275505791602</v>
          </cell>
          <cell r="AF608">
            <v>7591.724235977611</v>
          </cell>
          <cell r="AG608">
            <v>7434.9704148725086</v>
          </cell>
          <cell r="AH608">
            <v>6612.8124891083971</v>
          </cell>
          <cell r="AI608">
            <v>6654.0110699332745</v>
          </cell>
          <cell r="AJ608">
            <v>7091.2767785132892</v>
          </cell>
          <cell r="AK608">
            <v>7033.076209169446</v>
          </cell>
          <cell r="AL608">
            <v>9031.1938353341775</v>
          </cell>
          <cell r="AM608">
            <v>7550.4884195456798</v>
          </cell>
          <cell r="AN608">
            <v>8212.6397674312993</v>
          </cell>
          <cell r="AO608">
            <v>8629.0502649967402</v>
          </cell>
          <cell r="AP608">
            <v>8932.1689868416324</v>
          </cell>
          <cell r="AQ608">
            <v>8168.5542520403242</v>
          </cell>
          <cell r="AR608">
            <v>7628.399946502137</v>
          </cell>
          <cell r="AS608">
            <v>9226.3357946629822</v>
          </cell>
          <cell r="AT608">
            <v>11392.318964110456</v>
          </cell>
          <cell r="AU608">
            <v>10379.455323580945</v>
          </cell>
          <cell r="AV608">
            <v>8882.2398507121798</v>
          </cell>
          <cell r="AW608">
            <v>9883.4167370671948</v>
          </cell>
          <cell r="AX608">
            <v>11101.495267441043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3.5173447694979605</v>
          </cell>
          <cell r="CN608">
            <v>3.7101460231351542</v>
          </cell>
          <cell r="CO608">
            <v>3.6408423915957235</v>
          </cell>
          <cell r="CP608">
            <v>3.2445059362523065</v>
          </cell>
          <cell r="CQ608">
            <v>3.3045641906361944</v>
          </cell>
          <cell r="CR608">
            <v>3.4880411224644519</v>
          </cell>
          <cell r="CS608">
            <v>3.4716113350474251</v>
          </cell>
          <cell r="CT608">
            <v>4.5206595269043186</v>
          </cell>
          <cell r="CU608">
            <v>3.6764902206324854</v>
          </cell>
          <cell r="CV608">
            <v>4.0011030790022639</v>
          </cell>
          <cell r="CW608">
            <v>4.1612686677078683</v>
          </cell>
          <cell r="CX608">
            <v>4.387168422064998</v>
          </cell>
          <cell r="CY608">
            <v>3.9768982174735412</v>
          </cell>
          <cell r="CZ608">
            <v>3.7622067078782</v>
          </cell>
          <cell r="DA608">
            <v>4.5840139996563378</v>
          </cell>
          <cell r="DB608">
            <v>5.6601613882556832</v>
          </cell>
          <cell r="DC608">
            <v>5.1569300718087003</v>
          </cell>
          <cell r="DD608">
            <v>4.4130533215063119</v>
          </cell>
          <cell r="DE608">
            <v>4.9104781893328759</v>
          </cell>
          <cell r="DF608">
            <v>5.5156685010863731</v>
          </cell>
          <cell r="DG608">
            <v>4.8602335852743392</v>
          </cell>
          <cell r="DH608">
            <v>4.8602335852743392</v>
          </cell>
          <cell r="DI608">
            <v>4.8602335852743392</v>
          </cell>
          <cell r="DJ608">
            <v>4.8602335852743392</v>
          </cell>
          <cell r="DK608">
            <v>4.8602335852743392</v>
          </cell>
          <cell r="DL608">
            <v>4.8602335852743392</v>
          </cell>
          <cell r="DM608">
            <v>4.8602335852743392</v>
          </cell>
          <cell r="DN608">
            <v>4.8602335852743392</v>
          </cell>
          <cell r="DO608">
            <v>4.8602335852743392</v>
          </cell>
          <cell r="DP608">
            <v>4.8602335852743392</v>
          </cell>
          <cell r="DQ608">
            <v>5.5902439185319652</v>
          </cell>
          <cell r="DR608">
            <v>5.6060447088696055</v>
          </cell>
          <cell r="DS608">
            <v>5.5947991611982593</v>
          </cell>
          <cell r="DT608">
            <v>5.5839917838569368</v>
          </cell>
          <cell r="DU608">
            <v>5.5166630948016211</v>
          </cell>
          <cell r="DV608">
            <v>5.5699330585425617</v>
          </cell>
          <cell r="DW608">
            <v>5.5503626654297591</v>
          </cell>
          <cell r="DX608">
            <v>5.4733157102141634</v>
          </cell>
          <cell r="DY608">
            <v>5.6266352964845208</v>
          </cell>
          <cell r="DZ608">
            <v>5.6235449275353657</v>
          </cell>
          <cell r="EA608">
            <v>5.6812562443253585</v>
          </cell>
          <cell r="EB608">
            <v>5.5780160459037136</v>
          </cell>
          <cell r="EC608">
            <v>5.6274009206951323</v>
          </cell>
          <cell r="ED608">
            <v>5.5551774539827852</v>
          </cell>
          <cell r="EE608">
            <v>5.5143008542382752</v>
          </cell>
          <cell r="EF608">
            <v>5.5143008542382752</v>
          </cell>
          <cell r="EG608">
            <v>5.5143008542382752</v>
          </cell>
          <cell r="EH608">
            <v>5.5143008542382752</v>
          </cell>
          <cell r="EI608">
            <v>5.5143008542382752</v>
          </cell>
          <cell r="EJ608">
            <v>5.5143008542382752</v>
          </cell>
          <cell r="EK608">
            <v>0</v>
          </cell>
          <cell r="EL608">
            <v>0</v>
          </cell>
          <cell r="EM608">
            <v>0</v>
          </cell>
          <cell r="EN608">
            <v>0</v>
          </cell>
          <cell r="EO608">
            <v>0</v>
          </cell>
          <cell r="EP608">
            <v>0</v>
          </cell>
          <cell r="EQ608">
            <v>0</v>
          </cell>
          <cell r="ER608">
            <v>0</v>
          </cell>
          <cell r="ES608">
            <v>0</v>
          </cell>
          <cell r="ET608">
            <v>0</v>
          </cell>
        </row>
        <row r="609">
          <cell r="A609">
            <v>35753.722864054449</v>
          </cell>
          <cell r="B609">
            <v>42017.227860720181</v>
          </cell>
          <cell r="C609">
            <v>41550.127002566296</v>
          </cell>
          <cell r="D609">
            <v>6676.623568581289</v>
          </cell>
          <cell r="E609">
            <v>6685.5272820748078</v>
          </cell>
          <cell r="F609">
            <v>7047.3562973929802</v>
          </cell>
          <cell r="G609">
            <v>8327.7870206169591</v>
          </cell>
          <cell r="H609">
            <v>7181.5836356105219</v>
          </cell>
          <cell r="I609">
            <v>7514.1259667580462</v>
          </cell>
          <cell r="J609">
            <v>8173.3397237922181</v>
          </cell>
          <cell r="K609">
            <v>7388.4251326652438</v>
          </cell>
          <cell r="L609">
            <v>8024.1363941819118</v>
          </cell>
          <cell r="M609">
            <v>8156.8807126824258</v>
          </cell>
          <cell r="N609">
            <v>10634.195783030595</v>
          </cell>
          <cell r="O609">
            <v>10445.756886787642</v>
          </cell>
          <cell r="P609">
            <v>9197.0432480076925</v>
          </cell>
          <cell r="Q609">
            <v>11305.739385348781</v>
          </cell>
          <cell r="R609">
            <v>10537.36539977613</v>
          </cell>
          <cell r="S609">
            <v>10009.448961518257</v>
          </cell>
          <cell r="T609">
            <v>9990.4551719973788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5948.7246753893996</v>
          </cell>
          <cell r="AF609">
            <v>6990.8501868994181</v>
          </cell>
          <cell r="AG609">
            <v>6913.1336813662519</v>
          </cell>
          <cell r="AH609">
            <v>6676.623568581289</v>
          </cell>
          <cell r="AI609">
            <v>6685.5272820748078</v>
          </cell>
          <cell r="AJ609">
            <v>7047.3562973929802</v>
          </cell>
          <cell r="AK609">
            <v>8327.7870206169591</v>
          </cell>
          <cell r="AL609">
            <v>7181.5836356105219</v>
          </cell>
          <cell r="AM609">
            <v>7514.1259667580462</v>
          </cell>
          <cell r="AN609">
            <v>8173.3397237922181</v>
          </cell>
          <cell r="AO609">
            <v>7388.4251326652438</v>
          </cell>
          <cell r="AP609">
            <v>8024.1363941819118</v>
          </cell>
          <cell r="AQ609">
            <v>8156.8807126824258</v>
          </cell>
          <cell r="AR609">
            <v>10634.195783030595</v>
          </cell>
          <cell r="AS609">
            <v>10445.756886787642</v>
          </cell>
          <cell r="AT609">
            <v>9197.0432480076925</v>
          </cell>
          <cell r="AU609">
            <v>11305.739385348781</v>
          </cell>
          <cell r="AV609">
            <v>10537.36539977613</v>
          </cell>
          <cell r="AW609">
            <v>10009.448961518257</v>
          </cell>
          <cell r="AX609">
            <v>9990.4551719973788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2.9434215254102027</v>
          </cell>
          <cell r="CN609">
            <v>3.4701127950569037</v>
          </cell>
          <cell r="CO609">
            <v>3.402022863607288</v>
          </cell>
          <cell r="CP609">
            <v>3.3278216795051345</v>
          </cell>
          <cell r="CQ609">
            <v>3.2522401193908728</v>
          </cell>
          <cell r="CR609">
            <v>3.5256735603277174</v>
          </cell>
          <cell r="CS609">
            <v>4.0603421767919885</v>
          </cell>
          <cell r="CT609">
            <v>3.5347346601155203</v>
          </cell>
          <cell r="CU609">
            <v>3.7483719218849583</v>
          </cell>
          <cell r="CV609">
            <v>4.045896034878246</v>
          </cell>
          <cell r="CW609">
            <v>3.6792130511045413</v>
          </cell>
          <cell r="CX609">
            <v>3.9405551392752849</v>
          </cell>
          <cell r="CY609">
            <v>4.0951957654276976</v>
          </cell>
          <cell r="CZ609">
            <v>5.1703505617189895</v>
          </cell>
          <cell r="DA609">
            <v>5.1173466182021006</v>
          </cell>
          <cell r="DB609">
            <v>4.5056053546660939</v>
          </cell>
          <cell r="DC609">
            <v>5.5386496006878643</v>
          </cell>
          <cell r="DD609">
            <v>5.1622253684181922</v>
          </cell>
          <cell r="DE609">
            <v>4.9036006053405394</v>
          </cell>
          <cell r="DF609">
            <v>4.8942956018233259</v>
          </cell>
          <cell r="DG609">
            <v>4.675895333780332</v>
          </cell>
          <cell r="DH609">
            <v>4.675895333780332</v>
          </cell>
          <cell r="DI609">
            <v>4.675895333780332</v>
          </cell>
          <cell r="DJ609">
            <v>4.675895333780332</v>
          </cell>
          <cell r="DK609">
            <v>4.675895333780332</v>
          </cell>
          <cell r="DL609">
            <v>4.675895333780332</v>
          </cell>
          <cell r="DM609">
            <v>4.675895333780332</v>
          </cell>
          <cell r="DN609">
            <v>4.675895333780332</v>
          </cell>
          <cell r="DO609">
            <v>4.675895333780332</v>
          </cell>
          <cell r="DP609">
            <v>4.675895333780332</v>
          </cell>
          <cell r="DQ609">
            <v>5.5370512453914813</v>
          </cell>
          <cell r="DR609">
            <v>5.5194212239920182</v>
          </cell>
          <cell r="DS609">
            <v>5.5673030538168975</v>
          </cell>
          <cell r="DT609">
            <v>5.4967246227857594</v>
          </cell>
          <cell r="DU609">
            <v>5.6319682523950299</v>
          </cell>
          <cell r="DV609">
            <v>5.4763508708148354</v>
          </cell>
          <cell r="DW609">
            <v>5.6191950967619713</v>
          </cell>
          <cell r="DX609">
            <v>5.5663503760051292</v>
          </cell>
          <cell r="DY609">
            <v>5.4921568385658306</v>
          </cell>
          <cell r="DZ609">
            <v>5.5346730066699159</v>
          </cell>
          <cell r="EA609">
            <v>5.5017908330592782</v>
          </cell>
          <cell r="EB609">
            <v>5.5788929603885435</v>
          </cell>
          <cell r="EC609">
            <v>5.4570329896248069</v>
          </cell>
          <cell r="ED609">
            <v>5.6349724490481456</v>
          </cell>
          <cell r="EE609">
            <v>5.5924513529730264</v>
          </cell>
          <cell r="EF609">
            <v>5.5924513529730264</v>
          </cell>
          <cell r="EG609">
            <v>5.5924513529730264</v>
          </cell>
          <cell r="EH609">
            <v>5.5924513529730264</v>
          </cell>
          <cell r="EI609">
            <v>5.5924513529730264</v>
          </cell>
          <cell r="EJ609">
            <v>5.5924513529730264</v>
          </cell>
          <cell r="EK609">
            <v>0</v>
          </cell>
          <cell r="EL609">
            <v>0</v>
          </cell>
          <cell r="EM609">
            <v>0</v>
          </cell>
          <cell r="EN609">
            <v>0</v>
          </cell>
          <cell r="EO609">
            <v>0</v>
          </cell>
          <cell r="EP609">
            <v>0</v>
          </cell>
          <cell r="EQ609">
            <v>0</v>
          </cell>
          <cell r="ER609">
            <v>0</v>
          </cell>
          <cell r="ES609">
            <v>0</v>
          </cell>
          <cell r="ET609">
            <v>0</v>
          </cell>
        </row>
        <row r="610">
          <cell r="A610">
            <v>33936.534445333797</v>
          </cell>
          <cell r="B610">
            <v>38228.154729327973</v>
          </cell>
          <cell r="C610">
            <v>38882.498673841328</v>
          </cell>
          <cell r="D610">
            <v>5448.291434566856</v>
          </cell>
          <cell r="E610">
            <v>6081.349375176891</v>
          </cell>
          <cell r="F610">
            <v>6325.6116799230012</v>
          </cell>
          <cell r="G610">
            <v>6670.8962365609514</v>
          </cell>
          <cell r="H610">
            <v>8172.0942830461363</v>
          </cell>
          <cell r="I610">
            <v>8437.0465971627364</v>
          </cell>
          <cell r="J610">
            <v>8128.137937942387</v>
          </cell>
          <cell r="K610">
            <v>7812.8517459314235</v>
          </cell>
          <cell r="L610">
            <v>8298.9109403993953</v>
          </cell>
          <cell r="M610">
            <v>10393.886467181828</v>
          </cell>
          <cell r="N610">
            <v>8230.2345974138007</v>
          </cell>
          <cell r="O610">
            <v>9137.2941389848202</v>
          </cell>
          <cell r="P610">
            <v>9328.2407281403339</v>
          </cell>
          <cell r="Q610">
            <v>9574.377147882431</v>
          </cell>
          <cell r="R610">
            <v>10872.690554416684</v>
          </cell>
          <cell r="S610">
            <v>11253.933171830562</v>
          </cell>
          <cell r="T610">
            <v>9649.6840360145543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5646.3798362973184</v>
          </cell>
          <cell r="AF610">
            <v>6360.4220516455962</v>
          </cell>
          <cell r="AG610">
            <v>6469.2921680169356</v>
          </cell>
          <cell r="AH610">
            <v>5448.291434566856</v>
          </cell>
          <cell r="AI610">
            <v>6081.349375176891</v>
          </cell>
          <cell r="AJ610">
            <v>6325.6116799230012</v>
          </cell>
          <cell r="AK610">
            <v>6670.8962365609514</v>
          </cell>
          <cell r="AL610">
            <v>8172.0942830461363</v>
          </cell>
          <cell r="AM610">
            <v>8437.0465971627364</v>
          </cell>
          <cell r="AN610">
            <v>8128.137937942387</v>
          </cell>
          <cell r="AO610">
            <v>7812.8517459314235</v>
          </cell>
          <cell r="AP610">
            <v>8298.9109403993953</v>
          </cell>
          <cell r="AQ610">
            <v>10393.886467181828</v>
          </cell>
          <cell r="AR610">
            <v>8230.2345974138007</v>
          </cell>
          <cell r="AS610">
            <v>9137.2941389848202</v>
          </cell>
          <cell r="AT610">
            <v>9328.2407281403339</v>
          </cell>
          <cell r="AU610">
            <v>9574.377147882431</v>
          </cell>
          <cell r="AV610">
            <v>10872.690554416684</v>
          </cell>
          <cell r="AW610">
            <v>11253.933171830562</v>
          </cell>
          <cell r="AX610">
            <v>9649.6840360145543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2.7783691315562904</v>
          </cell>
          <cell r="CN610">
            <v>3.1785789528577362</v>
          </cell>
          <cell r="CO610">
            <v>3.1935559601683789</v>
          </cell>
          <cell r="CP610">
            <v>2.6683781266462376</v>
          </cell>
          <cell r="CQ610">
            <v>3.0080207867705848</v>
          </cell>
          <cell r="CR610">
            <v>3.1400288479365863</v>
          </cell>
          <cell r="CS610">
            <v>3.3422744340389436</v>
          </cell>
          <cell r="CT610">
            <v>4.0817741558716518</v>
          </cell>
          <cell r="CU610">
            <v>4.1881906446071664</v>
          </cell>
          <cell r="CV610">
            <v>3.9412959225556663</v>
          </cell>
          <cell r="CW610">
            <v>3.8757628526829095</v>
          </cell>
          <cell r="CX610">
            <v>4.1574078326506294</v>
          </cell>
          <cell r="CY610">
            <v>5.1430395779618179</v>
          </cell>
          <cell r="CZ610">
            <v>4.0732514067979144</v>
          </cell>
          <cell r="DA610">
            <v>4.4816206187930296</v>
          </cell>
          <cell r="DB610">
            <v>4.5752752782612465</v>
          </cell>
          <cell r="DC610">
            <v>4.6959992077936965</v>
          </cell>
          <cell r="DD610">
            <v>5.3327903676135531</v>
          </cell>
          <cell r="DE610">
            <v>5.519780602247117</v>
          </cell>
          <cell r="DF610">
            <v>4.7329354054750334</v>
          </cell>
          <cell r="DG610">
            <v>4.4672135957959584</v>
          </cell>
          <cell r="DH610">
            <v>4.4672135957959584</v>
          </cell>
          <cell r="DI610">
            <v>4.4672135957959584</v>
          </cell>
          <cell r="DJ610">
            <v>4.4672135957959584</v>
          </cell>
          <cell r="DK610">
            <v>4.4672135957959584</v>
          </cell>
          <cell r="DL610">
            <v>4.4672135957959584</v>
          </cell>
          <cell r="DM610">
            <v>4.4672135957959584</v>
          </cell>
          <cell r="DN610">
            <v>4.4672135957959584</v>
          </cell>
          <cell r="DO610">
            <v>4.4672135957959584</v>
          </cell>
          <cell r="DP610">
            <v>4.4672135957959584</v>
          </cell>
          <cell r="DQ610">
            <v>5.5678468430901615</v>
          </cell>
          <cell r="DR610">
            <v>5.482265533929259</v>
          </cell>
          <cell r="DS610">
            <v>5.5499538297173761</v>
          </cell>
          <cell r="DT610">
            <v>5.5939694974524539</v>
          </cell>
          <cell r="DU610">
            <v>5.5389348498338391</v>
          </cell>
          <cell r="DV610">
            <v>5.519198643694482</v>
          </cell>
          <cell r="DW610">
            <v>5.4682607326432118</v>
          </cell>
          <cell r="DX610">
            <v>5.4851881928349071</v>
          </cell>
          <cell r="DY610">
            <v>5.5191365718688141</v>
          </cell>
          <cell r="DZ610">
            <v>5.6501393197636336</v>
          </cell>
          <cell r="EA610">
            <v>5.5228026301215172</v>
          </cell>
          <cell r="EB610">
            <v>5.468970863021605</v>
          </cell>
          <cell r="EC610">
            <v>5.5368816141281556</v>
          </cell>
          <cell r="ED610">
            <v>5.5357712270075696</v>
          </cell>
          <cell r="EE610">
            <v>5.5858549176576915</v>
          </cell>
          <cell r="EF610">
            <v>5.5858549176576915</v>
          </cell>
          <cell r="EG610">
            <v>5.5858549176576915</v>
          </cell>
          <cell r="EH610">
            <v>5.5858549176576915</v>
          </cell>
          <cell r="EI610">
            <v>5.5858549176576915</v>
          </cell>
          <cell r="EJ610">
            <v>5.5858549176576915</v>
          </cell>
          <cell r="EK610">
            <v>0</v>
          </cell>
          <cell r="EL610">
            <v>0</v>
          </cell>
          <cell r="EM610">
            <v>0</v>
          </cell>
          <cell r="EN610">
            <v>0</v>
          </cell>
          <cell r="EO610">
            <v>0</v>
          </cell>
          <cell r="EP610">
            <v>0</v>
          </cell>
          <cell r="EQ610">
            <v>0</v>
          </cell>
          <cell r="ER610">
            <v>0</v>
          </cell>
          <cell r="ES610">
            <v>0</v>
          </cell>
          <cell r="ET610">
            <v>0</v>
          </cell>
        </row>
        <row r="611">
          <cell r="A611">
            <v>30159.225198706881</v>
          </cell>
          <cell r="B611">
            <v>37341.112839306923</v>
          </cell>
          <cell r="C611">
            <v>37770.800770134745</v>
          </cell>
          <cell r="D611">
            <v>7321.2166740424254</v>
          </cell>
          <cell r="E611">
            <v>7411.1666482974151</v>
          </cell>
          <cell r="F611">
            <v>6706.6720214053239</v>
          </cell>
          <cell r="G611">
            <v>7199.5911454426623</v>
          </cell>
          <cell r="H611">
            <v>7327.347065689366</v>
          </cell>
          <cell r="I611">
            <v>6782.4313965721576</v>
          </cell>
          <cell r="J611">
            <v>8519.1556829460533</v>
          </cell>
          <cell r="K611">
            <v>6885.240543541815</v>
          </cell>
          <cell r="L611">
            <v>8481.9891985712111</v>
          </cell>
          <cell r="M611">
            <v>7857.1695611557052</v>
          </cell>
          <cell r="N611">
            <v>8493.4897262361628</v>
          </cell>
          <cell r="O611">
            <v>8174.8387511012133</v>
          </cell>
          <cell r="P611">
            <v>9320.9197080940994</v>
          </cell>
          <cell r="Q611">
            <v>9608.7391184765111</v>
          </cell>
          <cell r="R611">
            <v>10918.758926700348</v>
          </cell>
          <cell r="S611">
            <v>10653.775154278028</v>
          </cell>
          <cell r="T611">
            <v>10380.829792416442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5017.9089828585347</v>
          </cell>
          <cell r="AF611">
            <v>6212.835519207114</v>
          </cell>
          <cell r="AG611">
            <v>6284.3272406860624</v>
          </cell>
          <cell r="AH611">
            <v>7321.2166740424254</v>
          </cell>
          <cell r="AI611">
            <v>7411.1666482974151</v>
          </cell>
          <cell r="AJ611">
            <v>6706.6720214053239</v>
          </cell>
          <cell r="AK611">
            <v>7199.5911454426623</v>
          </cell>
          <cell r="AL611">
            <v>7327.347065689366</v>
          </cell>
          <cell r="AM611">
            <v>6782.4313965721576</v>
          </cell>
          <cell r="AN611">
            <v>8519.1556829460533</v>
          </cell>
          <cell r="AO611">
            <v>6885.240543541815</v>
          </cell>
          <cell r="AP611">
            <v>8481.9891985712111</v>
          </cell>
          <cell r="AQ611">
            <v>7857.1695611557052</v>
          </cell>
          <cell r="AR611">
            <v>8493.4897262361628</v>
          </cell>
          <cell r="AS611">
            <v>8174.8387511012133</v>
          </cell>
          <cell r="AT611">
            <v>9320.9197080940994</v>
          </cell>
          <cell r="AU611">
            <v>9608.7391184765111</v>
          </cell>
          <cell r="AV611">
            <v>10918.758926700348</v>
          </cell>
          <cell r="AW611">
            <v>10653.775154278028</v>
          </cell>
          <cell r="AX611">
            <v>10380.829792416442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2.4652857185505588</v>
          </cell>
          <cell r="CN611">
            <v>3.0853039121467982</v>
          </cell>
          <cell r="CO611">
            <v>3.1150326800674755</v>
          </cell>
          <cell r="CP611">
            <v>3.6705274269017991</v>
          </cell>
          <cell r="CQ611">
            <v>3.6757822005087761</v>
          </cell>
          <cell r="CR611">
            <v>3.3473251092217082</v>
          </cell>
          <cell r="CS611">
            <v>3.5785614625745907</v>
          </cell>
          <cell r="CT611">
            <v>3.5924561089699569</v>
          </cell>
          <cell r="CU611">
            <v>3.334927624348405</v>
          </cell>
          <cell r="CV611">
            <v>4.2980321964754156</v>
          </cell>
          <cell r="CW611">
            <v>3.398464335000821</v>
          </cell>
          <cell r="CX611">
            <v>4.2823330485300186</v>
          </cell>
          <cell r="CY611">
            <v>3.8204965305872101</v>
          </cell>
          <cell r="CZ611">
            <v>4.2567874506348167</v>
          </cell>
          <cell r="DA611">
            <v>4.0070300205335494</v>
          </cell>
          <cell r="DB611">
            <v>4.5688002205896288</v>
          </cell>
          <cell r="DC611">
            <v>4.709879580441128</v>
          </cell>
          <cell r="DD611">
            <v>5.3520070717435582</v>
          </cell>
          <cell r="DE611">
            <v>5.2221209708210869</v>
          </cell>
          <cell r="DF611">
            <v>5.0883323674926801</v>
          </cell>
          <cell r="DG611">
            <v>4.9754251513211285</v>
          </cell>
          <cell r="DH611">
            <v>4.9754251513211285</v>
          </cell>
          <cell r="DI611">
            <v>4.9754251513211285</v>
          </cell>
          <cell r="DJ611">
            <v>4.9754251513211285</v>
          </cell>
          <cell r="DK611">
            <v>4.9754251513211285</v>
          </cell>
          <cell r="DL611">
            <v>4.9754251513211285</v>
          </cell>
          <cell r="DM611">
            <v>4.9754251513211285</v>
          </cell>
          <cell r="DN611">
            <v>4.9754251513211285</v>
          </cell>
          <cell r="DO611">
            <v>4.9754251513211285</v>
          </cell>
          <cell r="DP611">
            <v>4.9754251513211285</v>
          </cell>
          <cell r="DQ611">
            <v>5.5765121827464554</v>
          </cell>
          <cell r="DR611">
            <v>5.5169499214961037</v>
          </cell>
          <cell r="DS611">
            <v>5.5271763330637871</v>
          </cell>
          <cell r="DT611">
            <v>5.4646445976891673</v>
          </cell>
          <cell r="DU611">
            <v>5.5238762941146318</v>
          </cell>
          <cell r="DV611">
            <v>5.4892916865590724</v>
          </cell>
          <cell r="DW611">
            <v>5.5119654794463306</v>
          </cell>
          <cell r="DX611">
            <v>5.5880775877866071</v>
          </cell>
          <cell r="DY611">
            <v>5.5719361615398588</v>
          </cell>
          <cell r="DZ611">
            <v>5.4304275745436676</v>
          </cell>
          <cell r="EA611">
            <v>5.5506460749801603</v>
          </cell>
          <cell r="EB611">
            <v>5.4265575115426659</v>
          </cell>
          <cell r="EC611">
            <v>5.6344749369692986</v>
          </cell>
          <cell r="ED611">
            <v>5.46652496424979</v>
          </cell>
          <cell r="EE611">
            <v>5.5893812577889035</v>
          </cell>
          <cell r="EF611">
            <v>5.5893812577889035</v>
          </cell>
          <cell r="EG611">
            <v>5.5893812577889035</v>
          </cell>
          <cell r="EH611">
            <v>5.5893812577889035</v>
          </cell>
          <cell r="EI611">
            <v>5.5893812577889035</v>
          </cell>
          <cell r="EJ611">
            <v>5.5893812577889035</v>
          </cell>
          <cell r="EK611">
            <v>0</v>
          </cell>
          <cell r="EL611">
            <v>0</v>
          </cell>
          <cell r="EM611">
            <v>0</v>
          </cell>
          <cell r="EN611">
            <v>0</v>
          </cell>
          <cell r="EO611">
            <v>0</v>
          </cell>
          <cell r="EP611">
            <v>0</v>
          </cell>
          <cell r="EQ611">
            <v>0</v>
          </cell>
          <cell r="ER611">
            <v>0</v>
          </cell>
          <cell r="ES611">
            <v>0</v>
          </cell>
          <cell r="ET611">
            <v>0</v>
          </cell>
        </row>
        <row r="612">
          <cell r="A612">
            <v>44517.079941622338</v>
          </cell>
          <cell r="B612">
            <v>36230.662099189496</v>
          </cell>
          <cell r="C612">
            <v>39499.788780045194</v>
          </cell>
          <cell r="D612">
            <v>6867.6265849627835</v>
          </cell>
          <cell r="E612">
            <v>7106.8871183596557</v>
          </cell>
          <cell r="F612">
            <v>6615.9074619729181</v>
          </cell>
          <cell r="G612">
            <v>7224.0276183593069</v>
          </cell>
          <cell r="H612">
            <v>7639.8175899391636</v>
          </cell>
          <cell r="I612">
            <v>7635.1823844349556</v>
          </cell>
          <cell r="J612">
            <v>7773.0447614395398</v>
          </cell>
          <cell r="K612">
            <v>8281.723131904726</v>
          </cell>
          <cell r="L612">
            <v>8759.3210266962578</v>
          </cell>
          <cell r="M612">
            <v>6894.9027454177585</v>
          </cell>
          <cell r="N612">
            <v>8963.0780828503666</v>
          </cell>
          <cell r="O612">
            <v>9275.5950827550787</v>
          </cell>
          <cell r="P612">
            <v>9136.614234570181</v>
          </cell>
          <cell r="Q612">
            <v>9591.4918347306648</v>
          </cell>
          <cell r="R612">
            <v>10175.202727744567</v>
          </cell>
          <cell r="S612">
            <v>9248.6242332933216</v>
          </cell>
          <cell r="T612">
            <v>9608.3487950439649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7406.7769930401273</v>
          </cell>
          <cell r="AF612">
            <v>6028.0780956610988</v>
          </cell>
          <cell r="AG612">
            <v>6571.9972457681688</v>
          </cell>
          <cell r="AH612">
            <v>6867.6265849627835</v>
          </cell>
          <cell r="AI612">
            <v>7106.8871183596557</v>
          </cell>
          <cell r="AJ612">
            <v>6615.9074619729181</v>
          </cell>
          <cell r="AK612">
            <v>7224.0276183593069</v>
          </cell>
          <cell r="AL612">
            <v>7639.8175899391636</v>
          </cell>
          <cell r="AM612">
            <v>7635.1823844349556</v>
          </cell>
          <cell r="AN612">
            <v>7773.0447614395398</v>
          </cell>
          <cell r="AO612">
            <v>8281.723131904726</v>
          </cell>
          <cell r="AP612">
            <v>8759.3210266962578</v>
          </cell>
          <cell r="AQ612">
            <v>6894.9027454177585</v>
          </cell>
          <cell r="AR612">
            <v>8963.0780828503666</v>
          </cell>
          <cell r="AS612">
            <v>9275.5950827550787</v>
          </cell>
          <cell r="AT612">
            <v>9136.614234570181</v>
          </cell>
          <cell r="AU612">
            <v>9591.4918347306648</v>
          </cell>
          <cell r="AV612">
            <v>10175.202727744567</v>
          </cell>
          <cell r="AW612">
            <v>9248.6242332933216</v>
          </cell>
          <cell r="AX612">
            <v>9608.3487950439649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3.6500340754090224</v>
          </cell>
          <cell r="CN612">
            <v>2.9793075803699764</v>
          </cell>
          <cell r="CO612">
            <v>3.2140169422400842</v>
          </cell>
          <cell r="CP612">
            <v>3.4057568303802008</v>
          </cell>
          <cell r="CQ612">
            <v>3.5075958375523473</v>
          </cell>
          <cell r="CR612">
            <v>3.2364379540612647</v>
          </cell>
          <cell r="CS612">
            <v>3.6659236571291722</v>
          </cell>
          <cell r="CT612">
            <v>3.7698227655902463</v>
          </cell>
          <cell r="CU612">
            <v>3.7495330041326125</v>
          </cell>
          <cell r="CV612">
            <v>3.8238442910280721</v>
          </cell>
          <cell r="CW612">
            <v>4.019560688123069</v>
          </cell>
          <cell r="CX612">
            <v>4.261716156131242</v>
          </cell>
          <cell r="CY612">
            <v>3.3791547684341245</v>
          </cell>
          <cell r="CZ612">
            <v>4.4477546126960288</v>
          </cell>
          <cell r="DA612">
            <v>4.5415362049665058</v>
          </cell>
          <cell r="DB612">
            <v>4.4734881122891794</v>
          </cell>
          <cell r="DC612">
            <v>4.6962062313452675</v>
          </cell>
          <cell r="DD612">
            <v>4.9820039758786114</v>
          </cell>
          <cell r="DE612">
            <v>4.528330681416108</v>
          </cell>
          <cell r="DF612">
            <v>4.7044597714023224</v>
          </cell>
          <cell r="DG612">
            <v>4.9476379242738746</v>
          </cell>
          <cell r="DH612">
            <v>4.9476379242738746</v>
          </cell>
          <cell r="DI612">
            <v>4.9476379242738746</v>
          </cell>
          <cell r="DJ612">
            <v>4.9476379242738746</v>
          </cell>
          <cell r="DK612">
            <v>4.9476379242738746</v>
          </cell>
          <cell r="DL612">
            <v>4.9476379242738746</v>
          </cell>
          <cell r="DM612">
            <v>4.9476379242738746</v>
          </cell>
          <cell r="DN612">
            <v>4.9476379242738746</v>
          </cell>
          <cell r="DO612">
            <v>4.9476379242738746</v>
          </cell>
          <cell r="DP612">
            <v>4.9476379242738746</v>
          </cell>
          <cell r="DQ612">
            <v>5.5595480172839959</v>
          </cell>
          <cell r="DR612">
            <v>5.5433291153561006</v>
          </cell>
          <cell r="DS612">
            <v>5.6021708129717656</v>
          </cell>
          <cell r="DT612">
            <v>5.5245915191095563</v>
          </cell>
          <cell r="DU612">
            <v>5.5510738733033058</v>
          </cell>
          <cell r="DV612">
            <v>5.6005318580798713</v>
          </cell>
          <cell r="DW612">
            <v>5.3988730644093312</v>
          </cell>
          <cell r="DX612">
            <v>5.5522522933373342</v>
          </cell>
          <cell r="DY612">
            <v>5.5789101948178743</v>
          </cell>
          <cell r="DZ612">
            <v>5.5692678425758348</v>
          </cell>
          <cell r="EA612">
            <v>5.6448090168710072</v>
          </cell>
          <cell r="EB612">
            <v>5.6310976423528833</v>
          </cell>
          <cell r="EC612">
            <v>5.5901980828026447</v>
          </cell>
          <cell r="ED612">
            <v>5.521073091371405</v>
          </cell>
          <cell r="EE612">
            <v>5.5955932356174083</v>
          </cell>
          <cell r="EF612">
            <v>5.5955932356174083</v>
          </cell>
          <cell r="EG612">
            <v>5.5955932356174083</v>
          </cell>
          <cell r="EH612">
            <v>5.5955932356174083</v>
          </cell>
          <cell r="EI612">
            <v>5.5955932356174083</v>
          </cell>
          <cell r="EJ612">
            <v>5.5955932356174083</v>
          </cell>
          <cell r="EK612">
            <v>0</v>
          </cell>
          <cell r="EL612">
            <v>0</v>
          </cell>
          <cell r="EM612">
            <v>0</v>
          </cell>
          <cell r="EN612">
            <v>0</v>
          </cell>
          <cell r="EO612">
            <v>0</v>
          </cell>
          <cell r="EP612">
            <v>0</v>
          </cell>
          <cell r="EQ612">
            <v>0</v>
          </cell>
          <cell r="ER612">
            <v>0</v>
          </cell>
          <cell r="ES612">
            <v>0</v>
          </cell>
          <cell r="ET612">
            <v>0</v>
          </cell>
        </row>
        <row r="613">
          <cell r="A613">
            <v>35227.699826552845</v>
          </cell>
          <cell r="B613">
            <v>36266.480722861241</v>
          </cell>
          <cell r="C613">
            <v>38826.906835469868</v>
          </cell>
          <cell r="D613">
            <v>6922.058495307253</v>
          </cell>
          <cell r="E613">
            <v>7064.2387214272376</v>
          </cell>
          <cell r="F613">
            <v>6436.3130517758127</v>
          </cell>
          <cell r="G613">
            <v>6370.3099089783127</v>
          </cell>
          <cell r="H613">
            <v>7230.7328827674874</v>
          </cell>
          <cell r="I613">
            <v>7181.0776393153892</v>
          </cell>
          <cell r="J613">
            <v>7971.2519116916701</v>
          </cell>
          <cell r="K613">
            <v>7496.7977483343429</v>
          </cell>
          <cell r="L613">
            <v>7643.7163897610553</v>
          </cell>
          <cell r="M613">
            <v>8714.2535825120085</v>
          </cell>
          <cell r="N613">
            <v>8840.2849321842277</v>
          </cell>
          <cell r="O613">
            <v>9193.3247348642926</v>
          </cell>
          <cell r="P613">
            <v>8910.6163956453474</v>
          </cell>
          <cell r="Q613">
            <v>11219.957666800625</v>
          </cell>
          <cell r="R613">
            <v>8987.8528577856723</v>
          </cell>
          <cell r="S613">
            <v>9112.3256549644684</v>
          </cell>
          <cell r="T613">
            <v>10474.556472947765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5861.2046642591713</v>
          </cell>
          <cell r="AF613">
            <v>6034.0376185696578</v>
          </cell>
          <cell r="AG613">
            <v>6460.0427664391482</v>
          </cell>
          <cell r="AH613">
            <v>6922.058495307253</v>
          </cell>
          <cell r="AI613">
            <v>7064.2387214272376</v>
          </cell>
          <cell r="AJ613">
            <v>6436.3130517758127</v>
          </cell>
          <cell r="AK613">
            <v>6370.3099089783127</v>
          </cell>
          <cell r="AL613">
            <v>7230.7328827674874</v>
          </cell>
          <cell r="AM613">
            <v>7181.0776393153892</v>
          </cell>
          <cell r="AN613">
            <v>7971.2519116916701</v>
          </cell>
          <cell r="AO613">
            <v>7496.7977483343429</v>
          </cell>
          <cell r="AP613">
            <v>7643.7163897610553</v>
          </cell>
          <cell r="AQ613">
            <v>8714.2535825120085</v>
          </cell>
          <cell r="AR613">
            <v>8840.2849321842277</v>
          </cell>
          <cell r="AS613">
            <v>9193.3247348642926</v>
          </cell>
          <cell r="AT613">
            <v>8910.6163956453474</v>
          </cell>
          <cell r="AU613">
            <v>11219.957666800625</v>
          </cell>
          <cell r="AV613">
            <v>8987.8528577856723</v>
          </cell>
          <cell r="AW613">
            <v>9112.3256549644684</v>
          </cell>
          <cell r="AX613">
            <v>10474.556472947765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2.8814027008688523</v>
          </cell>
          <cell r="CN613">
            <v>2.9909097574386538</v>
          </cell>
          <cell r="CO613">
            <v>3.2385848777381594</v>
          </cell>
          <cell r="CP613">
            <v>3.4459811499529374</v>
          </cell>
          <cell r="CQ613">
            <v>3.445019647983885</v>
          </cell>
          <cell r="CR613">
            <v>3.1139828275385355</v>
          </cell>
          <cell r="CS613">
            <v>3.2084136178112952</v>
          </cell>
          <cell r="CT613">
            <v>3.6470816570513116</v>
          </cell>
          <cell r="CU613">
            <v>3.5317574575885522</v>
          </cell>
          <cell r="CV613">
            <v>3.9666997017330559</v>
          </cell>
          <cell r="CW613">
            <v>3.6685640678813694</v>
          </cell>
          <cell r="CX613">
            <v>3.7535337823256429</v>
          </cell>
          <cell r="CY613">
            <v>4.3387329157429377</v>
          </cell>
          <cell r="CZ613">
            <v>4.3736061952737222</v>
          </cell>
          <cell r="DA613">
            <v>4.5726658937445066</v>
          </cell>
          <cell r="DB613">
            <v>4.432049651209188</v>
          </cell>
          <cell r="DC613">
            <v>5.580692429765862</v>
          </cell>
          <cell r="DD613">
            <v>4.47046627918309</v>
          </cell>
          <cell r="DE613">
            <v>4.5323777780992502</v>
          </cell>
          <cell r="DF613">
            <v>5.2099374836949046</v>
          </cell>
          <cell r="DG613">
            <v>5.6964522713873693</v>
          </cell>
          <cell r="DH613">
            <v>5.6964522713873693</v>
          </cell>
          <cell r="DI613">
            <v>5.6964522713873693</v>
          </cell>
          <cell r="DJ613">
            <v>5.6964522713873693</v>
          </cell>
          <cell r="DK613">
            <v>5.6964522713873693</v>
          </cell>
          <cell r="DL613">
            <v>5.6964522713873693</v>
          </cell>
          <cell r="DM613">
            <v>5.6964522713873693</v>
          </cell>
          <cell r="DN613">
            <v>5.6964522713873693</v>
          </cell>
          <cell r="DO613">
            <v>5.6964522713873693</v>
          </cell>
          <cell r="DP613">
            <v>5.6964522713873693</v>
          </cell>
          <cell r="DQ613">
            <v>5.5730130903712096</v>
          </cell>
          <cell r="DR613">
            <v>5.5272847576808077</v>
          </cell>
          <cell r="DS613">
            <v>5.4649632396460799</v>
          </cell>
          <cell r="DT613">
            <v>5.5033800237179475</v>
          </cell>
          <cell r="DU613">
            <v>5.6179878974473354</v>
          </cell>
          <cell r="DV613">
            <v>5.6627590340199676</v>
          </cell>
          <cell r="DW613">
            <v>5.4397300158950568</v>
          </cell>
          <cell r="DX613">
            <v>5.4318024488906014</v>
          </cell>
          <cell r="DY613">
            <v>5.5706501789695881</v>
          </cell>
          <cell r="DZ613">
            <v>5.505596081261289</v>
          </cell>
          <cell r="EA613">
            <v>5.5986951660643456</v>
          </cell>
          <cell r="EB613">
            <v>5.5791928229552727</v>
          </cell>
          <cell r="EC613">
            <v>5.5026819610673856</v>
          </cell>
          <cell r="ED613">
            <v>5.5377548039157984</v>
          </cell>
          <cell r="EE613">
            <v>5.5082071683564884</v>
          </cell>
          <cell r="EF613">
            <v>5.5082071683564884</v>
          </cell>
          <cell r="EG613">
            <v>5.5082071683564884</v>
          </cell>
          <cell r="EH613">
            <v>5.5082071683564884</v>
          </cell>
          <cell r="EI613">
            <v>5.5082071683564884</v>
          </cell>
          <cell r="EJ613">
            <v>5.5082071683564884</v>
          </cell>
          <cell r="EK613">
            <v>0</v>
          </cell>
          <cell r="EL613">
            <v>0</v>
          </cell>
          <cell r="EM613">
            <v>0</v>
          </cell>
          <cell r="EN613">
            <v>0</v>
          </cell>
          <cell r="EO613">
            <v>0</v>
          </cell>
          <cell r="EP613">
            <v>0</v>
          </cell>
          <cell r="EQ613">
            <v>0</v>
          </cell>
          <cell r="ER613">
            <v>0</v>
          </cell>
          <cell r="ES613">
            <v>0</v>
          </cell>
          <cell r="ET613">
            <v>0</v>
          </cell>
        </row>
        <row r="614">
          <cell r="A614">
            <v>36844.415656897974</v>
          </cell>
          <cell r="B614">
            <v>32993.984674215091</v>
          </cell>
          <cell r="C614">
            <v>36687.691691547006</v>
          </cell>
          <cell r="D614">
            <v>6826.0555352953597</v>
          </cell>
          <cell r="E614">
            <v>7044.0480632144317</v>
          </cell>
          <cell r="F614">
            <v>6847.3371936704179</v>
          </cell>
          <cell r="G614">
            <v>6975.4360565640909</v>
          </cell>
          <cell r="H614">
            <v>7278.4714635540158</v>
          </cell>
          <cell r="I614">
            <v>7669.1547185051286</v>
          </cell>
          <cell r="J614">
            <v>8337.3404282320098</v>
          </cell>
          <cell r="K614">
            <v>7241.7147833978124</v>
          </cell>
          <cell r="L614">
            <v>7881.2248854015006</v>
          </cell>
          <cell r="M614">
            <v>9363.7438977194361</v>
          </cell>
          <cell r="N614">
            <v>8529.8722445420517</v>
          </cell>
          <cell r="O614">
            <v>9001.2884091202413</v>
          </cell>
          <cell r="P614">
            <v>10169.449217258862</v>
          </cell>
          <cell r="Q614">
            <v>9596.6252565693885</v>
          </cell>
          <cell r="R614">
            <v>8529.0694322827367</v>
          </cell>
          <cell r="S614">
            <v>9110.0908636076583</v>
          </cell>
          <cell r="T614">
            <v>10358.835172414527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6130.194760469145</v>
          </cell>
          <cell r="AF614">
            <v>5489.5578711398512</v>
          </cell>
          <cell r="AG614">
            <v>6104.1189382826551</v>
          </cell>
          <cell r="AH614">
            <v>6826.0555352953597</v>
          </cell>
          <cell r="AI614">
            <v>7044.0480632144317</v>
          </cell>
          <cell r="AJ614">
            <v>6847.3371936704179</v>
          </cell>
          <cell r="AK614">
            <v>6975.4360565640909</v>
          </cell>
          <cell r="AL614">
            <v>7278.4714635540158</v>
          </cell>
          <cell r="AM614">
            <v>7669.1547185051286</v>
          </cell>
          <cell r="AN614">
            <v>8337.3404282320098</v>
          </cell>
          <cell r="AO614">
            <v>7241.7147833978124</v>
          </cell>
          <cell r="AP614">
            <v>7881.2248854015006</v>
          </cell>
          <cell r="AQ614">
            <v>9363.7438977194361</v>
          </cell>
          <cell r="AR614">
            <v>8529.8722445420517</v>
          </cell>
          <cell r="AS614">
            <v>9001.2884091202413</v>
          </cell>
          <cell r="AT614">
            <v>10169.449217258862</v>
          </cell>
          <cell r="AU614">
            <v>9596.6252565693885</v>
          </cell>
          <cell r="AV614">
            <v>8529.0694322827367</v>
          </cell>
          <cell r="AW614">
            <v>9110.0908636076583</v>
          </cell>
          <cell r="AX614">
            <v>10358.835172414527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3.0228806859473552</v>
          </cell>
          <cell r="CN614">
            <v>2.6762379469535573</v>
          </cell>
          <cell r="CO614">
            <v>3.0151285703541646</v>
          </cell>
          <cell r="CP614">
            <v>3.3599549259062269</v>
          </cell>
          <cell r="CQ614">
            <v>3.5005608476704544</v>
          </cell>
          <cell r="CR614">
            <v>3.3772403304897671</v>
          </cell>
          <cell r="CS614">
            <v>3.4407062660691641</v>
          </cell>
          <cell r="CT614">
            <v>3.5831883258230293</v>
          </cell>
          <cell r="CU614">
            <v>3.7875597690187992</v>
          </cell>
          <cell r="CV614">
            <v>4.1220514633742633</v>
          </cell>
          <cell r="CW614">
            <v>3.5123028739131965</v>
          </cell>
          <cell r="CX614">
            <v>3.8770935017178485</v>
          </cell>
          <cell r="CY614">
            <v>4.5613893927102005</v>
          </cell>
          <cell r="CZ614">
            <v>4.1445077824580041</v>
          </cell>
          <cell r="DA614">
            <v>4.3614036142565995</v>
          </cell>
          <cell r="DB614">
            <v>4.9274137829216249</v>
          </cell>
          <cell r="DC614">
            <v>4.6498627947816926</v>
          </cell>
          <cell r="DD614">
            <v>4.132598863348619</v>
          </cell>
          <cell r="DE614">
            <v>4.4141217804427431</v>
          </cell>
          <cell r="DF614">
            <v>5.0191771563147549</v>
          </cell>
          <cell r="DG614">
            <v>5.7115810481667362</v>
          </cell>
          <cell r="DH614">
            <v>5.7115810481667362</v>
          </cell>
          <cell r="DI614">
            <v>5.7115810481667362</v>
          </cell>
          <cell r="DJ614">
            <v>5.7115810481667362</v>
          </cell>
          <cell r="DK614">
            <v>5.7115810481667362</v>
          </cell>
          <cell r="DL614">
            <v>5.7115810481667362</v>
          </cell>
          <cell r="DM614">
            <v>5.7115810481667362</v>
          </cell>
          <cell r="DN614">
            <v>5.7115810481667362</v>
          </cell>
          <cell r="DO614">
            <v>5.7115810481667362</v>
          </cell>
          <cell r="DP614">
            <v>5.7115810481667362</v>
          </cell>
          <cell r="DQ614">
            <v>5.5559765280673483</v>
          </cell>
          <cell r="DR614">
            <v>5.6197860117728702</v>
          </cell>
          <cell r="DS614">
            <v>5.5465672986466119</v>
          </cell>
          <cell r="DT614">
            <v>5.5660038384186867</v>
          </cell>
          <cell r="DU614">
            <v>5.5130485247438958</v>
          </cell>
          <cell r="DV614">
            <v>5.5547802620086593</v>
          </cell>
          <cell r="DW614">
            <v>5.5543200258262875</v>
          </cell>
          <cell r="DX614">
            <v>5.5651603809539862</v>
          </cell>
          <cell r="DY614">
            <v>5.5474722702179813</v>
          </cell>
          <cell r="DZ614">
            <v>5.5414224624455413</v>
          </cell>
          <cell r="EA614">
            <v>5.6488051250994804</v>
          </cell>
          <cell r="EB614">
            <v>5.5692226500955933</v>
          </cell>
          <cell r="EC614">
            <v>5.6241839189312319</v>
          </cell>
          <cell r="ED614">
            <v>5.6386703139173431</v>
          </cell>
          <cell r="EE614">
            <v>5.654387054195964</v>
          </cell>
          <cell r="EF614">
            <v>5.654387054195964</v>
          </cell>
          <cell r="EG614">
            <v>5.654387054195964</v>
          </cell>
          <cell r="EH614">
            <v>5.654387054195964</v>
          </cell>
          <cell r="EI614">
            <v>5.654387054195964</v>
          </cell>
          <cell r="EJ614">
            <v>5.654387054195964</v>
          </cell>
          <cell r="EK614">
            <v>0</v>
          </cell>
          <cell r="EL614">
            <v>0</v>
          </cell>
          <cell r="EM614">
            <v>0</v>
          </cell>
          <cell r="EN614">
            <v>0</v>
          </cell>
          <cell r="EO614">
            <v>0</v>
          </cell>
          <cell r="EP614">
            <v>0</v>
          </cell>
          <cell r="EQ614">
            <v>0</v>
          </cell>
          <cell r="ER614">
            <v>0</v>
          </cell>
          <cell r="ES614">
            <v>0</v>
          </cell>
          <cell r="ET614">
            <v>0</v>
          </cell>
        </row>
        <row r="615">
          <cell r="A615">
            <v>32307.421027879493</v>
          </cell>
          <cell r="B615">
            <v>41942.464913575459</v>
          </cell>
          <cell r="C615">
            <v>37788.330428413443</v>
          </cell>
          <cell r="D615">
            <v>6110.8906344778452</v>
          </cell>
          <cell r="E615">
            <v>7134.9850431061959</v>
          </cell>
          <cell r="F615">
            <v>6340.2510701684105</v>
          </cell>
          <cell r="G615">
            <v>7749.7368329906503</v>
          </cell>
          <cell r="H615">
            <v>8776.8055187311493</v>
          </cell>
          <cell r="I615">
            <v>7610.4160114321057</v>
          </cell>
          <cell r="J615">
            <v>7234.6547078651884</v>
          </cell>
          <cell r="K615">
            <v>7550.3319460055563</v>
          </cell>
          <cell r="L615">
            <v>7251.2602257599865</v>
          </cell>
          <cell r="M615">
            <v>7988.3169969974142</v>
          </cell>
          <cell r="N615">
            <v>9012.3644494082619</v>
          </cell>
          <cell r="O615">
            <v>8845.2352803498488</v>
          </cell>
          <cell r="P615">
            <v>7908.9015590594281</v>
          </cell>
          <cell r="Q615">
            <v>8763.749124385633</v>
          </cell>
          <cell r="R615">
            <v>10287.006803837923</v>
          </cell>
          <cell r="S615">
            <v>10469.00552231837</v>
          </cell>
          <cell r="T615">
            <v>9296.0225856982615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5375.3270225171491</v>
          </cell>
          <cell r="AF615">
            <v>6978.4110853777211</v>
          </cell>
          <cell r="AG615">
            <v>6287.2438351663113</v>
          </cell>
          <cell r="AH615">
            <v>6110.8906344778452</v>
          </cell>
          <cell r="AI615">
            <v>7134.9850431061959</v>
          </cell>
          <cell r="AJ615">
            <v>6340.2510701684105</v>
          </cell>
          <cell r="AK615">
            <v>7749.7368329906503</v>
          </cell>
          <cell r="AL615">
            <v>8776.8055187311493</v>
          </cell>
          <cell r="AM615">
            <v>7610.4160114321057</v>
          </cell>
          <cell r="AN615">
            <v>7234.6547078651884</v>
          </cell>
          <cell r="AO615">
            <v>7550.3319460055563</v>
          </cell>
          <cell r="AP615">
            <v>7251.2602257599865</v>
          </cell>
          <cell r="AQ615">
            <v>7988.3169969974142</v>
          </cell>
          <cell r="AR615">
            <v>9012.3644494082619</v>
          </cell>
          <cell r="AS615">
            <v>8845.2352803498488</v>
          </cell>
          <cell r="AT615">
            <v>7908.9015590594281</v>
          </cell>
          <cell r="AU615">
            <v>8763.749124385633</v>
          </cell>
          <cell r="AV615">
            <v>10287.006803837923</v>
          </cell>
          <cell r="AW615">
            <v>10469.00552231837</v>
          </cell>
          <cell r="AX615">
            <v>9296.0225856982615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2.6057886452642287</v>
          </cell>
          <cell r="CN615">
            <v>3.5080687094411367</v>
          </cell>
          <cell r="CO615">
            <v>3.1095610320824054</v>
          </cell>
          <cell r="CP615">
            <v>3.0519648448534813</v>
          </cell>
          <cell r="CQ615">
            <v>3.560220249452108</v>
          </cell>
          <cell r="CR615">
            <v>3.1053793031654884</v>
          </cell>
          <cell r="CS615">
            <v>3.793003561450174</v>
          </cell>
          <cell r="CT615">
            <v>4.3042198017775064</v>
          </cell>
          <cell r="CU615">
            <v>3.7708442437214225</v>
          </cell>
          <cell r="CV615">
            <v>3.5639824208915063</v>
          </cell>
          <cell r="CW615">
            <v>3.7214588298473834</v>
          </cell>
          <cell r="CX615">
            <v>3.5937067534236804</v>
          </cell>
          <cell r="CY615">
            <v>3.9051414610109565</v>
          </cell>
          <cell r="CZ615">
            <v>4.4312710073731427</v>
          </cell>
          <cell r="DA615">
            <v>4.3282968208178803</v>
          </cell>
          <cell r="DB615">
            <v>3.8701145180713095</v>
          </cell>
          <cell r="DC615">
            <v>4.2884226672626751</v>
          </cell>
          <cell r="DD615">
            <v>5.0338083084910901</v>
          </cell>
          <cell r="DE615">
            <v>5.1228669315377671</v>
          </cell>
          <cell r="DF615">
            <v>4.5488835207487632</v>
          </cell>
          <cell r="DG615">
            <v>4.7157548343245681</v>
          </cell>
          <cell r="DH615">
            <v>4.7157548343245681</v>
          </cell>
          <cell r="DI615">
            <v>4.7157548343245681</v>
          </cell>
          <cell r="DJ615">
            <v>4.7157548343245681</v>
          </cell>
          <cell r="DK615">
            <v>4.7157548343245681</v>
          </cell>
          <cell r="DL615">
            <v>4.7157548343245681</v>
          </cell>
          <cell r="DM615">
            <v>4.7157548343245681</v>
          </cell>
          <cell r="DN615">
            <v>4.7157548343245681</v>
          </cell>
          <cell r="DO615">
            <v>4.7157548343245681</v>
          </cell>
          <cell r="DP615">
            <v>4.7157548343245681</v>
          </cell>
          <cell r="DQ615">
            <v>5.6516185133152774</v>
          </cell>
          <cell r="DR615">
            <v>5.4499886017149031</v>
          </cell>
          <cell r="DS615">
            <v>5.539471776909517</v>
          </cell>
          <cell r="DT615">
            <v>5.4857008428813891</v>
          </cell>
          <cell r="DU615">
            <v>5.490644639386141</v>
          </cell>
          <cell r="DV615">
            <v>5.593696995232416</v>
          </cell>
          <cell r="DW615">
            <v>5.597715731831804</v>
          </cell>
          <cell r="DX615">
            <v>5.5866204851205294</v>
          </cell>
          <cell r="DY615">
            <v>5.5293863862338171</v>
          </cell>
          <cell r="DZ615">
            <v>5.5614673310909026</v>
          </cell>
          <cell r="EA615">
            <v>5.5585301070786679</v>
          </cell>
          <cell r="EB615">
            <v>5.5281267323825549</v>
          </cell>
          <cell r="EC615">
            <v>5.6043552353435047</v>
          </cell>
          <cell r="ED615">
            <v>5.5720829101514742</v>
          </cell>
          <cell r="EE615">
            <v>5.5988584700269675</v>
          </cell>
          <cell r="EF615">
            <v>5.5988584700269675</v>
          </cell>
          <cell r="EG615">
            <v>5.5988584700269675</v>
          </cell>
          <cell r="EH615">
            <v>5.5988584700269675</v>
          </cell>
          <cell r="EI615">
            <v>5.5988584700269675</v>
          </cell>
          <cell r="EJ615">
            <v>5.5988584700269675</v>
          </cell>
          <cell r="EK615">
            <v>0</v>
          </cell>
          <cell r="EL615">
            <v>0</v>
          </cell>
          <cell r="EM615">
            <v>0</v>
          </cell>
          <cell r="EN615">
            <v>0</v>
          </cell>
          <cell r="EO615">
            <v>0</v>
          </cell>
          <cell r="EP615">
            <v>0</v>
          </cell>
          <cell r="EQ615">
            <v>0</v>
          </cell>
          <cell r="ER615">
            <v>0</v>
          </cell>
          <cell r="ES615">
            <v>0</v>
          </cell>
          <cell r="ET615">
            <v>0</v>
          </cell>
        </row>
        <row r="616">
          <cell r="A616">
            <v>44831.474699236984</v>
          </cell>
          <cell r="B616">
            <v>41673.109487291098</v>
          </cell>
          <cell r="C616">
            <v>45615.09058292125</v>
          </cell>
          <cell r="D616">
            <v>6628.2582321876243</v>
          </cell>
          <cell r="E616">
            <v>6893.9436235077992</v>
          </cell>
          <cell r="F616">
            <v>7324.0361561397203</v>
          </cell>
          <cell r="G616">
            <v>6258.9150614157725</v>
          </cell>
          <cell r="H616">
            <v>6923.4464104311646</v>
          </cell>
          <cell r="I616">
            <v>7449.0298444574846</v>
          </cell>
          <cell r="J616">
            <v>7012.2307396212154</v>
          </cell>
          <cell r="K616">
            <v>8782.041583004815</v>
          </cell>
          <cell r="L616">
            <v>8884.5765938630047</v>
          </cell>
          <cell r="M616">
            <v>8335.6860694291918</v>
          </cell>
          <cell r="N616">
            <v>8325.8945050211114</v>
          </cell>
          <cell r="O616">
            <v>8621.7771319642507</v>
          </cell>
          <cell r="P616">
            <v>9426.4477773174494</v>
          </cell>
          <cell r="Q616">
            <v>9299.9847984207572</v>
          </cell>
          <cell r="R616">
            <v>9449.8766254415441</v>
          </cell>
          <cell r="S616">
            <v>9379.8845709668967</v>
          </cell>
          <cell r="T616">
            <v>10924.12648504095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7459.0861710115096</v>
          </cell>
          <cell r="AF616">
            <v>6933.5955768814356</v>
          </cell>
          <cell r="AG616">
            <v>7589.4646258936491</v>
          </cell>
          <cell r="AH616">
            <v>6628.2582321876243</v>
          </cell>
          <cell r="AI616">
            <v>6893.9436235077992</v>
          </cell>
          <cell r="AJ616">
            <v>7324.0361561397203</v>
          </cell>
          <cell r="AK616">
            <v>6258.9150614157725</v>
          </cell>
          <cell r="AL616">
            <v>6923.4464104311646</v>
          </cell>
          <cell r="AM616">
            <v>7449.0298444574846</v>
          </cell>
          <cell r="AN616">
            <v>7012.2307396212154</v>
          </cell>
          <cell r="AO616">
            <v>8782.041583004815</v>
          </cell>
          <cell r="AP616">
            <v>8884.5765938630047</v>
          </cell>
          <cell r="AQ616">
            <v>8335.6860694291918</v>
          </cell>
          <cell r="AR616">
            <v>8325.8945050211114</v>
          </cell>
          <cell r="AS616">
            <v>8621.7771319642507</v>
          </cell>
          <cell r="AT616">
            <v>9426.4477773174494</v>
          </cell>
          <cell r="AU616">
            <v>9299.9847984207572</v>
          </cell>
          <cell r="AV616">
            <v>9449.8766254415441</v>
          </cell>
          <cell r="AW616">
            <v>9379.8845709668967</v>
          </cell>
          <cell r="AX616">
            <v>10924.12648504095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3.6800035727604254</v>
          </cell>
          <cell r="CN616">
            <v>3.4166149488844666</v>
          </cell>
          <cell r="CO616">
            <v>3.7603963946106664</v>
          </cell>
          <cell r="CP616">
            <v>3.2700634019417341</v>
          </cell>
          <cell r="CQ616">
            <v>3.391998421765388</v>
          </cell>
          <cell r="CR616">
            <v>3.5615501726466205</v>
          </cell>
          <cell r="CS616">
            <v>3.1069002418263163</v>
          </cell>
          <cell r="CT616">
            <v>3.4591191979552991</v>
          </cell>
          <cell r="CU616">
            <v>3.7154116265938235</v>
          </cell>
          <cell r="CV616">
            <v>3.46931561952074</v>
          </cell>
          <cell r="CW616">
            <v>4.3707656869202252</v>
          </cell>
          <cell r="CX616">
            <v>4.3550449495175458</v>
          </cell>
          <cell r="CY616">
            <v>4.0574038591368842</v>
          </cell>
          <cell r="CZ616">
            <v>4.1536231145466163</v>
          </cell>
          <cell r="DA616">
            <v>4.2983418909795787</v>
          </cell>
          <cell r="DB616">
            <v>4.6995062322080612</v>
          </cell>
          <cell r="DC616">
            <v>4.6364587755724154</v>
          </cell>
          <cell r="DD616">
            <v>4.7111865618904227</v>
          </cell>
          <cell r="DE616">
            <v>4.6762923892414072</v>
          </cell>
          <cell r="DF616">
            <v>5.4461661179953724</v>
          </cell>
          <cell r="DG616">
            <v>5.2250979431985076</v>
          </cell>
          <cell r="DH616">
            <v>5.2250979431985076</v>
          </cell>
          <cell r="DI616">
            <v>5.2250979431985076</v>
          </cell>
          <cell r="DJ616">
            <v>5.2250979431985076</v>
          </cell>
          <cell r="DK616">
            <v>5.2250979431985076</v>
          </cell>
          <cell r="DL616">
            <v>5.2250979431985076</v>
          </cell>
          <cell r="DM616">
            <v>5.2250979431985076</v>
          </cell>
          <cell r="DN616">
            <v>5.2250979431985076</v>
          </cell>
          <cell r="DO616">
            <v>5.2250979431985076</v>
          </cell>
          <cell r="DP616">
            <v>5.2250979431985076</v>
          </cell>
          <cell r="DQ616">
            <v>5.5532154029921141</v>
          </cell>
          <cell r="DR616">
            <v>5.5599336037650025</v>
          </cell>
          <cell r="DS616">
            <v>5.5294845509829438</v>
          </cell>
          <cell r="DT616">
            <v>5.5532903686979198</v>
          </cell>
          <cell r="DU616">
            <v>5.568256357532019</v>
          </cell>
          <cell r="DV616">
            <v>5.6340221279722869</v>
          </cell>
          <cell r="DW616">
            <v>5.5192349809563384</v>
          </cell>
          <cell r="DX616">
            <v>5.4835769583079621</v>
          </cell>
          <cell r="DY616">
            <v>5.4928775045118883</v>
          </cell>
          <cell r="DZ616">
            <v>5.5375737391426272</v>
          </cell>
          <cell r="EA616">
            <v>5.5048450596758061</v>
          </cell>
          <cell r="EB616">
            <v>5.5892203223545414</v>
          </cell>
          <cell r="EC616">
            <v>5.6285982055249617</v>
          </cell>
          <cell r="ED616">
            <v>5.4917524406303864</v>
          </cell>
          <cell r="EE616">
            <v>5.4954463395366941</v>
          </cell>
          <cell r="EF616">
            <v>5.4954463395366941</v>
          </cell>
          <cell r="EG616">
            <v>5.4954463395366941</v>
          </cell>
          <cell r="EH616">
            <v>5.4954463395366941</v>
          </cell>
          <cell r="EI616">
            <v>5.4954463395366941</v>
          </cell>
          <cell r="EJ616">
            <v>5.4954463395366941</v>
          </cell>
          <cell r="EK616">
            <v>0</v>
          </cell>
          <cell r="EL616">
            <v>0</v>
          </cell>
          <cell r="EM616">
            <v>0</v>
          </cell>
          <cell r="EN616">
            <v>0</v>
          </cell>
          <cell r="EO616">
            <v>0</v>
          </cell>
          <cell r="EP616">
            <v>0</v>
          </cell>
          <cell r="EQ616">
            <v>0</v>
          </cell>
          <cell r="ER616">
            <v>0</v>
          </cell>
          <cell r="ES616">
            <v>0</v>
          </cell>
          <cell r="ET616">
            <v>0</v>
          </cell>
        </row>
        <row r="617">
          <cell r="A617">
            <v>35997.690986194189</v>
          </cell>
          <cell r="B617">
            <v>39591.883808582461</v>
          </cell>
          <cell r="C617">
            <v>34193.472194395901</v>
          </cell>
          <cell r="D617">
            <v>6954.4797405283261</v>
          </cell>
          <cell r="E617">
            <v>5598.9229144108949</v>
          </cell>
          <cell r="F617">
            <v>7099.2859415583443</v>
          </cell>
          <cell r="G617">
            <v>6173.7535963171758</v>
          </cell>
          <cell r="H617">
            <v>8011.2604362758266</v>
          </cell>
          <cell r="I617">
            <v>7985.5310082073956</v>
          </cell>
          <cell r="J617">
            <v>7831.8514423009428</v>
          </cell>
          <cell r="K617">
            <v>7491.0441483142822</v>
          </cell>
          <cell r="L617">
            <v>6705.7895789515433</v>
          </cell>
          <cell r="M617">
            <v>8089.2287115951667</v>
          </cell>
          <cell r="N617">
            <v>8055.8396588172727</v>
          </cell>
          <cell r="O617">
            <v>8648.0410581582837</v>
          </cell>
          <cell r="P617">
            <v>8116.3439004163665</v>
          </cell>
          <cell r="Q617">
            <v>8842.3655412225271</v>
          </cell>
          <cell r="R617">
            <v>9575.795623472417</v>
          </cell>
          <cell r="S617">
            <v>10522.432450461039</v>
          </cell>
          <cell r="T617">
            <v>9693.5140261104498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5989.316229832536</v>
          </cell>
          <cell r="AF617">
            <v>6587.3200688158076</v>
          </cell>
          <cell r="AG617">
            <v>5689.1292846190036</v>
          </cell>
          <cell r="AH617">
            <v>6954.4797405283261</v>
          </cell>
          <cell r="AI617">
            <v>5598.9229144108949</v>
          </cell>
          <cell r="AJ617">
            <v>7099.2859415583443</v>
          </cell>
          <cell r="AK617">
            <v>6173.7535963171758</v>
          </cell>
          <cell r="AL617">
            <v>8011.2604362758266</v>
          </cell>
          <cell r="AM617">
            <v>7985.5310082073956</v>
          </cell>
          <cell r="AN617">
            <v>7831.8514423009428</v>
          </cell>
          <cell r="AO617">
            <v>7491.0441483142822</v>
          </cell>
          <cell r="AP617">
            <v>6705.7895789515433</v>
          </cell>
          <cell r="AQ617">
            <v>8089.2287115951667</v>
          </cell>
          <cell r="AR617">
            <v>8055.8396588172727</v>
          </cell>
          <cell r="AS617">
            <v>8648.0410581582837</v>
          </cell>
          <cell r="AT617">
            <v>8116.3439004163665</v>
          </cell>
          <cell r="AU617">
            <v>8842.3655412225271</v>
          </cell>
          <cell r="AV617">
            <v>9575.795623472417</v>
          </cell>
          <cell r="AW617">
            <v>10522.432450461039</v>
          </cell>
          <cell r="AX617">
            <v>9693.5140261104498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2.9675318349611004</v>
          </cell>
          <cell r="CN617">
            <v>3.2752103891453337</v>
          </cell>
          <cell r="CO617">
            <v>2.8051055020440416</v>
          </cell>
          <cell r="CP617">
            <v>3.4412911197874756</v>
          </cell>
          <cell r="CQ617">
            <v>2.758634168704075</v>
          </cell>
          <cell r="CR617">
            <v>3.5633796636001889</v>
          </cell>
          <cell r="CS617">
            <v>3.0657439914124853</v>
          </cell>
          <cell r="CT617">
            <v>3.8936810996262818</v>
          </cell>
          <cell r="CU617">
            <v>3.923126773583022</v>
          </cell>
          <cell r="CV617">
            <v>3.8795606649930434</v>
          </cell>
          <cell r="CW617">
            <v>3.7449561558523072</v>
          </cell>
          <cell r="CX617">
            <v>3.2767925234443296</v>
          </cell>
          <cell r="CY617">
            <v>3.9932253742238863</v>
          </cell>
          <cell r="CZ617">
            <v>4.0112419189422468</v>
          </cell>
          <cell r="DA617">
            <v>4.2607126838564504</v>
          </cell>
          <cell r="DB617">
            <v>3.998756385461649</v>
          </cell>
          <cell r="DC617">
            <v>4.3564523761413989</v>
          </cell>
          <cell r="DD617">
            <v>4.7177983541667947</v>
          </cell>
          <cell r="DE617">
            <v>5.1841869280220401</v>
          </cell>
          <cell r="DF617">
            <v>4.7757957998160645</v>
          </cell>
          <cell r="DG617">
            <v>4.6343769243645676</v>
          </cell>
          <cell r="DH617">
            <v>4.6343769243645676</v>
          </cell>
          <cell r="DI617">
            <v>4.6343769243645676</v>
          </cell>
          <cell r="DJ617">
            <v>4.6343769243645676</v>
          </cell>
          <cell r="DK617">
            <v>4.6343769243645676</v>
          </cell>
          <cell r="DL617">
            <v>4.6343769243645676</v>
          </cell>
          <cell r="DM617">
            <v>4.6343769243645676</v>
          </cell>
          <cell r="DN617">
            <v>4.6343769243645676</v>
          </cell>
          <cell r="DO617">
            <v>4.6343769243645676</v>
          </cell>
          <cell r="DP617">
            <v>4.6343769243645676</v>
          </cell>
          <cell r="DQ617">
            <v>5.5295398579608248</v>
          </cell>
          <cell r="DR617">
            <v>5.5103184525622071</v>
          </cell>
          <cell r="DS617">
            <v>5.5565309621833681</v>
          </cell>
          <cell r="DT617">
            <v>5.5366920405470035</v>
          </cell>
          <cell r="DU617">
            <v>5.5605469576303062</v>
          </cell>
          <cell r="DV617">
            <v>5.458328975917162</v>
          </cell>
          <cell r="DW617">
            <v>5.5172230499176838</v>
          </cell>
          <cell r="DX617">
            <v>5.6369944450842313</v>
          </cell>
          <cell r="DY617">
            <v>5.5767168405297767</v>
          </cell>
          <cell r="DZ617">
            <v>5.5308136905288316</v>
          </cell>
          <cell r="EA617">
            <v>5.4802800811022312</v>
          </cell>
          <cell r="EB617">
            <v>5.606710254694887</v>
          </cell>
          <cell r="EC617">
            <v>5.5499673486458025</v>
          </cell>
          <cell r="ED617">
            <v>5.5022344779496004</v>
          </cell>
          <cell r="EE617">
            <v>5.5608685520637309</v>
          </cell>
          <cell r="EF617">
            <v>5.5608685520637309</v>
          </cell>
          <cell r="EG617">
            <v>5.5608685520637309</v>
          </cell>
          <cell r="EH617">
            <v>5.5608685520637309</v>
          </cell>
          <cell r="EI617">
            <v>5.5608685520637309</v>
          </cell>
          <cell r="EJ617">
            <v>5.5608685520637309</v>
          </cell>
          <cell r="EK617">
            <v>0</v>
          </cell>
          <cell r="EL617">
            <v>0</v>
          </cell>
          <cell r="EM617">
            <v>0</v>
          </cell>
          <cell r="EN617">
            <v>0</v>
          </cell>
          <cell r="EO617">
            <v>0</v>
          </cell>
          <cell r="EP617">
            <v>0</v>
          </cell>
          <cell r="EQ617">
            <v>0</v>
          </cell>
          <cell r="ER617">
            <v>0</v>
          </cell>
          <cell r="ES617">
            <v>0</v>
          </cell>
          <cell r="ET617">
            <v>0</v>
          </cell>
        </row>
        <row r="618">
          <cell r="A618">
            <v>34710.951216390509</v>
          </cell>
          <cell r="B618">
            <v>40041.623397926342</v>
          </cell>
          <cell r="C618">
            <v>42031.867814425816</v>
          </cell>
          <cell r="D618">
            <v>7396.5366587815834</v>
          </cell>
          <cell r="E618">
            <v>7032.1754037351575</v>
          </cell>
          <cell r="F618">
            <v>6438.1774522007254</v>
          </cell>
          <cell r="G618">
            <v>7231.9408034528851</v>
          </cell>
          <cell r="H618">
            <v>8312.4113191563356</v>
          </cell>
          <cell r="I618">
            <v>7861.4733493959475</v>
          </cell>
          <cell r="J618">
            <v>7908.3177278324301</v>
          </cell>
          <cell r="K618">
            <v>7524.8872596133824</v>
          </cell>
          <cell r="L618">
            <v>8731.5181186983209</v>
          </cell>
          <cell r="M618">
            <v>7933.1348707046027</v>
          </cell>
          <cell r="N618">
            <v>7986.0259325539773</v>
          </cell>
          <cell r="O618">
            <v>8435.4631936350634</v>
          </cell>
          <cell r="P618">
            <v>10362.639555876787</v>
          </cell>
          <cell r="Q618">
            <v>10073.277214773376</v>
          </cell>
          <cell r="R618">
            <v>8076.0825963220695</v>
          </cell>
          <cell r="S618">
            <v>9740.3013488246597</v>
          </cell>
          <cell r="T618">
            <v>11699.519817817571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5775.2277376064139</v>
          </cell>
          <cell r="AF618">
            <v>6662.1479966039715</v>
          </cell>
          <cell r="AG618">
            <v>6993.2859906949116</v>
          </cell>
          <cell r="AH618">
            <v>7396.5366587815834</v>
          </cell>
          <cell r="AI618">
            <v>7032.1754037351575</v>
          </cell>
          <cell r="AJ618">
            <v>6438.1774522007254</v>
          </cell>
          <cell r="AK618">
            <v>7231.9408034528851</v>
          </cell>
          <cell r="AL618">
            <v>8312.4113191563356</v>
          </cell>
          <cell r="AM618">
            <v>7861.4733493959475</v>
          </cell>
          <cell r="AN618">
            <v>7908.3177278324301</v>
          </cell>
          <cell r="AO618">
            <v>7524.8872596133824</v>
          </cell>
          <cell r="AP618">
            <v>8731.5181186983209</v>
          </cell>
          <cell r="AQ618">
            <v>7933.1348707046027</v>
          </cell>
          <cell r="AR618">
            <v>7986.0259325539773</v>
          </cell>
          <cell r="AS618">
            <v>8435.4631936350634</v>
          </cell>
          <cell r="AT618">
            <v>10362.639555876787</v>
          </cell>
          <cell r="AU618">
            <v>10073.277214773376</v>
          </cell>
          <cell r="AV618">
            <v>8076.0825963220695</v>
          </cell>
          <cell r="AW618">
            <v>9740.3013488246597</v>
          </cell>
          <cell r="AX618">
            <v>11699.519817817571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2.8861946557911331</v>
          </cell>
          <cell r="CN618">
            <v>3.3415810063496938</v>
          </cell>
          <cell r="CO618">
            <v>3.4373478209200621</v>
          </cell>
          <cell r="CP618">
            <v>3.6469085003823096</v>
          </cell>
          <cell r="CQ618">
            <v>3.422300393132232</v>
          </cell>
          <cell r="CR618">
            <v>3.1864041948624333</v>
          </cell>
          <cell r="CS618">
            <v>3.5493590339039289</v>
          </cell>
          <cell r="CT618">
            <v>4.0983647171742064</v>
          </cell>
          <cell r="CU618">
            <v>3.9452104315632499</v>
          </cell>
          <cell r="CV618">
            <v>3.9409112793063716</v>
          </cell>
          <cell r="CW618">
            <v>3.6623291443246768</v>
          </cell>
          <cell r="CX618">
            <v>4.2913037045043323</v>
          </cell>
          <cell r="CY618">
            <v>3.8851340672592731</v>
          </cell>
          <cell r="CZ618">
            <v>4.0118726369573485</v>
          </cell>
          <cell r="DA618">
            <v>4.1841519253429533</v>
          </cell>
          <cell r="DB618">
            <v>5.1400684531553784</v>
          </cell>
          <cell r="DC618">
            <v>4.9965391686505107</v>
          </cell>
          <cell r="DD618">
            <v>4.0058922395781362</v>
          </cell>
          <cell r="DE618">
            <v>4.8313767373031355</v>
          </cell>
          <cell r="DF618">
            <v>5.8031867661098131</v>
          </cell>
          <cell r="DG618">
            <v>5.4710690553167831</v>
          </cell>
          <cell r="DH618">
            <v>5.4710690553167831</v>
          </cell>
          <cell r="DI618">
            <v>5.4710690553167831</v>
          </cell>
          <cell r="DJ618">
            <v>5.4710690553167831</v>
          </cell>
          <cell r="DK618">
            <v>5.4710690553167831</v>
          </cell>
          <cell r="DL618">
            <v>5.4710690553167831</v>
          </cell>
          <cell r="DM618">
            <v>5.4710690553167831</v>
          </cell>
          <cell r="DN618">
            <v>5.4710690553167831</v>
          </cell>
          <cell r="DO618">
            <v>5.4710690553167831</v>
          </cell>
          <cell r="DP618">
            <v>5.4710690553167831</v>
          </cell>
          <cell r="DQ618">
            <v>5.4821464363531573</v>
          </cell>
          <cell r="DR618">
            <v>5.4622228908965464</v>
          </cell>
          <cell r="DS618">
            <v>5.5739740765050314</v>
          </cell>
          <cell r="DT618">
            <v>5.5566198040168882</v>
          </cell>
          <cell r="DU618">
            <v>5.6296151037760858</v>
          </cell>
          <cell r="DV618">
            <v>5.5356575174098497</v>
          </cell>
          <cell r="DW618">
            <v>5.5822857757005426</v>
          </cell>
          <cell r="DX618">
            <v>5.556784525811195</v>
          </cell>
          <cell r="DY618">
            <v>5.4593496399368657</v>
          </cell>
          <cell r="DZ618">
            <v>5.4978715267305258</v>
          </cell>
          <cell r="EA618">
            <v>5.6292399361047556</v>
          </cell>
          <cell r="EB618">
            <v>5.5745221256139601</v>
          </cell>
          <cell r="EC618">
            <v>5.5943027210524692</v>
          </cell>
          <cell r="ED618">
            <v>5.4536933454301524</v>
          </cell>
          <cell r="EE618">
            <v>5.5234270832217263</v>
          </cell>
          <cell r="EF618">
            <v>5.5234270832217263</v>
          </cell>
          <cell r="EG618">
            <v>5.5234270832217263</v>
          </cell>
          <cell r="EH618">
            <v>5.5234270832217263</v>
          </cell>
          <cell r="EI618">
            <v>5.5234270832217263</v>
          </cell>
          <cell r="EJ618">
            <v>5.5234270832217263</v>
          </cell>
          <cell r="EK618">
            <v>0</v>
          </cell>
          <cell r="EL618">
            <v>0</v>
          </cell>
          <cell r="EM618">
            <v>0</v>
          </cell>
          <cell r="EN618">
            <v>0</v>
          </cell>
          <cell r="EO618">
            <v>0</v>
          </cell>
          <cell r="EP618">
            <v>0</v>
          </cell>
          <cell r="EQ618">
            <v>0</v>
          </cell>
          <cell r="ER618">
            <v>0</v>
          </cell>
          <cell r="ES618">
            <v>0</v>
          </cell>
          <cell r="ET618">
            <v>0</v>
          </cell>
        </row>
        <row r="619">
          <cell r="A619">
            <v>37903.88876165673</v>
          </cell>
          <cell r="B619">
            <v>31369.297663585396</v>
          </cell>
          <cell r="C619">
            <v>33345.3601115805</v>
          </cell>
          <cell r="D619">
            <v>5687.809079789994</v>
          </cell>
          <cell r="E619">
            <v>6175.0408555612803</v>
          </cell>
          <cell r="F619">
            <v>6648.2491637064841</v>
          </cell>
          <cell r="G619">
            <v>7219.70974313637</v>
          </cell>
          <cell r="H619">
            <v>6577.4499693269063</v>
          </cell>
          <cell r="I619">
            <v>6624.9475598677955</v>
          </cell>
          <cell r="J619">
            <v>7611.885182977001</v>
          </cell>
          <cell r="K619">
            <v>7703.9125971836547</v>
          </cell>
          <cell r="L619">
            <v>8951.0562652804565</v>
          </cell>
          <cell r="M619">
            <v>10398.858696534713</v>
          </cell>
          <cell r="N619">
            <v>9116.0958728350215</v>
          </cell>
          <cell r="O619">
            <v>9206.6241977338414</v>
          </cell>
          <cell r="P619">
            <v>8282.1280563166638</v>
          </cell>
          <cell r="Q619">
            <v>11151.198189365108</v>
          </cell>
          <cell r="R619">
            <v>11031.391659237132</v>
          </cell>
          <cell r="S619">
            <v>9351.6978552161363</v>
          </cell>
          <cell r="T619">
            <v>10415.295659986994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6306.4704961499801</v>
          </cell>
          <cell r="AF619">
            <v>5219.241525436054</v>
          </cell>
          <cell r="AG619">
            <v>5548.0199155688742</v>
          </cell>
          <cell r="AH619">
            <v>5687.809079789994</v>
          </cell>
          <cell r="AI619">
            <v>6175.0408555612803</v>
          </cell>
          <cell r="AJ619">
            <v>6648.2491637064841</v>
          </cell>
          <cell r="AK619">
            <v>7219.70974313637</v>
          </cell>
          <cell r="AL619">
            <v>6577.4499693269063</v>
          </cell>
          <cell r="AM619">
            <v>6624.9475598677955</v>
          </cell>
          <cell r="AN619">
            <v>7611.885182977001</v>
          </cell>
          <cell r="AO619">
            <v>7703.9125971836547</v>
          </cell>
          <cell r="AP619">
            <v>8951.0562652804565</v>
          </cell>
          <cell r="AQ619">
            <v>10398.858696534713</v>
          </cell>
          <cell r="AR619">
            <v>9116.0958728350215</v>
          </cell>
          <cell r="AS619">
            <v>9206.6241977338414</v>
          </cell>
          <cell r="AT619">
            <v>8282.1280563166638</v>
          </cell>
          <cell r="AU619">
            <v>11151.198189365108</v>
          </cell>
          <cell r="AV619">
            <v>11031.391659237132</v>
          </cell>
          <cell r="AW619">
            <v>9351.6978552161363</v>
          </cell>
          <cell r="AX619">
            <v>10415.295659986994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3.0816524608184799</v>
          </cell>
          <cell r="CN619">
            <v>2.5821818451480851</v>
          </cell>
          <cell r="CO619">
            <v>2.7368556111610558</v>
          </cell>
          <cell r="CP619">
            <v>2.8589766335491116</v>
          </cell>
          <cell r="CQ619">
            <v>3.0812605883266353</v>
          </cell>
          <cell r="CR619">
            <v>3.2809857627814147</v>
          </cell>
          <cell r="CS619">
            <v>3.5924507735629088</v>
          </cell>
          <cell r="CT619">
            <v>3.1882718604482014</v>
          </cell>
          <cell r="CU619">
            <v>3.227848019255422</v>
          </cell>
          <cell r="CV619">
            <v>3.7347504956065003</v>
          </cell>
          <cell r="CW619">
            <v>3.8226144241169044</v>
          </cell>
          <cell r="CX619">
            <v>4.4111089008020832</v>
          </cell>
          <cell r="CY619">
            <v>5.1040705154632446</v>
          </cell>
          <cell r="CZ619">
            <v>4.5348067694587462</v>
          </cell>
          <cell r="DA619">
            <v>4.5078766610776713</v>
          </cell>
          <cell r="DB619">
            <v>4.0552118743280756</v>
          </cell>
          <cell r="DC619">
            <v>5.4600062934320484</v>
          </cell>
          <cell r="DD619">
            <v>5.4013449372813831</v>
          </cell>
          <cell r="DE619">
            <v>4.5789096630397355</v>
          </cell>
          <cell r="DF619">
            <v>5.0996833601001796</v>
          </cell>
          <cell r="DG619">
            <v>4.7538225768237732</v>
          </cell>
          <cell r="DH619">
            <v>4.7538225768237732</v>
          </cell>
          <cell r="DI619">
            <v>4.7538225768237732</v>
          </cell>
          <cell r="DJ619">
            <v>4.7538225768237732</v>
          </cell>
          <cell r="DK619">
            <v>4.7538225768237732</v>
          </cell>
          <cell r="DL619">
            <v>4.7538225768237732</v>
          </cell>
          <cell r="DM619">
            <v>4.7538225768237732</v>
          </cell>
          <cell r="DN619">
            <v>4.7538225768237732</v>
          </cell>
          <cell r="DO619">
            <v>4.7538225768237732</v>
          </cell>
          <cell r="DP619">
            <v>4.7538225768237732</v>
          </cell>
          <cell r="DQ619">
            <v>5.6067326147238594</v>
          </cell>
          <cell r="DR619">
            <v>5.5376780986118694</v>
          </cell>
          <cell r="DS619">
            <v>5.5538386830549964</v>
          </cell>
          <cell r="DT619">
            <v>5.4505652099095485</v>
          </cell>
          <cell r="DU619">
            <v>5.4905840214606565</v>
          </cell>
          <cell r="DV619">
            <v>5.551496588936037</v>
          </cell>
          <cell r="DW619">
            <v>5.5059979775051824</v>
          </cell>
          <cell r="DX619">
            <v>5.652093567809791</v>
          </cell>
          <cell r="DY619">
            <v>5.6231090037809812</v>
          </cell>
          <cell r="DZ619">
            <v>5.5839017835045519</v>
          </cell>
          <cell r="EA619">
            <v>5.5215115922066103</v>
          </cell>
          <cell r="EB619">
            <v>5.5594732241199081</v>
          </cell>
          <cell r="EC619">
            <v>5.5818241029016722</v>
          </cell>
          <cell r="ED619">
            <v>5.5075345876392934</v>
          </cell>
          <cell r="EE619">
            <v>5.5954565387258759</v>
          </cell>
          <cell r="EF619">
            <v>5.5954565387258759</v>
          </cell>
          <cell r="EG619">
            <v>5.5954565387258759</v>
          </cell>
          <cell r="EH619">
            <v>5.5954565387258759</v>
          </cell>
          <cell r="EI619">
            <v>5.5954565387258759</v>
          </cell>
          <cell r="EJ619">
            <v>5.5954565387258759</v>
          </cell>
          <cell r="EK619">
            <v>0</v>
          </cell>
          <cell r="EL619">
            <v>0</v>
          </cell>
          <cell r="EM619">
            <v>0</v>
          </cell>
          <cell r="EN619">
            <v>0</v>
          </cell>
          <cell r="EO619">
            <v>0</v>
          </cell>
          <cell r="EP619">
            <v>0</v>
          </cell>
          <cell r="EQ619">
            <v>0</v>
          </cell>
          <cell r="ER619">
            <v>0</v>
          </cell>
          <cell r="ES619">
            <v>0</v>
          </cell>
          <cell r="ET619">
            <v>0</v>
          </cell>
        </row>
        <row r="620">
          <cell r="A620">
            <v>35793.337011451011</v>
          </cell>
          <cell r="B620">
            <v>38973.737684149579</v>
          </cell>
          <cell r="C620">
            <v>33184.115296385797</v>
          </cell>
          <cell r="D620">
            <v>6877.3012510462004</v>
          </cell>
          <cell r="E620">
            <v>7881.6851383145031</v>
          </cell>
          <cell r="F620">
            <v>7233.182130707024</v>
          </cell>
          <cell r="G620">
            <v>7872.6643029399256</v>
          </cell>
          <cell r="H620">
            <v>8238.283623724752</v>
          </cell>
          <cell r="I620">
            <v>7590.0745440272303</v>
          </cell>
          <cell r="J620">
            <v>7223.881481458975</v>
          </cell>
          <cell r="K620">
            <v>8982.2717989111134</v>
          </cell>
          <cell r="L620">
            <v>8465.8401995625027</v>
          </cell>
          <cell r="M620">
            <v>8704.7312797056875</v>
          </cell>
          <cell r="N620">
            <v>8760.2927246688178</v>
          </cell>
          <cell r="O620">
            <v>8613.1193889183323</v>
          </cell>
          <cell r="P620">
            <v>10573.629019352356</v>
          </cell>
          <cell r="Q620">
            <v>10284.744664351221</v>
          </cell>
          <cell r="R620">
            <v>9985.0169866079887</v>
          </cell>
          <cell r="S620">
            <v>11075.595903792955</v>
          </cell>
          <cell r="T620">
            <v>10195.213393672433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5955.3156996866037</v>
          </cell>
          <cell r="AF620">
            <v>6484.4725662664405</v>
          </cell>
          <cell r="AG620">
            <v>5521.1919118229589</v>
          </cell>
          <cell r="AH620">
            <v>6877.3012510462004</v>
          </cell>
          <cell r="AI620">
            <v>7881.6851383145031</v>
          </cell>
          <cell r="AJ620">
            <v>7233.182130707024</v>
          </cell>
          <cell r="AK620">
            <v>7872.6643029399256</v>
          </cell>
          <cell r="AL620">
            <v>8238.283623724752</v>
          </cell>
          <cell r="AM620">
            <v>7590.0745440272303</v>
          </cell>
          <cell r="AN620">
            <v>7223.881481458975</v>
          </cell>
          <cell r="AO620">
            <v>8982.2717989111134</v>
          </cell>
          <cell r="AP620">
            <v>8465.8401995625027</v>
          </cell>
          <cell r="AQ620">
            <v>8704.7312797056875</v>
          </cell>
          <cell r="AR620">
            <v>8760.2927246688178</v>
          </cell>
          <cell r="AS620">
            <v>8613.1193889183323</v>
          </cell>
          <cell r="AT620">
            <v>10573.629019352356</v>
          </cell>
          <cell r="AU620">
            <v>10284.744664351221</v>
          </cell>
          <cell r="AV620">
            <v>9985.0169866079887</v>
          </cell>
          <cell r="AW620">
            <v>11075.595903792955</v>
          </cell>
          <cell r="AX620">
            <v>10195.213393672433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2.9552608227744872</v>
          </cell>
          <cell r="CN620">
            <v>3.2334126997751782</v>
          </cell>
          <cell r="CO620">
            <v>2.7014424207743595</v>
          </cell>
          <cell r="CP620">
            <v>3.4201010462803523</v>
          </cell>
          <cell r="CQ620">
            <v>3.9021716454067903</v>
          </cell>
          <cell r="CR620">
            <v>3.6176141639823984</v>
          </cell>
          <cell r="CS620">
            <v>3.9162047387342702</v>
          </cell>
          <cell r="CT620">
            <v>4.0661300839866277</v>
          </cell>
          <cell r="CU620">
            <v>3.7332762972210602</v>
          </cell>
          <cell r="CV620">
            <v>3.5269504984343847</v>
          </cell>
          <cell r="CW620">
            <v>4.3906882314970943</v>
          </cell>
          <cell r="CX620">
            <v>4.1086923065635377</v>
          </cell>
          <cell r="CY620">
            <v>4.2928420370096871</v>
          </cell>
          <cell r="CZ620">
            <v>4.350635693298412</v>
          </cell>
          <cell r="DA620">
            <v>4.2088244078586463</v>
          </cell>
          <cell r="DB620">
            <v>5.1668328147813449</v>
          </cell>
          <cell r="DC620">
            <v>5.0256686825458603</v>
          </cell>
          <cell r="DD620">
            <v>4.8792059309184355</v>
          </cell>
          <cell r="DE620">
            <v>5.412120309331641</v>
          </cell>
          <cell r="DF620">
            <v>4.9819189816205141</v>
          </cell>
          <cell r="DG620">
            <v>5.7757152357575494</v>
          </cell>
          <cell r="DH620">
            <v>5.7757152357575494</v>
          </cell>
          <cell r="DI620">
            <v>5.7757152357575494</v>
          </cell>
          <cell r="DJ620">
            <v>5.7757152357575494</v>
          </cell>
          <cell r="DK620">
            <v>5.7757152357575494</v>
          </cell>
          <cell r="DL620">
            <v>5.7757152357575494</v>
          </cell>
          <cell r="DM620">
            <v>5.7757152357575494</v>
          </cell>
          <cell r="DN620">
            <v>5.7757152357575494</v>
          </cell>
          <cell r="DO620">
            <v>5.7757152357575494</v>
          </cell>
          <cell r="DP620">
            <v>5.7757152357575494</v>
          </cell>
          <cell r="DQ620">
            <v>5.5209791630103995</v>
          </cell>
          <cell r="DR620">
            <v>5.4944048017684031</v>
          </cell>
          <cell r="DS620">
            <v>5.5994357187670962</v>
          </cell>
          <cell r="DT620">
            <v>5.5091709223723635</v>
          </cell>
          <cell r="DU620">
            <v>5.5337539901936683</v>
          </cell>
          <cell r="DV620">
            <v>5.4779024091910387</v>
          </cell>
          <cell r="DW620">
            <v>5.5076138084386708</v>
          </cell>
          <cell r="DX620">
            <v>5.5508898138521898</v>
          </cell>
          <cell r="DY620">
            <v>5.5701006629581018</v>
          </cell>
          <cell r="DZ620">
            <v>5.6114924556983921</v>
          </cell>
          <cell r="EA620">
            <v>5.6048078422189089</v>
          </cell>
          <cell r="EB620">
            <v>5.6451252632073254</v>
          </cell>
          <cell r="EC620">
            <v>5.5554289309748759</v>
          </cell>
          <cell r="ED620">
            <v>5.5166195648980976</v>
          </cell>
          <cell r="EE620">
            <v>5.6066932426162799</v>
          </cell>
          <cell r="EF620">
            <v>5.6066932426162799</v>
          </cell>
          <cell r="EG620">
            <v>5.6066932426162799</v>
          </cell>
          <cell r="EH620">
            <v>5.6066932426162799</v>
          </cell>
          <cell r="EI620">
            <v>5.6066932426162799</v>
          </cell>
          <cell r="EJ620">
            <v>5.6066932426162799</v>
          </cell>
          <cell r="EK620">
            <v>0</v>
          </cell>
          <cell r="EL620">
            <v>0</v>
          </cell>
          <cell r="EM620">
            <v>0</v>
          </cell>
          <cell r="EN620">
            <v>0</v>
          </cell>
          <cell r="EO620">
            <v>0</v>
          </cell>
          <cell r="EP620">
            <v>0</v>
          </cell>
          <cell r="EQ620">
            <v>0</v>
          </cell>
          <cell r="ER620">
            <v>0</v>
          </cell>
          <cell r="ES620">
            <v>0</v>
          </cell>
          <cell r="ET620">
            <v>0</v>
          </cell>
        </row>
        <row r="621">
          <cell r="A621">
            <v>36046.148660733626</v>
          </cell>
          <cell r="B621">
            <v>33989.719032990237</v>
          </cell>
          <cell r="C621">
            <v>36692.612526510115</v>
          </cell>
          <cell r="D621">
            <v>5796.7954228840863</v>
          </cell>
          <cell r="E621">
            <v>7406.4585267658967</v>
          </cell>
          <cell r="F621">
            <v>6226.4578543881562</v>
          </cell>
          <cell r="G621">
            <v>7468.7581504755399</v>
          </cell>
          <cell r="H621">
            <v>6302.8973084698691</v>
          </cell>
          <cell r="I621">
            <v>7260.6560893204478</v>
          </cell>
          <cell r="J621">
            <v>8127.6087325166118</v>
          </cell>
          <cell r="K621">
            <v>6093.3926468213986</v>
          </cell>
          <cell r="L621">
            <v>7859.0087984292204</v>
          </cell>
          <cell r="M621">
            <v>7809.572822626641</v>
          </cell>
          <cell r="N621">
            <v>8754.6491088564126</v>
          </cell>
          <cell r="O621">
            <v>9499.1402660689018</v>
          </cell>
          <cell r="P621">
            <v>8452.7435661353375</v>
          </cell>
          <cell r="Q621">
            <v>10422.656128535493</v>
          </cell>
          <cell r="R621">
            <v>11508.471345928292</v>
          </cell>
          <cell r="S621">
            <v>9644.264614790578</v>
          </cell>
          <cell r="T621">
            <v>10646.299282813416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5997.3786451882934</v>
          </cell>
          <cell r="AF621">
            <v>5655.2287181367064</v>
          </cell>
          <cell r="AG621">
            <v>6104.937669592955</v>
          </cell>
          <cell r="AH621">
            <v>5796.7954228840863</v>
          </cell>
          <cell r="AI621">
            <v>7406.4585267658967</v>
          </cell>
          <cell r="AJ621">
            <v>6226.4578543881562</v>
          </cell>
          <cell r="AK621">
            <v>7468.7581504755399</v>
          </cell>
          <cell r="AL621">
            <v>6302.8973084698691</v>
          </cell>
          <cell r="AM621">
            <v>7260.6560893204478</v>
          </cell>
          <cell r="AN621">
            <v>8127.6087325166118</v>
          </cell>
          <cell r="AO621">
            <v>6093.3926468213986</v>
          </cell>
          <cell r="AP621">
            <v>7859.0087984292204</v>
          </cell>
          <cell r="AQ621">
            <v>7809.572822626641</v>
          </cell>
          <cell r="AR621">
            <v>8754.6491088564126</v>
          </cell>
          <cell r="AS621">
            <v>9499.1402660689018</v>
          </cell>
          <cell r="AT621">
            <v>8452.7435661353375</v>
          </cell>
          <cell r="AU621">
            <v>10422.656128535493</v>
          </cell>
          <cell r="AV621">
            <v>11508.471345928292</v>
          </cell>
          <cell r="AW621">
            <v>9644.264614790578</v>
          </cell>
          <cell r="AX621">
            <v>10646.299282813416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2.9876947226705823</v>
          </cell>
          <cell r="CN621">
            <v>2.7835494440625883</v>
          </cell>
          <cell r="CO621">
            <v>3.0381685737418347</v>
          </cell>
          <cell r="CP621">
            <v>2.8460491252841833</v>
          </cell>
          <cell r="CQ621">
            <v>3.6061046591482473</v>
          </cell>
          <cell r="CR621">
            <v>3.0762278582625702</v>
          </cell>
          <cell r="CS621">
            <v>3.6510022971090357</v>
          </cell>
          <cell r="CT621">
            <v>3.1620015333259386</v>
          </cell>
          <cell r="CU621">
            <v>3.6000005744538814</v>
          </cell>
          <cell r="CV621">
            <v>4.066629332915431</v>
          </cell>
          <cell r="CW621">
            <v>2.9738052760239668</v>
          </cell>
          <cell r="CX621">
            <v>3.8776193737930345</v>
          </cell>
          <cell r="CY621">
            <v>3.8766728800855952</v>
          </cell>
          <cell r="CZ621">
            <v>4.3066746204107407</v>
          </cell>
          <cell r="DA621">
            <v>4.6710860687705447</v>
          </cell>
          <cell r="DB621">
            <v>4.1565332870912926</v>
          </cell>
          <cell r="DC621">
            <v>5.1252137012327532</v>
          </cell>
          <cell r="DD621">
            <v>5.6591500568563893</v>
          </cell>
          <cell r="DE621">
            <v>4.7424491926497288</v>
          </cell>
          <cell r="DF621">
            <v>5.2351874876031932</v>
          </cell>
          <cell r="DG621">
            <v>4.8941037501994513</v>
          </cell>
          <cell r="DH621">
            <v>4.8941037501994513</v>
          </cell>
          <cell r="DI621">
            <v>4.8941037501994513</v>
          </cell>
          <cell r="DJ621">
            <v>4.8941037501994513</v>
          </cell>
          <cell r="DK621">
            <v>4.8941037501994513</v>
          </cell>
          <cell r="DL621">
            <v>4.8941037501994513</v>
          </cell>
          <cell r="DM621">
            <v>4.8941037501994513</v>
          </cell>
          <cell r="DN621">
            <v>4.8941037501994513</v>
          </cell>
          <cell r="DO621">
            <v>4.8941037501994513</v>
          </cell>
          <cell r="DP621">
            <v>4.8941037501994513</v>
          </cell>
          <cell r="DQ621">
            <v>5.4996162244085331</v>
          </cell>
          <cell r="DR621">
            <v>5.5661943936409566</v>
          </cell>
          <cell r="DS621">
            <v>5.5052431170473479</v>
          </cell>
          <cell r="DT621">
            <v>5.5802379356284053</v>
          </cell>
          <cell r="DU621">
            <v>5.6270322452071415</v>
          </cell>
          <cell r="DV621">
            <v>5.5453592608039131</v>
          </cell>
          <cell r="DW621">
            <v>5.6045845584364367</v>
          </cell>
          <cell r="DX621">
            <v>5.4611649052122822</v>
          </cell>
          <cell r="DY621">
            <v>5.525612580467234</v>
          </cell>
          <cell r="DZ621">
            <v>5.4756456421399857</v>
          </cell>
          <cell r="EA621">
            <v>5.613759099912607</v>
          </cell>
          <cell r="EB621">
            <v>5.5527706252248157</v>
          </cell>
          <cell r="EC621">
            <v>5.5191888990468758</v>
          </cell>
          <cell r="ED621">
            <v>5.5693411131153878</v>
          </cell>
          <cell r="EE621">
            <v>5.5715183667545309</v>
          </cell>
          <cell r="EF621">
            <v>5.5715183667545309</v>
          </cell>
          <cell r="EG621">
            <v>5.5715183667545309</v>
          </cell>
          <cell r="EH621">
            <v>5.5715183667545309</v>
          </cell>
          <cell r="EI621">
            <v>5.5715183667545309</v>
          </cell>
          <cell r="EJ621">
            <v>5.5715183667545309</v>
          </cell>
          <cell r="EK621">
            <v>0</v>
          </cell>
          <cell r="EL621">
            <v>0</v>
          </cell>
          <cell r="EM621">
            <v>0</v>
          </cell>
          <cell r="EN621">
            <v>0</v>
          </cell>
          <cell r="EO621">
            <v>0</v>
          </cell>
          <cell r="EP621">
            <v>0</v>
          </cell>
          <cell r="EQ621">
            <v>0</v>
          </cell>
          <cell r="ER621">
            <v>0</v>
          </cell>
          <cell r="ES621">
            <v>0</v>
          </cell>
          <cell r="ET621">
            <v>0</v>
          </cell>
        </row>
        <row r="622">
          <cell r="A622">
            <v>35861.818952887646</v>
          </cell>
          <cell r="B622">
            <v>43269.61919318822</v>
          </cell>
          <cell r="C622">
            <v>35745.854675285183</v>
          </cell>
          <cell r="D622">
            <v>6320.9356474493325</v>
          </cell>
          <cell r="E622">
            <v>6523.2098242090788</v>
          </cell>
          <cell r="F622">
            <v>6520.5187657494844</v>
          </cell>
          <cell r="G622">
            <v>6370.5221144661145</v>
          </cell>
          <cell r="H622">
            <v>6987.422317532998</v>
          </cell>
          <cell r="I622">
            <v>7075.7629332446641</v>
          </cell>
          <cell r="J622">
            <v>9378.3611049059909</v>
          </cell>
          <cell r="K622">
            <v>8489.2391696922732</v>
          </cell>
          <cell r="L622">
            <v>8284.4595445903196</v>
          </cell>
          <cell r="M622">
            <v>9397.2656091214394</v>
          </cell>
          <cell r="N622">
            <v>8398.1298649351556</v>
          </cell>
          <cell r="O622">
            <v>8352.3225360467768</v>
          </cell>
          <cell r="P622">
            <v>7786.1220854730882</v>
          </cell>
          <cell r="Q622">
            <v>10109.689654072483</v>
          </cell>
          <cell r="R622">
            <v>9921.0852608911973</v>
          </cell>
          <cell r="S622">
            <v>9177.1686567390479</v>
          </cell>
          <cell r="T622">
            <v>9454.1711582922799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5966.709763918504</v>
          </cell>
          <cell r="AF622">
            <v>7199.2237666528854</v>
          </cell>
          <cell r="AG622">
            <v>5947.4155616822663</v>
          </cell>
          <cell r="AH622">
            <v>6320.9356474493325</v>
          </cell>
          <cell r="AI622">
            <v>6523.2098242090788</v>
          </cell>
          <cell r="AJ622">
            <v>6520.5187657494844</v>
          </cell>
          <cell r="AK622">
            <v>6370.5221144661145</v>
          </cell>
          <cell r="AL622">
            <v>6987.422317532998</v>
          </cell>
          <cell r="AM622">
            <v>7075.7629332446641</v>
          </cell>
          <cell r="AN622">
            <v>9378.3611049059909</v>
          </cell>
          <cell r="AO622">
            <v>8489.2391696922732</v>
          </cell>
          <cell r="AP622">
            <v>8284.4595445903196</v>
          </cell>
          <cell r="AQ622">
            <v>9397.2656091214394</v>
          </cell>
          <cell r="AR622">
            <v>8398.1298649351556</v>
          </cell>
          <cell r="AS622">
            <v>8352.3225360467768</v>
          </cell>
          <cell r="AT622">
            <v>7786.1220854730882</v>
          </cell>
          <cell r="AU622">
            <v>10109.689654072483</v>
          </cell>
          <cell r="AV622">
            <v>9921.0852608911973</v>
          </cell>
          <cell r="AW622">
            <v>9177.1686567390479</v>
          </cell>
          <cell r="AX622">
            <v>9454.1711582922799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2.9989845071633923</v>
          </cell>
          <cell r="CN622">
            <v>3.550161084130504</v>
          </cell>
          <cell r="CO622">
            <v>2.9351658500326465</v>
          </cell>
          <cell r="CP622">
            <v>3.0989109402887269</v>
          </cell>
          <cell r="CQ622">
            <v>3.2772741466888502</v>
          </cell>
          <cell r="CR622">
            <v>3.2394381733556634</v>
          </cell>
          <cell r="CS622">
            <v>3.1110802655547354</v>
          </cell>
          <cell r="CT622">
            <v>3.4422376165191007</v>
          </cell>
          <cell r="CU622">
            <v>3.4344795081416799</v>
          </cell>
          <cell r="CV622">
            <v>4.6252759712793869</v>
          </cell>
          <cell r="CW622">
            <v>4.1880498312076497</v>
          </cell>
          <cell r="CX622">
            <v>4.0488860258911474</v>
          </cell>
          <cell r="CY622">
            <v>4.5760657801314206</v>
          </cell>
          <cell r="CZ622">
            <v>4.1643541283752183</v>
          </cell>
          <cell r="DA622">
            <v>4.1232399918792852</v>
          </cell>
          <cell r="DB622">
            <v>3.8437272777629463</v>
          </cell>
          <cell r="DC622">
            <v>4.9907886707269835</v>
          </cell>
          <cell r="DD622">
            <v>4.8976814932619153</v>
          </cell>
          <cell r="DE622">
            <v>4.5304367323435972</v>
          </cell>
          <cell r="DF622">
            <v>4.6671828634138031</v>
          </cell>
          <cell r="DG622">
            <v>5.0153101051764937</v>
          </cell>
          <cell r="DH622">
            <v>5.0153101051764937</v>
          </cell>
          <cell r="DI622">
            <v>5.0153101051764937</v>
          </cell>
          <cell r="DJ622">
            <v>5.0153101051764937</v>
          </cell>
          <cell r="DK622">
            <v>5.0153101051764937</v>
          </cell>
          <cell r="DL622">
            <v>5.0153101051764937</v>
          </cell>
          <cell r="DM622">
            <v>5.0153101051764937</v>
          </cell>
          <cell r="DN622">
            <v>5.0153101051764937</v>
          </cell>
          <cell r="DO622">
            <v>5.0153101051764937</v>
          </cell>
          <cell r="DP622">
            <v>5.0153101051764937</v>
          </cell>
          <cell r="DQ622">
            <v>5.4508951276960547</v>
          </cell>
          <cell r="DR622">
            <v>5.5557762769478884</v>
          </cell>
          <cell r="DS622">
            <v>5.5514032400953317</v>
          </cell>
          <cell r="DT622">
            <v>5.5882960964365758</v>
          </cell>
          <cell r="DU622">
            <v>5.4532538132690735</v>
          </cell>
          <cell r="DV622">
            <v>5.5146707603777916</v>
          </cell>
          <cell r="DW622">
            <v>5.6101044509697084</v>
          </cell>
          <cell r="DX622">
            <v>5.5613891080303386</v>
          </cell>
          <cell r="DY622">
            <v>5.6444220517106336</v>
          </cell>
          <cell r="DZ622">
            <v>5.5551582593100655</v>
          </cell>
          <cell r="EA622">
            <v>5.5534653223788384</v>
          </cell>
          <cell r="EB622">
            <v>5.6057763276352484</v>
          </cell>
          <cell r="EC622">
            <v>5.6262157085809585</v>
          </cell>
          <cell r="ED622">
            <v>5.5251244882486024</v>
          </cell>
          <cell r="EE622">
            <v>5.5497801452964719</v>
          </cell>
          <cell r="EF622">
            <v>5.5497801452964719</v>
          </cell>
          <cell r="EG622">
            <v>5.5497801452964719</v>
          </cell>
          <cell r="EH622">
            <v>5.5497801452964719</v>
          </cell>
          <cell r="EI622">
            <v>5.5497801452964719</v>
          </cell>
          <cell r="EJ622">
            <v>5.5497801452964719</v>
          </cell>
          <cell r="EK622">
            <v>0</v>
          </cell>
          <cell r="EL622">
            <v>0</v>
          </cell>
          <cell r="EM622">
            <v>0</v>
          </cell>
          <cell r="EN622">
            <v>0</v>
          </cell>
          <cell r="EO622">
            <v>0</v>
          </cell>
          <cell r="EP622">
            <v>0</v>
          </cell>
          <cell r="EQ622">
            <v>0</v>
          </cell>
          <cell r="ER622">
            <v>0</v>
          </cell>
          <cell r="ES622">
            <v>0</v>
          </cell>
          <cell r="ET622">
            <v>0</v>
          </cell>
        </row>
        <row r="623">
          <cell r="A623">
            <v>41215.161948310997</v>
          </cell>
          <cell r="B623">
            <v>37440.137603668918</v>
          </cell>
          <cell r="C623">
            <v>38879.455200723445</v>
          </cell>
          <cell r="D623">
            <v>6051.6978159647333</v>
          </cell>
          <cell r="E623">
            <v>6967.5550459843753</v>
          </cell>
          <cell r="F623">
            <v>7095.3971833472142</v>
          </cell>
          <cell r="G623">
            <v>6738.2826941373969</v>
          </cell>
          <cell r="H623">
            <v>7457.2850126750673</v>
          </cell>
          <cell r="I623">
            <v>7684.3709203034105</v>
          </cell>
          <cell r="J623">
            <v>8003.291976526787</v>
          </cell>
          <cell r="K623">
            <v>7036.4615734801337</v>
          </cell>
          <cell r="L623">
            <v>7899.4236069208382</v>
          </cell>
          <cell r="M623">
            <v>8617.7378178917515</v>
          </cell>
          <cell r="N623">
            <v>8739.6480129815063</v>
          </cell>
          <cell r="O623">
            <v>9628.5573244683401</v>
          </cell>
          <cell r="P623">
            <v>8959.5114429236728</v>
          </cell>
          <cell r="Q623">
            <v>9860.928620635932</v>
          </cell>
          <cell r="R623">
            <v>9297.0571407115476</v>
          </cell>
          <cell r="S623">
            <v>10371.9296821481</v>
          </cell>
          <cell r="T623">
            <v>9165.0879450290995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6857.4020057805183</v>
          </cell>
          <cell r="AF623">
            <v>6229.3113156290592</v>
          </cell>
          <cell r="AG623">
            <v>6468.7857932345369</v>
          </cell>
          <cell r="AH623">
            <v>6051.6978159647333</v>
          </cell>
          <cell r="AI623">
            <v>6967.5550459843753</v>
          </cell>
          <cell r="AJ623">
            <v>7095.3971833472142</v>
          </cell>
          <cell r="AK623">
            <v>6738.2826941373969</v>
          </cell>
          <cell r="AL623">
            <v>7457.2850126750673</v>
          </cell>
          <cell r="AM623">
            <v>7684.3709203034105</v>
          </cell>
          <cell r="AN623">
            <v>8003.291976526787</v>
          </cell>
          <cell r="AO623">
            <v>7036.4615734801337</v>
          </cell>
          <cell r="AP623">
            <v>7899.4236069208382</v>
          </cell>
          <cell r="AQ623">
            <v>8617.7378178917515</v>
          </cell>
          <cell r="AR623">
            <v>8739.6480129815063</v>
          </cell>
          <cell r="AS623">
            <v>9628.5573244683401</v>
          </cell>
          <cell r="AT623">
            <v>8959.5114429236728</v>
          </cell>
          <cell r="AU623">
            <v>9860.928620635932</v>
          </cell>
          <cell r="AV623">
            <v>9297.0571407115476</v>
          </cell>
          <cell r="AW623">
            <v>10371.9296821481</v>
          </cell>
          <cell r="AX623">
            <v>9165.0879450290995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3.3473563073013768</v>
          </cell>
          <cell r="CN623">
            <v>3.0573875574644016</v>
          </cell>
          <cell r="CO623">
            <v>3.1651729346306605</v>
          </cell>
          <cell r="CP623">
            <v>3.0624318208944548</v>
          </cell>
          <cell r="CQ623">
            <v>3.4161922888608589</v>
          </cell>
          <cell r="CR623">
            <v>3.5227339891764511</v>
          </cell>
          <cell r="CS623">
            <v>3.3288583234468967</v>
          </cell>
          <cell r="CT623">
            <v>3.6335986107934022</v>
          </cell>
          <cell r="CU623">
            <v>3.7387550183253424</v>
          </cell>
          <cell r="CV623">
            <v>3.9315925328884629</v>
          </cell>
          <cell r="CW623">
            <v>3.4591276290528898</v>
          </cell>
          <cell r="CX623">
            <v>3.9550594364325042</v>
          </cell>
          <cell r="CY623">
            <v>4.2764680265667812</v>
          </cell>
          <cell r="CZ623">
            <v>4.2718128690441306</v>
          </cell>
          <cell r="DA623">
            <v>4.667435106286864</v>
          </cell>
          <cell r="DB623">
            <v>4.3431156750359676</v>
          </cell>
          <cell r="DC623">
            <v>4.780076897666123</v>
          </cell>
          <cell r="DD623">
            <v>4.5067406695953904</v>
          </cell>
          <cell r="DE623">
            <v>5.0277842346511523</v>
          </cell>
          <cell r="DF623">
            <v>4.4427687124142858</v>
          </cell>
          <cell r="DG623">
            <v>4.7827767479045979</v>
          </cell>
          <cell r="DH623">
            <v>4.7827767479045979</v>
          </cell>
          <cell r="DI623">
            <v>4.7827767479045979</v>
          </cell>
          <cell r="DJ623">
            <v>4.7827767479045979</v>
          </cell>
          <cell r="DK623">
            <v>4.7827767479045979</v>
          </cell>
          <cell r="DL623">
            <v>4.7827767479045979</v>
          </cell>
          <cell r="DM623">
            <v>4.7827767479045979</v>
          </cell>
          <cell r="DN623">
            <v>4.7827767479045979</v>
          </cell>
          <cell r="DO623">
            <v>4.7827767479045979</v>
          </cell>
          <cell r="DP623">
            <v>4.7827767479045979</v>
          </cell>
          <cell r="DQ623">
            <v>5.6126091849210349</v>
          </cell>
          <cell r="DR623">
            <v>5.5820879830959793</v>
          </cell>
          <cell r="DS623">
            <v>5.5992835681979347</v>
          </cell>
          <cell r="DT623">
            <v>5.4139961266139016</v>
          </cell>
          <cell r="DU623">
            <v>5.5878563888369017</v>
          </cell>
          <cell r="DV623">
            <v>5.5182833553895874</v>
          </cell>
          <cell r="DW623">
            <v>5.5457597420286415</v>
          </cell>
          <cell r="DX623">
            <v>5.6227778660682244</v>
          </cell>
          <cell r="DY623">
            <v>5.6310378485188775</v>
          </cell>
          <cell r="DZ623">
            <v>5.5770854048399814</v>
          </cell>
          <cell r="EA623">
            <v>5.5730747694101472</v>
          </cell>
          <cell r="EB623">
            <v>5.4720432916777746</v>
          </cell>
          <cell r="EC623">
            <v>5.5209674082185041</v>
          </cell>
          <cell r="ED623">
            <v>5.6051708877439648</v>
          </cell>
          <cell r="EE623">
            <v>5.6518427160562066</v>
          </cell>
          <cell r="EF623">
            <v>5.6518427160562066</v>
          </cell>
          <cell r="EG623">
            <v>5.6518427160562066</v>
          </cell>
          <cell r="EH623">
            <v>5.6518427160562066</v>
          </cell>
          <cell r="EI623">
            <v>5.6518427160562066</v>
          </cell>
          <cell r="EJ623">
            <v>5.6518427160562066</v>
          </cell>
          <cell r="EK623">
            <v>0</v>
          </cell>
          <cell r="EL623">
            <v>0</v>
          </cell>
          <cell r="EM623">
            <v>0</v>
          </cell>
          <cell r="EN623">
            <v>0</v>
          </cell>
          <cell r="EO623">
            <v>0</v>
          </cell>
          <cell r="EP623">
            <v>0</v>
          </cell>
          <cell r="EQ623">
            <v>0</v>
          </cell>
          <cell r="ER623">
            <v>0</v>
          </cell>
          <cell r="ES623">
            <v>0</v>
          </cell>
          <cell r="ET623">
            <v>0</v>
          </cell>
        </row>
        <row r="624">
          <cell r="A624">
            <v>35067.374386977834</v>
          </cell>
          <cell r="B624">
            <v>40755.484168167983</v>
          </cell>
          <cell r="C624">
            <v>42011.515482826791</v>
          </cell>
          <cell r="D624">
            <v>7492.439280098557</v>
          </cell>
          <cell r="E624">
            <v>7190.7791337193585</v>
          </cell>
          <cell r="F624">
            <v>7378.6969655788826</v>
          </cell>
          <cell r="G624">
            <v>7307.4161341167746</v>
          </cell>
          <cell r="H624">
            <v>7109.7377241393042</v>
          </cell>
          <cell r="I624">
            <v>6936.4833200307648</v>
          </cell>
          <cell r="J624">
            <v>8272.9470532344531</v>
          </cell>
          <cell r="K624">
            <v>8195.5238417883484</v>
          </cell>
          <cell r="L624">
            <v>7319.5564131292695</v>
          </cell>
          <cell r="M624">
            <v>8600.2312852438372</v>
          </cell>
          <cell r="N624">
            <v>10398.103999931809</v>
          </cell>
          <cell r="O624">
            <v>10150.064392863367</v>
          </cell>
          <cell r="P624">
            <v>9679.7623609649709</v>
          </cell>
          <cell r="Q624">
            <v>9082.3123103422949</v>
          </cell>
          <cell r="R624">
            <v>9148.7534566855047</v>
          </cell>
          <cell r="S624">
            <v>9373.8823295815164</v>
          </cell>
          <cell r="T624">
            <v>9708.0025842723535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5834.5296267499643</v>
          </cell>
          <cell r="AF624">
            <v>6780.9205561742183</v>
          </cell>
          <cell r="AG624">
            <v>6989.8997582277316</v>
          </cell>
          <cell r="AH624">
            <v>7492.439280098557</v>
          </cell>
          <cell r="AI624">
            <v>7190.7791337193585</v>
          </cell>
          <cell r="AJ624">
            <v>7378.6969655788826</v>
          </cell>
          <cell r="AK624">
            <v>7307.4161341167746</v>
          </cell>
          <cell r="AL624">
            <v>7109.7377241393042</v>
          </cell>
          <cell r="AM624">
            <v>6936.4833200307648</v>
          </cell>
          <cell r="AN624">
            <v>8272.9470532344531</v>
          </cell>
          <cell r="AO624">
            <v>8195.5238417883484</v>
          </cell>
          <cell r="AP624">
            <v>7319.5564131292695</v>
          </cell>
          <cell r="AQ624">
            <v>8600.2312852438372</v>
          </cell>
          <cell r="AR624">
            <v>10398.103999931809</v>
          </cell>
          <cell r="AS624">
            <v>10150.064392863367</v>
          </cell>
          <cell r="AT624">
            <v>9679.7623609649709</v>
          </cell>
          <cell r="AU624">
            <v>9082.3123103422949</v>
          </cell>
          <cell r="AV624">
            <v>9148.7534566855047</v>
          </cell>
          <cell r="AW624">
            <v>9373.8823295815164</v>
          </cell>
          <cell r="AX624">
            <v>9708.0025842723535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2.9167436467382704</v>
          </cell>
          <cell r="CN624">
            <v>3.2888788915211093</v>
          </cell>
          <cell r="CO624">
            <v>3.4962758665207456</v>
          </cell>
          <cell r="CP624">
            <v>3.6668007611928695</v>
          </cell>
          <cell r="CQ624">
            <v>3.5593552468696861</v>
          </cell>
          <cell r="CR624">
            <v>3.6767754690137742</v>
          </cell>
          <cell r="CS624">
            <v>3.6374565431740802</v>
          </cell>
          <cell r="CT624">
            <v>3.5354737607161475</v>
          </cell>
          <cell r="CU624">
            <v>3.4247637582021135</v>
          </cell>
          <cell r="CV624">
            <v>4.0845427884633114</v>
          </cell>
          <cell r="CW624">
            <v>4.0110828778776595</v>
          </cell>
          <cell r="CX624">
            <v>3.6449351336181741</v>
          </cell>
          <cell r="CY624">
            <v>4.2458958052826645</v>
          </cell>
          <cell r="CZ624">
            <v>5.0987415654731612</v>
          </cell>
          <cell r="DA624">
            <v>5.017781437112518</v>
          </cell>
          <cell r="DB624">
            <v>4.7852831283180111</v>
          </cell>
          <cell r="DC624">
            <v>4.4899279800566632</v>
          </cell>
          <cell r="DD624">
            <v>4.5227737963862458</v>
          </cell>
          <cell r="DE624">
            <v>4.634068408484465</v>
          </cell>
          <cell r="DF624">
            <v>4.7992439528809898</v>
          </cell>
          <cell r="DG624">
            <v>5.022494868761477</v>
          </cell>
          <cell r="DH624">
            <v>5.022494868761477</v>
          </cell>
          <cell r="DI624">
            <v>5.022494868761477</v>
          </cell>
          <cell r="DJ624">
            <v>5.022494868761477</v>
          </cell>
          <cell r="DK624">
            <v>5.022494868761477</v>
          </cell>
          <cell r="DL624">
            <v>5.022494868761477</v>
          </cell>
          <cell r="DM624">
            <v>5.022494868761477</v>
          </cell>
          <cell r="DN624">
            <v>5.022494868761477</v>
          </cell>
          <cell r="DO624">
            <v>5.022494868761477</v>
          </cell>
          <cell r="DP624">
            <v>5.022494868761477</v>
          </cell>
          <cell r="DQ624">
            <v>5.4804311287016887</v>
          </cell>
          <cell r="DR624">
            <v>5.648692198839627</v>
          </cell>
          <cell r="DS624">
            <v>5.4773739337598411</v>
          </cell>
          <cell r="DT624">
            <v>5.5981309706344033</v>
          </cell>
          <cell r="DU624">
            <v>5.5349251152275691</v>
          </cell>
          <cell r="DV624">
            <v>5.4981894584648403</v>
          </cell>
          <cell r="DW624">
            <v>5.5039332946071351</v>
          </cell>
          <cell r="DX624">
            <v>5.5095115419119924</v>
          </cell>
          <cell r="DY624">
            <v>5.5490145400486677</v>
          </cell>
          <cell r="DZ624">
            <v>5.5491176219390681</v>
          </cell>
          <cell r="EA624">
            <v>5.597862388069851</v>
          </cell>
          <cell r="EB624">
            <v>5.5017657321507523</v>
          </cell>
          <cell r="EC624">
            <v>5.5494243321993402</v>
          </cell>
          <cell r="ED624">
            <v>5.5872524226579552</v>
          </cell>
          <cell r="EE624">
            <v>5.5419702801739161</v>
          </cell>
          <cell r="EF624">
            <v>5.5419702801739161</v>
          </cell>
          <cell r="EG624">
            <v>5.5419702801739161</v>
          </cell>
          <cell r="EH624">
            <v>5.5419702801739161</v>
          </cell>
          <cell r="EI624">
            <v>5.5419702801739161</v>
          </cell>
          <cell r="EJ624">
            <v>5.5419702801739161</v>
          </cell>
          <cell r="EK624">
            <v>0</v>
          </cell>
          <cell r="EL624">
            <v>0</v>
          </cell>
          <cell r="EM624">
            <v>0</v>
          </cell>
          <cell r="EN624">
            <v>0</v>
          </cell>
          <cell r="EO624">
            <v>0</v>
          </cell>
          <cell r="EP624">
            <v>0</v>
          </cell>
          <cell r="EQ624">
            <v>0</v>
          </cell>
          <cell r="ER624">
            <v>0</v>
          </cell>
          <cell r="ES624">
            <v>0</v>
          </cell>
          <cell r="ET624">
            <v>0</v>
          </cell>
        </row>
        <row r="625">
          <cell r="A625">
            <v>37066.836317275331</v>
          </cell>
          <cell r="B625">
            <v>40889.387485112973</v>
          </cell>
          <cell r="C625">
            <v>38210.488882184094</v>
          </cell>
          <cell r="D625">
            <v>7394.5971350432992</v>
          </cell>
          <cell r="E625">
            <v>6907.1146155174711</v>
          </cell>
          <cell r="F625">
            <v>6761.4497514993091</v>
          </cell>
          <cell r="G625">
            <v>6905.5438753771568</v>
          </cell>
          <cell r="H625">
            <v>6911.4632864198056</v>
          </cell>
          <cell r="I625">
            <v>7086.423070026025</v>
          </cell>
          <cell r="J625">
            <v>7005.4758710346514</v>
          </cell>
          <cell r="K625">
            <v>7938.1875019517838</v>
          </cell>
          <cell r="L625">
            <v>8625.7163504504497</v>
          </cell>
          <cell r="M625">
            <v>8759.6675132324508</v>
          </cell>
          <cell r="N625">
            <v>8649.9538018094645</v>
          </cell>
          <cell r="O625">
            <v>8913.9682146342675</v>
          </cell>
          <cell r="P625">
            <v>7449.825152448705</v>
          </cell>
          <cell r="Q625">
            <v>8813.2976196103336</v>
          </cell>
          <cell r="R625">
            <v>8751.2790889525313</v>
          </cell>
          <cell r="S625">
            <v>10104.532023850143</v>
          </cell>
          <cell r="T625">
            <v>9572.0049102090179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6167.2012360111221</v>
          </cell>
          <cell r="AF625">
            <v>6803.1994659441407</v>
          </cell>
          <cell r="AG625">
            <v>6357.4827979847669</v>
          </cell>
          <cell r="AH625">
            <v>7394.5971350432992</v>
          </cell>
          <cell r="AI625">
            <v>6907.1146155174711</v>
          </cell>
          <cell r="AJ625">
            <v>6761.4497514993091</v>
          </cell>
          <cell r="AK625">
            <v>6905.5438753771568</v>
          </cell>
          <cell r="AL625">
            <v>6911.4632864198056</v>
          </cell>
          <cell r="AM625">
            <v>7086.423070026025</v>
          </cell>
          <cell r="AN625">
            <v>7005.4758710346514</v>
          </cell>
          <cell r="AO625">
            <v>7938.1875019517838</v>
          </cell>
          <cell r="AP625">
            <v>8625.7163504504497</v>
          </cell>
          <cell r="AQ625">
            <v>8759.6675132324508</v>
          </cell>
          <cell r="AR625">
            <v>8649.9538018094645</v>
          </cell>
          <cell r="AS625">
            <v>8913.9682146342675</v>
          </cell>
          <cell r="AT625">
            <v>7449.825152448705</v>
          </cell>
          <cell r="AU625">
            <v>8813.2976196103336</v>
          </cell>
          <cell r="AV625">
            <v>8751.2790889525313</v>
          </cell>
          <cell r="AW625">
            <v>10104.532023850143</v>
          </cell>
          <cell r="AX625">
            <v>9572.0049102090179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3.0183896186993597</v>
          </cell>
          <cell r="CN625">
            <v>3.38272733263668</v>
          </cell>
          <cell r="CO625">
            <v>3.1028542687159479</v>
          </cell>
          <cell r="CP625">
            <v>3.6423759644349398</v>
          </cell>
          <cell r="CQ625">
            <v>3.3906525348755667</v>
          </cell>
          <cell r="CR625">
            <v>3.3026701618090724</v>
          </cell>
          <cell r="CS625">
            <v>3.365140095075132</v>
          </cell>
          <cell r="CT625">
            <v>3.3802187465333504</v>
          </cell>
          <cell r="CU625">
            <v>3.5589811469687516</v>
          </cell>
          <cell r="CV625">
            <v>3.4985281502350714</v>
          </cell>
          <cell r="CW625">
            <v>3.9579180947867667</v>
          </cell>
          <cell r="CX625">
            <v>4.2851763661304245</v>
          </cell>
          <cell r="CY625">
            <v>4.2454749377705765</v>
          </cell>
          <cell r="CZ625">
            <v>4.3072240604775285</v>
          </cell>
          <cell r="DA625">
            <v>4.4204178841152624</v>
          </cell>
          <cell r="DB625">
            <v>3.6943524527439782</v>
          </cell>
          <cell r="DC625">
            <v>4.3704955500959697</v>
          </cell>
          <cell r="DD625">
            <v>4.3397406926110369</v>
          </cell>
          <cell r="DE625">
            <v>5.0108159456428094</v>
          </cell>
          <cell r="DF625">
            <v>4.7467368822857177</v>
          </cell>
          <cell r="DG625">
            <v>4.3718381702748852</v>
          </cell>
          <cell r="DH625">
            <v>4.3718381702748852</v>
          </cell>
          <cell r="DI625">
            <v>4.3718381702748852</v>
          </cell>
          <cell r="DJ625">
            <v>4.3718381702748852</v>
          </cell>
          <cell r="DK625">
            <v>4.3718381702748852</v>
          </cell>
          <cell r="DL625">
            <v>4.3718381702748852</v>
          </cell>
          <cell r="DM625">
            <v>4.3718381702748852</v>
          </cell>
          <cell r="DN625">
            <v>4.3718381702748852</v>
          </cell>
          <cell r="DO625">
            <v>4.3718381702748852</v>
          </cell>
          <cell r="DP625">
            <v>4.3718381702748852</v>
          </cell>
          <cell r="DQ625">
            <v>5.5978332412158878</v>
          </cell>
          <cell r="DR625">
            <v>5.5100221843461847</v>
          </cell>
          <cell r="DS625">
            <v>5.6134641146318502</v>
          </cell>
          <cell r="DT625">
            <v>5.5620755327870848</v>
          </cell>
          <cell r="DU625">
            <v>5.5811090908622729</v>
          </cell>
          <cell r="DV625">
            <v>5.6089524413707705</v>
          </cell>
          <cell r="DW625">
            <v>5.6221428392811488</v>
          </cell>
          <cell r="DX625">
            <v>5.6018610844711265</v>
          </cell>
          <cell r="DY625">
            <v>5.4551729622492333</v>
          </cell>
          <cell r="DZ625">
            <v>5.4860454894117447</v>
          </cell>
          <cell r="EA625">
            <v>5.494923944510945</v>
          </cell>
          <cell r="EB625">
            <v>5.5148487649331761</v>
          </cell>
          <cell r="EC625">
            <v>5.6528632082684744</v>
          </cell>
          <cell r="ED625">
            <v>5.502036400672849</v>
          </cell>
          <cell r="EE625">
            <v>5.524778734785472</v>
          </cell>
          <cell r="EF625">
            <v>5.524778734785472</v>
          </cell>
          <cell r="EG625">
            <v>5.524778734785472</v>
          </cell>
          <cell r="EH625">
            <v>5.524778734785472</v>
          </cell>
          <cell r="EI625">
            <v>5.524778734785472</v>
          </cell>
          <cell r="EJ625">
            <v>5.524778734785472</v>
          </cell>
          <cell r="EK625">
            <v>0</v>
          </cell>
          <cell r="EL625">
            <v>0</v>
          </cell>
          <cell r="EM625">
            <v>0</v>
          </cell>
          <cell r="EN625">
            <v>0</v>
          </cell>
          <cell r="EO625">
            <v>0</v>
          </cell>
          <cell r="EP625">
            <v>0</v>
          </cell>
          <cell r="EQ625">
            <v>0</v>
          </cell>
          <cell r="ER625">
            <v>0</v>
          </cell>
          <cell r="ES625">
            <v>0</v>
          </cell>
          <cell r="ET625">
            <v>0</v>
          </cell>
        </row>
        <row r="626">
          <cell r="A626">
            <v>34390.62538733676</v>
          </cell>
          <cell r="B626">
            <v>33194.741587514829</v>
          </cell>
          <cell r="C626">
            <v>38945.381437193762</v>
          </cell>
          <cell r="D626">
            <v>6664.0566982337814</v>
          </cell>
          <cell r="E626">
            <v>7641.0059623004317</v>
          </cell>
          <cell r="F626">
            <v>6378.9577981724296</v>
          </cell>
          <cell r="G626">
            <v>6920.6542818061216</v>
          </cell>
          <cell r="H626">
            <v>7146.3813276815772</v>
          </cell>
          <cell r="I626">
            <v>7683.661039193029</v>
          </cell>
          <cell r="J626">
            <v>7576.1855706053038</v>
          </cell>
          <cell r="K626">
            <v>7793.5124501574319</v>
          </cell>
          <cell r="L626">
            <v>7690.3118809279877</v>
          </cell>
          <cell r="M626">
            <v>8687.9804990918456</v>
          </cell>
          <cell r="N626">
            <v>8325.4719805993973</v>
          </cell>
          <cell r="O626">
            <v>9610.725333451981</v>
          </cell>
          <cell r="P626">
            <v>9329.415989585008</v>
          </cell>
          <cell r="Q626">
            <v>10237.670121975158</v>
          </cell>
          <cell r="R626">
            <v>10726.219259368909</v>
          </cell>
          <cell r="S626">
            <v>9848.0543696030036</v>
          </cell>
          <cell r="T626">
            <v>10153.41311517374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5721.9317446072519</v>
          </cell>
          <cell r="AF626">
            <v>5522.9599201640049</v>
          </cell>
          <cell r="AG626">
            <v>6479.7546378255656</v>
          </cell>
          <cell r="AH626">
            <v>6664.0566982337814</v>
          </cell>
          <cell r="AI626">
            <v>7641.0059623004317</v>
          </cell>
          <cell r="AJ626">
            <v>6378.9577981724296</v>
          </cell>
          <cell r="AK626">
            <v>6920.6542818061216</v>
          </cell>
          <cell r="AL626">
            <v>7146.3813276815772</v>
          </cell>
          <cell r="AM626">
            <v>7683.661039193029</v>
          </cell>
          <cell r="AN626">
            <v>7576.1855706053038</v>
          </cell>
          <cell r="AO626">
            <v>7793.5124501574319</v>
          </cell>
          <cell r="AP626">
            <v>7690.3118809279877</v>
          </cell>
          <cell r="AQ626">
            <v>8687.9804990918456</v>
          </cell>
          <cell r="AR626">
            <v>8325.4719805993973</v>
          </cell>
          <cell r="AS626">
            <v>9610.725333451981</v>
          </cell>
          <cell r="AT626">
            <v>9329.415989585008</v>
          </cell>
          <cell r="AU626">
            <v>10237.670121975158</v>
          </cell>
          <cell r="AV626">
            <v>10726.219259368909</v>
          </cell>
          <cell r="AW626">
            <v>9848.0543696030036</v>
          </cell>
          <cell r="AX626">
            <v>10153.41311517374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2.7766898058769329</v>
          </cell>
          <cell r="CN626">
            <v>2.7702517144355094</v>
          </cell>
          <cell r="CO626">
            <v>3.1624219006235754</v>
          </cell>
          <cell r="CP626">
            <v>3.3139178720173117</v>
          </cell>
          <cell r="CQ626">
            <v>3.7430504892868548</v>
          </cell>
          <cell r="CR626">
            <v>3.113447199292608</v>
          </cell>
          <cell r="CS626">
            <v>3.4136590946941929</v>
          </cell>
          <cell r="CT626">
            <v>3.5526998371155032</v>
          </cell>
          <cell r="CU626">
            <v>3.7871224776822898</v>
          </cell>
          <cell r="CV626">
            <v>3.7264236772745716</v>
          </cell>
          <cell r="CW626">
            <v>3.8612824776647177</v>
          </cell>
          <cell r="CX626">
            <v>3.8032349682606506</v>
          </cell>
          <cell r="CY626">
            <v>4.3016896822284822</v>
          </cell>
          <cell r="CZ626">
            <v>4.1617083360561198</v>
          </cell>
          <cell r="DA626">
            <v>4.6710881708980638</v>
          </cell>
          <cell r="DB626">
            <v>4.5343637611465528</v>
          </cell>
          <cell r="DC626">
            <v>4.9758013204127565</v>
          </cell>
          <cell r="DD626">
            <v>5.2132502139566466</v>
          </cell>
          <cell r="DE626">
            <v>4.7864368896380567</v>
          </cell>
          <cell r="DF626">
            <v>4.9348499984125871</v>
          </cell>
          <cell r="DG626">
            <v>5.0296781193255713</v>
          </cell>
          <cell r="DH626">
            <v>5.0296781193255713</v>
          </cell>
          <cell r="DI626">
            <v>5.0296781193255713</v>
          </cell>
          <cell r="DJ626">
            <v>5.0296781193255713</v>
          </cell>
          <cell r="DK626">
            <v>5.0296781193255713</v>
          </cell>
          <cell r="DL626">
            <v>5.0296781193255713</v>
          </cell>
          <cell r="DM626">
            <v>5.0296781193255713</v>
          </cell>
          <cell r="DN626">
            <v>5.0296781193255713</v>
          </cell>
          <cell r="DO626">
            <v>5.0296781193255713</v>
          </cell>
          <cell r="DP626">
            <v>5.0296781193255713</v>
          </cell>
          <cell r="DQ626">
            <v>5.6457603922884525</v>
          </cell>
          <cell r="DR626">
            <v>5.4621018598046511</v>
          </cell>
          <cell r="DS626">
            <v>5.6136571875176653</v>
          </cell>
          <cell r="DT626">
            <v>5.5093971212654012</v>
          </cell>
          <cell r="DU626">
            <v>5.5928347668109186</v>
          </cell>
          <cell r="DV626">
            <v>5.6132625956504105</v>
          </cell>
          <cell r="DW626">
            <v>5.5543615037461995</v>
          </cell>
          <cell r="DX626">
            <v>5.5110557668310163</v>
          </cell>
          <cell r="DY626">
            <v>5.5586071638376646</v>
          </cell>
          <cell r="DZ626">
            <v>5.5701322752865048</v>
          </cell>
          <cell r="EA626">
            <v>5.5297919870018255</v>
          </cell>
          <cell r="EB626">
            <v>5.5398490481950216</v>
          </cell>
          <cell r="EC626">
            <v>5.5333341215238079</v>
          </cell>
          <cell r="ED626">
            <v>5.4808051006357701</v>
          </cell>
          <cell r="EE626">
            <v>5.6369636741757869</v>
          </cell>
          <cell r="EF626">
            <v>5.6369636741757869</v>
          </cell>
          <cell r="EG626">
            <v>5.6369636741757869</v>
          </cell>
          <cell r="EH626">
            <v>5.6369636741757869</v>
          </cell>
          <cell r="EI626">
            <v>5.6369636741757869</v>
          </cell>
          <cell r="EJ626">
            <v>5.6369636741757869</v>
          </cell>
          <cell r="EK626">
            <v>0</v>
          </cell>
          <cell r="EL626">
            <v>0</v>
          </cell>
          <cell r="EM626">
            <v>0</v>
          </cell>
          <cell r="EN626">
            <v>0</v>
          </cell>
          <cell r="EO626">
            <v>0</v>
          </cell>
          <cell r="EP626">
            <v>0</v>
          </cell>
          <cell r="EQ626">
            <v>0</v>
          </cell>
          <cell r="ER626">
            <v>0</v>
          </cell>
          <cell r="ES626">
            <v>0</v>
          </cell>
          <cell r="ET626">
            <v>0</v>
          </cell>
        </row>
        <row r="627">
          <cell r="A627">
            <v>43903.674547955925</v>
          </cell>
          <cell r="B627">
            <v>37391.079736978696</v>
          </cell>
          <cell r="C627">
            <v>38753.838075840547</v>
          </cell>
          <cell r="D627">
            <v>6440.9472161325202</v>
          </cell>
          <cell r="E627">
            <v>7128.7986160391883</v>
          </cell>
          <cell r="F627">
            <v>7878.0021934519991</v>
          </cell>
          <cell r="G627">
            <v>8307.6995064896419</v>
          </cell>
          <cell r="H627">
            <v>7223.7134724474136</v>
          </cell>
          <cell r="I627">
            <v>8235.0404434749453</v>
          </cell>
          <cell r="J627">
            <v>7100.6442350891421</v>
          </cell>
          <cell r="K627">
            <v>7884.3299322811881</v>
          </cell>
          <cell r="L627">
            <v>7939.7666686149214</v>
          </cell>
          <cell r="M627">
            <v>8787.9775888962613</v>
          </cell>
          <cell r="N627">
            <v>9071.541637858978</v>
          </cell>
          <cell r="O627">
            <v>8917.0939821032043</v>
          </cell>
          <cell r="P627">
            <v>9021.9844296735791</v>
          </cell>
          <cell r="Q627">
            <v>11467.145828726269</v>
          </cell>
          <cell r="R627">
            <v>9984.3472866192405</v>
          </cell>
          <cell r="S627">
            <v>9692.3183212987133</v>
          </cell>
          <cell r="T627">
            <v>9987.1245604932101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7304.718255962739</v>
          </cell>
          <cell r="AF627">
            <v>6221.1490399630611</v>
          </cell>
          <cell r="AG627">
            <v>6447.8855447965288</v>
          </cell>
          <cell r="AH627">
            <v>6440.9472161325202</v>
          </cell>
          <cell r="AI627">
            <v>7128.7986160391883</v>
          </cell>
          <cell r="AJ627">
            <v>7878.0021934519991</v>
          </cell>
          <cell r="AK627">
            <v>8307.6995064896419</v>
          </cell>
          <cell r="AL627">
            <v>7223.7134724474136</v>
          </cell>
          <cell r="AM627">
            <v>8235.0404434749453</v>
          </cell>
          <cell r="AN627">
            <v>7100.6442350891421</v>
          </cell>
          <cell r="AO627">
            <v>7884.3299322811881</v>
          </cell>
          <cell r="AP627">
            <v>7939.7666686149214</v>
          </cell>
          <cell r="AQ627">
            <v>8787.9775888962613</v>
          </cell>
          <cell r="AR627">
            <v>9071.541637858978</v>
          </cell>
          <cell r="AS627">
            <v>8917.0939821032043</v>
          </cell>
          <cell r="AT627">
            <v>9021.9844296735791</v>
          </cell>
          <cell r="AU627">
            <v>11467.145828726269</v>
          </cell>
          <cell r="AV627">
            <v>9984.3472866192405</v>
          </cell>
          <cell r="AW627">
            <v>9692.3183212987133</v>
          </cell>
          <cell r="AX627">
            <v>9987.1245604932101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3.5914889082023507</v>
          </cell>
          <cell r="CN627">
            <v>3.0839264506750994</v>
          </cell>
          <cell r="CO627">
            <v>3.141213342256723</v>
          </cell>
          <cell r="CP627">
            <v>3.1729104746267445</v>
          </cell>
          <cell r="CQ627">
            <v>3.5225721921460789</v>
          </cell>
          <cell r="CR627">
            <v>3.854679081756629</v>
          </cell>
          <cell r="CS627">
            <v>4.1340539812426291</v>
          </cell>
          <cell r="CT627">
            <v>3.5804620706560257</v>
          </cell>
          <cell r="CU627">
            <v>4.0049875473387972</v>
          </cell>
          <cell r="CV627">
            <v>3.4934903065973821</v>
          </cell>
          <cell r="CW627">
            <v>3.9110832802952236</v>
          </cell>
          <cell r="CX627">
            <v>3.906750767450065</v>
          </cell>
          <cell r="CY627">
            <v>4.3303928584700628</v>
          </cell>
          <cell r="CZ627">
            <v>4.5422447994619572</v>
          </cell>
          <cell r="DA627">
            <v>4.3590971063908901</v>
          </cell>
          <cell r="DB627">
            <v>4.4103725160041254</v>
          </cell>
          <cell r="DC627">
            <v>5.6056830062447256</v>
          </cell>
          <cell r="DD627">
            <v>4.8808209775129336</v>
          </cell>
          <cell r="DE627">
            <v>4.7380634131914254</v>
          </cell>
          <cell r="DF627">
            <v>4.8821786402819898</v>
          </cell>
          <cell r="DG627">
            <v>4.9743229205766921</v>
          </cell>
          <cell r="DH627">
            <v>4.9743229205766921</v>
          </cell>
          <cell r="DI627">
            <v>4.9743229205766921</v>
          </cell>
          <cell r="DJ627">
            <v>4.9743229205766921</v>
          </cell>
          <cell r="DK627">
            <v>4.9743229205766921</v>
          </cell>
          <cell r="DL627">
            <v>4.9743229205766921</v>
          </cell>
          <cell r="DM627">
            <v>4.9743229205766921</v>
          </cell>
          <cell r="DN627">
            <v>4.9743229205766921</v>
          </cell>
          <cell r="DO627">
            <v>4.9743229205766921</v>
          </cell>
          <cell r="DP627">
            <v>4.9743229205766921</v>
          </cell>
          <cell r="DQ627">
            <v>5.5723203496351932</v>
          </cell>
          <cell r="DR627">
            <v>5.5267997527545241</v>
          </cell>
          <cell r="DS627">
            <v>5.6237631526378085</v>
          </cell>
          <cell r="DT627">
            <v>5.5615911228021915</v>
          </cell>
          <cell r="DU627">
            <v>5.5445152141898806</v>
          </cell>
          <cell r="DV627">
            <v>5.5993163621437523</v>
          </cell>
          <cell r="DW627">
            <v>5.505690218124224</v>
          </cell>
          <cell r="DX627">
            <v>5.5274976872742689</v>
          </cell>
          <cell r="DY627">
            <v>5.6334144296276385</v>
          </cell>
          <cell r="DZ627">
            <v>5.5685913269671614</v>
          </cell>
          <cell r="EA627">
            <v>5.5229976904065134</v>
          </cell>
          <cell r="EB627">
            <v>5.5679992628922097</v>
          </cell>
          <cell r="EC627">
            <v>5.5599230174671126</v>
          </cell>
          <cell r="ED627">
            <v>5.471642289469778</v>
          </cell>
          <cell r="EE627">
            <v>5.6044620881921006</v>
          </cell>
          <cell r="EF627">
            <v>5.6044620881921006</v>
          </cell>
          <cell r="EG627">
            <v>5.6044620881921006</v>
          </cell>
          <cell r="EH627">
            <v>5.6044620881921006</v>
          </cell>
          <cell r="EI627">
            <v>5.6044620881921006</v>
          </cell>
          <cell r="EJ627">
            <v>5.6044620881921006</v>
          </cell>
          <cell r="EK627">
            <v>0</v>
          </cell>
          <cell r="EL627">
            <v>0</v>
          </cell>
          <cell r="EM627">
            <v>0</v>
          </cell>
          <cell r="EN627">
            <v>0</v>
          </cell>
          <cell r="EO627">
            <v>0</v>
          </cell>
          <cell r="EP627">
            <v>0</v>
          </cell>
          <cell r="EQ627">
            <v>0</v>
          </cell>
          <cell r="ER627">
            <v>0</v>
          </cell>
          <cell r="ES627">
            <v>0</v>
          </cell>
          <cell r="ET627">
            <v>0</v>
          </cell>
        </row>
        <row r="628">
          <cell r="A628">
            <v>35047.450335966925</v>
          </cell>
          <cell r="B628">
            <v>39802.347669366158</v>
          </cell>
          <cell r="C628">
            <v>46589.108901459054</v>
          </cell>
          <cell r="D628">
            <v>6307.4427588668696</v>
          </cell>
          <cell r="E628">
            <v>6293.3620347620463</v>
          </cell>
          <cell r="F628">
            <v>7146.1420151159364</v>
          </cell>
          <cell r="G628">
            <v>6959.0217501350644</v>
          </cell>
          <cell r="H628">
            <v>7255.1247608144213</v>
          </cell>
          <cell r="I628">
            <v>6964.2730297606458</v>
          </cell>
          <cell r="J628">
            <v>7787.4689385880929</v>
          </cell>
          <cell r="K628">
            <v>7390.3884241315345</v>
          </cell>
          <cell r="L628">
            <v>8321.7338719397922</v>
          </cell>
          <cell r="M628">
            <v>9438.4136658677508</v>
          </cell>
          <cell r="N628">
            <v>8572.0106999304317</v>
          </cell>
          <cell r="O628">
            <v>8262.1664110130314</v>
          </cell>
          <cell r="P628">
            <v>8164.903718102425</v>
          </cell>
          <cell r="Q628">
            <v>10940.821752740652</v>
          </cell>
          <cell r="R628">
            <v>9641.1146540225291</v>
          </cell>
          <cell r="S628">
            <v>10149.593122086104</v>
          </cell>
          <cell r="T628">
            <v>9589.283684587479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5831.2146518497839</v>
          </cell>
          <cell r="AF628">
            <v>6622.3371652642563</v>
          </cell>
          <cell r="AG628">
            <v>7751.5223458071305</v>
          </cell>
          <cell r="AH628">
            <v>6307.4427588668696</v>
          </cell>
          <cell r="AI628">
            <v>6293.3620347620463</v>
          </cell>
          <cell r="AJ628">
            <v>7146.1420151159364</v>
          </cell>
          <cell r="AK628">
            <v>6959.0217501350644</v>
          </cell>
          <cell r="AL628">
            <v>7255.1247608144213</v>
          </cell>
          <cell r="AM628">
            <v>6964.2730297606458</v>
          </cell>
          <cell r="AN628">
            <v>7787.4689385880929</v>
          </cell>
          <cell r="AO628">
            <v>7390.3884241315345</v>
          </cell>
          <cell r="AP628">
            <v>8321.7338719397922</v>
          </cell>
          <cell r="AQ628">
            <v>9438.4136658677508</v>
          </cell>
          <cell r="AR628">
            <v>8572.0106999304317</v>
          </cell>
          <cell r="AS628">
            <v>8262.1664110130314</v>
          </cell>
          <cell r="AT628">
            <v>8164.903718102425</v>
          </cell>
          <cell r="AU628">
            <v>10940.821752740652</v>
          </cell>
          <cell r="AV628">
            <v>9641.1146540225291</v>
          </cell>
          <cell r="AW628">
            <v>10149.593122086104</v>
          </cell>
          <cell r="AX628">
            <v>9589.283684587479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2.8893764524726442</v>
          </cell>
          <cell r="CN628">
            <v>3.2466053340249847</v>
          </cell>
          <cell r="CO628">
            <v>3.8077119116845792</v>
          </cell>
          <cell r="CP628">
            <v>3.1328342714641466</v>
          </cell>
          <cell r="CQ628">
            <v>3.1042153095767619</v>
          </cell>
          <cell r="CR628">
            <v>3.62330459348353</v>
          </cell>
          <cell r="CS628">
            <v>3.4308956146022758</v>
          </cell>
          <cell r="CT628">
            <v>3.6086097335069116</v>
          </cell>
          <cell r="CU628">
            <v>3.5006495355762035</v>
          </cell>
          <cell r="CV628">
            <v>3.8146647204984458</v>
          </cell>
          <cell r="CW628">
            <v>3.645345264883376</v>
          </cell>
          <cell r="CX628">
            <v>4.0999254883957086</v>
          </cell>
          <cell r="CY628">
            <v>4.6258897732222009</v>
          </cell>
          <cell r="CZ628">
            <v>4.2177675039416309</v>
          </cell>
          <cell r="DA628">
            <v>4.0542191131668215</v>
          </cell>
          <cell r="DB628">
            <v>4.0064926151782752</v>
          </cell>
          <cell r="DC628">
            <v>5.3686268778837025</v>
          </cell>
          <cell r="DD628">
            <v>4.7308646858612908</v>
          </cell>
          <cell r="DE628">
            <v>4.9803734734244749</v>
          </cell>
          <cell r="DF628">
            <v>4.7054313919182578</v>
          </cell>
          <cell r="DG628">
            <v>5.3542766425351518</v>
          </cell>
          <cell r="DH628">
            <v>5.3542766425351518</v>
          </cell>
          <cell r="DI628">
            <v>5.3542766425351518</v>
          </cell>
          <cell r="DJ628">
            <v>5.3542766425351518</v>
          </cell>
          <cell r="DK628">
            <v>5.3542766425351518</v>
          </cell>
          <cell r="DL628">
            <v>5.3542766425351518</v>
          </cell>
          <cell r="DM628">
            <v>5.3542766425351518</v>
          </cell>
          <cell r="DN628">
            <v>5.3542766425351518</v>
          </cell>
          <cell r="DO628">
            <v>5.3542766425351518</v>
          </cell>
          <cell r="DP628">
            <v>5.3542766425351518</v>
          </cell>
          <cell r="DQ628">
            <v>5.5291966331840801</v>
          </cell>
          <cell r="DR628">
            <v>5.588418556369886</v>
          </cell>
          <cell r="DS628">
            <v>5.5773777048599582</v>
          </cell>
          <cell r="DT628">
            <v>5.5159844394544804</v>
          </cell>
          <cell r="DU628">
            <v>5.5544110336928272</v>
          </cell>
          <cell r="DV628">
            <v>5.4034847938265758</v>
          </cell>
          <cell r="DW628">
            <v>5.5570950433240922</v>
          </cell>
          <cell r="DX628">
            <v>5.5082304840708591</v>
          </cell>
          <cell r="DY628">
            <v>5.4504742298904345</v>
          </cell>
          <cell r="DZ628">
            <v>5.5930292442083074</v>
          </cell>
          <cell r="EA628">
            <v>5.5543818340665077</v>
          </cell>
          <cell r="EB628">
            <v>5.5608988374440269</v>
          </cell>
          <cell r="EC628">
            <v>5.5899878391844604</v>
          </cell>
          <cell r="ED628">
            <v>5.5681022720621289</v>
          </cell>
          <cell r="EE628">
            <v>5.5833371919699664</v>
          </cell>
          <cell r="EF628">
            <v>5.5833371919699664</v>
          </cell>
          <cell r="EG628">
            <v>5.5833371919699664</v>
          </cell>
          <cell r="EH628">
            <v>5.5833371919699664</v>
          </cell>
          <cell r="EI628">
            <v>5.5833371919699664</v>
          </cell>
          <cell r="EJ628">
            <v>5.5833371919699664</v>
          </cell>
          <cell r="EK628">
            <v>0</v>
          </cell>
          <cell r="EL628">
            <v>0</v>
          </cell>
          <cell r="EM628">
            <v>0</v>
          </cell>
          <cell r="EN628">
            <v>0</v>
          </cell>
          <cell r="EO628">
            <v>0</v>
          </cell>
          <cell r="EP628">
            <v>0</v>
          </cell>
          <cell r="EQ628">
            <v>0</v>
          </cell>
          <cell r="ER628">
            <v>0</v>
          </cell>
          <cell r="ES628">
            <v>0</v>
          </cell>
          <cell r="ET628">
            <v>0</v>
          </cell>
        </row>
        <row r="629">
          <cell r="A629">
            <v>41648.854280052736</v>
          </cell>
          <cell r="B629">
            <v>44427.649983763185</v>
          </cell>
          <cell r="C629">
            <v>38114.246258315834</v>
          </cell>
          <cell r="D629">
            <v>6106.6096384526627</v>
          </cell>
          <cell r="E629">
            <v>7146.3231166422665</v>
          </cell>
          <cell r="F629">
            <v>7150.1636427030144</v>
          </cell>
          <cell r="G629">
            <v>7364.715673914322</v>
          </cell>
          <cell r="H629">
            <v>7347.0742194915756</v>
          </cell>
          <cell r="I629">
            <v>7875.0676466180084</v>
          </cell>
          <cell r="J629">
            <v>7607.0820647567962</v>
          </cell>
          <cell r="K629">
            <v>8188.3280330281086</v>
          </cell>
          <cell r="L629">
            <v>8153.8607598266362</v>
          </cell>
          <cell r="M629">
            <v>8751.5470331430552</v>
          </cell>
          <cell r="N629">
            <v>8878.915770347643</v>
          </cell>
          <cell r="O629">
            <v>9183.5627905486454</v>
          </cell>
          <cell r="P629">
            <v>9029.2653255424484</v>
          </cell>
          <cell r="Q629">
            <v>9691.6632462985399</v>
          </cell>
          <cell r="R629">
            <v>8775.5949402610222</v>
          </cell>
          <cell r="S629">
            <v>10197.305734923928</v>
          </cell>
          <cell r="T629">
            <v>10217.923431081263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6929.5599817532266</v>
          </cell>
          <cell r="AF629">
            <v>7391.8975859624752</v>
          </cell>
          <cell r="AG629">
            <v>6341.4698956750899</v>
          </cell>
          <cell r="AH629">
            <v>6106.6096384526627</v>
          </cell>
          <cell r="AI629">
            <v>7146.3231166422665</v>
          </cell>
          <cell r="AJ629">
            <v>7150.1636427030144</v>
          </cell>
          <cell r="AK629">
            <v>7364.715673914322</v>
          </cell>
          <cell r="AL629">
            <v>7347.0742194915756</v>
          </cell>
          <cell r="AM629">
            <v>7875.0676466180084</v>
          </cell>
          <cell r="AN629">
            <v>7607.0820647567962</v>
          </cell>
          <cell r="AO629">
            <v>8188.3280330281086</v>
          </cell>
          <cell r="AP629">
            <v>8153.8607598266362</v>
          </cell>
          <cell r="AQ629">
            <v>8751.5470331430552</v>
          </cell>
          <cell r="AR629">
            <v>8878.915770347643</v>
          </cell>
          <cell r="AS629">
            <v>9183.5627905486454</v>
          </cell>
          <cell r="AT629">
            <v>9029.2653255424484</v>
          </cell>
          <cell r="AU629">
            <v>9691.6632462985399</v>
          </cell>
          <cell r="AV629">
            <v>8775.5949402610222</v>
          </cell>
          <cell r="AW629">
            <v>10197.305734923928</v>
          </cell>
          <cell r="AX629">
            <v>10217.923431081263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3.4189801335468624</v>
          </cell>
          <cell r="CN629">
            <v>3.6225593168522958</v>
          </cell>
          <cell r="CO629">
            <v>3.1181093780204114</v>
          </cell>
          <cell r="CP629">
            <v>3.0495676324191634</v>
          </cell>
          <cell r="CQ629">
            <v>3.5805551415944676</v>
          </cell>
          <cell r="CR629">
            <v>3.5487032312215057</v>
          </cell>
          <cell r="CS629">
            <v>3.6696747491758148</v>
          </cell>
          <cell r="CT629">
            <v>3.6486223489449294</v>
          </cell>
          <cell r="CU629">
            <v>3.9248118820927722</v>
          </cell>
          <cell r="CV629">
            <v>3.6966384868131512</v>
          </cell>
          <cell r="CW629">
            <v>4.0211657048930656</v>
          </cell>
          <cell r="CX629">
            <v>3.9581556988673214</v>
          </cell>
          <cell r="CY629">
            <v>4.351649568458936</v>
          </cell>
          <cell r="CZ629">
            <v>4.3494239034389901</v>
          </cell>
          <cell r="DA629">
            <v>4.5835323689737431</v>
          </cell>
          <cell r="DB629">
            <v>4.5065222323376286</v>
          </cell>
          <cell r="DC629">
            <v>4.837126201643648</v>
          </cell>
          <cell r="DD629">
            <v>4.3799148961103347</v>
          </cell>
          <cell r="DE629">
            <v>5.0894932585911015</v>
          </cell>
          <cell r="DF629">
            <v>5.0997835870688535</v>
          </cell>
          <cell r="DG629">
            <v>4.9467959947545426</v>
          </cell>
          <cell r="DH629">
            <v>4.9467959947545426</v>
          </cell>
          <cell r="DI629">
            <v>4.9467959947545426</v>
          </cell>
          <cell r="DJ629">
            <v>4.9467959947545426</v>
          </cell>
          <cell r="DK629">
            <v>4.9467959947545426</v>
          </cell>
          <cell r="DL629">
            <v>4.9467959947545426</v>
          </cell>
          <cell r="DM629">
            <v>4.9467959947545426</v>
          </cell>
          <cell r="DN629">
            <v>4.9467959947545426</v>
          </cell>
          <cell r="DO629">
            <v>4.9467959947545426</v>
          </cell>
          <cell r="DP629">
            <v>4.9467959947545426</v>
          </cell>
          <cell r="DQ629">
            <v>5.5528535115308175</v>
          </cell>
          <cell r="DR629">
            <v>5.5904603449567487</v>
          </cell>
          <cell r="DS629">
            <v>5.5719309423864294</v>
          </cell>
          <cell r="DT629">
            <v>5.4861670184870759</v>
          </cell>
          <cell r="DU629">
            <v>5.4681373889236511</v>
          </cell>
          <cell r="DV629">
            <v>5.5201824879901613</v>
          </cell>
          <cell r="DW629">
            <v>5.4983900741435772</v>
          </cell>
          <cell r="DX629">
            <v>5.5168687080429599</v>
          </cell>
          <cell r="DY629">
            <v>5.4972132288411828</v>
          </cell>
          <cell r="DZ629">
            <v>5.6379115241339859</v>
          </cell>
          <cell r="EA629">
            <v>5.5789233966796461</v>
          </cell>
          <cell r="EB629">
            <v>5.6438771607349691</v>
          </cell>
          <cell r="EC629">
            <v>5.5098281259775925</v>
          </cell>
          <cell r="ED629">
            <v>5.5928778548937448</v>
          </cell>
          <cell r="EE629">
            <v>5.4893134761774531</v>
          </cell>
          <cell r="EF629">
            <v>5.4893134761774531</v>
          </cell>
          <cell r="EG629">
            <v>5.4893134761774531</v>
          </cell>
          <cell r="EH629">
            <v>5.4893134761774531</v>
          </cell>
          <cell r="EI629">
            <v>5.4893134761774531</v>
          </cell>
          <cell r="EJ629">
            <v>5.4893134761774531</v>
          </cell>
          <cell r="EK629">
            <v>0</v>
          </cell>
          <cell r="EL629">
            <v>0</v>
          </cell>
          <cell r="EM629">
            <v>0</v>
          </cell>
          <cell r="EN629">
            <v>0</v>
          </cell>
          <cell r="EO629">
            <v>0</v>
          </cell>
          <cell r="EP629">
            <v>0</v>
          </cell>
          <cell r="EQ629">
            <v>0</v>
          </cell>
          <cell r="ER629">
            <v>0</v>
          </cell>
          <cell r="ES629">
            <v>0</v>
          </cell>
          <cell r="ET629">
            <v>0</v>
          </cell>
        </row>
        <row r="630">
          <cell r="A630">
            <v>29154.722657167931</v>
          </cell>
          <cell r="B630">
            <v>37984.741231098102</v>
          </cell>
          <cell r="C630">
            <v>37402.014215543648</v>
          </cell>
          <cell r="D630">
            <v>6370.2369362405261</v>
          </cell>
          <cell r="E630">
            <v>6870.0193130846119</v>
          </cell>
          <cell r="F630">
            <v>7373.0913839793029</v>
          </cell>
          <cell r="G630">
            <v>7521.1184919421812</v>
          </cell>
          <cell r="H630">
            <v>7287.218095771851</v>
          </cell>
          <cell r="I630">
            <v>8658.2592726067451</v>
          </cell>
          <cell r="J630">
            <v>7561.6646160986465</v>
          </cell>
          <cell r="K630">
            <v>7192.2029945100467</v>
          </cell>
          <cell r="L630">
            <v>7513.5050494956149</v>
          </cell>
          <cell r="M630">
            <v>7781.9297348340151</v>
          </cell>
          <cell r="N630">
            <v>8957.6246742625935</v>
          </cell>
          <cell r="O630">
            <v>8632.6859765228528</v>
          </cell>
          <cell r="P630">
            <v>8158.8807784113005</v>
          </cell>
          <cell r="Q630">
            <v>8792.8383591243728</v>
          </cell>
          <cell r="R630">
            <v>11261.596878845407</v>
          </cell>
          <cell r="S630">
            <v>9649.5889990444721</v>
          </cell>
          <cell r="T630">
            <v>10180.410107602691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4850.7792806436155</v>
          </cell>
          <cell r="AF630">
            <v>6319.9227758429442</v>
          </cell>
          <cell r="AG630">
            <v>6222.9683247043795</v>
          </cell>
          <cell r="AH630">
            <v>6370.2369362405261</v>
          </cell>
          <cell r="AI630">
            <v>6870.0193130846119</v>
          </cell>
          <cell r="AJ630">
            <v>7373.0913839793029</v>
          </cell>
          <cell r="AK630">
            <v>7521.1184919421812</v>
          </cell>
          <cell r="AL630">
            <v>7287.218095771851</v>
          </cell>
          <cell r="AM630">
            <v>8658.2592726067451</v>
          </cell>
          <cell r="AN630">
            <v>7561.6646160986465</v>
          </cell>
          <cell r="AO630">
            <v>7192.2029945100467</v>
          </cell>
          <cell r="AP630">
            <v>7513.5050494956149</v>
          </cell>
          <cell r="AQ630">
            <v>7781.9297348340151</v>
          </cell>
          <cell r="AR630">
            <v>8957.6246742625935</v>
          </cell>
          <cell r="AS630">
            <v>8632.6859765228528</v>
          </cell>
          <cell r="AT630">
            <v>8158.8807784113005</v>
          </cell>
          <cell r="AU630">
            <v>8792.8383591243728</v>
          </cell>
          <cell r="AV630">
            <v>11261.596878845407</v>
          </cell>
          <cell r="AW630">
            <v>9649.5889990444721</v>
          </cell>
          <cell r="AX630">
            <v>10180.410107602691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2.4256785171300126</v>
          </cell>
          <cell r="CN630">
            <v>3.1677101959460394</v>
          </cell>
          <cell r="CO630">
            <v>3.1004121097650805</v>
          </cell>
          <cell r="CP630">
            <v>3.1103647231200804</v>
          </cell>
          <cell r="CQ630">
            <v>3.3993970804854974</v>
          </cell>
          <cell r="CR630">
            <v>3.6155207428497333</v>
          </cell>
          <cell r="CS630">
            <v>3.6806363280504315</v>
          </cell>
          <cell r="CT630">
            <v>3.6499616676256945</v>
          </cell>
          <cell r="CU630">
            <v>4.2059419431548717</v>
          </cell>
          <cell r="CV630">
            <v>3.7629169785260657</v>
          </cell>
          <cell r="CW630">
            <v>3.5542956029443431</v>
          </cell>
          <cell r="CX630">
            <v>3.693874880113885</v>
          </cell>
          <cell r="CY630">
            <v>3.8383212858210705</v>
          </cell>
          <cell r="CZ630">
            <v>4.411249380008246</v>
          </cell>
          <cell r="DA630">
            <v>4.2335397379048256</v>
          </cell>
          <cell r="DB630">
            <v>4.0011817974345911</v>
          </cell>
          <cell r="DC630">
            <v>4.3120797748883986</v>
          </cell>
          <cell r="DD630">
            <v>5.5227791244250151</v>
          </cell>
          <cell r="DE630">
            <v>4.7322372889507918</v>
          </cell>
          <cell r="DF630">
            <v>4.9925562977635138</v>
          </cell>
          <cell r="DG630">
            <v>5.5260266655295673</v>
          </cell>
          <cell r="DH630">
            <v>5.5260266655295673</v>
          </cell>
          <cell r="DI630">
            <v>5.5260266655295673</v>
          </cell>
          <cell r="DJ630">
            <v>5.5260266655295673</v>
          </cell>
          <cell r="DK630">
            <v>5.5260266655295673</v>
          </cell>
          <cell r="DL630">
            <v>5.5260266655295673</v>
          </cell>
          <cell r="DM630">
            <v>5.5260266655295673</v>
          </cell>
          <cell r="DN630">
            <v>5.5260266655295673</v>
          </cell>
          <cell r="DO630">
            <v>5.5260266655295673</v>
          </cell>
          <cell r="DP630">
            <v>5.5260266655295673</v>
          </cell>
          <cell r="DQ630">
            <v>5.4787995006291101</v>
          </cell>
          <cell r="DR630">
            <v>5.4660482964245913</v>
          </cell>
          <cell r="DS630">
            <v>5.4990200280675401</v>
          </cell>
          <cell r="DT630">
            <v>5.6111438652758157</v>
          </cell>
          <cell r="DU630">
            <v>5.5368555879596242</v>
          </cell>
          <cell r="DV630">
            <v>5.5870929262446598</v>
          </cell>
          <cell r="DW630">
            <v>5.5984352299286684</v>
          </cell>
          <cell r="DX630">
            <v>5.4699152764784218</v>
          </cell>
          <cell r="DY630">
            <v>5.6399395430839174</v>
          </cell>
          <cell r="DZ630">
            <v>5.5055398451254636</v>
          </cell>
          <cell r="EA630">
            <v>5.5439017852258941</v>
          </cell>
          <cell r="EB630">
            <v>5.5727240388957702</v>
          </cell>
          <cell r="EC630">
            <v>5.5546041746582686</v>
          </cell>
          <cell r="ED630">
            <v>5.5633756674367065</v>
          </cell>
          <cell r="EE630">
            <v>5.5866239413007008</v>
          </cell>
          <cell r="EF630">
            <v>5.5866239413007008</v>
          </cell>
          <cell r="EG630">
            <v>5.5866239413007008</v>
          </cell>
          <cell r="EH630">
            <v>5.5866239413007008</v>
          </cell>
          <cell r="EI630">
            <v>5.5866239413007008</v>
          </cell>
          <cell r="EJ630">
            <v>5.5866239413007008</v>
          </cell>
          <cell r="EK630">
            <v>0</v>
          </cell>
          <cell r="EL630">
            <v>0</v>
          </cell>
          <cell r="EM630">
            <v>0</v>
          </cell>
          <cell r="EN630">
            <v>0</v>
          </cell>
          <cell r="EO630">
            <v>0</v>
          </cell>
          <cell r="EP630">
            <v>0</v>
          </cell>
          <cell r="EQ630">
            <v>0</v>
          </cell>
          <cell r="ER630">
            <v>0</v>
          </cell>
          <cell r="ES630">
            <v>0</v>
          </cell>
          <cell r="ET630">
            <v>0</v>
          </cell>
        </row>
        <row r="631">
          <cell r="A631">
            <v>38760.210467569246</v>
          </cell>
          <cell r="B631">
            <v>36698.821490263159</v>
          </cell>
          <cell r="C631">
            <v>33981.354129000756</v>
          </cell>
          <cell r="D631">
            <v>7207.0295536777221</v>
          </cell>
          <cell r="E631">
            <v>7219.9586227677319</v>
          </cell>
          <cell r="F631">
            <v>6835.0369869874303</v>
          </cell>
          <cell r="G631">
            <v>7821.9816364554526</v>
          </cell>
          <cell r="H631">
            <v>6958.0800690720316</v>
          </cell>
          <cell r="I631">
            <v>8066.5865808741155</v>
          </cell>
          <cell r="J631">
            <v>6475.0739499817801</v>
          </cell>
          <cell r="K631">
            <v>7799.5671455985139</v>
          </cell>
          <cell r="L631">
            <v>7861.7623464098133</v>
          </cell>
          <cell r="M631">
            <v>8352.6278289684124</v>
          </cell>
          <cell r="N631">
            <v>8092.566293723492</v>
          </cell>
          <cell r="O631">
            <v>9370.7074409210945</v>
          </cell>
          <cell r="P631">
            <v>9894.9044174737137</v>
          </cell>
          <cell r="Q631">
            <v>10535.397001356418</v>
          </cell>
          <cell r="R631">
            <v>9076.0418073786823</v>
          </cell>
          <cell r="S631">
            <v>9820.4686613323502</v>
          </cell>
          <cell r="T631">
            <v>10722.556286537092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6448.9457869442331</v>
          </cell>
          <cell r="AF631">
            <v>6105.9707205014356</v>
          </cell>
          <cell r="AG631">
            <v>5653.836960669697</v>
          </cell>
          <cell r="AH631">
            <v>7207.0295536777221</v>
          </cell>
          <cell r="AI631">
            <v>7219.9586227677319</v>
          </cell>
          <cell r="AJ631">
            <v>6835.0369869874303</v>
          </cell>
          <cell r="AK631">
            <v>7821.9816364554526</v>
          </cell>
          <cell r="AL631">
            <v>6958.0800690720316</v>
          </cell>
          <cell r="AM631">
            <v>8066.5865808741155</v>
          </cell>
          <cell r="AN631">
            <v>6475.0739499817801</v>
          </cell>
          <cell r="AO631">
            <v>7799.5671455985139</v>
          </cell>
          <cell r="AP631">
            <v>7861.7623464098133</v>
          </cell>
          <cell r="AQ631">
            <v>8352.6278289684124</v>
          </cell>
          <cell r="AR631">
            <v>8092.566293723492</v>
          </cell>
          <cell r="AS631">
            <v>9370.7074409210945</v>
          </cell>
          <cell r="AT631">
            <v>9894.9044174737137</v>
          </cell>
          <cell r="AU631">
            <v>10535.397001356418</v>
          </cell>
          <cell r="AV631">
            <v>9076.0418073786823</v>
          </cell>
          <cell r="AW631">
            <v>9820.4686613323502</v>
          </cell>
          <cell r="AX631">
            <v>10722.556286537092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3.1844952600414742</v>
          </cell>
          <cell r="CN631">
            <v>3.0505257434589055</v>
          </cell>
          <cell r="CO631">
            <v>2.8125574847041714</v>
          </cell>
          <cell r="CP631">
            <v>3.5602178219415723</v>
          </cell>
          <cell r="CQ631">
            <v>3.5743019722285663</v>
          </cell>
          <cell r="CR631">
            <v>3.3628347861442323</v>
          </cell>
          <cell r="CS631">
            <v>3.8558381154346475</v>
          </cell>
          <cell r="CT631">
            <v>3.4927067268420373</v>
          </cell>
          <cell r="CU631">
            <v>3.9366246310722222</v>
          </cell>
          <cell r="CV631">
            <v>3.243086200410719</v>
          </cell>
          <cell r="CW631">
            <v>3.8899089606129755</v>
          </cell>
          <cell r="CX631">
            <v>3.8880286481290036</v>
          </cell>
          <cell r="CY631">
            <v>4.1683651052101167</v>
          </cell>
          <cell r="CZ631">
            <v>4.0138704107118626</v>
          </cell>
          <cell r="DA631">
            <v>4.5901361361033208</v>
          </cell>
          <cell r="DB631">
            <v>4.8469081567517183</v>
          </cell>
          <cell r="DC631">
            <v>5.160646278736797</v>
          </cell>
          <cell r="DD631">
            <v>4.4457974742554107</v>
          </cell>
          <cell r="DE631">
            <v>4.810446634904328</v>
          </cell>
          <cell r="DF631">
            <v>5.2523241593590777</v>
          </cell>
          <cell r="DG631">
            <v>5.7087984019648408</v>
          </cell>
          <cell r="DH631">
            <v>5.7087984019648408</v>
          </cell>
          <cell r="DI631">
            <v>5.7087984019648408</v>
          </cell>
          <cell r="DJ631">
            <v>5.7087984019648408</v>
          </cell>
          <cell r="DK631">
            <v>5.7087984019648408</v>
          </cell>
          <cell r="DL631">
            <v>5.7087984019648408</v>
          </cell>
          <cell r="DM631">
            <v>5.7087984019648408</v>
          </cell>
          <cell r="DN631">
            <v>5.7087984019648408</v>
          </cell>
          <cell r="DO631">
            <v>5.7087984019648408</v>
          </cell>
          <cell r="DP631">
            <v>5.7087984019648408</v>
          </cell>
          <cell r="DQ631">
            <v>5.5482402010342176</v>
          </cell>
          <cell r="DR631">
            <v>5.4838700972623817</v>
          </cell>
          <cell r="DS631">
            <v>5.5074302872201182</v>
          </cell>
          <cell r="DT631">
            <v>5.5460894349615897</v>
          </cell>
          <cell r="DU631">
            <v>5.5341458861672006</v>
          </cell>
          <cell r="DV631">
            <v>5.5685544852304396</v>
          </cell>
          <cell r="DW631">
            <v>5.5578284237186457</v>
          </cell>
          <cell r="DX631">
            <v>5.4580113811006878</v>
          </cell>
          <cell r="DY631">
            <v>5.6140067390308506</v>
          </cell>
          <cell r="DZ631">
            <v>5.4700761971237162</v>
          </cell>
          <cell r="EA631">
            <v>5.4933617541171218</v>
          </cell>
          <cell r="EB631">
            <v>5.5398447056288411</v>
          </cell>
          <cell r="EC631">
            <v>5.4899010241651833</v>
          </cell>
          <cell r="ED631">
            <v>5.5236996302080206</v>
          </cell>
          <cell r="EE631">
            <v>5.5931175698878688</v>
          </cell>
          <cell r="EF631">
            <v>5.5931175698878688</v>
          </cell>
          <cell r="EG631">
            <v>5.5931175698878688</v>
          </cell>
          <cell r="EH631">
            <v>5.5931175698878688</v>
          </cell>
          <cell r="EI631">
            <v>5.5931175698878688</v>
          </cell>
          <cell r="EJ631">
            <v>5.5931175698878688</v>
          </cell>
          <cell r="EK631">
            <v>0</v>
          </cell>
          <cell r="EL631">
            <v>0</v>
          </cell>
          <cell r="EM631">
            <v>0</v>
          </cell>
          <cell r="EN631">
            <v>0</v>
          </cell>
          <cell r="EO631">
            <v>0</v>
          </cell>
          <cell r="EP631">
            <v>0</v>
          </cell>
          <cell r="EQ631">
            <v>0</v>
          </cell>
          <cell r="ER631">
            <v>0</v>
          </cell>
          <cell r="ES631">
            <v>0</v>
          </cell>
          <cell r="ET631">
            <v>0</v>
          </cell>
        </row>
        <row r="632">
          <cell r="A632">
            <v>37340.455830632156</v>
          </cell>
          <cell r="B632">
            <v>33186.168655157118</v>
          </cell>
          <cell r="C632">
            <v>34529.938158755329</v>
          </cell>
          <cell r="D632">
            <v>6560.3109983418453</v>
          </cell>
          <cell r="E632">
            <v>7357.1605844776577</v>
          </cell>
          <cell r="F632">
            <v>7443.0849642764051</v>
          </cell>
          <cell r="G632">
            <v>8018.4563260208142</v>
          </cell>
          <cell r="H632">
            <v>7021.67793674721</v>
          </cell>
          <cell r="I632">
            <v>7594.3563814994077</v>
          </cell>
          <cell r="J632">
            <v>8000.5506934212299</v>
          </cell>
          <cell r="K632">
            <v>8264.7475090366352</v>
          </cell>
          <cell r="L632">
            <v>8852.0673619692188</v>
          </cell>
          <cell r="M632">
            <v>8583.4233330993757</v>
          </cell>
          <cell r="N632">
            <v>8522.3042854359974</v>
          </cell>
          <cell r="O632">
            <v>8207.865523007933</v>
          </cell>
          <cell r="P632">
            <v>9162.5584929848173</v>
          </cell>
          <cell r="Q632">
            <v>9942.8706319386274</v>
          </cell>
          <cell r="R632">
            <v>12011.701792790638</v>
          </cell>
          <cell r="S632">
            <v>10414.763097143716</v>
          </cell>
          <cell r="T632">
            <v>10359.03573064255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6212.7262057314119</v>
          </cell>
          <cell r="AF632">
            <v>5521.5335508191765</v>
          </cell>
          <cell r="AG632">
            <v>5745.1106824785784</v>
          </cell>
          <cell r="AH632">
            <v>6560.3109983418453</v>
          </cell>
          <cell r="AI632">
            <v>7357.1605844776577</v>
          </cell>
          <cell r="AJ632">
            <v>7443.0849642764051</v>
          </cell>
          <cell r="AK632">
            <v>8018.4563260208142</v>
          </cell>
          <cell r="AL632">
            <v>7021.67793674721</v>
          </cell>
          <cell r="AM632">
            <v>7594.3563814994077</v>
          </cell>
          <cell r="AN632">
            <v>8000.5506934212299</v>
          </cell>
          <cell r="AO632">
            <v>8264.7475090366352</v>
          </cell>
          <cell r="AP632">
            <v>8852.0673619692188</v>
          </cell>
          <cell r="AQ632">
            <v>8583.4233330993757</v>
          </cell>
          <cell r="AR632">
            <v>8522.3042854359974</v>
          </cell>
          <cell r="AS632">
            <v>8207.865523007933</v>
          </cell>
          <cell r="AT632">
            <v>9162.5584929848173</v>
          </cell>
          <cell r="AU632">
            <v>9942.8706319386274</v>
          </cell>
          <cell r="AV632">
            <v>12011.701792790638</v>
          </cell>
          <cell r="AW632">
            <v>10414.763097143716</v>
          </cell>
          <cell r="AX632">
            <v>10359.03573064255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3.0637479342701801</v>
          </cell>
          <cell r="CN632">
            <v>2.7444266857374182</v>
          </cell>
          <cell r="CO632">
            <v>2.849068682430834</v>
          </cell>
          <cell r="CP632">
            <v>3.2338622392605991</v>
          </cell>
          <cell r="CQ632">
            <v>3.5940265139148395</v>
          </cell>
          <cell r="CR632">
            <v>3.6966391528503095</v>
          </cell>
          <cell r="CS632">
            <v>3.9203926428468585</v>
          </cell>
          <cell r="CT632">
            <v>3.4884982295482985</v>
          </cell>
          <cell r="CU632">
            <v>3.751715415016982</v>
          </cell>
          <cell r="CV632">
            <v>3.9304848011916502</v>
          </cell>
          <cell r="CW632">
            <v>4.0088348160561624</v>
          </cell>
          <cell r="CX632">
            <v>4.3686384604131909</v>
          </cell>
          <cell r="CY632">
            <v>4.2352202947684576</v>
          </cell>
          <cell r="CZ632">
            <v>4.1946443697186124</v>
          </cell>
          <cell r="DA632">
            <v>4.0059734825994058</v>
          </cell>
          <cell r="DB632">
            <v>4.4719258926420489</v>
          </cell>
          <cell r="DC632">
            <v>4.852769088481085</v>
          </cell>
          <cell r="DD632">
            <v>5.8624935713100044</v>
          </cell>
          <cell r="DE632">
            <v>5.0830833762762486</v>
          </cell>
          <cell r="DF632">
            <v>5.0558847883080382</v>
          </cell>
          <cell r="DG632">
            <v>5.4456750725691174</v>
          </cell>
          <cell r="DH632">
            <v>5.4456750725691174</v>
          </cell>
          <cell r="DI632">
            <v>5.4456750725691174</v>
          </cell>
          <cell r="DJ632">
            <v>5.4456750725691174</v>
          </cell>
          <cell r="DK632">
            <v>5.4456750725691174</v>
          </cell>
          <cell r="DL632">
            <v>5.4456750725691174</v>
          </cell>
          <cell r="DM632">
            <v>5.4456750725691174</v>
          </cell>
          <cell r="DN632">
            <v>5.4456750725691174</v>
          </cell>
          <cell r="DO632">
            <v>5.4456750725691174</v>
          </cell>
          <cell r="DP632">
            <v>5.4456750725691174</v>
          </cell>
          <cell r="DQ632">
            <v>5.5556684336010864</v>
          </cell>
          <cell r="DR632">
            <v>5.5120762594763235</v>
          </cell>
          <cell r="DS632">
            <v>5.5246226123391162</v>
          </cell>
          <cell r="DT632">
            <v>5.5578912953593127</v>
          </cell>
          <cell r="DU632">
            <v>5.6083627271516256</v>
          </cell>
          <cell r="DV632">
            <v>5.5163657467172378</v>
          </cell>
          <cell r="DW632">
            <v>5.6036156317227288</v>
          </cell>
          <cell r="DX632">
            <v>5.5145430880147961</v>
          </cell>
          <cell r="DY632">
            <v>5.5458513074958873</v>
          </cell>
          <cell r="DZ632">
            <v>5.5767464007574361</v>
          </cell>
          <cell r="EA632">
            <v>5.6483105189777714</v>
          </cell>
          <cell r="EB632">
            <v>5.5514411566955504</v>
          </cell>
          <cell r="EC632">
            <v>5.5525395783802916</v>
          </cell>
          <cell r="ED632">
            <v>5.5663309702163168</v>
          </cell>
          <cell r="EE632">
            <v>5.6134427500428306</v>
          </cell>
          <cell r="EF632">
            <v>5.6134427500428306</v>
          </cell>
          <cell r="EG632">
            <v>5.6134427500428306</v>
          </cell>
          <cell r="EH632">
            <v>5.6134427500428306</v>
          </cell>
          <cell r="EI632">
            <v>5.6134427500428306</v>
          </cell>
          <cell r="EJ632">
            <v>5.6134427500428306</v>
          </cell>
          <cell r="EK632">
            <v>0</v>
          </cell>
          <cell r="EL632">
            <v>0</v>
          </cell>
          <cell r="EM632">
            <v>0</v>
          </cell>
          <cell r="EN632">
            <v>0</v>
          </cell>
          <cell r="EO632">
            <v>0</v>
          </cell>
          <cell r="EP632">
            <v>0</v>
          </cell>
          <cell r="EQ632">
            <v>0</v>
          </cell>
          <cell r="ER632">
            <v>0</v>
          </cell>
          <cell r="ES632">
            <v>0</v>
          </cell>
          <cell r="ET632">
            <v>0</v>
          </cell>
        </row>
        <row r="633">
          <cell r="A633">
            <v>43323.224146518289</v>
          </cell>
          <cell r="B633">
            <v>36612.050481900187</v>
          </cell>
          <cell r="C633">
            <v>39511.388662096586</v>
          </cell>
          <cell r="D633">
            <v>7023.1028432930416</v>
          </cell>
          <cell r="E633">
            <v>6439.7837365069499</v>
          </cell>
          <cell r="F633">
            <v>7748.6154311946138</v>
          </cell>
          <cell r="G633">
            <v>6963.9668505017889</v>
          </cell>
          <cell r="H633">
            <v>6855.4597663255363</v>
          </cell>
          <cell r="I633">
            <v>7372.6229246176799</v>
          </cell>
          <cell r="J633">
            <v>7448.3943506149089</v>
          </cell>
          <cell r="K633">
            <v>7576.6446662448061</v>
          </cell>
          <cell r="L633">
            <v>7762.9475314167976</v>
          </cell>
          <cell r="M633">
            <v>8602.6413308339706</v>
          </cell>
          <cell r="N633">
            <v>8580.7910493160907</v>
          </cell>
          <cell r="O633">
            <v>9338.6120049637993</v>
          </cell>
          <cell r="P633">
            <v>9774.1195201918035</v>
          </cell>
          <cell r="Q633">
            <v>9355.4856220343445</v>
          </cell>
          <cell r="R633">
            <v>9923.9964125000042</v>
          </cell>
          <cell r="S633">
            <v>9554.019017932691</v>
          </cell>
          <cell r="T633">
            <v>11451.978327274383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7208.1425891713188</v>
          </cell>
          <cell r="AF633">
            <v>6091.533710948057</v>
          </cell>
          <cell r="AG633">
            <v>6573.9272407187091</v>
          </cell>
          <cell r="AH633">
            <v>7023.1028432930416</v>
          </cell>
          <cell r="AI633">
            <v>6439.7837365069499</v>
          </cell>
          <cell r="AJ633">
            <v>7748.6154311946138</v>
          </cell>
          <cell r="AK633">
            <v>6963.9668505017889</v>
          </cell>
          <cell r="AL633">
            <v>6855.4597663255363</v>
          </cell>
          <cell r="AM633">
            <v>7372.6229246176799</v>
          </cell>
          <cell r="AN633">
            <v>7448.3943506149089</v>
          </cell>
          <cell r="AO633">
            <v>7576.6446662448061</v>
          </cell>
          <cell r="AP633">
            <v>7762.9475314167976</v>
          </cell>
          <cell r="AQ633">
            <v>8602.6413308339706</v>
          </cell>
          <cell r="AR633">
            <v>8580.7910493160907</v>
          </cell>
          <cell r="AS633">
            <v>9338.6120049637993</v>
          </cell>
          <cell r="AT633">
            <v>9774.1195201918035</v>
          </cell>
          <cell r="AU633">
            <v>9355.4856220343445</v>
          </cell>
          <cell r="AV633">
            <v>9923.9964125000042</v>
          </cell>
          <cell r="AW633">
            <v>9554.019017932691</v>
          </cell>
          <cell r="AX633">
            <v>11451.978327274383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3.5805108157324903</v>
          </cell>
          <cell r="CN633">
            <v>3.0508270991644486</v>
          </cell>
          <cell r="CO633">
            <v>3.2234911900577869</v>
          </cell>
          <cell r="CP633">
            <v>3.445050496524976</v>
          </cell>
          <cell r="CQ633">
            <v>3.1758266693240209</v>
          </cell>
          <cell r="CR633">
            <v>3.7942251778160458</v>
          </cell>
          <cell r="CS633">
            <v>3.4685054408753602</v>
          </cell>
          <cell r="CT633">
            <v>3.3940506024957635</v>
          </cell>
          <cell r="CU633">
            <v>3.6173528327989364</v>
          </cell>
          <cell r="CV633">
            <v>3.6710605543270378</v>
          </cell>
          <cell r="CW633">
            <v>3.7429803682721108</v>
          </cell>
          <cell r="CX633">
            <v>3.8169366875000308</v>
          </cell>
          <cell r="CY633">
            <v>4.2616652434149884</v>
          </cell>
          <cell r="CZ633">
            <v>4.2661305005984476</v>
          </cell>
          <cell r="DA633">
            <v>4.6166263062562516</v>
          </cell>
          <cell r="DB633">
            <v>4.8319233386530582</v>
          </cell>
          <cell r="DC633">
            <v>4.6249679296589763</v>
          </cell>
          <cell r="DD633">
            <v>4.9060163198543538</v>
          </cell>
          <cell r="DE633">
            <v>4.7231146882658779</v>
          </cell>
          <cell r="DF633">
            <v>5.6613878353945308</v>
          </cell>
          <cell r="DG633">
            <v>4.6681294522194374</v>
          </cell>
          <cell r="DH633">
            <v>4.6681294522194374</v>
          </cell>
          <cell r="DI633">
            <v>4.6681294522194374</v>
          </cell>
          <cell r="DJ633">
            <v>4.6681294522194374</v>
          </cell>
          <cell r="DK633">
            <v>4.6681294522194374</v>
          </cell>
          <cell r="DL633">
            <v>4.6681294522194374</v>
          </cell>
          <cell r="DM633">
            <v>4.6681294522194374</v>
          </cell>
          <cell r="DN633">
            <v>4.6681294522194374</v>
          </cell>
          <cell r="DO633">
            <v>4.6681294522194374</v>
          </cell>
          <cell r="DP633">
            <v>4.6681294522194374</v>
          </cell>
          <cell r="DQ633">
            <v>5.5155079476287749</v>
          </cell>
          <cell r="DR633">
            <v>5.4703635808214042</v>
          </cell>
          <cell r="DS633">
            <v>5.5873456763782947</v>
          </cell>
          <cell r="DT633">
            <v>5.5852236918635692</v>
          </cell>
          <cell r="DU633">
            <v>5.5554804939883757</v>
          </cell>
          <cell r="DV633">
            <v>5.59510371109692</v>
          </cell>
          <cell r="DW633">
            <v>5.5007442137488312</v>
          </cell>
          <cell r="DX633">
            <v>5.5338248456772252</v>
          </cell>
          <cell r="DY633">
            <v>5.5839084132502945</v>
          </cell>
          <cell r="DZ633">
            <v>5.5587641671138872</v>
          </cell>
          <cell r="EA633">
            <v>5.5458294060019613</v>
          </cell>
          <cell r="EB633">
            <v>5.5720990790318785</v>
          </cell>
          <cell r="EC633">
            <v>5.5304391622188627</v>
          </cell>
          <cell r="ED633">
            <v>5.510618245309403</v>
          </cell>
          <cell r="EE633">
            <v>5.5419773385365474</v>
          </cell>
          <cell r="EF633">
            <v>5.5419773385365474</v>
          </cell>
          <cell r="EG633">
            <v>5.5419773385365474</v>
          </cell>
          <cell r="EH633">
            <v>5.5419773385365474</v>
          </cell>
          <cell r="EI633">
            <v>5.5419773385365474</v>
          </cell>
          <cell r="EJ633">
            <v>5.5419773385365474</v>
          </cell>
          <cell r="EK633">
            <v>0</v>
          </cell>
          <cell r="EL633">
            <v>0</v>
          </cell>
          <cell r="EM633">
            <v>0</v>
          </cell>
          <cell r="EN633">
            <v>0</v>
          </cell>
          <cell r="EO633">
            <v>0</v>
          </cell>
          <cell r="EP633">
            <v>0</v>
          </cell>
          <cell r="EQ633">
            <v>0</v>
          </cell>
          <cell r="ER633">
            <v>0</v>
          </cell>
          <cell r="ES633">
            <v>0</v>
          </cell>
          <cell r="ET633">
            <v>0</v>
          </cell>
        </row>
        <row r="634">
          <cell r="A634">
            <v>35314.213201742881</v>
          </cell>
          <cell r="B634">
            <v>40833.340740095584</v>
          </cell>
          <cell r="C634">
            <v>46422.426830213328</v>
          </cell>
          <cell r="D634">
            <v>7409.4338095327594</v>
          </cell>
          <cell r="E634">
            <v>7519.448123078786</v>
          </cell>
          <cell r="F634">
            <v>6710.3094494204888</v>
          </cell>
          <cell r="G634">
            <v>7668.7127719340187</v>
          </cell>
          <cell r="H634">
            <v>8067.739845566849</v>
          </cell>
          <cell r="I634">
            <v>7859.4761826001004</v>
          </cell>
          <cell r="J634">
            <v>6732.3720537938625</v>
          </cell>
          <cell r="K634">
            <v>7328.3976902215863</v>
          </cell>
          <cell r="L634">
            <v>7554.6288926405041</v>
          </cell>
          <cell r="M634">
            <v>8332.7813905559269</v>
          </cell>
          <cell r="N634">
            <v>9368.0585544635669</v>
          </cell>
          <cell r="O634">
            <v>9732.7169009800764</v>
          </cell>
          <cell r="P634">
            <v>9573.3576152135392</v>
          </cell>
          <cell r="Q634">
            <v>9396.9543413404826</v>
          </cell>
          <cell r="R634">
            <v>9147.4251719706645</v>
          </cell>
          <cell r="S634">
            <v>9497.8793243867822</v>
          </cell>
          <cell r="T634">
            <v>9340.4307371152627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5875.5988086592115</v>
          </cell>
          <cell r="AF634">
            <v>6793.8743767407595</v>
          </cell>
          <cell r="AG634">
            <v>7723.7896883175981</v>
          </cell>
          <cell r="AH634">
            <v>7409.4338095327594</v>
          </cell>
          <cell r="AI634">
            <v>7519.448123078786</v>
          </cell>
          <cell r="AJ634">
            <v>6710.3094494204888</v>
          </cell>
          <cell r="AK634">
            <v>7668.7127719340187</v>
          </cell>
          <cell r="AL634">
            <v>8067.739845566849</v>
          </cell>
          <cell r="AM634">
            <v>7859.4761826001004</v>
          </cell>
          <cell r="AN634">
            <v>6732.3720537938625</v>
          </cell>
          <cell r="AO634">
            <v>7328.3976902215863</v>
          </cell>
          <cell r="AP634">
            <v>7554.6288926405041</v>
          </cell>
          <cell r="AQ634">
            <v>8332.7813905559269</v>
          </cell>
          <cell r="AR634">
            <v>9368.0585544635669</v>
          </cell>
          <cell r="AS634">
            <v>9732.7169009800764</v>
          </cell>
          <cell r="AT634">
            <v>9573.3576152135392</v>
          </cell>
          <cell r="AU634">
            <v>9396.9543413404826</v>
          </cell>
          <cell r="AV634">
            <v>9147.4251719706645</v>
          </cell>
          <cell r="AW634">
            <v>9497.8793243867822</v>
          </cell>
          <cell r="AX634">
            <v>9340.4307371152627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2.9540406030424684</v>
          </cell>
          <cell r="CN634">
            <v>3.3740997668524151</v>
          </cell>
          <cell r="CO634">
            <v>3.7957626922282173</v>
          </cell>
          <cell r="CP634">
            <v>3.7273772105302214</v>
          </cell>
          <cell r="CQ634">
            <v>3.7310622179160835</v>
          </cell>
          <cell r="CR634">
            <v>3.3005286198775887</v>
          </cell>
          <cell r="CS634">
            <v>3.7690009446724786</v>
          </cell>
          <cell r="CT634">
            <v>3.9701871451193251</v>
          </cell>
          <cell r="CU634">
            <v>3.8195274888449604</v>
          </cell>
          <cell r="CV634">
            <v>3.300513156658802</v>
          </cell>
          <cell r="CW634">
            <v>3.5866251554758004</v>
          </cell>
          <cell r="CX634">
            <v>3.759475597400602</v>
          </cell>
          <cell r="CY634">
            <v>4.0917998614042679</v>
          </cell>
          <cell r="CZ634">
            <v>4.5998149166943065</v>
          </cell>
          <cell r="DA634">
            <v>4.73315524057156</v>
          </cell>
          <cell r="DB634">
            <v>4.6556566092814959</v>
          </cell>
          <cell r="DC634">
            <v>4.5698692501421219</v>
          </cell>
          <cell r="DD634">
            <v>4.4485197536249377</v>
          </cell>
          <cell r="DE634">
            <v>4.6189504694224324</v>
          </cell>
          <cell r="DF634">
            <v>4.5423810373155833</v>
          </cell>
          <cell r="DG634">
            <v>4.7693526883030666</v>
          </cell>
          <cell r="DH634">
            <v>4.7693526883030666</v>
          </cell>
          <cell r="DI634">
            <v>4.7693526883030666</v>
          </cell>
          <cell r="DJ634">
            <v>4.7693526883030666</v>
          </cell>
          <cell r="DK634">
            <v>4.7693526883030666</v>
          </cell>
          <cell r="DL634">
            <v>4.7693526883030666</v>
          </cell>
          <cell r="DM634">
            <v>4.7693526883030666</v>
          </cell>
          <cell r="DN634">
            <v>4.7693526883030666</v>
          </cell>
          <cell r="DO634">
            <v>4.7693526883030666</v>
          </cell>
          <cell r="DP634">
            <v>4.7693526883030666</v>
          </cell>
          <cell r="DQ634">
            <v>5.4493262435352356</v>
          </cell>
          <cell r="DR634">
            <v>5.5165394454793422</v>
          </cell>
          <cell r="DS634">
            <v>5.57491849597272</v>
          </cell>
          <cell r="DT634">
            <v>5.446140143504949</v>
          </cell>
          <cell r="DU634">
            <v>5.5215449465136137</v>
          </cell>
          <cell r="DV634">
            <v>5.5701408979598366</v>
          </cell>
          <cell r="DW634">
            <v>5.5744671562365919</v>
          </cell>
          <cell r="DX634">
            <v>5.5673438125811883</v>
          </cell>
          <cell r="DY634">
            <v>5.6375589708584508</v>
          </cell>
          <cell r="DZ634">
            <v>5.588480962328056</v>
          </cell>
          <cell r="EA634">
            <v>5.5979649449468409</v>
          </cell>
          <cell r="EB634">
            <v>5.5054522547786702</v>
          </cell>
          <cell r="EC634">
            <v>5.5793388800992636</v>
          </cell>
          <cell r="ED634">
            <v>5.5797709935447575</v>
          </cell>
          <cell r="EE634">
            <v>5.6336579840732934</v>
          </cell>
          <cell r="EF634">
            <v>5.6336579840732934</v>
          </cell>
          <cell r="EG634">
            <v>5.6336579840732934</v>
          </cell>
          <cell r="EH634">
            <v>5.6336579840732934</v>
          </cell>
          <cell r="EI634">
            <v>5.6336579840732934</v>
          </cell>
          <cell r="EJ634">
            <v>5.6336579840732934</v>
          </cell>
          <cell r="EK634">
            <v>0</v>
          </cell>
          <cell r="EL634">
            <v>0</v>
          </cell>
          <cell r="EM634">
            <v>0</v>
          </cell>
          <cell r="EN634">
            <v>0</v>
          </cell>
          <cell r="EO634">
            <v>0</v>
          </cell>
          <cell r="EP634">
            <v>0</v>
          </cell>
          <cell r="EQ634">
            <v>0</v>
          </cell>
          <cell r="ER634">
            <v>0</v>
          </cell>
          <cell r="ES634">
            <v>0</v>
          </cell>
          <cell r="ET634">
            <v>0</v>
          </cell>
        </row>
        <row r="635">
          <cell r="A635">
            <v>41234.626384921568</v>
          </cell>
          <cell r="B635">
            <v>31363.374027628332</v>
          </cell>
          <cell r="C635">
            <v>39813.591393388437</v>
          </cell>
          <cell r="D635">
            <v>6528.163560724769</v>
          </cell>
          <cell r="E635">
            <v>7457.7261215612098</v>
          </cell>
          <cell r="F635">
            <v>7960.7698439092346</v>
          </cell>
          <cell r="G635">
            <v>7357.0416812132471</v>
          </cell>
          <cell r="H635">
            <v>8462.9914913986668</v>
          </cell>
          <cell r="I635">
            <v>8091.556725636151</v>
          </cell>
          <cell r="J635">
            <v>7529.6770995169172</v>
          </cell>
          <cell r="K635">
            <v>8919.5403768895794</v>
          </cell>
          <cell r="L635">
            <v>7539.3894573359985</v>
          </cell>
          <cell r="M635">
            <v>9798.6135852322514</v>
          </cell>
          <cell r="N635">
            <v>8748.0272930857154</v>
          </cell>
          <cell r="O635">
            <v>8791.8567263785699</v>
          </cell>
          <cell r="P635">
            <v>10140.595990082198</v>
          </cell>
          <cell r="Q635">
            <v>9617.2672399691819</v>
          </cell>
          <cell r="R635">
            <v>8689.3236694109764</v>
          </cell>
          <cell r="S635">
            <v>8547.0504115062849</v>
          </cell>
          <cell r="T635">
            <v>10710.598309102592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6860.6405097762618</v>
          </cell>
          <cell r="AF635">
            <v>5218.2559475279904</v>
          </cell>
          <cell r="AG635">
            <v>6624.2079024400455</v>
          </cell>
          <cell r="AH635">
            <v>6528.163560724769</v>
          </cell>
          <cell r="AI635">
            <v>7457.7261215612098</v>
          </cell>
          <cell r="AJ635">
            <v>7960.7698439092346</v>
          </cell>
          <cell r="AK635">
            <v>7357.0416812132471</v>
          </cell>
          <cell r="AL635">
            <v>8462.9914913986668</v>
          </cell>
          <cell r="AM635">
            <v>8091.556725636151</v>
          </cell>
          <cell r="AN635">
            <v>7529.6770995169172</v>
          </cell>
          <cell r="AO635">
            <v>8919.5403768895794</v>
          </cell>
          <cell r="AP635">
            <v>7539.3894573359985</v>
          </cell>
          <cell r="AQ635">
            <v>9798.6135852322514</v>
          </cell>
          <cell r="AR635">
            <v>8748.0272930857154</v>
          </cell>
          <cell r="AS635">
            <v>8791.8567263785699</v>
          </cell>
          <cell r="AT635">
            <v>10140.595990082198</v>
          </cell>
          <cell r="AU635">
            <v>9617.2672399691819</v>
          </cell>
          <cell r="AV635">
            <v>8689.3236694109764</v>
          </cell>
          <cell r="AW635">
            <v>8547.0504115062849</v>
          </cell>
          <cell r="AX635">
            <v>10710.598309102592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3.3954976403908943</v>
          </cell>
          <cell r="CN635">
            <v>2.5532280222333115</v>
          </cell>
          <cell r="CO635">
            <v>3.2426614081722569</v>
          </cell>
          <cell r="CP635">
            <v>3.1912151589321596</v>
          </cell>
          <cell r="CQ635">
            <v>3.6727065542540207</v>
          </cell>
          <cell r="CR635">
            <v>3.9320783799650272</v>
          </cell>
          <cell r="CS635">
            <v>3.6746840217043872</v>
          </cell>
          <cell r="CT635">
            <v>4.2063965583909546</v>
          </cell>
          <cell r="CU635">
            <v>4.0129782595634111</v>
          </cell>
          <cell r="CV635">
            <v>3.7437685271377461</v>
          </cell>
          <cell r="CW635">
            <v>4.4131757566340148</v>
          </cell>
          <cell r="CX635">
            <v>3.7071697463648334</v>
          </cell>
          <cell r="CY635">
            <v>4.821772576863121</v>
          </cell>
          <cell r="CZ635">
            <v>4.2612091652001931</v>
          </cell>
          <cell r="DA635">
            <v>4.4035285727252154</v>
          </cell>
          <cell r="DB635">
            <v>5.0790641358851145</v>
          </cell>
          <cell r="DC635">
            <v>4.8169473639935783</v>
          </cell>
          <cell r="DD635">
            <v>4.3521734085025114</v>
          </cell>
          <cell r="DE635">
            <v>4.2809137899923178</v>
          </cell>
          <cell r="DF635">
            <v>5.3645580396693999</v>
          </cell>
          <cell r="DG635">
            <v>4.9336101984004648</v>
          </cell>
          <cell r="DH635">
            <v>4.9336101984004648</v>
          </cell>
          <cell r="DI635">
            <v>4.9336101984004648</v>
          </cell>
          <cell r="DJ635">
            <v>4.9336101984004648</v>
          </cell>
          <cell r="DK635">
            <v>4.9336101984004648</v>
          </cell>
          <cell r="DL635">
            <v>4.9336101984004648</v>
          </cell>
          <cell r="DM635">
            <v>4.9336101984004648</v>
          </cell>
          <cell r="DN635">
            <v>4.9336101984004648</v>
          </cell>
          <cell r="DO635">
            <v>4.9336101984004648</v>
          </cell>
          <cell r="DP635">
            <v>4.9336101984004648</v>
          </cell>
          <cell r="DQ635">
            <v>5.5356467180716935</v>
          </cell>
          <cell r="DR635">
            <v>5.5994182707417348</v>
          </cell>
          <cell r="DS635">
            <v>5.5967961241550377</v>
          </cell>
          <cell r="DT635">
            <v>5.6045671406276503</v>
          </cell>
          <cell r="DU635">
            <v>5.563234105043203</v>
          </cell>
          <cell r="DV635">
            <v>5.546768459806577</v>
          </cell>
          <cell r="DW635">
            <v>5.4851732719368806</v>
          </cell>
          <cell r="DX635">
            <v>5.5121474489546891</v>
          </cell>
          <cell r="DY635">
            <v>5.5242383909148156</v>
          </cell>
          <cell r="DZ635">
            <v>5.5102905475877435</v>
          </cell>
          <cell r="EA635">
            <v>5.5373042612795533</v>
          </cell>
          <cell r="EB635">
            <v>5.5718682823203904</v>
          </cell>
          <cell r="EC635">
            <v>5.5675617719270267</v>
          </cell>
          <cell r="ED635">
            <v>5.6245063628841008</v>
          </cell>
          <cell r="EE635">
            <v>5.4699948699322567</v>
          </cell>
          <cell r="EF635">
            <v>5.4699948699322567</v>
          </cell>
          <cell r="EG635">
            <v>5.4699948699322567</v>
          </cell>
          <cell r="EH635">
            <v>5.4699948699322567</v>
          </cell>
          <cell r="EI635">
            <v>5.4699948699322567</v>
          </cell>
          <cell r="EJ635">
            <v>5.4699948699322567</v>
          </cell>
          <cell r="EK635">
            <v>0</v>
          </cell>
          <cell r="EL635">
            <v>0</v>
          </cell>
          <cell r="EM635">
            <v>0</v>
          </cell>
          <cell r="EN635">
            <v>0</v>
          </cell>
          <cell r="EO635">
            <v>0</v>
          </cell>
          <cell r="EP635">
            <v>0</v>
          </cell>
          <cell r="EQ635">
            <v>0</v>
          </cell>
          <cell r="ER635">
            <v>0</v>
          </cell>
          <cell r="ES635">
            <v>0</v>
          </cell>
          <cell r="ET635">
            <v>0</v>
          </cell>
        </row>
        <row r="636">
          <cell r="A636">
            <v>36620.8406306779</v>
          </cell>
          <cell r="B636">
            <v>44388.652880460038</v>
          </cell>
          <cell r="C636">
            <v>40935.830060098619</v>
          </cell>
          <cell r="D636">
            <v>6703.9286280154583</v>
          </cell>
          <cell r="E636">
            <v>7321.1868402494702</v>
          </cell>
          <cell r="F636">
            <v>6055.7767398944825</v>
          </cell>
          <cell r="G636">
            <v>7244.4023635920821</v>
          </cell>
          <cell r="H636">
            <v>7704.5449872254276</v>
          </cell>
          <cell r="I636">
            <v>8809.6387064727933</v>
          </cell>
          <cell r="J636">
            <v>7860.8604879362683</v>
          </cell>
          <cell r="K636">
            <v>8828.9604181483428</v>
          </cell>
          <cell r="L636">
            <v>9975.9961490675469</v>
          </cell>
          <cell r="M636">
            <v>8538.186503425115</v>
          </cell>
          <cell r="N636">
            <v>9794.8162567595009</v>
          </cell>
          <cell r="O636">
            <v>7531.4405741343089</v>
          </cell>
          <cell r="P636">
            <v>8607.36003536309</v>
          </cell>
          <cell r="Q636">
            <v>9013.9333959175037</v>
          </cell>
          <cell r="R636">
            <v>8630.3126641552099</v>
          </cell>
          <cell r="S636">
            <v>10561.144695302926</v>
          </cell>
          <cell r="T636">
            <v>10336.191430480283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6092.9962208839625</v>
          </cell>
          <cell r="AF636">
            <v>7385.409225811276</v>
          </cell>
          <cell r="AG636">
            <v>6810.9266078939781</v>
          </cell>
          <cell r="AH636">
            <v>6703.9286280154583</v>
          </cell>
          <cell r="AI636">
            <v>7321.1868402494702</v>
          </cell>
          <cell r="AJ636">
            <v>6055.7767398944825</v>
          </cell>
          <cell r="AK636">
            <v>7244.4023635920821</v>
          </cell>
          <cell r="AL636">
            <v>7704.5449872254276</v>
          </cell>
          <cell r="AM636">
            <v>8809.6387064727933</v>
          </cell>
          <cell r="AN636">
            <v>7860.8604879362683</v>
          </cell>
          <cell r="AO636">
            <v>8828.9604181483428</v>
          </cell>
          <cell r="AP636">
            <v>9975.9961490675469</v>
          </cell>
          <cell r="AQ636">
            <v>8538.186503425115</v>
          </cell>
          <cell r="AR636">
            <v>9794.8162567595009</v>
          </cell>
          <cell r="AS636">
            <v>7531.4405741343089</v>
          </cell>
          <cell r="AT636">
            <v>8607.36003536309</v>
          </cell>
          <cell r="AU636">
            <v>9013.9333959175037</v>
          </cell>
          <cell r="AV636">
            <v>8630.3126641552099</v>
          </cell>
          <cell r="AW636">
            <v>10561.144695302926</v>
          </cell>
          <cell r="AX636">
            <v>10336.191430480283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3.0527220840682543</v>
          </cell>
          <cell r="CN636">
            <v>3.5845985102176212</v>
          </cell>
          <cell r="CO636">
            <v>3.3587139424742123</v>
          </cell>
          <cell r="CP636">
            <v>3.2885889423980852</v>
          </cell>
          <cell r="CQ636">
            <v>3.5830992689027799</v>
          </cell>
          <cell r="CR636">
            <v>3.0191956848286226</v>
          </cell>
          <cell r="CS636">
            <v>3.507756089608709</v>
          </cell>
          <cell r="CT636">
            <v>3.7871060883249683</v>
          </cell>
          <cell r="CU636">
            <v>4.3401883267027834</v>
          </cell>
          <cell r="CV636">
            <v>3.9298212562759436</v>
          </cell>
          <cell r="CW636">
            <v>4.3762855019422666</v>
          </cell>
          <cell r="CX636">
            <v>4.9161323867471758</v>
          </cell>
          <cell r="CY636">
            <v>4.1479121997837325</v>
          </cell>
          <cell r="CZ636">
            <v>4.8871679006818072</v>
          </cell>
          <cell r="DA636">
            <v>3.7715635789097157</v>
          </cell>
          <cell r="DB636">
            <v>4.3103580650199724</v>
          </cell>
          <cell r="DC636">
            <v>4.5139601865169228</v>
          </cell>
          <cell r="DD636">
            <v>4.3218521872852262</v>
          </cell>
          <cell r="DE636">
            <v>5.2887662449595174</v>
          </cell>
          <cell r="DF636">
            <v>5.1761150818506012</v>
          </cell>
          <cell r="DG636">
            <v>4.6812702616773505</v>
          </cell>
          <cell r="DH636">
            <v>4.6812702616773505</v>
          </cell>
          <cell r="DI636">
            <v>4.6812702616773505</v>
          </cell>
          <cell r="DJ636">
            <v>4.6812702616773505</v>
          </cell>
          <cell r="DK636">
            <v>4.6812702616773505</v>
          </cell>
          <cell r="DL636">
            <v>4.6812702616773505</v>
          </cell>
          <cell r="DM636">
            <v>4.6812702616773505</v>
          </cell>
          <cell r="DN636">
            <v>4.6812702616773505</v>
          </cell>
          <cell r="DO636">
            <v>4.6812702616773505</v>
          </cell>
          <cell r="DP636">
            <v>4.6812702616773505</v>
          </cell>
          <cell r="DQ636">
            <v>5.4682803974551737</v>
          </cell>
          <cell r="DR636">
            <v>5.644704092036962</v>
          </cell>
          <cell r="DS636">
            <v>5.555719605163409</v>
          </cell>
          <cell r="DT636">
            <v>5.585048198390564</v>
          </cell>
          <cell r="DU636">
            <v>5.5979599314344348</v>
          </cell>
          <cell r="DV636">
            <v>5.4952281608529123</v>
          </cell>
          <cell r="DW636">
            <v>5.6582262852504863</v>
          </cell>
          <cell r="DX636">
            <v>5.5737394037701193</v>
          </cell>
          <cell r="DY636">
            <v>5.5610481940597785</v>
          </cell>
          <cell r="DZ636">
            <v>5.4803011821831999</v>
          </cell>
          <cell r="EA636">
            <v>5.5272748182735736</v>
          </cell>
          <cell r="EB636">
            <v>5.5595525402234829</v>
          </cell>
          <cell r="EC636">
            <v>5.6395339784254448</v>
          </cell>
          <cell r="ED636">
            <v>5.4909333130286049</v>
          </cell>
          <cell r="EE636">
            <v>5.4709627275371124</v>
          </cell>
          <cell r="EF636">
            <v>5.4709627275371124</v>
          </cell>
          <cell r="EG636">
            <v>5.4709627275371124</v>
          </cell>
          <cell r="EH636">
            <v>5.4709627275371124</v>
          </cell>
          <cell r="EI636">
            <v>5.4709627275371124</v>
          </cell>
          <cell r="EJ636">
            <v>5.4709627275371124</v>
          </cell>
          <cell r="EK636">
            <v>0</v>
          </cell>
          <cell r="EL636">
            <v>0</v>
          </cell>
          <cell r="EM636">
            <v>0</v>
          </cell>
          <cell r="EN636">
            <v>0</v>
          </cell>
          <cell r="EO636">
            <v>0</v>
          </cell>
          <cell r="EP636">
            <v>0</v>
          </cell>
          <cell r="EQ636">
            <v>0</v>
          </cell>
          <cell r="ER636">
            <v>0</v>
          </cell>
          <cell r="ES636">
            <v>0</v>
          </cell>
          <cell r="ET636">
            <v>0</v>
          </cell>
        </row>
        <row r="637">
          <cell r="A637">
            <v>35120.554505552413</v>
          </cell>
          <cell r="B637">
            <v>36662.068516648134</v>
          </cell>
          <cell r="C637">
            <v>32886.920650874621</v>
          </cell>
          <cell r="D637">
            <v>7107.6669533069007</v>
          </cell>
          <cell r="E637">
            <v>6980.873957932994</v>
          </cell>
          <cell r="F637">
            <v>7072.9661000375163</v>
          </cell>
          <cell r="G637">
            <v>6412.6972923966969</v>
          </cell>
          <cell r="H637">
            <v>7067.2449743145071</v>
          </cell>
          <cell r="I637">
            <v>6104.7174345085223</v>
          </cell>
          <cell r="J637">
            <v>8796.558334720361</v>
          </cell>
          <cell r="K637">
            <v>7026.2354469954234</v>
          </cell>
          <cell r="L637">
            <v>8179.3560054082582</v>
          </cell>
          <cell r="M637">
            <v>7439.6603768901286</v>
          </cell>
          <cell r="N637">
            <v>9695.2207594792781</v>
          </cell>
          <cell r="O637">
            <v>9918.8790490815481</v>
          </cell>
          <cell r="P637">
            <v>9215.5071492136485</v>
          </cell>
          <cell r="Q637">
            <v>8505.6304829232085</v>
          </cell>
          <cell r="R637">
            <v>9080.8358369303842</v>
          </cell>
          <cell r="S637">
            <v>9980.9585476445609</v>
          </cell>
          <cell r="T637">
            <v>9793.9737637450235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5843.3777650209804</v>
          </cell>
          <cell r="AF637">
            <v>6099.8557399197225</v>
          </cell>
          <cell r="AG637">
            <v>5471.7444982524021</v>
          </cell>
          <cell r="AH637">
            <v>7107.6669533069007</v>
          </cell>
          <cell r="AI637">
            <v>6980.873957932994</v>
          </cell>
          <cell r="AJ637">
            <v>7072.9661000375163</v>
          </cell>
          <cell r="AK637">
            <v>6412.6972923966969</v>
          </cell>
          <cell r="AL637">
            <v>7067.2449743145071</v>
          </cell>
          <cell r="AM637">
            <v>6104.7174345085223</v>
          </cell>
          <cell r="AN637">
            <v>8796.558334720361</v>
          </cell>
          <cell r="AO637">
            <v>7026.2354469954234</v>
          </cell>
          <cell r="AP637">
            <v>8179.3560054082582</v>
          </cell>
          <cell r="AQ637">
            <v>7439.6603768901286</v>
          </cell>
          <cell r="AR637">
            <v>9695.2207594792781</v>
          </cell>
          <cell r="AS637">
            <v>9918.8790490815481</v>
          </cell>
          <cell r="AT637">
            <v>9215.5071492136485</v>
          </cell>
          <cell r="AU637">
            <v>8505.6304829232085</v>
          </cell>
          <cell r="AV637">
            <v>9080.8358369303842</v>
          </cell>
          <cell r="AW637">
            <v>9980.9585476445609</v>
          </cell>
          <cell r="AX637">
            <v>9793.9737637450235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2.9406513919728012</v>
          </cell>
          <cell r="CN637">
            <v>3.053133058920698</v>
          </cell>
          <cell r="CO637">
            <v>2.6921576286585367</v>
          </cell>
          <cell r="CP637">
            <v>3.5663628393158127</v>
          </cell>
          <cell r="CQ637">
            <v>3.5174256798674821</v>
          </cell>
          <cell r="CR637">
            <v>3.5405194861526481</v>
          </cell>
          <cell r="CS637">
            <v>3.1939758812468959</v>
          </cell>
          <cell r="CT637">
            <v>3.4635056972189875</v>
          </cell>
          <cell r="CU637">
            <v>2.9998070728245234</v>
          </cell>
          <cell r="CV637">
            <v>4.4121389811335598</v>
          </cell>
          <cell r="CW637">
            <v>3.492585044740931</v>
          </cell>
          <cell r="CX637">
            <v>4.050219929242572</v>
          </cell>
          <cell r="CY637">
            <v>3.6681705753463354</v>
          </cell>
          <cell r="CZ637">
            <v>4.8808396221988177</v>
          </cell>
          <cell r="DA637">
            <v>4.8589978625986108</v>
          </cell>
          <cell r="DB637">
            <v>4.5144344758329948</v>
          </cell>
          <cell r="DC637">
            <v>4.1666845751490795</v>
          </cell>
          <cell r="DD637">
            <v>4.4484625433898497</v>
          </cell>
          <cell r="DE637">
            <v>4.8894089755213761</v>
          </cell>
          <cell r="DF637">
            <v>4.7978100497949407</v>
          </cell>
          <cell r="DG637">
            <v>5.1275121712993901</v>
          </cell>
          <cell r="DH637">
            <v>5.1275121712993901</v>
          </cell>
          <cell r="DI637">
            <v>5.1275121712993901</v>
          </cell>
          <cell r="DJ637">
            <v>5.1275121712993901</v>
          </cell>
          <cell r="DK637">
            <v>5.1275121712993901</v>
          </cell>
          <cell r="DL637">
            <v>5.1275121712993901</v>
          </cell>
          <cell r="DM637">
            <v>5.1275121712993901</v>
          </cell>
          <cell r="DN637">
            <v>5.1275121712993901</v>
          </cell>
          <cell r="DO637">
            <v>5.1275121712993901</v>
          </cell>
          <cell r="DP637">
            <v>5.1275121712993901</v>
          </cell>
          <cell r="DQ637">
            <v>5.4441183318918487</v>
          </cell>
          <cell r="DR637">
            <v>5.4736997083037098</v>
          </cell>
          <cell r="DS637">
            <v>5.5684261046035806</v>
          </cell>
          <cell r="DT637">
            <v>5.4602016181231026</v>
          </cell>
          <cell r="DU637">
            <v>5.4374090079564397</v>
          </cell>
          <cell r="DV637">
            <v>5.4732051019520371</v>
          </cell>
          <cell r="DW637">
            <v>5.5006782552598343</v>
          </cell>
          <cell r="DX637">
            <v>5.5903805827918394</v>
          </cell>
          <cell r="DY637">
            <v>5.5754429665641325</v>
          </cell>
          <cell r="DZ637">
            <v>5.4622394997539034</v>
          </cell>
          <cell r="EA637">
            <v>5.5116653945881184</v>
          </cell>
          <cell r="EB637">
            <v>5.5328340008330894</v>
          </cell>
          <cell r="EC637">
            <v>5.5566203236439033</v>
          </cell>
          <cell r="ED637">
            <v>5.4421473992504028</v>
          </cell>
          <cell r="EE637">
            <v>5.5927192935295524</v>
          </cell>
          <cell r="EF637">
            <v>5.5927192935295524</v>
          </cell>
          <cell r="EG637">
            <v>5.5927192935295524</v>
          </cell>
          <cell r="EH637">
            <v>5.5927192935295524</v>
          </cell>
          <cell r="EI637">
            <v>5.5927192935295524</v>
          </cell>
          <cell r="EJ637">
            <v>5.5927192935295524</v>
          </cell>
          <cell r="EK637">
            <v>0</v>
          </cell>
          <cell r="EL637">
            <v>0</v>
          </cell>
          <cell r="EM637">
            <v>0</v>
          </cell>
          <cell r="EN637">
            <v>0</v>
          </cell>
          <cell r="EO637">
            <v>0</v>
          </cell>
          <cell r="EP637">
            <v>0</v>
          </cell>
          <cell r="EQ637">
            <v>0</v>
          </cell>
          <cell r="ER637">
            <v>0</v>
          </cell>
          <cell r="ES637">
            <v>0</v>
          </cell>
          <cell r="ET637">
            <v>0</v>
          </cell>
        </row>
        <row r="638">
          <cell r="A638">
            <v>31590.052459139439</v>
          </cell>
          <cell r="B638">
            <v>40581.262627892065</v>
          </cell>
          <cell r="C638">
            <v>40795.761528757532</v>
          </cell>
          <cell r="D638">
            <v>7020.4029877255316</v>
          </cell>
          <cell r="E638">
            <v>6328.8523311735689</v>
          </cell>
          <cell r="F638">
            <v>6600.6716427853917</v>
          </cell>
          <cell r="G638">
            <v>6965.8658032009625</v>
          </cell>
          <cell r="H638">
            <v>7614.8009982626963</v>
          </cell>
          <cell r="I638">
            <v>7823.643472869031</v>
          </cell>
          <cell r="J638">
            <v>7083.6122615371705</v>
          </cell>
          <cell r="K638">
            <v>7885.7699097491004</v>
          </cell>
          <cell r="L638">
            <v>8163.5624419426977</v>
          </cell>
          <cell r="M638">
            <v>8272.3448372380753</v>
          </cell>
          <cell r="N638">
            <v>8556.9276795027636</v>
          </cell>
          <cell r="O638">
            <v>10342.81607948606</v>
          </cell>
          <cell r="P638">
            <v>8817.8892528945653</v>
          </cell>
          <cell r="Q638">
            <v>9154.134686400168</v>
          </cell>
          <cell r="R638">
            <v>10731.627855500017</v>
          </cell>
          <cell r="S638">
            <v>10896.901170689156</v>
          </cell>
          <cell r="T638">
            <v>9878.8511614334257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5255.9708334445113</v>
          </cell>
          <cell r="AF638">
            <v>6751.9334775540565</v>
          </cell>
          <cell r="AG638">
            <v>6787.6219262583782</v>
          </cell>
          <cell r="AH638">
            <v>7020.4029877255316</v>
          </cell>
          <cell r="AI638">
            <v>6328.8523311735689</v>
          </cell>
          <cell r="AJ638">
            <v>6600.6716427853917</v>
          </cell>
          <cell r="AK638">
            <v>6965.8658032009625</v>
          </cell>
          <cell r="AL638">
            <v>7614.8009982626963</v>
          </cell>
          <cell r="AM638">
            <v>7823.643472869031</v>
          </cell>
          <cell r="AN638">
            <v>7083.6122615371705</v>
          </cell>
          <cell r="AO638">
            <v>7885.7699097491004</v>
          </cell>
          <cell r="AP638">
            <v>8163.5624419426977</v>
          </cell>
          <cell r="AQ638">
            <v>8272.3448372380753</v>
          </cell>
          <cell r="AR638">
            <v>8556.9276795027636</v>
          </cell>
          <cell r="AS638">
            <v>10342.81607948606</v>
          </cell>
          <cell r="AT638">
            <v>8817.8892528945653</v>
          </cell>
          <cell r="AU638">
            <v>9154.134686400168</v>
          </cell>
          <cell r="AV638">
            <v>10731.627855500017</v>
          </cell>
          <cell r="AW638">
            <v>10896.901170689156</v>
          </cell>
          <cell r="AX638">
            <v>9878.8511614334257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2.6075134589762747</v>
          </cell>
          <cell r="CN638">
            <v>3.3461902404301669</v>
          </cell>
          <cell r="CO638">
            <v>3.3008177319123533</v>
          </cell>
          <cell r="CP638">
            <v>3.4573971254116436</v>
          </cell>
          <cell r="CQ638">
            <v>3.1584507448097638</v>
          </cell>
          <cell r="CR638">
            <v>3.288375411194481</v>
          </cell>
          <cell r="CS638">
            <v>3.5014058724012318</v>
          </cell>
          <cell r="CT638">
            <v>3.8786056168640748</v>
          </cell>
          <cell r="CU638">
            <v>3.8437949676256538</v>
          </cell>
          <cell r="CV638">
            <v>3.4920554930950458</v>
          </cell>
          <cell r="CW638">
            <v>3.8683804796920955</v>
          </cell>
          <cell r="CX638">
            <v>4.0121283334184321</v>
          </cell>
          <cell r="CY638">
            <v>4.0494183604646974</v>
          </cell>
          <cell r="CZ638">
            <v>4.2199099899323569</v>
          </cell>
          <cell r="DA638">
            <v>5.160842941953387</v>
          </cell>
          <cell r="DB638">
            <v>4.3999372283132443</v>
          </cell>
          <cell r="DC638">
            <v>4.5677164732437667</v>
          </cell>
          <cell r="DD638">
            <v>5.3548516620707138</v>
          </cell>
          <cell r="DE638">
            <v>5.4373194943933676</v>
          </cell>
          <cell r="DF638">
            <v>4.9293344191058166</v>
          </cell>
          <cell r="DG638">
            <v>4.8945923947810508</v>
          </cell>
          <cell r="DH638">
            <v>4.8945923947810508</v>
          </cell>
          <cell r="DI638">
            <v>4.8945923947810508</v>
          </cell>
          <cell r="DJ638">
            <v>4.8945923947810508</v>
          </cell>
          <cell r="DK638">
            <v>4.8945923947810508</v>
          </cell>
          <cell r="DL638">
            <v>4.8945923947810508</v>
          </cell>
          <cell r="DM638">
            <v>4.8945923947810508</v>
          </cell>
          <cell r="DN638">
            <v>4.8945923947810508</v>
          </cell>
          <cell r="DO638">
            <v>4.8945923947810508</v>
          </cell>
          <cell r="DP638">
            <v>4.8945923947810508</v>
          </cell>
          <cell r="DQ638">
            <v>5.5224720095144946</v>
          </cell>
          <cell r="DR638">
            <v>5.5282116540187181</v>
          </cell>
          <cell r="DS638">
            <v>5.6338234843183974</v>
          </cell>
          <cell r="DT638">
            <v>5.5631390004117902</v>
          </cell>
          <cell r="DU638">
            <v>5.4898185395999946</v>
          </cell>
          <cell r="DV638">
            <v>5.4993818030871555</v>
          </cell>
          <cell r="DW638">
            <v>5.4505431646226663</v>
          </cell>
          <cell r="DX638">
            <v>5.3788579064810014</v>
          </cell>
          <cell r="DY638">
            <v>5.5764263786776178</v>
          </cell>
          <cell r="DZ638">
            <v>5.5575167460248425</v>
          </cell>
          <cell r="EA638">
            <v>5.5849855465937512</v>
          </cell>
          <cell r="EB638">
            <v>5.5745785378247925</v>
          </cell>
          <cell r="EC638">
            <v>5.5968429143946663</v>
          </cell>
          <cell r="ED638">
            <v>5.5554828264158198</v>
          </cell>
          <cell r="EE638">
            <v>5.4906693980548544</v>
          </cell>
          <cell r="EF638">
            <v>5.4906693980548544</v>
          </cell>
          <cell r="EG638">
            <v>5.4906693980548544</v>
          </cell>
          <cell r="EH638">
            <v>5.4906693980548544</v>
          </cell>
          <cell r="EI638">
            <v>5.4906693980548544</v>
          </cell>
          <cell r="EJ638">
            <v>5.4906693980548544</v>
          </cell>
          <cell r="EK638">
            <v>0</v>
          </cell>
          <cell r="EL638">
            <v>0</v>
          </cell>
          <cell r="EM638">
            <v>0</v>
          </cell>
          <cell r="EN638">
            <v>0</v>
          </cell>
          <cell r="EO638">
            <v>0</v>
          </cell>
          <cell r="EP638">
            <v>0</v>
          </cell>
          <cell r="EQ638">
            <v>0</v>
          </cell>
          <cell r="ER638">
            <v>0</v>
          </cell>
          <cell r="ES638">
            <v>0</v>
          </cell>
          <cell r="ET638">
            <v>0</v>
          </cell>
        </row>
        <row r="639">
          <cell r="A639">
            <v>38630.193916929267</v>
          </cell>
          <cell r="B639">
            <v>37610.374550003144</v>
          </cell>
          <cell r="C639">
            <v>36013.049920453966</v>
          </cell>
          <cell r="D639">
            <v>6297.0765327757417</v>
          </cell>
          <cell r="E639">
            <v>6165.5683542298666</v>
          </cell>
          <cell r="F639">
            <v>6639.8554846556854</v>
          </cell>
          <cell r="G639">
            <v>6365.9601997986238</v>
          </cell>
          <cell r="H639">
            <v>8698.3030487986598</v>
          </cell>
          <cell r="I639">
            <v>7547.2065698796887</v>
          </cell>
          <cell r="J639">
            <v>8892.0803472528241</v>
          </cell>
          <cell r="K639">
            <v>9720.400856747503</v>
          </cell>
          <cell r="L639">
            <v>8583.5724636738378</v>
          </cell>
          <cell r="M639">
            <v>7549.7613535406981</v>
          </cell>
          <cell r="N639">
            <v>8533.5542963728058</v>
          </cell>
          <cell r="O639">
            <v>9524.0392052283059</v>
          </cell>
          <cell r="P639">
            <v>10110.823067296409</v>
          </cell>
          <cell r="Q639">
            <v>9133.2440994324497</v>
          </cell>
          <cell r="R639">
            <v>10220.272606784274</v>
          </cell>
          <cell r="S639">
            <v>8821.4377010229873</v>
          </cell>
          <cell r="T639">
            <v>10548.487773824441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6427.3135595551612</v>
          </cell>
          <cell r="AF639">
            <v>6257.635435250726</v>
          </cell>
          <cell r="AG639">
            <v>5991.8716580201453</v>
          </cell>
          <cell r="AH639">
            <v>6297.0765327757417</v>
          </cell>
          <cell r="AI639">
            <v>6165.5683542298666</v>
          </cell>
          <cell r="AJ639">
            <v>6639.8554846556854</v>
          </cell>
          <cell r="AK639">
            <v>6365.9601997986238</v>
          </cell>
          <cell r="AL639">
            <v>8698.3030487986598</v>
          </cell>
          <cell r="AM639">
            <v>7547.2065698796887</v>
          </cell>
          <cell r="AN639">
            <v>8892.0803472528241</v>
          </cell>
          <cell r="AO639">
            <v>9720.400856747503</v>
          </cell>
          <cell r="AP639">
            <v>8583.5724636738378</v>
          </cell>
          <cell r="AQ639">
            <v>7549.7613535406981</v>
          </cell>
          <cell r="AR639">
            <v>8533.5542963728058</v>
          </cell>
          <cell r="AS639">
            <v>9524.0392052283059</v>
          </cell>
          <cell r="AT639">
            <v>10110.823067296409</v>
          </cell>
          <cell r="AU639">
            <v>9133.2440994324497</v>
          </cell>
          <cell r="AV639">
            <v>10220.272606784274</v>
          </cell>
          <cell r="AW639">
            <v>8821.4377010229873</v>
          </cell>
          <cell r="AX639">
            <v>10548.487773824441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3.1155058911150051</v>
          </cell>
          <cell r="CN639">
            <v>3.1364031461748336</v>
          </cell>
          <cell r="CO639">
            <v>2.9478105727199133</v>
          </cell>
          <cell r="CP639">
            <v>3.0939861524704546</v>
          </cell>
          <cell r="CQ639">
            <v>3.091140263755451</v>
          </cell>
          <cell r="CR639">
            <v>3.3243337169465863</v>
          </cell>
          <cell r="CS639">
            <v>3.1799759969873773</v>
          </cell>
          <cell r="CT639">
            <v>4.2883784597479071</v>
          </cell>
          <cell r="CU639">
            <v>3.7380990191252184</v>
          </cell>
          <cell r="CV639">
            <v>4.3328981063317782</v>
          </cell>
          <cell r="CW639">
            <v>4.7460858330223479</v>
          </cell>
          <cell r="CX639">
            <v>4.2238064154625539</v>
          </cell>
          <cell r="CY639">
            <v>3.8316609480997532</v>
          </cell>
          <cell r="CZ639">
            <v>4.2020502572419689</v>
          </cell>
          <cell r="DA639">
            <v>4.7337489138298254</v>
          </cell>
          <cell r="DB639">
            <v>5.0253990645550468</v>
          </cell>
          <cell r="DC639">
            <v>4.5395113778718033</v>
          </cell>
          <cell r="DD639">
            <v>5.0797989496778886</v>
          </cell>
          <cell r="DE639">
            <v>4.3845337294192737</v>
          </cell>
          <cell r="DF639">
            <v>5.2429322754653285</v>
          </cell>
          <cell r="DG639">
            <v>5.6057449476352303</v>
          </cell>
          <cell r="DH639">
            <v>5.6057449476352303</v>
          </cell>
          <cell r="DI639">
            <v>5.6057449476352303</v>
          </cell>
          <cell r="DJ639">
            <v>5.6057449476352303</v>
          </cell>
          <cell r="DK639">
            <v>5.6057449476352303</v>
          </cell>
          <cell r="DL639">
            <v>5.6057449476352303</v>
          </cell>
          <cell r="DM639">
            <v>5.6057449476352303</v>
          </cell>
          <cell r="DN639">
            <v>5.6057449476352303</v>
          </cell>
          <cell r="DO639">
            <v>5.6057449476352303</v>
          </cell>
          <cell r="DP639">
            <v>5.6057449476352303</v>
          </cell>
          <cell r="DQ639">
            <v>5.6520766966210143</v>
          </cell>
          <cell r="DR639">
            <v>5.4661999344149752</v>
          </cell>
          <cell r="DS639">
            <v>5.5689082895020698</v>
          </cell>
          <cell r="DT639">
            <v>5.5760638940102503</v>
          </cell>
          <cell r="DU639">
            <v>5.4646397938792557</v>
          </cell>
          <cell r="DV639">
            <v>5.4721897494023226</v>
          </cell>
          <cell r="DW639">
            <v>5.4846284579778173</v>
          </cell>
          <cell r="DX639">
            <v>5.5571045048070538</v>
          </cell>
          <cell r="DY639">
            <v>5.5314955991941153</v>
          </cell>
          <cell r="DZ639">
            <v>5.6225333177061323</v>
          </cell>
          <cell r="EA639">
            <v>5.6111996623977536</v>
          </cell>
          <cell r="EB639">
            <v>5.5676407897596087</v>
          </cell>
          <cell r="EC639">
            <v>5.3982536453783663</v>
          </cell>
          <cell r="ED639">
            <v>5.563855589705768</v>
          </cell>
          <cell r="EE639">
            <v>5.5121761993508933</v>
          </cell>
          <cell r="EF639">
            <v>5.5121761993508933</v>
          </cell>
          <cell r="EG639">
            <v>5.5121761993508933</v>
          </cell>
          <cell r="EH639">
            <v>5.5121761993508933</v>
          </cell>
          <cell r="EI639">
            <v>5.5121761993508933</v>
          </cell>
          <cell r="EJ639">
            <v>5.5121761993508933</v>
          </cell>
          <cell r="EK639">
            <v>0</v>
          </cell>
          <cell r="EL639">
            <v>0</v>
          </cell>
          <cell r="EM639">
            <v>0</v>
          </cell>
          <cell r="EN639">
            <v>0</v>
          </cell>
          <cell r="EO639">
            <v>0</v>
          </cell>
          <cell r="EP639">
            <v>0</v>
          </cell>
          <cell r="EQ639">
            <v>0</v>
          </cell>
          <cell r="ER639">
            <v>0</v>
          </cell>
          <cell r="ES639">
            <v>0</v>
          </cell>
          <cell r="ET639">
            <v>0</v>
          </cell>
        </row>
        <row r="640">
          <cell r="A640">
            <v>36957.404156833218</v>
          </cell>
          <cell r="B640">
            <v>37187.799377171315</v>
          </cell>
          <cell r="C640">
            <v>42203.534923547064</v>
          </cell>
          <cell r="D640">
            <v>6846.135409962817</v>
          </cell>
          <cell r="E640">
            <v>6841.8518910093926</v>
          </cell>
          <cell r="F640">
            <v>7035.7773659462528</v>
          </cell>
          <cell r="G640">
            <v>6963.0647115324018</v>
          </cell>
          <cell r="H640">
            <v>6659.7098191805399</v>
          </cell>
          <cell r="I640">
            <v>6636.1766882260708</v>
          </cell>
          <cell r="J640">
            <v>7366.2616456434234</v>
          </cell>
          <cell r="K640">
            <v>8212.0083353483915</v>
          </cell>
          <cell r="L640">
            <v>7214.6223823886021</v>
          </cell>
          <cell r="M640">
            <v>8505.1525029259192</v>
          </cell>
          <cell r="N640">
            <v>8169.1572094690018</v>
          </cell>
          <cell r="O640">
            <v>9612.5363435369891</v>
          </cell>
          <cell r="P640">
            <v>9743.8025229867035</v>
          </cell>
          <cell r="Q640">
            <v>8823.260673465762</v>
          </cell>
          <cell r="R640">
            <v>9641.6983381754526</v>
          </cell>
          <cell r="S640">
            <v>9386.4171726345776</v>
          </cell>
          <cell r="T640">
            <v>9686.6576307583655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6148.9938511304372</v>
          </cell>
          <cell r="AF640">
            <v>6187.3271384786722</v>
          </cell>
          <cell r="AG640">
            <v>7021.8480616117022</v>
          </cell>
          <cell r="AH640">
            <v>6846.135409962817</v>
          </cell>
          <cell r="AI640">
            <v>6841.8518910093926</v>
          </cell>
          <cell r="AJ640">
            <v>7035.7773659462528</v>
          </cell>
          <cell r="AK640">
            <v>6963.0647115324018</v>
          </cell>
          <cell r="AL640">
            <v>6659.7098191805399</v>
          </cell>
          <cell r="AM640">
            <v>6636.1766882260708</v>
          </cell>
          <cell r="AN640">
            <v>7366.2616456434234</v>
          </cell>
          <cell r="AO640">
            <v>8212.0083353483915</v>
          </cell>
          <cell r="AP640">
            <v>7214.6223823886021</v>
          </cell>
          <cell r="AQ640">
            <v>8505.1525029259192</v>
          </cell>
          <cell r="AR640">
            <v>8169.1572094690018</v>
          </cell>
          <cell r="AS640">
            <v>9612.5363435369891</v>
          </cell>
          <cell r="AT640">
            <v>9743.8025229867035</v>
          </cell>
          <cell r="AU640">
            <v>8823.260673465762</v>
          </cell>
          <cell r="AV640">
            <v>9641.6983381754526</v>
          </cell>
          <cell r="AW640">
            <v>9386.4171726345776</v>
          </cell>
          <cell r="AX640">
            <v>9686.6576307583655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3.0591419987275312</v>
          </cell>
          <cell r="CN640">
            <v>3.0146430017530648</v>
          </cell>
          <cell r="CO640">
            <v>3.4476659034677719</v>
          </cell>
          <cell r="CP640">
            <v>3.3875019790543122</v>
          </cell>
          <cell r="CQ640">
            <v>3.3378405952535317</v>
          </cell>
          <cell r="CR640">
            <v>3.4784152525449614</v>
          </cell>
          <cell r="CS640">
            <v>3.4026045540358383</v>
          </cell>
          <cell r="CT640">
            <v>3.3349185330931088</v>
          </cell>
          <cell r="CU640">
            <v>3.3336677609288348</v>
          </cell>
          <cell r="CV640">
            <v>3.6300276596579173</v>
          </cell>
          <cell r="CW640">
            <v>4.0735381968460116</v>
          </cell>
          <cell r="CX640">
            <v>3.5996036024401312</v>
          </cell>
          <cell r="CY640">
            <v>4.1853882443928105</v>
          </cell>
          <cell r="CZ640">
            <v>4.0392033902151292</v>
          </cell>
          <cell r="DA640">
            <v>4.7074820246751825</v>
          </cell>
          <cell r="DB640">
            <v>4.7717661176682649</v>
          </cell>
          <cell r="DC640">
            <v>4.3209554206044594</v>
          </cell>
          <cell r="DD640">
            <v>4.7217633299059854</v>
          </cell>
          <cell r="DE640">
            <v>4.5967462215098456</v>
          </cell>
          <cell r="DF640">
            <v>4.7437809383822822</v>
          </cell>
          <cell r="DG640">
            <v>4.8700623131875656</v>
          </cell>
          <cell r="DH640">
            <v>4.8700623131875656</v>
          </cell>
          <cell r="DI640">
            <v>4.8700623131875656</v>
          </cell>
          <cell r="DJ640">
            <v>4.8700623131875656</v>
          </cell>
          <cell r="DK640">
            <v>4.8700623131875656</v>
          </cell>
          <cell r="DL640">
            <v>4.8700623131875656</v>
          </cell>
          <cell r="DM640">
            <v>4.8700623131875656</v>
          </cell>
          <cell r="DN640">
            <v>4.8700623131875656</v>
          </cell>
          <cell r="DO640">
            <v>4.8700623131875656</v>
          </cell>
          <cell r="DP640">
            <v>4.8700623131875656</v>
          </cell>
          <cell r="DQ640">
            <v>5.5069553826710891</v>
          </cell>
          <cell r="DR640">
            <v>5.6230808064018873</v>
          </cell>
          <cell r="DS640">
            <v>5.5799896026689968</v>
          </cell>
          <cell r="DT640">
            <v>5.5369813761695275</v>
          </cell>
          <cell r="DU640">
            <v>5.6158462833878389</v>
          </cell>
          <cell r="DV640">
            <v>5.5416334660883981</v>
          </cell>
          <cell r="DW640">
            <v>5.6065550132793325</v>
          </cell>
          <cell r="DX640">
            <v>5.4711322466996579</v>
          </cell>
          <cell r="DY640">
            <v>5.4538446236988527</v>
          </cell>
          <cell r="DZ640">
            <v>5.5596101868516641</v>
          </cell>
          <cell r="EA640">
            <v>5.5231231146861726</v>
          </cell>
          <cell r="EB640">
            <v>5.4911848364285643</v>
          </cell>
          <cell r="EC640">
            <v>5.5674136588085084</v>
          </cell>
          <cell r="ED640">
            <v>5.5410065962264321</v>
          </cell>
          <cell r="EE640">
            <v>5.5944379334103891</v>
          </cell>
          <cell r="EF640">
            <v>5.5944379334103891</v>
          </cell>
          <cell r="EG640">
            <v>5.5944379334103891</v>
          </cell>
          <cell r="EH640">
            <v>5.5944379334103891</v>
          </cell>
          <cell r="EI640">
            <v>5.5944379334103891</v>
          </cell>
          <cell r="EJ640">
            <v>5.5944379334103891</v>
          </cell>
          <cell r="EK640">
            <v>0</v>
          </cell>
          <cell r="EL640">
            <v>0</v>
          </cell>
          <cell r="EM640">
            <v>0</v>
          </cell>
          <cell r="EN640">
            <v>0</v>
          </cell>
          <cell r="EO640">
            <v>0</v>
          </cell>
          <cell r="EP640">
            <v>0</v>
          </cell>
          <cell r="EQ640">
            <v>0</v>
          </cell>
          <cell r="ER640">
            <v>0</v>
          </cell>
          <cell r="ES640">
            <v>0</v>
          </cell>
          <cell r="ET640">
            <v>0</v>
          </cell>
        </row>
        <row r="641">
          <cell r="A641">
            <v>36772.227591376744</v>
          </cell>
          <cell r="B641">
            <v>43109.406731113559</v>
          </cell>
          <cell r="C641">
            <v>37972.284853705445</v>
          </cell>
          <cell r="D641">
            <v>6837.490697895123</v>
          </cell>
          <cell r="E641">
            <v>6212.5636774808636</v>
          </cell>
          <cell r="F641">
            <v>6968.2000473006265</v>
          </cell>
          <cell r="G641">
            <v>6699.6690786188583</v>
          </cell>
          <cell r="H641">
            <v>7175.7117627159369</v>
          </cell>
          <cell r="I641">
            <v>7144.1899613135483</v>
          </cell>
          <cell r="J641">
            <v>8539.2302415766371</v>
          </cell>
          <cell r="K641">
            <v>8112.1688451357877</v>
          </cell>
          <cell r="L641">
            <v>7527.499252206474</v>
          </cell>
          <cell r="M641">
            <v>8660.8931253941373</v>
          </cell>
          <cell r="N641">
            <v>8731.4974108235492</v>
          </cell>
          <cell r="O641">
            <v>9783.3705062937697</v>
          </cell>
          <cell r="P641">
            <v>9399.6490143598348</v>
          </cell>
          <cell r="Q641">
            <v>10261.729612447974</v>
          </cell>
          <cell r="R641">
            <v>9071.4199122545342</v>
          </cell>
          <cell r="S641">
            <v>11305.711134392401</v>
          </cell>
          <cell r="T641">
            <v>10539.682092228126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6118.1840692114101</v>
          </cell>
          <cell r="AF641">
            <v>7172.5675264042229</v>
          </cell>
          <cell r="AG641">
            <v>6317.8502767120599</v>
          </cell>
          <cell r="AH641">
            <v>6837.490697895123</v>
          </cell>
          <cell r="AI641">
            <v>6212.5636774808636</v>
          </cell>
          <cell r="AJ641">
            <v>6968.2000473006265</v>
          </cell>
          <cell r="AK641">
            <v>6699.6690786188583</v>
          </cell>
          <cell r="AL641">
            <v>7175.7117627159369</v>
          </cell>
          <cell r="AM641">
            <v>7144.1899613135483</v>
          </cell>
          <cell r="AN641">
            <v>8539.2302415766371</v>
          </cell>
          <cell r="AO641">
            <v>8112.1688451357877</v>
          </cell>
          <cell r="AP641">
            <v>7527.499252206474</v>
          </cell>
          <cell r="AQ641">
            <v>8660.8931253941373</v>
          </cell>
          <cell r="AR641">
            <v>8731.4974108235492</v>
          </cell>
          <cell r="AS641">
            <v>9783.3705062937697</v>
          </cell>
          <cell r="AT641">
            <v>9399.6490143598348</v>
          </cell>
          <cell r="AU641">
            <v>10261.729612447974</v>
          </cell>
          <cell r="AV641">
            <v>9071.4199122545342</v>
          </cell>
          <cell r="AW641">
            <v>11305.711134392401</v>
          </cell>
          <cell r="AX641">
            <v>10539.682092228126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>
            <v>0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3.0055791364141453</v>
          </cell>
          <cell r="CN641">
            <v>3.5505221026814748</v>
          </cell>
          <cell r="CO641">
            <v>3.0610224505258503</v>
          </cell>
          <cell r="CP641">
            <v>3.4452370315179111</v>
          </cell>
          <cell r="CQ641">
            <v>3.1082300433328971</v>
          </cell>
          <cell r="CR641">
            <v>3.4632916412605539</v>
          </cell>
          <cell r="CS641">
            <v>3.2955409978549812</v>
          </cell>
          <cell r="CT641">
            <v>3.5847401069370122</v>
          </cell>
          <cell r="CU641">
            <v>3.527058645313732</v>
          </cell>
          <cell r="CV641">
            <v>4.2292043763964395</v>
          </cell>
          <cell r="CW641">
            <v>4.0358464857978111</v>
          </cell>
          <cell r="CX641">
            <v>3.7276171744782016</v>
          </cell>
          <cell r="CY641">
            <v>4.2324216055951807</v>
          </cell>
          <cell r="CZ641">
            <v>4.2822212275874412</v>
          </cell>
          <cell r="DA641">
            <v>4.7289058232924965</v>
          </cell>
          <cell r="DB641">
            <v>4.5434295810749985</v>
          </cell>
          <cell r="DC641">
            <v>4.9601262560934787</v>
          </cell>
          <cell r="DD641">
            <v>4.3847762303385327</v>
          </cell>
          <cell r="DE641">
            <v>5.4647468564639539</v>
          </cell>
          <cell r="DF641">
            <v>5.0944778171823053</v>
          </cell>
          <cell r="DG641">
            <v>4.9443543062560886</v>
          </cell>
          <cell r="DH641">
            <v>4.9443543062560886</v>
          </cell>
          <cell r="DI641">
            <v>4.9443543062560886</v>
          </cell>
          <cell r="DJ641">
            <v>4.9443543062560886</v>
          </cell>
          <cell r="DK641">
            <v>4.9443543062560886</v>
          </cell>
          <cell r="DL641">
            <v>4.9443543062560886</v>
          </cell>
          <cell r="DM641">
            <v>4.9443543062560886</v>
          </cell>
          <cell r="DN641">
            <v>4.9443543062560886</v>
          </cell>
          <cell r="DO641">
            <v>4.9443543062560886</v>
          </cell>
          <cell r="DP641">
            <v>4.9443543062560886</v>
          </cell>
          <cell r="DQ641">
            <v>5.5770110764157534</v>
          </cell>
          <cell r="DR641">
            <v>5.5346423334509112</v>
          </cell>
          <cell r="DS641">
            <v>5.6547049621715395</v>
          </cell>
          <cell r="DT641">
            <v>5.4373185518839495</v>
          </cell>
          <cell r="DU641">
            <v>5.4760175941823652</v>
          </cell>
          <cell r="DV641">
            <v>5.5123740681427869</v>
          </cell>
          <cell r="DW641">
            <v>5.5697252018979198</v>
          </cell>
          <cell r="DX641">
            <v>5.48421466966865</v>
          </cell>
          <cell r="DY641">
            <v>5.5494181271091181</v>
          </cell>
          <cell r="DZ641">
            <v>5.531809121676809</v>
          </cell>
          <cell r="EA641">
            <v>5.5069290177092061</v>
          </cell>
          <cell r="EB641">
            <v>5.5325653513146431</v>
          </cell>
          <cell r="EC641">
            <v>5.6063588477999762</v>
          </cell>
          <cell r="ED641">
            <v>5.5863322895305956</v>
          </cell>
          <cell r="EE641">
            <v>5.6680669510778419</v>
          </cell>
          <cell r="EF641">
            <v>5.6680669510778419</v>
          </cell>
          <cell r="EG641">
            <v>5.6680669510778419</v>
          </cell>
          <cell r="EH641">
            <v>5.6680669510778419</v>
          </cell>
          <cell r="EI641">
            <v>5.6680669510778419</v>
          </cell>
          <cell r="EJ641">
            <v>5.6680669510778419</v>
          </cell>
          <cell r="EK641">
            <v>0</v>
          </cell>
          <cell r="EL641">
            <v>0</v>
          </cell>
          <cell r="EM641">
            <v>0</v>
          </cell>
          <cell r="EN641">
            <v>0</v>
          </cell>
          <cell r="EO641">
            <v>0</v>
          </cell>
          <cell r="EP641">
            <v>0</v>
          </cell>
          <cell r="EQ641">
            <v>0</v>
          </cell>
          <cell r="ER641">
            <v>0</v>
          </cell>
          <cell r="ES641">
            <v>0</v>
          </cell>
          <cell r="ET641">
            <v>0</v>
          </cell>
        </row>
        <row r="642">
          <cell r="A642">
            <v>34142.638746712844</v>
          </cell>
          <cell r="B642">
            <v>38244.343014383659</v>
          </cell>
          <cell r="C642">
            <v>39744.762933739141</v>
          </cell>
          <cell r="D642">
            <v>6837.2543709859656</v>
          </cell>
          <cell r="E642">
            <v>6262.756371857512</v>
          </cell>
          <cell r="F642">
            <v>6792.2154732933413</v>
          </cell>
          <cell r="G642">
            <v>7507.9024690130427</v>
          </cell>
          <cell r="H642">
            <v>7772.7080819002604</v>
          </cell>
          <cell r="I642">
            <v>7547.2602527711979</v>
          </cell>
          <cell r="J642">
            <v>7785.0725283091051</v>
          </cell>
          <cell r="K642">
            <v>8717.746262939896</v>
          </cell>
          <cell r="L642">
            <v>8142.1727028577498</v>
          </cell>
          <cell r="M642">
            <v>7746.8927144298241</v>
          </cell>
          <cell r="N642">
            <v>9123.3991609978402</v>
          </cell>
          <cell r="O642">
            <v>11623.191533991649</v>
          </cell>
          <cell r="P642">
            <v>10037.407028662426</v>
          </cell>
          <cell r="Q642">
            <v>10198.410430170361</v>
          </cell>
          <cell r="R642">
            <v>10251.746126094564</v>
          </cell>
          <cell r="S642">
            <v>10683.106636735263</v>
          </cell>
          <cell r="T642">
            <v>10430.527349815382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5680.6715867810153</v>
          </cell>
          <cell r="AF642">
            <v>6363.1154676887063</v>
          </cell>
          <cell r="AG642">
            <v>6612.7561843115136</v>
          </cell>
          <cell r="AH642">
            <v>6837.2543709859656</v>
          </cell>
          <cell r="AI642">
            <v>6262.756371857512</v>
          </cell>
          <cell r="AJ642">
            <v>6792.2154732933413</v>
          </cell>
          <cell r="AK642">
            <v>7507.9024690130427</v>
          </cell>
          <cell r="AL642">
            <v>7772.7080819002604</v>
          </cell>
          <cell r="AM642">
            <v>7547.2602527711979</v>
          </cell>
          <cell r="AN642">
            <v>7785.0725283091051</v>
          </cell>
          <cell r="AO642">
            <v>8717.746262939896</v>
          </cell>
          <cell r="AP642">
            <v>8142.1727028577498</v>
          </cell>
          <cell r="AQ642">
            <v>7746.8927144298241</v>
          </cell>
          <cell r="AR642">
            <v>9123.3991609978402</v>
          </cell>
          <cell r="AS642">
            <v>11623.191533991649</v>
          </cell>
          <cell r="AT642">
            <v>10037.407028662426</v>
          </cell>
          <cell r="AU642">
            <v>10198.410430170361</v>
          </cell>
          <cell r="AV642">
            <v>10251.746126094564</v>
          </cell>
          <cell r="AW642">
            <v>10683.106636735263</v>
          </cell>
          <cell r="AX642">
            <v>10430.527349815382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2.8070125031596409</v>
          </cell>
          <cell r="CN642">
            <v>3.140892515711855</v>
          </cell>
          <cell r="CO642">
            <v>3.3040628579401385</v>
          </cell>
          <cell r="CP642">
            <v>3.4195629860530108</v>
          </cell>
          <cell r="CQ642">
            <v>3.0830949905525169</v>
          </cell>
          <cell r="CR642">
            <v>3.3545390492873719</v>
          </cell>
          <cell r="CS642">
            <v>3.6753540607993003</v>
          </cell>
          <cell r="CT642">
            <v>3.8327528401941215</v>
          </cell>
          <cell r="CU642">
            <v>3.6699966596451641</v>
          </cell>
          <cell r="CV642">
            <v>3.9007473425496819</v>
          </cell>
          <cell r="CW642">
            <v>4.3751735584141001</v>
          </cell>
          <cell r="CX642">
            <v>4.0437340454562394</v>
          </cell>
          <cell r="CY642">
            <v>3.8143586861956007</v>
          </cell>
          <cell r="CZ642">
            <v>4.4653015708615857</v>
          </cell>
          <cell r="DA642">
            <v>5.7154617761980653</v>
          </cell>
          <cell r="DB642">
            <v>4.9356853525720377</v>
          </cell>
          <cell r="DC642">
            <v>5.0148554139502179</v>
          </cell>
          <cell r="DD642">
            <v>5.0410821289166039</v>
          </cell>
          <cell r="DE642">
            <v>5.2531946543893318</v>
          </cell>
          <cell r="DF642">
            <v>5.1289940632153703</v>
          </cell>
          <cell r="DG642">
            <v>5.1186514556257245</v>
          </cell>
          <cell r="DH642">
            <v>5.1186514556257245</v>
          </cell>
          <cell r="DI642">
            <v>5.1186514556257245</v>
          </cell>
          <cell r="DJ642">
            <v>5.1186514556257245</v>
          </cell>
          <cell r="DK642">
            <v>5.1186514556257245</v>
          </cell>
          <cell r="DL642">
            <v>5.1186514556257245</v>
          </cell>
          <cell r="DM642">
            <v>5.1186514556257245</v>
          </cell>
          <cell r="DN642">
            <v>5.1186514556257245</v>
          </cell>
          <cell r="DO642">
            <v>5.1186514556257245</v>
          </cell>
          <cell r="DP642">
            <v>5.1186514556257245</v>
          </cell>
          <cell r="DQ642">
            <v>5.5445010600705942</v>
          </cell>
          <cell r="DR642">
            <v>5.5503946648775289</v>
          </cell>
          <cell r="DS642">
            <v>5.4832916351613443</v>
          </cell>
          <cell r="DT642">
            <v>5.4779525432129423</v>
          </cell>
          <cell r="DU642">
            <v>5.5652637002115721</v>
          </cell>
          <cell r="DV642">
            <v>5.5473521823588152</v>
          </cell>
          <cell r="DW642">
            <v>5.5966297301549766</v>
          </cell>
          <cell r="DX642">
            <v>5.5560824094946399</v>
          </cell>
          <cell r="DY642">
            <v>5.6341809728124623</v>
          </cell>
          <cell r="DZ642">
            <v>5.4679178008597704</v>
          </cell>
          <cell r="EA642">
            <v>5.4590374571286997</v>
          </cell>
          <cell r="EB642">
            <v>5.5165157309612392</v>
          </cell>
          <cell r="EC642">
            <v>5.5643334429952489</v>
          </cell>
          <cell r="ED642">
            <v>5.5977437902132943</v>
          </cell>
          <cell r="EE642">
            <v>5.5716163652280306</v>
          </cell>
          <cell r="EF642">
            <v>5.5716163652280306</v>
          </cell>
          <cell r="EG642">
            <v>5.5716163652280306</v>
          </cell>
          <cell r="EH642">
            <v>5.5716163652280306</v>
          </cell>
          <cell r="EI642">
            <v>5.5716163652280306</v>
          </cell>
          <cell r="EJ642">
            <v>5.5716163652280306</v>
          </cell>
          <cell r="EK642">
            <v>0</v>
          </cell>
          <cell r="EL642">
            <v>0</v>
          </cell>
          <cell r="EM642">
            <v>0</v>
          </cell>
          <cell r="EN642">
            <v>0</v>
          </cell>
          <cell r="EO642">
            <v>0</v>
          </cell>
          <cell r="EP642">
            <v>0</v>
          </cell>
          <cell r="EQ642">
            <v>0</v>
          </cell>
          <cell r="ER642">
            <v>0</v>
          </cell>
          <cell r="ES642">
            <v>0</v>
          </cell>
          <cell r="ET642">
            <v>0</v>
          </cell>
        </row>
        <row r="643">
          <cell r="A643">
            <v>33500.576248594909</v>
          </cell>
          <cell r="B643">
            <v>37054.852010317481</v>
          </cell>
          <cell r="C643">
            <v>37875.699634198812</v>
          </cell>
          <cell r="D643">
            <v>6201.0049425598127</v>
          </cell>
          <cell r="E643">
            <v>6847.6984482508442</v>
          </cell>
          <cell r="F643">
            <v>7700.6963793114764</v>
          </cell>
          <cell r="G643">
            <v>6525.0240835911109</v>
          </cell>
          <cell r="H643">
            <v>7741.1342682706672</v>
          </cell>
          <cell r="I643">
            <v>6481.3827107207844</v>
          </cell>
          <cell r="J643">
            <v>6917.8916153227992</v>
          </cell>
          <cell r="K643">
            <v>6895.6165215286983</v>
          </cell>
          <cell r="L643">
            <v>8467.9353333373401</v>
          </cell>
          <cell r="M643">
            <v>8807.2779737282999</v>
          </cell>
          <cell r="N643">
            <v>8303.0784717873266</v>
          </cell>
          <cell r="O643">
            <v>8530.3853487644719</v>
          </cell>
          <cell r="P643">
            <v>9024.1518930547318</v>
          </cell>
          <cell r="Q643">
            <v>9060.8724954842965</v>
          </cell>
          <cell r="R643">
            <v>8501.7762872487438</v>
          </cell>
          <cell r="S643">
            <v>8996.1314333144055</v>
          </cell>
          <cell r="T643">
            <v>11171.628964041107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5573.8448644220898</v>
          </cell>
          <cell r="AF643">
            <v>6165.2072802267485</v>
          </cell>
          <cell r="AG643">
            <v>6301.780373145888</v>
          </cell>
          <cell r="AH643">
            <v>6201.0049425598127</v>
          </cell>
          <cell r="AI643">
            <v>6847.6984482508442</v>
          </cell>
          <cell r="AJ643">
            <v>7700.6963793114764</v>
          </cell>
          <cell r="AK643">
            <v>6525.0240835911109</v>
          </cell>
          <cell r="AL643">
            <v>7741.1342682706672</v>
          </cell>
          <cell r="AM643">
            <v>6481.3827107207844</v>
          </cell>
          <cell r="AN643">
            <v>6917.8916153227992</v>
          </cell>
          <cell r="AO643">
            <v>6895.6165215286983</v>
          </cell>
          <cell r="AP643">
            <v>8467.9353333373401</v>
          </cell>
          <cell r="AQ643">
            <v>8807.2779737282999</v>
          </cell>
          <cell r="AR643">
            <v>8303.0784717873266</v>
          </cell>
          <cell r="AS643">
            <v>8530.3853487644719</v>
          </cell>
          <cell r="AT643">
            <v>9024.1518930547318</v>
          </cell>
          <cell r="AU643">
            <v>9060.8724954842965</v>
          </cell>
          <cell r="AV643">
            <v>8501.7762872487438</v>
          </cell>
          <cell r="AW643">
            <v>8996.1314333144055</v>
          </cell>
          <cell r="AX643">
            <v>11171.628964041107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2.7626129994439323</v>
          </cell>
          <cell r="CN643">
            <v>3.0196897292668319</v>
          </cell>
          <cell r="CO643">
            <v>3.088027384503425</v>
          </cell>
          <cell r="CP643">
            <v>3.0869011132786208</v>
          </cell>
          <cell r="CQ643">
            <v>3.3663872879701984</v>
          </cell>
          <cell r="CR643">
            <v>3.7924482998804359</v>
          </cell>
          <cell r="CS643">
            <v>3.2293846314627159</v>
          </cell>
          <cell r="CT643">
            <v>3.859827652833117</v>
          </cell>
          <cell r="CU643">
            <v>3.2186934082535146</v>
          </cell>
          <cell r="CV643">
            <v>3.3756139571139863</v>
          </cell>
          <cell r="CW643">
            <v>3.4010655320801373</v>
          </cell>
          <cell r="CX643">
            <v>4.1064372804370555</v>
          </cell>
          <cell r="CY643">
            <v>4.3534274938533901</v>
          </cell>
          <cell r="CZ643">
            <v>4.0058222756376081</v>
          </cell>
          <cell r="DA643">
            <v>4.3089699726305941</v>
          </cell>
          <cell r="DB643">
            <v>4.5583872176726912</v>
          </cell>
          <cell r="DC643">
            <v>4.5769359662668947</v>
          </cell>
          <cell r="DD643">
            <v>4.2945186223133112</v>
          </cell>
          <cell r="DE643">
            <v>4.5442331889033047</v>
          </cell>
          <cell r="DF643">
            <v>5.6431464445384796</v>
          </cell>
          <cell r="DG643">
            <v>5.0100266771153388</v>
          </cell>
          <cell r="DH643">
            <v>5.0100266771153388</v>
          </cell>
          <cell r="DI643">
            <v>5.0100266771153388</v>
          </cell>
          <cell r="DJ643">
            <v>5.0100266771153388</v>
          </cell>
          <cell r="DK643">
            <v>5.0100266771153388</v>
          </cell>
          <cell r="DL643">
            <v>5.0100266771153388</v>
          </cell>
          <cell r="DM643">
            <v>5.0100266771153388</v>
          </cell>
          <cell r="DN643">
            <v>5.0100266771153388</v>
          </cell>
          <cell r="DO643">
            <v>5.0100266771153388</v>
          </cell>
          <cell r="DP643">
            <v>5.0100266771153388</v>
          </cell>
          <cell r="DQ643">
            <v>5.5276681354954569</v>
          </cell>
          <cell r="DR643">
            <v>5.593614034656917</v>
          </cell>
          <cell r="DS643">
            <v>5.5909969561443376</v>
          </cell>
          <cell r="DT643">
            <v>5.50359535783962</v>
          </cell>
          <cell r="DU643">
            <v>5.5729825660530929</v>
          </cell>
          <cell r="DV643">
            <v>5.5631076896021616</v>
          </cell>
          <cell r="DW643">
            <v>5.5356609234594094</v>
          </cell>
          <cell r="DX643">
            <v>5.4946979357461396</v>
          </cell>
          <cell r="DY643">
            <v>5.5169010072691353</v>
          </cell>
          <cell r="DZ643">
            <v>5.6147201528391912</v>
          </cell>
          <cell r="EA643">
            <v>5.5547592014282863</v>
          </cell>
          <cell r="EB643">
            <v>5.6496230787657389</v>
          </cell>
          <cell r="EC643">
            <v>5.5426508720346295</v>
          </cell>
          <cell r="ED643">
            <v>5.6787742019974603</v>
          </cell>
          <cell r="EE643">
            <v>5.423783157502605</v>
          </cell>
          <cell r="EF643">
            <v>5.423783157502605</v>
          </cell>
          <cell r="EG643">
            <v>5.423783157502605</v>
          </cell>
          <cell r="EH643">
            <v>5.423783157502605</v>
          </cell>
          <cell r="EI643">
            <v>5.423783157502605</v>
          </cell>
          <cell r="EJ643">
            <v>5.423783157502605</v>
          </cell>
          <cell r="EK643">
            <v>0</v>
          </cell>
          <cell r="EL643">
            <v>0</v>
          </cell>
          <cell r="EM643">
            <v>0</v>
          </cell>
          <cell r="EN643">
            <v>0</v>
          </cell>
          <cell r="EO643">
            <v>0</v>
          </cell>
          <cell r="EP643">
            <v>0</v>
          </cell>
          <cell r="EQ643">
            <v>0</v>
          </cell>
          <cell r="ER643">
            <v>0</v>
          </cell>
          <cell r="ES643">
            <v>0</v>
          </cell>
          <cell r="ET643">
            <v>0</v>
          </cell>
        </row>
        <row r="644">
          <cell r="A644">
            <v>35891.712046769077</v>
          </cell>
          <cell r="B644">
            <v>31270.598059908349</v>
          </cell>
          <cell r="C644">
            <v>36691.759826265479</v>
          </cell>
          <cell r="D644">
            <v>6585.26620831945</v>
          </cell>
          <cell r="E644">
            <v>8097.1800781580469</v>
          </cell>
          <cell r="F644">
            <v>7870.4762752432125</v>
          </cell>
          <cell r="G644">
            <v>6792.4814417504631</v>
          </cell>
          <cell r="H644">
            <v>6663.2203030312476</v>
          </cell>
          <cell r="I644">
            <v>7323.6026044365608</v>
          </cell>
          <cell r="J644">
            <v>7757.4810808610473</v>
          </cell>
          <cell r="K644">
            <v>7901.003091380875</v>
          </cell>
          <cell r="L644">
            <v>8194.9770236144959</v>
          </cell>
          <cell r="M644">
            <v>7864.0344522466239</v>
          </cell>
          <cell r="N644">
            <v>8132.1958473474506</v>
          </cell>
          <cell r="O644">
            <v>8582.8087555024722</v>
          </cell>
          <cell r="P644">
            <v>9181.2182429414497</v>
          </cell>
          <cell r="Q644">
            <v>9418.7066135658897</v>
          </cell>
          <cell r="R644">
            <v>8886.0655212677484</v>
          </cell>
          <cell r="S644">
            <v>9527.3774919473435</v>
          </cell>
          <cell r="T644">
            <v>10675.48560595159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5971.6833938219515</v>
          </cell>
          <cell r="AF644">
            <v>5202.8198294331714</v>
          </cell>
          <cell r="AG644">
            <v>6104.7957968429391</v>
          </cell>
          <cell r="AH644">
            <v>6585.26620831945</v>
          </cell>
          <cell r="AI644">
            <v>8097.1800781580469</v>
          </cell>
          <cell r="AJ644">
            <v>7870.4762752432125</v>
          </cell>
          <cell r="AK644">
            <v>6792.4814417504631</v>
          </cell>
          <cell r="AL644">
            <v>6663.2203030312476</v>
          </cell>
          <cell r="AM644">
            <v>7323.6026044365608</v>
          </cell>
          <cell r="AN644">
            <v>7757.4810808610473</v>
          </cell>
          <cell r="AO644">
            <v>7901.003091380875</v>
          </cell>
          <cell r="AP644">
            <v>8194.9770236144959</v>
          </cell>
          <cell r="AQ644">
            <v>7864.0344522466239</v>
          </cell>
          <cell r="AR644">
            <v>8132.1958473474506</v>
          </cell>
          <cell r="AS644">
            <v>8582.8087555024722</v>
          </cell>
          <cell r="AT644">
            <v>9181.2182429414497</v>
          </cell>
          <cell r="AU644">
            <v>9418.7066135658897</v>
          </cell>
          <cell r="AV644">
            <v>8886.0655212677484</v>
          </cell>
          <cell r="AW644">
            <v>9527.3774919473435</v>
          </cell>
          <cell r="AX644">
            <v>10675.48560595159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2.9262235429560692</v>
          </cell>
          <cell r="CN644">
            <v>2.5911635789487959</v>
          </cell>
          <cell r="CO644">
            <v>3.0786241165393737</v>
          </cell>
          <cell r="CP644">
            <v>3.1997997862308218</v>
          </cell>
          <cell r="CQ644">
            <v>3.9892401657328658</v>
          </cell>
          <cell r="CR644">
            <v>3.9121523281494568</v>
          </cell>
          <cell r="CS644">
            <v>3.3639388003819319</v>
          </cell>
          <cell r="CT644">
            <v>3.3157872529967265</v>
          </cell>
          <cell r="CU644">
            <v>3.560096743525849</v>
          </cell>
          <cell r="CV644">
            <v>3.8580692531485101</v>
          </cell>
          <cell r="CW644">
            <v>3.9060555859634909</v>
          </cell>
          <cell r="CX644">
            <v>4.0535519298491964</v>
          </cell>
          <cell r="CY644">
            <v>3.9033237674311181</v>
          </cell>
          <cell r="CZ644">
            <v>3.9980547207087596</v>
          </cell>
          <cell r="DA644">
            <v>4.3148690984526556</v>
          </cell>
          <cell r="DB644">
            <v>4.6157098464089668</v>
          </cell>
          <cell r="DC644">
            <v>4.7351033061539836</v>
          </cell>
          <cell r="DD644">
            <v>4.4673265613616815</v>
          </cell>
          <cell r="DE644">
            <v>4.7897358429362145</v>
          </cell>
          <cell r="DF644">
            <v>5.3669287367687479</v>
          </cell>
          <cell r="DG644">
            <v>4.8071169498641568</v>
          </cell>
          <cell r="DH644">
            <v>4.8071169498641568</v>
          </cell>
          <cell r="DI644">
            <v>4.8071169498641568</v>
          </cell>
          <cell r="DJ644">
            <v>4.8071169498641568</v>
          </cell>
          <cell r="DK644">
            <v>4.8071169498641568</v>
          </cell>
          <cell r="DL644">
            <v>4.8071169498641568</v>
          </cell>
          <cell r="DM644">
            <v>4.8071169498641568</v>
          </cell>
          <cell r="DN644">
            <v>4.8071169498641568</v>
          </cell>
          <cell r="DO644">
            <v>4.8071169498641568</v>
          </cell>
          <cell r="DP644">
            <v>4.8071169498641568</v>
          </cell>
          <cell r="DQ644">
            <v>5.5910890542908955</v>
          </cell>
          <cell r="DR644">
            <v>5.5011196585047069</v>
          </cell>
          <cell r="DS644">
            <v>5.4327736363466146</v>
          </cell>
          <cell r="DT644">
            <v>5.6384231619456067</v>
          </cell>
          <cell r="DU644">
            <v>5.5609725378809669</v>
          </cell>
          <cell r="DV644">
            <v>5.5117865795108933</v>
          </cell>
          <cell r="DW644">
            <v>5.5320680014938848</v>
          </cell>
          <cell r="DX644">
            <v>5.5055999367865933</v>
          </cell>
          <cell r="DY644">
            <v>5.6359886023258916</v>
          </cell>
          <cell r="DZ644">
            <v>5.508810606997864</v>
          </cell>
          <cell r="EA644">
            <v>5.5418012712850127</v>
          </cell>
          <cell r="EB644">
            <v>5.5388440148476015</v>
          </cell>
          <cell r="EC644">
            <v>5.5197316832747321</v>
          </cell>
          <cell r="ED644">
            <v>5.572707273731365</v>
          </cell>
          <cell r="EE644">
            <v>5.449654207135902</v>
          </cell>
          <cell r="EF644">
            <v>5.449654207135902</v>
          </cell>
          <cell r="EG644">
            <v>5.449654207135902</v>
          </cell>
          <cell r="EH644">
            <v>5.449654207135902</v>
          </cell>
          <cell r="EI644">
            <v>5.449654207135902</v>
          </cell>
          <cell r="EJ644">
            <v>5.449654207135902</v>
          </cell>
          <cell r="EK644">
            <v>0</v>
          </cell>
          <cell r="EL644">
            <v>0</v>
          </cell>
          <cell r="EM644">
            <v>0</v>
          </cell>
          <cell r="EN644">
            <v>0</v>
          </cell>
          <cell r="EO644">
            <v>0</v>
          </cell>
          <cell r="EP644">
            <v>0</v>
          </cell>
          <cell r="EQ644">
            <v>0</v>
          </cell>
          <cell r="ER644">
            <v>0</v>
          </cell>
          <cell r="ES644">
            <v>0</v>
          </cell>
          <cell r="ET644">
            <v>0</v>
          </cell>
        </row>
        <row r="645">
          <cell r="A645">
            <v>32605.74942965043</v>
          </cell>
          <cell r="B645">
            <v>37392.06294912444</v>
          </cell>
          <cell r="C645">
            <v>38576.666299684417</v>
          </cell>
          <cell r="D645">
            <v>6929.4183186685432</v>
          </cell>
          <cell r="E645">
            <v>5980.6735419401002</v>
          </cell>
          <cell r="F645">
            <v>7088.3380734350276</v>
          </cell>
          <cell r="G645">
            <v>7471.295777878654</v>
          </cell>
          <cell r="H645">
            <v>6986.2634561297609</v>
          </cell>
          <cell r="I645">
            <v>7103.8984860548553</v>
          </cell>
          <cell r="J645">
            <v>7886.4904471143955</v>
          </cell>
          <cell r="K645">
            <v>7463.1380627123235</v>
          </cell>
          <cell r="L645">
            <v>6751.9266706182716</v>
          </cell>
          <cell r="M645">
            <v>8269.7304365910895</v>
          </cell>
          <cell r="N645">
            <v>7771.982856391538</v>
          </cell>
          <cell r="O645">
            <v>8533.7791697390912</v>
          </cell>
          <cell r="P645">
            <v>8070.1660865351532</v>
          </cell>
          <cell r="Q645">
            <v>10051.555310649297</v>
          </cell>
          <cell r="R645">
            <v>9910.9938858859532</v>
          </cell>
          <cell r="S645">
            <v>10353.02473739006</v>
          </cell>
          <cell r="T645">
            <v>10262.253583841166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5424.9630710968177</v>
          </cell>
          <cell r="AF645">
            <v>6221.3126273571579</v>
          </cell>
          <cell r="AG645">
            <v>6418.4076042584238</v>
          </cell>
          <cell r="AH645">
            <v>6929.4183186685432</v>
          </cell>
          <cell r="AI645">
            <v>5980.6735419401002</v>
          </cell>
          <cell r="AJ645">
            <v>7088.3380734350276</v>
          </cell>
          <cell r="AK645">
            <v>7471.295777878654</v>
          </cell>
          <cell r="AL645">
            <v>6986.2634561297609</v>
          </cell>
          <cell r="AM645">
            <v>7103.8984860548553</v>
          </cell>
          <cell r="AN645">
            <v>7886.4904471143955</v>
          </cell>
          <cell r="AO645">
            <v>7463.1380627123235</v>
          </cell>
          <cell r="AP645">
            <v>6751.9266706182716</v>
          </cell>
          <cell r="AQ645">
            <v>8269.7304365910895</v>
          </cell>
          <cell r="AR645">
            <v>7771.982856391538</v>
          </cell>
          <cell r="AS645">
            <v>8533.7791697390912</v>
          </cell>
          <cell r="AT645">
            <v>8070.1660865351532</v>
          </cell>
          <cell r="AU645">
            <v>10051.555310649297</v>
          </cell>
          <cell r="AV645">
            <v>9910.9938858859532</v>
          </cell>
          <cell r="AW645">
            <v>10353.02473739006</v>
          </cell>
          <cell r="AX645">
            <v>10262.253583841166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2.6283406304922416</v>
          </cell>
          <cell r="CN645">
            <v>3.0203636415942601</v>
          </cell>
          <cell r="CO645">
            <v>3.1606446045369396</v>
          </cell>
          <cell r="CP645">
            <v>3.4227427066405376</v>
          </cell>
          <cell r="CQ645">
            <v>2.9178528063108491</v>
          </cell>
          <cell r="CR645">
            <v>3.5317519435311149</v>
          </cell>
          <cell r="CS645">
            <v>3.6776338815507272</v>
          </cell>
          <cell r="CT645">
            <v>3.4765531090930302</v>
          </cell>
          <cell r="CU645">
            <v>3.5138615165368221</v>
          </cell>
          <cell r="CV645">
            <v>3.8892975971156711</v>
          </cell>
          <cell r="CW645">
            <v>3.6522743443661407</v>
          </cell>
          <cell r="CX645">
            <v>3.3578868178230987</v>
          </cell>
          <cell r="CY645">
            <v>4.0961745696088352</v>
          </cell>
          <cell r="CZ645">
            <v>3.8652702522524707</v>
          </cell>
          <cell r="DA645">
            <v>4.2355409502863655</v>
          </cell>
          <cell r="DB645">
            <v>4.0054374803065071</v>
          </cell>
          <cell r="DC645">
            <v>4.9888535062274313</v>
          </cell>
          <cell r="DD645">
            <v>4.9190891428927355</v>
          </cell>
          <cell r="DE645">
            <v>5.1384807788369358</v>
          </cell>
          <cell r="DF645">
            <v>5.0934286477337087</v>
          </cell>
          <cell r="DG645">
            <v>5.5454113930407827</v>
          </cell>
          <cell r="DH645">
            <v>5.5454113930407827</v>
          </cell>
          <cell r="DI645">
            <v>5.5454113930407827</v>
          </cell>
          <cell r="DJ645">
            <v>5.5454113930407827</v>
          </cell>
          <cell r="DK645">
            <v>5.5454113930407827</v>
          </cell>
          <cell r="DL645">
            <v>5.5454113930407827</v>
          </cell>
          <cell r="DM645">
            <v>5.5454113930407827</v>
          </cell>
          <cell r="DN645">
            <v>5.5454113930407827</v>
          </cell>
          <cell r="DO645">
            <v>5.5454113930407827</v>
          </cell>
          <cell r="DP645">
            <v>5.5454113930407827</v>
          </cell>
          <cell r="DQ645">
            <v>5.6548654124672435</v>
          </cell>
          <cell r="DR645">
            <v>5.6432582802343685</v>
          </cell>
          <cell r="DS645">
            <v>5.5636367159374434</v>
          </cell>
          <cell r="DT645">
            <v>5.5466359436094708</v>
          </cell>
          <cell r="DU645">
            <v>5.6155700961955439</v>
          </cell>
          <cell r="DV645">
            <v>5.4987169601057246</v>
          </cell>
          <cell r="DW645">
            <v>5.5658894170308857</v>
          </cell>
          <cell r="DX645">
            <v>5.5055818865388888</v>
          </cell>
          <cell r="DY645">
            <v>5.5388453661698334</v>
          </cell>
          <cell r="DZ645">
            <v>5.5554563782424182</v>
          </cell>
          <cell r="EA645">
            <v>5.5984166764506096</v>
          </cell>
          <cell r="EB645">
            <v>5.5089495978196927</v>
          </cell>
          <cell r="EC645">
            <v>5.5312085292428179</v>
          </cell>
          <cell r="ED645">
            <v>5.5088266347567103</v>
          </cell>
          <cell r="EE645">
            <v>5.5200072854481625</v>
          </cell>
          <cell r="EF645">
            <v>5.5200072854481625</v>
          </cell>
          <cell r="EG645">
            <v>5.5200072854481625</v>
          </cell>
          <cell r="EH645">
            <v>5.5200072854481625</v>
          </cell>
          <cell r="EI645">
            <v>5.5200072854481625</v>
          </cell>
          <cell r="EJ645">
            <v>5.5200072854481625</v>
          </cell>
          <cell r="EK645">
            <v>0</v>
          </cell>
          <cell r="EL645">
            <v>0</v>
          </cell>
          <cell r="EM645">
            <v>0</v>
          </cell>
          <cell r="EN645">
            <v>0</v>
          </cell>
          <cell r="EO645">
            <v>0</v>
          </cell>
          <cell r="EP645">
            <v>0</v>
          </cell>
          <cell r="EQ645">
            <v>0</v>
          </cell>
          <cell r="ER645">
            <v>0</v>
          </cell>
          <cell r="ES645">
            <v>0</v>
          </cell>
          <cell r="ET645">
            <v>0</v>
          </cell>
        </row>
        <row r="646">
          <cell r="A646">
            <v>41962.172164932846</v>
          </cell>
          <cell r="B646">
            <v>37783.621338362245</v>
          </cell>
          <cell r="C646">
            <v>42363.831708508791</v>
          </cell>
          <cell r="D646">
            <v>6136.0596356058759</v>
          </cell>
          <cell r="E646">
            <v>7248.4431355255929</v>
          </cell>
          <cell r="F646">
            <v>7259.7440665855511</v>
          </cell>
          <cell r="G646">
            <v>7752.8794526113734</v>
          </cell>
          <cell r="H646">
            <v>6870.4481892136009</v>
          </cell>
          <cell r="I646">
            <v>7690.2235508334961</v>
          </cell>
          <cell r="J646">
            <v>7912.5621990016416</v>
          </cell>
          <cell r="K646">
            <v>7618.7987122046898</v>
          </cell>
          <cell r="L646">
            <v>8112.8906068380065</v>
          </cell>
          <cell r="M646">
            <v>8975.8987313103917</v>
          </cell>
          <cell r="N646">
            <v>9697.5535213004023</v>
          </cell>
          <cell r="O646">
            <v>8794.7102179712256</v>
          </cell>
          <cell r="P646">
            <v>9753.600091667613</v>
          </cell>
          <cell r="Q646">
            <v>9531.9066502669884</v>
          </cell>
          <cell r="R646">
            <v>9860.7636687527865</v>
          </cell>
          <cell r="S646">
            <v>10502.415855645877</v>
          </cell>
          <cell r="T646">
            <v>10932.25564515619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6981.689989028665</v>
          </cell>
          <cell r="AF646">
            <v>6286.4603340944741</v>
          </cell>
          <cell r="AG646">
            <v>7048.5183315501099</v>
          </cell>
          <cell r="AH646">
            <v>6136.0596356058759</v>
          </cell>
          <cell r="AI646">
            <v>7248.4431355255929</v>
          </cell>
          <cell r="AJ646">
            <v>7259.7440665855511</v>
          </cell>
          <cell r="AK646">
            <v>7752.8794526113734</v>
          </cell>
          <cell r="AL646">
            <v>6870.4481892136009</v>
          </cell>
          <cell r="AM646">
            <v>7690.2235508334961</v>
          </cell>
          <cell r="AN646">
            <v>7912.5621990016416</v>
          </cell>
          <cell r="AO646">
            <v>7618.7987122046898</v>
          </cell>
          <cell r="AP646">
            <v>8112.8906068380065</v>
          </cell>
          <cell r="AQ646">
            <v>8975.8987313103917</v>
          </cell>
          <cell r="AR646">
            <v>9697.5535213004023</v>
          </cell>
          <cell r="AS646">
            <v>8794.7102179712256</v>
          </cell>
          <cell r="AT646">
            <v>9753.600091667613</v>
          </cell>
          <cell r="AU646">
            <v>9531.9066502669884</v>
          </cell>
          <cell r="AV646">
            <v>9860.7636687527865</v>
          </cell>
          <cell r="AW646">
            <v>10502.415855645877</v>
          </cell>
          <cell r="AX646">
            <v>10932.25564515619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3.4178640077409104</v>
          </cell>
          <cell r="CN646">
            <v>3.1027066293189267</v>
          </cell>
          <cell r="CO646">
            <v>3.4906106867169178</v>
          </cell>
          <cell r="CP646">
            <v>3.0253920156431655</v>
          </cell>
          <cell r="CQ646">
            <v>3.5407544114956395</v>
          </cell>
          <cell r="CR646">
            <v>3.5727033044430505</v>
          </cell>
          <cell r="CS646">
            <v>3.817646868232579</v>
          </cell>
          <cell r="CT646">
            <v>3.3671209022289048</v>
          </cell>
          <cell r="CU646">
            <v>3.8199228015637416</v>
          </cell>
          <cell r="CV646">
            <v>3.8950932470658799</v>
          </cell>
          <cell r="CW646">
            <v>3.726959787967044</v>
          </cell>
          <cell r="CX646">
            <v>4.0232434964750681</v>
          </cell>
          <cell r="CY646">
            <v>4.4916358149980962</v>
          </cell>
          <cell r="CZ646">
            <v>4.7965114358093013</v>
          </cell>
          <cell r="DA646">
            <v>4.3355346631344549</v>
          </cell>
          <cell r="DB646">
            <v>4.8082392983644171</v>
          </cell>
          <cell r="DC646">
            <v>4.6989509220609058</v>
          </cell>
          <cell r="DD646">
            <v>4.8610678045417846</v>
          </cell>
          <cell r="DE646">
            <v>5.1773835476422727</v>
          </cell>
          <cell r="DF646">
            <v>5.3892819798621661</v>
          </cell>
          <cell r="DG646">
            <v>4.8149596167406443</v>
          </cell>
          <cell r="DH646">
            <v>4.8149596167406443</v>
          </cell>
          <cell r="DI646">
            <v>4.8149596167406443</v>
          </cell>
          <cell r="DJ646">
            <v>4.8149596167406443</v>
          </cell>
          <cell r="DK646">
            <v>4.8149596167406443</v>
          </cell>
          <cell r="DL646">
            <v>4.8149596167406443</v>
          </cell>
          <cell r="DM646">
            <v>4.8149596167406443</v>
          </cell>
          <cell r="DN646">
            <v>4.8149596167406443</v>
          </cell>
          <cell r="DO646">
            <v>4.8149596167406443</v>
          </cell>
          <cell r="DP646">
            <v>4.8149596167406443</v>
          </cell>
          <cell r="DQ646">
            <v>5.5964537309966342</v>
          </cell>
          <cell r="DR646">
            <v>5.5510175647188902</v>
          </cell>
          <cell r="DS646">
            <v>5.5322723903356446</v>
          </cell>
          <cell r="DT646">
            <v>5.5566756976970817</v>
          </cell>
          <cell r="DU646">
            <v>5.608620652150794</v>
          </cell>
          <cell r="DV646">
            <v>5.5671316861750642</v>
          </cell>
          <cell r="DW646">
            <v>5.5638371899563479</v>
          </cell>
          <cell r="DX646">
            <v>5.5902791347387257</v>
          </cell>
          <cell r="DY646">
            <v>5.5155841395791967</v>
          </cell>
          <cell r="DZ646">
            <v>5.5655285316556737</v>
          </cell>
          <cell r="EA646">
            <v>5.6006563839836341</v>
          </cell>
          <cell r="EB646">
            <v>5.5246712192426157</v>
          </cell>
          <cell r="EC646">
            <v>5.4749548686336569</v>
          </cell>
          <cell r="ED646">
            <v>5.5391590617362549</v>
          </cell>
          <cell r="EE646">
            <v>5.557583633796253</v>
          </cell>
          <cell r="EF646">
            <v>5.557583633796253</v>
          </cell>
          <cell r="EG646">
            <v>5.557583633796253</v>
          </cell>
          <cell r="EH646">
            <v>5.557583633796253</v>
          </cell>
          <cell r="EI646">
            <v>5.557583633796253</v>
          </cell>
          <cell r="EJ646">
            <v>5.557583633796253</v>
          </cell>
          <cell r="EK646">
            <v>0</v>
          </cell>
          <cell r="EL646">
            <v>0</v>
          </cell>
          <cell r="EM646">
            <v>0</v>
          </cell>
          <cell r="EN646">
            <v>0</v>
          </cell>
          <cell r="EO646">
            <v>0</v>
          </cell>
          <cell r="EP646">
            <v>0</v>
          </cell>
          <cell r="EQ646">
            <v>0</v>
          </cell>
          <cell r="ER646">
            <v>0</v>
          </cell>
          <cell r="ES646">
            <v>0</v>
          </cell>
          <cell r="ET646">
            <v>0</v>
          </cell>
        </row>
        <row r="647">
          <cell r="A647">
            <v>35502.879914811565</v>
          </cell>
          <cell r="B647">
            <v>41479.192948877178</v>
          </cell>
          <cell r="C647">
            <v>44152.255077309535</v>
          </cell>
          <cell r="D647">
            <v>6800.8255780284017</v>
          </cell>
          <cell r="E647">
            <v>6976.9907324788619</v>
          </cell>
          <cell r="F647">
            <v>7243.7428551596222</v>
          </cell>
          <cell r="G647">
            <v>6399.7394224567506</v>
          </cell>
          <cell r="H647">
            <v>8065.2708774811399</v>
          </cell>
          <cell r="I647">
            <v>7805.8409856259477</v>
          </cell>
          <cell r="J647">
            <v>8060.8581309082665</v>
          </cell>
          <cell r="K647">
            <v>8104.9173814609821</v>
          </cell>
          <cell r="L647">
            <v>9059.606975853334</v>
          </cell>
          <cell r="M647">
            <v>8721.3623853508925</v>
          </cell>
          <cell r="N647">
            <v>8142.5807888200225</v>
          </cell>
          <cell r="O647">
            <v>8345.3187179865527</v>
          </cell>
          <cell r="P647">
            <v>9330.6607322260152</v>
          </cell>
          <cell r="Q647">
            <v>8662.921481604666</v>
          </cell>
          <cell r="R647">
            <v>9975.6711068231507</v>
          </cell>
          <cell r="S647">
            <v>8849.6022347540293</v>
          </cell>
          <cell r="T647">
            <v>9811.0707727979061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5906.9892833161794</v>
          </cell>
          <cell r="AF647">
            <v>6901.3316333079201</v>
          </cell>
          <cell r="AG647">
            <v>7346.0772253324394</v>
          </cell>
          <cell r="AH647">
            <v>6800.8255780284017</v>
          </cell>
          <cell r="AI647">
            <v>6976.9907324788619</v>
          </cell>
          <cell r="AJ647">
            <v>7243.7428551596222</v>
          </cell>
          <cell r="AK647">
            <v>6399.7394224567506</v>
          </cell>
          <cell r="AL647">
            <v>8065.2708774811399</v>
          </cell>
          <cell r="AM647">
            <v>7805.8409856259477</v>
          </cell>
          <cell r="AN647">
            <v>8060.8581309082665</v>
          </cell>
          <cell r="AO647">
            <v>8104.9173814609821</v>
          </cell>
          <cell r="AP647">
            <v>9059.606975853334</v>
          </cell>
          <cell r="AQ647">
            <v>8721.3623853508925</v>
          </cell>
          <cell r="AR647">
            <v>8142.5807888200225</v>
          </cell>
          <cell r="AS647">
            <v>8345.3187179865527</v>
          </cell>
          <cell r="AT647">
            <v>9330.6607322260152</v>
          </cell>
          <cell r="AU647">
            <v>8662.921481604666</v>
          </cell>
          <cell r="AV647">
            <v>9975.6711068231507</v>
          </cell>
          <cell r="AW647">
            <v>8849.6022347540293</v>
          </cell>
          <cell r="AX647">
            <v>9811.0707727979061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2.9263726096592522</v>
          </cell>
          <cell r="CN647">
            <v>3.4497004664625308</v>
          </cell>
          <cell r="CO647">
            <v>3.612178776672657</v>
          </cell>
          <cell r="CP647">
            <v>3.3640805977256156</v>
          </cell>
          <cell r="CQ647">
            <v>3.4949687804923268</v>
          </cell>
          <cell r="CR647">
            <v>3.5808258604413559</v>
          </cell>
          <cell r="CS647">
            <v>3.1616558753834911</v>
          </cell>
          <cell r="CT647">
            <v>3.9053154624683812</v>
          </cell>
          <cell r="CU647">
            <v>3.8340445664294389</v>
          </cell>
          <cell r="CV647">
            <v>3.9876363161942603</v>
          </cell>
          <cell r="CW647">
            <v>3.9373603744059462</v>
          </cell>
          <cell r="CX647">
            <v>4.3924896278124148</v>
          </cell>
          <cell r="CY647">
            <v>4.3092480990307909</v>
          </cell>
          <cell r="CZ647">
            <v>4.0642388177202777</v>
          </cell>
          <cell r="DA647">
            <v>4.1067108550805047</v>
          </cell>
          <cell r="DB647">
            <v>4.591595241475801</v>
          </cell>
          <cell r="DC647">
            <v>4.26300239540753</v>
          </cell>
          <cell r="DD647">
            <v>4.9090032634472713</v>
          </cell>
          <cell r="DE647">
            <v>4.3548675357694853</v>
          </cell>
          <cell r="DF647">
            <v>4.8280038431334074</v>
          </cell>
          <cell r="DG647">
            <v>5.0795849286235457</v>
          </cell>
          <cell r="DH647">
            <v>5.0795849286235457</v>
          </cell>
          <cell r="DI647">
            <v>5.0795849286235457</v>
          </cell>
          <cell r="DJ647">
            <v>5.0795849286235457</v>
          </cell>
          <cell r="DK647">
            <v>5.0795849286235457</v>
          </cell>
          <cell r="DL647">
            <v>5.0795849286235457</v>
          </cell>
          <cell r="DM647">
            <v>5.0795849286235457</v>
          </cell>
          <cell r="DN647">
            <v>5.0795849286235457</v>
          </cell>
          <cell r="DO647">
            <v>5.0795849286235457</v>
          </cell>
          <cell r="DP647">
            <v>5.0795849286235457</v>
          </cell>
          <cell r="DQ647">
            <v>5.5302363853598395</v>
          </cell>
          <cell r="DR647">
            <v>5.480985402440627</v>
          </cell>
          <cell r="DS647">
            <v>5.571772666261201</v>
          </cell>
          <cell r="DT647">
            <v>5.5386303338006835</v>
          </cell>
          <cell r="DU647">
            <v>5.4693029618390838</v>
          </cell>
          <cell r="DV647">
            <v>5.5422608106409426</v>
          </cell>
          <cell r="DW647">
            <v>5.5456802875924476</v>
          </cell>
          <cell r="DX647">
            <v>5.6580915814360084</v>
          </cell>
          <cell r="DY647">
            <v>5.5778865747405426</v>
          </cell>
          <cell r="DZ647">
            <v>5.5382540114599426</v>
          </cell>
          <cell r="EA647">
            <v>5.6396293426007125</v>
          </cell>
          <cell r="EB647">
            <v>5.6507455071889714</v>
          </cell>
          <cell r="EC647">
            <v>5.544852134850025</v>
          </cell>
          <cell r="ED647">
            <v>5.4889590690510737</v>
          </cell>
          <cell r="EE647">
            <v>5.5674450199745289</v>
          </cell>
          <cell r="EF647">
            <v>5.5674450199745289</v>
          </cell>
          <cell r="EG647">
            <v>5.5674450199745289</v>
          </cell>
          <cell r="EH647">
            <v>5.5674450199745289</v>
          </cell>
          <cell r="EI647">
            <v>5.5674450199745289</v>
          </cell>
          <cell r="EJ647">
            <v>5.5674450199745289</v>
          </cell>
          <cell r="EK647">
            <v>0</v>
          </cell>
          <cell r="EL647">
            <v>0</v>
          </cell>
          <cell r="EM647">
            <v>0</v>
          </cell>
          <cell r="EN647">
            <v>0</v>
          </cell>
          <cell r="EO647">
            <v>0</v>
          </cell>
          <cell r="EP647">
            <v>0</v>
          </cell>
          <cell r="EQ647">
            <v>0</v>
          </cell>
          <cell r="ER647">
            <v>0</v>
          </cell>
          <cell r="ES647">
            <v>0</v>
          </cell>
          <cell r="ET647">
            <v>0</v>
          </cell>
        </row>
        <row r="648">
          <cell r="A648">
            <v>37481.410099572015</v>
          </cell>
          <cell r="B648">
            <v>36934.044289139398</v>
          </cell>
          <cell r="C648">
            <v>43338.622546149723</v>
          </cell>
          <cell r="D648">
            <v>7493.3771535280775</v>
          </cell>
          <cell r="E648">
            <v>6009.9406530584611</v>
          </cell>
          <cell r="F648">
            <v>6836.4853978377669</v>
          </cell>
          <cell r="G648">
            <v>7426.3491464001609</v>
          </cell>
          <cell r="H648">
            <v>7802.4226791986821</v>
          </cell>
          <cell r="I648">
            <v>7317.0789964855185</v>
          </cell>
          <cell r="J648">
            <v>8059.5264349400504</v>
          </cell>
          <cell r="K648">
            <v>8438.8330478532625</v>
          </cell>
          <cell r="L648">
            <v>7251.8310208630801</v>
          </cell>
          <cell r="M648">
            <v>8113.4621339360292</v>
          </cell>
          <cell r="N648">
            <v>8266.3192929567831</v>
          </cell>
          <cell r="O648">
            <v>7922.4508436206761</v>
          </cell>
          <cell r="P648">
            <v>8606.3431560810732</v>
          </cell>
          <cell r="Q648">
            <v>8303.8116849786711</v>
          </cell>
          <cell r="R648">
            <v>9492.4941498258013</v>
          </cell>
          <cell r="S648">
            <v>9197.7564433718071</v>
          </cell>
          <cell r="T648">
            <v>11700.814513356552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6236.1782568907347</v>
          </cell>
          <cell r="AF648">
            <v>6145.1072231031276</v>
          </cell>
          <cell r="AG648">
            <v>7210.704583629833</v>
          </cell>
          <cell r="AH648">
            <v>7493.3771535280775</v>
          </cell>
          <cell r="AI648">
            <v>6009.9406530584611</v>
          </cell>
          <cell r="AJ648">
            <v>6836.4853978377669</v>
          </cell>
          <cell r="AK648">
            <v>7426.3491464001609</v>
          </cell>
          <cell r="AL648">
            <v>7802.4226791986821</v>
          </cell>
          <cell r="AM648">
            <v>7317.0789964855185</v>
          </cell>
          <cell r="AN648">
            <v>8059.5264349400504</v>
          </cell>
          <cell r="AO648">
            <v>8438.8330478532625</v>
          </cell>
          <cell r="AP648">
            <v>7251.8310208630801</v>
          </cell>
          <cell r="AQ648">
            <v>8113.4621339360292</v>
          </cell>
          <cell r="AR648">
            <v>8266.3192929567831</v>
          </cell>
          <cell r="AS648">
            <v>7922.4508436206761</v>
          </cell>
          <cell r="AT648">
            <v>8606.3431560810732</v>
          </cell>
          <cell r="AU648">
            <v>8303.8116849786711</v>
          </cell>
          <cell r="AV648">
            <v>9492.4941498258013</v>
          </cell>
          <cell r="AW648">
            <v>9197.7564433718071</v>
          </cell>
          <cell r="AX648">
            <v>11700.814513356552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3.1050603935845325</v>
          </cell>
          <cell r="CN648">
            <v>3.0636038014711708</v>
          </cell>
          <cell r="CO648">
            <v>3.6387351398898873</v>
          </cell>
          <cell r="CP648">
            <v>3.7345031948933376</v>
          </cell>
          <cell r="CQ648">
            <v>2.9862734879616339</v>
          </cell>
          <cell r="CR648">
            <v>3.3727184050908079</v>
          </cell>
          <cell r="CS648">
            <v>3.6569707367694257</v>
          </cell>
          <cell r="CT648">
            <v>3.9705694542022023</v>
          </cell>
          <cell r="CU648">
            <v>3.6216599117408479</v>
          </cell>
          <cell r="CV648">
            <v>3.9999497097870247</v>
          </cell>
          <cell r="CW648">
            <v>4.2579800140219435</v>
          </cell>
          <cell r="CX648">
            <v>3.604471471725192</v>
          </cell>
          <cell r="CY648">
            <v>3.9460041618177049</v>
          </cell>
          <cell r="CZ648">
            <v>4.0808249215555028</v>
          </cell>
          <cell r="DA648">
            <v>3.9096773425968849</v>
          </cell>
          <cell r="DB648">
            <v>4.2471736971442402</v>
          </cell>
          <cell r="DC648">
            <v>4.0978764075379592</v>
          </cell>
          <cell r="DD648">
            <v>4.6844833795581389</v>
          </cell>
          <cell r="DE648">
            <v>4.5390322615041807</v>
          </cell>
          <cell r="DF648">
            <v>5.7742749429155351</v>
          </cell>
          <cell r="DG648">
            <v>5.2332418468292214</v>
          </cell>
          <cell r="DH648">
            <v>5.2332418468292214</v>
          </cell>
          <cell r="DI648">
            <v>5.2332418468292214</v>
          </cell>
          <cell r="DJ648">
            <v>5.2332418468292214</v>
          </cell>
          <cell r="DK648">
            <v>5.2332418468292214</v>
          </cell>
          <cell r="DL648">
            <v>5.2332418468292214</v>
          </cell>
          <cell r="DM648">
            <v>5.2332418468292214</v>
          </cell>
          <cell r="DN648">
            <v>5.2332418468292214</v>
          </cell>
          <cell r="DO648">
            <v>5.2332418468292214</v>
          </cell>
          <cell r="DP648">
            <v>5.2332418468292214</v>
          </cell>
          <cell r="DQ648">
            <v>5.5024436617056383</v>
          </cell>
          <cell r="DR648">
            <v>5.4954593646207721</v>
          </cell>
          <cell r="DS648">
            <v>5.4291819173849518</v>
          </cell>
          <cell r="DT648">
            <v>5.4973310636600559</v>
          </cell>
          <cell r="DU648">
            <v>5.5137585009121892</v>
          </cell>
          <cell r="DV648">
            <v>5.5534126276614391</v>
          </cell>
          <cell r="DW648">
            <v>5.563665533431581</v>
          </cell>
          <cell r="DX648">
            <v>5.3837367001178489</v>
          </cell>
          <cell r="DY648">
            <v>5.5352496533991715</v>
          </cell>
          <cell r="DZ648">
            <v>5.520292989752912</v>
          </cell>
          <cell r="EA648">
            <v>5.4298259893017393</v>
          </cell>
          <cell r="EB648">
            <v>5.5120508928972267</v>
          </cell>
          <cell r="EC648">
            <v>5.6332082960619951</v>
          </cell>
          <cell r="ED648">
            <v>5.5497235370384876</v>
          </cell>
          <cell r="EE648">
            <v>5.5516972054337943</v>
          </cell>
          <cell r="EF648">
            <v>5.5516972054337943</v>
          </cell>
          <cell r="EG648">
            <v>5.5516972054337943</v>
          </cell>
          <cell r="EH648">
            <v>5.5516972054337943</v>
          </cell>
          <cell r="EI648">
            <v>5.5516972054337943</v>
          </cell>
          <cell r="EJ648">
            <v>5.5516972054337943</v>
          </cell>
          <cell r="EK648">
            <v>0</v>
          </cell>
          <cell r="EL648">
            <v>0</v>
          </cell>
          <cell r="EM648">
            <v>0</v>
          </cell>
          <cell r="EN648">
            <v>0</v>
          </cell>
          <cell r="EO648">
            <v>0</v>
          </cell>
          <cell r="EP648">
            <v>0</v>
          </cell>
          <cell r="EQ648">
            <v>0</v>
          </cell>
          <cell r="ER648">
            <v>0</v>
          </cell>
          <cell r="ES648">
            <v>0</v>
          </cell>
          <cell r="ET648">
            <v>0</v>
          </cell>
        </row>
        <row r="649">
          <cell r="A649">
            <v>41524.800291454827</v>
          </cell>
          <cell r="B649">
            <v>45367.340453541954</v>
          </cell>
          <cell r="C649">
            <v>38760.991832501088</v>
          </cell>
          <cell r="D649">
            <v>6602.8848187072654</v>
          </cell>
          <cell r="E649">
            <v>7908.3042157327309</v>
          </cell>
          <cell r="F649">
            <v>7353.3188395417092</v>
          </cell>
          <cell r="G649">
            <v>7056.8919083795181</v>
          </cell>
          <cell r="H649">
            <v>8444.0490187879623</v>
          </cell>
          <cell r="I649">
            <v>7429.1423563184462</v>
          </cell>
          <cell r="J649">
            <v>8350.28454779403</v>
          </cell>
          <cell r="K649">
            <v>8333.7858561909979</v>
          </cell>
          <cell r="L649">
            <v>7403.3991197918986</v>
          </cell>
          <cell r="M649">
            <v>7689.239733013841</v>
          </cell>
          <cell r="N649">
            <v>8360.9334700100517</v>
          </cell>
          <cell r="O649">
            <v>8941.5904677640847</v>
          </cell>
          <cell r="P649">
            <v>9162.9575209987706</v>
          </cell>
          <cell r="Q649">
            <v>11067.879304476281</v>
          </cell>
          <cell r="R649">
            <v>10715.461727281474</v>
          </cell>
          <cell r="S649">
            <v>10004.038821686825</v>
          </cell>
          <cell r="T649">
            <v>9030.0088808581222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6908.9198088163057</v>
          </cell>
          <cell r="AF649">
            <v>7548.2438189423492</v>
          </cell>
          <cell r="AG649">
            <v>6449.0757908844707</v>
          </cell>
          <cell r="AH649">
            <v>6602.8848187072654</v>
          </cell>
          <cell r="AI649">
            <v>7908.3042157327309</v>
          </cell>
          <cell r="AJ649">
            <v>7353.3188395417092</v>
          </cell>
          <cell r="AK649">
            <v>7056.8919083795181</v>
          </cell>
          <cell r="AL649">
            <v>8444.0490187879623</v>
          </cell>
          <cell r="AM649">
            <v>7429.1423563184462</v>
          </cell>
          <cell r="AN649">
            <v>8350.28454779403</v>
          </cell>
          <cell r="AO649">
            <v>8333.7858561909979</v>
          </cell>
          <cell r="AP649">
            <v>7403.3991197918986</v>
          </cell>
          <cell r="AQ649">
            <v>7689.239733013841</v>
          </cell>
          <cell r="AR649">
            <v>8360.9334700100517</v>
          </cell>
          <cell r="AS649">
            <v>8941.5904677640847</v>
          </cell>
          <cell r="AT649">
            <v>9162.9575209987706</v>
          </cell>
          <cell r="AU649">
            <v>11067.879304476281</v>
          </cell>
          <cell r="AV649">
            <v>10715.461727281474</v>
          </cell>
          <cell r="AW649">
            <v>10004.038821686825</v>
          </cell>
          <cell r="AX649">
            <v>9030.0088808581222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3.3162286515911319</v>
          </cell>
          <cell r="CN649">
            <v>3.7480229944034895</v>
          </cell>
          <cell r="CO649">
            <v>3.247291467480391</v>
          </cell>
          <cell r="CP649">
            <v>3.2079445366091748</v>
          </cell>
          <cell r="CQ649">
            <v>3.8063477292754588</v>
          </cell>
          <cell r="CR649">
            <v>3.6758807359516932</v>
          </cell>
          <cell r="CS649">
            <v>3.4918920899764827</v>
          </cell>
          <cell r="CT649">
            <v>4.1426178674476404</v>
          </cell>
          <cell r="CU649">
            <v>3.708076677612905</v>
          </cell>
          <cell r="CV649">
            <v>4.1362287950695213</v>
          </cell>
          <cell r="CW649">
            <v>4.0685392720610878</v>
          </cell>
          <cell r="CX649">
            <v>3.6178107370698256</v>
          </cell>
          <cell r="CY649">
            <v>3.8453398100580714</v>
          </cell>
          <cell r="CZ649">
            <v>4.1022034327274595</v>
          </cell>
          <cell r="DA649">
            <v>4.4112624293689233</v>
          </cell>
          <cell r="DB649">
            <v>4.5204721016922926</v>
          </cell>
          <cell r="DC649">
            <v>5.4602500891359576</v>
          </cell>
          <cell r="DD649">
            <v>5.2863876847535058</v>
          </cell>
          <cell r="DE649">
            <v>4.9354128614090298</v>
          </cell>
          <cell r="DF649">
            <v>4.4548829491357695</v>
          </cell>
          <cell r="DG649">
            <v>5.3349822549768176</v>
          </cell>
          <cell r="DH649">
            <v>5.3349822549768176</v>
          </cell>
          <cell r="DI649">
            <v>5.3349822549768176</v>
          </cell>
          <cell r="DJ649">
            <v>5.3349822549768176</v>
          </cell>
          <cell r="DK649">
            <v>5.3349822549768176</v>
          </cell>
          <cell r="DL649">
            <v>5.3349822549768176</v>
          </cell>
          <cell r="DM649">
            <v>5.3349822549768176</v>
          </cell>
          <cell r="DN649">
            <v>5.3349822549768176</v>
          </cell>
          <cell r="DO649">
            <v>5.3349822549768176</v>
          </cell>
          <cell r="DP649">
            <v>5.3349822549768176</v>
          </cell>
          <cell r="DQ649">
            <v>5.7078535318523915</v>
          </cell>
          <cell r="DR649">
            <v>5.5176075714519879</v>
          </cell>
          <cell r="DS649">
            <v>5.4410578705006412</v>
          </cell>
          <cell r="DT649">
            <v>5.6391546634531045</v>
          </cell>
          <cell r="DU649">
            <v>5.692224786972548</v>
          </cell>
          <cell r="DV649">
            <v>5.480612799921861</v>
          </cell>
          <cell r="DW649">
            <v>5.5368121166787541</v>
          </cell>
          <cell r="DX649">
            <v>5.5844834386439048</v>
          </cell>
          <cell r="DY649">
            <v>5.4890490258006039</v>
          </cell>
          <cell r="DZ649">
            <v>5.5310025255457234</v>
          </cell>
          <cell r="EA649">
            <v>5.6119133895922779</v>
          </cell>
          <cell r="EB649">
            <v>5.6065081160469656</v>
          </cell>
          <cell r="EC649">
            <v>5.4784261646611254</v>
          </cell>
          <cell r="ED649">
            <v>5.5839909981971125</v>
          </cell>
          <cell r="EE649">
            <v>5.5534007606899793</v>
          </cell>
          <cell r="EF649">
            <v>5.5534007606899793</v>
          </cell>
          <cell r="EG649">
            <v>5.5534007606899793</v>
          </cell>
          <cell r="EH649">
            <v>5.5534007606899793</v>
          </cell>
          <cell r="EI649">
            <v>5.5534007606899793</v>
          </cell>
          <cell r="EJ649">
            <v>5.5534007606899793</v>
          </cell>
          <cell r="EK649">
            <v>0</v>
          </cell>
          <cell r="EL649">
            <v>0</v>
          </cell>
          <cell r="EM649">
            <v>0</v>
          </cell>
          <cell r="EN649">
            <v>0</v>
          </cell>
          <cell r="EO649">
            <v>0</v>
          </cell>
          <cell r="EP649">
            <v>0</v>
          </cell>
          <cell r="EQ649">
            <v>0</v>
          </cell>
          <cell r="ER649">
            <v>0</v>
          </cell>
          <cell r="ES649">
            <v>0</v>
          </cell>
          <cell r="ET649">
            <v>0</v>
          </cell>
        </row>
        <row r="650">
          <cell r="A650">
            <v>40658.645775218698</v>
          </cell>
          <cell r="B650">
            <v>40291.332095958984</v>
          </cell>
          <cell r="C650">
            <v>36064.49513293698</v>
          </cell>
          <cell r="D650">
            <v>6743.9214614705888</v>
          </cell>
          <cell r="E650">
            <v>7590.9132354396652</v>
          </cell>
          <cell r="F650">
            <v>6958.659458934666</v>
          </cell>
          <cell r="G650">
            <v>7103.4518805928474</v>
          </cell>
          <cell r="H650">
            <v>7792.4196514313116</v>
          </cell>
          <cell r="I650">
            <v>7312.7486524375981</v>
          </cell>
          <cell r="J650">
            <v>8074.4109681072277</v>
          </cell>
          <cell r="K650">
            <v>8121.3195454362849</v>
          </cell>
          <cell r="L650">
            <v>8987.203002131937</v>
          </cell>
          <cell r="M650">
            <v>8424.6649707713441</v>
          </cell>
          <cell r="N650">
            <v>9586.4307403523981</v>
          </cell>
          <cell r="O650">
            <v>8543.5329339301425</v>
          </cell>
          <cell r="P650">
            <v>8168.6078891688549</v>
          </cell>
          <cell r="Q650">
            <v>8494.5717556736527</v>
          </cell>
          <cell r="R650">
            <v>10459.152484617603</v>
          </cell>
          <cell r="S650">
            <v>9632.3966281136927</v>
          </cell>
          <cell r="T650">
            <v>9657.4422698580911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6764.8085294671537</v>
          </cell>
          <cell r="AF650">
            <v>6703.6946713179368</v>
          </cell>
          <cell r="AG650">
            <v>6000.4311416322998</v>
          </cell>
          <cell r="AH650">
            <v>6743.9214614705888</v>
          </cell>
          <cell r="AI650">
            <v>7590.9132354396652</v>
          </cell>
          <cell r="AJ650">
            <v>6958.659458934666</v>
          </cell>
          <cell r="AK650">
            <v>7103.4518805928474</v>
          </cell>
          <cell r="AL650">
            <v>7792.4196514313116</v>
          </cell>
          <cell r="AM650">
            <v>7312.7486524375981</v>
          </cell>
          <cell r="AN650">
            <v>8074.4109681072277</v>
          </cell>
          <cell r="AO650">
            <v>8121.3195454362849</v>
          </cell>
          <cell r="AP650">
            <v>8987.203002131937</v>
          </cell>
          <cell r="AQ650">
            <v>8424.6649707713441</v>
          </cell>
          <cell r="AR650">
            <v>9586.4307403523981</v>
          </cell>
          <cell r="AS650">
            <v>8543.5329339301425</v>
          </cell>
          <cell r="AT650">
            <v>8168.6078891688549</v>
          </cell>
          <cell r="AU650">
            <v>8494.5717556736527</v>
          </cell>
          <cell r="AV650">
            <v>10459.152484617603</v>
          </cell>
          <cell r="AW650">
            <v>9632.3966281136927</v>
          </cell>
          <cell r="AX650">
            <v>9657.4422698580911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3.3788772174694564</v>
          </cell>
          <cell r="CN650">
            <v>3.2981930151291912</v>
          </cell>
          <cell r="CO650">
            <v>2.9134099006875651</v>
          </cell>
          <cell r="CP650">
            <v>3.3205113332626843</v>
          </cell>
          <cell r="CQ650">
            <v>3.7405163038104092</v>
          </cell>
          <cell r="CR650">
            <v>3.4397901207327664</v>
          </cell>
          <cell r="CS650">
            <v>3.531387233027337</v>
          </cell>
          <cell r="CT650">
            <v>3.8385883111111334</v>
          </cell>
          <cell r="CU650">
            <v>3.5863310565419639</v>
          </cell>
          <cell r="CV650">
            <v>3.9191298663758736</v>
          </cell>
          <cell r="CW650">
            <v>4.0357142227572398</v>
          </cell>
          <cell r="CX650">
            <v>4.3977692305453733</v>
          </cell>
          <cell r="CY650">
            <v>4.1234411423991553</v>
          </cell>
          <cell r="CZ650">
            <v>4.7097997967426908</v>
          </cell>
          <cell r="DA650">
            <v>4.2609538064793959</v>
          </cell>
          <cell r="DB650">
            <v>4.0739657877084339</v>
          </cell>
          <cell r="DC650">
            <v>4.2365351824189466</v>
          </cell>
          <cell r="DD650">
            <v>5.2163391815215787</v>
          </cell>
          <cell r="DE650">
            <v>4.8040075921144609</v>
          </cell>
          <cell r="DF650">
            <v>4.8164987153244727</v>
          </cell>
          <cell r="DG650">
            <v>4.664756814114333</v>
          </cell>
          <cell r="DH650">
            <v>4.664756814114333</v>
          </cell>
          <cell r="DI650">
            <v>4.664756814114333</v>
          </cell>
          <cell r="DJ650">
            <v>4.664756814114333</v>
          </cell>
          <cell r="DK650">
            <v>4.664756814114333</v>
          </cell>
          <cell r="DL650">
            <v>4.664756814114333</v>
          </cell>
          <cell r="DM650">
            <v>4.664756814114333</v>
          </cell>
          <cell r="DN650">
            <v>4.664756814114333</v>
          </cell>
          <cell r="DO650">
            <v>4.664756814114333</v>
          </cell>
          <cell r="DP650">
            <v>4.664756814114333</v>
          </cell>
          <cell r="DQ650">
            <v>5.4851717910071365</v>
          </cell>
          <cell r="DR650">
            <v>5.5685906453884906</v>
          </cell>
          <cell r="DS650">
            <v>5.6427134988644525</v>
          </cell>
          <cell r="DT650">
            <v>5.564352986730877</v>
          </cell>
          <cell r="DU650">
            <v>5.5599336759106688</v>
          </cell>
          <cell r="DV650">
            <v>5.5424371157203423</v>
          </cell>
          <cell r="DW650">
            <v>5.5110104662581998</v>
          </cell>
          <cell r="DX650">
            <v>5.5617047740262766</v>
          </cell>
          <cell r="DY650">
            <v>5.5864691516281102</v>
          </cell>
          <cell r="DZ650">
            <v>5.6445370884537178</v>
          </cell>
          <cell r="EA650">
            <v>5.513321634612752</v>
          </cell>
          <cell r="EB650">
            <v>5.5988553940994761</v>
          </cell>
          <cell r="EC650">
            <v>5.5975756887110011</v>
          </cell>
          <cell r="ED650">
            <v>5.5764989899037811</v>
          </cell>
          <cell r="EE650">
            <v>5.4933567947675126</v>
          </cell>
          <cell r="EF650">
            <v>5.4933567947675126</v>
          </cell>
          <cell r="EG650">
            <v>5.4933567947675126</v>
          </cell>
          <cell r="EH650">
            <v>5.4933567947675126</v>
          </cell>
          <cell r="EI650">
            <v>5.4933567947675126</v>
          </cell>
          <cell r="EJ650">
            <v>5.4933567947675126</v>
          </cell>
          <cell r="EK650">
            <v>0</v>
          </cell>
          <cell r="EL650">
            <v>0</v>
          </cell>
          <cell r="EM650">
            <v>0</v>
          </cell>
          <cell r="EN650">
            <v>0</v>
          </cell>
          <cell r="EO650">
            <v>0</v>
          </cell>
          <cell r="EP650">
            <v>0</v>
          </cell>
          <cell r="EQ650">
            <v>0</v>
          </cell>
          <cell r="ER650">
            <v>0</v>
          </cell>
          <cell r="ES650">
            <v>0</v>
          </cell>
          <cell r="ET650">
            <v>0</v>
          </cell>
        </row>
        <row r="651">
          <cell r="A651">
            <v>40985.878389214216</v>
          </cell>
          <cell r="B651">
            <v>45700.655188393452</v>
          </cell>
          <cell r="C651">
            <v>32785.139011621381</v>
          </cell>
          <cell r="D651">
            <v>6272.1804416792274</v>
          </cell>
          <cell r="E651">
            <v>6320.381075447689</v>
          </cell>
          <cell r="F651">
            <v>6987.2570142530085</v>
          </cell>
          <cell r="G651">
            <v>7452.9706194566452</v>
          </cell>
          <cell r="H651">
            <v>8078.5100392052827</v>
          </cell>
          <cell r="I651">
            <v>7214.4547319554304</v>
          </cell>
          <cell r="J651">
            <v>6593.6531502193666</v>
          </cell>
          <cell r="K651">
            <v>6923.3112068944074</v>
          </cell>
          <cell r="L651">
            <v>8162.0116004221236</v>
          </cell>
          <cell r="M651">
            <v>7693.8984916707323</v>
          </cell>
          <cell r="N651">
            <v>7958.9488777809056</v>
          </cell>
          <cell r="O651">
            <v>7826.9866845045781</v>
          </cell>
          <cell r="P651">
            <v>8345.7943126142945</v>
          </cell>
          <cell r="Q651">
            <v>9425.3633805628615</v>
          </cell>
          <cell r="R651">
            <v>8652.0446488438683</v>
          </cell>
          <cell r="S651">
            <v>10127.549609736792</v>
          </cell>
          <cell r="T651">
            <v>10221.228642061524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6819.253677259705</v>
          </cell>
          <cell r="AF651">
            <v>7603.7009134502723</v>
          </cell>
          <cell r="AG651">
            <v>5454.8100114234503</v>
          </cell>
          <cell r="AH651">
            <v>6272.1804416792274</v>
          </cell>
          <cell r="AI651">
            <v>6320.381075447689</v>
          </cell>
          <cell r="AJ651">
            <v>6987.2570142530085</v>
          </cell>
          <cell r="AK651">
            <v>7452.9706194566452</v>
          </cell>
          <cell r="AL651">
            <v>8078.5100392052827</v>
          </cell>
          <cell r="AM651">
            <v>7214.4547319554304</v>
          </cell>
          <cell r="AN651">
            <v>6593.6531502193666</v>
          </cell>
          <cell r="AO651">
            <v>6923.3112068944074</v>
          </cell>
          <cell r="AP651">
            <v>8162.0116004221236</v>
          </cell>
          <cell r="AQ651">
            <v>7693.8984916707323</v>
          </cell>
          <cell r="AR651">
            <v>7958.9488777809056</v>
          </cell>
          <cell r="AS651">
            <v>7826.9866845045781</v>
          </cell>
          <cell r="AT651">
            <v>8345.7943126142945</v>
          </cell>
          <cell r="AU651">
            <v>9425.3633805628615</v>
          </cell>
          <cell r="AV651">
            <v>8652.0446488438683</v>
          </cell>
          <cell r="AW651">
            <v>10127.549609736792</v>
          </cell>
          <cell r="AX651">
            <v>10221.228642061524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3.378824896819236</v>
          </cell>
          <cell r="CN651">
            <v>3.7143359087282453</v>
          </cell>
          <cell r="CO651">
            <v>2.6986646306981759</v>
          </cell>
          <cell r="CP651">
            <v>3.0813106331585005</v>
          </cell>
          <cell r="CQ651">
            <v>3.1460705384435586</v>
          </cell>
          <cell r="CR651">
            <v>3.4375533098337931</v>
          </cell>
          <cell r="CS651">
            <v>3.6575741775409303</v>
          </cell>
          <cell r="CT651">
            <v>3.9733545670610866</v>
          </cell>
          <cell r="CU651">
            <v>3.5583058466788944</v>
          </cell>
          <cell r="CV651">
            <v>3.2650341578439526</v>
          </cell>
          <cell r="CW651">
            <v>3.4004140139578349</v>
          </cell>
          <cell r="CX651">
            <v>3.9478444067502849</v>
          </cell>
          <cell r="CY651">
            <v>3.7755858844995878</v>
          </cell>
          <cell r="CZ651">
            <v>3.9285763905319122</v>
          </cell>
          <cell r="DA651">
            <v>3.9302012455670692</v>
          </cell>
          <cell r="DB651">
            <v>4.1907125340611753</v>
          </cell>
          <cell r="DC651">
            <v>4.7328015737585387</v>
          </cell>
          <cell r="DD651">
            <v>4.3444914404808932</v>
          </cell>
          <cell r="DE651">
            <v>5.0853936125290904</v>
          </cell>
          <cell r="DF651">
            <v>5.1324331009512525</v>
          </cell>
          <cell r="DG651">
            <v>5.0098598958962954</v>
          </cell>
          <cell r="DH651">
            <v>5.0098598958962954</v>
          </cell>
          <cell r="DI651">
            <v>5.0098598958962954</v>
          </cell>
          <cell r="DJ651">
            <v>5.0098598958962954</v>
          </cell>
          <cell r="DK651">
            <v>5.0098598958962954</v>
          </cell>
          <cell r="DL651">
            <v>5.0098598958962954</v>
          </cell>
          <cell r="DM651">
            <v>5.0098598958962954</v>
          </cell>
          <cell r="DN651">
            <v>5.0098598958962954</v>
          </cell>
          <cell r="DO651">
            <v>5.0098598958962954</v>
          </cell>
          <cell r="DP651">
            <v>5.0098598958962954</v>
          </cell>
          <cell r="DQ651">
            <v>5.5294036706668699</v>
          </cell>
          <cell r="DR651">
            <v>5.6085550173777206</v>
          </cell>
          <cell r="DS651">
            <v>5.5378074002984246</v>
          </cell>
          <cell r="DT651">
            <v>5.5768658374394695</v>
          </cell>
          <cell r="DU651">
            <v>5.5040445927318098</v>
          </cell>
          <cell r="DV651">
            <v>5.568835790066224</v>
          </cell>
          <cell r="DW651">
            <v>5.5826885789314797</v>
          </cell>
          <cell r="DX651">
            <v>5.570332031397716</v>
          </cell>
          <cell r="DY651">
            <v>5.5547865344587084</v>
          </cell>
          <cell r="DZ651">
            <v>5.532806787912727</v>
          </cell>
          <cell r="EA651">
            <v>5.5781372007764425</v>
          </cell>
          <cell r="EB651">
            <v>5.6642748076290417</v>
          </cell>
          <cell r="EC651">
            <v>5.5830206475561708</v>
          </cell>
          <cell r="ED651">
            <v>5.5504430163895107</v>
          </cell>
          <cell r="EE651">
            <v>5.4561580427505474</v>
          </cell>
          <cell r="EF651">
            <v>5.4561580427505474</v>
          </cell>
          <cell r="EG651">
            <v>5.4561580427505474</v>
          </cell>
          <cell r="EH651">
            <v>5.4561580427505474</v>
          </cell>
          <cell r="EI651">
            <v>5.4561580427505474</v>
          </cell>
          <cell r="EJ651">
            <v>5.4561580427505474</v>
          </cell>
          <cell r="EK651">
            <v>0</v>
          </cell>
          <cell r="EL651">
            <v>0</v>
          </cell>
          <cell r="EM651">
            <v>0</v>
          </cell>
          <cell r="EN651">
            <v>0</v>
          </cell>
          <cell r="EO651">
            <v>0</v>
          </cell>
          <cell r="EP651">
            <v>0</v>
          </cell>
          <cell r="EQ651">
            <v>0</v>
          </cell>
          <cell r="ER651">
            <v>0</v>
          </cell>
          <cell r="ES651">
            <v>0</v>
          </cell>
          <cell r="ET651">
            <v>0</v>
          </cell>
        </row>
        <row r="652">
          <cell r="A652">
            <v>39268.069970650533</v>
          </cell>
          <cell r="B652">
            <v>36660.694481292521</v>
          </cell>
          <cell r="C652">
            <v>37563.1853400974</v>
          </cell>
          <cell r="D652">
            <v>6933.9247504296291</v>
          </cell>
          <cell r="E652">
            <v>7524.0618089902127</v>
          </cell>
          <cell r="F652">
            <v>6690.6390576391814</v>
          </cell>
          <cell r="G652">
            <v>7112.8245206708816</v>
          </cell>
          <cell r="H652">
            <v>6404.6811880458208</v>
          </cell>
          <cell r="I652">
            <v>8199.1775609286142</v>
          </cell>
          <cell r="J652">
            <v>8314.3407784271185</v>
          </cell>
          <cell r="K652">
            <v>8116.0679233104775</v>
          </cell>
          <cell r="L652">
            <v>8031.5231762353123</v>
          </cell>
          <cell r="M652">
            <v>8620.5534951771187</v>
          </cell>
          <cell r="N652">
            <v>9046.1543607751337</v>
          </cell>
          <cell r="O652">
            <v>9342.1850054307524</v>
          </cell>
          <cell r="P652">
            <v>9022.971414195843</v>
          </cell>
          <cell r="Q652">
            <v>8848.9548279428654</v>
          </cell>
          <cell r="R652">
            <v>9632.8157487318185</v>
          </cell>
          <cell r="S652">
            <v>8085.1474123079042</v>
          </cell>
          <cell r="T652">
            <v>9663.5620712710224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6533.443738922485</v>
          </cell>
          <cell r="AF652">
            <v>6099.6271271384512</v>
          </cell>
          <cell r="AG652">
            <v>6249.7840677596869</v>
          </cell>
          <cell r="AH652">
            <v>6933.9247504296291</v>
          </cell>
          <cell r="AI652">
            <v>7524.0618089902127</v>
          </cell>
          <cell r="AJ652">
            <v>6690.6390576391814</v>
          </cell>
          <cell r="AK652">
            <v>7112.8245206708816</v>
          </cell>
          <cell r="AL652">
            <v>6404.6811880458208</v>
          </cell>
          <cell r="AM652">
            <v>8199.1775609286142</v>
          </cell>
          <cell r="AN652">
            <v>8314.3407784271185</v>
          </cell>
          <cell r="AO652">
            <v>8116.0679233104775</v>
          </cell>
          <cell r="AP652">
            <v>8031.5231762353123</v>
          </cell>
          <cell r="AQ652">
            <v>8620.5534951771187</v>
          </cell>
          <cell r="AR652">
            <v>9046.1543607751337</v>
          </cell>
          <cell r="AS652">
            <v>9342.1850054307524</v>
          </cell>
          <cell r="AT652">
            <v>9022.971414195843</v>
          </cell>
          <cell r="AU652">
            <v>8848.9548279428654</v>
          </cell>
          <cell r="AV652">
            <v>9632.8157487318185</v>
          </cell>
          <cell r="AW652">
            <v>8085.1474123079042</v>
          </cell>
          <cell r="AX652">
            <v>9663.5620712710224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3.2269450662977701</v>
          </cell>
          <cell r="CN652">
            <v>3.0467449917496019</v>
          </cell>
          <cell r="CO652">
            <v>3.0834960772448032</v>
          </cell>
          <cell r="CP652">
            <v>3.4738072312598169</v>
          </cell>
          <cell r="CQ652">
            <v>3.6522084071415919</v>
          </cell>
          <cell r="CR652">
            <v>3.3444459486942861</v>
          </cell>
          <cell r="CS652">
            <v>3.5350827131839773</v>
          </cell>
          <cell r="CT652">
            <v>3.1123498304622692</v>
          </cell>
          <cell r="CU652">
            <v>4.0952549972350729</v>
          </cell>
          <cell r="CV652">
            <v>4.1093976377621209</v>
          </cell>
          <cell r="CW652">
            <v>4.0279958230530779</v>
          </cell>
          <cell r="CX652">
            <v>3.9800707823528327</v>
          </cell>
          <cell r="CY652">
            <v>4.2573626920807337</v>
          </cell>
          <cell r="CZ652">
            <v>4.487864038528401</v>
          </cell>
          <cell r="DA652">
            <v>4.6062172800127783</v>
          </cell>
          <cell r="DB652">
            <v>4.4488272091560743</v>
          </cell>
          <cell r="DC652">
            <v>4.3630273447623225</v>
          </cell>
          <cell r="DD652">
            <v>4.7495144156526861</v>
          </cell>
          <cell r="DE652">
            <v>3.9864277682762608</v>
          </cell>
          <cell r="DF652">
            <v>4.7646740642889096</v>
          </cell>
          <cell r="DG652">
            <v>5.4241073743026256</v>
          </cell>
          <cell r="DH652">
            <v>5.4241073743026256</v>
          </cell>
          <cell r="DI652">
            <v>5.4241073743026256</v>
          </cell>
          <cell r="DJ652">
            <v>5.4241073743026256</v>
          </cell>
          <cell r="DK652">
            <v>5.4241073743026256</v>
          </cell>
          <cell r="DL652">
            <v>5.4241073743026256</v>
          </cell>
          <cell r="DM652">
            <v>5.4241073743026256</v>
          </cell>
          <cell r="DN652">
            <v>5.4241073743026256</v>
          </cell>
          <cell r="DO652">
            <v>5.4241073743026256</v>
          </cell>
          <cell r="DP652">
            <v>5.4241073743026256</v>
          </cell>
          <cell r="DQ652">
            <v>5.5469942909805567</v>
          </cell>
          <cell r="DR652">
            <v>5.4849707615480732</v>
          </cell>
          <cell r="DS652">
            <v>5.5530137373657968</v>
          </cell>
          <cell r="DT652">
            <v>5.4686552379236666</v>
          </cell>
          <cell r="DU652">
            <v>5.644220064092587</v>
          </cell>
          <cell r="DV652">
            <v>5.4808833054369464</v>
          </cell>
          <cell r="DW652">
            <v>5.5125132984624683</v>
          </cell>
          <cell r="DX652">
            <v>5.6378854254518425</v>
          </cell>
          <cell r="DY652">
            <v>5.4852506576743156</v>
          </cell>
          <cell r="DZ652">
            <v>5.543152023543791</v>
          </cell>
          <cell r="EA652">
            <v>5.5203141975365302</v>
          </cell>
          <cell r="EB652">
            <v>5.5285883816790706</v>
          </cell>
          <cell r="EC652">
            <v>5.5475552565065094</v>
          </cell>
          <cell r="ED652">
            <v>5.5224454968550436</v>
          </cell>
          <cell r="EE652">
            <v>5.5566261546541824</v>
          </cell>
          <cell r="EF652">
            <v>5.5566261546541824</v>
          </cell>
          <cell r="EG652">
            <v>5.5566261546541824</v>
          </cell>
          <cell r="EH652">
            <v>5.5566261546541824</v>
          </cell>
          <cell r="EI652">
            <v>5.5566261546541824</v>
          </cell>
          <cell r="EJ652">
            <v>5.5566261546541824</v>
          </cell>
          <cell r="EK652">
            <v>0</v>
          </cell>
          <cell r="EL652">
            <v>0</v>
          </cell>
          <cell r="EM652">
            <v>0</v>
          </cell>
          <cell r="EN652">
            <v>0</v>
          </cell>
          <cell r="EO652">
            <v>0</v>
          </cell>
          <cell r="EP652">
            <v>0</v>
          </cell>
          <cell r="EQ652">
            <v>0</v>
          </cell>
          <cell r="ER652">
            <v>0</v>
          </cell>
          <cell r="ES652">
            <v>0</v>
          </cell>
          <cell r="ET652">
            <v>0</v>
          </cell>
        </row>
        <row r="653">
          <cell r="A653">
            <v>35517.724470970476</v>
          </cell>
          <cell r="B653">
            <v>38594.940210714762</v>
          </cell>
          <cell r="C653">
            <v>40828.398732444322</v>
          </cell>
          <cell r="D653">
            <v>6463.5275472311205</v>
          </cell>
          <cell r="E653">
            <v>7069.6687789765274</v>
          </cell>
          <cell r="F653">
            <v>8494.92330002991</v>
          </cell>
          <cell r="G653">
            <v>6681.5026953606766</v>
          </cell>
          <cell r="H653">
            <v>8275.7183692669787</v>
          </cell>
          <cell r="I653">
            <v>8748.1348177599648</v>
          </cell>
          <cell r="J653">
            <v>9384.2971178053576</v>
          </cell>
          <cell r="K653">
            <v>8765.706415657045</v>
          </cell>
          <cell r="L653">
            <v>7802.4521157973222</v>
          </cell>
          <cell r="M653">
            <v>8398.4030251632885</v>
          </cell>
          <cell r="N653">
            <v>9549.6577048115378</v>
          </cell>
          <cell r="O653">
            <v>9438.6198042155811</v>
          </cell>
          <cell r="P653">
            <v>9672.5043938612689</v>
          </cell>
          <cell r="Q653">
            <v>9956.530354023389</v>
          </cell>
          <cell r="R653">
            <v>9352.1727833018085</v>
          </cell>
          <cell r="S653">
            <v>9869.5183098619509</v>
          </cell>
          <cell r="T653">
            <v>11208.084640495937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5909.4591289838163</v>
          </cell>
          <cell r="AF653">
            <v>6421.4480279333338</v>
          </cell>
          <cell r="AG653">
            <v>6793.0521227066056</v>
          </cell>
          <cell r="AH653">
            <v>6463.5275472311205</v>
          </cell>
          <cell r="AI653">
            <v>7069.6687789765274</v>
          </cell>
          <cell r="AJ653">
            <v>8494.92330002991</v>
          </cell>
          <cell r="AK653">
            <v>6681.5026953606766</v>
          </cell>
          <cell r="AL653">
            <v>8275.7183692669787</v>
          </cell>
          <cell r="AM653">
            <v>8748.1348177599648</v>
          </cell>
          <cell r="AN653">
            <v>9384.2971178053576</v>
          </cell>
          <cell r="AO653">
            <v>8765.706415657045</v>
          </cell>
          <cell r="AP653">
            <v>7802.4521157973222</v>
          </cell>
          <cell r="AQ653">
            <v>8398.4030251632885</v>
          </cell>
          <cell r="AR653">
            <v>9549.6577048115378</v>
          </cell>
          <cell r="AS653">
            <v>9438.6198042155811</v>
          </cell>
          <cell r="AT653">
            <v>9672.5043938612689</v>
          </cell>
          <cell r="AU653">
            <v>9956.530354023389</v>
          </cell>
          <cell r="AV653">
            <v>9352.1727833018085</v>
          </cell>
          <cell r="AW653">
            <v>9869.5183098619509</v>
          </cell>
          <cell r="AX653">
            <v>11208.084640495937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>
            <v>0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2.9664399822813041</v>
          </cell>
          <cell r="CN653">
            <v>3.1721982563374582</v>
          </cell>
          <cell r="CO653">
            <v>3.3214010109032124</v>
          </cell>
          <cell r="CP653">
            <v>3.1621997777285924</v>
          </cell>
          <cell r="CQ653">
            <v>3.4714087757271428</v>
          </cell>
          <cell r="CR653">
            <v>4.182648064083911</v>
          </cell>
          <cell r="CS653">
            <v>3.3079062253084608</v>
          </cell>
          <cell r="CT653">
            <v>4.1370408499503846</v>
          </cell>
          <cell r="CU653">
            <v>4.3104203554320479</v>
          </cell>
          <cell r="CV653">
            <v>4.6374204952543048</v>
          </cell>
          <cell r="CW653">
            <v>4.406227121139441</v>
          </cell>
          <cell r="CX653">
            <v>3.8803483760680186</v>
          </cell>
          <cell r="CY653">
            <v>4.135180613619923</v>
          </cell>
          <cell r="CZ653">
            <v>4.7519229510962386</v>
          </cell>
          <cell r="DA653">
            <v>4.6063794328343457</v>
          </cell>
          <cell r="DB653">
            <v>4.7205233633822861</v>
          </cell>
          <cell r="DC653">
            <v>4.8591380515909881</v>
          </cell>
          <cell r="DD653">
            <v>4.5641902370168435</v>
          </cell>
          <cell r="DE653">
            <v>4.8166731044961688</v>
          </cell>
          <cell r="DF653">
            <v>5.4699406947600586</v>
          </cell>
          <cell r="DG653">
            <v>5.4469747357963323</v>
          </cell>
          <cell r="DH653">
            <v>5.4469747357963323</v>
          </cell>
          <cell r="DI653">
            <v>5.4469747357963323</v>
          </cell>
          <cell r="DJ653">
            <v>5.4469747357963323</v>
          </cell>
          <cell r="DK653">
            <v>5.4469747357963323</v>
          </cell>
          <cell r="DL653">
            <v>5.4469747357963323</v>
          </cell>
          <cell r="DM653">
            <v>5.4469747357963323</v>
          </cell>
          <cell r="DN653">
            <v>5.4469747357963323</v>
          </cell>
          <cell r="DO653">
            <v>5.4469747357963323</v>
          </cell>
          <cell r="DP653">
            <v>5.4469747357963323</v>
          </cell>
          <cell r="DQ653">
            <v>5.4578211864129322</v>
          </cell>
          <cell r="DR653">
            <v>5.5459989805366767</v>
          </cell>
          <cell r="DS653">
            <v>5.6033889448911935</v>
          </cell>
          <cell r="DT653">
            <v>5.5999923770370197</v>
          </cell>
          <cell r="DU653">
            <v>5.5795663404067586</v>
          </cell>
          <cell r="DV653">
            <v>5.5643606895080273</v>
          </cell>
          <cell r="DW653">
            <v>5.5338590606200198</v>
          </cell>
          <cell r="DX653">
            <v>5.4805359275005152</v>
          </cell>
          <cell r="DY653">
            <v>5.5603608639220115</v>
          </cell>
          <cell r="DZ653">
            <v>5.5441172713992879</v>
          </cell>
          <cell r="EA653">
            <v>5.4503849563906188</v>
          </cell>
          <cell r="EB653">
            <v>5.5089334944796295</v>
          </cell>
          <cell r="EC653">
            <v>5.5642849748392162</v>
          </cell>
          <cell r="ED653">
            <v>5.5058648963513201</v>
          </cell>
          <cell r="EE653">
            <v>5.6137868617577702</v>
          </cell>
          <cell r="EF653">
            <v>5.6137868617577702</v>
          </cell>
          <cell r="EG653">
            <v>5.6137868617577702</v>
          </cell>
          <cell r="EH653">
            <v>5.6137868617577702</v>
          </cell>
          <cell r="EI653">
            <v>5.6137868617577702</v>
          </cell>
          <cell r="EJ653">
            <v>5.6137868617577702</v>
          </cell>
          <cell r="EK653">
            <v>0</v>
          </cell>
          <cell r="EL653">
            <v>0</v>
          </cell>
          <cell r="EM653">
            <v>0</v>
          </cell>
          <cell r="EN653">
            <v>0</v>
          </cell>
          <cell r="EO653">
            <v>0</v>
          </cell>
          <cell r="EP653">
            <v>0</v>
          </cell>
          <cell r="EQ653">
            <v>0</v>
          </cell>
          <cell r="ER653">
            <v>0</v>
          </cell>
          <cell r="ES653">
            <v>0</v>
          </cell>
          <cell r="ET653">
            <v>0</v>
          </cell>
        </row>
        <row r="654">
          <cell r="A654">
            <v>37099.627036965205</v>
          </cell>
          <cell r="B654">
            <v>32559.404754602365</v>
          </cell>
          <cell r="C654">
            <v>36917.379357738129</v>
          </cell>
          <cell r="D654">
            <v>7267.9412123432248</v>
          </cell>
          <cell r="E654">
            <v>7822.6826109694048</v>
          </cell>
          <cell r="F654">
            <v>9071.7877334226141</v>
          </cell>
          <cell r="G654">
            <v>7494.7110380995246</v>
          </cell>
          <cell r="H654">
            <v>5980.4552495898633</v>
          </cell>
          <cell r="I654">
            <v>7915.049530140398</v>
          </cell>
          <cell r="J654">
            <v>7967.8665067622123</v>
          </cell>
          <cell r="K654">
            <v>6937.0024760715023</v>
          </cell>
          <cell r="L654">
            <v>7962.3645408124576</v>
          </cell>
          <cell r="M654">
            <v>8922.002356568586</v>
          </cell>
          <cell r="N654">
            <v>8008.5666035846907</v>
          </cell>
          <cell r="O654">
            <v>9200.3078266586945</v>
          </cell>
          <cell r="P654">
            <v>10024.395783185555</v>
          </cell>
          <cell r="Q654">
            <v>9951.7243788928445</v>
          </cell>
          <cell r="R654">
            <v>10216.02118673332</v>
          </cell>
          <cell r="S654">
            <v>10324.268654593783</v>
          </cell>
          <cell r="T654">
            <v>10727.765249806598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6172.6569745389543</v>
          </cell>
          <cell r="AF654">
            <v>5417.2522177940846</v>
          </cell>
          <cell r="AG654">
            <v>6142.3345023708744</v>
          </cell>
          <cell r="AH654">
            <v>7267.9412123432248</v>
          </cell>
          <cell r="AI654">
            <v>7822.6826109694048</v>
          </cell>
          <cell r="AJ654">
            <v>9071.7877334226141</v>
          </cell>
          <cell r="AK654">
            <v>7494.7110380995246</v>
          </cell>
          <cell r="AL654">
            <v>5980.4552495898633</v>
          </cell>
          <cell r="AM654">
            <v>7915.049530140398</v>
          </cell>
          <cell r="AN654">
            <v>7967.8665067622123</v>
          </cell>
          <cell r="AO654">
            <v>6937.0024760715023</v>
          </cell>
          <cell r="AP654">
            <v>7962.3645408124576</v>
          </cell>
          <cell r="AQ654">
            <v>8922.002356568586</v>
          </cell>
          <cell r="AR654">
            <v>8008.5666035846907</v>
          </cell>
          <cell r="AS654">
            <v>9200.3078266586945</v>
          </cell>
          <cell r="AT654">
            <v>10024.395783185555</v>
          </cell>
          <cell r="AU654">
            <v>9951.7243788928445</v>
          </cell>
          <cell r="AV654">
            <v>10216.02118673332</v>
          </cell>
          <cell r="AW654">
            <v>10324.268654593783</v>
          </cell>
          <cell r="AX654">
            <v>10727.765249806598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3.0656720534419191</v>
          </cell>
          <cell r="CN654">
            <v>2.6932256926372098</v>
          </cell>
          <cell r="CO654">
            <v>3.0573869703123489</v>
          </cell>
          <cell r="CP654">
            <v>3.5669090924333235</v>
          </cell>
          <cell r="CQ654">
            <v>3.8489485116209381</v>
          </cell>
          <cell r="CR654">
            <v>4.5548915489859718</v>
          </cell>
          <cell r="CS654">
            <v>3.7330218241984063</v>
          </cell>
          <cell r="CT654">
            <v>2.9768443694071229</v>
          </cell>
          <cell r="CU654">
            <v>3.8663911276116596</v>
          </cell>
          <cell r="CV654">
            <v>3.9199079071805554</v>
          </cell>
          <cell r="CW654">
            <v>3.4129829118213615</v>
          </cell>
          <cell r="CX654">
            <v>3.8963591796830186</v>
          </cell>
          <cell r="CY654">
            <v>4.4023135888856491</v>
          </cell>
          <cell r="CZ654">
            <v>3.9451213093004931</v>
          </cell>
          <cell r="DA654">
            <v>4.5390459093354627</v>
          </cell>
          <cell r="DB654">
            <v>4.945616334856143</v>
          </cell>
          <cell r="DC654">
            <v>4.9097633126969606</v>
          </cell>
          <cell r="DD654">
            <v>5.0401562698763529</v>
          </cell>
          <cell r="DE654">
            <v>5.0935610293088853</v>
          </cell>
          <cell r="DF654">
            <v>5.2926293218528171</v>
          </cell>
          <cell r="DG654">
            <v>4.9949333844152646</v>
          </cell>
          <cell r="DH654">
            <v>4.9949333844152646</v>
          </cell>
          <cell r="DI654">
            <v>4.9949333844152646</v>
          </cell>
          <cell r="DJ654">
            <v>4.9949333844152646</v>
          </cell>
          <cell r="DK654">
            <v>4.9949333844152646</v>
          </cell>
          <cell r="DL654">
            <v>4.9949333844152646</v>
          </cell>
          <cell r="DM654">
            <v>4.9949333844152646</v>
          </cell>
          <cell r="DN654">
            <v>4.9949333844152646</v>
          </cell>
          <cell r="DO654">
            <v>4.9949333844152646</v>
          </cell>
          <cell r="DP654">
            <v>4.9949333844152646</v>
          </cell>
          <cell r="DQ654">
            <v>5.5163724875114069</v>
          </cell>
          <cell r="DR654">
            <v>5.5107846841951407</v>
          </cell>
          <cell r="DS654">
            <v>5.5041490882675115</v>
          </cell>
          <cell r="DT654">
            <v>5.5824713187366299</v>
          </cell>
          <cell r="DU654">
            <v>5.568275878108591</v>
          </cell>
          <cell r="DV654">
            <v>5.4565981870225384</v>
          </cell>
          <cell r="DW654">
            <v>5.5004915229264606</v>
          </cell>
          <cell r="DX654">
            <v>5.5040864989019136</v>
          </cell>
          <cell r="DY654">
            <v>5.608606705876487</v>
          </cell>
          <cell r="DZ654">
            <v>5.5689500284981612</v>
          </cell>
          <cell r="EA654">
            <v>5.5685852308208386</v>
          </cell>
          <cell r="EB654">
            <v>5.5987388138748599</v>
          </cell>
          <cell r="EC654">
            <v>5.5524990619712025</v>
          </cell>
          <cell r="ED654">
            <v>5.5616232419164442</v>
          </cell>
          <cell r="EE654">
            <v>5.5532205040979346</v>
          </cell>
          <cell r="EF654">
            <v>5.5532205040979346</v>
          </cell>
          <cell r="EG654">
            <v>5.5532205040979346</v>
          </cell>
          <cell r="EH654">
            <v>5.5532205040979346</v>
          </cell>
          <cell r="EI654">
            <v>5.5532205040979346</v>
          </cell>
          <cell r="EJ654">
            <v>5.5532205040979346</v>
          </cell>
          <cell r="EK654">
            <v>0</v>
          </cell>
          <cell r="EL654">
            <v>0</v>
          </cell>
          <cell r="EM654">
            <v>0</v>
          </cell>
          <cell r="EN654">
            <v>0</v>
          </cell>
          <cell r="EO654">
            <v>0</v>
          </cell>
          <cell r="EP654">
            <v>0</v>
          </cell>
          <cell r="EQ654">
            <v>0</v>
          </cell>
          <cell r="ER654">
            <v>0</v>
          </cell>
          <cell r="ES654">
            <v>0</v>
          </cell>
          <cell r="ET654">
            <v>0</v>
          </cell>
        </row>
        <row r="655">
          <cell r="A655">
            <v>35311.153767203941</v>
          </cell>
          <cell r="B655">
            <v>43201.019213945998</v>
          </cell>
          <cell r="C655">
            <v>42816.490695740489</v>
          </cell>
          <cell r="D655">
            <v>6974.23375678924</v>
          </cell>
          <cell r="E655">
            <v>5804.5536893121998</v>
          </cell>
          <cell r="F655">
            <v>6737.2508440931815</v>
          </cell>
          <cell r="G655">
            <v>7557.0347638431294</v>
          </cell>
          <cell r="H655">
            <v>8047.8508887329663</v>
          </cell>
          <cell r="I655">
            <v>8017.2995371355109</v>
          </cell>
          <cell r="J655">
            <v>9243.6891680006065</v>
          </cell>
          <cell r="K655">
            <v>9090.338409112861</v>
          </cell>
          <cell r="L655">
            <v>7557.6701535148641</v>
          </cell>
          <cell r="M655">
            <v>10054.301265769624</v>
          </cell>
          <cell r="N655">
            <v>7616.4732380797896</v>
          </cell>
          <cell r="O655">
            <v>8427.7813653245066</v>
          </cell>
          <cell r="P655">
            <v>8683.6029467435965</v>
          </cell>
          <cell r="Q655">
            <v>9468.3783915368058</v>
          </cell>
          <cell r="R655">
            <v>8898.005722240463</v>
          </cell>
          <cell r="S655">
            <v>10261.125371560584</v>
          </cell>
          <cell r="T655">
            <v>9395.2623958891763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5875.0897782065294</v>
          </cell>
          <cell r="AF655">
            <v>7187.8100632239866</v>
          </cell>
          <cell r="AG655">
            <v>7123.8319904135669</v>
          </cell>
          <cell r="AH655">
            <v>6974.23375678924</v>
          </cell>
          <cell r="AI655">
            <v>5804.5536893121998</v>
          </cell>
          <cell r="AJ655">
            <v>6737.2508440931815</v>
          </cell>
          <cell r="AK655">
            <v>7557.0347638431294</v>
          </cell>
          <cell r="AL655">
            <v>8047.8508887329663</v>
          </cell>
          <cell r="AM655">
            <v>8017.2995371355109</v>
          </cell>
          <cell r="AN655">
            <v>9243.6891680006065</v>
          </cell>
          <cell r="AO655">
            <v>9090.338409112861</v>
          </cell>
          <cell r="AP655">
            <v>7557.6701535148641</v>
          </cell>
          <cell r="AQ655">
            <v>10054.301265769624</v>
          </cell>
          <cell r="AR655">
            <v>7616.4732380797896</v>
          </cell>
          <cell r="AS655">
            <v>8427.7813653245066</v>
          </cell>
          <cell r="AT655">
            <v>8683.6029467435965</v>
          </cell>
          <cell r="AU655">
            <v>9468.3783915368058</v>
          </cell>
          <cell r="AV655">
            <v>8898.005722240463</v>
          </cell>
          <cell r="AW655">
            <v>10261.125371560584</v>
          </cell>
          <cell r="AX655">
            <v>9395.2623958891763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0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2.9087107982458789</v>
          </cell>
          <cell r="CN655">
            <v>3.5316659472464682</v>
          </cell>
          <cell r="CO655">
            <v>3.5822099429418528</v>
          </cell>
          <cell r="CP655">
            <v>3.4238436535107986</v>
          </cell>
          <cell r="CQ655">
            <v>2.8819337547578794</v>
          </cell>
          <cell r="CR655">
            <v>3.321048381868644</v>
          </cell>
          <cell r="CS655">
            <v>3.7362021431415524</v>
          </cell>
          <cell r="CT655">
            <v>3.900651205073336</v>
          </cell>
          <cell r="CU655">
            <v>3.9890043183413453</v>
          </cell>
          <cell r="CV655">
            <v>4.5156087595127339</v>
          </cell>
          <cell r="CW655">
            <v>4.4918450644988672</v>
          </cell>
          <cell r="CX655">
            <v>3.7840008118943995</v>
          </cell>
          <cell r="CY655">
            <v>4.9958139715534884</v>
          </cell>
          <cell r="CZ655">
            <v>3.8258349793210384</v>
          </cell>
          <cell r="DA655">
            <v>4.1982293314758428</v>
          </cell>
          <cell r="DB655">
            <v>4.325664728786581</v>
          </cell>
          <cell r="DC655">
            <v>4.7165941025015332</v>
          </cell>
          <cell r="DD655">
            <v>4.4324676917281947</v>
          </cell>
          <cell r="DE655">
            <v>5.1114944303230496</v>
          </cell>
          <cell r="DF655">
            <v>4.6801719761764611</v>
          </cell>
          <cell r="DG655">
            <v>5.354997275811229</v>
          </cell>
          <cell r="DH655">
            <v>5.354997275811229</v>
          </cell>
          <cell r="DI655">
            <v>5.354997275811229</v>
          </cell>
          <cell r="DJ655">
            <v>5.354997275811229</v>
          </cell>
          <cell r="DK655">
            <v>5.354997275811229</v>
          </cell>
          <cell r="DL655">
            <v>5.354997275811229</v>
          </cell>
          <cell r="DM655">
            <v>5.354997275811229</v>
          </cell>
          <cell r="DN655">
            <v>5.354997275811229</v>
          </cell>
          <cell r="DO655">
            <v>5.354997275811229</v>
          </cell>
          <cell r="DP655">
            <v>5.354997275811229</v>
          </cell>
          <cell r="DQ655">
            <v>5.5337699397117541</v>
          </cell>
          <cell r="DR655">
            <v>5.5760172690048568</v>
          </cell>
          <cell r="DS655">
            <v>5.4484098447096763</v>
          </cell>
          <cell r="DT655">
            <v>5.5807132796602135</v>
          </cell>
          <cell r="DU655">
            <v>5.5181305933138907</v>
          </cell>
          <cell r="DV655">
            <v>5.5579501917043501</v>
          </cell>
          <cell r="DW655">
            <v>5.5415108816992387</v>
          </cell>
          <cell r="DX655">
            <v>5.6526219303577383</v>
          </cell>
          <cell r="DY655">
            <v>5.5064378121464275</v>
          </cell>
          <cell r="DZ655">
            <v>5.6083636008966717</v>
          </cell>
          <cell r="EA655">
            <v>5.5445003956462235</v>
          </cell>
          <cell r="EB655">
            <v>5.4719717715129192</v>
          </cell>
          <cell r="EC655">
            <v>5.5138223764878491</v>
          </cell>
          <cell r="ED655">
            <v>5.4542472637032331</v>
          </cell>
          <cell r="EE655">
            <v>5.4998929636071567</v>
          </cell>
          <cell r="EF655">
            <v>5.4998929636071567</v>
          </cell>
          <cell r="EG655">
            <v>5.4998929636071567</v>
          </cell>
          <cell r="EH655">
            <v>5.4998929636071567</v>
          </cell>
          <cell r="EI655">
            <v>5.4998929636071567</v>
          </cell>
          <cell r="EJ655">
            <v>5.4998929636071567</v>
          </cell>
          <cell r="EK655">
            <v>0</v>
          </cell>
          <cell r="EL655">
            <v>0</v>
          </cell>
          <cell r="EM655">
            <v>0</v>
          </cell>
          <cell r="EN655">
            <v>0</v>
          </cell>
          <cell r="EO655">
            <v>0</v>
          </cell>
          <cell r="EP655">
            <v>0</v>
          </cell>
          <cell r="EQ655">
            <v>0</v>
          </cell>
          <cell r="ER655">
            <v>0</v>
          </cell>
          <cell r="ES655">
            <v>0</v>
          </cell>
          <cell r="ET655">
            <v>0</v>
          </cell>
        </row>
        <row r="656">
          <cell r="A656">
            <v>38181.467738673491</v>
          </cell>
          <cell r="B656">
            <v>38046.043452380472</v>
          </cell>
          <cell r="C656">
            <v>41932.396592185905</v>
          </cell>
          <cell r="D656">
            <v>6422.6569331870105</v>
          </cell>
          <cell r="E656">
            <v>6677.8425616151699</v>
          </cell>
          <cell r="F656">
            <v>7119.6310339994006</v>
          </cell>
          <cell r="G656">
            <v>6274.7481034510856</v>
          </cell>
          <cell r="H656">
            <v>7376.1308694166873</v>
          </cell>
          <cell r="I656">
            <v>6706.595699910692</v>
          </cell>
          <cell r="J656">
            <v>8715.4994502503923</v>
          </cell>
          <cell r="K656">
            <v>9147.7348299912246</v>
          </cell>
          <cell r="L656">
            <v>9839.1369304868495</v>
          </cell>
          <cell r="M656">
            <v>10687.497944650735</v>
          </cell>
          <cell r="N656">
            <v>7770.3584219087252</v>
          </cell>
          <cell r="O656">
            <v>7632.4455027852018</v>
          </cell>
          <cell r="P656">
            <v>8962.2003168862739</v>
          </cell>
          <cell r="Q656">
            <v>9155.1360638347196</v>
          </cell>
          <cell r="R656">
            <v>11066.191885263774</v>
          </cell>
          <cell r="S656">
            <v>9008.1388203849619</v>
          </cell>
          <cell r="T656">
            <v>9211.5369995327073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6352.654243678242</v>
          </cell>
          <cell r="AF656">
            <v>6330.122274166104</v>
          </cell>
          <cell r="AG656">
            <v>6976.7359123581873</v>
          </cell>
          <cell r="AH656">
            <v>6422.6569331870105</v>
          </cell>
          <cell r="AI656">
            <v>6677.8425616151699</v>
          </cell>
          <cell r="AJ656">
            <v>7119.6310339994006</v>
          </cell>
          <cell r="AK656">
            <v>6274.7481034510856</v>
          </cell>
          <cell r="AL656">
            <v>7376.1308694166873</v>
          </cell>
          <cell r="AM656">
            <v>6706.595699910692</v>
          </cell>
          <cell r="AN656">
            <v>8715.4994502503923</v>
          </cell>
          <cell r="AO656">
            <v>9147.7348299912246</v>
          </cell>
          <cell r="AP656">
            <v>9839.1369304868495</v>
          </cell>
          <cell r="AQ656">
            <v>10687.497944650735</v>
          </cell>
          <cell r="AR656">
            <v>7770.3584219087252</v>
          </cell>
          <cell r="AS656">
            <v>7632.4455027852018</v>
          </cell>
          <cell r="AT656">
            <v>8962.2003168862739</v>
          </cell>
          <cell r="AU656">
            <v>9155.1360638347196</v>
          </cell>
          <cell r="AV656">
            <v>11066.191885263774</v>
          </cell>
          <cell r="AW656">
            <v>9008.1388203849619</v>
          </cell>
          <cell r="AX656">
            <v>9211.5369995327073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3.0881058326531048</v>
          </cell>
          <cell r="CN656">
            <v>3.1183677443844608</v>
          </cell>
          <cell r="CO656">
            <v>3.4907175195574065</v>
          </cell>
          <cell r="CP656">
            <v>3.1637821362675917</v>
          </cell>
          <cell r="CQ656">
            <v>3.2755206668194661</v>
          </cell>
          <cell r="CR656">
            <v>3.4851839332035284</v>
          </cell>
          <cell r="CS656">
            <v>3.0972320759928742</v>
          </cell>
          <cell r="CT656">
            <v>3.6445739121627825</v>
          </cell>
          <cell r="CU656">
            <v>3.3403629647105824</v>
          </cell>
          <cell r="CV656">
            <v>4.3124747451482479</v>
          </cell>
          <cell r="CW656">
            <v>4.5124098668409234</v>
          </cell>
          <cell r="CX656">
            <v>4.8617935600888709</v>
          </cell>
          <cell r="CY656">
            <v>5.2764292693684869</v>
          </cell>
          <cell r="CZ656">
            <v>3.8214586242420459</v>
          </cell>
          <cell r="DA656">
            <v>3.7380077129172413</v>
          </cell>
          <cell r="DB656">
            <v>4.3892581869081502</v>
          </cell>
          <cell r="DC656">
            <v>4.4837489120535254</v>
          </cell>
          <cell r="DD656">
            <v>5.4196928893423788</v>
          </cell>
          <cell r="DE656">
            <v>4.4117566744945087</v>
          </cell>
          <cell r="DF656">
            <v>4.5113713998364906</v>
          </cell>
          <cell r="DG656">
            <v>5.8569450904188214</v>
          </cell>
          <cell r="DH656">
            <v>5.8569450904188214</v>
          </cell>
          <cell r="DI656">
            <v>5.8569450904188214</v>
          </cell>
          <cell r="DJ656">
            <v>5.8569450904188214</v>
          </cell>
          <cell r="DK656">
            <v>5.8569450904188214</v>
          </cell>
          <cell r="DL656">
            <v>5.8569450904188214</v>
          </cell>
          <cell r="DM656">
            <v>5.8569450904188214</v>
          </cell>
          <cell r="DN656">
            <v>5.8569450904188214</v>
          </cell>
          <cell r="DO656">
            <v>5.8569450904188214</v>
          </cell>
          <cell r="DP656">
            <v>5.8569450904188214</v>
          </cell>
          <cell r="DQ656">
            <v>5.6359895410411065</v>
          </cell>
          <cell r="DR656">
            <v>5.5614995320455165</v>
          </cell>
          <cell r="DS656">
            <v>5.4757638961827064</v>
          </cell>
          <cell r="DT656">
            <v>5.5617990136497912</v>
          </cell>
          <cell r="DU656">
            <v>5.5855117197850515</v>
          </cell>
          <cell r="DV656">
            <v>5.5967888132044594</v>
          </cell>
          <cell r="DW656">
            <v>5.5504690228534512</v>
          </cell>
          <cell r="DX656">
            <v>5.5448395920819715</v>
          </cell>
          <cell r="DY656">
            <v>5.5006701332733341</v>
          </cell>
          <cell r="DZ656">
            <v>5.5369786715809903</v>
          </cell>
          <cell r="EA656">
            <v>5.5540804016105874</v>
          </cell>
          <cell r="EB656">
            <v>5.5445668768971057</v>
          </cell>
          <cell r="EC656">
            <v>5.549362038585393</v>
          </cell>
          <cell r="ED656">
            <v>5.5708187119077506</v>
          </cell>
          <cell r="EE656">
            <v>5.5941055242907538</v>
          </cell>
          <cell r="EF656">
            <v>5.5941055242907538</v>
          </cell>
          <cell r="EG656">
            <v>5.5941055242907538</v>
          </cell>
          <cell r="EH656">
            <v>5.5941055242907538</v>
          </cell>
          <cell r="EI656">
            <v>5.5941055242907538</v>
          </cell>
          <cell r="EJ656">
            <v>5.5941055242907538</v>
          </cell>
          <cell r="EK656">
            <v>0</v>
          </cell>
          <cell r="EL656">
            <v>0</v>
          </cell>
          <cell r="EM656">
            <v>0</v>
          </cell>
          <cell r="EN656">
            <v>0</v>
          </cell>
          <cell r="EO656">
            <v>0</v>
          </cell>
          <cell r="EP656">
            <v>0</v>
          </cell>
          <cell r="EQ656">
            <v>0</v>
          </cell>
          <cell r="ER656">
            <v>0</v>
          </cell>
          <cell r="ES656">
            <v>0</v>
          </cell>
          <cell r="ET656">
            <v>0</v>
          </cell>
        </row>
        <row r="657">
          <cell r="A657">
            <v>37819.258695043929</v>
          </cell>
          <cell r="B657">
            <v>40808.965050774823</v>
          </cell>
          <cell r="C657">
            <v>35743.10171149957</v>
          </cell>
          <cell r="D657">
            <v>6561.949537417694</v>
          </cell>
          <cell r="E657">
            <v>7480.2419710562763</v>
          </cell>
          <cell r="F657">
            <v>7185.4813749783743</v>
          </cell>
          <cell r="G657">
            <v>8136.9335510540786</v>
          </cell>
          <cell r="H657">
            <v>7298.589700916812</v>
          </cell>
          <cell r="I657">
            <v>7480.5273740990797</v>
          </cell>
          <cell r="J657">
            <v>8988.7873800302241</v>
          </cell>
          <cell r="K657">
            <v>9103.7206051935791</v>
          </cell>
          <cell r="L657">
            <v>8528.8538347161575</v>
          </cell>
          <cell r="M657">
            <v>8789.2386119528492</v>
          </cell>
          <cell r="N657">
            <v>9182.6069784586125</v>
          </cell>
          <cell r="O657">
            <v>9462.8522186140926</v>
          </cell>
          <cell r="P657">
            <v>8630.3488463908179</v>
          </cell>
          <cell r="Q657">
            <v>9177.6161290668606</v>
          </cell>
          <cell r="R657">
            <v>8830.2641144280315</v>
          </cell>
          <cell r="S657">
            <v>10015.999033415292</v>
          </cell>
          <cell r="T657">
            <v>9506.8307784677072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6292.3896976984825</v>
          </cell>
          <cell r="AF657">
            <v>6789.8187357353918</v>
          </cell>
          <cell r="AG657">
            <v>5946.957522007232</v>
          </cell>
          <cell r="AH657">
            <v>6561.949537417694</v>
          </cell>
          <cell r="AI657">
            <v>7480.2419710562763</v>
          </cell>
          <cell r="AJ657">
            <v>7185.4813749783743</v>
          </cell>
          <cell r="AK657">
            <v>8136.9335510540786</v>
          </cell>
          <cell r="AL657">
            <v>7298.589700916812</v>
          </cell>
          <cell r="AM657">
            <v>7480.5273740990797</v>
          </cell>
          <cell r="AN657">
            <v>8988.7873800302241</v>
          </cell>
          <cell r="AO657">
            <v>9103.7206051935791</v>
          </cell>
          <cell r="AP657">
            <v>8528.8538347161575</v>
          </cell>
          <cell r="AQ657">
            <v>8789.2386119528492</v>
          </cell>
          <cell r="AR657">
            <v>9182.6069784586125</v>
          </cell>
          <cell r="AS657">
            <v>9462.8522186140926</v>
          </cell>
          <cell r="AT657">
            <v>8630.3488463908179</v>
          </cell>
          <cell r="AU657">
            <v>9177.6161290668606</v>
          </cell>
          <cell r="AV657">
            <v>8830.2641144280315</v>
          </cell>
          <cell r="AW657">
            <v>10015.999033415292</v>
          </cell>
          <cell r="AX657">
            <v>9506.8307784677072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3.1802073771036117</v>
          </cell>
          <cell r="CN657">
            <v>3.3878117845067064</v>
          </cell>
          <cell r="CO657">
            <v>2.8854750898663126</v>
          </cell>
          <cell r="CP657">
            <v>3.2338670016232798</v>
          </cell>
          <cell r="CQ657">
            <v>3.6870931179776711</v>
          </cell>
          <cell r="CR657">
            <v>3.508205673520532</v>
          </cell>
          <cell r="CS657">
            <v>4.025621703008377</v>
          </cell>
          <cell r="CT657">
            <v>3.5719562180472111</v>
          </cell>
          <cell r="CU657">
            <v>3.7120746977494687</v>
          </cell>
          <cell r="CV657">
            <v>4.401004525775317</v>
          </cell>
          <cell r="CW657">
            <v>4.4228514763007363</v>
          </cell>
          <cell r="CX657">
            <v>4.2578644375356012</v>
          </cell>
          <cell r="CY657">
            <v>4.2492126365806993</v>
          </cell>
          <cell r="CZ657">
            <v>4.5123651656450523</v>
          </cell>
          <cell r="DA657">
            <v>4.7779669106151923</v>
          </cell>
          <cell r="DB657">
            <v>4.357620753498419</v>
          </cell>
          <cell r="DC657">
            <v>4.63394599957432</v>
          </cell>
          <cell r="DD657">
            <v>4.4585616234963306</v>
          </cell>
          <cell r="DE657">
            <v>5.0572608398423142</v>
          </cell>
          <cell r="DF657">
            <v>4.8001724886906638</v>
          </cell>
          <cell r="DG657">
            <v>4.9411917665824374</v>
          </cell>
          <cell r="DH657">
            <v>4.9411917665824374</v>
          </cell>
          <cell r="DI657">
            <v>4.9411917665824374</v>
          </cell>
          <cell r="DJ657">
            <v>4.9411917665824374</v>
          </cell>
          <cell r="DK657">
            <v>4.9411917665824374</v>
          </cell>
          <cell r="DL657">
            <v>4.9411917665824374</v>
          </cell>
          <cell r="DM657">
            <v>4.9411917665824374</v>
          </cell>
          <cell r="DN657">
            <v>4.9411917665824374</v>
          </cell>
          <cell r="DO657">
            <v>4.9411917665824374</v>
          </cell>
          <cell r="DP657">
            <v>4.9411917665824374</v>
          </cell>
          <cell r="DQ657">
            <v>5.4208489526276731</v>
          </cell>
          <cell r="DR657">
            <v>5.4909316971729156</v>
          </cell>
          <cell r="DS657">
            <v>5.6465690395629107</v>
          </cell>
          <cell r="DT657">
            <v>5.5592712777323294</v>
          </cell>
          <cell r="DU657">
            <v>5.5582576744285994</v>
          </cell>
          <cell r="DV657">
            <v>5.6114869464454991</v>
          </cell>
          <cell r="DW657">
            <v>5.5377703812469941</v>
          </cell>
          <cell r="DX657">
            <v>5.5980910588616526</v>
          </cell>
          <cell r="DY657">
            <v>5.5210622668510023</v>
          </cell>
          <cell r="DZ657">
            <v>5.5957258384028519</v>
          </cell>
          <cell r="EA657">
            <v>5.6392805460116362</v>
          </cell>
          <cell r="EB657">
            <v>5.4878973198036238</v>
          </cell>
          <cell r="EC657">
            <v>5.66695711550675</v>
          </cell>
          <cell r="ED657">
            <v>5.575308383679185</v>
          </cell>
          <cell r="EE657">
            <v>5.4260782884770657</v>
          </cell>
          <cell r="EF657">
            <v>5.4260782884770657</v>
          </cell>
          <cell r="EG657">
            <v>5.4260782884770657</v>
          </cell>
          <cell r="EH657">
            <v>5.4260782884770657</v>
          </cell>
          <cell r="EI657">
            <v>5.4260782884770657</v>
          </cell>
          <cell r="EJ657">
            <v>5.4260782884770657</v>
          </cell>
          <cell r="EK657">
            <v>0</v>
          </cell>
          <cell r="EL657">
            <v>0</v>
          </cell>
          <cell r="EM657">
            <v>0</v>
          </cell>
          <cell r="EN657">
            <v>0</v>
          </cell>
          <cell r="EO657">
            <v>0</v>
          </cell>
          <cell r="EP657">
            <v>0</v>
          </cell>
          <cell r="EQ657">
            <v>0</v>
          </cell>
          <cell r="ER657">
            <v>0</v>
          </cell>
          <cell r="ES657">
            <v>0</v>
          </cell>
          <cell r="ET657">
            <v>0</v>
          </cell>
        </row>
        <row r="658">
          <cell r="A658">
            <v>34767.195522746966</v>
          </cell>
          <cell r="B658">
            <v>34761.192251590706</v>
          </cell>
          <cell r="C658">
            <v>38269.58443533699</v>
          </cell>
          <cell r="D658">
            <v>6269.2898790741638</v>
          </cell>
          <cell r="E658">
            <v>6383.2430449854492</v>
          </cell>
          <cell r="F658">
            <v>5723.1963192531557</v>
          </cell>
          <cell r="G658">
            <v>6408.0582752223627</v>
          </cell>
          <cell r="H658">
            <v>7193.8844656732763</v>
          </cell>
          <cell r="I658">
            <v>7998.8453435973915</v>
          </cell>
          <cell r="J658">
            <v>6834.1010004036962</v>
          </cell>
          <cell r="K658">
            <v>8109.9258198733323</v>
          </cell>
          <cell r="L658">
            <v>8370.545681731779</v>
          </cell>
          <cell r="M658">
            <v>8775.0319726379057</v>
          </cell>
          <cell r="N658">
            <v>9694.7160017206261</v>
          </cell>
          <cell r="O658">
            <v>9140.2071960708563</v>
          </cell>
          <cell r="P658">
            <v>8813.6781382741228</v>
          </cell>
          <cell r="Q658">
            <v>8945.1204920392192</v>
          </cell>
          <cell r="R658">
            <v>9533.9037529671023</v>
          </cell>
          <cell r="S658">
            <v>9379.555476015712</v>
          </cell>
          <cell r="T658">
            <v>9409.5746542233519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5784.5856971773646</v>
          </cell>
          <cell r="AF658">
            <v>5783.5868695197223</v>
          </cell>
          <cell r="AG658">
            <v>6367.3151496138007</v>
          </cell>
          <cell r="AH658">
            <v>6269.2898790741638</v>
          </cell>
          <cell r="AI658">
            <v>6383.2430449854492</v>
          </cell>
          <cell r="AJ658">
            <v>5723.1963192531557</v>
          </cell>
          <cell r="AK658">
            <v>6408.0582752223627</v>
          </cell>
          <cell r="AL658">
            <v>7193.8844656732763</v>
          </cell>
          <cell r="AM658">
            <v>7998.8453435973915</v>
          </cell>
          <cell r="AN658">
            <v>6834.1010004036962</v>
          </cell>
          <cell r="AO658">
            <v>8109.9258198733323</v>
          </cell>
          <cell r="AP658">
            <v>8370.545681731779</v>
          </cell>
          <cell r="AQ658">
            <v>8775.0319726379057</v>
          </cell>
          <cell r="AR658">
            <v>9694.7160017206261</v>
          </cell>
          <cell r="AS658">
            <v>9140.2071960708563</v>
          </cell>
          <cell r="AT658">
            <v>8813.6781382741228</v>
          </cell>
          <cell r="AU658">
            <v>8945.1204920392192</v>
          </cell>
          <cell r="AV658">
            <v>9533.9037529671023</v>
          </cell>
          <cell r="AW658">
            <v>9379.555476015712</v>
          </cell>
          <cell r="AX658">
            <v>9409.5746542233519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2.8379618409472775</v>
          </cell>
          <cell r="CN658">
            <v>2.8825127053602273</v>
          </cell>
          <cell r="CO658">
            <v>3.1521285173044333</v>
          </cell>
          <cell r="CP658">
            <v>3.0716078925278549</v>
          </cell>
          <cell r="CQ658">
            <v>3.1271423603195263</v>
          </cell>
          <cell r="CR658">
            <v>2.8284631611821092</v>
          </cell>
          <cell r="CS658">
            <v>3.1323215352546234</v>
          </cell>
          <cell r="CT658">
            <v>3.537680508931897</v>
          </cell>
          <cell r="CU658">
            <v>3.8907827945645121</v>
          </cell>
          <cell r="CV658">
            <v>3.347672736979979</v>
          </cell>
          <cell r="CW658">
            <v>4.0354965342004823</v>
          </cell>
          <cell r="CX658">
            <v>4.1446826863644022</v>
          </cell>
          <cell r="CY658">
            <v>4.3320500293021524</v>
          </cell>
          <cell r="CZ658">
            <v>4.7242938605410076</v>
          </cell>
          <cell r="DA658">
            <v>4.509732691807697</v>
          </cell>
          <cell r="DB658">
            <v>4.3486248815379138</v>
          </cell>
          <cell r="DC658">
            <v>4.4134778840078601</v>
          </cell>
          <cell r="DD658">
            <v>4.703980611488376</v>
          </cell>
          <cell r="DE658">
            <v>4.6278259406411877</v>
          </cell>
          <cell r="DF658">
            <v>4.6426372536059954</v>
          </cell>
          <cell r="DG658">
            <v>4.8533416729135608</v>
          </cell>
          <cell r="DH658">
            <v>4.8533416729135608</v>
          </cell>
          <cell r="DI658">
            <v>4.8533416729135608</v>
          </cell>
          <cell r="DJ658">
            <v>4.8533416729135608</v>
          </cell>
          <cell r="DK658">
            <v>4.8533416729135608</v>
          </cell>
          <cell r="DL658">
            <v>4.8533416729135608</v>
          </cell>
          <cell r="DM658">
            <v>4.8533416729135608</v>
          </cell>
          <cell r="DN658">
            <v>4.8533416729135608</v>
          </cell>
          <cell r="DO658">
            <v>4.8533416729135608</v>
          </cell>
          <cell r="DP658">
            <v>4.8533416729135608</v>
          </cell>
          <cell r="DQ658">
            <v>5.5843527434381643</v>
          </cell>
          <cell r="DR658">
            <v>5.4970940626456049</v>
          </cell>
          <cell r="DS658">
            <v>5.5342600862466664</v>
          </cell>
          <cell r="DT658">
            <v>5.5919040632696735</v>
          </cell>
          <cell r="DU658">
            <v>5.5924339523072577</v>
          </cell>
          <cell r="DV658">
            <v>5.5436429687169335</v>
          </cell>
          <cell r="DW658">
            <v>5.6048920406499603</v>
          </cell>
          <cell r="DX658">
            <v>5.5712415123220289</v>
          </cell>
          <cell r="DY658">
            <v>5.6324513431061423</v>
          </cell>
          <cell r="DZ658">
            <v>5.5930091904857662</v>
          </cell>
          <cell r="EA658">
            <v>5.5058837644052359</v>
          </cell>
          <cell r="EB658">
            <v>5.533114016956139</v>
          </cell>
          <cell r="EC658">
            <v>5.5496089205026964</v>
          </cell>
          <cell r="ED658">
            <v>5.622187472287564</v>
          </cell>
          <cell r="EE658">
            <v>5.5528044037663946</v>
          </cell>
          <cell r="EF658">
            <v>5.5528044037663946</v>
          </cell>
          <cell r="EG658">
            <v>5.5528044037663946</v>
          </cell>
          <cell r="EH658">
            <v>5.5528044037663946</v>
          </cell>
          <cell r="EI658">
            <v>5.5528044037663946</v>
          </cell>
          <cell r="EJ658">
            <v>5.5528044037663946</v>
          </cell>
          <cell r="EK658">
            <v>0</v>
          </cell>
          <cell r="EL658">
            <v>0</v>
          </cell>
          <cell r="EM658">
            <v>0</v>
          </cell>
          <cell r="EN658">
            <v>0</v>
          </cell>
          <cell r="EO658">
            <v>0</v>
          </cell>
          <cell r="EP658">
            <v>0</v>
          </cell>
          <cell r="EQ658">
            <v>0</v>
          </cell>
          <cell r="ER658">
            <v>0</v>
          </cell>
          <cell r="ES658">
            <v>0</v>
          </cell>
          <cell r="ET658">
            <v>0</v>
          </cell>
        </row>
        <row r="659">
          <cell r="A659">
            <v>39790.222858638808</v>
          </cell>
          <cell r="B659">
            <v>37793.369685844387</v>
          </cell>
          <cell r="C659">
            <v>34870.726402049382</v>
          </cell>
          <cell r="D659">
            <v>6287.6054564865917</v>
          </cell>
          <cell r="E659">
            <v>6945.3863470997831</v>
          </cell>
          <cell r="F659">
            <v>7174.8838540845227</v>
          </cell>
          <cell r="G659">
            <v>6767.5460177569585</v>
          </cell>
          <cell r="H659">
            <v>6756.54739208302</v>
          </cell>
          <cell r="I659">
            <v>7780.1112793034599</v>
          </cell>
          <cell r="J659">
            <v>8044.2248658899871</v>
          </cell>
          <cell r="K659">
            <v>8655.8434651836487</v>
          </cell>
          <cell r="L659">
            <v>8507.1544130506027</v>
          </cell>
          <cell r="M659">
            <v>8202.7730466210214</v>
          </cell>
          <cell r="N659">
            <v>7543.5565295408105</v>
          </cell>
          <cell r="O659">
            <v>7984.1924639897534</v>
          </cell>
          <cell r="P659">
            <v>9587.7397464555361</v>
          </cell>
          <cell r="Q659">
            <v>9619.3728711605982</v>
          </cell>
          <cell r="R659">
            <v>9692.6284336617537</v>
          </cell>
          <cell r="S659">
            <v>11364.621940177691</v>
          </cell>
          <cell r="T659">
            <v>11915.51541408292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6620.3198323830775</v>
          </cell>
          <cell r="AF659">
            <v>6288.0822696739324</v>
          </cell>
          <cell r="AG659">
            <v>5801.8112235571725</v>
          </cell>
          <cell r="AH659">
            <v>6287.6054564865917</v>
          </cell>
          <cell r="AI659">
            <v>6945.3863470997831</v>
          </cell>
          <cell r="AJ659">
            <v>7174.8838540845227</v>
          </cell>
          <cell r="AK659">
            <v>6767.5460177569585</v>
          </cell>
          <cell r="AL659">
            <v>6756.54739208302</v>
          </cell>
          <cell r="AM659">
            <v>7780.1112793034599</v>
          </cell>
          <cell r="AN659">
            <v>8044.2248658899871</v>
          </cell>
          <cell r="AO659">
            <v>8655.8434651836487</v>
          </cell>
          <cell r="AP659">
            <v>8507.1544130506027</v>
          </cell>
          <cell r="AQ659">
            <v>8202.7730466210214</v>
          </cell>
          <cell r="AR659">
            <v>7543.5565295408105</v>
          </cell>
          <cell r="AS659">
            <v>7984.1924639897534</v>
          </cell>
          <cell r="AT659">
            <v>9587.7397464555361</v>
          </cell>
          <cell r="AU659">
            <v>9619.3728711605982</v>
          </cell>
          <cell r="AV659">
            <v>9692.6284336617537</v>
          </cell>
          <cell r="AW659">
            <v>11364.621940177691</v>
          </cell>
          <cell r="AX659">
            <v>11915.51541408292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  <cell r="CK659">
            <v>0</v>
          </cell>
          <cell r="CL659">
            <v>0</v>
          </cell>
          <cell r="CM659">
            <v>3.3014843052280214</v>
          </cell>
          <cell r="CN659">
            <v>3.099790625940599</v>
          </cell>
          <cell r="CO659">
            <v>2.8604902410976831</v>
          </cell>
          <cell r="CP659">
            <v>3.1169995811702171</v>
          </cell>
          <cell r="CQ659">
            <v>3.420402168084625</v>
          </cell>
          <cell r="CR659">
            <v>3.5375539847594486</v>
          </cell>
          <cell r="CS659">
            <v>3.3473789614035527</v>
          </cell>
          <cell r="CT659">
            <v>3.3574115675379854</v>
          </cell>
          <cell r="CU659">
            <v>3.8733464266438453</v>
          </cell>
          <cell r="CV659">
            <v>3.9882889237700425</v>
          </cell>
          <cell r="CW659">
            <v>4.2376389138485839</v>
          </cell>
          <cell r="CX659">
            <v>4.1283109113685343</v>
          </cell>
          <cell r="CY659">
            <v>4.1118037120845212</v>
          </cell>
          <cell r="CZ659">
            <v>3.755902290209491</v>
          </cell>
          <cell r="DA659">
            <v>3.9647872128101747</v>
          </cell>
          <cell r="DB659">
            <v>4.7610761035566593</v>
          </cell>
          <cell r="DC659">
            <v>4.7767844684160385</v>
          </cell>
          <cell r="DD659">
            <v>4.8131616873748442</v>
          </cell>
          <cell r="DE659">
            <v>5.6434395776479738</v>
          </cell>
          <cell r="DF659">
            <v>5.9170020463398396</v>
          </cell>
          <cell r="DG659">
            <v>5.857064076031798</v>
          </cell>
          <cell r="DH659">
            <v>5.857064076031798</v>
          </cell>
          <cell r="DI659">
            <v>5.857064076031798</v>
          </cell>
          <cell r="DJ659">
            <v>5.857064076031798</v>
          </cell>
          <cell r="DK659">
            <v>5.857064076031798</v>
          </cell>
          <cell r="DL659">
            <v>5.857064076031798</v>
          </cell>
          <cell r="DM659">
            <v>5.857064076031798</v>
          </cell>
          <cell r="DN659">
            <v>5.857064076031798</v>
          </cell>
          <cell r="DO659">
            <v>5.857064076031798</v>
          </cell>
          <cell r="DP659">
            <v>5.857064076031798</v>
          </cell>
          <cell r="DQ659">
            <v>5.4938509099535064</v>
          </cell>
          <cell r="DR659">
            <v>5.5576729965151657</v>
          </cell>
          <cell r="DS659">
            <v>5.556870282880408</v>
          </cell>
          <cell r="DT659">
            <v>5.5265699819805754</v>
          </cell>
          <cell r="DU659">
            <v>5.5632217529947692</v>
          </cell>
          <cell r="DV659">
            <v>5.5567253880153613</v>
          </cell>
          <cell r="DW659">
            <v>5.539026856607566</v>
          </cell>
          <cell r="DX659">
            <v>5.5135000201977773</v>
          </cell>
          <cell r="DY659">
            <v>5.5030898401783039</v>
          </cell>
          <cell r="DZ659">
            <v>5.5259216813414991</v>
          </cell>
          <cell r="EA659">
            <v>5.5961916795555195</v>
          </cell>
          <cell r="EB659">
            <v>5.645716338936265</v>
          </cell>
          <cell r="EC659">
            <v>5.4655699508737579</v>
          </cell>
          <cell r="ED659">
            <v>5.5026133712261087</v>
          </cell>
          <cell r="EE659">
            <v>5.5171939191756803</v>
          </cell>
          <cell r="EF659">
            <v>5.5171939191756803</v>
          </cell>
          <cell r="EG659">
            <v>5.5171939191756803</v>
          </cell>
          <cell r="EH659">
            <v>5.5171939191756803</v>
          </cell>
          <cell r="EI659">
            <v>5.5171939191756803</v>
          </cell>
          <cell r="EJ659">
            <v>5.5171939191756803</v>
          </cell>
          <cell r="EK659">
            <v>0</v>
          </cell>
          <cell r="EL659">
            <v>0</v>
          </cell>
          <cell r="EM659">
            <v>0</v>
          </cell>
          <cell r="EN659">
            <v>0</v>
          </cell>
          <cell r="EO659">
            <v>0</v>
          </cell>
          <cell r="EP659">
            <v>0</v>
          </cell>
          <cell r="EQ659">
            <v>0</v>
          </cell>
          <cell r="ER659">
            <v>0</v>
          </cell>
          <cell r="ES659">
            <v>0</v>
          </cell>
          <cell r="ET659">
            <v>0</v>
          </cell>
        </row>
        <row r="660">
          <cell r="A660">
            <v>33269.835911620881</v>
          </cell>
          <cell r="B660">
            <v>41812.488143336712</v>
          </cell>
          <cell r="C660">
            <v>38806.056892640234</v>
          </cell>
          <cell r="D660">
            <v>6256.1780998909235</v>
          </cell>
          <cell r="E660">
            <v>6826.286634384729</v>
          </cell>
          <cell r="F660">
            <v>7808.2813036776497</v>
          </cell>
          <cell r="G660">
            <v>7577.9762111067312</v>
          </cell>
          <cell r="H660">
            <v>7533.2936867940989</v>
          </cell>
          <cell r="I660">
            <v>7371.4444055235872</v>
          </cell>
          <cell r="J660">
            <v>7379.8435139437906</v>
          </cell>
          <cell r="K660">
            <v>7911.422627720528</v>
          </cell>
          <cell r="L660">
            <v>7486.0646237347219</v>
          </cell>
          <cell r="M660">
            <v>8168.1914556359297</v>
          </cell>
          <cell r="N660">
            <v>8429.348179019049</v>
          </cell>
          <cell r="O660">
            <v>8420.228241682622</v>
          </cell>
          <cell r="P660">
            <v>9677.8300471135772</v>
          </cell>
          <cell r="Q660">
            <v>9759.9873915549633</v>
          </cell>
          <cell r="R660">
            <v>9503.5738738193631</v>
          </cell>
          <cell r="S660">
            <v>9720.1673312152634</v>
          </cell>
          <cell r="T660">
            <v>10016.223459290581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5535.4541563723542</v>
          </cell>
          <cell r="AF660">
            <v>6956.7854766743549</v>
          </cell>
          <cell r="AG660">
            <v>6456.5737411333703</v>
          </cell>
          <cell r="AH660">
            <v>6256.1780998909235</v>
          </cell>
          <cell r="AI660">
            <v>6826.286634384729</v>
          </cell>
          <cell r="AJ660">
            <v>7808.2813036776497</v>
          </cell>
          <cell r="AK660">
            <v>7577.9762111067312</v>
          </cell>
          <cell r="AL660">
            <v>7533.2936867940989</v>
          </cell>
          <cell r="AM660">
            <v>7371.4444055235872</v>
          </cell>
          <cell r="AN660">
            <v>7379.8435139437906</v>
          </cell>
          <cell r="AO660">
            <v>7911.422627720528</v>
          </cell>
          <cell r="AP660">
            <v>7486.0646237347219</v>
          </cell>
          <cell r="AQ660">
            <v>8168.1914556359297</v>
          </cell>
          <cell r="AR660">
            <v>8429.348179019049</v>
          </cell>
          <cell r="AS660">
            <v>8420.228241682622</v>
          </cell>
          <cell r="AT660">
            <v>9677.8300471135772</v>
          </cell>
          <cell r="AU660">
            <v>9759.9873915549633</v>
          </cell>
          <cell r="AV660">
            <v>9503.5738738193631</v>
          </cell>
          <cell r="AW660">
            <v>9720.1673312152634</v>
          </cell>
          <cell r="AX660">
            <v>10016.223459290581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2.7479744177028018</v>
          </cell>
          <cell r="CN660">
            <v>3.4115355099635818</v>
          </cell>
          <cell r="CO660">
            <v>3.1962974301399836</v>
          </cell>
          <cell r="CP660">
            <v>3.0788641641591474</v>
          </cell>
          <cell r="CQ660">
            <v>3.4809705213047994</v>
          </cell>
          <cell r="CR660">
            <v>3.8442065448675535</v>
          </cell>
          <cell r="CS660">
            <v>3.7101702354011912</v>
          </cell>
          <cell r="CT660">
            <v>3.6332840614740038</v>
          </cell>
          <cell r="CU660">
            <v>3.6806880545857901</v>
          </cell>
          <cell r="CV660">
            <v>3.6690575671504102</v>
          </cell>
          <cell r="CW660">
            <v>3.9368240941151744</v>
          </cell>
          <cell r="CX660">
            <v>3.695966287713738</v>
          </cell>
          <cell r="CY660">
            <v>4.0157947390241677</v>
          </cell>
          <cell r="CZ660">
            <v>4.1871109337468617</v>
          </cell>
          <cell r="DA660">
            <v>4.1209639228900548</v>
          </cell>
          <cell r="DB660">
            <v>4.7364498124396155</v>
          </cell>
          <cell r="DC660">
            <v>4.7766586337121071</v>
          </cell>
          <cell r="DD660">
            <v>4.6511666843729067</v>
          </cell>
          <cell r="DE660">
            <v>4.7571702033088927</v>
          </cell>
          <cell r="DF660">
            <v>4.9020637368249274</v>
          </cell>
          <cell r="DG660">
            <v>5.0194249391806354</v>
          </cell>
          <cell r="DH660">
            <v>5.0194249391806354</v>
          </cell>
          <cell r="DI660">
            <v>5.0194249391806354</v>
          </cell>
          <cell r="DJ660">
            <v>5.0194249391806354</v>
          </cell>
          <cell r="DK660">
            <v>5.0194249391806354</v>
          </cell>
          <cell r="DL660">
            <v>5.0194249391806354</v>
          </cell>
          <cell r="DM660">
            <v>5.0194249391806354</v>
          </cell>
          <cell r="DN660">
            <v>5.0194249391806354</v>
          </cell>
          <cell r="DO660">
            <v>5.0194249391806354</v>
          </cell>
          <cell r="DP660">
            <v>5.0194249391806354</v>
          </cell>
          <cell r="DQ660">
            <v>5.5188387955793088</v>
          </cell>
          <cell r="DR660">
            <v>5.5868350723007563</v>
          </cell>
          <cell r="DS660">
            <v>5.534291946547067</v>
          </cell>
          <cell r="DT660">
            <v>5.567057544087846</v>
          </cell>
          <cell r="DU660">
            <v>5.3726841546729371</v>
          </cell>
          <cell r="DV660">
            <v>5.5648808843235855</v>
          </cell>
          <cell r="DW660">
            <v>5.5958560775638855</v>
          </cell>
          <cell r="DX660">
            <v>5.6805800032502995</v>
          </cell>
          <cell r="DY660">
            <v>5.4869464072520113</v>
          </cell>
          <cell r="DZ660">
            <v>5.5106110992348478</v>
          </cell>
          <cell r="EA660">
            <v>5.5057401521459584</v>
          </cell>
          <cell r="EB660">
            <v>5.5492297536920683</v>
          </cell>
          <cell r="EC660">
            <v>5.5726470554637064</v>
          </cell>
          <cell r="ED660">
            <v>5.5155225083531025</v>
          </cell>
          <cell r="EE660">
            <v>5.5979908832069682</v>
          </cell>
          <cell r="EF660">
            <v>5.5979908832069682</v>
          </cell>
          <cell r="EG660">
            <v>5.5979908832069682</v>
          </cell>
          <cell r="EH660">
            <v>5.5979908832069682</v>
          </cell>
          <cell r="EI660">
            <v>5.5979908832069682</v>
          </cell>
          <cell r="EJ660">
            <v>5.5979908832069682</v>
          </cell>
          <cell r="EK660">
            <v>0</v>
          </cell>
          <cell r="EL660">
            <v>0</v>
          </cell>
          <cell r="EM660">
            <v>0</v>
          </cell>
          <cell r="EN660">
            <v>0</v>
          </cell>
          <cell r="EO660">
            <v>0</v>
          </cell>
          <cell r="EP660">
            <v>0</v>
          </cell>
          <cell r="EQ660">
            <v>0</v>
          </cell>
          <cell r="ER660">
            <v>0</v>
          </cell>
          <cell r="ES660">
            <v>0</v>
          </cell>
          <cell r="ET660">
            <v>0</v>
          </cell>
        </row>
        <row r="661">
          <cell r="A661">
            <v>40113.253932012376</v>
          </cell>
          <cell r="B661">
            <v>36515.266677169413</v>
          </cell>
          <cell r="C661">
            <v>39707.227250559081</v>
          </cell>
          <cell r="D661">
            <v>6792.2423092406225</v>
          </cell>
          <cell r="E661">
            <v>6779.2715383894229</v>
          </cell>
          <cell r="F661">
            <v>7413.4137952805368</v>
          </cell>
          <cell r="G661">
            <v>6182.7127726668887</v>
          </cell>
          <cell r="H661">
            <v>7486.7329223740517</v>
          </cell>
          <cell r="I661">
            <v>7752.4148228874819</v>
          </cell>
          <cell r="J661">
            <v>8326.722469045686</v>
          </cell>
          <cell r="K661">
            <v>7981.3142612749598</v>
          </cell>
          <cell r="L661">
            <v>8347.3480568790965</v>
          </cell>
          <cell r="M661">
            <v>8454.5438962133012</v>
          </cell>
          <cell r="N661">
            <v>8163.177359066719</v>
          </cell>
          <cell r="O661">
            <v>7858.1360940562299</v>
          </cell>
          <cell r="P661">
            <v>9278.6299818318639</v>
          </cell>
          <cell r="Q661">
            <v>8530.4686713308784</v>
          </cell>
          <cell r="R661">
            <v>9409.8501630891897</v>
          </cell>
          <cell r="S661">
            <v>9112.6982925011125</v>
          </cell>
          <cell r="T661">
            <v>10344.245577778815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6674.0659254655066</v>
          </cell>
          <cell r="AF661">
            <v>6075.4307666597342</v>
          </cell>
          <cell r="AG661">
            <v>6606.5109760687283</v>
          </cell>
          <cell r="AH661">
            <v>6792.2423092406225</v>
          </cell>
          <cell r="AI661">
            <v>6779.2715383894229</v>
          </cell>
          <cell r="AJ661">
            <v>7413.4137952805368</v>
          </cell>
          <cell r="AK661">
            <v>6182.7127726668887</v>
          </cell>
          <cell r="AL661">
            <v>7486.7329223740517</v>
          </cell>
          <cell r="AM661">
            <v>7752.4148228874819</v>
          </cell>
          <cell r="AN661">
            <v>8326.722469045686</v>
          </cell>
          <cell r="AO661">
            <v>7981.3142612749598</v>
          </cell>
          <cell r="AP661">
            <v>8347.3480568790965</v>
          </cell>
          <cell r="AQ661">
            <v>8454.5438962133012</v>
          </cell>
          <cell r="AR661">
            <v>8163.177359066719</v>
          </cell>
          <cell r="AS661">
            <v>7858.1360940562299</v>
          </cell>
          <cell r="AT661">
            <v>9278.6299818318639</v>
          </cell>
          <cell r="AU661">
            <v>8530.4686713308784</v>
          </cell>
          <cell r="AV661">
            <v>9409.8501630891897</v>
          </cell>
          <cell r="AW661">
            <v>9112.6982925011125</v>
          </cell>
          <cell r="AX661">
            <v>10344.245577778815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3.2755123378231823</v>
          </cell>
          <cell r="CN661">
            <v>3.0415872586522941</v>
          </cell>
          <cell r="CO661">
            <v>3.2878116302321874</v>
          </cell>
          <cell r="CP661">
            <v>3.338590659855472</v>
          </cell>
          <cell r="CQ661">
            <v>3.3312634361496922</v>
          </cell>
          <cell r="CR661">
            <v>3.5915916235551415</v>
          </cell>
          <cell r="CS661">
            <v>3.0623738804007665</v>
          </cell>
          <cell r="CT661">
            <v>3.7283945182032121</v>
          </cell>
          <cell r="CU661">
            <v>3.888034991407991</v>
          </cell>
          <cell r="CV661">
            <v>4.138506747616769</v>
          </cell>
          <cell r="CW661">
            <v>3.9326897751263634</v>
          </cell>
          <cell r="CX661">
            <v>4.1505165470414918</v>
          </cell>
          <cell r="CY661">
            <v>4.1929333683304817</v>
          </cell>
          <cell r="CZ661">
            <v>4.0226526033565291</v>
          </cell>
          <cell r="DA661">
            <v>3.907592754000889</v>
          </cell>
          <cell r="DB661">
            <v>4.613957667580471</v>
          </cell>
          <cell r="DC661">
            <v>4.2419216426573643</v>
          </cell>
          <cell r="DD661">
            <v>4.6792091500341337</v>
          </cell>
          <cell r="DE661">
            <v>4.5314452932556728</v>
          </cell>
          <cell r="DF661">
            <v>5.1438532727764938</v>
          </cell>
          <cell r="DG661">
            <v>4.9291652900235094</v>
          </cell>
          <cell r="DH661">
            <v>4.9291652900235094</v>
          </cell>
          <cell r="DI661">
            <v>4.9291652900235094</v>
          </cell>
          <cell r="DJ661">
            <v>4.9291652900235094</v>
          </cell>
          <cell r="DK661">
            <v>4.9291652900235094</v>
          </cell>
          <cell r="DL661">
            <v>4.9291652900235094</v>
          </cell>
          <cell r="DM661">
            <v>4.9291652900235094</v>
          </cell>
          <cell r="DN661">
            <v>4.9291652900235094</v>
          </cell>
          <cell r="DO661">
            <v>4.9291652900235094</v>
          </cell>
          <cell r="DP661">
            <v>4.9291652900235094</v>
          </cell>
          <cell r="DQ661">
            <v>5.5823670432927841</v>
          </cell>
          <cell r="DR661">
            <v>5.4724768298914599</v>
          </cell>
          <cell r="DS661">
            <v>5.5051907186492119</v>
          </cell>
          <cell r="DT661">
            <v>5.57387380932198</v>
          </cell>
          <cell r="DU661">
            <v>5.5754661966890939</v>
          </cell>
          <cell r="DV661">
            <v>5.6550757590562029</v>
          </cell>
          <cell r="DW661">
            <v>5.5313099460540691</v>
          </cell>
          <cell r="DX661">
            <v>5.5014556392720717</v>
          </cell>
          <cell r="DY661">
            <v>5.4627833114623296</v>
          </cell>
          <cell r="DZ661">
            <v>5.5123598105754628</v>
          </cell>
          <cell r="EA661">
            <v>5.5602184928887093</v>
          </cell>
          <cell r="EB661">
            <v>5.5100242275812779</v>
          </cell>
          <cell r="EC661">
            <v>5.5243267487103394</v>
          </cell>
          <cell r="ED661">
            <v>5.5597317695874899</v>
          </cell>
          <cell r="EE661">
            <v>5.5095659499502698</v>
          </cell>
          <cell r="EF661">
            <v>5.5095659499502698</v>
          </cell>
          <cell r="EG661">
            <v>5.5095659499502698</v>
          </cell>
          <cell r="EH661">
            <v>5.5095659499502698</v>
          </cell>
          <cell r="EI661">
            <v>5.5095659499502698</v>
          </cell>
          <cell r="EJ661">
            <v>5.5095659499502698</v>
          </cell>
          <cell r="EK661">
            <v>0</v>
          </cell>
          <cell r="EL661">
            <v>0</v>
          </cell>
          <cell r="EM661">
            <v>0</v>
          </cell>
          <cell r="EN661">
            <v>0</v>
          </cell>
          <cell r="EO661">
            <v>0</v>
          </cell>
          <cell r="EP661">
            <v>0</v>
          </cell>
          <cell r="EQ661">
            <v>0</v>
          </cell>
          <cell r="ER661">
            <v>0</v>
          </cell>
          <cell r="ES661">
            <v>0</v>
          </cell>
          <cell r="ET661">
            <v>0</v>
          </cell>
        </row>
        <row r="662">
          <cell r="A662">
            <v>35025.689014882431</v>
          </cell>
          <cell r="B662">
            <v>31581.669612078698</v>
          </cell>
          <cell r="C662">
            <v>31761.569670751334</v>
          </cell>
          <cell r="D662">
            <v>7447.9033035203447</v>
          </cell>
          <cell r="E662">
            <v>6735.7001794337839</v>
          </cell>
          <cell r="F662">
            <v>7079.3937911232488</v>
          </cell>
          <cell r="G662">
            <v>6592.1404564319519</v>
          </cell>
          <cell r="H662">
            <v>8337.0648139820114</v>
          </cell>
          <cell r="I662">
            <v>7328.0821970300594</v>
          </cell>
          <cell r="J662">
            <v>8087.3811161301874</v>
          </cell>
          <cell r="K662">
            <v>7434.1059345459516</v>
          </cell>
          <cell r="L662">
            <v>7978.6764952641497</v>
          </cell>
          <cell r="M662">
            <v>8543.4414018521638</v>
          </cell>
          <cell r="N662">
            <v>9924.1621887129531</v>
          </cell>
          <cell r="O662">
            <v>8604.061527534137</v>
          </cell>
          <cell r="P662">
            <v>9414.9893563016794</v>
          </cell>
          <cell r="Q662">
            <v>9442.7887856333491</v>
          </cell>
          <cell r="R662">
            <v>7975.9525851134622</v>
          </cell>
          <cell r="S662">
            <v>9782.1637897527835</v>
          </cell>
          <cell r="T662">
            <v>11383.852697417929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5827.593990913394</v>
          </cell>
          <cell r="AF662">
            <v>5254.5760905991337</v>
          </cell>
          <cell r="AG662">
            <v>5284.5079643287308</v>
          </cell>
          <cell r="AH662">
            <v>7447.9033035203447</v>
          </cell>
          <cell r="AI662">
            <v>6735.7001794337839</v>
          </cell>
          <cell r="AJ662">
            <v>7079.3937911232488</v>
          </cell>
          <cell r="AK662">
            <v>6592.1404564319519</v>
          </cell>
          <cell r="AL662">
            <v>8337.0648139820114</v>
          </cell>
          <cell r="AM662">
            <v>7328.0821970300594</v>
          </cell>
          <cell r="AN662">
            <v>8087.3811161301874</v>
          </cell>
          <cell r="AO662">
            <v>7434.1059345459516</v>
          </cell>
          <cell r="AP662">
            <v>7978.6764952641497</v>
          </cell>
          <cell r="AQ662">
            <v>8543.4414018521638</v>
          </cell>
          <cell r="AR662">
            <v>9924.1621887129531</v>
          </cell>
          <cell r="AS662">
            <v>8604.061527534137</v>
          </cell>
          <cell r="AT662">
            <v>9414.9893563016794</v>
          </cell>
          <cell r="AU662">
            <v>9442.7887856333491</v>
          </cell>
          <cell r="AV662">
            <v>7975.9525851134622</v>
          </cell>
          <cell r="AW662">
            <v>9782.1637897527835</v>
          </cell>
          <cell r="AX662">
            <v>11383.852697417929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2.8550559654721863</v>
          </cell>
          <cell r="CN662">
            <v>2.5749955009400796</v>
          </cell>
          <cell r="CO662">
            <v>2.591373338805846</v>
          </cell>
          <cell r="CP662">
            <v>3.738972729698252</v>
          </cell>
          <cell r="CQ662">
            <v>3.2887253167347201</v>
          </cell>
          <cell r="CR662">
            <v>3.5292109677807928</v>
          </cell>
          <cell r="CS662">
            <v>3.2241317168285319</v>
          </cell>
          <cell r="CT662">
            <v>4.1484904279695467</v>
          </cell>
          <cell r="CU662">
            <v>3.6046298283329201</v>
          </cell>
          <cell r="CV662">
            <v>3.933122086053606</v>
          </cell>
          <cell r="CW662">
            <v>3.6330363794042526</v>
          </cell>
          <cell r="CX662">
            <v>3.9102169538287472</v>
          </cell>
          <cell r="CY662">
            <v>4.2682558974039386</v>
          </cell>
          <cell r="CZ662">
            <v>4.8281329309382484</v>
          </cell>
          <cell r="DA662">
            <v>4.2573282960602077</v>
          </cell>
          <cell r="DB662">
            <v>4.6585790286853319</v>
          </cell>
          <cell r="DC662">
            <v>4.6723343112026994</v>
          </cell>
          <cell r="DD662">
            <v>3.9465371696812728</v>
          </cell>
          <cell r="DE662">
            <v>4.8402585878236382</v>
          </cell>
          <cell r="DF662">
            <v>5.6327814546426573</v>
          </cell>
          <cell r="DG662">
            <v>5.0005775921556399</v>
          </cell>
          <cell r="DH662">
            <v>5.0005775921556399</v>
          </cell>
          <cell r="DI662">
            <v>5.0005775921556399</v>
          </cell>
          <cell r="DJ662">
            <v>5.0005775921556399</v>
          </cell>
          <cell r="DK662">
            <v>5.0005775921556399</v>
          </cell>
          <cell r="DL662">
            <v>5.0005775921556399</v>
          </cell>
          <cell r="DM662">
            <v>5.0005775921556399</v>
          </cell>
          <cell r="DN662">
            <v>5.0005775921556399</v>
          </cell>
          <cell r="DO662">
            <v>5.0005775921556399</v>
          </cell>
          <cell r="DP662">
            <v>5.0005775921556399</v>
          </cell>
          <cell r="DQ662">
            <v>5.5921884289118458</v>
          </cell>
          <cell r="DR662">
            <v>5.5907277791740073</v>
          </cell>
          <cell r="DS662">
            <v>5.5870390402840693</v>
          </cell>
          <cell r="DT662">
            <v>5.4574387152161705</v>
          </cell>
          <cell r="DU662">
            <v>5.6112844087147868</v>
          </cell>
          <cell r="DV662">
            <v>5.4957325036114515</v>
          </cell>
          <cell r="DW662">
            <v>5.6017124519065016</v>
          </cell>
          <cell r="DX662">
            <v>5.5059241089159112</v>
          </cell>
          <cell r="DY662">
            <v>5.5697640207885071</v>
          </cell>
          <cell r="DZ662">
            <v>5.6334911687358664</v>
          </cell>
          <cell r="EA662">
            <v>5.6061683375281355</v>
          </cell>
          <cell r="EB662">
            <v>5.5903260398004253</v>
          </cell>
          <cell r="EC662">
            <v>5.4839000600770564</v>
          </cell>
          <cell r="ED662">
            <v>5.6314699361943461</v>
          </cell>
          <cell r="EE662">
            <v>5.5369869714128663</v>
          </cell>
          <cell r="EF662">
            <v>5.5369869714128663</v>
          </cell>
          <cell r="EG662">
            <v>5.5369869714128663</v>
          </cell>
          <cell r="EH662">
            <v>5.5369869714128663</v>
          </cell>
          <cell r="EI662">
            <v>5.5369869714128663</v>
          </cell>
          <cell r="EJ662">
            <v>5.5369869714128663</v>
          </cell>
          <cell r="EK662">
            <v>0</v>
          </cell>
          <cell r="EL662">
            <v>0</v>
          </cell>
          <cell r="EM662">
            <v>0</v>
          </cell>
          <cell r="EN662">
            <v>0</v>
          </cell>
          <cell r="EO662">
            <v>0</v>
          </cell>
          <cell r="EP662">
            <v>0</v>
          </cell>
          <cell r="EQ662">
            <v>0</v>
          </cell>
          <cell r="ER662">
            <v>0</v>
          </cell>
          <cell r="ES662">
            <v>0</v>
          </cell>
          <cell r="ET662">
            <v>0</v>
          </cell>
        </row>
        <row r="663">
          <cell r="A663">
            <v>36773.557911233671</v>
          </cell>
          <cell r="B663">
            <v>39341.684884487666</v>
          </cell>
          <cell r="C663">
            <v>45759.954388393067</v>
          </cell>
          <cell r="D663">
            <v>6853.7409990734996</v>
          </cell>
          <cell r="E663">
            <v>7511.9202629981564</v>
          </cell>
          <cell r="F663">
            <v>6373.6143019438405</v>
          </cell>
          <cell r="G663">
            <v>7576.7331085925662</v>
          </cell>
          <cell r="H663">
            <v>6294.4247973546235</v>
          </cell>
          <cell r="I663">
            <v>7552.4456579860052</v>
          </cell>
          <cell r="J663">
            <v>8010.000985254841</v>
          </cell>
          <cell r="K663">
            <v>7540.0776667767623</v>
          </cell>
          <cell r="L663">
            <v>9854.6816733512951</v>
          </cell>
          <cell r="M663">
            <v>7201.3437840775014</v>
          </cell>
          <cell r="N663">
            <v>8204.9178193517</v>
          </cell>
          <cell r="O663">
            <v>9251.1944663283211</v>
          </cell>
          <cell r="P663">
            <v>9683.6691988910297</v>
          </cell>
          <cell r="Q663">
            <v>8251.1021497791189</v>
          </cell>
          <cell r="R663">
            <v>8543.9399049971253</v>
          </cell>
          <cell r="S663">
            <v>9229.3264577084137</v>
          </cell>
          <cell r="T663">
            <v>9143.2398322755762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6118.405408583234</v>
          </cell>
          <cell r="AF663">
            <v>6545.6918300117622</v>
          </cell>
          <cell r="AG663">
            <v>7613.567147957091</v>
          </cell>
          <cell r="AH663">
            <v>6853.7409990734996</v>
          </cell>
          <cell r="AI663">
            <v>7511.9202629981564</v>
          </cell>
          <cell r="AJ663">
            <v>6373.6143019438405</v>
          </cell>
          <cell r="AK663">
            <v>7576.7331085925662</v>
          </cell>
          <cell r="AL663">
            <v>6294.4247973546235</v>
          </cell>
          <cell r="AM663">
            <v>7552.4456579860052</v>
          </cell>
          <cell r="AN663">
            <v>8010.000985254841</v>
          </cell>
          <cell r="AO663">
            <v>7540.0776667767623</v>
          </cell>
          <cell r="AP663">
            <v>9854.6816733512951</v>
          </cell>
          <cell r="AQ663">
            <v>7201.3437840775014</v>
          </cell>
          <cell r="AR663">
            <v>8204.9178193517</v>
          </cell>
          <cell r="AS663">
            <v>9251.1944663283211</v>
          </cell>
          <cell r="AT663">
            <v>9683.6691988910297</v>
          </cell>
          <cell r="AU663">
            <v>8251.1021497791189</v>
          </cell>
          <cell r="AV663">
            <v>8543.9399049971253</v>
          </cell>
          <cell r="AW663">
            <v>9229.3264577084137</v>
          </cell>
          <cell r="AX663">
            <v>9143.2398322755762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3.0189212708764757</v>
          </cell>
          <cell r="CN663">
            <v>3.2480772741543564</v>
          </cell>
          <cell r="CO663">
            <v>3.7419135743763978</v>
          </cell>
          <cell r="CP663">
            <v>3.3785388410661121</v>
          </cell>
          <cell r="CQ663">
            <v>3.6487708128522356</v>
          </cell>
          <cell r="CR663">
            <v>3.1366436037115815</v>
          </cell>
          <cell r="CS663">
            <v>3.7334952117427362</v>
          </cell>
          <cell r="CT663">
            <v>3.1128743356630348</v>
          </cell>
          <cell r="CU663">
            <v>3.677230960024763</v>
          </cell>
          <cell r="CV663">
            <v>3.9639987525519538</v>
          </cell>
          <cell r="CW663">
            <v>3.7190458295312165</v>
          </cell>
          <cell r="CX663">
            <v>4.8874945649925783</v>
          </cell>
          <cell r="CY663">
            <v>3.5072567694135324</v>
          </cell>
          <cell r="CZ663">
            <v>4.0010207485326648</v>
          </cell>
          <cell r="DA663">
            <v>4.6347140593250158</v>
          </cell>
          <cell r="DB663">
            <v>4.8513776188909334</v>
          </cell>
          <cell r="DC663">
            <v>4.1336823345024447</v>
          </cell>
          <cell r="DD663">
            <v>4.2803897965658519</v>
          </cell>
          <cell r="DE663">
            <v>4.6237585046267533</v>
          </cell>
          <cell r="DF663">
            <v>4.5806303556438719</v>
          </cell>
          <cell r="DG663">
            <v>4.891551313729658</v>
          </cell>
          <cell r="DH663">
            <v>4.891551313729658</v>
          </cell>
          <cell r="DI663">
            <v>4.891551313729658</v>
          </cell>
          <cell r="DJ663">
            <v>4.891551313729658</v>
          </cell>
          <cell r="DK663">
            <v>4.891551313729658</v>
          </cell>
          <cell r="DL663">
            <v>4.891551313729658</v>
          </cell>
          <cell r="DM663">
            <v>4.891551313729658</v>
          </cell>
          <cell r="DN663">
            <v>4.891551313729658</v>
          </cell>
          <cell r="DO663">
            <v>4.891551313729658</v>
          </cell>
          <cell r="DP663">
            <v>4.891551313729658</v>
          </cell>
          <cell r="DQ663">
            <v>5.5525643234800111</v>
          </cell>
          <cell r="DR663">
            <v>5.5212363377881228</v>
          </cell>
          <cell r="DS663">
            <v>5.5744441078041209</v>
          </cell>
          <cell r="DT663">
            <v>5.5578383092603696</v>
          </cell>
          <cell r="DU663">
            <v>5.6404209844523265</v>
          </cell>
          <cell r="DV663">
            <v>5.5670835446412443</v>
          </cell>
          <cell r="DW663">
            <v>5.5599838014962977</v>
          </cell>
          <cell r="DX663">
            <v>5.5398957957401915</v>
          </cell>
          <cell r="DY663">
            <v>5.6269601133643086</v>
          </cell>
          <cell r="DZ663">
            <v>5.5361289315876911</v>
          </cell>
          <cell r="EA663">
            <v>5.5545825405622926</v>
          </cell>
          <cell r="EB663">
            <v>5.5241243776679942</v>
          </cell>
          <cell r="EC663">
            <v>5.6253962269126134</v>
          </cell>
          <cell r="ED663">
            <v>5.6183729890872129</v>
          </cell>
          <cell r="EE663">
            <v>5.4686735663698043</v>
          </cell>
          <cell r="EF663">
            <v>5.4686735663698043</v>
          </cell>
          <cell r="EG663">
            <v>5.4686735663698043</v>
          </cell>
          <cell r="EH663">
            <v>5.4686735663698043</v>
          </cell>
          <cell r="EI663">
            <v>5.4686735663698043</v>
          </cell>
          <cell r="EJ663">
            <v>5.4686735663698043</v>
          </cell>
          <cell r="EK663">
            <v>0</v>
          </cell>
          <cell r="EL663">
            <v>0</v>
          </cell>
          <cell r="EM663">
            <v>0</v>
          </cell>
          <cell r="EN663">
            <v>0</v>
          </cell>
          <cell r="EO663">
            <v>0</v>
          </cell>
          <cell r="EP663">
            <v>0</v>
          </cell>
          <cell r="EQ663">
            <v>0</v>
          </cell>
          <cell r="ER663">
            <v>0</v>
          </cell>
          <cell r="ES663">
            <v>0</v>
          </cell>
          <cell r="ET663">
            <v>0</v>
          </cell>
        </row>
        <row r="664">
          <cell r="A664">
            <v>37984.190036642976</v>
          </cell>
          <cell r="B664">
            <v>33775.945807490913</v>
          </cell>
          <cell r="C664">
            <v>44004.280667286439</v>
          </cell>
          <cell r="D664">
            <v>6365.619907815073</v>
          </cell>
          <cell r="E664">
            <v>6719.3728324233871</v>
          </cell>
          <cell r="F664">
            <v>6072.4048794861774</v>
          </cell>
          <cell r="G664">
            <v>8302.2104342160274</v>
          </cell>
          <cell r="H664">
            <v>6598.8274136401806</v>
          </cell>
          <cell r="I664">
            <v>6176.0289868446216</v>
          </cell>
          <cell r="J664">
            <v>8292.1174149035523</v>
          </cell>
          <cell r="K664">
            <v>8404.7192124876183</v>
          </cell>
          <cell r="L664">
            <v>7612.2925356972501</v>
          </cell>
          <cell r="M664">
            <v>9817.397396894019</v>
          </cell>
          <cell r="N664">
            <v>7811.3446003345471</v>
          </cell>
          <cell r="O664">
            <v>9212.0138860848783</v>
          </cell>
          <cell r="P664">
            <v>9506.757521334901</v>
          </cell>
          <cell r="Q664">
            <v>10754.688866539611</v>
          </cell>
          <cell r="R664">
            <v>9388.6563619967565</v>
          </cell>
          <cell r="S664">
            <v>8899.7951784653233</v>
          </cell>
          <cell r="T664">
            <v>10259.776924352367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6319.831067797084</v>
          </cell>
          <cell r="AF664">
            <v>5619.6610077111191</v>
          </cell>
          <cell r="AG664">
            <v>7321.4571591206623</v>
          </cell>
          <cell r="AH664">
            <v>6365.619907815073</v>
          </cell>
          <cell r="AI664">
            <v>6719.3728324233871</v>
          </cell>
          <cell r="AJ664">
            <v>6072.4048794861774</v>
          </cell>
          <cell r="AK664">
            <v>8302.2104342160274</v>
          </cell>
          <cell r="AL664">
            <v>6598.8274136401806</v>
          </cell>
          <cell r="AM664">
            <v>6176.0289868446216</v>
          </cell>
          <cell r="AN664">
            <v>8292.1174149035523</v>
          </cell>
          <cell r="AO664">
            <v>8404.7192124876183</v>
          </cell>
          <cell r="AP664">
            <v>7612.2925356972501</v>
          </cell>
          <cell r="AQ664">
            <v>9817.397396894019</v>
          </cell>
          <cell r="AR664">
            <v>7811.3446003345471</v>
          </cell>
          <cell r="AS664">
            <v>9212.0138860848783</v>
          </cell>
          <cell r="AT664">
            <v>9506.757521334901</v>
          </cell>
          <cell r="AU664">
            <v>10754.688866539611</v>
          </cell>
          <cell r="AV664">
            <v>9388.6563619967565</v>
          </cell>
          <cell r="AW664">
            <v>8899.7951784653233</v>
          </cell>
          <cell r="AX664">
            <v>10259.776924352367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3.110928368869514</v>
          </cell>
          <cell r="CN664">
            <v>2.7666303170093669</v>
          </cell>
          <cell r="CO664">
            <v>3.6285491022685785</v>
          </cell>
          <cell r="CP664">
            <v>3.1373337017268388</v>
          </cell>
          <cell r="CQ664">
            <v>3.2863725504225436</v>
          </cell>
          <cell r="CR664">
            <v>3.0501977715765101</v>
          </cell>
          <cell r="CS664">
            <v>4.0520597643973835</v>
          </cell>
          <cell r="CT664">
            <v>3.2143527304552015</v>
          </cell>
          <cell r="CU664">
            <v>3.0770765066463084</v>
          </cell>
          <cell r="CV664">
            <v>4.1218096896346141</v>
          </cell>
          <cell r="CW664">
            <v>4.156681435201647</v>
          </cell>
          <cell r="CX664">
            <v>3.7724397983590769</v>
          </cell>
          <cell r="CY664">
            <v>4.7577442913879651</v>
          </cell>
          <cell r="CZ664">
            <v>3.8849544833945227</v>
          </cell>
          <cell r="DA664">
            <v>4.5430887683046217</v>
          </cell>
          <cell r="DB664">
            <v>4.6884474830647385</v>
          </cell>
          <cell r="DC664">
            <v>5.3038897683373163</v>
          </cell>
          <cell r="DD664">
            <v>4.6302035358510514</v>
          </cell>
          <cell r="DE664">
            <v>4.3891118723314628</v>
          </cell>
          <cell r="DF664">
            <v>5.059814052250192</v>
          </cell>
          <cell r="DG664">
            <v>4.8464566836939431</v>
          </cell>
          <cell r="DH664">
            <v>4.8464566836939431</v>
          </cell>
          <cell r="DI664">
            <v>4.8464566836939431</v>
          </cell>
          <cell r="DJ664">
            <v>4.8464566836939431</v>
          </cell>
          <cell r="DK664">
            <v>4.8464566836939431</v>
          </cell>
          <cell r="DL664">
            <v>4.8464566836939431</v>
          </cell>
          <cell r="DM664">
            <v>4.8464566836939431</v>
          </cell>
          <cell r="DN664">
            <v>4.8464566836939431</v>
          </cell>
          <cell r="DO664">
            <v>4.8464566836939431</v>
          </cell>
          <cell r="DP664">
            <v>4.8464566836939431</v>
          </cell>
          <cell r="DQ664">
            <v>5.5657358872231049</v>
          </cell>
          <cell r="DR664">
            <v>5.5650122220227018</v>
          </cell>
          <cell r="DS664">
            <v>5.5280461065763378</v>
          </cell>
          <cell r="DT664">
            <v>5.55887776055184</v>
          </cell>
          <cell r="DU664">
            <v>5.6016901170895688</v>
          </cell>
          <cell r="DV664">
            <v>5.4543104884060121</v>
          </cell>
          <cell r="DW664">
            <v>5.6133875939841875</v>
          </cell>
          <cell r="DX664">
            <v>5.6244540445604079</v>
          </cell>
          <cell r="DY664">
            <v>5.498929690136257</v>
          </cell>
          <cell r="DZ664">
            <v>5.5116882181572144</v>
          </cell>
          <cell r="EA664">
            <v>5.5396662790688636</v>
          </cell>
          <cell r="EB664">
            <v>5.528410552047335</v>
          </cell>
          <cell r="EC664">
            <v>5.6533049113755682</v>
          </cell>
          <cell r="ED664">
            <v>5.5086730621889535</v>
          </cell>
          <cell r="EE664">
            <v>5.555338118094955</v>
          </cell>
          <cell r="EF664">
            <v>5.555338118094955</v>
          </cell>
          <cell r="EG664">
            <v>5.555338118094955</v>
          </cell>
          <cell r="EH664">
            <v>5.555338118094955</v>
          </cell>
          <cell r="EI664">
            <v>5.555338118094955</v>
          </cell>
          <cell r="EJ664">
            <v>5.555338118094955</v>
          </cell>
          <cell r="EK664">
            <v>0</v>
          </cell>
          <cell r="EL664">
            <v>0</v>
          </cell>
          <cell r="EM664">
            <v>0</v>
          </cell>
          <cell r="EN664">
            <v>0</v>
          </cell>
          <cell r="EO664">
            <v>0</v>
          </cell>
          <cell r="EP664">
            <v>0</v>
          </cell>
          <cell r="EQ664">
            <v>0</v>
          </cell>
          <cell r="ER664">
            <v>0</v>
          </cell>
          <cell r="ES664">
            <v>0</v>
          </cell>
          <cell r="ET664">
            <v>0</v>
          </cell>
        </row>
        <row r="665">
          <cell r="A665">
            <v>37157.097736514421</v>
          </cell>
          <cell r="B665">
            <v>41667.662477607191</v>
          </cell>
          <cell r="C665">
            <v>41818.951473926245</v>
          </cell>
          <cell r="D665">
            <v>6505.9098565711483</v>
          </cell>
          <cell r="E665">
            <v>6852.0666194058058</v>
          </cell>
          <cell r="F665">
            <v>6447.4790202384502</v>
          </cell>
          <cell r="G665">
            <v>8345.0141728165017</v>
          </cell>
          <cell r="H665">
            <v>6349.2584207543732</v>
          </cell>
          <cell r="I665">
            <v>6908.1840679772658</v>
          </cell>
          <cell r="J665">
            <v>8150.1754591065446</v>
          </cell>
          <cell r="K665">
            <v>7943.4822078249135</v>
          </cell>
          <cell r="L665">
            <v>8599.5368486289572</v>
          </cell>
          <cell r="M665">
            <v>8275.7374825857569</v>
          </cell>
          <cell r="N665">
            <v>9677.4607522982114</v>
          </cell>
          <cell r="O665">
            <v>9841.9366047730618</v>
          </cell>
          <cell r="P665">
            <v>8634.9963255149723</v>
          </cell>
          <cell r="Q665">
            <v>10845.897255526952</v>
          </cell>
          <cell r="R665">
            <v>10263.184036646728</v>
          </cell>
          <cell r="S665">
            <v>9500.7433820709393</v>
          </cell>
          <cell r="T665">
            <v>10680.082947878242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6182.2189821044403</v>
          </cell>
          <cell r="AF665">
            <v>6932.6893003228552</v>
          </cell>
          <cell r="AG665">
            <v>6957.8608492812673</v>
          </cell>
          <cell r="AH665">
            <v>6505.9098565711483</v>
          </cell>
          <cell r="AI665">
            <v>6852.0666194058058</v>
          </cell>
          <cell r="AJ665">
            <v>6447.4790202384502</v>
          </cell>
          <cell r="AK665">
            <v>8345.0141728165017</v>
          </cell>
          <cell r="AL665">
            <v>6349.2584207543732</v>
          </cell>
          <cell r="AM665">
            <v>6908.1840679772658</v>
          </cell>
          <cell r="AN665">
            <v>8150.1754591065446</v>
          </cell>
          <cell r="AO665">
            <v>7943.4822078249135</v>
          </cell>
          <cell r="AP665">
            <v>8599.5368486289572</v>
          </cell>
          <cell r="AQ665">
            <v>8275.7374825857569</v>
          </cell>
          <cell r="AR665">
            <v>9677.4607522982114</v>
          </cell>
          <cell r="AS665">
            <v>9841.9366047730618</v>
          </cell>
          <cell r="AT665">
            <v>8634.9963255149723</v>
          </cell>
          <cell r="AU665">
            <v>10845.897255526952</v>
          </cell>
          <cell r="AV665">
            <v>10263.184036646728</v>
          </cell>
          <cell r="AW665">
            <v>9500.7433820709393</v>
          </cell>
          <cell r="AX665">
            <v>10680.082947878242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3.0156788305108839</v>
          </cell>
          <cell r="CN665">
            <v>3.3936967397465021</v>
          </cell>
          <cell r="CO665">
            <v>3.4055779195607823</v>
          </cell>
          <cell r="CP665">
            <v>3.2083263383275793</v>
          </cell>
          <cell r="CQ665">
            <v>3.3836542855875869</v>
          </cell>
          <cell r="CR665">
            <v>3.1956978535258842</v>
          </cell>
          <cell r="CS665">
            <v>4.1053490330893174</v>
          </cell>
          <cell r="CT665">
            <v>3.0782171109875516</v>
          </cell>
          <cell r="CU665">
            <v>3.3973295732212829</v>
          </cell>
          <cell r="CV665">
            <v>4.0350375484403385</v>
          </cell>
          <cell r="CW665">
            <v>3.9163383819074276</v>
          </cell>
          <cell r="CX665">
            <v>4.2458698119145799</v>
          </cell>
          <cell r="CY665">
            <v>4.0313257186991782</v>
          </cell>
          <cell r="CZ665">
            <v>4.7302105114878206</v>
          </cell>
          <cell r="DA665">
            <v>4.9097328368725242</v>
          </cell>
          <cell r="DB665">
            <v>4.3076405293134901</v>
          </cell>
          <cell r="DC665">
            <v>5.4105670498813501</v>
          </cell>
          <cell r="DD665">
            <v>5.1198756605638831</v>
          </cell>
          <cell r="DE665">
            <v>4.7395257286082249</v>
          </cell>
          <cell r="DF665">
            <v>5.3278491881658683</v>
          </cell>
          <cell r="DG665">
            <v>4.87715044365192</v>
          </cell>
          <cell r="DH665">
            <v>4.87715044365192</v>
          </cell>
          <cell r="DI665">
            <v>4.87715044365192</v>
          </cell>
          <cell r="DJ665">
            <v>4.87715044365192</v>
          </cell>
          <cell r="DK665">
            <v>4.87715044365192</v>
          </cell>
          <cell r="DL665">
            <v>4.87715044365192</v>
          </cell>
          <cell r="DM665">
            <v>4.87715044365192</v>
          </cell>
          <cell r="DN665">
            <v>4.87715044365192</v>
          </cell>
          <cell r="DO665">
            <v>4.87715044365192</v>
          </cell>
          <cell r="DP665">
            <v>4.87715044365192</v>
          </cell>
          <cell r="DQ665">
            <v>5.6165086550252923</v>
          </cell>
          <cell r="DR665">
            <v>5.5967491418728805</v>
          </cell>
          <cell r="DS665">
            <v>5.5974735901044372</v>
          </cell>
          <cell r="DT665">
            <v>5.5556725489588983</v>
          </cell>
          <cell r="DU665">
            <v>5.5480801743272847</v>
          </cell>
          <cell r="DV665">
            <v>5.527533231389703</v>
          </cell>
          <cell r="DW665">
            <v>5.5690886070799461</v>
          </cell>
          <cell r="DX665">
            <v>5.6510726575849795</v>
          </cell>
          <cell r="DY665">
            <v>5.5710025433719181</v>
          </cell>
          <cell r="DZ665">
            <v>5.5338389209784511</v>
          </cell>
          <cell r="EA665">
            <v>5.5569674605965629</v>
          </cell>
          <cell r="EB665">
            <v>5.5490102079052068</v>
          </cell>
          <cell r="EC665">
            <v>5.6242672904791844</v>
          </cell>
          <cell r="ED665">
            <v>5.6051609199623993</v>
          </cell>
          <cell r="EE665">
            <v>5.4919912695833473</v>
          </cell>
          <cell r="EF665">
            <v>5.4919912695833473</v>
          </cell>
          <cell r="EG665">
            <v>5.4919912695833473</v>
          </cell>
          <cell r="EH665">
            <v>5.4919912695833473</v>
          </cell>
          <cell r="EI665">
            <v>5.4919912695833473</v>
          </cell>
          <cell r="EJ665">
            <v>5.4919912695833473</v>
          </cell>
          <cell r="EK665">
            <v>0</v>
          </cell>
          <cell r="EL665">
            <v>0</v>
          </cell>
          <cell r="EM665">
            <v>0</v>
          </cell>
          <cell r="EN665">
            <v>0</v>
          </cell>
          <cell r="EO665">
            <v>0</v>
          </cell>
          <cell r="EP665">
            <v>0</v>
          </cell>
          <cell r="EQ665">
            <v>0</v>
          </cell>
          <cell r="ER665">
            <v>0</v>
          </cell>
          <cell r="ES665">
            <v>0</v>
          </cell>
          <cell r="ET665">
            <v>0</v>
          </cell>
        </row>
        <row r="666">
          <cell r="A666">
            <v>38123.542470823108</v>
          </cell>
          <cell r="B666">
            <v>40497.071906077203</v>
          </cell>
          <cell r="C666">
            <v>45572.277108660535</v>
          </cell>
          <cell r="D666">
            <v>5559.1417240968694</v>
          </cell>
          <cell r="E666">
            <v>6574.6462583539751</v>
          </cell>
          <cell r="F666">
            <v>6586.4487990835942</v>
          </cell>
          <cell r="G666">
            <v>7001.0269088236755</v>
          </cell>
          <cell r="H666">
            <v>6795.5337822820184</v>
          </cell>
          <cell r="I666">
            <v>8305.64228245903</v>
          </cell>
          <cell r="J666">
            <v>7712.038847862802</v>
          </cell>
          <cell r="K666">
            <v>9117.3853903421168</v>
          </cell>
          <cell r="L666">
            <v>9842.7105255143579</v>
          </cell>
          <cell r="M666">
            <v>9064.1515945288302</v>
          </cell>
          <cell r="N666">
            <v>8304.5918405007469</v>
          </cell>
          <cell r="O666">
            <v>8774.4337752912525</v>
          </cell>
          <cell r="P666">
            <v>9420.1085076724503</v>
          </cell>
          <cell r="Q666">
            <v>10542.560319714739</v>
          </cell>
          <cell r="R666">
            <v>10754.204174333967</v>
          </cell>
          <cell r="S666">
            <v>10949.534304775452</v>
          </cell>
          <cell r="T666">
            <v>10604.084861854477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6343.0166047811581</v>
          </cell>
          <cell r="AF666">
            <v>6737.9257775390643</v>
          </cell>
          <cell r="AG666">
            <v>7582.3412957794062</v>
          </cell>
          <cell r="AH666">
            <v>5559.1417240968694</v>
          </cell>
          <cell r="AI666">
            <v>6574.6462583539751</v>
          </cell>
          <cell r="AJ666">
            <v>6586.4487990835942</v>
          </cell>
          <cell r="AK666">
            <v>7001.0269088236755</v>
          </cell>
          <cell r="AL666">
            <v>6795.5337822820184</v>
          </cell>
          <cell r="AM666">
            <v>8305.64228245903</v>
          </cell>
          <cell r="AN666">
            <v>7712.038847862802</v>
          </cell>
          <cell r="AO666">
            <v>9117.3853903421168</v>
          </cell>
          <cell r="AP666">
            <v>9842.7105255143579</v>
          </cell>
          <cell r="AQ666">
            <v>9064.1515945288302</v>
          </cell>
          <cell r="AR666">
            <v>8304.5918405007469</v>
          </cell>
          <cell r="AS666">
            <v>8774.4337752912525</v>
          </cell>
          <cell r="AT666">
            <v>9420.1085076724503</v>
          </cell>
          <cell r="AU666">
            <v>10542.560319714739</v>
          </cell>
          <cell r="AV666">
            <v>10754.204174333967</v>
          </cell>
          <cell r="AW666">
            <v>10949.534304775452</v>
          </cell>
          <cell r="AX666">
            <v>10604.084861854477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3.1160009685699905</v>
          </cell>
          <cell r="CN666">
            <v>3.3272062938515128</v>
          </cell>
          <cell r="CO666">
            <v>3.7333300148008477</v>
          </cell>
          <cell r="CP666">
            <v>2.72949805153173</v>
          </cell>
          <cell r="CQ666">
            <v>3.2272292456279295</v>
          </cell>
          <cell r="CR666">
            <v>3.2768850339239548</v>
          </cell>
          <cell r="CS666">
            <v>3.4378365290608488</v>
          </cell>
          <cell r="CT666">
            <v>3.3396016263163748</v>
          </cell>
          <cell r="CU666">
            <v>4.0826289338384818</v>
          </cell>
          <cell r="CV666">
            <v>3.8508764681619478</v>
          </cell>
          <cell r="CW666">
            <v>4.5446058744554412</v>
          </cell>
          <cell r="CX666">
            <v>4.7765532075325021</v>
          </cell>
          <cell r="CY666">
            <v>4.4569231318973159</v>
          </cell>
          <cell r="CZ666">
            <v>4.1952317578208644</v>
          </cell>
          <cell r="DA666">
            <v>4.2802296765332732</v>
          </cell>
          <cell r="DB666">
            <v>4.595194290968915</v>
          </cell>
          <cell r="DC666">
            <v>5.1427340729558706</v>
          </cell>
          <cell r="DD666">
            <v>5.2459754137188579</v>
          </cell>
          <cell r="DE666">
            <v>5.3412588066360271</v>
          </cell>
          <cell r="DF666">
            <v>5.1727461714964269</v>
          </cell>
          <cell r="DG666">
            <v>5.0482150435975903</v>
          </cell>
          <cell r="DH666">
            <v>5.0482150435975903</v>
          </cell>
          <cell r="DI666">
            <v>5.0482150435975903</v>
          </cell>
          <cell r="DJ666">
            <v>5.0482150435975903</v>
          </cell>
          <cell r="DK666">
            <v>5.0482150435975903</v>
          </cell>
          <cell r="DL666">
            <v>5.0482150435975903</v>
          </cell>
          <cell r="DM666">
            <v>5.0482150435975903</v>
          </cell>
          <cell r="DN666">
            <v>5.0482150435975903</v>
          </cell>
          <cell r="DO666">
            <v>5.0482150435975903</v>
          </cell>
          <cell r="DP666">
            <v>5.0482150435975903</v>
          </cell>
          <cell r="DQ666">
            <v>5.5770610662894597</v>
          </cell>
          <cell r="DR666">
            <v>5.5482194348777991</v>
          </cell>
          <cell r="DS666">
            <v>5.5643454273527597</v>
          </cell>
          <cell r="DT666">
            <v>5.5799729415272017</v>
          </cell>
          <cell r="DU666">
            <v>5.581484333455716</v>
          </cell>
          <cell r="DV666">
            <v>5.5067739686187336</v>
          </cell>
          <cell r="DW666">
            <v>5.5793506987525854</v>
          </cell>
          <cell r="DX666">
            <v>5.5748867250107272</v>
          </cell>
          <cell r="DY666">
            <v>5.5736596943454773</v>
          </cell>
          <cell r="DZ666">
            <v>5.486770019884192</v>
          </cell>
          <cell r="EA666">
            <v>5.4964365988557722</v>
          </cell>
          <cell r="EB666">
            <v>5.6455626128823271</v>
          </cell>
          <cell r="EC666">
            <v>5.5718466091726073</v>
          </cell>
          <cell r="ED666">
            <v>5.4233729447521819</v>
          </cell>
          <cell r="EE666">
            <v>5.6164146334571523</v>
          </cell>
          <cell r="EF666">
            <v>5.6164146334571523</v>
          </cell>
          <cell r="EG666">
            <v>5.6164146334571523</v>
          </cell>
          <cell r="EH666">
            <v>5.6164146334571523</v>
          </cell>
          <cell r="EI666">
            <v>5.6164146334571523</v>
          </cell>
          <cell r="EJ666">
            <v>5.6164146334571523</v>
          </cell>
          <cell r="EK666">
            <v>0</v>
          </cell>
          <cell r="EL666">
            <v>0</v>
          </cell>
          <cell r="EM666">
            <v>0</v>
          </cell>
          <cell r="EN666">
            <v>0</v>
          </cell>
          <cell r="EO666">
            <v>0</v>
          </cell>
          <cell r="EP666">
            <v>0</v>
          </cell>
          <cell r="EQ666">
            <v>0</v>
          </cell>
          <cell r="ER666">
            <v>0</v>
          </cell>
          <cell r="ES666">
            <v>0</v>
          </cell>
          <cell r="ET666">
            <v>0</v>
          </cell>
        </row>
        <row r="667">
          <cell r="A667">
            <v>36143.646599612366</v>
          </cell>
          <cell r="B667">
            <v>35276.563098846527</v>
          </cell>
          <cell r="C667">
            <v>37658.489876558204</v>
          </cell>
          <cell r="D667">
            <v>6612.3736132525892</v>
          </cell>
          <cell r="E667">
            <v>6816.6500290897175</v>
          </cell>
          <cell r="F667">
            <v>7890.0813987420506</v>
          </cell>
          <cell r="G667">
            <v>7657.3406614904297</v>
          </cell>
          <cell r="H667">
            <v>6767.0282373610362</v>
          </cell>
          <cell r="I667">
            <v>8459.1275975333283</v>
          </cell>
          <cell r="J667">
            <v>8453.126497657353</v>
          </cell>
          <cell r="K667">
            <v>8841.3293354517664</v>
          </cell>
          <cell r="L667">
            <v>8853.9123760309576</v>
          </cell>
          <cell r="M667">
            <v>8291.974271039604</v>
          </cell>
          <cell r="N667">
            <v>8788.1321149847827</v>
          </cell>
          <cell r="O667">
            <v>9237.2638480725345</v>
          </cell>
          <cell r="P667">
            <v>10443.013162193673</v>
          </cell>
          <cell r="Q667">
            <v>9754.9329206462517</v>
          </cell>
          <cell r="R667">
            <v>9982.0339472586675</v>
          </cell>
          <cell r="S667">
            <v>10470.981102395164</v>
          </cell>
          <cell r="T667">
            <v>9870.5228140411346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6013.6004075209294</v>
          </cell>
          <cell r="AF667">
            <v>5869.334563199177</v>
          </cell>
          <cell r="AG667">
            <v>6265.6408905548024</v>
          </cell>
          <cell r="AH667">
            <v>6612.3736132525892</v>
          </cell>
          <cell r="AI667">
            <v>6816.6500290897175</v>
          </cell>
          <cell r="AJ667">
            <v>7890.0813987420506</v>
          </cell>
          <cell r="AK667">
            <v>7657.3406614904297</v>
          </cell>
          <cell r="AL667">
            <v>6767.0282373610362</v>
          </cell>
          <cell r="AM667">
            <v>8459.1275975333283</v>
          </cell>
          <cell r="AN667">
            <v>8453.126497657353</v>
          </cell>
          <cell r="AO667">
            <v>8841.3293354517664</v>
          </cell>
          <cell r="AP667">
            <v>8853.9123760309576</v>
          </cell>
          <cell r="AQ667">
            <v>8291.974271039604</v>
          </cell>
          <cell r="AR667">
            <v>8788.1321149847827</v>
          </cell>
          <cell r="AS667">
            <v>9237.2638480725345</v>
          </cell>
          <cell r="AT667">
            <v>10443.013162193673</v>
          </cell>
          <cell r="AU667">
            <v>9754.9329206462517</v>
          </cell>
          <cell r="AV667">
            <v>9982.0339472586675</v>
          </cell>
          <cell r="AW667">
            <v>10470.981102395164</v>
          </cell>
          <cell r="AX667">
            <v>9870.5228140411346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2.9947649985176223</v>
          </cell>
          <cell r="CN667">
            <v>2.9368541954811147</v>
          </cell>
          <cell r="CO667">
            <v>3.0979587302713774</v>
          </cell>
          <cell r="CP667">
            <v>3.2415375138350484</v>
          </cell>
          <cell r="CQ667">
            <v>3.362503019308166</v>
          </cell>
          <cell r="CR667">
            <v>3.860128918642781</v>
          </cell>
          <cell r="CS667">
            <v>3.8370631689176924</v>
          </cell>
          <cell r="CT667">
            <v>3.3735258638021182</v>
          </cell>
          <cell r="CU667">
            <v>4.2379082146352252</v>
          </cell>
          <cell r="CV667">
            <v>4.2264103825875958</v>
          </cell>
          <cell r="CW667">
            <v>4.3614431967138723</v>
          </cell>
          <cell r="CX667">
            <v>4.3708730893208383</v>
          </cell>
          <cell r="CY667">
            <v>4.1666219885736222</v>
          </cell>
          <cell r="CZ667">
            <v>4.3551469269559497</v>
          </cell>
          <cell r="DA667">
            <v>4.5675993136041546</v>
          </cell>
          <cell r="DB667">
            <v>5.1638126328445226</v>
          </cell>
          <cell r="DC667">
            <v>4.8235739116508682</v>
          </cell>
          <cell r="DD667">
            <v>4.9358697722362637</v>
          </cell>
          <cell r="DE667">
            <v>5.1776420899833822</v>
          </cell>
          <cell r="DF667">
            <v>4.8807302651353703</v>
          </cell>
          <cell r="DG667">
            <v>4.9837281429395004</v>
          </cell>
          <cell r="DH667">
            <v>4.9837281429395004</v>
          </cell>
          <cell r="DI667">
            <v>4.9837281429395004</v>
          </cell>
          <cell r="DJ667">
            <v>4.9837281429395004</v>
          </cell>
          <cell r="DK667">
            <v>4.9837281429395004</v>
          </cell>
          <cell r="DL667">
            <v>4.9837281429395004</v>
          </cell>
          <cell r="DM667">
            <v>4.9837281429395004</v>
          </cell>
          <cell r="DN667">
            <v>4.9837281429395004</v>
          </cell>
          <cell r="DO667">
            <v>4.9837281429395004</v>
          </cell>
          <cell r="DP667">
            <v>4.9837281429395004</v>
          </cell>
          <cell r="DQ667">
            <v>5.5014725906730986</v>
          </cell>
          <cell r="DR667">
            <v>5.4753718080528788</v>
          </cell>
          <cell r="DS667">
            <v>5.5411130104608617</v>
          </cell>
          <cell r="DT667">
            <v>5.5887343625617705</v>
          </cell>
          <cell r="DU667">
            <v>5.5541224489957255</v>
          </cell>
          <cell r="DV667">
            <v>5.5999843067461539</v>
          </cell>
          <cell r="DW667">
            <v>5.467466806612455</v>
          </cell>
          <cell r="DX667">
            <v>5.4956754856875554</v>
          </cell>
          <cell r="DY667">
            <v>5.4686630465476815</v>
          </cell>
          <cell r="DZ667">
            <v>5.4796502426567901</v>
          </cell>
          <cell r="EA667">
            <v>5.5538543102839899</v>
          </cell>
          <cell r="EB667">
            <v>5.5497594382626918</v>
          </cell>
          <cell r="EC667">
            <v>5.4523155187045633</v>
          </cell>
          <cell r="ED667">
            <v>5.5284183728924896</v>
          </cell>
          <cell r="EE667">
            <v>5.540672560993678</v>
          </cell>
          <cell r="EF667">
            <v>5.540672560993678</v>
          </cell>
          <cell r="EG667">
            <v>5.540672560993678</v>
          </cell>
          <cell r="EH667">
            <v>5.540672560993678</v>
          </cell>
          <cell r="EI667">
            <v>5.540672560993678</v>
          </cell>
          <cell r="EJ667">
            <v>5.540672560993678</v>
          </cell>
          <cell r="EK667">
            <v>0</v>
          </cell>
          <cell r="EL667">
            <v>0</v>
          </cell>
          <cell r="EM667">
            <v>0</v>
          </cell>
          <cell r="EN667">
            <v>0</v>
          </cell>
          <cell r="EO667">
            <v>0</v>
          </cell>
          <cell r="EP667">
            <v>0</v>
          </cell>
          <cell r="EQ667">
            <v>0</v>
          </cell>
          <cell r="ER667">
            <v>0</v>
          </cell>
          <cell r="ES667">
            <v>0</v>
          </cell>
          <cell r="ET667">
            <v>0</v>
          </cell>
        </row>
        <row r="668">
          <cell r="A668">
            <v>35704.306258629898</v>
          </cell>
          <cell r="B668">
            <v>36329.873491101687</v>
          </cell>
          <cell r="C668">
            <v>33632.488602077443</v>
          </cell>
          <cell r="D668">
            <v>6326.1916940077854</v>
          </cell>
          <cell r="E668">
            <v>7296.5915728540767</v>
          </cell>
          <cell r="F668">
            <v>6523.389425805025</v>
          </cell>
          <cell r="G668">
            <v>7040.0280731830171</v>
          </cell>
          <cell r="H668">
            <v>8013.0231289839921</v>
          </cell>
          <cell r="I668">
            <v>7899.0650781421464</v>
          </cell>
          <cell r="J668">
            <v>8545.5773433720115</v>
          </cell>
          <cell r="K668">
            <v>7856.7139985170143</v>
          </cell>
          <cell r="L668">
            <v>8640.7695704202888</v>
          </cell>
          <cell r="M668">
            <v>9593.8404658497075</v>
          </cell>
          <cell r="N668">
            <v>8834.3732698733256</v>
          </cell>
          <cell r="O668">
            <v>10099.979335045235</v>
          </cell>
          <cell r="P668">
            <v>9241.5540262132308</v>
          </cell>
          <cell r="Q668">
            <v>9136.7703632763241</v>
          </cell>
          <cell r="R668">
            <v>9179.6039352730459</v>
          </cell>
          <cell r="S668">
            <v>9229.8449540528272</v>
          </cell>
          <cell r="T668">
            <v>10913.835910435595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5940.5027125694496</v>
          </cell>
          <cell r="AF668">
            <v>6044.5849432806262</v>
          </cell>
          <cell r="AG668">
            <v>5595.7925165626511</v>
          </cell>
          <cell r="AH668">
            <v>6326.1916940077854</v>
          </cell>
          <cell r="AI668">
            <v>7296.5915728540767</v>
          </cell>
          <cell r="AJ668">
            <v>6523.389425805025</v>
          </cell>
          <cell r="AK668">
            <v>7040.0280731830171</v>
          </cell>
          <cell r="AL668">
            <v>8013.0231289839921</v>
          </cell>
          <cell r="AM668">
            <v>7899.0650781421464</v>
          </cell>
          <cell r="AN668">
            <v>8545.5773433720115</v>
          </cell>
          <cell r="AO668">
            <v>7856.7139985170143</v>
          </cell>
          <cell r="AP668">
            <v>8640.7695704202888</v>
          </cell>
          <cell r="AQ668">
            <v>9593.8404658497075</v>
          </cell>
          <cell r="AR668">
            <v>8834.3732698733256</v>
          </cell>
          <cell r="AS668">
            <v>10099.979335045235</v>
          </cell>
          <cell r="AT668">
            <v>9241.5540262132308</v>
          </cell>
          <cell r="AU668">
            <v>9136.7703632763241</v>
          </cell>
          <cell r="AV668">
            <v>9179.6039352730459</v>
          </cell>
          <cell r="AW668">
            <v>9229.8449540528272</v>
          </cell>
          <cell r="AX668">
            <v>10913.835910435595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2.916176930823843</v>
          </cell>
          <cell r="CN668">
            <v>2.967379900276812</v>
          </cell>
          <cell r="CO668">
            <v>2.7912216910956409</v>
          </cell>
          <cell r="CP668">
            <v>3.1319990664575368</v>
          </cell>
          <cell r="CQ668">
            <v>3.621533413052239</v>
          </cell>
          <cell r="CR668">
            <v>3.207840761262402</v>
          </cell>
          <cell r="CS668">
            <v>3.4434806168818501</v>
          </cell>
          <cell r="CT668">
            <v>3.9093460926647445</v>
          </cell>
          <cell r="CU668">
            <v>3.8643366511234114</v>
          </cell>
          <cell r="CV668">
            <v>4.2102748767127336</v>
          </cell>
          <cell r="CW668">
            <v>3.9352181405552309</v>
          </cell>
          <cell r="CX668">
            <v>4.286536539060152</v>
          </cell>
          <cell r="CY668">
            <v>4.7310886157638921</v>
          </cell>
          <cell r="CZ668">
            <v>4.3317358909637464</v>
          </cell>
          <cell r="DA668">
            <v>4.857557090661806</v>
          </cell>
          <cell r="DB668">
            <v>4.4446998156719681</v>
          </cell>
          <cell r="DC668">
            <v>4.3943044031666609</v>
          </cell>
          <cell r="DD668">
            <v>4.4149050909966929</v>
          </cell>
          <cell r="DE668">
            <v>4.439068369843115</v>
          </cell>
          <cell r="DF668">
            <v>5.2489791567299706</v>
          </cell>
          <cell r="DG668">
            <v>5.319432997657553</v>
          </cell>
          <cell r="DH668">
            <v>5.319432997657553</v>
          </cell>
          <cell r="DI668">
            <v>5.319432997657553</v>
          </cell>
          <cell r="DJ668">
            <v>5.319432997657553</v>
          </cell>
          <cell r="DK668">
            <v>5.319432997657553</v>
          </cell>
          <cell r="DL668">
            <v>5.319432997657553</v>
          </cell>
          <cell r="DM668">
            <v>5.319432997657553</v>
          </cell>
          <cell r="DN668">
            <v>5.319432997657553</v>
          </cell>
          <cell r="DO668">
            <v>5.319432997657553</v>
          </cell>
          <cell r="DP668">
            <v>5.319432997657553</v>
          </cell>
          <cell r="DQ668">
            <v>5.5810570769629644</v>
          </cell>
          <cell r="DR668">
            <v>5.5808515425930727</v>
          </cell>
          <cell r="DS668">
            <v>5.4925549090024592</v>
          </cell>
          <cell r="DT668">
            <v>5.5338560678375224</v>
          </cell>
          <cell r="DU668">
            <v>5.5199440577817667</v>
          </cell>
          <cell r="DV668">
            <v>5.5714423273593843</v>
          </cell>
          <cell r="DW668">
            <v>5.6012361594683204</v>
          </cell>
          <cell r="DX668">
            <v>5.6156419780294833</v>
          </cell>
          <cell r="DY668">
            <v>5.6002559146598729</v>
          </cell>
          <cell r="DZ668">
            <v>5.5608104820587148</v>
          </cell>
          <cell r="EA668">
            <v>5.4698985069519948</v>
          </cell>
          <cell r="EB668">
            <v>5.5227200498827953</v>
          </cell>
          <cell r="EC668">
            <v>5.555696914956548</v>
          </cell>
          <cell r="ED668">
            <v>5.587543421958169</v>
          </cell>
          <cell r="EE668">
            <v>5.69652105861877</v>
          </cell>
          <cell r="EF668">
            <v>5.69652105861877</v>
          </cell>
          <cell r="EG668">
            <v>5.69652105861877</v>
          </cell>
          <cell r="EH668">
            <v>5.69652105861877</v>
          </cell>
          <cell r="EI668">
            <v>5.69652105861877</v>
          </cell>
          <cell r="EJ668">
            <v>5.69652105861877</v>
          </cell>
          <cell r="EK668">
            <v>0</v>
          </cell>
          <cell r="EL668">
            <v>0</v>
          </cell>
          <cell r="EM668">
            <v>0</v>
          </cell>
          <cell r="EN668">
            <v>0</v>
          </cell>
          <cell r="EO668">
            <v>0</v>
          </cell>
          <cell r="EP668">
            <v>0</v>
          </cell>
          <cell r="EQ668">
            <v>0</v>
          </cell>
          <cell r="ER668">
            <v>0</v>
          </cell>
          <cell r="ES668">
            <v>0</v>
          </cell>
          <cell r="ET668">
            <v>0</v>
          </cell>
        </row>
        <row r="669">
          <cell r="A669">
            <v>33803.501864063983</v>
          </cell>
          <cell r="B669">
            <v>30354.978335133157</v>
          </cell>
          <cell r="C669">
            <v>37091.806829174886</v>
          </cell>
          <cell r="D669">
            <v>7321.7805356950012</v>
          </cell>
          <cell r="E669">
            <v>6197.554773986908</v>
          </cell>
          <cell r="F669">
            <v>7428.1612527428306</v>
          </cell>
          <cell r="G669">
            <v>6779.791284518039</v>
          </cell>
          <cell r="H669">
            <v>7246.7947507853623</v>
          </cell>
          <cell r="I669">
            <v>6377.6504851317904</v>
          </cell>
          <cell r="J669">
            <v>6921.767127928325</v>
          </cell>
          <cell r="K669">
            <v>7775.4347757313162</v>
          </cell>
          <cell r="L669">
            <v>8946.4923033047162</v>
          </cell>
          <cell r="M669">
            <v>7817.8330520596664</v>
          </cell>
          <cell r="N669">
            <v>9642.025183630114</v>
          </cell>
          <cell r="O669">
            <v>9026.3833047991084</v>
          </cell>
          <cell r="P669">
            <v>9267.1210676224346</v>
          </cell>
          <cell r="Q669">
            <v>8613.2657303544893</v>
          </cell>
          <cell r="R669">
            <v>9391.9848355940048</v>
          </cell>
          <cell r="S669">
            <v>8392.3489714706939</v>
          </cell>
          <cell r="T669">
            <v>8993.8659207279125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5624.2458000225633</v>
          </cell>
          <cell r="AF669">
            <v>5050.4785006503325</v>
          </cell>
          <cell r="AG669">
            <v>6171.355843934296</v>
          </cell>
          <cell r="AH669">
            <v>7321.7805356950012</v>
          </cell>
          <cell r="AI669">
            <v>6197.554773986908</v>
          </cell>
          <cell r="AJ669">
            <v>7428.1612527428306</v>
          </cell>
          <cell r="AK669">
            <v>6779.791284518039</v>
          </cell>
          <cell r="AL669">
            <v>7246.7947507853623</v>
          </cell>
          <cell r="AM669">
            <v>6377.6504851317904</v>
          </cell>
          <cell r="AN669">
            <v>6921.767127928325</v>
          </cell>
          <cell r="AO669">
            <v>7775.4347757313162</v>
          </cell>
          <cell r="AP669">
            <v>8946.4923033047162</v>
          </cell>
          <cell r="AQ669">
            <v>7817.8330520596664</v>
          </cell>
          <cell r="AR669">
            <v>9642.025183630114</v>
          </cell>
          <cell r="AS669">
            <v>9026.3833047991084</v>
          </cell>
          <cell r="AT669">
            <v>9267.1210676224346</v>
          </cell>
          <cell r="AU669">
            <v>8613.2657303544893</v>
          </cell>
          <cell r="AV669">
            <v>9391.9848355940048</v>
          </cell>
          <cell r="AW669">
            <v>8392.3489714706939</v>
          </cell>
          <cell r="AX669">
            <v>8993.8659207279125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2.7656452407033076</v>
          </cell>
          <cell r="CN669">
            <v>2.4548314810548426</v>
          </cell>
          <cell r="CO669">
            <v>3.0495283518873975</v>
          </cell>
          <cell r="CP669">
            <v>3.5783803273847337</v>
          </cell>
          <cell r="CQ669">
            <v>3.0256387090143178</v>
          </cell>
          <cell r="CR669">
            <v>3.6569513585616185</v>
          </cell>
          <cell r="CS669">
            <v>3.3575160396381887</v>
          </cell>
          <cell r="CT669">
            <v>3.5216129237563698</v>
          </cell>
          <cell r="CU669">
            <v>3.1322791607894991</v>
          </cell>
          <cell r="CV669">
            <v>3.4420088123958537</v>
          </cell>
          <cell r="CW669">
            <v>3.7943090806511468</v>
          </cell>
          <cell r="CX669">
            <v>4.4372175536931051</v>
          </cell>
          <cell r="CY669">
            <v>3.8700545230556194</v>
          </cell>
          <cell r="CZ669">
            <v>4.7205728411463737</v>
          </cell>
          <cell r="DA669">
            <v>4.4459143995400217</v>
          </cell>
          <cell r="DB669">
            <v>4.5644889659092813</v>
          </cell>
          <cell r="DC669">
            <v>4.2424347431919633</v>
          </cell>
          <cell r="DD669">
            <v>4.6259901901826259</v>
          </cell>
          <cell r="DE669">
            <v>4.1336229449051585</v>
          </cell>
          <cell r="DF669">
            <v>4.4298980726020067</v>
          </cell>
          <cell r="DG669">
            <v>4.7022005838198515</v>
          </cell>
          <cell r="DH669">
            <v>4.7022005838198515</v>
          </cell>
          <cell r="DI669">
            <v>4.7022005838198515</v>
          </cell>
          <cell r="DJ669">
            <v>4.7022005838198515</v>
          </cell>
          <cell r="DK669">
            <v>4.7022005838198515</v>
          </cell>
          <cell r="DL669">
            <v>4.7022005838198515</v>
          </cell>
          <cell r="DM669">
            <v>4.7022005838198515</v>
          </cell>
          <cell r="DN669">
            <v>4.7022005838198515</v>
          </cell>
          <cell r="DO669">
            <v>4.7022005838198515</v>
          </cell>
          <cell r="DP669">
            <v>4.7022005838198515</v>
          </cell>
          <cell r="DQ669">
            <v>5.5715362100755339</v>
          </cell>
          <cell r="DR669">
            <v>5.6366098878185609</v>
          </cell>
          <cell r="DS669">
            <v>5.5444063077795214</v>
          </cell>
          <cell r="DT669">
            <v>5.6057967195440348</v>
          </cell>
          <cell r="DU669">
            <v>5.6119066926016536</v>
          </cell>
          <cell r="DV669">
            <v>5.565052614713486</v>
          </cell>
          <cell r="DW669">
            <v>5.5322954300813478</v>
          </cell>
          <cell r="DX669">
            <v>5.6378235268272325</v>
          </cell>
          <cell r="DY669">
            <v>5.5783709340115815</v>
          </cell>
          <cell r="DZ669">
            <v>5.5094994201273009</v>
          </cell>
          <cell r="EA669">
            <v>5.6143452145298358</v>
          </cell>
          <cell r="EB669">
            <v>5.5239432190726578</v>
          </cell>
          <cell r="EC669">
            <v>5.5344751767639639</v>
          </cell>
          <cell r="ED669">
            <v>5.5960384981573803</v>
          </cell>
          <cell r="EE669">
            <v>5.5623691891100702</v>
          </cell>
          <cell r="EF669">
            <v>5.5623691891100702</v>
          </cell>
          <cell r="EG669">
            <v>5.5623691891100702</v>
          </cell>
          <cell r="EH669">
            <v>5.5623691891100702</v>
          </cell>
          <cell r="EI669">
            <v>5.5623691891100702</v>
          </cell>
          <cell r="EJ669">
            <v>5.5623691891100702</v>
          </cell>
          <cell r="EK669">
            <v>0</v>
          </cell>
          <cell r="EL669">
            <v>0</v>
          </cell>
          <cell r="EM669">
            <v>0</v>
          </cell>
          <cell r="EN669">
            <v>0</v>
          </cell>
          <cell r="EO669">
            <v>0</v>
          </cell>
          <cell r="EP669">
            <v>0</v>
          </cell>
          <cell r="EQ669">
            <v>0</v>
          </cell>
          <cell r="ER669">
            <v>0</v>
          </cell>
          <cell r="ES669">
            <v>0</v>
          </cell>
          <cell r="ET669">
            <v>0</v>
          </cell>
        </row>
        <row r="670">
          <cell r="A670">
            <v>40316.377355088596</v>
          </cell>
          <cell r="B670">
            <v>39160.820912054929</v>
          </cell>
          <cell r="C670">
            <v>36133.275821253963</v>
          </cell>
          <cell r="D670">
            <v>6900.4320460657455</v>
          </cell>
          <cell r="E670">
            <v>5625.6197097737959</v>
          </cell>
          <cell r="F670">
            <v>6606.9614975882632</v>
          </cell>
          <cell r="G670">
            <v>7793.2898326321747</v>
          </cell>
          <cell r="H670">
            <v>7953.3678053664153</v>
          </cell>
          <cell r="I670">
            <v>8590.4793535032968</v>
          </cell>
          <cell r="J670">
            <v>8157.994230612906</v>
          </cell>
          <cell r="K670">
            <v>7435.7042662845834</v>
          </cell>
          <cell r="L670">
            <v>10052.036625218585</v>
          </cell>
          <cell r="M670">
            <v>8542.9745133140805</v>
          </cell>
          <cell r="N670">
            <v>7870.682688862149</v>
          </cell>
          <cell r="O670">
            <v>8088.4377783742211</v>
          </cell>
          <cell r="P670">
            <v>9388.8833526770122</v>
          </cell>
          <cell r="Q670">
            <v>9802.4185145170559</v>
          </cell>
          <cell r="R670">
            <v>9032.7467164269729</v>
          </cell>
          <cell r="S670">
            <v>9439.326205625579</v>
          </cell>
          <cell r="T670">
            <v>10447.991906421286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6707.8617157276149</v>
          </cell>
          <cell r="AF670">
            <v>6515.5995797644091</v>
          </cell>
          <cell r="AG670">
            <v>6011.8749115394839</v>
          </cell>
          <cell r="AH670">
            <v>6900.4320460657455</v>
          </cell>
          <cell r="AI670">
            <v>5625.6197097737959</v>
          </cell>
          <cell r="AJ670">
            <v>6606.9614975882632</v>
          </cell>
          <cell r="AK670">
            <v>7793.2898326321747</v>
          </cell>
          <cell r="AL670">
            <v>7953.3678053664153</v>
          </cell>
          <cell r="AM670">
            <v>8590.4793535032968</v>
          </cell>
          <cell r="AN670">
            <v>8157.994230612906</v>
          </cell>
          <cell r="AO670">
            <v>7435.7042662845834</v>
          </cell>
          <cell r="AP670">
            <v>10052.036625218585</v>
          </cell>
          <cell r="AQ670">
            <v>8542.9745133140805</v>
          </cell>
          <cell r="AR670">
            <v>7870.682688862149</v>
          </cell>
          <cell r="AS670">
            <v>8088.4377783742211</v>
          </cell>
          <cell r="AT670">
            <v>9388.8833526770122</v>
          </cell>
          <cell r="AU670">
            <v>9802.4185145170559</v>
          </cell>
          <cell r="AV670">
            <v>9032.7467164269729</v>
          </cell>
          <cell r="AW670">
            <v>9439.326205625579</v>
          </cell>
          <cell r="AX670">
            <v>10447.991906421286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3.3363215313106807</v>
          </cell>
          <cell r="CN670">
            <v>3.2710737925505078</v>
          </cell>
          <cell r="CO670">
            <v>2.9928451112733891</v>
          </cell>
          <cell r="CP670">
            <v>3.4427225827719021</v>
          </cell>
          <cell r="CQ670">
            <v>2.7708224552509813</v>
          </cell>
          <cell r="CR670">
            <v>3.2489183440762788</v>
          </cell>
          <cell r="CS670">
            <v>3.7922012241426271</v>
          </cell>
          <cell r="CT670">
            <v>3.9462576261699369</v>
          </cell>
          <cell r="CU670">
            <v>4.271298537936814</v>
          </cell>
          <cell r="CV670">
            <v>4.042430438713299</v>
          </cell>
          <cell r="CW670">
            <v>3.6921038184663697</v>
          </cell>
          <cell r="CX670">
            <v>4.8798884778936786</v>
          </cell>
          <cell r="CY670">
            <v>4.182629165813764</v>
          </cell>
          <cell r="CZ670">
            <v>3.7917304484708816</v>
          </cell>
          <cell r="DA670">
            <v>4.0073289206316147</v>
          </cell>
          <cell r="DB670">
            <v>4.6516205999895579</v>
          </cell>
          <cell r="DC670">
            <v>4.8565021184170609</v>
          </cell>
          <cell r="DD670">
            <v>4.475176559589447</v>
          </cell>
          <cell r="DE670">
            <v>4.6766119653185241</v>
          </cell>
          <cell r="DF670">
            <v>5.1763444655616366</v>
          </cell>
          <cell r="DG670">
            <v>5.4358807860740272</v>
          </cell>
          <cell r="DH670">
            <v>5.4358807860740272</v>
          </cell>
          <cell r="DI670">
            <v>5.4358807860740272</v>
          </cell>
          <cell r="DJ670">
            <v>5.4358807860740272</v>
          </cell>
          <cell r="DK670">
            <v>5.4358807860740272</v>
          </cell>
          <cell r="DL670">
            <v>5.4358807860740272</v>
          </cell>
          <cell r="DM670">
            <v>5.4358807860740272</v>
          </cell>
          <cell r="DN670">
            <v>5.4358807860740272</v>
          </cell>
          <cell r="DO670">
            <v>5.4358807860740272</v>
          </cell>
          <cell r="DP670">
            <v>5.4358807860740272</v>
          </cell>
          <cell r="DQ670">
            <v>5.5083729665410486</v>
          </cell>
          <cell r="DR670">
            <v>5.4572164631176143</v>
          </cell>
          <cell r="DS670">
            <v>5.5034221806397881</v>
          </cell>
          <cell r="DT670">
            <v>5.491378646510312</v>
          </cell>
          <cell r="DU670">
            <v>5.562484420428234</v>
          </cell>
          <cell r="DV670">
            <v>5.5714740907410016</v>
          </cell>
          <cell r="DW670">
            <v>5.6303655137235316</v>
          </cell>
          <cell r="DX670">
            <v>5.5216995052029212</v>
          </cell>
          <cell r="DY670">
            <v>5.5101650384710101</v>
          </cell>
          <cell r="DZ670">
            <v>5.5290176204197241</v>
          </cell>
          <cell r="EA670">
            <v>5.5176651340294054</v>
          </cell>
          <cell r="EB670">
            <v>5.6435360142387871</v>
          </cell>
          <cell r="EC670">
            <v>5.595860569428301</v>
          </cell>
          <cell r="ED670">
            <v>5.6869850083243012</v>
          </cell>
          <cell r="EE670">
            <v>5.5298938373400022</v>
          </cell>
          <cell r="EF670">
            <v>5.5298938373400022</v>
          </cell>
          <cell r="EG670">
            <v>5.5298938373400022</v>
          </cell>
          <cell r="EH670">
            <v>5.5298938373400022</v>
          </cell>
          <cell r="EI670">
            <v>5.5298938373400022</v>
          </cell>
          <cell r="EJ670">
            <v>5.5298938373400022</v>
          </cell>
          <cell r="EK670">
            <v>0</v>
          </cell>
          <cell r="EL670">
            <v>0</v>
          </cell>
          <cell r="EM670">
            <v>0</v>
          </cell>
          <cell r="EN670">
            <v>0</v>
          </cell>
          <cell r="EO670">
            <v>0</v>
          </cell>
          <cell r="EP670">
            <v>0</v>
          </cell>
          <cell r="EQ670">
            <v>0</v>
          </cell>
          <cell r="ER670">
            <v>0</v>
          </cell>
          <cell r="ES670">
            <v>0</v>
          </cell>
          <cell r="ET670">
            <v>0</v>
          </cell>
        </row>
        <row r="671">
          <cell r="A671">
            <v>42628.795526515816</v>
          </cell>
          <cell r="B671">
            <v>46006.695092758142</v>
          </cell>
          <cell r="C671">
            <v>49769.576720995232</v>
          </cell>
          <cell r="D671">
            <v>7055.0590658213332</v>
          </cell>
          <cell r="E671">
            <v>6401.5663640737957</v>
          </cell>
          <cell r="F671">
            <v>6907.7020269284876</v>
          </cell>
          <cell r="G671">
            <v>6843.2538827400604</v>
          </cell>
          <cell r="H671">
            <v>7548.5162062737854</v>
          </cell>
          <cell r="I671">
            <v>7505.760436173684</v>
          </cell>
          <cell r="J671">
            <v>7577.6087709516996</v>
          </cell>
          <cell r="K671">
            <v>8519.6361958224243</v>
          </cell>
          <cell r="L671">
            <v>7649.5390528709022</v>
          </cell>
          <cell r="M671">
            <v>10627.869368430267</v>
          </cell>
          <cell r="N671">
            <v>9183.4071208884452</v>
          </cell>
          <cell r="O671">
            <v>8597.7460168217767</v>
          </cell>
          <cell r="P671">
            <v>9276.2028523563131</v>
          </cell>
          <cell r="Q671">
            <v>8914.6102287316298</v>
          </cell>
          <cell r="R671">
            <v>7778.9668626380635</v>
          </cell>
          <cell r="S671">
            <v>9274.8726349112494</v>
          </cell>
          <cell r="T671">
            <v>10038.754078934538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7092.6031617720409</v>
          </cell>
          <cell r="AF671">
            <v>7654.6200062023827</v>
          </cell>
          <cell r="AG671">
            <v>8280.6903843158707</v>
          </cell>
          <cell r="AH671">
            <v>7055.0590658213332</v>
          </cell>
          <cell r="AI671">
            <v>6401.5663640737957</v>
          </cell>
          <cell r="AJ671">
            <v>6907.7020269284876</v>
          </cell>
          <cell r="AK671">
            <v>6843.2538827400604</v>
          </cell>
          <cell r="AL671">
            <v>7548.5162062737854</v>
          </cell>
          <cell r="AM671">
            <v>7505.760436173684</v>
          </cell>
          <cell r="AN671">
            <v>7577.6087709516996</v>
          </cell>
          <cell r="AO671">
            <v>8519.6361958224243</v>
          </cell>
          <cell r="AP671">
            <v>7649.5390528709022</v>
          </cell>
          <cell r="AQ671">
            <v>10627.869368430267</v>
          </cell>
          <cell r="AR671">
            <v>9183.4071208884452</v>
          </cell>
          <cell r="AS671">
            <v>8597.7460168217767</v>
          </cell>
          <cell r="AT671">
            <v>9276.2028523563131</v>
          </cell>
          <cell r="AU671">
            <v>8914.6102287316298</v>
          </cell>
          <cell r="AV671">
            <v>7778.9668626380635</v>
          </cell>
          <cell r="AW671">
            <v>9274.8726349112494</v>
          </cell>
          <cell r="AX671">
            <v>10038.754078934538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3.4699954534109341</v>
          </cell>
          <cell r="CN671">
            <v>3.7603410846181471</v>
          </cell>
          <cell r="CO671">
            <v>4.1230992261407247</v>
          </cell>
          <cell r="CP671">
            <v>3.4890866367571536</v>
          </cell>
          <cell r="CQ671">
            <v>3.2204287177082502</v>
          </cell>
          <cell r="CR671">
            <v>3.4363181417176616</v>
          </cell>
          <cell r="CS671">
            <v>3.3651166101665861</v>
          </cell>
          <cell r="CT671">
            <v>3.7230263933285088</v>
          </cell>
          <cell r="CU671">
            <v>3.6915921944543015</v>
          </cell>
          <cell r="CV671">
            <v>3.7102821474878671</v>
          </cell>
          <cell r="CW671">
            <v>4.1823098570827364</v>
          </cell>
          <cell r="CX671">
            <v>3.7538427925526574</v>
          </cell>
          <cell r="CY671">
            <v>5.146642081212593</v>
          </cell>
          <cell r="CZ671">
            <v>4.5266670138264411</v>
          </cell>
          <cell r="DA671">
            <v>4.2716223206408532</v>
          </cell>
          <cell r="DB671">
            <v>4.6087003590698128</v>
          </cell>
          <cell r="DC671">
            <v>4.4290501206198458</v>
          </cell>
          <cell r="DD671">
            <v>3.8648278766268547</v>
          </cell>
          <cell r="DE671">
            <v>4.6080394664918609</v>
          </cell>
          <cell r="DF671">
            <v>4.9875590545593678</v>
          </cell>
          <cell r="DG671">
            <v>5.300864346177832</v>
          </cell>
          <cell r="DH671">
            <v>5.300864346177832</v>
          </cell>
          <cell r="DI671">
            <v>5.300864346177832</v>
          </cell>
          <cell r="DJ671">
            <v>5.300864346177832</v>
          </cell>
          <cell r="DK671">
            <v>5.300864346177832</v>
          </cell>
          <cell r="DL671">
            <v>5.300864346177832</v>
          </cell>
          <cell r="DM671">
            <v>5.300864346177832</v>
          </cell>
          <cell r="DN671">
            <v>5.300864346177832</v>
          </cell>
          <cell r="DO671">
            <v>5.300864346177832</v>
          </cell>
          <cell r="DP671">
            <v>5.300864346177832</v>
          </cell>
          <cell r="DQ671">
            <v>5.5999466700182303</v>
          </cell>
          <cell r="DR671">
            <v>5.5770370795919577</v>
          </cell>
          <cell r="DS671">
            <v>5.5023713295310568</v>
          </cell>
          <cell r="DT671">
            <v>5.5398248767535643</v>
          </cell>
          <cell r="DU671">
            <v>5.4460258310715703</v>
          </cell>
          <cell r="DV671">
            <v>5.5074094575017796</v>
          </cell>
          <cell r="DW671">
            <v>5.5714683758617722</v>
          </cell>
          <cell r="DX671">
            <v>5.5548535341080232</v>
          </cell>
          <cell r="DY671">
            <v>5.570422229542455</v>
          </cell>
          <cell r="DZ671">
            <v>5.5954159683695659</v>
          </cell>
          <cell r="EA671">
            <v>5.5809994541943677</v>
          </cell>
          <cell r="EB671">
            <v>5.5829831985294076</v>
          </cell>
          <cell r="EC671">
            <v>5.657562710793008</v>
          </cell>
          <cell r="ED671">
            <v>5.5581776685657669</v>
          </cell>
          <cell r="EE671">
            <v>5.5144080564931164</v>
          </cell>
          <cell r="EF671">
            <v>5.5144080564931164</v>
          </cell>
          <cell r="EG671">
            <v>5.5144080564931164</v>
          </cell>
          <cell r="EH671">
            <v>5.5144080564931164</v>
          </cell>
          <cell r="EI671">
            <v>5.5144080564931164</v>
          </cell>
          <cell r="EJ671">
            <v>5.5144080564931164</v>
          </cell>
          <cell r="EK671">
            <v>0</v>
          </cell>
          <cell r="EL671">
            <v>0</v>
          </cell>
          <cell r="EM671">
            <v>0</v>
          </cell>
          <cell r="EN671">
            <v>0</v>
          </cell>
          <cell r="EO671">
            <v>0</v>
          </cell>
          <cell r="EP671">
            <v>0</v>
          </cell>
          <cell r="EQ671">
            <v>0</v>
          </cell>
          <cell r="ER671">
            <v>0</v>
          </cell>
          <cell r="ES671">
            <v>0</v>
          </cell>
          <cell r="ET671">
            <v>0</v>
          </cell>
        </row>
        <row r="672">
          <cell r="A672">
            <v>47459.301738775874</v>
          </cell>
          <cell r="B672">
            <v>44498.908079676927</v>
          </cell>
          <cell r="C672">
            <v>39409.557050069823</v>
          </cell>
          <cell r="D672">
            <v>6239.1654976156533</v>
          </cell>
          <cell r="E672">
            <v>7739.1110289384387</v>
          </cell>
          <cell r="F672">
            <v>6268.6050158095832</v>
          </cell>
          <cell r="G672">
            <v>7509.3039402212917</v>
          </cell>
          <cell r="H672">
            <v>5602.4963857164867</v>
          </cell>
          <cell r="I672">
            <v>7834.5909631554623</v>
          </cell>
          <cell r="J672">
            <v>8201.8822466960301</v>
          </cell>
          <cell r="K672">
            <v>7573.9406041958691</v>
          </cell>
          <cell r="L672">
            <v>8279.624709101281</v>
          </cell>
          <cell r="M672">
            <v>8382.0949471003605</v>
          </cell>
          <cell r="N672">
            <v>9761.9669119429527</v>
          </cell>
          <cell r="O672">
            <v>9273.8257959891216</v>
          </cell>
          <cell r="P672">
            <v>8763.0862865695599</v>
          </cell>
          <cell r="Q672">
            <v>9078.2735506966947</v>
          </cell>
          <cell r="R672">
            <v>10763.014166485342</v>
          </cell>
          <cell r="S672">
            <v>9468.8256628942272</v>
          </cell>
          <cell r="T672">
            <v>11270.129815460621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7896.3055233066116</v>
          </cell>
          <cell r="AF672">
            <v>7403.7535483498086</v>
          </cell>
          <cell r="AG672">
            <v>6556.9844393913736</v>
          </cell>
          <cell r="AH672">
            <v>6239.1654976156533</v>
          </cell>
          <cell r="AI672">
            <v>7739.1110289384387</v>
          </cell>
          <cell r="AJ672">
            <v>6268.6050158095832</v>
          </cell>
          <cell r="AK672">
            <v>7509.3039402212917</v>
          </cell>
          <cell r="AL672">
            <v>5602.4963857164867</v>
          </cell>
          <cell r="AM672">
            <v>7834.5909631554623</v>
          </cell>
          <cell r="AN672">
            <v>8201.8822466960301</v>
          </cell>
          <cell r="AO672">
            <v>7573.9406041958691</v>
          </cell>
          <cell r="AP672">
            <v>8279.624709101281</v>
          </cell>
          <cell r="AQ672">
            <v>8382.0949471003605</v>
          </cell>
          <cell r="AR672">
            <v>9761.9669119429527</v>
          </cell>
          <cell r="AS672">
            <v>9273.8257959891216</v>
          </cell>
          <cell r="AT672">
            <v>8763.0862865695599</v>
          </cell>
          <cell r="AU672">
            <v>9078.2735506966947</v>
          </cell>
          <cell r="AV672">
            <v>10763.014166485342</v>
          </cell>
          <cell r="AW672">
            <v>9468.8256628942272</v>
          </cell>
          <cell r="AX672">
            <v>11270.129815460621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3.8717791594936766</v>
          </cell>
          <cell r="CN672">
            <v>3.665689297319533</v>
          </cell>
          <cell r="CO672">
            <v>3.2269683080584142</v>
          </cell>
          <cell r="CP672">
            <v>3.1651492430886514</v>
          </cell>
          <cell r="CQ672">
            <v>3.8953660270018222</v>
          </cell>
          <cell r="CR672">
            <v>3.1233970407311555</v>
          </cell>
          <cell r="CS672">
            <v>3.681206605899344</v>
          </cell>
          <cell r="CT672">
            <v>2.7675096838270536</v>
          </cell>
          <cell r="CU672">
            <v>3.8619460087701731</v>
          </cell>
          <cell r="CV672">
            <v>4.1308806075112541</v>
          </cell>
          <cell r="CW672">
            <v>3.7680088608382722</v>
          </cell>
          <cell r="CX672">
            <v>4.0526520725588719</v>
          </cell>
          <cell r="CY672">
            <v>4.1862218049957152</v>
          </cell>
          <cell r="CZ672">
            <v>4.8276395446138851</v>
          </cell>
          <cell r="DA672">
            <v>4.5533024329609972</v>
          </cell>
          <cell r="DB672">
            <v>4.3025373763373134</v>
          </cell>
          <cell r="DC672">
            <v>4.4572893598400753</v>
          </cell>
          <cell r="DD672">
            <v>5.2844704729569925</v>
          </cell>
          <cell r="DE672">
            <v>4.6490442969919235</v>
          </cell>
          <cell r="DF672">
            <v>5.5334562711666573</v>
          </cell>
          <cell r="DG672">
            <v>5.3450396551204706</v>
          </cell>
          <cell r="DH672">
            <v>5.3450396551204706</v>
          </cell>
          <cell r="DI672">
            <v>5.3450396551204706</v>
          </cell>
          <cell r="DJ672">
            <v>5.3450396551204706</v>
          </cell>
          <cell r="DK672">
            <v>5.3450396551204706</v>
          </cell>
          <cell r="DL672">
            <v>5.3450396551204706</v>
          </cell>
          <cell r="DM672">
            <v>5.3450396551204706</v>
          </cell>
          <cell r="DN672">
            <v>5.3450396551204706</v>
          </cell>
          <cell r="DO672">
            <v>5.3450396551204706</v>
          </cell>
          <cell r="DP672">
            <v>5.3450396551204706</v>
          </cell>
          <cell r="DQ672">
            <v>5.5875381501131303</v>
          </cell>
          <cell r="DR672">
            <v>5.5335448947299701</v>
          </cell>
          <cell r="DS672">
            <v>5.5669406126421093</v>
          </cell>
          <cell r="DT672">
            <v>5.4005681218292603</v>
          </cell>
          <cell r="DU672">
            <v>5.4431454625637201</v>
          </cell>
          <cell r="DV672">
            <v>5.4985837834008473</v>
          </cell>
          <cell r="DW672">
            <v>5.5887750010257413</v>
          </cell>
          <cell r="DX672">
            <v>5.5462516557921253</v>
          </cell>
          <cell r="DY672">
            <v>5.5579836504767055</v>
          </cell>
          <cell r="DZ672">
            <v>5.4397384964507012</v>
          </cell>
          <cell r="EA672">
            <v>5.5070258509583141</v>
          </cell>
          <cell r="EB672">
            <v>5.5972984866385227</v>
          </cell>
          <cell r="EC672">
            <v>5.4857684949422847</v>
          </cell>
          <cell r="ED672">
            <v>5.5399982911068903</v>
          </cell>
          <cell r="EE672">
            <v>5.5800690336084138</v>
          </cell>
          <cell r="EF672">
            <v>5.5800690336084138</v>
          </cell>
          <cell r="EG672">
            <v>5.5800690336084138</v>
          </cell>
          <cell r="EH672">
            <v>5.5800690336084138</v>
          </cell>
          <cell r="EI672">
            <v>5.5800690336084138</v>
          </cell>
          <cell r="EJ672">
            <v>5.5800690336084138</v>
          </cell>
          <cell r="EK672">
            <v>0</v>
          </cell>
          <cell r="EL672">
            <v>0</v>
          </cell>
          <cell r="EM672">
            <v>0</v>
          </cell>
          <cell r="EN672">
            <v>0</v>
          </cell>
          <cell r="EO672">
            <v>0</v>
          </cell>
          <cell r="EP672">
            <v>0</v>
          </cell>
          <cell r="EQ672">
            <v>0</v>
          </cell>
          <cell r="ER672">
            <v>0</v>
          </cell>
          <cell r="ES672">
            <v>0</v>
          </cell>
          <cell r="ET672">
            <v>0</v>
          </cell>
        </row>
        <row r="673">
          <cell r="A673">
            <v>35280.347803161414</v>
          </cell>
          <cell r="B673">
            <v>35104.74423119476</v>
          </cell>
          <cell r="C673">
            <v>39303.510994160228</v>
          </cell>
          <cell r="D673">
            <v>5990.9294797967923</v>
          </cell>
          <cell r="E673">
            <v>6695.5220650743595</v>
          </cell>
          <cell r="F673">
            <v>6781.0502492474525</v>
          </cell>
          <cell r="G673">
            <v>6349.674962819473</v>
          </cell>
          <cell r="H673">
            <v>6953.547615128392</v>
          </cell>
          <cell r="I673">
            <v>7599.8255286268713</v>
          </cell>
          <cell r="J673">
            <v>7938.900624233178</v>
          </cell>
          <cell r="K673">
            <v>7945.6368911149157</v>
          </cell>
          <cell r="L673">
            <v>8455.9008871126807</v>
          </cell>
          <cell r="M673">
            <v>6506.4500805015105</v>
          </cell>
          <cell r="N673">
            <v>8937.1015190938779</v>
          </cell>
          <cell r="O673">
            <v>8128.3755163813466</v>
          </cell>
          <cell r="P673">
            <v>8457.8328030815319</v>
          </cell>
          <cell r="Q673">
            <v>9879.014426910031</v>
          </cell>
          <cell r="R673">
            <v>9391.3787529540696</v>
          </cell>
          <cell r="S673">
            <v>9857.7450208791015</v>
          </cell>
          <cell r="T673">
            <v>9920.7090986671028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5869.9642644482656</v>
          </cell>
          <cell r="AF673">
            <v>5840.747242612063</v>
          </cell>
          <cell r="AG673">
            <v>6539.3404365020569</v>
          </cell>
          <cell r="AH673">
            <v>5990.9294797967923</v>
          </cell>
          <cell r="AI673">
            <v>6695.5220650743595</v>
          </cell>
          <cell r="AJ673">
            <v>6781.0502492474525</v>
          </cell>
          <cell r="AK673">
            <v>6349.674962819473</v>
          </cell>
          <cell r="AL673">
            <v>6953.547615128392</v>
          </cell>
          <cell r="AM673">
            <v>7599.8255286268713</v>
          </cell>
          <cell r="AN673">
            <v>7938.900624233178</v>
          </cell>
          <cell r="AO673">
            <v>7945.6368911149157</v>
          </cell>
          <cell r="AP673">
            <v>8455.9008871126807</v>
          </cell>
          <cell r="AQ673">
            <v>6506.4500805015105</v>
          </cell>
          <cell r="AR673">
            <v>8937.1015190938779</v>
          </cell>
          <cell r="AS673">
            <v>8128.3755163813466</v>
          </cell>
          <cell r="AT673">
            <v>8457.8328030815319</v>
          </cell>
          <cell r="AU673">
            <v>9879.014426910031</v>
          </cell>
          <cell r="AV673">
            <v>9391.3787529540696</v>
          </cell>
          <cell r="AW673">
            <v>9857.7450208791015</v>
          </cell>
          <cell r="AX673">
            <v>9920.7090986671028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2.8538882828971519</v>
          </cell>
          <cell r="CN673">
            <v>2.8863155574625878</v>
          </cell>
          <cell r="CO673">
            <v>3.2059286608588486</v>
          </cell>
          <cell r="CP673">
            <v>3.0086255784497609</v>
          </cell>
          <cell r="CQ673">
            <v>3.2957305743380494</v>
          </cell>
          <cell r="CR673">
            <v>3.3479278269074495</v>
          </cell>
          <cell r="CS673">
            <v>3.1559501084262003</v>
          </cell>
          <cell r="CT673">
            <v>3.4406889174316646</v>
          </cell>
          <cell r="CU673">
            <v>3.7414482450338742</v>
          </cell>
          <cell r="CV673">
            <v>3.9487476608220717</v>
          </cell>
          <cell r="CW673">
            <v>4.0695940366374233</v>
          </cell>
          <cell r="CX673">
            <v>4.1675336220357186</v>
          </cell>
          <cell r="CY673">
            <v>3.262414670325406</v>
          </cell>
          <cell r="CZ673">
            <v>4.3970128636567694</v>
          </cell>
          <cell r="DA673">
            <v>3.9928859654294513</v>
          </cell>
          <cell r="DB673">
            <v>4.1547246223200567</v>
          </cell>
          <cell r="DC673">
            <v>4.8528488845019444</v>
          </cell>
          <cell r="DD673">
            <v>4.6133085686224069</v>
          </cell>
          <cell r="DE673">
            <v>4.8424007558859907</v>
          </cell>
          <cell r="DF673">
            <v>4.8733304763472622</v>
          </cell>
          <cell r="DG673">
            <v>4.7892784487314817</v>
          </cell>
          <cell r="DH673">
            <v>4.7892784487314817</v>
          </cell>
          <cell r="DI673">
            <v>4.7892784487314817</v>
          </cell>
          <cell r="DJ673">
            <v>4.7892784487314817</v>
          </cell>
          <cell r="DK673">
            <v>4.7892784487314817</v>
          </cell>
          <cell r="DL673">
            <v>4.7892784487314817</v>
          </cell>
          <cell r="DM673">
            <v>4.7892784487314817</v>
          </cell>
          <cell r="DN673">
            <v>4.7892784487314817</v>
          </cell>
          <cell r="DO673">
            <v>4.7892784487314817</v>
          </cell>
          <cell r="DP673">
            <v>4.7892784487314817</v>
          </cell>
          <cell r="DQ673">
            <v>5.6351518633640536</v>
          </cell>
          <cell r="DR673">
            <v>5.5441087162696583</v>
          </cell>
          <cell r="DS673">
            <v>5.5883967146968461</v>
          </cell>
          <cell r="DT673">
            <v>5.455482909428067</v>
          </cell>
          <cell r="DU673">
            <v>5.5659574273243688</v>
          </cell>
          <cell r="DV673">
            <v>5.5491697615575584</v>
          </cell>
          <cell r="DW673">
            <v>5.5122448592270077</v>
          </cell>
          <cell r="DX673">
            <v>5.536918867438346</v>
          </cell>
          <cell r="DY673">
            <v>5.5650749230846754</v>
          </cell>
          <cell r="DZ673">
            <v>5.5081799439683303</v>
          </cell>
          <cell r="EA673">
            <v>5.3491498166294518</v>
          </cell>
          <cell r="EB673">
            <v>5.5588877850967071</v>
          </cell>
          <cell r="EC673">
            <v>5.4640174327480455</v>
          </cell>
          <cell r="ED673">
            <v>5.5686008662230755</v>
          </cell>
          <cell r="EE673">
            <v>5.577299766509471</v>
          </cell>
          <cell r="EF673">
            <v>5.577299766509471</v>
          </cell>
          <cell r="EG673">
            <v>5.577299766509471</v>
          </cell>
          <cell r="EH673">
            <v>5.577299766509471</v>
          </cell>
          <cell r="EI673">
            <v>5.577299766509471</v>
          </cell>
          <cell r="EJ673">
            <v>5.577299766509471</v>
          </cell>
          <cell r="EK673">
            <v>0</v>
          </cell>
          <cell r="EL673">
            <v>0</v>
          </cell>
          <cell r="EM673">
            <v>0</v>
          </cell>
          <cell r="EN673">
            <v>0</v>
          </cell>
          <cell r="EO673">
            <v>0</v>
          </cell>
          <cell r="EP673">
            <v>0</v>
          </cell>
          <cell r="EQ673">
            <v>0</v>
          </cell>
          <cell r="ER673">
            <v>0</v>
          </cell>
          <cell r="ES673">
            <v>0</v>
          </cell>
          <cell r="ET673">
            <v>0</v>
          </cell>
        </row>
        <row r="674">
          <cell r="A674">
            <v>38261.647255019161</v>
          </cell>
          <cell r="B674">
            <v>38755.518434519377</v>
          </cell>
          <cell r="C674">
            <v>42717.513317051984</v>
          </cell>
          <cell r="D674">
            <v>7446.3709137644428</v>
          </cell>
          <cell r="E674">
            <v>6633.1914129046299</v>
          </cell>
          <cell r="F674">
            <v>6970.8561521793899</v>
          </cell>
          <cell r="G674">
            <v>8036.182827259654</v>
          </cell>
          <cell r="H674">
            <v>7307.233662052754</v>
          </cell>
          <cell r="I674">
            <v>6953.3765986313492</v>
          </cell>
          <cell r="J674">
            <v>8335.884779159358</v>
          </cell>
          <cell r="K674">
            <v>8596.0583851930805</v>
          </cell>
          <cell r="L674">
            <v>7560.9437576114215</v>
          </cell>
          <cell r="M674">
            <v>9177.467047974018</v>
          </cell>
          <cell r="N674">
            <v>8790.8792225662764</v>
          </cell>
          <cell r="O674">
            <v>8238.7483911916133</v>
          </cell>
          <cell r="P674">
            <v>10047.991885818754</v>
          </cell>
          <cell r="Q674">
            <v>9375.629572815249</v>
          </cell>
          <cell r="R674">
            <v>11178.739524444773</v>
          </cell>
          <cell r="S674">
            <v>10623.988454750417</v>
          </cell>
          <cell r="T674">
            <v>9972.6530882872266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6365.9945570537129</v>
          </cell>
          <cell r="AF674">
            <v>6448.1651238259437</v>
          </cell>
          <cell r="AG674">
            <v>7107.364078046834</v>
          </cell>
          <cell r="AH674">
            <v>7446.3709137644428</v>
          </cell>
          <cell r="AI674">
            <v>6633.1914129046299</v>
          </cell>
          <cell r="AJ674">
            <v>6970.8561521793899</v>
          </cell>
          <cell r="AK674">
            <v>8036.182827259654</v>
          </cell>
          <cell r="AL674">
            <v>7307.233662052754</v>
          </cell>
          <cell r="AM674">
            <v>6953.3765986313492</v>
          </cell>
          <cell r="AN674">
            <v>8335.884779159358</v>
          </cell>
          <cell r="AO674">
            <v>8596.0583851930805</v>
          </cell>
          <cell r="AP674">
            <v>7560.9437576114215</v>
          </cell>
          <cell r="AQ674">
            <v>9177.467047974018</v>
          </cell>
          <cell r="AR674">
            <v>8790.8792225662764</v>
          </cell>
          <cell r="AS674">
            <v>8238.7483911916133</v>
          </cell>
          <cell r="AT674">
            <v>10047.991885818754</v>
          </cell>
          <cell r="AU674">
            <v>9375.629572815249</v>
          </cell>
          <cell r="AV674">
            <v>11178.739524444773</v>
          </cell>
          <cell r="AW674">
            <v>10623.988454750417</v>
          </cell>
          <cell r="AX674">
            <v>9972.6530882872266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3.190611776080674</v>
          </cell>
          <cell r="CN674">
            <v>3.1620076279391625</v>
          </cell>
          <cell r="CO674">
            <v>3.5032976415965282</v>
          </cell>
          <cell r="CP674">
            <v>3.6029881845702314</v>
          </cell>
          <cell r="CQ674">
            <v>3.3174172837613507</v>
          </cell>
          <cell r="CR674">
            <v>3.4232916483088633</v>
          </cell>
          <cell r="CS674">
            <v>3.9142703972219817</v>
          </cell>
          <cell r="CT674">
            <v>3.5647238231004201</v>
          </cell>
          <cell r="CU674">
            <v>3.4555197933180311</v>
          </cell>
          <cell r="CV674">
            <v>4.0718288074937066</v>
          </cell>
          <cell r="CW674">
            <v>4.291878550385035</v>
          </cell>
          <cell r="CX674">
            <v>3.7537790912085236</v>
          </cell>
          <cell r="CY674">
            <v>4.4149111483836787</v>
          </cell>
          <cell r="CZ674">
            <v>4.3151922926240456</v>
          </cell>
          <cell r="DA674">
            <v>4.0530451753716923</v>
          </cell>
          <cell r="DB674">
            <v>4.9431009543309221</v>
          </cell>
          <cell r="DC674">
            <v>4.6123328935252124</v>
          </cell>
          <cell r="DD674">
            <v>5.4993712812893181</v>
          </cell>
          <cell r="DE674">
            <v>5.2264619703361053</v>
          </cell>
          <cell r="DF674">
            <v>4.9060380977713107</v>
          </cell>
          <cell r="DG674">
            <v>5.0532417135728567</v>
          </cell>
          <cell r="DH674">
            <v>5.0532417135728567</v>
          </cell>
          <cell r="DI674">
            <v>5.0532417135728567</v>
          </cell>
          <cell r="DJ674">
            <v>5.0532417135728567</v>
          </cell>
          <cell r="DK674">
            <v>5.0532417135728567</v>
          </cell>
          <cell r="DL674">
            <v>5.0532417135728567</v>
          </cell>
          <cell r="DM674">
            <v>5.0532417135728567</v>
          </cell>
          <cell r="DN674">
            <v>5.0532417135728567</v>
          </cell>
          <cell r="DO674">
            <v>5.0532417135728567</v>
          </cell>
          <cell r="DP674">
            <v>5.0532417135728567</v>
          </cell>
          <cell r="DQ674">
            <v>5.4663751663494011</v>
          </cell>
          <cell r="DR674">
            <v>5.5870218852745648</v>
          </cell>
          <cell r="DS674">
            <v>5.5582574884899962</v>
          </cell>
          <cell r="DT674">
            <v>5.6622489880653939</v>
          </cell>
          <cell r="DU674">
            <v>5.4780950372446915</v>
          </cell>
          <cell r="DV674">
            <v>5.578910006923568</v>
          </cell>
          <cell r="DW674">
            <v>5.6247875129914222</v>
          </cell>
          <cell r="DX674">
            <v>5.6160923666695393</v>
          </cell>
          <cell r="DY674">
            <v>5.5130191649902169</v>
          </cell>
          <cell r="DZ674">
            <v>5.6087919140453337</v>
          </cell>
          <cell r="EA674">
            <v>5.4873045950536383</v>
          </cell>
          <cell r="EB674">
            <v>5.5184159485916142</v>
          </cell>
          <cell r="EC674">
            <v>5.6951871718008116</v>
          </cell>
          <cell r="ED674">
            <v>5.5813504883521423</v>
          </cell>
          <cell r="EE674">
            <v>5.5691245529862536</v>
          </cell>
          <cell r="EF674">
            <v>5.5691245529862536</v>
          </cell>
          <cell r="EG674">
            <v>5.5691245529862536</v>
          </cell>
          <cell r="EH674">
            <v>5.5691245529862536</v>
          </cell>
          <cell r="EI674">
            <v>5.5691245529862536</v>
          </cell>
          <cell r="EJ674">
            <v>5.5691245529862536</v>
          </cell>
          <cell r="EK674">
            <v>0</v>
          </cell>
          <cell r="EL674">
            <v>0</v>
          </cell>
          <cell r="EM674">
            <v>0</v>
          </cell>
          <cell r="EN674">
            <v>0</v>
          </cell>
          <cell r="EO674">
            <v>0</v>
          </cell>
          <cell r="EP674">
            <v>0</v>
          </cell>
          <cell r="EQ674">
            <v>0</v>
          </cell>
          <cell r="ER674">
            <v>0</v>
          </cell>
          <cell r="ES674">
            <v>0</v>
          </cell>
          <cell r="ET674">
            <v>0</v>
          </cell>
        </row>
        <row r="675">
          <cell r="A675">
            <v>30622.338830811557</v>
          </cell>
          <cell r="B675">
            <v>39367.865304665087</v>
          </cell>
          <cell r="C675">
            <v>44041.415498311006</v>
          </cell>
          <cell r="D675">
            <v>6162.6981874240528</v>
          </cell>
          <cell r="E675">
            <v>6219.8906503795079</v>
          </cell>
          <cell r="F675">
            <v>7366.3474285864759</v>
          </cell>
          <cell r="G675">
            <v>7500.7545222316621</v>
          </cell>
          <cell r="H675">
            <v>7662.5532898153642</v>
          </cell>
          <cell r="I675">
            <v>7487.0313216000741</v>
          </cell>
          <cell r="J675">
            <v>8592.7130197502938</v>
          </cell>
          <cell r="K675">
            <v>8378.8607865960548</v>
          </cell>
          <cell r="L675">
            <v>9920.1275530415041</v>
          </cell>
          <cell r="M675">
            <v>8634.8323075818462</v>
          </cell>
          <cell r="N675">
            <v>8077.6249514214815</v>
          </cell>
          <cell r="O675">
            <v>8377.8477692137531</v>
          </cell>
          <cell r="P675">
            <v>9627.7546544847792</v>
          </cell>
          <cell r="Q675">
            <v>10013.08871374969</v>
          </cell>
          <cell r="R675">
            <v>10245.720733811724</v>
          </cell>
          <cell r="S675">
            <v>9499.4401193880367</v>
          </cell>
          <cell r="T675">
            <v>11129.862072866476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5094.9620914616662</v>
          </cell>
          <cell r="AF675">
            <v>6550.0477431599857</v>
          </cell>
          <cell r="AG675">
            <v>7327.6356733546099</v>
          </cell>
          <cell r="AH675">
            <v>6162.6981874240528</v>
          </cell>
          <cell r="AI675">
            <v>6219.8906503795079</v>
          </cell>
          <cell r="AJ675">
            <v>7366.3474285864759</v>
          </cell>
          <cell r="AK675">
            <v>7500.7545222316621</v>
          </cell>
          <cell r="AL675">
            <v>7662.5532898153642</v>
          </cell>
          <cell r="AM675">
            <v>7487.0313216000741</v>
          </cell>
          <cell r="AN675">
            <v>8592.7130197502938</v>
          </cell>
          <cell r="AO675">
            <v>8378.8607865960548</v>
          </cell>
          <cell r="AP675">
            <v>9920.1275530415041</v>
          </cell>
          <cell r="AQ675">
            <v>8634.8323075818462</v>
          </cell>
          <cell r="AR675">
            <v>8077.6249514214815</v>
          </cell>
          <cell r="AS675">
            <v>8377.8477692137531</v>
          </cell>
          <cell r="AT675">
            <v>9627.7546544847792</v>
          </cell>
          <cell r="AU675">
            <v>10013.08871374969</v>
          </cell>
          <cell r="AV675">
            <v>10245.720733811724</v>
          </cell>
          <cell r="AW675">
            <v>9499.4401193880367</v>
          </cell>
          <cell r="AX675">
            <v>11129.862072866476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2.534593086470752</v>
          </cell>
          <cell r="CN675">
            <v>3.210970961701634</v>
          </cell>
          <cell r="CO675">
            <v>3.6838079323777193</v>
          </cell>
          <cell r="CP675">
            <v>3.0954647286977224</v>
          </cell>
          <cell r="CQ675">
            <v>3.0828306917804498</v>
          </cell>
          <cell r="CR675">
            <v>3.6177800101297675</v>
          </cell>
          <cell r="CS675">
            <v>3.6893766276850681</v>
          </cell>
          <cell r="CT675">
            <v>3.81420563408208</v>
          </cell>
          <cell r="CU675">
            <v>3.7094414106291596</v>
          </cell>
          <cell r="CV675">
            <v>4.2284276276844368</v>
          </cell>
          <cell r="CW675">
            <v>4.1341207892686214</v>
          </cell>
          <cell r="CX675">
            <v>4.8716362949912266</v>
          </cell>
          <cell r="CY675">
            <v>4.2475464225011956</v>
          </cell>
          <cell r="CZ675">
            <v>3.9962093392590208</v>
          </cell>
          <cell r="DA675">
            <v>4.1410816867580564</v>
          </cell>
          <cell r="DB675">
            <v>4.7588974618033939</v>
          </cell>
          <cell r="DC675">
            <v>4.9493640183777226</v>
          </cell>
          <cell r="DD675">
            <v>5.0643515694254342</v>
          </cell>
          <cell r="DE675">
            <v>4.6954729420375179</v>
          </cell>
          <cell r="DF675">
            <v>5.5013732972634157</v>
          </cell>
          <cell r="DG675">
            <v>5.2009715375233458</v>
          </cell>
          <cell r="DH675">
            <v>5.2009715375233458</v>
          </cell>
          <cell r="DI675">
            <v>5.2009715375233458</v>
          </cell>
          <cell r="DJ675">
            <v>5.2009715375233458</v>
          </cell>
          <cell r="DK675">
            <v>5.2009715375233458</v>
          </cell>
          <cell r="DL675">
            <v>5.2009715375233458</v>
          </cell>
          <cell r="DM675">
            <v>5.2009715375233458</v>
          </cell>
          <cell r="DN675">
            <v>5.2009715375233458</v>
          </cell>
          <cell r="DO675">
            <v>5.2009715375233458</v>
          </cell>
          <cell r="DP675">
            <v>5.2009715375233458</v>
          </cell>
          <cell r="DQ675">
            <v>5.5073141030367854</v>
          </cell>
          <cell r="DR675">
            <v>5.588756951299267</v>
          </cell>
          <cell r="DS675">
            <v>5.4497179391804975</v>
          </cell>
          <cell r="DT675">
            <v>5.4544651943693205</v>
          </cell>
          <cell r="DU675">
            <v>5.5276458573752922</v>
          </cell>
          <cell r="DV675">
            <v>5.5784966804063201</v>
          </cell>
          <cell r="DW675">
            <v>5.5700500283621279</v>
          </cell>
          <cell r="DX675">
            <v>5.5039761089016022</v>
          </cell>
          <cell r="DY675">
            <v>5.5297852989264795</v>
          </cell>
          <cell r="DZ675">
            <v>5.5674784054556552</v>
          </cell>
          <cell r="EA675">
            <v>5.5527605861358156</v>
          </cell>
          <cell r="EB675">
            <v>5.5789123010090078</v>
          </cell>
          <cell r="EC675">
            <v>5.5695859355345441</v>
          </cell>
          <cell r="ED675">
            <v>5.537867874325725</v>
          </cell>
          <cell r="EE675">
            <v>5.5427565363619529</v>
          </cell>
          <cell r="EF675">
            <v>5.5427565363619529</v>
          </cell>
          <cell r="EG675">
            <v>5.5427565363619529</v>
          </cell>
          <cell r="EH675">
            <v>5.5427565363619529</v>
          </cell>
          <cell r="EI675">
            <v>5.5427565363619529</v>
          </cell>
          <cell r="EJ675">
            <v>5.5427565363619529</v>
          </cell>
          <cell r="EK675">
            <v>0</v>
          </cell>
          <cell r="EL675">
            <v>0</v>
          </cell>
          <cell r="EM675">
            <v>0</v>
          </cell>
          <cell r="EN675">
            <v>0</v>
          </cell>
          <cell r="EO675">
            <v>0</v>
          </cell>
          <cell r="EP675">
            <v>0</v>
          </cell>
          <cell r="EQ675">
            <v>0</v>
          </cell>
          <cell r="ER675">
            <v>0</v>
          </cell>
          <cell r="ES675">
            <v>0</v>
          </cell>
          <cell r="ET675">
            <v>0</v>
          </cell>
        </row>
        <row r="676">
          <cell r="A676">
            <v>39476.624896692359</v>
          </cell>
          <cell r="B676">
            <v>39537.677873623419</v>
          </cell>
          <cell r="C676">
            <v>37299.562832040981</v>
          </cell>
          <cell r="D676">
            <v>6889.110673188974</v>
          </cell>
          <cell r="E676">
            <v>6997.8641015313624</v>
          </cell>
          <cell r="F676">
            <v>7281.9980807880956</v>
          </cell>
          <cell r="G676">
            <v>7402.8080802864315</v>
          </cell>
          <cell r="H676">
            <v>7028.9755061767346</v>
          </cell>
          <cell r="I676">
            <v>6157.5761902615677</v>
          </cell>
          <cell r="J676">
            <v>7615.0381079138688</v>
          </cell>
          <cell r="K676">
            <v>7938.1791897438052</v>
          </cell>
          <cell r="L676">
            <v>8875.5908264942482</v>
          </cell>
          <cell r="M676">
            <v>7541.304627358224</v>
          </cell>
          <cell r="N676">
            <v>8697.4190998803952</v>
          </cell>
          <cell r="O676">
            <v>8964.520820892285</v>
          </cell>
          <cell r="P676">
            <v>8850.6272731139525</v>
          </cell>
          <cell r="Q676">
            <v>10925.692362755695</v>
          </cell>
          <cell r="R676">
            <v>10419.820880192094</v>
          </cell>
          <cell r="S676">
            <v>11440.352839999665</v>
          </cell>
          <cell r="T676">
            <v>9482.0951307953401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6568.1432257265969</v>
          </cell>
          <cell r="AF676">
            <v>6578.3012546333121</v>
          </cell>
          <cell r="AG676">
            <v>6205.9224054475944</v>
          </cell>
          <cell r="AH676">
            <v>6889.110673188974</v>
          </cell>
          <cell r="AI676">
            <v>6997.8641015313624</v>
          </cell>
          <cell r="AJ676">
            <v>7281.9980807880956</v>
          </cell>
          <cell r="AK676">
            <v>7402.8080802864315</v>
          </cell>
          <cell r="AL676">
            <v>7028.9755061767346</v>
          </cell>
          <cell r="AM676">
            <v>6157.5761902615677</v>
          </cell>
          <cell r="AN676">
            <v>7615.0381079138688</v>
          </cell>
          <cell r="AO676">
            <v>7938.1791897438052</v>
          </cell>
          <cell r="AP676">
            <v>8875.5908264942482</v>
          </cell>
          <cell r="AQ676">
            <v>7541.304627358224</v>
          </cell>
          <cell r="AR676">
            <v>8697.4190998803952</v>
          </cell>
          <cell r="AS676">
            <v>8964.520820892285</v>
          </cell>
          <cell r="AT676">
            <v>8850.6272731139525</v>
          </cell>
          <cell r="AU676">
            <v>10925.692362755695</v>
          </cell>
          <cell r="AV676">
            <v>10419.820880192094</v>
          </cell>
          <cell r="AW676">
            <v>11440.352839999665</v>
          </cell>
          <cell r="AX676">
            <v>9482.0951307953401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3.271930893995521</v>
          </cell>
          <cell r="CN676">
            <v>3.2475152681042343</v>
          </cell>
          <cell r="CO676">
            <v>3.0477863161904275</v>
          </cell>
          <cell r="CP676">
            <v>3.3402300826403053</v>
          </cell>
          <cell r="CQ676">
            <v>3.454314439689314</v>
          </cell>
          <cell r="CR676">
            <v>3.6751428656580796</v>
          </cell>
          <cell r="CS676">
            <v>3.6313682169369788</v>
          </cell>
          <cell r="CT676">
            <v>3.5348131277804256</v>
          </cell>
          <cell r="CU676">
            <v>3.0322127167406498</v>
          </cell>
          <cell r="CV676">
            <v>3.7155454558952532</v>
          </cell>
          <cell r="CW676">
            <v>3.9611863594659571</v>
          </cell>
          <cell r="CX676">
            <v>4.2974519719197852</v>
          </cell>
          <cell r="CY676">
            <v>3.795270337392358</v>
          </cell>
          <cell r="CZ676">
            <v>4.2916450269947513</v>
          </cell>
          <cell r="DA676">
            <v>4.3973489738000389</v>
          </cell>
          <cell r="DB676">
            <v>4.3414809931849145</v>
          </cell>
          <cell r="DC676">
            <v>5.3593586382720462</v>
          </cell>
          <cell r="DD676">
            <v>5.1112144832000359</v>
          </cell>
          <cell r="DE676">
            <v>5.6118140418213178</v>
          </cell>
          <cell r="DF676">
            <v>4.6512336940199122</v>
          </cell>
          <cell r="DG676">
            <v>5.3395004546145328</v>
          </cell>
          <cell r="DH676">
            <v>5.3395004546145328</v>
          </cell>
          <cell r="DI676">
            <v>5.3395004546145328</v>
          </cell>
          <cell r="DJ676">
            <v>5.3395004546145328</v>
          </cell>
          <cell r="DK676">
            <v>5.3395004546145328</v>
          </cell>
          <cell r="DL676">
            <v>5.3395004546145328</v>
          </cell>
          <cell r="DM676">
            <v>5.3395004546145328</v>
          </cell>
          <cell r="DN676">
            <v>5.3395004546145328</v>
          </cell>
          <cell r="DO676">
            <v>5.3395004546145328</v>
          </cell>
          <cell r="DP676">
            <v>5.3395004546145328</v>
          </cell>
          <cell r="DQ676">
            <v>5.4997839288780499</v>
          </cell>
          <cell r="DR676">
            <v>5.5497023648790638</v>
          </cell>
          <cell r="DS676">
            <v>5.578648033128796</v>
          </cell>
          <cell r="DT676">
            <v>5.6505915311189598</v>
          </cell>
          <cell r="DU676">
            <v>5.5502273316145461</v>
          </cell>
          <cell r="DV676">
            <v>5.4285453389632039</v>
          </cell>
          <cell r="DW676">
            <v>5.5851306619891208</v>
          </cell>
          <cell r="DX676">
            <v>5.4479448966803936</v>
          </cell>
          <cell r="DY676">
            <v>5.5636175064508864</v>
          </cell>
          <cell r="DZ676">
            <v>5.6150889153492241</v>
          </cell>
          <cell r="EA676">
            <v>5.4903844865346096</v>
          </cell>
          <cell r="EB676">
            <v>5.6583964997779246</v>
          </cell>
          <cell r="EC676">
            <v>5.4439095851866224</v>
          </cell>
          <cell r="ED676">
            <v>5.5523104378952892</v>
          </cell>
          <cell r="EE676">
            <v>5.585258564302447</v>
          </cell>
          <cell r="EF676">
            <v>5.585258564302447</v>
          </cell>
          <cell r="EG676">
            <v>5.585258564302447</v>
          </cell>
          <cell r="EH676">
            <v>5.585258564302447</v>
          </cell>
          <cell r="EI676">
            <v>5.585258564302447</v>
          </cell>
          <cell r="EJ676">
            <v>5.585258564302447</v>
          </cell>
          <cell r="EK676">
            <v>0</v>
          </cell>
          <cell r="EL676">
            <v>0</v>
          </cell>
          <cell r="EM676">
            <v>0</v>
          </cell>
          <cell r="EN676">
            <v>0</v>
          </cell>
          <cell r="EO676">
            <v>0</v>
          </cell>
          <cell r="EP676">
            <v>0</v>
          </cell>
          <cell r="EQ676">
            <v>0</v>
          </cell>
          <cell r="ER676">
            <v>0</v>
          </cell>
          <cell r="ES676">
            <v>0</v>
          </cell>
          <cell r="ET676">
            <v>0</v>
          </cell>
        </row>
        <row r="677">
          <cell r="A677">
            <v>35355.264799040335</v>
          </cell>
          <cell r="B677">
            <v>41940.245572843131</v>
          </cell>
          <cell r="C677">
            <v>38340.193445597295</v>
          </cell>
          <cell r="D677">
            <v>6512.4396333441273</v>
          </cell>
          <cell r="E677">
            <v>6634.4441008218155</v>
          </cell>
          <cell r="F677">
            <v>7966.9052456727686</v>
          </cell>
          <cell r="G677">
            <v>7582.7075919387107</v>
          </cell>
          <cell r="H677">
            <v>7774.2833887757297</v>
          </cell>
          <cell r="I677">
            <v>7695.9640079650808</v>
          </cell>
          <cell r="J677">
            <v>7741.549787233399</v>
          </cell>
          <cell r="K677">
            <v>7463.1863300199375</v>
          </cell>
          <cell r="L677">
            <v>8791.9465668651828</v>
          </cell>
          <cell r="M677">
            <v>7296.3027224752077</v>
          </cell>
          <cell r="N677">
            <v>8552.86698748454</v>
          </cell>
          <cell r="O677">
            <v>9152.15153032134</v>
          </cell>
          <cell r="P677">
            <v>9351.0058919152016</v>
          </cell>
          <cell r="Q677">
            <v>9790.5124783308092</v>
          </cell>
          <cell r="R677">
            <v>10502.795408197129</v>
          </cell>
          <cell r="S677">
            <v>10090.470941389116</v>
          </cell>
          <cell r="T677">
            <v>8777.205539745506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5882.4289966856732</v>
          </cell>
          <cell r="AF677">
            <v>6978.041830208751</v>
          </cell>
          <cell r="AG677">
            <v>6379.0631167622105</v>
          </cell>
          <cell r="AH677">
            <v>6512.4396333441273</v>
          </cell>
          <cell r="AI677">
            <v>6634.4441008218155</v>
          </cell>
          <cell r="AJ677">
            <v>7966.9052456727686</v>
          </cell>
          <cell r="AK677">
            <v>7582.7075919387107</v>
          </cell>
          <cell r="AL677">
            <v>7774.2833887757297</v>
          </cell>
          <cell r="AM677">
            <v>7695.9640079650808</v>
          </cell>
          <cell r="AN677">
            <v>7741.549787233399</v>
          </cell>
          <cell r="AO677">
            <v>7463.1863300199375</v>
          </cell>
          <cell r="AP677">
            <v>8791.9465668651828</v>
          </cell>
          <cell r="AQ677">
            <v>7296.3027224752077</v>
          </cell>
          <cell r="AR677">
            <v>8552.86698748454</v>
          </cell>
          <cell r="AS677">
            <v>9152.15153032134</v>
          </cell>
          <cell r="AT677">
            <v>9351.0058919152016</v>
          </cell>
          <cell r="AU677">
            <v>9790.5124783308092</v>
          </cell>
          <cell r="AV677">
            <v>10502.795408197129</v>
          </cell>
          <cell r="AW677">
            <v>10090.470941389116</v>
          </cell>
          <cell r="AX677">
            <v>8777.205539745506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2.9013520301535345</v>
          </cell>
          <cell r="CN677">
            <v>3.4490961548470906</v>
          </cell>
          <cell r="CO677">
            <v>3.1022082119495225</v>
          </cell>
          <cell r="CP677">
            <v>3.2350520287151383</v>
          </cell>
          <cell r="CQ677">
            <v>3.3160231194010259</v>
          </cell>
          <cell r="CR677">
            <v>3.8903623408441015</v>
          </cell>
          <cell r="CS677">
            <v>3.7861031355967785</v>
          </cell>
          <cell r="CT677">
            <v>3.8749505001498736</v>
          </cell>
          <cell r="CU677">
            <v>3.7525490278216753</v>
          </cell>
          <cell r="CV677">
            <v>3.7875628832952537</v>
          </cell>
          <cell r="CW677">
            <v>3.646157467742126</v>
          </cell>
          <cell r="CX677">
            <v>4.3103119053575059</v>
          </cell>
          <cell r="CY677">
            <v>3.6390431409496879</v>
          </cell>
          <cell r="CZ677">
            <v>4.2698343643198733</v>
          </cell>
          <cell r="DA677">
            <v>4.5441316308619104</v>
          </cell>
          <cell r="DB677">
            <v>4.642864742028153</v>
          </cell>
          <cell r="DC677">
            <v>4.8610840071579533</v>
          </cell>
          <cell r="DD677">
            <v>5.214739361421401</v>
          </cell>
          <cell r="DE677">
            <v>5.010016281215278</v>
          </cell>
          <cell r="DF677">
            <v>4.3579673251250837</v>
          </cell>
          <cell r="DG677">
            <v>4.7369890243243997</v>
          </cell>
          <cell r="DH677">
            <v>4.7369890243243997</v>
          </cell>
          <cell r="DI677">
            <v>4.7369890243243997</v>
          </cell>
          <cell r="DJ677">
            <v>4.7369890243243997</v>
          </cell>
          <cell r="DK677">
            <v>4.7369890243243997</v>
          </cell>
          <cell r="DL677">
            <v>4.7369890243243997</v>
          </cell>
          <cell r="DM677">
            <v>4.7369890243243997</v>
          </cell>
          <cell r="DN677">
            <v>4.7369890243243997</v>
          </cell>
          <cell r="DO677">
            <v>4.7369890243243997</v>
          </cell>
          <cell r="DP677">
            <v>4.7369890243243997</v>
          </cell>
          <cell r="DQ677">
            <v>5.5547357435572025</v>
          </cell>
          <cell r="DR677">
            <v>5.5428790512618473</v>
          </cell>
          <cell r="DS677">
            <v>5.6336918921442445</v>
          </cell>
          <cell r="DT677">
            <v>5.5153055366509145</v>
          </cell>
          <cell r="DU677">
            <v>5.4814331884444085</v>
          </cell>
          <cell r="DV677">
            <v>5.6105667665499661</v>
          </cell>
          <cell r="DW677">
            <v>5.4870510928389535</v>
          </cell>
          <cell r="DX677">
            <v>5.4966912593508566</v>
          </cell>
          <cell r="DY677">
            <v>5.6188027770483373</v>
          </cell>
          <cell r="DZ677">
            <v>5.5998345368782871</v>
          </cell>
          <cell r="EA677">
            <v>5.6078449755854534</v>
          </cell>
          <cell r="EB677">
            <v>5.5883484466140185</v>
          </cell>
          <cell r="EC677">
            <v>5.49316666449797</v>
          </cell>
          <cell r="ED677">
            <v>5.487920676803741</v>
          </cell>
          <cell r="EE677">
            <v>5.5179712629823285</v>
          </cell>
          <cell r="EF677">
            <v>5.5179712629823285</v>
          </cell>
          <cell r="EG677">
            <v>5.5179712629823285</v>
          </cell>
          <cell r="EH677">
            <v>5.5179712629823285</v>
          </cell>
          <cell r="EI677">
            <v>5.5179712629823285</v>
          </cell>
          <cell r="EJ677">
            <v>5.5179712629823285</v>
          </cell>
          <cell r="EK677">
            <v>0</v>
          </cell>
          <cell r="EL677">
            <v>0</v>
          </cell>
          <cell r="EM677">
            <v>0</v>
          </cell>
          <cell r="EN677">
            <v>0</v>
          </cell>
          <cell r="EO677">
            <v>0</v>
          </cell>
          <cell r="EP677">
            <v>0</v>
          </cell>
          <cell r="EQ677">
            <v>0</v>
          </cell>
          <cell r="ER677">
            <v>0</v>
          </cell>
          <cell r="ES677">
            <v>0</v>
          </cell>
          <cell r="ET677">
            <v>0</v>
          </cell>
        </row>
        <row r="678">
          <cell r="A678">
            <v>31587.364462242225</v>
          </cell>
          <cell r="B678">
            <v>33828.952099426162</v>
          </cell>
          <cell r="C678">
            <v>36587.561639816005</v>
          </cell>
          <cell r="D678">
            <v>6308.6901043775842</v>
          </cell>
          <cell r="E678">
            <v>6974.3325340926494</v>
          </cell>
          <cell r="F678">
            <v>7613.1236345127827</v>
          </cell>
          <cell r="G678">
            <v>8571.1156115731465</v>
          </cell>
          <cell r="H678">
            <v>8152.4827836847817</v>
          </cell>
          <cell r="I678">
            <v>6386.8591471368127</v>
          </cell>
          <cell r="J678">
            <v>7779.5721223009432</v>
          </cell>
          <cell r="K678">
            <v>9345.0538385722393</v>
          </cell>
          <cell r="L678">
            <v>8038.9381864651323</v>
          </cell>
          <cell r="M678">
            <v>8127.2455767233678</v>
          </cell>
          <cell r="N678">
            <v>7753.7201430443874</v>
          </cell>
          <cell r="O678">
            <v>9643.6831471542209</v>
          </cell>
          <cell r="P678">
            <v>8994.1385855952394</v>
          </cell>
          <cell r="Q678">
            <v>10277.136929662291</v>
          </cell>
          <cell r="R678">
            <v>10492.004377100477</v>
          </cell>
          <cell r="S678">
            <v>9691.1222855094038</v>
          </cell>
          <cell r="T678">
            <v>10027.098866386554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5255.5236029971911</v>
          </cell>
          <cell r="AF678">
            <v>5628.4802246073587</v>
          </cell>
          <cell r="AG678">
            <v>6087.4592435217746</v>
          </cell>
          <cell r="AH678">
            <v>6308.6901043775842</v>
          </cell>
          <cell r="AI678">
            <v>6974.3325340926494</v>
          </cell>
          <cell r="AJ678">
            <v>7613.1236345127827</v>
          </cell>
          <cell r="AK678">
            <v>8571.1156115731465</v>
          </cell>
          <cell r="AL678">
            <v>8152.4827836847817</v>
          </cell>
          <cell r="AM678">
            <v>6386.8591471368127</v>
          </cell>
          <cell r="AN678">
            <v>7779.5721223009432</v>
          </cell>
          <cell r="AO678">
            <v>9345.0538385722393</v>
          </cell>
          <cell r="AP678">
            <v>8038.9381864651323</v>
          </cell>
          <cell r="AQ678">
            <v>8127.2455767233678</v>
          </cell>
          <cell r="AR678">
            <v>7753.7201430443874</v>
          </cell>
          <cell r="AS678">
            <v>9643.6831471542209</v>
          </cell>
          <cell r="AT678">
            <v>8994.1385855952394</v>
          </cell>
          <cell r="AU678">
            <v>10277.136929662291</v>
          </cell>
          <cell r="AV678">
            <v>10492.004377100477</v>
          </cell>
          <cell r="AW678">
            <v>9691.1222855094038</v>
          </cell>
          <cell r="AX678">
            <v>10027.098866386554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2.6080400877985017</v>
          </cell>
          <cell r="CN678">
            <v>2.7877979256953864</v>
          </cell>
          <cell r="CO678">
            <v>3.0010693055235218</v>
          </cell>
          <cell r="CP678">
            <v>3.1444624425671606</v>
          </cell>
          <cell r="CQ678">
            <v>3.4560403938302642</v>
          </cell>
          <cell r="CR678">
            <v>3.7379585754400462</v>
          </cell>
          <cell r="CS678">
            <v>4.2906321501233355</v>
          </cell>
          <cell r="CT678">
            <v>3.970238670400422</v>
          </cell>
          <cell r="CU678">
            <v>3.1660510823266406</v>
          </cell>
          <cell r="CV678">
            <v>3.8032123277333212</v>
          </cell>
          <cell r="CW678">
            <v>4.6558157736411738</v>
          </cell>
          <cell r="CX678">
            <v>3.9775817605328228</v>
          </cell>
          <cell r="CY678">
            <v>4.0337601458713133</v>
          </cell>
          <cell r="CZ678">
            <v>3.7886513696136732</v>
          </cell>
          <cell r="DA678">
            <v>4.6700222757449872</v>
          </cell>
          <cell r="DB678">
            <v>4.355475693771834</v>
          </cell>
          <cell r="DC678">
            <v>4.9767767833151124</v>
          </cell>
          <cell r="DD678">
            <v>5.0808278756786036</v>
          </cell>
          <cell r="DE678">
            <v>4.6929950164997711</v>
          </cell>
          <cell r="DF678">
            <v>4.8556940696398501</v>
          </cell>
          <cell r="DG678">
            <v>5.3128163704972353</v>
          </cell>
          <cell r="DH678">
            <v>5.3128163704972353</v>
          </cell>
          <cell r="DI678">
            <v>5.3128163704972353</v>
          </cell>
          <cell r="DJ678">
            <v>5.3128163704972353</v>
          </cell>
          <cell r="DK678">
            <v>5.3128163704972353</v>
          </cell>
          <cell r="DL678">
            <v>5.3128163704972353</v>
          </cell>
          <cell r="DM678">
            <v>5.3128163704972353</v>
          </cell>
          <cell r="DN678">
            <v>5.3128163704972353</v>
          </cell>
          <cell r="DO678">
            <v>5.3128163704972353</v>
          </cell>
          <cell r="DP678">
            <v>5.3128163704972353</v>
          </cell>
          <cell r="DQ678">
            <v>5.5208870715197689</v>
          </cell>
          <cell r="DR678">
            <v>5.5314245067461556</v>
          </cell>
          <cell r="DS678">
            <v>5.5573426776584398</v>
          </cell>
          <cell r="DT678">
            <v>5.496673213128271</v>
          </cell>
          <cell r="DU678">
            <v>5.5288012262496595</v>
          </cell>
          <cell r="DV678">
            <v>5.5800171538317365</v>
          </cell>
          <cell r="DW678">
            <v>5.4729717447772641</v>
          </cell>
          <cell r="DX678">
            <v>5.6257497658488607</v>
          </cell>
          <cell r="DY678">
            <v>5.5268357280805569</v>
          </cell>
          <cell r="DZ678">
            <v>5.6041825669472729</v>
          </cell>
          <cell r="EA678">
            <v>5.4991194827586121</v>
          </cell>
          <cell r="EB678">
            <v>5.5371553642547706</v>
          </cell>
          <cell r="EC678">
            <v>5.5200174111464433</v>
          </cell>
          <cell r="ED678">
            <v>5.6070265676673392</v>
          </cell>
          <cell r="EE678">
            <v>5.6575853728697503</v>
          </cell>
          <cell r="EF678">
            <v>5.6575853728697503</v>
          </cell>
          <cell r="EG678">
            <v>5.6575853728697503</v>
          </cell>
          <cell r="EH678">
            <v>5.6575853728697503</v>
          </cell>
          <cell r="EI678">
            <v>5.6575853728697503</v>
          </cell>
          <cell r="EJ678">
            <v>5.6575853728697503</v>
          </cell>
          <cell r="EK678">
            <v>0</v>
          </cell>
          <cell r="EL678">
            <v>0</v>
          </cell>
          <cell r="EM678">
            <v>0</v>
          </cell>
          <cell r="EN678">
            <v>0</v>
          </cell>
          <cell r="EO678">
            <v>0</v>
          </cell>
          <cell r="EP678">
            <v>0</v>
          </cell>
          <cell r="EQ678">
            <v>0</v>
          </cell>
          <cell r="ER678">
            <v>0</v>
          </cell>
          <cell r="ES678">
            <v>0</v>
          </cell>
          <cell r="ET678">
            <v>0</v>
          </cell>
        </row>
        <row r="679">
          <cell r="A679">
            <v>42192.090525270622</v>
          </cell>
          <cell r="B679">
            <v>36033.161167446044</v>
          </cell>
          <cell r="C679">
            <v>33856.674089511085</v>
          </cell>
          <cell r="D679">
            <v>6538.708973502783</v>
          </cell>
          <cell r="E679">
            <v>7080.122894878984</v>
          </cell>
          <cell r="F679">
            <v>6748.2318367844682</v>
          </cell>
          <cell r="G679">
            <v>7354.992118675179</v>
          </cell>
          <cell r="H679">
            <v>7609.9913896538601</v>
          </cell>
          <cell r="I679">
            <v>8322.8167517117854</v>
          </cell>
          <cell r="J679">
            <v>7875.775091294644</v>
          </cell>
          <cell r="K679">
            <v>7454.6751769910788</v>
          </cell>
          <cell r="L679">
            <v>8278.3261093997298</v>
          </cell>
          <cell r="M679">
            <v>7523.7963569807835</v>
          </cell>
          <cell r="N679">
            <v>9032.9188316351338</v>
          </cell>
          <cell r="O679">
            <v>8547.5975080875887</v>
          </cell>
          <cell r="P679">
            <v>9854.1446830345685</v>
          </cell>
          <cell r="Q679">
            <v>10431.015591120275</v>
          </cell>
          <cell r="R679">
            <v>8806.3236134899871</v>
          </cell>
          <cell r="S679">
            <v>9086.9907330198712</v>
          </cell>
          <cell r="T679">
            <v>10304.772479795602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7019.9439361397626</v>
          </cell>
          <cell r="AF679">
            <v>5995.2177786937746</v>
          </cell>
          <cell r="AG679">
            <v>5633.0926250305565</v>
          </cell>
          <cell r="AH679">
            <v>6538.708973502783</v>
          </cell>
          <cell r="AI679">
            <v>7080.122894878984</v>
          </cell>
          <cell r="AJ679">
            <v>6748.2318367844682</v>
          </cell>
          <cell r="AK679">
            <v>7354.992118675179</v>
          </cell>
          <cell r="AL679">
            <v>7609.9913896538601</v>
          </cell>
          <cell r="AM679">
            <v>8322.8167517117854</v>
          </cell>
          <cell r="AN679">
            <v>7875.775091294644</v>
          </cell>
          <cell r="AO679">
            <v>7454.6751769910788</v>
          </cell>
          <cell r="AP679">
            <v>8278.3261093997298</v>
          </cell>
          <cell r="AQ679">
            <v>7523.7963569807835</v>
          </cell>
          <cell r="AR679">
            <v>9032.9188316351338</v>
          </cell>
          <cell r="AS679">
            <v>8547.5975080875887</v>
          </cell>
          <cell r="AT679">
            <v>9854.1446830345685</v>
          </cell>
          <cell r="AU679">
            <v>10431.015591120275</v>
          </cell>
          <cell r="AV679">
            <v>8806.3236134899871</v>
          </cell>
          <cell r="AW679">
            <v>9086.9907330198712</v>
          </cell>
          <cell r="AX679">
            <v>10304.772479795602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3.426453809026011</v>
          </cell>
          <cell r="CN679">
            <v>2.9492475983767754</v>
          </cell>
          <cell r="CO679">
            <v>2.8235278107105173</v>
          </cell>
          <cell r="CP679">
            <v>3.2600155095806849</v>
          </cell>
          <cell r="CQ679">
            <v>3.4609863668315328</v>
          </cell>
          <cell r="CR679">
            <v>3.3157617299596751</v>
          </cell>
          <cell r="CS679">
            <v>3.6487975137745141</v>
          </cell>
          <cell r="CT679">
            <v>3.791838625248475</v>
          </cell>
          <cell r="CU679">
            <v>4.1545315481542326</v>
          </cell>
          <cell r="CV679">
            <v>3.8834245319913401</v>
          </cell>
          <cell r="CW679">
            <v>3.6389691684527121</v>
          </cell>
          <cell r="CX679">
            <v>4.1212140789824145</v>
          </cell>
          <cell r="CY679">
            <v>3.7543935832254447</v>
          </cell>
          <cell r="CZ679">
            <v>4.4142601461002098</v>
          </cell>
          <cell r="DA679">
            <v>4.2035285102114326</v>
          </cell>
          <cell r="DB679">
            <v>4.8460609053820392</v>
          </cell>
          <cell r="DC679">
            <v>5.1297538736758126</v>
          </cell>
          <cell r="DD679">
            <v>4.3307645621389961</v>
          </cell>
          <cell r="DE679">
            <v>4.4687907429116036</v>
          </cell>
          <cell r="DF679">
            <v>5.0676701691999106</v>
          </cell>
          <cell r="DG679">
            <v>4.9624823461232399</v>
          </cell>
          <cell r="DH679">
            <v>4.9624823461232399</v>
          </cell>
          <cell r="DI679">
            <v>4.9624823461232399</v>
          </cell>
          <cell r="DJ679">
            <v>4.9624823461232399</v>
          </cell>
          <cell r="DK679">
            <v>4.9624823461232399</v>
          </cell>
          <cell r="DL679">
            <v>4.9624823461232399</v>
          </cell>
          <cell r="DM679">
            <v>4.9624823461232399</v>
          </cell>
          <cell r="DN679">
            <v>4.9624823461232399</v>
          </cell>
          <cell r="DO679">
            <v>4.9624823461232399</v>
          </cell>
          <cell r="DP679">
            <v>4.9624823461232399</v>
          </cell>
          <cell r="DQ679">
            <v>5.6130110559344413</v>
          </cell>
          <cell r="DR679">
            <v>5.5693032342358615</v>
          </cell>
          <cell r="DS679">
            <v>5.4659034775549644</v>
          </cell>
          <cell r="DT679">
            <v>5.4951490591484324</v>
          </cell>
          <cell r="DU679">
            <v>5.6046441436951744</v>
          </cell>
          <cell r="DV679">
            <v>5.575885093038357</v>
          </cell>
          <cell r="DW679">
            <v>5.5225490761725409</v>
          </cell>
          <cell r="DX679">
            <v>5.4984648712832538</v>
          </cell>
          <cell r="DY679">
            <v>5.4885219697159924</v>
          </cell>
          <cell r="DZ679">
            <v>5.5562985261573994</v>
          </cell>
          <cell r="EA679">
            <v>5.6125146058544138</v>
          </cell>
          <cell r="EB679">
            <v>5.503316515604264</v>
          </cell>
          <cell r="EC679">
            <v>5.4904048409191946</v>
          </cell>
          <cell r="ED679">
            <v>5.6063127245142246</v>
          </cell>
          <cell r="EE679">
            <v>5.5710518693367046</v>
          </cell>
          <cell r="EF679">
            <v>5.5710518693367046</v>
          </cell>
          <cell r="EG679">
            <v>5.5710518693367046</v>
          </cell>
          <cell r="EH679">
            <v>5.5710518693367046</v>
          </cell>
          <cell r="EI679">
            <v>5.5710518693367046</v>
          </cell>
          <cell r="EJ679">
            <v>5.5710518693367046</v>
          </cell>
          <cell r="EK679">
            <v>0</v>
          </cell>
          <cell r="EL679">
            <v>0</v>
          </cell>
          <cell r="EM679">
            <v>0</v>
          </cell>
          <cell r="EN679">
            <v>0</v>
          </cell>
          <cell r="EO679">
            <v>0</v>
          </cell>
          <cell r="EP679">
            <v>0</v>
          </cell>
          <cell r="EQ679">
            <v>0</v>
          </cell>
          <cell r="ER679">
            <v>0</v>
          </cell>
          <cell r="ES679">
            <v>0</v>
          </cell>
          <cell r="ET679">
            <v>0</v>
          </cell>
        </row>
        <row r="680">
          <cell r="A680">
            <v>39664.928523219765</v>
          </cell>
          <cell r="B680">
            <v>37937.053298758823</v>
          </cell>
          <cell r="C680">
            <v>36150.540619636879</v>
          </cell>
          <cell r="D680">
            <v>6686.5001904404971</v>
          </cell>
          <cell r="E680">
            <v>6003.1872429434352</v>
          </cell>
          <cell r="F680">
            <v>7090.1400671808933</v>
          </cell>
          <cell r="G680">
            <v>7566.094065851019</v>
          </cell>
          <cell r="H680">
            <v>7099.1189691368636</v>
          </cell>
          <cell r="I680">
            <v>6851.2129823912101</v>
          </cell>
          <cell r="J680">
            <v>7487.1668810405863</v>
          </cell>
          <cell r="K680">
            <v>9331.3421403733373</v>
          </cell>
          <cell r="L680">
            <v>7839.8645242259809</v>
          </cell>
          <cell r="M680">
            <v>8177.6410007587865</v>
          </cell>
          <cell r="N680">
            <v>8485.7059794241595</v>
          </cell>
          <cell r="O680">
            <v>9543.9948128346259</v>
          </cell>
          <cell r="P680">
            <v>10448.752300215703</v>
          </cell>
          <cell r="Q680">
            <v>9006.9184729286553</v>
          </cell>
          <cell r="R680">
            <v>8764.1224747503802</v>
          </cell>
          <cell r="S680">
            <v>8796.0464715935159</v>
          </cell>
          <cell r="T680">
            <v>10390.862201092465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6599.4732898390257</v>
          </cell>
          <cell r="AF680">
            <v>6311.9884306307385</v>
          </cell>
          <cell r="AG680">
            <v>6014.747438480148</v>
          </cell>
          <cell r="AH680">
            <v>6686.5001904404971</v>
          </cell>
          <cell r="AI680">
            <v>6003.1872429434352</v>
          </cell>
          <cell r="AJ680">
            <v>7090.1400671808933</v>
          </cell>
          <cell r="AK680">
            <v>7566.094065851019</v>
          </cell>
          <cell r="AL680">
            <v>7099.1189691368636</v>
          </cell>
          <cell r="AM680">
            <v>6851.2129823912101</v>
          </cell>
          <cell r="AN680">
            <v>7487.1668810405863</v>
          </cell>
          <cell r="AO680">
            <v>9331.3421403733373</v>
          </cell>
          <cell r="AP680">
            <v>7839.8645242259809</v>
          </cell>
          <cell r="AQ680">
            <v>8177.6410007587865</v>
          </cell>
          <cell r="AR680">
            <v>8485.7059794241595</v>
          </cell>
          <cell r="AS680">
            <v>9543.9948128346259</v>
          </cell>
          <cell r="AT680">
            <v>10448.752300215703</v>
          </cell>
          <cell r="AU680">
            <v>9006.9184729286553</v>
          </cell>
          <cell r="AV680">
            <v>8764.1224747503802</v>
          </cell>
          <cell r="AW680">
            <v>8796.0464715935159</v>
          </cell>
          <cell r="AX680">
            <v>10390.862201092465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3.2353059270635183</v>
          </cell>
          <cell r="CN680">
            <v>3.1108772185948523</v>
          </cell>
          <cell r="CO680">
            <v>2.998102099426541</v>
          </cell>
          <cell r="CP680">
            <v>3.2459028014820688</v>
          </cell>
          <cell r="CQ680">
            <v>2.9374264334710714</v>
          </cell>
          <cell r="CR680">
            <v>3.5344179404311018</v>
          </cell>
          <cell r="CS680">
            <v>3.7210669523619981</v>
          </cell>
          <cell r="CT680">
            <v>3.5092354644140227</v>
          </cell>
          <cell r="CU680">
            <v>3.3675439817713713</v>
          </cell>
          <cell r="CV680">
            <v>3.752371602604756</v>
          </cell>
          <cell r="CW680">
            <v>4.6442982320568076</v>
          </cell>
          <cell r="CX680">
            <v>3.8512759164942509</v>
          </cell>
          <cell r="CY680">
            <v>4.0522117631665706</v>
          </cell>
          <cell r="CZ680">
            <v>4.1892539119042995</v>
          </cell>
          <cell r="DA680">
            <v>4.7560109141698765</v>
          </cell>
          <cell r="DB680">
            <v>5.2068741605407416</v>
          </cell>
          <cell r="DC680">
            <v>4.4883723640210258</v>
          </cell>
          <cell r="DD680">
            <v>4.3673810558845458</v>
          </cell>
          <cell r="DE680">
            <v>4.3832895806047913</v>
          </cell>
          <cell r="DF680">
            <v>5.1780260787205128</v>
          </cell>
          <cell r="DG680">
            <v>4.620228653980603</v>
          </cell>
          <cell r="DH680">
            <v>4.620228653980603</v>
          </cell>
          <cell r="DI680">
            <v>4.620228653980603</v>
          </cell>
          <cell r="DJ680">
            <v>4.620228653980603</v>
          </cell>
          <cell r="DK680">
            <v>4.620228653980603</v>
          </cell>
          <cell r="DL680">
            <v>4.620228653980603</v>
          </cell>
          <cell r="DM680">
            <v>4.620228653980603</v>
          </cell>
          <cell r="DN680">
            <v>4.620228653980603</v>
          </cell>
          <cell r="DO680">
            <v>4.620228653980603</v>
          </cell>
          <cell r="DP680">
            <v>4.620228653980603</v>
          </cell>
          <cell r="DQ680">
            <v>5.5885746655481672</v>
          </cell>
          <cell r="DR680">
            <v>5.558920450046088</v>
          </cell>
          <cell r="DS680">
            <v>5.496397240299796</v>
          </cell>
          <cell r="DT680">
            <v>5.6437853270227594</v>
          </cell>
          <cell r="DU680">
            <v>5.5991490201837273</v>
          </cell>
          <cell r="DV680">
            <v>5.4959661271916049</v>
          </cell>
          <cell r="DW680">
            <v>5.5707207377147467</v>
          </cell>
          <cell r="DX680">
            <v>5.5424154943622748</v>
          </cell>
          <cell r="DY680">
            <v>5.5739276543095695</v>
          </cell>
          <cell r="DZ680">
            <v>5.4666190206786691</v>
          </cell>
          <cell r="EA680">
            <v>5.5046682308357378</v>
          </cell>
          <cell r="EB680">
            <v>5.5771337484026304</v>
          </cell>
          <cell r="EC680">
            <v>5.5289548527893322</v>
          </cell>
          <cell r="ED680">
            <v>5.5495584706874235</v>
          </cell>
          <cell r="EE680">
            <v>5.4978702669002137</v>
          </cell>
          <cell r="EF680">
            <v>5.4978702669002137</v>
          </cell>
          <cell r="EG680">
            <v>5.4978702669002137</v>
          </cell>
          <cell r="EH680">
            <v>5.4978702669002137</v>
          </cell>
          <cell r="EI680">
            <v>5.4978702669002137</v>
          </cell>
          <cell r="EJ680">
            <v>5.4978702669002137</v>
          </cell>
          <cell r="EK680">
            <v>0</v>
          </cell>
          <cell r="EL680">
            <v>0</v>
          </cell>
          <cell r="EM680">
            <v>0</v>
          </cell>
          <cell r="EN680">
            <v>0</v>
          </cell>
          <cell r="EO680">
            <v>0</v>
          </cell>
          <cell r="EP680">
            <v>0</v>
          </cell>
          <cell r="EQ680">
            <v>0</v>
          </cell>
          <cell r="ER680">
            <v>0</v>
          </cell>
          <cell r="ES680">
            <v>0</v>
          </cell>
          <cell r="ET680">
            <v>0</v>
          </cell>
        </row>
        <row r="681">
          <cell r="A681">
            <v>33252.949376228193</v>
          </cell>
          <cell r="B681">
            <v>34861.832693863355</v>
          </cell>
          <cell r="C681">
            <v>46036.666332180997</v>
          </cell>
          <cell r="D681">
            <v>7157.8664796782332</v>
          </cell>
          <cell r="E681">
            <v>6703.8483564523049</v>
          </cell>
          <cell r="F681">
            <v>7376.3011370287186</v>
          </cell>
          <cell r="G681">
            <v>8320.0608826507105</v>
          </cell>
          <cell r="H681">
            <v>8676.5061234713212</v>
          </cell>
          <cell r="I681">
            <v>7733.4417207024235</v>
          </cell>
          <cell r="J681">
            <v>8036.5479139585668</v>
          </cell>
          <cell r="K681">
            <v>9705.9790858849101</v>
          </cell>
          <cell r="L681">
            <v>8179.7317787359816</v>
          </cell>
          <cell r="M681">
            <v>7502.652288155271</v>
          </cell>
          <cell r="N681">
            <v>8429.9700410189871</v>
          </cell>
          <cell r="O681">
            <v>9720.3946458842147</v>
          </cell>
          <cell r="P681">
            <v>8775.9842716099283</v>
          </cell>
          <cell r="Q681">
            <v>10065.457105935739</v>
          </cell>
          <cell r="R681">
            <v>10885.746410238698</v>
          </cell>
          <cell r="S681">
            <v>11897.585987106626</v>
          </cell>
          <cell r="T681">
            <v>11368.803238677061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5532.6445650424048</v>
          </cell>
          <cell r="AF681">
            <v>5800.3314833482127</v>
          </cell>
          <cell r="AG681">
            <v>7659.6066380053044</v>
          </cell>
          <cell r="AH681">
            <v>7157.8664796782332</v>
          </cell>
          <cell r="AI681">
            <v>6703.8483564523049</v>
          </cell>
          <cell r="AJ681">
            <v>7376.3011370287186</v>
          </cell>
          <cell r="AK681">
            <v>8320.0608826507105</v>
          </cell>
          <cell r="AL681">
            <v>8676.5061234713212</v>
          </cell>
          <cell r="AM681">
            <v>7733.4417207024235</v>
          </cell>
          <cell r="AN681">
            <v>8036.5479139585668</v>
          </cell>
          <cell r="AO681">
            <v>9705.9790858849101</v>
          </cell>
          <cell r="AP681">
            <v>8179.7317787359816</v>
          </cell>
          <cell r="AQ681">
            <v>7502.652288155271</v>
          </cell>
          <cell r="AR681">
            <v>8429.9700410189871</v>
          </cell>
          <cell r="AS681">
            <v>9720.3946458842147</v>
          </cell>
          <cell r="AT681">
            <v>8775.9842716099283</v>
          </cell>
          <cell r="AU681">
            <v>10065.457105935739</v>
          </cell>
          <cell r="AV681">
            <v>10885.746410238698</v>
          </cell>
          <cell r="AW681">
            <v>11897.585987106626</v>
          </cell>
          <cell r="AX681">
            <v>11368.803238677061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0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2.692185943445081</v>
          </cell>
          <cell r="CN681">
            <v>2.8866290755233792</v>
          </cell>
          <cell r="CO681">
            <v>3.7982133826102715</v>
          </cell>
          <cell r="CP681">
            <v>3.524087671717469</v>
          </cell>
          <cell r="CQ681">
            <v>3.323057723128922</v>
          </cell>
          <cell r="CR681">
            <v>3.6440801725999776</v>
          </cell>
          <cell r="CS681">
            <v>4.1551312238061522</v>
          </cell>
          <cell r="CT681">
            <v>4.2743356324525301</v>
          </cell>
          <cell r="CU681">
            <v>3.798252864629641</v>
          </cell>
          <cell r="CV681">
            <v>3.9696312923773998</v>
          </cell>
          <cell r="CW681">
            <v>4.8197494445379165</v>
          </cell>
          <cell r="CX681">
            <v>4.127318076640444</v>
          </cell>
          <cell r="CY681">
            <v>3.7339229000819061</v>
          </cell>
          <cell r="CZ681">
            <v>4.1550800913248578</v>
          </cell>
          <cell r="DA681">
            <v>4.8354985714961449</v>
          </cell>
          <cell r="DB681">
            <v>4.3656930561775802</v>
          </cell>
          <cell r="DC681">
            <v>5.0071530251928973</v>
          </cell>
          <cell r="DD681">
            <v>5.4152133873151307</v>
          </cell>
          <cell r="DE681">
            <v>5.9185621716774817</v>
          </cell>
          <cell r="DF681">
            <v>5.6555143924655935</v>
          </cell>
          <cell r="DG681">
            <v>5.2912088019009866</v>
          </cell>
          <cell r="DH681">
            <v>5.2912088019009866</v>
          </cell>
          <cell r="DI681">
            <v>5.2912088019009866</v>
          </cell>
          <cell r="DJ681">
            <v>5.2912088019009866</v>
          </cell>
          <cell r="DK681">
            <v>5.2912088019009866</v>
          </cell>
          <cell r="DL681">
            <v>5.2912088019009866</v>
          </cell>
          <cell r="DM681">
            <v>5.2912088019009866</v>
          </cell>
          <cell r="DN681">
            <v>5.2912088019009866</v>
          </cell>
          <cell r="DO681">
            <v>5.2912088019009866</v>
          </cell>
          <cell r="DP681">
            <v>5.2912088019009866</v>
          </cell>
          <cell r="DQ681">
            <v>5.6303430125586651</v>
          </cell>
          <cell r="DR681">
            <v>5.5051476018198064</v>
          </cell>
          <cell r="DS681">
            <v>5.5250249398432016</v>
          </cell>
          <cell r="DT681">
            <v>5.5647290651686907</v>
          </cell>
          <cell r="DU681">
            <v>5.5270504927019495</v>
          </cell>
          <cell r="DV681">
            <v>5.5457188793458521</v>
          </cell>
          <cell r="DW681">
            <v>5.4859127478644956</v>
          </cell>
          <cell r="DX681">
            <v>5.5613905171285314</v>
          </cell>
          <cell r="DY681">
            <v>5.578225652344563</v>
          </cell>
          <cell r="DZ681">
            <v>5.5465956076517546</v>
          </cell>
          <cell r="EA681">
            <v>5.5172418875649223</v>
          </cell>
          <cell r="EB681">
            <v>5.4297303079613721</v>
          </cell>
          <cell r="EC681">
            <v>5.5049909434176358</v>
          </cell>
          <cell r="ED681">
            <v>5.5584508177782714</v>
          </cell>
          <cell r="EE681">
            <v>5.5074399907561196</v>
          </cell>
          <cell r="EF681">
            <v>5.5074399907561196</v>
          </cell>
          <cell r="EG681">
            <v>5.5074399907561196</v>
          </cell>
          <cell r="EH681">
            <v>5.5074399907561196</v>
          </cell>
          <cell r="EI681">
            <v>5.5074399907561196</v>
          </cell>
          <cell r="EJ681">
            <v>5.5074399907561196</v>
          </cell>
          <cell r="EK681">
            <v>0</v>
          </cell>
          <cell r="EL681">
            <v>0</v>
          </cell>
          <cell r="EM681">
            <v>0</v>
          </cell>
          <cell r="EN681">
            <v>0</v>
          </cell>
          <cell r="EO681">
            <v>0</v>
          </cell>
          <cell r="EP681">
            <v>0</v>
          </cell>
          <cell r="EQ681">
            <v>0</v>
          </cell>
          <cell r="ER681">
            <v>0</v>
          </cell>
          <cell r="ES681">
            <v>0</v>
          </cell>
          <cell r="ET681">
            <v>0</v>
          </cell>
        </row>
        <row r="682">
          <cell r="A682">
            <v>36890.989496933435</v>
          </cell>
          <cell r="B682">
            <v>39074.76992745477</v>
          </cell>
          <cell r="C682">
            <v>39396.945320504485</v>
          </cell>
          <cell r="D682">
            <v>5764.5345019588403</v>
          </cell>
          <cell r="E682">
            <v>6426.9237909659269</v>
          </cell>
          <cell r="F682">
            <v>7453.0557328042232</v>
          </cell>
          <cell r="G682">
            <v>6839.923435469791</v>
          </cell>
          <cell r="H682">
            <v>7240.0320281752483</v>
          </cell>
          <cell r="I682">
            <v>8135.5896513071802</v>
          </cell>
          <cell r="J682">
            <v>8978.2072457376325</v>
          </cell>
          <cell r="K682">
            <v>8683.0885638602504</v>
          </cell>
          <cell r="L682">
            <v>7919.9167641709982</v>
          </cell>
          <cell r="M682">
            <v>10003.903692832599</v>
          </cell>
          <cell r="N682">
            <v>8937.930590978769</v>
          </cell>
          <cell r="O682">
            <v>8911.242590046144</v>
          </cell>
          <cell r="P682">
            <v>9428.0705345185415</v>
          </cell>
          <cell r="Q682">
            <v>8834.6853720468862</v>
          </cell>
          <cell r="R682">
            <v>8850.7427046144767</v>
          </cell>
          <cell r="S682">
            <v>8747.5636413324828</v>
          </cell>
          <cell r="T682">
            <v>10574.613374409551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6137.943742372373</v>
          </cell>
          <cell r="AF682">
            <v>6501.2823681727996</v>
          </cell>
          <cell r="AG682">
            <v>6554.8860926779435</v>
          </cell>
          <cell r="AH682">
            <v>5764.5345019588403</v>
          </cell>
          <cell r="AI682">
            <v>6426.9237909659269</v>
          </cell>
          <cell r="AJ682">
            <v>7453.0557328042232</v>
          </cell>
          <cell r="AK682">
            <v>6839.923435469791</v>
          </cell>
          <cell r="AL682">
            <v>7240.0320281752483</v>
          </cell>
          <cell r="AM682">
            <v>8135.5896513071802</v>
          </cell>
          <cell r="AN682">
            <v>8978.2072457376325</v>
          </cell>
          <cell r="AO682">
            <v>8683.0885638602504</v>
          </cell>
          <cell r="AP682">
            <v>7919.9167641709982</v>
          </cell>
          <cell r="AQ682">
            <v>10003.903692832599</v>
          </cell>
          <cell r="AR682">
            <v>8937.930590978769</v>
          </cell>
          <cell r="AS682">
            <v>8911.242590046144</v>
          </cell>
          <cell r="AT682">
            <v>9428.0705345185415</v>
          </cell>
          <cell r="AU682">
            <v>8834.6853720468862</v>
          </cell>
          <cell r="AV682">
            <v>8850.7427046144767</v>
          </cell>
          <cell r="AW682">
            <v>8747.5636413324828</v>
          </cell>
          <cell r="AX682">
            <v>10574.613374409551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3.0456306043194648</v>
          </cell>
          <cell r="CN682">
            <v>3.2499817412924936</v>
          </cell>
          <cell r="CO682">
            <v>3.1922255876437879</v>
          </cell>
          <cell r="CP682">
            <v>2.8815120623145294</v>
          </cell>
          <cell r="CQ682">
            <v>3.1663308800055332</v>
          </cell>
          <cell r="CR682">
            <v>3.7109391471097459</v>
          </cell>
          <cell r="CS682">
            <v>3.3830799311161885</v>
          </cell>
          <cell r="CT682">
            <v>3.5830915177635894</v>
          </cell>
          <cell r="CU682">
            <v>3.9825196485618601</v>
          </cell>
          <cell r="CV682">
            <v>4.395583067584627</v>
          </cell>
          <cell r="CW682">
            <v>4.3016794915393239</v>
          </cell>
          <cell r="CX682">
            <v>3.947076913762023</v>
          </cell>
          <cell r="CY682">
            <v>4.9590136796938733</v>
          </cell>
          <cell r="CZ682">
            <v>4.4729155579050932</v>
          </cell>
          <cell r="DA682">
            <v>4.3676403238749621</v>
          </cell>
          <cell r="DB682">
            <v>4.620951637978842</v>
          </cell>
          <cell r="DC682">
            <v>4.3301175666344909</v>
          </cell>
          <cell r="DD682">
            <v>4.3379876983818209</v>
          </cell>
          <cell r="DE682">
            <v>4.2874168567941995</v>
          </cell>
          <cell r="DF682">
            <v>5.1829032053339565</v>
          </cell>
          <cell r="DG682">
            <v>4.6643932964438548</v>
          </cell>
          <cell r="DH682">
            <v>4.6643932964438548</v>
          </cell>
          <cell r="DI682">
            <v>4.6643932964438548</v>
          </cell>
          <cell r="DJ682">
            <v>4.6643932964438548</v>
          </cell>
          <cell r="DK682">
            <v>4.6643932964438548</v>
          </cell>
          <cell r="DL682">
            <v>4.6643932964438548</v>
          </cell>
          <cell r="DM682">
            <v>4.6643932964438548</v>
          </cell>
          <cell r="DN682">
            <v>4.6643932964438548</v>
          </cell>
          <cell r="DO682">
            <v>4.6643932964438548</v>
          </cell>
          <cell r="DP682">
            <v>4.6643932964438548</v>
          </cell>
          <cell r="DQ682">
            <v>5.5214457727828332</v>
          </cell>
          <cell r="DR682">
            <v>5.4805638718629606</v>
          </cell>
          <cell r="DS682">
            <v>5.6257277381168729</v>
          </cell>
          <cell r="DT682">
            <v>5.4808881133610319</v>
          </cell>
          <cell r="DU682">
            <v>5.5610140106953221</v>
          </cell>
          <cell r="DV682">
            <v>5.502469850714105</v>
          </cell>
          <cell r="DW682">
            <v>5.5391881490007515</v>
          </cell>
          <cell r="DX682">
            <v>5.5359189371646558</v>
          </cell>
          <cell r="DY682">
            <v>5.5967800997438983</v>
          </cell>
          <cell r="DZ682">
            <v>5.596033038690944</v>
          </cell>
          <cell r="EA682">
            <v>5.5302315719692565</v>
          </cell>
          <cell r="EB682">
            <v>5.4973345003652527</v>
          </cell>
          <cell r="EC682">
            <v>5.526896494570865</v>
          </cell>
          <cell r="ED682">
            <v>5.4746128680872106</v>
          </cell>
          <cell r="EE682">
            <v>5.5898291640324498</v>
          </cell>
          <cell r="EF682">
            <v>5.5898291640324498</v>
          </cell>
          <cell r="EG682">
            <v>5.5898291640324498</v>
          </cell>
          <cell r="EH682">
            <v>5.5898291640324498</v>
          </cell>
          <cell r="EI682">
            <v>5.5898291640324498</v>
          </cell>
          <cell r="EJ682">
            <v>5.5898291640324498</v>
          </cell>
          <cell r="EK682">
            <v>0</v>
          </cell>
          <cell r="EL682">
            <v>0</v>
          </cell>
          <cell r="EM682">
            <v>0</v>
          </cell>
          <cell r="EN682">
            <v>0</v>
          </cell>
          <cell r="EO682">
            <v>0</v>
          </cell>
          <cell r="EP682">
            <v>0</v>
          </cell>
          <cell r="EQ682">
            <v>0</v>
          </cell>
          <cell r="ER682">
            <v>0</v>
          </cell>
          <cell r="ES682">
            <v>0</v>
          </cell>
          <cell r="ET682">
            <v>0</v>
          </cell>
        </row>
        <row r="683">
          <cell r="A683">
            <v>33538.863223698914</v>
          </cell>
          <cell r="B683">
            <v>38931.065251773325</v>
          </cell>
          <cell r="C683">
            <v>41852.654937270141</v>
          </cell>
          <cell r="D683">
            <v>6920.2573392127752</v>
          </cell>
          <cell r="E683">
            <v>6662.5721119381296</v>
          </cell>
          <cell r="F683">
            <v>6507.7183717320358</v>
          </cell>
          <cell r="G683">
            <v>7525.9034836701758</v>
          </cell>
          <cell r="H683">
            <v>7763.961918198017</v>
          </cell>
          <cell r="I683">
            <v>8428.1665334060381</v>
          </cell>
          <cell r="J683">
            <v>7974.4387104273364</v>
          </cell>
          <cell r="K683">
            <v>7966.776804302528</v>
          </cell>
          <cell r="L683">
            <v>8105.5572263672402</v>
          </cell>
          <cell r="M683">
            <v>8511.7095412978615</v>
          </cell>
          <cell r="N683">
            <v>9033.575568676546</v>
          </cell>
          <cell r="O683">
            <v>10077.3476443702</v>
          </cell>
          <cell r="P683">
            <v>9626.4789186225826</v>
          </cell>
          <cell r="Q683">
            <v>8640.598896899859</v>
          </cell>
          <cell r="R683">
            <v>8729.9386315820921</v>
          </cell>
          <cell r="S683">
            <v>10319.458941361823</v>
          </cell>
          <cell r="T683">
            <v>11167.823198690166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5580.215073041014</v>
          </cell>
          <cell r="AF683">
            <v>6477.3727027808764</v>
          </cell>
          <cell r="AG683">
            <v>6963.4684506156</v>
          </cell>
          <cell r="AH683">
            <v>6920.2573392127752</v>
          </cell>
          <cell r="AI683">
            <v>6662.5721119381296</v>
          </cell>
          <cell r="AJ683">
            <v>6507.7183717320358</v>
          </cell>
          <cell r="AK683">
            <v>7525.9034836701758</v>
          </cell>
          <cell r="AL683">
            <v>7763.961918198017</v>
          </cell>
          <cell r="AM683">
            <v>8428.1665334060381</v>
          </cell>
          <cell r="AN683">
            <v>7974.4387104273364</v>
          </cell>
          <cell r="AO683">
            <v>7966.776804302528</v>
          </cell>
          <cell r="AP683">
            <v>8105.5572263672402</v>
          </cell>
          <cell r="AQ683">
            <v>8511.7095412978615</v>
          </cell>
          <cell r="AR683">
            <v>9033.575568676546</v>
          </cell>
          <cell r="AS683">
            <v>10077.3476443702</v>
          </cell>
          <cell r="AT683">
            <v>9626.4789186225826</v>
          </cell>
          <cell r="AU683">
            <v>8640.598896899859</v>
          </cell>
          <cell r="AV683">
            <v>8729.9386315820921</v>
          </cell>
          <cell r="AW683">
            <v>10319.458941361823</v>
          </cell>
          <cell r="AX683">
            <v>11167.823198690166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2.7723720130324394</v>
          </cell>
          <cell r="CN683">
            <v>3.1814049333358114</v>
          </cell>
          <cell r="CO683">
            <v>3.4015625274565173</v>
          </cell>
          <cell r="CP683">
            <v>3.3797464153608305</v>
          </cell>
          <cell r="CQ683">
            <v>3.2415393944529129</v>
          </cell>
          <cell r="CR683">
            <v>3.2006020253686791</v>
          </cell>
          <cell r="CS683">
            <v>3.6642889527868028</v>
          </cell>
          <cell r="CT683">
            <v>3.8386162308152598</v>
          </cell>
          <cell r="CU683">
            <v>4.1282329058210321</v>
          </cell>
          <cell r="CV683">
            <v>3.9821024521147197</v>
          </cell>
          <cell r="CW683">
            <v>3.9530917710841451</v>
          </cell>
          <cell r="CX683">
            <v>3.9927938943080377</v>
          </cell>
          <cell r="CY683">
            <v>4.1910456180586975</v>
          </cell>
          <cell r="CZ683">
            <v>4.5065065204320698</v>
          </cell>
          <cell r="DA683">
            <v>5.0164801416528375</v>
          </cell>
          <cell r="DB683">
            <v>4.792038742087863</v>
          </cell>
          <cell r="DC683">
            <v>4.3012699678472286</v>
          </cell>
          <cell r="DD683">
            <v>4.3457430792957883</v>
          </cell>
          <cell r="DE683">
            <v>5.137002580323176</v>
          </cell>
          <cell r="DF683">
            <v>5.55931632794438</v>
          </cell>
          <cell r="DG683">
            <v>4.7119943336927346</v>
          </cell>
          <cell r="DH683">
            <v>4.7119943336927346</v>
          </cell>
          <cell r="DI683">
            <v>4.7119943336927346</v>
          </cell>
          <cell r="DJ683">
            <v>4.7119943336927346</v>
          </cell>
          <cell r="DK683">
            <v>4.7119943336927346</v>
          </cell>
          <cell r="DL683">
            <v>4.7119943336927346</v>
          </cell>
          <cell r="DM683">
            <v>4.7119943336927346</v>
          </cell>
          <cell r="DN683">
            <v>4.7119943336927346</v>
          </cell>
          <cell r="DO683">
            <v>4.7119943336927346</v>
          </cell>
          <cell r="DP683">
            <v>4.7119943336927346</v>
          </cell>
          <cell r="DQ683">
            <v>5.5145054134933957</v>
          </cell>
          <cell r="DR683">
            <v>5.5781099717959455</v>
          </cell>
          <cell r="DS683">
            <v>5.6085976962406754</v>
          </cell>
          <cell r="DT683">
            <v>5.6097726925184039</v>
          </cell>
          <cell r="DU683">
            <v>5.6311585340361905</v>
          </cell>
          <cell r="DV683">
            <v>5.5706286694459628</v>
          </cell>
          <cell r="DW683">
            <v>5.62698900647821</v>
          </cell>
          <cell r="DX683">
            <v>5.5413532543967348</v>
          </cell>
          <cell r="DY683">
            <v>5.593402247787834</v>
          </cell>
          <cell r="DZ683">
            <v>5.4864930150753963</v>
          </cell>
          <cell r="EA683">
            <v>5.5214467634851685</v>
          </cell>
          <cell r="EB683">
            <v>5.5617712026893411</v>
          </cell>
          <cell r="EC683">
            <v>5.5641847627373506</v>
          </cell>
          <cell r="ED683">
            <v>5.4919530225355651</v>
          </cell>
          <cell r="EE683">
            <v>5.5036939943541361</v>
          </cell>
          <cell r="EF683">
            <v>5.5036939943541361</v>
          </cell>
          <cell r="EG683">
            <v>5.5036939943541361</v>
          </cell>
          <cell r="EH683">
            <v>5.5036939943541361</v>
          </cell>
          <cell r="EI683">
            <v>5.5036939943541361</v>
          </cell>
          <cell r="EJ683">
            <v>5.5036939943541361</v>
          </cell>
          <cell r="EK683">
            <v>0</v>
          </cell>
          <cell r="EL683">
            <v>0</v>
          </cell>
          <cell r="EM683">
            <v>0</v>
          </cell>
          <cell r="EN683">
            <v>0</v>
          </cell>
          <cell r="EO683">
            <v>0</v>
          </cell>
          <cell r="EP683">
            <v>0</v>
          </cell>
          <cell r="EQ683">
            <v>0</v>
          </cell>
          <cell r="ER683">
            <v>0</v>
          </cell>
          <cell r="ES683">
            <v>0</v>
          </cell>
          <cell r="ET683">
            <v>0</v>
          </cell>
        </row>
        <row r="684">
          <cell r="A684">
            <v>36524.148575192608</v>
          </cell>
          <cell r="B684">
            <v>38131.022880881123</v>
          </cell>
          <cell r="C684">
            <v>39344.755512276897</v>
          </cell>
          <cell r="D684">
            <v>7597.044652680037</v>
          </cell>
          <cell r="E684">
            <v>7238.7128385891692</v>
          </cell>
          <cell r="F684">
            <v>7117.3592498403486</v>
          </cell>
          <cell r="G684">
            <v>6615.0544308798389</v>
          </cell>
          <cell r="H684">
            <v>6914.6446766831104</v>
          </cell>
          <cell r="I684">
            <v>8079.7979979517095</v>
          </cell>
          <cell r="J684">
            <v>8218.1998429369287</v>
          </cell>
          <cell r="K684">
            <v>7399.4273092632693</v>
          </cell>
          <cell r="L684">
            <v>7985.1048766358481</v>
          </cell>
          <cell r="M684">
            <v>8693.9574064577228</v>
          </cell>
          <cell r="N684">
            <v>8889.2580119360227</v>
          </cell>
          <cell r="O684">
            <v>8856.1616826475365</v>
          </cell>
          <cell r="P684">
            <v>9763.9826510610856</v>
          </cell>
          <cell r="Q684">
            <v>9189.4368768992063</v>
          </cell>
          <cell r="R684">
            <v>9769.6631231702031</v>
          </cell>
          <cell r="S684">
            <v>9295.665436037958</v>
          </cell>
          <cell r="T684">
            <v>10344.759155344718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6076.9085418871064</v>
          </cell>
          <cell r="AF684">
            <v>6344.2611996465203</v>
          </cell>
          <cell r="AG684">
            <v>6546.2027228037714</v>
          </cell>
          <cell r="AH684">
            <v>7597.044652680037</v>
          </cell>
          <cell r="AI684">
            <v>7238.7128385891692</v>
          </cell>
          <cell r="AJ684">
            <v>7117.3592498403486</v>
          </cell>
          <cell r="AK684">
            <v>6615.0544308798389</v>
          </cell>
          <cell r="AL684">
            <v>6914.6446766831104</v>
          </cell>
          <cell r="AM684">
            <v>8079.7979979517095</v>
          </cell>
          <cell r="AN684">
            <v>8218.1998429369287</v>
          </cell>
          <cell r="AO684">
            <v>7399.4273092632693</v>
          </cell>
          <cell r="AP684">
            <v>7985.1048766358481</v>
          </cell>
          <cell r="AQ684">
            <v>8693.9574064577228</v>
          </cell>
          <cell r="AR684">
            <v>8889.2580119360227</v>
          </cell>
          <cell r="AS684">
            <v>8856.1616826475365</v>
          </cell>
          <cell r="AT684">
            <v>9763.9826510610856</v>
          </cell>
          <cell r="AU684">
            <v>9189.4368768992063</v>
          </cell>
          <cell r="AV684">
            <v>9769.6631231702031</v>
          </cell>
          <cell r="AW684">
            <v>9295.665436037958</v>
          </cell>
          <cell r="AX684">
            <v>10344.759155344718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3.04627725973033</v>
          </cell>
          <cell r="CN684">
            <v>3.0967898785818186</v>
          </cell>
          <cell r="CO684">
            <v>3.2946317010999713</v>
          </cell>
          <cell r="CP684">
            <v>3.7031446256223712</v>
          </cell>
          <cell r="CQ684">
            <v>3.5477424495482581</v>
          </cell>
          <cell r="CR684">
            <v>3.5457775178263304</v>
          </cell>
          <cell r="CS684">
            <v>3.26804781432087</v>
          </cell>
          <cell r="CT684">
            <v>3.4077698581260969</v>
          </cell>
          <cell r="CU684">
            <v>4.0394122937038732</v>
          </cell>
          <cell r="CV684">
            <v>4.045585364841239</v>
          </cell>
          <cell r="CW684">
            <v>3.7202467104661849</v>
          </cell>
          <cell r="CX684">
            <v>3.9960305148701529</v>
          </cell>
          <cell r="CY684">
            <v>4.2993979490290917</v>
          </cell>
          <cell r="CZ684">
            <v>4.4678711199430383</v>
          </cell>
          <cell r="DA684">
            <v>4.3622270966475964</v>
          </cell>
          <cell r="DB684">
            <v>4.8093870931817353</v>
          </cell>
          <cell r="DC684">
            <v>4.5263864847777491</v>
          </cell>
          <cell r="DD684">
            <v>4.8121850896777447</v>
          </cell>
          <cell r="DE684">
            <v>4.5787108568610693</v>
          </cell>
          <cell r="DF684">
            <v>5.0954567354113189</v>
          </cell>
          <cell r="DG684">
            <v>5.6859882649274214</v>
          </cell>
          <cell r="DH684">
            <v>5.6859882649274214</v>
          </cell>
          <cell r="DI684">
            <v>5.6859882649274214</v>
          </cell>
          <cell r="DJ684">
            <v>5.6859882649274214</v>
          </cell>
          <cell r="DK684">
            <v>5.6859882649274214</v>
          </cell>
          <cell r="DL684">
            <v>5.6859882649274214</v>
          </cell>
          <cell r="DM684">
            <v>5.6859882649274214</v>
          </cell>
          <cell r="DN684">
            <v>5.6859882649274214</v>
          </cell>
          <cell r="DO684">
            <v>5.6859882649274214</v>
          </cell>
          <cell r="DP684">
            <v>5.6859882649274214</v>
          </cell>
          <cell r="DQ684">
            <v>5.4653805542948799</v>
          </cell>
          <cell r="DR684">
            <v>5.6127597333914201</v>
          </cell>
          <cell r="DS684">
            <v>5.4436439661211455</v>
          </cell>
          <cell r="DT684">
            <v>5.6205800935329631</v>
          </cell>
          <cell r="DU684">
            <v>5.5900591011793184</v>
          </cell>
          <cell r="DV684">
            <v>5.4993902705655655</v>
          </cell>
          <cell r="DW684">
            <v>5.5456461553324248</v>
          </cell>
          <cell r="DX684">
            <v>5.5591289258394641</v>
          </cell>
          <cell r="DY684">
            <v>5.4801122692041258</v>
          </cell>
          <cell r="DZ684">
            <v>5.5654779166747259</v>
          </cell>
          <cell r="EA684">
            <v>5.4492094650578471</v>
          </cell>
          <cell r="EB684">
            <v>5.4746828335285853</v>
          </cell>
          <cell r="EC684">
            <v>5.5400922803469088</v>
          </cell>
          <cell r="ED684">
            <v>5.4509476405535269</v>
          </cell>
          <cell r="EE684">
            <v>5.5621718281091823</v>
          </cell>
          <cell r="EF684">
            <v>5.5621718281091823</v>
          </cell>
          <cell r="EG684">
            <v>5.5621718281091823</v>
          </cell>
          <cell r="EH684">
            <v>5.5621718281091823</v>
          </cell>
          <cell r="EI684">
            <v>5.5621718281091823</v>
          </cell>
          <cell r="EJ684">
            <v>5.5621718281091823</v>
          </cell>
          <cell r="EK684">
            <v>0</v>
          </cell>
          <cell r="EL684">
            <v>0</v>
          </cell>
          <cell r="EM684">
            <v>0</v>
          </cell>
          <cell r="EN684">
            <v>0</v>
          </cell>
          <cell r="EO684">
            <v>0</v>
          </cell>
          <cell r="EP684">
            <v>0</v>
          </cell>
          <cell r="EQ684">
            <v>0</v>
          </cell>
          <cell r="ER684">
            <v>0</v>
          </cell>
          <cell r="ES684">
            <v>0</v>
          </cell>
          <cell r="ET684">
            <v>0</v>
          </cell>
        </row>
        <row r="685">
          <cell r="A685">
            <v>34621.607835952185</v>
          </cell>
          <cell r="B685">
            <v>38213.85393232599</v>
          </cell>
          <cell r="C685">
            <v>35683.459418599778</v>
          </cell>
          <cell r="D685">
            <v>7534.1686618316762</v>
          </cell>
          <cell r="E685">
            <v>7627.8968976841243</v>
          </cell>
          <cell r="F685">
            <v>7911.3517071692077</v>
          </cell>
          <cell r="G685">
            <v>7209.7877271653779</v>
          </cell>
          <cell r="H685">
            <v>8515.5826058516795</v>
          </cell>
          <cell r="I685">
            <v>7587.9301501564287</v>
          </cell>
          <cell r="J685">
            <v>7359.3144952957146</v>
          </cell>
          <cell r="K685">
            <v>9069.745014157259</v>
          </cell>
          <cell r="L685">
            <v>7760.1160597874423</v>
          </cell>
          <cell r="M685">
            <v>8582.7580738683337</v>
          </cell>
          <cell r="N685">
            <v>11198.460542478217</v>
          </cell>
          <cell r="O685">
            <v>10227.842673252548</v>
          </cell>
          <cell r="P685">
            <v>9323.2221007125627</v>
          </cell>
          <cell r="Q685">
            <v>10739.785361671591</v>
          </cell>
          <cell r="R685">
            <v>9353.6648223309476</v>
          </cell>
          <cell r="S685">
            <v>10608.588132461255</v>
          </cell>
          <cell r="T685">
            <v>10838.644261700874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5760.3627353291122</v>
          </cell>
          <cell r="AF685">
            <v>6358.0426769346923</v>
          </cell>
          <cell r="AG685">
            <v>5937.0342035092153</v>
          </cell>
          <cell r="AH685">
            <v>7534.1686618316762</v>
          </cell>
          <cell r="AI685">
            <v>7627.8968976841243</v>
          </cell>
          <cell r="AJ685">
            <v>7911.3517071692077</v>
          </cell>
          <cell r="AK685">
            <v>7209.7877271653779</v>
          </cell>
          <cell r="AL685">
            <v>8515.5826058516795</v>
          </cell>
          <cell r="AM685">
            <v>7587.9301501564287</v>
          </cell>
          <cell r="AN685">
            <v>7359.3144952957146</v>
          </cell>
          <cell r="AO685">
            <v>9069.745014157259</v>
          </cell>
          <cell r="AP685">
            <v>7760.1160597874423</v>
          </cell>
          <cell r="AQ685">
            <v>8582.7580738683337</v>
          </cell>
          <cell r="AR685">
            <v>11198.460542478217</v>
          </cell>
          <cell r="AS685">
            <v>10227.842673252548</v>
          </cell>
          <cell r="AT685">
            <v>9323.2221007125627</v>
          </cell>
          <cell r="AU685">
            <v>10739.785361671591</v>
          </cell>
          <cell r="AV685">
            <v>9353.6648223309476</v>
          </cell>
          <cell r="AW685">
            <v>10608.588132461255</v>
          </cell>
          <cell r="AX685">
            <v>10838.644261700874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2.8353986155206812</v>
          </cell>
          <cell r="CN685">
            <v>3.1290575796867803</v>
          </cell>
          <cell r="CO685">
            <v>2.9773829974996389</v>
          </cell>
          <cell r="CP685">
            <v>3.7006829017338538</v>
          </cell>
          <cell r="CQ685">
            <v>3.7613446727628137</v>
          </cell>
          <cell r="CR685">
            <v>3.8587999869330516</v>
          </cell>
          <cell r="CS685">
            <v>3.5514104988378872</v>
          </cell>
          <cell r="CT685">
            <v>4.22574968162216</v>
          </cell>
          <cell r="CU685">
            <v>3.6976233360307429</v>
          </cell>
          <cell r="CV685">
            <v>3.5998071479258527</v>
          </cell>
          <cell r="CW685">
            <v>4.4000350072001622</v>
          </cell>
          <cell r="CX685">
            <v>3.8008766072682492</v>
          </cell>
          <cell r="CY685">
            <v>4.2981271900852649</v>
          </cell>
          <cell r="CZ685">
            <v>5.5769670332518606</v>
          </cell>
          <cell r="DA685">
            <v>4.9587782657960702</v>
          </cell>
          <cell r="DB685">
            <v>4.5201898970451122</v>
          </cell>
          <cell r="DC685">
            <v>5.206984105264489</v>
          </cell>
          <cell r="DD685">
            <v>4.5349494813617257</v>
          </cell>
          <cell r="DE685">
            <v>5.1433755819888765</v>
          </cell>
          <cell r="DF685">
            <v>5.2549139943434158</v>
          </cell>
          <cell r="DG685">
            <v>5.3329007232703356</v>
          </cell>
          <cell r="DH685">
            <v>5.3329007232703356</v>
          </cell>
          <cell r="DI685">
            <v>5.3329007232703356</v>
          </cell>
          <cell r="DJ685">
            <v>5.3329007232703356</v>
          </cell>
          <cell r="DK685">
            <v>5.3329007232703356</v>
          </cell>
          <cell r="DL685">
            <v>5.3329007232703356</v>
          </cell>
          <cell r="DM685">
            <v>5.3329007232703356</v>
          </cell>
          <cell r="DN685">
            <v>5.3329007232703356</v>
          </cell>
          <cell r="DO685">
            <v>5.3329007232703356</v>
          </cell>
          <cell r="DP685">
            <v>5.3329007232703356</v>
          </cell>
          <cell r="DQ685">
            <v>5.5659954218932057</v>
          </cell>
          <cell r="DR685">
            <v>5.5669461368762043</v>
          </cell>
          <cell r="DS685">
            <v>5.4631356283561008</v>
          </cell>
          <cell r="DT685">
            <v>5.5777699753604919</v>
          </cell>
          <cell r="DU685">
            <v>5.5560841887796428</v>
          </cell>
          <cell r="DV685">
            <v>5.6170146826532781</v>
          </cell>
          <cell r="DW685">
            <v>5.5619712490538511</v>
          </cell>
          <cell r="DX685">
            <v>5.5209998370625888</v>
          </cell>
          <cell r="DY685">
            <v>5.6222194196697179</v>
          </cell>
          <cell r="DZ685">
            <v>5.6009960084058648</v>
          </cell>
          <cell r="EA685">
            <v>5.6473679042283091</v>
          </cell>
          <cell r="EB685">
            <v>5.5936022505880443</v>
          </cell>
          <cell r="EC685">
            <v>5.4708491959179506</v>
          </cell>
          <cell r="ED685">
            <v>5.501326013239721</v>
          </cell>
          <cell r="EE685">
            <v>5.6508852128591549</v>
          </cell>
          <cell r="EF685">
            <v>5.6508852128591549</v>
          </cell>
          <cell r="EG685">
            <v>5.6508852128591549</v>
          </cell>
          <cell r="EH685">
            <v>5.6508852128591549</v>
          </cell>
          <cell r="EI685">
            <v>5.6508852128591549</v>
          </cell>
          <cell r="EJ685">
            <v>5.6508852128591549</v>
          </cell>
          <cell r="EK685">
            <v>0</v>
          </cell>
          <cell r="EL685">
            <v>0</v>
          </cell>
          <cell r="EM685">
            <v>0</v>
          </cell>
          <cell r="EN685">
            <v>0</v>
          </cell>
          <cell r="EO685">
            <v>0</v>
          </cell>
          <cell r="EP685">
            <v>0</v>
          </cell>
          <cell r="EQ685">
            <v>0</v>
          </cell>
          <cell r="ER685">
            <v>0</v>
          </cell>
          <cell r="ES685">
            <v>0</v>
          </cell>
          <cell r="ET685">
            <v>0</v>
          </cell>
        </row>
        <row r="686">
          <cell r="A686">
            <v>38515.514562613498</v>
          </cell>
          <cell r="B686">
            <v>38076.532734738001</v>
          </cell>
          <cell r="C686">
            <v>37690.697571228782</v>
          </cell>
          <cell r="D686">
            <v>6169.1495649584058</v>
          </cell>
          <cell r="E686">
            <v>6994.5192945230092</v>
          </cell>
          <cell r="F686">
            <v>6624.341545026482</v>
          </cell>
          <cell r="G686">
            <v>6719.0621876333371</v>
          </cell>
          <cell r="H686">
            <v>7660.8956719827502</v>
          </cell>
          <cell r="I686">
            <v>7455.0375635139653</v>
          </cell>
          <cell r="J686">
            <v>7664.9517762305177</v>
          </cell>
          <cell r="K686">
            <v>7550.4934088365217</v>
          </cell>
          <cell r="L686">
            <v>7524.2095624669946</v>
          </cell>
          <cell r="M686">
            <v>8921.2469022357946</v>
          </cell>
          <cell r="N686">
            <v>8866.1713651629307</v>
          </cell>
          <cell r="O686">
            <v>8758.6242622968512</v>
          </cell>
          <cell r="P686">
            <v>8218.4271502920637</v>
          </cell>
          <cell r="Q686">
            <v>9670.7034454105833</v>
          </cell>
          <cell r="R686">
            <v>8831.6754928427072</v>
          </cell>
          <cell r="S686">
            <v>10562.024982504181</v>
          </cell>
          <cell r="T686">
            <v>10063.110456911007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6408.2331435836622</v>
          </cell>
          <cell r="AF686">
            <v>6335.1950982461231</v>
          </cell>
          <cell r="AG686">
            <v>6270.999625049466</v>
          </cell>
          <cell r="AH686">
            <v>6169.1495649584058</v>
          </cell>
          <cell r="AI686">
            <v>6994.5192945230092</v>
          </cell>
          <cell r="AJ686">
            <v>6624.341545026482</v>
          </cell>
          <cell r="AK686">
            <v>6719.0621876333371</v>
          </cell>
          <cell r="AL686">
            <v>7660.8956719827502</v>
          </cell>
          <cell r="AM686">
            <v>7455.0375635139653</v>
          </cell>
          <cell r="AN686">
            <v>7664.9517762305177</v>
          </cell>
          <cell r="AO686">
            <v>7550.4934088365217</v>
          </cell>
          <cell r="AP686">
            <v>7524.2095624669946</v>
          </cell>
          <cell r="AQ686">
            <v>8921.2469022357946</v>
          </cell>
          <cell r="AR686">
            <v>8866.1713651629307</v>
          </cell>
          <cell r="AS686">
            <v>8758.6242622968512</v>
          </cell>
          <cell r="AT686">
            <v>8218.4271502920637</v>
          </cell>
          <cell r="AU686">
            <v>9670.7034454105833</v>
          </cell>
          <cell r="AV686">
            <v>8831.6754928427072</v>
          </cell>
          <cell r="AW686">
            <v>10562.024982504181</v>
          </cell>
          <cell r="AX686">
            <v>10063.110456911007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3.1643421797027256</v>
          </cell>
          <cell r="CN686">
            <v>3.1020334348312768</v>
          </cell>
          <cell r="CO686">
            <v>3.0530597359584051</v>
          </cell>
          <cell r="CP686">
            <v>3.071918959112935</v>
          </cell>
          <cell r="CQ686">
            <v>3.485607498043032</v>
          </cell>
          <cell r="CR686">
            <v>3.28141022442647</v>
          </cell>
          <cell r="CS686">
            <v>3.3799327100011518</v>
          </cell>
          <cell r="CT686">
            <v>3.8551611114795885</v>
          </cell>
          <cell r="CU686">
            <v>3.6862324849803865</v>
          </cell>
          <cell r="CV686">
            <v>3.810698906315372</v>
          </cell>
          <cell r="CW686">
            <v>3.7671973055332892</v>
          </cell>
          <cell r="CX686">
            <v>3.7045321730881144</v>
          </cell>
          <cell r="CY686">
            <v>4.3916503823328412</v>
          </cell>
          <cell r="CZ686">
            <v>4.4685724904623036</v>
          </cell>
          <cell r="DA686">
            <v>4.3304025824772943</v>
          </cell>
          <cell r="DB686">
            <v>4.0633205729267603</v>
          </cell>
          <cell r="DC686">
            <v>4.7813489790457124</v>
          </cell>
          <cell r="DD686">
            <v>4.3665202680789781</v>
          </cell>
          <cell r="DE686">
            <v>5.2220324665955671</v>
          </cell>
          <cell r="DF686">
            <v>4.9753612217330145</v>
          </cell>
          <cell r="DG686">
            <v>5.7100372732367068</v>
          </cell>
          <cell r="DH686">
            <v>5.7100372732367068</v>
          </cell>
          <cell r="DI686">
            <v>5.7100372732367068</v>
          </cell>
          <cell r="DJ686">
            <v>5.7100372732367068</v>
          </cell>
          <cell r="DK686">
            <v>5.7100372732367068</v>
          </cell>
          <cell r="DL686">
            <v>5.7100372732367068</v>
          </cell>
          <cell r="DM686">
            <v>5.7100372732367068</v>
          </cell>
          <cell r="DN686">
            <v>5.7100372732367068</v>
          </cell>
          <cell r="DO686">
            <v>5.7100372732367068</v>
          </cell>
          <cell r="DP686">
            <v>5.7100372732367068</v>
          </cell>
          <cell r="DQ686">
            <v>5.5483263617069687</v>
          </cell>
          <cell r="DR686">
            <v>5.5952649331287745</v>
          </cell>
          <cell r="DS686">
            <v>5.6274106556756065</v>
          </cell>
          <cell r="DT686">
            <v>5.5020265361764897</v>
          </cell>
          <cell r="DU686">
            <v>5.4977694909986194</v>
          </cell>
          <cell r="DV686">
            <v>5.5308174546966686</v>
          </cell>
          <cell r="DW686">
            <v>5.4463775271885684</v>
          </cell>
          <cell r="DX686">
            <v>5.4443263611493533</v>
          </cell>
          <cell r="DY686">
            <v>5.5408226505529647</v>
          </cell>
          <cell r="DZ686">
            <v>5.5107654517865674</v>
          </cell>
          <cell r="EA686">
            <v>5.4911600413115353</v>
          </cell>
          <cell r="EB686">
            <v>5.5646089197541047</v>
          </cell>
          <cell r="EC686">
            <v>5.565509593664224</v>
          </cell>
          <cell r="ED686">
            <v>5.435937428417577</v>
          </cell>
          <cell r="EE686">
            <v>5.541339494093938</v>
          </cell>
          <cell r="EF686">
            <v>5.541339494093938</v>
          </cell>
          <cell r="EG686">
            <v>5.541339494093938</v>
          </cell>
          <cell r="EH686">
            <v>5.541339494093938</v>
          </cell>
          <cell r="EI686">
            <v>5.541339494093938</v>
          </cell>
          <cell r="EJ686">
            <v>5.541339494093938</v>
          </cell>
          <cell r="EK686">
            <v>0</v>
          </cell>
          <cell r="EL686">
            <v>0</v>
          </cell>
          <cell r="EM686">
            <v>0</v>
          </cell>
          <cell r="EN686">
            <v>0</v>
          </cell>
          <cell r="EO686">
            <v>0</v>
          </cell>
          <cell r="EP686">
            <v>0</v>
          </cell>
          <cell r="EQ686">
            <v>0</v>
          </cell>
          <cell r="ER686">
            <v>0</v>
          </cell>
          <cell r="ES686">
            <v>0</v>
          </cell>
          <cell r="ET686">
            <v>0</v>
          </cell>
        </row>
        <row r="687">
          <cell r="A687">
            <v>38163.756063241111</v>
          </cell>
          <cell r="B687">
            <v>39552.278795478647</v>
          </cell>
          <cell r="C687">
            <v>36953.593993833332</v>
          </cell>
          <cell r="D687">
            <v>5987.7590843423386</v>
          </cell>
          <cell r="E687">
            <v>7919.031197580417</v>
          </cell>
          <cell r="F687">
            <v>6803.7838243669794</v>
          </cell>
          <cell r="G687">
            <v>7154.2135215140215</v>
          </cell>
          <cell r="H687">
            <v>7292.3103024694101</v>
          </cell>
          <cell r="I687">
            <v>7221.275991315244</v>
          </cell>
          <cell r="J687">
            <v>7174.9994426225121</v>
          </cell>
          <cell r="K687">
            <v>8287.4577001480848</v>
          </cell>
          <cell r="L687">
            <v>8311.5475697994098</v>
          </cell>
          <cell r="M687">
            <v>8780.7805633283733</v>
          </cell>
          <cell r="N687">
            <v>8132.5424579611608</v>
          </cell>
          <cell r="O687">
            <v>10265.563412881949</v>
          </cell>
          <cell r="P687">
            <v>8029.017475724977</v>
          </cell>
          <cell r="Q687">
            <v>8463.3819631831502</v>
          </cell>
          <cell r="R687">
            <v>9188.0127018319363</v>
          </cell>
          <cell r="S687">
            <v>9899.8173887401226</v>
          </cell>
          <cell r="T687">
            <v>11703.377597145918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6349.7073650807952</v>
          </cell>
          <cell r="AF687">
            <v>6580.7305642874098</v>
          </cell>
          <cell r="AG687">
            <v>6148.3599140509086</v>
          </cell>
          <cell r="AH687">
            <v>5987.7590843423386</v>
          </cell>
          <cell r="AI687">
            <v>7919.031197580417</v>
          </cell>
          <cell r="AJ687">
            <v>6803.7838243669794</v>
          </cell>
          <cell r="AK687">
            <v>7154.2135215140215</v>
          </cell>
          <cell r="AL687">
            <v>7292.3103024694101</v>
          </cell>
          <cell r="AM687">
            <v>7221.275991315244</v>
          </cell>
          <cell r="AN687">
            <v>7174.9994426225121</v>
          </cell>
          <cell r="AO687">
            <v>8287.4577001480848</v>
          </cell>
          <cell r="AP687">
            <v>8311.5475697994098</v>
          </cell>
          <cell r="AQ687">
            <v>8780.7805633283733</v>
          </cell>
          <cell r="AR687">
            <v>8132.5424579611608</v>
          </cell>
          <cell r="AS687">
            <v>10265.563412881949</v>
          </cell>
          <cell r="AT687">
            <v>8029.017475724977</v>
          </cell>
          <cell r="AU687">
            <v>8463.3819631831502</v>
          </cell>
          <cell r="AV687">
            <v>9188.0127018319363</v>
          </cell>
          <cell r="AW687">
            <v>9899.8173887401226</v>
          </cell>
          <cell r="AX687">
            <v>11703.377597145918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3.0768574553094741</v>
          </cell>
          <cell r="CN687">
            <v>3.2279290226584654</v>
          </cell>
          <cell r="CO687">
            <v>3.0616227127017868</v>
          </cell>
          <cell r="CP687">
            <v>2.992171954870853</v>
          </cell>
          <cell r="CQ687">
            <v>3.8837998614297766</v>
          </cell>
          <cell r="CR687">
            <v>3.3832544762730894</v>
          </cell>
          <cell r="CS687">
            <v>3.5516893369962488</v>
          </cell>
          <cell r="CT687">
            <v>3.63617608039563</v>
          </cell>
          <cell r="CU687">
            <v>3.5502693516391752</v>
          </cell>
          <cell r="CV687">
            <v>3.5248602647797616</v>
          </cell>
          <cell r="CW687">
            <v>4.0876949668340874</v>
          </cell>
          <cell r="CX687">
            <v>4.0212373778398778</v>
          </cell>
          <cell r="CY687">
            <v>4.3306538891475634</v>
          </cell>
          <cell r="CZ687">
            <v>4.0046313503526099</v>
          </cell>
          <cell r="DA687">
            <v>5.0723371720696848</v>
          </cell>
          <cell r="DB687">
            <v>3.9672331813966699</v>
          </cell>
          <cell r="DC687">
            <v>4.1818578490692007</v>
          </cell>
          <cell r="DD687">
            <v>4.5399065292868102</v>
          </cell>
          <cell r="DE687">
            <v>4.8916177045474969</v>
          </cell>
          <cell r="DF687">
            <v>5.7827782886497374</v>
          </cell>
          <cell r="DG687">
            <v>4.845179248663837</v>
          </cell>
          <cell r="DH687">
            <v>4.845179248663837</v>
          </cell>
          <cell r="DI687">
            <v>4.845179248663837</v>
          </cell>
          <cell r="DJ687">
            <v>4.845179248663837</v>
          </cell>
          <cell r="DK687">
            <v>4.845179248663837</v>
          </cell>
          <cell r="DL687">
            <v>4.845179248663837</v>
          </cell>
          <cell r="DM687">
            <v>4.845179248663837</v>
          </cell>
          <cell r="DN687">
            <v>4.845179248663837</v>
          </cell>
          <cell r="DO687">
            <v>4.845179248663837</v>
          </cell>
          <cell r="DP687">
            <v>4.845179248663837</v>
          </cell>
          <cell r="DQ687">
            <v>5.6539696060499418</v>
          </cell>
          <cell r="DR687">
            <v>5.5854384280786267</v>
          </cell>
          <cell r="DS687">
            <v>5.5019260251914668</v>
          </cell>
          <cell r="DT687">
            <v>5.4825790952462663</v>
          </cell>
          <cell r="DU687">
            <v>5.5862754667782593</v>
          </cell>
          <cell r="DV687">
            <v>5.5096368774886271</v>
          </cell>
          <cell r="DW687">
            <v>5.5186653816479545</v>
          </cell>
          <cell r="DX687">
            <v>5.4944897864678888</v>
          </cell>
          <cell r="DY687">
            <v>5.5726244475762998</v>
          </cell>
          <cell r="DZ687">
            <v>5.5768260988757135</v>
          </cell>
          <cell r="EA687">
            <v>5.5545640626983497</v>
          </cell>
          <cell r="EB687">
            <v>5.6627751772172621</v>
          </cell>
          <cell r="EC687">
            <v>5.5550347975164645</v>
          </cell>
          <cell r="ED687">
            <v>5.5637925920516089</v>
          </cell>
          <cell r="EE687">
            <v>5.5447479759500773</v>
          </cell>
          <cell r="EF687">
            <v>5.5447479759500773</v>
          </cell>
          <cell r="EG687">
            <v>5.5447479759500773</v>
          </cell>
          <cell r="EH687">
            <v>5.5447479759500773</v>
          </cell>
          <cell r="EI687">
            <v>5.5447479759500773</v>
          </cell>
          <cell r="EJ687">
            <v>5.5447479759500773</v>
          </cell>
          <cell r="EK687">
            <v>0</v>
          </cell>
          <cell r="EL687">
            <v>0</v>
          </cell>
          <cell r="EM687">
            <v>0</v>
          </cell>
          <cell r="EN687">
            <v>0</v>
          </cell>
          <cell r="EO687">
            <v>0</v>
          </cell>
          <cell r="EP687">
            <v>0</v>
          </cell>
          <cell r="EQ687">
            <v>0</v>
          </cell>
          <cell r="ER687">
            <v>0</v>
          </cell>
          <cell r="ES687">
            <v>0</v>
          </cell>
          <cell r="ET687">
            <v>0</v>
          </cell>
        </row>
        <row r="688">
          <cell r="A688">
            <v>37649.133804921432</v>
          </cell>
          <cell r="B688">
            <v>40404.154933258789</v>
          </cell>
          <cell r="C688">
            <v>42203.547687770966</v>
          </cell>
          <cell r="D688">
            <v>6620.7782743840071</v>
          </cell>
          <cell r="E688">
            <v>6954.926838899727</v>
          </cell>
          <cell r="F688">
            <v>6699.0778064546466</v>
          </cell>
          <cell r="G688">
            <v>8454.2945615634198</v>
          </cell>
          <cell r="H688">
            <v>7387.6700746570414</v>
          </cell>
          <cell r="I688">
            <v>8140.4002762144928</v>
          </cell>
          <cell r="J688">
            <v>7925.0008098749067</v>
          </cell>
          <cell r="K688">
            <v>8876.6007333147645</v>
          </cell>
          <cell r="L688">
            <v>8335.8248083533308</v>
          </cell>
          <cell r="M688">
            <v>8273.6696608860893</v>
          </cell>
          <cell r="N688">
            <v>9133.6690680099782</v>
          </cell>
          <cell r="O688">
            <v>7424.545926207752</v>
          </cell>
          <cell r="P688">
            <v>9275.2998641709601</v>
          </cell>
          <cell r="Q688">
            <v>8604.8833845721856</v>
          </cell>
          <cell r="R688">
            <v>9150.480297245349</v>
          </cell>
          <cell r="S688">
            <v>9784.8539522850715</v>
          </cell>
          <cell r="T688">
            <v>10527.750484702883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6264.0842220528393</v>
          </cell>
          <cell r="AF688">
            <v>6722.4661989360447</v>
          </cell>
          <cell r="AG688">
            <v>7021.8501853305088</v>
          </cell>
          <cell r="AH688">
            <v>6620.7782743840071</v>
          </cell>
          <cell r="AI688">
            <v>6954.926838899727</v>
          </cell>
          <cell r="AJ688">
            <v>6699.0778064546466</v>
          </cell>
          <cell r="AK688">
            <v>8454.2945615634198</v>
          </cell>
          <cell r="AL688">
            <v>7387.6700746570414</v>
          </cell>
          <cell r="AM688">
            <v>8140.4002762144928</v>
          </cell>
          <cell r="AN688">
            <v>7925.0008098749067</v>
          </cell>
          <cell r="AO688">
            <v>8876.6007333147645</v>
          </cell>
          <cell r="AP688">
            <v>8335.8248083533308</v>
          </cell>
          <cell r="AQ688">
            <v>8273.6696608860893</v>
          </cell>
          <cell r="AR688">
            <v>9133.6690680099782</v>
          </cell>
          <cell r="AS688">
            <v>7424.545926207752</v>
          </cell>
          <cell r="AT688">
            <v>9275.2998641709601</v>
          </cell>
          <cell r="AU688">
            <v>8604.8833845721856</v>
          </cell>
          <cell r="AV688">
            <v>9150.480297245349</v>
          </cell>
          <cell r="AW688">
            <v>9784.8539522850715</v>
          </cell>
          <cell r="AX688">
            <v>10527.750484702883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3.0914766824195365</v>
          </cell>
          <cell r="CN688">
            <v>3.3436742624049924</v>
          </cell>
          <cell r="CO688">
            <v>3.4548262099433651</v>
          </cell>
          <cell r="CP688">
            <v>3.2416935491203538</v>
          </cell>
          <cell r="CQ688">
            <v>3.4285342609856451</v>
          </cell>
          <cell r="CR688">
            <v>3.2427535801115188</v>
          </cell>
          <cell r="CS688">
            <v>4.1935550578784779</v>
          </cell>
          <cell r="CT688">
            <v>3.5882231447786785</v>
          </cell>
          <cell r="CU688">
            <v>4.020004657054935</v>
          </cell>
          <cell r="CV688">
            <v>3.9187460208630842</v>
          </cell>
          <cell r="CW688">
            <v>4.4228124806393874</v>
          </cell>
          <cell r="CX688">
            <v>4.0854458244825196</v>
          </cell>
          <cell r="CY688">
            <v>4.1032578786187957</v>
          </cell>
          <cell r="CZ688">
            <v>4.487943834732917</v>
          </cell>
          <cell r="DA688">
            <v>3.6991147804874398</v>
          </cell>
          <cell r="DB688">
            <v>4.6212117430503552</v>
          </cell>
          <cell r="DC688">
            <v>4.2871916516650677</v>
          </cell>
          <cell r="DD688">
            <v>4.5590231715878575</v>
          </cell>
          <cell r="DE688">
            <v>4.8750857277404149</v>
          </cell>
          <cell r="DF688">
            <v>5.2452173924580201</v>
          </cell>
          <cell r="DG688">
            <v>5.7050541188102271</v>
          </cell>
          <cell r="DH688">
            <v>5.7050541188102271</v>
          </cell>
          <cell r="DI688">
            <v>5.7050541188102271</v>
          </cell>
          <cell r="DJ688">
            <v>5.7050541188102271</v>
          </cell>
          <cell r="DK688">
            <v>5.7050541188102271</v>
          </cell>
          <cell r="DL688">
            <v>5.7050541188102271</v>
          </cell>
          <cell r="DM688">
            <v>5.7050541188102271</v>
          </cell>
          <cell r="DN688">
            <v>5.7050541188102271</v>
          </cell>
          <cell r="DO688">
            <v>5.7050541188102271</v>
          </cell>
          <cell r="DP688">
            <v>5.7050541188102271</v>
          </cell>
          <cell r="DQ688">
            <v>5.5513517790905613</v>
          </cell>
          <cell r="DR688">
            <v>5.5082266297902374</v>
          </cell>
          <cell r="DS688">
            <v>5.5684264689973038</v>
          </cell>
          <cell r="DT688">
            <v>5.5955685770724086</v>
          </cell>
          <cell r="DU688">
            <v>5.5576501877217535</v>
          </cell>
          <cell r="DV688">
            <v>5.6598928572524949</v>
          </cell>
          <cell r="DW688">
            <v>5.5233448789667996</v>
          </cell>
          <cell r="DX688">
            <v>5.6407283406590292</v>
          </cell>
          <cell r="DY688">
            <v>5.5478708142879452</v>
          </cell>
          <cell r="DZ688">
            <v>5.5406323528914525</v>
          </cell>
          <cell r="EA688">
            <v>5.4986401006900261</v>
          </cell>
          <cell r="EB688">
            <v>5.5900572834452271</v>
          </cell>
          <cell r="EC688">
            <v>5.5242904010817027</v>
          </cell>
          <cell r="ED688">
            <v>5.575771844022956</v>
          </cell>
          <cell r="EE688">
            <v>5.4989431046952459</v>
          </cell>
          <cell r="EF688">
            <v>5.4989431046952459</v>
          </cell>
          <cell r="EG688">
            <v>5.4989431046952459</v>
          </cell>
          <cell r="EH688">
            <v>5.4989431046952459</v>
          </cell>
          <cell r="EI688">
            <v>5.4989431046952459</v>
          </cell>
          <cell r="EJ688">
            <v>5.4989431046952459</v>
          </cell>
          <cell r="EK688">
            <v>0</v>
          </cell>
          <cell r="EL688">
            <v>0</v>
          </cell>
          <cell r="EM688">
            <v>0</v>
          </cell>
          <cell r="EN688">
            <v>0</v>
          </cell>
          <cell r="EO688">
            <v>0</v>
          </cell>
          <cell r="EP688">
            <v>0</v>
          </cell>
          <cell r="EQ688">
            <v>0</v>
          </cell>
          <cell r="ER688">
            <v>0</v>
          </cell>
          <cell r="ES688">
            <v>0</v>
          </cell>
          <cell r="ET688">
            <v>0</v>
          </cell>
        </row>
        <row r="689">
          <cell r="A689">
            <v>35604.826168247339</v>
          </cell>
          <cell r="B689">
            <v>42736.347910513301</v>
          </cell>
          <cell r="C689">
            <v>32618.303636435841</v>
          </cell>
          <cell r="D689">
            <v>6039.3868625597652</v>
          </cell>
          <cell r="E689">
            <v>6563.7390635791326</v>
          </cell>
          <cell r="F689">
            <v>6010.5243720354083</v>
          </cell>
          <cell r="G689">
            <v>7266.1179004788792</v>
          </cell>
          <cell r="H689">
            <v>8017.0013843844035</v>
          </cell>
          <cell r="I689">
            <v>6611.5331359073007</v>
          </cell>
          <cell r="J689">
            <v>7913.4042336925231</v>
          </cell>
          <cell r="K689">
            <v>7434.3042418840914</v>
          </cell>
          <cell r="L689">
            <v>8127.5556232556473</v>
          </cell>
          <cell r="M689">
            <v>9631.4156427154976</v>
          </cell>
          <cell r="N689">
            <v>10163.088440876683</v>
          </cell>
          <cell r="O689">
            <v>9468.149392489051</v>
          </cell>
          <cell r="P689">
            <v>8136.0916914839636</v>
          </cell>
          <cell r="Q689">
            <v>8946.5770801544586</v>
          </cell>
          <cell r="R689">
            <v>10131.144883125662</v>
          </cell>
          <cell r="S689">
            <v>9655.5987995607702</v>
          </cell>
          <cell r="T689">
            <v>10789.799287263297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5923.9511587461238</v>
          </cell>
          <cell r="AF689">
            <v>7110.4977883824058</v>
          </cell>
          <cell r="AG689">
            <v>5427.051847137519</v>
          </cell>
          <cell r="AH689">
            <v>6039.3868625597652</v>
          </cell>
          <cell r="AI689">
            <v>6563.7390635791326</v>
          </cell>
          <cell r="AJ689">
            <v>6010.5243720354083</v>
          </cell>
          <cell r="AK689">
            <v>7266.1179004788792</v>
          </cell>
          <cell r="AL689">
            <v>8017.0013843844035</v>
          </cell>
          <cell r="AM689">
            <v>6611.5331359073007</v>
          </cell>
          <cell r="AN689">
            <v>7913.4042336925231</v>
          </cell>
          <cell r="AO689">
            <v>7434.3042418840914</v>
          </cell>
          <cell r="AP689">
            <v>8127.5556232556473</v>
          </cell>
          <cell r="AQ689">
            <v>9631.4156427154976</v>
          </cell>
          <cell r="AR689">
            <v>10163.088440876683</v>
          </cell>
          <cell r="AS689">
            <v>9468.149392489051</v>
          </cell>
          <cell r="AT689">
            <v>8136.0916914839636</v>
          </cell>
          <cell r="AU689">
            <v>8946.5770801544586</v>
          </cell>
          <cell r="AV689">
            <v>10131.144883125662</v>
          </cell>
          <cell r="AW689">
            <v>9655.5987995607702</v>
          </cell>
          <cell r="AX689">
            <v>10789.799287263297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0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2.9465035604036913</v>
          </cell>
          <cell r="CN689">
            <v>3.567271995372495</v>
          </cell>
          <cell r="CO689">
            <v>2.6856994694558072</v>
          </cell>
          <cell r="CP689">
            <v>3.0544050266768106</v>
          </cell>
          <cell r="CQ689">
            <v>3.2363560980282933</v>
          </cell>
          <cell r="CR689">
            <v>3.0089053123352305</v>
          </cell>
          <cell r="CS689">
            <v>3.5928516779544295</v>
          </cell>
          <cell r="CT689">
            <v>3.9943119348818823</v>
          </cell>
          <cell r="CU689">
            <v>3.2421704535909712</v>
          </cell>
          <cell r="CV689">
            <v>3.8881971089686647</v>
          </cell>
          <cell r="CW689">
            <v>3.6596370060612213</v>
          </cell>
          <cell r="CX689">
            <v>4.0485425016795853</v>
          </cell>
          <cell r="CY689">
            <v>4.7563310535704364</v>
          </cell>
          <cell r="CZ689">
            <v>5.0635826896924767</v>
          </cell>
          <cell r="DA689">
            <v>4.6772552911880405</v>
          </cell>
          <cell r="DB689">
            <v>4.0192202653427271</v>
          </cell>
          <cell r="DC689">
            <v>4.4195991477880012</v>
          </cell>
          <cell r="DD689">
            <v>5.0047743277036529</v>
          </cell>
          <cell r="DE689">
            <v>4.7698550902313217</v>
          </cell>
          <cell r="DF689">
            <v>5.3301488723069452</v>
          </cell>
          <cell r="DG689">
            <v>5.3207788821183373</v>
          </cell>
          <cell r="DH689">
            <v>5.3207788821183373</v>
          </cell>
          <cell r="DI689">
            <v>5.3207788821183373</v>
          </cell>
          <cell r="DJ689">
            <v>5.3207788821183373</v>
          </cell>
          <cell r="DK689">
            <v>5.3207788821183373</v>
          </cell>
          <cell r="DL689">
            <v>5.3207788821183373</v>
          </cell>
          <cell r="DM689">
            <v>5.3207788821183373</v>
          </cell>
          <cell r="DN689">
            <v>5.3207788821183373</v>
          </cell>
          <cell r="DO689">
            <v>5.3207788821183373</v>
          </cell>
          <cell r="DP689">
            <v>5.3207788821183373</v>
          </cell>
          <cell r="DQ689">
            <v>5.5082245250785622</v>
          </cell>
          <cell r="DR689">
            <v>5.4609841592826864</v>
          </cell>
          <cell r="DS689">
            <v>5.5362244982123086</v>
          </cell>
          <cell r="DT689">
            <v>5.4171811637169762</v>
          </cell>
          <cell r="DU689">
            <v>5.5565105337103295</v>
          </cell>
          <cell r="DV689">
            <v>5.4728176366542725</v>
          </cell>
          <cell r="DW689">
            <v>5.5407720981716562</v>
          </cell>
          <cell r="DX689">
            <v>5.4989163872418834</v>
          </cell>
          <cell r="DY689">
            <v>5.5869330970498927</v>
          </cell>
          <cell r="DZ689">
            <v>5.5759929182483745</v>
          </cell>
          <cell r="EA689">
            <v>5.56556751211816</v>
          </cell>
          <cell r="EB689">
            <v>5.5000721051871428</v>
          </cell>
          <cell r="EC689">
            <v>5.547856072217785</v>
          </cell>
          <cell r="ED689">
            <v>5.4988887565497881</v>
          </cell>
          <cell r="EE689">
            <v>5.5460165646205128</v>
          </cell>
          <cell r="EF689">
            <v>5.5460165646205128</v>
          </cell>
          <cell r="EG689">
            <v>5.5460165646205128</v>
          </cell>
          <cell r="EH689">
            <v>5.5460165646205128</v>
          </cell>
          <cell r="EI689">
            <v>5.5460165646205128</v>
          </cell>
          <cell r="EJ689">
            <v>5.5460165646205128</v>
          </cell>
          <cell r="EK689">
            <v>0</v>
          </cell>
          <cell r="EL689">
            <v>0</v>
          </cell>
          <cell r="EM689">
            <v>0</v>
          </cell>
          <cell r="EN689">
            <v>0</v>
          </cell>
          <cell r="EO689">
            <v>0</v>
          </cell>
          <cell r="EP689">
            <v>0</v>
          </cell>
          <cell r="EQ689">
            <v>0</v>
          </cell>
          <cell r="ER689">
            <v>0</v>
          </cell>
          <cell r="ES689">
            <v>0</v>
          </cell>
          <cell r="ET689">
            <v>0</v>
          </cell>
        </row>
        <row r="690">
          <cell r="A690">
            <v>41004.846037853611</v>
          </cell>
          <cell r="B690">
            <v>45254.291610810338</v>
          </cell>
          <cell r="C690">
            <v>40506.501495224315</v>
          </cell>
          <cell r="D690">
            <v>6322.2107229913663</v>
          </cell>
          <cell r="E690">
            <v>6828.519340980748</v>
          </cell>
          <cell r="F690">
            <v>8284.2692112755321</v>
          </cell>
          <cell r="G690">
            <v>6583.193707518577</v>
          </cell>
          <cell r="H690">
            <v>7625.7955520959276</v>
          </cell>
          <cell r="I690">
            <v>6940.8836879009768</v>
          </cell>
          <cell r="J690">
            <v>8199.780073382828</v>
          </cell>
          <cell r="K690">
            <v>9078.4114148936169</v>
          </cell>
          <cell r="L690">
            <v>9352.2276768045231</v>
          </cell>
          <cell r="M690">
            <v>8941.0383036485837</v>
          </cell>
          <cell r="N690">
            <v>7863.3056448091138</v>
          </cell>
          <cell r="O690">
            <v>8612.9100839318562</v>
          </cell>
          <cell r="P690">
            <v>11068.401588880228</v>
          </cell>
          <cell r="Q690">
            <v>9610.0541117353787</v>
          </cell>
          <cell r="R690">
            <v>10294.981932818371</v>
          </cell>
          <cell r="S690">
            <v>9311.8665898575928</v>
          </cell>
          <cell r="T690">
            <v>11099.591131254903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6822.4095253912219</v>
          </cell>
          <cell r="AF690">
            <v>7529.4346884123952</v>
          </cell>
          <cell r="AG690">
            <v>6739.4946779260672</v>
          </cell>
          <cell r="AH690">
            <v>6322.2107229913663</v>
          </cell>
          <cell r="AI690">
            <v>6828.519340980748</v>
          </cell>
          <cell r="AJ690">
            <v>8284.2692112755321</v>
          </cell>
          <cell r="AK690">
            <v>6583.193707518577</v>
          </cell>
          <cell r="AL690">
            <v>7625.7955520959276</v>
          </cell>
          <cell r="AM690">
            <v>6940.8836879009768</v>
          </cell>
          <cell r="AN690">
            <v>8199.780073382828</v>
          </cell>
          <cell r="AO690">
            <v>9078.4114148936169</v>
          </cell>
          <cell r="AP690">
            <v>9352.2276768045231</v>
          </cell>
          <cell r="AQ690">
            <v>8941.0383036485837</v>
          </cell>
          <cell r="AR690">
            <v>7863.3056448091138</v>
          </cell>
          <cell r="AS690">
            <v>8612.9100839318562</v>
          </cell>
          <cell r="AT690">
            <v>11068.401588880228</v>
          </cell>
          <cell r="AU690">
            <v>9610.0541117353787</v>
          </cell>
          <cell r="AV690">
            <v>10294.981932818371</v>
          </cell>
          <cell r="AW690">
            <v>9311.8665898575928</v>
          </cell>
          <cell r="AX690">
            <v>11099.591131254903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3.3737354145738991</v>
          </cell>
          <cell r="CN690">
            <v>3.69721610399499</v>
          </cell>
          <cell r="CO690">
            <v>3.2938980128243585</v>
          </cell>
          <cell r="CP690">
            <v>3.1386695477406317</v>
          </cell>
          <cell r="CQ690">
            <v>3.3613209464047054</v>
          </cell>
          <cell r="CR690">
            <v>4.0912520560293002</v>
          </cell>
          <cell r="CS690">
            <v>3.2815588122178636</v>
          </cell>
          <cell r="CT690">
            <v>3.7522626764273674</v>
          </cell>
          <cell r="CU690">
            <v>3.4376085004531061</v>
          </cell>
          <cell r="CV690">
            <v>4.0640899250557245</v>
          </cell>
          <cell r="CW690">
            <v>4.4714140738822072</v>
          </cell>
          <cell r="CX690">
            <v>4.5821336635244361</v>
          </cell>
          <cell r="CY690">
            <v>4.4108578286990268</v>
          </cell>
          <cell r="CZ690">
            <v>3.8689238928360172</v>
          </cell>
          <cell r="DA690">
            <v>4.231808526975164</v>
          </cell>
          <cell r="DB690">
            <v>5.4382729840860362</v>
          </cell>
          <cell r="DC690">
            <v>4.721738476128305</v>
          </cell>
          <cell r="DD690">
            <v>5.0582662426295375</v>
          </cell>
          <cell r="DE690">
            <v>4.5752290518543726</v>
          </cell>
          <cell r="DF690">
            <v>5.4535974412192694</v>
          </cell>
          <cell r="DG690">
            <v>4.529293439270945</v>
          </cell>
          <cell r="DH690">
            <v>4.529293439270945</v>
          </cell>
          <cell r="DI690">
            <v>4.529293439270945</v>
          </cell>
          <cell r="DJ690">
            <v>4.529293439270945</v>
          </cell>
          <cell r="DK690">
            <v>4.529293439270945</v>
          </cell>
          <cell r="DL690">
            <v>4.529293439270945</v>
          </cell>
          <cell r="DM690">
            <v>4.529293439270945</v>
          </cell>
          <cell r="DN690">
            <v>4.529293439270945</v>
          </cell>
          <cell r="DO690">
            <v>4.529293439270945</v>
          </cell>
          <cell r="DP690">
            <v>4.529293439270945</v>
          </cell>
          <cell r="DQ690">
            <v>5.5403078930059042</v>
          </cell>
          <cell r="DR690">
            <v>5.5794921387314105</v>
          </cell>
          <cell r="DS690">
            <v>5.6056286226017837</v>
          </cell>
          <cell r="DT690">
            <v>5.5186202322376028</v>
          </cell>
          <cell r="DU690">
            <v>5.5657500326117493</v>
          </cell>
          <cell r="DV690">
            <v>5.5475995282786856</v>
          </cell>
          <cell r="DW690">
            <v>5.4962132864218463</v>
          </cell>
          <cell r="DX690">
            <v>5.5679978603150149</v>
          </cell>
          <cell r="DY690">
            <v>5.5317874884161187</v>
          </cell>
          <cell r="DZ690">
            <v>5.5277199324452253</v>
          </cell>
          <cell r="EA690">
            <v>5.5625266704967782</v>
          </cell>
          <cell r="EB690">
            <v>5.5918363500069299</v>
          </cell>
          <cell r="EC690">
            <v>5.553567197990354</v>
          </cell>
          <cell r="ED690">
            <v>5.5682933376783357</v>
          </cell>
          <cell r="EE690">
            <v>5.5761062387780651</v>
          </cell>
          <cell r="EF690">
            <v>5.5761062387780651</v>
          </cell>
          <cell r="EG690">
            <v>5.5761062387780651</v>
          </cell>
          <cell r="EH690">
            <v>5.5761062387780651</v>
          </cell>
          <cell r="EI690">
            <v>5.5761062387780651</v>
          </cell>
          <cell r="EJ690">
            <v>5.5761062387780651</v>
          </cell>
          <cell r="EK690">
            <v>0</v>
          </cell>
          <cell r="EL690">
            <v>0</v>
          </cell>
          <cell r="EM690">
            <v>0</v>
          </cell>
          <cell r="EN690">
            <v>0</v>
          </cell>
          <cell r="EO690">
            <v>0</v>
          </cell>
          <cell r="EP690">
            <v>0</v>
          </cell>
          <cell r="EQ690">
            <v>0</v>
          </cell>
          <cell r="ER690">
            <v>0</v>
          </cell>
          <cell r="ES690">
            <v>0</v>
          </cell>
          <cell r="ET690">
            <v>0</v>
          </cell>
        </row>
        <row r="691">
          <cell r="A691">
            <v>42442.979547382347</v>
          </cell>
          <cell r="B691">
            <v>38234.360200051553</v>
          </cell>
          <cell r="C691">
            <v>36345.499778519908</v>
          </cell>
          <cell r="D691">
            <v>6787.3708226321514</v>
          </cell>
          <cell r="E691">
            <v>6993.1113228559052</v>
          </cell>
          <cell r="F691">
            <v>6348.3899776097523</v>
          </cell>
          <cell r="G691">
            <v>6983.6649404264954</v>
          </cell>
          <cell r="H691">
            <v>7097.592511044515</v>
          </cell>
          <cell r="I691">
            <v>7393.4097987372397</v>
          </cell>
          <cell r="J691">
            <v>8995.3100997848123</v>
          </cell>
          <cell r="K691">
            <v>6601.4942855724184</v>
          </cell>
          <cell r="L691">
            <v>7793.5751291953266</v>
          </cell>
          <cell r="M691">
            <v>7039.363873937531</v>
          </cell>
          <cell r="N691">
            <v>8758.3711691574899</v>
          </cell>
          <cell r="O691">
            <v>8288.1162852820871</v>
          </cell>
          <cell r="P691">
            <v>9629.3820346968841</v>
          </cell>
          <cell r="Q691">
            <v>8441.3916122465926</v>
          </cell>
          <cell r="R691">
            <v>9549.8981578319726</v>
          </cell>
          <cell r="S691">
            <v>10185.057401418466</v>
          </cell>
          <cell r="T691">
            <v>10457.529163366587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7061.6869938430154</v>
          </cell>
          <cell r="AF691">
            <v>6361.4545213818565</v>
          </cell>
          <cell r="AG691">
            <v>6047.1848538382746</v>
          </cell>
          <cell r="AH691">
            <v>6787.3708226321514</v>
          </cell>
          <cell r="AI691">
            <v>6993.1113228559052</v>
          </cell>
          <cell r="AJ691">
            <v>6348.3899776097523</v>
          </cell>
          <cell r="AK691">
            <v>6983.6649404264954</v>
          </cell>
          <cell r="AL691">
            <v>7097.592511044515</v>
          </cell>
          <cell r="AM691">
            <v>7393.4097987372397</v>
          </cell>
          <cell r="AN691">
            <v>8995.3100997848123</v>
          </cell>
          <cell r="AO691">
            <v>6601.4942855724184</v>
          </cell>
          <cell r="AP691">
            <v>7793.5751291953266</v>
          </cell>
          <cell r="AQ691">
            <v>7039.363873937531</v>
          </cell>
          <cell r="AR691">
            <v>8758.3711691574899</v>
          </cell>
          <cell r="AS691">
            <v>8288.1162852820871</v>
          </cell>
          <cell r="AT691">
            <v>9629.3820346968841</v>
          </cell>
          <cell r="AU691">
            <v>8441.3916122465926</v>
          </cell>
          <cell r="AV691">
            <v>9549.8981578319726</v>
          </cell>
          <cell r="AW691">
            <v>10185.057401418466</v>
          </cell>
          <cell r="AX691">
            <v>10457.529163366587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3.5011350546628228</v>
          </cell>
          <cell r="CN691">
            <v>3.1077181485411294</v>
          </cell>
          <cell r="CO691">
            <v>3.0198175976543045</v>
          </cell>
          <cell r="CP691">
            <v>3.324920170316684</v>
          </cell>
          <cell r="CQ691">
            <v>3.4808821304605204</v>
          </cell>
          <cell r="CR691">
            <v>3.1990097654404281</v>
          </cell>
          <cell r="CS691">
            <v>3.4358553200511248</v>
          </cell>
          <cell r="CT691">
            <v>3.5117866026156186</v>
          </cell>
          <cell r="CU691">
            <v>3.7180661890586162</v>
          </cell>
          <cell r="CV691">
            <v>4.4125330989683897</v>
          </cell>
          <cell r="CW691">
            <v>3.3026463105455757</v>
          </cell>
          <cell r="CX691">
            <v>3.8826783555134674</v>
          </cell>
          <cell r="CY691">
            <v>3.5119727242197918</v>
          </cell>
          <cell r="CZ691">
            <v>4.3375591119644303</v>
          </cell>
          <cell r="DA691">
            <v>4.0861648092432103</v>
          </cell>
          <cell r="DB691">
            <v>4.7474288065684389</v>
          </cell>
          <cell r="DC691">
            <v>4.1617318290109946</v>
          </cell>
          <cell r="DD691">
            <v>4.7082420710825525</v>
          </cell>
          <cell r="DE691">
            <v>5.0213850410982452</v>
          </cell>
          <cell r="DF691">
            <v>5.1557176791624579</v>
          </cell>
          <cell r="DG691">
            <v>5.4118101167570849</v>
          </cell>
          <cell r="DH691">
            <v>5.4118101167570849</v>
          </cell>
          <cell r="DI691">
            <v>5.4118101167570849</v>
          </cell>
          <cell r="DJ691">
            <v>5.4118101167570849</v>
          </cell>
          <cell r="DK691">
            <v>5.4118101167570849</v>
          </cell>
          <cell r="DL691">
            <v>5.4118101167570849</v>
          </cell>
          <cell r="DM691">
            <v>5.4118101167570849</v>
          </cell>
          <cell r="DN691">
            <v>5.4118101167570849</v>
          </cell>
          <cell r="DO691">
            <v>5.4118101167570849</v>
          </cell>
          <cell r="DP691">
            <v>5.4118101167570849</v>
          </cell>
          <cell r="DQ691">
            <v>5.5259472577608548</v>
          </cell>
          <cell r="DR691">
            <v>5.6081799221449549</v>
          </cell>
          <cell r="DS691">
            <v>5.4863014737752414</v>
          </cell>
          <cell r="DT691">
            <v>5.5927768330723309</v>
          </cell>
          <cell r="DU691">
            <v>5.5041246401469062</v>
          </cell>
          <cell r="DV691">
            <v>5.4369478460565945</v>
          </cell>
          <cell r="DW691">
            <v>5.5687235991134534</v>
          </cell>
          <cell r="DX691">
            <v>5.5371983365633142</v>
          </cell>
          <cell r="DY691">
            <v>5.4479711298369837</v>
          </cell>
          <cell r="DZ691">
            <v>5.5851558848706651</v>
          </cell>
          <cell r="EA691">
            <v>5.4763011274160025</v>
          </cell>
          <cell r="EB691">
            <v>5.4993637568797942</v>
          </cell>
          <cell r="EC691">
            <v>5.4914801270363398</v>
          </cell>
          <cell r="ED691">
            <v>5.5320369890888355</v>
          </cell>
          <cell r="EE691">
            <v>5.5570856695542776</v>
          </cell>
          <cell r="EF691">
            <v>5.5570856695542776</v>
          </cell>
          <cell r="EG691">
            <v>5.5570856695542776</v>
          </cell>
          <cell r="EH691">
            <v>5.5570856695542776</v>
          </cell>
          <cell r="EI691">
            <v>5.5570856695542776</v>
          </cell>
          <cell r="EJ691">
            <v>5.5570856695542776</v>
          </cell>
          <cell r="EK691">
            <v>0</v>
          </cell>
          <cell r="EL691">
            <v>0</v>
          </cell>
          <cell r="EM691">
            <v>0</v>
          </cell>
          <cell r="EN691">
            <v>0</v>
          </cell>
          <cell r="EO691">
            <v>0</v>
          </cell>
          <cell r="EP691">
            <v>0</v>
          </cell>
          <cell r="EQ691">
            <v>0</v>
          </cell>
          <cell r="ER691">
            <v>0</v>
          </cell>
          <cell r="ES691">
            <v>0</v>
          </cell>
          <cell r="ET691">
            <v>0</v>
          </cell>
        </row>
        <row r="692">
          <cell r="A692">
            <v>36663.530590914095</v>
          </cell>
          <cell r="B692">
            <v>36197.511976272501</v>
          </cell>
          <cell r="C692">
            <v>36221.448491841176</v>
          </cell>
          <cell r="D692">
            <v>5733.0703275434362</v>
          </cell>
          <cell r="E692">
            <v>5817.2327059857344</v>
          </cell>
          <cell r="F692">
            <v>7086.8126968159759</v>
          </cell>
          <cell r="G692">
            <v>7102.9977293294587</v>
          </cell>
          <cell r="H692">
            <v>8261.7364239903145</v>
          </cell>
          <cell r="I692">
            <v>6753.6500236541697</v>
          </cell>
          <cell r="J692">
            <v>8135.9366058909673</v>
          </cell>
          <cell r="K692">
            <v>8203.7279284559554</v>
          </cell>
          <cell r="L692">
            <v>7946.94145405574</v>
          </cell>
          <cell r="M692">
            <v>7248.419142503305</v>
          </cell>
          <cell r="N692">
            <v>9218.0388835861486</v>
          </cell>
          <cell r="O692">
            <v>9439.9684061793105</v>
          </cell>
          <cell r="P692">
            <v>8230.3361974577037</v>
          </cell>
          <cell r="Q692">
            <v>9079.6489863155839</v>
          </cell>
          <cell r="R692">
            <v>10556.509094373938</v>
          </cell>
          <cell r="S692">
            <v>10902.046290521552</v>
          </cell>
          <cell r="T692">
            <v>11188.128960720813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6100.0990006648008</v>
          </cell>
          <cell r="AF692">
            <v>6022.5625594206258</v>
          </cell>
          <cell r="AG692">
            <v>6026.5451304481985</v>
          </cell>
          <cell r="AH692">
            <v>5733.0703275434362</v>
          </cell>
          <cell r="AI692">
            <v>5817.2327059857344</v>
          </cell>
          <cell r="AJ692">
            <v>7086.8126968159759</v>
          </cell>
          <cell r="AK692">
            <v>7102.9977293294587</v>
          </cell>
          <cell r="AL692">
            <v>8261.7364239903145</v>
          </cell>
          <cell r="AM692">
            <v>6753.6500236541697</v>
          </cell>
          <cell r="AN692">
            <v>8135.9366058909673</v>
          </cell>
          <cell r="AO692">
            <v>8203.7279284559554</v>
          </cell>
          <cell r="AP692">
            <v>7946.94145405574</v>
          </cell>
          <cell r="AQ692">
            <v>7248.419142503305</v>
          </cell>
          <cell r="AR692">
            <v>9218.0388835861486</v>
          </cell>
          <cell r="AS692">
            <v>9439.9684061793105</v>
          </cell>
          <cell r="AT692">
            <v>8230.3361974577037</v>
          </cell>
          <cell r="AU692">
            <v>9079.6489863155839</v>
          </cell>
          <cell r="AV692">
            <v>10556.509094373938</v>
          </cell>
          <cell r="AW692">
            <v>10902.046290521552</v>
          </cell>
          <cell r="AX692">
            <v>11188.128960720813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3.0261937576010189</v>
          </cell>
          <cell r="CN692">
            <v>2.9369136155187761</v>
          </cell>
          <cell r="CO692">
            <v>2.9433239802320492</v>
          </cell>
          <cell r="CP692">
            <v>2.7637132879293955</v>
          </cell>
          <cell r="CQ692">
            <v>2.8497552571434359</v>
          </cell>
          <cell r="CR692">
            <v>3.5268429143339195</v>
          </cell>
          <cell r="CS692">
            <v>3.531340862527315</v>
          </cell>
          <cell r="CT692">
            <v>4.0895211576900854</v>
          </cell>
          <cell r="CU692">
            <v>3.2446868930962744</v>
          </cell>
          <cell r="CV692">
            <v>3.9631328142455087</v>
          </cell>
          <cell r="CW692">
            <v>4.0479747207387193</v>
          </cell>
          <cell r="CX692">
            <v>3.9428235858613778</v>
          </cell>
          <cell r="CY692">
            <v>3.5889375172229112</v>
          </cell>
          <cell r="CZ692">
            <v>4.6108059018402336</v>
          </cell>
          <cell r="DA692">
            <v>4.668882105413144</v>
          </cell>
          <cell r="DB692">
            <v>4.0706141949257733</v>
          </cell>
          <cell r="DC692">
            <v>4.490672939953078</v>
          </cell>
          <cell r="DD692">
            <v>5.2211081950328078</v>
          </cell>
          <cell r="DE692">
            <v>5.3920062703687579</v>
          </cell>
          <cell r="DF692">
            <v>5.5334989324297679</v>
          </cell>
          <cell r="DG692">
            <v>4.7239247351512565</v>
          </cell>
          <cell r="DH692">
            <v>4.7239247351512565</v>
          </cell>
          <cell r="DI692">
            <v>4.7239247351512565</v>
          </cell>
          <cell r="DJ692">
            <v>4.7239247351512565</v>
          </cell>
          <cell r="DK692">
            <v>4.7239247351512565</v>
          </cell>
          <cell r="DL692">
            <v>4.7239247351512565</v>
          </cell>
          <cell r="DM692">
            <v>4.7239247351512565</v>
          </cell>
          <cell r="DN692">
            <v>4.7239247351512565</v>
          </cell>
          <cell r="DO692">
            <v>4.7239247351512565</v>
          </cell>
          <cell r="DP692">
            <v>4.7239247351512565</v>
          </cell>
          <cell r="DQ692">
            <v>5.522647041301842</v>
          </cell>
          <cell r="DR692">
            <v>5.6182011307671225</v>
          </cell>
          <cell r="DS692">
            <v>5.6096721462077808</v>
          </cell>
          <cell r="DT692">
            <v>5.6833109504776376</v>
          </cell>
          <cell r="DU692">
            <v>5.5926289852664093</v>
          </cell>
          <cell r="DV692">
            <v>5.5051857052791355</v>
          </cell>
          <cell r="DW692">
            <v>5.5107304871329266</v>
          </cell>
          <cell r="DX692">
            <v>5.5348519886585619</v>
          </cell>
          <cell r="DY692">
            <v>5.7025997759927574</v>
          </cell>
          <cell r="DZ692">
            <v>5.6243982528900354</v>
          </cell>
          <cell r="EA692">
            <v>5.5523980454045248</v>
          </cell>
          <cell r="EB692">
            <v>5.5220432428051875</v>
          </cell>
          <cell r="EC692">
            <v>5.5333040731139036</v>
          </cell>
          <cell r="ED692">
            <v>5.4773290371736083</v>
          </cell>
          <cell r="EE692">
            <v>5.5394260459546798</v>
          </cell>
          <cell r="EF692">
            <v>5.5394260459546798</v>
          </cell>
          <cell r="EG692">
            <v>5.5394260459546798</v>
          </cell>
          <cell r="EH692">
            <v>5.5394260459546798</v>
          </cell>
          <cell r="EI692">
            <v>5.5394260459546798</v>
          </cell>
          <cell r="EJ692">
            <v>5.5394260459546798</v>
          </cell>
          <cell r="EK692">
            <v>0</v>
          </cell>
          <cell r="EL692">
            <v>0</v>
          </cell>
          <cell r="EM692">
            <v>0</v>
          </cell>
          <cell r="EN692">
            <v>0</v>
          </cell>
          <cell r="EO692">
            <v>0</v>
          </cell>
          <cell r="EP692">
            <v>0</v>
          </cell>
          <cell r="EQ692">
            <v>0</v>
          </cell>
          <cell r="ER692">
            <v>0</v>
          </cell>
          <cell r="ES692">
            <v>0</v>
          </cell>
          <cell r="ET692">
            <v>0</v>
          </cell>
        </row>
        <row r="693">
          <cell r="A693">
            <v>36687.62175282128</v>
          </cell>
          <cell r="B693">
            <v>39681.230598375943</v>
          </cell>
          <cell r="C693">
            <v>39470.099013809944</v>
          </cell>
          <cell r="D693">
            <v>6232.7931502082774</v>
          </cell>
          <cell r="E693">
            <v>7827.3297656274326</v>
          </cell>
          <cell r="F693">
            <v>7907.6323438862082</v>
          </cell>
          <cell r="G693">
            <v>7395.7487760137037</v>
          </cell>
          <cell r="H693">
            <v>8734.0910128032192</v>
          </cell>
          <cell r="I693">
            <v>8401.4139115824073</v>
          </cell>
          <cell r="J693">
            <v>7719.5723650021373</v>
          </cell>
          <cell r="K693">
            <v>9486.4102817636685</v>
          </cell>
          <cell r="L693">
            <v>7934.1352582608897</v>
          </cell>
          <cell r="M693">
            <v>9545.9571153016786</v>
          </cell>
          <cell r="N693">
            <v>9510.4687416191609</v>
          </cell>
          <cell r="O693">
            <v>9076.2279127667844</v>
          </cell>
          <cell r="P693">
            <v>9299.9141658330154</v>
          </cell>
          <cell r="Q693">
            <v>9998.3414887876206</v>
          </cell>
          <cell r="R693">
            <v>9504.1476594372216</v>
          </cell>
          <cell r="S693">
            <v>9268.9028889296806</v>
          </cell>
          <cell r="T693">
            <v>10402.332241901817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6104.1073018378274</v>
          </cell>
          <cell r="AF693">
            <v>6602.1856383435534</v>
          </cell>
          <cell r="AG693">
            <v>6567.0574456337372</v>
          </cell>
          <cell r="AH693">
            <v>6232.7931502082774</v>
          </cell>
          <cell r="AI693">
            <v>7827.3297656274326</v>
          </cell>
          <cell r="AJ693">
            <v>7907.6323438862082</v>
          </cell>
          <cell r="AK693">
            <v>7395.7487760137037</v>
          </cell>
          <cell r="AL693">
            <v>8734.0910128032192</v>
          </cell>
          <cell r="AM693">
            <v>8401.4139115824073</v>
          </cell>
          <cell r="AN693">
            <v>7719.5723650021373</v>
          </cell>
          <cell r="AO693">
            <v>9486.4102817636685</v>
          </cell>
          <cell r="AP693">
            <v>7934.1352582608897</v>
          </cell>
          <cell r="AQ693">
            <v>9545.9571153016786</v>
          </cell>
          <cell r="AR693">
            <v>9510.4687416191609</v>
          </cell>
          <cell r="AS693">
            <v>9076.2279127667844</v>
          </cell>
          <cell r="AT693">
            <v>9299.9141658330154</v>
          </cell>
          <cell r="AU693">
            <v>9998.3414887876206</v>
          </cell>
          <cell r="AV693">
            <v>9504.1476594372216</v>
          </cell>
          <cell r="AW693">
            <v>9268.9028889296806</v>
          </cell>
          <cell r="AX693">
            <v>10402.332241901817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2.9968201417769418</v>
          </cell>
          <cell r="CN693">
            <v>3.2709961557162845</v>
          </cell>
          <cell r="CO693">
            <v>3.2033634606884878</v>
          </cell>
          <cell r="CP693">
            <v>3.1044051906376815</v>
          </cell>
          <cell r="CQ693">
            <v>3.8845419730836537</v>
          </cell>
          <cell r="CR693">
            <v>3.873023595414494</v>
          </cell>
          <cell r="CS693">
            <v>3.6594551136517919</v>
          </cell>
          <cell r="CT693">
            <v>4.2524755666279788</v>
          </cell>
          <cell r="CU693">
            <v>4.1306326978144154</v>
          </cell>
          <cell r="CV693">
            <v>3.7734864664439001</v>
          </cell>
          <cell r="CW693">
            <v>4.6597458670521883</v>
          </cell>
          <cell r="CX693">
            <v>3.9628064039590694</v>
          </cell>
          <cell r="CY693">
            <v>4.7020770333864981</v>
          </cell>
          <cell r="CZ693">
            <v>4.6602497496822721</v>
          </cell>
          <cell r="DA693">
            <v>4.4291920533824056</v>
          </cell>
          <cell r="DB693">
            <v>4.5383507682201225</v>
          </cell>
          <cell r="DC693">
            <v>4.8791827502315437</v>
          </cell>
          <cell r="DD693">
            <v>4.6380165518033953</v>
          </cell>
          <cell r="DE693">
            <v>4.5232172895827825</v>
          </cell>
          <cell r="DF693">
            <v>5.076329918695266</v>
          </cell>
          <cell r="DG693">
            <v>4.9611978828378032</v>
          </cell>
          <cell r="DH693">
            <v>4.9611978828378032</v>
          </cell>
          <cell r="DI693">
            <v>4.9611978828378032</v>
          </cell>
          <cell r="DJ693">
            <v>4.9611978828378032</v>
          </cell>
          <cell r="DK693">
            <v>4.9611978828378032</v>
          </cell>
          <cell r="DL693">
            <v>4.9611978828378032</v>
          </cell>
          <cell r="DM693">
            <v>4.9611978828378032</v>
          </cell>
          <cell r="DN693">
            <v>4.9611978828378032</v>
          </cell>
          <cell r="DO693">
            <v>4.9611978828378032</v>
          </cell>
          <cell r="DP693">
            <v>4.9611978828378032</v>
          </cell>
          <cell r="DQ693">
            <v>5.5804422213188403</v>
          </cell>
          <cell r="DR693">
            <v>5.5298688747976437</v>
          </cell>
          <cell r="DS693">
            <v>5.6165772095523536</v>
          </cell>
          <cell r="DT693">
            <v>5.5006175316635577</v>
          </cell>
          <cell r="DU693">
            <v>5.520532210104391</v>
          </cell>
          <cell r="DV693">
            <v>5.5937552699869029</v>
          </cell>
          <cell r="DW693">
            <v>5.5369788081691436</v>
          </cell>
          <cell r="DX693">
            <v>5.6270791209761395</v>
          </cell>
          <cell r="DY693">
            <v>5.5724084043296118</v>
          </cell>
          <cell r="DZ693">
            <v>5.6047672402821922</v>
          </cell>
          <cell r="EA693">
            <v>5.5775928338252045</v>
          </cell>
          <cell r="EB693">
            <v>5.485344136476308</v>
          </cell>
          <cell r="EC693">
            <v>5.5620754359215852</v>
          </cell>
          <cell r="ED693">
            <v>5.5911335537196356</v>
          </cell>
          <cell r="EE693">
            <v>5.6142017649036378</v>
          </cell>
          <cell r="EF693">
            <v>5.6142017649036378</v>
          </cell>
          <cell r="EG693">
            <v>5.6142017649036378</v>
          </cell>
          <cell r="EH693">
            <v>5.6142017649036378</v>
          </cell>
          <cell r="EI693">
            <v>5.6142017649036378</v>
          </cell>
          <cell r="EJ693">
            <v>5.6142017649036378</v>
          </cell>
          <cell r="EK693">
            <v>0</v>
          </cell>
          <cell r="EL693">
            <v>0</v>
          </cell>
          <cell r="EM693">
            <v>0</v>
          </cell>
          <cell r="EN693">
            <v>0</v>
          </cell>
          <cell r="EO693">
            <v>0</v>
          </cell>
          <cell r="EP693">
            <v>0</v>
          </cell>
          <cell r="EQ693">
            <v>0</v>
          </cell>
          <cell r="ER693">
            <v>0</v>
          </cell>
          <cell r="ES693">
            <v>0</v>
          </cell>
          <cell r="ET693">
            <v>0</v>
          </cell>
        </row>
        <row r="694">
          <cell r="A694">
            <v>32569.602369218504</v>
          </cell>
          <cell r="B694">
            <v>36563.96962384697</v>
          </cell>
          <cell r="C694">
            <v>42288.808007084474</v>
          </cell>
          <cell r="D694">
            <v>5768.4117945160897</v>
          </cell>
          <cell r="E694">
            <v>6558.9355268707677</v>
          </cell>
          <cell r="F694">
            <v>6173.0491465353607</v>
          </cell>
          <cell r="G694">
            <v>7184.8633647622719</v>
          </cell>
          <cell r="H694">
            <v>7759.8315442390185</v>
          </cell>
          <cell r="I694">
            <v>8000.0864172558968</v>
          </cell>
          <cell r="J694">
            <v>6360.417955391621</v>
          </cell>
          <cell r="K694">
            <v>7899.6421783188571</v>
          </cell>
          <cell r="L694">
            <v>7899.6261322206819</v>
          </cell>
          <cell r="M694">
            <v>7707.4164461358259</v>
          </cell>
          <cell r="N694">
            <v>7263.655867703771</v>
          </cell>
          <cell r="O694">
            <v>9334.0934940955194</v>
          </cell>
          <cell r="P694">
            <v>9596.0240813389137</v>
          </cell>
          <cell r="Q694">
            <v>8847.2711975350121</v>
          </cell>
          <cell r="R694">
            <v>11160.115559375114</v>
          </cell>
          <cell r="S694">
            <v>9319.8326352577005</v>
          </cell>
          <cell r="T694">
            <v>9415.8319336616769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5418.9489026939409</v>
          </cell>
          <cell r="AF694">
            <v>6083.5339905328537</v>
          </cell>
          <cell r="AG694">
            <v>7036.0358455835776</v>
          </cell>
          <cell r="AH694">
            <v>5768.4117945160897</v>
          </cell>
          <cell r="AI694">
            <v>6558.9355268707677</v>
          </cell>
          <cell r="AJ694">
            <v>6173.0491465353607</v>
          </cell>
          <cell r="AK694">
            <v>7184.8633647622719</v>
          </cell>
          <cell r="AL694">
            <v>7759.8315442390185</v>
          </cell>
          <cell r="AM694">
            <v>8000.0864172558968</v>
          </cell>
          <cell r="AN694">
            <v>6360.417955391621</v>
          </cell>
          <cell r="AO694">
            <v>7899.6421783188571</v>
          </cell>
          <cell r="AP694">
            <v>7899.6261322206819</v>
          </cell>
          <cell r="AQ694">
            <v>7707.4164461358259</v>
          </cell>
          <cell r="AR694">
            <v>7263.655867703771</v>
          </cell>
          <cell r="AS694">
            <v>9334.0934940955194</v>
          </cell>
          <cell r="AT694">
            <v>9596.0240813389137</v>
          </cell>
          <cell r="AU694">
            <v>8847.2711975350121</v>
          </cell>
          <cell r="AV694">
            <v>11160.115559375114</v>
          </cell>
          <cell r="AW694">
            <v>9319.8326352577005</v>
          </cell>
          <cell r="AX694">
            <v>9415.8319336616769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>
            <v>0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2.6529194268242446</v>
          </cell>
          <cell r="CN694">
            <v>3.0325981377115547</v>
          </cell>
          <cell r="CO694">
            <v>3.479719098867895</v>
          </cell>
          <cell r="CP694">
            <v>2.8108255000698161</v>
          </cell>
          <cell r="CQ694">
            <v>3.2183020530531938</v>
          </cell>
          <cell r="CR694">
            <v>3.1297525018841097</v>
          </cell>
          <cell r="CS694">
            <v>3.498199386031811</v>
          </cell>
          <cell r="CT694">
            <v>3.788572514755959</v>
          </cell>
          <cell r="CU694">
            <v>3.9188473076796804</v>
          </cell>
          <cell r="CV694">
            <v>3.1326499561721692</v>
          </cell>
          <cell r="CW694">
            <v>3.888051784886732</v>
          </cell>
          <cell r="CX694">
            <v>3.8918183451832911</v>
          </cell>
          <cell r="CY694">
            <v>3.8172477442508459</v>
          </cell>
          <cell r="CZ694">
            <v>3.6190583710056532</v>
          </cell>
          <cell r="DA694">
            <v>4.5727758220828525</v>
          </cell>
          <cell r="DB694">
            <v>4.701095712725496</v>
          </cell>
          <cell r="DC694">
            <v>4.3342814006619692</v>
          </cell>
          <cell r="DD694">
            <v>5.4673447007835305</v>
          </cell>
          <cell r="DE694">
            <v>4.5657894221140749</v>
          </cell>
          <cell r="DF694">
            <v>4.6128195135692662</v>
          </cell>
          <cell r="DG694">
            <v>4.5114301481080696</v>
          </cell>
          <cell r="DH694">
            <v>4.5114301481080696</v>
          </cell>
          <cell r="DI694">
            <v>4.5114301481080696</v>
          </cell>
          <cell r="DJ694">
            <v>4.5114301481080696</v>
          </cell>
          <cell r="DK694">
            <v>4.5114301481080696</v>
          </cell>
          <cell r="DL694">
            <v>4.5114301481080696</v>
          </cell>
          <cell r="DM694">
            <v>4.5114301481080696</v>
          </cell>
          <cell r="DN694">
            <v>4.5114301481080696</v>
          </cell>
          <cell r="DO694">
            <v>4.5114301481080696</v>
          </cell>
          <cell r="DP694">
            <v>4.5114301481080696</v>
          </cell>
          <cell r="DQ694">
            <v>5.5962631958328179</v>
          </cell>
          <cell r="DR694">
            <v>5.4960188114459889</v>
          </cell>
          <cell r="DS694">
            <v>5.5397605347273595</v>
          </cell>
          <cell r="DT694">
            <v>5.622500553587737</v>
          </cell>
          <cell r="DU694">
            <v>5.5835922417352393</v>
          </cell>
          <cell r="DV694">
            <v>5.4037702358202688</v>
          </cell>
          <cell r="DW694">
            <v>5.6270540902648394</v>
          </cell>
          <cell r="DX694">
            <v>5.6115627633273277</v>
          </cell>
          <cell r="DY694">
            <v>5.5929826446238309</v>
          </cell>
          <cell r="DZ694">
            <v>5.5626395739420991</v>
          </cell>
          <cell r="EA694">
            <v>5.5665038637585607</v>
          </cell>
          <cell r="EB694">
            <v>5.5611052216604042</v>
          </cell>
          <cell r="EC694">
            <v>5.5317890941899499</v>
          </cell>
          <cell r="ED694">
            <v>5.4987858704459027</v>
          </cell>
          <cell r="EE694">
            <v>5.5924147351454367</v>
          </cell>
          <cell r="EF694">
            <v>5.5924147351454367</v>
          </cell>
          <cell r="EG694">
            <v>5.5924147351454367</v>
          </cell>
          <cell r="EH694">
            <v>5.5924147351454367</v>
          </cell>
          <cell r="EI694">
            <v>5.5924147351454367</v>
          </cell>
          <cell r="EJ694">
            <v>5.5924147351454367</v>
          </cell>
          <cell r="EK694">
            <v>0</v>
          </cell>
          <cell r="EL694">
            <v>0</v>
          </cell>
          <cell r="EM694">
            <v>0</v>
          </cell>
          <cell r="EN694">
            <v>0</v>
          </cell>
          <cell r="EO694">
            <v>0</v>
          </cell>
          <cell r="EP694">
            <v>0</v>
          </cell>
          <cell r="EQ694">
            <v>0</v>
          </cell>
          <cell r="ER694">
            <v>0</v>
          </cell>
          <cell r="ES694">
            <v>0</v>
          </cell>
          <cell r="ET694">
            <v>0</v>
          </cell>
        </row>
        <row r="695">
          <cell r="A695">
            <v>32291.159852019882</v>
          </cell>
          <cell r="B695">
            <v>34958.166218406361</v>
          </cell>
          <cell r="C695">
            <v>34200.123282625282</v>
          </cell>
          <cell r="D695">
            <v>5907.7604913432833</v>
          </cell>
          <cell r="E695">
            <v>7021.300828880132</v>
          </cell>
          <cell r="F695">
            <v>6885.2078575155556</v>
          </cell>
          <cell r="G695">
            <v>7582.44054453427</v>
          </cell>
          <cell r="H695">
            <v>8141.2471226278967</v>
          </cell>
          <cell r="I695">
            <v>7186.8657093859365</v>
          </cell>
          <cell r="J695">
            <v>7642.3336647977058</v>
          </cell>
          <cell r="K695">
            <v>8043.6694346775885</v>
          </cell>
          <cell r="L695">
            <v>9081.9871599231246</v>
          </cell>
          <cell r="M695">
            <v>8232.1124041832245</v>
          </cell>
          <cell r="N695">
            <v>9863.7565008586807</v>
          </cell>
          <cell r="O695">
            <v>10105.880091545227</v>
          </cell>
          <cell r="P695">
            <v>8608.4774725830084</v>
          </cell>
          <cell r="Q695">
            <v>9653.9395288843461</v>
          </cell>
          <cell r="R695">
            <v>9868.4703905761744</v>
          </cell>
          <cell r="S695">
            <v>9213.2359694340757</v>
          </cell>
          <cell r="T695">
            <v>9851.8233379475041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5372.6214788607649</v>
          </cell>
          <cell r="AF695">
            <v>5816.3595097636762</v>
          </cell>
          <cell r="AG695">
            <v>5690.2358964484547</v>
          </cell>
          <cell r="AH695">
            <v>5907.7604913432833</v>
          </cell>
          <cell r="AI695">
            <v>7021.300828880132</v>
          </cell>
          <cell r="AJ695">
            <v>6885.2078575155556</v>
          </cell>
          <cell r="AK695">
            <v>7582.44054453427</v>
          </cell>
          <cell r="AL695">
            <v>8141.2471226278967</v>
          </cell>
          <cell r="AM695">
            <v>7186.8657093859365</v>
          </cell>
          <cell r="AN695">
            <v>7642.3336647977058</v>
          </cell>
          <cell r="AO695">
            <v>8043.6694346775885</v>
          </cell>
          <cell r="AP695">
            <v>9081.9871599231246</v>
          </cell>
          <cell r="AQ695">
            <v>8232.1124041832245</v>
          </cell>
          <cell r="AR695">
            <v>9863.7565008586807</v>
          </cell>
          <cell r="AS695">
            <v>10105.880091545227</v>
          </cell>
          <cell r="AT695">
            <v>8608.4774725830084</v>
          </cell>
          <cell r="AU695">
            <v>9653.9395288843461</v>
          </cell>
          <cell r="AV695">
            <v>9868.4703905761744</v>
          </cell>
          <cell r="AW695">
            <v>9213.2359694340757</v>
          </cell>
          <cell r="AX695">
            <v>9851.8233379475041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2.6626581151951703</v>
          </cell>
          <cell r="CN695">
            <v>2.8669253491688842</v>
          </cell>
          <cell r="CO695">
            <v>2.811283515324376</v>
          </cell>
          <cell r="CP695">
            <v>2.9379309220153238</v>
          </cell>
          <cell r="CQ695">
            <v>3.5316295858448341</v>
          </cell>
          <cell r="CR695">
            <v>3.3832180164575463</v>
          </cell>
          <cell r="CS695">
            <v>3.7355667958537961</v>
          </cell>
          <cell r="CT695">
            <v>3.9724990285178037</v>
          </cell>
          <cell r="CU695">
            <v>3.5121822746458577</v>
          </cell>
          <cell r="CV695">
            <v>3.7612213857930166</v>
          </cell>
          <cell r="CW695">
            <v>3.9617496863010064</v>
          </cell>
          <cell r="CX695">
            <v>4.5268295407982615</v>
          </cell>
          <cell r="CY695">
            <v>4.0581804489070707</v>
          </cell>
          <cell r="CZ695">
            <v>4.8829048889637363</v>
          </cell>
          <cell r="DA695">
            <v>4.9439480100723499</v>
          </cell>
          <cell r="DB695">
            <v>4.211396205456249</v>
          </cell>
          <cell r="DC695">
            <v>4.7228519130280597</v>
          </cell>
          <cell r="DD695">
            <v>4.8278036260063057</v>
          </cell>
          <cell r="DE695">
            <v>4.5072531263772264</v>
          </cell>
          <cell r="DF695">
            <v>4.8196596383504522</v>
          </cell>
          <cell r="DG695">
            <v>5.0317332064391289</v>
          </cell>
          <cell r="DH695">
            <v>5.0317332064391289</v>
          </cell>
          <cell r="DI695">
            <v>5.0317332064391289</v>
          </cell>
          <cell r="DJ695">
            <v>5.0317332064391289</v>
          </cell>
          <cell r="DK695">
            <v>5.0317332064391289</v>
          </cell>
          <cell r="DL695">
            <v>5.0317332064391289</v>
          </cell>
          <cell r="DM695">
            <v>5.0317332064391289</v>
          </cell>
          <cell r="DN695">
            <v>5.0317332064391289</v>
          </cell>
          <cell r="DO695">
            <v>5.0317332064391289</v>
          </cell>
          <cell r="DP695">
            <v>5.0317332064391289</v>
          </cell>
          <cell r="DQ695">
            <v>5.5281265052345896</v>
          </cell>
          <cell r="DR695">
            <v>5.5583001274235144</v>
          </cell>
          <cell r="DS695">
            <v>5.545398499493289</v>
          </cell>
          <cell r="DT695">
            <v>5.5091986882590156</v>
          </cell>
          <cell r="DU695">
            <v>5.4469021055239368</v>
          </cell>
          <cell r="DV695">
            <v>5.5756333406579923</v>
          </cell>
          <cell r="DW695">
            <v>5.5610864016968442</v>
          </cell>
          <cell r="DX695">
            <v>5.6147997714322768</v>
          </cell>
          <cell r="DY695">
            <v>5.6062133168754524</v>
          </cell>
          <cell r="DZ695">
            <v>5.5667822507305065</v>
          </cell>
          <cell r="EA695">
            <v>5.5625549948719382</v>
          </cell>
          <cell r="EB695">
            <v>5.4965967634251554</v>
          </cell>
          <cell r="EC695">
            <v>5.5575972774386306</v>
          </cell>
          <cell r="ED695">
            <v>5.5344085186649128</v>
          </cell>
          <cell r="EE695">
            <v>5.6002495698082972</v>
          </cell>
          <cell r="EF695">
            <v>5.6002495698082972</v>
          </cell>
          <cell r="EG695">
            <v>5.6002495698082972</v>
          </cell>
          <cell r="EH695">
            <v>5.6002495698082972</v>
          </cell>
          <cell r="EI695">
            <v>5.6002495698082972</v>
          </cell>
          <cell r="EJ695">
            <v>5.6002495698082972</v>
          </cell>
          <cell r="EK695">
            <v>0</v>
          </cell>
          <cell r="EL695">
            <v>0</v>
          </cell>
          <cell r="EM695">
            <v>0</v>
          </cell>
          <cell r="EN695">
            <v>0</v>
          </cell>
          <cell r="EO695">
            <v>0</v>
          </cell>
          <cell r="EP695">
            <v>0</v>
          </cell>
          <cell r="EQ695">
            <v>0</v>
          </cell>
          <cell r="ER695">
            <v>0</v>
          </cell>
          <cell r="ES695">
            <v>0</v>
          </cell>
          <cell r="ET695">
            <v>0</v>
          </cell>
        </row>
        <row r="696">
          <cell r="A696">
            <v>42060.819559379212</v>
          </cell>
          <cell r="B696">
            <v>40000.129686115048</v>
          </cell>
          <cell r="C696">
            <v>38808.672320734659</v>
          </cell>
          <cell r="D696">
            <v>7161.7715117992539</v>
          </cell>
          <cell r="E696">
            <v>7667.0659319678507</v>
          </cell>
          <cell r="F696">
            <v>6553.3244546937949</v>
          </cell>
          <cell r="G696">
            <v>7061.6183403227242</v>
          </cell>
          <cell r="H696">
            <v>7061.6557932473333</v>
          </cell>
          <cell r="I696">
            <v>7692.8570275581615</v>
          </cell>
          <cell r="J696">
            <v>8031.3264648802078</v>
          </cell>
          <cell r="K696">
            <v>6830.7434354200532</v>
          </cell>
          <cell r="L696">
            <v>10044.837063177454</v>
          </cell>
          <cell r="M696">
            <v>9350.3562007179116</v>
          </cell>
          <cell r="N696">
            <v>7596.8674948988792</v>
          </cell>
          <cell r="O696">
            <v>8525.1900542302628</v>
          </cell>
          <cell r="P696">
            <v>8353.69702314202</v>
          </cell>
          <cell r="Q696">
            <v>8670.4642420312612</v>
          </cell>
          <cell r="R696">
            <v>9703.5984649679758</v>
          </cell>
          <cell r="S696">
            <v>12104.286409421666</v>
          </cell>
          <cell r="T696">
            <v>10051.423868476028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6998.1029984301531</v>
          </cell>
          <cell r="AF696">
            <v>6655.2442493141034</v>
          </cell>
          <cell r="AG696">
            <v>6457.0088975421504</v>
          </cell>
          <cell r="AH696">
            <v>7161.7715117992539</v>
          </cell>
          <cell r="AI696">
            <v>7667.0659319678507</v>
          </cell>
          <cell r="AJ696">
            <v>6553.3244546937949</v>
          </cell>
          <cell r="AK696">
            <v>7061.6183403227242</v>
          </cell>
          <cell r="AL696">
            <v>7061.6557932473333</v>
          </cell>
          <cell r="AM696">
            <v>7692.8570275581615</v>
          </cell>
          <cell r="AN696">
            <v>8031.3264648802078</v>
          </cell>
          <cell r="AO696">
            <v>6830.7434354200532</v>
          </cell>
          <cell r="AP696">
            <v>10044.837063177454</v>
          </cell>
          <cell r="AQ696">
            <v>9350.3562007179116</v>
          </cell>
          <cell r="AR696">
            <v>7596.8674948988792</v>
          </cell>
          <cell r="AS696">
            <v>8525.1900542302628</v>
          </cell>
          <cell r="AT696">
            <v>8353.69702314202</v>
          </cell>
          <cell r="AU696">
            <v>8670.4642420312612</v>
          </cell>
          <cell r="AV696">
            <v>9703.5984649679758</v>
          </cell>
          <cell r="AW696">
            <v>12104.286409421666</v>
          </cell>
          <cell r="AX696">
            <v>10051.423868476028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  <cell r="CK696">
            <v>0</v>
          </cell>
          <cell r="CL696">
            <v>0</v>
          </cell>
          <cell r="CM696">
            <v>3.4279741678370867</v>
          </cell>
          <cell r="CN696">
            <v>3.2779731450831693</v>
          </cell>
          <cell r="CO696">
            <v>3.2076201545774192</v>
          </cell>
          <cell r="CP696">
            <v>3.5100772321799698</v>
          </cell>
          <cell r="CQ696">
            <v>3.7420427466345845</v>
          </cell>
          <cell r="CR696">
            <v>3.274373396049191</v>
          </cell>
          <cell r="CS696">
            <v>3.5696173812947225</v>
          </cell>
          <cell r="CT696">
            <v>3.4455546192918138</v>
          </cell>
          <cell r="CU696">
            <v>3.8805264523609986</v>
          </cell>
          <cell r="CV696">
            <v>3.9154112452210863</v>
          </cell>
          <cell r="CW696">
            <v>3.3629463970545257</v>
          </cell>
          <cell r="CX696">
            <v>4.9294954932186537</v>
          </cell>
          <cell r="CY696">
            <v>4.5597536178418459</v>
          </cell>
          <cell r="CZ696">
            <v>3.7552991246712768</v>
          </cell>
          <cell r="DA696">
            <v>4.1690241110771602</v>
          </cell>
          <cell r="DB696">
            <v>4.0851598714601414</v>
          </cell>
          <cell r="DC696">
            <v>4.240066702246021</v>
          </cell>
          <cell r="DD696">
            <v>4.7452943227452122</v>
          </cell>
          <cell r="DE696">
            <v>5.9192887862039347</v>
          </cell>
          <cell r="DF696">
            <v>4.9153893569257887</v>
          </cell>
          <cell r="DG696">
            <v>5.2712835956138004</v>
          </cell>
          <cell r="DH696">
            <v>5.2712835956138004</v>
          </cell>
          <cell r="DI696">
            <v>5.2712835956138004</v>
          </cell>
          <cell r="DJ696">
            <v>5.2712835956138004</v>
          </cell>
          <cell r="DK696">
            <v>5.2712835956138004</v>
          </cell>
          <cell r="DL696">
            <v>5.2712835956138004</v>
          </cell>
          <cell r="DM696">
            <v>5.2712835956138004</v>
          </cell>
          <cell r="DN696">
            <v>5.2712835956138004</v>
          </cell>
          <cell r="DO696">
            <v>5.2712835956138004</v>
          </cell>
          <cell r="DP696">
            <v>5.2712835956138004</v>
          </cell>
          <cell r="DQ696">
            <v>5.593065755015072</v>
          </cell>
          <cell r="DR696">
            <v>5.5624451700836515</v>
          </cell>
          <cell r="DS696">
            <v>5.515127877746643</v>
          </cell>
          <cell r="DT696">
            <v>5.5899886285301577</v>
          </cell>
          <cell r="DU696">
            <v>5.613420666152102</v>
          </cell>
          <cell r="DV696">
            <v>5.4832822659037443</v>
          </cell>
          <cell r="DW696">
            <v>5.4198804790419217</v>
          </cell>
          <cell r="DX696">
            <v>5.6150618147092022</v>
          </cell>
          <cell r="DY696">
            <v>5.4313044588637487</v>
          </cell>
          <cell r="DZ696">
            <v>5.619750461005351</v>
          </cell>
          <cell r="EA696">
            <v>5.5648718019664196</v>
          </cell>
          <cell r="EB696">
            <v>5.5827420028703614</v>
          </cell>
          <cell r="EC696">
            <v>5.6181575575276526</v>
          </cell>
          <cell r="ED696">
            <v>5.5423908752633908</v>
          </cell>
          <cell r="EE696">
            <v>5.6024346364473754</v>
          </cell>
          <cell r="EF696">
            <v>5.6024346364473754</v>
          </cell>
          <cell r="EG696">
            <v>5.6024346364473754</v>
          </cell>
          <cell r="EH696">
            <v>5.6024346364473754</v>
          </cell>
          <cell r="EI696">
            <v>5.6024346364473754</v>
          </cell>
          <cell r="EJ696">
            <v>5.6024346364473754</v>
          </cell>
          <cell r="EK696">
            <v>0</v>
          </cell>
          <cell r="EL696">
            <v>0</v>
          </cell>
          <cell r="EM696">
            <v>0</v>
          </cell>
          <cell r="EN696">
            <v>0</v>
          </cell>
          <cell r="EO696">
            <v>0</v>
          </cell>
          <cell r="EP696">
            <v>0</v>
          </cell>
          <cell r="EQ696">
            <v>0</v>
          </cell>
          <cell r="ER696">
            <v>0</v>
          </cell>
          <cell r="ES696">
            <v>0</v>
          </cell>
          <cell r="ET696">
            <v>0</v>
          </cell>
        </row>
        <row r="697">
          <cell r="A697">
            <v>30374.06082573059</v>
          </cell>
          <cell r="B697">
            <v>37831.853110941229</v>
          </cell>
          <cell r="C697">
            <v>40649.619862164829</v>
          </cell>
          <cell r="D697">
            <v>7647.7114673735568</v>
          </cell>
          <cell r="E697">
            <v>6984.6236567606475</v>
          </cell>
          <cell r="F697">
            <v>7734.7565836976673</v>
          </cell>
          <cell r="G697">
            <v>7197.0386042387508</v>
          </cell>
          <cell r="H697">
            <v>7639.5884644567641</v>
          </cell>
          <cell r="I697">
            <v>7812.2562929488131</v>
          </cell>
          <cell r="J697">
            <v>8527.5003034635611</v>
          </cell>
          <cell r="K697">
            <v>7629.8828315113151</v>
          </cell>
          <cell r="L697">
            <v>8720.3702117604298</v>
          </cell>
          <cell r="M697">
            <v>8475.1794084167632</v>
          </cell>
          <cell r="N697">
            <v>9121.8222504076948</v>
          </cell>
          <cell r="O697">
            <v>8330.5291098780945</v>
          </cell>
          <cell r="P697">
            <v>9478.7759907922355</v>
          </cell>
          <cell r="Q697">
            <v>9730.4888242408542</v>
          </cell>
          <cell r="R697">
            <v>9812.076889934513</v>
          </cell>
          <cell r="S697">
            <v>10661.991511917024</v>
          </cell>
          <cell r="T697">
            <v>11033.745488881759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5053.65345625192</v>
          </cell>
          <cell r="AF697">
            <v>6294.4851637540105</v>
          </cell>
          <cell r="AG697">
            <v>6763.306792937351</v>
          </cell>
          <cell r="AH697">
            <v>7647.7114673735568</v>
          </cell>
          <cell r="AI697">
            <v>6984.6236567606475</v>
          </cell>
          <cell r="AJ697">
            <v>7734.7565836976673</v>
          </cell>
          <cell r="AK697">
            <v>7197.0386042387508</v>
          </cell>
          <cell r="AL697">
            <v>7639.5884644567641</v>
          </cell>
          <cell r="AM697">
            <v>7812.2562929488131</v>
          </cell>
          <cell r="AN697">
            <v>8527.5003034635611</v>
          </cell>
          <cell r="AO697">
            <v>7629.8828315113151</v>
          </cell>
          <cell r="AP697">
            <v>8720.3702117604298</v>
          </cell>
          <cell r="AQ697">
            <v>8475.1794084167632</v>
          </cell>
          <cell r="AR697">
            <v>9121.8222504076948</v>
          </cell>
          <cell r="AS697">
            <v>8330.5291098780945</v>
          </cell>
          <cell r="AT697">
            <v>9478.7759907922355</v>
          </cell>
          <cell r="AU697">
            <v>9730.4888242408542</v>
          </cell>
          <cell r="AV697">
            <v>9812.076889934513</v>
          </cell>
          <cell r="AW697">
            <v>10661.991511917024</v>
          </cell>
          <cell r="AX697">
            <v>11033.745488881759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  <cell r="CK697">
            <v>0</v>
          </cell>
          <cell r="CL697">
            <v>0</v>
          </cell>
          <cell r="CM697">
            <v>2.4850167618009453</v>
          </cell>
          <cell r="CN697">
            <v>3.1407317492222311</v>
          </cell>
          <cell r="CO697">
            <v>3.3492410247652811</v>
          </cell>
          <cell r="CP697">
            <v>3.813067500150781</v>
          </cell>
          <cell r="CQ697">
            <v>3.4482119844287769</v>
          </cell>
          <cell r="CR697">
            <v>3.7837414250666774</v>
          </cell>
          <cell r="CS697">
            <v>3.55472962978574</v>
          </cell>
          <cell r="CT697">
            <v>3.7762537430486973</v>
          </cell>
          <cell r="CU697">
            <v>3.853974244460268</v>
          </cell>
          <cell r="CV697">
            <v>4.1075823397799036</v>
          </cell>
          <cell r="CW697">
            <v>3.7658795695332685</v>
          </cell>
          <cell r="CX697">
            <v>4.1841298047132822</v>
          </cell>
          <cell r="CY697">
            <v>4.2872737415847935</v>
          </cell>
          <cell r="CZ697">
            <v>4.4925541416900332</v>
          </cell>
          <cell r="DA697">
            <v>4.146144949191501</v>
          </cell>
          <cell r="DB697">
            <v>4.7176330195088889</v>
          </cell>
          <cell r="DC697">
            <v>4.8429117238125752</v>
          </cell>
          <cell r="DD697">
            <v>4.8835185018489131</v>
          </cell>
          <cell r="DE697">
            <v>5.3065251525307149</v>
          </cell>
          <cell r="DF697">
            <v>5.4915489191611577</v>
          </cell>
          <cell r="DG697">
            <v>5.9409150652627405</v>
          </cell>
          <cell r="DH697">
            <v>5.9409150652627405</v>
          </cell>
          <cell r="DI697">
            <v>5.9409150652627405</v>
          </cell>
          <cell r="DJ697">
            <v>5.9409150652627405</v>
          </cell>
          <cell r="DK697">
            <v>5.9409150652627405</v>
          </cell>
          <cell r="DL697">
            <v>5.9409150652627405</v>
          </cell>
          <cell r="DM697">
            <v>5.9409150652627405</v>
          </cell>
          <cell r="DN697">
            <v>5.9409150652627405</v>
          </cell>
          <cell r="DO697">
            <v>5.9409150652627405</v>
          </cell>
          <cell r="DP697">
            <v>5.9409150652627405</v>
          </cell>
          <cell r="DQ697">
            <v>5.5716428638917037</v>
          </cell>
          <cell r="DR697">
            <v>5.4908111259337415</v>
          </cell>
          <cell r="DS697">
            <v>5.5324796020560303</v>
          </cell>
          <cell r="DT697">
            <v>5.4949549559139177</v>
          </cell>
          <cell r="DU697">
            <v>5.5495298173124912</v>
          </cell>
          <cell r="DV697">
            <v>5.6005713782530435</v>
          </cell>
          <cell r="DW697">
            <v>5.5469518184999753</v>
          </cell>
          <cell r="DX697">
            <v>5.542630548385306</v>
          </cell>
          <cell r="DY697">
            <v>5.5536027334005587</v>
          </cell>
          <cell r="DZ697">
            <v>5.6877775288343981</v>
          </cell>
          <cell r="EA697">
            <v>5.5508383084257273</v>
          </cell>
          <cell r="EB697">
            <v>5.7100105285421403</v>
          </cell>
          <cell r="EC697">
            <v>5.4159521905213248</v>
          </cell>
          <cell r="ED697">
            <v>5.5628252990473808</v>
          </cell>
          <cell r="EE697">
            <v>5.5047200963811234</v>
          </cell>
          <cell r="EF697">
            <v>5.5047200963811234</v>
          </cell>
          <cell r="EG697">
            <v>5.5047200963811234</v>
          </cell>
          <cell r="EH697">
            <v>5.5047200963811234</v>
          </cell>
          <cell r="EI697">
            <v>5.5047200963811234</v>
          </cell>
          <cell r="EJ697">
            <v>5.5047200963811234</v>
          </cell>
          <cell r="EK697">
            <v>0</v>
          </cell>
          <cell r="EL697">
            <v>0</v>
          </cell>
          <cell r="EM697">
            <v>0</v>
          </cell>
          <cell r="EN697">
            <v>0</v>
          </cell>
          <cell r="EO697">
            <v>0</v>
          </cell>
          <cell r="EP697">
            <v>0</v>
          </cell>
          <cell r="EQ697">
            <v>0</v>
          </cell>
          <cell r="ER697">
            <v>0</v>
          </cell>
          <cell r="ES697">
            <v>0</v>
          </cell>
          <cell r="ET697">
            <v>0</v>
          </cell>
        </row>
        <row r="698">
          <cell r="A698">
            <v>36253.687769040822</v>
          </cell>
          <cell r="B698">
            <v>33844.214446576843</v>
          </cell>
          <cell r="C698">
            <v>41353.9872615899</v>
          </cell>
          <cell r="D698">
            <v>6995.0749678887514</v>
          </cell>
          <cell r="E698">
            <v>7749.0539035196816</v>
          </cell>
          <cell r="F698">
            <v>7829.0320104754128</v>
          </cell>
          <cell r="G698">
            <v>6722.4853581890993</v>
          </cell>
          <cell r="H698">
            <v>8470.3278576758275</v>
          </cell>
          <cell r="I698">
            <v>8878.3778477324286</v>
          </cell>
          <cell r="J698">
            <v>7952.8079641192453</v>
          </cell>
          <cell r="K698">
            <v>8748.8174305157972</v>
          </cell>
          <cell r="L698">
            <v>7070.7023924459236</v>
          </cell>
          <cell r="M698">
            <v>9163.1334767590306</v>
          </cell>
          <cell r="N698">
            <v>9292.6354805376286</v>
          </cell>
          <cell r="O698">
            <v>9875.6904814772915</v>
          </cell>
          <cell r="P698">
            <v>10342.665703047514</v>
          </cell>
          <cell r="Q698">
            <v>8482.0110363804124</v>
          </cell>
          <cell r="R698">
            <v>9121.8596837866353</v>
          </cell>
          <cell r="S698">
            <v>9222.3648967857807</v>
          </cell>
          <cell r="T698">
            <v>11179.443519989523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6031.9091196619484</v>
          </cell>
          <cell r="AF698">
            <v>5631.0195825770115</v>
          </cell>
          <cell r="AG698">
            <v>6880.4998400902778</v>
          </cell>
          <cell r="AH698">
            <v>6995.0749678887514</v>
          </cell>
          <cell r="AI698">
            <v>7749.0539035196816</v>
          </cell>
          <cell r="AJ698">
            <v>7829.0320104754128</v>
          </cell>
          <cell r="AK698">
            <v>6722.4853581890993</v>
          </cell>
          <cell r="AL698">
            <v>8470.3278576758275</v>
          </cell>
          <cell r="AM698">
            <v>8878.3778477324286</v>
          </cell>
          <cell r="AN698">
            <v>7952.8079641192453</v>
          </cell>
          <cell r="AO698">
            <v>8748.8174305157972</v>
          </cell>
          <cell r="AP698">
            <v>7070.7023924459236</v>
          </cell>
          <cell r="AQ698">
            <v>9163.1334767590306</v>
          </cell>
          <cell r="AR698">
            <v>9292.6354805376286</v>
          </cell>
          <cell r="AS698">
            <v>9875.6904814772915</v>
          </cell>
          <cell r="AT698">
            <v>10342.665703047514</v>
          </cell>
          <cell r="AU698">
            <v>8482.0110363804124</v>
          </cell>
          <cell r="AV698">
            <v>9121.8596837866353</v>
          </cell>
          <cell r="AW698">
            <v>9222.3648967857807</v>
          </cell>
          <cell r="AX698">
            <v>11179.443519989523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2.9435984125515815</v>
          </cell>
          <cell r="CN698">
            <v>2.8066887967694036</v>
          </cell>
          <cell r="CO698">
            <v>3.354518400825095</v>
          </cell>
          <cell r="CP698">
            <v>3.4166888094379737</v>
          </cell>
          <cell r="CQ698">
            <v>3.8186237393243245</v>
          </cell>
          <cell r="CR698">
            <v>3.9306269083649732</v>
          </cell>
          <cell r="CS698">
            <v>3.3760638935799854</v>
          </cell>
          <cell r="CT698">
            <v>4.2480023035971479</v>
          </cell>
          <cell r="CU698">
            <v>4.3572202964674345</v>
          </cell>
          <cell r="CV698">
            <v>3.8986338768531508</v>
          </cell>
          <cell r="CW698">
            <v>4.2847125536034314</v>
          </cell>
          <cell r="CX698">
            <v>3.439344493961157</v>
          </cell>
          <cell r="CY698">
            <v>4.5524322788081948</v>
          </cell>
          <cell r="CZ698">
            <v>4.5032152654474231</v>
          </cell>
          <cell r="DA698">
            <v>4.8349276773869709</v>
          </cell>
          <cell r="DB698">
            <v>5.0635487978704932</v>
          </cell>
          <cell r="DC698">
            <v>4.1526119106927277</v>
          </cell>
          <cell r="DD698">
            <v>4.4658681777340377</v>
          </cell>
          <cell r="DE698">
            <v>4.5150733889506762</v>
          </cell>
          <cell r="DF698">
            <v>5.4732173911242548</v>
          </cell>
          <cell r="DG698">
            <v>5.9094431020151843</v>
          </cell>
          <cell r="DH698">
            <v>5.9094431020151843</v>
          </cell>
          <cell r="DI698">
            <v>5.9094431020151843</v>
          </cell>
          <cell r="DJ698">
            <v>5.9094431020151843</v>
          </cell>
          <cell r="DK698">
            <v>5.9094431020151843</v>
          </cell>
          <cell r="DL698">
            <v>5.9094431020151843</v>
          </cell>
          <cell r="DM698">
            <v>5.9094431020151843</v>
          </cell>
          <cell r="DN698">
            <v>5.9094431020151843</v>
          </cell>
          <cell r="DO698">
            <v>5.9094431020151843</v>
          </cell>
          <cell r="DP698">
            <v>5.9094431020151843</v>
          </cell>
          <cell r="DQ698">
            <v>5.614141636836866</v>
          </cell>
          <cell r="DR698">
            <v>5.4966731363047536</v>
          </cell>
          <cell r="DS698">
            <v>5.6194905619719977</v>
          </cell>
          <cell r="DT698">
            <v>5.6091116346859629</v>
          </cell>
          <cell r="DU698">
            <v>5.5596691678593455</v>
          </cell>
          <cell r="DV698">
            <v>5.4569928076303018</v>
          </cell>
          <cell r="DW698">
            <v>5.4553967831152121</v>
          </cell>
          <cell r="DX698">
            <v>5.4628919745668947</v>
          </cell>
          <cell r="DY698">
            <v>5.5825322603542604</v>
          </cell>
          <cell r="DZ698">
            <v>5.5887563845253112</v>
          </cell>
          <cell r="EA698">
            <v>5.5941588901156933</v>
          </cell>
          <cell r="EB698">
            <v>5.6324068178042053</v>
          </cell>
          <cell r="EC698">
            <v>5.5145192155091429</v>
          </cell>
          <cell r="ED698">
            <v>5.653577230582302</v>
          </cell>
          <cell r="EE698">
            <v>5.5960891363829992</v>
          </cell>
          <cell r="EF698">
            <v>5.5960891363829992</v>
          </cell>
          <cell r="EG698">
            <v>5.5960891363829992</v>
          </cell>
          <cell r="EH698">
            <v>5.5960891363829992</v>
          </cell>
          <cell r="EI698">
            <v>5.5960891363829992</v>
          </cell>
          <cell r="EJ698">
            <v>5.5960891363829992</v>
          </cell>
          <cell r="EK698">
            <v>0</v>
          </cell>
          <cell r="EL698">
            <v>0</v>
          </cell>
          <cell r="EM698">
            <v>0</v>
          </cell>
          <cell r="EN698">
            <v>0</v>
          </cell>
          <cell r="EO698">
            <v>0</v>
          </cell>
          <cell r="EP698">
            <v>0</v>
          </cell>
          <cell r="EQ698">
            <v>0</v>
          </cell>
          <cell r="ER698">
            <v>0</v>
          </cell>
          <cell r="ES698">
            <v>0</v>
          </cell>
          <cell r="ET698">
            <v>0</v>
          </cell>
        </row>
        <row r="699">
          <cell r="A699">
            <v>29447.462926686603</v>
          </cell>
          <cell r="B699">
            <v>33406.701261813148</v>
          </cell>
          <cell r="C699">
            <v>36495.182994937393</v>
          </cell>
          <cell r="D699">
            <v>6124.3267883388389</v>
          </cell>
          <cell r="E699">
            <v>6711.9740254318949</v>
          </cell>
          <cell r="F699">
            <v>7758.2966889820536</v>
          </cell>
          <cell r="G699">
            <v>5992.7642255524452</v>
          </cell>
          <cell r="H699">
            <v>7902.0120502916125</v>
          </cell>
          <cell r="I699">
            <v>7571.2625488446783</v>
          </cell>
          <cell r="J699">
            <v>7785.1596334257456</v>
          </cell>
          <cell r="K699">
            <v>8037.8533077929151</v>
          </cell>
          <cell r="L699">
            <v>9387.224986629597</v>
          </cell>
          <cell r="M699">
            <v>9603.3745606600132</v>
          </cell>
          <cell r="N699">
            <v>9334.3161130826156</v>
          </cell>
          <cell r="O699">
            <v>9406.6721171338777</v>
          </cell>
          <cell r="P699">
            <v>9592.3451399254936</v>
          </cell>
          <cell r="Q699">
            <v>10728.563487285162</v>
          </cell>
          <cell r="R699">
            <v>9520.0980648942405</v>
          </cell>
          <cell r="S699">
            <v>10202.445147502216</v>
          </cell>
          <cell r="T699">
            <v>10452.15141898715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4899.4855726117921</v>
          </cell>
          <cell r="AF699">
            <v>5558.2258909128459</v>
          </cell>
          <cell r="AG699">
            <v>6072.0892322265054</v>
          </cell>
          <cell r="AH699">
            <v>6124.3267883388389</v>
          </cell>
          <cell r="AI699">
            <v>6711.9740254318949</v>
          </cell>
          <cell r="AJ699">
            <v>7758.2966889820536</v>
          </cell>
          <cell r="AK699">
            <v>5992.7642255524452</v>
          </cell>
          <cell r="AL699">
            <v>7902.0120502916125</v>
          </cell>
          <cell r="AM699">
            <v>7571.2625488446783</v>
          </cell>
          <cell r="AN699">
            <v>7785.1596334257456</v>
          </cell>
          <cell r="AO699">
            <v>8037.8533077929151</v>
          </cell>
          <cell r="AP699">
            <v>9387.224986629597</v>
          </cell>
          <cell r="AQ699">
            <v>9603.3745606600132</v>
          </cell>
          <cell r="AR699">
            <v>9334.3161130826156</v>
          </cell>
          <cell r="AS699">
            <v>9406.6721171338777</v>
          </cell>
          <cell r="AT699">
            <v>9592.3451399254936</v>
          </cell>
          <cell r="AU699">
            <v>10728.563487285162</v>
          </cell>
          <cell r="AV699">
            <v>9520.0980648942405</v>
          </cell>
          <cell r="AW699">
            <v>10202.445147502216</v>
          </cell>
          <cell r="AX699">
            <v>10452.15141898715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0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2.4550139601168195</v>
          </cell>
          <cell r="CN699">
            <v>2.7464397525312081</v>
          </cell>
          <cell r="CO699">
            <v>2.9999917311648807</v>
          </cell>
          <cell r="CP699">
            <v>3.0009651999316449</v>
          </cell>
          <cell r="CQ699">
            <v>3.3479290218802724</v>
          </cell>
          <cell r="CR699">
            <v>3.7882902204970432</v>
          </cell>
          <cell r="CS699">
            <v>2.9672467554755411</v>
          </cell>
          <cell r="CT699">
            <v>3.9845682007465157</v>
          </cell>
          <cell r="CU699">
            <v>3.6763695215392094</v>
          </cell>
          <cell r="CV699">
            <v>3.8086110385082335</v>
          </cell>
          <cell r="CW699">
            <v>4.0405014770927794</v>
          </cell>
          <cell r="CX699">
            <v>4.7051756564341334</v>
          </cell>
          <cell r="CY699">
            <v>4.6813872119169702</v>
          </cell>
          <cell r="CZ699">
            <v>4.5453124425509994</v>
          </cell>
          <cell r="DA699">
            <v>4.6170651966786815</v>
          </cell>
          <cell r="DB699">
            <v>4.7081988559386687</v>
          </cell>
          <cell r="DC699">
            <v>5.2658874967351013</v>
          </cell>
          <cell r="DD699">
            <v>4.6727379137972864</v>
          </cell>
          <cell r="DE699">
            <v>5.0076534852060224</v>
          </cell>
          <cell r="DF699">
            <v>5.1302165044235739</v>
          </cell>
          <cell r="DG699">
            <v>5.7959067213010824</v>
          </cell>
          <cell r="DH699">
            <v>5.7959067213010824</v>
          </cell>
          <cell r="DI699">
            <v>5.7959067213010824</v>
          </cell>
          <cell r="DJ699">
            <v>5.7959067213010824</v>
          </cell>
          <cell r="DK699">
            <v>5.7959067213010824</v>
          </cell>
          <cell r="DL699">
            <v>5.7959067213010824</v>
          </cell>
          <cell r="DM699">
            <v>5.7959067213010824</v>
          </cell>
          <cell r="DN699">
            <v>5.7959067213010824</v>
          </cell>
          <cell r="DO699">
            <v>5.7959067213010824</v>
          </cell>
          <cell r="DP699">
            <v>5.7959067213010824</v>
          </cell>
          <cell r="DQ699">
            <v>5.4676870935198929</v>
          </cell>
          <cell r="DR699">
            <v>5.5446387001399229</v>
          </cell>
          <cell r="DS699">
            <v>5.5453022544665442</v>
          </cell>
          <cell r="DT699">
            <v>5.5911936275303615</v>
          </cell>
          <cell r="DU699">
            <v>5.4926403195855285</v>
          </cell>
          <cell r="DV699">
            <v>5.6108709021467931</v>
          </cell>
          <cell r="DW699">
            <v>5.5332547232560483</v>
          </cell>
          <cell r="DX699">
            <v>5.4332984133474431</v>
          </cell>
          <cell r="DY699">
            <v>5.6423014454333753</v>
          </cell>
          <cell r="DZ699">
            <v>5.6002580099366899</v>
          </cell>
          <cell r="EA699">
            <v>5.450193753574947</v>
          </cell>
          <cell r="EB699">
            <v>5.4659860755111502</v>
          </cell>
          <cell r="EC699">
            <v>5.6202604150557107</v>
          </cell>
          <cell r="ED699">
            <v>5.6263390308573111</v>
          </cell>
          <cell r="EE699">
            <v>5.5818368016641466</v>
          </cell>
          <cell r="EF699">
            <v>5.5818368016641466</v>
          </cell>
          <cell r="EG699">
            <v>5.5818368016641466</v>
          </cell>
          <cell r="EH699">
            <v>5.5818368016641466</v>
          </cell>
          <cell r="EI699">
            <v>5.5818368016641466</v>
          </cell>
          <cell r="EJ699">
            <v>5.5818368016641466</v>
          </cell>
          <cell r="EK699">
            <v>0</v>
          </cell>
          <cell r="EL699">
            <v>0</v>
          </cell>
          <cell r="EM699">
            <v>0</v>
          </cell>
          <cell r="EN699">
            <v>0</v>
          </cell>
          <cell r="EO699">
            <v>0</v>
          </cell>
          <cell r="EP699">
            <v>0</v>
          </cell>
          <cell r="EQ699">
            <v>0</v>
          </cell>
          <cell r="ER699">
            <v>0</v>
          </cell>
          <cell r="ES699">
            <v>0</v>
          </cell>
          <cell r="ET699">
            <v>0</v>
          </cell>
        </row>
        <row r="700">
          <cell r="A700">
            <v>35364.885452506227</v>
          </cell>
          <cell r="B700">
            <v>38694.189100260664</v>
          </cell>
          <cell r="C700">
            <v>37392.331829211893</v>
          </cell>
          <cell r="D700">
            <v>6083.2254344423536</v>
          </cell>
          <cell r="E700">
            <v>7057.3854627253722</v>
          </cell>
          <cell r="F700">
            <v>7059.8181142940584</v>
          </cell>
          <cell r="G700">
            <v>6087.6207403015496</v>
          </cell>
          <cell r="H700">
            <v>7346.2953621197539</v>
          </cell>
          <cell r="I700">
            <v>7208.2305255630654</v>
          </cell>
          <cell r="J700">
            <v>8169.998022280085</v>
          </cell>
          <cell r="K700">
            <v>9008.357741528931</v>
          </cell>
          <cell r="L700">
            <v>9599.6037642794054</v>
          </cell>
          <cell r="M700">
            <v>8555.7164406513948</v>
          </cell>
          <cell r="N700">
            <v>9561.3421602292274</v>
          </cell>
          <cell r="O700">
            <v>9370.4737763606518</v>
          </cell>
          <cell r="P700">
            <v>8783.9783067934713</v>
          </cell>
          <cell r="Q700">
            <v>9490.4751893856828</v>
          </cell>
          <cell r="R700">
            <v>8605.5006979032532</v>
          </cell>
          <cell r="S700">
            <v>10790.856880390829</v>
          </cell>
          <cell r="T700">
            <v>10026.314352000345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5884.0296864623324</v>
          </cell>
          <cell r="AF700">
            <v>6437.9611144304145</v>
          </cell>
          <cell r="AG700">
            <v>6221.3573637785112</v>
          </cell>
          <cell r="AH700">
            <v>6083.2254344423536</v>
          </cell>
          <cell r="AI700">
            <v>7057.3854627253722</v>
          </cell>
          <cell r="AJ700">
            <v>7059.8181142940584</v>
          </cell>
          <cell r="AK700">
            <v>6087.6207403015496</v>
          </cell>
          <cell r="AL700">
            <v>7346.2953621197539</v>
          </cell>
          <cell r="AM700">
            <v>7208.2305255630654</v>
          </cell>
          <cell r="AN700">
            <v>8169.998022280085</v>
          </cell>
          <cell r="AO700">
            <v>9008.357741528931</v>
          </cell>
          <cell r="AP700">
            <v>9599.6037642794054</v>
          </cell>
          <cell r="AQ700">
            <v>8555.7164406513948</v>
          </cell>
          <cell r="AR700">
            <v>9561.3421602292274</v>
          </cell>
          <cell r="AS700">
            <v>9370.4737763606518</v>
          </cell>
          <cell r="AT700">
            <v>8783.9783067934713</v>
          </cell>
          <cell r="AU700">
            <v>9490.4751893856828</v>
          </cell>
          <cell r="AV700">
            <v>8605.5006979032532</v>
          </cell>
          <cell r="AW700">
            <v>10790.856880390829</v>
          </cell>
          <cell r="AX700">
            <v>10026.314352000345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2.8862054323637749</v>
          </cell>
          <cell r="CN700">
            <v>3.1746151543437562</v>
          </cell>
          <cell r="CO700">
            <v>3.1013295193604677</v>
          </cell>
          <cell r="CP700">
            <v>2.9645571447922676</v>
          </cell>
          <cell r="CQ700">
            <v>3.468035955602522</v>
          </cell>
          <cell r="CR700">
            <v>3.4797565413532681</v>
          </cell>
          <cell r="CS700">
            <v>3.0212319992871701</v>
          </cell>
          <cell r="CT700">
            <v>3.6583006318979536</v>
          </cell>
          <cell r="CU700">
            <v>3.4830513066265212</v>
          </cell>
          <cell r="CV700">
            <v>4.0268868170174343</v>
          </cell>
          <cell r="CW700">
            <v>4.4258707016981953</v>
          </cell>
          <cell r="CX700">
            <v>4.7676491273054378</v>
          </cell>
          <cell r="CY700">
            <v>4.2116333561894352</v>
          </cell>
          <cell r="CZ700">
            <v>4.6556522503981546</v>
          </cell>
          <cell r="DA700">
            <v>4.6721345956306761</v>
          </cell>
          <cell r="DB700">
            <v>4.3797069298643754</v>
          </cell>
          <cell r="DC700">
            <v>4.731967509814079</v>
          </cell>
          <cell r="DD700">
            <v>4.2907176822614339</v>
          </cell>
          <cell r="DE700">
            <v>5.3803400927881624</v>
          </cell>
          <cell r="DF700">
            <v>4.9991378524344778</v>
          </cell>
          <cell r="DG700">
            <v>5.1784658973778042</v>
          </cell>
          <cell r="DH700">
            <v>5.1784658973778042</v>
          </cell>
          <cell r="DI700">
            <v>5.1784658973778042</v>
          </cell>
          <cell r="DJ700">
            <v>5.1784658973778042</v>
          </cell>
          <cell r="DK700">
            <v>5.1784658973778042</v>
          </cell>
          <cell r="DL700">
            <v>5.1784658973778042</v>
          </cell>
          <cell r="DM700">
            <v>5.1784658973778042</v>
          </cell>
          <cell r="DN700">
            <v>5.1784658973778042</v>
          </cell>
          <cell r="DO700">
            <v>5.1784658973778042</v>
          </cell>
          <cell r="DP700">
            <v>5.1784658973778042</v>
          </cell>
          <cell r="DQ700">
            <v>5.5854060480983678</v>
          </cell>
          <cell r="DR700">
            <v>5.5560276666740052</v>
          </cell>
          <cell r="DS700">
            <v>5.4959702246662392</v>
          </cell>
          <cell r="DT700">
            <v>5.6218754570286986</v>
          </cell>
          <cell r="DU700">
            <v>5.5752889777189543</v>
          </cell>
          <cell r="DV700">
            <v>5.5584254836690494</v>
          </cell>
          <cell r="DW700">
            <v>5.5204012770494426</v>
          </cell>
          <cell r="DX700">
            <v>5.5016901653884362</v>
          </cell>
          <cell r="DY700">
            <v>5.6699069418796109</v>
          </cell>
          <cell r="DZ700">
            <v>5.5585262865678358</v>
          </cell>
          <cell r="EA700">
            <v>5.5764015336242423</v>
          </cell>
          <cell r="EB700">
            <v>5.5164051681297481</v>
          </cell>
          <cell r="EC700">
            <v>5.5656124436936745</v>
          </cell>
          <cell r="ED700">
            <v>5.6265924867972057</v>
          </cell>
          <cell r="EE700">
            <v>5.4948183466605203</v>
          </cell>
          <cell r="EF700">
            <v>5.4948183466605203</v>
          </cell>
          <cell r="EG700">
            <v>5.4948183466605203</v>
          </cell>
          <cell r="EH700">
            <v>5.4948183466605203</v>
          </cell>
          <cell r="EI700">
            <v>5.4948183466605203</v>
          </cell>
          <cell r="EJ700">
            <v>5.4948183466605203</v>
          </cell>
          <cell r="EK700">
            <v>0</v>
          </cell>
          <cell r="EL700">
            <v>0</v>
          </cell>
          <cell r="EM700">
            <v>0</v>
          </cell>
          <cell r="EN700">
            <v>0</v>
          </cell>
          <cell r="EO700">
            <v>0</v>
          </cell>
          <cell r="EP700">
            <v>0</v>
          </cell>
          <cell r="EQ700">
            <v>0</v>
          </cell>
          <cell r="ER700">
            <v>0</v>
          </cell>
          <cell r="ES700">
            <v>0</v>
          </cell>
          <cell r="ET700">
            <v>0</v>
          </cell>
        </row>
        <row r="701">
          <cell r="A701">
            <v>39706.340766676803</v>
          </cell>
          <cell r="B701">
            <v>42627.791814504228</v>
          </cell>
          <cell r="C701">
            <v>39020.964690736066</v>
          </cell>
          <cell r="D701">
            <v>6909.8081607868871</v>
          </cell>
          <cell r="E701">
            <v>7762.2976498051785</v>
          </cell>
          <cell r="F701">
            <v>6262.3276154801842</v>
          </cell>
          <cell r="G701">
            <v>6984.3607118560421</v>
          </cell>
          <cell r="H701">
            <v>6662.220254619373</v>
          </cell>
          <cell r="I701">
            <v>7354.7651201098315</v>
          </cell>
          <cell r="J701">
            <v>8027.4908869528726</v>
          </cell>
          <cell r="K701">
            <v>8384.8175643390969</v>
          </cell>
          <cell r="L701">
            <v>8363.5980406249164</v>
          </cell>
          <cell r="M701">
            <v>9157.2233420873981</v>
          </cell>
          <cell r="N701">
            <v>9741.270901781194</v>
          </cell>
          <cell r="O701">
            <v>9438.247384443468</v>
          </cell>
          <cell r="P701">
            <v>9075.5253509869071</v>
          </cell>
          <cell r="Q701">
            <v>9171.2011211595818</v>
          </cell>
          <cell r="R701">
            <v>8902.7390999974323</v>
          </cell>
          <cell r="S701">
            <v>9279.2080747627642</v>
          </cell>
          <cell r="T701">
            <v>10786.697978260585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6606.3634823779357</v>
          </cell>
          <cell r="AF701">
            <v>7092.4361635986479</v>
          </cell>
          <cell r="AG701">
            <v>6492.3302223906448</v>
          </cell>
          <cell r="AH701">
            <v>6909.8081607868871</v>
          </cell>
          <cell r="AI701">
            <v>7762.2976498051785</v>
          </cell>
          <cell r="AJ701">
            <v>6262.3276154801842</v>
          </cell>
          <cell r="AK701">
            <v>6984.3607118560421</v>
          </cell>
          <cell r="AL701">
            <v>6662.220254619373</v>
          </cell>
          <cell r="AM701">
            <v>7354.7651201098315</v>
          </cell>
          <cell r="AN701">
            <v>8027.4908869528726</v>
          </cell>
          <cell r="AO701">
            <v>8384.8175643390969</v>
          </cell>
          <cell r="AP701">
            <v>8363.5980406249164</v>
          </cell>
          <cell r="AQ701">
            <v>9157.2233420873981</v>
          </cell>
          <cell r="AR701">
            <v>9741.270901781194</v>
          </cell>
          <cell r="AS701">
            <v>9438.247384443468</v>
          </cell>
          <cell r="AT701">
            <v>9075.5253509869071</v>
          </cell>
          <cell r="AU701">
            <v>9171.2011211595818</v>
          </cell>
          <cell r="AV701">
            <v>8902.7390999974323</v>
          </cell>
          <cell r="AW701">
            <v>9279.2080747627642</v>
          </cell>
          <cell r="AX701">
            <v>10786.697978260585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  <cell r="CK701">
            <v>0</v>
          </cell>
          <cell r="CL701">
            <v>0</v>
          </cell>
          <cell r="CM701">
            <v>3.2446146223344119</v>
          </cell>
          <cell r="CN701">
            <v>3.5315763442433727</v>
          </cell>
          <cell r="CO701">
            <v>3.2605950704840736</v>
          </cell>
          <cell r="CP701">
            <v>3.4031390929890208</v>
          </cell>
          <cell r="CQ701">
            <v>3.8561733378879008</v>
          </cell>
          <cell r="CR701">
            <v>3.1079133976831042</v>
          </cell>
          <cell r="CS701">
            <v>3.501399389980477</v>
          </cell>
          <cell r="CT701">
            <v>3.2798291980585552</v>
          </cell>
          <cell r="CU701">
            <v>3.6462513309107991</v>
          </cell>
          <cell r="CV701">
            <v>3.9674913015138871</v>
          </cell>
          <cell r="CW701">
            <v>4.0954544685420071</v>
          </cell>
          <cell r="CX701">
            <v>4.1745367919065446</v>
          </cell>
          <cell r="CY701">
            <v>4.4969897212324463</v>
          </cell>
          <cell r="CZ701">
            <v>4.7836447112168949</v>
          </cell>
          <cell r="DA701">
            <v>4.6444059049472699</v>
          </cell>
          <cell r="DB701">
            <v>4.46591637342505</v>
          </cell>
          <cell r="DC701">
            <v>4.5129968422717086</v>
          </cell>
          <cell r="DD701">
            <v>4.3808911084895374</v>
          </cell>
          <cell r="DE701">
            <v>4.5661452831482201</v>
          </cell>
          <cell r="DF701">
            <v>5.3079562067518626</v>
          </cell>
          <cell r="DG701">
            <v>4.8105444950819889</v>
          </cell>
          <cell r="DH701">
            <v>4.8105444950819889</v>
          </cell>
          <cell r="DI701">
            <v>4.8105444950819889</v>
          </cell>
          <cell r="DJ701">
            <v>4.8105444950819889</v>
          </cell>
          <cell r="DK701">
            <v>4.8105444950819889</v>
          </cell>
          <cell r="DL701">
            <v>4.8105444950819889</v>
          </cell>
          <cell r="DM701">
            <v>4.8105444950819889</v>
          </cell>
          <cell r="DN701">
            <v>4.8105444950819889</v>
          </cell>
          <cell r="DO701">
            <v>4.8105444950819889</v>
          </cell>
          <cell r="DP701">
            <v>4.8105444950819889</v>
          </cell>
          <cell r="DQ701">
            <v>5.5783592462809786</v>
          </cell>
          <cell r="DR701">
            <v>5.5021695868868097</v>
          </cell>
          <cell r="DS701">
            <v>5.455202410675537</v>
          </cell>
          <cell r="DT701">
            <v>5.562799740225282</v>
          </cell>
          <cell r="DU701">
            <v>5.5149411191209401</v>
          </cell>
          <cell r="DV701">
            <v>5.5204440294282255</v>
          </cell>
          <cell r="DW701">
            <v>5.4650248931212468</v>
          </cell>
          <cell r="DX701">
            <v>5.5651246237573222</v>
          </cell>
          <cell r="DY701">
            <v>5.5262349180754775</v>
          </cell>
          <cell r="DZ701">
            <v>5.5433330652261601</v>
          </cell>
          <cell r="EA701">
            <v>5.6091706286691201</v>
          </cell>
          <cell r="EB701">
            <v>5.4889843776233231</v>
          </cell>
          <cell r="EC701">
            <v>5.5789060425361319</v>
          </cell>
          <cell r="ED701">
            <v>5.579096074371364</v>
          </cell>
          <cell r="EE701">
            <v>5.5676038101298264</v>
          </cell>
          <cell r="EF701">
            <v>5.5676038101298264</v>
          </cell>
          <cell r="EG701">
            <v>5.5676038101298264</v>
          </cell>
          <cell r="EH701">
            <v>5.5676038101298264</v>
          </cell>
          <cell r="EI701">
            <v>5.5676038101298264</v>
          </cell>
          <cell r="EJ701">
            <v>5.5676038101298264</v>
          </cell>
          <cell r="EK701">
            <v>0</v>
          </cell>
          <cell r="EL701">
            <v>0</v>
          </cell>
          <cell r="EM701">
            <v>0</v>
          </cell>
          <cell r="EN701">
            <v>0</v>
          </cell>
          <cell r="EO701">
            <v>0</v>
          </cell>
          <cell r="EP701">
            <v>0</v>
          </cell>
          <cell r="EQ701">
            <v>0</v>
          </cell>
          <cell r="ER701">
            <v>0</v>
          </cell>
          <cell r="ES701">
            <v>0</v>
          </cell>
          <cell r="ET701">
            <v>0</v>
          </cell>
        </row>
        <row r="702">
          <cell r="A702">
            <v>31898.721713999232</v>
          </cell>
          <cell r="B702">
            <v>36557.464455576868</v>
          </cell>
          <cell r="C702">
            <v>37544.932491874759</v>
          </cell>
          <cell r="D702">
            <v>5816.5258259429811</v>
          </cell>
          <cell r="E702">
            <v>5830.7676613844606</v>
          </cell>
          <cell r="F702">
            <v>7864.5629463839323</v>
          </cell>
          <cell r="G702">
            <v>7904.080015250971</v>
          </cell>
          <cell r="H702">
            <v>7149.6443754010015</v>
          </cell>
          <cell r="I702">
            <v>8509.697170238278</v>
          </cell>
          <cell r="J702">
            <v>8602.6394386312586</v>
          </cell>
          <cell r="K702">
            <v>7493.8271550448144</v>
          </cell>
          <cell r="L702">
            <v>8444.2367548716229</v>
          </cell>
          <cell r="M702">
            <v>8991.2574788845759</v>
          </cell>
          <cell r="N702">
            <v>7848.6589082167256</v>
          </cell>
          <cell r="O702">
            <v>8601.2480503967981</v>
          </cell>
          <cell r="P702">
            <v>8633.4508431311478</v>
          </cell>
          <cell r="Q702">
            <v>8429.8551399562275</v>
          </cell>
          <cell r="R702">
            <v>9649.6458955643011</v>
          </cell>
          <cell r="S702">
            <v>11253.518645306342</v>
          </cell>
          <cell r="T702">
            <v>9846.5958422458043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5307.3273990223179</v>
          </cell>
          <cell r="AF702">
            <v>6082.4516569489351</v>
          </cell>
          <cell r="AG702">
            <v>6246.7471485266597</v>
          </cell>
          <cell r="AH702">
            <v>5816.5258259429811</v>
          </cell>
          <cell r="AI702">
            <v>5830.7676613844606</v>
          </cell>
          <cell r="AJ702">
            <v>7864.5629463839323</v>
          </cell>
          <cell r="AK702">
            <v>7904.080015250971</v>
          </cell>
          <cell r="AL702">
            <v>7149.6443754010015</v>
          </cell>
          <cell r="AM702">
            <v>8509.697170238278</v>
          </cell>
          <cell r="AN702">
            <v>8602.6394386312586</v>
          </cell>
          <cell r="AO702">
            <v>7493.8271550448144</v>
          </cell>
          <cell r="AP702">
            <v>8444.2367548716229</v>
          </cell>
          <cell r="AQ702">
            <v>8991.2574788845759</v>
          </cell>
          <cell r="AR702">
            <v>7848.6589082167256</v>
          </cell>
          <cell r="AS702">
            <v>8601.2480503967981</v>
          </cell>
          <cell r="AT702">
            <v>8633.4508431311478</v>
          </cell>
          <cell r="AU702">
            <v>8429.8551399562275</v>
          </cell>
          <cell r="AV702">
            <v>9649.6458955643011</v>
          </cell>
          <cell r="AW702">
            <v>11253.518645306342</v>
          </cell>
          <cell r="AX702">
            <v>9846.5958422458043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2.6070571323637801</v>
          </cell>
          <cell r="CN702">
            <v>3.0363191625905763</v>
          </cell>
          <cell r="CO702">
            <v>3.0938329373433007</v>
          </cell>
          <cell r="CP702">
            <v>2.8822210138300512</v>
          </cell>
          <cell r="CQ702">
            <v>2.8783665556956648</v>
          </cell>
          <cell r="CR702">
            <v>3.8755586503076831</v>
          </cell>
          <cell r="CS702">
            <v>4.0005398485454142</v>
          </cell>
          <cell r="CT702">
            <v>3.6164515682750165</v>
          </cell>
          <cell r="CU702">
            <v>4.1912172773308631</v>
          </cell>
          <cell r="CV702">
            <v>4.1839458106007026</v>
          </cell>
          <cell r="CW702">
            <v>3.7790321884170943</v>
          </cell>
          <cell r="CX702">
            <v>4.1618208502132008</v>
          </cell>
          <cell r="CY702">
            <v>4.3828573236777952</v>
          </cell>
          <cell r="CZ702">
            <v>3.9089762298570054</v>
          </cell>
          <cell r="DA702">
            <v>4.3237086051992071</v>
          </cell>
          <cell r="DB702">
            <v>4.339896429482514</v>
          </cell>
          <cell r="DC702">
            <v>4.2375521547166697</v>
          </cell>
          <cell r="DD702">
            <v>4.8507212850176806</v>
          </cell>
          <cell r="DE702">
            <v>5.6569622362229266</v>
          </cell>
          <cell r="DF702">
            <v>4.9497248452302083</v>
          </cell>
          <cell r="DG702">
            <v>5.0074763380557892</v>
          </cell>
          <cell r="DH702">
            <v>5.0074763380557892</v>
          </cell>
          <cell r="DI702">
            <v>5.0074763380557892</v>
          </cell>
          <cell r="DJ702">
            <v>5.0074763380557892</v>
          </cell>
          <cell r="DK702">
            <v>5.0074763380557892</v>
          </cell>
          <cell r="DL702">
            <v>5.0074763380557892</v>
          </cell>
          <cell r="DM702">
            <v>5.0074763380557892</v>
          </cell>
          <cell r="DN702">
            <v>5.0074763380557892</v>
          </cell>
          <cell r="DO702">
            <v>5.0074763380557892</v>
          </cell>
          <cell r="DP702">
            <v>5.0074763380557892</v>
          </cell>
          <cell r="DQ702">
            <v>5.5774086538089334</v>
          </cell>
          <cell r="DR702">
            <v>5.4883068026059263</v>
          </cell>
          <cell r="DS702">
            <v>5.5317711382581507</v>
          </cell>
          <cell r="DT702">
            <v>5.528960866602012</v>
          </cell>
          <cell r="DU702">
            <v>5.5499206277222664</v>
          </cell>
          <cell r="DV702">
            <v>5.5596495221667031</v>
          </cell>
          <cell r="DW702">
            <v>5.4130228819711235</v>
          </cell>
          <cell r="DX702">
            <v>5.4163774661756952</v>
          </cell>
          <cell r="DY702">
            <v>5.5626414189192497</v>
          </cell>
          <cell r="DZ702">
            <v>5.633169319405777</v>
          </cell>
          <cell r="EA702">
            <v>5.4328812981326786</v>
          </cell>
          <cell r="EB702">
            <v>5.5588397606401569</v>
          </cell>
          <cell r="EC702">
            <v>5.6204389772970114</v>
          </cell>
          <cell r="ED702">
            <v>5.500973612160168</v>
          </cell>
          <cell r="EE702">
            <v>5.4501968803899841</v>
          </cell>
          <cell r="EF702">
            <v>5.4501968803899841</v>
          </cell>
          <cell r="EG702">
            <v>5.4501968803899841</v>
          </cell>
          <cell r="EH702">
            <v>5.4501968803899841</v>
          </cell>
          <cell r="EI702">
            <v>5.4501968803899841</v>
          </cell>
          <cell r="EJ702">
            <v>5.4501968803899841</v>
          </cell>
          <cell r="EK702">
            <v>0</v>
          </cell>
          <cell r="EL702">
            <v>0</v>
          </cell>
          <cell r="EM702">
            <v>0</v>
          </cell>
          <cell r="EN702">
            <v>0</v>
          </cell>
          <cell r="EO702">
            <v>0</v>
          </cell>
          <cell r="EP702">
            <v>0</v>
          </cell>
          <cell r="EQ702">
            <v>0</v>
          </cell>
          <cell r="ER702">
            <v>0</v>
          </cell>
          <cell r="ES702">
            <v>0</v>
          </cell>
          <cell r="ET702">
            <v>0</v>
          </cell>
        </row>
        <row r="703">
          <cell r="A703">
            <v>33710.902739254285</v>
          </cell>
          <cell r="B703">
            <v>37907.190337590546</v>
          </cell>
          <cell r="C703">
            <v>36486.589885107678</v>
          </cell>
          <cell r="D703">
            <v>6515.2836036353501</v>
          </cell>
          <cell r="E703">
            <v>6390.183368468739</v>
          </cell>
          <cell r="F703">
            <v>5930.6139069567598</v>
          </cell>
          <cell r="G703">
            <v>6096.4020082281941</v>
          </cell>
          <cell r="H703">
            <v>6104.4740906347934</v>
          </cell>
          <cell r="I703">
            <v>6312.4475621021711</v>
          </cell>
          <cell r="J703">
            <v>7286.6351721668079</v>
          </cell>
          <cell r="K703">
            <v>7315.7585926941074</v>
          </cell>
          <cell r="L703">
            <v>8196.2664213450589</v>
          </cell>
          <cell r="M703">
            <v>9318.9935767107872</v>
          </cell>
          <cell r="N703">
            <v>8919.100983033215</v>
          </cell>
          <cell r="O703">
            <v>8368.2204540129733</v>
          </cell>
          <cell r="P703">
            <v>9860.5873743028951</v>
          </cell>
          <cell r="Q703">
            <v>10188.300093019085</v>
          </cell>
          <cell r="R703">
            <v>10844.363125361369</v>
          </cell>
          <cell r="S703">
            <v>9190.9591807461657</v>
          </cell>
          <cell r="T703">
            <v>8094.1603312673296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5608.8391051513927</v>
          </cell>
          <cell r="AF703">
            <v>6307.0198142251866</v>
          </cell>
          <cell r="AG703">
            <v>6070.6595057424502</v>
          </cell>
          <cell r="AH703">
            <v>6515.2836036353501</v>
          </cell>
          <cell r="AI703">
            <v>6390.183368468739</v>
          </cell>
          <cell r="AJ703">
            <v>5930.6139069567598</v>
          </cell>
          <cell r="AK703">
            <v>6096.4020082281941</v>
          </cell>
          <cell r="AL703">
            <v>6104.4740906347934</v>
          </cell>
          <cell r="AM703">
            <v>6312.4475621021711</v>
          </cell>
          <cell r="AN703">
            <v>7286.6351721668079</v>
          </cell>
          <cell r="AO703">
            <v>7315.7585926941074</v>
          </cell>
          <cell r="AP703">
            <v>8196.2664213450589</v>
          </cell>
          <cell r="AQ703">
            <v>9318.9935767107872</v>
          </cell>
          <cell r="AR703">
            <v>8919.100983033215</v>
          </cell>
          <cell r="AS703">
            <v>8368.2204540129733</v>
          </cell>
          <cell r="AT703">
            <v>9860.5873743028951</v>
          </cell>
          <cell r="AU703">
            <v>10188.300093019085</v>
          </cell>
          <cell r="AV703">
            <v>10844.363125361369</v>
          </cell>
          <cell r="AW703">
            <v>9190.9591807461657</v>
          </cell>
          <cell r="AX703">
            <v>8094.1603312673296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2.7886563970483356</v>
          </cell>
          <cell r="CN703">
            <v>3.1718276472949181</v>
          </cell>
          <cell r="CO703">
            <v>3.0303969780176891</v>
          </cell>
          <cell r="CP703">
            <v>3.2100630003109356</v>
          </cell>
          <cell r="CQ703">
            <v>3.1420950349792656</v>
          </cell>
          <cell r="CR703">
            <v>2.9492809648028504</v>
          </cell>
          <cell r="CS703">
            <v>2.9742448190696575</v>
          </cell>
          <cell r="CT703">
            <v>3.0519271916621711</v>
          </cell>
          <cell r="CU703">
            <v>3.0937211848992239</v>
          </cell>
          <cell r="CV703">
            <v>3.6581285686339888</v>
          </cell>
          <cell r="CW703">
            <v>3.5653588003974028</v>
          </cell>
          <cell r="CX703">
            <v>4.0257579457252701</v>
          </cell>
          <cell r="CY703">
            <v>4.5998767193557066</v>
          </cell>
          <cell r="CZ703">
            <v>4.4583746680617047</v>
          </cell>
          <cell r="DA703">
            <v>4.1537009476876854</v>
          </cell>
          <cell r="DB703">
            <v>4.8944612951440369</v>
          </cell>
          <cell r="DC703">
            <v>5.0571267791356753</v>
          </cell>
          <cell r="DD703">
            <v>5.3827742276175314</v>
          </cell>
          <cell r="DE703">
            <v>4.5620805604991759</v>
          </cell>
          <cell r="DF703">
            <v>4.0176667934935182</v>
          </cell>
          <cell r="DG703">
            <v>4.7253952884119155</v>
          </cell>
          <cell r="DH703">
            <v>4.7253952884119155</v>
          </cell>
          <cell r="DI703">
            <v>4.7253952884119155</v>
          </cell>
          <cell r="DJ703">
            <v>4.7253952884119155</v>
          </cell>
          <cell r="DK703">
            <v>4.7253952884119155</v>
          </cell>
          <cell r="DL703">
            <v>4.7253952884119155</v>
          </cell>
          <cell r="DM703">
            <v>4.7253952884119155</v>
          </cell>
          <cell r="DN703">
            <v>4.7253952884119155</v>
          </cell>
          <cell r="DO703">
            <v>4.7253952884119155</v>
          </cell>
          <cell r="DP703">
            <v>4.7253952884119155</v>
          </cell>
          <cell r="DQ703">
            <v>5.5104251983613883</v>
          </cell>
          <cell r="DR703">
            <v>5.4478074668022209</v>
          </cell>
          <cell r="DS703">
            <v>5.4883713163642458</v>
          </cell>
          <cell r="DT703">
            <v>5.5606672090315286</v>
          </cell>
          <cell r="DU703">
            <v>5.5718721106570319</v>
          </cell>
          <cell r="DV703">
            <v>5.5092266465089841</v>
          </cell>
          <cell r="DW703">
            <v>5.6157015550065701</v>
          </cell>
          <cell r="DX703">
            <v>5.4800083682781606</v>
          </cell>
          <cell r="DY703">
            <v>5.5901536851114324</v>
          </cell>
          <cell r="DZ703">
            <v>5.457266921809806</v>
          </cell>
          <cell r="EA703">
            <v>5.6216429674133055</v>
          </cell>
          <cell r="EB703">
            <v>5.5779619005373968</v>
          </cell>
          <cell r="EC703">
            <v>5.5504725037149614</v>
          </cell>
          <cell r="ED703">
            <v>5.4808971707225727</v>
          </cell>
          <cell r="EE703">
            <v>5.5195671690376358</v>
          </cell>
          <cell r="EF703">
            <v>5.5195671690376358</v>
          </cell>
          <cell r="EG703">
            <v>5.5195671690376358</v>
          </cell>
          <cell r="EH703">
            <v>5.5195671690376358</v>
          </cell>
          <cell r="EI703">
            <v>5.5195671690376358</v>
          </cell>
          <cell r="EJ703">
            <v>5.5195671690376358</v>
          </cell>
          <cell r="EK703">
            <v>0</v>
          </cell>
          <cell r="EL703">
            <v>0</v>
          </cell>
          <cell r="EM703">
            <v>0</v>
          </cell>
          <cell r="EN703">
            <v>0</v>
          </cell>
          <cell r="EO703">
            <v>0</v>
          </cell>
          <cell r="EP703">
            <v>0</v>
          </cell>
          <cell r="EQ703">
            <v>0</v>
          </cell>
          <cell r="ER703">
            <v>0</v>
          </cell>
          <cell r="ES703">
            <v>0</v>
          </cell>
          <cell r="ET703">
            <v>0</v>
          </cell>
        </row>
        <row r="704">
          <cell r="A704">
            <v>36751.755524732231</v>
          </cell>
          <cell r="B704">
            <v>35447.090862740362</v>
          </cell>
          <cell r="C704">
            <v>34587.382200614578</v>
          </cell>
          <cell r="D704">
            <v>6779.4893713457141</v>
          </cell>
          <cell r="E704">
            <v>7490.2709029169182</v>
          </cell>
          <cell r="F704">
            <v>8049.0679377979368</v>
          </cell>
          <cell r="G704">
            <v>7784.2912287264726</v>
          </cell>
          <cell r="H704">
            <v>7368.928693801412</v>
          </cell>
          <cell r="I704">
            <v>7941.7411600173773</v>
          </cell>
          <cell r="J704">
            <v>8634.9041031828601</v>
          </cell>
          <cell r="K704">
            <v>9095.5842711315054</v>
          </cell>
          <cell r="L704">
            <v>9713.4538947531018</v>
          </cell>
          <cell r="M704">
            <v>9321.2966665585536</v>
          </cell>
          <cell r="N704">
            <v>8386.3882249955695</v>
          </cell>
          <cell r="O704">
            <v>8584.2420274067863</v>
          </cell>
          <cell r="P704">
            <v>8408.1238074041485</v>
          </cell>
          <cell r="Q704">
            <v>9749.060815973944</v>
          </cell>
          <cell r="R704">
            <v>9080.8488010393485</v>
          </cell>
          <cell r="S704">
            <v>9878.4308015847109</v>
          </cell>
          <cell r="T704">
            <v>10046.345501097549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6114.7779151594978</v>
          </cell>
          <cell r="AF704">
            <v>5897.7070692112457</v>
          </cell>
          <cell r="AG704">
            <v>5754.6682547224964</v>
          </cell>
          <cell r="AH704">
            <v>6779.4893713457141</v>
          </cell>
          <cell r="AI704">
            <v>7490.2709029169182</v>
          </cell>
          <cell r="AJ704">
            <v>8049.0679377979368</v>
          </cell>
          <cell r="AK704">
            <v>7784.2912287264726</v>
          </cell>
          <cell r="AL704">
            <v>7368.928693801412</v>
          </cell>
          <cell r="AM704">
            <v>7941.7411600173773</v>
          </cell>
          <cell r="AN704">
            <v>8634.9041031828601</v>
          </cell>
          <cell r="AO704">
            <v>9095.5842711315054</v>
          </cell>
          <cell r="AP704">
            <v>9713.4538947531018</v>
          </cell>
          <cell r="AQ704">
            <v>9321.2966665585536</v>
          </cell>
          <cell r="AR704">
            <v>8386.3882249955695</v>
          </cell>
          <cell r="AS704">
            <v>8584.2420274067863</v>
          </cell>
          <cell r="AT704">
            <v>8408.1238074041485</v>
          </cell>
          <cell r="AU704">
            <v>9749.060815973944</v>
          </cell>
          <cell r="AV704">
            <v>9080.8488010393485</v>
          </cell>
          <cell r="AW704">
            <v>9878.4308015847109</v>
          </cell>
          <cell r="AX704">
            <v>10046.345501097549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3.0453192486937706</v>
          </cell>
          <cell r="CN704">
            <v>2.9613789877179149</v>
          </cell>
          <cell r="CO704">
            <v>2.8404050736302193</v>
          </cell>
          <cell r="CP704">
            <v>3.3395227681179382</v>
          </cell>
          <cell r="CQ704">
            <v>3.6472392173737505</v>
          </cell>
          <cell r="CR704">
            <v>3.9214360992196107</v>
          </cell>
          <cell r="CS704">
            <v>3.7965575883514462</v>
          </cell>
          <cell r="CT704">
            <v>3.6402028069079058</v>
          </cell>
          <cell r="CU704">
            <v>3.9317900268502868</v>
          </cell>
          <cell r="CV704">
            <v>4.2414256743018113</v>
          </cell>
          <cell r="CW704">
            <v>4.4799680486384057</v>
          </cell>
          <cell r="CX704">
            <v>4.8073445257419891</v>
          </cell>
          <cell r="CY704">
            <v>4.5569093917729306</v>
          </cell>
          <cell r="CZ704">
            <v>4.1326567226622446</v>
          </cell>
          <cell r="DA704">
            <v>4.2624271487637335</v>
          </cell>
          <cell r="DB704">
            <v>4.1749772516226153</v>
          </cell>
          <cell r="DC704">
            <v>4.8408073029960113</v>
          </cell>
          <cell r="DD704">
            <v>4.5090127165323599</v>
          </cell>
          <cell r="DE704">
            <v>4.9050447903760226</v>
          </cell>
          <cell r="DF704">
            <v>4.9884213041782832</v>
          </cell>
          <cell r="DG704">
            <v>5.2567509333415536</v>
          </cell>
          <cell r="DH704">
            <v>5.2567509333415536</v>
          </cell>
          <cell r="DI704">
            <v>5.2567509333415536</v>
          </cell>
          <cell r="DJ704">
            <v>5.2567509333415536</v>
          </cell>
          <cell r="DK704">
            <v>5.2567509333415536</v>
          </cell>
          <cell r="DL704">
            <v>5.2567509333415536</v>
          </cell>
          <cell r="DM704">
            <v>5.2567509333415536</v>
          </cell>
          <cell r="DN704">
            <v>5.2567509333415536</v>
          </cell>
          <cell r="DO704">
            <v>5.2567509333415536</v>
          </cell>
          <cell r="DP704">
            <v>5.2567509333415536</v>
          </cell>
          <cell r="DQ704">
            <v>5.5011691181810312</v>
          </cell>
          <cell r="DR704">
            <v>5.4562761559723745</v>
          </cell>
          <cell r="DS704">
            <v>5.5506922385368647</v>
          </cell>
          <cell r="DT704">
            <v>5.5618556221452859</v>
          </cell>
          <cell r="DU704">
            <v>5.6265270583909004</v>
          </cell>
          <cell r="DV704">
            <v>5.6235114808736339</v>
          </cell>
          <cell r="DW704">
            <v>5.6174112437058339</v>
          </cell>
          <cell r="DX704">
            <v>5.546077185076185</v>
          </cell>
          <cell r="DY704">
            <v>5.5339158018013404</v>
          </cell>
          <cell r="DZ704">
            <v>5.5776697111316809</v>
          </cell>
          <cell r="EA704">
            <v>5.5624077429699224</v>
          </cell>
          <cell r="EB704">
            <v>5.5357385577167273</v>
          </cell>
          <cell r="EC704">
            <v>5.604192862067408</v>
          </cell>
          <cell r="ED704">
            <v>5.5597180307482548</v>
          </cell>
          <cell r="EE704">
            <v>5.517624228436385</v>
          </cell>
          <cell r="EF704">
            <v>5.517624228436385</v>
          </cell>
          <cell r="EG704">
            <v>5.517624228436385</v>
          </cell>
          <cell r="EH704">
            <v>5.517624228436385</v>
          </cell>
          <cell r="EI704">
            <v>5.517624228436385</v>
          </cell>
          <cell r="EJ704">
            <v>5.517624228436385</v>
          </cell>
          <cell r="EK704">
            <v>0</v>
          </cell>
          <cell r="EL704">
            <v>0</v>
          </cell>
          <cell r="EM704">
            <v>0</v>
          </cell>
          <cell r="EN704">
            <v>0</v>
          </cell>
          <cell r="EO704">
            <v>0</v>
          </cell>
          <cell r="EP704">
            <v>0</v>
          </cell>
          <cell r="EQ704">
            <v>0</v>
          </cell>
          <cell r="ER704">
            <v>0</v>
          </cell>
          <cell r="ES704">
            <v>0</v>
          </cell>
          <cell r="ET704">
            <v>0</v>
          </cell>
        </row>
        <row r="705">
          <cell r="A705">
            <v>34892.716548862634</v>
          </cell>
          <cell r="B705">
            <v>32601.621699896226</v>
          </cell>
          <cell r="C705">
            <v>37539.270106778909</v>
          </cell>
          <cell r="D705">
            <v>6502.3662500863547</v>
          </cell>
          <cell r="E705">
            <v>7474.3241076350032</v>
          </cell>
          <cell r="F705">
            <v>6665.6719491934837</v>
          </cell>
          <cell r="G705">
            <v>6633.9779308017642</v>
          </cell>
          <cell r="H705">
            <v>7409.2369763849392</v>
          </cell>
          <cell r="I705">
            <v>7729.295871295536</v>
          </cell>
          <cell r="J705">
            <v>7814.647873909551</v>
          </cell>
          <cell r="K705">
            <v>7217.8331242268696</v>
          </cell>
          <cell r="L705">
            <v>7947.2183971711502</v>
          </cell>
          <cell r="M705">
            <v>8893.2909274794019</v>
          </cell>
          <cell r="N705">
            <v>8934.051569830719</v>
          </cell>
          <cell r="O705">
            <v>9613.9011282597785</v>
          </cell>
          <cell r="P705">
            <v>9768.0883380401247</v>
          </cell>
          <cell r="Q705">
            <v>9617.011222202962</v>
          </cell>
          <cell r="R705">
            <v>10188.396850737596</v>
          </cell>
          <cell r="S705">
            <v>10872.880059835072</v>
          </cell>
          <cell r="T705">
            <v>11004.862765583306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5805.4699566480122</v>
          </cell>
          <cell r="AF705">
            <v>5424.2762970807098</v>
          </cell>
          <cell r="AG705">
            <v>6245.8050376849624</v>
          </cell>
          <cell r="AH705">
            <v>6502.3662500863547</v>
          </cell>
          <cell r="AI705">
            <v>7474.3241076350032</v>
          </cell>
          <cell r="AJ705">
            <v>6665.6719491934837</v>
          </cell>
          <cell r="AK705">
            <v>6633.9779308017642</v>
          </cell>
          <cell r="AL705">
            <v>7409.2369763849392</v>
          </cell>
          <cell r="AM705">
            <v>7729.295871295536</v>
          </cell>
          <cell r="AN705">
            <v>7814.647873909551</v>
          </cell>
          <cell r="AO705">
            <v>7217.8331242268696</v>
          </cell>
          <cell r="AP705">
            <v>7947.2183971711502</v>
          </cell>
          <cell r="AQ705">
            <v>8893.2909274794019</v>
          </cell>
          <cell r="AR705">
            <v>8934.051569830719</v>
          </cell>
          <cell r="AS705">
            <v>9613.9011282597785</v>
          </cell>
          <cell r="AT705">
            <v>9768.0883380401247</v>
          </cell>
          <cell r="AU705">
            <v>9617.011222202962</v>
          </cell>
          <cell r="AV705">
            <v>10188.396850737596</v>
          </cell>
          <cell r="AW705">
            <v>10872.880059835072</v>
          </cell>
          <cell r="AX705">
            <v>11004.862765583306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  <cell r="CK705">
            <v>0</v>
          </cell>
          <cell r="CL705">
            <v>0</v>
          </cell>
          <cell r="CM705">
            <v>2.9252719124552318</v>
          </cell>
          <cell r="CN705">
            <v>2.6560202702412172</v>
          </cell>
          <cell r="CO705">
            <v>3.134204996387655</v>
          </cell>
          <cell r="CP705">
            <v>3.1856025240767956</v>
          </cell>
          <cell r="CQ705">
            <v>3.6926321307394652</v>
          </cell>
          <cell r="CR705">
            <v>3.301560381344856</v>
          </cell>
          <cell r="CS705">
            <v>3.2568133897601541</v>
          </cell>
          <cell r="CT705">
            <v>3.7376378275672795</v>
          </cell>
          <cell r="CU705">
            <v>3.8206349527836285</v>
          </cell>
          <cell r="CV705">
            <v>3.8437679275819625</v>
          </cell>
          <cell r="CW705">
            <v>3.5726573559403128</v>
          </cell>
          <cell r="CX705">
            <v>4.013624385198999</v>
          </cell>
          <cell r="CY705">
            <v>4.4110745492284051</v>
          </cell>
          <cell r="CZ705">
            <v>4.4335315120410987</v>
          </cell>
          <cell r="DA705">
            <v>4.81490780772502</v>
          </cell>
          <cell r="DB705">
            <v>4.8921290304439085</v>
          </cell>
          <cell r="DC705">
            <v>4.8164654288623723</v>
          </cell>
          <cell r="DD705">
            <v>5.1026311681756562</v>
          </cell>
          <cell r="DE705">
            <v>5.445439306492414</v>
          </cell>
          <cell r="DF705">
            <v>5.5115398989484632</v>
          </cell>
          <cell r="DG705">
            <v>4.872427906023427</v>
          </cell>
          <cell r="DH705">
            <v>4.872427906023427</v>
          </cell>
          <cell r="DI705">
            <v>4.872427906023427</v>
          </cell>
          <cell r="DJ705">
            <v>4.872427906023427</v>
          </cell>
          <cell r="DK705">
            <v>4.872427906023427</v>
          </cell>
          <cell r="DL705">
            <v>4.872427906023427</v>
          </cell>
          <cell r="DM705">
            <v>4.872427906023427</v>
          </cell>
          <cell r="DN705">
            <v>4.872427906023427</v>
          </cell>
          <cell r="DO705">
            <v>4.872427906023427</v>
          </cell>
          <cell r="DP705">
            <v>4.872427906023427</v>
          </cell>
          <cell r="DQ705">
            <v>5.4372371586310848</v>
          </cell>
          <cell r="DR705">
            <v>5.5952249752809262</v>
          </cell>
          <cell r="DS705">
            <v>5.4596922165323294</v>
          </cell>
          <cell r="DT705">
            <v>5.5922551292534228</v>
          </cell>
          <cell r="DU705">
            <v>5.5455294678351006</v>
          </cell>
          <cell r="DV705">
            <v>5.5313587576606231</v>
          </cell>
          <cell r="DW705">
            <v>5.580694939213303</v>
          </cell>
          <cell r="DX705">
            <v>5.4310450407037463</v>
          </cell>
          <cell r="DY705">
            <v>5.5425742929494204</v>
          </cell>
          <cell r="DZ705">
            <v>5.5700538061784748</v>
          </cell>
          <cell r="EA705">
            <v>5.5350634840406476</v>
          </cell>
          <cell r="EB705">
            <v>5.4248228031583983</v>
          </cell>
          <cell r="EC705">
            <v>5.5236383677744119</v>
          </cell>
          <cell r="ED705">
            <v>5.520848007846002</v>
          </cell>
          <cell r="EE705">
            <v>5.4703965678550022</v>
          </cell>
          <cell r="EF705">
            <v>5.4703965678550022</v>
          </cell>
          <cell r="EG705">
            <v>5.4703965678550022</v>
          </cell>
          <cell r="EH705">
            <v>5.4703965678550022</v>
          </cell>
          <cell r="EI705">
            <v>5.4703965678550022</v>
          </cell>
          <cell r="EJ705">
            <v>5.4703965678550022</v>
          </cell>
          <cell r="EK705">
            <v>0</v>
          </cell>
          <cell r="EL705">
            <v>0</v>
          </cell>
          <cell r="EM705">
            <v>0</v>
          </cell>
          <cell r="EN705">
            <v>0</v>
          </cell>
          <cell r="EO705">
            <v>0</v>
          </cell>
          <cell r="EP705">
            <v>0</v>
          </cell>
          <cell r="EQ705">
            <v>0</v>
          </cell>
          <cell r="ER705">
            <v>0</v>
          </cell>
          <cell r="ES705">
            <v>0</v>
          </cell>
          <cell r="ET705">
            <v>0</v>
          </cell>
        </row>
        <row r="706">
          <cell r="A706">
            <v>29253.550777751949</v>
          </cell>
          <cell r="B706">
            <v>36546.098796846651</v>
          </cell>
          <cell r="C706">
            <v>41292.425882441683</v>
          </cell>
          <cell r="D706">
            <v>6241.761465534395</v>
          </cell>
          <cell r="E706">
            <v>6530.7984390686261</v>
          </cell>
          <cell r="F706">
            <v>5685.8065828401441</v>
          </cell>
          <cell r="G706">
            <v>7256.4680793766011</v>
          </cell>
          <cell r="H706">
            <v>7492.2348425981854</v>
          </cell>
          <cell r="I706">
            <v>7299.3639932859433</v>
          </cell>
          <cell r="J706">
            <v>8404.0505136064421</v>
          </cell>
          <cell r="K706">
            <v>8677.5015408865729</v>
          </cell>
          <cell r="L706">
            <v>7416.2143609712502</v>
          </cell>
          <cell r="M706">
            <v>7265.0441075902563</v>
          </cell>
          <cell r="N706">
            <v>9501.1450642074105</v>
          </cell>
          <cell r="O706">
            <v>8609.1257567337398</v>
          </cell>
          <cell r="P706">
            <v>7719.2860501376426</v>
          </cell>
          <cell r="Q706">
            <v>9069.572613499311</v>
          </cell>
          <cell r="R706">
            <v>10066.252517494708</v>
          </cell>
          <cell r="S706">
            <v>9563.2073371996976</v>
          </cell>
          <cell r="T706">
            <v>10259.980325382485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4867.2223593623239</v>
          </cell>
          <cell r="AF706">
            <v>6080.5606322073281</v>
          </cell>
          <cell r="AG706">
            <v>6870.2572229345078</v>
          </cell>
          <cell r="AH706">
            <v>6241.761465534395</v>
          </cell>
          <cell r="AI706">
            <v>6530.7984390686261</v>
          </cell>
          <cell r="AJ706">
            <v>5685.8065828401441</v>
          </cell>
          <cell r="AK706">
            <v>7256.4680793766011</v>
          </cell>
          <cell r="AL706">
            <v>7492.2348425981854</v>
          </cell>
          <cell r="AM706">
            <v>7299.3639932859433</v>
          </cell>
          <cell r="AN706">
            <v>8404.0505136064421</v>
          </cell>
          <cell r="AO706">
            <v>8677.5015408865729</v>
          </cell>
          <cell r="AP706">
            <v>7416.2143609712502</v>
          </cell>
          <cell r="AQ706">
            <v>7265.0441075902563</v>
          </cell>
          <cell r="AR706">
            <v>9501.1450642074105</v>
          </cell>
          <cell r="AS706">
            <v>8609.1257567337398</v>
          </cell>
          <cell r="AT706">
            <v>7719.2860501376426</v>
          </cell>
          <cell r="AU706">
            <v>9069.572613499311</v>
          </cell>
          <cell r="AV706">
            <v>10066.252517494708</v>
          </cell>
          <cell r="AW706">
            <v>9563.2073371996976</v>
          </cell>
          <cell r="AX706">
            <v>10259.980325382485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2.4390969653713079</v>
          </cell>
          <cell r="CN706">
            <v>2.9975314339261252</v>
          </cell>
          <cell r="CO706">
            <v>3.3670138690991442</v>
          </cell>
          <cell r="CP706">
            <v>3.0401343935118175</v>
          </cell>
          <cell r="CQ706">
            <v>3.2000125224217277</v>
          </cell>
          <cell r="CR706">
            <v>2.8305182334779091</v>
          </cell>
          <cell r="CS706">
            <v>3.5752785628775499</v>
          </cell>
          <cell r="CT706">
            <v>3.7151962023710312</v>
          </cell>
          <cell r="CU706">
            <v>3.5944034167540466</v>
          </cell>
          <cell r="CV706">
            <v>4.224250702863575</v>
          </cell>
          <cell r="CW706">
            <v>4.391618120512045</v>
          </cell>
          <cell r="CX706">
            <v>3.6645047998870024</v>
          </cell>
          <cell r="CY706">
            <v>3.5689775053045119</v>
          </cell>
          <cell r="CZ706">
            <v>4.6732439130075081</v>
          </cell>
          <cell r="DA706">
            <v>4.2532787389432372</v>
          </cell>
          <cell r="DB706">
            <v>3.8136596170861323</v>
          </cell>
          <cell r="DC706">
            <v>4.480759308008273</v>
          </cell>
          <cell r="DD706">
            <v>4.9731620867549866</v>
          </cell>
          <cell r="DE706">
            <v>4.7246361120469134</v>
          </cell>
          <cell r="DF706">
            <v>5.0688719636593502</v>
          </cell>
          <cell r="DG706">
            <v>5.2940081721120036</v>
          </cell>
          <cell r="DH706">
            <v>5.2940081721120036</v>
          </cell>
          <cell r="DI706">
            <v>5.2940081721120036</v>
          </cell>
          <cell r="DJ706">
            <v>5.2940081721120036</v>
          </cell>
          <cell r="DK706">
            <v>5.2940081721120036</v>
          </cell>
          <cell r="DL706">
            <v>5.2940081721120036</v>
          </cell>
          <cell r="DM706">
            <v>5.2940081721120036</v>
          </cell>
          <cell r="DN706">
            <v>5.2940081721120036</v>
          </cell>
          <cell r="DO706">
            <v>5.2940081721120036</v>
          </cell>
          <cell r="DP706">
            <v>5.2940081721120036</v>
          </cell>
          <cell r="DQ706">
            <v>5.4671281906354521</v>
          </cell>
          <cell r="DR706">
            <v>5.5575965064712385</v>
          </cell>
          <cell r="DS706">
            <v>5.5903014541558003</v>
          </cell>
          <cell r="DT706">
            <v>5.6249869678214859</v>
          </cell>
          <cell r="DU706">
            <v>5.5914151391072773</v>
          </cell>
          <cell r="DV706">
            <v>5.5034276400379865</v>
          </cell>
          <cell r="DW706">
            <v>5.5606113242388995</v>
          </cell>
          <cell r="DX706">
            <v>5.5250570046714573</v>
          </cell>
          <cell r="DY706">
            <v>5.5637209286628933</v>
          </cell>
          <cell r="DZ706">
            <v>5.4506225002414315</v>
          </cell>
          <cell r="EA706">
            <v>5.4134890994517582</v>
          </cell>
          <cell r="EB706">
            <v>5.5446497191480839</v>
          </cell>
          <cell r="EC706">
            <v>5.5770120159543737</v>
          </cell>
          <cell r="ED706">
            <v>5.5701210780016552</v>
          </cell>
          <cell r="EE706">
            <v>5.5455208455770908</v>
          </cell>
          <cell r="EF706">
            <v>5.5455208455770908</v>
          </cell>
          <cell r="EG706">
            <v>5.5455208455770908</v>
          </cell>
          <cell r="EH706">
            <v>5.5455208455770908</v>
          </cell>
          <cell r="EI706">
            <v>5.5455208455770908</v>
          </cell>
          <cell r="EJ706">
            <v>5.5455208455770908</v>
          </cell>
          <cell r="EK706">
            <v>0</v>
          </cell>
          <cell r="EL706">
            <v>0</v>
          </cell>
          <cell r="EM706">
            <v>0</v>
          </cell>
          <cell r="EN706">
            <v>0</v>
          </cell>
          <cell r="EO706">
            <v>0</v>
          </cell>
          <cell r="EP706">
            <v>0</v>
          </cell>
          <cell r="EQ706">
            <v>0</v>
          </cell>
          <cell r="ER706">
            <v>0</v>
          </cell>
          <cell r="ES706">
            <v>0</v>
          </cell>
          <cell r="ET706">
            <v>0</v>
          </cell>
        </row>
        <row r="707">
          <cell r="A707">
            <v>36231.144611843847</v>
          </cell>
          <cell r="B707">
            <v>33393.219506963869</v>
          </cell>
          <cell r="C707">
            <v>40289.916266783264</v>
          </cell>
          <cell r="D707">
            <v>6447.6817279225706</v>
          </cell>
          <cell r="E707">
            <v>6292.305644726699</v>
          </cell>
          <cell r="F707">
            <v>6548.2860400868803</v>
          </cell>
          <cell r="G707">
            <v>9372.2268281536126</v>
          </cell>
          <cell r="H707">
            <v>8027.429564983403</v>
          </cell>
          <cell r="I707">
            <v>7275.6444281885788</v>
          </cell>
          <cell r="J707">
            <v>7879.3183701877497</v>
          </cell>
          <cell r="K707">
            <v>8095.3351516255907</v>
          </cell>
          <cell r="L707">
            <v>7483.935511805571</v>
          </cell>
          <cell r="M707">
            <v>7568.3106427225721</v>
          </cell>
          <cell r="N707">
            <v>8422.1970217482576</v>
          </cell>
          <cell r="O707">
            <v>8878.9512841537944</v>
          </cell>
          <cell r="P707">
            <v>9019.8948471611347</v>
          </cell>
          <cell r="Q707">
            <v>8068.4686763209966</v>
          </cell>
          <cell r="R707">
            <v>9366.882175645278</v>
          </cell>
          <cell r="S707">
            <v>10844.439270431612</v>
          </cell>
          <cell r="T707">
            <v>9574.7709813551701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6028.1583763900189</v>
          </cell>
          <cell r="AF707">
            <v>5555.9827888995424</v>
          </cell>
          <cell r="AG707">
            <v>6703.4591048571865</v>
          </cell>
          <cell r="AH707">
            <v>6447.6817279225706</v>
          </cell>
          <cell r="AI707">
            <v>6292.305644726699</v>
          </cell>
          <cell r="AJ707">
            <v>6548.2860400868803</v>
          </cell>
          <cell r="AK707">
            <v>9372.2268281536126</v>
          </cell>
          <cell r="AL707">
            <v>8027.429564983403</v>
          </cell>
          <cell r="AM707">
            <v>7275.6444281885788</v>
          </cell>
          <cell r="AN707">
            <v>7879.3183701877497</v>
          </cell>
          <cell r="AO707">
            <v>8095.3351516255907</v>
          </cell>
          <cell r="AP707">
            <v>7483.935511805571</v>
          </cell>
          <cell r="AQ707">
            <v>7568.3106427225721</v>
          </cell>
          <cell r="AR707">
            <v>8422.1970217482576</v>
          </cell>
          <cell r="AS707">
            <v>8878.9512841537944</v>
          </cell>
          <cell r="AT707">
            <v>9019.8948471611347</v>
          </cell>
          <cell r="AU707">
            <v>8068.4686763209966</v>
          </cell>
          <cell r="AV707">
            <v>9366.882175645278</v>
          </cell>
          <cell r="AW707">
            <v>10844.439270431612</v>
          </cell>
          <cell r="AX707">
            <v>9574.7709813551701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3.0536221977553262</v>
          </cell>
          <cell r="CN707">
            <v>2.7236352434026792</v>
          </cell>
          <cell r="CO707">
            <v>3.2830199857573938</v>
          </cell>
          <cell r="CP707">
            <v>3.1594933352877885</v>
          </cell>
          <cell r="CQ707">
            <v>3.0882455720596877</v>
          </cell>
          <cell r="CR707">
            <v>3.2825558225420894</v>
          </cell>
          <cell r="CS707">
            <v>4.5776224470224101</v>
          </cell>
          <cell r="CT707">
            <v>3.9456131494105406</v>
          </cell>
          <cell r="CU707">
            <v>3.5999335600717486</v>
          </cell>
          <cell r="CV707">
            <v>3.9201593702630806</v>
          </cell>
          <cell r="CW707">
            <v>3.9924140082279167</v>
          </cell>
          <cell r="CX707">
            <v>3.7533564364128273</v>
          </cell>
          <cell r="CY707">
            <v>3.7432232986707974</v>
          </cell>
          <cell r="CZ707">
            <v>4.1764081924032181</v>
          </cell>
          <cell r="DA707">
            <v>4.3264287835889146</v>
          </cell>
          <cell r="DB707">
            <v>4.3951060708429637</v>
          </cell>
          <cell r="DC707">
            <v>3.9315065488668881</v>
          </cell>
          <cell r="DD707">
            <v>4.5641818904359406</v>
          </cell>
          <cell r="DE707">
            <v>5.2841481724548931</v>
          </cell>
          <cell r="DF707">
            <v>4.6654794518286229</v>
          </cell>
          <cell r="DG707">
            <v>4.8864769781708546</v>
          </cell>
          <cell r="DH707">
            <v>4.8864769781708546</v>
          </cell>
          <cell r="DI707">
            <v>4.8864769781708546</v>
          </cell>
          <cell r="DJ707">
            <v>4.8864769781708546</v>
          </cell>
          <cell r="DK707">
            <v>4.8864769781708546</v>
          </cell>
          <cell r="DL707">
            <v>4.8864769781708546</v>
          </cell>
          <cell r="DM707">
            <v>4.8864769781708546</v>
          </cell>
          <cell r="DN707">
            <v>4.8864769781708546</v>
          </cell>
          <cell r="DO707">
            <v>4.8864769781708546</v>
          </cell>
          <cell r="DP707">
            <v>4.8864769781708546</v>
          </cell>
          <cell r="DQ707">
            <v>5.408495659092619</v>
          </cell>
          <cell r="DR707">
            <v>5.5888066110873122</v>
          </cell>
          <cell r="DS707">
            <v>5.5941302407068392</v>
          </cell>
          <cell r="DT707">
            <v>5.5910488080691483</v>
          </cell>
          <cell r="DU707">
            <v>5.5821964752948237</v>
          </cell>
          <cell r="DV707">
            <v>5.465408866976893</v>
          </cell>
          <cell r="DW707">
            <v>5.6093166426308416</v>
          </cell>
          <cell r="DX707">
            <v>5.574027883491051</v>
          </cell>
          <cell r="DY707">
            <v>5.5371223033346277</v>
          </cell>
          <cell r="DZ707">
            <v>5.5067081661794868</v>
          </cell>
          <cell r="EA707">
            <v>5.5552856917404227</v>
          </cell>
          <cell r="EB707">
            <v>5.4628259416397071</v>
          </cell>
          <cell r="EC707">
            <v>5.5393696813806601</v>
          </cell>
          <cell r="ED707">
            <v>5.5249657900593503</v>
          </cell>
          <cell r="EE707">
            <v>5.622626684960558</v>
          </cell>
          <cell r="EF707">
            <v>5.622626684960558</v>
          </cell>
          <cell r="EG707">
            <v>5.622626684960558</v>
          </cell>
          <cell r="EH707">
            <v>5.622626684960558</v>
          </cell>
          <cell r="EI707">
            <v>5.622626684960558</v>
          </cell>
          <cell r="EJ707">
            <v>5.622626684960558</v>
          </cell>
          <cell r="EK707">
            <v>0</v>
          </cell>
          <cell r="EL707">
            <v>0</v>
          </cell>
          <cell r="EM707">
            <v>0</v>
          </cell>
          <cell r="EN707">
            <v>0</v>
          </cell>
          <cell r="EO707">
            <v>0</v>
          </cell>
          <cell r="EP707">
            <v>0</v>
          </cell>
          <cell r="EQ707">
            <v>0</v>
          </cell>
          <cell r="ER707">
            <v>0</v>
          </cell>
          <cell r="ES707">
            <v>0</v>
          </cell>
          <cell r="ET707">
            <v>0</v>
          </cell>
        </row>
        <row r="708">
          <cell r="A708">
            <v>35135.376859403397</v>
          </cell>
          <cell r="B708">
            <v>39403.94484751569</v>
          </cell>
          <cell r="C708">
            <v>34127.369053161121</v>
          </cell>
          <cell r="D708">
            <v>6628.2347762433756</v>
          </cell>
          <cell r="E708">
            <v>7610.8155586968905</v>
          </cell>
          <cell r="F708">
            <v>7313.8431886253084</v>
          </cell>
          <cell r="G708">
            <v>7828.510667364998</v>
          </cell>
          <cell r="H708">
            <v>7141.9504825094536</v>
          </cell>
          <cell r="I708">
            <v>8352.6371960831766</v>
          </cell>
          <cell r="J708">
            <v>8116.7544540980116</v>
          </cell>
          <cell r="K708">
            <v>10368.952560087793</v>
          </cell>
          <cell r="L708">
            <v>8875.8598242760963</v>
          </cell>
          <cell r="M708">
            <v>7879.236188762341</v>
          </cell>
          <cell r="N708">
            <v>8100.3398931885577</v>
          </cell>
          <cell r="O708">
            <v>7943.9104357460319</v>
          </cell>
          <cell r="P708">
            <v>9646.9465288113151</v>
          </cell>
          <cell r="Q708">
            <v>8491.1500889982162</v>
          </cell>
          <cell r="R708">
            <v>9430.2876266378753</v>
          </cell>
          <cell r="S708">
            <v>10164.168371523745</v>
          </cell>
          <cell r="T708">
            <v>10102.786111994363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5845.843916656042</v>
          </cell>
          <cell r="AF708">
            <v>6556.0506779494108</v>
          </cell>
          <cell r="AG708">
            <v>5678.1310065129937</v>
          </cell>
          <cell r="AH708">
            <v>6628.2347762433756</v>
          </cell>
          <cell r="AI708">
            <v>7610.8155586968905</v>
          </cell>
          <cell r="AJ708">
            <v>7313.8431886253084</v>
          </cell>
          <cell r="AK708">
            <v>7828.510667364998</v>
          </cell>
          <cell r="AL708">
            <v>7141.9504825094536</v>
          </cell>
          <cell r="AM708">
            <v>8352.6371960831766</v>
          </cell>
          <cell r="AN708">
            <v>8116.7544540980116</v>
          </cell>
          <cell r="AO708">
            <v>10368.952560087793</v>
          </cell>
          <cell r="AP708">
            <v>8875.8598242760963</v>
          </cell>
          <cell r="AQ708">
            <v>7879.236188762341</v>
          </cell>
          <cell r="AR708">
            <v>8100.3398931885577</v>
          </cell>
          <cell r="AS708">
            <v>7943.9104357460319</v>
          </cell>
          <cell r="AT708">
            <v>9646.9465288113151</v>
          </cell>
          <cell r="AU708">
            <v>8491.1500889982162</v>
          </cell>
          <cell r="AV708">
            <v>9430.2876266378753</v>
          </cell>
          <cell r="AW708">
            <v>10164.168371523745</v>
          </cell>
          <cell r="AX708">
            <v>10102.786111994363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2.8944056171936965</v>
          </cell>
          <cell r="CN708">
            <v>3.2475421741271462</v>
          </cell>
          <cell r="CO708">
            <v>2.7941510401338632</v>
          </cell>
          <cell r="CP708">
            <v>3.2367158989461253</v>
          </cell>
          <cell r="CQ708">
            <v>3.7203973009148239</v>
          </cell>
          <cell r="CR708">
            <v>3.6035088596308937</v>
          </cell>
          <cell r="CS708">
            <v>3.8101663195510032</v>
          </cell>
          <cell r="CT708">
            <v>3.4911327075035299</v>
          </cell>
          <cell r="CU708">
            <v>4.1249060845875336</v>
          </cell>
          <cell r="CV708">
            <v>4.0736887346196511</v>
          </cell>
          <cell r="CW708">
            <v>5.0743929814342481</v>
          </cell>
          <cell r="CX708">
            <v>4.4004876984741399</v>
          </cell>
          <cell r="CY708">
            <v>3.8731044908457299</v>
          </cell>
          <cell r="CZ708">
            <v>4.0436131901438266</v>
          </cell>
          <cell r="DA708">
            <v>3.8990142697733794</v>
          </cell>
          <cell r="DB708">
            <v>4.7348950469434268</v>
          </cell>
          <cell r="DC708">
            <v>4.1676093444880804</v>
          </cell>
          <cell r="DD708">
            <v>4.6285549568731206</v>
          </cell>
          <cell r="DE708">
            <v>4.9887568397828437</v>
          </cell>
          <cell r="DF708">
            <v>4.9586293216352262</v>
          </cell>
          <cell r="DG708">
            <v>4.9407224487736618</v>
          </cell>
          <cell r="DH708">
            <v>4.9407224487736618</v>
          </cell>
          <cell r="DI708">
            <v>4.9407224487736618</v>
          </cell>
          <cell r="DJ708">
            <v>4.9407224487736618</v>
          </cell>
          <cell r="DK708">
            <v>4.9407224487736618</v>
          </cell>
          <cell r="DL708">
            <v>4.9407224487736618</v>
          </cell>
          <cell r="DM708">
            <v>4.9407224487736618</v>
          </cell>
          <cell r="DN708">
            <v>4.9407224487736618</v>
          </cell>
          <cell r="DO708">
            <v>4.9407224487736618</v>
          </cell>
          <cell r="DP708">
            <v>4.9407224487736618</v>
          </cell>
          <cell r="DQ708">
            <v>5.5334368602051711</v>
          </cell>
          <cell r="DR708">
            <v>5.5308851174938498</v>
          </cell>
          <cell r="DS708">
            <v>5.5675312758932902</v>
          </cell>
          <cell r="DT708">
            <v>5.6104854114895835</v>
          </cell>
          <cell r="DU708">
            <v>5.604656650717013</v>
          </cell>
          <cell r="DV708">
            <v>5.5606708141218242</v>
          </cell>
          <cell r="DW708">
            <v>5.6291438830587452</v>
          </cell>
          <cell r="DX708">
            <v>5.6047676392415653</v>
          </cell>
          <cell r="DY708">
            <v>5.5477475254576154</v>
          </cell>
          <cell r="DZ708">
            <v>5.4588567965198829</v>
          </cell>
          <cell r="EA708">
            <v>5.598322658425757</v>
          </cell>
          <cell r="EB708">
            <v>5.5260747995116342</v>
          </cell>
          <cell r="EC708">
            <v>5.5735517885934591</v>
          </cell>
          <cell r="ED708">
            <v>5.4883370373375566</v>
          </cell>
          <cell r="EE708">
            <v>5.5819590989573635</v>
          </cell>
          <cell r="EF708">
            <v>5.5819590989573635</v>
          </cell>
          <cell r="EG708">
            <v>5.5819590989573635</v>
          </cell>
          <cell r="EH708">
            <v>5.5819590989573635</v>
          </cell>
          <cell r="EI708">
            <v>5.5819590989573635</v>
          </cell>
          <cell r="EJ708">
            <v>5.5819590989573635</v>
          </cell>
          <cell r="EK708">
            <v>0</v>
          </cell>
          <cell r="EL708">
            <v>0</v>
          </cell>
          <cell r="EM708">
            <v>0</v>
          </cell>
          <cell r="EN708">
            <v>0</v>
          </cell>
          <cell r="EO708">
            <v>0</v>
          </cell>
          <cell r="EP708">
            <v>0</v>
          </cell>
          <cell r="EQ708">
            <v>0</v>
          </cell>
          <cell r="ER708">
            <v>0</v>
          </cell>
          <cell r="ES708">
            <v>0</v>
          </cell>
          <cell r="ET708">
            <v>0</v>
          </cell>
        </row>
        <row r="709">
          <cell r="A709">
            <v>42663.129101508515</v>
          </cell>
          <cell r="B709">
            <v>35965.746425188066</v>
          </cell>
          <cell r="C709">
            <v>38021.257445242263</v>
          </cell>
          <cell r="D709">
            <v>6510.2552825403409</v>
          </cell>
          <cell r="E709">
            <v>6750.1633290387581</v>
          </cell>
          <cell r="F709">
            <v>6378.6808474477612</v>
          </cell>
          <cell r="G709">
            <v>8086.9173387223618</v>
          </cell>
          <cell r="H709">
            <v>8505.7238558070712</v>
          </cell>
          <cell r="I709">
            <v>7870.7075697412138</v>
          </cell>
          <cell r="J709">
            <v>8418.2269814815045</v>
          </cell>
          <cell r="K709">
            <v>7744.9995260088654</v>
          </cell>
          <cell r="L709">
            <v>7675.6619717620415</v>
          </cell>
          <cell r="M709">
            <v>8389.9270596363749</v>
          </cell>
          <cell r="N709">
            <v>7734.2708929428491</v>
          </cell>
          <cell r="O709">
            <v>9443.2341715973107</v>
          </cell>
          <cell r="P709">
            <v>9758.6209449963917</v>
          </cell>
          <cell r="Q709">
            <v>9347.2675326685985</v>
          </cell>
          <cell r="R709">
            <v>8683.7406650973353</v>
          </cell>
          <cell r="S709">
            <v>9651.6974095438654</v>
          </cell>
          <cell r="T709">
            <v>11263.521296493074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7098.3156014396509</v>
          </cell>
          <cell r="AF709">
            <v>5984.0012756661072</v>
          </cell>
          <cell r="AG709">
            <v>6325.9983642497009</v>
          </cell>
          <cell r="AH709">
            <v>6510.2552825403409</v>
          </cell>
          <cell r="AI709">
            <v>6750.1633290387581</v>
          </cell>
          <cell r="AJ709">
            <v>6378.6808474477612</v>
          </cell>
          <cell r="AK709">
            <v>8086.9173387223618</v>
          </cell>
          <cell r="AL709">
            <v>8505.7238558070712</v>
          </cell>
          <cell r="AM709">
            <v>7870.7075697412138</v>
          </cell>
          <cell r="AN709">
            <v>8418.2269814815045</v>
          </cell>
          <cell r="AO709">
            <v>7744.9995260088654</v>
          </cell>
          <cell r="AP709">
            <v>7675.6619717620415</v>
          </cell>
          <cell r="AQ709">
            <v>8389.9270596363749</v>
          </cell>
          <cell r="AR709">
            <v>7734.2708929428491</v>
          </cell>
          <cell r="AS709">
            <v>9443.2341715973107</v>
          </cell>
          <cell r="AT709">
            <v>9758.6209449963917</v>
          </cell>
          <cell r="AU709">
            <v>9347.2675326685985</v>
          </cell>
          <cell r="AV709">
            <v>8683.7406650973353</v>
          </cell>
          <cell r="AW709">
            <v>9651.6974095438654</v>
          </cell>
          <cell r="AX709">
            <v>11263.521296493074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3.5218372448150936</v>
          </cell>
          <cell r="CN709">
            <v>2.9368774074961457</v>
          </cell>
          <cell r="CO709">
            <v>3.1256933954348933</v>
          </cell>
          <cell r="CP709">
            <v>3.2250868271604403</v>
          </cell>
          <cell r="CQ709">
            <v>3.2975791776291139</v>
          </cell>
          <cell r="CR709">
            <v>3.1344550907524975</v>
          </cell>
          <cell r="CS709">
            <v>4.01019856684717</v>
          </cell>
          <cell r="CT709">
            <v>4.1864591379616387</v>
          </cell>
          <cell r="CU709">
            <v>3.9145439237607191</v>
          </cell>
          <cell r="CV709">
            <v>4.1774924443613211</v>
          </cell>
          <cell r="CW709">
            <v>3.8794407596281464</v>
          </cell>
          <cell r="CX709">
            <v>3.7904804014805502</v>
          </cell>
          <cell r="CY709">
            <v>4.1129426516719478</v>
          </cell>
          <cell r="CZ709">
            <v>3.7918307140129115</v>
          </cell>
          <cell r="DA709">
            <v>4.7037067396778474</v>
          </cell>
          <cell r="DB709">
            <v>4.8608019535299443</v>
          </cell>
          <cell r="DC709">
            <v>4.6559054336728671</v>
          </cell>
          <cell r="DD709">
            <v>4.3254004665992438</v>
          </cell>
          <cell r="DE709">
            <v>4.8075429804705943</v>
          </cell>
          <cell r="DF709">
            <v>5.6103978861574602</v>
          </cell>
          <cell r="DG709">
            <v>4.9198460990282955</v>
          </cell>
          <cell r="DH709">
            <v>4.9198460990282955</v>
          </cell>
          <cell r="DI709">
            <v>4.9198460990282955</v>
          </cell>
          <cell r="DJ709">
            <v>4.9198460990282955</v>
          </cell>
          <cell r="DK709">
            <v>4.9198460990282955</v>
          </cell>
          <cell r="DL709">
            <v>4.9198460990282955</v>
          </cell>
          <cell r="DM709">
            <v>4.9198460990282955</v>
          </cell>
          <cell r="DN709">
            <v>4.9198460990282955</v>
          </cell>
          <cell r="DO709">
            <v>4.9198460990282955</v>
          </cell>
          <cell r="DP709">
            <v>4.9198460990282955</v>
          </cell>
          <cell r="DQ709">
            <v>5.5219587539359143</v>
          </cell>
          <cell r="DR709">
            <v>5.5822977156197009</v>
          </cell>
          <cell r="DS709">
            <v>5.5448504300262567</v>
          </cell>
          <cell r="DT709">
            <v>5.530491673081694</v>
          </cell>
          <cell r="DU709">
            <v>5.6082347581556808</v>
          </cell>
          <cell r="DV709">
            <v>5.5753990509455882</v>
          </cell>
          <cell r="DW709">
            <v>5.5248979682636774</v>
          </cell>
          <cell r="DX709">
            <v>5.5663634259080998</v>
          </cell>
          <cell r="DY709">
            <v>5.5085810257396259</v>
          </cell>
          <cell r="DZ709">
            <v>5.5209281340133822</v>
          </cell>
          <cell r="EA709">
            <v>5.4696483587030835</v>
          </cell>
          <cell r="EB709">
            <v>5.5479012299670227</v>
          </cell>
          <cell r="EC709">
            <v>5.5887240547607169</v>
          </cell>
          <cell r="ED709">
            <v>5.5882724906543437</v>
          </cell>
          <cell r="EE709">
            <v>5.5003162132731722</v>
          </cell>
          <cell r="EF709">
            <v>5.5003162132731722</v>
          </cell>
          <cell r="EG709">
            <v>5.5003162132731722</v>
          </cell>
          <cell r="EH709">
            <v>5.5003162132731722</v>
          </cell>
          <cell r="EI709">
            <v>5.5003162132731722</v>
          </cell>
          <cell r="EJ709">
            <v>5.5003162132731722</v>
          </cell>
          <cell r="EK709">
            <v>0</v>
          </cell>
          <cell r="EL709">
            <v>0</v>
          </cell>
          <cell r="EM709">
            <v>0</v>
          </cell>
          <cell r="EN709">
            <v>0</v>
          </cell>
          <cell r="EO709">
            <v>0</v>
          </cell>
          <cell r="EP709">
            <v>0</v>
          </cell>
          <cell r="EQ709">
            <v>0</v>
          </cell>
          <cell r="ER709">
            <v>0</v>
          </cell>
          <cell r="ES709">
            <v>0</v>
          </cell>
          <cell r="ET709">
            <v>0</v>
          </cell>
        </row>
        <row r="710">
          <cell r="A710">
            <v>32059.325948835754</v>
          </cell>
          <cell r="B710">
            <v>40305.545588023408</v>
          </cell>
          <cell r="C710">
            <v>37660.979393518799</v>
          </cell>
          <cell r="D710">
            <v>6295.0435941944888</v>
          </cell>
          <cell r="E710">
            <v>5996.4254989324691</v>
          </cell>
          <cell r="F710">
            <v>6843.9524608793308</v>
          </cell>
          <cell r="G710">
            <v>8280.8646145798793</v>
          </cell>
          <cell r="H710">
            <v>6514.0336319459748</v>
          </cell>
          <cell r="I710">
            <v>7172.4703126461072</v>
          </cell>
          <cell r="J710">
            <v>7349.848984186182</v>
          </cell>
          <cell r="K710">
            <v>8160.5008965208344</v>
          </cell>
          <cell r="L710">
            <v>9694.6329659702496</v>
          </cell>
          <cell r="M710">
            <v>8489.1755879483826</v>
          </cell>
          <cell r="N710">
            <v>8680.1407993361063</v>
          </cell>
          <cell r="O710">
            <v>10682.558812587886</v>
          </cell>
          <cell r="P710">
            <v>9046.1487222598571</v>
          </cell>
          <cell r="Q710">
            <v>9658.3209636183474</v>
          </cell>
          <cell r="R710">
            <v>10617.194772861194</v>
          </cell>
          <cell r="S710">
            <v>10378.697805431546</v>
          </cell>
          <cell r="T710">
            <v>9995.6520524405387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5334.0488226451589</v>
          </cell>
          <cell r="AF710">
            <v>6706.0595201838441</v>
          </cell>
          <cell r="AG710">
            <v>6266.0550977977664</v>
          </cell>
          <cell r="AH710">
            <v>6295.0435941944888</v>
          </cell>
          <cell r="AI710">
            <v>5996.4254989324691</v>
          </cell>
          <cell r="AJ710">
            <v>6843.9524608793308</v>
          </cell>
          <cell r="AK710">
            <v>8280.8646145798793</v>
          </cell>
          <cell r="AL710">
            <v>6514.0336319459748</v>
          </cell>
          <cell r="AM710">
            <v>7172.4703126461072</v>
          </cell>
          <cell r="AN710">
            <v>7349.848984186182</v>
          </cell>
          <cell r="AO710">
            <v>8160.5008965208344</v>
          </cell>
          <cell r="AP710">
            <v>9694.6329659702496</v>
          </cell>
          <cell r="AQ710">
            <v>8489.1755879483826</v>
          </cell>
          <cell r="AR710">
            <v>8680.1407993361063</v>
          </cell>
          <cell r="AS710">
            <v>10682.558812587886</v>
          </cell>
          <cell r="AT710">
            <v>9046.1487222598571</v>
          </cell>
          <cell r="AU710">
            <v>9658.3209636183474</v>
          </cell>
          <cell r="AV710">
            <v>10617.194772861194</v>
          </cell>
          <cell r="AW710">
            <v>10378.697805431546</v>
          </cell>
          <cell r="AX710">
            <v>9995.6520524405387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2.6267940511620442</v>
          </cell>
          <cell r="CN710">
            <v>3.316686178181373</v>
          </cell>
          <cell r="CO710">
            <v>3.0992007993687323</v>
          </cell>
          <cell r="CP710">
            <v>3.083426743172291</v>
          </cell>
          <cell r="CQ710">
            <v>2.9715974483671803</v>
          </cell>
          <cell r="CR710">
            <v>3.3501762822289027</v>
          </cell>
          <cell r="CS710">
            <v>4.070599010242832</v>
          </cell>
          <cell r="CT710">
            <v>3.2365259401274078</v>
          </cell>
          <cell r="CU710">
            <v>3.4779375382942797</v>
          </cell>
          <cell r="CV710">
            <v>3.6356041886157104</v>
          </cell>
          <cell r="CW710">
            <v>4.0836726687500375</v>
          </cell>
          <cell r="CX710">
            <v>4.7362358957922952</v>
          </cell>
          <cell r="CY710">
            <v>4.198924074624073</v>
          </cell>
          <cell r="CZ710">
            <v>4.2243175369249393</v>
          </cell>
          <cell r="DA710">
            <v>5.1566347758829609</v>
          </cell>
          <cell r="DB710">
            <v>4.3667145585050919</v>
          </cell>
          <cell r="DC710">
            <v>4.6622194767555429</v>
          </cell>
          <cell r="DD710">
            <v>5.12508255265067</v>
          </cell>
          <cell r="DE710">
            <v>5.0099564131398662</v>
          </cell>
          <cell r="DF710">
            <v>4.825054360618501</v>
          </cell>
          <cell r="DG710">
            <v>5.0425650287755142</v>
          </cell>
          <cell r="DH710">
            <v>5.0425650287755142</v>
          </cell>
          <cell r="DI710">
            <v>5.0425650287755142</v>
          </cell>
          <cell r="DJ710">
            <v>5.0425650287755142</v>
          </cell>
          <cell r="DK710">
            <v>5.0425650287755142</v>
          </cell>
          <cell r="DL710">
            <v>5.0425650287755142</v>
          </cell>
          <cell r="DM710">
            <v>5.0425650287755142</v>
          </cell>
          <cell r="DN710">
            <v>5.0425650287755142</v>
          </cell>
          <cell r="DO710">
            <v>5.0425650287755142</v>
          </cell>
          <cell r="DP710">
            <v>5.0425650287755142</v>
          </cell>
          <cell r="DQ710">
            <v>5.5633719683291387</v>
          </cell>
          <cell r="DR710">
            <v>5.5394947913935999</v>
          </cell>
          <cell r="DS710">
            <v>5.5392584578703579</v>
          </cell>
          <cell r="DT710">
            <v>5.5933531798038736</v>
          </cell>
          <cell r="DU710">
            <v>5.5285291148035478</v>
          </cell>
          <cell r="DV710">
            <v>5.5968859868071528</v>
          </cell>
          <cell r="DW710">
            <v>5.5734549772231352</v>
          </cell>
          <cell r="DX710">
            <v>5.5141431939460821</v>
          </cell>
          <cell r="DY710">
            <v>5.6500737520226281</v>
          </cell>
          <cell r="DZ710">
            <v>5.5387142039467676</v>
          </cell>
          <cell r="EA710">
            <v>5.4748601360451783</v>
          </cell>
          <cell r="EB710">
            <v>5.6079635489712087</v>
          </cell>
          <cell r="EC710">
            <v>5.5390416440263692</v>
          </cell>
          <cell r="ED710">
            <v>5.6295975531056657</v>
          </cell>
          <cell r="EE710">
            <v>5.6756558666766583</v>
          </cell>
          <cell r="EF710">
            <v>5.6756558666766583</v>
          </cell>
          <cell r="EG710">
            <v>5.6756558666766583</v>
          </cell>
          <cell r="EH710">
            <v>5.6756558666766583</v>
          </cell>
          <cell r="EI710">
            <v>5.6756558666766583</v>
          </cell>
          <cell r="EJ710">
            <v>5.6756558666766583</v>
          </cell>
          <cell r="EK710">
            <v>0</v>
          </cell>
          <cell r="EL710">
            <v>0</v>
          </cell>
          <cell r="EM710">
            <v>0</v>
          </cell>
          <cell r="EN710">
            <v>0</v>
          </cell>
          <cell r="EO710">
            <v>0</v>
          </cell>
          <cell r="EP710">
            <v>0</v>
          </cell>
          <cell r="EQ710">
            <v>0</v>
          </cell>
          <cell r="ER710">
            <v>0</v>
          </cell>
          <cell r="ES710">
            <v>0</v>
          </cell>
          <cell r="ET710">
            <v>0</v>
          </cell>
        </row>
        <row r="711">
          <cell r="A711">
            <v>41379.065084811169</v>
          </cell>
          <cell r="B711">
            <v>39294.927339365175</v>
          </cell>
          <cell r="C711">
            <v>44301.443659307464</v>
          </cell>
          <cell r="D711">
            <v>7599.9065076003535</v>
          </cell>
          <cell r="E711">
            <v>7055.0070558049483</v>
          </cell>
          <cell r="F711">
            <v>7199.4803673052375</v>
          </cell>
          <cell r="G711">
            <v>8420.6484731477976</v>
          </cell>
          <cell r="H711">
            <v>7541.1195130813549</v>
          </cell>
          <cell r="I711">
            <v>7743.611727211739</v>
          </cell>
          <cell r="J711">
            <v>7838.0405130611025</v>
          </cell>
          <cell r="K711">
            <v>6773.7219175002065</v>
          </cell>
          <cell r="L711">
            <v>8585.0912550374851</v>
          </cell>
          <cell r="M711">
            <v>8487.0265750279923</v>
          </cell>
          <cell r="N711">
            <v>8629.747047669478</v>
          </cell>
          <cell r="O711">
            <v>9122.144335125864</v>
          </cell>
          <cell r="P711">
            <v>8205.7479157472299</v>
          </cell>
          <cell r="Q711">
            <v>8169.4959442625477</v>
          </cell>
          <cell r="R711">
            <v>9084.7420389378676</v>
          </cell>
          <cell r="S711">
            <v>10166.9585247412</v>
          </cell>
          <cell r="T711">
            <v>10435.853399887776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6884.6723025319825</v>
          </cell>
          <cell r="AF711">
            <v>6537.9122831520299</v>
          </cell>
          <cell r="AG711">
            <v>7370.8993061655847</v>
          </cell>
          <cell r="AH711">
            <v>7599.9065076003535</v>
          </cell>
          <cell r="AI711">
            <v>7055.0070558049483</v>
          </cell>
          <cell r="AJ711">
            <v>7199.4803673052375</v>
          </cell>
          <cell r="AK711">
            <v>8420.6484731477976</v>
          </cell>
          <cell r="AL711">
            <v>7541.1195130813549</v>
          </cell>
          <cell r="AM711">
            <v>7743.611727211739</v>
          </cell>
          <cell r="AN711">
            <v>7838.0405130611025</v>
          </cell>
          <cell r="AO711">
            <v>6773.7219175002065</v>
          </cell>
          <cell r="AP711">
            <v>8585.0912550374851</v>
          </cell>
          <cell r="AQ711">
            <v>8487.0265750279923</v>
          </cell>
          <cell r="AR711">
            <v>8629.747047669478</v>
          </cell>
          <cell r="AS711">
            <v>9122.144335125864</v>
          </cell>
          <cell r="AT711">
            <v>8205.7479157472299</v>
          </cell>
          <cell r="AU711">
            <v>8169.4959442625477</v>
          </cell>
          <cell r="AV711">
            <v>9084.7420389378676</v>
          </cell>
          <cell r="AW711">
            <v>10166.9585247412</v>
          </cell>
          <cell r="AX711">
            <v>10435.853399887776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3.4773357123346518</v>
          </cell>
          <cell r="CN711">
            <v>3.2622078779554378</v>
          </cell>
          <cell r="CO711">
            <v>3.6045628895646931</v>
          </cell>
          <cell r="CP711">
            <v>3.7417289442597816</v>
          </cell>
          <cell r="CQ711">
            <v>3.5078096073474199</v>
          </cell>
          <cell r="CR711">
            <v>3.5866449050594418</v>
          </cell>
          <cell r="CS711">
            <v>4.1735126825764821</v>
          </cell>
          <cell r="CT711">
            <v>3.7441286324184255</v>
          </cell>
          <cell r="CU711">
            <v>3.8874461424726654</v>
          </cell>
          <cell r="CV711">
            <v>3.8327777626844592</v>
          </cell>
          <cell r="CW711">
            <v>3.3563095686775948</v>
          </cell>
          <cell r="CX711">
            <v>4.1717885785461233</v>
          </cell>
          <cell r="CY711">
            <v>4.223458141750899</v>
          </cell>
          <cell r="CZ711">
            <v>4.2733389989973025</v>
          </cell>
          <cell r="DA711">
            <v>4.5394488721676653</v>
          </cell>
          <cell r="DB711">
            <v>4.0834229050725686</v>
          </cell>
          <cell r="DC711">
            <v>4.0653828516570227</v>
          </cell>
          <cell r="DD711">
            <v>4.5208363831508773</v>
          </cell>
          <cell r="DE711">
            <v>5.0593793205832975</v>
          </cell>
          <cell r="DF711">
            <v>5.1931893648966279</v>
          </cell>
          <cell r="DG711">
            <v>4.5386947439733403</v>
          </cell>
          <cell r="DH711">
            <v>4.5386947439733403</v>
          </cell>
          <cell r="DI711">
            <v>4.5386947439733403</v>
          </cell>
          <cell r="DJ711">
            <v>4.5386947439733403</v>
          </cell>
          <cell r="DK711">
            <v>4.5386947439733403</v>
          </cell>
          <cell r="DL711">
            <v>4.5386947439733403</v>
          </cell>
          <cell r="DM711">
            <v>4.5386947439733403</v>
          </cell>
          <cell r="DN711">
            <v>4.5386947439733403</v>
          </cell>
          <cell r="DO711">
            <v>4.5386947439733403</v>
          </cell>
          <cell r="DP711">
            <v>4.5386947439733403</v>
          </cell>
          <cell r="DQ711">
            <v>5.4243010907577984</v>
          </cell>
          <cell r="DR711">
            <v>5.4907869507746137</v>
          </cell>
          <cell r="DS711">
            <v>5.6024115248173763</v>
          </cell>
          <cell r="DT711">
            <v>5.5647167325151097</v>
          </cell>
          <cell r="DU711">
            <v>5.5102153816370958</v>
          </cell>
          <cell r="DV711">
            <v>5.4994582034640676</v>
          </cell>
          <cell r="DW711">
            <v>5.5277823608298684</v>
          </cell>
          <cell r="DX711">
            <v>5.518133438796184</v>
          </cell>
          <cell r="DY711">
            <v>5.4574066926124187</v>
          </cell>
          <cell r="DZ711">
            <v>5.602746865862458</v>
          </cell>
          <cell r="EA711">
            <v>5.5293297176513452</v>
          </cell>
          <cell r="EB711">
            <v>5.6380608739294864</v>
          </cell>
          <cell r="EC711">
            <v>5.5054713039435725</v>
          </cell>
          <cell r="ED711">
            <v>5.5327093408462016</v>
          </cell>
          <cell r="EE711">
            <v>5.5055529788761799</v>
          </cell>
          <cell r="EF711">
            <v>5.5055529788761799</v>
          </cell>
          <cell r="EG711">
            <v>5.5055529788761799</v>
          </cell>
          <cell r="EH711">
            <v>5.5055529788761799</v>
          </cell>
          <cell r="EI711">
            <v>5.5055529788761799</v>
          </cell>
          <cell r="EJ711">
            <v>5.5055529788761799</v>
          </cell>
          <cell r="EK711">
            <v>0</v>
          </cell>
          <cell r="EL711">
            <v>0</v>
          </cell>
          <cell r="EM711">
            <v>0</v>
          </cell>
          <cell r="EN711">
            <v>0</v>
          </cell>
          <cell r="EO711">
            <v>0</v>
          </cell>
          <cell r="EP711">
            <v>0</v>
          </cell>
          <cell r="EQ711">
            <v>0</v>
          </cell>
          <cell r="ER711">
            <v>0</v>
          </cell>
          <cell r="ES711">
            <v>0</v>
          </cell>
          <cell r="ET711">
            <v>0</v>
          </cell>
        </row>
        <row r="712">
          <cell r="A712">
            <v>39172.322683691527</v>
          </cell>
          <cell r="B712">
            <v>38958.317610552433</v>
          </cell>
          <cell r="C712">
            <v>39114.03857048694</v>
          </cell>
          <cell r="D712">
            <v>6289.6824083313768</v>
          </cell>
          <cell r="E712">
            <v>7246.2596244180131</v>
          </cell>
          <cell r="F712">
            <v>6074.4568591181796</v>
          </cell>
          <cell r="G712">
            <v>6641.5180706275878</v>
          </cell>
          <cell r="H712">
            <v>6713.2018566667848</v>
          </cell>
          <cell r="I712">
            <v>6963.0710167939787</v>
          </cell>
          <cell r="J712">
            <v>7090.0146879817212</v>
          </cell>
          <cell r="K712">
            <v>7552.4231041784506</v>
          </cell>
          <cell r="L712">
            <v>7760.5855861796608</v>
          </cell>
          <cell r="M712">
            <v>7146.0536249109036</v>
          </cell>
          <cell r="N712">
            <v>8441.8576462513374</v>
          </cell>
          <cell r="O712">
            <v>9010.9510710801515</v>
          </cell>
          <cell r="P712">
            <v>9456.3800292347914</v>
          </cell>
          <cell r="Q712">
            <v>9398.9728014567336</v>
          </cell>
          <cell r="R712">
            <v>10347.952928310415</v>
          </cell>
          <cell r="S712">
            <v>9790.7876039435287</v>
          </cell>
          <cell r="T712">
            <v>9800.609392114924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6517.5132510485309</v>
          </cell>
          <cell r="AF712">
            <v>6481.9069656812271</v>
          </cell>
          <cell r="AG712">
            <v>6507.8159072580211</v>
          </cell>
          <cell r="AH712">
            <v>6289.6824083313768</v>
          </cell>
          <cell r="AI712">
            <v>7246.2596244180131</v>
          </cell>
          <cell r="AJ712">
            <v>6074.4568591181796</v>
          </cell>
          <cell r="AK712">
            <v>6641.5180706275878</v>
          </cell>
          <cell r="AL712">
            <v>6713.2018566667848</v>
          </cell>
          <cell r="AM712">
            <v>6963.0710167939787</v>
          </cell>
          <cell r="AN712">
            <v>7090.0146879817212</v>
          </cell>
          <cell r="AO712">
            <v>7552.4231041784506</v>
          </cell>
          <cell r="AP712">
            <v>7760.5855861796608</v>
          </cell>
          <cell r="AQ712">
            <v>7146.0536249109036</v>
          </cell>
          <cell r="AR712">
            <v>8441.8576462513374</v>
          </cell>
          <cell r="AS712">
            <v>9010.9510710801515</v>
          </cell>
          <cell r="AT712">
            <v>9456.3800292347914</v>
          </cell>
          <cell r="AU712">
            <v>9398.9728014567336</v>
          </cell>
          <cell r="AV712">
            <v>10347.952928310415</v>
          </cell>
          <cell r="AW712">
            <v>9790.7876039435287</v>
          </cell>
          <cell r="AX712">
            <v>9800.609392114924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3.2200239499208401</v>
          </cell>
          <cell r="CN712">
            <v>3.1991879867141688</v>
          </cell>
          <cell r="CO712">
            <v>3.2217558531296238</v>
          </cell>
          <cell r="CP712">
            <v>3.1254004696582567</v>
          </cell>
          <cell r="CQ712">
            <v>3.5703118652549573</v>
          </cell>
          <cell r="CR712">
            <v>2.9974487410866661</v>
          </cell>
          <cell r="CS712">
            <v>3.3416851918980588</v>
          </cell>
          <cell r="CT712">
            <v>3.3133693670695847</v>
          </cell>
          <cell r="CU712">
            <v>3.4422360452849712</v>
          </cell>
          <cell r="CV712">
            <v>3.5312648082808029</v>
          </cell>
          <cell r="CW712">
            <v>3.6558379092467455</v>
          </cell>
          <cell r="CX712">
            <v>3.8466772255455179</v>
          </cell>
          <cell r="CY712">
            <v>3.5078762494787488</v>
          </cell>
          <cell r="CZ712">
            <v>4.1007115236680542</v>
          </cell>
          <cell r="DA712">
            <v>4.5491102971785145</v>
          </cell>
          <cell r="DB712">
            <v>4.7739817279763148</v>
          </cell>
          <cell r="DC712">
            <v>4.7450001244854496</v>
          </cell>
          <cell r="DD712">
            <v>5.2240855431981235</v>
          </cell>
          <cell r="DE712">
            <v>4.9428048554755142</v>
          </cell>
          <cell r="DF712">
            <v>4.9477633107323182</v>
          </cell>
          <cell r="DG712">
            <v>5.5529072328619016</v>
          </cell>
          <cell r="DH712">
            <v>5.5529072328619016</v>
          </cell>
          <cell r="DI712">
            <v>5.5529072328619016</v>
          </cell>
          <cell r="DJ712">
            <v>5.5529072328619016</v>
          </cell>
          <cell r="DK712">
            <v>5.5529072328619016</v>
          </cell>
          <cell r="DL712">
            <v>5.5529072328619016</v>
          </cell>
          <cell r="DM712">
            <v>5.5529072328619016</v>
          </cell>
          <cell r="DN712">
            <v>5.5529072328619016</v>
          </cell>
          <cell r="DO712">
            <v>5.5529072328619016</v>
          </cell>
          <cell r="DP712">
            <v>5.5529072328619016</v>
          </cell>
          <cell r="DQ712">
            <v>5.5453626946604428</v>
          </cell>
          <cell r="DR712">
            <v>5.5509864674392144</v>
          </cell>
          <cell r="DS712">
            <v>5.5341352465628191</v>
          </cell>
          <cell r="DT712">
            <v>5.5135355502305821</v>
          </cell>
          <cell r="DU712">
            <v>5.56051315502609</v>
          </cell>
          <cell r="DV712">
            <v>5.5521708615422511</v>
          </cell>
          <cell r="DW712">
            <v>5.4451388669536653</v>
          </cell>
          <cell r="DX712">
            <v>5.5509458247174477</v>
          </cell>
          <cell r="DY712">
            <v>5.542010090056638</v>
          </cell>
          <cell r="DZ712">
            <v>5.5007763025139154</v>
          </cell>
          <cell r="EA712">
            <v>5.6598707771202674</v>
          </cell>
          <cell r="EB712">
            <v>5.5273362103536456</v>
          </cell>
          <cell r="EC712">
            <v>5.5812200080473646</v>
          </cell>
          <cell r="ED712">
            <v>5.6400887942317901</v>
          </cell>
          <cell r="EE712">
            <v>5.4268935172562012</v>
          </cell>
          <cell r="EF712">
            <v>5.4268935172562012</v>
          </cell>
          <cell r="EG712">
            <v>5.4268935172562012</v>
          </cell>
          <cell r="EH712">
            <v>5.4268935172562012</v>
          </cell>
          <cell r="EI712">
            <v>5.4268935172562012</v>
          </cell>
          <cell r="EJ712">
            <v>5.4268935172562012</v>
          </cell>
          <cell r="EK712">
            <v>0</v>
          </cell>
          <cell r="EL712">
            <v>0</v>
          </cell>
          <cell r="EM712">
            <v>0</v>
          </cell>
          <cell r="EN712">
            <v>0</v>
          </cell>
          <cell r="EO712">
            <v>0</v>
          </cell>
          <cell r="EP712">
            <v>0</v>
          </cell>
          <cell r="EQ712">
            <v>0</v>
          </cell>
          <cell r="ER712">
            <v>0</v>
          </cell>
          <cell r="ES712">
            <v>0</v>
          </cell>
          <cell r="ET712">
            <v>0</v>
          </cell>
        </row>
        <row r="713">
          <cell r="A713">
            <v>29756.428704980244</v>
          </cell>
          <cell r="B713">
            <v>34151.687123542979</v>
          </cell>
          <cell r="C713">
            <v>40099.805225635304</v>
          </cell>
          <cell r="D713">
            <v>6035.2928850531925</v>
          </cell>
          <cell r="E713">
            <v>6544.5454109777156</v>
          </cell>
          <cell r="F713">
            <v>7967.4842181681634</v>
          </cell>
          <cell r="G713">
            <v>8073.25066173095</v>
          </cell>
          <cell r="H713">
            <v>8000.5224721665736</v>
          </cell>
          <cell r="I713">
            <v>6182.0372921165763</v>
          </cell>
          <cell r="J713">
            <v>8229.8037171710839</v>
          </cell>
          <cell r="K713">
            <v>8652.0693544057431</v>
          </cell>
          <cell r="L713">
            <v>7064.5512063484584</v>
          </cell>
          <cell r="M713">
            <v>7927.6579841569292</v>
          </cell>
          <cell r="N713">
            <v>8948.2168422008872</v>
          </cell>
          <cell r="O713">
            <v>9605.9111477284441</v>
          </cell>
          <cell r="P713">
            <v>9322.5625477147587</v>
          </cell>
          <cell r="Q713">
            <v>9753.8930421730784</v>
          </cell>
          <cell r="R713">
            <v>8451.0313972427048</v>
          </cell>
          <cell r="S713">
            <v>9742.2037535042746</v>
          </cell>
          <cell r="T713">
            <v>10500.971898568087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4950.8914739265902</v>
          </cell>
          <cell r="AF713">
            <v>5682.1770608466477</v>
          </cell>
          <cell r="AG713">
            <v>6671.8283220757421</v>
          </cell>
          <cell r="AH713">
            <v>6035.2928850531925</v>
          </cell>
          <cell r="AI713">
            <v>6544.5454109777156</v>
          </cell>
          <cell r="AJ713">
            <v>7967.4842181681634</v>
          </cell>
          <cell r="AK713">
            <v>8073.25066173095</v>
          </cell>
          <cell r="AL713">
            <v>8000.5224721665736</v>
          </cell>
          <cell r="AM713">
            <v>6182.0372921165763</v>
          </cell>
          <cell r="AN713">
            <v>8229.8037171710839</v>
          </cell>
          <cell r="AO713">
            <v>8652.0693544057431</v>
          </cell>
          <cell r="AP713">
            <v>7064.5512063484584</v>
          </cell>
          <cell r="AQ713">
            <v>7927.6579841569292</v>
          </cell>
          <cell r="AR713">
            <v>8948.2168422008872</v>
          </cell>
          <cell r="AS713">
            <v>9605.9111477284441</v>
          </cell>
          <cell r="AT713">
            <v>9322.5625477147587</v>
          </cell>
          <cell r="AU713">
            <v>9753.8930421730784</v>
          </cell>
          <cell r="AV713">
            <v>8451.0313972427048</v>
          </cell>
          <cell r="AW713">
            <v>9742.2037535042746</v>
          </cell>
          <cell r="AX713">
            <v>10500.971898568087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2.4087154675391758</v>
          </cell>
          <cell r="CN713">
            <v>2.7951937062436354</v>
          </cell>
          <cell r="CO713">
            <v>3.3138650514492771</v>
          </cell>
          <cell r="CP713">
            <v>2.9772713010277219</v>
          </cell>
          <cell r="CQ713">
            <v>3.2696805787289249</v>
          </cell>
          <cell r="CR713">
            <v>3.8802074447081085</v>
          </cell>
          <cell r="CS713">
            <v>3.9522867979272456</v>
          </cell>
          <cell r="CT713">
            <v>3.9124886615043386</v>
          </cell>
          <cell r="CU713">
            <v>3.0188013725078613</v>
          </cell>
          <cell r="CV713">
            <v>4.0543007218427389</v>
          </cell>
          <cell r="CW713">
            <v>4.2063669393446608</v>
          </cell>
          <cell r="CX713">
            <v>3.4669816656492358</v>
          </cell>
          <cell r="CY713">
            <v>3.9016282245769909</v>
          </cell>
          <cell r="CZ713">
            <v>4.3843484128971673</v>
          </cell>
          <cell r="DA713">
            <v>4.7154790390812282</v>
          </cell>
          <cell r="DB713">
            <v>4.5763850620946194</v>
          </cell>
          <cell r="DC713">
            <v>4.7881223844844607</v>
          </cell>
          <cell r="DD713">
            <v>4.1485561129449957</v>
          </cell>
          <cell r="DE713">
            <v>4.7823841890283694</v>
          </cell>
          <cell r="DF713">
            <v>5.154858515362009</v>
          </cell>
          <cell r="DG713">
            <v>4.7862537895405479</v>
          </cell>
          <cell r="DH713">
            <v>4.7862537895405479</v>
          </cell>
          <cell r="DI713">
            <v>4.7862537895405479</v>
          </cell>
          <cell r="DJ713">
            <v>4.7862537895405479</v>
          </cell>
          <cell r="DK713">
            <v>4.7862537895405479</v>
          </cell>
          <cell r="DL713">
            <v>4.7862537895405479</v>
          </cell>
          <cell r="DM713">
            <v>4.7862537895405479</v>
          </cell>
          <cell r="DN713">
            <v>4.7862537895405479</v>
          </cell>
          <cell r="DO713">
            <v>4.7862537895405479</v>
          </cell>
          <cell r="DP713">
            <v>4.7862537895405479</v>
          </cell>
          <cell r="DQ713">
            <v>5.6312530112962609</v>
          </cell>
          <cell r="DR713">
            <v>5.5694202341354009</v>
          </cell>
          <cell r="DS713">
            <v>5.5159100990920011</v>
          </cell>
          <cell r="DT713">
            <v>5.5537595765753736</v>
          </cell>
          <cell r="DU713">
            <v>5.4837960370151091</v>
          </cell>
          <cell r="DV713">
            <v>5.6256589876818586</v>
          </cell>
          <cell r="DW713">
            <v>5.5963790318168094</v>
          </cell>
          <cell r="DX713">
            <v>5.6023778076186321</v>
          </cell>
          <cell r="DY713">
            <v>5.6105342424307372</v>
          </cell>
          <cell r="DZ713">
            <v>5.5613554571394035</v>
          </cell>
          <cell r="EA713">
            <v>5.6353380346805126</v>
          </cell>
          <cell r="EB713">
            <v>5.5826470049385533</v>
          </cell>
          <cell r="EC713">
            <v>5.5668068983823407</v>
          </cell>
          <cell r="ED713">
            <v>5.5916319308146409</v>
          </cell>
          <cell r="EE713">
            <v>5.5811010016545142</v>
          </cell>
          <cell r="EF713">
            <v>5.5811010016545142</v>
          </cell>
          <cell r="EG713">
            <v>5.5811010016545142</v>
          </cell>
          <cell r="EH713">
            <v>5.5811010016545142</v>
          </cell>
          <cell r="EI713">
            <v>5.5811010016545142</v>
          </cell>
          <cell r="EJ713">
            <v>5.5811010016545142</v>
          </cell>
          <cell r="EK713">
            <v>0</v>
          </cell>
          <cell r="EL713">
            <v>0</v>
          </cell>
          <cell r="EM713">
            <v>0</v>
          </cell>
          <cell r="EN713">
            <v>0</v>
          </cell>
          <cell r="EO713">
            <v>0</v>
          </cell>
          <cell r="EP713">
            <v>0</v>
          </cell>
          <cell r="EQ713">
            <v>0</v>
          </cell>
          <cell r="ER713">
            <v>0</v>
          </cell>
          <cell r="ES713">
            <v>0</v>
          </cell>
          <cell r="ET713">
            <v>0</v>
          </cell>
        </row>
        <row r="714">
          <cell r="A714">
            <v>44419.882387986007</v>
          </cell>
          <cell r="B714">
            <v>38282.891010119667</v>
          </cell>
          <cell r="C714">
            <v>36180.611846705055</v>
          </cell>
          <cell r="D714">
            <v>6791.869895582251</v>
          </cell>
          <cell r="E714">
            <v>7129.7681874376112</v>
          </cell>
          <cell r="F714">
            <v>6848.5131173403006</v>
          </cell>
          <cell r="G714">
            <v>6955.5375449927533</v>
          </cell>
          <cell r="H714">
            <v>8096.4255346143627</v>
          </cell>
          <cell r="I714">
            <v>8354.6975141492803</v>
          </cell>
          <cell r="J714">
            <v>7447.4600754661778</v>
          </cell>
          <cell r="K714">
            <v>7612.9333759569472</v>
          </cell>
          <cell r="L714">
            <v>9690.1430967470551</v>
          </cell>
          <cell r="M714">
            <v>8934.6557928799284</v>
          </cell>
          <cell r="N714">
            <v>7903.8090891571101</v>
          </cell>
          <cell r="O714">
            <v>9369.405842807897</v>
          </cell>
          <cell r="P714">
            <v>8985.1590711694389</v>
          </cell>
          <cell r="Q714">
            <v>8936.9379417290766</v>
          </cell>
          <cell r="R714">
            <v>9060.4885880022193</v>
          </cell>
          <cell r="S714">
            <v>8970.3273081034858</v>
          </cell>
          <cell r="T714">
            <v>11310.243588997746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7390.6052089743844</v>
          </cell>
          <cell r="AF714">
            <v>6369.52910506833</v>
          </cell>
          <cell r="AG714">
            <v>6019.7507062841742</v>
          </cell>
          <cell r="AH714">
            <v>6791.869895582251</v>
          </cell>
          <cell r="AI714">
            <v>7129.7681874376112</v>
          </cell>
          <cell r="AJ714">
            <v>6848.5131173403006</v>
          </cell>
          <cell r="AK714">
            <v>6955.5375449927533</v>
          </cell>
          <cell r="AL714">
            <v>8096.4255346143627</v>
          </cell>
          <cell r="AM714">
            <v>8354.6975141492803</v>
          </cell>
          <cell r="AN714">
            <v>7447.4600754661778</v>
          </cell>
          <cell r="AO714">
            <v>7612.9333759569472</v>
          </cell>
          <cell r="AP714">
            <v>9690.1430967470551</v>
          </cell>
          <cell r="AQ714">
            <v>8934.6557928799284</v>
          </cell>
          <cell r="AR714">
            <v>7903.8090891571101</v>
          </cell>
          <cell r="AS714">
            <v>9369.405842807897</v>
          </cell>
          <cell r="AT714">
            <v>8985.1590711694389</v>
          </cell>
          <cell r="AU714">
            <v>8936.9379417290766</v>
          </cell>
          <cell r="AV714">
            <v>9060.4885880022193</v>
          </cell>
          <cell r="AW714">
            <v>8970.3273081034858</v>
          </cell>
          <cell r="AX714">
            <v>11310.243588997746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3.691534102333728</v>
          </cell>
          <cell r="CN714">
            <v>3.1409280241991944</v>
          </cell>
          <cell r="CO714">
            <v>2.9299880131919243</v>
          </cell>
          <cell r="CP714">
            <v>3.3661868348548154</v>
          </cell>
          <cell r="CQ714">
            <v>3.5632985436080857</v>
          </cell>
          <cell r="CR714">
            <v>3.3713533626357921</v>
          </cell>
          <cell r="CS714">
            <v>3.447219187783062</v>
          </cell>
          <cell r="CT714">
            <v>3.9626547136072721</v>
          </cell>
          <cell r="CU714">
            <v>4.0920024610715071</v>
          </cell>
          <cell r="CV714">
            <v>3.6956383075663823</v>
          </cell>
          <cell r="CW714">
            <v>3.8171467905402601</v>
          </cell>
          <cell r="CX714">
            <v>4.7238842716922376</v>
          </cell>
          <cell r="CY714">
            <v>4.4058244540882727</v>
          </cell>
          <cell r="CZ714">
            <v>3.8951589434698151</v>
          </cell>
          <cell r="DA714">
            <v>4.6747038236752472</v>
          </cell>
          <cell r="DB714">
            <v>4.4829905087917856</v>
          </cell>
          <cell r="DC714">
            <v>4.4589314060099552</v>
          </cell>
          <cell r="DD714">
            <v>4.5205748750025974</v>
          </cell>
          <cell r="DE714">
            <v>4.475590455823701</v>
          </cell>
          <cell r="DF714">
            <v>5.6430514206801723</v>
          </cell>
          <cell r="DG714">
            <v>5.4305521259619285</v>
          </cell>
          <cell r="DH714">
            <v>5.4305521259619285</v>
          </cell>
          <cell r="DI714">
            <v>5.4305521259619285</v>
          </cell>
          <cell r="DJ714">
            <v>5.4305521259619285</v>
          </cell>
          <cell r="DK714">
            <v>5.4305521259619285</v>
          </cell>
          <cell r="DL714">
            <v>5.4305521259619285</v>
          </cell>
          <cell r="DM714">
            <v>5.4305521259619285</v>
          </cell>
          <cell r="DN714">
            <v>5.4305521259619285</v>
          </cell>
          <cell r="DO714">
            <v>5.4305521259619285</v>
          </cell>
          <cell r="DP714">
            <v>5.4305521259619285</v>
          </cell>
          <cell r="DQ714">
            <v>5.4850457527791177</v>
          </cell>
          <cell r="DR714">
            <v>5.5559263176268736</v>
          </cell>
          <cell r="DS714">
            <v>5.6288515905848113</v>
          </cell>
          <cell r="DT714">
            <v>5.5278757955290887</v>
          </cell>
          <cell r="DU714">
            <v>5.4818902299027359</v>
          </cell>
          <cell r="DV714">
            <v>5.5654354848995826</v>
          </cell>
          <cell r="DW714">
            <v>5.5280114807004042</v>
          </cell>
          <cell r="DX714">
            <v>5.5977594237258455</v>
          </cell>
          <cell r="DY714">
            <v>5.5937361837637418</v>
          </cell>
          <cell r="DZ714">
            <v>5.5211031244540019</v>
          </cell>
          <cell r="EA714">
            <v>5.464120941494758</v>
          </cell>
          <cell r="EB714">
            <v>5.6200227872753077</v>
          </cell>
          <cell r="EC714">
            <v>5.5559428834879325</v>
          </cell>
          <cell r="ED714">
            <v>5.5592780144301637</v>
          </cell>
          <cell r="EE714">
            <v>5.4911724928505405</v>
          </cell>
          <cell r="EF714">
            <v>5.4911724928505405</v>
          </cell>
          <cell r="EG714">
            <v>5.4911724928505405</v>
          </cell>
          <cell r="EH714">
            <v>5.4911724928505405</v>
          </cell>
          <cell r="EI714">
            <v>5.4911724928505405</v>
          </cell>
          <cell r="EJ714">
            <v>5.4911724928505405</v>
          </cell>
          <cell r="EK714">
            <v>0</v>
          </cell>
          <cell r="EL714">
            <v>0</v>
          </cell>
          <cell r="EM714">
            <v>0</v>
          </cell>
          <cell r="EN714">
            <v>0</v>
          </cell>
          <cell r="EO714">
            <v>0</v>
          </cell>
          <cell r="EP714">
            <v>0</v>
          </cell>
          <cell r="EQ714">
            <v>0</v>
          </cell>
          <cell r="ER714">
            <v>0</v>
          </cell>
          <cell r="ES714">
            <v>0</v>
          </cell>
          <cell r="ET714">
            <v>0</v>
          </cell>
        </row>
        <row r="715">
          <cell r="A715">
            <v>44211.491711667659</v>
          </cell>
          <cell r="B715">
            <v>38111.544182263366</v>
          </cell>
          <cell r="C715">
            <v>33743.951825105978</v>
          </cell>
          <cell r="D715">
            <v>7300.7265217207132</v>
          </cell>
          <cell r="E715">
            <v>6697.5077564814947</v>
          </cell>
          <cell r="F715">
            <v>6396.8056655949222</v>
          </cell>
          <cell r="G715">
            <v>7519.4831078938669</v>
          </cell>
          <cell r="H715">
            <v>6804.9777284523552</v>
          </cell>
          <cell r="I715">
            <v>7615.6731375213076</v>
          </cell>
          <cell r="J715">
            <v>8288.1821640737307</v>
          </cell>
          <cell r="K715">
            <v>8602.9122575442907</v>
          </cell>
          <cell r="L715">
            <v>8722.1199544936389</v>
          </cell>
          <cell r="M715">
            <v>8249.1019904445202</v>
          </cell>
          <cell r="N715">
            <v>9247.5734351598821</v>
          </cell>
          <cell r="O715">
            <v>8008.6012131761672</v>
          </cell>
          <cell r="P715">
            <v>10153.60258214418</v>
          </cell>
          <cell r="Q715">
            <v>9735.4934476311173</v>
          </cell>
          <cell r="R715">
            <v>9918.8986950297785</v>
          </cell>
          <cell r="S715">
            <v>10597.901498315801</v>
          </cell>
          <cell r="T715">
            <v>10843.634943324087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7355.9330501323639</v>
          </cell>
          <cell r="AF715">
            <v>6341.0203227299417</v>
          </cell>
          <cell r="AG715">
            <v>5614.3378307876719</v>
          </cell>
          <cell r="AH715">
            <v>7300.7265217207132</v>
          </cell>
          <cell r="AI715">
            <v>6697.5077564814947</v>
          </cell>
          <cell r="AJ715">
            <v>6396.8056655949222</v>
          </cell>
          <cell r="AK715">
            <v>7519.4831078938669</v>
          </cell>
          <cell r="AL715">
            <v>6804.9777284523552</v>
          </cell>
          <cell r="AM715">
            <v>7615.6731375213076</v>
          </cell>
          <cell r="AN715">
            <v>8288.1821640737307</v>
          </cell>
          <cell r="AO715">
            <v>8602.9122575442907</v>
          </cell>
          <cell r="AP715">
            <v>8722.1199544936389</v>
          </cell>
          <cell r="AQ715">
            <v>8249.1019904445202</v>
          </cell>
          <cell r="AR715">
            <v>9247.5734351598821</v>
          </cell>
          <cell r="AS715">
            <v>8008.6012131761672</v>
          </cell>
          <cell r="AT715">
            <v>10153.60258214418</v>
          </cell>
          <cell r="AU715">
            <v>9735.4934476311173</v>
          </cell>
          <cell r="AV715">
            <v>9918.8986950297785</v>
          </cell>
          <cell r="AW715">
            <v>10597.901498315801</v>
          </cell>
          <cell r="AX715">
            <v>10843.634943324087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3.5899443165142877</v>
          </cell>
          <cell r="CN715">
            <v>3.1253698968853407</v>
          </cell>
          <cell r="CO715">
            <v>2.7819352082019377</v>
          </cell>
          <cell r="CP715">
            <v>3.6257116360502812</v>
          </cell>
          <cell r="CQ715">
            <v>3.2963343294821397</v>
          </cell>
          <cell r="CR715">
            <v>3.1700113446058307</v>
          </cell>
          <cell r="CS715">
            <v>3.6812494404553466</v>
          </cell>
          <cell r="CT715">
            <v>3.3557476974890221</v>
          </cell>
          <cell r="CU715">
            <v>3.7676318042621606</v>
          </cell>
          <cell r="CV715">
            <v>4.0412744956773823</v>
          </cell>
          <cell r="CW715">
            <v>4.2571419097575429</v>
          </cell>
          <cell r="CX715">
            <v>4.2702272988382024</v>
          </cell>
          <cell r="CY715">
            <v>4.00598206764134</v>
          </cell>
          <cell r="CZ715">
            <v>4.5686987775590255</v>
          </cell>
          <cell r="DA715">
            <v>3.9984289397475554</v>
          </cell>
          <cell r="DB715">
            <v>5.0693569733933179</v>
          </cell>
          <cell r="DC715">
            <v>4.8606089512469124</v>
          </cell>
          <cell r="DD715">
            <v>4.9521771077052277</v>
          </cell>
          <cell r="DE715">
            <v>5.291180684804532</v>
          </cell>
          <cell r="DF715">
            <v>5.4138672428976546</v>
          </cell>
          <cell r="DG715">
            <v>5.4423011986315801</v>
          </cell>
          <cell r="DH715">
            <v>5.4423011986315801</v>
          </cell>
          <cell r="DI715">
            <v>5.4423011986315801</v>
          </cell>
          <cell r="DJ715">
            <v>5.4423011986315801</v>
          </cell>
          <cell r="DK715">
            <v>5.4423011986315801</v>
          </cell>
          <cell r="DL715">
            <v>5.4423011986315801</v>
          </cell>
          <cell r="DM715">
            <v>5.4423011986315801</v>
          </cell>
          <cell r="DN715">
            <v>5.4423011986315801</v>
          </cell>
          <cell r="DO715">
            <v>5.4423011986315801</v>
          </cell>
          <cell r="DP715">
            <v>5.4423011986315801</v>
          </cell>
          <cell r="DQ715">
            <v>5.6138032950905092</v>
          </cell>
          <cell r="DR715">
            <v>5.5585927399349808</v>
          </cell>
          <cell r="DS715">
            <v>5.5291537474561903</v>
          </cell>
          <cell r="DT715">
            <v>5.5167074710489521</v>
          </cell>
          <cell r="DU715">
            <v>5.5665883630226602</v>
          </cell>
          <cell r="DV715">
            <v>5.5285275253208415</v>
          </cell>
          <cell r="DW715">
            <v>5.5962856949793167</v>
          </cell>
          <cell r="DX715">
            <v>5.5557736394932284</v>
          </cell>
          <cell r="DY715">
            <v>5.5379238192579647</v>
          </cell>
          <cell r="DZ715">
            <v>5.6188582139151206</v>
          </cell>
          <cell r="EA715">
            <v>5.5364897677915028</v>
          </cell>
          <cell r="EB715">
            <v>5.596006343715862</v>
          </cell>
          <cell r="EC715">
            <v>5.6416326993650499</v>
          </cell>
          <cell r="ED715">
            <v>5.5455215727992249</v>
          </cell>
          <cell r="EE715">
            <v>5.4874985944277679</v>
          </cell>
          <cell r="EF715">
            <v>5.4874985944277679</v>
          </cell>
          <cell r="EG715">
            <v>5.4874985944277679</v>
          </cell>
          <cell r="EH715">
            <v>5.4874985944277679</v>
          </cell>
          <cell r="EI715">
            <v>5.4874985944277679</v>
          </cell>
          <cell r="EJ715">
            <v>5.4874985944277679</v>
          </cell>
          <cell r="EK715">
            <v>0</v>
          </cell>
          <cell r="EL715">
            <v>0</v>
          </cell>
          <cell r="EM715">
            <v>0</v>
          </cell>
          <cell r="EN715">
            <v>0</v>
          </cell>
          <cell r="EO715">
            <v>0</v>
          </cell>
          <cell r="EP715">
            <v>0</v>
          </cell>
          <cell r="EQ715">
            <v>0</v>
          </cell>
          <cell r="ER715">
            <v>0</v>
          </cell>
          <cell r="ES715">
            <v>0</v>
          </cell>
          <cell r="ET715">
            <v>0</v>
          </cell>
        </row>
        <row r="716">
          <cell r="A716">
            <v>38604.411789582155</v>
          </cell>
          <cell r="B716">
            <v>32620.264487787317</v>
          </cell>
          <cell r="C716">
            <v>42915.911972611269</v>
          </cell>
          <cell r="D716">
            <v>7122.5270368870779</v>
          </cell>
          <cell r="E716">
            <v>6949.3762654747516</v>
          </cell>
          <cell r="F716">
            <v>7518.2588045841303</v>
          </cell>
          <cell r="G716">
            <v>7912.550739108985</v>
          </cell>
          <cell r="H716">
            <v>8425.9867505177972</v>
          </cell>
          <cell r="I716">
            <v>9016.6230234152226</v>
          </cell>
          <cell r="J716">
            <v>8809.9271685838066</v>
          </cell>
          <cell r="K716">
            <v>7121.0884851576693</v>
          </cell>
          <cell r="L716">
            <v>7676.6051454603739</v>
          </cell>
          <cell r="M716">
            <v>7282.2984548632412</v>
          </cell>
          <cell r="N716">
            <v>8710.9379836076678</v>
          </cell>
          <cell r="O716">
            <v>9782.7294993472897</v>
          </cell>
          <cell r="P716">
            <v>9665.8733709004864</v>
          </cell>
          <cell r="Q716">
            <v>9155.9329075965707</v>
          </cell>
          <cell r="R716">
            <v>9974.0866813069279</v>
          </cell>
          <cell r="S716">
            <v>11831.536427836825</v>
          </cell>
          <cell r="T716">
            <v>10199.175361155998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6423.0239145937985</v>
          </cell>
          <cell r="AF716">
            <v>5427.3780946967909</v>
          </cell>
          <cell r="AG716">
            <v>7140.37375881147</v>
          </cell>
          <cell r="AH716">
            <v>7122.5270368870779</v>
          </cell>
          <cell r="AI716">
            <v>6949.3762654747516</v>
          </cell>
          <cell r="AJ716">
            <v>7518.2588045841303</v>
          </cell>
          <cell r="AK716">
            <v>7912.550739108985</v>
          </cell>
          <cell r="AL716">
            <v>8425.9867505177972</v>
          </cell>
          <cell r="AM716">
            <v>9016.6230234152226</v>
          </cell>
          <cell r="AN716">
            <v>8809.9271685838066</v>
          </cell>
          <cell r="AO716">
            <v>7121.0884851576693</v>
          </cell>
          <cell r="AP716">
            <v>7676.6051454603739</v>
          </cell>
          <cell r="AQ716">
            <v>7282.2984548632412</v>
          </cell>
          <cell r="AR716">
            <v>8710.9379836076678</v>
          </cell>
          <cell r="AS716">
            <v>9782.7294993472897</v>
          </cell>
          <cell r="AT716">
            <v>9665.8733709004864</v>
          </cell>
          <cell r="AU716">
            <v>9155.9329075965707</v>
          </cell>
          <cell r="AV716">
            <v>9974.0866813069279</v>
          </cell>
          <cell r="AW716">
            <v>11831.536427836825</v>
          </cell>
          <cell r="AX716">
            <v>10199.175361155998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3.2039772228366714</v>
          </cell>
          <cell r="CN716">
            <v>2.6662805055309282</v>
          </cell>
          <cell r="CO716">
            <v>3.5222124983827396</v>
          </cell>
          <cell r="CP716">
            <v>3.4779267977129753</v>
          </cell>
          <cell r="CQ716">
            <v>3.4332422270350609</v>
          </cell>
          <cell r="CR716">
            <v>3.7331762079036559</v>
          </cell>
          <cell r="CS716">
            <v>3.8996875396647366</v>
          </cell>
          <cell r="CT716">
            <v>4.092440577980029</v>
          </cell>
          <cell r="CU716">
            <v>4.455431155113228</v>
          </cell>
          <cell r="CV716">
            <v>4.367327020178311</v>
          </cell>
          <cell r="CW716">
            <v>3.4547789491847998</v>
          </cell>
          <cell r="CX716">
            <v>3.8095313699147542</v>
          </cell>
          <cell r="CY716">
            <v>3.5513678884151783</v>
          </cell>
          <cell r="CZ716">
            <v>4.2511749835167771</v>
          </cell>
          <cell r="DA716">
            <v>4.8081832239065543</v>
          </cell>
          <cell r="DB716">
            <v>4.7507487751214699</v>
          </cell>
          <cell r="DC716">
            <v>4.5001145138948244</v>
          </cell>
          <cell r="DD716">
            <v>4.9022347247820255</v>
          </cell>
          <cell r="DE716">
            <v>5.8151658971210347</v>
          </cell>
          <cell r="DF716">
            <v>5.0128651592036029</v>
          </cell>
          <cell r="DG716">
            <v>5.4194177489609352</v>
          </cell>
          <cell r="DH716">
            <v>5.4194177489609352</v>
          </cell>
          <cell r="DI716">
            <v>5.4194177489609352</v>
          </cell>
          <cell r="DJ716">
            <v>5.4194177489609352</v>
          </cell>
          <cell r="DK716">
            <v>5.4194177489609352</v>
          </cell>
          <cell r="DL716">
            <v>5.4194177489609352</v>
          </cell>
          <cell r="DM716">
            <v>5.4194177489609352</v>
          </cell>
          <cell r="DN716">
            <v>5.4194177489609352</v>
          </cell>
          <cell r="DO716">
            <v>5.4194177489609352</v>
          </cell>
          <cell r="DP716">
            <v>5.4194177489609352</v>
          </cell>
          <cell r="DQ716">
            <v>5.4923379816750719</v>
          </cell>
          <cell r="DR716">
            <v>5.5768809754717186</v>
          </cell>
          <cell r="DS716">
            <v>5.5540850648115612</v>
          </cell>
          <cell r="DT716">
            <v>5.6107485403752992</v>
          </cell>
          <cell r="DU716">
            <v>5.5455996896380695</v>
          </cell>
          <cell r="DV716">
            <v>5.5175454306225822</v>
          </cell>
          <cell r="DW716">
            <v>5.5589636304302559</v>
          </cell>
          <cell r="DX716">
            <v>5.6408626507883115</v>
          </cell>
          <cell r="DY716">
            <v>5.5444862498054404</v>
          </cell>
          <cell r="DZ716">
            <v>5.5266726424937689</v>
          </cell>
          <cell r="EA716">
            <v>5.6472010953954079</v>
          </cell>
          <cell r="EB716">
            <v>5.520835209591711</v>
          </cell>
          <cell r="EC716">
            <v>5.6179768593242434</v>
          </cell>
          <cell r="ED716">
            <v>5.6138793649445526</v>
          </cell>
          <cell r="EE716">
            <v>5.5742465251922422</v>
          </cell>
          <cell r="EF716">
            <v>5.5742465251922422</v>
          </cell>
          <cell r="EG716">
            <v>5.5742465251922422</v>
          </cell>
          <cell r="EH716">
            <v>5.5742465251922422</v>
          </cell>
          <cell r="EI716">
            <v>5.5742465251922422</v>
          </cell>
          <cell r="EJ716">
            <v>5.5742465251922422</v>
          </cell>
          <cell r="EK716">
            <v>0</v>
          </cell>
          <cell r="EL716">
            <v>0</v>
          </cell>
          <cell r="EM716">
            <v>0</v>
          </cell>
          <cell r="EN716">
            <v>0</v>
          </cell>
          <cell r="EO716">
            <v>0</v>
          </cell>
          <cell r="EP716">
            <v>0</v>
          </cell>
          <cell r="EQ716">
            <v>0</v>
          </cell>
          <cell r="ER716">
            <v>0</v>
          </cell>
          <cell r="ES716">
            <v>0</v>
          </cell>
          <cell r="ET716">
            <v>0</v>
          </cell>
        </row>
        <row r="717">
          <cell r="A717">
            <v>36335.870480031183</v>
          </cell>
          <cell r="B717">
            <v>36944.475829068877</v>
          </cell>
          <cell r="C717">
            <v>31079.740784256293</v>
          </cell>
          <cell r="D717">
            <v>6038.3121263651028</v>
          </cell>
          <cell r="E717">
            <v>6475.6926046962853</v>
          </cell>
          <cell r="F717">
            <v>6957.7778624595448</v>
          </cell>
          <cell r="G717">
            <v>8028.2147877336511</v>
          </cell>
          <cell r="H717">
            <v>7298.6902963254697</v>
          </cell>
          <cell r="I717">
            <v>7202.8612846361611</v>
          </cell>
          <cell r="J717">
            <v>7852.8019647892561</v>
          </cell>
          <cell r="K717">
            <v>7424.6370694585257</v>
          </cell>
          <cell r="L717">
            <v>7928.6073552176922</v>
          </cell>
          <cell r="M717">
            <v>7283.2047674115902</v>
          </cell>
          <cell r="N717">
            <v>8666.4330284453135</v>
          </cell>
          <cell r="O717">
            <v>10150.091521210126</v>
          </cell>
          <cell r="P717">
            <v>9689.5352600675669</v>
          </cell>
          <cell r="Q717">
            <v>9554.7856287203249</v>
          </cell>
          <cell r="R717">
            <v>9883.1915350343643</v>
          </cell>
          <cell r="S717">
            <v>9685.897053513585</v>
          </cell>
          <cell r="T717">
            <v>8707.4485660281462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6045.5827256978191</v>
          </cell>
          <cell r="AF717">
            <v>6146.8428286292092</v>
          </cell>
          <cell r="AG717">
            <v>5171.0648877319709</v>
          </cell>
          <cell r="AH717">
            <v>6038.3121263651028</v>
          </cell>
          <cell r="AI717">
            <v>6475.6926046962853</v>
          </cell>
          <cell r="AJ717">
            <v>6957.7778624595448</v>
          </cell>
          <cell r="AK717">
            <v>8028.2147877336511</v>
          </cell>
          <cell r="AL717">
            <v>7298.6902963254697</v>
          </cell>
          <cell r="AM717">
            <v>7202.8612846361611</v>
          </cell>
          <cell r="AN717">
            <v>7852.8019647892561</v>
          </cell>
          <cell r="AO717">
            <v>7424.6370694585257</v>
          </cell>
          <cell r="AP717">
            <v>7928.6073552176922</v>
          </cell>
          <cell r="AQ717">
            <v>7283.2047674115902</v>
          </cell>
          <cell r="AR717">
            <v>8666.4330284453135</v>
          </cell>
          <cell r="AS717">
            <v>10150.091521210126</v>
          </cell>
          <cell r="AT717">
            <v>9689.5352600675669</v>
          </cell>
          <cell r="AU717">
            <v>9554.7856287203249</v>
          </cell>
          <cell r="AV717">
            <v>9883.1915350343643</v>
          </cell>
          <cell r="AW717">
            <v>9685.897053513585</v>
          </cell>
          <cell r="AX717">
            <v>8707.4485660281462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2.9955061891945522</v>
          </cell>
          <cell r="CN717">
            <v>3.0334789678545016</v>
          </cell>
          <cell r="CO717">
            <v>2.5495638463803445</v>
          </cell>
          <cell r="CP717">
            <v>2.9666160697144313</v>
          </cell>
          <cell r="CQ717">
            <v>3.2221343128873534</v>
          </cell>
          <cell r="CR717">
            <v>3.4759420518680799</v>
          </cell>
          <cell r="CS717">
            <v>3.9192800404394816</v>
          </cell>
          <cell r="CT717">
            <v>3.6365633260849397</v>
          </cell>
          <cell r="CU717">
            <v>3.5800593939895697</v>
          </cell>
          <cell r="CV717">
            <v>3.8711287924668407</v>
          </cell>
          <cell r="CW717">
            <v>3.6223773793001328</v>
          </cell>
          <cell r="CX717">
            <v>3.9265265366622941</v>
          </cell>
          <cell r="CY717">
            <v>3.6826357832472536</v>
          </cell>
          <cell r="CZ717">
            <v>4.2875578601183522</v>
          </cell>
          <cell r="DA717">
            <v>5.0388372265922241</v>
          </cell>
          <cell r="DB717">
            <v>4.8102020434772852</v>
          </cell>
          <cell r="DC717">
            <v>4.7433079216574745</v>
          </cell>
          <cell r="DD717">
            <v>4.9063393487840203</v>
          </cell>
          <cell r="DE717">
            <v>4.8083959188148695</v>
          </cell>
          <cell r="DF717">
            <v>4.3226621052091492</v>
          </cell>
          <cell r="DG717">
            <v>4.7371798010958663</v>
          </cell>
          <cell r="DH717">
            <v>4.7371798010958663</v>
          </cell>
          <cell r="DI717">
            <v>4.7371798010958663</v>
          </cell>
          <cell r="DJ717">
            <v>4.7371798010958663</v>
          </cell>
          <cell r="DK717">
            <v>4.7371798010958663</v>
          </cell>
          <cell r="DL717">
            <v>4.7371798010958663</v>
          </cell>
          <cell r="DM717">
            <v>4.7371798010958663</v>
          </cell>
          <cell r="DN717">
            <v>4.7371798010958663</v>
          </cell>
          <cell r="DO717">
            <v>4.7371798010958663</v>
          </cell>
          <cell r="DP717">
            <v>4.7371798010958663</v>
          </cell>
          <cell r="DQ717">
            <v>5.5293627514858184</v>
          </cell>
          <cell r="DR717">
            <v>5.5516011359810395</v>
          </cell>
          <cell r="DS717">
            <v>5.5567547690138879</v>
          </cell>
          <cell r="DT717">
            <v>5.5764954093784835</v>
          </cell>
          <cell r="DU717">
            <v>5.5061713298388568</v>
          </cell>
          <cell r="DV717">
            <v>5.4840974959246394</v>
          </cell>
          <cell r="DW717">
            <v>5.612027918531453</v>
          </cell>
          <cell r="DX717">
            <v>5.498711277023876</v>
          </cell>
          <cell r="DY717">
            <v>5.5121617720589278</v>
          </cell>
          <cell r="DZ717">
            <v>5.5576879727681545</v>
          </cell>
          <cell r="EA717">
            <v>5.6155031056162761</v>
          </cell>
          <cell r="EB717">
            <v>5.5321699036747178</v>
          </cell>
          <cell r="EC717">
            <v>5.4183978103168355</v>
          </cell>
          <cell r="ED717">
            <v>5.5378033153986346</v>
          </cell>
          <cell r="EE717">
            <v>5.5188267988427482</v>
          </cell>
          <cell r="EF717">
            <v>5.5188267988427482</v>
          </cell>
          <cell r="EG717">
            <v>5.5188267988427482</v>
          </cell>
          <cell r="EH717">
            <v>5.5188267988427482</v>
          </cell>
          <cell r="EI717">
            <v>5.5188267988427482</v>
          </cell>
          <cell r="EJ717">
            <v>5.5188267988427482</v>
          </cell>
          <cell r="EK717">
            <v>0</v>
          </cell>
          <cell r="EL717">
            <v>0</v>
          </cell>
          <cell r="EM717">
            <v>0</v>
          </cell>
          <cell r="EN717">
            <v>0</v>
          </cell>
          <cell r="EO717">
            <v>0</v>
          </cell>
          <cell r="EP717">
            <v>0</v>
          </cell>
          <cell r="EQ717">
            <v>0</v>
          </cell>
          <cell r="ER717">
            <v>0</v>
          </cell>
          <cell r="ES717">
            <v>0</v>
          </cell>
          <cell r="ET717">
            <v>0</v>
          </cell>
        </row>
        <row r="718">
          <cell r="A718">
            <v>39258.686377540616</v>
          </cell>
          <cell r="B718">
            <v>36068.565024219781</v>
          </cell>
          <cell r="C718">
            <v>39520.990602770085</v>
          </cell>
          <cell r="D718">
            <v>7143.9972870564425</v>
          </cell>
          <cell r="E718">
            <v>6501.5960298779228</v>
          </cell>
          <cell r="F718">
            <v>6152.4670782338262</v>
          </cell>
          <cell r="G718">
            <v>6923.9464704928405</v>
          </cell>
          <cell r="H718">
            <v>6614.6590868107705</v>
          </cell>
          <cell r="I718">
            <v>6657.3173943263528</v>
          </cell>
          <cell r="J718">
            <v>6952.9632319457633</v>
          </cell>
          <cell r="K718">
            <v>7021.4552011081159</v>
          </cell>
          <cell r="L718">
            <v>8489.9328034116315</v>
          </cell>
          <cell r="M718">
            <v>7724.3407622411714</v>
          </cell>
          <cell r="N718">
            <v>9350.9728130714357</v>
          </cell>
          <cell r="O718">
            <v>8405.9721044328726</v>
          </cell>
          <cell r="P718">
            <v>9230.6068894629498</v>
          </cell>
          <cell r="Q718">
            <v>9592.0151057113671</v>
          </cell>
          <cell r="R718">
            <v>8504.798350482728</v>
          </cell>
          <cell r="S718">
            <v>10093.184570132953</v>
          </cell>
          <cell r="T718">
            <v>10268.297297941353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6531.8824913822236</v>
          </cell>
          <cell r="AF718">
            <v>6001.1082924507527</v>
          </cell>
          <cell r="AG718">
            <v>6575.5248170503628</v>
          </cell>
          <cell r="AH718">
            <v>7143.9972870564425</v>
          </cell>
          <cell r="AI718">
            <v>6501.5960298779228</v>
          </cell>
          <cell r="AJ718">
            <v>6152.4670782338262</v>
          </cell>
          <cell r="AK718">
            <v>6923.9464704928405</v>
          </cell>
          <cell r="AL718">
            <v>6614.6590868107705</v>
          </cell>
          <cell r="AM718">
            <v>6657.3173943263528</v>
          </cell>
          <cell r="AN718">
            <v>6952.9632319457633</v>
          </cell>
          <cell r="AO718">
            <v>7021.4552011081159</v>
          </cell>
          <cell r="AP718">
            <v>8489.9328034116315</v>
          </cell>
          <cell r="AQ718">
            <v>7724.3407622411714</v>
          </cell>
          <cell r="AR718">
            <v>9350.9728130714357</v>
          </cell>
          <cell r="AS718">
            <v>8405.9721044328726</v>
          </cell>
          <cell r="AT718">
            <v>9230.6068894629498</v>
          </cell>
          <cell r="AU718">
            <v>9592.0151057113671</v>
          </cell>
          <cell r="AV718">
            <v>8504.798350482728</v>
          </cell>
          <cell r="AW718">
            <v>10093.184570132953</v>
          </cell>
          <cell r="AX718">
            <v>10268.297297941353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3.2641655217946961</v>
          </cell>
          <cell r="CN718">
            <v>2.9421378689643709</v>
          </cell>
          <cell r="CO718">
            <v>3.2508105587380043</v>
          </cell>
          <cell r="CP718">
            <v>3.5309601466148419</v>
          </cell>
          <cell r="CQ718">
            <v>3.2123135456147707</v>
          </cell>
          <cell r="CR718">
            <v>3.1147318608831109</v>
          </cell>
          <cell r="CS718">
            <v>3.459942391332568</v>
          </cell>
          <cell r="CT718">
            <v>3.2918935565078384</v>
          </cell>
          <cell r="CU718">
            <v>3.2555232942405681</v>
          </cell>
          <cell r="CV718">
            <v>3.4383807701329725</v>
          </cell>
          <cell r="CW718">
            <v>3.4627006006251655</v>
          </cell>
          <cell r="CX718">
            <v>4.2230464503150182</v>
          </cell>
          <cell r="CY718">
            <v>3.8462967854991921</v>
          </cell>
          <cell r="CZ718">
            <v>4.5790623835216389</v>
          </cell>
          <cell r="DA718">
            <v>4.1431445515375476</v>
          </cell>
          <cell r="DB718">
            <v>4.5495914293238737</v>
          </cell>
          <cell r="DC718">
            <v>4.7277226987865575</v>
          </cell>
          <cell r="DD718">
            <v>4.1918541377440546</v>
          </cell>
          <cell r="DE718">
            <v>4.9747396422308849</v>
          </cell>
          <cell r="DF718">
            <v>5.0610493914318901</v>
          </cell>
          <cell r="DG718">
            <v>5.1328753640317597</v>
          </cell>
          <cell r="DH718">
            <v>5.1328753640317597</v>
          </cell>
          <cell r="DI718">
            <v>5.1328753640317597</v>
          </cell>
          <cell r="DJ718">
            <v>5.1328753640317597</v>
          </cell>
          <cell r="DK718">
            <v>5.1328753640317597</v>
          </cell>
          <cell r="DL718">
            <v>5.1328753640317597</v>
          </cell>
          <cell r="DM718">
            <v>5.1328753640317597</v>
          </cell>
          <cell r="DN718">
            <v>5.1328753640317597</v>
          </cell>
          <cell r="DO718">
            <v>5.1328753640317597</v>
          </cell>
          <cell r="DP718">
            <v>5.1328753640317597</v>
          </cell>
          <cell r="DQ718">
            <v>5.4824329066808595</v>
          </cell>
          <cell r="DR718">
            <v>5.5882468172180548</v>
          </cell>
          <cell r="DS718">
            <v>5.5417367944267824</v>
          </cell>
          <cell r="DT718">
            <v>5.5431368506858805</v>
          </cell>
          <cell r="DU718">
            <v>5.5450975160864253</v>
          </cell>
          <cell r="DV718">
            <v>5.4117256122852364</v>
          </cell>
          <cell r="DW718">
            <v>5.4826682678403218</v>
          </cell>
          <cell r="DX718">
            <v>5.5051457015275185</v>
          </cell>
          <cell r="DY718">
            <v>5.6025480665882226</v>
          </cell>
          <cell r="DZ718">
            <v>5.5401700997069305</v>
          </cell>
          <cell r="EA718">
            <v>5.5554510145077787</v>
          </cell>
          <cell r="EB718">
            <v>5.5078934475431938</v>
          </cell>
          <cell r="EC718">
            <v>5.5020656519752</v>
          </cell>
          <cell r="ED718">
            <v>5.594836115281967</v>
          </cell>
          <cell r="EE718">
            <v>5.558594510428911</v>
          </cell>
          <cell r="EF718">
            <v>5.558594510428911</v>
          </cell>
          <cell r="EG718">
            <v>5.558594510428911</v>
          </cell>
          <cell r="EH718">
            <v>5.558594510428911</v>
          </cell>
          <cell r="EI718">
            <v>5.558594510428911</v>
          </cell>
          <cell r="EJ718">
            <v>5.558594510428911</v>
          </cell>
          <cell r="EK718">
            <v>0</v>
          </cell>
          <cell r="EL718">
            <v>0</v>
          </cell>
          <cell r="EM718">
            <v>0</v>
          </cell>
          <cell r="EN718">
            <v>0</v>
          </cell>
          <cell r="EO718">
            <v>0</v>
          </cell>
          <cell r="EP718">
            <v>0</v>
          </cell>
          <cell r="EQ718">
            <v>0</v>
          </cell>
          <cell r="ER718">
            <v>0</v>
          </cell>
          <cell r="ES718">
            <v>0</v>
          </cell>
          <cell r="ET718">
            <v>0</v>
          </cell>
        </row>
        <row r="719">
          <cell r="A719">
            <v>35130.318134213012</v>
          </cell>
          <cell r="B719">
            <v>37805.101852596439</v>
          </cell>
          <cell r="C719">
            <v>33241.066803915201</v>
          </cell>
          <cell r="D719">
            <v>7071.6822345043811</v>
          </cell>
          <cell r="E719">
            <v>7854.4292899818329</v>
          </cell>
          <cell r="F719">
            <v>7022.6888578640828</v>
          </cell>
          <cell r="G719">
            <v>7318.3210281173315</v>
          </cell>
          <cell r="H719">
            <v>6844.440035995538</v>
          </cell>
          <cell r="I719">
            <v>8295.0968277471493</v>
          </cell>
          <cell r="J719">
            <v>6559.1423214673468</v>
          </cell>
          <cell r="K719">
            <v>7053.4821818156652</v>
          </cell>
          <cell r="L719">
            <v>7988.0465108859225</v>
          </cell>
          <cell r="M719">
            <v>10180.933066447486</v>
          </cell>
          <cell r="N719">
            <v>8047.5028327175423</v>
          </cell>
          <cell r="O719">
            <v>8556.365691291503</v>
          </cell>
          <cell r="P719">
            <v>9606.0437711885716</v>
          </cell>
          <cell r="Q719">
            <v>9783.4518009931489</v>
          </cell>
          <cell r="R719">
            <v>8671.8428777984354</v>
          </cell>
          <cell r="S719">
            <v>8755.5549097462881</v>
          </cell>
          <cell r="T719">
            <v>10374.134520976964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5845.0022430915706</v>
          </cell>
          <cell r="AF719">
            <v>6290.0342742279472</v>
          </cell>
          <cell r="AG719">
            <v>5530.6675359259079</v>
          </cell>
          <cell r="AH719">
            <v>7071.6822345043811</v>
          </cell>
          <cell r="AI719">
            <v>7854.4292899818329</v>
          </cell>
          <cell r="AJ719">
            <v>7022.6888578640828</v>
          </cell>
          <cell r="AK719">
            <v>7318.3210281173315</v>
          </cell>
          <cell r="AL719">
            <v>6844.440035995538</v>
          </cell>
          <cell r="AM719">
            <v>8295.0968277471493</v>
          </cell>
          <cell r="AN719">
            <v>6559.1423214673468</v>
          </cell>
          <cell r="AO719">
            <v>7053.4821818156652</v>
          </cell>
          <cell r="AP719">
            <v>7988.0465108859225</v>
          </cell>
          <cell r="AQ719">
            <v>10180.933066447486</v>
          </cell>
          <cell r="AR719">
            <v>8047.5028327175423</v>
          </cell>
          <cell r="AS719">
            <v>8556.365691291503</v>
          </cell>
          <cell r="AT719">
            <v>9606.0437711885716</v>
          </cell>
          <cell r="AU719">
            <v>9783.4518009931489</v>
          </cell>
          <cell r="AV719">
            <v>8671.8428777984354</v>
          </cell>
          <cell r="AW719">
            <v>8755.5549097462881</v>
          </cell>
          <cell r="AX719">
            <v>10374.134520976964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2.8852853851780704</v>
          </cell>
          <cell r="CN719">
            <v>3.1597942970529282</v>
          </cell>
          <cell r="CO719">
            <v>2.7458900093614189</v>
          </cell>
          <cell r="CP719">
            <v>3.4824398493095265</v>
          </cell>
          <cell r="CQ719">
            <v>3.9242100987751294</v>
          </cell>
          <cell r="CR719">
            <v>3.5263719763313293</v>
          </cell>
          <cell r="CS719">
            <v>3.6191973088873017</v>
          </cell>
          <cell r="CT719">
            <v>3.3105414318056563</v>
          </cell>
          <cell r="CU719">
            <v>4.0862124759744933</v>
          </cell>
          <cell r="CV719">
            <v>3.2034233923028559</v>
          </cell>
          <cell r="CW719">
            <v>3.4557320339606368</v>
          </cell>
          <cell r="CX719">
            <v>3.8728019996235346</v>
          </cell>
          <cell r="CY719">
            <v>4.9554623974002245</v>
          </cell>
          <cell r="CZ719">
            <v>4.0617625865640496</v>
          </cell>
          <cell r="DA719">
            <v>4.2442039429507643</v>
          </cell>
          <cell r="DB719">
            <v>4.7648745180831931</v>
          </cell>
          <cell r="DC719">
            <v>4.8528740130526584</v>
          </cell>
          <cell r="DD719">
            <v>4.301483955046602</v>
          </cell>
          <cell r="DE719">
            <v>4.3430075351370494</v>
          </cell>
          <cell r="DF719">
            <v>5.1458696632665974</v>
          </cell>
          <cell r="DG719">
            <v>5.5380562336980157</v>
          </cell>
          <cell r="DH719">
            <v>5.5380562336980157</v>
          </cell>
          <cell r="DI719">
            <v>5.5380562336980157</v>
          </cell>
          <cell r="DJ719">
            <v>5.5380562336980157</v>
          </cell>
          <cell r="DK719">
            <v>5.5380562336980157</v>
          </cell>
          <cell r="DL719">
            <v>5.5380562336980157</v>
          </cell>
          <cell r="DM719">
            <v>5.5380562336980157</v>
          </cell>
          <cell r="DN719">
            <v>5.5380562336980157</v>
          </cell>
          <cell r="DO719">
            <v>5.5380562336980157</v>
          </cell>
          <cell r="DP719">
            <v>5.5380562336980157</v>
          </cell>
          <cell r="DQ719">
            <v>5.550128544599767</v>
          </cell>
          <cell r="DR719">
            <v>5.4538267349858698</v>
          </cell>
          <cell r="DS719">
            <v>5.5182522771846685</v>
          </cell>
          <cell r="DT719">
            <v>5.563476388313183</v>
          </cell>
          <cell r="DU719">
            <v>5.4836473620083108</v>
          </cell>
          <cell r="DV719">
            <v>5.4561015047027475</v>
          </cell>
          <cell r="DW719">
            <v>5.53995620751222</v>
          </cell>
          <cell r="DX719">
            <v>5.664297183965175</v>
          </cell>
          <cell r="DY719">
            <v>5.5617011627226933</v>
          </cell>
          <cell r="DZ719">
            <v>5.6097027257482326</v>
          </cell>
          <cell r="EA719">
            <v>5.5920449060846691</v>
          </cell>
          <cell r="EB719">
            <v>5.6509625165607291</v>
          </cell>
          <cell r="EC719">
            <v>5.6287315024262954</v>
          </cell>
          <cell r="ED719">
            <v>5.4281737291298375</v>
          </cell>
          <cell r="EE719">
            <v>5.5233202973894473</v>
          </cell>
          <cell r="EF719">
            <v>5.5233202973894473</v>
          </cell>
          <cell r="EG719">
            <v>5.5233202973894473</v>
          </cell>
          <cell r="EH719">
            <v>5.5233202973894473</v>
          </cell>
          <cell r="EI719">
            <v>5.5233202973894473</v>
          </cell>
          <cell r="EJ719">
            <v>5.5233202973894473</v>
          </cell>
          <cell r="EK719">
            <v>0</v>
          </cell>
          <cell r="EL719">
            <v>0</v>
          </cell>
          <cell r="EM719">
            <v>0</v>
          </cell>
          <cell r="EN719">
            <v>0</v>
          </cell>
          <cell r="EO719">
            <v>0</v>
          </cell>
          <cell r="EP719">
            <v>0</v>
          </cell>
          <cell r="EQ719">
            <v>0</v>
          </cell>
          <cell r="ER719">
            <v>0</v>
          </cell>
          <cell r="ES719">
            <v>0</v>
          </cell>
          <cell r="ET719">
            <v>0</v>
          </cell>
        </row>
        <row r="720">
          <cell r="A720">
            <v>40691.510593913066</v>
          </cell>
          <cell r="B720">
            <v>38067.936544444005</v>
          </cell>
          <cell r="C720">
            <v>40396.627781227122</v>
          </cell>
          <cell r="D720">
            <v>6498.0551329419022</v>
          </cell>
          <cell r="E720">
            <v>6137.5328269887659</v>
          </cell>
          <cell r="F720">
            <v>8241.6684961089413</v>
          </cell>
          <cell r="G720">
            <v>7898.0493159267498</v>
          </cell>
          <cell r="H720">
            <v>8880.9852756106975</v>
          </cell>
          <cell r="I720">
            <v>7903.483200231768</v>
          </cell>
          <cell r="J720">
            <v>8327.8129541700837</v>
          </cell>
          <cell r="K720">
            <v>8033.7260526294567</v>
          </cell>
          <cell r="L720">
            <v>8759.343825909873</v>
          </cell>
          <cell r="M720">
            <v>9712.5184170875709</v>
          </cell>
          <cell r="N720">
            <v>9117.7578704120115</v>
          </cell>
          <cell r="O720">
            <v>8745.6416772583852</v>
          </cell>
          <cell r="P720">
            <v>8622.5460763166702</v>
          </cell>
          <cell r="Q720">
            <v>9227.3821656387408</v>
          </cell>
          <cell r="R720">
            <v>8659.9600399325318</v>
          </cell>
          <cell r="S720">
            <v>9309.114861531074</v>
          </cell>
          <cell r="T720">
            <v>9001.509763054315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6770.2765966293555</v>
          </cell>
          <cell r="AF720">
            <v>6333.7648592326741</v>
          </cell>
          <cell r="AG720">
            <v>6721.2138271146141</v>
          </cell>
          <cell r="AH720">
            <v>6498.0551329419022</v>
          </cell>
          <cell r="AI720">
            <v>6137.5328269887659</v>
          </cell>
          <cell r="AJ720">
            <v>8241.6684961089413</v>
          </cell>
          <cell r="AK720">
            <v>7898.0493159267498</v>
          </cell>
          <cell r="AL720">
            <v>8880.9852756106975</v>
          </cell>
          <cell r="AM720">
            <v>7903.483200231768</v>
          </cell>
          <cell r="AN720">
            <v>8327.8129541700837</v>
          </cell>
          <cell r="AO720">
            <v>8033.7260526294567</v>
          </cell>
          <cell r="AP720">
            <v>8759.343825909873</v>
          </cell>
          <cell r="AQ720">
            <v>9712.5184170875709</v>
          </cell>
          <cell r="AR720">
            <v>9117.7578704120115</v>
          </cell>
          <cell r="AS720">
            <v>8745.6416772583852</v>
          </cell>
          <cell r="AT720">
            <v>8622.5460763166702</v>
          </cell>
          <cell r="AU720">
            <v>9227.3821656387408</v>
          </cell>
          <cell r="AV720">
            <v>8659.9600399325318</v>
          </cell>
          <cell r="AW720">
            <v>9309.114861531074</v>
          </cell>
          <cell r="AX720">
            <v>9001.509763054315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3.3195946173371014</v>
          </cell>
          <cell r="CN720">
            <v>3.1138894258510734</v>
          </cell>
          <cell r="CO720">
            <v>3.3714948491729824</v>
          </cell>
          <cell r="CP720">
            <v>3.2126043687993575</v>
          </cell>
          <cell r="CQ720">
            <v>3.0398866481550582</v>
          </cell>
          <cell r="CR720">
            <v>4.0367759884795431</v>
          </cell>
          <cell r="CS720">
            <v>3.8697369704068607</v>
          </cell>
          <cell r="CT720">
            <v>4.3590496597084041</v>
          </cell>
          <cell r="CU720">
            <v>3.8978905751897046</v>
          </cell>
          <cell r="CV720">
            <v>4.1910879279005337</v>
          </cell>
          <cell r="CW720">
            <v>4.0468756285614846</v>
          </cell>
          <cell r="CX720">
            <v>4.3219880386323242</v>
          </cell>
          <cell r="CY720">
            <v>4.803074380849595</v>
          </cell>
          <cell r="CZ720">
            <v>4.4914426286695255</v>
          </cell>
          <cell r="DA720">
            <v>4.4377780888154774</v>
          </cell>
          <cell r="DB720">
            <v>4.3753160098911597</v>
          </cell>
          <cell r="DC720">
            <v>4.6822264052138909</v>
          </cell>
          <cell r="DD720">
            <v>4.3943008796214116</v>
          </cell>
          <cell r="DE720">
            <v>4.7236998133817547</v>
          </cell>
          <cell r="DF720">
            <v>4.5676125625654116</v>
          </cell>
          <cell r="DG720">
            <v>4.7510192267955089</v>
          </cell>
          <cell r="DH720">
            <v>4.7510192267955089</v>
          </cell>
          <cell r="DI720">
            <v>4.7510192267955089</v>
          </cell>
          <cell r="DJ720">
            <v>4.7510192267955089</v>
          </cell>
          <cell r="DK720">
            <v>4.7510192267955089</v>
          </cell>
          <cell r="DL720">
            <v>4.7510192267955089</v>
          </cell>
          <cell r="DM720">
            <v>4.7510192267955089</v>
          </cell>
          <cell r="DN720">
            <v>4.7510192267955089</v>
          </cell>
          <cell r="DO720">
            <v>4.7510192267955089</v>
          </cell>
          <cell r="DP720">
            <v>4.7510192267955089</v>
          </cell>
          <cell r="DQ720">
            <v>5.5876410051969874</v>
          </cell>
          <cell r="DR720">
            <v>5.5727028365855098</v>
          </cell>
          <cell r="DS720">
            <v>5.4617566633285017</v>
          </cell>
          <cell r="DT720">
            <v>5.5415758467130347</v>
          </cell>
          <cell r="DU720">
            <v>5.5315083673634735</v>
          </cell>
          <cell r="DV720">
            <v>5.5935513272002142</v>
          </cell>
          <cell r="DW720">
            <v>5.5917214637553494</v>
          </cell>
          <cell r="DX720">
            <v>5.5818282442210343</v>
          </cell>
          <cell r="DY720">
            <v>5.5551530277932777</v>
          </cell>
          <cell r="DZ720">
            <v>5.4439148723050437</v>
          </cell>
          <cell r="EA720">
            <v>5.4388151214798253</v>
          </cell>
          <cell r="EB720">
            <v>5.5525841460590692</v>
          </cell>
          <cell r="EC720">
            <v>5.540126466699272</v>
          </cell>
          <cell r="ED720">
            <v>5.5617227279320129</v>
          </cell>
          <cell r="EE720">
            <v>5.3992474724824646</v>
          </cell>
          <cell r="EF720">
            <v>5.3992474724824646</v>
          </cell>
          <cell r="EG720">
            <v>5.3992474724824646</v>
          </cell>
          <cell r="EH720">
            <v>5.3992474724824646</v>
          </cell>
          <cell r="EI720">
            <v>5.3992474724824646</v>
          </cell>
          <cell r="EJ720">
            <v>5.3992474724824646</v>
          </cell>
          <cell r="EK720">
            <v>0</v>
          </cell>
          <cell r="EL720">
            <v>0</v>
          </cell>
          <cell r="EM720">
            <v>0</v>
          </cell>
          <cell r="EN720">
            <v>0</v>
          </cell>
          <cell r="EO720">
            <v>0</v>
          </cell>
          <cell r="EP720">
            <v>0</v>
          </cell>
          <cell r="EQ720">
            <v>0</v>
          </cell>
          <cell r="ER720">
            <v>0</v>
          </cell>
          <cell r="ES720">
            <v>0</v>
          </cell>
          <cell r="ET720">
            <v>0</v>
          </cell>
        </row>
        <row r="721">
          <cell r="A721">
            <v>36830.824785613746</v>
          </cell>
          <cell r="B721">
            <v>40487.341169496271</v>
          </cell>
          <cell r="C721">
            <v>43525.578002899507</v>
          </cell>
          <cell r="D721">
            <v>6178.9412502994956</v>
          </cell>
          <cell r="E721">
            <v>9195.7210545433627</v>
          </cell>
          <cell r="F721">
            <v>7596.171373080525</v>
          </cell>
          <cell r="G721">
            <v>6531.622644683468</v>
          </cell>
          <cell r="H721">
            <v>6670.7725074285527</v>
          </cell>
          <cell r="I721">
            <v>8654.9372647384807</v>
          </cell>
          <cell r="J721">
            <v>8219.253477762355</v>
          </cell>
          <cell r="K721">
            <v>8899.2079346407827</v>
          </cell>
          <cell r="L721">
            <v>7936.2400223443356</v>
          </cell>
          <cell r="M721">
            <v>8512.9602329647314</v>
          </cell>
          <cell r="N721">
            <v>8925.16664147339</v>
          </cell>
          <cell r="O721">
            <v>8737.531384476164</v>
          </cell>
          <cell r="P721">
            <v>9876.0727468411915</v>
          </cell>
          <cell r="Q721">
            <v>8317.5599856757744</v>
          </cell>
          <cell r="R721">
            <v>8564.1001771363099</v>
          </cell>
          <cell r="S721">
            <v>8209.617686970556</v>
          </cell>
          <cell r="T721">
            <v>11478.925792623984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6127.9335036015491</v>
          </cell>
          <cell r="AF721">
            <v>6736.3067720713298</v>
          </cell>
          <cell r="AG721">
            <v>7241.810338490518</v>
          </cell>
          <cell r="AH721">
            <v>6178.9412502994956</v>
          </cell>
          <cell r="AI721">
            <v>9195.7210545433627</v>
          </cell>
          <cell r="AJ721">
            <v>7596.171373080525</v>
          </cell>
          <cell r="AK721">
            <v>6531.622644683468</v>
          </cell>
          <cell r="AL721">
            <v>6670.7725074285527</v>
          </cell>
          <cell r="AM721">
            <v>8654.9372647384807</v>
          </cell>
          <cell r="AN721">
            <v>8219.253477762355</v>
          </cell>
          <cell r="AO721">
            <v>8899.2079346407827</v>
          </cell>
          <cell r="AP721">
            <v>7936.2400223443356</v>
          </cell>
          <cell r="AQ721">
            <v>8512.9602329647314</v>
          </cell>
          <cell r="AR721">
            <v>8925.16664147339</v>
          </cell>
          <cell r="AS721">
            <v>8737.531384476164</v>
          </cell>
          <cell r="AT721">
            <v>9876.0727468411915</v>
          </cell>
          <cell r="AU721">
            <v>8317.5599856757744</v>
          </cell>
          <cell r="AV721">
            <v>8564.1001771363099</v>
          </cell>
          <cell r="AW721">
            <v>8209.617686970556</v>
          </cell>
          <cell r="AX721">
            <v>11478.925792623984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3.0437619754673446</v>
          </cell>
          <cell r="CN721">
            <v>3.3463787114354191</v>
          </cell>
          <cell r="CO721">
            <v>3.5818334622910637</v>
          </cell>
          <cell r="CP721">
            <v>3.0870577105199857</v>
          </cell>
          <cell r="CQ721">
            <v>4.5592552499352754</v>
          </cell>
          <cell r="CR721">
            <v>3.7154124800693005</v>
          </cell>
          <cell r="CS721">
            <v>3.1969688591131074</v>
          </cell>
          <cell r="CT721">
            <v>3.3182495562909757</v>
          </cell>
          <cell r="CU721">
            <v>4.3033812885652152</v>
          </cell>
          <cell r="CV721">
            <v>4.1479111936103932</v>
          </cell>
          <cell r="CW721">
            <v>4.3640033083168133</v>
          </cell>
          <cell r="CX721">
            <v>3.9214309187273972</v>
          </cell>
          <cell r="CY721">
            <v>4.2562314959458041</v>
          </cell>
          <cell r="CZ721">
            <v>4.42787317285556</v>
          </cell>
          <cell r="DA721">
            <v>4.235243423976585</v>
          </cell>
          <cell r="DB721">
            <v>4.7871155267136336</v>
          </cell>
          <cell r="DC721">
            <v>4.0316755022421056</v>
          </cell>
          <cell r="DD721">
            <v>4.1511781029977719</v>
          </cell>
          <cell r="DE721">
            <v>3.9793538692036905</v>
          </cell>
          <cell r="DF721">
            <v>5.5640481090461433</v>
          </cell>
          <cell r="DG721">
            <v>5.1488804741470053</v>
          </cell>
          <cell r="DH721">
            <v>5.1488804741470053</v>
          </cell>
          <cell r="DI721">
            <v>5.1488804741470053</v>
          </cell>
          <cell r="DJ721">
            <v>5.1488804741470053</v>
          </cell>
          <cell r="DK721">
            <v>5.1488804741470053</v>
          </cell>
          <cell r="DL721">
            <v>5.1488804741470053</v>
          </cell>
          <cell r="DM721">
            <v>5.1488804741470053</v>
          </cell>
          <cell r="DN721">
            <v>5.1488804741470053</v>
          </cell>
          <cell r="DO721">
            <v>5.1488804741470053</v>
          </cell>
          <cell r="DP721">
            <v>5.1488804741470053</v>
          </cell>
          <cell r="DQ721">
            <v>5.5158251694103164</v>
          </cell>
          <cell r="DR721">
            <v>5.515106502712527</v>
          </cell>
          <cell r="DS721">
            <v>5.5392235509314611</v>
          </cell>
          <cell r="DT721">
            <v>5.4837349193425462</v>
          </cell>
          <cell r="DU721">
            <v>5.5258490548812969</v>
          </cell>
          <cell r="DV721">
            <v>5.6013776481179605</v>
          </cell>
          <cell r="DW721">
            <v>5.5974447513827075</v>
          </cell>
          <cell r="DX721">
            <v>5.5077500204283814</v>
          </cell>
          <cell r="DY721">
            <v>5.5101222270732855</v>
          </cell>
          <cell r="DZ721">
            <v>5.4288777236815893</v>
          </cell>
          <cell r="EA721">
            <v>5.5869324286006137</v>
          </cell>
          <cell r="EB721">
            <v>5.5446911598138726</v>
          </cell>
          <cell r="EC721">
            <v>5.4797721276832299</v>
          </cell>
          <cell r="ED721">
            <v>5.5224055414245017</v>
          </cell>
          <cell r="EE721">
            <v>5.6521998272234644</v>
          </cell>
          <cell r="EF721">
            <v>5.6521998272234644</v>
          </cell>
          <cell r="EG721">
            <v>5.6521998272234644</v>
          </cell>
          <cell r="EH721">
            <v>5.6521998272234644</v>
          </cell>
          <cell r="EI721">
            <v>5.6521998272234644</v>
          </cell>
          <cell r="EJ721">
            <v>5.6521998272234644</v>
          </cell>
          <cell r="EK721">
            <v>0</v>
          </cell>
          <cell r="EL721">
            <v>0</v>
          </cell>
          <cell r="EM721">
            <v>0</v>
          </cell>
          <cell r="EN721">
            <v>0</v>
          </cell>
          <cell r="EO721">
            <v>0</v>
          </cell>
          <cell r="EP721">
            <v>0</v>
          </cell>
          <cell r="EQ721">
            <v>0</v>
          </cell>
          <cell r="ER721">
            <v>0</v>
          </cell>
          <cell r="ES721">
            <v>0</v>
          </cell>
          <cell r="ET721">
            <v>0</v>
          </cell>
        </row>
        <row r="722">
          <cell r="A722">
            <v>46910.473756387255</v>
          </cell>
          <cell r="B722">
            <v>39710.232062999705</v>
          </cell>
          <cell r="C722">
            <v>35169.454983494907</v>
          </cell>
          <cell r="D722">
            <v>7324.6430218742425</v>
          </cell>
          <cell r="E722">
            <v>6701.0387337952743</v>
          </cell>
          <cell r="F722">
            <v>8375.1241106370526</v>
          </cell>
          <cell r="G722">
            <v>7561.0076908035398</v>
          </cell>
          <cell r="H722">
            <v>8740.0371910224694</v>
          </cell>
          <cell r="I722">
            <v>7789.4300042237855</v>
          </cell>
          <cell r="J722">
            <v>8251.5600860241357</v>
          </cell>
          <cell r="K722">
            <v>9925.3571127297582</v>
          </cell>
          <cell r="L722">
            <v>9451.3050456461606</v>
          </cell>
          <cell r="M722">
            <v>7675.3131890992327</v>
          </cell>
          <cell r="N722">
            <v>8576.7953119692284</v>
          </cell>
          <cell r="O722">
            <v>9508.7792679134564</v>
          </cell>
          <cell r="P722">
            <v>10031.00022717548</v>
          </cell>
          <cell r="Q722">
            <v>8890.4807591193203</v>
          </cell>
          <cell r="R722">
            <v>10417.080291338245</v>
          </cell>
          <cell r="S722">
            <v>9481.4912129467357</v>
          </cell>
          <cell r="T722">
            <v>10982.965652569856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7804.9912125202054</v>
          </cell>
          <cell r="AF722">
            <v>6607.0109184657322</v>
          </cell>
          <cell r="AG722">
            <v>5851.5138542579216</v>
          </cell>
          <cell r="AH722">
            <v>7324.6430218742425</v>
          </cell>
          <cell r="AI722">
            <v>6701.0387337952743</v>
          </cell>
          <cell r="AJ722">
            <v>8375.1241106370526</v>
          </cell>
          <cell r="AK722">
            <v>7561.0076908035398</v>
          </cell>
          <cell r="AL722">
            <v>8740.0371910224694</v>
          </cell>
          <cell r="AM722">
            <v>7789.4300042237855</v>
          </cell>
          <cell r="AN722">
            <v>8251.5600860241357</v>
          </cell>
          <cell r="AO722">
            <v>9925.3571127297582</v>
          </cell>
          <cell r="AP722">
            <v>9451.3050456461606</v>
          </cell>
          <cell r="AQ722">
            <v>7675.3131890992327</v>
          </cell>
          <cell r="AR722">
            <v>8576.7953119692284</v>
          </cell>
          <cell r="AS722">
            <v>9508.7792679134564</v>
          </cell>
          <cell r="AT722">
            <v>10031.00022717548</v>
          </cell>
          <cell r="AU722">
            <v>8890.4807591193203</v>
          </cell>
          <cell r="AV722">
            <v>10417.080291338245</v>
          </cell>
          <cell r="AW722">
            <v>9481.4912129467357</v>
          </cell>
          <cell r="AX722">
            <v>10982.965652569856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3.9022025112192549</v>
          </cell>
          <cell r="CN722">
            <v>3.2291450033540809</v>
          </cell>
          <cell r="CO722">
            <v>2.9149384311093058</v>
          </cell>
          <cell r="CP722">
            <v>3.603366357904489</v>
          </cell>
          <cell r="CQ722">
            <v>3.3028702014765119</v>
          </cell>
          <cell r="CR722">
            <v>4.0924678455737729</v>
          </cell>
          <cell r="CS722">
            <v>3.7441190544515734</v>
          </cell>
          <cell r="CT722">
            <v>4.2433825008011139</v>
          </cell>
          <cell r="CU722">
            <v>3.833868197274199</v>
          </cell>
          <cell r="CV722">
            <v>4.0040232670227605</v>
          </cell>
          <cell r="CW722">
            <v>4.9534159710128378</v>
          </cell>
          <cell r="CX722">
            <v>4.6598208830209913</v>
          </cell>
          <cell r="CY722">
            <v>3.7797881808517695</v>
          </cell>
          <cell r="CZ722">
            <v>4.2636956929010159</v>
          </cell>
          <cell r="DA722">
            <v>4.6621164632591467</v>
          </cell>
          <cell r="DB722">
            <v>4.918159311982115</v>
          </cell>
          <cell r="DC722">
            <v>4.3589671760751711</v>
          </cell>
          <cell r="DD722">
            <v>5.1074528240676402</v>
          </cell>
          <cell r="DE722">
            <v>4.6487372389942649</v>
          </cell>
          <cell r="DF722">
            <v>5.3849041545257679</v>
          </cell>
          <cell r="DG722">
            <v>5.2922882559689608</v>
          </cell>
          <cell r="DH722">
            <v>5.2922882559689608</v>
          </cell>
          <cell r="DI722">
            <v>5.2922882559689608</v>
          </cell>
          <cell r="DJ722">
            <v>5.2922882559689608</v>
          </cell>
          <cell r="DK722">
            <v>5.2922882559689608</v>
          </cell>
          <cell r="DL722">
            <v>5.2922882559689608</v>
          </cell>
          <cell r="DM722">
            <v>5.2922882559689608</v>
          </cell>
          <cell r="DN722">
            <v>5.2922882559689608</v>
          </cell>
          <cell r="DO722">
            <v>5.2922882559689608</v>
          </cell>
          <cell r="DP722">
            <v>5.2922882559689608</v>
          </cell>
          <cell r="DQ722">
            <v>5.479863617295238</v>
          </cell>
          <cell r="DR722">
            <v>5.6056323756959499</v>
          </cell>
          <cell r="DS722">
            <v>5.4997884809817883</v>
          </cell>
          <cell r="DT722">
            <v>5.5691020937689766</v>
          </cell>
          <cell r="DU722">
            <v>5.5585018815964666</v>
          </cell>
          <cell r="DV722">
            <v>5.6067747809946811</v>
          </cell>
          <cell r="DW722">
            <v>5.5327005532091968</v>
          </cell>
          <cell r="DX722">
            <v>5.6429764151932176</v>
          </cell>
          <cell r="DY722">
            <v>5.5664156989888172</v>
          </cell>
          <cell r="DZ722">
            <v>5.6460745671746349</v>
          </cell>
          <cell r="EA722">
            <v>5.4896982954972922</v>
          </cell>
          <cell r="EB722">
            <v>5.556863037542465</v>
          </cell>
          <cell r="EC722">
            <v>5.5633422579415424</v>
          </cell>
          <cell r="ED722">
            <v>5.5111975713897223</v>
          </cell>
          <cell r="EE722">
            <v>5.5879020299862203</v>
          </cell>
          <cell r="EF722">
            <v>5.5879020299862203</v>
          </cell>
          <cell r="EG722">
            <v>5.5879020299862203</v>
          </cell>
          <cell r="EH722">
            <v>5.5879020299862203</v>
          </cell>
          <cell r="EI722">
            <v>5.5879020299862203</v>
          </cell>
          <cell r="EJ722">
            <v>5.5879020299862203</v>
          </cell>
          <cell r="EK722">
            <v>0</v>
          </cell>
          <cell r="EL722">
            <v>0</v>
          </cell>
          <cell r="EM722">
            <v>0</v>
          </cell>
          <cell r="EN722">
            <v>0</v>
          </cell>
          <cell r="EO722">
            <v>0</v>
          </cell>
          <cell r="EP722">
            <v>0</v>
          </cell>
          <cell r="EQ722">
            <v>0</v>
          </cell>
          <cell r="ER722">
            <v>0</v>
          </cell>
          <cell r="ES722">
            <v>0</v>
          </cell>
          <cell r="ET722">
            <v>0</v>
          </cell>
        </row>
        <row r="723">
          <cell r="A723">
            <v>33669.934146732827</v>
          </cell>
          <cell r="B723">
            <v>37312.759494830309</v>
          </cell>
          <cell r="C723">
            <v>38385.143107260585</v>
          </cell>
          <cell r="D723">
            <v>6594.4091051191526</v>
          </cell>
          <cell r="E723">
            <v>6701.9709943555681</v>
          </cell>
          <cell r="F723">
            <v>7169.8307440223434</v>
          </cell>
          <cell r="G723">
            <v>7708.434589374795</v>
          </cell>
          <cell r="H723">
            <v>6144.2649436442853</v>
          </cell>
          <cell r="I723">
            <v>6646.1825564154733</v>
          </cell>
          <cell r="J723">
            <v>8285.2465428799369</v>
          </cell>
          <cell r="K723">
            <v>7991.9790782477794</v>
          </cell>
          <cell r="L723">
            <v>8124.8116002873185</v>
          </cell>
          <cell r="M723">
            <v>9443.8800855083937</v>
          </cell>
          <cell r="N723">
            <v>9052.6170354462411</v>
          </cell>
          <cell r="O723">
            <v>9085.1324356167879</v>
          </cell>
          <cell r="P723">
            <v>8653.3595567951252</v>
          </cell>
          <cell r="Q723">
            <v>10187.927904545711</v>
          </cell>
          <cell r="R723">
            <v>9887.9447009414725</v>
          </cell>
          <cell r="S723">
            <v>10330.370370935674</v>
          </cell>
          <cell r="T723">
            <v>11418.751137947405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5602.0227275066072</v>
          </cell>
          <cell r="AF723">
            <v>6208.1180736823735</v>
          </cell>
          <cell r="AG723">
            <v>6386.5418669472911</v>
          </cell>
          <cell r="AH723">
            <v>6594.4091051191526</v>
          </cell>
          <cell r="AI723">
            <v>6701.9709943555681</v>
          </cell>
          <cell r="AJ723">
            <v>7169.8307440223434</v>
          </cell>
          <cell r="AK723">
            <v>7708.434589374795</v>
          </cell>
          <cell r="AL723">
            <v>6144.2649436442853</v>
          </cell>
          <cell r="AM723">
            <v>6646.1825564154733</v>
          </cell>
          <cell r="AN723">
            <v>8285.2465428799369</v>
          </cell>
          <cell r="AO723">
            <v>7991.9790782477794</v>
          </cell>
          <cell r="AP723">
            <v>8124.8116002873185</v>
          </cell>
          <cell r="AQ723">
            <v>9443.8800855083937</v>
          </cell>
          <cell r="AR723">
            <v>9052.6170354462411</v>
          </cell>
          <cell r="AS723">
            <v>9085.1324356167879</v>
          </cell>
          <cell r="AT723">
            <v>8653.3595567951252</v>
          </cell>
          <cell r="AU723">
            <v>10187.927904545711</v>
          </cell>
          <cell r="AV723">
            <v>9887.9447009414725</v>
          </cell>
          <cell r="AW723">
            <v>10330.370370935674</v>
          </cell>
          <cell r="AX723">
            <v>11418.751137947405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>
            <v>0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2.7614370266081867</v>
          </cell>
          <cell r="CN723">
            <v>3.0720154661363925</v>
          </cell>
          <cell r="CO723">
            <v>3.1432156463659218</v>
          </cell>
          <cell r="CP723">
            <v>3.2968242595654438</v>
          </cell>
          <cell r="CQ723">
            <v>3.3469162710034177</v>
          </cell>
          <cell r="CR723">
            <v>3.5321137790970947</v>
          </cell>
          <cell r="CS723">
            <v>3.8592555166342435</v>
          </cell>
          <cell r="CT723">
            <v>3.0588157276128478</v>
          </cell>
          <cell r="CU723">
            <v>3.2919528415907919</v>
          </cell>
          <cell r="CV723">
            <v>4.0184950271909123</v>
          </cell>
          <cell r="CW723">
            <v>3.9739275734148971</v>
          </cell>
          <cell r="CX723">
            <v>4.0842400974988413</v>
          </cell>
          <cell r="CY723">
            <v>4.6599828020315845</v>
          </cell>
          <cell r="CZ723">
            <v>4.5156745530570293</v>
          </cell>
          <cell r="DA723">
            <v>4.4727408539751883</v>
          </cell>
          <cell r="DB723">
            <v>4.2601728800430587</v>
          </cell>
          <cell r="DC723">
            <v>5.0156628622576411</v>
          </cell>
          <cell r="DD723">
            <v>4.8679768334875009</v>
          </cell>
          <cell r="DE723">
            <v>5.0857893291284695</v>
          </cell>
          <cell r="DF723">
            <v>5.6216147731483987</v>
          </cell>
          <cell r="DG723">
            <v>5.7238948156147273</v>
          </cell>
          <cell r="DH723">
            <v>5.7238948156147273</v>
          </cell>
          <cell r="DI723">
            <v>5.7238948156147273</v>
          </cell>
          <cell r="DJ723">
            <v>5.7238948156147273</v>
          </cell>
          <cell r="DK723">
            <v>5.7238948156147273</v>
          </cell>
          <cell r="DL723">
            <v>5.7238948156147273</v>
          </cell>
          <cell r="DM723">
            <v>5.7238948156147273</v>
          </cell>
          <cell r="DN723">
            <v>5.7238948156147273</v>
          </cell>
          <cell r="DO723">
            <v>5.7238948156147273</v>
          </cell>
          <cell r="DP723">
            <v>5.7238948156147273</v>
          </cell>
          <cell r="DQ723">
            <v>5.5579784455459658</v>
          </cell>
          <cell r="DR723">
            <v>5.5366071086270336</v>
          </cell>
          <cell r="DS723">
            <v>5.5667115930043325</v>
          </cell>
          <cell r="DT723">
            <v>5.4800841167620566</v>
          </cell>
          <cell r="DU723">
            <v>5.4861140468842926</v>
          </cell>
          <cell r="DV723">
            <v>5.561364420840504</v>
          </cell>
          <cell r="DW723">
            <v>5.4722986814352899</v>
          </cell>
          <cell r="DX723">
            <v>5.503307189565172</v>
          </cell>
          <cell r="DY723">
            <v>5.5312819499097117</v>
          </cell>
          <cell r="DZ723">
            <v>5.6487081465418791</v>
          </cell>
          <cell r="EA723">
            <v>5.5098722074278168</v>
          </cell>
          <cell r="EB723">
            <v>5.4501589714664584</v>
          </cell>
          <cell r="EC723">
            <v>5.5523046262329627</v>
          </cell>
          <cell r="ED723">
            <v>5.4923556196674097</v>
          </cell>
          <cell r="EE723">
            <v>5.5649935037234455</v>
          </cell>
          <cell r="EF723">
            <v>5.5649935037234455</v>
          </cell>
          <cell r="EG723">
            <v>5.5649935037234455</v>
          </cell>
          <cell r="EH723">
            <v>5.5649935037234455</v>
          </cell>
          <cell r="EI723">
            <v>5.5649935037234455</v>
          </cell>
          <cell r="EJ723">
            <v>5.5649935037234455</v>
          </cell>
          <cell r="EK723">
            <v>0</v>
          </cell>
          <cell r="EL723">
            <v>0</v>
          </cell>
          <cell r="EM723">
            <v>0</v>
          </cell>
          <cell r="EN723">
            <v>0</v>
          </cell>
          <cell r="EO723">
            <v>0</v>
          </cell>
          <cell r="EP723">
            <v>0</v>
          </cell>
          <cell r="EQ723">
            <v>0</v>
          </cell>
          <cell r="ER723">
            <v>0</v>
          </cell>
          <cell r="ES723">
            <v>0</v>
          </cell>
          <cell r="ET723">
            <v>0</v>
          </cell>
        </row>
        <row r="724">
          <cell r="A724">
            <v>34286.503752397584</v>
          </cell>
          <cell r="B724">
            <v>32487.392598028156</v>
          </cell>
          <cell r="C724">
            <v>38486.216531573686</v>
          </cell>
          <cell r="D724">
            <v>6674.2489249187074</v>
          </cell>
          <cell r="E724">
            <v>6394.7245806686578</v>
          </cell>
          <cell r="F724">
            <v>6287.5069687018677</v>
          </cell>
          <cell r="G724">
            <v>6315.1745821744289</v>
          </cell>
          <cell r="H724">
            <v>7814.832681652194</v>
          </cell>
          <cell r="I724">
            <v>8908.660872769673</v>
          </cell>
          <cell r="J724">
            <v>8132.6573678658242</v>
          </cell>
          <cell r="K724">
            <v>8932.2083119114213</v>
          </cell>
          <cell r="L724">
            <v>7526.0566917037959</v>
          </cell>
          <cell r="M724">
            <v>8609.0526352918205</v>
          </cell>
          <cell r="N724">
            <v>10061.697335801644</v>
          </cell>
          <cell r="O724">
            <v>7972.3411795098655</v>
          </cell>
          <cell r="P724">
            <v>9821.8406965682098</v>
          </cell>
          <cell r="Q724">
            <v>10173.758257525624</v>
          </cell>
          <cell r="R724">
            <v>8830.0569379732515</v>
          </cell>
          <cell r="S724">
            <v>10379.740467775169</v>
          </cell>
          <cell r="T724">
            <v>11031.838782709425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5704.6079279697615</v>
          </cell>
          <cell r="AF724">
            <v>5405.2707943666592</v>
          </cell>
          <cell r="AG724">
            <v>6403.358520573086</v>
          </cell>
          <cell r="AH724">
            <v>6674.2489249187074</v>
          </cell>
          <cell r="AI724">
            <v>6394.7245806686578</v>
          </cell>
          <cell r="AJ724">
            <v>6287.5069687018677</v>
          </cell>
          <cell r="AK724">
            <v>6315.1745821744289</v>
          </cell>
          <cell r="AL724">
            <v>7814.832681652194</v>
          </cell>
          <cell r="AM724">
            <v>8908.660872769673</v>
          </cell>
          <cell r="AN724">
            <v>8132.6573678658242</v>
          </cell>
          <cell r="AO724">
            <v>8932.2083119114213</v>
          </cell>
          <cell r="AP724">
            <v>7526.0566917037959</v>
          </cell>
          <cell r="AQ724">
            <v>8609.0526352918205</v>
          </cell>
          <cell r="AR724">
            <v>10061.697335801644</v>
          </cell>
          <cell r="AS724">
            <v>7972.3411795098655</v>
          </cell>
          <cell r="AT724">
            <v>9821.8406965682098</v>
          </cell>
          <cell r="AU724">
            <v>10173.758257525624</v>
          </cell>
          <cell r="AV724">
            <v>8830.0569379732515</v>
          </cell>
          <cell r="AW724">
            <v>10379.740467775169</v>
          </cell>
          <cell r="AX724">
            <v>11031.838782709425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2.8286285571250214</v>
          </cell>
          <cell r="CN724">
            <v>2.6991339892982853</v>
          </cell>
          <cell r="CO724">
            <v>3.1861362851949711</v>
          </cell>
          <cell r="CP724">
            <v>3.3155962520312183</v>
          </cell>
          <cell r="CQ724">
            <v>3.1584063937939413</v>
          </cell>
          <cell r="CR724">
            <v>3.1260258194969803</v>
          </cell>
          <cell r="CS724">
            <v>3.1124043746922982</v>
          </cell>
          <cell r="CT724">
            <v>3.8740942146829602</v>
          </cell>
          <cell r="CU724">
            <v>4.3798108385526859</v>
          </cell>
          <cell r="CV724">
            <v>4.0235466950538141</v>
          </cell>
          <cell r="CW724">
            <v>4.3237328272485103</v>
          </cell>
          <cell r="CX724">
            <v>3.736415678443691</v>
          </cell>
          <cell r="CY724">
            <v>4.2838436519772882</v>
          </cell>
          <cell r="CZ724">
            <v>5.0282258565890192</v>
          </cell>
          <cell r="DA724">
            <v>3.931408761931543</v>
          </cell>
          <cell r="DB724">
            <v>4.8434543509034844</v>
          </cell>
          <cell r="DC724">
            <v>5.0169958177666238</v>
          </cell>
          <cell r="DD724">
            <v>4.3543750113861384</v>
          </cell>
          <cell r="DE724">
            <v>5.1185720358364675</v>
          </cell>
          <cell r="DF724">
            <v>5.4401419450072313</v>
          </cell>
          <cell r="DG724">
            <v>5.3748014537696553</v>
          </cell>
          <cell r="DH724">
            <v>5.3748014537696553</v>
          </cell>
          <cell r="DI724">
            <v>5.3748014537696553</v>
          </cell>
          <cell r="DJ724">
            <v>5.3748014537696553</v>
          </cell>
          <cell r="DK724">
            <v>5.3748014537696553</v>
          </cell>
          <cell r="DL724">
            <v>5.3748014537696553</v>
          </cell>
          <cell r="DM724">
            <v>5.3748014537696553</v>
          </cell>
          <cell r="DN724">
            <v>5.3748014537696553</v>
          </cell>
          <cell r="DO724">
            <v>5.3748014537696553</v>
          </cell>
          <cell r="DP724">
            <v>5.3748014537696553</v>
          </cell>
          <cell r="DQ724">
            <v>5.5253146536287083</v>
          </cell>
          <cell r="DR724">
            <v>5.4865601852935804</v>
          </cell>
          <cell r="DS724">
            <v>5.5061825456397742</v>
          </cell>
          <cell r="DT724">
            <v>5.5150302096420019</v>
          </cell>
          <cell r="DU724">
            <v>5.5470358108824067</v>
          </cell>
          <cell r="DV724">
            <v>5.5105259790739858</v>
          </cell>
          <cell r="DW724">
            <v>5.5589975104219587</v>
          </cell>
          <cell r="DX724">
            <v>5.5265822954255102</v>
          </cell>
          <cell r="DY724">
            <v>5.5726813239377453</v>
          </cell>
          <cell r="DZ724">
            <v>5.5377145467297941</v>
          </cell>
          <cell r="EA724">
            <v>5.6598787603282528</v>
          </cell>
          <cell r="EB724">
            <v>5.5184795205967738</v>
          </cell>
          <cell r="EC724">
            <v>5.5059071927742291</v>
          </cell>
          <cell r="ED724">
            <v>5.4823102336515745</v>
          </cell>
          <cell r="EE724">
            <v>5.5557770640117639</v>
          </cell>
          <cell r="EF724">
            <v>5.5557770640117639</v>
          </cell>
          <cell r="EG724">
            <v>5.5557770640117639</v>
          </cell>
          <cell r="EH724">
            <v>5.5557770640117639</v>
          </cell>
          <cell r="EI724">
            <v>5.5557770640117639</v>
          </cell>
          <cell r="EJ724">
            <v>5.5557770640117639</v>
          </cell>
          <cell r="EK724">
            <v>0</v>
          </cell>
          <cell r="EL724">
            <v>0</v>
          </cell>
          <cell r="EM724">
            <v>0</v>
          </cell>
          <cell r="EN724">
            <v>0</v>
          </cell>
          <cell r="EO724">
            <v>0</v>
          </cell>
          <cell r="EP724">
            <v>0</v>
          </cell>
          <cell r="EQ724">
            <v>0</v>
          </cell>
          <cell r="ER724">
            <v>0</v>
          </cell>
          <cell r="ES724">
            <v>0</v>
          </cell>
          <cell r="ET724">
            <v>0</v>
          </cell>
        </row>
        <row r="725">
          <cell r="A725">
            <v>34721.330767928688</v>
          </cell>
          <cell r="B725">
            <v>38004.736823697618</v>
          </cell>
          <cell r="C725">
            <v>39696.57287506821</v>
          </cell>
          <cell r="D725">
            <v>6608.8645705080235</v>
          </cell>
          <cell r="E725">
            <v>7942.880568717359</v>
          </cell>
          <cell r="F725">
            <v>7143.0075416913687</v>
          </cell>
          <cell r="G725">
            <v>7421.3805511699265</v>
          </cell>
          <cell r="H725">
            <v>7779.8531276348504</v>
          </cell>
          <cell r="I725">
            <v>6366.9303129153823</v>
          </cell>
          <cell r="J725">
            <v>7018.8778057034106</v>
          </cell>
          <cell r="K725">
            <v>7517.534862528848</v>
          </cell>
          <cell r="L725">
            <v>7057.0889219329792</v>
          </cell>
          <cell r="M725">
            <v>8593.2849143293461</v>
          </cell>
          <cell r="N725">
            <v>9468.4253778646234</v>
          </cell>
          <cell r="O725">
            <v>8840.825591993238</v>
          </cell>
          <cell r="P725">
            <v>8727.1653998743805</v>
          </cell>
          <cell r="Q725">
            <v>10181.659167897067</v>
          </cell>
          <cell r="R725">
            <v>8889.6254596072977</v>
          </cell>
          <cell r="S725">
            <v>9383.3773432768885</v>
          </cell>
          <cell r="T725">
            <v>10410.795702259084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5776.9546932744843</v>
          </cell>
          <cell r="AF725">
            <v>6323.2496538731875</v>
          </cell>
          <cell r="AG725">
            <v>6604.7382950356405</v>
          </cell>
          <cell r="AH725">
            <v>6608.8645705080235</v>
          </cell>
          <cell r="AI725">
            <v>7942.880568717359</v>
          </cell>
          <cell r="AJ725">
            <v>7143.0075416913687</v>
          </cell>
          <cell r="AK725">
            <v>7421.3805511699265</v>
          </cell>
          <cell r="AL725">
            <v>7779.8531276348504</v>
          </cell>
          <cell r="AM725">
            <v>6366.9303129153823</v>
          </cell>
          <cell r="AN725">
            <v>7018.8778057034106</v>
          </cell>
          <cell r="AO725">
            <v>7517.534862528848</v>
          </cell>
          <cell r="AP725">
            <v>7057.0889219329792</v>
          </cell>
          <cell r="AQ725">
            <v>8593.2849143293461</v>
          </cell>
          <cell r="AR725">
            <v>9468.4253778646234</v>
          </cell>
          <cell r="AS725">
            <v>8840.825591993238</v>
          </cell>
          <cell r="AT725">
            <v>8727.1653998743805</v>
          </cell>
          <cell r="AU725">
            <v>10181.659167897067</v>
          </cell>
          <cell r="AV725">
            <v>8889.6254596072977</v>
          </cell>
          <cell r="AW725">
            <v>9383.3773432768885</v>
          </cell>
          <cell r="AX725">
            <v>10410.795702259084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2.8883815198478175</v>
          </cell>
          <cell r="CN725">
            <v>3.1509197028957616</v>
          </cell>
          <cell r="CO725">
            <v>3.233286053867189</v>
          </cell>
          <cell r="CP725">
            <v>3.2993541246887887</v>
          </cell>
          <cell r="CQ725">
            <v>3.9961717608517748</v>
          </cell>
          <cell r="CR725">
            <v>3.5881997765112388</v>
          </cell>
          <cell r="CS725">
            <v>3.6481617267153155</v>
          </cell>
          <cell r="CT725">
            <v>3.8264329480466031</v>
          </cell>
          <cell r="CU725">
            <v>3.1272623663954633</v>
          </cell>
          <cell r="CV725">
            <v>3.43697273968505</v>
          </cell>
          <cell r="CW725">
            <v>3.7145949834109935</v>
          </cell>
          <cell r="CX725">
            <v>3.4577321683528806</v>
          </cell>
          <cell r="CY725">
            <v>4.3055699763711841</v>
          </cell>
          <cell r="CZ725">
            <v>4.6387252169070026</v>
          </cell>
          <cell r="DA725">
            <v>4.3688262537339995</v>
          </cell>
          <cell r="DB725">
            <v>4.3126593690730202</v>
          </cell>
          <cell r="DC725">
            <v>5.0314192284898756</v>
          </cell>
          <cell r="DD725">
            <v>4.3929414385199239</v>
          </cell>
          <cell r="DE725">
            <v>4.6369363199662823</v>
          </cell>
          <cell r="DF725">
            <v>5.1446504755712592</v>
          </cell>
          <cell r="DG725">
            <v>5.6187062001587487</v>
          </cell>
          <cell r="DH725">
            <v>5.6187062001587487</v>
          </cell>
          <cell r="DI725">
            <v>5.6187062001587487</v>
          </cell>
          <cell r="DJ725">
            <v>5.6187062001587487</v>
          </cell>
          <cell r="DK725">
            <v>5.6187062001587487</v>
          </cell>
          <cell r="DL725">
            <v>5.6187062001587487</v>
          </cell>
          <cell r="DM725">
            <v>5.6187062001587487</v>
          </cell>
          <cell r="DN725">
            <v>5.6187062001587487</v>
          </cell>
          <cell r="DO725">
            <v>5.6187062001587487</v>
          </cell>
          <cell r="DP725">
            <v>5.6187062001587487</v>
          </cell>
          <cell r="DQ725">
            <v>5.4796338445943125</v>
          </cell>
          <cell r="DR725">
            <v>5.4980682746456511</v>
          </cell>
          <cell r="DS725">
            <v>5.5965272201677676</v>
          </cell>
          <cell r="DT725">
            <v>5.4878856864363845</v>
          </cell>
          <cell r="DU725">
            <v>5.4455408648362313</v>
          </cell>
          <cell r="DV725">
            <v>5.4539559931900765</v>
          </cell>
          <cell r="DW725">
            <v>5.5733684464605213</v>
          </cell>
          <cell r="DX725">
            <v>5.5703749137928398</v>
          </cell>
          <cell r="DY725">
            <v>5.577928120250653</v>
          </cell>
          <cell r="DZ725">
            <v>5.5949824638902266</v>
          </cell>
          <cell r="EA725">
            <v>5.5446114628152374</v>
          </cell>
          <cell r="EB725">
            <v>5.5916679649270806</v>
          </cell>
          <cell r="EC725">
            <v>5.4680905129478443</v>
          </cell>
          <cell r="ED725">
            <v>5.5922457643441215</v>
          </cell>
          <cell r="EE725">
            <v>5.5441527246275371</v>
          </cell>
          <cell r="EF725">
            <v>5.5441527246275371</v>
          </cell>
          <cell r="EG725">
            <v>5.5441527246275371</v>
          </cell>
          <cell r="EH725">
            <v>5.5441527246275371</v>
          </cell>
          <cell r="EI725">
            <v>5.5441527246275371</v>
          </cell>
          <cell r="EJ725">
            <v>5.5441527246275371</v>
          </cell>
          <cell r="EK725">
            <v>0</v>
          </cell>
          <cell r="EL725">
            <v>0</v>
          </cell>
          <cell r="EM725">
            <v>0</v>
          </cell>
          <cell r="EN725">
            <v>0</v>
          </cell>
          <cell r="EO725">
            <v>0</v>
          </cell>
          <cell r="EP725">
            <v>0</v>
          </cell>
          <cell r="EQ725">
            <v>0</v>
          </cell>
          <cell r="ER725">
            <v>0</v>
          </cell>
          <cell r="ES725">
            <v>0</v>
          </cell>
          <cell r="ET725">
            <v>0</v>
          </cell>
        </row>
        <row r="726">
          <cell r="A726">
            <v>38141.741635929706</v>
          </cell>
          <cell r="B726">
            <v>35071.792011461759</v>
          </cell>
          <cell r="C726">
            <v>34070.86036282406</v>
          </cell>
          <cell r="D726">
            <v>6745.0700008301583</v>
          </cell>
          <cell r="E726">
            <v>7800.568823446979</v>
          </cell>
          <cell r="F726">
            <v>6827.1201771150618</v>
          </cell>
          <cell r="G726">
            <v>6906.876944139336</v>
          </cell>
          <cell r="H726">
            <v>7970.7648654869163</v>
          </cell>
          <cell r="I726">
            <v>7556.4086417216959</v>
          </cell>
          <cell r="J726">
            <v>7626.5226528355543</v>
          </cell>
          <cell r="K726">
            <v>8508.1344269571819</v>
          </cell>
          <cell r="L726">
            <v>8721.1094243800762</v>
          </cell>
          <cell r="M726">
            <v>8587.1682777589031</v>
          </cell>
          <cell r="N726">
            <v>8484.7017458776936</v>
          </cell>
          <cell r="O726">
            <v>9524.54983618388</v>
          </cell>
          <cell r="P726">
            <v>8657.0233760702013</v>
          </cell>
          <cell r="Q726">
            <v>9726.0831919248503</v>
          </cell>
          <cell r="R726">
            <v>10133.083493405502</v>
          </cell>
          <cell r="S726">
            <v>9969.3013710212344</v>
          </cell>
          <cell r="T726">
            <v>8819.4100654833419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6346.0445921869095</v>
          </cell>
          <cell r="AF726">
            <v>5835.2646336155158</v>
          </cell>
          <cell r="AG726">
            <v>5668.7290585854962</v>
          </cell>
          <cell r="AH726">
            <v>6745.0700008301583</v>
          </cell>
          <cell r="AI726">
            <v>7800.568823446979</v>
          </cell>
          <cell r="AJ726">
            <v>6827.1201771150618</v>
          </cell>
          <cell r="AK726">
            <v>6906.876944139336</v>
          </cell>
          <cell r="AL726">
            <v>7970.7648654869163</v>
          </cell>
          <cell r="AM726">
            <v>7556.4086417216959</v>
          </cell>
          <cell r="AN726">
            <v>7626.5226528355543</v>
          </cell>
          <cell r="AO726">
            <v>8508.1344269571819</v>
          </cell>
          <cell r="AP726">
            <v>8721.1094243800762</v>
          </cell>
          <cell r="AQ726">
            <v>8587.1682777589031</v>
          </cell>
          <cell r="AR726">
            <v>8484.7017458776936</v>
          </cell>
          <cell r="AS726">
            <v>9524.54983618388</v>
          </cell>
          <cell r="AT726">
            <v>8657.0233760702013</v>
          </cell>
          <cell r="AU726">
            <v>9726.0831919248503</v>
          </cell>
          <cell r="AV726">
            <v>10133.083493405502</v>
          </cell>
          <cell r="AW726">
            <v>9969.3013710212344</v>
          </cell>
          <cell r="AX726">
            <v>8819.4100654833419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3.1907482341093627</v>
          </cell>
          <cell r="CN726">
            <v>2.8863782793577286</v>
          </cell>
          <cell r="CO726">
            <v>2.7937071278166798</v>
          </cell>
          <cell r="CP726">
            <v>3.3727390181715968</v>
          </cell>
          <cell r="CQ726">
            <v>3.8938876750887732</v>
          </cell>
          <cell r="CR726">
            <v>3.3873156612740005</v>
          </cell>
          <cell r="CS726">
            <v>3.4554067930993408</v>
          </cell>
          <cell r="CT726">
            <v>3.9357661259570644</v>
          </cell>
          <cell r="CU726">
            <v>3.7362571513143874</v>
          </cell>
          <cell r="CV726">
            <v>3.7375514167282167</v>
          </cell>
          <cell r="CW726">
            <v>4.1617733150613043</v>
          </cell>
          <cell r="CX726">
            <v>4.3505779894006062</v>
          </cell>
          <cell r="CY726">
            <v>4.2050583751406885</v>
          </cell>
          <cell r="CZ726">
            <v>4.1498849747262803</v>
          </cell>
          <cell r="DA726">
            <v>4.7105268806841822</v>
          </cell>
          <cell r="DB726">
            <v>4.2814770273729437</v>
          </cell>
          <cell r="DC726">
            <v>4.8101986033272643</v>
          </cell>
          <cell r="DD726">
            <v>5.0114874719400104</v>
          </cell>
          <cell r="DE726">
            <v>4.9304862589340521</v>
          </cell>
          <cell r="DF726">
            <v>4.3617881054503505</v>
          </cell>
          <cell r="DG726">
            <v>4.4916550969935622</v>
          </cell>
          <cell r="DH726">
            <v>4.4916550969935622</v>
          </cell>
          <cell r="DI726">
            <v>4.4916550969935622</v>
          </cell>
          <cell r="DJ726">
            <v>4.4916550969935622</v>
          </cell>
          <cell r="DK726">
            <v>4.4916550969935622</v>
          </cell>
          <cell r="DL726">
            <v>4.4916550969935622</v>
          </cell>
          <cell r="DM726">
            <v>4.4916550969935622</v>
          </cell>
          <cell r="DN726">
            <v>4.4916550969935622</v>
          </cell>
          <cell r="DO726">
            <v>4.4916550969935622</v>
          </cell>
          <cell r="DP726">
            <v>4.4916550969935622</v>
          </cell>
          <cell r="DQ726">
            <v>5.4490114119239506</v>
          </cell>
          <cell r="DR726">
            <v>5.5387841946429033</v>
          </cell>
          <cell r="DS726">
            <v>5.5591956613603077</v>
          </cell>
          <cell r="DT726">
            <v>5.4791206014833858</v>
          </cell>
          <cell r="DU726">
            <v>5.4884534987553497</v>
          </cell>
          <cell r="DV726">
            <v>5.5219060494575274</v>
          </cell>
          <cell r="DW726">
            <v>5.4763307665189771</v>
          </cell>
          <cell r="DX726">
            <v>5.5485288661372953</v>
          </cell>
          <cell r="DY726">
            <v>5.5409701717376514</v>
          </cell>
          <cell r="DZ726">
            <v>5.5904468676979704</v>
          </cell>
          <cell r="EA726">
            <v>5.6009675610565788</v>
          </cell>
          <cell r="EB726">
            <v>5.4920175057120426</v>
          </cell>
          <cell r="EC726">
            <v>5.5948066194037196</v>
          </cell>
          <cell r="ED726">
            <v>5.6015427775603213</v>
          </cell>
          <cell r="EE726">
            <v>5.5396472085613402</v>
          </cell>
          <cell r="EF726">
            <v>5.5396472085613402</v>
          </cell>
          <cell r="EG726">
            <v>5.5396472085613402</v>
          </cell>
          <cell r="EH726">
            <v>5.5396472085613402</v>
          </cell>
          <cell r="EI726">
            <v>5.5396472085613402</v>
          </cell>
          <cell r="EJ726">
            <v>5.5396472085613402</v>
          </cell>
          <cell r="EK726">
            <v>0</v>
          </cell>
          <cell r="EL726">
            <v>0</v>
          </cell>
          <cell r="EM726">
            <v>0</v>
          </cell>
          <cell r="EN726">
            <v>0</v>
          </cell>
          <cell r="EO726">
            <v>0</v>
          </cell>
          <cell r="EP726">
            <v>0</v>
          </cell>
          <cell r="EQ726">
            <v>0</v>
          </cell>
          <cell r="ER726">
            <v>0</v>
          </cell>
          <cell r="ES726">
            <v>0</v>
          </cell>
          <cell r="ET726">
            <v>0</v>
          </cell>
        </row>
        <row r="727">
          <cell r="A727">
            <v>39318.709065280607</v>
          </cell>
          <cell r="B727">
            <v>39899.538710570036</v>
          </cell>
          <cell r="C727">
            <v>35713.534474772023</v>
          </cell>
          <cell r="D727">
            <v>7215.6316809414293</v>
          </cell>
          <cell r="E727">
            <v>6214.0339466520145</v>
          </cell>
          <cell r="F727">
            <v>6230.6108919602111</v>
          </cell>
          <cell r="G727">
            <v>6812.6646473794053</v>
          </cell>
          <cell r="H727">
            <v>7007.120879784864</v>
          </cell>
          <cell r="I727">
            <v>6260.6678080010552</v>
          </cell>
          <cell r="J727">
            <v>7259.1128885796907</v>
          </cell>
          <cell r="K727">
            <v>8331.2353764252639</v>
          </cell>
          <cell r="L727">
            <v>9487.3195773895222</v>
          </cell>
          <cell r="M727">
            <v>8548.581558714026</v>
          </cell>
          <cell r="N727">
            <v>10641.104154245331</v>
          </cell>
          <cell r="O727">
            <v>8651.052403027652</v>
          </cell>
          <cell r="P727">
            <v>8299.9002637390968</v>
          </cell>
          <cell r="Q727">
            <v>10012.892946511249</v>
          </cell>
          <cell r="R727">
            <v>9681.2763837583134</v>
          </cell>
          <cell r="S727">
            <v>10432.353918713054</v>
          </cell>
          <cell r="T727">
            <v>10006.310826078799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6541.8691001893585</v>
          </cell>
          <cell r="AF727">
            <v>6638.5078657877975</v>
          </cell>
          <cell r="AG727">
            <v>5942.0381084017472</v>
          </cell>
          <cell r="AH727">
            <v>7215.6316809414293</v>
          </cell>
          <cell r="AI727">
            <v>6214.0339466520145</v>
          </cell>
          <cell r="AJ727">
            <v>6230.6108919602111</v>
          </cell>
          <cell r="AK727">
            <v>6812.6646473794053</v>
          </cell>
          <cell r="AL727">
            <v>7007.120879784864</v>
          </cell>
          <cell r="AM727">
            <v>6260.6678080010552</v>
          </cell>
          <cell r="AN727">
            <v>7259.1128885796907</v>
          </cell>
          <cell r="AO727">
            <v>8331.2353764252639</v>
          </cell>
          <cell r="AP727">
            <v>9487.3195773895222</v>
          </cell>
          <cell r="AQ727">
            <v>8548.581558714026</v>
          </cell>
          <cell r="AR727">
            <v>10641.104154245331</v>
          </cell>
          <cell r="AS727">
            <v>8651.052403027652</v>
          </cell>
          <cell r="AT727">
            <v>8299.9002637390968</v>
          </cell>
          <cell r="AU727">
            <v>10012.892946511249</v>
          </cell>
          <cell r="AV727">
            <v>9681.2763837583134</v>
          </cell>
          <cell r="AW727">
            <v>10432.353918713054</v>
          </cell>
          <cell r="AX727">
            <v>10006.310826078799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3.221860289557414</v>
          </cell>
          <cell r="CN727">
            <v>3.2897758505916741</v>
          </cell>
          <cell r="CO727">
            <v>2.9383876760727978</v>
          </cell>
          <cell r="CP727">
            <v>3.5392306262801827</v>
          </cell>
          <cell r="CQ727">
            <v>3.0618728167023366</v>
          </cell>
          <cell r="CR727">
            <v>3.0931948450468387</v>
          </cell>
          <cell r="CS727">
            <v>3.4288666007136972</v>
          </cell>
          <cell r="CT727">
            <v>3.4611881583701822</v>
          </cell>
          <cell r="CU727">
            <v>3.1019293841726117</v>
          </cell>
          <cell r="CV727">
            <v>3.5901133712274045</v>
          </cell>
          <cell r="CW727">
            <v>4.1818493390759279</v>
          </cell>
          <cell r="CX727">
            <v>4.643213720496477</v>
          </cell>
          <cell r="CY727">
            <v>4.2406795150075629</v>
          </cell>
          <cell r="CZ727">
            <v>5.2848594158939015</v>
          </cell>
          <cell r="DA727">
            <v>4.3364786022252604</v>
          </cell>
          <cell r="DB727">
            <v>4.1604579671384228</v>
          </cell>
          <cell r="DC727">
            <v>5.0191229905996311</v>
          </cell>
          <cell r="DD727">
            <v>4.8528948762007031</v>
          </cell>
          <cell r="DE727">
            <v>5.2293845224550077</v>
          </cell>
          <cell r="DF727">
            <v>5.0158235972908356</v>
          </cell>
          <cell r="DG727">
            <v>5.0105422743736323</v>
          </cell>
          <cell r="DH727">
            <v>5.0105422743736323</v>
          </cell>
          <cell r="DI727">
            <v>5.0105422743736323</v>
          </cell>
          <cell r="DJ727">
            <v>5.0105422743736323</v>
          </cell>
          <cell r="DK727">
            <v>5.0105422743736323</v>
          </cell>
          <cell r="DL727">
            <v>5.0105422743736323</v>
          </cell>
          <cell r="DM727">
            <v>5.0105422743736323</v>
          </cell>
          <cell r="DN727">
            <v>5.0105422743736323</v>
          </cell>
          <cell r="DO727">
            <v>5.0105422743736323</v>
          </cell>
          <cell r="DP727">
            <v>5.0105422743736323</v>
          </cell>
          <cell r="DQ727">
            <v>5.5629131715319495</v>
          </cell>
          <cell r="DR727">
            <v>5.5285507612043441</v>
          </cell>
          <cell r="DS727">
            <v>5.5403024570034054</v>
          </cell>
          <cell r="DT727">
            <v>5.5856359779427613</v>
          </cell>
          <cell r="DU727">
            <v>5.5602409237586965</v>
          </cell>
          <cell r="DV727">
            <v>5.5186199649281278</v>
          </cell>
          <cell r="DW727">
            <v>5.4434414702717122</v>
          </cell>
          <cell r="DX727">
            <v>5.5465321655628275</v>
          </cell>
          <cell r="DY727">
            <v>5.5296276665704287</v>
          </cell>
          <cell r="DZ727">
            <v>5.5396525012404529</v>
          </cell>
          <cell r="EA727">
            <v>5.4581838202255426</v>
          </cell>
          <cell r="EB727">
            <v>5.5979883634627043</v>
          </cell>
          <cell r="EC727">
            <v>5.5228817246981441</v>
          </cell>
          <cell r="ED727">
            <v>5.5164589476028425</v>
          </cell>
          <cell r="EE727">
            <v>5.4656129101594226</v>
          </cell>
          <cell r="EF727">
            <v>5.4656129101594226</v>
          </cell>
          <cell r="EG727">
            <v>5.4656129101594226</v>
          </cell>
          <cell r="EH727">
            <v>5.4656129101594226</v>
          </cell>
          <cell r="EI727">
            <v>5.4656129101594226</v>
          </cell>
          <cell r="EJ727">
            <v>5.4656129101594226</v>
          </cell>
          <cell r="EK727">
            <v>0</v>
          </cell>
          <cell r="EL727">
            <v>0</v>
          </cell>
          <cell r="EM727">
            <v>0</v>
          </cell>
          <cell r="EN727">
            <v>0</v>
          </cell>
          <cell r="EO727">
            <v>0</v>
          </cell>
          <cell r="EP727">
            <v>0</v>
          </cell>
          <cell r="EQ727">
            <v>0</v>
          </cell>
          <cell r="ER727">
            <v>0</v>
          </cell>
          <cell r="ES727">
            <v>0</v>
          </cell>
          <cell r="ET727">
            <v>0</v>
          </cell>
        </row>
        <row r="728">
          <cell r="A728">
            <v>31130.49165958738</v>
          </cell>
          <cell r="B728">
            <v>39281.464092261631</v>
          </cell>
          <cell r="C728">
            <v>38136.486969733836</v>
          </cell>
          <cell r="D728">
            <v>6452.0664725741663</v>
          </cell>
          <cell r="E728">
            <v>7086.7487711956173</v>
          </cell>
          <cell r="F728">
            <v>7081.0126405268811</v>
          </cell>
          <cell r="G728">
            <v>6428.9242635309438</v>
          </cell>
          <cell r="H728">
            <v>7083.2783632370429</v>
          </cell>
          <cell r="I728">
            <v>8841.1516294480825</v>
          </cell>
          <cell r="J728">
            <v>9063.7090814514031</v>
          </cell>
          <cell r="K728">
            <v>8431.2639244365764</v>
          </cell>
          <cell r="L728">
            <v>8085.8245772441487</v>
          </cell>
          <cell r="M728">
            <v>8762.1446988369917</v>
          </cell>
          <cell r="N728">
            <v>9183.7147392454535</v>
          </cell>
          <cell r="O728">
            <v>8932.703030237235</v>
          </cell>
          <cell r="P728">
            <v>9735.4640172874424</v>
          </cell>
          <cell r="Q728">
            <v>9646.4206067607574</v>
          </cell>
          <cell r="R728">
            <v>9651.995839594274</v>
          </cell>
          <cell r="S728">
            <v>12371.095106363717</v>
          </cell>
          <cell r="T728">
            <v>11314.221645128175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5179.5088471352337</v>
          </cell>
          <cell r="AF728">
            <v>6535.6722604679508</v>
          </cell>
          <cell r="AG728">
            <v>6345.1703178468888</v>
          </cell>
          <cell r="AH728">
            <v>6452.0664725741663</v>
          </cell>
          <cell r="AI728">
            <v>7086.7487711956173</v>
          </cell>
          <cell r="AJ728">
            <v>7081.0126405268811</v>
          </cell>
          <cell r="AK728">
            <v>6428.9242635309438</v>
          </cell>
          <cell r="AL728">
            <v>7083.2783632370429</v>
          </cell>
          <cell r="AM728">
            <v>8841.1516294480825</v>
          </cell>
          <cell r="AN728">
            <v>9063.7090814514031</v>
          </cell>
          <cell r="AO728">
            <v>8431.2639244365764</v>
          </cell>
          <cell r="AP728">
            <v>8085.8245772441487</v>
          </cell>
          <cell r="AQ728">
            <v>8762.1446988369917</v>
          </cell>
          <cell r="AR728">
            <v>9183.7147392454535</v>
          </cell>
          <cell r="AS728">
            <v>8932.703030237235</v>
          </cell>
          <cell r="AT728">
            <v>9735.4640172874424</v>
          </cell>
          <cell r="AU728">
            <v>9646.4206067607574</v>
          </cell>
          <cell r="AV728">
            <v>9651.995839594274</v>
          </cell>
          <cell r="AW728">
            <v>12371.095106363717</v>
          </cell>
          <cell r="AX728">
            <v>11314.221645128175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  <cell r="BN728">
            <v>0</v>
          </cell>
          <cell r="BO728">
            <v>0</v>
          </cell>
          <cell r="BP728">
            <v>0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2.5498291521667009</v>
          </cell>
          <cell r="CN728">
            <v>3.284809833795737</v>
          </cell>
          <cell r="CO728">
            <v>3.1145756815615973</v>
          </cell>
          <cell r="CP728">
            <v>3.1866702492531758</v>
          </cell>
          <cell r="CQ728">
            <v>3.4788962227089701</v>
          </cell>
          <cell r="CR728">
            <v>3.4423313475997603</v>
          </cell>
          <cell r="CS728">
            <v>3.1562077641607034</v>
          </cell>
          <cell r="CT728">
            <v>3.5077992154354969</v>
          </cell>
          <cell r="CU728">
            <v>4.415579498890521</v>
          </cell>
          <cell r="CV728">
            <v>4.5676024329350007</v>
          </cell>
          <cell r="CW728">
            <v>4.1639013260087498</v>
          </cell>
          <cell r="CX728">
            <v>3.9583475059628483</v>
          </cell>
          <cell r="CY728">
            <v>4.361806550641572</v>
          </cell>
          <cell r="CZ728">
            <v>4.4970992182281693</v>
          </cell>
          <cell r="DA728">
            <v>4.4097791019278949</v>
          </cell>
          <cell r="DB728">
            <v>4.8060755658934049</v>
          </cell>
          <cell r="DC728">
            <v>4.7621177885469734</v>
          </cell>
          <cell r="DD728">
            <v>4.7648700960125199</v>
          </cell>
          <cell r="DE728">
            <v>6.1071991852119503</v>
          </cell>
          <cell r="DF728">
            <v>5.5854558241080818</v>
          </cell>
          <cell r="DG728">
            <v>5.1416727975620953</v>
          </cell>
          <cell r="DH728">
            <v>5.1416727975620953</v>
          </cell>
          <cell r="DI728">
            <v>5.1416727975620953</v>
          </cell>
          <cell r="DJ728">
            <v>5.1416727975620953</v>
          </cell>
          <cell r="DK728">
            <v>5.1416727975620953</v>
          </cell>
          <cell r="DL728">
            <v>5.1416727975620953</v>
          </cell>
          <cell r="DM728">
            <v>5.1416727975620953</v>
          </cell>
          <cell r="DN728">
            <v>5.1416727975620953</v>
          </cell>
          <cell r="DO728">
            <v>5.1416727975620953</v>
          </cell>
          <cell r="DP728">
            <v>5.1416727975620953</v>
          </cell>
          <cell r="DQ728">
            <v>5.5652494150725929</v>
          </cell>
          <cell r="DR728">
            <v>5.4511379058589968</v>
          </cell>
          <cell r="DS728">
            <v>5.5815077382732277</v>
          </cell>
          <cell r="DT728">
            <v>5.5471363720646689</v>
          </cell>
          <cell r="DU728">
            <v>5.5810086921625386</v>
          </cell>
          <cell r="DV728">
            <v>5.6357255222126099</v>
          </cell>
          <cell r="DW728">
            <v>5.5805867195961527</v>
          </cell>
          <cell r="DX728">
            <v>5.5323126835955705</v>
          </cell>
          <cell r="DY728">
            <v>5.4856521635384041</v>
          </cell>
          <cell r="DZ728">
            <v>5.4365676610021847</v>
          </cell>
          <cell r="EA728">
            <v>5.5475265644145368</v>
          </cell>
          <cell r="EB728">
            <v>5.5965131949312399</v>
          </cell>
          <cell r="EC728">
            <v>5.5036544166988888</v>
          </cell>
          <cell r="ED728">
            <v>5.5949093133897652</v>
          </cell>
          <cell r="EE728">
            <v>5.5497471463484418</v>
          </cell>
          <cell r="EF728">
            <v>5.5497471463484418</v>
          </cell>
          <cell r="EG728">
            <v>5.5497471463484418</v>
          </cell>
          <cell r="EH728">
            <v>5.5497471463484418</v>
          </cell>
          <cell r="EI728">
            <v>5.5497471463484418</v>
          </cell>
          <cell r="EJ728">
            <v>5.5497471463484418</v>
          </cell>
          <cell r="EK728">
            <v>0</v>
          </cell>
          <cell r="EL728">
            <v>0</v>
          </cell>
          <cell r="EM728">
            <v>0</v>
          </cell>
          <cell r="EN728">
            <v>0</v>
          </cell>
          <cell r="EO728">
            <v>0</v>
          </cell>
          <cell r="EP728">
            <v>0</v>
          </cell>
          <cell r="EQ728">
            <v>0</v>
          </cell>
          <cell r="ER728">
            <v>0</v>
          </cell>
          <cell r="ES728">
            <v>0</v>
          </cell>
          <cell r="ET728">
            <v>0</v>
          </cell>
        </row>
        <row r="729">
          <cell r="A729">
            <v>45094.686814122259</v>
          </cell>
          <cell r="B729">
            <v>36854.764364403301</v>
          </cell>
          <cell r="C729">
            <v>39763.02122515902</v>
          </cell>
          <cell r="D729">
            <v>7622.7708730526629</v>
          </cell>
          <cell r="E729">
            <v>6472.042104600343</v>
          </cell>
          <cell r="F729">
            <v>6761.9335089894994</v>
          </cell>
          <cell r="G729">
            <v>7201.4701932735961</v>
          </cell>
          <cell r="H729">
            <v>7134.4878934047565</v>
          </cell>
          <cell r="I729">
            <v>7174.3432311709776</v>
          </cell>
          <cell r="J729">
            <v>6620.7911478169372</v>
          </cell>
          <cell r="K729">
            <v>8444.165233450758</v>
          </cell>
          <cell r="L729">
            <v>8291.7499714757087</v>
          </cell>
          <cell r="M729">
            <v>10033.465327093254</v>
          </cell>
          <cell r="N729">
            <v>9485.9690328490706</v>
          </cell>
          <cell r="O729">
            <v>8936.3146317019055</v>
          </cell>
          <cell r="P729">
            <v>8770.9271758972591</v>
          </cell>
          <cell r="Q729">
            <v>8701.5911176507052</v>
          </cell>
          <cell r="R729">
            <v>10239.930158856345</v>
          </cell>
          <cell r="S729">
            <v>10790.7426397647</v>
          </cell>
          <cell r="T729">
            <v>9551.1936992059364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7502.879551875174</v>
          </cell>
          <cell r="AF729">
            <v>6131.9165842895463</v>
          </cell>
          <cell r="AG729">
            <v>6615.7940091867822</v>
          </cell>
          <cell r="AH729">
            <v>7622.7708730526629</v>
          </cell>
          <cell r="AI729">
            <v>6472.042104600343</v>
          </cell>
          <cell r="AJ729">
            <v>6761.9335089894994</v>
          </cell>
          <cell r="AK729">
            <v>7201.4701932735961</v>
          </cell>
          <cell r="AL729">
            <v>7134.4878934047565</v>
          </cell>
          <cell r="AM729">
            <v>7174.3432311709776</v>
          </cell>
          <cell r="AN729">
            <v>6620.7911478169372</v>
          </cell>
          <cell r="AO729">
            <v>8444.165233450758</v>
          </cell>
          <cell r="AP729">
            <v>8291.7499714757087</v>
          </cell>
          <cell r="AQ729">
            <v>10033.465327093254</v>
          </cell>
          <cell r="AR729">
            <v>9485.9690328490706</v>
          </cell>
          <cell r="AS729">
            <v>8936.3146317019055</v>
          </cell>
          <cell r="AT729">
            <v>8770.9271758972591</v>
          </cell>
          <cell r="AU729">
            <v>8701.5911176507052</v>
          </cell>
          <cell r="AV729">
            <v>10239.930158856345</v>
          </cell>
          <cell r="AW729">
            <v>10790.7426397647</v>
          </cell>
          <cell r="AX729">
            <v>9551.1936992059364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3.7018982322914646</v>
          </cell>
          <cell r="CN729">
            <v>3.0300637124856533</v>
          </cell>
          <cell r="CO729">
            <v>3.3030055878892486</v>
          </cell>
          <cell r="CP729">
            <v>3.7519893067173169</v>
          </cell>
          <cell r="CQ729">
            <v>3.1488075283804573</v>
          </cell>
          <cell r="CR729">
            <v>3.3480983392319104</v>
          </cell>
          <cell r="CS729">
            <v>3.4655127906052936</v>
          </cell>
          <cell r="CT729">
            <v>3.5619010152663795</v>
          </cell>
          <cell r="CU729">
            <v>3.4832480777412371</v>
          </cell>
          <cell r="CV729">
            <v>3.2856543287522921</v>
          </cell>
          <cell r="CW729">
            <v>4.1325722539808689</v>
          </cell>
          <cell r="CX729">
            <v>4.0987231501147834</v>
          </cell>
          <cell r="CY729">
            <v>4.9505982492777401</v>
          </cell>
          <cell r="CZ729">
            <v>4.6913270218340335</v>
          </cell>
          <cell r="DA729">
            <v>4.4318875115673348</v>
          </cell>
          <cell r="DB729">
            <v>4.3498650414373961</v>
          </cell>
          <cell r="DC729">
            <v>4.3154784264502641</v>
          </cell>
          <cell r="DD729">
            <v>5.0784042931257209</v>
          </cell>
          <cell r="DE729">
            <v>5.3515749519444169</v>
          </cell>
          <cell r="DF729">
            <v>4.7368314367429303</v>
          </cell>
          <cell r="DG729">
            <v>5.0599008434733683</v>
          </cell>
          <cell r="DH729">
            <v>5.0599008434733683</v>
          </cell>
          <cell r="DI729">
            <v>5.0599008434733683</v>
          </cell>
          <cell r="DJ729">
            <v>5.0599008434733683</v>
          </cell>
          <cell r="DK729">
            <v>5.0599008434733683</v>
          </cell>
          <cell r="DL729">
            <v>5.0599008434733683</v>
          </cell>
          <cell r="DM729">
            <v>5.0599008434733683</v>
          </cell>
          <cell r="DN729">
            <v>5.0599008434733683</v>
          </cell>
          <cell r="DO729">
            <v>5.0599008434733683</v>
          </cell>
          <cell r="DP729">
            <v>5.0599008434733683</v>
          </cell>
          <cell r="DQ729">
            <v>5.5527821400900867</v>
          </cell>
          <cell r="DR729">
            <v>5.5443624484138692</v>
          </cell>
          <cell r="DS729">
            <v>5.4875665682572414</v>
          </cell>
          <cell r="DT729">
            <v>5.5661949047664452</v>
          </cell>
          <cell r="DU729">
            <v>5.6312181816665365</v>
          </cell>
          <cell r="DV729">
            <v>5.5332440547006883</v>
          </cell>
          <cell r="DW729">
            <v>5.6932571068627214</v>
          </cell>
          <cell r="DX729">
            <v>5.4876713558110648</v>
          </cell>
          <cell r="DY729">
            <v>5.6429328147843361</v>
          </cell>
          <cell r="DZ729">
            <v>5.5207127758091579</v>
          </cell>
          <cell r="EA729">
            <v>5.5981354584768992</v>
          </cell>
          <cell r="EB729">
            <v>5.5424878376784985</v>
          </cell>
          <cell r="EC729">
            <v>5.5526513599918577</v>
          </cell>
          <cell r="ED729">
            <v>5.5397878113005348</v>
          </cell>
          <cell r="EE729">
            <v>5.5242949469234723</v>
          </cell>
          <cell r="EF729">
            <v>5.5242949469234723</v>
          </cell>
          <cell r="EG729">
            <v>5.5242949469234723</v>
          </cell>
          <cell r="EH729">
            <v>5.5242949469234723</v>
          </cell>
          <cell r="EI729">
            <v>5.5242949469234723</v>
          </cell>
          <cell r="EJ729">
            <v>5.5242949469234723</v>
          </cell>
          <cell r="EK729">
            <v>0</v>
          </cell>
          <cell r="EL729">
            <v>0</v>
          </cell>
          <cell r="EM729">
            <v>0</v>
          </cell>
          <cell r="EN729">
            <v>0</v>
          </cell>
          <cell r="EO729">
            <v>0</v>
          </cell>
          <cell r="EP729">
            <v>0</v>
          </cell>
          <cell r="EQ729">
            <v>0</v>
          </cell>
          <cell r="ER729">
            <v>0</v>
          </cell>
          <cell r="ES729">
            <v>0</v>
          </cell>
          <cell r="ET729">
            <v>0</v>
          </cell>
        </row>
        <row r="730">
          <cell r="A730">
            <v>38288.650927486968</v>
          </cell>
          <cell r="B730">
            <v>35014.863747788739</v>
          </cell>
          <cell r="C730">
            <v>37387.093040392785</v>
          </cell>
          <cell r="D730">
            <v>6153.0179483568509</v>
          </cell>
          <cell r="E730">
            <v>6745.1139647132059</v>
          </cell>
          <cell r="F730">
            <v>7125.859507104009</v>
          </cell>
          <cell r="G730">
            <v>7457.8485505149965</v>
          </cell>
          <cell r="H730">
            <v>8903.6219145110281</v>
          </cell>
          <cell r="I730">
            <v>8286.3444382144899</v>
          </cell>
          <cell r="J730">
            <v>8089.413180241696</v>
          </cell>
          <cell r="K730">
            <v>8361.9800643501094</v>
          </cell>
          <cell r="L730">
            <v>7250.6437253403928</v>
          </cell>
          <cell r="M730">
            <v>8347.2460967534644</v>
          </cell>
          <cell r="N730">
            <v>8950.3536650807637</v>
          </cell>
          <cell r="O730">
            <v>8897.8330090624295</v>
          </cell>
          <cell r="P730">
            <v>9730.8844319200034</v>
          </cell>
          <cell r="Q730">
            <v>10168.980678396199</v>
          </cell>
          <cell r="R730">
            <v>9326.9321275321054</v>
          </cell>
          <cell r="S730">
            <v>9051.1692802372108</v>
          </cell>
          <cell r="T730">
            <v>10330.698503899854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6370.4874433846326</v>
          </cell>
          <cell r="AF730">
            <v>5825.7928768385682</v>
          </cell>
          <cell r="AG730">
            <v>6220.4857311254336</v>
          </cell>
          <cell r="AH730">
            <v>6153.0179483568509</v>
          </cell>
          <cell r="AI730">
            <v>6745.1139647132059</v>
          </cell>
          <cell r="AJ730">
            <v>7125.859507104009</v>
          </cell>
          <cell r="AK730">
            <v>7457.8485505149965</v>
          </cell>
          <cell r="AL730">
            <v>8903.6219145110281</v>
          </cell>
          <cell r="AM730">
            <v>8286.3444382144899</v>
          </cell>
          <cell r="AN730">
            <v>8089.413180241696</v>
          </cell>
          <cell r="AO730">
            <v>8361.9800643501094</v>
          </cell>
          <cell r="AP730">
            <v>7250.6437253403928</v>
          </cell>
          <cell r="AQ730">
            <v>8347.2460967534644</v>
          </cell>
          <cell r="AR730">
            <v>8950.3536650807637</v>
          </cell>
          <cell r="AS730">
            <v>8897.8330090624295</v>
          </cell>
          <cell r="AT730">
            <v>9730.8844319200034</v>
          </cell>
          <cell r="AU730">
            <v>10168.980678396199</v>
          </cell>
          <cell r="AV730">
            <v>9326.9321275321054</v>
          </cell>
          <cell r="AW730">
            <v>9051.1692802372108</v>
          </cell>
          <cell r="AX730">
            <v>10330.698503899854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3.1543196018425665</v>
          </cell>
          <cell r="CN730">
            <v>2.9028712080486616</v>
          </cell>
          <cell r="CO730">
            <v>3.0423807040109274</v>
          </cell>
          <cell r="CP730">
            <v>3.0361734048193973</v>
          </cell>
          <cell r="CQ730">
            <v>3.2802628856654379</v>
          </cell>
          <cell r="CR730">
            <v>3.5487045472443666</v>
          </cell>
          <cell r="CS730">
            <v>3.6730545031687765</v>
          </cell>
          <cell r="CT730">
            <v>4.3805674445949814</v>
          </cell>
          <cell r="CU730">
            <v>4.071756606847833</v>
          </cell>
          <cell r="CV730">
            <v>4.0233423697868531</v>
          </cell>
          <cell r="CW730">
            <v>4.1487247067315209</v>
          </cell>
          <cell r="CX730">
            <v>3.6149167373843252</v>
          </cell>
          <cell r="CY730">
            <v>4.0018526970102535</v>
          </cell>
          <cell r="CZ730">
            <v>4.4250709918726772</v>
          </cell>
          <cell r="DA730">
            <v>4.3670726590251343</v>
          </cell>
          <cell r="DB730">
            <v>4.775935815775548</v>
          </cell>
          <cell r="DC730">
            <v>4.9909542520688728</v>
          </cell>
          <cell r="DD730">
            <v>4.5776752884936958</v>
          </cell>
          <cell r="DE730">
            <v>4.4423303804054113</v>
          </cell>
          <cell r="DF730">
            <v>5.0703256555909109</v>
          </cell>
          <cell r="DG730">
            <v>5.0056965766593615</v>
          </cell>
          <cell r="DH730">
            <v>5.0056965766593615</v>
          </cell>
          <cell r="DI730">
            <v>5.0056965766593615</v>
          </cell>
          <cell r="DJ730">
            <v>5.0056965766593615</v>
          </cell>
          <cell r="DK730">
            <v>5.0056965766593615</v>
          </cell>
          <cell r="DL730">
            <v>5.0056965766593615</v>
          </cell>
          <cell r="DM730">
            <v>5.0056965766593615</v>
          </cell>
          <cell r="DN730">
            <v>5.0056965766593615</v>
          </cell>
          <cell r="DO730">
            <v>5.0056965766593615</v>
          </cell>
          <cell r="DP730">
            <v>5.0056965766593615</v>
          </cell>
          <cell r="DQ730">
            <v>5.5331711617469175</v>
          </cell>
          <cell r="DR730">
            <v>5.498375653265505</v>
          </cell>
          <cell r="DS730">
            <v>5.6016745827206025</v>
          </cell>
          <cell r="DT730">
            <v>5.5522465855860776</v>
          </cell>
          <cell r="DU730">
            <v>5.6336229537092937</v>
          </cell>
          <cell r="DV730">
            <v>5.5014167844288284</v>
          </cell>
          <cell r="DW730">
            <v>5.5627984187562705</v>
          </cell>
          <cell r="DX730">
            <v>5.5685673159509728</v>
          </cell>
          <cell r="DY730">
            <v>5.5755576085206764</v>
          </cell>
          <cell r="DZ730">
            <v>5.5085483161237283</v>
          </cell>
          <cell r="EA730">
            <v>5.5220666692357545</v>
          </cell>
          <cell r="EB730">
            <v>5.4952240322064583</v>
          </cell>
          <cell r="EC730">
            <v>5.7146449706784548</v>
          </cell>
          <cell r="ED730">
            <v>5.5414968337614834</v>
          </cell>
          <cell r="EE730">
            <v>5.582143139291083</v>
          </cell>
          <cell r="EF730">
            <v>5.582143139291083</v>
          </cell>
          <cell r="EG730">
            <v>5.582143139291083</v>
          </cell>
          <cell r="EH730">
            <v>5.582143139291083</v>
          </cell>
          <cell r="EI730">
            <v>5.582143139291083</v>
          </cell>
          <cell r="EJ730">
            <v>5.582143139291083</v>
          </cell>
          <cell r="EK730">
            <v>0</v>
          </cell>
          <cell r="EL730">
            <v>0</v>
          </cell>
          <cell r="EM730">
            <v>0</v>
          </cell>
          <cell r="EN730">
            <v>0</v>
          </cell>
          <cell r="EO730">
            <v>0</v>
          </cell>
          <cell r="EP730">
            <v>0</v>
          </cell>
          <cell r="EQ730">
            <v>0</v>
          </cell>
          <cell r="ER730">
            <v>0</v>
          </cell>
          <cell r="ES730">
            <v>0</v>
          </cell>
          <cell r="ET730">
            <v>0</v>
          </cell>
        </row>
        <row r="731">
          <cell r="A731">
            <v>37688.697957243639</v>
          </cell>
          <cell r="B731">
            <v>35284.049850838928</v>
          </cell>
          <cell r="C731">
            <v>40705.522179581589</v>
          </cell>
          <cell r="D731">
            <v>5644.614511578583</v>
          </cell>
          <cell r="E731">
            <v>6725.7848652645516</v>
          </cell>
          <cell r="F731">
            <v>7074.4339579595971</v>
          </cell>
          <cell r="G731">
            <v>7388.5834460773549</v>
          </cell>
          <cell r="H731">
            <v>6764.9694388270609</v>
          </cell>
          <cell r="I731">
            <v>7653.8918068305584</v>
          </cell>
          <cell r="J731">
            <v>8150.8466757229908</v>
          </cell>
          <cell r="K731">
            <v>7215.7641912245663</v>
          </cell>
          <cell r="L731">
            <v>7537.7659381046415</v>
          </cell>
          <cell r="M731">
            <v>9945.968619807978</v>
          </cell>
          <cell r="N731">
            <v>8982.1846921441793</v>
          </cell>
          <cell r="O731">
            <v>9170.6560604471724</v>
          </cell>
          <cell r="P731">
            <v>8470.5374701131404</v>
          </cell>
          <cell r="Q731">
            <v>8689.6051490572845</v>
          </cell>
          <cell r="R731">
            <v>9374.3957966687358</v>
          </cell>
          <cell r="S731">
            <v>9061.1424609092701</v>
          </cell>
          <cell r="T731">
            <v>9763.0189898067529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6270.6669281412333</v>
          </cell>
          <cell r="AF731">
            <v>5870.5802132391773</v>
          </cell>
          <cell r="AG731">
            <v>6772.6078521946747</v>
          </cell>
          <cell r="AH731">
            <v>5644.614511578583</v>
          </cell>
          <cell r="AI731">
            <v>6725.7848652645516</v>
          </cell>
          <cell r="AJ731">
            <v>7074.4339579595971</v>
          </cell>
          <cell r="AK731">
            <v>7388.5834460773549</v>
          </cell>
          <cell r="AL731">
            <v>6764.9694388270609</v>
          </cell>
          <cell r="AM731">
            <v>7653.8918068305584</v>
          </cell>
          <cell r="AN731">
            <v>8150.8466757229908</v>
          </cell>
          <cell r="AO731">
            <v>7215.7641912245663</v>
          </cell>
          <cell r="AP731">
            <v>7537.7659381046415</v>
          </cell>
          <cell r="AQ731">
            <v>9945.968619807978</v>
          </cell>
          <cell r="AR731">
            <v>8982.1846921441793</v>
          </cell>
          <cell r="AS731">
            <v>9170.6560604471724</v>
          </cell>
          <cell r="AT731">
            <v>8470.5374701131404</v>
          </cell>
          <cell r="AU731">
            <v>8689.6051490572845</v>
          </cell>
          <cell r="AV731">
            <v>9374.3957966687358</v>
          </cell>
          <cell r="AW731">
            <v>9061.1424609092701</v>
          </cell>
          <cell r="AX731">
            <v>9763.0189898067529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3.1029387177352006</v>
          </cell>
          <cell r="CN731">
            <v>2.8634631400339559</v>
          </cell>
          <cell r="CO731">
            <v>3.2841341389334908</v>
          </cell>
          <cell r="CP731">
            <v>2.7908341688395399</v>
          </cell>
          <cell r="CQ731">
            <v>3.3285971972035946</v>
          </cell>
          <cell r="CR731">
            <v>3.4180406907292098</v>
          </cell>
          <cell r="CS731">
            <v>3.6316436730837935</v>
          </cell>
          <cell r="CT731">
            <v>3.342041301938254</v>
          </cell>
          <cell r="CU731">
            <v>3.7910649145718014</v>
          </cell>
          <cell r="CV731">
            <v>4.0178270469439576</v>
          </cell>
          <cell r="CW731">
            <v>3.5346141942983476</v>
          </cell>
          <cell r="CX731">
            <v>3.7297257390574625</v>
          </cell>
          <cell r="CY731">
            <v>4.8214201591742816</v>
          </cell>
          <cell r="CZ731">
            <v>4.461216420887653</v>
          </cell>
          <cell r="DA731">
            <v>4.4899155035117797</v>
          </cell>
          <cell r="DB731">
            <v>4.1471403201096555</v>
          </cell>
          <cell r="DC731">
            <v>4.254394955059043</v>
          </cell>
          <cell r="DD731">
            <v>4.5896656407225729</v>
          </cell>
          <cell r="DE731">
            <v>4.4362980954256424</v>
          </cell>
          <cell r="DF731">
            <v>4.7799339583209495</v>
          </cell>
          <cell r="DG731">
            <v>5.0921310658060852</v>
          </cell>
          <cell r="DH731">
            <v>5.0921310658060852</v>
          </cell>
          <cell r="DI731">
            <v>5.0921310658060852</v>
          </cell>
          <cell r="DJ731">
            <v>5.0921310658060852</v>
          </cell>
          <cell r="DK731">
            <v>5.0921310658060852</v>
          </cell>
          <cell r="DL731">
            <v>5.0921310658060852</v>
          </cell>
          <cell r="DM731">
            <v>5.0921310658060852</v>
          </cell>
          <cell r="DN731">
            <v>5.0921310658060852</v>
          </cell>
          <cell r="DO731">
            <v>5.0921310658060852</v>
          </cell>
          <cell r="DP731">
            <v>5.0921310658060852</v>
          </cell>
          <cell r="DQ731">
            <v>5.5366576510112901</v>
          </cell>
          <cell r="DR731">
            <v>5.61689835684213</v>
          </cell>
          <cell r="DS731">
            <v>5.6499184323934157</v>
          </cell>
          <cell r="DT731">
            <v>5.5412455045390647</v>
          </cell>
          <cell r="DU731">
            <v>5.5359079991777049</v>
          </cell>
          <cell r="DV731">
            <v>5.6705032495063534</v>
          </cell>
          <cell r="DW731">
            <v>5.5739759169780223</v>
          </cell>
          <cell r="DX731">
            <v>5.5457611596099792</v>
          </cell>
          <cell r="DY731">
            <v>5.5313129863472215</v>
          </cell>
          <cell r="DZ731">
            <v>5.5580010094730685</v>
          </cell>
          <cell r="EA731">
            <v>5.5930338858901836</v>
          </cell>
          <cell r="EB731">
            <v>5.5369791169343792</v>
          </cell>
          <cell r="EC731">
            <v>5.6517018214050525</v>
          </cell>
          <cell r="ED731">
            <v>5.5161469120254498</v>
          </cell>
          <cell r="EE731">
            <v>5.5958926348311007</v>
          </cell>
          <cell r="EF731">
            <v>5.5958926348311007</v>
          </cell>
          <cell r="EG731">
            <v>5.5958926348311007</v>
          </cell>
          <cell r="EH731">
            <v>5.5958926348311007</v>
          </cell>
          <cell r="EI731">
            <v>5.5958926348311007</v>
          </cell>
          <cell r="EJ731">
            <v>5.5958926348311007</v>
          </cell>
          <cell r="EK731">
            <v>0</v>
          </cell>
          <cell r="EL731">
            <v>0</v>
          </cell>
          <cell r="EM731">
            <v>0</v>
          </cell>
          <cell r="EN731">
            <v>0</v>
          </cell>
          <cell r="EO731">
            <v>0</v>
          </cell>
          <cell r="EP731">
            <v>0</v>
          </cell>
          <cell r="EQ731">
            <v>0</v>
          </cell>
          <cell r="ER731">
            <v>0</v>
          </cell>
          <cell r="ES731">
            <v>0</v>
          </cell>
          <cell r="ET731">
            <v>0</v>
          </cell>
        </row>
        <row r="732">
          <cell r="A732">
            <v>38661.165736012103</v>
          </cell>
          <cell r="B732">
            <v>39048.171690734285</v>
          </cell>
          <cell r="C732">
            <v>41574.769802781106</v>
          </cell>
          <cell r="D732">
            <v>6189.6118258901761</v>
          </cell>
          <cell r="E732">
            <v>6865.7799401886896</v>
          </cell>
          <cell r="F732">
            <v>6816.3647993147979</v>
          </cell>
          <cell r="G732">
            <v>6439.7998068499301</v>
          </cell>
          <cell r="H732">
            <v>6439.9197159922196</v>
          </cell>
          <cell r="I732">
            <v>7751.1851221156776</v>
          </cell>
          <cell r="J732">
            <v>7429.0334982763761</v>
          </cell>
          <cell r="K732">
            <v>7683.8229419142554</v>
          </cell>
          <cell r="L732">
            <v>7476.5803038580934</v>
          </cell>
          <cell r="M732">
            <v>7877.6697242850742</v>
          </cell>
          <cell r="N732">
            <v>9319.5983959537025</v>
          </cell>
          <cell r="O732">
            <v>7631.6231869657486</v>
          </cell>
          <cell r="P732">
            <v>8167.8339037219339</v>
          </cell>
          <cell r="Q732">
            <v>8093.4074870846243</v>
          </cell>
          <cell r="R732">
            <v>10244.16356365548</v>
          </cell>
          <cell r="S732">
            <v>10330.903782670059</v>
          </cell>
          <cell r="T732">
            <v>11267.314987657028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6432.466668369043</v>
          </cell>
          <cell r="AF732">
            <v>6496.8569384713201</v>
          </cell>
          <cell r="AG732">
            <v>6917.2337644335712</v>
          </cell>
          <cell r="AH732">
            <v>6189.6118258901761</v>
          </cell>
          <cell r="AI732">
            <v>6865.7799401886896</v>
          </cell>
          <cell r="AJ732">
            <v>6816.3647993147979</v>
          </cell>
          <cell r="AK732">
            <v>6439.7998068499301</v>
          </cell>
          <cell r="AL732">
            <v>6439.9197159922196</v>
          </cell>
          <cell r="AM732">
            <v>7751.1851221156776</v>
          </cell>
          <cell r="AN732">
            <v>7429.0334982763761</v>
          </cell>
          <cell r="AO732">
            <v>7683.8229419142554</v>
          </cell>
          <cell r="AP732">
            <v>7476.5803038580934</v>
          </cell>
          <cell r="AQ732">
            <v>7877.6697242850742</v>
          </cell>
          <cell r="AR732">
            <v>9319.5983959537025</v>
          </cell>
          <cell r="AS732">
            <v>7631.6231869657486</v>
          </cell>
          <cell r="AT732">
            <v>8167.8339037219339</v>
          </cell>
          <cell r="AU732">
            <v>8093.4074870846243</v>
          </cell>
          <cell r="AV732">
            <v>10244.16356365548</v>
          </cell>
          <cell r="AW732">
            <v>10330.903782670059</v>
          </cell>
          <cell r="AX732">
            <v>11267.314987657028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3.1532864146826012</v>
          </cell>
          <cell r="CN732">
            <v>3.2435745791267561</v>
          </cell>
          <cell r="CO732">
            <v>3.4024326184123748</v>
          </cell>
          <cell r="CP732">
            <v>3.0311713363174095</v>
          </cell>
          <cell r="CQ732">
            <v>3.4114965153106085</v>
          </cell>
          <cell r="CR732">
            <v>3.4147661189603831</v>
          </cell>
          <cell r="CS732">
            <v>3.2132205138518763</v>
          </cell>
          <cell r="CT732">
            <v>3.1329769612815954</v>
          </cell>
          <cell r="CU732">
            <v>3.833020494870357</v>
          </cell>
          <cell r="CV732">
            <v>3.6274883541204979</v>
          </cell>
          <cell r="CW732">
            <v>3.8783614811127638</v>
          </cell>
          <cell r="CX732">
            <v>3.6923173090039718</v>
          </cell>
          <cell r="CY732">
            <v>3.9566918637692923</v>
          </cell>
          <cell r="CZ732">
            <v>4.5883190563552576</v>
          </cell>
          <cell r="DA732">
            <v>3.7781345714356735</v>
          </cell>
          <cell r="DB732">
            <v>4.0435926786979524</v>
          </cell>
          <cell r="DC732">
            <v>4.0067469106566591</v>
          </cell>
          <cell r="DD732">
            <v>5.0715067511970107</v>
          </cell>
          <cell r="DE732">
            <v>5.1144486276712842</v>
          </cell>
          <cell r="DF732">
            <v>5.5780312050557983</v>
          </cell>
          <cell r="DG732">
            <v>4.6415559691132033</v>
          </cell>
          <cell r="DH732">
            <v>4.6415559691132033</v>
          </cell>
          <cell r="DI732">
            <v>4.6415559691132033</v>
          </cell>
          <cell r="DJ732">
            <v>4.6415559691132033</v>
          </cell>
          <cell r="DK732">
            <v>4.6415559691132033</v>
          </cell>
          <cell r="DL732">
            <v>4.6415559691132033</v>
          </cell>
          <cell r="DM732">
            <v>4.6415559691132033</v>
          </cell>
          <cell r="DN732">
            <v>4.6415559691132033</v>
          </cell>
          <cell r="DO732">
            <v>4.6415559691132033</v>
          </cell>
          <cell r="DP732">
            <v>4.6415559691132033</v>
          </cell>
          <cell r="DQ732">
            <v>5.5888346423710127</v>
          </cell>
          <cell r="DR732">
            <v>5.4876518533445946</v>
          </cell>
          <cell r="DS732">
            <v>5.5699340758297664</v>
          </cell>
          <cell r="DT732">
            <v>5.5944843551732024</v>
          </cell>
          <cell r="DU732">
            <v>5.513813634602033</v>
          </cell>
          <cell r="DV732">
            <v>5.4688875906390928</v>
          </cell>
          <cell r="DW732">
            <v>5.4908423078951891</v>
          </cell>
          <cell r="DX732">
            <v>5.6315816803948815</v>
          </cell>
          <cell r="DY732">
            <v>5.5403104811608879</v>
          </cell>
          <cell r="DZ732">
            <v>5.6109115858398715</v>
          </cell>
          <cell r="EA732">
            <v>5.4279545128512989</v>
          </cell>
          <cell r="EB732">
            <v>5.5476764156901179</v>
          </cell>
          <cell r="EC732">
            <v>5.4547226627606964</v>
          </cell>
          <cell r="ED732">
            <v>5.5648149086141432</v>
          </cell>
          <cell r="EE732">
            <v>5.5340952740794869</v>
          </cell>
          <cell r="EF732">
            <v>5.5340952740794869</v>
          </cell>
          <cell r="EG732">
            <v>5.5340952740794869</v>
          </cell>
          <cell r="EH732">
            <v>5.5340952740794869</v>
          </cell>
          <cell r="EI732">
            <v>5.5340952740794869</v>
          </cell>
          <cell r="EJ732">
            <v>5.5340952740794869</v>
          </cell>
          <cell r="EK732">
            <v>0</v>
          </cell>
          <cell r="EL732">
            <v>0</v>
          </cell>
          <cell r="EM732">
            <v>0</v>
          </cell>
          <cell r="EN732">
            <v>0</v>
          </cell>
          <cell r="EO732">
            <v>0</v>
          </cell>
          <cell r="EP732">
            <v>0</v>
          </cell>
          <cell r="EQ732">
            <v>0</v>
          </cell>
          <cell r="ER732">
            <v>0</v>
          </cell>
          <cell r="ES732">
            <v>0</v>
          </cell>
          <cell r="ET732">
            <v>0</v>
          </cell>
        </row>
        <row r="733">
          <cell r="A733">
            <v>41418.975359757693</v>
          </cell>
          <cell r="B733">
            <v>38085.191353072827</v>
          </cell>
          <cell r="C733">
            <v>40253.637892777937</v>
          </cell>
          <cell r="D733">
            <v>7178.9515330767972</v>
          </cell>
          <cell r="E733">
            <v>8352.6362097515412</v>
          </cell>
          <cell r="F733">
            <v>6464.3440954810267</v>
          </cell>
          <cell r="G733">
            <v>7084.6937953447614</v>
          </cell>
          <cell r="H733">
            <v>7317.8900719735338</v>
          </cell>
          <cell r="I733">
            <v>8129.2587323917105</v>
          </cell>
          <cell r="J733">
            <v>8226.6018009710533</v>
          </cell>
          <cell r="K733">
            <v>8988.8855077281478</v>
          </cell>
          <cell r="L733">
            <v>8852.1980888048747</v>
          </cell>
          <cell r="M733">
            <v>8470.5755648301456</v>
          </cell>
          <cell r="N733">
            <v>9325.2634636214625</v>
          </cell>
          <cell r="O733">
            <v>9102.8007940110656</v>
          </cell>
          <cell r="P733">
            <v>9708.2007993570296</v>
          </cell>
          <cell r="Q733">
            <v>9570.6099029853031</v>
          </cell>
          <cell r="R733">
            <v>8957.4236117603759</v>
          </cell>
          <cell r="S733">
            <v>10351.032497761225</v>
          </cell>
          <cell r="T733">
            <v>9474.0612576817493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6891.3125966987936</v>
          </cell>
          <cell r="AF733">
            <v>6336.6357240723919</v>
          </cell>
          <cell r="AG733">
            <v>6697.4230884275394</v>
          </cell>
          <cell r="AH733">
            <v>7178.9515330767972</v>
          </cell>
          <cell r="AI733">
            <v>8352.6362097515412</v>
          </cell>
          <cell r="AJ733">
            <v>6464.3440954810267</v>
          </cell>
          <cell r="AK733">
            <v>7084.6937953447614</v>
          </cell>
          <cell r="AL733">
            <v>7317.8900719735338</v>
          </cell>
          <cell r="AM733">
            <v>8129.2587323917105</v>
          </cell>
          <cell r="AN733">
            <v>8226.6018009710533</v>
          </cell>
          <cell r="AO733">
            <v>8988.8855077281478</v>
          </cell>
          <cell r="AP733">
            <v>8852.1980888048747</v>
          </cell>
          <cell r="AQ733">
            <v>8470.5755648301456</v>
          </cell>
          <cell r="AR733">
            <v>9325.2634636214625</v>
          </cell>
          <cell r="AS733">
            <v>9102.8007940110656</v>
          </cell>
          <cell r="AT733">
            <v>9708.2007993570296</v>
          </cell>
          <cell r="AU733">
            <v>9570.6099029853031</v>
          </cell>
          <cell r="AV733">
            <v>8957.4236117603759</v>
          </cell>
          <cell r="AW733">
            <v>10351.032497761225</v>
          </cell>
          <cell r="AX733">
            <v>9474.0612576817493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3.3877494067557135</v>
          </cell>
          <cell r="CN733">
            <v>3.189192692641079</v>
          </cell>
          <cell r="CO733">
            <v>3.2197314734081641</v>
          </cell>
          <cell r="CP733">
            <v>3.5266958984506882</v>
          </cell>
          <cell r="CQ733">
            <v>4.1548639128641414</v>
          </cell>
          <cell r="CR733">
            <v>3.1974315830915465</v>
          </cell>
          <cell r="CS733">
            <v>3.4770819869545817</v>
          </cell>
          <cell r="CT733">
            <v>3.6032434725153197</v>
          </cell>
          <cell r="CU733">
            <v>4.01595504476811</v>
          </cell>
          <cell r="CV733">
            <v>4.078509389827504</v>
          </cell>
          <cell r="CW733">
            <v>4.3995042680287364</v>
          </cell>
          <cell r="CX733">
            <v>4.3877730447414551</v>
          </cell>
          <cell r="CY733">
            <v>4.1802738647228814</v>
          </cell>
          <cell r="CZ733">
            <v>4.6238312279732101</v>
          </cell>
          <cell r="DA733">
            <v>4.4750646022388265</v>
          </cell>
          <cell r="DB733">
            <v>4.7726877399330361</v>
          </cell>
          <cell r="DC733">
            <v>4.7050461245800426</v>
          </cell>
          <cell r="DD733">
            <v>4.4035951394893713</v>
          </cell>
          <cell r="DE733">
            <v>5.0887128231819565</v>
          </cell>
          <cell r="DF733">
            <v>4.6575814557633519</v>
          </cell>
          <cell r="DG733">
            <v>4.978978470623268</v>
          </cell>
          <cell r="DH733">
            <v>4.978978470623268</v>
          </cell>
          <cell r="DI733">
            <v>4.978978470623268</v>
          </cell>
          <cell r="DJ733">
            <v>4.978978470623268</v>
          </cell>
          <cell r="DK733">
            <v>4.978978470623268</v>
          </cell>
          <cell r="DL733">
            <v>4.978978470623268</v>
          </cell>
          <cell r="DM733">
            <v>4.978978470623268</v>
          </cell>
          <cell r="DN733">
            <v>4.978978470623268</v>
          </cell>
          <cell r="DO733">
            <v>4.978978470623268</v>
          </cell>
          <cell r="DP733">
            <v>4.978978470623268</v>
          </cell>
          <cell r="DQ733">
            <v>5.573112475927509</v>
          </cell>
          <cell r="DR733">
            <v>5.4435863531969506</v>
          </cell>
          <cell r="DS733">
            <v>5.6989548673241677</v>
          </cell>
          <cell r="DT733">
            <v>5.5769935744203138</v>
          </cell>
          <cell r="DU733">
            <v>5.5077459337199173</v>
          </cell>
          <cell r="DV733">
            <v>5.5389869362950162</v>
          </cell>
          <cell r="DW733">
            <v>5.5823014988054291</v>
          </cell>
          <cell r="DX733">
            <v>5.5641574178228552</v>
          </cell>
          <cell r="DY733">
            <v>5.5458643048296521</v>
          </cell>
          <cell r="DZ733">
            <v>5.5261942334542029</v>
          </cell>
          <cell r="EA733">
            <v>5.5976951225578366</v>
          </cell>
          <cell r="EB733">
            <v>5.5273135725742755</v>
          </cell>
          <cell r="EC733">
            <v>5.5515636278865763</v>
          </cell>
          <cell r="ED733">
            <v>5.5254324312393504</v>
          </cell>
          <cell r="EE733">
            <v>5.5729207227729765</v>
          </cell>
          <cell r="EF733">
            <v>5.5729207227729765</v>
          </cell>
          <cell r="EG733">
            <v>5.5729207227729765</v>
          </cell>
          <cell r="EH733">
            <v>5.5729207227729765</v>
          </cell>
          <cell r="EI733">
            <v>5.5729207227729765</v>
          </cell>
          <cell r="EJ733">
            <v>5.5729207227729765</v>
          </cell>
          <cell r="EK733">
            <v>0</v>
          </cell>
          <cell r="EL733">
            <v>0</v>
          </cell>
          <cell r="EM733">
            <v>0</v>
          </cell>
          <cell r="EN733">
            <v>0</v>
          </cell>
          <cell r="EO733">
            <v>0</v>
          </cell>
          <cell r="EP733">
            <v>0</v>
          </cell>
          <cell r="EQ733">
            <v>0</v>
          </cell>
          <cell r="ER733">
            <v>0</v>
          </cell>
          <cell r="ES733">
            <v>0</v>
          </cell>
          <cell r="ET733">
            <v>0</v>
          </cell>
        </row>
        <row r="734">
          <cell r="A734">
            <v>42647.941360275639</v>
          </cell>
          <cell r="B734">
            <v>39328.778559066566</v>
          </cell>
          <cell r="C734">
            <v>33972.554380089103</v>
          </cell>
          <cell r="D734">
            <v>7719.9412851026818</v>
          </cell>
          <cell r="E734">
            <v>7612.0154770202598</v>
          </cell>
          <cell r="F734">
            <v>8131.659139222812</v>
          </cell>
          <cell r="G734">
            <v>6274.8368804138754</v>
          </cell>
          <cell r="H734">
            <v>8115.2542725314042</v>
          </cell>
          <cell r="I734">
            <v>7271.9780623443075</v>
          </cell>
          <cell r="J734">
            <v>7445.0811243177623</v>
          </cell>
          <cell r="K734">
            <v>8912.5497946572941</v>
          </cell>
          <cell r="L734">
            <v>8742.0986017455562</v>
          </cell>
          <cell r="M734">
            <v>10073.639477269144</v>
          </cell>
          <cell r="N734">
            <v>9389.2753002688005</v>
          </cell>
          <cell r="O734">
            <v>9777.8477708185983</v>
          </cell>
          <cell r="P734">
            <v>10161.531492012145</v>
          </cell>
          <cell r="Q734">
            <v>11145.520908216824</v>
          </cell>
          <cell r="R734">
            <v>10629.220917539131</v>
          </cell>
          <cell r="S734">
            <v>10348.172550654401</v>
          </cell>
          <cell r="T734">
            <v>11574.264225755076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7095.7886564448891</v>
          </cell>
          <cell r="AF734">
            <v>6543.5444682728721</v>
          </cell>
          <cell r="AG734">
            <v>5652.3728534580623</v>
          </cell>
          <cell r="AH734">
            <v>7719.9412851026818</v>
          </cell>
          <cell r="AI734">
            <v>7612.0154770202598</v>
          </cell>
          <cell r="AJ734">
            <v>8131.659139222812</v>
          </cell>
          <cell r="AK734">
            <v>6274.8368804138754</v>
          </cell>
          <cell r="AL734">
            <v>8115.2542725314042</v>
          </cell>
          <cell r="AM734">
            <v>7271.9780623443075</v>
          </cell>
          <cell r="AN734">
            <v>7445.0811243177623</v>
          </cell>
          <cell r="AO734">
            <v>8912.5497946572941</v>
          </cell>
          <cell r="AP734">
            <v>8742.0986017455562</v>
          </cell>
          <cell r="AQ734">
            <v>10073.639477269144</v>
          </cell>
          <cell r="AR734">
            <v>9389.2753002688005</v>
          </cell>
          <cell r="AS734">
            <v>9777.8477708185983</v>
          </cell>
          <cell r="AT734">
            <v>10161.531492012145</v>
          </cell>
          <cell r="AU734">
            <v>11145.520908216824</v>
          </cell>
          <cell r="AV734">
            <v>10629.220917539131</v>
          </cell>
          <cell r="AW734">
            <v>10348.172550654401</v>
          </cell>
          <cell r="AX734">
            <v>11574.264225755076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3.4495623782735287</v>
          </cell>
          <cell r="CN734">
            <v>3.2712548849951166</v>
          </cell>
          <cell r="CO734">
            <v>2.8134257510465406</v>
          </cell>
          <cell r="CP734">
            <v>3.8414391594433526</v>
          </cell>
          <cell r="CQ734">
            <v>3.6972348878018244</v>
          </cell>
          <cell r="CR734">
            <v>3.9451234268503961</v>
          </cell>
          <cell r="CS734">
            <v>3.111700157077518</v>
          </cell>
          <cell r="CT734">
            <v>4.093443596806245</v>
          </cell>
          <cell r="CU734">
            <v>3.6558047080859999</v>
          </cell>
          <cell r="CV734">
            <v>3.7217699464906029</v>
          </cell>
          <cell r="CW734">
            <v>4.342523444570106</v>
          </cell>
          <cell r="CX734">
            <v>4.2327409721633975</v>
          </cell>
          <cell r="CY734">
            <v>4.9355421399565413</v>
          </cell>
          <cell r="CZ734">
            <v>4.5748792757622354</v>
          </cell>
          <cell r="DA734">
            <v>4.8004273294924493</v>
          </cell>
          <cell r="DB734">
            <v>4.9887965764136117</v>
          </cell>
          <cell r="DC734">
            <v>5.4718854724769628</v>
          </cell>
          <cell r="DD734">
            <v>5.2184083634486642</v>
          </cell>
          <cell r="DE734">
            <v>5.0804278698957628</v>
          </cell>
          <cell r="DF734">
            <v>5.682376695810416</v>
          </cell>
          <cell r="DG734">
            <v>4.8709796236966012</v>
          </cell>
          <cell r="DH734">
            <v>4.8709796236966012</v>
          </cell>
          <cell r="DI734">
            <v>4.8709796236966012</v>
          </cell>
          <cell r="DJ734">
            <v>4.8709796236966012</v>
          </cell>
          <cell r="DK734">
            <v>4.8709796236966012</v>
          </cell>
          <cell r="DL734">
            <v>4.8709796236966012</v>
          </cell>
          <cell r="DM734">
            <v>4.8709796236966012</v>
          </cell>
          <cell r="DN734">
            <v>4.8709796236966012</v>
          </cell>
          <cell r="DO734">
            <v>4.8709796236966012</v>
          </cell>
          <cell r="DP734">
            <v>4.8709796236966012</v>
          </cell>
          <cell r="DQ734">
            <v>5.6356472894692464</v>
          </cell>
          <cell r="DR734">
            <v>5.4803186304405989</v>
          </cell>
          <cell r="DS734">
            <v>5.5043048558904726</v>
          </cell>
          <cell r="DT734">
            <v>5.5058854744010333</v>
          </cell>
          <cell r="DU734">
            <v>5.6406578311128985</v>
          </cell>
          <cell r="DV734">
            <v>5.6471029621087609</v>
          </cell>
          <cell r="DW734">
            <v>5.5247398692450105</v>
          </cell>
          <cell r="DX734">
            <v>5.4315084167149674</v>
          </cell>
          <cell r="DY734">
            <v>5.4497516029781092</v>
          </cell>
          <cell r="DZ734">
            <v>5.4805866095004037</v>
          </cell>
          <cell r="EA734">
            <v>5.6229851040709775</v>
          </cell>
          <cell r="EB734">
            <v>5.658497704156443</v>
          </cell>
          <cell r="EC734">
            <v>5.5918907151168238</v>
          </cell>
          <cell r="ED734">
            <v>5.6228897787163339</v>
          </cell>
          <cell r="EE734">
            <v>5.5804665274398326</v>
          </cell>
          <cell r="EF734">
            <v>5.5804665274398326</v>
          </cell>
          <cell r="EG734">
            <v>5.5804665274398326</v>
          </cell>
          <cell r="EH734">
            <v>5.5804665274398326</v>
          </cell>
          <cell r="EI734">
            <v>5.5804665274398326</v>
          </cell>
          <cell r="EJ734">
            <v>5.5804665274398326</v>
          </cell>
          <cell r="EK734">
            <v>0</v>
          </cell>
          <cell r="EL734">
            <v>0</v>
          </cell>
          <cell r="EM734">
            <v>0</v>
          </cell>
          <cell r="EN734">
            <v>0</v>
          </cell>
          <cell r="EO734">
            <v>0</v>
          </cell>
          <cell r="EP734">
            <v>0</v>
          </cell>
          <cell r="EQ734">
            <v>0</v>
          </cell>
          <cell r="ER734">
            <v>0</v>
          </cell>
          <cell r="ES734">
            <v>0</v>
          </cell>
          <cell r="ET734">
            <v>0</v>
          </cell>
        </row>
        <row r="735">
          <cell r="A735">
            <v>36326.516093924896</v>
          </cell>
          <cell r="B735">
            <v>38179.860076013581</v>
          </cell>
          <cell r="C735">
            <v>41711.637444008607</v>
          </cell>
          <cell r="D735">
            <v>5818.8763964832024</v>
          </cell>
          <cell r="E735">
            <v>5952.3874654182337</v>
          </cell>
          <cell r="F735">
            <v>6731.5418385651337</v>
          </cell>
          <cell r="G735">
            <v>8062.9520972137962</v>
          </cell>
          <cell r="H735">
            <v>7369.2292169327657</v>
          </cell>
          <cell r="I735">
            <v>7478.2649680916884</v>
          </cell>
          <cell r="J735">
            <v>7870.8332575260974</v>
          </cell>
          <cell r="K735">
            <v>7127.1525751804174</v>
          </cell>
          <cell r="L735">
            <v>7924.4813443732473</v>
          </cell>
          <cell r="M735">
            <v>10137.333111987846</v>
          </cell>
          <cell r="N735">
            <v>8770.6117716158587</v>
          </cell>
          <cell r="O735">
            <v>8992.1020097868877</v>
          </cell>
          <cell r="P735">
            <v>9017.1560221340824</v>
          </cell>
          <cell r="Q735">
            <v>9171.3029136790556</v>
          </cell>
          <cell r="R735">
            <v>9661.5622222947168</v>
          </cell>
          <cell r="S735">
            <v>8900.4202866882406</v>
          </cell>
          <cell r="T735">
            <v>11232.229127295202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6044.0263376353751</v>
          </cell>
          <cell r="AF735">
            <v>6352.3867598536599</v>
          </cell>
          <cell r="AG735">
            <v>6940.0058801578025</v>
          </cell>
          <cell r="AH735">
            <v>5818.8763964832024</v>
          </cell>
          <cell r="AI735">
            <v>5952.3874654182337</v>
          </cell>
          <cell r="AJ735">
            <v>6731.5418385651337</v>
          </cell>
          <cell r="AK735">
            <v>8062.9520972137962</v>
          </cell>
          <cell r="AL735">
            <v>7369.2292169327657</v>
          </cell>
          <cell r="AM735">
            <v>7478.2649680916884</v>
          </cell>
          <cell r="AN735">
            <v>7870.8332575260974</v>
          </cell>
          <cell r="AO735">
            <v>7127.1525751804174</v>
          </cell>
          <cell r="AP735">
            <v>7924.4813443732473</v>
          </cell>
          <cell r="AQ735">
            <v>10137.333111987846</v>
          </cell>
          <cell r="AR735">
            <v>8770.6117716158587</v>
          </cell>
          <cell r="AS735">
            <v>8992.1020097868877</v>
          </cell>
          <cell r="AT735">
            <v>9017.1560221340824</v>
          </cell>
          <cell r="AU735">
            <v>9171.3029136790556</v>
          </cell>
          <cell r="AV735">
            <v>9661.5622222947168</v>
          </cell>
          <cell r="AW735">
            <v>8900.4202866882406</v>
          </cell>
          <cell r="AX735">
            <v>11232.229127295202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3.0057474576192553</v>
          </cell>
          <cell r="CN735">
            <v>3.121231984226867</v>
          </cell>
          <cell r="CO735">
            <v>3.4153862649351683</v>
          </cell>
          <cell r="CP735">
            <v>2.8310757707218328</v>
          </cell>
          <cell r="CQ735">
            <v>2.9380299479549534</v>
          </cell>
          <cell r="CR735">
            <v>3.2912018835379588</v>
          </cell>
          <cell r="CS735">
            <v>3.95653892396744</v>
          </cell>
          <cell r="CT735">
            <v>3.6687421407428737</v>
          </cell>
          <cell r="CU735">
            <v>3.7025369750136257</v>
          </cell>
          <cell r="CV735">
            <v>3.8225696089687546</v>
          </cell>
          <cell r="CW735">
            <v>3.5330695107348178</v>
          </cell>
          <cell r="CX735">
            <v>3.8802003207480631</v>
          </cell>
          <cell r="CY735">
            <v>5.0518023505974456</v>
          </cell>
          <cell r="CZ735">
            <v>4.3348972337393281</v>
          </cell>
          <cell r="DA735">
            <v>4.4069721580219268</v>
          </cell>
          <cell r="DB735">
            <v>4.4192509705554874</v>
          </cell>
          <cell r="DC735">
            <v>4.494797384346719</v>
          </cell>
          <cell r="DD735">
            <v>4.735070361780557</v>
          </cell>
          <cell r="DE735">
            <v>4.3620395270691796</v>
          </cell>
          <cell r="DF735">
            <v>5.504844249168614</v>
          </cell>
          <cell r="DG735">
            <v>5.7743506030371989</v>
          </cell>
          <cell r="DH735">
            <v>5.7743506030371989</v>
          </cell>
          <cell r="DI735">
            <v>5.7743506030371989</v>
          </cell>
          <cell r="DJ735">
            <v>5.7743506030371989</v>
          </cell>
          <cell r="DK735">
            <v>5.7743506030371989</v>
          </cell>
          <cell r="DL735">
            <v>5.7743506030371989</v>
          </cell>
          <cell r="DM735">
            <v>5.7743506030371989</v>
          </cell>
          <cell r="DN735">
            <v>5.7743506030371989</v>
          </cell>
          <cell r="DO735">
            <v>5.7743506030371989</v>
          </cell>
          <cell r="DP735">
            <v>5.7743506030371989</v>
          </cell>
          <cell r="DQ735">
            <v>5.509104307987986</v>
          </cell>
          <cell r="DR735">
            <v>5.5759390618880138</v>
          </cell>
          <cell r="DS735">
            <v>5.5670759513695263</v>
          </cell>
          <cell r="DT735">
            <v>5.6311199009653787</v>
          </cell>
          <cell r="DU735">
            <v>5.5506278537122595</v>
          </cell>
          <cell r="DV735">
            <v>5.6036004572910594</v>
          </cell>
          <cell r="DW735">
            <v>5.5832332609135102</v>
          </cell>
          <cell r="DX735">
            <v>5.503158388612964</v>
          </cell>
          <cell r="DY735">
            <v>5.5336104166194158</v>
          </cell>
          <cell r="DZ735">
            <v>5.6412123097388633</v>
          </cell>
          <cell r="EA735">
            <v>5.5267651406586777</v>
          </cell>
          <cell r="EB735">
            <v>5.5953059115818471</v>
          </cell>
          <cell r="EC735">
            <v>5.4977438640339056</v>
          </cell>
          <cell r="ED735">
            <v>5.5431702417002935</v>
          </cell>
          <cell r="EE735">
            <v>5.5902091127079396</v>
          </cell>
          <cell r="EF735">
            <v>5.5902091127079396</v>
          </cell>
          <cell r="EG735">
            <v>5.5902091127079396</v>
          </cell>
          <cell r="EH735">
            <v>5.5902091127079396</v>
          </cell>
          <cell r="EI735">
            <v>5.5902091127079396</v>
          </cell>
          <cell r="EJ735">
            <v>5.5902091127079396</v>
          </cell>
          <cell r="EK735">
            <v>0</v>
          </cell>
          <cell r="EL735">
            <v>0</v>
          </cell>
          <cell r="EM735">
            <v>0</v>
          </cell>
          <cell r="EN735">
            <v>0</v>
          </cell>
          <cell r="EO735">
            <v>0</v>
          </cell>
          <cell r="EP735">
            <v>0</v>
          </cell>
          <cell r="EQ735">
            <v>0</v>
          </cell>
          <cell r="ER735">
            <v>0</v>
          </cell>
          <cell r="ES735">
            <v>0</v>
          </cell>
          <cell r="ET735">
            <v>0</v>
          </cell>
        </row>
        <row r="736">
          <cell r="A736">
            <v>37635.020635244167</v>
          </cell>
          <cell r="B736">
            <v>42520.942378810905</v>
          </cell>
          <cell r="C736">
            <v>38648.359357596717</v>
          </cell>
          <cell r="D736">
            <v>6950.4318237970156</v>
          </cell>
          <cell r="E736">
            <v>6460.1288051662223</v>
          </cell>
          <cell r="F736">
            <v>6679.2014448334412</v>
          </cell>
          <cell r="G736">
            <v>7504.5674428673974</v>
          </cell>
          <cell r="H736">
            <v>6912.8978502784239</v>
          </cell>
          <cell r="I736">
            <v>8290.2849655878199</v>
          </cell>
          <cell r="J736">
            <v>6975.4600677153549</v>
          </cell>
          <cell r="K736">
            <v>7920.4433995144082</v>
          </cell>
          <cell r="L736">
            <v>9207.8233620525571</v>
          </cell>
          <cell r="M736">
            <v>9208.0166774703594</v>
          </cell>
          <cell r="N736">
            <v>8927.7664556096825</v>
          </cell>
          <cell r="O736">
            <v>7998.2065878884614</v>
          </cell>
          <cell r="P736">
            <v>8869.2734502040439</v>
          </cell>
          <cell r="Q736">
            <v>11013.69926226958</v>
          </cell>
          <cell r="R736">
            <v>9966.501989189961</v>
          </cell>
          <cell r="S736">
            <v>10104.574876422343</v>
          </cell>
          <cell r="T736">
            <v>10255.359527312268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6261.7360648825688</v>
          </cell>
          <cell r="AF736">
            <v>7074.6584939255599</v>
          </cell>
          <cell r="AG736">
            <v>6430.3359358696134</v>
          </cell>
          <cell r="AH736">
            <v>6950.4318237970156</v>
          </cell>
          <cell r="AI736">
            <v>6460.1288051662223</v>
          </cell>
          <cell r="AJ736">
            <v>6679.2014448334412</v>
          </cell>
          <cell r="AK736">
            <v>7504.5674428673974</v>
          </cell>
          <cell r="AL736">
            <v>6912.8978502784239</v>
          </cell>
          <cell r="AM736">
            <v>8290.2849655878199</v>
          </cell>
          <cell r="AN736">
            <v>6975.4600677153549</v>
          </cell>
          <cell r="AO736">
            <v>7920.4433995144082</v>
          </cell>
          <cell r="AP736">
            <v>9207.8233620525571</v>
          </cell>
          <cell r="AQ736">
            <v>9208.0166774703594</v>
          </cell>
          <cell r="AR736">
            <v>8927.7664556096825</v>
          </cell>
          <cell r="AS736">
            <v>7998.2065878884614</v>
          </cell>
          <cell r="AT736">
            <v>8869.2734502040439</v>
          </cell>
          <cell r="AU736">
            <v>11013.69926226958</v>
          </cell>
          <cell r="AV736">
            <v>9966.501989189961</v>
          </cell>
          <cell r="AW736">
            <v>10104.574876422343</v>
          </cell>
          <cell r="AX736">
            <v>10255.359527312268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3.0753258028679689</v>
          </cell>
          <cell r="CN736">
            <v>3.4645328326731395</v>
          </cell>
          <cell r="CO736">
            <v>3.2167065559764318</v>
          </cell>
          <cell r="CP736">
            <v>3.4160604031256878</v>
          </cell>
          <cell r="CQ736">
            <v>3.2039809504533725</v>
          </cell>
          <cell r="CR736">
            <v>3.2634509458575569</v>
          </cell>
          <cell r="CS736">
            <v>3.7682063145713784</v>
          </cell>
          <cell r="CT736">
            <v>3.3880735331435283</v>
          </cell>
          <cell r="CU736">
            <v>4.0997426396535106</v>
          </cell>
          <cell r="CV736">
            <v>3.4208860734515256</v>
          </cell>
          <cell r="CW736">
            <v>3.9452625232144025</v>
          </cell>
          <cell r="CX736">
            <v>4.5900078819703705</v>
          </cell>
          <cell r="CY736">
            <v>4.593348314256068</v>
          </cell>
          <cell r="CZ736">
            <v>4.3661238024390423</v>
          </cell>
          <cell r="DA736">
            <v>3.9538765429280041</v>
          </cell>
          <cell r="DB736">
            <v>4.3844844293817999</v>
          </cell>
          <cell r="DC736">
            <v>5.4445714405393444</v>
          </cell>
          <cell r="DD736">
            <v>4.9268942977511676</v>
          </cell>
          <cell r="DE736">
            <v>4.9951499928302541</v>
          </cell>
          <cell r="DF736">
            <v>5.0696896896530452</v>
          </cell>
          <cell r="DG736">
            <v>4.8204366099002982</v>
          </cell>
          <cell r="DH736">
            <v>4.8204366099002982</v>
          </cell>
          <cell r="DI736">
            <v>4.8204366099002982</v>
          </cell>
          <cell r="DJ736">
            <v>4.8204366099002982</v>
          </cell>
          <cell r="DK736">
            <v>4.8204366099002982</v>
          </cell>
          <cell r="DL736">
            <v>4.8204366099002982</v>
          </cell>
          <cell r="DM736">
            <v>4.8204366099002982</v>
          </cell>
          <cell r="DN736">
            <v>4.8204366099002982</v>
          </cell>
          <cell r="DO736">
            <v>4.8204366099002982</v>
          </cell>
          <cell r="DP736">
            <v>4.8204366099002982</v>
          </cell>
          <cell r="DQ736">
            <v>5.5784142472489107</v>
          </cell>
          <cell r="DR736">
            <v>5.5945857484629027</v>
          </cell>
          <cell r="DS736">
            <v>5.4768311693455507</v>
          </cell>
          <cell r="DT736">
            <v>5.5743390696145916</v>
          </cell>
          <cell r="DU736">
            <v>5.5240600058337446</v>
          </cell>
          <cell r="DV736">
            <v>5.6073102811205198</v>
          </cell>
          <cell r="DW736">
            <v>5.4562985758173905</v>
          </cell>
          <cell r="DX736">
            <v>5.5900339764981242</v>
          </cell>
          <cell r="DY736">
            <v>5.5401305621176125</v>
          </cell>
          <cell r="DZ736">
            <v>5.5865203021239456</v>
          </cell>
          <cell r="EA736">
            <v>5.500228388476545</v>
          </cell>
          <cell r="EB736">
            <v>5.4960501091476734</v>
          </cell>
          <cell r="EC736">
            <v>5.4921685067245738</v>
          </cell>
          <cell r="ED736">
            <v>5.6021393876404009</v>
          </cell>
          <cell r="EE736">
            <v>5.5421292302442184</v>
          </cell>
          <cell r="EF736">
            <v>5.5421292302442184</v>
          </cell>
          <cell r="EG736">
            <v>5.5421292302442184</v>
          </cell>
          <cell r="EH736">
            <v>5.5421292302442184</v>
          </cell>
          <cell r="EI736">
            <v>5.5421292302442184</v>
          </cell>
          <cell r="EJ736">
            <v>5.5421292302442184</v>
          </cell>
          <cell r="EK736">
            <v>0</v>
          </cell>
          <cell r="EL736">
            <v>0</v>
          </cell>
          <cell r="EM736">
            <v>0</v>
          </cell>
          <cell r="EN736">
            <v>0</v>
          </cell>
          <cell r="EO736">
            <v>0</v>
          </cell>
          <cell r="EP736">
            <v>0</v>
          </cell>
          <cell r="EQ736">
            <v>0</v>
          </cell>
          <cell r="ER736">
            <v>0</v>
          </cell>
          <cell r="ES736">
            <v>0</v>
          </cell>
          <cell r="ET736">
            <v>0</v>
          </cell>
        </row>
        <row r="737">
          <cell r="A737">
            <v>39141.138032034687</v>
          </cell>
          <cell r="B737">
            <v>35031.132579362798</v>
          </cell>
          <cell r="C737">
            <v>39049.272722984919</v>
          </cell>
          <cell r="D737">
            <v>6705.0173604327183</v>
          </cell>
          <cell r="E737">
            <v>7134.0082220256099</v>
          </cell>
          <cell r="F737">
            <v>7103.8898696064434</v>
          </cell>
          <cell r="G737">
            <v>8180.5517435083366</v>
          </cell>
          <cell r="H737">
            <v>7191.6213900116818</v>
          </cell>
          <cell r="I737">
            <v>8515.386191356758</v>
          </cell>
          <cell r="J737">
            <v>7863.1200664075495</v>
          </cell>
          <cell r="K737">
            <v>6525.9250373715886</v>
          </cell>
          <cell r="L737">
            <v>7270.1124611068653</v>
          </cell>
          <cell r="M737">
            <v>8885.2852319673602</v>
          </cell>
          <cell r="N737">
            <v>8812.6874322709718</v>
          </cell>
          <cell r="O737">
            <v>8605.7132887048319</v>
          </cell>
          <cell r="P737">
            <v>9596.7634102088196</v>
          </cell>
          <cell r="Q737">
            <v>9211.2534033383836</v>
          </cell>
          <cell r="R737">
            <v>10759.995261413922</v>
          </cell>
          <cell r="S737">
            <v>8677.8811014364092</v>
          </cell>
          <cell r="T737">
            <v>9714.9092861015397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6512.3247310303532</v>
          </cell>
          <cell r="AF737">
            <v>5828.4996942570588</v>
          </cell>
          <cell r="AG737">
            <v>6497.0401288412486</v>
          </cell>
          <cell r="AH737">
            <v>6705.0173604327183</v>
          </cell>
          <cell r="AI737">
            <v>7134.0082220256099</v>
          </cell>
          <cell r="AJ737">
            <v>7103.8898696064434</v>
          </cell>
          <cell r="AK737">
            <v>8180.5517435083366</v>
          </cell>
          <cell r="AL737">
            <v>7191.6213900116818</v>
          </cell>
          <cell r="AM737">
            <v>8515.386191356758</v>
          </cell>
          <cell r="AN737">
            <v>7863.1200664075495</v>
          </cell>
          <cell r="AO737">
            <v>6525.9250373715886</v>
          </cell>
          <cell r="AP737">
            <v>7270.1124611068653</v>
          </cell>
          <cell r="AQ737">
            <v>8885.2852319673602</v>
          </cell>
          <cell r="AR737">
            <v>8812.6874322709718</v>
          </cell>
          <cell r="AS737">
            <v>8605.7132887048319</v>
          </cell>
          <cell r="AT737">
            <v>9596.7634102088196</v>
          </cell>
          <cell r="AU737">
            <v>9211.2534033383836</v>
          </cell>
          <cell r="AV737">
            <v>10759.995261413922</v>
          </cell>
          <cell r="AW737">
            <v>8677.8811014364092</v>
          </cell>
          <cell r="AX737">
            <v>9714.9092861015397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0</v>
          </cell>
          <cell r="BZ737">
            <v>0</v>
          </cell>
          <cell r="CA737">
            <v>0</v>
          </cell>
          <cell r="CB737">
            <v>0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3.1657880412230277</v>
          </cell>
          <cell r="CN737">
            <v>2.8880836892806716</v>
          </cell>
          <cell r="CO737">
            <v>3.2367912512174097</v>
          </cell>
          <cell r="CP737">
            <v>3.3158561302393239</v>
          </cell>
          <cell r="CQ737">
            <v>3.5267229105903599</v>
          </cell>
          <cell r="CR737">
            <v>3.538445284922799</v>
          </cell>
          <cell r="CS737">
            <v>4.0234705961924009</v>
          </cell>
          <cell r="CT737">
            <v>3.6088964814777977</v>
          </cell>
          <cell r="CU737">
            <v>4.189256929294948</v>
          </cell>
          <cell r="CV737">
            <v>3.9569977630281747</v>
          </cell>
          <cell r="CW737">
            <v>3.1969256889847988</v>
          </cell>
          <cell r="CX737">
            <v>3.5635393544719935</v>
          </cell>
          <cell r="CY737">
            <v>4.3629372326859341</v>
          </cell>
          <cell r="CZ737">
            <v>4.2717647046295264</v>
          </cell>
          <cell r="DA737">
            <v>4.2224770988183336</v>
          </cell>
          <cell r="DB737">
            <v>4.708745499989007</v>
          </cell>
          <cell r="DC737">
            <v>4.5195912578284831</v>
          </cell>
          <cell r="DD737">
            <v>5.2794965449693612</v>
          </cell>
          <cell r="DE737">
            <v>4.2578869395029937</v>
          </cell>
          <cell r="DF737">
            <v>4.7667149254788868</v>
          </cell>
          <cell r="DG737">
            <v>4.5940004098757079</v>
          </cell>
          <cell r="DH737">
            <v>4.5940004098757079</v>
          </cell>
          <cell r="DI737">
            <v>4.5940004098757079</v>
          </cell>
          <cell r="DJ737">
            <v>4.5940004098757079</v>
          </cell>
          <cell r="DK737">
            <v>4.5940004098757079</v>
          </cell>
          <cell r="DL737">
            <v>4.5940004098757079</v>
          </cell>
          <cell r="DM737">
            <v>4.5940004098757079</v>
          </cell>
          <cell r="DN737">
            <v>4.5940004098757079</v>
          </cell>
          <cell r="DO737">
            <v>4.5940004098757079</v>
          </cell>
          <cell r="DP737">
            <v>4.5940004098757079</v>
          </cell>
          <cell r="DQ737">
            <v>5.6358749645076971</v>
          </cell>
          <cell r="DR737">
            <v>5.5290961173671089</v>
          </cell>
          <cell r="DS737">
            <v>5.4993073573514843</v>
          </cell>
          <cell r="DT737">
            <v>5.5400203914161184</v>
          </cell>
          <cell r="DU737">
            <v>5.5420367579367955</v>
          </cell>
          <cell r="DV737">
            <v>5.5003569094185201</v>
          </cell>
          <cell r="DW737">
            <v>5.5704322908112713</v>
          </cell>
          <cell r="DX737">
            <v>5.4595836712206571</v>
          </cell>
          <cell r="DY737">
            <v>5.5689649920148838</v>
          </cell>
          <cell r="DZ737">
            <v>5.4442271622616145</v>
          </cell>
          <cell r="EA737">
            <v>5.5926375578057401</v>
          </cell>
          <cell r="EB737">
            <v>5.5894194929554466</v>
          </cell>
          <cell r="EC737">
            <v>5.5795547615254515</v>
          </cell>
          <cell r="ED737">
            <v>5.6520784263569253</v>
          </cell>
          <cell r="EE737">
            <v>5.5837595159441458</v>
          </cell>
          <cell r="EF737">
            <v>5.5837595159441458</v>
          </cell>
          <cell r="EG737">
            <v>5.5837595159441458</v>
          </cell>
          <cell r="EH737">
            <v>5.5837595159441458</v>
          </cell>
          <cell r="EI737">
            <v>5.5837595159441458</v>
          </cell>
          <cell r="EJ737">
            <v>5.5837595159441458</v>
          </cell>
          <cell r="EK737">
            <v>0</v>
          </cell>
          <cell r="EL737">
            <v>0</v>
          </cell>
          <cell r="EM737">
            <v>0</v>
          </cell>
          <cell r="EN737">
            <v>0</v>
          </cell>
          <cell r="EO737">
            <v>0</v>
          </cell>
          <cell r="EP737">
            <v>0</v>
          </cell>
          <cell r="EQ737">
            <v>0</v>
          </cell>
          <cell r="ER737">
            <v>0</v>
          </cell>
          <cell r="ES737">
            <v>0</v>
          </cell>
          <cell r="ET737">
            <v>0</v>
          </cell>
        </row>
        <row r="738">
          <cell r="A738">
            <v>29982.605416902272</v>
          </cell>
          <cell r="B738">
            <v>39928.269405844112</v>
          </cell>
          <cell r="C738">
            <v>42567.425001853015</v>
          </cell>
          <cell r="D738">
            <v>6715.0011944762964</v>
          </cell>
          <cell r="E738">
            <v>7395.9317282038837</v>
          </cell>
          <cell r="F738">
            <v>6618.8940191794145</v>
          </cell>
          <cell r="G738">
            <v>7281.1007431735588</v>
          </cell>
          <cell r="H738">
            <v>7327.8038237921401</v>
          </cell>
          <cell r="I738">
            <v>7446.0660620682111</v>
          </cell>
          <cell r="J738">
            <v>7894.11798959519</v>
          </cell>
          <cell r="K738">
            <v>6771.8354146044294</v>
          </cell>
          <cell r="L738">
            <v>6631.1965823293312</v>
          </cell>
          <cell r="M738">
            <v>7545.2621454446553</v>
          </cell>
          <cell r="N738">
            <v>8171.1309346384205</v>
          </cell>
          <cell r="O738">
            <v>9223.7713173296925</v>
          </cell>
          <cell r="P738">
            <v>8131.6133139213143</v>
          </cell>
          <cell r="Q738">
            <v>9007.1266570764237</v>
          </cell>
          <cell r="R738">
            <v>9735.9118710153271</v>
          </cell>
          <cell r="S738">
            <v>10024.301958394864</v>
          </cell>
          <cell r="T738">
            <v>11024.115452812935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4988.5228834535046</v>
          </cell>
          <cell r="AF738">
            <v>6643.2880951521038</v>
          </cell>
          <cell r="AG738">
            <v>7082.3922990937308</v>
          </cell>
          <cell r="AH738">
            <v>6715.0011944762964</v>
          </cell>
          <cell r="AI738">
            <v>7395.9317282038837</v>
          </cell>
          <cell r="AJ738">
            <v>6618.8940191794145</v>
          </cell>
          <cell r="AK738">
            <v>7281.1007431735588</v>
          </cell>
          <cell r="AL738">
            <v>7327.8038237921401</v>
          </cell>
          <cell r="AM738">
            <v>7446.0660620682111</v>
          </cell>
          <cell r="AN738">
            <v>7894.11798959519</v>
          </cell>
          <cell r="AO738">
            <v>6771.8354146044294</v>
          </cell>
          <cell r="AP738">
            <v>6631.1965823293312</v>
          </cell>
          <cell r="AQ738">
            <v>7545.2621454446553</v>
          </cell>
          <cell r="AR738">
            <v>8171.1309346384205</v>
          </cell>
          <cell r="AS738">
            <v>9223.7713173296925</v>
          </cell>
          <cell r="AT738">
            <v>8131.6133139213143</v>
          </cell>
          <cell r="AU738">
            <v>9007.1266570764237</v>
          </cell>
          <cell r="AV738">
            <v>9735.9118710153271</v>
          </cell>
          <cell r="AW738">
            <v>10024.301958394864</v>
          </cell>
          <cell r="AX738">
            <v>11024.115452812935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2.4660010972236068</v>
          </cell>
          <cell r="CN738">
            <v>3.2845220955780934</v>
          </cell>
          <cell r="CO738">
            <v>3.4825221547602254</v>
          </cell>
          <cell r="CP738">
            <v>3.3271635334495211</v>
          </cell>
          <cell r="CQ738">
            <v>3.6531992685454124</v>
          </cell>
          <cell r="CR738">
            <v>3.2839863750980807</v>
          </cell>
          <cell r="CS738">
            <v>3.5648022079299242</v>
          </cell>
          <cell r="CT738">
            <v>3.6154199783412491</v>
          </cell>
          <cell r="CU738">
            <v>3.6741342077392081</v>
          </cell>
          <cell r="CV738">
            <v>3.9254203062918402</v>
          </cell>
          <cell r="CW738">
            <v>3.367458379359427</v>
          </cell>
          <cell r="CX738">
            <v>3.2429239015623286</v>
          </cell>
          <cell r="CY738">
            <v>3.7310519029558704</v>
          </cell>
          <cell r="CZ738">
            <v>4.0842039939834169</v>
          </cell>
          <cell r="DA738">
            <v>4.5334982841496663</v>
          </cell>
          <cell r="DB738">
            <v>3.9967008870622434</v>
          </cell>
          <cell r="DC738">
            <v>4.427017088797057</v>
          </cell>
          <cell r="DD738">
            <v>4.7852161814716743</v>
          </cell>
          <cell r="DE738">
            <v>4.9269603684556396</v>
          </cell>
          <cell r="DF738">
            <v>5.4183702923875154</v>
          </cell>
          <cell r="DG738">
            <v>5.2932433055820782</v>
          </cell>
          <cell r="DH738">
            <v>5.2932433055820782</v>
          </cell>
          <cell r="DI738">
            <v>5.2932433055820782</v>
          </cell>
          <cell r="DJ738">
            <v>5.2932433055820782</v>
          </cell>
          <cell r="DK738">
            <v>5.2932433055820782</v>
          </cell>
          <cell r="DL738">
            <v>5.2932433055820782</v>
          </cell>
          <cell r="DM738">
            <v>5.2932433055820782</v>
          </cell>
          <cell r="DN738">
            <v>5.2932433055820782</v>
          </cell>
          <cell r="DO738">
            <v>5.2932433055820782</v>
          </cell>
          <cell r="DP738">
            <v>5.2932433055820782</v>
          </cell>
          <cell r="DQ738">
            <v>5.5422465129686485</v>
          </cell>
          <cell r="DR738">
            <v>5.5413812944933616</v>
          </cell>
          <cell r="DS738">
            <v>5.5717705891812148</v>
          </cell>
          <cell r="DT738">
            <v>5.5294136767111572</v>
          </cell>
          <cell r="DU738">
            <v>5.5465976978259368</v>
          </cell>
          <cell r="DV738">
            <v>5.5219340599086095</v>
          </cell>
          <cell r="DW738">
            <v>5.5958844420033156</v>
          </cell>
          <cell r="DX738">
            <v>5.5529302211012901</v>
          </cell>
          <cell r="DY738">
            <v>5.5523777408557082</v>
          </cell>
          <cell r="DZ738">
            <v>5.5096572677256992</v>
          </cell>
          <cell r="EA738">
            <v>5.5094886554088616</v>
          </cell>
          <cell r="EB738">
            <v>5.6022473609827461</v>
          </cell>
          <cell r="EC738">
            <v>5.5405155492564893</v>
          </cell>
          <cell r="ED738">
            <v>5.4812786354154568</v>
          </cell>
          <cell r="EE738">
            <v>5.5741956354547071</v>
          </cell>
          <cell r="EF738">
            <v>5.5741956354547071</v>
          </cell>
          <cell r="EG738">
            <v>5.5741956354547071</v>
          </cell>
          <cell r="EH738">
            <v>5.5741956354547071</v>
          </cell>
          <cell r="EI738">
            <v>5.5741956354547071</v>
          </cell>
          <cell r="EJ738">
            <v>5.5741956354547071</v>
          </cell>
          <cell r="EK738">
            <v>0</v>
          </cell>
          <cell r="EL738">
            <v>0</v>
          </cell>
          <cell r="EM738">
            <v>0</v>
          </cell>
          <cell r="EN738">
            <v>0</v>
          </cell>
          <cell r="EO738">
            <v>0</v>
          </cell>
          <cell r="EP738">
            <v>0</v>
          </cell>
          <cell r="EQ738">
            <v>0</v>
          </cell>
          <cell r="ER738">
            <v>0</v>
          </cell>
          <cell r="ES738">
            <v>0</v>
          </cell>
          <cell r="ET738">
            <v>0</v>
          </cell>
        </row>
        <row r="739">
          <cell r="A739">
            <v>33082.677070028862</v>
          </cell>
          <cell r="B739">
            <v>37656.642354679941</v>
          </cell>
          <cell r="C739">
            <v>41074.51636204822</v>
          </cell>
          <cell r="D739">
            <v>6332.7016094273167</v>
          </cell>
          <cell r="E739">
            <v>7089.5348223964556</v>
          </cell>
          <cell r="F739">
            <v>6427.1509127077461</v>
          </cell>
          <cell r="G739">
            <v>7395.1672424354483</v>
          </cell>
          <cell r="H739">
            <v>7162.406683937973</v>
          </cell>
          <cell r="I739">
            <v>8636.635696096042</v>
          </cell>
          <cell r="J739">
            <v>8007.4095107302637</v>
          </cell>
          <cell r="K739">
            <v>8173.7224245932321</v>
          </cell>
          <cell r="L739">
            <v>7494.953110934207</v>
          </cell>
          <cell r="M739">
            <v>8573.1671171187136</v>
          </cell>
          <cell r="N739">
            <v>8465.1228686246868</v>
          </cell>
          <cell r="O739">
            <v>10480.463817805912</v>
          </cell>
          <cell r="P739">
            <v>9630.4564001423587</v>
          </cell>
          <cell r="Q739">
            <v>8902.6550147195103</v>
          </cell>
          <cell r="R739">
            <v>9522.8993312400526</v>
          </cell>
          <cell r="S739">
            <v>10199.078232992646</v>
          </cell>
          <cell r="T739">
            <v>9852.5415662598807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5504.3145622263401</v>
          </cell>
          <cell r="AF739">
            <v>6265.3334988175184</v>
          </cell>
          <cell r="AG739">
            <v>6834.0013134199744</v>
          </cell>
          <cell r="AH739">
            <v>6332.7016094273167</v>
          </cell>
          <cell r="AI739">
            <v>7089.5348223964556</v>
          </cell>
          <cell r="AJ739">
            <v>6427.1509127077461</v>
          </cell>
          <cell r="AK739">
            <v>7395.1672424354483</v>
          </cell>
          <cell r="AL739">
            <v>7162.406683937973</v>
          </cell>
          <cell r="AM739">
            <v>8636.635696096042</v>
          </cell>
          <cell r="AN739">
            <v>8007.4095107302637</v>
          </cell>
          <cell r="AO739">
            <v>8173.7224245932321</v>
          </cell>
          <cell r="AP739">
            <v>7494.953110934207</v>
          </cell>
          <cell r="AQ739">
            <v>8573.1671171187136</v>
          </cell>
          <cell r="AR739">
            <v>8465.1228686246868</v>
          </cell>
          <cell r="AS739">
            <v>10480.463817805912</v>
          </cell>
          <cell r="AT739">
            <v>9630.4564001423587</v>
          </cell>
          <cell r="AU739">
            <v>8902.6550147195103</v>
          </cell>
          <cell r="AV739">
            <v>9522.8993312400526</v>
          </cell>
          <cell r="AW739">
            <v>10199.078232992646</v>
          </cell>
          <cell r="AX739">
            <v>9852.5415662598807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2.6964289594961932</v>
          </cell>
          <cell r="CN739">
            <v>3.1269693072763527</v>
          </cell>
          <cell r="CO739">
            <v>3.3914926910734216</v>
          </cell>
          <cell r="CP739">
            <v>3.1808573925038086</v>
          </cell>
          <cell r="CQ739">
            <v>3.4899914647749442</v>
          </cell>
          <cell r="CR739">
            <v>3.2137888528526553</v>
          </cell>
          <cell r="CS739">
            <v>3.6295683154073011</v>
          </cell>
          <cell r="CT739">
            <v>3.5300552354609462</v>
          </cell>
          <cell r="CU739">
            <v>4.2441736015600844</v>
          </cell>
          <cell r="CV739">
            <v>3.9902209677791416</v>
          </cell>
          <cell r="CW739">
            <v>4.070750945426119</v>
          </cell>
          <cell r="CX739">
            <v>3.6824731725604356</v>
          </cell>
          <cell r="CY739">
            <v>4.1921089099937552</v>
          </cell>
          <cell r="CZ739">
            <v>4.1750869072712904</v>
          </cell>
          <cell r="DA739">
            <v>5.1530471733251835</v>
          </cell>
          <cell r="DB739">
            <v>4.7351144942909844</v>
          </cell>
          <cell r="DC739">
            <v>4.3772682255482236</v>
          </cell>
          <cell r="DD739">
            <v>4.6822307040777575</v>
          </cell>
          <cell r="DE739">
            <v>5.0146951673793234</v>
          </cell>
          <cell r="DF739">
            <v>4.844309598381229</v>
          </cell>
          <cell r="DG739">
            <v>5.57706809021622</v>
          </cell>
          <cell r="DH739">
            <v>5.57706809021622</v>
          </cell>
          <cell r="DI739">
            <v>5.57706809021622</v>
          </cell>
          <cell r="DJ739">
            <v>5.57706809021622</v>
          </cell>
          <cell r="DK739">
            <v>5.57706809021622</v>
          </cell>
          <cell r="DL739">
            <v>5.57706809021622</v>
          </cell>
          <cell r="DM739">
            <v>5.57706809021622</v>
          </cell>
          <cell r="DN739">
            <v>5.57706809021622</v>
          </cell>
          <cell r="DO739">
            <v>5.57706809021622</v>
          </cell>
          <cell r="DP739">
            <v>5.57706809021622</v>
          </cell>
          <cell r="DQ739">
            <v>5.5926983783510842</v>
          </cell>
          <cell r="DR739">
            <v>5.4894357987752631</v>
          </cell>
          <cell r="DS739">
            <v>5.5206639008612362</v>
          </cell>
          <cell r="DT739">
            <v>5.4544625181802351</v>
          </cell>
          <cell r="DU739">
            <v>5.5654528875219818</v>
          </cell>
          <cell r="DV739">
            <v>5.4790882176112845</v>
          </cell>
          <cell r="DW739">
            <v>5.5821327525508817</v>
          </cell>
          <cell r="DX739">
            <v>5.5588455992606134</v>
          </cell>
          <cell r="DY739">
            <v>5.5751761890806817</v>
          </cell>
          <cell r="DZ739">
            <v>5.4979682643455892</v>
          </cell>
          <cell r="EA739">
            <v>5.5011373497413949</v>
          </cell>
          <cell r="EB739">
            <v>5.5761758877583549</v>
          </cell>
          <cell r="EC739">
            <v>5.6029386622093904</v>
          </cell>
          <cell r="ED739">
            <v>5.5548825601439935</v>
          </cell>
          <cell r="EE739">
            <v>5.5721592554934176</v>
          </cell>
          <cell r="EF739">
            <v>5.5721592554934176</v>
          </cell>
          <cell r="EG739">
            <v>5.5721592554934176</v>
          </cell>
          <cell r="EH739">
            <v>5.5721592554934176</v>
          </cell>
          <cell r="EI739">
            <v>5.5721592554934176</v>
          </cell>
          <cell r="EJ739">
            <v>5.5721592554934176</v>
          </cell>
          <cell r="EK739">
            <v>0</v>
          </cell>
          <cell r="EL739">
            <v>0</v>
          </cell>
          <cell r="EM739">
            <v>0</v>
          </cell>
          <cell r="EN739">
            <v>0</v>
          </cell>
          <cell r="EO739">
            <v>0</v>
          </cell>
          <cell r="EP739">
            <v>0</v>
          </cell>
          <cell r="EQ739">
            <v>0</v>
          </cell>
          <cell r="ER739">
            <v>0</v>
          </cell>
          <cell r="ES739">
            <v>0</v>
          </cell>
          <cell r="ET739">
            <v>0</v>
          </cell>
        </row>
        <row r="740">
          <cell r="A740">
            <v>37361.454321144854</v>
          </cell>
          <cell r="B740">
            <v>33281.51193254711</v>
          </cell>
          <cell r="C740">
            <v>34385.416994655658</v>
          </cell>
          <cell r="D740">
            <v>6298.8969337912768</v>
          </cell>
          <cell r="E740">
            <v>6388.6756534580018</v>
          </cell>
          <cell r="F740">
            <v>6132.3610955097865</v>
          </cell>
          <cell r="G740">
            <v>7103.3985236886556</v>
          </cell>
          <cell r="H740">
            <v>6977.3329754964871</v>
          </cell>
          <cell r="I740">
            <v>8017.3800279597208</v>
          </cell>
          <cell r="J740">
            <v>8669.1908145297912</v>
          </cell>
          <cell r="K740">
            <v>9712.4435920389424</v>
          </cell>
          <cell r="L740">
            <v>7817.1884909482187</v>
          </cell>
          <cell r="M740">
            <v>8522.6124602652017</v>
          </cell>
          <cell r="N740">
            <v>9999.2512296366585</v>
          </cell>
          <cell r="O740">
            <v>8475.6918724271363</v>
          </cell>
          <cell r="P740">
            <v>9195.6867355180257</v>
          </cell>
          <cell r="Q740">
            <v>9606.0712981871384</v>
          </cell>
          <cell r="R740">
            <v>10144.916512438891</v>
          </cell>
          <cell r="S740">
            <v>9057.3269651809424</v>
          </cell>
          <cell r="T740">
            <v>10519.85045104331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6216.2199464848945</v>
          </cell>
          <cell r="AF740">
            <v>5537.3968193520486</v>
          </cell>
          <cell r="AG740">
            <v>5721.065169280846</v>
          </cell>
          <cell r="AH740">
            <v>6298.8969337912768</v>
          </cell>
          <cell r="AI740">
            <v>6388.6756534580018</v>
          </cell>
          <cell r="AJ740">
            <v>6132.3610955097865</v>
          </cell>
          <cell r="AK740">
            <v>7103.3985236886556</v>
          </cell>
          <cell r="AL740">
            <v>6977.3329754964871</v>
          </cell>
          <cell r="AM740">
            <v>8017.3800279597208</v>
          </cell>
          <cell r="AN740">
            <v>8669.1908145297912</v>
          </cell>
          <cell r="AO740">
            <v>9712.4435920389424</v>
          </cell>
          <cell r="AP740">
            <v>7817.1884909482187</v>
          </cell>
          <cell r="AQ740">
            <v>8522.6124602652017</v>
          </cell>
          <cell r="AR740">
            <v>9999.2512296366585</v>
          </cell>
          <cell r="AS740">
            <v>8475.6918724271363</v>
          </cell>
          <cell r="AT740">
            <v>9195.6867355180257</v>
          </cell>
          <cell r="AU740">
            <v>9606.0712981871384</v>
          </cell>
          <cell r="AV740">
            <v>10144.916512438891</v>
          </cell>
          <cell r="AW740">
            <v>9057.3269651809424</v>
          </cell>
          <cell r="AX740">
            <v>10519.85045104331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  <cell r="BN740">
            <v>0</v>
          </cell>
          <cell r="BO740">
            <v>0</v>
          </cell>
          <cell r="BP740">
            <v>0</v>
          </cell>
          <cell r="BQ740">
            <v>0</v>
          </cell>
          <cell r="BR740">
            <v>0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3.0724210205678033</v>
          </cell>
          <cell r="CN740">
            <v>2.7109553582838752</v>
          </cell>
          <cell r="CO740">
            <v>2.8060230779424331</v>
          </cell>
          <cell r="CP740">
            <v>3.0848470381805444</v>
          </cell>
          <cell r="CQ740">
            <v>3.1404780518885684</v>
          </cell>
          <cell r="CR740">
            <v>3.0561840554388229</v>
          </cell>
          <cell r="CS740">
            <v>3.5801643903324027</v>
          </cell>
          <cell r="CT740">
            <v>3.4303184193482785</v>
          </cell>
          <cell r="CU740">
            <v>3.9306864446785492</v>
          </cell>
          <cell r="CV740">
            <v>4.2014682673096564</v>
          </cell>
          <cell r="CW740">
            <v>4.7841225569862607</v>
          </cell>
          <cell r="CX740">
            <v>3.8812269979706238</v>
          </cell>
          <cell r="CY740">
            <v>4.195550954233167</v>
          </cell>
          <cell r="CZ740">
            <v>4.9205107183434231</v>
          </cell>
          <cell r="DA740">
            <v>4.1573787537781195</v>
          </cell>
          <cell r="DB740">
            <v>4.5105406421168324</v>
          </cell>
          <cell r="DC740">
            <v>4.7118367825852472</v>
          </cell>
          <cell r="DD740">
            <v>4.976143659123899</v>
          </cell>
          <cell r="DE740">
            <v>4.4426743276926048</v>
          </cell>
          <cell r="DF740">
            <v>5.1600510514507976</v>
          </cell>
          <cell r="DG740">
            <v>5.1921320105934532</v>
          </cell>
          <cell r="DH740">
            <v>5.1921320105934532</v>
          </cell>
          <cell r="DI740">
            <v>5.1921320105934532</v>
          </cell>
          <cell r="DJ740">
            <v>5.1921320105934532</v>
          </cell>
          <cell r="DK740">
            <v>5.1921320105934532</v>
          </cell>
          <cell r="DL740">
            <v>5.1921320105934532</v>
          </cell>
          <cell r="DM740">
            <v>5.1921320105934532</v>
          </cell>
          <cell r="DN740">
            <v>5.1921320105934532</v>
          </cell>
          <cell r="DO740">
            <v>5.1921320105934532</v>
          </cell>
          <cell r="DP740">
            <v>5.1921320105934532</v>
          </cell>
          <cell r="DQ740">
            <v>5.5431008528457726</v>
          </cell>
          <cell r="DR740">
            <v>5.596163781763388</v>
          </cell>
          <cell r="DS740">
            <v>5.5858953092459958</v>
          </cell>
          <cell r="DT740">
            <v>5.594200185555767</v>
          </cell>
          <cell r="DU740">
            <v>5.5734256629662777</v>
          </cell>
          <cell r="DV740">
            <v>5.4973748301799068</v>
          </cell>
          <cell r="DW740">
            <v>5.4358860925149255</v>
          </cell>
          <cell r="DX740">
            <v>5.572654901936688</v>
          </cell>
          <cell r="DY740">
            <v>5.5881905217531411</v>
          </cell>
          <cell r="DZ740">
            <v>5.6530732115345073</v>
          </cell>
          <cell r="EA740">
            <v>5.5620302744709234</v>
          </cell>
          <cell r="EB740">
            <v>5.5180886819862449</v>
          </cell>
          <cell r="EC740">
            <v>5.5653294247921847</v>
          </cell>
          <cell r="ED740">
            <v>5.5675539423563523</v>
          </cell>
          <cell r="EE740">
            <v>5.585508321074987</v>
          </cell>
          <cell r="EF740">
            <v>5.585508321074987</v>
          </cell>
          <cell r="EG740">
            <v>5.585508321074987</v>
          </cell>
          <cell r="EH740">
            <v>5.585508321074987</v>
          </cell>
          <cell r="EI740">
            <v>5.585508321074987</v>
          </cell>
          <cell r="EJ740">
            <v>5.585508321074987</v>
          </cell>
          <cell r="EK740">
            <v>0</v>
          </cell>
          <cell r="EL740">
            <v>0</v>
          </cell>
          <cell r="EM740">
            <v>0</v>
          </cell>
          <cell r="EN740">
            <v>0</v>
          </cell>
          <cell r="EO740">
            <v>0</v>
          </cell>
          <cell r="EP740">
            <v>0</v>
          </cell>
          <cell r="EQ740">
            <v>0</v>
          </cell>
          <cell r="ER740">
            <v>0</v>
          </cell>
          <cell r="ES740">
            <v>0</v>
          </cell>
          <cell r="ET740">
            <v>0</v>
          </cell>
        </row>
        <row r="741">
          <cell r="A741">
            <v>29486.124022405922</v>
          </cell>
          <cell r="B741">
            <v>32773.929799189114</v>
          </cell>
          <cell r="C741">
            <v>36409.129836471489</v>
          </cell>
          <cell r="D741">
            <v>8560.0149016186569</v>
          </cell>
          <cell r="E741">
            <v>7547.5591673071158</v>
          </cell>
          <cell r="F741">
            <v>7999.3774598802565</v>
          </cell>
          <cell r="G741">
            <v>6932.6777561119397</v>
          </cell>
          <cell r="H741">
            <v>6747.9058626464648</v>
          </cell>
          <cell r="I741">
            <v>6343.2024657847242</v>
          </cell>
          <cell r="J741">
            <v>8278.1135944229754</v>
          </cell>
          <cell r="K741">
            <v>8306.2655104427031</v>
          </cell>
          <cell r="L741">
            <v>8696.6934363150031</v>
          </cell>
          <cell r="M741">
            <v>8102.1142515263409</v>
          </cell>
          <cell r="N741">
            <v>10159.448060867551</v>
          </cell>
          <cell r="O741">
            <v>8821.9995399042637</v>
          </cell>
          <cell r="P741">
            <v>8998.3363792240962</v>
          </cell>
          <cell r="Q741">
            <v>10276.121117828401</v>
          </cell>
          <cell r="R741">
            <v>9754.8036006053499</v>
          </cell>
          <cell r="S741">
            <v>10297.774557678717</v>
          </cell>
          <cell r="T741">
            <v>10915.009445088554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4905.9180276307434</v>
          </cell>
          <cell r="AF741">
            <v>5452.9450163055717</v>
          </cell>
          <cell r="AG741">
            <v>6057.7716589458787</v>
          </cell>
          <cell r="AH741">
            <v>8560.0149016186569</v>
          </cell>
          <cell r="AI741">
            <v>7547.5591673071158</v>
          </cell>
          <cell r="AJ741">
            <v>7999.3774598802565</v>
          </cell>
          <cell r="AK741">
            <v>6932.6777561119397</v>
          </cell>
          <cell r="AL741">
            <v>6747.9058626464648</v>
          </cell>
          <cell r="AM741">
            <v>6343.2024657847242</v>
          </cell>
          <cell r="AN741">
            <v>8278.1135944229754</v>
          </cell>
          <cell r="AO741">
            <v>8306.2655104427031</v>
          </cell>
          <cell r="AP741">
            <v>8696.6934363150031</v>
          </cell>
          <cell r="AQ741">
            <v>8102.1142515263409</v>
          </cell>
          <cell r="AR741">
            <v>10159.448060867551</v>
          </cell>
          <cell r="AS741">
            <v>8821.9995399042637</v>
          </cell>
          <cell r="AT741">
            <v>8998.3363792240962</v>
          </cell>
          <cell r="AU741">
            <v>10276.121117828401</v>
          </cell>
          <cell r="AV741">
            <v>9754.8036006053499</v>
          </cell>
          <cell r="AW741">
            <v>10297.774557678717</v>
          </cell>
          <cell r="AX741">
            <v>10915.009445088554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2.3814746939990661</v>
          </cell>
          <cell r="CN741">
            <v>2.6645572495725669</v>
          </cell>
          <cell r="CO741">
            <v>2.9746062776093396</v>
          </cell>
          <cell r="CP741">
            <v>4.1461308478002552</v>
          </cell>
          <cell r="CQ741">
            <v>3.7309202734189739</v>
          </cell>
          <cell r="CR741">
            <v>3.9670484714526286</v>
          </cell>
          <cell r="CS741">
            <v>3.4054289926725194</v>
          </cell>
          <cell r="CT741">
            <v>3.319234766166971</v>
          </cell>
          <cell r="CU741">
            <v>3.1474922118684572</v>
          </cell>
          <cell r="CV741">
            <v>4.0967465502335374</v>
          </cell>
          <cell r="CW741">
            <v>4.0748037790353981</v>
          </cell>
          <cell r="CX741">
            <v>4.3081421640665498</v>
          </cell>
          <cell r="CY741">
            <v>3.9762498666359556</v>
          </cell>
          <cell r="CZ741">
            <v>5.0366656389569942</v>
          </cell>
          <cell r="DA741">
            <v>4.3391102623230342</v>
          </cell>
          <cell r="DB741">
            <v>4.4258417324004631</v>
          </cell>
          <cell r="DC741">
            <v>5.0543215738738922</v>
          </cell>
          <cell r="DD741">
            <v>4.7979109745897466</v>
          </cell>
          <cell r="DE741">
            <v>5.064971842290265</v>
          </cell>
          <cell r="DF741">
            <v>5.368559506527764</v>
          </cell>
          <cell r="DG741">
            <v>5.0026309431012654</v>
          </cell>
          <cell r="DH741">
            <v>5.0026309431012654</v>
          </cell>
          <cell r="DI741">
            <v>5.0026309431012654</v>
          </cell>
          <cell r="DJ741">
            <v>5.0026309431012654</v>
          </cell>
          <cell r="DK741">
            <v>5.0026309431012654</v>
          </cell>
          <cell r="DL741">
            <v>5.0026309431012654</v>
          </cell>
          <cell r="DM741">
            <v>5.0026309431012654</v>
          </cell>
          <cell r="DN741">
            <v>5.0026309431012654</v>
          </cell>
          <cell r="DO741">
            <v>5.0026309431012654</v>
          </cell>
          <cell r="DP741">
            <v>5.0026309431012654</v>
          </cell>
          <cell r="DQ741">
            <v>5.6439278328030182</v>
          </cell>
          <cell r="DR741">
            <v>5.6067759060290685</v>
          </cell>
          <cell r="DS741">
            <v>5.5794391368601728</v>
          </cell>
          <cell r="DT741">
            <v>5.6563809686121287</v>
          </cell>
          <cell r="DU741">
            <v>5.5423977942693439</v>
          </cell>
          <cell r="DV741">
            <v>5.5245361349930322</v>
          </cell>
          <cell r="DW741">
            <v>5.5774581495742925</v>
          </cell>
          <cell r="DX741">
            <v>5.5697817794515982</v>
          </cell>
          <cell r="DY741">
            <v>5.5214233182309744</v>
          </cell>
          <cell r="DZ741">
            <v>5.5360425631160517</v>
          </cell>
          <cell r="EA741">
            <v>5.5847822480470839</v>
          </cell>
          <cell r="EB741">
            <v>5.5305875368970465</v>
          </cell>
          <cell r="EC741">
            <v>5.5825398393871311</v>
          </cell>
          <cell r="ED741">
            <v>5.5262958217955909</v>
          </cell>
          <cell r="EE741">
            <v>5.5702345162859537</v>
          </cell>
          <cell r="EF741">
            <v>5.5702345162859537</v>
          </cell>
          <cell r="EG741">
            <v>5.5702345162859537</v>
          </cell>
          <cell r="EH741">
            <v>5.5702345162859537</v>
          </cell>
          <cell r="EI741">
            <v>5.5702345162859537</v>
          </cell>
          <cell r="EJ741">
            <v>5.5702345162859537</v>
          </cell>
          <cell r="EK741">
            <v>0</v>
          </cell>
          <cell r="EL741">
            <v>0</v>
          </cell>
          <cell r="EM741">
            <v>0</v>
          </cell>
          <cell r="EN741">
            <v>0</v>
          </cell>
          <cell r="EO741">
            <v>0</v>
          </cell>
          <cell r="EP741">
            <v>0</v>
          </cell>
          <cell r="EQ741">
            <v>0</v>
          </cell>
          <cell r="ER741">
            <v>0</v>
          </cell>
          <cell r="ES741">
            <v>0</v>
          </cell>
          <cell r="ET741">
            <v>0</v>
          </cell>
        </row>
        <row r="742">
          <cell r="A742">
            <v>39659.044194486836</v>
          </cell>
          <cell r="B742">
            <v>38054.313053802951</v>
          </cell>
          <cell r="C742">
            <v>39242.200640622461</v>
          </cell>
          <cell r="D742">
            <v>6826.5020734502577</v>
          </cell>
          <cell r="E742">
            <v>7367.3877699346558</v>
          </cell>
          <cell r="F742">
            <v>7529.8789240980059</v>
          </cell>
          <cell r="G742">
            <v>7477.3679809687546</v>
          </cell>
          <cell r="H742">
            <v>8314.4937843448224</v>
          </cell>
          <cell r="I742">
            <v>8325.6618210692632</v>
          </cell>
          <cell r="J742">
            <v>7569.5752172229677</v>
          </cell>
          <cell r="K742">
            <v>7475.1805458595145</v>
          </cell>
          <cell r="L742">
            <v>8241.0851481062491</v>
          </cell>
          <cell r="M742">
            <v>8865.8883161052854</v>
          </cell>
          <cell r="N742">
            <v>9131.3772435337269</v>
          </cell>
          <cell r="O742">
            <v>8341.7705705133012</v>
          </cell>
          <cell r="P742">
            <v>9147.1380385310895</v>
          </cell>
          <cell r="Q742">
            <v>9492.14672976162</v>
          </cell>
          <cell r="R742">
            <v>9397.7000996910774</v>
          </cell>
          <cell r="S742">
            <v>10273.186911792794</v>
          </cell>
          <cell r="T742">
            <v>9136.3882242649415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6598.4942518891939</v>
          </cell>
          <cell r="AF742">
            <v>6331.4981751380001</v>
          </cell>
          <cell r="AG742">
            <v>6529.1395851296375</v>
          </cell>
          <cell r="AH742">
            <v>6826.5020734502577</v>
          </cell>
          <cell r="AI742">
            <v>7367.3877699346558</v>
          </cell>
          <cell r="AJ742">
            <v>7529.8789240980059</v>
          </cell>
          <cell r="AK742">
            <v>7477.3679809687546</v>
          </cell>
          <cell r="AL742">
            <v>8314.4937843448224</v>
          </cell>
          <cell r="AM742">
            <v>8325.6618210692632</v>
          </cell>
          <cell r="AN742">
            <v>7569.5752172229677</v>
          </cell>
          <cell r="AO742">
            <v>7475.1805458595145</v>
          </cell>
          <cell r="AP742">
            <v>8241.0851481062491</v>
          </cell>
          <cell r="AQ742">
            <v>8865.8883161052854</v>
          </cell>
          <cell r="AR742">
            <v>9131.3772435337269</v>
          </cell>
          <cell r="AS742">
            <v>8341.7705705133012</v>
          </cell>
          <cell r="AT742">
            <v>9147.1380385310895</v>
          </cell>
          <cell r="AU742">
            <v>9492.14672976162</v>
          </cell>
          <cell r="AV742">
            <v>9397.7000996910774</v>
          </cell>
          <cell r="AW742">
            <v>10273.186911792794</v>
          </cell>
          <cell r="AX742">
            <v>9136.3882242649415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0</v>
          </cell>
          <cell r="BR742">
            <v>0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3.2401852823770696</v>
          </cell>
          <cell r="CN742">
            <v>3.184216445334672</v>
          </cell>
          <cell r="CO742">
            <v>3.2596558676281937</v>
          </cell>
          <cell r="CP742">
            <v>3.379349854260393</v>
          </cell>
          <cell r="CQ742">
            <v>3.6195325853319944</v>
          </cell>
          <cell r="CR742">
            <v>3.7278554789654752</v>
          </cell>
          <cell r="CS742">
            <v>3.626336830430974</v>
          </cell>
          <cell r="CT742">
            <v>4.0764811265522498</v>
          </cell>
          <cell r="CU742">
            <v>4.0750926544091053</v>
          </cell>
          <cell r="CV742">
            <v>3.7382328915765726</v>
          </cell>
          <cell r="CW742">
            <v>3.6252913641336328</v>
          </cell>
          <cell r="CX742">
            <v>4.0847155121131209</v>
          </cell>
          <cell r="CY742">
            <v>4.3386593765013339</v>
          </cell>
          <cell r="CZ742">
            <v>4.4739074090902138</v>
          </cell>
          <cell r="DA742">
            <v>4.0577183229878226</v>
          </cell>
          <cell r="DB742">
            <v>4.4494762002981547</v>
          </cell>
          <cell r="DC742">
            <v>4.617300054498215</v>
          </cell>
          <cell r="DD742">
            <v>4.5713580307824859</v>
          </cell>
          <cell r="DE742">
            <v>4.9972243200756399</v>
          </cell>
          <cell r="DF742">
            <v>4.4442471283705896</v>
          </cell>
          <cell r="DG742">
            <v>5.3538660566585001</v>
          </cell>
          <cell r="DH742">
            <v>5.3538660566585001</v>
          </cell>
          <cell r="DI742">
            <v>5.3538660566585001</v>
          </cell>
          <cell r="DJ742">
            <v>5.3538660566585001</v>
          </cell>
          <cell r="DK742">
            <v>5.3538660566585001</v>
          </cell>
          <cell r="DL742">
            <v>5.3538660566585001</v>
          </cell>
          <cell r="DM742">
            <v>5.3538660566585001</v>
          </cell>
          <cell r="DN742">
            <v>5.3538660566585001</v>
          </cell>
          <cell r="DO742">
            <v>5.3538660566585001</v>
          </cell>
          <cell r="DP742">
            <v>5.3538660566585001</v>
          </cell>
          <cell r="DQ742">
            <v>5.579331077718364</v>
          </cell>
          <cell r="DR742">
            <v>5.44767312167457</v>
          </cell>
          <cell r="DS742">
            <v>5.4877123182040712</v>
          </cell>
          <cell r="DT742">
            <v>5.5344211796047764</v>
          </cell>
          <cell r="DU742">
            <v>5.5765830397592175</v>
          </cell>
          <cell r="DV742">
            <v>5.5339605807965508</v>
          </cell>
          <cell r="DW742">
            <v>5.6492103827686453</v>
          </cell>
          <cell r="DX742">
            <v>5.5880143482642177</v>
          </cell>
          <cell r="DY742">
            <v>5.5974266896266736</v>
          </cell>
          <cell r="DZ742">
            <v>5.5476913398567573</v>
          </cell>
          <cell r="EA742">
            <v>5.6491864084638177</v>
          </cell>
          <cell r="EB742">
            <v>5.5275123585249135</v>
          </cell>
          <cell r="EC742">
            <v>5.5985277634812389</v>
          </cell>
          <cell r="ED742">
            <v>5.591861791609988</v>
          </cell>
          <cell r="EE742">
            <v>5.6322701891696507</v>
          </cell>
          <cell r="EF742">
            <v>5.6322701891696507</v>
          </cell>
          <cell r="EG742">
            <v>5.6322701891696507</v>
          </cell>
          <cell r="EH742">
            <v>5.6322701891696507</v>
          </cell>
          <cell r="EI742">
            <v>5.6322701891696507</v>
          </cell>
          <cell r="EJ742">
            <v>5.6322701891696507</v>
          </cell>
          <cell r="EK742">
            <v>0</v>
          </cell>
          <cell r="EL742">
            <v>0</v>
          </cell>
          <cell r="EM742">
            <v>0</v>
          </cell>
          <cell r="EN742">
            <v>0</v>
          </cell>
          <cell r="EO742">
            <v>0</v>
          </cell>
          <cell r="EP742">
            <v>0</v>
          </cell>
          <cell r="EQ742">
            <v>0</v>
          </cell>
          <cell r="ER742">
            <v>0</v>
          </cell>
          <cell r="ES742">
            <v>0</v>
          </cell>
          <cell r="ET742">
            <v>0</v>
          </cell>
        </row>
        <row r="743">
          <cell r="A743">
            <v>38267.255000868732</v>
          </cell>
          <cell r="B743">
            <v>27271.346587322423</v>
          </cell>
          <cell r="C743">
            <v>35681.867782285597</v>
          </cell>
          <cell r="D743">
            <v>5869.1541071174097</v>
          </cell>
          <cell r="E743">
            <v>5773.2082197174568</v>
          </cell>
          <cell r="F743">
            <v>7540.0297214748316</v>
          </cell>
          <cell r="G743">
            <v>7061.2138555464344</v>
          </cell>
          <cell r="H743">
            <v>7091.3838285262127</v>
          </cell>
          <cell r="I743">
            <v>7041.530311816884</v>
          </cell>
          <cell r="J743">
            <v>6906.0061770622078</v>
          </cell>
          <cell r="K743">
            <v>7311.51449871164</v>
          </cell>
          <cell r="L743">
            <v>8053.0082274506303</v>
          </cell>
          <cell r="M743">
            <v>8721.2547572053936</v>
          </cell>
          <cell r="N743">
            <v>9246.6899672428372</v>
          </cell>
          <cell r="O743">
            <v>8006.7486242213954</v>
          </cell>
          <cell r="P743">
            <v>9082.072185743149</v>
          </cell>
          <cell r="Q743">
            <v>9577.1267616778314</v>
          </cell>
          <cell r="R743">
            <v>8573.3901111965752</v>
          </cell>
          <cell r="S743">
            <v>10450.530777637725</v>
          </cell>
          <cell r="T743">
            <v>10064.197412740314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6366.9275769866445</v>
          </cell>
          <cell r="AF743">
            <v>4537.4221026421146</v>
          </cell>
          <cell r="AG743">
            <v>5936.7693861571206</v>
          </cell>
          <cell r="AH743">
            <v>5869.1541071174097</v>
          </cell>
          <cell r="AI743">
            <v>5773.2082197174568</v>
          </cell>
          <cell r="AJ743">
            <v>7540.0297214748316</v>
          </cell>
          <cell r="AK743">
            <v>7061.2138555464344</v>
          </cell>
          <cell r="AL743">
            <v>7091.3838285262127</v>
          </cell>
          <cell r="AM743">
            <v>7041.530311816884</v>
          </cell>
          <cell r="AN743">
            <v>6906.0061770622078</v>
          </cell>
          <cell r="AO743">
            <v>7311.51449871164</v>
          </cell>
          <cell r="AP743">
            <v>8053.0082274506303</v>
          </cell>
          <cell r="AQ743">
            <v>8721.2547572053936</v>
          </cell>
          <cell r="AR743">
            <v>9246.6899672428372</v>
          </cell>
          <cell r="AS743">
            <v>8006.7486242213954</v>
          </cell>
          <cell r="AT743">
            <v>9082.072185743149</v>
          </cell>
          <cell r="AU743">
            <v>9577.1267616778314</v>
          </cell>
          <cell r="AV743">
            <v>8573.3901111965752</v>
          </cell>
          <cell r="AW743">
            <v>10450.530777637725</v>
          </cell>
          <cell r="AX743">
            <v>10064.197412740314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  <cell r="CK743">
            <v>0</v>
          </cell>
          <cell r="CL743">
            <v>0</v>
          </cell>
          <cell r="CM743">
            <v>3.1527455376824336</v>
          </cell>
          <cell r="CN743">
            <v>2.2317948267813708</v>
          </cell>
          <cell r="CO743">
            <v>2.8999901829436738</v>
          </cell>
          <cell r="CP743">
            <v>2.920118950593821</v>
          </cell>
          <cell r="CQ743">
            <v>2.8425977119747525</v>
          </cell>
          <cell r="CR743">
            <v>3.7511787617181001</v>
          </cell>
          <cell r="CS743">
            <v>3.5024221134772802</v>
          </cell>
          <cell r="CT743">
            <v>3.4768414765235161</v>
          </cell>
          <cell r="CU743">
            <v>3.4742543896111679</v>
          </cell>
          <cell r="CV743">
            <v>3.3878854420343405</v>
          </cell>
          <cell r="CW743">
            <v>3.6272777636557758</v>
          </cell>
          <cell r="CX743">
            <v>3.9805177040640292</v>
          </cell>
          <cell r="CY743">
            <v>4.352376677288837</v>
          </cell>
          <cell r="CZ743">
            <v>4.5146430559579178</v>
          </cell>
          <cell r="DA743">
            <v>3.9411013692077224</v>
          </cell>
          <cell r="DB743">
            <v>4.4703997597971767</v>
          </cell>
          <cell r="DC743">
            <v>4.7140767326381283</v>
          </cell>
          <cell r="DD743">
            <v>4.2200150262959575</v>
          </cell>
          <cell r="DE743">
            <v>5.1439857911988112</v>
          </cell>
          <cell r="DF743">
            <v>4.9538238384728537</v>
          </cell>
          <cell r="DG743">
            <v>5.5512089978736592</v>
          </cell>
          <cell r="DH743">
            <v>5.5512089978736592</v>
          </cell>
          <cell r="DI743">
            <v>5.5512089978736592</v>
          </cell>
          <cell r="DJ743">
            <v>5.5512089978736592</v>
          </cell>
          <cell r="DK743">
            <v>5.5512089978736592</v>
          </cell>
          <cell r="DL743">
            <v>5.5512089978736592</v>
          </cell>
          <cell r="DM743">
            <v>5.5512089978736592</v>
          </cell>
          <cell r="DN743">
            <v>5.5512089978736592</v>
          </cell>
          <cell r="DO743">
            <v>5.5512089978736592</v>
          </cell>
          <cell r="DP743">
            <v>5.5512089978736592</v>
          </cell>
          <cell r="DQ743">
            <v>5.532840182860558</v>
          </cell>
          <cell r="DR743">
            <v>5.5700879322425223</v>
          </cell>
          <cell r="DS743">
            <v>5.6086816091907554</v>
          </cell>
          <cell r="DT743">
            <v>5.5065819366040447</v>
          </cell>
          <cell r="DU743">
            <v>5.5642797271357969</v>
          </cell>
          <cell r="DV743">
            <v>5.5069664730699195</v>
          </cell>
          <cell r="DW743">
            <v>5.52354649390099</v>
          </cell>
          <cell r="DX743">
            <v>5.5879593523210458</v>
          </cell>
          <cell r="DY743">
            <v>5.5528069348285616</v>
          </cell>
          <cell r="DZ743">
            <v>5.5847711477818613</v>
          </cell>
          <cell r="EA743">
            <v>5.5224738432007436</v>
          </cell>
          <cell r="EB743">
            <v>5.542755460442959</v>
          </cell>
          <cell r="EC743">
            <v>5.4898393272251518</v>
          </cell>
          <cell r="ED743">
            <v>5.611384301378191</v>
          </cell>
          <cell r="EE743">
            <v>5.5660323208119875</v>
          </cell>
          <cell r="EF743">
            <v>5.5660323208119875</v>
          </cell>
          <cell r="EG743">
            <v>5.5660323208119875</v>
          </cell>
          <cell r="EH743">
            <v>5.5660323208119875</v>
          </cell>
          <cell r="EI743">
            <v>5.5660323208119875</v>
          </cell>
          <cell r="EJ743">
            <v>5.5660323208119875</v>
          </cell>
          <cell r="EK743">
            <v>0</v>
          </cell>
          <cell r="EL743">
            <v>0</v>
          </cell>
          <cell r="EM743">
            <v>0</v>
          </cell>
          <cell r="EN743">
            <v>0</v>
          </cell>
          <cell r="EO743">
            <v>0</v>
          </cell>
          <cell r="EP743">
            <v>0</v>
          </cell>
          <cell r="EQ743">
            <v>0</v>
          </cell>
          <cell r="ER743">
            <v>0</v>
          </cell>
          <cell r="ES743">
            <v>0</v>
          </cell>
          <cell r="ET743">
            <v>0</v>
          </cell>
        </row>
        <row r="744">
          <cell r="A744">
            <v>30543.982162803073</v>
          </cell>
          <cell r="B744">
            <v>37970.438284610129</v>
          </cell>
          <cell r="C744">
            <v>37423.965558014257</v>
          </cell>
          <cell r="D744">
            <v>5926.438716748321</v>
          </cell>
          <cell r="E744">
            <v>6849.9541380529672</v>
          </cell>
          <cell r="F744">
            <v>6792.7966256244981</v>
          </cell>
          <cell r="G744">
            <v>6217.9191582063031</v>
          </cell>
          <cell r="H744">
            <v>8489.4167058809635</v>
          </cell>
          <cell r="I744">
            <v>8492.0886097591538</v>
          </cell>
          <cell r="J744">
            <v>9099.8038656361732</v>
          </cell>
          <cell r="K744">
            <v>8498.1686762232839</v>
          </cell>
          <cell r="L744">
            <v>7811.4474618316899</v>
          </cell>
          <cell r="M744">
            <v>7445.9310595414499</v>
          </cell>
          <cell r="N744">
            <v>7404.6186616899886</v>
          </cell>
          <cell r="O744">
            <v>8889.2596139805755</v>
          </cell>
          <cell r="P744">
            <v>8523.1685082381591</v>
          </cell>
          <cell r="Q744">
            <v>8736.1885170870064</v>
          </cell>
          <cell r="R744">
            <v>9828.53368502796</v>
          </cell>
          <cell r="S744">
            <v>11590.95108733121</v>
          </cell>
          <cell r="T744">
            <v>10526.473264896489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5081.9250646257287</v>
          </cell>
          <cell r="AF744">
            <v>6317.5430434993441</v>
          </cell>
          <cell r="AG744">
            <v>6226.6206015066964</v>
          </cell>
          <cell r="AH744">
            <v>5926.438716748321</v>
          </cell>
          <cell r="AI744">
            <v>6849.9541380529672</v>
          </cell>
          <cell r="AJ744">
            <v>6792.7966256244981</v>
          </cell>
          <cell r="AK744">
            <v>6217.9191582063031</v>
          </cell>
          <cell r="AL744">
            <v>8489.4167058809635</v>
          </cell>
          <cell r="AM744">
            <v>8492.0886097591538</v>
          </cell>
          <cell r="AN744">
            <v>9099.8038656361732</v>
          </cell>
          <cell r="AO744">
            <v>8498.1686762232839</v>
          </cell>
          <cell r="AP744">
            <v>7811.4474618316899</v>
          </cell>
          <cell r="AQ744">
            <v>7445.9310595414499</v>
          </cell>
          <cell r="AR744">
            <v>7404.6186616899886</v>
          </cell>
          <cell r="AS744">
            <v>8889.2596139805755</v>
          </cell>
          <cell r="AT744">
            <v>8523.1685082381591</v>
          </cell>
          <cell r="AU744">
            <v>8736.1885170870064</v>
          </cell>
          <cell r="AV744">
            <v>9828.53368502796</v>
          </cell>
          <cell r="AW744">
            <v>11590.95108733121</v>
          </cell>
          <cell r="AX744">
            <v>10526.473264896489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2.4597802271130531</v>
          </cell>
          <cell r="CN744">
            <v>3.1399326008375983</v>
          </cell>
          <cell r="CO744">
            <v>3.0690717965996774</v>
          </cell>
          <cell r="CP744">
            <v>2.9766809582172811</v>
          </cell>
          <cell r="CQ744">
            <v>3.4354970975188848</v>
          </cell>
          <cell r="CR744">
            <v>3.3277716621006821</v>
          </cell>
          <cell r="CS744">
            <v>3.1212009306268125</v>
          </cell>
          <cell r="CT744">
            <v>4.2006143852125728</v>
          </cell>
          <cell r="CU744">
            <v>4.2700137257350947</v>
          </cell>
          <cell r="CV744">
            <v>4.5005722918710616</v>
          </cell>
          <cell r="CW744">
            <v>4.2178739638080556</v>
          </cell>
          <cell r="CX744">
            <v>3.8347818635539355</v>
          </cell>
          <cell r="CY744">
            <v>3.7426678350195695</v>
          </cell>
          <cell r="CZ744">
            <v>3.7545121028699104</v>
          </cell>
          <cell r="DA744">
            <v>4.3405644825799401</v>
          </cell>
          <cell r="DB744">
            <v>4.1618047073029549</v>
          </cell>
          <cell r="DC744">
            <v>4.2658209161482858</v>
          </cell>
          <cell r="DD744">
            <v>4.7992055673542531</v>
          </cell>
          <cell r="DE744">
            <v>5.6597818934058557</v>
          </cell>
          <cell r="DF744">
            <v>5.1400046758198821</v>
          </cell>
          <cell r="DG744">
            <v>5.0993725621046755</v>
          </cell>
          <cell r="DH744">
            <v>5.0993725621046755</v>
          </cell>
          <cell r="DI744">
            <v>5.0993725621046755</v>
          </cell>
          <cell r="DJ744">
            <v>5.0993725621046755</v>
          </cell>
          <cell r="DK744">
            <v>5.0993725621046755</v>
          </cell>
          <cell r="DL744">
            <v>5.0993725621046755</v>
          </cell>
          <cell r="DM744">
            <v>5.0993725621046755</v>
          </cell>
          <cell r="DN744">
            <v>5.0993725621046755</v>
          </cell>
          <cell r="DO744">
            <v>5.0993725621046755</v>
          </cell>
          <cell r="DP744">
            <v>5.0993725621046755</v>
          </cell>
          <cell r="DQ744">
            <v>5.6602952635238415</v>
          </cell>
          <cell r="DR744">
            <v>5.5123275897261426</v>
          </cell>
          <cell r="DS744">
            <v>5.5584344894037176</v>
          </cell>
          <cell r="DT744">
            <v>5.4546720424396238</v>
          </cell>
          <cell r="DU744">
            <v>5.4626731171028498</v>
          </cell>
          <cell r="DV744">
            <v>5.5924515272456397</v>
          </cell>
          <cell r="DW744">
            <v>5.4579616412483745</v>
          </cell>
          <cell r="DX744">
            <v>5.5369700176242622</v>
          </cell>
          <cell r="DY744">
            <v>5.4486935371889613</v>
          </cell>
          <cell r="DZ744">
            <v>5.539510950623761</v>
          </cell>
          <cell r="EA744">
            <v>5.5199975407611745</v>
          </cell>
          <cell r="EB744">
            <v>5.5808196357204718</v>
          </cell>
          <cell r="EC744">
            <v>5.4506068989487826</v>
          </cell>
          <cell r="ED744">
            <v>5.4032657012549361</v>
          </cell>
          <cell r="EE744">
            <v>5.6108222850863676</v>
          </cell>
          <cell r="EF744">
            <v>5.6108222850863676</v>
          </cell>
          <cell r="EG744">
            <v>5.6108222850863676</v>
          </cell>
          <cell r="EH744">
            <v>5.6108222850863676</v>
          </cell>
          <cell r="EI744">
            <v>5.6108222850863676</v>
          </cell>
          <cell r="EJ744">
            <v>5.6108222850863676</v>
          </cell>
          <cell r="EK744">
            <v>0</v>
          </cell>
          <cell r="EL744">
            <v>0</v>
          </cell>
          <cell r="EM744">
            <v>0</v>
          </cell>
          <cell r="EN744">
            <v>0</v>
          </cell>
          <cell r="EO744">
            <v>0</v>
          </cell>
          <cell r="EP744">
            <v>0</v>
          </cell>
          <cell r="EQ744">
            <v>0</v>
          </cell>
          <cell r="ER744">
            <v>0</v>
          </cell>
          <cell r="ES744">
            <v>0</v>
          </cell>
          <cell r="ET744">
            <v>0</v>
          </cell>
        </row>
        <row r="745">
          <cell r="A745">
            <v>36130.86360625524</v>
          </cell>
          <cell r="B745">
            <v>37126.733188724153</v>
          </cell>
          <cell r="C745">
            <v>35092.222718907578</v>
          </cell>
          <cell r="D745">
            <v>7457.6506567589049</v>
          </cell>
          <cell r="E745">
            <v>7184.2213656286422</v>
          </cell>
          <cell r="F745">
            <v>7029.8917949709776</v>
          </cell>
          <cell r="G745">
            <v>6661.6931890147644</v>
          </cell>
          <cell r="H745">
            <v>7586.5442832358085</v>
          </cell>
          <cell r="I745">
            <v>6696.8272070652729</v>
          </cell>
          <cell r="J745">
            <v>7151.777731134649</v>
          </cell>
          <cell r="K745">
            <v>7901.4975233080704</v>
          </cell>
          <cell r="L745">
            <v>7953.0653196120966</v>
          </cell>
          <cell r="M745">
            <v>7788.2040977396837</v>
          </cell>
          <cell r="N745">
            <v>9131.5620227953041</v>
          </cell>
          <cell r="O745">
            <v>8984.2573345242145</v>
          </cell>
          <cell r="P745">
            <v>8046.3517292588676</v>
          </cell>
          <cell r="Q745">
            <v>9958.172134138018</v>
          </cell>
          <cell r="R745">
            <v>11573.526881301272</v>
          </cell>
          <cell r="S745">
            <v>10051.098112869015</v>
          </cell>
          <cell r="T745">
            <v>9508.0882512610897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6011.4735658407508</v>
          </cell>
          <cell r="AF745">
            <v>6177.1669114324195</v>
          </cell>
          <cell r="AG745">
            <v>5838.6639063005077</v>
          </cell>
          <cell r="AH745">
            <v>7457.6506567589049</v>
          </cell>
          <cell r="AI745">
            <v>7184.2213656286422</v>
          </cell>
          <cell r="AJ745">
            <v>7029.8917949709776</v>
          </cell>
          <cell r="AK745">
            <v>6661.6931890147644</v>
          </cell>
          <cell r="AL745">
            <v>7586.5442832358085</v>
          </cell>
          <cell r="AM745">
            <v>6696.8272070652729</v>
          </cell>
          <cell r="AN745">
            <v>7151.777731134649</v>
          </cell>
          <cell r="AO745">
            <v>7901.4975233080704</v>
          </cell>
          <cell r="AP745">
            <v>7953.0653196120966</v>
          </cell>
          <cell r="AQ745">
            <v>7788.2040977396837</v>
          </cell>
          <cell r="AR745">
            <v>9131.5620227953041</v>
          </cell>
          <cell r="AS745">
            <v>8984.2573345242145</v>
          </cell>
          <cell r="AT745">
            <v>8046.3517292588676</v>
          </cell>
          <cell r="AU745">
            <v>9958.172134138018</v>
          </cell>
          <cell r="AV745">
            <v>11573.526881301272</v>
          </cell>
          <cell r="AW745">
            <v>10051.098112869015</v>
          </cell>
          <cell r="AX745">
            <v>9508.0882512610897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0</v>
          </cell>
          <cell r="CB745">
            <v>0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2.9514088149539641</v>
          </cell>
          <cell r="CN745">
            <v>3.042179259792301</v>
          </cell>
          <cell r="CO745">
            <v>2.8797175370868566</v>
          </cell>
          <cell r="CP745">
            <v>3.6891679184409418</v>
          </cell>
          <cell r="CQ745">
            <v>3.531314733072668</v>
          </cell>
          <cell r="CR745">
            <v>3.5250155418923068</v>
          </cell>
          <cell r="CS745">
            <v>3.2797016645009767</v>
          </cell>
          <cell r="CT745">
            <v>3.719771967323243</v>
          </cell>
          <cell r="CU745">
            <v>3.3429219252172948</v>
          </cell>
          <cell r="CV745">
            <v>3.4963750696108953</v>
          </cell>
          <cell r="CW745">
            <v>3.879013425875621</v>
          </cell>
          <cell r="CX745">
            <v>3.9888079063222128</v>
          </cell>
          <cell r="CY745">
            <v>3.8484709239598001</v>
          </cell>
          <cell r="CZ745">
            <v>4.4904394291578376</v>
          </cell>
          <cell r="DA745">
            <v>4.4573383795598032</v>
          </cell>
          <cell r="DB745">
            <v>3.9920174860131925</v>
          </cell>
          <cell r="DC745">
            <v>4.9405244296808615</v>
          </cell>
          <cell r="DD745">
            <v>5.7419465665409026</v>
          </cell>
          <cell r="DE745">
            <v>4.9866275761105783</v>
          </cell>
          <cell r="DF745">
            <v>4.7172253755164837</v>
          </cell>
          <cell r="DG745">
            <v>5.6329281596093752</v>
          </cell>
          <cell r="DH745">
            <v>5.6329281596093752</v>
          </cell>
          <cell r="DI745">
            <v>5.6329281596093752</v>
          </cell>
          <cell r="DJ745">
            <v>5.6329281596093752</v>
          </cell>
          <cell r="DK745">
            <v>5.6329281596093752</v>
          </cell>
          <cell r="DL745">
            <v>5.6329281596093752</v>
          </cell>
          <cell r="DM745">
            <v>5.6329281596093752</v>
          </cell>
          <cell r="DN745">
            <v>5.6329281596093752</v>
          </cell>
          <cell r="DO745">
            <v>5.6329281596093752</v>
          </cell>
          <cell r="DP745">
            <v>5.6329281596093752</v>
          </cell>
          <cell r="DQ745">
            <v>5.5803149017840887</v>
          </cell>
          <cell r="DR745">
            <v>5.5630334433296955</v>
          </cell>
          <cell r="DS745">
            <v>5.5548293411785359</v>
          </cell>
          <cell r="DT745">
            <v>5.5383544634621185</v>
          </cell>
          <cell r="DU745">
            <v>5.573787597479277</v>
          </cell>
          <cell r="DV745">
            <v>5.4637993199114367</v>
          </cell>
          <cell r="DW745">
            <v>5.5649007389993264</v>
          </cell>
          <cell r="DX745">
            <v>5.5877223156074303</v>
          </cell>
          <cell r="DY745">
            <v>5.4884535776246759</v>
          </cell>
          <cell r="DZ745">
            <v>5.6040645531574196</v>
          </cell>
          <cell r="EA745">
            <v>5.5807846076571543</v>
          </cell>
          <cell r="EB745">
            <v>5.4625894666915693</v>
          </cell>
          <cell r="EC745">
            <v>5.5444216404016915</v>
          </cell>
          <cell r="ED745">
            <v>5.5713875088026033</v>
          </cell>
          <cell r="EE745">
            <v>5.5222201143861973</v>
          </cell>
          <cell r="EF745">
            <v>5.5222201143861973</v>
          </cell>
          <cell r="EG745">
            <v>5.5222201143861973</v>
          </cell>
          <cell r="EH745">
            <v>5.5222201143861973</v>
          </cell>
          <cell r="EI745">
            <v>5.5222201143861973</v>
          </cell>
          <cell r="EJ745">
            <v>5.5222201143861973</v>
          </cell>
          <cell r="EK745">
            <v>0</v>
          </cell>
          <cell r="EL745">
            <v>0</v>
          </cell>
          <cell r="EM745">
            <v>0</v>
          </cell>
          <cell r="EN745">
            <v>0</v>
          </cell>
          <cell r="EO745">
            <v>0</v>
          </cell>
          <cell r="EP745">
            <v>0</v>
          </cell>
          <cell r="EQ745">
            <v>0</v>
          </cell>
          <cell r="ER745">
            <v>0</v>
          </cell>
          <cell r="ES745">
            <v>0</v>
          </cell>
          <cell r="ET745">
            <v>0</v>
          </cell>
        </row>
        <row r="746">
          <cell r="A746">
            <v>35079.862877132909</v>
          </cell>
          <cell r="B746">
            <v>45919.22947381698</v>
          </cell>
          <cell r="C746">
            <v>44022.033837300158</v>
          </cell>
          <cell r="D746">
            <v>7738.818012218785</v>
          </cell>
          <cell r="E746">
            <v>8142.23356466922</v>
          </cell>
          <cell r="F746">
            <v>6245.7297439757986</v>
          </cell>
          <cell r="G746">
            <v>6407.0967777604801</v>
          </cell>
          <cell r="H746">
            <v>7867.3839373613127</v>
          </cell>
          <cell r="I746">
            <v>8657.1062572850642</v>
          </cell>
          <cell r="J746">
            <v>8104.095168533413</v>
          </cell>
          <cell r="K746">
            <v>8411.2880408325582</v>
          </cell>
          <cell r="L746">
            <v>7187.4734724299715</v>
          </cell>
          <cell r="M746">
            <v>8572.5278697387184</v>
          </cell>
          <cell r="N746">
            <v>8472.2526449683191</v>
          </cell>
          <cell r="O746">
            <v>9860.5932479653075</v>
          </cell>
          <cell r="P746">
            <v>10429.259497718329</v>
          </cell>
          <cell r="Q746">
            <v>10198.697087531487</v>
          </cell>
          <cell r="R746">
            <v>9266.9892601578613</v>
          </cell>
          <cell r="S746">
            <v>9936.0914526401993</v>
          </cell>
          <cell r="T746">
            <v>9699.9233539036304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5836.6074688204608</v>
          </cell>
          <cell r="AF746">
            <v>7640.0674269472984</v>
          </cell>
          <cell r="AG746">
            <v>7324.41094161007</v>
          </cell>
          <cell r="AH746">
            <v>7738.818012218785</v>
          </cell>
          <cell r="AI746">
            <v>8142.23356466922</v>
          </cell>
          <cell r="AJ746">
            <v>6245.7297439757986</v>
          </cell>
          <cell r="AK746">
            <v>6407.0967777604801</v>
          </cell>
          <cell r="AL746">
            <v>7867.3839373613127</v>
          </cell>
          <cell r="AM746">
            <v>8657.1062572850642</v>
          </cell>
          <cell r="AN746">
            <v>8104.095168533413</v>
          </cell>
          <cell r="AO746">
            <v>8411.2880408325582</v>
          </cell>
          <cell r="AP746">
            <v>7187.4734724299715</v>
          </cell>
          <cell r="AQ746">
            <v>8572.5278697387184</v>
          </cell>
          <cell r="AR746">
            <v>8472.2526449683191</v>
          </cell>
          <cell r="AS746">
            <v>9860.5932479653075</v>
          </cell>
          <cell r="AT746">
            <v>10429.259497718329</v>
          </cell>
          <cell r="AU746">
            <v>10198.697087531487</v>
          </cell>
          <cell r="AV746">
            <v>9266.9892601578613</v>
          </cell>
          <cell r="AW746">
            <v>9936.0914526401993</v>
          </cell>
          <cell r="AX746">
            <v>9699.9233539036304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2.9034301377183684</v>
          </cell>
          <cell r="CN746">
            <v>3.7726244037411525</v>
          </cell>
          <cell r="CO746">
            <v>3.563730859197106</v>
          </cell>
          <cell r="CP746">
            <v>3.8087935371473089</v>
          </cell>
          <cell r="CQ746">
            <v>4.0327739301358649</v>
          </cell>
          <cell r="CR746">
            <v>3.186241665864646</v>
          </cell>
          <cell r="CS746">
            <v>3.1562364456663996</v>
          </cell>
          <cell r="CT746">
            <v>3.9463307610164802</v>
          </cell>
          <cell r="CU746">
            <v>4.2795222993522968</v>
          </cell>
          <cell r="CV746">
            <v>4.0218162309029362</v>
          </cell>
          <cell r="CW746">
            <v>4.1260993718538677</v>
          </cell>
          <cell r="CX746">
            <v>3.5242790124803007</v>
          </cell>
          <cell r="CY746">
            <v>4.2256580582230372</v>
          </cell>
          <cell r="CZ746">
            <v>4.2418853113115471</v>
          </cell>
          <cell r="DA746">
            <v>4.8689561938364561</v>
          </cell>
          <cell r="DB746">
            <v>5.1497517797949444</v>
          </cell>
          <cell r="DC746">
            <v>5.0359048491980731</v>
          </cell>
          <cell r="DD746">
            <v>4.5758468706507065</v>
          </cell>
          <cell r="DE746">
            <v>4.9062356396092754</v>
          </cell>
          <cell r="DF746">
            <v>4.7896207364068468</v>
          </cell>
          <cell r="DG746">
            <v>5.5840209710644215</v>
          </cell>
          <cell r="DH746">
            <v>5.5840209710644215</v>
          </cell>
          <cell r="DI746">
            <v>5.5840209710644215</v>
          </cell>
          <cell r="DJ746">
            <v>5.5840209710644215</v>
          </cell>
          <cell r="DK746">
            <v>5.5840209710644215</v>
          </cell>
          <cell r="DL746">
            <v>5.5840209710644215</v>
          </cell>
          <cell r="DM746">
            <v>5.5840209710644215</v>
          </cell>
          <cell r="DN746">
            <v>5.5840209710644215</v>
          </cell>
          <cell r="DO746">
            <v>5.5840209710644215</v>
          </cell>
          <cell r="DP746">
            <v>5.5840209710644215</v>
          </cell>
          <cell r="DQ746">
            <v>5.5075220120828519</v>
          </cell>
          <cell r="DR746">
            <v>5.5483104970429746</v>
          </cell>
          <cell r="DS746">
            <v>5.6308627348484359</v>
          </cell>
          <cell r="DT746">
            <v>5.5666554048100183</v>
          </cell>
          <cell r="DU746">
            <v>5.5315496491320291</v>
          </cell>
          <cell r="DV746">
            <v>5.370461545017859</v>
          </cell>
          <cell r="DW746">
            <v>5.5615889697317238</v>
          </cell>
          <cell r="DX746">
            <v>5.4619031819735273</v>
          </cell>
          <cell r="DY746">
            <v>5.5422305752717529</v>
          </cell>
          <cell r="DZ746">
            <v>5.5206402249638824</v>
          </cell>
          <cell r="EA746">
            <v>5.5850871955733474</v>
          </cell>
          <cell r="EB746">
            <v>5.5874430128576051</v>
          </cell>
          <cell r="EC746">
            <v>5.5580402866738314</v>
          </cell>
          <cell r="ED746">
            <v>5.4720128854516776</v>
          </cell>
          <cell r="EE746">
            <v>5.5484836773077895</v>
          </cell>
          <cell r="EF746">
            <v>5.5484836773077895</v>
          </cell>
          <cell r="EG746">
            <v>5.5484836773077895</v>
          </cell>
          <cell r="EH746">
            <v>5.5484836773077895</v>
          </cell>
          <cell r="EI746">
            <v>5.5484836773077895</v>
          </cell>
          <cell r="EJ746">
            <v>5.5484836773077895</v>
          </cell>
          <cell r="EK746">
            <v>0</v>
          </cell>
          <cell r="EL746">
            <v>0</v>
          </cell>
          <cell r="EM746">
            <v>0</v>
          </cell>
          <cell r="EN746">
            <v>0</v>
          </cell>
          <cell r="EO746">
            <v>0</v>
          </cell>
          <cell r="EP746">
            <v>0</v>
          </cell>
          <cell r="EQ746">
            <v>0</v>
          </cell>
          <cell r="ER746">
            <v>0</v>
          </cell>
          <cell r="ES746">
            <v>0</v>
          </cell>
          <cell r="ET746">
            <v>0</v>
          </cell>
        </row>
        <row r="747">
          <cell r="A747">
            <v>42577.510039039764</v>
          </cell>
          <cell r="B747">
            <v>38364.368568595251</v>
          </cell>
          <cell r="C747">
            <v>33701.628237891739</v>
          </cell>
          <cell r="D747">
            <v>6496.7683158394448</v>
          </cell>
          <cell r="E747">
            <v>6572.8169820052572</v>
          </cell>
          <cell r="F747">
            <v>8024.6071614715056</v>
          </cell>
          <cell r="G747">
            <v>6844.7743102508139</v>
          </cell>
          <cell r="H747">
            <v>9024.2817486904605</v>
          </cell>
          <cell r="I747">
            <v>8960.0445292310505</v>
          </cell>
          <cell r="J747">
            <v>8000.1147531247379</v>
          </cell>
          <cell r="K747">
            <v>8137.437119582748</v>
          </cell>
          <cell r="L747">
            <v>7046.5183236325684</v>
          </cell>
          <cell r="M747">
            <v>7536.2676638982575</v>
          </cell>
          <cell r="N747">
            <v>8825.198230249267</v>
          </cell>
          <cell r="O747">
            <v>8517.0639491769307</v>
          </cell>
          <cell r="P747">
            <v>8167.0566327515562</v>
          </cell>
          <cell r="Q747">
            <v>9279.2717371793897</v>
          </cell>
          <cell r="R747">
            <v>10154.466949083118</v>
          </cell>
          <cell r="S747">
            <v>10913.231863649986</v>
          </cell>
          <cell r="T747">
            <v>9948.8508877910681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7084.0702532970772</v>
          </cell>
          <cell r="AF747">
            <v>6383.0853874291088</v>
          </cell>
          <cell r="AG747">
            <v>5607.2960083578901</v>
          </cell>
          <cell r="AH747">
            <v>6496.7683158394448</v>
          </cell>
          <cell r="AI747">
            <v>6572.8169820052572</v>
          </cell>
          <cell r="AJ747">
            <v>8024.6071614715056</v>
          </cell>
          <cell r="AK747">
            <v>6844.7743102508139</v>
          </cell>
          <cell r="AL747">
            <v>9024.2817486904605</v>
          </cell>
          <cell r="AM747">
            <v>8960.0445292310505</v>
          </cell>
          <cell r="AN747">
            <v>8000.1147531247379</v>
          </cell>
          <cell r="AO747">
            <v>8137.437119582748</v>
          </cell>
          <cell r="AP747">
            <v>7046.5183236325684</v>
          </cell>
          <cell r="AQ747">
            <v>7536.2676638982575</v>
          </cell>
          <cell r="AR747">
            <v>8825.198230249267</v>
          </cell>
          <cell r="AS747">
            <v>8517.0639491769307</v>
          </cell>
          <cell r="AT747">
            <v>8167.0566327515562</v>
          </cell>
          <cell r="AU747">
            <v>9279.2717371793897</v>
          </cell>
          <cell r="AV747">
            <v>10154.466949083118</v>
          </cell>
          <cell r="AW747">
            <v>10913.231863649986</v>
          </cell>
          <cell r="AX747">
            <v>9948.8508877910681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3.5322865889203858</v>
          </cell>
          <cell r="CN747">
            <v>3.1430162288771899</v>
          </cell>
          <cell r="CO747">
            <v>2.7675535506061006</v>
          </cell>
          <cell r="CP747">
            <v>3.226569952145649</v>
          </cell>
          <cell r="CQ747">
            <v>3.148927343493984</v>
          </cell>
          <cell r="CR747">
            <v>3.993172457468019</v>
          </cell>
          <cell r="CS747">
            <v>3.3893573192378503</v>
          </cell>
          <cell r="CT747">
            <v>4.4653577001516398</v>
          </cell>
          <cell r="CU747">
            <v>4.3539625569718012</v>
          </cell>
          <cell r="CV747">
            <v>3.9307678050051464</v>
          </cell>
          <cell r="CW747">
            <v>3.9643890093291154</v>
          </cell>
          <cell r="CX747">
            <v>3.4400539773639096</v>
          </cell>
          <cell r="CY747">
            <v>3.681779154007812</v>
          </cell>
          <cell r="CZ747">
            <v>4.3581509804577045</v>
          </cell>
          <cell r="DA747">
            <v>4.2437143074863188</v>
          </cell>
          <cell r="DB747">
            <v>4.0693195788213083</v>
          </cell>
          <cell r="DC747">
            <v>4.6234921410830845</v>
          </cell>
          <cell r="DD747">
            <v>5.0595671153655424</v>
          </cell>
          <cell r="DE747">
            <v>5.4376295020260557</v>
          </cell>
          <cell r="DF747">
            <v>4.9571168077993555</v>
          </cell>
          <cell r="DG747">
            <v>5.2126059119584012</v>
          </cell>
          <cell r="DH747">
            <v>5.2126059119584012</v>
          </cell>
          <cell r="DI747">
            <v>5.2126059119584012</v>
          </cell>
          <cell r="DJ747">
            <v>5.2126059119584012</v>
          </cell>
          <cell r="DK747">
            <v>5.2126059119584012</v>
          </cell>
          <cell r="DL747">
            <v>5.2126059119584012</v>
          </cell>
          <cell r="DM747">
            <v>5.2126059119584012</v>
          </cell>
          <cell r="DN747">
            <v>5.2126059119584012</v>
          </cell>
          <cell r="DO747">
            <v>5.2126059119584012</v>
          </cell>
          <cell r="DP747">
            <v>5.2126059119584012</v>
          </cell>
          <cell r="DQ747">
            <v>5.4945744532016372</v>
          </cell>
          <cell r="DR747">
            <v>5.5640518207842753</v>
          </cell>
          <cell r="DS747">
            <v>5.5509151084192982</v>
          </cell>
          <cell r="DT747">
            <v>5.5164975540166807</v>
          </cell>
          <cell r="DU747">
            <v>5.7186831560672102</v>
          </cell>
          <cell r="DV747">
            <v>5.505703881835915</v>
          </cell>
          <cell r="DW747">
            <v>5.5328502023124386</v>
          </cell>
          <cell r="DX747">
            <v>5.5368598095990622</v>
          </cell>
          <cell r="DY747">
            <v>5.638097912455641</v>
          </cell>
          <cell r="DZ747">
            <v>5.5760410430226255</v>
          </cell>
          <cell r="EA747">
            <v>5.623653032123169</v>
          </cell>
          <cell r="EB747">
            <v>5.611984515598083</v>
          </cell>
          <cell r="EC747">
            <v>5.607970441610739</v>
          </cell>
          <cell r="ED747">
            <v>5.5479090551871737</v>
          </cell>
          <cell r="EE747">
            <v>5.498584515315458</v>
          </cell>
          <cell r="EF747">
            <v>5.498584515315458</v>
          </cell>
          <cell r="EG747">
            <v>5.498584515315458</v>
          </cell>
          <cell r="EH747">
            <v>5.498584515315458</v>
          </cell>
          <cell r="EI747">
            <v>5.498584515315458</v>
          </cell>
          <cell r="EJ747">
            <v>5.498584515315458</v>
          </cell>
          <cell r="EK747">
            <v>0</v>
          </cell>
          <cell r="EL747">
            <v>0</v>
          </cell>
          <cell r="EM747">
            <v>0</v>
          </cell>
          <cell r="EN747">
            <v>0</v>
          </cell>
          <cell r="EO747">
            <v>0</v>
          </cell>
          <cell r="EP747">
            <v>0</v>
          </cell>
          <cell r="EQ747">
            <v>0</v>
          </cell>
          <cell r="ER747">
            <v>0</v>
          </cell>
          <cell r="ES747">
            <v>0</v>
          </cell>
          <cell r="ET747">
            <v>0</v>
          </cell>
        </row>
        <row r="748">
          <cell r="A748">
            <v>34813.576707285843</v>
          </cell>
          <cell r="B748">
            <v>32260.028596780085</v>
          </cell>
          <cell r="C748">
            <v>37316.099121052495</v>
          </cell>
          <cell r="D748">
            <v>6526.7479919375883</v>
          </cell>
          <cell r="E748">
            <v>6451.7000165599993</v>
          </cell>
          <cell r="F748">
            <v>8086.8772025816379</v>
          </cell>
          <cell r="G748">
            <v>6677.0091186144109</v>
          </cell>
          <cell r="H748">
            <v>7801.1794065331524</v>
          </cell>
          <cell r="I748">
            <v>7693.5393444224492</v>
          </cell>
          <cell r="J748">
            <v>8272.2236225056022</v>
          </cell>
          <cell r="K748">
            <v>8700.0235148619031</v>
          </cell>
          <cell r="L748">
            <v>8209.6113287028002</v>
          </cell>
          <cell r="M748">
            <v>9481.1531595372235</v>
          </cell>
          <cell r="N748">
            <v>8348.2024838359775</v>
          </cell>
          <cell r="O748">
            <v>8962.0819406476221</v>
          </cell>
          <cell r="P748">
            <v>9191.4781140224623</v>
          </cell>
          <cell r="Q748">
            <v>9254.9765842288216</v>
          </cell>
          <cell r="R748">
            <v>10054.962426599406</v>
          </cell>
          <cell r="S748">
            <v>10091.050329400367</v>
          </cell>
          <cell r="T748">
            <v>9511.2733083629846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5792.3026249498744</v>
          </cell>
          <cell r="AF748">
            <v>5367.4418429687221</v>
          </cell>
          <cell r="AG748">
            <v>6208.6737225861252</v>
          </cell>
          <cell r="AH748">
            <v>6526.7479919375883</v>
          </cell>
          <cell r="AI748">
            <v>6451.7000165599993</v>
          </cell>
          <cell r="AJ748">
            <v>8086.8772025816379</v>
          </cell>
          <cell r="AK748">
            <v>6677.0091186144109</v>
          </cell>
          <cell r="AL748">
            <v>7801.1794065331524</v>
          </cell>
          <cell r="AM748">
            <v>7693.5393444224492</v>
          </cell>
          <cell r="AN748">
            <v>8272.2236225056022</v>
          </cell>
          <cell r="AO748">
            <v>8700.0235148619031</v>
          </cell>
          <cell r="AP748">
            <v>8209.6113287028002</v>
          </cell>
          <cell r="AQ748">
            <v>9481.1531595372235</v>
          </cell>
          <cell r="AR748">
            <v>8348.2024838359775</v>
          </cell>
          <cell r="AS748">
            <v>8962.0819406476221</v>
          </cell>
          <cell r="AT748">
            <v>9191.4781140224623</v>
          </cell>
          <cell r="AU748">
            <v>9254.9765842288216</v>
          </cell>
          <cell r="AV748">
            <v>10054.962426599406</v>
          </cell>
          <cell r="AW748">
            <v>10091.050329400367</v>
          </cell>
          <cell r="AX748">
            <v>9511.2733083629846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  <cell r="CK748">
            <v>0</v>
          </cell>
          <cell r="CL748">
            <v>0</v>
          </cell>
          <cell r="CM748">
            <v>2.8960543992973231</v>
          </cell>
          <cell r="CN748">
            <v>2.647004587392225</v>
          </cell>
          <cell r="CO748">
            <v>3.0984982584321195</v>
          </cell>
          <cell r="CP748">
            <v>3.1862270703739166</v>
          </cell>
          <cell r="CQ748">
            <v>3.1630759549234693</v>
          </cell>
          <cell r="CR748">
            <v>4.0047076730010049</v>
          </cell>
          <cell r="CS748">
            <v>3.3821147710937534</v>
          </cell>
          <cell r="CT748">
            <v>3.8279129299011792</v>
          </cell>
          <cell r="CU748">
            <v>3.7664121433778335</v>
          </cell>
          <cell r="CV748">
            <v>4.0379114410023282</v>
          </cell>
          <cell r="CW748">
            <v>4.35250602502893</v>
          </cell>
          <cell r="CX748">
            <v>4.0561980803879534</v>
          </cell>
          <cell r="CY748">
            <v>4.6292493828494932</v>
          </cell>
          <cell r="CZ748">
            <v>4.1367478779259859</v>
          </cell>
          <cell r="DA748">
            <v>4.3969289187540017</v>
          </cell>
          <cell r="DB748">
            <v>4.5094740478036082</v>
          </cell>
          <cell r="DC748">
            <v>4.540627329127747</v>
          </cell>
          <cell r="DD748">
            <v>4.9331121231976871</v>
          </cell>
          <cell r="DE748">
            <v>4.9508173779022941</v>
          </cell>
          <cell r="DF748">
            <v>4.6663702631458204</v>
          </cell>
          <cell r="DG748">
            <v>4.8545518316601441</v>
          </cell>
          <cell r="DH748">
            <v>4.8545518316601441</v>
          </cell>
          <cell r="DI748">
            <v>4.8545518316601441</v>
          </cell>
          <cell r="DJ748">
            <v>4.8545518316601441</v>
          </cell>
          <cell r="DK748">
            <v>4.8545518316601441</v>
          </cell>
          <cell r="DL748">
            <v>4.8545518316601441</v>
          </cell>
          <cell r="DM748">
            <v>4.8545518316601441</v>
          </cell>
          <cell r="DN748">
            <v>4.8545518316601441</v>
          </cell>
          <cell r="DO748">
            <v>4.8545518316601441</v>
          </cell>
          <cell r="DP748">
            <v>4.8545518316601441</v>
          </cell>
          <cell r="DQ748">
            <v>5.4796354184462333</v>
          </cell>
          <cell r="DR748">
            <v>5.5554569824942792</v>
          </cell>
          <cell r="DS748">
            <v>5.4897771677283309</v>
          </cell>
          <cell r="DT748">
            <v>5.6121239801266736</v>
          </cell>
          <cell r="DU748">
            <v>5.5881966504204401</v>
          </cell>
          <cell r="DV748">
            <v>5.5324457516959198</v>
          </cell>
          <cell r="DW748">
            <v>5.4087980170823267</v>
          </cell>
          <cell r="DX748">
            <v>5.583484957957535</v>
          </cell>
          <cell r="DY748">
            <v>5.5963578021537161</v>
          </cell>
          <cell r="DZ748">
            <v>5.6127101087197868</v>
          </cell>
          <cell r="EA748">
            <v>5.4763119741981106</v>
          </cell>
          <cell r="EB748">
            <v>5.545115249872417</v>
          </cell>
          <cell r="EC748">
            <v>5.6112254779704163</v>
          </cell>
          <cell r="ED748">
            <v>5.5289295605839435</v>
          </cell>
          <cell r="EE748">
            <v>5.5842724788503597</v>
          </cell>
          <cell r="EF748">
            <v>5.5842724788503597</v>
          </cell>
          <cell r="EG748">
            <v>5.5842724788503597</v>
          </cell>
          <cell r="EH748">
            <v>5.5842724788503597</v>
          </cell>
          <cell r="EI748">
            <v>5.5842724788503597</v>
          </cell>
          <cell r="EJ748">
            <v>5.5842724788503597</v>
          </cell>
          <cell r="EK748">
            <v>0</v>
          </cell>
          <cell r="EL748">
            <v>0</v>
          </cell>
          <cell r="EM748">
            <v>0</v>
          </cell>
          <cell r="EN748">
            <v>0</v>
          </cell>
          <cell r="EO748">
            <v>0</v>
          </cell>
          <cell r="EP748">
            <v>0</v>
          </cell>
          <cell r="EQ748">
            <v>0</v>
          </cell>
          <cell r="ER748">
            <v>0</v>
          </cell>
          <cell r="ES748">
            <v>0</v>
          </cell>
          <cell r="ET748">
            <v>0</v>
          </cell>
        </row>
        <row r="749">
          <cell r="A749">
            <v>36004.773836420194</v>
          </cell>
          <cell r="B749">
            <v>38555.082070777258</v>
          </cell>
          <cell r="C749">
            <v>33989.363586616375</v>
          </cell>
          <cell r="D749">
            <v>6121.2930041700083</v>
          </cell>
          <cell r="E749">
            <v>6445.3429508534273</v>
          </cell>
          <cell r="F749">
            <v>6534.3169644224727</v>
          </cell>
          <cell r="G749">
            <v>7329.4964776859288</v>
          </cell>
          <cell r="H749">
            <v>7447.9258955256646</v>
          </cell>
          <cell r="I749">
            <v>7251.0394644404914</v>
          </cell>
          <cell r="J749">
            <v>8905.0762901342987</v>
          </cell>
          <cell r="K749">
            <v>8873.9833974551548</v>
          </cell>
          <cell r="L749">
            <v>8083.9396394519617</v>
          </cell>
          <cell r="M749">
            <v>9762.9798464841515</v>
          </cell>
          <cell r="N749">
            <v>8329.0130804953351</v>
          </cell>
          <cell r="O749">
            <v>10512.77325679479</v>
          </cell>
          <cell r="P749">
            <v>8889.0297598809648</v>
          </cell>
          <cell r="Q749">
            <v>8966.2346767166709</v>
          </cell>
          <cell r="R749">
            <v>9050.3068684689861</v>
          </cell>
          <cell r="S749">
            <v>9325.2076674926411</v>
          </cell>
          <cell r="T749">
            <v>10629.243376978857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5990.4946784677095</v>
          </cell>
          <cell r="AF749">
            <v>6414.8164080188762</v>
          </cell>
          <cell r="AG749">
            <v>5655.1695787675581</v>
          </cell>
          <cell r="AH749">
            <v>6121.2930041700083</v>
          </cell>
          <cell r="AI749">
            <v>6445.3429508534273</v>
          </cell>
          <cell r="AJ749">
            <v>6534.3169644224727</v>
          </cell>
          <cell r="AK749">
            <v>7329.4964776859288</v>
          </cell>
          <cell r="AL749">
            <v>7447.9258955256646</v>
          </cell>
          <cell r="AM749">
            <v>7251.0394644404914</v>
          </cell>
          <cell r="AN749">
            <v>8905.0762901342987</v>
          </cell>
          <cell r="AO749">
            <v>8873.9833974551548</v>
          </cell>
          <cell r="AP749">
            <v>8083.9396394519617</v>
          </cell>
          <cell r="AQ749">
            <v>9762.9798464841515</v>
          </cell>
          <cell r="AR749">
            <v>8329.0130804953351</v>
          </cell>
          <cell r="AS749">
            <v>10512.77325679479</v>
          </cell>
          <cell r="AT749">
            <v>8889.0297598809648</v>
          </cell>
          <cell r="AU749">
            <v>8966.2346767166709</v>
          </cell>
          <cell r="AV749">
            <v>9050.3068684689861</v>
          </cell>
          <cell r="AW749">
            <v>9325.2076674926411</v>
          </cell>
          <cell r="AX749">
            <v>10629.243376978857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2.9280074981721991</v>
          </cell>
          <cell r="CN749">
            <v>3.1800044291022691</v>
          </cell>
          <cell r="CO749">
            <v>2.8031152673869149</v>
          </cell>
          <cell r="CP749">
            <v>3.0683373811029218</v>
          </cell>
          <cell r="CQ749">
            <v>3.1716338050449924</v>
          </cell>
          <cell r="CR749">
            <v>3.2256118386635593</v>
          </cell>
          <cell r="CS749">
            <v>3.5871039430357654</v>
          </cell>
          <cell r="CT749">
            <v>3.6556443267412431</v>
          </cell>
          <cell r="CU749">
            <v>3.58681537701105</v>
          </cell>
          <cell r="CV749">
            <v>4.396245700892667</v>
          </cell>
          <cell r="CW749">
            <v>4.4113502155538287</v>
          </cell>
          <cell r="CX749">
            <v>3.9807281830684715</v>
          </cell>
          <cell r="CY749">
            <v>4.7889838973849548</v>
          </cell>
          <cell r="CZ749">
            <v>4.1155301597727805</v>
          </cell>
          <cell r="DA749">
            <v>5.256665503326265</v>
          </cell>
          <cell r="DB749">
            <v>4.4447506814251581</v>
          </cell>
          <cell r="DC749">
            <v>4.4833551878768807</v>
          </cell>
          <cell r="DD749">
            <v>4.5253935139568027</v>
          </cell>
          <cell r="DE749">
            <v>4.6628512058299227</v>
          </cell>
          <cell r="DF749">
            <v>5.3149036530499005</v>
          </cell>
          <cell r="DG749">
            <v>4.9263236019351471</v>
          </cell>
          <cell r="DH749">
            <v>4.9263236019351471</v>
          </cell>
          <cell r="DI749">
            <v>4.9263236019351471</v>
          </cell>
          <cell r="DJ749">
            <v>4.9263236019351471</v>
          </cell>
          <cell r="DK749">
            <v>4.9263236019351471</v>
          </cell>
          <cell r="DL749">
            <v>4.9263236019351471</v>
          </cell>
          <cell r="DM749">
            <v>4.9263236019351471</v>
          </cell>
          <cell r="DN749">
            <v>4.9263236019351471</v>
          </cell>
          <cell r="DO749">
            <v>4.9263236019351471</v>
          </cell>
          <cell r="DP749">
            <v>4.9263236019351471</v>
          </cell>
          <cell r="DQ749">
            <v>5.6052842070343436</v>
          </cell>
          <cell r="DR749">
            <v>5.5266713823369678</v>
          </cell>
          <cell r="DS749">
            <v>5.5272843983822124</v>
          </cell>
          <cell r="DT749">
            <v>5.4657176450462819</v>
          </cell>
          <cell r="DU749">
            <v>5.5676269466752304</v>
          </cell>
          <cell r="DV749">
            <v>5.5500286935048546</v>
          </cell>
          <cell r="DW749">
            <v>5.5980569803723874</v>
          </cell>
          <cell r="DX749">
            <v>5.5818549624294604</v>
          </cell>
          <cell r="DY749">
            <v>5.5385793408097967</v>
          </cell>
          <cell r="DZ749">
            <v>5.5496145911692825</v>
          </cell>
          <cell r="EA749">
            <v>5.51130200340413</v>
          </cell>
          <cell r="EB749">
            <v>5.5637508555137654</v>
          </cell>
          <cell r="EC749">
            <v>5.5852954537962303</v>
          </cell>
          <cell r="ED749">
            <v>5.5446596266530959</v>
          </cell>
          <cell r="EE749">
            <v>5.4791613606651222</v>
          </cell>
          <cell r="EF749">
            <v>5.4791613606651222</v>
          </cell>
          <cell r="EG749">
            <v>5.4791613606651222</v>
          </cell>
          <cell r="EH749">
            <v>5.4791613606651222</v>
          </cell>
          <cell r="EI749">
            <v>5.4791613606651222</v>
          </cell>
          <cell r="EJ749">
            <v>5.4791613606651222</v>
          </cell>
          <cell r="EK749">
            <v>0</v>
          </cell>
          <cell r="EL749">
            <v>0</v>
          </cell>
          <cell r="EM749">
            <v>0</v>
          </cell>
          <cell r="EN749">
            <v>0</v>
          </cell>
          <cell r="EO749">
            <v>0</v>
          </cell>
          <cell r="EP749">
            <v>0</v>
          </cell>
          <cell r="EQ749">
            <v>0</v>
          </cell>
          <cell r="ER749">
            <v>0</v>
          </cell>
          <cell r="ES749">
            <v>0</v>
          </cell>
          <cell r="ET749">
            <v>0</v>
          </cell>
        </row>
        <row r="750">
          <cell r="A750">
            <v>41451.795561971354</v>
          </cell>
          <cell r="B750">
            <v>38761.650279197274</v>
          </cell>
          <cell r="C750">
            <v>31097.300674331138</v>
          </cell>
          <cell r="D750">
            <v>5913.193174585721</v>
          </cell>
          <cell r="E750">
            <v>6976.7149901982702</v>
          </cell>
          <cell r="F750">
            <v>7236.5180311698014</v>
          </cell>
          <cell r="G750">
            <v>6965.9209779384018</v>
          </cell>
          <cell r="H750">
            <v>8469.2421254998189</v>
          </cell>
          <cell r="I750">
            <v>8291.6542797272778</v>
          </cell>
          <cell r="J750">
            <v>7765.4899276221749</v>
          </cell>
          <cell r="K750">
            <v>8430.3197751365715</v>
          </cell>
          <cell r="L750">
            <v>8158.0427990217004</v>
          </cell>
          <cell r="M750">
            <v>8349.7804294662255</v>
          </cell>
          <cell r="N750">
            <v>8652.0829657985832</v>
          </cell>
          <cell r="O750">
            <v>8973.6054797328361</v>
          </cell>
          <cell r="P750">
            <v>9708.8855751780338</v>
          </cell>
          <cell r="Q750">
            <v>9385.9534936593009</v>
          </cell>
          <cell r="R750">
            <v>9594.3780094398553</v>
          </cell>
          <cell r="S750">
            <v>10931.78266014576</v>
          </cell>
          <cell r="T750">
            <v>10510.829899310849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6896.7732405456454</v>
          </cell>
          <cell r="AF750">
            <v>6449.1853436189922</v>
          </cell>
          <cell r="AG750">
            <v>5173.9865121955954</v>
          </cell>
          <cell r="AH750">
            <v>5913.193174585721</v>
          </cell>
          <cell r="AI750">
            <v>6976.7149901982702</v>
          </cell>
          <cell r="AJ750">
            <v>7236.5180311698014</v>
          </cell>
          <cell r="AK750">
            <v>6965.9209779384018</v>
          </cell>
          <cell r="AL750">
            <v>8469.2421254998189</v>
          </cell>
          <cell r="AM750">
            <v>8291.6542797272778</v>
          </cell>
          <cell r="AN750">
            <v>7765.4899276221749</v>
          </cell>
          <cell r="AO750">
            <v>8430.3197751365715</v>
          </cell>
          <cell r="AP750">
            <v>8158.0427990217004</v>
          </cell>
          <cell r="AQ750">
            <v>8349.7804294662255</v>
          </cell>
          <cell r="AR750">
            <v>8652.0829657985832</v>
          </cell>
          <cell r="AS750">
            <v>8973.6054797328361</v>
          </cell>
          <cell r="AT750">
            <v>9708.8855751780338</v>
          </cell>
          <cell r="AU750">
            <v>9385.9534936593009</v>
          </cell>
          <cell r="AV750">
            <v>9594.3780094398553</v>
          </cell>
          <cell r="AW750">
            <v>10931.78266014576</v>
          </cell>
          <cell r="AX750">
            <v>10510.829899310849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  <cell r="BN750">
            <v>0</v>
          </cell>
          <cell r="BO750">
            <v>0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3.372354653195023</v>
          </cell>
          <cell r="CN750">
            <v>3.2408105263180187</v>
          </cell>
          <cell r="CO750">
            <v>2.5644884363467089</v>
          </cell>
          <cell r="CP750">
            <v>2.957949492160711</v>
          </cell>
          <cell r="CQ750">
            <v>3.4503158820962518</v>
          </cell>
          <cell r="CR750">
            <v>3.5582600749248852</v>
          </cell>
          <cell r="CS750">
            <v>3.3847271944813841</v>
          </cell>
          <cell r="CT750">
            <v>4.1338957286507636</v>
          </cell>
          <cell r="CU750">
            <v>4.1319392381550015</v>
          </cell>
          <cell r="CV750">
            <v>3.8670358179274924</v>
          </cell>
          <cell r="CW750">
            <v>4.0921568326812405</v>
          </cell>
          <cell r="CX750">
            <v>4.0541789865150983</v>
          </cell>
          <cell r="CY750">
            <v>4.1358725864106782</v>
          </cell>
          <cell r="CZ750">
            <v>4.3096996534471268</v>
          </cell>
          <cell r="DA750">
            <v>4.4888722271305967</v>
          </cell>
          <cell r="DB750">
            <v>4.8566818446873681</v>
          </cell>
          <cell r="DC750">
            <v>4.6951413295340236</v>
          </cell>
          <cell r="DD750">
            <v>4.7994016541553295</v>
          </cell>
          <cell r="DE750">
            <v>5.4684124109295142</v>
          </cell>
          <cell r="DF750">
            <v>5.2578389506505321</v>
          </cell>
          <cell r="DG750">
            <v>4.7532001749940038</v>
          </cell>
          <cell r="DH750">
            <v>4.7532001749940038</v>
          </cell>
          <cell r="DI750">
            <v>4.7532001749940038</v>
          </cell>
          <cell r="DJ750">
            <v>4.7532001749940038</v>
          </cell>
          <cell r="DK750">
            <v>4.7532001749940038</v>
          </cell>
          <cell r="DL750">
            <v>4.7532001749940038</v>
          </cell>
          <cell r="DM750">
            <v>4.7532001749940038</v>
          </cell>
          <cell r="DN750">
            <v>4.7532001749940038</v>
          </cell>
          <cell r="DO750">
            <v>4.7532001749940038</v>
          </cell>
          <cell r="DP750">
            <v>4.7532001749940038</v>
          </cell>
          <cell r="DQ750">
            <v>5.6029899270167709</v>
          </cell>
          <cell r="DR750">
            <v>5.4520314587771264</v>
          </cell>
          <cell r="DS750">
            <v>5.5275373099589205</v>
          </cell>
          <cell r="DT750">
            <v>5.4769458668498885</v>
          </cell>
          <cell r="DU750">
            <v>5.5398659999692175</v>
          </cell>
          <cell r="DV750">
            <v>5.5718458966617312</v>
          </cell>
          <cell r="DW750">
            <v>5.6384795321664383</v>
          </cell>
          <cell r="DX750">
            <v>5.6129628337612578</v>
          </cell>
          <cell r="DY750">
            <v>5.4978690951158002</v>
          </cell>
          <cell r="DZ750">
            <v>5.5017113551330068</v>
          </cell>
          <cell r="EA750">
            <v>5.6441547701118155</v>
          </cell>
          <cell r="EB750">
            <v>5.5130279801269726</v>
          </cell>
          <cell r="EC750">
            <v>5.5311449489100317</v>
          </cell>
          <cell r="ED750">
            <v>5.5002294356264185</v>
          </cell>
          <cell r="EE750">
            <v>5.4769258843739106</v>
          </cell>
          <cell r="EF750">
            <v>5.4769258843739106</v>
          </cell>
          <cell r="EG750">
            <v>5.4769258843739106</v>
          </cell>
          <cell r="EH750">
            <v>5.4769258843739106</v>
          </cell>
          <cell r="EI750">
            <v>5.4769258843739106</v>
          </cell>
          <cell r="EJ750">
            <v>5.4769258843739106</v>
          </cell>
          <cell r="EK750">
            <v>0</v>
          </cell>
          <cell r="EL750">
            <v>0</v>
          </cell>
          <cell r="EM750">
            <v>0</v>
          </cell>
          <cell r="EN750">
            <v>0</v>
          </cell>
          <cell r="EO750">
            <v>0</v>
          </cell>
          <cell r="EP750">
            <v>0</v>
          </cell>
          <cell r="EQ750">
            <v>0</v>
          </cell>
          <cell r="ER750">
            <v>0</v>
          </cell>
          <cell r="ES750">
            <v>0</v>
          </cell>
          <cell r="ET750">
            <v>0</v>
          </cell>
        </row>
        <row r="751">
          <cell r="A751">
            <v>37016.682129017332</v>
          </cell>
          <cell r="B751">
            <v>40279.332245763173</v>
          </cell>
          <cell r="C751">
            <v>40263.545851400479</v>
          </cell>
          <cell r="D751">
            <v>6504.1168952251319</v>
          </cell>
          <cell r="E751">
            <v>7746.0106908066946</v>
          </cell>
          <cell r="F751">
            <v>7061.1936088879238</v>
          </cell>
          <cell r="G751">
            <v>7403.1620251659242</v>
          </cell>
          <cell r="H751">
            <v>7193.6611419191013</v>
          </cell>
          <cell r="I751">
            <v>7679.2058881800203</v>
          </cell>
          <cell r="J751">
            <v>6965.2763422997932</v>
          </cell>
          <cell r="K751">
            <v>7230.0101471060134</v>
          </cell>
          <cell r="L751">
            <v>7648.1191548005154</v>
          </cell>
          <cell r="M751">
            <v>7620.5762496088873</v>
          </cell>
          <cell r="N751">
            <v>8933.1353644154624</v>
          </cell>
          <cell r="O751">
            <v>8972.1159196111075</v>
          </cell>
          <cell r="P751">
            <v>9545.2959843783356</v>
          </cell>
          <cell r="Q751">
            <v>10356.319633802193</v>
          </cell>
          <cell r="R751">
            <v>9639.9417299899942</v>
          </cell>
          <cell r="S751">
            <v>8866.8463473453739</v>
          </cell>
          <cell r="T751">
            <v>10077.973934837541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6158.8565537412796</v>
          </cell>
          <cell r="AF751">
            <v>6701.6981294408224</v>
          </cell>
          <cell r="AG751">
            <v>6699.0715801990036</v>
          </cell>
          <cell r="AH751">
            <v>6504.1168952251319</v>
          </cell>
          <cell r="AI751">
            <v>7746.0106908066946</v>
          </cell>
          <cell r="AJ751">
            <v>7061.1936088879238</v>
          </cell>
          <cell r="AK751">
            <v>7403.1620251659242</v>
          </cell>
          <cell r="AL751">
            <v>7193.6611419191013</v>
          </cell>
          <cell r="AM751">
            <v>7679.2058881800203</v>
          </cell>
          <cell r="AN751">
            <v>6965.2763422997932</v>
          </cell>
          <cell r="AO751">
            <v>7230.0101471060134</v>
          </cell>
          <cell r="AP751">
            <v>7648.1191548005154</v>
          </cell>
          <cell r="AQ751">
            <v>7620.5762496088873</v>
          </cell>
          <cell r="AR751">
            <v>8933.1353644154624</v>
          </cell>
          <cell r="AS751">
            <v>8972.1159196111075</v>
          </cell>
          <cell r="AT751">
            <v>9545.2959843783356</v>
          </cell>
          <cell r="AU751">
            <v>10356.319633802193</v>
          </cell>
          <cell r="AV751">
            <v>9639.9417299899942</v>
          </cell>
          <cell r="AW751">
            <v>8866.8463473453739</v>
          </cell>
          <cell r="AX751">
            <v>10077.973934837541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3.0245910930907147</v>
          </cell>
          <cell r="CN751">
            <v>3.3196335550696028</v>
          </cell>
          <cell r="CO751">
            <v>3.3376580180507172</v>
          </cell>
          <cell r="CP751">
            <v>3.1759403504626627</v>
          </cell>
          <cell r="CQ751">
            <v>3.8341781538431765</v>
          </cell>
          <cell r="CR751">
            <v>3.4902710020712271</v>
          </cell>
          <cell r="CS751">
            <v>3.6350448911531466</v>
          </cell>
          <cell r="CT751">
            <v>3.5748957992955859</v>
          </cell>
          <cell r="CU751">
            <v>3.7604659211206779</v>
          </cell>
          <cell r="CV751">
            <v>3.4459116499095273</v>
          </cell>
          <cell r="CW751">
            <v>3.5874160313903931</v>
          </cell>
          <cell r="CX751">
            <v>3.8163843590843647</v>
          </cell>
          <cell r="CY751">
            <v>3.7799800406773607</v>
          </cell>
          <cell r="CZ751">
            <v>4.4342307912620775</v>
          </cell>
          <cell r="DA751">
            <v>4.4229870112841452</v>
          </cell>
          <cell r="DB751">
            <v>4.7055477811523909</v>
          </cell>
          <cell r="DC751">
            <v>5.1053583831760738</v>
          </cell>
          <cell r="DD751">
            <v>4.7522053262916222</v>
          </cell>
          <cell r="DE751">
            <v>4.3710922347357215</v>
          </cell>
          <cell r="DF751">
            <v>4.9681422100684012</v>
          </cell>
          <cell r="DG751">
            <v>5.3785534268813668</v>
          </cell>
          <cell r="DH751">
            <v>5.3785534268813668</v>
          </cell>
          <cell r="DI751">
            <v>5.3785534268813668</v>
          </cell>
          <cell r="DJ751">
            <v>5.3785534268813668</v>
          </cell>
          <cell r="DK751">
            <v>5.3785534268813668</v>
          </cell>
          <cell r="DL751">
            <v>5.3785534268813668</v>
          </cell>
          <cell r="DM751">
            <v>5.3785534268813668</v>
          </cell>
          <cell r="DN751">
            <v>5.3785534268813668</v>
          </cell>
          <cell r="DO751">
            <v>5.3785534268813668</v>
          </cell>
          <cell r="DP751">
            <v>5.3785534268813668</v>
          </cell>
          <cell r="DQ751">
            <v>5.5787969612939339</v>
          </cell>
          <cell r="DR751">
            <v>5.5309769853810211</v>
          </cell>
          <cell r="DS751">
            <v>5.4989518603788881</v>
          </cell>
          <cell r="DT751">
            <v>5.6107786597713192</v>
          </cell>
          <cell r="DU751">
            <v>5.534940278356336</v>
          </cell>
          <cell r="DV751">
            <v>5.5427604055046498</v>
          </cell>
          <cell r="DW751">
            <v>5.5797483367397493</v>
          </cell>
          <cell r="DX751">
            <v>5.5130727633167789</v>
          </cell>
          <cell r="DY751">
            <v>5.594764234778431</v>
          </cell>
          <cell r="DZ751">
            <v>5.5378520466461048</v>
          </cell>
          <cell r="EA751">
            <v>5.5215918101072479</v>
          </cell>
          <cell r="EB751">
            <v>5.4904719067839851</v>
          </cell>
          <cell r="EC751">
            <v>5.5233865973211715</v>
          </cell>
          <cell r="ED751">
            <v>5.5194112837744349</v>
          </cell>
          <cell r="EE751">
            <v>5.557587992700685</v>
          </cell>
          <cell r="EF751">
            <v>5.557587992700685</v>
          </cell>
          <cell r="EG751">
            <v>5.557587992700685</v>
          </cell>
          <cell r="EH751">
            <v>5.557587992700685</v>
          </cell>
          <cell r="EI751">
            <v>5.557587992700685</v>
          </cell>
          <cell r="EJ751">
            <v>5.557587992700685</v>
          </cell>
          <cell r="EK751">
            <v>0</v>
          </cell>
          <cell r="EL751">
            <v>0</v>
          </cell>
          <cell r="EM751">
            <v>0</v>
          </cell>
          <cell r="EN751">
            <v>0</v>
          </cell>
          <cell r="EO751">
            <v>0</v>
          </cell>
          <cell r="EP751">
            <v>0</v>
          </cell>
          <cell r="EQ751">
            <v>0</v>
          </cell>
          <cell r="ER751">
            <v>0</v>
          </cell>
          <cell r="ES751">
            <v>0</v>
          </cell>
          <cell r="ET751">
            <v>0</v>
          </cell>
        </row>
        <row r="752">
          <cell r="A752">
            <v>31204.219000659425</v>
          </cell>
          <cell r="B752">
            <v>38529.366209993357</v>
          </cell>
          <cell r="C752">
            <v>37128.821858969168</v>
          </cell>
          <cell r="D752">
            <v>6745.1918189090275</v>
          </cell>
          <cell r="E752">
            <v>8209.1290650704213</v>
          </cell>
          <cell r="F752">
            <v>6768.6259096213053</v>
          </cell>
          <cell r="G752">
            <v>6890.4509866289673</v>
          </cell>
          <cell r="H752">
            <v>7672.0642766866567</v>
          </cell>
          <cell r="I752">
            <v>8018.2448789461869</v>
          </cell>
          <cell r="J752">
            <v>7467.9964859766951</v>
          </cell>
          <cell r="K752">
            <v>8609.9578268767291</v>
          </cell>
          <cell r="L752">
            <v>8258.6353713654698</v>
          </cell>
          <cell r="M752">
            <v>7808.3867159813526</v>
          </cell>
          <cell r="N752">
            <v>7808.3820724485704</v>
          </cell>
          <cell r="O752">
            <v>8747.8671275139077</v>
          </cell>
          <cell r="P752">
            <v>9170.0427220696347</v>
          </cell>
          <cell r="Q752">
            <v>10178.501877229899</v>
          </cell>
          <cell r="R752">
            <v>8882.0353965220984</v>
          </cell>
          <cell r="S752">
            <v>10905.213153421246</v>
          </cell>
          <cell r="T752">
            <v>10918.620622766291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5191.7756439315772</v>
          </cell>
          <cell r="AF752">
            <v>6410.5377885258576</v>
          </cell>
          <cell r="AG752">
            <v>6177.5144255716477</v>
          </cell>
          <cell r="AH752">
            <v>6745.1918189090275</v>
          </cell>
          <cell r="AI752">
            <v>8209.1290650704213</v>
          </cell>
          <cell r="AJ752">
            <v>6768.6259096213053</v>
          </cell>
          <cell r="AK752">
            <v>6890.4509866289673</v>
          </cell>
          <cell r="AL752">
            <v>7672.0642766866567</v>
          </cell>
          <cell r="AM752">
            <v>8018.2448789461869</v>
          </cell>
          <cell r="AN752">
            <v>7467.9964859766951</v>
          </cell>
          <cell r="AO752">
            <v>8609.9578268767291</v>
          </cell>
          <cell r="AP752">
            <v>8258.6353713654698</v>
          </cell>
          <cell r="AQ752">
            <v>7808.3867159813526</v>
          </cell>
          <cell r="AR752">
            <v>7808.3820724485704</v>
          </cell>
          <cell r="AS752">
            <v>8747.8671275139077</v>
          </cell>
          <cell r="AT752">
            <v>9170.0427220696347</v>
          </cell>
          <cell r="AU752">
            <v>10178.501877229899</v>
          </cell>
          <cell r="AV752">
            <v>8882.0353965220984</v>
          </cell>
          <cell r="AW752">
            <v>10905.213153421246</v>
          </cell>
          <cell r="AX752">
            <v>10918.620622766291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2.5410883015793915</v>
          </cell>
          <cell r="CN752">
            <v>3.1269187740676494</v>
          </cell>
          <cell r="CO752">
            <v>3.088216066041698</v>
          </cell>
          <cell r="CP752">
            <v>3.340660581034204</v>
          </cell>
          <cell r="CQ752">
            <v>4.1037900261532458</v>
          </cell>
          <cell r="CR752">
            <v>3.3516824498438269</v>
          </cell>
          <cell r="CS752">
            <v>3.4213722179321517</v>
          </cell>
          <cell r="CT752">
            <v>3.8245733366411288</v>
          </cell>
          <cell r="CU752">
            <v>3.9645449354777509</v>
          </cell>
          <cell r="CV752">
            <v>3.6681190070349925</v>
          </cell>
          <cell r="CW752">
            <v>4.2847588320539041</v>
          </cell>
          <cell r="CX752">
            <v>4.1474729735121842</v>
          </cell>
          <cell r="CY752">
            <v>3.8158142255899477</v>
          </cell>
          <cell r="CZ752">
            <v>3.8784628703417194</v>
          </cell>
          <cell r="DA752">
            <v>4.3585872227299385</v>
          </cell>
          <cell r="DB752">
            <v>4.5689343994024707</v>
          </cell>
          <cell r="DC752">
            <v>5.0713948419601662</v>
          </cell>
          <cell r="DD752">
            <v>4.4254359864880923</v>
          </cell>
          <cell r="DE752">
            <v>5.4334756139759088</v>
          </cell>
          <cell r="DF752">
            <v>5.4401558279897522</v>
          </cell>
          <cell r="DG752">
            <v>4.5259140887000031</v>
          </cell>
          <cell r="DH752">
            <v>4.5259140887000031</v>
          </cell>
          <cell r="DI752">
            <v>4.5259140887000031</v>
          </cell>
          <cell r="DJ752">
            <v>4.5259140887000031</v>
          </cell>
          <cell r="DK752">
            <v>4.5259140887000031</v>
          </cell>
          <cell r="DL752">
            <v>4.5259140887000031</v>
          </cell>
          <cell r="DM752">
            <v>4.5259140887000031</v>
          </cell>
          <cell r="DN752">
            <v>4.5259140887000031</v>
          </cell>
          <cell r="DO752">
            <v>4.5259140887000031</v>
          </cell>
          <cell r="DP752">
            <v>4.5259140887000031</v>
          </cell>
          <cell r="DQ752">
            <v>5.5976184893872762</v>
          </cell>
          <cell r="DR752">
            <v>5.6167487862151928</v>
          </cell>
          <cell r="DS752">
            <v>5.4804122167701186</v>
          </cell>
          <cell r="DT752">
            <v>5.5318333418748828</v>
          </cell>
          <cell r="DU752">
            <v>5.4804861892309962</v>
          </cell>
          <cell r="DV752">
            <v>5.5327975880200171</v>
          </cell>
          <cell r="DW752">
            <v>5.5176539429498801</v>
          </cell>
          <cell r="DX752">
            <v>5.4958690375546793</v>
          </cell>
          <cell r="DY752">
            <v>5.5410632358607419</v>
          </cell>
          <cell r="DZ752">
            <v>5.5778627427031156</v>
          </cell>
          <cell r="EA752">
            <v>5.5053099783867063</v>
          </cell>
          <cell r="EB752">
            <v>5.4554661168902117</v>
          </cell>
          <cell r="EC752">
            <v>5.6063631647187098</v>
          </cell>
          <cell r="ED752">
            <v>5.5158005402961745</v>
          </cell>
          <cell r="EE752">
            <v>5.4987448979973665</v>
          </cell>
          <cell r="EF752">
            <v>5.4987448979973665</v>
          </cell>
          <cell r="EG752">
            <v>5.4987448979973665</v>
          </cell>
          <cell r="EH752">
            <v>5.4987448979973665</v>
          </cell>
          <cell r="EI752">
            <v>5.4987448979973665</v>
          </cell>
          <cell r="EJ752">
            <v>5.4987448979973665</v>
          </cell>
          <cell r="EK752">
            <v>0</v>
          </cell>
          <cell r="EL752">
            <v>0</v>
          </cell>
          <cell r="EM752">
            <v>0</v>
          </cell>
          <cell r="EN752">
            <v>0</v>
          </cell>
          <cell r="EO752">
            <v>0</v>
          </cell>
          <cell r="EP752">
            <v>0</v>
          </cell>
          <cell r="EQ752">
            <v>0</v>
          </cell>
          <cell r="ER752">
            <v>0</v>
          </cell>
          <cell r="ES752">
            <v>0</v>
          </cell>
          <cell r="ET752">
            <v>0</v>
          </cell>
        </row>
        <row r="753">
          <cell r="A753">
            <v>36114.195512898514</v>
          </cell>
          <cell r="B753">
            <v>35612.04926124942</v>
          </cell>
          <cell r="C753">
            <v>41990.319599361341</v>
          </cell>
          <cell r="D753">
            <v>8373.8954474572729</v>
          </cell>
          <cell r="E753">
            <v>6836.6337758038017</v>
          </cell>
          <cell r="F753">
            <v>7778.3888087408714</v>
          </cell>
          <cell r="G753">
            <v>6510.6675944340641</v>
          </cell>
          <cell r="H753">
            <v>7275.6625313910899</v>
          </cell>
          <cell r="I753">
            <v>7170.9244170279835</v>
          </cell>
          <cell r="J753">
            <v>7054.7373520173014</v>
          </cell>
          <cell r="K753">
            <v>7875.7407612635961</v>
          </cell>
          <cell r="L753">
            <v>8200.3869870761282</v>
          </cell>
          <cell r="M753">
            <v>9946.4818050085178</v>
          </cell>
          <cell r="N753">
            <v>8662.59430320514</v>
          </cell>
          <cell r="O753">
            <v>8736.1768798296525</v>
          </cell>
          <cell r="P753">
            <v>9164.5440752711947</v>
          </cell>
          <cell r="Q753">
            <v>9520.3772161665856</v>
          </cell>
          <cell r="R753">
            <v>9050.0278420881768</v>
          </cell>
          <cell r="S753">
            <v>11252.762135212195</v>
          </cell>
          <cell r="T753">
            <v>10501.666590555093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6008.700319020556</v>
          </cell>
          <cell r="AF753">
            <v>5925.1529410538715</v>
          </cell>
          <cell r="AG753">
            <v>6986.3731751228897</v>
          </cell>
          <cell r="AH753">
            <v>8373.8954474572729</v>
          </cell>
          <cell r="AI753">
            <v>6836.6337758038017</v>
          </cell>
          <cell r="AJ753">
            <v>7778.3888087408714</v>
          </cell>
          <cell r="AK753">
            <v>6510.6675944340641</v>
          </cell>
          <cell r="AL753">
            <v>7275.6625313910899</v>
          </cell>
          <cell r="AM753">
            <v>7170.9244170279835</v>
          </cell>
          <cell r="AN753">
            <v>7054.7373520173014</v>
          </cell>
          <cell r="AO753">
            <v>7875.7407612635961</v>
          </cell>
          <cell r="AP753">
            <v>8200.3869870761282</v>
          </cell>
          <cell r="AQ753">
            <v>9946.4818050085178</v>
          </cell>
          <cell r="AR753">
            <v>8662.59430320514</v>
          </cell>
          <cell r="AS753">
            <v>8736.1768798296525</v>
          </cell>
          <cell r="AT753">
            <v>9164.5440752711947</v>
          </cell>
          <cell r="AU753">
            <v>9520.3772161665856</v>
          </cell>
          <cell r="AV753">
            <v>9050.0278420881768</v>
          </cell>
          <cell r="AW753">
            <v>11252.762135212195</v>
          </cell>
          <cell r="AX753">
            <v>10501.666590555093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2.9850876191276847</v>
          </cell>
          <cell r="CN753">
            <v>2.9507201895116082</v>
          </cell>
          <cell r="CO753">
            <v>3.3920671327538039</v>
          </cell>
          <cell r="CP753">
            <v>4.1245236860190992</v>
          </cell>
          <cell r="CQ753">
            <v>3.4210389946503312</v>
          </cell>
          <cell r="CR753">
            <v>3.8031464089127613</v>
          </cell>
          <cell r="CS753">
            <v>3.2040175578624286</v>
          </cell>
          <cell r="CT753">
            <v>3.629552011443399</v>
          </cell>
          <cell r="CU753">
            <v>3.5270847542339312</v>
          </cell>
          <cell r="CV753">
            <v>3.4666800451441286</v>
          </cell>
          <cell r="CW753">
            <v>3.8519696233338503</v>
          </cell>
          <cell r="CX753">
            <v>4.0675800269803242</v>
          </cell>
          <cell r="CY753">
            <v>4.8787502720733249</v>
          </cell>
          <cell r="CZ753">
            <v>4.2739493427862127</v>
          </cell>
          <cell r="DA753">
            <v>4.2829928187790252</v>
          </cell>
          <cell r="DB753">
            <v>4.4930038621809318</v>
          </cell>
          <cell r="DC753">
            <v>4.667454403659467</v>
          </cell>
          <cell r="DD753">
            <v>4.4368612026282266</v>
          </cell>
          <cell r="DE753">
            <v>5.5167723913440421</v>
          </cell>
          <cell r="DF753">
            <v>5.1485407417066984</v>
          </cell>
          <cell r="DG753">
            <v>4.642497969430182</v>
          </cell>
          <cell r="DH753">
            <v>4.642497969430182</v>
          </cell>
          <cell r="DI753">
            <v>4.642497969430182</v>
          </cell>
          <cell r="DJ753">
            <v>4.642497969430182</v>
          </cell>
          <cell r="DK753">
            <v>4.642497969430182</v>
          </cell>
          <cell r="DL753">
            <v>4.642497969430182</v>
          </cell>
          <cell r="DM753">
            <v>4.642497969430182</v>
          </cell>
          <cell r="DN753">
            <v>4.642497969430182</v>
          </cell>
          <cell r="DO753">
            <v>4.642497969430182</v>
          </cell>
          <cell r="DP753">
            <v>4.642497969430182</v>
          </cell>
          <cell r="DQ753">
            <v>5.5148105366707769</v>
          </cell>
          <cell r="DR753">
            <v>5.5014690266519599</v>
          </cell>
          <cell r="DS753">
            <v>5.6427976440003587</v>
          </cell>
          <cell r="DT753">
            <v>5.5623827269726291</v>
          </cell>
          <cell r="DU753">
            <v>5.4750920771855602</v>
          </cell>
          <cell r="DV753">
            <v>5.6034272623796246</v>
          </cell>
          <cell r="DW753">
            <v>5.5672121460230786</v>
          </cell>
          <cell r="DX753">
            <v>5.4919510564842762</v>
          </cell>
          <cell r="DY753">
            <v>5.5701435136330328</v>
          </cell>
          <cell r="DZ753">
            <v>5.5753768124193464</v>
          </cell>
          <cell r="EA753">
            <v>5.6016464454858124</v>
          </cell>
          <cell r="EB753">
            <v>5.5233857758666156</v>
          </cell>
          <cell r="EC753">
            <v>5.5855769536312829</v>
          </cell>
          <cell r="ED753">
            <v>5.5529752867409021</v>
          </cell>
          <cell r="EE753">
            <v>5.5883192408524005</v>
          </cell>
          <cell r="EF753">
            <v>5.5883192408524005</v>
          </cell>
          <cell r="EG753">
            <v>5.5883192408524005</v>
          </cell>
          <cell r="EH753">
            <v>5.5883192408524005</v>
          </cell>
          <cell r="EI753">
            <v>5.5883192408524005</v>
          </cell>
          <cell r="EJ753">
            <v>5.5883192408524005</v>
          </cell>
          <cell r="EK753">
            <v>0</v>
          </cell>
          <cell r="EL753">
            <v>0</v>
          </cell>
          <cell r="EM753">
            <v>0</v>
          </cell>
          <cell r="EN753">
            <v>0</v>
          </cell>
          <cell r="EO753">
            <v>0</v>
          </cell>
          <cell r="EP753">
            <v>0</v>
          </cell>
          <cell r="EQ753">
            <v>0</v>
          </cell>
          <cell r="ER753">
            <v>0</v>
          </cell>
          <cell r="ES753">
            <v>0</v>
          </cell>
          <cell r="ET753">
            <v>0</v>
          </cell>
        </row>
        <row r="754">
          <cell r="A754">
            <v>38509.916075415582</v>
          </cell>
          <cell r="B754">
            <v>39006.040392462841</v>
          </cell>
          <cell r="C754">
            <v>40704.948320932548</v>
          </cell>
          <cell r="D754">
            <v>5434.2247284696423</v>
          </cell>
          <cell r="E754">
            <v>7923.1830627709105</v>
          </cell>
          <cell r="F754">
            <v>7673.6046069734257</v>
          </cell>
          <cell r="G754">
            <v>7145.3563593889903</v>
          </cell>
          <cell r="H754">
            <v>7582.7289046658962</v>
          </cell>
          <cell r="I754">
            <v>7805.6538782633406</v>
          </cell>
          <cell r="J754">
            <v>8061.1482386391635</v>
          </cell>
          <cell r="K754">
            <v>8671.50365344087</v>
          </cell>
          <cell r="L754">
            <v>8192.2727843881203</v>
          </cell>
          <cell r="M754">
            <v>7570.5369434013846</v>
          </cell>
          <cell r="N754">
            <v>8395.5066499915101</v>
          </cell>
          <cell r="O754">
            <v>7972.006197259745</v>
          </cell>
          <cell r="P754">
            <v>10202.312651917797</v>
          </cell>
          <cell r="Q754">
            <v>9976.8544278825138</v>
          </cell>
          <cell r="R754">
            <v>9435.25876144225</v>
          </cell>
          <cell r="S754">
            <v>9926.9661275013077</v>
          </cell>
          <cell r="T754">
            <v>9966.999555918077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6407.3016641104414</v>
          </cell>
          <cell r="AF754">
            <v>6489.8471091848278</v>
          </cell>
          <cell r="AG754">
            <v>6772.5123732673828</v>
          </cell>
          <cell r="AH754">
            <v>5434.2247284696423</v>
          </cell>
          <cell r="AI754">
            <v>7923.1830627709105</v>
          </cell>
          <cell r="AJ754">
            <v>7673.6046069734257</v>
          </cell>
          <cell r="AK754">
            <v>7145.3563593889903</v>
          </cell>
          <cell r="AL754">
            <v>7582.7289046658962</v>
          </cell>
          <cell r="AM754">
            <v>7805.6538782633406</v>
          </cell>
          <cell r="AN754">
            <v>8061.1482386391635</v>
          </cell>
          <cell r="AO754">
            <v>8671.50365344087</v>
          </cell>
          <cell r="AP754">
            <v>8192.2727843881203</v>
          </cell>
          <cell r="AQ754">
            <v>7570.5369434013846</v>
          </cell>
          <cell r="AR754">
            <v>8395.5066499915101</v>
          </cell>
          <cell r="AS754">
            <v>7972.006197259745</v>
          </cell>
          <cell r="AT754">
            <v>10202.312651917797</v>
          </cell>
          <cell r="AU754">
            <v>9976.8544278825138</v>
          </cell>
          <cell r="AV754">
            <v>9435.25876144225</v>
          </cell>
          <cell r="AW754">
            <v>9926.9661275013077</v>
          </cell>
          <cell r="AX754">
            <v>9966.999555918077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3.1777321465463242</v>
          </cell>
          <cell r="CN754">
            <v>3.1706575610214052</v>
          </cell>
          <cell r="CO754">
            <v>3.3680251709054012</v>
          </cell>
          <cell r="CP754">
            <v>2.656425135857007</v>
          </cell>
          <cell r="CQ754">
            <v>3.9298648240285341</v>
          </cell>
          <cell r="CR754">
            <v>3.7689296945116184</v>
          </cell>
          <cell r="CS754">
            <v>3.5126187711947208</v>
          </cell>
          <cell r="CT754">
            <v>3.7613996453429004</v>
          </cell>
          <cell r="CU754">
            <v>3.8488855715896277</v>
          </cell>
          <cell r="CV754">
            <v>4.0010362954028169</v>
          </cell>
          <cell r="CW754">
            <v>4.2483511920943977</v>
          </cell>
          <cell r="CX754">
            <v>4.0312221498312306</v>
          </cell>
          <cell r="CY754">
            <v>3.7744335333748946</v>
          </cell>
          <cell r="CZ754">
            <v>4.0840843330422301</v>
          </cell>
          <cell r="DA754">
            <v>3.9629244928531886</v>
          </cell>
          <cell r="DB754">
            <v>5.0716210815200489</v>
          </cell>
          <cell r="DC754">
            <v>4.9595446611013445</v>
          </cell>
          <cell r="DD754">
            <v>4.6903147234104994</v>
          </cell>
          <cell r="DE754">
            <v>4.9347449353365231</v>
          </cell>
          <cell r="DF754">
            <v>4.9546457545381228</v>
          </cell>
          <cell r="DG754">
            <v>4.9620474345165579</v>
          </cell>
          <cell r="DH754">
            <v>4.9620474345165579</v>
          </cell>
          <cell r="DI754">
            <v>4.9620474345165579</v>
          </cell>
          <cell r="DJ754">
            <v>4.9620474345165579</v>
          </cell>
          <cell r="DK754">
            <v>4.9620474345165579</v>
          </cell>
          <cell r="DL754">
            <v>4.9620474345165579</v>
          </cell>
          <cell r="DM754">
            <v>4.9620474345165579</v>
          </cell>
          <cell r="DN754">
            <v>4.9620474345165579</v>
          </cell>
          <cell r="DO754">
            <v>4.9620474345165579</v>
          </cell>
          <cell r="DP754">
            <v>4.9620474345165579</v>
          </cell>
          <cell r="DQ754">
            <v>5.5241443661725098</v>
          </cell>
          <cell r="DR754">
            <v>5.6077967098833303</v>
          </cell>
          <cell r="DS754">
            <v>5.5091121587202041</v>
          </cell>
          <cell r="DT754">
            <v>5.6046326043029548</v>
          </cell>
          <cell r="DU754">
            <v>5.5236889381488279</v>
          </cell>
          <cell r="DV754">
            <v>5.5781285324307106</v>
          </cell>
          <cell r="DW754">
            <v>5.5731407442738803</v>
          </cell>
          <cell r="DX754">
            <v>5.5231035512358595</v>
          </cell>
          <cell r="DY754">
            <v>5.5562454880413812</v>
          </cell>
          <cell r="DZ754">
            <v>5.5199043471520888</v>
          </cell>
          <cell r="EA754">
            <v>5.5921799262292469</v>
          </cell>
          <cell r="EB754">
            <v>5.567686953661438</v>
          </cell>
          <cell r="EC754">
            <v>5.4951814416145286</v>
          </cell>
          <cell r="ED754">
            <v>5.6319571797467782</v>
          </cell>
          <cell r="EE754">
            <v>5.5113623559049509</v>
          </cell>
          <cell r="EF754">
            <v>5.5113623559049509</v>
          </cell>
          <cell r="EG754">
            <v>5.5113623559049509</v>
          </cell>
          <cell r="EH754">
            <v>5.5113623559049509</v>
          </cell>
          <cell r="EI754">
            <v>5.5113623559049509</v>
          </cell>
          <cell r="EJ754">
            <v>5.5113623559049509</v>
          </cell>
          <cell r="EK754">
            <v>0</v>
          </cell>
          <cell r="EL754">
            <v>0</v>
          </cell>
          <cell r="EM754">
            <v>0</v>
          </cell>
          <cell r="EN754">
            <v>0</v>
          </cell>
          <cell r="EO754">
            <v>0</v>
          </cell>
          <cell r="EP754">
            <v>0</v>
          </cell>
          <cell r="EQ754">
            <v>0</v>
          </cell>
          <cell r="ER754">
            <v>0</v>
          </cell>
          <cell r="ES754">
            <v>0</v>
          </cell>
          <cell r="ET754">
            <v>0</v>
          </cell>
        </row>
        <row r="755">
          <cell r="A755">
            <v>40054.652703375839</v>
          </cell>
          <cell r="B755">
            <v>35304.169702203872</v>
          </cell>
          <cell r="C755">
            <v>39865.238258278812</v>
          </cell>
          <cell r="D755">
            <v>6494.7801164852945</v>
          </cell>
          <cell r="E755">
            <v>6775.2600073698377</v>
          </cell>
          <cell r="F755">
            <v>6945.3458798361453</v>
          </cell>
          <cell r="G755">
            <v>7128.5654654789978</v>
          </cell>
          <cell r="H755">
            <v>7140.2400796466727</v>
          </cell>
          <cell r="I755">
            <v>6991.8680324308543</v>
          </cell>
          <cell r="J755">
            <v>6712.7920446847729</v>
          </cell>
          <cell r="K755">
            <v>8172.2189214771752</v>
          </cell>
          <cell r="L755">
            <v>8607.9187982434614</v>
          </cell>
          <cell r="M755">
            <v>8821.841832475433</v>
          </cell>
          <cell r="N755">
            <v>8054.3364310392808</v>
          </cell>
          <cell r="O755">
            <v>8441.8599516519862</v>
          </cell>
          <cell r="P755">
            <v>9214.9433149448287</v>
          </cell>
          <cell r="Q755">
            <v>8857.4956768232914</v>
          </cell>
          <cell r="R755">
            <v>10101.120858198245</v>
          </cell>
          <cell r="S755">
            <v>10149.821355024664</v>
          </cell>
          <cell r="T755">
            <v>9844.4375152118137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6664.3158198296887</v>
          </cell>
          <cell r="AF755">
            <v>5873.9277655132391</v>
          </cell>
          <cell r="AG755">
            <v>6632.8009370940308</v>
          </cell>
          <cell r="AH755">
            <v>6494.7801164852945</v>
          </cell>
          <cell r="AI755">
            <v>6775.2600073698377</v>
          </cell>
          <cell r="AJ755">
            <v>6945.3458798361453</v>
          </cell>
          <cell r="AK755">
            <v>7128.5654654789978</v>
          </cell>
          <cell r="AL755">
            <v>7140.2400796466727</v>
          </cell>
          <cell r="AM755">
            <v>6991.8680324308543</v>
          </cell>
          <cell r="AN755">
            <v>6712.7920446847729</v>
          </cell>
          <cell r="AO755">
            <v>8172.2189214771752</v>
          </cell>
          <cell r="AP755">
            <v>8607.9187982434614</v>
          </cell>
          <cell r="AQ755">
            <v>8821.841832475433</v>
          </cell>
          <cell r="AR755">
            <v>8054.3364310392808</v>
          </cell>
          <cell r="AS755">
            <v>8441.8599516519862</v>
          </cell>
          <cell r="AT755">
            <v>9214.9433149448287</v>
          </cell>
          <cell r="AU755">
            <v>8857.4956768232914</v>
          </cell>
          <cell r="AV755">
            <v>10101.120858198245</v>
          </cell>
          <cell r="AW755">
            <v>10149.821355024664</v>
          </cell>
          <cell r="AX755">
            <v>9844.4375152118137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3.2978836726482981</v>
          </cell>
          <cell r="CN755">
            <v>2.9398114855405821</v>
          </cell>
          <cell r="CO755">
            <v>3.242268227973268</v>
          </cell>
          <cell r="CP755">
            <v>3.2144906602014811</v>
          </cell>
          <cell r="CQ755">
            <v>3.3618624068018339</v>
          </cell>
          <cell r="CR755">
            <v>3.4451600881990383</v>
          </cell>
          <cell r="CS755">
            <v>3.6013995115342721</v>
          </cell>
          <cell r="CT755">
            <v>3.4988857867125223</v>
          </cell>
          <cell r="CU755">
            <v>3.4158854699998922</v>
          </cell>
          <cell r="CV755">
            <v>3.2824986392942037</v>
          </cell>
          <cell r="CW755">
            <v>4.0429265386655446</v>
          </cell>
          <cell r="CX755">
            <v>4.2356010741032408</v>
          </cell>
          <cell r="CY755">
            <v>4.4248070755246092</v>
          </cell>
          <cell r="CZ755">
            <v>3.9717516953332308</v>
          </cell>
          <cell r="DA755">
            <v>4.1898908867190148</v>
          </cell>
          <cell r="DB755">
            <v>4.5735900901037967</v>
          </cell>
          <cell r="DC755">
            <v>4.3961805369932181</v>
          </cell>
          <cell r="DD755">
            <v>5.0134205580051194</v>
          </cell>
          <cell r="DE755">
            <v>5.0375917440944802</v>
          </cell>
          <cell r="DF755">
            <v>4.8860226616042253</v>
          </cell>
          <cell r="DG755">
            <v>5.0978687873091948</v>
          </cell>
          <cell r="DH755">
            <v>5.0978687873091948</v>
          </cell>
          <cell r="DI755">
            <v>5.0978687873091948</v>
          </cell>
          <cell r="DJ755">
            <v>5.0978687873091948</v>
          </cell>
          <cell r="DK755">
            <v>5.0978687873091948</v>
          </cell>
          <cell r="DL755">
            <v>5.0978687873091948</v>
          </cell>
          <cell r="DM755">
            <v>5.0978687873091948</v>
          </cell>
          <cell r="DN755">
            <v>5.0978687873091948</v>
          </cell>
          <cell r="DO755">
            <v>5.0978687873091948</v>
          </cell>
          <cell r="DP755">
            <v>5.0978687873091948</v>
          </cell>
          <cell r="DQ755">
            <v>5.5363988905408164</v>
          </cell>
          <cell r="DR755">
            <v>5.4741444685759602</v>
          </cell>
          <cell r="DS755">
            <v>5.6047359700590702</v>
          </cell>
          <cell r="DT755">
            <v>5.5355326887904743</v>
          </cell>
          <cell r="DU755">
            <v>5.521450297019566</v>
          </cell>
          <cell r="DV755">
            <v>5.5232106459849595</v>
          </cell>
          <cell r="DW755">
            <v>5.4229796725489496</v>
          </cell>
          <cell r="DX755">
            <v>5.5910089041384214</v>
          </cell>
          <cell r="DY755">
            <v>5.6078586348441855</v>
          </cell>
          <cell r="DZ755">
            <v>5.6028084402443454</v>
          </cell>
          <cell r="EA755">
            <v>5.5379786564584892</v>
          </cell>
          <cell r="EB755">
            <v>5.5678848788333566</v>
          </cell>
          <cell r="EC755">
            <v>5.462256153879733</v>
          </cell>
          <cell r="ED755">
            <v>5.5559050127580738</v>
          </cell>
          <cell r="EE755">
            <v>5.5200443291960548</v>
          </cell>
          <cell r="EF755">
            <v>5.5200443291960548</v>
          </cell>
          <cell r="EG755">
            <v>5.5200443291960548</v>
          </cell>
          <cell r="EH755">
            <v>5.5200443291960548</v>
          </cell>
          <cell r="EI755">
            <v>5.5200443291960548</v>
          </cell>
          <cell r="EJ755">
            <v>5.5200443291960548</v>
          </cell>
          <cell r="EK755">
            <v>0</v>
          </cell>
          <cell r="EL755">
            <v>0</v>
          </cell>
          <cell r="EM755">
            <v>0</v>
          </cell>
          <cell r="EN755">
            <v>0</v>
          </cell>
          <cell r="EO755">
            <v>0</v>
          </cell>
          <cell r="EP755">
            <v>0</v>
          </cell>
          <cell r="EQ755">
            <v>0</v>
          </cell>
          <cell r="ER755">
            <v>0</v>
          </cell>
          <cell r="ES755">
            <v>0</v>
          </cell>
          <cell r="ET755">
            <v>0</v>
          </cell>
        </row>
        <row r="756">
          <cell r="A756">
            <v>33221.563913166741</v>
          </cell>
          <cell r="B756">
            <v>43624.512340283407</v>
          </cell>
          <cell r="C756">
            <v>35113.541246960725</v>
          </cell>
          <cell r="D756">
            <v>6549.6231664478291</v>
          </cell>
          <cell r="E756">
            <v>5550.1987640195748</v>
          </cell>
          <cell r="F756">
            <v>7101.5525130643009</v>
          </cell>
          <cell r="G756">
            <v>7372.1631134398567</v>
          </cell>
          <cell r="H756">
            <v>8155.0066835088974</v>
          </cell>
          <cell r="I756">
            <v>8461.8681869540833</v>
          </cell>
          <cell r="J756">
            <v>7757.659873863241</v>
          </cell>
          <cell r="K756">
            <v>8018.1967199553419</v>
          </cell>
          <cell r="L756">
            <v>8023.2004021520988</v>
          </cell>
          <cell r="M756">
            <v>8717.0693819761327</v>
          </cell>
          <cell r="N756">
            <v>8907.9815545937199</v>
          </cell>
          <cell r="O756">
            <v>9243.9540953513551</v>
          </cell>
          <cell r="P756">
            <v>9991.4113831174673</v>
          </cell>
          <cell r="Q756">
            <v>10056.781550614829</v>
          </cell>
          <cell r="R756">
            <v>9776.8861943353095</v>
          </cell>
          <cell r="S756">
            <v>11031.509618932849</v>
          </cell>
          <cell r="T756">
            <v>10724.305451686021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5527.4226339089091</v>
          </cell>
          <cell r="AF756">
            <v>7258.2710896205954</v>
          </cell>
          <cell r="AG756">
            <v>5842.2108950813672</v>
          </cell>
          <cell r="AH756">
            <v>6549.6231664478291</v>
          </cell>
          <cell r="AI756">
            <v>5550.1987640195748</v>
          </cell>
          <cell r="AJ756">
            <v>7101.5525130643009</v>
          </cell>
          <cell r="AK756">
            <v>7372.1631134398567</v>
          </cell>
          <cell r="AL756">
            <v>8155.0066835088974</v>
          </cell>
          <cell r="AM756">
            <v>8461.8681869540833</v>
          </cell>
          <cell r="AN756">
            <v>7757.659873863241</v>
          </cell>
          <cell r="AO756">
            <v>8018.1967199553419</v>
          </cell>
          <cell r="AP756">
            <v>8023.2004021520988</v>
          </cell>
          <cell r="AQ756">
            <v>8717.0693819761327</v>
          </cell>
          <cell r="AR756">
            <v>8907.9815545937199</v>
          </cell>
          <cell r="AS756">
            <v>9243.9540953513551</v>
          </cell>
          <cell r="AT756">
            <v>9991.4113831174673</v>
          </cell>
          <cell r="AU756">
            <v>10056.781550614829</v>
          </cell>
          <cell r="AV756">
            <v>9776.8861943353095</v>
          </cell>
          <cell r="AW756">
            <v>11031.509618932849</v>
          </cell>
          <cell r="AX756">
            <v>10724.305451686021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2.7428750046637025</v>
          </cell>
          <cell r="CN756">
            <v>3.5533542929599395</v>
          </cell>
          <cell r="CO756">
            <v>2.8780144922070896</v>
          </cell>
          <cell r="CP756">
            <v>3.1830173292979733</v>
          </cell>
          <cell r="CQ756">
            <v>2.7385487105160018</v>
          </cell>
          <cell r="CR756">
            <v>3.5147578199651934</v>
          </cell>
          <cell r="CS756">
            <v>3.6690287381899025</v>
          </cell>
          <cell r="CT756">
            <v>4.0406401294852516</v>
          </cell>
          <cell r="CU756">
            <v>4.1299177124938113</v>
          </cell>
          <cell r="CV756">
            <v>3.7879580280763356</v>
          </cell>
          <cell r="CW756">
            <v>3.9704985779156057</v>
          </cell>
          <cell r="CX756">
            <v>3.9902196388364293</v>
          </cell>
          <cell r="CY756">
            <v>4.3515643376713458</v>
          </cell>
          <cell r="CZ756">
            <v>4.4307335174711149</v>
          </cell>
          <cell r="DA756">
            <v>4.4774890010372141</v>
          </cell>
          <cell r="DB756">
            <v>4.8395344796491093</v>
          </cell>
          <cell r="DC756">
            <v>4.8711977920094114</v>
          </cell>
          <cell r="DD756">
            <v>4.7356250310181842</v>
          </cell>
          <cell r="DE756">
            <v>5.3433262945828872</v>
          </cell>
          <cell r="DF756">
            <v>5.1945259797249639</v>
          </cell>
          <cell r="DG756">
            <v>5.0118747312352578</v>
          </cell>
          <cell r="DH756">
            <v>5.0118747312352578</v>
          </cell>
          <cell r="DI756">
            <v>5.0118747312352578</v>
          </cell>
          <cell r="DJ756">
            <v>5.0118747312352578</v>
          </cell>
          <cell r="DK756">
            <v>5.0118747312352578</v>
          </cell>
          <cell r="DL756">
            <v>5.0118747312352578</v>
          </cell>
          <cell r="DM756">
            <v>5.0118747312352578</v>
          </cell>
          <cell r="DN756">
            <v>5.0118747312352578</v>
          </cell>
          <cell r="DO756">
            <v>5.0118747312352578</v>
          </cell>
          <cell r="DP756">
            <v>5.0118747312352578</v>
          </cell>
          <cell r="DQ756">
            <v>5.5210768368213268</v>
          </cell>
          <cell r="DR756">
            <v>5.5963105782997724</v>
          </cell>
          <cell r="DS756">
            <v>5.5614929285931263</v>
          </cell>
          <cell r="DT756">
            <v>5.6374726249821681</v>
          </cell>
          <cell r="DU756">
            <v>5.5525848244442546</v>
          </cell>
          <cell r="DV756">
            <v>5.5356042298138659</v>
          </cell>
          <cell r="DW756">
            <v>5.5049193128080098</v>
          </cell>
          <cell r="DX756">
            <v>5.5294417093398041</v>
          </cell>
          <cell r="DY756">
            <v>5.6134775862650335</v>
          </cell>
          <cell r="DZ756">
            <v>5.6109023676040994</v>
          </cell>
          <cell r="EA756">
            <v>5.5327213485580353</v>
          </cell>
          <cell r="EB756">
            <v>5.5088122846315706</v>
          </cell>
          <cell r="EC756">
            <v>5.4882290632080943</v>
          </cell>
          <cell r="ED756">
            <v>5.5082141186014644</v>
          </cell>
          <cell r="EE756">
            <v>5.6562733320467871</v>
          </cell>
          <cell r="EF756">
            <v>5.6562733320467871</v>
          </cell>
          <cell r="EG756">
            <v>5.6562733320467871</v>
          </cell>
          <cell r="EH756">
            <v>5.6562733320467871</v>
          </cell>
          <cell r="EI756">
            <v>5.6562733320467871</v>
          </cell>
          <cell r="EJ756">
            <v>5.6562733320467871</v>
          </cell>
          <cell r="EK756">
            <v>0</v>
          </cell>
          <cell r="EL756">
            <v>0</v>
          </cell>
          <cell r="EM756">
            <v>0</v>
          </cell>
          <cell r="EN756">
            <v>0</v>
          </cell>
          <cell r="EO756">
            <v>0</v>
          </cell>
          <cell r="EP756">
            <v>0</v>
          </cell>
          <cell r="EQ756">
            <v>0</v>
          </cell>
          <cell r="ER756">
            <v>0</v>
          </cell>
          <cell r="ES756">
            <v>0</v>
          </cell>
          <cell r="ET756">
            <v>0</v>
          </cell>
        </row>
        <row r="757">
          <cell r="A757">
            <v>37524.465604303659</v>
          </cell>
          <cell r="B757">
            <v>37364.384703214695</v>
          </cell>
          <cell r="C757">
            <v>36778.506644370267</v>
          </cell>
          <cell r="D757">
            <v>6038.9304902475824</v>
          </cell>
          <cell r="E757">
            <v>6302.2730986252127</v>
          </cell>
          <cell r="F757">
            <v>7105.0637409654764</v>
          </cell>
          <cell r="G757">
            <v>7844.5698023401064</v>
          </cell>
          <cell r="H757">
            <v>7809.9437616566465</v>
          </cell>
          <cell r="I757">
            <v>7489.0835791691261</v>
          </cell>
          <cell r="J757">
            <v>8237.1335433901477</v>
          </cell>
          <cell r="K757">
            <v>8577.8395955278484</v>
          </cell>
          <cell r="L757">
            <v>9310.1009060755932</v>
          </cell>
          <cell r="M757">
            <v>8651.9382841944844</v>
          </cell>
          <cell r="N757">
            <v>8834.1394607413295</v>
          </cell>
          <cell r="O757">
            <v>8047.003960912305</v>
          </cell>
          <cell r="P757">
            <v>9297.8765103435635</v>
          </cell>
          <cell r="Q757">
            <v>9397.1857425689905</v>
          </cell>
          <cell r="R757">
            <v>9416.4708687614184</v>
          </cell>
          <cell r="S757">
            <v>10797.852207871574</v>
          </cell>
          <cell r="T757">
            <v>12449.241574403079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6243.3418561719154</v>
          </cell>
          <cell r="AF757">
            <v>6216.7075051146221</v>
          </cell>
          <cell r="AG757">
            <v>6119.2287816074495</v>
          </cell>
          <cell r="AH757">
            <v>6038.9304902475824</v>
          </cell>
          <cell r="AI757">
            <v>6302.2730986252127</v>
          </cell>
          <cell r="AJ757">
            <v>7105.0637409654764</v>
          </cell>
          <cell r="AK757">
            <v>7844.5698023401064</v>
          </cell>
          <cell r="AL757">
            <v>7809.9437616566465</v>
          </cell>
          <cell r="AM757">
            <v>7489.0835791691261</v>
          </cell>
          <cell r="AN757">
            <v>8237.1335433901477</v>
          </cell>
          <cell r="AO757">
            <v>8577.8395955278484</v>
          </cell>
          <cell r="AP757">
            <v>9310.1009060755932</v>
          </cell>
          <cell r="AQ757">
            <v>8651.9382841944844</v>
          </cell>
          <cell r="AR757">
            <v>8834.1394607413295</v>
          </cell>
          <cell r="AS757">
            <v>8047.003960912305</v>
          </cell>
          <cell r="AT757">
            <v>9297.8765103435635</v>
          </cell>
          <cell r="AU757">
            <v>9397.1857425689905</v>
          </cell>
          <cell r="AV757">
            <v>9416.4708687614184</v>
          </cell>
          <cell r="AW757">
            <v>10797.852207871574</v>
          </cell>
          <cell r="AX757">
            <v>12449.241574403079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3.0765626668693185</v>
          </cell>
          <cell r="CN757">
            <v>3.0375774500848221</v>
          </cell>
          <cell r="CO757">
            <v>3.0457162489270093</v>
          </cell>
          <cell r="CP757">
            <v>2.9729252020714583</v>
          </cell>
          <cell r="CQ757">
            <v>3.0647215839346487</v>
          </cell>
          <cell r="CR757">
            <v>3.5473859784708726</v>
          </cell>
          <cell r="CS757">
            <v>3.8269323449121742</v>
          </cell>
          <cell r="CT757">
            <v>3.9228901802507044</v>
          </cell>
          <cell r="CU757">
            <v>3.6908683323601097</v>
          </cell>
          <cell r="CV757">
            <v>4.0399329696253252</v>
          </cell>
          <cell r="CW757">
            <v>4.2763931887827136</v>
          </cell>
          <cell r="CX757">
            <v>4.5632401777937597</v>
          </cell>
          <cell r="CY757">
            <v>4.2768997215587667</v>
          </cell>
          <cell r="CZ757">
            <v>4.4186365967521253</v>
          </cell>
          <cell r="DA757">
            <v>3.9524606796375461</v>
          </cell>
          <cell r="DB757">
            <v>4.5668538862123453</v>
          </cell>
          <cell r="DC757">
            <v>4.6156317714231161</v>
          </cell>
          <cell r="DD757">
            <v>4.6251040797937426</v>
          </cell>
          <cell r="DE757">
            <v>5.3035995115020862</v>
          </cell>
          <cell r="DF757">
            <v>6.1147152472084398</v>
          </cell>
          <cell r="DG757">
            <v>4.6238297694772852</v>
          </cell>
          <cell r="DH757">
            <v>4.6238297694772852</v>
          </cell>
          <cell r="DI757">
            <v>4.6238297694772852</v>
          </cell>
          <cell r="DJ757">
            <v>4.6238297694772852</v>
          </cell>
          <cell r="DK757">
            <v>4.6238297694772852</v>
          </cell>
          <cell r="DL757">
            <v>4.6238297694772852</v>
          </cell>
          <cell r="DM757">
            <v>4.6238297694772852</v>
          </cell>
          <cell r="DN757">
            <v>4.6238297694772852</v>
          </cell>
          <cell r="DO757">
            <v>4.6238297694772852</v>
          </cell>
          <cell r="DP757">
            <v>4.6238297694772852</v>
          </cell>
          <cell r="DQ757">
            <v>5.5597912454352363</v>
          </cell>
          <cell r="DR757">
            <v>5.6071246367735599</v>
          </cell>
          <cell r="DS757">
            <v>5.5044557635579432</v>
          </cell>
          <cell r="DT757">
            <v>5.5652308474650001</v>
          </cell>
          <cell r="DU757">
            <v>5.633954395916593</v>
          </cell>
          <cell r="DV757">
            <v>5.4874006312193284</v>
          </cell>
          <cell r="DW757">
            <v>5.6159790987104579</v>
          </cell>
          <cell r="DX757">
            <v>5.454423961201007</v>
          </cell>
          <cell r="DY757">
            <v>5.5591355083866985</v>
          </cell>
          <cell r="DZ757">
            <v>5.5861048511569686</v>
          </cell>
          <cell r="EA757">
            <v>5.4955027195233264</v>
          </cell>
          <cell r="EB757">
            <v>5.5896960879237199</v>
          </cell>
          <cell r="EC757">
            <v>5.5423185129071122</v>
          </cell>
          <cell r="ED757">
            <v>5.4775090189676341</v>
          </cell>
          <cell r="EE757">
            <v>5.5779394107222426</v>
          </cell>
          <cell r="EF757">
            <v>5.5779394107222426</v>
          </cell>
          <cell r="EG757">
            <v>5.5779394107222426</v>
          </cell>
          <cell r="EH757">
            <v>5.5779394107222426</v>
          </cell>
          <cell r="EI757">
            <v>5.5779394107222426</v>
          </cell>
          <cell r="EJ757">
            <v>5.5779394107222426</v>
          </cell>
          <cell r="EK757">
            <v>0</v>
          </cell>
          <cell r="EL757">
            <v>0</v>
          </cell>
          <cell r="EM757">
            <v>0</v>
          </cell>
          <cell r="EN757">
            <v>0</v>
          </cell>
          <cell r="EO757">
            <v>0</v>
          </cell>
          <cell r="EP757">
            <v>0</v>
          </cell>
          <cell r="EQ757">
            <v>0</v>
          </cell>
          <cell r="ER757">
            <v>0</v>
          </cell>
          <cell r="ES757">
            <v>0</v>
          </cell>
          <cell r="ET757">
            <v>0</v>
          </cell>
        </row>
        <row r="758">
          <cell r="A758">
            <v>43660.768002901204</v>
          </cell>
          <cell r="B758">
            <v>38052.4409257226</v>
          </cell>
          <cell r="C758">
            <v>35772.475373500754</v>
          </cell>
          <cell r="D758">
            <v>5225.4198540172993</v>
          </cell>
          <cell r="E758">
            <v>6588.3516052937211</v>
          </cell>
          <cell r="F758">
            <v>6896.2376671372876</v>
          </cell>
          <cell r="G758">
            <v>7181.5642992498333</v>
          </cell>
          <cell r="H758">
            <v>7493.9252018459838</v>
          </cell>
          <cell r="I758">
            <v>8266.2386204201575</v>
          </cell>
          <cell r="J758">
            <v>7763.9365492775669</v>
          </cell>
          <cell r="K758">
            <v>9018.8242034234609</v>
          </cell>
          <cell r="L758">
            <v>7437.8031038122426</v>
          </cell>
          <cell r="M758">
            <v>8084.8737827783798</v>
          </cell>
          <cell r="N758">
            <v>8884.0955249492272</v>
          </cell>
          <cell r="O758">
            <v>9506.1752237791843</v>
          </cell>
          <cell r="P758">
            <v>8528.1106677706957</v>
          </cell>
          <cell r="Q758">
            <v>9336.0420587451772</v>
          </cell>
          <cell r="R758">
            <v>9522.3521440271252</v>
          </cell>
          <cell r="S758">
            <v>9963.7738310323839</v>
          </cell>
          <cell r="T758">
            <v>10338.869983748409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7264.3033273167102</v>
          </cell>
          <cell r="AF758">
            <v>6331.1866894068671</v>
          </cell>
          <cell r="AG758">
            <v>5951.8447285400289</v>
          </cell>
          <cell r="AH758">
            <v>5225.4198540172993</v>
          </cell>
          <cell r="AI758">
            <v>6588.3516052937211</v>
          </cell>
          <cell r="AJ758">
            <v>6896.2376671372876</v>
          </cell>
          <cell r="AK758">
            <v>7181.5642992498333</v>
          </cell>
          <cell r="AL758">
            <v>7493.9252018459838</v>
          </cell>
          <cell r="AM758">
            <v>8266.2386204201575</v>
          </cell>
          <cell r="AN758">
            <v>7763.9365492775669</v>
          </cell>
          <cell r="AO758">
            <v>9018.8242034234609</v>
          </cell>
          <cell r="AP758">
            <v>7437.8031038122426</v>
          </cell>
          <cell r="AQ758">
            <v>8084.8737827783798</v>
          </cell>
          <cell r="AR758">
            <v>8884.0955249492272</v>
          </cell>
          <cell r="AS758">
            <v>9506.1752237791843</v>
          </cell>
          <cell r="AT758">
            <v>8528.1106677706957</v>
          </cell>
          <cell r="AU758">
            <v>9336.0420587451772</v>
          </cell>
          <cell r="AV758">
            <v>9522.3521440271252</v>
          </cell>
          <cell r="AW758">
            <v>9963.7738310323839</v>
          </cell>
          <cell r="AX758">
            <v>10338.869983748409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3.5579200684141448</v>
          </cell>
          <cell r="CN758">
            <v>3.1059713127286348</v>
          </cell>
          <cell r="CO758">
            <v>2.9136290650777705</v>
          </cell>
          <cell r="CP758">
            <v>2.5953743857892637</v>
          </cell>
          <cell r="CQ758">
            <v>3.2485388758450804</v>
          </cell>
          <cell r="CR758">
            <v>3.3695277561108981</v>
          </cell>
          <cell r="CS758">
            <v>3.4900364031634226</v>
          </cell>
          <cell r="CT758">
            <v>3.6263546302846525</v>
          </cell>
          <cell r="CU758">
            <v>4.0815336322884646</v>
          </cell>
          <cell r="CV758">
            <v>3.8132380705200095</v>
          </cell>
          <cell r="CW758">
            <v>4.4377085211326364</v>
          </cell>
          <cell r="CX758">
            <v>3.7163260697755818</v>
          </cell>
          <cell r="CY758">
            <v>3.9014592167153754</v>
          </cell>
          <cell r="CZ758">
            <v>4.3306892065160794</v>
          </cell>
          <cell r="DA758">
            <v>4.6872469297244725</v>
          </cell>
          <cell r="DB758">
            <v>4.2049888207265012</v>
          </cell>
          <cell r="DC758">
            <v>4.6033587058407841</v>
          </cell>
          <cell r="DD758">
            <v>4.695223346945868</v>
          </cell>
          <cell r="DE758">
            <v>4.9128768614690985</v>
          </cell>
          <cell r="DF758">
            <v>5.0978269858652583</v>
          </cell>
          <cell r="DG758">
            <v>5.9125688608145124</v>
          </cell>
          <cell r="DH758">
            <v>5.9125688608145124</v>
          </cell>
          <cell r="DI758">
            <v>5.9125688608145124</v>
          </cell>
          <cell r="DJ758">
            <v>5.9125688608145124</v>
          </cell>
          <cell r="DK758">
            <v>5.9125688608145124</v>
          </cell>
          <cell r="DL758">
            <v>5.9125688608145124</v>
          </cell>
          <cell r="DM758">
            <v>5.9125688608145124</v>
          </cell>
          <cell r="DN758">
            <v>5.9125688608145124</v>
          </cell>
          <cell r="DO758">
            <v>5.9125688608145124</v>
          </cell>
          <cell r="DP758">
            <v>5.9125688608145124</v>
          </cell>
          <cell r="DQ758">
            <v>5.5937740348475637</v>
          </cell>
          <cell r="DR758">
            <v>5.5846352753466535</v>
          </cell>
          <cell r="DS758">
            <v>5.5966025700574376</v>
          </cell>
          <cell r="DT758">
            <v>5.5160515016703329</v>
          </cell>
          <cell r="DU758">
            <v>5.556429847548646</v>
          </cell>
          <cell r="DV758">
            <v>5.6072551393909809</v>
          </cell>
          <cell r="DW758">
            <v>5.637625616239287</v>
          </cell>
          <cell r="DX758">
            <v>5.6616917031233909</v>
          </cell>
          <cell r="DY758">
            <v>5.5487057408720926</v>
          </cell>
          <cell r="DZ758">
            <v>5.578214275044175</v>
          </cell>
          <cell r="EA758">
            <v>5.5679879128999472</v>
          </cell>
          <cell r="EB758">
            <v>5.4832494155716178</v>
          </cell>
          <cell r="EC758">
            <v>5.6774498720886184</v>
          </cell>
          <cell r="ED758">
            <v>5.6203496900595589</v>
          </cell>
          <cell r="EE758">
            <v>5.5564206605854567</v>
          </cell>
          <cell r="EF758">
            <v>5.5564206605854567</v>
          </cell>
          <cell r="EG758">
            <v>5.5564206605854567</v>
          </cell>
          <cell r="EH758">
            <v>5.5564206605854567</v>
          </cell>
          <cell r="EI758">
            <v>5.5564206605854567</v>
          </cell>
          <cell r="EJ758">
            <v>5.5564206605854567</v>
          </cell>
          <cell r="EK758">
            <v>0</v>
          </cell>
          <cell r="EL758">
            <v>0</v>
          </cell>
          <cell r="EM758">
            <v>0</v>
          </cell>
          <cell r="EN758">
            <v>0</v>
          </cell>
          <cell r="EO758">
            <v>0</v>
          </cell>
          <cell r="EP758">
            <v>0</v>
          </cell>
          <cell r="EQ758">
            <v>0</v>
          </cell>
          <cell r="ER758">
            <v>0</v>
          </cell>
          <cell r="ES758">
            <v>0</v>
          </cell>
          <cell r="ET758">
            <v>0</v>
          </cell>
        </row>
        <row r="759">
          <cell r="A759">
            <v>33857.573480960025</v>
          </cell>
          <cell r="B759">
            <v>36165.223063027923</v>
          </cell>
          <cell r="C759">
            <v>35116.09520024449</v>
          </cell>
          <cell r="D759">
            <v>6581.5154595557415</v>
          </cell>
          <cell r="E759">
            <v>7187.3238172589899</v>
          </cell>
          <cell r="F759">
            <v>6545.4701359934998</v>
          </cell>
          <cell r="G759">
            <v>6882.1372689211767</v>
          </cell>
          <cell r="H759">
            <v>7523.7487538811092</v>
          </cell>
          <cell r="I759">
            <v>7316.7546831855552</v>
          </cell>
          <cell r="J759">
            <v>8100.4667864618023</v>
          </cell>
          <cell r="K759">
            <v>8004.2523496429812</v>
          </cell>
          <cell r="L759">
            <v>7619.237618587249</v>
          </cell>
          <cell r="M759">
            <v>8842.0726405183796</v>
          </cell>
          <cell r="N759">
            <v>7819.1430056217614</v>
          </cell>
          <cell r="O759">
            <v>8745.5170851455459</v>
          </cell>
          <cell r="P759">
            <v>9881.4707215971848</v>
          </cell>
          <cell r="Q759">
            <v>10051.253497625066</v>
          </cell>
          <cell r="R759">
            <v>9717.6228314871096</v>
          </cell>
          <cell r="S759">
            <v>9919.3749614048211</v>
          </cell>
          <cell r="T759">
            <v>9931.1850000006689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5633.2422662896088</v>
          </cell>
          <cell r="AF759">
            <v>6017.1903117335851</v>
          </cell>
          <cell r="AG759">
            <v>5842.6358232763068</v>
          </cell>
          <cell r="AH759">
            <v>6581.5154595557415</v>
          </cell>
          <cell r="AI759">
            <v>7187.3238172589899</v>
          </cell>
          <cell r="AJ759">
            <v>6545.4701359934998</v>
          </cell>
          <cell r="AK759">
            <v>6882.1372689211767</v>
          </cell>
          <cell r="AL759">
            <v>7523.7487538811092</v>
          </cell>
          <cell r="AM759">
            <v>7316.7546831855552</v>
          </cell>
          <cell r="AN759">
            <v>8100.4667864618023</v>
          </cell>
          <cell r="AO759">
            <v>8004.2523496429812</v>
          </cell>
          <cell r="AP759">
            <v>7619.237618587249</v>
          </cell>
          <cell r="AQ759">
            <v>8842.0726405183796</v>
          </cell>
          <cell r="AR759">
            <v>7819.1430056217614</v>
          </cell>
          <cell r="AS759">
            <v>8745.5170851455459</v>
          </cell>
          <cell r="AT759">
            <v>9881.4707215971848</v>
          </cell>
          <cell r="AU759">
            <v>10051.253497625066</v>
          </cell>
          <cell r="AV759">
            <v>9717.6228314871096</v>
          </cell>
          <cell r="AW759">
            <v>9919.3749614048211</v>
          </cell>
          <cell r="AX759">
            <v>9931.1850000006689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  <cell r="BN759">
            <v>0</v>
          </cell>
          <cell r="BO759">
            <v>0</v>
          </cell>
          <cell r="BP759">
            <v>0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2.8086007085746334</v>
          </cell>
          <cell r="CN759">
            <v>2.9982768333980481</v>
          </cell>
          <cell r="CO759">
            <v>2.9171703392581692</v>
          </cell>
          <cell r="CP759">
            <v>3.283287950478821</v>
          </cell>
          <cell r="CQ759">
            <v>3.547515787189512</v>
          </cell>
          <cell r="CR759">
            <v>3.2639337770628081</v>
          </cell>
          <cell r="CS759">
            <v>3.4040670250331124</v>
          </cell>
          <cell r="CT759">
            <v>3.6739594199361663</v>
          </cell>
          <cell r="CU759">
            <v>3.5012888073117652</v>
          </cell>
          <cell r="CV759">
            <v>3.9733402356597467</v>
          </cell>
          <cell r="CW759">
            <v>3.9245222333036494</v>
          </cell>
          <cell r="CX759">
            <v>3.7828770692706173</v>
          </cell>
          <cell r="CY759">
            <v>4.3589451515259432</v>
          </cell>
          <cell r="CZ759">
            <v>3.9393253456555732</v>
          </cell>
          <cell r="DA759">
            <v>4.2432977205546454</v>
          </cell>
          <cell r="DB759">
            <v>4.7944588959639534</v>
          </cell>
          <cell r="DC759">
            <v>4.8768369714390136</v>
          </cell>
          <cell r="DD759">
            <v>4.7149604086986683</v>
          </cell>
          <cell r="DE759">
            <v>4.8128499153638566</v>
          </cell>
          <cell r="DF759">
            <v>4.8185801094010445</v>
          </cell>
          <cell r="DG759">
            <v>4.8236011786949637</v>
          </cell>
          <cell r="DH759">
            <v>4.8236011786949637</v>
          </cell>
          <cell r="DI759">
            <v>4.8236011786949637</v>
          </cell>
          <cell r="DJ759">
            <v>4.8236011786949637</v>
          </cell>
          <cell r="DK759">
            <v>4.8236011786949637</v>
          </cell>
          <cell r="DL759">
            <v>4.8236011786949637</v>
          </cell>
          <cell r="DM759">
            <v>4.8236011786949637</v>
          </cell>
          <cell r="DN759">
            <v>4.8236011786949637</v>
          </cell>
          <cell r="DO759">
            <v>4.8236011786949637</v>
          </cell>
          <cell r="DP759">
            <v>4.8236011786949637</v>
          </cell>
          <cell r="DQ759">
            <v>5.4950995378123721</v>
          </cell>
          <cell r="DR759">
            <v>5.4983091371771762</v>
          </cell>
          <cell r="DS759">
            <v>5.4872426262582668</v>
          </cell>
          <cell r="DT759">
            <v>5.4919183075711215</v>
          </cell>
          <cell r="DU759">
            <v>5.550728822852383</v>
          </cell>
          <cell r="DV759">
            <v>5.4942275542337988</v>
          </cell>
          <cell r="DW759">
            <v>5.5390127342162527</v>
          </cell>
          <cell r="DX759">
            <v>5.6105710293784146</v>
          </cell>
          <cell r="DY759">
            <v>5.7252926978609322</v>
          </cell>
          <cell r="DZ759">
            <v>5.5854918966564249</v>
          </cell>
          <cell r="EA759">
            <v>5.5878033524892041</v>
          </cell>
          <cell r="EB759">
            <v>5.5181871444193336</v>
          </cell>
          <cell r="EC759">
            <v>5.5575043289739465</v>
          </cell>
          <cell r="ED759">
            <v>5.4380655885831972</v>
          </cell>
          <cell r="EE759">
            <v>5.6466273071428033</v>
          </cell>
          <cell r="EF759">
            <v>5.6466273071428033</v>
          </cell>
          <cell r="EG759">
            <v>5.6466273071428033</v>
          </cell>
          <cell r="EH759">
            <v>5.6466273071428033</v>
          </cell>
          <cell r="EI759">
            <v>5.6466273071428033</v>
          </cell>
          <cell r="EJ759">
            <v>5.6466273071428033</v>
          </cell>
          <cell r="EK759">
            <v>0</v>
          </cell>
          <cell r="EL759">
            <v>0</v>
          </cell>
          <cell r="EM759">
            <v>0</v>
          </cell>
          <cell r="EN759">
            <v>0</v>
          </cell>
          <cell r="EO759">
            <v>0</v>
          </cell>
          <cell r="EP759">
            <v>0</v>
          </cell>
          <cell r="EQ759">
            <v>0</v>
          </cell>
          <cell r="ER759">
            <v>0</v>
          </cell>
          <cell r="ES759">
            <v>0</v>
          </cell>
          <cell r="ET759">
            <v>0</v>
          </cell>
        </row>
        <row r="760">
          <cell r="A760">
            <v>30551.949375733617</v>
          </cell>
          <cell r="B760">
            <v>36423.67633251896</v>
          </cell>
          <cell r="C760">
            <v>44687.566330907859</v>
          </cell>
          <cell r="D760">
            <v>6488.7173811531011</v>
          </cell>
          <cell r="E760">
            <v>6413.2975620984116</v>
          </cell>
          <cell r="F760">
            <v>5577.5150477065035</v>
          </cell>
          <cell r="G760">
            <v>7388.2023014735732</v>
          </cell>
          <cell r="H760">
            <v>7366.1756218595656</v>
          </cell>
          <cell r="I760">
            <v>7615.3600399880679</v>
          </cell>
          <cell r="J760">
            <v>8001.2937492478923</v>
          </cell>
          <cell r="K760">
            <v>7917.878845835583</v>
          </cell>
          <cell r="L760">
            <v>9319.1490568954869</v>
          </cell>
          <cell r="M760">
            <v>8367.9325356399713</v>
          </cell>
          <cell r="N760">
            <v>8870.3186670974574</v>
          </cell>
          <cell r="O760">
            <v>9319.4313399303992</v>
          </cell>
          <cell r="P760">
            <v>9714.7236560015772</v>
          </cell>
          <cell r="Q760">
            <v>9776.9912578659441</v>
          </cell>
          <cell r="R760">
            <v>9204.1720008240554</v>
          </cell>
          <cell r="S760">
            <v>9928.1685198179403</v>
          </cell>
          <cell r="T760">
            <v>9990.1206780941629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5083.2506540289423</v>
          </cell>
          <cell r="AF760">
            <v>6060.1919132032344</v>
          </cell>
          <cell r="AG760">
            <v>7435.1426151214127</v>
          </cell>
          <cell r="AH760">
            <v>6488.7173811531011</v>
          </cell>
          <cell r="AI760">
            <v>6413.2975620984116</v>
          </cell>
          <cell r="AJ760">
            <v>5577.5150477065035</v>
          </cell>
          <cell r="AK760">
            <v>7388.2023014735732</v>
          </cell>
          <cell r="AL760">
            <v>7366.1756218595656</v>
          </cell>
          <cell r="AM760">
            <v>7615.3600399880679</v>
          </cell>
          <cell r="AN760">
            <v>8001.2937492478923</v>
          </cell>
          <cell r="AO760">
            <v>7917.878845835583</v>
          </cell>
          <cell r="AP760">
            <v>9319.1490568954869</v>
          </cell>
          <cell r="AQ760">
            <v>8367.9325356399713</v>
          </cell>
          <cell r="AR760">
            <v>8870.3186670974574</v>
          </cell>
          <cell r="AS760">
            <v>9319.4313399303992</v>
          </cell>
          <cell r="AT760">
            <v>9714.7236560015772</v>
          </cell>
          <cell r="AU760">
            <v>9776.9912578659441</v>
          </cell>
          <cell r="AV760">
            <v>9204.1720008240554</v>
          </cell>
          <cell r="AW760">
            <v>9928.1685198179403</v>
          </cell>
          <cell r="AX760">
            <v>9990.1206780941629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2.513274973635427</v>
          </cell>
          <cell r="CN760">
            <v>2.9730926168858236</v>
          </cell>
          <cell r="CO760">
            <v>3.6826148642022418</v>
          </cell>
          <cell r="CP760">
            <v>3.2468343089641336</v>
          </cell>
          <cell r="CQ760">
            <v>3.1987170418007729</v>
          </cell>
          <cell r="CR760">
            <v>2.7611273005935586</v>
          </cell>
          <cell r="CS760">
            <v>3.6677629427074656</v>
          </cell>
          <cell r="CT760">
            <v>3.6833841387422983</v>
          </cell>
          <cell r="CU760">
            <v>3.8045806050327364</v>
          </cell>
          <cell r="CV760">
            <v>3.9389284085746556</v>
          </cell>
          <cell r="CW760">
            <v>3.9388760848320872</v>
          </cell>
          <cell r="CX760">
            <v>4.6090894060261389</v>
          </cell>
          <cell r="CY760">
            <v>4.0656324662085135</v>
          </cell>
          <cell r="CZ760">
            <v>4.4376471466580911</v>
          </cell>
          <cell r="DA760">
            <v>4.6252941603355477</v>
          </cell>
          <cell r="DB760">
            <v>4.8214802981437366</v>
          </cell>
          <cell r="DC760">
            <v>4.8523841124191156</v>
          </cell>
          <cell r="DD760">
            <v>4.5680902035009145</v>
          </cell>
          <cell r="DE760">
            <v>4.9274143670963619</v>
          </cell>
          <cell r="DF760">
            <v>4.9581616246749913</v>
          </cell>
          <cell r="DG760">
            <v>5.2098836151720702</v>
          </cell>
          <cell r="DH760">
            <v>5.2098836151720702</v>
          </cell>
          <cell r="DI760">
            <v>5.2098836151720702</v>
          </cell>
          <cell r="DJ760">
            <v>5.2098836151720702</v>
          </cell>
          <cell r="DK760">
            <v>5.2098836151720702</v>
          </cell>
          <cell r="DL760">
            <v>5.2098836151720702</v>
          </cell>
          <cell r="DM760">
            <v>5.2098836151720702</v>
          </cell>
          <cell r="DN760">
            <v>5.2098836151720702</v>
          </cell>
          <cell r="DO760">
            <v>5.2098836151720702</v>
          </cell>
          <cell r="DP760">
            <v>5.2098836151720702</v>
          </cell>
          <cell r="DQ760">
            <v>5.5412616075519932</v>
          </cell>
          <cell r="DR760">
            <v>5.5845100220982857</v>
          </cell>
          <cell r="DS760">
            <v>5.5314645954625057</v>
          </cell>
          <cell r="DT760">
            <v>5.4752741291691569</v>
          </cell>
          <cell r="DU760">
            <v>5.4930392475205307</v>
          </cell>
          <cell r="DV760">
            <v>5.5342841820862292</v>
          </cell>
          <cell r="DW760">
            <v>5.5188000034924629</v>
          </cell>
          <cell r="DX760">
            <v>5.4790112335334138</v>
          </cell>
          <cell r="DY760">
            <v>5.4839159096687942</v>
          </cell>
          <cell r="DZ760">
            <v>5.5653087499495681</v>
          </cell>
          <cell r="EA760">
            <v>5.5073625797087455</v>
          </cell>
          <cell r="EB760">
            <v>5.5394705928224299</v>
          </cell>
          <cell r="EC760">
            <v>5.6389363165375181</v>
          </cell>
          <cell r="ED760">
            <v>5.4763801898617022</v>
          </cell>
          <cell r="EE760">
            <v>5.520230220491908</v>
          </cell>
          <cell r="EF760">
            <v>5.520230220491908</v>
          </cell>
          <cell r="EG760">
            <v>5.520230220491908</v>
          </cell>
          <cell r="EH760">
            <v>5.520230220491908</v>
          </cell>
          <cell r="EI760">
            <v>5.520230220491908</v>
          </cell>
          <cell r="EJ760">
            <v>5.520230220491908</v>
          </cell>
          <cell r="EK760">
            <v>0</v>
          </cell>
          <cell r="EL760">
            <v>0</v>
          </cell>
          <cell r="EM760">
            <v>0</v>
          </cell>
          <cell r="EN760">
            <v>0</v>
          </cell>
          <cell r="EO760">
            <v>0</v>
          </cell>
          <cell r="EP760">
            <v>0</v>
          </cell>
          <cell r="EQ760">
            <v>0</v>
          </cell>
          <cell r="ER760">
            <v>0</v>
          </cell>
          <cell r="ES760">
            <v>0</v>
          </cell>
          <cell r="ET760">
            <v>0</v>
          </cell>
        </row>
        <row r="761">
          <cell r="A761">
            <v>35268.966837965927</v>
          </cell>
          <cell r="B761">
            <v>43454.986900730481</v>
          </cell>
          <cell r="C761">
            <v>35918.570056614692</v>
          </cell>
          <cell r="D761">
            <v>6267.8623863544162</v>
          </cell>
          <cell r="E761">
            <v>6946.6712612156134</v>
          </cell>
          <cell r="F761">
            <v>6037.0996937246</v>
          </cell>
          <cell r="G761">
            <v>7821.5915132004748</v>
          </cell>
          <cell r="H761">
            <v>6163.0641648447972</v>
          </cell>
          <cell r="I761">
            <v>6868.3155458672418</v>
          </cell>
          <cell r="J761">
            <v>8238.9367043908642</v>
          </cell>
          <cell r="K761">
            <v>9850.7745773656097</v>
          </cell>
          <cell r="L761">
            <v>7817.983768549926</v>
          </cell>
          <cell r="M761">
            <v>8680.261922495416</v>
          </cell>
          <cell r="N761">
            <v>9525.7510642815087</v>
          </cell>
          <cell r="O761">
            <v>9649.0324735533213</v>
          </cell>
          <cell r="P761">
            <v>10102.925472029383</v>
          </cell>
          <cell r="Q761">
            <v>9323.7996496365759</v>
          </cell>
          <cell r="R761">
            <v>8528.8441777977387</v>
          </cell>
          <cell r="S761">
            <v>9968.5514223806858</v>
          </cell>
          <cell r="T761">
            <v>9946.0185640738655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5868.0706930082906</v>
          </cell>
          <cell r="AF761">
            <v>7230.065350900486</v>
          </cell>
          <cell r="AG761">
            <v>5976.1520447232288</v>
          </cell>
          <cell r="AH761">
            <v>6267.8623863544162</v>
          </cell>
          <cell r="AI761">
            <v>6946.6712612156134</v>
          </cell>
          <cell r="AJ761">
            <v>6037.0996937246</v>
          </cell>
          <cell r="AK761">
            <v>7821.5915132004748</v>
          </cell>
          <cell r="AL761">
            <v>6163.0641648447972</v>
          </cell>
          <cell r="AM761">
            <v>6868.3155458672418</v>
          </cell>
          <cell r="AN761">
            <v>8238.9367043908642</v>
          </cell>
          <cell r="AO761">
            <v>9850.7745773656097</v>
          </cell>
          <cell r="AP761">
            <v>7817.983768549926</v>
          </cell>
          <cell r="AQ761">
            <v>8680.261922495416</v>
          </cell>
          <cell r="AR761">
            <v>9525.7510642815087</v>
          </cell>
          <cell r="AS761">
            <v>9649.0324735533213</v>
          </cell>
          <cell r="AT761">
            <v>10102.925472029383</v>
          </cell>
          <cell r="AU761">
            <v>9323.7996496365759</v>
          </cell>
          <cell r="AV761">
            <v>8528.8441777977387</v>
          </cell>
          <cell r="AW761">
            <v>9968.5514223806858</v>
          </cell>
          <cell r="AX761">
            <v>9946.0185640738655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2.8850595604193816</v>
          </cell>
          <cell r="CN761">
            <v>3.5732680358478568</v>
          </cell>
          <cell r="CO761">
            <v>2.9330675356247338</v>
          </cell>
          <cell r="CP761">
            <v>3.0609862506441914</v>
          </cell>
          <cell r="CQ761">
            <v>3.3993572010726356</v>
          </cell>
          <cell r="CR761">
            <v>3.0252525175178366</v>
          </cell>
          <cell r="CS761">
            <v>3.8696290570569922</v>
          </cell>
          <cell r="CT761">
            <v>3.0258292968757807</v>
          </cell>
          <cell r="CU761">
            <v>3.3771508121048819</v>
          </cell>
          <cell r="CV761">
            <v>4.0378685406303374</v>
          </cell>
          <cell r="CW761">
            <v>4.8927466300106346</v>
          </cell>
          <cell r="CX761">
            <v>3.9004046716479448</v>
          </cell>
          <cell r="CY761">
            <v>4.2901113993970794</v>
          </cell>
          <cell r="CZ761">
            <v>4.7452758033233167</v>
          </cell>
          <cell r="DA761">
            <v>4.8223191610785978</v>
          </cell>
          <cell r="DB761">
            <v>5.0491623093040578</v>
          </cell>
          <cell r="DC761">
            <v>4.6597768043310035</v>
          </cell>
          <cell r="DD761">
            <v>4.2624800790313557</v>
          </cell>
          <cell r="DE761">
            <v>4.9820058813255317</v>
          </cell>
          <cell r="DF761">
            <v>4.9707445828829506</v>
          </cell>
          <cell r="DG761">
            <v>5.2728971510456573</v>
          </cell>
          <cell r="DH761">
            <v>5.2728971510456573</v>
          </cell>
          <cell r="DI761">
            <v>5.2728971510456573</v>
          </cell>
          <cell r="DJ761">
            <v>5.2728971510456573</v>
          </cell>
          <cell r="DK761">
            <v>5.2728971510456573</v>
          </cell>
          <cell r="DL761">
            <v>5.2728971510456573</v>
          </cell>
          <cell r="DM761">
            <v>5.2728971510456573</v>
          </cell>
          <cell r="DN761">
            <v>5.2728971510456573</v>
          </cell>
          <cell r="DO761">
            <v>5.2728971510456573</v>
          </cell>
          <cell r="DP761">
            <v>5.2728971510456573</v>
          </cell>
          <cell r="DQ761">
            <v>5.5724693620900156</v>
          </cell>
          <cell r="DR761">
            <v>5.5434963240716071</v>
          </cell>
          <cell r="DS761">
            <v>5.5822169458243263</v>
          </cell>
          <cell r="DT761">
            <v>5.6100303333363755</v>
          </cell>
          <cell r="DU761">
            <v>5.5986984986807524</v>
          </cell>
          <cell r="DV761">
            <v>5.4673119235878129</v>
          </cell>
          <cell r="DW761">
            <v>5.5377447110350388</v>
          </cell>
          <cell r="DX761">
            <v>5.5803238201106735</v>
          </cell>
          <cell r="DY761">
            <v>5.5719462684171379</v>
          </cell>
          <cell r="DZ761">
            <v>5.5901843014370538</v>
          </cell>
          <cell r="EA761">
            <v>5.5160067627644853</v>
          </cell>
          <cell r="EB761">
            <v>5.4915157312166372</v>
          </cell>
          <cell r="EC761">
            <v>5.5433384590032482</v>
          </cell>
          <cell r="ED761">
            <v>5.4997747661035232</v>
          </cell>
          <cell r="EE761">
            <v>5.4819485239302539</v>
          </cell>
          <cell r="EF761">
            <v>5.4819485239302539</v>
          </cell>
          <cell r="EG761">
            <v>5.4819485239302539</v>
          </cell>
          <cell r="EH761">
            <v>5.4819485239302539</v>
          </cell>
          <cell r="EI761">
            <v>5.4819485239302539</v>
          </cell>
          <cell r="EJ761">
            <v>5.4819485239302539</v>
          </cell>
          <cell r="EK761">
            <v>0</v>
          </cell>
          <cell r="EL761">
            <v>0</v>
          </cell>
          <cell r="EM761">
            <v>0</v>
          </cell>
          <cell r="EN761">
            <v>0</v>
          </cell>
          <cell r="EO761">
            <v>0</v>
          </cell>
          <cell r="EP761">
            <v>0</v>
          </cell>
          <cell r="EQ761">
            <v>0</v>
          </cell>
          <cell r="ER761">
            <v>0</v>
          </cell>
          <cell r="ES761">
            <v>0</v>
          </cell>
          <cell r="ET761">
            <v>0</v>
          </cell>
        </row>
        <row r="762">
          <cell r="A762">
            <v>41611.249649886726</v>
          </cell>
          <cell r="B762">
            <v>35487.07067186245</v>
          </cell>
          <cell r="C762">
            <v>40551.457915909152</v>
          </cell>
          <cell r="D762">
            <v>7559.999605275596</v>
          </cell>
          <cell r="E762">
            <v>6832.4355075291369</v>
          </cell>
          <cell r="F762">
            <v>6487.3245087550531</v>
          </cell>
          <cell r="G762">
            <v>6359.0198531884444</v>
          </cell>
          <cell r="H762">
            <v>8194.2480457871461</v>
          </cell>
          <cell r="I762">
            <v>7050.9556743537059</v>
          </cell>
          <cell r="J762">
            <v>8358.1689173789382</v>
          </cell>
          <cell r="K762">
            <v>8489.8548193869756</v>
          </cell>
          <cell r="L762">
            <v>7334.2672327582113</v>
          </cell>
          <cell r="M762">
            <v>8460.2350826694401</v>
          </cell>
          <cell r="N762">
            <v>8232.3656767711673</v>
          </cell>
          <cell r="O762">
            <v>8436.0447089320169</v>
          </cell>
          <cell r="P762">
            <v>8053.4224645776521</v>
          </cell>
          <cell r="Q762">
            <v>8436.6937802925859</v>
          </cell>
          <cell r="R762">
            <v>9603.7301369567504</v>
          </cell>
          <cell r="S762">
            <v>10048.656635612528</v>
          </cell>
          <cell r="T762">
            <v>10728.445005138401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6923.3033020718412</v>
          </cell>
          <cell r="AF762">
            <v>5904.3589325136018</v>
          </cell>
          <cell r="AG762">
            <v>6746.9745526809829</v>
          </cell>
          <cell r="AH762">
            <v>7559.999605275596</v>
          </cell>
          <cell r="AI762">
            <v>6832.4355075291369</v>
          </cell>
          <cell r="AJ762">
            <v>6487.3245087550531</v>
          </cell>
          <cell r="AK762">
            <v>6359.0198531884444</v>
          </cell>
          <cell r="AL762">
            <v>8194.2480457871461</v>
          </cell>
          <cell r="AM762">
            <v>7050.9556743537059</v>
          </cell>
          <cell r="AN762">
            <v>8358.1689173789382</v>
          </cell>
          <cell r="AO762">
            <v>8489.8548193869756</v>
          </cell>
          <cell r="AP762">
            <v>7334.2672327582113</v>
          </cell>
          <cell r="AQ762">
            <v>8460.2350826694401</v>
          </cell>
          <cell r="AR762">
            <v>8232.3656767711673</v>
          </cell>
          <cell r="AS762">
            <v>8436.0447089320169</v>
          </cell>
          <cell r="AT762">
            <v>8053.4224645776521</v>
          </cell>
          <cell r="AU762">
            <v>8436.6937802925859</v>
          </cell>
          <cell r="AV762">
            <v>9603.7301369567504</v>
          </cell>
          <cell r="AW762">
            <v>10048.656635612528</v>
          </cell>
          <cell r="AX762">
            <v>10728.445005138401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0</v>
          </cell>
          <cell r="CB762">
            <v>0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3.4088932542373875</v>
          </cell>
          <cell r="CN762">
            <v>2.9084028122033594</v>
          </cell>
          <cell r="CO762">
            <v>3.2819225094326776</v>
          </cell>
          <cell r="CP762">
            <v>3.6231854422386625</v>
          </cell>
          <cell r="CQ762">
            <v>3.3613959931726405</v>
          </cell>
          <cell r="CR762">
            <v>3.2303040126099396</v>
          </cell>
          <cell r="CS762">
            <v>3.1861475184200239</v>
          </cell>
          <cell r="CT762">
            <v>4.0316477539572073</v>
          </cell>
          <cell r="CU762">
            <v>3.500307294234926</v>
          </cell>
          <cell r="CV762">
            <v>4.1243738667715375</v>
          </cell>
          <cell r="CW762">
            <v>4.1652390467104032</v>
          </cell>
          <cell r="CX762">
            <v>3.5841273393126882</v>
          </cell>
          <cell r="CY762">
            <v>4.0854802860447386</v>
          </cell>
          <cell r="CZ762">
            <v>4.0344183148570982</v>
          </cell>
          <cell r="DA762">
            <v>4.2315728854415111</v>
          </cell>
          <cell r="DB762">
            <v>4.0396471701993404</v>
          </cell>
          <cell r="DC762">
            <v>4.2318984637029908</v>
          </cell>
          <cell r="DD762">
            <v>4.8172912127428091</v>
          </cell>
          <cell r="DE762">
            <v>5.0404691323350077</v>
          </cell>
          <cell r="DF762">
            <v>5.3814552379774403</v>
          </cell>
          <cell r="DG762">
            <v>4.6734237142269999</v>
          </cell>
          <cell r="DH762">
            <v>4.6734237142269999</v>
          </cell>
          <cell r="DI762">
            <v>4.6734237142269999</v>
          </cell>
          <cell r="DJ762">
            <v>4.6734237142269999</v>
          </cell>
          <cell r="DK762">
            <v>4.6734237142269999</v>
          </cell>
          <cell r="DL762">
            <v>4.6734237142269999</v>
          </cell>
          <cell r="DM762">
            <v>4.6734237142269999</v>
          </cell>
          <cell r="DN762">
            <v>4.6734237142269999</v>
          </cell>
          <cell r="DO762">
            <v>4.6734237142269999</v>
          </cell>
          <cell r="DP762">
            <v>4.6734237142269999</v>
          </cell>
          <cell r="DQ762">
            <v>5.5642558559654844</v>
          </cell>
          <cell r="DR762">
            <v>5.5619275894758511</v>
          </cell>
          <cell r="DS762">
            <v>5.6323273127379299</v>
          </cell>
          <cell r="DT762">
            <v>5.7166071171032886</v>
          </cell>
          <cell r="DU762">
            <v>5.5688176663835813</v>
          </cell>
          <cell r="DV762">
            <v>5.5021111744984603</v>
          </cell>
          <cell r="DW762">
            <v>5.4680369002988458</v>
          </cell>
          <cell r="DX762">
            <v>5.5684414949090488</v>
          </cell>
          <cell r="DY762">
            <v>5.5188545333913552</v>
          </cell>
          <cell r="DZ762">
            <v>5.5521380127089994</v>
          </cell>
          <cell r="EA762">
            <v>5.584283628539545</v>
          </cell>
          <cell r="EB762">
            <v>5.6063529353641393</v>
          </cell>
          <cell r="EC762">
            <v>5.6734397502940386</v>
          </cell>
          <cell r="ED762">
            <v>5.5905027073278886</v>
          </cell>
          <cell r="EE762">
            <v>5.4619055096191493</v>
          </cell>
          <cell r="EF762">
            <v>5.4619055096191493</v>
          </cell>
          <cell r="EG762">
            <v>5.4619055096191493</v>
          </cell>
          <cell r="EH762">
            <v>5.4619055096191493</v>
          </cell>
          <cell r="EI762">
            <v>5.4619055096191493</v>
          </cell>
          <cell r="EJ762">
            <v>5.4619055096191493</v>
          </cell>
          <cell r="EK762">
            <v>0</v>
          </cell>
          <cell r="EL762">
            <v>0</v>
          </cell>
          <cell r="EM762">
            <v>0</v>
          </cell>
          <cell r="EN762">
            <v>0</v>
          </cell>
          <cell r="EO762">
            <v>0</v>
          </cell>
          <cell r="EP762">
            <v>0</v>
          </cell>
          <cell r="EQ762">
            <v>0</v>
          </cell>
          <cell r="ER762">
            <v>0</v>
          </cell>
          <cell r="ES762">
            <v>0</v>
          </cell>
          <cell r="ET762">
            <v>0</v>
          </cell>
        </row>
        <row r="763">
          <cell r="A763">
            <v>37415.344108744997</v>
          </cell>
          <cell r="B763">
            <v>39556.812210562319</v>
          </cell>
          <cell r="C763">
            <v>39549.986484443907</v>
          </cell>
          <cell r="D763">
            <v>6546.601595727936</v>
          </cell>
          <cell r="E763">
            <v>6910.0123217614173</v>
          </cell>
          <cell r="F763">
            <v>5974.386614752696</v>
          </cell>
          <cell r="G763">
            <v>7381.6437117948544</v>
          </cell>
          <cell r="H763">
            <v>6818.6436122679543</v>
          </cell>
          <cell r="I763">
            <v>6880.7694471504683</v>
          </cell>
          <cell r="J763">
            <v>7024.759235210935</v>
          </cell>
          <cell r="K763">
            <v>8328.7837427366176</v>
          </cell>
          <cell r="L763">
            <v>9595.1682535640393</v>
          </cell>
          <cell r="M763">
            <v>7846.1719335197495</v>
          </cell>
          <cell r="N763">
            <v>8272.8494480639038</v>
          </cell>
          <cell r="O763">
            <v>10045.240753779546</v>
          </cell>
          <cell r="P763">
            <v>9647.1714847347394</v>
          </cell>
          <cell r="Q763">
            <v>9715.9898535228858</v>
          </cell>
          <cell r="R763">
            <v>12269.976187933684</v>
          </cell>
          <cell r="S763">
            <v>10105.654362254963</v>
          </cell>
          <cell r="T763">
            <v>10285.600191033209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6225.1861598906253</v>
          </cell>
          <cell r="AF763">
            <v>6581.4848364585787</v>
          </cell>
          <cell r="AG763">
            <v>6580.349168278166</v>
          </cell>
          <cell r="AH763">
            <v>6546.601595727936</v>
          </cell>
          <cell r="AI763">
            <v>6910.0123217614173</v>
          </cell>
          <cell r="AJ763">
            <v>5974.386614752696</v>
          </cell>
          <cell r="AK763">
            <v>7381.6437117948544</v>
          </cell>
          <cell r="AL763">
            <v>6818.6436122679543</v>
          </cell>
          <cell r="AM763">
            <v>6880.7694471504683</v>
          </cell>
          <cell r="AN763">
            <v>7024.759235210935</v>
          </cell>
          <cell r="AO763">
            <v>8328.7837427366176</v>
          </cell>
          <cell r="AP763">
            <v>9595.1682535640393</v>
          </cell>
          <cell r="AQ763">
            <v>7846.1719335197495</v>
          </cell>
          <cell r="AR763">
            <v>8272.8494480639038</v>
          </cell>
          <cell r="AS763">
            <v>10045.240753779546</v>
          </cell>
          <cell r="AT763">
            <v>9647.1714847347394</v>
          </cell>
          <cell r="AU763">
            <v>9715.9898535228858</v>
          </cell>
          <cell r="AV763">
            <v>12269.976187933684</v>
          </cell>
          <cell r="AW763">
            <v>10105.654362254963</v>
          </cell>
          <cell r="AX763">
            <v>10285.600191033209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3.0694967393891726</v>
          </cell>
          <cell r="CN763">
            <v>3.2581131703953545</v>
          </cell>
          <cell r="CO763">
            <v>3.1695118617658213</v>
          </cell>
          <cell r="CP763">
            <v>3.2061542961200353</v>
          </cell>
          <cell r="CQ763">
            <v>3.3995802928133969</v>
          </cell>
          <cell r="CR763">
            <v>2.935257935897797</v>
          </cell>
          <cell r="CS763">
            <v>3.6386059665492083</v>
          </cell>
          <cell r="CT763">
            <v>3.443112081576682</v>
          </cell>
          <cell r="CU763">
            <v>3.4011117153836423</v>
          </cell>
          <cell r="CV763">
            <v>3.4445269294975005</v>
          </cell>
          <cell r="CW763">
            <v>4.1013682560640126</v>
          </cell>
          <cell r="CX763">
            <v>4.7995713572362231</v>
          </cell>
          <cell r="CY763">
            <v>3.8628200526223697</v>
          </cell>
          <cell r="CZ763">
            <v>4.0772358039344478</v>
          </cell>
          <cell r="DA763">
            <v>4.9475852712855461</v>
          </cell>
          <cell r="DB763">
            <v>4.7515241015483776</v>
          </cell>
          <cell r="DC763">
            <v>4.7854192322033624</v>
          </cell>
          <cell r="DD763">
            <v>6.0433348442747876</v>
          </cell>
          <cell r="DE763">
            <v>4.9773408029651351</v>
          </cell>
          <cell r="DF763">
            <v>5.0659695729383722</v>
          </cell>
          <cell r="DG763">
            <v>5.5783089697319399</v>
          </cell>
          <cell r="DH763">
            <v>5.5783089697319399</v>
          </cell>
          <cell r="DI763">
            <v>5.5783089697319399</v>
          </cell>
          <cell r="DJ763">
            <v>5.5783089697319399</v>
          </cell>
          <cell r="DK763">
            <v>5.5783089697319399</v>
          </cell>
          <cell r="DL763">
            <v>5.5783089697319399</v>
          </cell>
          <cell r="DM763">
            <v>5.5783089697319399</v>
          </cell>
          <cell r="DN763">
            <v>5.5783089697319399</v>
          </cell>
          <cell r="DO763">
            <v>5.5783089697319399</v>
          </cell>
          <cell r="DP763">
            <v>5.5783089697319399</v>
          </cell>
          <cell r="DQ763">
            <v>5.5563846440311062</v>
          </cell>
          <cell r="DR763">
            <v>5.5343274964196372</v>
          </cell>
          <cell r="DS763">
            <v>5.6880537672604001</v>
          </cell>
          <cell r="DT763">
            <v>5.594208240233975</v>
          </cell>
          <cell r="DU763">
            <v>5.5687876081603935</v>
          </cell>
          <cell r="DV763">
            <v>5.5764034587867632</v>
          </cell>
          <cell r="DW763">
            <v>5.5580850435853808</v>
          </cell>
          <cell r="DX763">
            <v>5.4256773911124085</v>
          </cell>
          <cell r="DY763">
            <v>5.5427238857255743</v>
          </cell>
          <cell r="DZ763">
            <v>5.5873901138912956</v>
          </cell>
          <cell r="EA763">
            <v>5.5636519746308135</v>
          </cell>
          <cell r="EB763">
            <v>5.4771833242798218</v>
          </cell>
          <cell r="EC763">
            <v>5.5649399063009977</v>
          </cell>
          <cell r="ED763">
            <v>5.5589968408813037</v>
          </cell>
          <cell r="EE763">
            <v>5.5625534549807929</v>
          </cell>
          <cell r="EF763">
            <v>5.5625534549807929</v>
          </cell>
          <cell r="EG763">
            <v>5.5625534549807929</v>
          </cell>
          <cell r="EH763">
            <v>5.5625534549807929</v>
          </cell>
          <cell r="EI763">
            <v>5.5625534549807929</v>
          </cell>
          <cell r="EJ763">
            <v>5.5625534549807929</v>
          </cell>
          <cell r="EK763">
            <v>0</v>
          </cell>
          <cell r="EL763">
            <v>0</v>
          </cell>
          <cell r="EM763">
            <v>0</v>
          </cell>
          <cell r="EN763">
            <v>0</v>
          </cell>
          <cell r="EO763">
            <v>0</v>
          </cell>
          <cell r="EP763">
            <v>0</v>
          </cell>
          <cell r="EQ763">
            <v>0</v>
          </cell>
          <cell r="ER763">
            <v>0</v>
          </cell>
          <cell r="ES763">
            <v>0</v>
          </cell>
          <cell r="ET763">
            <v>0</v>
          </cell>
        </row>
        <row r="764">
          <cell r="A764">
            <v>33863.256955047735</v>
          </cell>
          <cell r="B764">
            <v>37253.419885833726</v>
          </cell>
          <cell r="C764">
            <v>32925.313571714527</v>
          </cell>
          <cell r="D764">
            <v>6706.6991175145449</v>
          </cell>
          <cell r="E764">
            <v>6269.1390136058772</v>
          </cell>
          <cell r="F764">
            <v>6088.4394305845926</v>
          </cell>
          <cell r="G764">
            <v>6340.3188279283122</v>
          </cell>
          <cell r="H764">
            <v>7744.6418179937627</v>
          </cell>
          <cell r="I764">
            <v>6634.5477711927751</v>
          </cell>
          <cell r="J764">
            <v>8292.0476279177892</v>
          </cell>
          <cell r="K764">
            <v>8637.6765373343005</v>
          </cell>
          <cell r="L764">
            <v>8490.0284218813395</v>
          </cell>
          <cell r="M764">
            <v>8878.0791540347818</v>
          </cell>
          <cell r="N764">
            <v>10211.941592401457</v>
          </cell>
          <cell r="O764">
            <v>9489.3056200713036</v>
          </cell>
          <cell r="P764">
            <v>9028.38838190346</v>
          </cell>
          <cell r="Q764">
            <v>8596.4295521560362</v>
          </cell>
          <cell r="R764">
            <v>8236.7734364464486</v>
          </cell>
          <cell r="S764">
            <v>9332.3621464488097</v>
          </cell>
          <cell r="T764">
            <v>11413.425072819167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5634.187885929724</v>
          </cell>
          <cell r="AF764">
            <v>6198.2451159037373</v>
          </cell>
          <cell r="AG764">
            <v>5478.1323341829138</v>
          </cell>
          <cell r="AH764">
            <v>6706.6991175145449</v>
          </cell>
          <cell r="AI764">
            <v>6269.1390136058772</v>
          </cell>
          <cell r="AJ764">
            <v>6088.4394305845926</v>
          </cell>
          <cell r="AK764">
            <v>6340.3188279283122</v>
          </cell>
          <cell r="AL764">
            <v>7744.6418179937627</v>
          </cell>
          <cell r="AM764">
            <v>6634.5477711927751</v>
          </cell>
          <cell r="AN764">
            <v>8292.0476279177892</v>
          </cell>
          <cell r="AO764">
            <v>8637.6765373343005</v>
          </cell>
          <cell r="AP764">
            <v>8490.0284218813395</v>
          </cell>
          <cell r="AQ764">
            <v>8878.0791540347818</v>
          </cell>
          <cell r="AR764">
            <v>10211.941592401457</v>
          </cell>
          <cell r="AS764">
            <v>9489.3056200713036</v>
          </cell>
          <cell r="AT764">
            <v>9028.38838190346</v>
          </cell>
          <cell r="AU764">
            <v>8596.4295521560362</v>
          </cell>
          <cell r="AV764">
            <v>8236.7734364464486</v>
          </cell>
          <cell r="AW764">
            <v>9332.3621464488097</v>
          </cell>
          <cell r="AX764">
            <v>11413.425072819167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2.8079449743918858</v>
          </cell>
          <cell r="CN764">
            <v>3.0941811126381258</v>
          </cell>
          <cell r="CO764">
            <v>2.694882882014983</v>
          </cell>
          <cell r="CP764">
            <v>3.3459988327201504</v>
          </cell>
          <cell r="CQ764">
            <v>3.0886425377303848</v>
          </cell>
          <cell r="CR764">
            <v>3.0293988884733758</v>
          </cell>
          <cell r="CS764">
            <v>3.1251428223527764</v>
          </cell>
          <cell r="CT764">
            <v>3.8436233478436264</v>
          </cell>
          <cell r="CU764">
            <v>3.2643112741826119</v>
          </cell>
          <cell r="CV764">
            <v>4.0310005805930116</v>
          </cell>
          <cell r="CW764">
            <v>4.3098874789107162</v>
          </cell>
          <cell r="CX764">
            <v>4.1746820091300574</v>
          </cell>
          <cell r="CY764">
            <v>4.3947108409884175</v>
          </cell>
          <cell r="CZ764">
            <v>5.0249273538405879</v>
          </cell>
          <cell r="DA764">
            <v>4.6401080899549418</v>
          </cell>
          <cell r="DB764">
            <v>4.4147274466022166</v>
          </cell>
          <cell r="DC764">
            <v>4.2035069695001814</v>
          </cell>
          <cell r="DD764">
            <v>4.027641282491853</v>
          </cell>
          <cell r="DE764">
            <v>4.5633654165942019</v>
          </cell>
          <cell r="DF764">
            <v>5.5809695814270599</v>
          </cell>
          <cell r="DG764">
            <v>5.15100988266716</v>
          </cell>
          <cell r="DH764">
            <v>5.15100988266716</v>
          </cell>
          <cell r="DI764">
            <v>5.15100988266716</v>
          </cell>
          <cell r="DJ764">
            <v>5.15100988266716</v>
          </cell>
          <cell r="DK764">
            <v>5.15100988266716</v>
          </cell>
          <cell r="DL764">
            <v>5.15100988266716</v>
          </cell>
          <cell r="DM764">
            <v>5.15100988266716</v>
          </cell>
          <cell r="DN764">
            <v>5.15100988266716</v>
          </cell>
          <cell r="DO764">
            <v>5.15100988266716</v>
          </cell>
          <cell r="DP764">
            <v>5.15100988266716</v>
          </cell>
          <cell r="DQ764">
            <v>5.4973054440537963</v>
          </cell>
          <cell r="DR764">
            <v>5.4882028071559281</v>
          </cell>
          <cell r="DS764">
            <v>5.5692890543226179</v>
          </cell>
          <cell r="DT764">
            <v>5.4914897012199964</v>
          </cell>
          <cell r="DU764">
            <v>5.5609294747228271</v>
          </cell>
          <cell r="DV764">
            <v>5.5062593564924533</v>
          </cell>
          <cell r="DW764">
            <v>5.5583816491927429</v>
          </cell>
          <cell r="DX764">
            <v>5.5203631681368339</v>
          </cell>
          <cell r="DY764">
            <v>5.5683547560270075</v>
          </cell>
          <cell r="DZ764">
            <v>5.6358063593436603</v>
          </cell>
          <cell r="EA764">
            <v>5.4908318004521313</v>
          </cell>
          <cell r="EB764">
            <v>5.5717661344984482</v>
          </cell>
          <cell r="EC764">
            <v>5.5347223996497394</v>
          </cell>
          <cell r="ED764">
            <v>5.5678261994333456</v>
          </cell>
          <cell r="EE764">
            <v>5.6029077524116264</v>
          </cell>
          <cell r="EF764">
            <v>5.6029077524116264</v>
          </cell>
          <cell r="EG764">
            <v>5.6029077524116264</v>
          </cell>
          <cell r="EH764">
            <v>5.6029077524116264</v>
          </cell>
          <cell r="EI764">
            <v>5.6029077524116264</v>
          </cell>
          <cell r="EJ764">
            <v>5.6029077524116264</v>
          </cell>
          <cell r="EK764">
            <v>0</v>
          </cell>
          <cell r="EL764">
            <v>0</v>
          </cell>
          <cell r="EM764">
            <v>0</v>
          </cell>
          <cell r="EN764">
            <v>0</v>
          </cell>
          <cell r="EO764">
            <v>0</v>
          </cell>
          <cell r="EP764">
            <v>0</v>
          </cell>
          <cell r="EQ764">
            <v>0</v>
          </cell>
          <cell r="ER764">
            <v>0</v>
          </cell>
          <cell r="ES764">
            <v>0</v>
          </cell>
          <cell r="ET764">
            <v>0</v>
          </cell>
        </row>
        <row r="765">
          <cell r="A765">
            <v>33216.072871564618</v>
          </cell>
          <cell r="B765">
            <v>36192.141356210719</v>
          </cell>
          <cell r="C765">
            <v>38715.795120102717</v>
          </cell>
          <cell r="D765">
            <v>7074.01801856784</v>
          </cell>
          <cell r="E765">
            <v>6695.066592820016</v>
          </cell>
          <cell r="F765">
            <v>7250.1167568585888</v>
          </cell>
          <cell r="G765">
            <v>7953.2733239053387</v>
          </cell>
          <cell r="H765">
            <v>7043.3096949923965</v>
          </cell>
          <cell r="I765">
            <v>7362.3571594803989</v>
          </cell>
          <cell r="J765">
            <v>7213.4173851864525</v>
          </cell>
          <cell r="K765">
            <v>8123.4247158404687</v>
          </cell>
          <cell r="L765">
            <v>8926.4748618233898</v>
          </cell>
          <cell r="M765">
            <v>8628.2550531935522</v>
          </cell>
          <cell r="N765">
            <v>8825.9372131540622</v>
          </cell>
          <cell r="O765">
            <v>8914.568406403072</v>
          </cell>
          <cell r="P765">
            <v>9263.6197502037357</v>
          </cell>
          <cell r="Q765">
            <v>10479.151215701409</v>
          </cell>
          <cell r="R765">
            <v>11874.143963731522</v>
          </cell>
          <cell r="S765">
            <v>11824.535120359331</v>
          </cell>
          <cell r="T765">
            <v>10094.840040399382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5526.5090312948169</v>
          </cell>
          <cell r="AF765">
            <v>6021.6689926106719</v>
          </cell>
          <cell r="AG765">
            <v>6441.5559362580598</v>
          </cell>
          <cell r="AH765">
            <v>7074.01801856784</v>
          </cell>
          <cell r="AI765">
            <v>6695.066592820016</v>
          </cell>
          <cell r="AJ765">
            <v>7250.1167568585888</v>
          </cell>
          <cell r="AK765">
            <v>7953.2733239053387</v>
          </cell>
          <cell r="AL765">
            <v>7043.3096949923965</v>
          </cell>
          <cell r="AM765">
            <v>7362.3571594803989</v>
          </cell>
          <cell r="AN765">
            <v>7213.4173851864525</v>
          </cell>
          <cell r="AO765">
            <v>8123.4247158404687</v>
          </cell>
          <cell r="AP765">
            <v>8926.4748618233898</v>
          </cell>
          <cell r="AQ765">
            <v>8628.2550531935522</v>
          </cell>
          <cell r="AR765">
            <v>8825.9372131540622</v>
          </cell>
          <cell r="AS765">
            <v>8914.568406403072</v>
          </cell>
          <cell r="AT765">
            <v>9263.6197502037357</v>
          </cell>
          <cell r="AU765">
            <v>10479.151215701409</v>
          </cell>
          <cell r="AV765">
            <v>11874.143963731522</v>
          </cell>
          <cell r="AW765">
            <v>11824.535120359331</v>
          </cell>
          <cell r="AX765">
            <v>10094.840040399382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  <cell r="BN765">
            <v>0</v>
          </cell>
          <cell r="BO765">
            <v>0</v>
          </cell>
          <cell r="BP765">
            <v>0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2.7305190353795026</v>
          </cell>
          <cell r="CN765">
            <v>3.0000685348469602</v>
          </cell>
          <cell r="CO765">
            <v>3.213356576215622</v>
          </cell>
          <cell r="CP765">
            <v>3.5840708400634962</v>
          </cell>
          <cell r="CQ765">
            <v>3.3066668478287728</v>
          </cell>
          <cell r="CR765">
            <v>3.5928436423030381</v>
          </cell>
          <cell r="CS765">
            <v>3.9499981917482878</v>
          </cell>
          <cell r="CT765">
            <v>3.502502470498865</v>
          </cell>
          <cell r="CU765">
            <v>3.6131059152153497</v>
          </cell>
          <cell r="CV765">
            <v>3.4640541792714612</v>
          </cell>
          <cell r="CW765">
            <v>4.0795580605682158</v>
          </cell>
          <cell r="CX765">
            <v>4.3897933001892877</v>
          </cell>
          <cell r="CY765">
            <v>4.2534252008865439</v>
          </cell>
          <cell r="CZ765">
            <v>4.3245971856696448</v>
          </cell>
          <cell r="DA765">
            <v>4.3387824879240222</v>
          </cell>
          <cell r="DB765">
            <v>4.5086682063151526</v>
          </cell>
          <cell r="DC765">
            <v>5.1002758305534526</v>
          </cell>
          <cell r="DD765">
            <v>5.7792285100333345</v>
          </cell>
          <cell r="DE765">
            <v>5.7550835406913707</v>
          </cell>
          <cell r="DF765">
            <v>4.9132289067656156</v>
          </cell>
          <cell r="DG765">
            <v>4.8996125642091348</v>
          </cell>
          <cell r="DH765">
            <v>4.8996125642091348</v>
          </cell>
          <cell r="DI765">
            <v>4.8996125642091348</v>
          </cell>
          <cell r="DJ765">
            <v>4.8996125642091348</v>
          </cell>
          <cell r="DK765">
            <v>4.8996125642091348</v>
          </cell>
          <cell r="DL765">
            <v>4.8996125642091348</v>
          </cell>
          <cell r="DM765">
            <v>4.8996125642091348</v>
          </cell>
          <cell r="DN765">
            <v>4.8996125642091348</v>
          </cell>
          <cell r="DO765">
            <v>4.8996125642091348</v>
          </cell>
          <cell r="DP765">
            <v>4.8996125642091348</v>
          </cell>
          <cell r="DQ765">
            <v>5.5451437757803559</v>
          </cell>
          <cell r="DR765">
            <v>5.4991154621299607</v>
          </cell>
          <cell r="DS765">
            <v>5.4921070964012788</v>
          </cell>
          <cell r="DT765">
            <v>5.4075022923944633</v>
          </cell>
          <cell r="DU765">
            <v>5.5471715306158114</v>
          </cell>
          <cell r="DV765">
            <v>5.5285828045948451</v>
          </cell>
          <cell r="DW765">
            <v>5.5164050388750967</v>
          </cell>
          <cell r="DX765">
            <v>5.5094147835509375</v>
          </cell>
          <cell r="DY765">
            <v>5.5826875840756474</v>
          </cell>
          <cell r="DZ765">
            <v>5.7051034233048865</v>
          </cell>
          <cell r="EA765">
            <v>5.4554826270790802</v>
          </cell>
          <cell r="EB765">
            <v>5.571126893557917</v>
          </cell>
          <cell r="EC765">
            <v>5.5576514982158862</v>
          </cell>
          <cell r="ED765">
            <v>5.5914224749484864</v>
          </cell>
          <cell r="EE765">
            <v>5.6291079707297609</v>
          </cell>
          <cell r="EF765">
            <v>5.6291079707297609</v>
          </cell>
          <cell r="EG765">
            <v>5.6291079707297609</v>
          </cell>
          <cell r="EH765">
            <v>5.6291079707297609</v>
          </cell>
          <cell r="EI765">
            <v>5.6291079707297609</v>
          </cell>
          <cell r="EJ765">
            <v>5.6291079707297609</v>
          </cell>
          <cell r="EK765">
            <v>0</v>
          </cell>
          <cell r="EL765">
            <v>0</v>
          </cell>
          <cell r="EM765">
            <v>0</v>
          </cell>
          <cell r="EN765">
            <v>0</v>
          </cell>
          <cell r="EO765">
            <v>0</v>
          </cell>
          <cell r="EP765">
            <v>0</v>
          </cell>
          <cell r="EQ765">
            <v>0</v>
          </cell>
          <cell r="ER765">
            <v>0</v>
          </cell>
          <cell r="ES765">
            <v>0</v>
          </cell>
          <cell r="ET765">
            <v>0</v>
          </cell>
        </row>
        <row r="766">
          <cell r="A766">
            <v>37967.695894343764</v>
          </cell>
          <cell r="B766">
            <v>40933.520191120086</v>
          </cell>
          <cell r="C766">
            <v>37802.240040536992</v>
          </cell>
          <cell r="D766">
            <v>6618.2952825255088</v>
          </cell>
          <cell r="E766">
            <v>6327.0459562606866</v>
          </cell>
          <cell r="F766">
            <v>6489.1075177439734</v>
          </cell>
          <cell r="G766">
            <v>6346.9285421311242</v>
          </cell>
          <cell r="H766">
            <v>6930.8049655692839</v>
          </cell>
          <cell r="I766">
            <v>8213.5937205490009</v>
          </cell>
          <cell r="J766">
            <v>7852.031784396032</v>
          </cell>
          <cell r="K766">
            <v>8589.2743488787073</v>
          </cell>
          <cell r="L766">
            <v>7571.5021549508056</v>
          </cell>
          <cell r="M766">
            <v>7815.3813123225809</v>
          </cell>
          <cell r="N766">
            <v>9258.6604956029987</v>
          </cell>
          <cell r="O766">
            <v>8428.4500191991392</v>
          </cell>
          <cell r="P766">
            <v>8149.043302379243</v>
          </cell>
          <cell r="Q766">
            <v>7971.1468922855393</v>
          </cell>
          <cell r="R766">
            <v>8130.4796291787634</v>
          </cell>
          <cell r="S766">
            <v>9198.9447579728221</v>
          </cell>
          <cell r="T766">
            <v>8626.5236300351753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6317.0867630524344</v>
          </cell>
          <cell r="AF766">
            <v>6810.5422905840942</v>
          </cell>
          <cell r="AG766">
            <v>6289.5581243154165</v>
          </cell>
          <cell r="AH766">
            <v>6618.2952825255088</v>
          </cell>
          <cell r="AI766">
            <v>6327.0459562606866</v>
          </cell>
          <cell r="AJ766">
            <v>6489.1075177439734</v>
          </cell>
          <cell r="AK766">
            <v>6346.9285421311242</v>
          </cell>
          <cell r="AL766">
            <v>6930.8049655692839</v>
          </cell>
          <cell r="AM766">
            <v>8213.5937205490009</v>
          </cell>
          <cell r="AN766">
            <v>7852.031784396032</v>
          </cell>
          <cell r="AO766">
            <v>8589.2743488787073</v>
          </cell>
          <cell r="AP766">
            <v>7571.5021549508056</v>
          </cell>
          <cell r="AQ766">
            <v>7815.3813123225809</v>
          </cell>
          <cell r="AR766">
            <v>9258.6604956029987</v>
          </cell>
          <cell r="AS766">
            <v>8428.4500191991392</v>
          </cell>
          <cell r="AT766">
            <v>8149.043302379243</v>
          </cell>
          <cell r="AU766">
            <v>7971.1468922855393</v>
          </cell>
          <cell r="AV766">
            <v>8130.4796291787634</v>
          </cell>
          <cell r="AW766">
            <v>9198.9447579728221</v>
          </cell>
          <cell r="AX766">
            <v>8626.5236300351753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3.1272202267087827</v>
          </cell>
          <cell r="CN766">
            <v>3.3124057788579009</v>
          </cell>
          <cell r="CO766">
            <v>3.0838945541794502</v>
          </cell>
          <cell r="CP766">
            <v>3.2602719303643535</v>
          </cell>
          <cell r="CQ766">
            <v>3.1599154736991704</v>
          </cell>
          <cell r="CR766">
            <v>3.2665099350747671</v>
          </cell>
          <cell r="CS766">
            <v>3.1585405353225995</v>
          </cell>
          <cell r="CT766">
            <v>3.4870166271341527</v>
          </cell>
          <cell r="CU766">
            <v>3.9960006538774491</v>
          </cell>
          <cell r="CV766">
            <v>3.9011545313784737</v>
          </cell>
          <cell r="CW766">
            <v>4.2106457920307774</v>
          </cell>
          <cell r="CX766">
            <v>3.7586863299045343</v>
          </cell>
          <cell r="CY766">
            <v>3.8527979919081434</v>
          </cell>
          <cell r="CZ766">
            <v>4.6062053061011392</v>
          </cell>
          <cell r="DA766">
            <v>4.2595278999812338</v>
          </cell>
          <cell r="DB766">
            <v>4.1183227314122224</v>
          </cell>
          <cell r="DC766">
            <v>4.0284183337620556</v>
          </cell>
          <cell r="DD766">
            <v>4.1089411151312385</v>
          </cell>
          <cell r="DE766">
            <v>4.6489166759862321</v>
          </cell>
          <cell r="DF766">
            <v>4.3596293503883983</v>
          </cell>
          <cell r="DG766">
            <v>5.7951704335414105</v>
          </cell>
          <cell r="DH766">
            <v>5.7951704335414105</v>
          </cell>
          <cell r="DI766">
            <v>5.7951704335414105</v>
          </cell>
          <cell r="DJ766">
            <v>5.7951704335414105</v>
          </cell>
          <cell r="DK766">
            <v>5.7951704335414105</v>
          </cell>
          <cell r="DL766">
            <v>5.7951704335414105</v>
          </cell>
          <cell r="DM766">
            <v>5.7951704335414105</v>
          </cell>
          <cell r="DN766">
            <v>5.7951704335414105</v>
          </cell>
          <cell r="DO766">
            <v>5.7951704335414105</v>
          </cell>
          <cell r="DP766">
            <v>5.7951704335414105</v>
          </cell>
          <cell r="DQ766">
            <v>5.5343358533710187</v>
          </cell>
          <cell r="DR766">
            <v>5.6330719180898559</v>
          </cell>
          <cell r="DS766">
            <v>5.5876314158217939</v>
          </cell>
          <cell r="DT766">
            <v>5.561596158179742</v>
          </cell>
          <cell r="DU766">
            <v>5.4857076485699228</v>
          </cell>
          <cell r="DV766">
            <v>5.4426213647917363</v>
          </cell>
          <cell r="DW766">
            <v>5.505341826848257</v>
          </cell>
          <cell r="DX766">
            <v>5.4454878727063241</v>
          </cell>
          <cell r="DY766">
            <v>5.6313795826883579</v>
          </cell>
          <cell r="DZ766">
            <v>5.5143716237405611</v>
          </cell>
          <cell r="EA766">
            <v>5.5887528071386736</v>
          </cell>
          <cell r="EB766">
            <v>5.5189073255123242</v>
          </cell>
          <cell r="EC766">
            <v>5.5575204410859307</v>
          </cell>
          <cell r="ED766">
            <v>5.5069610347240969</v>
          </cell>
          <cell r="EE766">
            <v>5.421174465911716</v>
          </cell>
          <cell r="EF766">
            <v>5.421174465911716</v>
          </cell>
          <cell r="EG766">
            <v>5.421174465911716</v>
          </cell>
          <cell r="EH766">
            <v>5.421174465911716</v>
          </cell>
          <cell r="EI766">
            <v>5.421174465911716</v>
          </cell>
          <cell r="EJ766">
            <v>5.421174465911716</v>
          </cell>
          <cell r="EK766">
            <v>0</v>
          </cell>
          <cell r="EL766">
            <v>0</v>
          </cell>
          <cell r="EM766">
            <v>0</v>
          </cell>
          <cell r="EN766">
            <v>0</v>
          </cell>
          <cell r="EO766">
            <v>0</v>
          </cell>
          <cell r="EP766">
            <v>0</v>
          </cell>
          <cell r="EQ766">
            <v>0</v>
          </cell>
          <cell r="ER766">
            <v>0</v>
          </cell>
          <cell r="ES766">
            <v>0</v>
          </cell>
          <cell r="ET766">
            <v>0</v>
          </cell>
        </row>
        <row r="767">
          <cell r="A767">
            <v>39566.34060426939</v>
          </cell>
          <cell r="B767">
            <v>35063.9574740807</v>
          </cell>
          <cell r="C767">
            <v>41138.365703917945</v>
          </cell>
          <cell r="D767">
            <v>6666.4001925864723</v>
          </cell>
          <cell r="E767">
            <v>7583.5256837553698</v>
          </cell>
          <cell r="F767">
            <v>7320.5431102066905</v>
          </cell>
          <cell r="G767">
            <v>7765.4307873860062</v>
          </cell>
          <cell r="H767">
            <v>7412.0936405827979</v>
          </cell>
          <cell r="I767">
            <v>8360.3503592713223</v>
          </cell>
          <cell r="J767">
            <v>7025.4498819605597</v>
          </cell>
          <cell r="K767">
            <v>8508.9169039997905</v>
          </cell>
          <cell r="L767">
            <v>8306.8678919392351</v>
          </cell>
          <cell r="M767">
            <v>8699.6410640487411</v>
          </cell>
          <cell r="N767">
            <v>9043.7934165498045</v>
          </cell>
          <cell r="O767">
            <v>9278.437598704817</v>
          </cell>
          <cell r="P767">
            <v>7993.9449643422731</v>
          </cell>
          <cell r="Q767">
            <v>9044.1415268742985</v>
          </cell>
          <cell r="R767">
            <v>10469.555830964342</v>
          </cell>
          <cell r="S767">
            <v>10678.07286091485</v>
          </cell>
          <cell r="T767">
            <v>12125.180893135206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6583.0701760042703</v>
          </cell>
          <cell r="AF767">
            <v>5833.9611188454273</v>
          </cell>
          <cell r="AG767">
            <v>6844.6246031101682</v>
          </cell>
          <cell r="AH767">
            <v>6666.4001925864723</v>
          </cell>
          <cell r="AI767">
            <v>7583.5256837553698</v>
          </cell>
          <cell r="AJ767">
            <v>7320.5431102066905</v>
          </cell>
          <cell r="AK767">
            <v>7765.4307873860062</v>
          </cell>
          <cell r="AL767">
            <v>7412.0936405827979</v>
          </cell>
          <cell r="AM767">
            <v>8360.3503592713223</v>
          </cell>
          <cell r="AN767">
            <v>7025.4498819605597</v>
          </cell>
          <cell r="AO767">
            <v>8508.9169039997905</v>
          </cell>
          <cell r="AP767">
            <v>8306.8678919392351</v>
          </cell>
          <cell r="AQ767">
            <v>8699.6410640487411</v>
          </cell>
          <cell r="AR767">
            <v>9043.7934165498045</v>
          </cell>
          <cell r="AS767">
            <v>9278.437598704817</v>
          </cell>
          <cell r="AT767">
            <v>7993.9449643422731</v>
          </cell>
          <cell r="AU767">
            <v>9044.1415268742985</v>
          </cell>
          <cell r="AV767">
            <v>10469.555830964342</v>
          </cell>
          <cell r="AW767">
            <v>10678.07286091485</v>
          </cell>
          <cell r="AX767">
            <v>12125.180893135206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3.2691090298403829</v>
          </cell>
          <cell r="CN767">
            <v>2.8706772866332853</v>
          </cell>
          <cell r="CO767">
            <v>3.3832208772252286</v>
          </cell>
          <cell r="CP767">
            <v>3.3145943516054071</v>
          </cell>
          <cell r="CQ767">
            <v>3.7130414373426315</v>
          </cell>
          <cell r="CR767">
            <v>3.6356037781095676</v>
          </cell>
          <cell r="CS767">
            <v>3.7734215243905318</v>
          </cell>
          <cell r="CT767">
            <v>3.6793262706085792</v>
          </cell>
          <cell r="CU767">
            <v>4.1116008449018109</v>
          </cell>
          <cell r="CV767">
            <v>3.5230553561975051</v>
          </cell>
          <cell r="CW767">
            <v>4.1925317573715821</v>
          </cell>
          <cell r="CX767">
            <v>4.0933599022568226</v>
          </cell>
          <cell r="CY767">
            <v>4.3159426273393295</v>
          </cell>
          <cell r="CZ767">
            <v>4.5295097093081393</v>
          </cell>
          <cell r="DA767">
            <v>4.506026687247739</v>
          </cell>
          <cell r="DB767">
            <v>3.8822192812660767</v>
          </cell>
          <cell r="DC767">
            <v>4.392241974988317</v>
          </cell>
          <cell r="DD767">
            <v>5.0844872831327601</v>
          </cell>
          <cell r="DE767">
            <v>5.1857525329883796</v>
          </cell>
          <cell r="DF767">
            <v>5.8885332914024602</v>
          </cell>
          <cell r="DG767">
            <v>4.8662897431548675</v>
          </cell>
          <cell r="DH767">
            <v>4.8662897431548675</v>
          </cell>
          <cell r="DI767">
            <v>4.8662897431548675</v>
          </cell>
          <cell r="DJ767">
            <v>4.8662897431548675</v>
          </cell>
          <cell r="DK767">
            <v>4.8662897431548675</v>
          </cell>
          <cell r="DL767">
            <v>4.8662897431548675</v>
          </cell>
          <cell r="DM767">
            <v>4.8662897431548675</v>
          </cell>
          <cell r="DN767">
            <v>4.8662897431548675</v>
          </cell>
          <cell r="DO767">
            <v>4.8662897431548675</v>
          </cell>
          <cell r="DP767">
            <v>4.8662897431548675</v>
          </cell>
          <cell r="DQ767">
            <v>5.5170410459703074</v>
          </cell>
          <cell r="DR767">
            <v>5.5678341813439323</v>
          </cell>
          <cell r="DS767">
            <v>5.5427643814625771</v>
          </cell>
          <cell r="DT767">
            <v>5.5102097509546342</v>
          </cell>
          <cell r="DU767">
            <v>5.5956237079028739</v>
          </cell>
          <cell r="DV767">
            <v>5.5166304464965039</v>
          </cell>
          <cell r="DW767">
            <v>5.6381596131351168</v>
          </cell>
          <cell r="DX767">
            <v>5.5192457452955122</v>
          </cell>
          <cell r="DY767">
            <v>5.5708397632656572</v>
          </cell>
          <cell r="DZ767">
            <v>5.4633850308150844</v>
          </cell>
          <cell r="EA767">
            <v>5.5603874832575535</v>
          </cell>
          <cell r="EB767">
            <v>5.5598683509722404</v>
          </cell>
          <cell r="EC767">
            <v>5.5224629032851134</v>
          </cell>
          <cell r="ED767">
            <v>5.4702424323779937</v>
          </cell>
          <cell r="EE767">
            <v>5.6414173166558799</v>
          </cell>
          <cell r="EF767">
            <v>5.6414173166558799</v>
          </cell>
          <cell r="EG767">
            <v>5.6414173166558799</v>
          </cell>
          <cell r="EH767">
            <v>5.6414173166558799</v>
          </cell>
          <cell r="EI767">
            <v>5.6414173166558799</v>
          </cell>
          <cell r="EJ767">
            <v>5.6414173166558799</v>
          </cell>
          <cell r="EK767">
            <v>0</v>
          </cell>
          <cell r="EL767">
            <v>0</v>
          </cell>
          <cell r="EM767">
            <v>0</v>
          </cell>
          <cell r="EN767">
            <v>0</v>
          </cell>
          <cell r="EO767">
            <v>0</v>
          </cell>
          <cell r="EP767">
            <v>0</v>
          </cell>
          <cell r="EQ767">
            <v>0</v>
          </cell>
          <cell r="ER767">
            <v>0</v>
          </cell>
          <cell r="ES767">
            <v>0</v>
          </cell>
          <cell r="ET767">
            <v>0</v>
          </cell>
        </row>
        <row r="768">
          <cell r="A768">
            <v>46532.74185555803</v>
          </cell>
          <cell r="B768">
            <v>36609.998384081278</v>
          </cell>
          <cell r="C768">
            <v>42831.780353047485</v>
          </cell>
          <cell r="D768">
            <v>6576.2159833584337</v>
          </cell>
          <cell r="E768">
            <v>7539.3962880285926</v>
          </cell>
          <cell r="F768">
            <v>7433.69628475437</v>
          </cell>
          <cell r="G768">
            <v>7186.5870243818499</v>
          </cell>
          <cell r="H768">
            <v>7169.4219100954533</v>
          </cell>
          <cell r="I768">
            <v>8235.9436067941988</v>
          </cell>
          <cell r="J768">
            <v>7700.8900211042037</v>
          </cell>
          <cell r="K768">
            <v>7958.4928656459124</v>
          </cell>
          <cell r="L768">
            <v>7766.8608960020601</v>
          </cell>
          <cell r="M768">
            <v>7407.2945975933608</v>
          </cell>
          <cell r="N768">
            <v>9085.3108403157366</v>
          </cell>
          <cell r="O768">
            <v>7848.2909760546027</v>
          </cell>
          <cell r="P768">
            <v>9594.7133953749253</v>
          </cell>
          <cell r="Q768">
            <v>10153.741250677022</v>
          </cell>
          <cell r="R768">
            <v>9824.7221076065998</v>
          </cell>
          <cell r="S768">
            <v>10544.457143768714</v>
          </cell>
          <cell r="T768">
            <v>9673.3036482882744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7742.1439647611851</v>
          </cell>
          <cell r="AF768">
            <v>6091.1922817498134</v>
          </cell>
          <cell r="AG768">
            <v>7126.3758922625075</v>
          </cell>
          <cell r="AH768">
            <v>6576.2159833584337</v>
          </cell>
          <cell r="AI768">
            <v>7539.3962880285926</v>
          </cell>
          <cell r="AJ768">
            <v>7433.69628475437</v>
          </cell>
          <cell r="AK768">
            <v>7186.5870243818499</v>
          </cell>
          <cell r="AL768">
            <v>7169.4219100954533</v>
          </cell>
          <cell r="AM768">
            <v>8235.9436067941988</v>
          </cell>
          <cell r="AN768">
            <v>7700.8900211042037</v>
          </cell>
          <cell r="AO768">
            <v>7958.4928656459124</v>
          </cell>
          <cell r="AP768">
            <v>7766.8608960020601</v>
          </cell>
          <cell r="AQ768">
            <v>7407.2945975933608</v>
          </cell>
          <cell r="AR768">
            <v>9085.3108403157366</v>
          </cell>
          <cell r="AS768">
            <v>7848.2909760546027</v>
          </cell>
          <cell r="AT768">
            <v>9594.7133953749253</v>
          </cell>
          <cell r="AU768">
            <v>10153.741250677022</v>
          </cell>
          <cell r="AV768">
            <v>9824.7221076065998</v>
          </cell>
          <cell r="AW768">
            <v>10544.457143768714</v>
          </cell>
          <cell r="AX768">
            <v>9673.3036482882744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3.7800040030491249</v>
          </cell>
          <cell r="CN768">
            <v>3.0191276607118689</v>
          </cell>
          <cell r="CO768">
            <v>3.5116037006341752</v>
          </cell>
          <cell r="CP768">
            <v>3.2002999608983131</v>
          </cell>
          <cell r="CQ768">
            <v>3.660755715045148</v>
          </cell>
          <cell r="CR768">
            <v>3.6898479997445719</v>
          </cell>
          <cell r="CS768">
            <v>3.5430612682347165</v>
          </cell>
          <cell r="CT768">
            <v>3.488473873988156</v>
          </cell>
          <cell r="CU768">
            <v>4.0414747889240212</v>
          </cell>
          <cell r="CV768">
            <v>3.7429050236958084</v>
          </cell>
          <cell r="CW768">
            <v>4.0002664873158666</v>
          </cell>
          <cell r="CX768">
            <v>3.7439574270999292</v>
          </cell>
          <cell r="CY768">
            <v>3.6360776351411652</v>
          </cell>
          <cell r="CZ768">
            <v>4.3810414514726999</v>
          </cell>
          <cell r="DA768">
            <v>3.8990869224492708</v>
          </cell>
          <cell r="DB768">
            <v>4.7667220339684482</v>
          </cell>
          <cell r="DC768">
            <v>5.0444510588661737</v>
          </cell>
          <cell r="DD768">
            <v>4.8809920023791706</v>
          </cell>
          <cell r="DE768">
            <v>5.2385615007184141</v>
          </cell>
          <cell r="DF768">
            <v>4.8057662320367092</v>
          </cell>
          <cell r="DG768">
            <v>5.0944047033483946</v>
          </cell>
          <cell r="DH768">
            <v>5.0944047033483946</v>
          </cell>
          <cell r="DI768">
            <v>5.0944047033483946</v>
          </cell>
          <cell r="DJ768">
            <v>5.0944047033483946</v>
          </cell>
          <cell r="DK768">
            <v>5.0944047033483946</v>
          </cell>
          <cell r="DL768">
            <v>5.0944047033483946</v>
          </cell>
          <cell r="DM768">
            <v>5.0944047033483946</v>
          </cell>
          <cell r="DN768">
            <v>5.0944047033483946</v>
          </cell>
          <cell r="DO768">
            <v>5.0944047033483946</v>
          </cell>
          <cell r="DP768">
            <v>5.0944047033483946</v>
          </cell>
          <cell r="DQ768">
            <v>5.6114631918386291</v>
          </cell>
          <cell r="DR768">
            <v>5.5274900261277535</v>
          </cell>
          <cell r="DS768">
            <v>5.5599433129433109</v>
          </cell>
          <cell r="DT768">
            <v>5.629794179148023</v>
          </cell>
          <cell r="DU768">
            <v>5.6425180615799375</v>
          </cell>
          <cell r="DV768">
            <v>5.5195474698463753</v>
          </cell>
          <cell r="DW768">
            <v>5.5571377484714812</v>
          </cell>
          <cell r="DX768">
            <v>5.6306145661411886</v>
          </cell>
          <cell r="DY768">
            <v>5.5831670957218815</v>
          </cell>
          <cell r="DZ768">
            <v>5.6368859726261968</v>
          </cell>
          <cell r="EA768">
            <v>5.4506593778195542</v>
          </cell>
          <cell r="EB768">
            <v>5.6835771672846249</v>
          </cell>
          <cell r="EC768">
            <v>5.5812773647881047</v>
          </cell>
          <cell r="ED768">
            <v>5.6815857261154719</v>
          </cell>
          <cell r="EE768">
            <v>5.5146672760444462</v>
          </cell>
          <cell r="EF768">
            <v>5.5146672760444462</v>
          </cell>
          <cell r="EG768">
            <v>5.5146672760444462</v>
          </cell>
          <cell r="EH768">
            <v>5.5146672760444462</v>
          </cell>
          <cell r="EI768">
            <v>5.5146672760444462</v>
          </cell>
          <cell r="EJ768">
            <v>5.5146672760444462</v>
          </cell>
          <cell r="EK768">
            <v>0</v>
          </cell>
          <cell r="EL768">
            <v>0</v>
          </cell>
          <cell r="EM768">
            <v>0</v>
          </cell>
          <cell r="EN768">
            <v>0</v>
          </cell>
          <cell r="EO768">
            <v>0</v>
          </cell>
          <cell r="EP768">
            <v>0</v>
          </cell>
          <cell r="EQ768">
            <v>0</v>
          </cell>
          <cell r="ER768">
            <v>0</v>
          </cell>
          <cell r="ES768">
            <v>0</v>
          </cell>
          <cell r="ET768">
            <v>0</v>
          </cell>
        </row>
        <row r="769">
          <cell r="A769">
            <v>40425.333904297731</v>
          </cell>
          <cell r="B769">
            <v>42894.859226832625</v>
          </cell>
          <cell r="C769">
            <v>41062.995308490412</v>
          </cell>
          <cell r="D769">
            <v>6623.4466809528667</v>
          </cell>
          <cell r="E769">
            <v>6832.1249762459993</v>
          </cell>
          <cell r="F769">
            <v>7285.7035602385322</v>
          </cell>
          <cell r="G769">
            <v>7420.2453922134328</v>
          </cell>
          <cell r="H769">
            <v>7317.7511891450076</v>
          </cell>
          <cell r="I769">
            <v>6775.3227300010476</v>
          </cell>
          <cell r="J769">
            <v>8457.4738549165813</v>
          </cell>
          <cell r="K769">
            <v>8526.0618371580204</v>
          </cell>
          <cell r="L769">
            <v>9203.2484872623154</v>
          </cell>
          <cell r="M769">
            <v>8456.1083879072703</v>
          </cell>
          <cell r="N769">
            <v>8903.9137057638018</v>
          </cell>
          <cell r="O769">
            <v>8922.5225807380994</v>
          </cell>
          <cell r="P769">
            <v>9181.8193771898477</v>
          </cell>
          <cell r="Q769">
            <v>10478.721806235941</v>
          </cell>
          <cell r="R769">
            <v>9411.98393558512</v>
          </cell>
          <cell r="S769">
            <v>10745.347870530015</v>
          </cell>
          <cell r="T769">
            <v>10395.647211505757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6725.9899681417783</v>
          </cell>
          <cell r="AF769">
            <v>7136.8709910360885</v>
          </cell>
          <cell r="AG769">
            <v>6832.0844339988726</v>
          </cell>
          <cell r="AH769">
            <v>6623.4466809528667</v>
          </cell>
          <cell r="AI769">
            <v>6832.1249762459993</v>
          </cell>
          <cell r="AJ769">
            <v>7285.7035602385322</v>
          </cell>
          <cell r="AK769">
            <v>7420.2453922134328</v>
          </cell>
          <cell r="AL769">
            <v>7317.7511891450076</v>
          </cell>
          <cell r="AM769">
            <v>6775.3227300010476</v>
          </cell>
          <cell r="AN769">
            <v>8457.4738549165813</v>
          </cell>
          <cell r="AO769">
            <v>8526.0618371580204</v>
          </cell>
          <cell r="AP769">
            <v>9203.2484872623154</v>
          </cell>
          <cell r="AQ769">
            <v>8456.1083879072703</v>
          </cell>
          <cell r="AR769">
            <v>8903.9137057638018</v>
          </cell>
          <cell r="AS769">
            <v>8922.5225807380994</v>
          </cell>
          <cell r="AT769">
            <v>9181.8193771898477</v>
          </cell>
          <cell r="AU769">
            <v>10478.721806235941</v>
          </cell>
          <cell r="AV769">
            <v>9411.98393558512</v>
          </cell>
          <cell r="AW769">
            <v>10745.347870530015</v>
          </cell>
          <cell r="AX769">
            <v>10395.647211505757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3.3248072945328282</v>
          </cell>
          <cell r="CN769">
            <v>3.5284319160383539</v>
          </cell>
          <cell r="CO769">
            <v>3.3887643163044814</v>
          </cell>
          <cell r="CP769">
            <v>3.2443402629802613</v>
          </cell>
          <cell r="CQ769">
            <v>3.4232222697198638</v>
          </cell>
          <cell r="CR769">
            <v>3.6236243147710971</v>
          </cell>
          <cell r="CS769">
            <v>3.7202970647454694</v>
          </cell>
          <cell r="CT769">
            <v>3.6240854430782861</v>
          </cell>
          <cell r="CU769">
            <v>3.3625383972733887</v>
          </cell>
          <cell r="CV769">
            <v>4.1974258952226746</v>
          </cell>
          <cell r="CW769">
            <v>4.1820690105637848</v>
          </cell>
          <cell r="CX769">
            <v>4.5654197479725349</v>
          </cell>
          <cell r="CY769">
            <v>4.1895873471438234</v>
          </cell>
          <cell r="CZ769">
            <v>4.3971614790331968</v>
          </cell>
          <cell r="DA769">
            <v>4.3697563299758739</v>
          </cell>
          <cell r="DB769">
            <v>4.4967455090319799</v>
          </cell>
          <cell r="DC769">
            <v>5.1318963363237442</v>
          </cell>
          <cell r="DD769">
            <v>4.6094673348254025</v>
          </cell>
          <cell r="DE769">
            <v>5.2624749839699581</v>
          </cell>
          <cell r="DF769">
            <v>5.0912110107448454</v>
          </cell>
          <cell r="DG769">
            <v>4.7137405716837151</v>
          </cell>
          <cell r="DH769">
            <v>4.7137405716837151</v>
          </cell>
          <cell r="DI769">
            <v>4.7137405716837151</v>
          </cell>
          <cell r="DJ769">
            <v>4.7137405716837151</v>
          </cell>
          <cell r="DK769">
            <v>4.7137405716837151</v>
          </cell>
          <cell r="DL769">
            <v>4.7137405716837151</v>
          </cell>
          <cell r="DM769">
            <v>4.7137405716837151</v>
          </cell>
          <cell r="DN769">
            <v>4.7137405716837151</v>
          </cell>
          <cell r="DO769">
            <v>4.7137405716837151</v>
          </cell>
          <cell r="DP769">
            <v>4.7137405716837151</v>
          </cell>
          <cell r="DQ769">
            <v>5.5423873155091075</v>
          </cell>
          <cell r="DR769">
            <v>5.5415753154936347</v>
          </cell>
          <cell r="DS769">
            <v>5.5235589725563461</v>
          </cell>
          <cell r="DT769">
            <v>5.5932571160754883</v>
          </cell>
          <cell r="DU769">
            <v>5.4679916011950445</v>
          </cell>
          <cell r="DV769">
            <v>5.508526805750642</v>
          </cell>
          <cell r="DW769">
            <v>5.4644667016967388</v>
          </cell>
          <cell r="DX769">
            <v>5.5320531786051346</v>
          </cell>
          <cell r="DY769">
            <v>5.5203913931368316</v>
          </cell>
          <cell r="DZ769">
            <v>5.5203264631114024</v>
          </cell>
          <cell r="EA769">
            <v>5.5855303839931834</v>
          </cell>
          <cell r="EB769">
            <v>5.5229049702066337</v>
          </cell>
          <cell r="EC769">
            <v>5.5297618407779021</v>
          </cell>
          <cell r="ED769">
            <v>5.5477344286077592</v>
          </cell>
          <cell r="EE769">
            <v>5.5941946183124829</v>
          </cell>
          <cell r="EF769">
            <v>5.5941946183124829</v>
          </cell>
          <cell r="EG769">
            <v>5.5941946183124829</v>
          </cell>
          <cell r="EH769">
            <v>5.5941946183124829</v>
          </cell>
          <cell r="EI769">
            <v>5.5941946183124829</v>
          </cell>
          <cell r="EJ769">
            <v>5.5941946183124829</v>
          </cell>
          <cell r="EK769">
            <v>0</v>
          </cell>
          <cell r="EL769">
            <v>0</v>
          </cell>
          <cell r="EM769">
            <v>0</v>
          </cell>
          <cell r="EN769">
            <v>0</v>
          </cell>
          <cell r="EO769">
            <v>0</v>
          </cell>
          <cell r="EP769">
            <v>0</v>
          </cell>
          <cell r="EQ769">
            <v>0</v>
          </cell>
          <cell r="ER769">
            <v>0</v>
          </cell>
          <cell r="ES769">
            <v>0</v>
          </cell>
          <cell r="ET769">
            <v>0</v>
          </cell>
        </row>
        <row r="770">
          <cell r="A770">
            <v>33375.052348840261</v>
          </cell>
          <cell r="B770">
            <v>37036.075498743725</v>
          </cell>
          <cell r="C770">
            <v>35069.807498794013</v>
          </cell>
          <cell r="D770">
            <v>7922.2515760018996</v>
          </cell>
          <cell r="E770">
            <v>7423.0246068185661</v>
          </cell>
          <cell r="F770">
            <v>7611.3440962418917</v>
          </cell>
          <cell r="G770">
            <v>6733.9927477020592</v>
          </cell>
          <cell r="H770">
            <v>7997.953562645871</v>
          </cell>
          <cell r="I770">
            <v>7675.4294032025737</v>
          </cell>
          <cell r="J770">
            <v>8345.4321003182777</v>
          </cell>
          <cell r="K770">
            <v>8243.0683343837372</v>
          </cell>
          <cell r="L770">
            <v>8849.9983767108952</v>
          </cell>
          <cell r="M770">
            <v>8295.8026844151791</v>
          </cell>
          <cell r="N770">
            <v>8221.5721963710512</v>
          </cell>
          <cell r="O770">
            <v>9394.3367818066254</v>
          </cell>
          <cell r="P770">
            <v>9102.6687358425297</v>
          </cell>
          <cell r="Q770">
            <v>8412.4827865081152</v>
          </cell>
          <cell r="R770">
            <v>9114.0495202208058</v>
          </cell>
          <cell r="S770">
            <v>10453.991125255914</v>
          </cell>
          <cell r="T770">
            <v>11121.6270904702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5552.9601268337619</v>
          </cell>
          <cell r="AF770">
            <v>6162.0832335885507</v>
          </cell>
          <cell r="AG770">
            <v>5834.9344492730306</v>
          </cell>
          <cell r="AH770">
            <v>7922.2515760018996</v>
          </cell>
          <cell r="AI770">
            <v>7423.0246068185661</v>
          </cell>
          <cell r="AJ770">
            <v>7611.3440962418917</v>
          </cell>
          <cell r="AK770">
            <v>6733.9927477020592</v>
          </cell>
          <cell r="AL770">
            <v>7997.953562645871</v>
          </cell>
          <cell r="AM770">
            <v>7675.4294032025737</v>
          </cell>
          <cell r="AN770">
            <v>8345.4321003182777</v>
          </cell>
          <cell r="AO770">
            <v>8243.0683343837372</v>
          </cell>
          <cell r="AP770">
            <v>8849.9983767108952</v>
          </cell>
          <cell r="AQ770">
            <v>8295.8026844151791</v>
          </cell>
          <cell r="AR770">
            <v>8221.5721963710512</v>
          </cell>
          <cell r="AS770">
            <v>9394.3367818066254</v>
          </cell>
          <cell r="AT770">
            <v>9102.6687358425297</v>
          </cell>
          <cell r="AU770">
            <v>8412.4827865081152</v>
          </cell>
          <cell r="AV770">
            <v>9114.0495202208058</v>
          </cell>
          <cell r="AW770">
            <v>10453.991125255914</v>
          </cell>
          <cell r="AX770">
            <v>11121.6270904702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2.7911966487360069</v>
          </cell>
          <cell r="CN770">
            <v>3.0720627580286166</v>
          </cell>
          <cell r="CO770">
            <v>2.8178065067387403</v>
          </cell>
          <cell r="CP770">
            <v>3.956101966104328</v>
          </cell>
          <cell r="CQ770">
            <v>3.7110914198971212</v>
          </cell>
          <cell r="CR770">
            <v>3.8091542903848779</v>
          </cell>
          <cell r="CS770">
            <v>3.3046283184397205</v>
          </cell>
          <cell r="CT770">
            <v>3.9405081620837592</v>
          </cell>
          <cell r="CU770">
            <v>3.8339116861849565</v>
          </cell>
          <cell r="CV770">
            <v>4.103021870703679</v>
          </cell>
          <cell r="CW770">
            <v>4.0137303020916599</v>
          </cell>
          <cell r="CX770">
            <v>4.3504074905227093</v>
          </cell>
          <cell r="CY770">
            <v>4.1582955984421828</v>
          </cell>
          <cell r="CZ770">
            <v>4.0665379152577055</v>
          </cell>
          <cell r="DA770">
            <v>4.7439936324841092</v>
          </cell>
          <cell r="DB770">
            <v>4.5967058158995027</v>
          </cell>
          <cell r="DC770">
            <v>4.2481726703544709</v>
          </cell>
          <cell r="DD770">
            <v>4.6024529346027387</v>
          </cell>
          <cell r="DE770">
            <v>5.2791025576498525</v>
          </cell>
          <cell r="DF770">
            <v>5.6162483127315497</v>
          </cell>
          <cell r="DG770">
            <v>5.7169969789715944</v>
          </cell>
          <cell r="DH770">
            <v>5.7169969789715944</v>
          </cell>
          <cell r="DI770">
            <v>5.7169969789715944</v>
          </cell>
          <cell r="DJ770">
            <v>5.7169969789715944</v>
          </cell>
          <cell r="DK770">
            <v>5.7169969789715944</v>
          </cell>
          <cell r="DL770">
            <v>5.7169969789715944</v>
          </cell>
          <cell r="DM770">
            <v>5.7169969789715944</v>
          </cell>
          <cell r="DN770">
            <v>5.7169969789715944</v>
          </cell>
          <cell r="DO770">
            <v>5.7169969789715944</v>
          </cell>
          <cell r="DP770">
            <v>5.7169969789715944</v>
          </cell>
          <cell r="DQ770">
            <v>5.4505616418947485</v>
          </cell>
          <cell r="DR770">
            <v>5.4954671007061382</v>
          </cell>
          <cell r="DS770">
            <v>5.6732503600228261</v>
          </cell>
          <cell r="DT770">
            <v>5.4864103666505404</v>
          </cell>
          <cell r="DU770">
            <v>5.4800734922005567</v>
          </cell>
          <cell r="DV770">
            <v>5.4744428642829792</v>
          </cell>
          <cell r="DW770">
            <v>5.5828654303533156</v>
          </cell>
          <cell r="DX770">
            <v>5.5607552732255385</v>
          </cell>
          <cell r="DY770">
            <v>5.4848873496951613</v>
          </cell>
          <cell r="DZ770">
            <v>5.5725263612102802</v>
          </cell>
          <cell r="EA770">
            <v>5.626623405552766</v>
          </cell>
          <cell r="EB770">
            <v>5.5734022497706466</v>
          </cell>
          <cell r="EC770">
            <v>5.4657553785158939</v>
          </cell>
          <cell r="ED770">
            <v>5.5390742203607317</v>
          </cell>
          <cell r="EE770">
            <v>5.425367524739662</v>
          </cell>
          <cell r="EF770">
            <v>5.425367524739662</v>
          </cell>
          <cell r="EG770">
            <v>5.425367524739662</v>
          </cell>
          <cell r="EH770">
            <v>5.425367524739662</v>
          </cell>
          <cell r="EI770">
            <v>5.425367524739662</v>
          </cell>
          <cell r="EJ770">
            <v>5.425367524739662</v>
          </cell>
          <cell r="EK770">
            <v>0</v>
          </cell>
          <cell r="EL770">
            <v>0</v>
          </cell>
          <cell r="EM770">
            <v>0</v>
          </cell>
          <cell r="EN770">
            <v>0</v>
          </cell>
          <cell r="EO770">
            <v>0</v>
          </cell>
          <cell r="EP770">
            <v>0</v>
          </cell>
          <cell r="EQ770">
            <v>0</v>
          </cell>
          <cell r="ER770">
            <v>0</v>
          </cell>
          <cell r="ES770">
            <v>0</v>
          </cell>
          <cell r="ET770">
            <v>0</v>
          </cell>
        </row>
        <row r="771">
          <cell r="A771">
            <v>37393.073295732516</v>
          </cell>
          <cell r="B771">
            <v>38421.110881381312</v>
          </cell>
          <cell r="C771">
            <v>37006.977580430554</v>
          </cell>
          <cell r="D771">
            <v>6260.9679841409261</v>
          </cell>
          <cell r="E771">
            <v>7057.8519580020602</v>
          </cell>
          <cell r="F771">
            <v>7143.4509192220594</v>
          </cell>
          <cell r="G771">
            <v>8361.639693964682</v>
          </cell>
          <cell r="H771">
            <v>9116.6265572628581</v>
          </cell>
          <cell r="I771">
            <v>8020.4717558906077</v>
          </cell>
          <cell r="J771">
            <v>7152.1094459254682</v>
          </cell>
          <cell r="K771">
            <v>9547.1743829863153</v>
          </cell>
          <cell r="L771">
            <v>8732.9834007274676</v>
          </cell>
          <cell r="M771">
            <v>8959.5247120084787</v>
          </cell>
          <cell r="N771">
            <v>9570.6993253942583</v>
          </cell>
          <cell r="O771">
            <v>9223.9524323664664</v>
          </cell>
          <cell r="P771">
            <v>8860.7373149339273</v>
          </cell>
          <cell r="Q771">
            <v>9457.4608259052438</v>
          </cell>
          <cell r="R771">
            <v>9775.8013431072868</v>
          </cell>
          <cell r="S771">
            <v>8505.0965379259324</v>
          </cell>
          <cell r="T771">
            <v>9554.6796950017979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6221.480729398475</v>
          </cell>
          <cell r="AF771">
            <v>6392.5262055920912</v>
          </cell>
          <cell r="AG771">
            <v>6157.2419054468583</v>
          </cell>
          <cell r="AH771">
            <v>6260.9679841409261</v>
          </cell>
          <cell r="AI771">
            <v>7057.8519580020602</v>
          </cell>
          <cell r="AJ771">
            <v>7143.4509192220594</v>
          </cell>
          <cell r="AK771">
            <v>8361.639693964682</v>
          </cell>
          <cell r="AL771">
            <v>9116.6265572628581</v>
          </cell>
          <cell r="AM771">
            <v>8020.4717558906077</v>
          </cell>
          <cell r="AN771">
            <v>7152.1094459254682</v>
          </cell>
          <cell r="AO771">
            <v>9547.1743829863153</v>
          </cell>
          <cell r="AP771">
            <v>8732.9834007274676</v>
          </cell>
          <cell r="AQ771">
            <v>8959.5247120084787</v>
          </cell>
          <cell r="AR771">
            <v>9570.6993253942583</v>
          </cell>
          <cell r="AS771">
            <v>9223.9524323664664</v>
          </cell>
          <cell r="AT771">
            <v>8860.7373149339273</v>
          </cell>
          <cell r="AU771">
            <v>9457.4608259052438</v>
          </cell>
          <cell r="AV771">
            <v>9775.8013431072868</v>
          </cell>
          <cell r="AW771">
            <v>8505.0965379259324</v>
          </cell>
          <cell r="AX771">
            <v>9554.6796950017979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3.0581003893114729</v>
          </cell>
          <cell r="CN771">
            <v>3.1412038452046538</v>
          </cell>
          <cell r="CO771">
            <v>3.0182956709287452</v>
          </cell>
          <cell r="CP771">
            <v>3.0817414504442318</v>
          </cell>
          <cell r="CQ771">
            <v>3.5069332084983817</v>
          </cell>
          <cell r="CR771">
            <v>3.5120944307608579</v>
          </cell>
          <cell r="CS771">
            <v>4.1139831245883824</v>
          </cell>
          <cell r="CT771">
            <v>4.4190623184903322</v>
          </cell>
          <cell r="CU771">
            <v>3.921747380019291</v>
          </cell>
          <cell r="CV771">
            <v>3.5066928038287273</v>
          </cell>
          <cell r="CW771">
            <v>4.7535372070879847</v>
          </cell>
          <cell r="CX771">
            <v>4.3139976767109127</v>
          </cell>
          <cell r="CY771">
            <v>4.4285489000263603</v>
          </cell>
          <cell r="CZ771">
            <v>4.7027115685007645</v>
          </cell>
          <cell r="DA771">
            <v>4.6661549556321171</v>
          </cell>
          <cell r="DB771">
            <v>4.4824139798849645</v>
          </cell>
          <cell r="DC771">
            <v>4.7842807109069767</v>
          </cell>
          <cell r="DD771">
            <v>4.9453208065506296</v>
          </cell>
          <cell r="DE771">
            <v>4.3025046637616837</v>
          </cell>
          <cell r="DF771">
            <v>4.8334611800325584</v>
          </cell>
          <cell r="DG771">
            <v>4.7944959020117812</v>
          </cell>
          <cell r="DH771">
            <v>4.7944959020117812</v>
          </cell>
          <cell r="DI771">
            <v>4.7944959020117812</v>
          </cell>
          <cell r="DJ771">
            <v>4.7944959020117812</v>
          </cell>
          <cell r="DK771">
            <v>4.7944959020117812</v>
          </cell>
          <cell r="DL771">
            <v>4.7944959020117812</v>
          </cell>
          <cell r="DM771">
            <v>4.7944959020117812</v>
          </cell>
          <cell r="DN771">
            <v>4.7944959020117812</v>
          </cell>
          <cell r="DO771">
            <v>4.7944959020117812</v>
          </cell>
          <cell r="DP771">
            <v>4.7944959020117812</v>
          </cell>
          <cell r="DQ771">
            <v>5.5737714637684563</v>
          </cell>
          <cell r="DR771">
            <v>5.5754963031183529</v>
          </cell>
          <cell r="DS771">
            <v>5.5889673327275888</v>
          </cell>
          <cell r="DT771">
            <v>5.5661181246659108</v>
          </cell>
          <cell r="DU771">
            <v>5.5138149366507623</v>
          </cell>
          <cell r="DV771">
            <v>5.5724863880119786</v>
          </cell>
          <cell r="DW771">
            <v>5.5684725015893646</v>
          </cell>
          <cell r="DX771">
            <v>5.6521174088187447</v>
          </cell>
          <cell r="DY771">
            <v>5.6030878820935213</v>
          </cell>
          <cell r="DZ771">
            <v>5.5878348905845154</v>
          </cell>
          <cell r="EA771">
            <v>5.5025638815166733</v>
          </cell>
          <cell r="EB771">
            <v>5.546127678502363</v>
          </cell>
          <cell r="EC771">
            <v>5.5428185621824024</v>
          </cell>
          <cell r="ED771">
            <v>5.5757393708360885</v>
          </cell>
          <cell r="EE771">
            <v>5.415830120241953</v>
          </cell>
          <cell r="EF771">
            <v>5.415830120241953</v>
          </cell>
          <cell r="EG771">
            <v>5.415830120241953</v>
          </cell>
          <cell r="EH771">
            <v>5.415830120241953</v>
          </cell>
          <cell r="EI771">
            <v>5.415830120241953</v>
          </cell>
          <cell r="EJ771">
            <v>5.415830120241953</v>
          </cell>
          <cell r="EK771">
            <v>0</v>
          </cell>
          <cell r="EL771">
            <v>0</v>
          </cell>
          <cell r="EM771">
            <v>0</v>
          </cell>
          <cell r="EN771">
            <v>0</v>
          </cell>
          <cell r="EO771">
            <v>0</v>
          </cell>
          <cell r="EP771">
            <v>0</v>
          </cell>
          <cell r="EQ771">
            <v>0</v>
          </cell>
          <cell r="ER771">
            <v>0</v>
          </cell>
          <cell r="ES771">
            <v>0</v>
          </cell>
          <cell r="ET771">
            <v>0</v>
          </cell>
        </row>
        <row r="772">
          <cell r="A772">
            <v>38090.432998988894</v>
          </cell>
          <cell r="B772">
            <v>40373.430999088829</v>
          </cell>
          <cell r="C772">
            <v>40844.763722333017</v>
          </cell>
          <cell r="D772">
            <v>7351.6632097418369</v>
          </cell>
          <cell r="E772">
            <v>7384.3731568578078</v>
          </cell>
          <cell r="F772">
            <v>6637.338904045876</v>
          </cell>
          <cell r="G772">
            <v>6824.8753161167178</v>
          </cell>
          <cell r="H772">
            <v>7715.2787760350093</v>
          </cell>
          <cell r="I772">
            <v>8184.8875897373919</v>
          </cell>
          <cell r="J772">
            <v>7712.6174629820462</v>
          </cell>
          <cell r="K772">
            <v>7352.3830119263612</v>
          </cell>
          <cell r="L772">
            <v>7439.1870153728905</v>
          </cell>
          <cell r="M772">
            <v>7440.8585631460146</v>
          </cell>
          <cell r="N772">
            <v>9141.8736586753148</v>
          </cell>
          <cell r="O772">
            <v>8939.7036985270079</v>
          </cell>
          <cell r="P772">
            <v>8982.5043798573934</v>
          </cell>
          <cell r="Q772">
            <v>9106.1003981382601</v>
          </cell>
          <cell r="R772">
            <v>10843.462439926241</v>
          </cell>
          <cell r="S772">
            <v>10531.123226823829</v>
          </cell>
          <cell r="T772">
            <v>10945.536684035869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6337.5078320908806</v>
          </cell>
          <cell r="AF772">
            <v>6717.3543333544712</v>
          </cell>
          <cell r="AG772">
            <v>6795.774938999989</v>
          </cell>
          <cell r="AH772">
            <v>7351.6632097418369</v>
          </cell>
          <cell r="AI772">
            <v>7384.3731568578078</v>
          </cell>
          <cell r="AJ772">
            <v>6637.338904045876</v>
          </cell>
          <cell r="AK772">
            <v>6824.8753161167178</v>
          </cell>
          <cell r="AL772">
            <v>7715.2787760350093</v>
          </cell>
          <cell r="AM772">
            <v>8184.8875897373919</v>
          </cell>
          <cell r="AN772">
            <v>7712.6174629820462</v>
          </cell>
          <cell r="AO772">
            <v>7352.3830119263612</v>
          </cell>
          <cell r="AP772">
            <v>7439.1870153728905</v>
          </cell>
          <cell r="AQ772">
            <v>7440.8585631460146</v>
          </cell>
          <cell r="AR772">
            <v>9141.8736586753148</v>
          </cell>
          <cell r="AS772">
            <v>8939.7036985270079</v>
          </cell>
          <cell r="AT772">
            <v>8982.5043798573934</v>
          </cell>
          <cell r="AU772">
            <v>9106.1003981382601</v>
          </cell>
          <cell r="AV772">
            <v>10843.462439926241</v>
          </cell>
          <cell r="AW772">
            <v>10531.123226823829</v>
          </cell>
          <cell r="AX772">
            <v>10945.536684035869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3.0791157257061355</v>
          </cell>
          <cell r="CN772">
            <v>3.3496241010815009</v>
          </cell>
          <cell r="CO772">
            <v>3.2853778075369733</v>
          </cell>
          <cell r="CP772">
            <v>3.6419875834332784</v>
          </cell>
          <cell r="CQ772">
            <v>3.5750158983299545</v>
          </cell>
          <cell r="CR772">
            <v>3.275932901090242</v>
          </cell>
          <cell r="CS772">
            <v>3.3804630881538955</v>
          </cell>
          <cell r="CT772">
            <v>3.798796050322538</v>
          </cell>
          <cell r="CU772">
            <v>4.0816428708361219</v>
          </cell>
          <cell r="CV772">
            <v>3.76972411597262</v>
          </cell>
          <cell r="CW772">
            <v>3.6372388400286684</v>
          </cell>
          <cell r="CX772">
            <v>3.6159639188795274</v>
          </cell>
          <cell r="CY772">
            <v>3.6936695689932861</v>
          </cell>
          <cell r="CZ772">
            <v>4.553503156064397</v>
          </cell>
          <cell r="DA772">
            <v>4.469574846956835</v>
          </cell>
          <cell r="DB772">
            <v>4.4909738614161645</v>
          </cell>
          <cell r="DC772">
            <v>4.552768040856721</v>
          </cell>
          <cell r="DD772">
            <v>5.4213952285019458</v>
          </cell>
          <cell r="DE772">
            <v>5.2652352999764789</v>
          </cell>
          <cell r="DF772">
            <v>5.4724291877225069</v>
          </cell>
          <cell r="DG772">
            <v>5.3802795389345048</v>
          </cell>
          <cell r="DH772">
            <v>5.3802795389345048</v>
          </cell>
          <cell r="DI772">
            <v>5.3802795389345048</v>
          </cell>
          <cell r="DJ772">
            <v>5.3802795389345048</v>
          </cell>
          <cell r="DK772">
            <v>5.3802795389345048</v>
          </cell>
          <cell r="DL772">
            <v>5.3802795389345048</v>
          </cell>
          <cell r="DM772">
            <v>5.3802795389345048</v>
          </cell>
          <cell r="DN772">
            <v>5.3802795389345048</v>
          </cell>
          <cell r="DO772">
            <v>5.3802795389345048</v>
          </cell>
          <cell r="DP772">
            <v>5.3802795389345048</v>
          </cell>
          <cell r="DQ772">
            <v>5.6389680360037451</v>
          </cell>
          <cell r="DR772">
            <v>5.4942614296329459</v>
          </cell>
          <cell r="DS772">
            <v>5.6670990575268156</v>
          </cell>
          <cell r="DT772">
            <v>5.5303711445938788</v>
          </cell>
          <cell r="DU772">
            <v>5.6590403816967259</v>
          </cell>
          <cell r="DV772">
            <v>5.550934862560533</v>
          </cell>
          <cell r="DW772">
            <v>5.5312801973286438</v>
          </cell>
          <cell r="DX772">
            <v>5.5643287481922288</v>
          </cell>
          <cell r="DY772">
            <v>5.4939518891153627</v>
          </cell>
          <cell r="DZ772">
            <v>5.6053064236608474</v>
          </cell>
          <cell r="EA772">
            <v>5.5381337292134889</v>
          </cell>
          <cell r="EB772">
            <v>5.6364871845868363</v>
          </cell>
          <cell r="EC772">
            <v>5.5191493150236282</v>
          </cell>
          <cell r="ED772">
            <v>5.500430842678429</v>
          </cell>
          <cell r="EE772">
            <v>5.4797916443327725</v>
          </cell>
          <cell r="EF772">
            <v>5.4797916443327725</v>
          </cell>
          <cell r="EG772">
            <v>5.4797916443327725</v>
          </cell>
          <cell r="EH772">
            <v>5.4797916443327725</v>
          </cell>
          <cell r="EI772">
            <v>5.4797916443327725</v>
          </cell>
          <cell r="EJ772">
            <v>5.4797916443327725</v>
          </cell>
          <cell r="EK772">
            <v>0</v>
          </cell>
          <cell r="EL772">
            <v>0</v>
          </cell>
          <cell r="EM772">
            <v>0</v>
          </cell>
          <cell r="EN772">
            <v>0</v>
          </cell>
          <cell r="EO772">
            <v>0</v>
          </cell>
          <cell r="EP772">
            <v>0</v>
          </cell>
          <cell r="EQ772">
            <v>0</v>
          </cell>
          <cell r="ER772">
            <v>0</v>
          </cell>
          <cell r="ES772">
            <v>0</v>
          </cell>
          <cell r="ET772">
            <v>0</v>
          </cell>
        </row>
        <row r="773">
          <cell r="A773">
            <v>39268.59251061533</v>
          </cell>
          <cell r="B773">
            <v>43428.183999378816</v>
          </cell>
          <cell r="C773">
            <v>42347.712942050683</v>
          </cell>
          <cell r="D773">
            <v>6435.1955322415924</v>
          </cell>
          <cell r="E773">
            <v>6598.0903290434062</v>
          </cell>
          <cell r="F773">
            <v>5774.557357122997</v>
          </cell>
          <cell r="G773">
            <v>7625.4727621616294</v>
          </cell>
          <cell r="H773">
            <v>7286.8038080890592</v>
          </cell>
          <cell r="I773">
            <v>7254.5153726759081</v>
          </cell>
          <cell r="J773">
            <v>8633.1338627795649</v>
          </cell>
          <cell r="K773">
            <v>7320.0317941673238</v>
          </cell>
          <cell r="L773">
            <v>7878.8681145311393</v>
          </cell>
          <cell r="M773">
            <v>8017.7799921395817</v>
          </cell>
          <cell r="N773">
            <v>7802.457093038106</v>
          </cell>
          <cell r="O773">
            <v>10081.364877253434</v>
          </cell>
          <cell r="P773">
            <v>9969.8480813866336</v>
          </cell>
          <cell r="Q773">
            <v>9757.2212093242488</v>
          </cell>
          <cell r="R773">
            <v>9196.1036901649277</v>
          </cell>
          <cell r="S773">
            <v>8937.5786510295366</v>
          </cell>
          <cell r="T773">
            <v>10403.012078773439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6533.5306794180069</v>
          </cell>
          <cell r="AF773">
            <v>7225.6058689816655</v>
          </cell>
          <cell r="AG773">
            <v>7045.8364820506667</v>
          </cell>
          <cell r="AH773">
            <v>6435.1955322415924</v>
          </cell>
          <cell r="AI773">
            <v>6598.0903290434062</v>
          </cell>
          <cell r="AJ773">
            <v>5774.557357122997</v>
          </cell>
          <cell r="AK773">
            <v>7625.4727621616294</v>
          </cell>
          <cell r="AL773">
            <v>7286.8038080890592</v>
          </cell>
          <cell r="AM773">
            <v>7254.5153726759081</v>
          </cell>
          <cell r="AN773">
            <v>8633.1338627795649</v>
          </cell>
          <cell r="AO773">
            <v>7320.0317941673238</v>
          </cell>
          <cell r="AP773">
            <v>7878.8681145311393</v>
          </cell>
          <cell r="AQ773">
            <v>8017.7799921395817</v>
          </cell>
          <cell r="AR773">
            <v>7802.457093038106</v>
          </cell>
          <cell r="AS773">
            <v>10081.364877253434</v>
          </cell>
          <cell r="AT773">
            <v>9969.8480813866336</v>
          </cell>
          <cell r="AU773">
            <v>9757.2212093242488</v>
          </cell>
          <cell r="AV773">
            <v>9196.1036901649277</v>
          </cell>
          <cell r="AW773">
            <v>8937.5786510295366</v>
          </cell>
          <cell r="AX773">
            <v>10403.012078773439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3.2492391069586195</v>
          </cell>
          <cell r="CN773">
            <v>3.5785427540157149</v>
          </cell>
          <cell r="CO773">
            <v>3.4468689047146022</v>
          </cell>
          <cell r="CP773">
            <v>3.1703467157130265</v>
          </cell>
          <cell r="CQ773">
            <v>3.2678869577835301</v>
          </cell>
          <cell r="CR773">
            <v>2.8193401620214189</v>
          </cell>
          <cell r="CS773">
            <v>3.7168462542442913</v>
          </cell>
          <cell r="CT773">
            <v>3.5802945473405177</v>
          </cell>
          <cell r="CU773">
            <v>3.6079309294334734</v>
          </cell>
          <cell r="CV773">
            <v>4.2596005024866832</v>
          </cell>
          <cell r="CW773">
            <v>3.5707404294784744</v>
          </cell>
          <cell r="CX773">
            <v>3.8748868301931498</v>
          </cell>
          <cell r="CY773">
            <v>3.9423729158284462</v>
          </cell>
          <cell r="CZ773">
            <v>3.8612438390172739</v>
          </cell>
          <cell r="DA773">
            <v>4.9334251817785706</v>
          </cell>
          <cell r="DB773">
            <v>4.8788532289111712</v>
          </cell>
          <cell r="DC773">
            <v>4.7748019642533279</v>
          </cell>
          <cell r="DD773">
            <v>4.5002130239002538</v>
          </cell>
          <cell r="DE773">
            <v>4.3737009936623101</v>
          </cell>
          <cell r="DF773">
            <v>5.0908267264055036</v>
          </cell>
          <cell r="DG773">
            <v>5.2514459781795653</v>
          </cell>
          <cell r="DH773">
            <v>5.2514459781795653</v>
          </cell>
          <cell r="DI773">
            <v>5.2514459781795653</v>
          </cell>
          <cell r="DJ773">
            <v>5.2514459781795653</v>
          </cell>
          <cell r="DK773">
            <v>5.2514459781795653</v>
          </cell>
          <cell r="DL773">
            <v>5.2514459781795653</v>
          </cell>
          <cell r="DM773">
            <v>5.2514459781795653</v>
          </cell>
          <cell r="DN773">
            <v>5.2514459781795653</v>
          </cell>
          <cell r="DO773">
            <v>5.2514459781795653</v>
          </cell>
          <cell r="DP773">
            <v>5.2514459781795653</v>
          </cell>
          <cell r="DQ773">
            <v>5.5090079443106932</v>
          </cell>
          <cell r="DR773">
            <v>5.5319111224111799</v>
          </cell>
          <cell r="DS773">
            <v>5.600346902737134</v>
          </cell>
          <cell r="DT773">
            <v>5.5611181589984646</v>
          </cell>
          <cell r="DU773">
            <v>5.531696793410263</v>
          </cell>
          <cell r="DV773">
            <v>5.6114921147595878</v>
          </cell>
          <cell r="DW773">
            <v>5.6208152741983115</v>
          </cell>
          <cell r="DX773">
            <v>5.576034537266894</v>
          </cell>
          <cell r="DY773">
            <v>5.5088040684289385</v>
          </cell>
          <cell r="DZ773">
            <v>5.5527323578945804</v>
          </cell>
          <cell r="EA773">
            <v>5.6164490317726079</v>
          </cell>
          <cell r="EB773">
            <v>5.570727865292354</v>
          </cell>
          <cell r="EC773">
            <v>5.5719032662321828</v>
          </cell>
          <cell r="ED773">
            <v>5.5361939485508964</v>
          </cell>
          <cell r="EE773">
            <v>5.5985804442548268</v>
          </cell>
          <cell r="EF773">
            <v>5.5985804442548268</v>
          </cell>
          <cell r="EG773">
            <v>5.5985804442548268</v>
          </cell>
          <cell r="EH773">
            <v>5.5985804442548268</v>
          </cell>
          <cell r="EI773">
            <v>5.5985804442548268</v>
          </cell>
          <cell r="EJ773">
            <v>5.5985804442548268</v>
          </cell>
          <cell r="EK773">
            <v>0</v>
          </cell>
          <cell r="EL773">
            <v>0</v>
          </cell>
          <cell r="EM773">
            <v>0</v>
          </cell>
          <cell r="EN773">
            <v>0</v>
          </cell>
          <cell r="EO773">
            <v>0</v>
          </cell>
          <cell r="EP773">
            <v>0</v>
          </cell>
          <cell r="EQ773">
            <v>0</v>
          </cell>
          <cell r="ER773">
            <v>0</v>
          </cell>
          <cell r="ES773">
            <v>0</v>
          </cell>
          <cell r="ET773">
            <v>0</v>
          </cell>
        </row>
        <row r="774">
          <cell r="A774">
            <v>34515.574289627868</v>
          </cell>
          <cell r="B774">
            <v>32942.260351412777</v>
          </cell>
          <cell r="C774">
            <v>33093.040189936102</v>
          </cell>
          <cell r="D774">
            <v>6555.7891907883632</v>
          </cell>
          <cell r="E774">
            <v>6997.4750153493251</v>
          </cell>
          <cell r="F774">
            <v>7118.2899104814087</v>
          </cell>
          <cell r="G774">
            <v>7568.8977554256899</v>
          </cell>
          <cell r="H774">
            <v>7851.3487388554713</v>
          </cell>
          <cell r="I774">
            <v>7322.951338036738</v>
          </cell>
          <cell r="J774">
            <v>7551.613973229064</v>
          </cell>
          <cell r="K774">
            <v>6956.8912807260667</v>
          </cell>
          <cell r="L774">
            <v>7689.5321058610889</v>
          </cell>
          <cell r="M774">
            <v>7663.2851311141394</v>
          </cell>
          <cell r="N774">
            <v>8186.4448282723069</v>
          </cell>
          <cell r="O774">
            <v>10452.868843410193</v>
          </cell>
          <cell r="P774">
            <v>9526.8916185631497</v>
          </cell>
          <cell r="Q774">
            <v>10374.653944061491</v>
          </cell>
          <cell r="R774">
            <v>9362.7174615424883</v>
          </cell>
          <cell r="S774">
            <v>9077.5951207994585</v>
          </cell>
          <cell r="T774">
            <v>9938.0992766486543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5742.7208137916878</v>
          </cell>
          <cell r="AF774">
            <v>5480.9519489945715</v>
          </cell>
          <cell r="AG774">
            <v>5506.0387839903406</v>
          </cell>
          <cell r="AH774">
            <v>6555.7891907883632</v>
          </cell>
          <cell r="AI774">
            <v>6997.4750153493251</v>
          </cell>
          <cell r="AJ774">
            <v>7118.2899104814087</v>
          </cell>
          <cell r="AK774">
            <v>7568.8977554256899</v>
          </cell>
          <cell r="AL774">
            <v>7851.3487388554713</v>
          </cell>
          <cell r="AM774">
            <v>7322.951338036738</v>
          </cell>
          <cell r="AN774">
            <v>7551.613973229064</v>
          </cell>
          <cell r="AO774">
            <v>6956.8912807260667</v>
          </cell>
          <cell r="AP774">
            <v>7689.5321058610889</v>
          </cell>
          <cell r="AQ774">
            <v>7663.2851311141394</v>
          </cell>
          <cell r="AR774">
            <v>8186.4448282723069</v>
          </cell>
          <cell r="AS774">
            <v>10452.868843410193</v>
          </cell>
          <cell r="AT774">
            <v>9526.8916185631497</v>
          </cell>
          <cell r="AU774">
            <v>10374.653944061491</v>
          </cell>
          <cell r="AV774">
            <v>9362.7174615424883</v>
          </cell>
          <cell r="AW774">
            <v>9077.5951207994585</v>
          </cell>
          <cell r="AX774">
            <v>9938.0992766486543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2.8231817019016368</v>
          </cell>
          <cell r="CN774">
            <v>2.6938871405532772</v>
          </cell>
          <cell r="CO774">
            <v>2.7427369068873819</v>
          </cell>
          <cell r="CP774">
            <v>3.2766145015861254</v>
          </cell>
          <cell r="CQ774">
            <v>3.4628787188501895</v>
          </cell>
          <cell r="CR774">
            <v>3.5127649824923197</v>
          </cell>
          <cell r="CS774">
            <v>3.7152194588717342</v>
          </cell>
          <cell r="CT774">
            <v>3.8709250720290371</v>
          </cell>
          <cell r="CU774">
            <v>3.5843788117939233</v>
          </cell>
          <cell r="CV774">
            <v>3.6649492645369457</v>
          </cell>
          <cell r="CW774">
            <v>3.412943727881339</v>
          </cell>
          <cell r="CX774">
            <v>3.7956224538636945</v>
          </cell>
          <cell r="CY774">
            <v>3.8321444588440468</v>
          </cell>
          <cell r="CZ774">
            <v>4.0138517671341498</v>
          </cell>
          <cell r="DA774">
            <v>5.1237488219685101</v>
          </cell>
          <cell r="DB774">
            <v>4.6698567100464539</v>
          </cell>
          <cell r="DC774">
            <v>5.0854097301457948</v>
          </cell>
          <cell r="DD774">
            <v>4.5893824253085755</v>
          </cell>
          <cell r="DE774">
            <v>4.4496222045133065</v>
          </cell>
          <cell r="DF774">
            <v>4.8714209681714662</v>
          </cell>
          <cell r="DG774">
            <v>5.263836331495547</v>
          </cell>
          <cell r="DH774">
            <v>5.263836331495547</v>
          </cell>
          <cell r="DI774">
            <v>5.263836331495547</v>
          </cell>
          <cell r="DJ774">
            <v>5.263836331495547</v>
          </cell>
          <cell r="DK774">
            <v>5.263836331495547</v>
          </cell>
          <cell r="DL774">
            <v>5.263836331495547</v>
          </cell>
          <cell r="DM774">
            <v>5.263836331495547</v>
          </cell>
          <cell r="DN774">
            <v>5.263836331495547</v>
          </cell>
          <cell r="DO774">
            <v>5.263836331495547</v>
          </cell>
          <cell r="DP774">
            <v>5.263836331495547</v>
          </cell>
          <cell r="DQ774">
            <v>5.5729610570312618</v>
          </cell>
          <cell r="DR774">
            <v>5.5742152236155231</v>
          </cell>
          <cell r="DS774">
            <v>5.4999944495137454</v>
          </cell>
          <cell r="DT774">
            <v>5.4815927438024854</v>
          </cell>
          <cell r="DU774">
            <v>5.5361928563239315</v>
          </cell>
          <cell r="DV774">
            <v>5.5517987213788418</v>
          </cell>
          <cell r="DW774">
            <v>5.5815561930615925</v>
          </cell>
          <cell r="DX774">
            <v>5.5569519145302726</v>
          </cell>
          <cell r="DY774">
            <v>5.5973102820964664</v>
          </cell>
          <cell r="DZ774">
            <v>5.6451950239825592</v>
          </cell>
          <cell r="EA774">
            <v>5.5846148167846206</v>
          </cell>
          <cell r="EB774">
            <v>5.5503969388444983</v>
          </cell>
          <cell r="EC774">
            <v>5.4787344147806465</v>
          </cell>
          <cell r="ED774">
            <v>5.5878037528733007</v>
          </cell>
          <cell r="EE774">
            <v>5.5892663411744445</v>
          </cell>
          <cell r="EF774">
            <v>5.5892663411744445</v>
          </cell>
          <cell r="EG774">
            <v>5.5892663411744445</v>
          </cell>
          <cell r="EH774">
            <v>5.5892663411744445</v>
          </cell>
          <cell r="EI774">
            <v>5.5892663411744445</v>
          </cell>
          <cell r="EJ774">
            <v>5.5892663411744445</v>
          </cell>
          <cell r="EK774">
            <v>0</v>
          </cell>
          <cell r="EL774">
            <v>0</v>
          </cell>
          <cell r="EM774">
            <v>0</v>
          </cell>
          <cell r="EN774">
            <v>0</v>
          </cell>
          <cell r="EO774">
            <v>0</v>
          </cell>
          <cell r="EP774">
            <v>0</v>
          </cell>
          <cell r="EQ774">
            <v>0</v>
          </cell>
          <cell r="ER774">
            <v>0</v>
          </cell>
          <cell r="ES774">
            <v>0</v>
          </cell>
          <cell r="ET774">
            <v>0</v>
          </cell>
        </row>
        <row r="775">
          <cell r="A775">
            <v>34710.302872172571</v>
          </cell>
          <cell r="B775">
            <v>32819.999721681997</v>
          </cell>
          <cell r="C775">
            <v>36857.000104221675</v>
          </cell>
          <cell r="D775">
            <v>6824.4613317713656</v>
          </cell>
          <cell r="E775">
            <v>7879.2354842007044</v>
          </cell>
          <cell r="F775">
            <v>8077.5418510048021</v>
          </cell>
          <cell r="G775">
            <v>7273.0465768523773</v>
          </cell>
          <cell r="H775">
            <v>7075.7466249654935</v>
          </cell>
          <cell r="I775">
            <v>8396.1126732512639</v>
          </cell>
          <cell r="J775">
            <v>9208.981410856999</v>
          </cell>
          <cell r="K775">
            <v>8438.9773820672945</v>
          </cell>
          <cell r="L775">
            <v>8130.7722904265047</v>
          </cell>
          <cell r="M775">
            <v>9045.9836628092598</v>
          </cell>
          <cell r="N775">
            <v>7996.8302701044177</v>
          </cell>
          <cell r="O775">
            <v>7476.6219151401247</v>
          </cell>
          <cell r="P775">
            <v>8813.453344126192</v>
          </cell>
          <cell r="Q775">
            <v>10706.20597113361</v>
          </cell>
          <cell r="R775">
            <v>8963.9118859278497</v>
          </cell>
          <cell r="S775">
            <v>9968.4908058978053</v>
          </cell>
          <cell r="T775">
            <v>10136.199277942482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5775.119865727951</v>
          </cell>
          <cell r="AF775">
            <v>5460.6101561224414</v>
          </cell>
          <cell r="AG775">
            <v>6132.2885679477495</v>
          </cell>
          <cell r="AH775">
            <v>6824.4613317713656</v>
          </cell>
          <cell r="AI775">
            <v>7879.2354842007044</v>
          </cell>
          <cell r="AJ775">
            <v>8077.5418510048021</v>
          </cell>
          <cell r="AK775">
            <v>7273.0465768523773</v>
          </cell>
          <cell r="AL775">
            <v>7075.7466249654935</v>
          </cell>
          <cell r="AM775">
            <v>8396.1126732512639</v>
          </cell>
          <cell r="AN775">
            <v>9208.981410856999</v>
          </cell>
          <cell r="AO775">
            <v>8438.9773820672945</v>
          </cell>
          <cell r="AP775">
            <v>8130.7722904265047</v>
          </cell>
          <cell r="AQ775">
            <v>9045.9836628092598</v>
          </cell>
          <cell r="AR775">
            <v>7996.8302701044177</v>
          </cell>
          <cell r="AS775">
            <v>7476.6219151401247</v>
          </cell>
          <cell r="AT775">
            <v>8813.453344126192</v>
          </cell>
          <cell r="AU775">
            <v>10706.20597113361</v>
          </cell>
          <cell r="AV775">
            <v>8963.9118859278497</v>
          </cell>
          <cell r="AW775">
            <v>9968.4908058978053</v>
          </cell>
          <cell r="AX775">
            <v>10136.199277942482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  <cell r="BN775">
            <v>0</v>
          </cell>
          <cell r="BO775">
            <v>0</v>
          </cell>
          <cell r="BP775">
            <v>0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2.8144979408333453</v>
          </cell>
          <cell r="CN775">
            <v>2.7166481434341687</v>
          </cell>
          <cell r="CO775">
            <v>3.0122876093702868</v>
          </cell>
          <cell r="CP775">
            <v>3.3904547520332806</v>
          </cell>
          <cell r="CQ775">
            <v>3.8453541616662918</v>
          </cell>
          <cell r="CR775">
            <v>4.0251509400776682</v>
          </cell>
          <cell r="CS775">
            <v>3.5797224210883485</v>
          </cell>
          <cell r="CT775">
            <v>3.4854658277555415</v>
          </cell>
          <cell r="CU775">
            <v>4.1701572764885819</v>
          </cell>
          <cell r="CV775">
            <v>4.5042278766737587</v>
          </cell>
          <cell r="CW775">
            <v>4.2055666777616727</v>
          </cell>
          <cell r="CX775">
            <v>4.0576632948893741</v>
          </cell>
          <cell r="CY775">
            <v>4.4504103965069799</v>
          </cell>
          <cell r="CZ775">
            <v>3.9628882375834427</v>
          </cell>
          <cell r="DA775">
            <v>3.7420252369096034</v>
          </cell>
          <cell r="DB775">
            <v>4.4111050702270864</v>
          </cell>
          <cell r="DC775">
            <v>5.358421676293017</v>
          </cell>
          <cell r="DD775">
            <v>4.4864090867897408</v>
          </cell>
          <cell r="DE775">
            <v>4.9891976072822226</v>
          </cell>
          <cell r="DF775">
            <v>5.073135158486183</v>
          </cell>
          <cell r="DG775">
            <v>5.1349563202748154</v>
          </cell>
          <cell r="DH775">
            <v>5.1349563202748154</v>
          </cell>
          <cell r="DI775">
            <v>5.1349563202748154</v>
          </cell>
          <cell r="DJ775">
            <v>5.1349563202748154</v>
          </cell>
          <cell r="DK775">
            <v>5.1349563202748154</v>
          </cell>
          <cell r="DL775">
            <v>5.1349563202748154</v>
          </cell>
          <cell r="DM775">
            <v>5.1349563202748154</v>
          </cell>
          <cell r="DN775">
            <v>5.1349563202748154</v>
          </cell>
          <cell r="DO775">
            <v>5.1349563202748154</v>
          </cell>
          <cell r="DP775">
            <v>5.1349563202748154</v>
          </cell>
          <cell r="DQ775">
            <v>5.621694007276135</v>
          </cell>
          <cell r="DR775">
            <v>5.506997954945505</v>
          </cell>
          <cell r="DS775">
            <v>5.5774191497701295</v>
          </cell>
          <cell r="DT775">
            <v>5.5146449963407882</v>
          </cell>
          <cell r="DU775">
            <v>5.6137733026657131</v>
          </cell>
          <cell r="DV775">
            <v>5.4979929885962182</v>
          </cell>
          <cell r="DW775">
            <v>5.5663966813987846</v>
          </cell>
          <cell r="DX775">
            <v>5.5618411281827438</v>
          </cell>
          <cell r="DY775">
            <v>5.516110519274191</v>
          </cell>
          <cell r="DZ775">
            <v>5.6014230957990847</v>
          </cell>
          <cell r="EA775">
            <v>5.4975911095462573</v>
          </cell>
          <cell r="EB775">
            <v>5.4898809605465928</v>
          </cell>
          <cell r="EC775">
            <v>5.5688160588203095</v>
          </cell>
          <cell r="ED775">
            <v>5.5285747954990159</v>
          </cell>
          <cell r="EE775">
            <v>5.4740132310906118</v>
          </cell>
          <cell r="EF775">
            <v>5.4740132310906118</v>
          </cell>
          <cell r="EG775">
            <v>5.4740132310906118</v>
          </cell>
          <cell r="EH775">
            <v>5.4740132310906118</v>
          </cell>
          <cell r="EI775">
            <v>5.4740132310906118</v>
          </cell>
          <cell r="EJ775">
            <v>5.4740132310906118</v>
          </cell>
          <cell r="EK775">
            <v>0</v>
          </cell>
          <cell r="EL775">
            <v>0</v>
          </cell>
          <cell r="EM775">
            <v>0</v>
          </cell>
          <cell r="EN775">
            <v>0</v>
          </cell>
          <cell r="EO775">
            <v>0</v>
          </cell>
          <cell r="EP775">
            <v>0</v>
          </cell>
          <cell r="EQ775">
            <v>0</v>
          </cell>
          <cell r="ER775">
            <v>0</v>
          </cell>
          <cell r="ES775">
            <v>0</v>
          </cell>
          <cell r="ET775">
            <v>0</v>
          </cell>
        </row>
        <row r="776">
          <cell r="A776">
            <v>31484.343642490516</v>
          </cell>
          <cell r="B776">
            <v>44312.512934276754</v>
          </cell>
          <cell r="C776">
            <v>40601.888056493932</v>
          </cell>
          <cell r="D776">
            <v>6855.5941478175228</v>
          </cell>
          <cell r="E776">
            <v>6416.9015114607055</v>
          </cell>
          <cell r="F776">
            <v>7152.8206584761156</v>
          </cell>
          <cell r="G776">
            <v>7496.1145585362892</v>
          </cell>
          <cell r="H776">
            <v>7519.9854456486328</v>
          </cell>
          <cell r="I776">
            <v>7406.6315693351144</v>
          </cell>
          <cell r="J776">
            <v>7833.6047032486085</v>
          </cell>
          <cell r="K776">
            <v>7589.1937381736925</v>
          </cell>
          <cell r="L776">
            <v>8833.9633522027652</v>
          </cell>
          <cell r="M776">
            <v>8694.6830452624708</v>
          </cell>
          <cell r="N776">
            <v>9914.5632982108491</v>
          </cell>
          <cell r="O776">
            <v>8011.0519418235599</v>
          </cell>
          <cell r="P776">
            <v>9472.305419878805</v>
          </cell>
          <cell r="Q776">
            <v>8515.9694004603825</v>
          </cell>
          <cell r="R776">
            <v>9549.1898785236735</v>
          </cell>
          <cell r="S776">
            <v>9444.0049351922171</v>
          </cell>
          <cell r="T776">
            <v>9396.1986911532913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5238.3829406145351</v>
          </cell>
          <cell r="AF776">
            <v>7372.7410184090586</v>
          </cell>
          <cell r="AG776">
            <v>6755.3651480553626</v>
          </cell>
          <cell r="AH776">
            <v>6855.5941478175228</v>
          </cell>
          <cell r="AI776">
            <v>6416.9015114607055</v>
          </cell>
          <cell r="AJ776">
            <v>7152.8206584761156</v>
          </cell>
          <cell r="AK776">
            <v>7496.1145585362892</v>
          </cell>
          <cell r="AL776">
            <v>7519.9854456486328</v>
          </cell>
          <cell r="AM776">
            <v>7406.6315693351144</v>
          </cell>
          <cell r="AN776">
            <v>7833.6047032486085</v>
          </cell>
          <cell r="AO776">
            <v>7589.1937381736925</v>
          </cell>
          <cell r="AP776">
            <v>8833.9633522027652</v>
          </cell>
          <cell r="AQ776">
            <v>8694.6830452624708</v>
          </cell>
          <cell r="AR776">
            <v>9914.5632982108491</v>
          </cell>
          <cell r="AS776">
            <v>8011.0519418235599</v>
          </cell>
          <cell r="AT776">
            <v>9472.305419878805</v>
          </cell>
          <cell r="AU776">
            <v>8515.9694004603825</v>
          </cell>
          <cell r="AV776">
            <v>9549.1898785236735</v>
          </cell>
          <cell r="AW776">
            <v>9444.0049351922171</v>
          </cell>
          <cell r="AX776">
            <v>9396.1986911532913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2.6376410235932135</v>
          </cell>
          <cell r="CN776">
            <v>3.6713028330196562</v>
          </cell>
          <cell r="CO776">
            <v>3.3467823467510165</v>
          </cell>
          <cell r="CP776">
            <v>3.4298078538069361</v>
          </cell>
          <cell r="CQ776">
            <v>3.1019373998610216</v>
          </cell>
          <cell r="CR776">
            <v>3.4907932914837243</v>
          </cell>
          <cell r="CS776">
            <v>3.6509307848998027</v>
          </cell>
          <cell r="CT776">
            <v>3.6850924923395372</v>
          </cell>
          <cell r="CU776">
            <v>3.6672197365478816</v>
          </cell>
          <cell r="CV776">
            <v>3.8916130008208465</v>
          </cell>
          <cell r="CW776">
            <v>3.8308583444941267</v>
          </cell>
          <cell r="CX776">
            <v>4.3505962428532925</v>
          </cell>
          <cell r="CY776">
            <v>4.2664581933579697</v>
          </cell>
          <cell r="CZ776">
            <v>4.8599045609864691</v>
          </cell>
          <cell r="DA776">
            <v>3.9279285028763851</v>
          </cell>
          <cell r="DB776">
            <v>4.6444010994919447</v>
          </cell>
          <cell r="DC776">
            <v>4.1754964492312592</v>
          </cell>
          <cell r="DD776">
            <v>4.6820986027327809</v>
          </cell>
          <cell r="DE776">
            <v>4.6305249841886207</v>
          </cell>
          <cell r="DF776">
            <v>4.6070849278839532</v>
          </cell>
          <cell r="DG776">
            <v>5.0104992185128712</v>
          </cell>
          <cell r="DH776">
            <v>5.0104992185128712</v>
          </cell>
          <cell r="DI776">
            <v>5.0104992185128712</v>
          </cell>
          <cell r="DJ776">
            <v>5.0104992185128712</v>
          </cell>
          <cell r="DK776">
            <v>5.0104992185128712</v>
          </cell>
          <cell r="DL776">
            <v>5.0104992185128712</v>
          </cell>
          <cell r="DM776">
            <v>5.0104992185128712</v>
          </cell>
          <cell r="DN776">
            <v>5.0104992185128712</v>
          </cell>
          <cell r="DO776">
            <v>5.0104992185128712</v>
          </cell>
          <cell r="DP776">
            <v>5.0104992185128712</v>
          </cell>
          <cell r="DQ776">
            <v>5.4411248367392755</v>
          </cell>
          <cell r="DR776">
            <v>5.5019406952002141</v>
          </cell>
          <cell r="DS776">
            <v>5.5300428301430005</v>
          </cell>
          <cell r="DT776">
            <v>5.4762396380894378</v>
          </cell>
          <cell r="DU776">
            <v>5.6676037649829389</v>
          </cell>
          <cell r="DV776">
            <v>5.6138439864488294</v>
          </cell>
          <cell r="DW776">
            <v>5.6252230925098257</v>
          </cell>
          <cell r="DX776">
            <v>5.5908229966874465</v>
          </cell>
          <cell r="DY776">
            <v>5.5333857100560682</v>
          </cell>
          <cell r="DZ776">
            <v>5.5149190552361969</v>
          </cell>
          <cell r="EA776">
            <v>5.4275856065830181</v>
          </cell>
          <cell r="EB776">
            <v>5.5630626171897806</v>
          </cell>
          <cell r="EC776">
            <v>5.5833312690512047</v>
          </cell>
          <cell r="ED776">
            <v>5.5892429115670277</v>
          </cell>
          <cell r="EE776">
            <v>5.5877003605775899</v>
          </cell>
          <cell r="EF776">
            <v>5.5877003605775899</v>
          </cell>
          <cell r="EG776">
            <v>5.5877003605775899</v>
          </cell>
          <cell r="EH776">
            <v>5.5877003605775899</v>
          </cell>
          <cell r="EI776">
            <v>5.5877003605775899</v>
          </cell>
          <cell r="EJ776">
            <v>5.5877003605775899</v>
          </cell>
          <cell r="EK776">
            <v>0</v>
          </cell>
          <cell r="EL776">
            <v>0</v>
          </cell>
          <cell r="EM776">
            <v>0</v>
          </cell>
          <cell r="EN776">
            <v>0</v>
          </cell>
          <cell r="EO776">
            <v>0</v>
          </cell>
          <cell r="EP776">
            <v>0</v>
          </cell>
          <cell r="EQ776">
            <v>0</v>
          </cell>
          <cell r="ER776">
            <v>0</v>
          </cell>
          <cell r="ES776">
            <v>0</v>
          </cell>
          <cell r="ET776">
            <v>0</v>
          </cell>
        </row>
        <row r="777">
          <cell r="A777">
            <v>34318.265254224214</v>
          </cell>
          <cell r="B777">
            <v>36467.737260173009</v>
          </cell>
          <cell r="C777">
            <v>32920.26886811485</v>
          </cell>
          <cell r="D777">
            <v>6123.5388706647564</v>
          </cell>
          <cell r="E777">
            <v>6699.6705015242051</v>
          </cell>
          <cell r="F777">
            <v>7318.7790438263091</v>
          </cell>
          <cell r="G777">
            <v>7600.2772198098137</v>
          </cell>
          <cell r="H777">
            <v>7453.1133905183133</v>
          </cell>
          <cell r="I777">
            <v>7792.7292278826562</v>
          </cell>
          <cell r="J777">
            <v>8672.8111136211974</v>
          </cell>
          <cell r="K777">
            <v>7594.9502185942647</v>
          </cell>
          <cell r="L777">
            <v>9281.3461414289468</v>
          </cell>
          <cell r="M777">
            <v>9121.0942599288519</v>
          </cell>
          <cell r="N777">
            <v>9183.8937723746258</v>
          </cell>
          <cell r="O777">
            <v>9611.2103751138511</v>
          </cell>
          <cell r="P777">
            <v>9267.6061871689781</v>
          </cell>
          <cell r="Q777">
            <v>8800.5043490095086</v>
          </cell>
          <cell r="R777">
            <v>10094.624698987855</v>
          </cell>
          <cell r="S777">
            <v>10136.801848278694</v>
          </cell>
          <cell r="T777">
            <v>11125.847251971329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5709.8924246461474</v>
          </cell>
          <cell r="AF777">
            <v>6067.5227953201211</v>
          </cell>
          <cell r="AG777">
            <v>5477.2929935386546</v>
          </cell>
          <cell r="AH777">
            <v>6123.5388706647564</v>
          </cell>
          <cell r="AI777">
            <v>6699.6705015242051</v>
          </cell>
          <cell r="AJ777">
            <v>7318.7790438263091</v>
          </cell>
          <cell r="AK777">
            <v>7600.2772198098137</v>
          </cell>
          <cell r="AL777">
            <v>7453.1133905183133</v>
          </cell>
          <cell r="AM777">
            <v>7792.7292278826562</v>
          </cell>
          <cell r="AN777">
            <v>8672.8111136211974</v>
          </cell>
          <cell r="AO777">
            <v>7594.9502185942647</v>
          </cell>
          <cell r="AP777">
            <v>9281.3461414289468</v>
          </cell>
          <cell r="AQ777">
            <v>9121.0942599288519</v>
          </cell>
          <cell r="AR777">
            <v>9183.8937723746258</v>
          </cell>
          <cell r="AS777">
            <v>9611.2103751138511</v>
          </cell>
          <cell r="AT777">
            <v>9267.6061871689781</v>
          </cell>
          <cell r="AU777">
            <v>8800.5043490095086</v>
          </cell>
          <cell r="AV777">
            <v>10094.624698987855</v>
          </cell>
          <cell r="AW777">
            <v>10136.801848278694</v>
          </cell>
          <cell r="AX777">
            <v>11125.847251971329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2.8233693003438805</v>
          </cell>
          <cell r="CN777">
            <v>3.0156291501745009</v>
          </cell>
          <cell r="CO777">
            <v>2.7114269122698258</v>
          </cell>
          <cell r="CP777">
            <v>3.0555504389243673</v>
          </cell>
          <cell r="CQ777">
            <v>3.3080983090313971</v>
          </cell>
          <cell r="CR777">
            <v>3.5715500544187719</v>
          </cell>
          <cell r="CS777">
            <v>3.7368634001834686</v>
          </cell>
          <cell r="CT777">
            <v>3.7027784485261219</v>
          </cell>
          <cell r="CU777">
            <v>3.7903601934509381</v>
          </cell>
          <cell r="CV777">
            <v>4.2160753661481953</v>
          </cell>
          <cell r="CW777">
            <v>3.7889474468695794</v>
          </cell>
          <cell r="CX777">
            <v>4.5841706997901221</v>
          </cell>
          <cell r="CY777">
            <v>4.4896797675128424</v>
          </cell>
          <cell r="CZ777">
            <v>4.5476461522859353</v>
          </cell>
          <cell r="DA777">
            <v>4.6901227642683621</v>
          </cell>
          <cell r="DB777">
            <v>4.5224492079854883</v>
          </cell>
          <cell r="DC777">
            <v>4.2945106987987751</v>
          </cell>
          <cell r="DD777">
            <v>4.9260215154647229</v>
          </cell>
          <cell r="DE777">
            <v>4.9466033152901758</v>
          </cell>
          <cell r="DF777">
            <v>5.4292422527090096</v>
          </cell>
          <cell r="DG777">
            <v>5.1929480750375614</v>
          </cell>
          <cell r="DH777">
            <v>5.1929480750375614</v>
          </cell>
          <cell r="DI777">
            <v>5.1929480750375614</v>
          </cell>
          <cell r="DJ777">
            <v>5.1929480750375614</v>
          </cell>
          <cell r="DK777">
            <v>5.1929480750375614</v>
          </cell>
          <cell r="DL777">
            <v>5.1929480750375614</v>
          </cell>
          <cell r="DM777">
            <v>5.1929480750375614</v>
          </cell>
          <cell r="DN777">
            <v>5.1929480750375614</v>
          </cell>
          <cell r="DO777">
            <v>5.1929480750375614</v>
          </cell>
          <cell r="DP777">
            <v>5.1929480750375614</v>
          </cell>
          <cell r="DQ777">
            <v>5.5407349253022442</v>
          </cell>
          <cell r="DR777">
            <v>5.5123986724968477</v>
          </cell>
          <cell r="DS777">
            <v>5.5344594044455535</v>
          </cell>
          <cell r="DT777">
            <v>5.4906044456084757</v>
          </cell>
          <cell r="DU777">
            <v>5.5485840907146118</v>
          </cell>
          <cell r="DV777">
            <v>5.6142148729884482</v>
          </cell>
          <cell r="DW777">
            <v>5.5722340060718043</v>
          </cell>
          <cell r="DX777">
            <v>5.5146396213022069</v>
          </cell>
          <cell r="DY777">
            <v>5.6326950475520334</v>
          </cell>
          <cell r="DZ777">
            <v>5.6358400348987043</v>
          </cell>
          <cell r="EA777">
            <v>5.4917844816931449</v>
          </cell>
          <cell r="EB777">
            <v>5.5469892502301912</v>
          </cell>
          <cell r="EC777">
            <v>5.5659424805957167</v>
          </cell>
          <cell r="ED777">
            <v>5.5328299428878562</v>
          </cell>
          <cell r="EE777">
            <v>5.6143697175904705</v>
          </cell>
          <cell r="EF777">
            <v>5.6143697175904705</v>
          </cell>
          <cell r="EG777">
            <v>5.6143697175904705</v>
          </cell>
          <cell r="EH777">
            <v>5.6143697175904705</v>
          </cell>
          <cell r="EI777">
            <v>5.6143697175904705</v>
          </cell>
          <cell r="EJ777">
            <v>5.6143697175904705</v>
          </cell>
          <cell r="EK777">
            <v>0</v>
          </cell>
          <cell r="EL777">
            <v>0</v>
          </cell>
          <cell r="EM777">
            <v>0</v>
          </cell>
          <cell r="EN777">
            <v>0</v>
          </cell>
          <cell r="EO777">
            <v>0</v>
          </cell>
          <cell r="EP777">
            <v>0</v>
          </cell>
          <cell r="EQ777">
            <v>0</v>
          </cell>
          <cell r="ER777">
            <v>0</v>
          </cell>
          <cell r="ES777">
            <v>0</v>
          </cell>
          <cell r="ET777">
            <v>0</v>
          </cell>
        </row>
        <row r="778">
          <cell r="A778">
            <v>39735.5871285022</v>
          </cell>
          <cell r="B778">
            <v>41383.646630146432</v>
          </cell>
          <cell r="C778">
            <v>41042.143113633363</v>
          </cell>
          <cell r="D778">
            <v>6154.8026984334037</v>
          </cell>
          <cell r="E778">
            <v>7741.3347086740732</v>
          </cell>
          <cell r="F778">
            <v>7907.9993419445755</v>
          </cell>
          <cell r="G778">
            <v>6448.8471185240496</v>
          </cell>
          <cell r="H778">
            <v>7342.6644786104398</v>
          </cell>
          <cell r="I778">
            <v>6957.1104679533983</v>
          </cell>
          <cell r="J778">
            <v>7420.6266846348581</v>
          </cell>
          <cell r="K778">
            <v>7532.0079330799599</v>
          </cell>
          <cell r="L778">
            <v>8653.0800402570021</v>
          </cell>
          <cell r="M778">
            <v>8201.5260247705501</v>
          </cell>
          <cell r="N778">
            <v>8986.5952417616718</v>
          </cell>
          <cell r="O778">
            <v>8058.2144561646619</v>
          </cell>
          <cell r="P778">
            <v>8887.2468706064537</v>
          </cell>
          <cell r="Q778">
            <v>8700.5778777573069</v>
          </cell>
          <cell r="R778">
            <v>8746.1784887226659</v>
          </cell>
          <cell r="S778">
            <v>10400.905489806724</v>
          </cell>
          <cell r="T778">
            <v>9211.8804642612067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6611.2295086353297</v>
          </cell>
          <cell r="AF778">
            <v>6885.4345826416911</v>
          </cell>
          <cell r="AG778">
            <v>6828.6150339995011</v>
          </cell>
          <cell r="AH778">
            <v>6154.8026984334037</v>
          </cell>
          <cell r="AI778">
            <v>7741.3347086740732</v>
          </cell>
          <cell r="AJ778">
            <v>7907.9993419445755</v>
          </cell>
          <cell r="AK778">
            <v>6448.8471185240496</v>
          </cell>
          <cell r="AL778">
            <v>7342.6644786104398</v>
          </cell>
          <cell r="AM778">
            <v>6957.1104679533983</v>
          </cell>
          <cell r="AN778">
            <v>7420.6266846348581</v>
          </cell>
          <cell r="AO778">
            <v>7532.0079330799599</v>
          </cell>
          <cell r="AP778">
            <v>8653.0800402570021</v>
          </cell>
          <cell r="AQ778">
            <v>8201.5260247705501</v>
          </cell>
          <cell r="AR778">
            <v>8986.5952417616718</v>
          </cell>
          <cell r="AS778">
            <v>8058.2144561646619</v>
          </cell>
          <cell r="AT778">
            <v>8887.2468706064537</v>
          </cell>
          <cell r="AU778">
            <v>8700.5778777573069</v>
          </cell>
          <cell r="AV778">
            <v>8746.1784887226659</v>
          </cell>
          <cell r="AW778">
            <v>10400.905489806724</v>
          </cell>
          <cell r="AX778">
            <v>9211.8804642612067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  <cell r="BN778">
            <v>0</v>
          </cell>
          <cell r="BO778">
            <v>0</v>
          </cell>
          <cell r="BP778">
            <v>0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3.2665900756426862</v>
          </cell>
          <cell r="CN778">
            <v>3.3751912287705541</v>
          </cell>
          <cell r="CO778">
            <v>3.3751927511206214</v>
          </cell>
          <cell r="CP778">
            <v>3.078306945752399</v>
          </cell>
          <cell r="CQ778">
            <v>3.7612234140865861</v>
          </cell>
          <cell r="CR778">
            <v>3.8785260851682515</v>
          </cell>
          <cell r="CS778">
            <v>3.2162361554680707</v>
          </cell>
          <cell r="CT778">
            <v>3.6417084155550783</v>
          </cell>
          <cell r="CU778">
            <v>3.4373783544467638</v>
          </cell>
          <cell r="CV778">
            <v>3.6979535156430905</v>
          </cell>
          <cell r="CW778">
            <v>3.7158851385374763</v>
          </cell>
          <cell r="CX778">
            <v>4.2642093416921165</v>
          </cell>
          <cell r="CY778">
            <v>4.0035677575373203</v>
          </cell>
          <cell r="CZ778">
            <v>4.5044562344985515</v>
          </cell>
          <cell r="DA778">
            <v>4.0466047804341914</v>
          </cell>
          <cell r="DB778">
            <v>4.4629211430309459</v>
          </cell>
          <cell r="DC778">
            <v>4.3691813148182179</v>
          </cell>
          <cell r="DD778">
            <v>4.392080637159034</v>
          </cell>
          <cell r="DE778">
            <v>5.223037200716079</v>
          </cell>
          <cell r="DF778">
            <v>4.6259428470472592</v>
          </cell>
          <cell r="DG778">
            <v>5.4379241315816813</v>
          </cell>
          <cell r="DH778">
            <v>5.4379241315816813</v>
          </cell>
          <cell r="DI778">
            <v>5.4379241315816813</v>
          </cell>
          <cell r="DJ778">
            <v>5.4379241315816813</v>
          </cell>
          <cell r="DK778">
            <v>5.4379241315816813</v>
          </cell>
          <cell r="DL778">
            <v>5.4379241315816813</v>
          </cell>
          <cell r="DM778">
            <v>5.4379241315816813</v>
          </cell>
          <cell r="DN778">
            <v>5.4379241315816813</v>
          </cell>
          <cell r="DO778">
            <v>5.4379241315816813</v>
          </cell>
          <cell r="DP778">
            <v>5.4379241315816813</v>
          </cell>
          <cell r="DQ778">
            <v>5.5449129332034026</v>
          </cell>
          <cell r="DR778">
            <v>5.5890771981165939</v>
          </cell>
          <cell r="DS778">
            <v>5.5429528679549067</v>
          </cell>
          <cell r="DT778">
            <v>5.4778400736354653</v>
          </cell>
          <cell r="DU778">
            <v>5.6388929486920123</v>
          </cell>
          <cell r="DV778">
            <v>5.5860786149195372</v>
          </cell>
          <cell r="DW778">
            <v>5.4934008086712973</v>
          </cell>
          <cell r="DX778">
            <v>5.5240251791076167</v>
          </cell>
          <cell r="DY778">
            <v>5.5450912466101228</v>
          </cell>
          <cell r="DZ778">
            <v>5.4977662594975047</v>
          </cell>
          <cell r="EA778">
            <v>5.5533573841692325</v>
          </cell>
          <cell r="EB778">
            <v>5.5595461441478955</v>
          </cell>
          <cell r="EC778">
            <v>5.6124775888048415</v>
          </cell>
          <cell r="ED778">
            <v>5.4658781437310786</v>
          </cell>
          <cell r="EE778">
            <v>5.455758859043887</v>
          </cell>
          <cell r="EF778">
            <v>5.455758859043887</v>
          </cell>
          <cell r="EG778">
            <v>5.455758859043887</v>
          </cell>
          <cell r="EH778">
            <v>5.455758859043887</v>
          </cell>
          <cell r="EI778">
            <v>5.455758859043887</v>
          </cell>
          <cell r="EJ778">
            <v>5.455758859043887</v>
          </cell>
          <cell r="EK778">
            <v>0</v>
          </cell>
          <cell r="EL778">
            <v>0</v>
          </cell>
          <cell r="EM778">
            <v>0</v>
          </cell>
          <cell r="EN778">
            <v>0</v>
          </cell>
          <cell r="EO778">
            <v>0</v>
          </cell>
          <cell r="EP778">
            <v>0</v>
          </cell>
          <cell r="EQ778">
            <v>0</v>
          </cell>
          <cell r="ER778">
            <v>0</v>
          </cell>
          <cell r="ES778">
            <v>0</v>
          </cell>
          <cell r="ET778">
            <v>0</v>
          </cell>
        </row>
        <row r="779">
          <cell r="A779">
            <v>35794.325549806621</v>
          </cell>
          <cell r="B779">
            <v>32835.00475825138</v>
          </cell>
          <cell r="C779">
            <v>37013.717783778207</v>
          </cell>
          <cell r="D779">
            <v>6968.1140480938948</v>
          </cell>
          <cell r="E779">
            <v>8291.0064738467881</v>
          </cell>
          <cell r="F779">
            <v>7098.9402799850423</v>
          </cell>
          <cell r="G779">
            <v>6795.9206488192094</v>
          </cell>
          <cell r="H779">
            <v>7774.8411111096893</v>
          </cell>
          <cell r="I779">
            <v>7758.8944462859836</v>
          </cell>
          <cell r="J779">
            <v>7316.4964091239581</v>
          </cell>
          <cell r="K779">
            <v>9527.5275081079963</v>
          </cell>
          <cell r="L779">
            <v>8212.3834437161458</v>
          </cell>
          <cell r="M779">
            <v>8524.6863054615696</v>
          </cell>
          <cell r="N779">
            <v>8461.5190290459923</v>
          </cell>
          <cell r="O779">
            <v>9577.4812213864243</v>
          </cell>
          <cell r="P779">
            <v>8579.5380983611576</v>
          </cell>
          <cell r="Q779">
            <v>8073.0548777046215</v>
          </cell>
          <cell r="R779">
            <v>9296.1656765463431</v>
          </cell>
          <cell r="S779">
            <v>8983.6081169625213</v>
          </cell>
          <cell r="T779">
            <v>8949.063103044622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5955.4801732585138</v>
          </cell>
          <cell r="AF779">
            <v>5463.1067026117353</v>
          </cell>
          <cell r="AG779">
            <v>6158.3633443001982</v>
          </cell>
          <cell r="AH779">
            <v>6968.1140480938948</v>
          </cell>
          <cell r="AI779">
            <v>8291.0064738467881</v>
          </cell>
          <cell r="AJ779">
            <v>7098.9402799850423</v>
          </cell>
          <cell r="AK779">
            <v>6795.9206488192094</v>
          </cell>
          <cell r="AL779">
            <v>7774.8411111096893</v>
          </cell>
          <cell r="AM779">
            <v>7758.8944462859836</v>
          </cell>
          <cell r="AN779">
            <v>7316.4964091239581</v>
          </cell>
          <cell r="AO779">
            <v>9527.5275081079963</v>
          </cell>
          <cell r="AP779">
            <v>8212.3834437161458</v>
          </cell>
          <cell r="AQ779">
            <v>8524.6863054615696</v>
          </cell>
          <cell r="AR779">
            <v>8461.5190290459923</v>
          </cell>
          <cell r="AS779">
            <v>9577.4812213864243</v>
          </cell>
          <cell r="AT779">
            <v>8579.5380983611576</v>
          </cell>
          <cell r="AU779">
            <v>8073.0548777046215</v>
          </cell>
          <cell r="AV779">
            <v>9296.1656765463431</v>
          </cell>
          <cell r="AW779">
            <v>8983.6081169625213</v>
          </cell>
          <cell r="AX779">
            <v>8949.063103044622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  <cell r="BN779">
            <v>0</v>
          </cell>
          <cell r="BO779">
            <v>0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2.9199049648029942</v>
          </cell>
          <cell r="CN779">
            <v>2.711342375956761</v>
          </cell>
          <cell r="CO779">
            <v>3.0371554632778861</v>
          </cell>
          <cell r="CP779">
            <v>3.4402439301418095</v>
          </cell>
          <cell r="CQ779">
            <v>4.1194065315166704</v>
          </cell>
          <cell r="CR779">
            <v>3.482958867441472</v>
          </cell>
          <cell r="CS779">
            <v>3.4122712526448389</v>
          </cell>
          <cell r="CT779">
            <v>3.7836645256282551</v>
          </cell>
          <cell r="CU779">
            <v>3.853103443709486</v>
          </cell>
          <cell r="CV779">
            <v>3.591930039797413</v>
          </cell>
          <cell r="CW779">
            <v>4.6991386950329632</v>
          </cell>
          <cell r="CX779">
            <v>4.0472702144455752</v>
          </cell>
          <cell r="CY779">
            <v>4.1770187814742821</v>
          </cell>
          <cell r="CZ779">
            <v>4.2593166396659878</v>
          </cell>
          <cell r="DA779">
            <v>4.6590760581895685</v>
          </cell>
          <cell r="DB779">
            <v>4.1736151312039143</v>
          </cell>
          <cell r="DC779">
            <v>3.9272305345976246</v>
          </cell>
          <cell r="DD779">
            <v>4.5222268710740394</v>
          </cell>
          <cell r="DE779">
            <v>4.3701796460258295</v>
          </cell>
          <cell r="DF779">
            <v>4.3533748260993432</v>
          </cell>
          <cell r="DG779">
            <v>5.089499973832825</v>
          </cell>
          <cell r="DH779">
            <v>5.089499973832825</v>
          </cell>
          <cell r="DI779">
            <v>5.089499973832825</v>
          </cell>
          <cell r="DJ779">
            <v>5.089499973832825</v>
          </cell>
          <cell r="DK779">
            <v>5.089499973832825</v>
          </cell>
          <cell r="DL779">
            <v>5.089499973832825</v>
          </cell>
          <cell r="DM779">
            <v>5.089499973832825</v>
          </cell>
          <cell r="DN779">
            <v>5.089499973832825</v>
          </cell>
          <cell r="DO779">
            <v>5.089499973832825</v>
          </cell>
          <cell r="DP779">
            <v>5.089499973832825</v>
          </cell>
          <cell r="DQ779">
            <v>5.5879846203917669</v>
          </cell>
          <cell r="DR779">
            <v>5.520297162143601</v>
          </cell>
          <cell r="DS779">
            <v>5.5552731970917737</v>
          </cell>
          <cell r="DT779">
            <v>5.5492354051325643</v>
          </cell>
          <cell r="DU779">
            <v>5.514164736092229</v>
          </cell>
          <cell r="DV779">
            <v>5.5840887567819211</v>
          </cell>
          <cell r="DW779">
            <v>5.4564714535120782</v>
          </cell>
          <cell r="DX779">
            <v>5.6297101412415929</v>
          </cell>
          <cell r="DY779">
            <v>5.5169152266134969</v>
          </cell>
          <cell r="DZ779">
            <v>5.580619727929351</v>
          </cell>
          <cell r="EA779">
            <v>5.5548083988876042</v>
          </cell>
          <cell r="EB779">
            <v>5.55922374231631</v>
          </cell>
          <cell r="EC779">
            <v>5.5913813579326979</v>
          </cell>
          <cell r="ED779">
            <v>5.4427143780069924</v>
          </cell>
          <cell r="EE779">
            <v>5.6319481054656029</v>
          </cell>
          <cell r="EF779">
            <v>5.6319481054656029</v>
          </cell>
          <cell r="EG779">
            <v>5.6319481054656029</v>
          </cell>
          <cell r="EH779">
            <v>5.6319481054656029</v>
          </cell>
          <cell r="EI779">
            <v>5.6319481054656029</v>
          </cell>
          <cell r="EJ779">
            <v>5.6319481054656029</v>
          </cell>
          <cell r="EK779">
            <v>0</v>
          </cell>
          <cell r="EL779">
            <v>0</v>
          </cell>
          <cell r="EM779">
            <v>0</v>
          </cell>
          <cell r="EN779">
            <v>0</v>
          </cell>
          <cell r="EO779">
            <v>0</v>
          </cell>
          <cell r="EP779">
            <v>0</v>
          </cell>
          <cell r="EQ779">
            <v>0</v>
          </cell>
          <cell r="ER779">
            <v>0</v>
          </cell>
          <cell r="ES779">
            <v>0</v>
          </cell>
          <cell r="ET779">
            <v>0</v>
          </cell>
        </row>
        <row r="780">
          <cell r="A780">
            <v>33039.299396246883</v>
          </cell>
          <cell r="B780">
            <v>38532.710835452133</v>
          </cell>
          <cell r="C780">
            <v>37230.704844297557</v>
          </cell>
          <cell r="D780">
            <v>7140.6452564021138</v>
          </cell>
          <cell r="E780">
            <v>6320.6141544417396</v>
          </cell>
          <cell r="F780">
            <v>7552.5591359043983</v>
          </cell>
          <cell r="G780">
            <v>6367.9260784684966</v>
          </cell>
          <cell r="H780">
            <v>7769.5255702051809</v>
          </cell>
          <cell r="I780">
            <v>7628.5125248115182</v>
          </cell>
          <cell r="J780">
            <v>7433.3053744797562</v>
          </cell>
          <cell r="K780">
            <v>7080.0560039613092</v>
          </cell>
          <cell r="L780">
            <v>8666.6852167557736</v>
          </cell>
          <cell r="M780">
            <v>9245.6629594924452</v>
          </cell>
          <cell r="N780">
            <v>9044.6544125064993</v>
          </cell>
          <cell r="O780">
            <v>8712.0524923778066</v>
          </cell>
          <cell r="P780">
            <v>7753.8463385099558</v>
          </cell>
          <cell r="Q780">
            <v>8612.6353609286252</v>
          </cell>
          <cell r="R780">
            <v>9467.5084496417821</v>
          </cell>
          <cell r="S780">
            <v>8607.5351727582474</v>
          </cell>
          <cell r="T780">
            <v>8357.4354668869946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5497.0973602759586</v>
          </cell>
          <cell r="AF780">
            <v>6411.0942692054286</v>
          </cell>
          <cell r="AG780">
            <v>6194.4657744180258</v>
          </cell>
          <cell r="AH780">
            <v>7140.6452564021138</v>
          </cell>
          <cell r="AI780">
            <v>6320.6141544417396</v>
          </cell>
          <cell r="AJ780">
            <v>7552.5591359043983</v>
          </cell>
          <cell r="AK780">
            <v>6367.9260784684966</v>
          </cell>
          <cell r="AL780">
            <v>7769.5255702051809</v>
          </cell>
          <cell r="AM780">
            <v>7628.5125248115182</v>
          </cell>
          <cell r="AN780">
            <v>7433.3053744797562</v>
          </cell>
          <cell r="AO780">
            <v>7080.0560039613092</v>
          </cell>
          <cell r="AP780">
            <v>8666.6852167557736</v>
          </cell>
          <cell r="AQ780">
            <v>9245.6629594924452</v>
          </cell>
          <cell r="AR780">
            <v>9044.6544125064993</v>
          </cell>
          <cell r="AS780">
            <v>8712.0524923778066</v>
          </cell>
          <cell r="AT780">
            <v>7753.8463385099558</v>
          </cell>
          <cell r="AU780">
            <v>8612.6353609286252</v>
          </cell>
          <cell r="AV780">
            <v>9467.5084496417821</v>
          </cell>
          <cell r="AW780">
            <v>8607.5351727582474</v>
          </cell>
          <cell r="AX780">
            <v>8357.4354668869946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2.7222845096369386</v>
          </cell>
          <cell r="CN780">
            <v>3.1927626407238936</v>
          </cell>
          <cell r="CO780">
            <v>3.0321244154743323</v>
          </cell>
          <cell r="CP780">
            <v>3.5014229728722932</v>
          </cell>
          <cell r="CQ780">
            <v>3.1351773256654276</v>
          </cell>
          <cell r="CR780">
            <v>3.6925213436400006</v>
          </cell>
          <cell r="CS780">
            <v>3.1539817849055929</v>
          </cell>
          <cell r="CT780">
            <v>3.8347097468303146</v>
          </cell>
          <cell r="CU780">
            <v>3.8285228486162111</v>
          </cell>
          <cell r="CV780">
            <v>3.7043018673135246</v>
          </cell>
          <cell r="CW780">
            <v>3.437774027347027</v>
          </cell>
          <cell r="CX780">
            <v>4.2528554064640067</v>
          </cell>
          <cell r="CY780">
            <v>4.618907460730723</v>
          </cell>
          <cell r="CZ780">
            <v>4.4314539033843063</v>
          </cell>
          <cell r="DA780">
            <v>4.3433972804380732</v>
          </cell>
          <cell r="DB780">
            <v>3.8656832163355119</v>
          </cell>
          <cell r="DC780">
            <v>4.2938328294957584</v>
          </cell>
          <cell r="DD780">
            <v>4.7200301523292678</v>
          </cell>
          <cell r="DE780">
            <v>4.2912901286283889</v>
          </cell>
          <cell r="DF780">
            <v>4.1666028194931473</v>
          </cell>
          <cell r="DG780">
            <v>5.4030211704307263</v>
          </cell>
          <cell r="DH780">
            <v>5.4030211704307263</v>
          </cell>
          <cell r="DI780">
            <v>5.4030211704307263</v>
          </cell>
          <cell r="DJ780">
            <v>5.4030211704307263</v>
          </cell>
          <cell r="DK780">
            <v>5.4030211704307263</v>
          </cell>
          <cell r="DL780">
            <v>5.4030211704307263</v>
          </cell>
          <cell r="DM780">
            <v>5.4030211704307263</v>
          </cell>
          <cell r="DN780">
            <v>5.4030211704307263</v>
          </cell>
          <cell r="DO780">
            <v>5.4030211704307263</v>
          </cell>
          <cell r="DP780">
            <v>5.4030211704307263</v>
          </cell>
          <cell r="DQ780">
            <v>5.5323169418075953</v>
          </cell>
          <cell r="DR780">
            <v>5.5013929345706414</v>
          </cell>
          <cell r="DS780">
            <v>5.5971117218617499</v>
          </cell>
          <cell r="DT780">
            <v>5.5872746060517686</v>
          </cell>
          <cell r="DU780">
            <v>5.5233721443121739</v>
          </cell>
          <cell r="DV780">
            <v>5.6037435975106948</v>
          </cell>
          <cell r="DW780">
            <v>5.5315388634193159</v>
          </cell>
          <cell r="DX780">
            <v>5.5509733019075336</v>
          </cell>
          <cell r="DY780">
            <v>5.4590334551891875</v>
          </cell>
          <cell r="DZ780">
            <v>5.497721550113198</v>
          </cell>
          <cell r="EA780">
            <v>5.6424341900250683</v>
          </cell>
          <cell r="EB780">
            <v>5.5831531501201095</v>
          </cell>
          <cell r="EC780">
            <v>5.4841071543478961</v>
          </cell>
          <cell r="ED780">
            <v>5.5918160592470825</v>
          </cell>
          <cell r="EE780">
            <v>5.4953842405618643</v>
          </cell>
          <cell r="EF780">
            <v>5.4953842405618643</v>
          </cell>
          <cell r="EG780">
            <v>5.4953842405618643</v>
          </cell>
          <cell r="EH780">
            <v>5.4953842405618643</v>
          </cell>
          <cell r="EI780">
            <v>5.4953842405618643</v>
          </cell>
          <cell r="EJ780">
            <v>5.4953842405618643</v>
          </cell>
          <cell r="EK780">
            <v>0</v>
          </cell>
          <cell r="EL780">
            <v>0</v>
          </cell>
          <cell r="EM780">
            <v>0</v>
          </cell>
          <cell r="EN780">
            <v>0</v>
          </cell>
          <cell r="EO780">
            <v>0</v>
          </cell>
          <cell r="EP780">
            <v>0</v>
          </cell>
          <cell r="EQ780">
            <v>0</v>
          </cell>
          <cell r="ER780">
            <v>0</v>
          </cell>
          <cell r="ES780">
            <v>0</v>
          </cell>
          <cell r="ET780">
            <v>0</v>
          </cell>
        </row>
        <row r="781">
          <cell r="A781">
            <v>39310.289243346211</v>
          </cell>
          <cell r="B781">
            <v>43787.416641431599</v>
          </cell>
          <cell r="C781">
            <v>39230.043566909684</v>
          </cell>
          <cell r="D781">
            <v>5156.4408639457106</v>
          </cell>
          <cell r="E781">
            <v>7497.9788047356524</v>
          </cell>
          <cell r="F781">
            <v>7757.6603104988435</v>
          </cell>
          <cell r="G781">
            <v>5479.1706027794216</v>
          </cell>
          <cell r="H781">
            <v>7673.4937077707136</v>
          </cell>
          <cell r="I781">
            <v>8005.5739850946165</v>
          </cell>
          <cell r="J781">
            <v>7072.720081463639</v>
          </cell>
          <cell r="K781">
            <v>9186.3716162202636</v>
          </cell>
          <cell r="L781">
            <v>9256.6513793147715</v>
          </cell>
          <cell r="M781">
            <v>9559.3443407857758</v>
          </cell>
          <cell r="N781">
            <v>8719.0283705882284</v>
          </cell>
          <cell r="O781">
            <v>8851.2960429253599</v>
          </cell>
          <cell r="P781">
            <v>9255.351701968093</v>
          </cell>
          <cell r="Q781">
            <v>9007.8184864048362</v>
          </cell>
          <cell r="R781">
            <v>10843.563714459924</v>
          </cell>
          <cell r="S781">
            <v>10204.273438896978</v>
          </cell>
          <cell r="T781">
            <v>9470.844403530833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6540.4682054435443</v>
          </cell>
          <cell r="AF781">
            <v>7285.375199580053</v>
          </cell>
          <cell r="AG781">
            <v>6527.1168843146579</v>
          </cell>
          <cell r="AH781">
            <v>5156.4408639457106</v>
          </cell>
          <cell r="AI781">
            <v>7497.9788047356524</v>
          </cell>
          <cell r="AJ781">
            <v>7757.6603104988435</v>
          </cell>
          <cell r="AK781">
            <v>5479.1706027794216</v>
          </cell>
          <cell r="AL781">
            <v>7673.4937077707136</v>
          </cell>
          <cell r="AM781">
            <v>8005.5739850946165</v>
          </cell>
          <cell r="AN781">
            <v>7072.720081463639</v>
          </cell>
          <cell r="AO781">
            <v>9186.3716162202636</v>
          </cell>
          <cell r="AP781">
            <v>9256.6513793147715</v>
          </cell>
          <cell r="AQ781">
            <v>9559.3443407857758</v>
          </cell>
          <cell r="AR781">
            <v>8719.0283705882284</v>
          </cell>
          <cell r="AS781">
            <v>8851.2960429253599</v>
          </cell>
          <cell r="AT781">
            <v>9255.351701968093</v>
          </cell>
          <cell r="AU781">
            <v>9007.8184864048362</v>
          </cell>
          <cell r="AV781">
            <v>10843.563714459924</v>
          </cell>
          <cell r="AW781">
            <v>10204.273438896978</v>
          </cell>
          <cell r="AX781">
            <v>9470.844403530833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3.194532947346675</v>
          </cell>
          <cell r="CN781">
            <v>3.5786053964838662</v>
          </cell>
          <cell r="CO781">
            <v>3.1874876776153296</v>
          </cell>
          <cell r="CP781">
            <v>2.5332996958257494</v>
          </cell>
          <cell r="CQ781">
            <v>3.6892447683577565</v>
          </cell>
          <cell r="CR781">
            <v>3.7872658539311277</v>
          </cell>
          <cell r="CS781">
            <v>2.7411733649619712</v>
          </cell>
          <cell r="CT781">
            <v>3.7885879937421421</v>
          </cell>
          <cell r="CU781">
            <v>3.9389315613051328</v>
          </cell>
          <cell r="CV781">
            <v>3.5124087050348329</v>
          </cell>
          <cell r="CW781">
            <v>4.4977678431555148</v>
          </cell>
          <cell r="CX781">
            <v>4.5955848839375406</v>
          </cell>
          <cell r="CY781">
            <v>4.7226197219049668</v>
          </cell>
          <cell r="CZ781">
            <v>4.3496861025072411</v>
          </cell>
          <cell r="DA781">
            <v>4.4357199849817848</v>
          </cell>
          <cell r="DB781">
            <v>4.6382075928042994</v>
          </cell>
          <cell r="DC781">
            <v>4.5141593149141546</v>
          </cell>
          <cell r="DD781">
            <v>5.4341208387327251</v>
          </cell>
          <cell r="DE781">
            <v>5.1137482472199158</v>
          </cell>
          <cell r="DF781">
            <v>4.7461991545263329</v>
          </cell>
          <cell r="DG781">
            <v>4.8851623408796492</v>
          </cell>
          <cell r="DH781">
            <v>4.8851623408796492</v>
          </cell>
          <cell r="DI781">
            <v>4.8851623408796492</v>
          </cell>
          <cell r="DJ781">
            <v>4.8851623408796492</v>
          </cell>
          <cell r="DK781">
            <v>4.8851623408796492</v>
          </cell>
          <cell r="DL781">
            <v>4.8851623408796492</v>
          </cell>
          <cell r="DM781">
            <v>4.8851623408796492</v>
          </cell>
          <cell r="DN781">
            <v>4.8851623408796492</v>
          </cell>
          <cell r="DO781">
            <v>4.8851623408796492</v>
          </cell>
          <cell r="DP781">
            <v>4.8851623408796492</v>
          </cell>
          <cell r="DQ781">
            <v>5.609299158645781</v>
          </cell>
          <cell r="DR781">
            <v>5.5775727810770848</v>
          </cell>
          <cell r="DS781">
            <v>5.6102215350992388</v>
          </cell>
          <cell r="DT781">
            <v>5.5766142738520292</v>
          </cell>
          <cell r="DU781">
            <v>5.5681877929047214</v>
          </cell>
          <cell r="DV781">
            <v>5.6119281518933208</v>
          </cell>
          <cell r="DW781">
            <v>5.4762776046428474</v>
          </cell>
          <cell r="DX781">
            <v>5.5491044333598794</v>
          </cell>
          <cell r="DY781">
            <v>5.5682814158748117</v>
          </cell>
          <cell r="DZ781">
            <v>5.5168167827123744</v>
          </cell>
          <cell r="EA781">
            <v>5.5956959745269534</v>
          </cell>
          <cell r="EB781">
            <v>5.5184898877816293</v>
          </cell>
          <cell r="EC781">
            <v>5.5456475510459313</v>
          </cell>
          <cell r="ED781">
            <v>5.4918328351892667</v>
          </cell>
          <cell r="EE781">
            <v>5.4670101420075472</v>
          </cell>
          <cell r="EF781">
            <v>5.4670101420075472</v>
          </cell>
          <cell r="EG781">
            <v>5.4670101420075472</v>
          </cell>
          <cell r="EH781">
            <v>5.4670101420075472</v>
          </cell>
          <cell r="EI781">
            <v>5.4670101420075472</v>
          </cell>
          <cell r="EJ781">
            <v>5.4670101420075472</v>
          </cell>
          <cell r="EK781">
            <v>0</v>
          </cell>
          <cell r="EL781">
            <v>0</v>
          </cell>
          <cell r="EM781">
            <v>0</v>
          </cell>
          <cell r="EN781">
            <v>0</v>
          </cell>
          <cell r="EO781">
            <v>0</v>
          </cell>
          <cell r="EP781">
            <v>0</v>
          </cell>
          <cell r="EQ781">
            <v>0</v>
          </cell>
          <cell r="ER781">
            <v>0</v>
          </cell>
          <cell r="ES781">
            <v>0</v>
          </cell>
          <cell r="ET781">
            <v>0</v>
          </cell>
        </row>
        <row r="782">
          <cell r="A782">
            <v>39084.93621489466</v>
          </cell>
          <cell r="B782">
            <v>38135.777927811789</v>
          </cell>
          <cell r="C782">
            <v>45941.036920791885</v>
          </cell>
          <cell r="D782">
            <v>8168.556332467806</v>
          </cell>
          <cell r="E782">
            <v>6529.9330150389851</v>
          </cell>
          <cell r="F782">
            <v>6867.6150840538066</v>
          </cell>
          <cell r="G782">
            <v>7915.8050514923052</v>
          </cell>
          <cell r="H782">
            <v>7659.6188234179917</v>
          </cell>
          <cell r="I782">
            <v>7983.2378755066984</v>
          </cell>
          <cell r="J782">
            <v>7540.6667228318629</v>
          </cell>
          <cell r="K782">
            <v>8187.3889075405514</v>
          </cell>
          <cell r="L782">
            <v>8884.7562412364387</v>
          </cell>
          <cell r="M782">
            <v>7245.5013788672486</v>
          </cell>
          <cell r="N782">
            <v>8787.6020549324494</v>
          </cell>
          <cell r="O782">
            <v>9331.3412988404361</v>
          </cell>
          <cell r="P782">
            <v>9520.1430611480246</v>
          </cell>
          <cell r="Q782">
            <v>9637.0526224600726</v>
          </cell>
          <cell r="R782">
            <v>9520.890346114591</v>
          </cell>
          <cell r="S782">
            <v>10087.682741735989</v>
          </cell>
          <cell r="T782">
            <v>10143.596487467114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6502.973840839315</v>
          </cell>
          <cell r="AF782">
            <v>6345.052347050012</v>
          </cell>
          <cell r="AG782">
            <v>7643.6957623354792</v>
          </cell>
          <cell r="AH782">
            <v>8168.556332467806</v>
          </cell>
          <cell r="AI782">
            <v>6529.9330150389851</v>
          </cell>
          <cell r="AJ782">
            <v>6867.6150840538066</v>
          </cell>
          <cell r="AK782">
            <v>7915.8050514923052</v>
          </cell>
          <cell r="AL782">
            <v>7659.6188234179917</v>
          </cell>
          <cell r="AM782">
            <v>7983.2378755066984</v>
          </cell>
          <cell r="AN782">
            <v>7540.6667228318629</v>
          </cell>
          <cell r="AO782">
            <v>8187.3889075405514</v>
          </cell>
          <cell r="AP782">
            <v>8884.7562412364387</v>
          </cell>
          <cell r="AQ782">
            <v>7245.5013788672486</v>
          </cell>
          <cell r="AR782">
            <v>8787.6020549324494</v>
          </cell>
          <cell r="AS782">
            <v>9331.3412988404361</v>
          </cell>
          <cell r="AT782">
            <v>9520.1430611480246</v>
          </cell>
          <cell r="AU782">
            <v>9637.0526224600726</v>
          </cell>
          <cell r="AV782">
            <v>9520.890346114591</v>
          </cell>
          <cell r="AW782">
            <v>10087.682741735989</v>
          </cell>
          <cell r="AX782">
            <v>10143.596487467114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3.2263023239434117</v>
          </cell>
          <cell r="CN782">
            <v>3.1507912987480551</v>
          </cell>
          <cell r="CO782">
            <v>3.7601881577838152</v>
          </cell>
          <cell r="CP782">
            <v>4.0769655560969449</v>
          </cell>
          <cell r="CQ782">
            <v>3.1834126564578842</v>
          </cell>
          <cell r="CR782">
            <v>3.3598980504268412</v>
          </cell>
          <cell r="CS782">
            <v>3.9760927978129899</v>
          </cell>
          <cell r="CT782">
            <v>3.7534714507359843</v>
          </cell>
          <cell r="CU782">
            <v>3.9609485070204209</v>
          </cell>
          <cell r="CV782">
            <v>3.7143888029504399</v>
          </cell>
          <cell r="CW782">
            <v>4.1357289074288905</v>
          </cell>
          <cell r="CX782">
            <v>4.3213676388710285</v>
          </cell>
          <cell r="CY782">
            <v>3.5745191337744813</v>
          </cell>
          <cell r="CZ782">
            <v>4.433653670757006</v>
          </cell>
          <cell r="DA782">
            <v>4.5905228615535334</v>
          </cell>
          <cell r="DB782">
            <v>4.6834032716058678</v>
          </cell>
          <cell r="DC782">
            <v>4.7409165482881646</v>
          </cell>
          <cell r="DD782">
            <v>4.6837708960033959</v>
          </cell>
          <cell r="DE782">
            <v>4.9626025630198027</v>
          </cell>
          <cell r="DF782">
            <v>4.9901091475325474</v>
          </cell>
          <cell r="DG782">
            <v>5.3387947434260816</v>
          </cell>
          <cell r="DH782">
            <v>5.3387947434260816</v>
          </cell>
          <cell r="DI782">
            <v>5.3387947434260816</v>
          </cell>
          <cell r="DJ782">
            <v>5.3387947434260816</v>
          </cell>
          <cell r="DK782">
            <v>5.3387947434260816</v>
          </cell>
          <cell r="DL782">
            <v>5.3387947434260816</v>
          </cell>
          <cell r="DM782">
            <v>5.3387947434260816</v>
          </cell>
          <cell r="DN782">
            <v>5.3387947434260816</v>
          </cell>
          <cell r="DO782">
            <v>5.3387947434260816</v>
          </cell>
          <cell r="DP782">
            <v>5.3387947434260816</v>
          </cell>
          <cell r="DQ782">
            <v>5.5222247943133222</v>
          </cell>
          <cell r="DR782">
            <v>5.5172505609363229</v>
          </cell>
          <cell r="DS782">
            <v>5.5693043397911399</v>
          </cell>
          <cell r="DT782">
            <v>5.4892802213781078</v>
          </cell>
          <cell r="DU782">
            <v>5.6198266982983753</v>
          </cell>
          <cell r="DV782">
            <v>5.5999865202868087</v>
          </cell>
          <cell r="DW782">
            <v>5.4543840474007474</v>
          </cell>
          <cell r="DX782">
            <v>5.5908929442757431</v>
          </cell>
          <cell r="DY782">
            <v>5.5218805676628682</v>
          </cell>
          <cell r="DZ782">
            <v>5.5619812519520213</v>
          </cell>
          <cell r="EA782">
            <v>5.4237603548240187</v>
          </cell>
          <cell r="EB782">
            <v>5.6328921664149583</v>
          </cell>
          <cell r="EC782">
            <v>5.5533871735816343</v>
          </cell>
          <cell r="ED782">
            <v>5.4301990764644872</v>
          </cell>
          <cell r="EE782">
            <v>5.5691517933772445</v>
          </cell>
          <cell r="EF782">
            <v>5.5691517933772445</v>
          </cell>
          <cell r="EG782">
            <v>5.5691517933772445</v>
          </cell>
          <cell r="EH782">
            <v>5.5691517933772445</v>
          </cell>
          <cell r="EI782">
            <v>5.5691517933772445</v>
          </cell>
          <cell r="EJ782">
            <v>5.5691517933772445</v>
          </cell>
          <cell r="EK782">
            <v>0</v>
          </cell>
          <cell r="EL782">
            <v>0</v>
          </cell>
          <cell r="EM782">
            <v>0</v>
          </cell>
          <cell r="EN782">
            <v>0</v>
          </cell>
          <cell r="EO782">
            <v>0</v>
          </cell>
          <cell r="EP782">
            <v>0</v>
          </cell>
          <cell r="EQ782">
            <v>0</v>
          </cell>
          <cell r="ER782">
            <v>0</v>
          </cell>
          <cell r="ES782">
            <v>0</v>
          </cell>
          <cell r="ET782">
            <v>0</v>
          </cell>
        </row>
        <row r="783">
          <cell r="A783">
            <v>29136.442244687194</v>
          </cell>
          <cell r="B783">
            <v>33658.397996965607</v>
          </cell>
          <cell r="C783">
            <v>34662.042403156309</v>
          </cell>
          <cell r="D783">
            <v>6110.8120152617303</v>
          </cell>
          <cell r="E783">
            <v>6088.6968731350989</v>
          </cell>
          <cell r="F783">
            <v>7057.3061609969764</v>
          </cell>
          <cell r="G783">
            <v>8060.5726010739609</v>
          </cell>
          <cell r="H783">
            <v>6583.8686738392962</v>
          </cell>
          <cell r="I783">
            <v>7816.3001267625941</v>
          </cell>
          <cell r="J783">
            <v>8241.0738104071334</v>
          </cell>
          <cell r="K783">
            <v>7147.2624813217335</v>
          </cell>
          <cell r="L783">
            <v>8348.1149358014063</v>
          </cell>
          <cell r="M783">
            <v>8949.4649498746348</v>
          </cell>
          <cell r="N783">
            <v>8055.9026846201314</v>
          </cell>
          <cell r="O783">
            <v>9597.6190656115105</v>
          </cell>
          <cell r="P783">
            <v>8658.1864094565735</v>
          </cell>
          <cell r="Q783">
            <v>10738.060732164999</v>
          </cell>
          <cell r="R783">
            <v>10379.565674631594</v>
          </cell>
          <cell r="S783">
            <v>10036.031636535887</v>
          </cell>
          <cell r="T783">
            <v>10255.668700947554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4847.7377752537041</v>
          </cell>
          <cell r="AF783">
            <v>5600.1033363696306</v>
          </cell>
          <cell r="AG783">
            <v>5767.0902615389132</v>
          </cell>
          <cell r="AH783">
            <v>6110.8120152617303</v>
          </cell>
          <cell r="AI783">
            <v>6088.6968731350989</v>
          </cell>
          <cell r="AJ783">
            <v>7057.3061609969764</v>
          </cell>
          <cell r="AK783">
            <v>8060.5726010739609</v>
          </cell>
          <cell r="AL783">
            <v>6583.8686738392962</v>
          </cell>
          <cell r="AM783">
            <v>7816.3001267625941</v>
          </cell>
          <cell r="AN783">
            <v>8241.0738104071334</v>
          </cell>
          <cell r="AO783">
            <v>7147.2624813217335</v>
          </cell>
          <cell r="AP783">
            <v>8348.1149358014063</v>
          </cell>
          <cell r="AQ783">
            <v>8949.4649498746348</v>
          </cell>
          <cell r="AR783">
            <v>8055.9026846201314</v>
          </cell>
          <cell r="AS783">
            <v>9597.6190656115105</v>
          </cell>
          <cell r="AT783">
            <v>8658.1864094565735</v>
          </cell>
          <cell r="AU783">
            <v>10738.060732164999</v>
          </cell>
          <cell r="AV783">
            <v>10379.565674631594</v>
          </cell>
          <cell r="AW783">
            <v>10036.031636535887</v>
          </cell>
          <cell r="AX783">
            <v>10255.668700947554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2.3808388884117977</v>
          </cell>
          <cell r="CN783">
            <v>2.7637315938949047</v>
          </cell>
          <cell r="CO783">
            <v>2.8840480715988139</v>
          </cell>
          <cell r="CP783">
            <v>3.0342895711211724</v>
          </cell>
          <cell r="CQ783">
            <v>3.0110118893740032</v>
          </cell>
          <cell r="CR783">
            <v>3.5000878869147152</v>
          </cell>
          <cell r="CS783">
            <v>3.9967694974741543</v>
          </cell>
          <cell r="CT783">
            <v>3.2704266069083197</v>
          </cell>
          <cell r="CU783">
            <v>3.8761752408891703</v>
          </cell>
          <cell r="CV783">
            <v>4.0556501213621301</v>
          </cell>
          <cell r="CW783">
            <v>3.456388236636883</v>
          </cell>
          <cell r="CX783">
            <v>4.1346526825190253</v>
          </cell>
          <cell r="CY783">
            <v>4.3926619701378939</v>
          </cell>
          <cell r="CZ783">
            <v>3.9207378320637765</v>
          </cell>
          <cell r="DA783">
            <v>4.6828636483624839</v>
          </cell>
          <cell r="DB783">
            <v>4.2244963173068966</v>
          </cell>
          <cell r="DC783">
            <v>5.2393071565776106</v>
          </cell>
          <cell r="DD783">
            <v>5.0643904963555029</v>
          </cell>
          <cell r="DE783">
            <v>4.8967736063772733</v>
          </cell>
          <cell r="DF783">
            <v>5.0039387707513932</v>
          </cell>
          <cell r="DG783">
            <v>5.0090815039787131</v>
          </cell>
          <cell r="DH783">
            <v>5.0090815039787131</v>
          </cell>
          <cell r="DI783">
            <v>5.0090815039787131</v>
          </cell>
          <cell r="DJ783">
            <v>5.0090815039787131</v>
          </cell>
          <cell r="DK783">
            <v>5.0090815039787131</v>
          </cell>
          <cell r="DL783">
            <v>5.0090815039787131</v>
          </cell>
          <cell r="DM783">
            <v>5.0090815039787131</v>
          </cell>
          <cell r="DN783">
            <v>5.0090815039787131</v>
          </cell>
          <cell r="DO783">
            <v>5.0090815039787131</v>
          </cell>
          <cell r="DP783">
            <v>5.0090815039787131</v>
          </cell>
          <cell r="DQ783">
            <v>5.5784847187703761</v>
          </cell>
          <cell r="DR783">
            <v>5.5514612564614856</v>
          </cell>
          <cell r="DS783">
            <v>5.4784965089463071</v>
          </cell>
          <cell r="DT783">
            <v>5.5175850341001906</v>
          </cell>
          <cell r="DU783">
            <v>5.5401180430837291</v>
          </cell>
          <cell r="DV783">
            <v>5.5241713914898574</v>
          </cell>
          <cell r="DW783">
            <v>5.5254025944813376</v>
          </cell>
          <cell r="DX783">
            <v>5.5154872849249248</v>
          </cell>
          <cell r="DY783">
            <v>5.5246524123423342</v>
          </cell>
          <cell r="DZ783">
            <v>5.5671183993779021</v>
          </cell>
          <cell r="EA783">
            <v>5.6653187385483657</v>
          </cell>
          <cell r="EB783">
            <v>5.5316732808097679</v>
          </cell>
          <cell r="EC783">
            <v>5.5818276528301478</v>
          </cell>
          <cell r="ED783">
            <v>5.6292889768698569</v>
          </cell>
          <cell r="EE783">
            <v>5.6151211586728307</v>
          </cell>
          <cell r="EF783">
            <v>5.6151211586728307</v>
          </cell>
          <cell r="EG783">
            <v>5.6151211586728307</v>
          </cell>
          <cell r="EH783">
            <v>5.6151211586728307</v>
          </cell>
          <cell r="EI783">
            <v>5.6151211586728307</v>
          </cell>
          <cell r="EJ783">
            <v>5.6151211586728307</v>
          </cell>
          <cell r="EK783">
            <v>0</v>
          </cell>
          <cell r="EL783">
            <v>0</v>
          </cell>
          <cell r="EM783">
            <v>0</v>
          </cell>
          <cell r="EN783">
            <v>0</v>
          </cell>
          <cell r="EO783">
            <v>0</v>
          </cell>
          <cell r="EP783">
            <v>0</v>
          </cell>
          <cell r="EQ783">
            <v>0</v>
          </cell>
          <cell r="ER783">
            <v>0</v>
          </cell>
          <cell r="ES783">
            <v>0</v>
          </cell>
          <cell r="ET783">
            <v>0</v>
          </cell>
        </row>
        <row r="784">
          <cell r="A784">
            <v>34972.816549318544</v>
          </cell>
          <cell r="B784">
            <v>45519.520389418576</v>
          </cell>
          <cell r="C784">
            <v>43154.216588958836</v>
          </cell>
          <cell r="D784">
            <v>7185.1855133599565</v>
          </cell>
          <cell r="E784">
            <v>6732.3285491519027</v>
          </cell>
          <cell r="F784">
            <v>5886.1586824468231</v>
          </cell>
          <cell r="G784">
            <v>6498.4509269921864</v>
          </cell>
          <cell r="H784">
            <v>7273.5562841637657</v>
          </cell>
          <cell r="I784">
            <v>8321.2103396804305</v>
          </cell>
          <cell r="J784">
            <v>8080.0653129113389</v>
          </cell>
          <cell r="K784">
            <v>8282.8463515794556</v>
          </cell>
          <cell r="L784">
            <v>8270.3544569878723</v>
          </cell>
          <cell r="M784">
            <v>7830.1778851287154</v>
          </cell>
          <cell r="N784">
            <v>8132.2002615749352</v>
          </cell>
          <cell r="O784">
            <v>7916.9122421384518</v>
          </cell>
          <cell r="P784">
            <v>8287.773471137687</v>
          </cell>
          <cell r="Q784">
            <v>9069.481105233057</v>
          </cell>
          <cell r="R784">
            <v>10139.390569473824</v>
          </cell>
          <cell r="S784">
            <v>11296.945908393889</v>
          </cell>
          <cell r="T784">
            <v>11347.49903736853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5818.7970401246739</v>
          </cell>
          <cell r="AF784">
            <v>7573.5636029293346</v>
          </cell>
          <cell r="AG784">
            <v>7180.0230159508201</v>
          </cell>
          <cell r="AH784">
            <v>7185.1855133599565</v>
          </cell>
          <cell r="AI784">
            <v>6732.3285491519027</v>
          </cell>
          <cell r="AJ784">
            <v>5886.1586824468231</v>
          </cell>
          <cell r="AK784">
            <v>6498.4509269921864</v>
          </cell>
          <cell r="AL784">
            <v>7273.5562841637657</v>
          </cell>
          <cell r="AM784">
            <v>8321.2103396804305</v>
          </cell>
          <cell r="AN784">
            <v>8080.0653129113389</v>
          </cell>
          <cell r="AO784">
            <v>8282.8463515794556</v>
          </cell>
          <cell r="AP784">
            <v>8270.3544569878723</v>
          </cell>
          <cell r="AQ784">
            <v>7830.1778851287154</v>
          </cell>
          <cell r="AR784">
            <v>8132.2002615749352</v>
          </cell>
          <cell r="AS784">
            <v>7916.9122421384518</v>
          </cell>
          <cell r="AT784">
            <v>8287.773471137687</v>
          </cell>
          <cell r="AU784">
            <v>9069.481105233057</v>
          </cell>
          <cell r="AV784">
            <v>10139.390569473824</v>
          </cell>
          <cell r="AW784">
            <v>11296.945908393889</v>
          </cell>
          <cell r="AX784">
            <v>11347.49903736853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  <cell r="CK784">
            <v>0</v>
          </cell>
          <cell r="CL784">
            <v>0</v>
          </cell>
          <cell r="CM784">
            <v>2.8680167143136006</v>
          </cell>
          <cell r="CN784">
            <v>3.751233570563512</v>
          </cell>
          <cell r="CO784">
            <v>3.5401785405974509</v>
          </cell>
          <cell r="CP784">
            <v>3.6078419368107801</v>
          </cell>
          <cell r="CQ784">
            <v>3.3086223226295868</v>
          </cell>
          <cell r="CR784">
            <v>2.9252771012337297</v>
          </cell>
          <cell r="CS784">
            <v>3.2474170672252893</v>
          </cell>
          <cell r="CT784">
            <v>3.5418642751843854</v>
          </cell>
          <cell r="CU784">
            <v>4.0488453661159474</v>
          </cell>
          <cell r="CV784">
            <v>3.9634906921941924</v>
          </cell>
          <cell r="CW784">
            <v>4.1360906667002411</v>
          </cell>
          <cell r="CX784">
            <v>4.1272844693431656</v>
          </cell>
          <cell r="CY784">
            <v>3.8224222024857339</v>
          </cell>
          <cell r="CZ784">
            <v>4.0131727552644074</v>
          </cell>
          <cell r="DA784">
            <v>3.8962094315239946</v>
          </cell>
          <cell r="DB784">
            <v>4.0787241511545238</v>
          </cell>
          <cell r="DC784">
            <v>4.4634317951834293</v>
          </cell>
          <cell r="DD784">
            <v>4.989974368595318</v>
          </cell>
          <cell r="DE784">
            <v>5.5596507640220638</v>
          </cell>
          <cell r="DF784">
            <v>5.5845298547432778</v>
          </cell>
          <cell r="DG784">
            <v>4.7042953323372592</v>
          </cell>
          <cell r="DH784">
            <v>4.7042953323372592</v>
          </cell>
          <cell r="DI784">
            <v>4.7042953323372592</v>
          </cell>
          <cell r="DJ784">
            <v>4.7042953323372592</v>
          </cell>
          <cell r="DK784">
            <v>4.7042953323372592</v>
          </cell>
          <cell r="DL784">
            <v>4.7042953323372592</v>
          </cell>
          <cell r="DM784">
            <v>4.7042953323372592</v>
          </cell>
          <cell r="DN784">
            <v>4.7042953323372592</v>
          </cell>
          <cell r="DO784">
            <v>4.7042953323372592</v>
          </cell>
          <cell r="DP784">
            <v>4.7042953323372592</v>
          </cell>
          <cell r="DQ784">
            <v>5.5585135258833631</v>
          </cell>
          <cell r="DR784">
            <v>5.5313775942714942</v>
          </cell>
          <cell r="DS784">
            <v>5.5565830108647711</v>
          </cell>
          <cell r="DT784">
            <v>5.4562921844717325</v>
          </cell>
          <cell r="DU784">
            <v>5.5747480227485795</v>
          </cell>
          <cell r="DV784">
            <v>5.5127981335131038</v>
          </cell>
          <cell r="DW784">
            <v>5.482503409288511</v>
          </cell>
          <cell r="DX784">
            <v>5.6262888454202455</v>
          </cell>
          <cell r="DY784">
            <v>5.6307007271407876</v>
          </cell>
          <cell r="DZ784">
            <v>5.5852698946538526</v>
          </cell>
          <cell r="EA784">
            <v>5.4865165101564024</v>
          </cell>
          <cell r="EB784">
            <v>5.4899306141639865</v>
          </cell>
          <cell r="EC784">
            <v>5.6122900649454461</v>
          </cell>
          <cell r="ED784">
            <v>5.5517173257535841</v>
          </cell>
          <cell r="EE784">
            <v>5.5669929729425887</v>
          </cell>
          <cell r="EF784">
            <v>5.5669929729425887</v>
          </cell>
          <cell r="EG784">
            <v>5.5669929729425887</v>
          </cell>
          <cell r="EH784">
            <v>5.5669929729425887</v>
          </cell>
          <cell r="EI784">
            <v>5.5669929729425887</v>
          </cell>
          <cell r="EJ784">
            <v>5.5669929729425887</v>
          </cell>
          <cell r="EK784">
            <v>0</v>
          </cell>
          <cell r="EL784">
            <v>0</v>
          </cell>
          <cell r="EM784">
            <v>0</v>
          </cell>
          <cell r="EN784">
            <v>0</v>
          </cell>
          <cell r="EO784">
            <v>0</v>
          </cell>
          <cell r="EP784">
            <v>0</v>
          </cell>
          <cell r="EQ784">
            <v>0</v>
          </cell>
          <cell r="ER784">
            <v>0</v>
          </cell>
          <cell r="ES784">
            <v>0</v>
          </cell>
          <cell r="ET784">
            <v>0</v>
          </cell>
        </row>
        <row r="785">
          <cell r="A785">
            <v>35993.866689483235</v>
          </cell>
          <cell r="B785">
            <v>36143.939584292828</v>
          </cell>
          <cell r="C785">
            <v>34927.239925135749</v>
          </cell>
          <cell r="D785">
            <v>6309.5404570728615</v>
          </cell>
          <cell r="E785">
            <v>7230.2609661306406</v>
          </cell>
          <cell r="F785">
            <v>6791.4203381610287</v>
          </cell>
          <cell r="G785">
            <v>7447.6642654390744</v>
          </cell>
          <cell r="H785">
            <v>7665.932350522794</v>
          </cell>
          <cell r="I785">
            <v>7094.7409526524752</v>
          </cell>
          <cell r="J785">
            <v>8561.8534604987035</v>
          </cell>
          <cell r="K785">
            <v>8530.140856343849</v>
          </cell>
          <cell r="L785">
            <v>8389.3329607259348</v>
          </cell>
          <cell r="M785">
            <v>8210.7066450344882</v>
          </cell>
          <cell r="N785">
            <v>9839.8354637262219</v>
          </cell>
          <cell r="O785">
            <v>9591.1929230785408</v>
          </cell>
          <cell r="P785">
            <v>9930.1283834948772</v>
          </cell>
          <cell r="Q785">
            <v>10142.984824064915</v>
          </cell>
          <cell r="R785">
            <v>11641.654556205236</v>
          </cell>
          <cell r="S785">
            <v>9074.2872398276832</v>
          </cell>
          <cell r="T785">
            <v>9181.9038022526875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5988.6799411781494</v>
          </cell>
          <cell r="AF785">
            <v>6013.6491544781293</v>
          </cell>
          <cell r="AG785">
            <v>5811.2139755602375</v>
          </cell>
          <cell r="AH785">
            <v>6309.5404570728615</v>
          </cell>
          <cell r="AI785">
            <v>7230.2609661306406</v>
          </cell>
          <cell r="AJ785">
            <v>6791.4203381610287</v>
          </cell>
          <cell r="AK785">
            <v>7447.6642654390744</v>
          </cell>
          <cell r="AL785">
            <v>7665.932350522794</v>
          </cell>
          <cell r="AM785">
            <v>7094.7409526524752</v>
          </cell>
          <cell r="AN785">
            <v>8561.8534604987035</v>
          </cell>
          <cell r="AO785">
            <v>8530.140856343849</v>
          </cell>
          <cell r="AP785">
            <v>8389.3329607259348</v>
          </cell>
          <cell r="AQ785">
            <v>8210.7066450344882</v>
          </cell>
          <cell r="AR785">
            <v>9839.8354637262219</v>
          </cell>
          <cell r="AS785">
            <v>9591.1929230785408</v>
          </cell>
          <cell r="AT785">
            <v>9930.1283834948772</v>
          </cell>
          <cell r="AU785">
            <v>10142.984824064915</v>
          </cell>
          <cell r="AV785">
            <v>11641.654556205236</v>
          </cell>
          <cell r="AW785">
            <v>9074.2872398276832</v>
          </cell>
          <cell r="AX785">
            <v>9181.9038022526875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2.9395180715969498</v>
          </cell>
          <cell r="CN785">
            <v>2.9767248547139218</v>
          </cell>
          <cell r="CO785">
            <v>2.8295116788751788</v>
          </cell>
          <cell r="CP785">
            <v>3.1101076806129071</v>
          </cell>
          <cell r="CQ785">
            <v>3.5606715631412107</v>
          </cell>
          <cell r="CR785">
            <v>3.3528994525480011</v>
          </cell>
          <cell r="CS785">
            <v>3.6468817823762159</v>
          </cell>
          <cell r="CT785">
            <v>3.8466499528330957</v>
          </cell>
          <cell r="CU785">
            <v>3.5035221482989711</v>
          </cell>
          <cell r="CV785">
            <v>4.2040478083951207</v>
          </cell>
          <cell r="CW785">
            <v>4.2527545920898797</v>
          </cell>
          <cell r="CX785">
            <v>4.0949106084247697</v>
          </cell>
          <cell r="CY785">
            <v>4.0752314511989836</v>
          </cell>
          <cell r="CZ785">
            <v>4.8524966818192272</v>
          </cell>
          <cell r="DA785">
            <v>4.7785400281853656</v>
          </cell>
          <cell r="DB785">
            <v>4.9474050147996733</v>
          </cell>
          <cell r="DC785">
            <v>5.0534547032668415</v>
          </cell>
          <cell r="DD785">
            <v>5.8001244201099169</v>
          </cell>
          <cell r="DE785">
            <v>4.5210064223012392</v>
          </cell>
          <cell r="DF785">
            <v>4.5746233243245733</v>
          </cell>
          <cell r="DG785">
            <v>5.4339553780290304</v>
          </cell>
          <cell r="DH785">
            <v>5.4339553780290304</v>
          </cell>
          <cell r="DI785">
            <v>5.4339553780290304</v>
          </cell>
          <cell r="DJ785">
            <v>5.4339553780290304</v>
          </cell>
          <cell r="DK785">
            <v>5.4339553780290304</v>
          </cell>
          <cell r="DL785">
            <v>5.4339553780290304</v>
          </cell>
          <cell r="DM785">
            <v>5.4339553780290304</v>
          </cell>
          <cell r="DN785">
            <v>5.4339553780290304</v>
          </cell>
          <cell r="DO785">
            <v>5.4339553780290304</v>
          </cell>
          <cell r="DP785">
            <v>5.4339553780290304</v>
          </cell>
          <cell r="DQ785">
            <v>5.5816436248966701</v>
          </cell>
          <cell r="DR785">
            <v>5.5348585819305294</v>
          </cell>
          <cell r="DS785">
            <v>5.6268133821402877</v>
          </cell>
          <cell r="DT785">
            <v>5.5581394557219639</v>
          </cell>
          <cell r="DU785">
            <v>5.5632578861913373</v>
          </cell>
          <cell r="DV785">
            <v>5.5494151634386046</v>
          </cell>
          <cell r="DW785">
            <v>5.5950702131191195</v>
          </cell>
          <cell r="DX785">
            <v>5.459959872232556</v>
          </cell>
          <cell r="DY785">
            <v>5.5480301316378373</v>
          </cell>
          <cell r="DZ785">
            <v>5.5796541422882324</v>
          </cell>
          <cell r="EA785">
            <v>5.4953203659949352</v>
          </cell>
          <cell r="EB785">
            <v>5.6129366579370163</v>
          </cell>
          <cell r="EC785">
            <v>5.5199531531163206</v>
          </cell>
          <cell r="ED785">
            <v>5.5555840823718921</v>
          </cell>
          <cell r="EE785">
            <v>5.4990103107131194</v>
          </cell>
          <cell r="EF785">
            <v>5.4990103107131194</v>
          </cell>
          <cell r="EG785">
            <v>5.4990103107131194</v>
          </cell>
          <cell r="EH785">
            <v>5.4990103107131194</v>
          </cell>
          <cell r="EI785">
            <v>5.4990103107131194</v>
          </cell>
          <cell r="EJ785">
            <v>5.4990103107131194</v>
          </cell>
          <cell r="EK785">
            <v>0</v>
          </cell>
          <cell r="EL785">
            <v>0</v>
          </cell>
          <cell r="EM785">
            <v>0</v>
          </cell>
          <cell r="EN785">
            <v>0</v>
          </cell>
          <cell r="EO785">
            <v>0</v>
          </cell>
          <cell r="EP785">
            <v>0</v>
          </cell>
          <cell r="EQ785">
            <v>0</v>
          </cell>
          <cell r="ER785">
            <v>0</v>
          </cell>
          <cell r="ES785">
            <v>0</v>
          </cell>
          <cell r="ET785">
            <v>0</v>
          </cell>
        </row>
        <row r="786">
          <cell r="A786">
            <v>34900.638741382842</v>
          </cell>
          <cell r="B786">
            <v>32006.850798278021</v>
          </cell>
          <cell r="C786">
            <v>38074.272912430555</v>
          </cell>
          <cell r="D786">
            <v>6359.9392337565678</v>
          </cell>
          <cell r="E786">
            <v>6280.9414059254323</v>
          </cell>
          <cell r="F786">
            <v>7054.2946569272699</v>
          </cell>
          <cell r="G786">
            <v>7583.5634003068189</v>
          </cell>
          <cell r="H786">
            <v>7378.2409675350136</v>
          </cell>
          <cell r="I786">
            <v>6834.9762878942938</v>
          </cell>
          <cell r="J786">
            <v>9113.7595354263976</v>
          </cell>
          <cell r="K786">
            <v>8102.0245359035325</v>
          </cell>
          <cell r="L786">
            <v>9199.6026625198137</v>
          </cell>
          <cell r="M786">
            <v>7856.9413637924636</v>
          </cell>
          <cell r="N786">
            <v>8379.4148561435304</v>
          </cell>
          <cell r="O786">
            <v>10909.119095601192</v>
          </cell>
          <cell r="P786">
            <v>8033.6315415686913</v>
          </cell>
          <cell r="Q786">
            <v>9504.482473951377</v>
          </cell>
          <cell r="R786">
            <v>11265.801966212466</v>
          </cell>
          <cell r="S786">
            <v>10632.987709381268</v>
          </cell>
          <cell r="T786">
            <v>9371.9147465047354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5806.7880555298343</v>
          </cell>
          <cell r="AF786">
            <v>5325.3179773523625</v>
          </cell>
          <cell r="AG786">
            <v>6334.8191077297406</v>
          </cell>
          <cell r="AH786">
            <v>6359.9392337565678</v>
          </cell>
          <cell r="AI786">
            <v>6280.9414059254323</v>
          </cell>
          <cell r="AJ786">
            <v>7054.2946569272699</v>
          </cell>
          <cell r="AK786">
            <v>7583.5634003068189</v>
          </cell>
          <cell r="AL786">
            <v>7378.2409675350136</v>
          </cell>
          <cell r="AM786">
            <v>6834.9762878942938</v>
          </cell>
          <cell r="AN786">
            <v>9113.7595354263976</v>
          </cell>
          <cell r="AO786">
            <v>8102.0245359035325</v>
          </cell>
          <cell r="AP786">
            <v>9199.6026625198137</v>
          </cell>
          <cell r="AQ786">
            <v>7856.9413637924636</v>
          </cell>
          <cell r="AR786">
            <v>8379.4148561435304</v>
          </cell>
          <cell r="AS786">
            <v>10909.119095601192</v>
          </cell>
          <cell r="AT786">
            <v>8033.6315415686913</v>
          </cell>
          <cell r="AU786">
            <v>9504.482473951377</v>
          </cell>
          <cell r="AV786">
            <v>11265.801966212466</v>
          </cell>
          <cell r="AW786">
            <v>10632.987709381268</v>
          </cell>
          <cell r="AX786">
            <v>9371.9147465047354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2.8798845881072914</v>
          </cell>
          <cell r="CN786">
            <v>2.634833728100598</v>
          </cell>
          <cell r="CO786">
            <v>3.0853489447091818</v>
          </cell>
          <cell r="CP786">
            <v>3.1552983554289589</v>
          </cell>
          <cell r="CQ786">
            <v>3.0433412228033716</v>
          </cell>
          <cell r="CR786">
            <v>3.4896124958241628</v>
          </cell>
          <cell r="CS786">
            <v>3.7475358768327016</v>
          </cell>
          <cell r="CT786">
            <v>3.5962312332761921</v>
          </cell>
          <cell r="CU786">
            <v>3.3350603203338203</v>
          </cell>
          <cell r="CV786">
            <v>4.5084683166281838</v>
          </cell>
          <cell r="CW786">
            <v>4.0255395203894926</v>
          </cell>
          <cell r="CX786">
            <v>4.5351706889207293</v>
          </cell>
          <cell r="CY786">
            <v>3.8792642362254064</v>
          </cell>
          <cell r="CZ786">
            <v>4.1313916107451512</v>
          </cell>
          <cell r="DA786">
            <v>5.385027030081301</v>
          </cell>
          <cell r="DB786">
            <v>3.9656110288964648</v>
          </cell>
          <cell r="DC786">
            <v>4.691661588862833</v>
          </cell>
          <cell r="DD786">
            <v>5.5610950409423419</v>
          </cell>
          <cell r="DE786">
            <v>5.2487213425535435</v>
          </cell>
          <cell r="DF786">
            <v>4.6262226850099575</v>
          </cell>
          <cell r="DG786">
            <v>4.6541215136309377</v>
          </cell>
          <cell r="DH786">
            <v>4.6541215136309377</v>
          </cell>
          <cell r="DI786">
            <v>4.6541215136309377</v>
          </cell>
          <cell r="DJ786">
            <v>4.6541215136309377</v>
          </cell>
          <cell r="DK786">
            <v>4.6541215136309377</v>
          </cell>
          <cell r="DL786">
            <v>4.6541215136309377</v>
          </cell>
          <cell r="DM786">
            <v>4.6541215136309377</v>
          </cell>
          <cell r="DN786">
            <v>4.6541215136309377</v>
          </cell>
          <cell r="DO786">
            <v>4.6541215136309377</v>
          </cell>
          <cell r="DP786">
            <v>4.6541215136309377</v>
          </cell>
          <cell r="DQ786">
            <v>5.5241826137797707</v>
          </cell>
          <cell r="DR786">
            <v>5.5373180140806815</v>
          </cell>
          <cell r="DS786">
            <v>5.6251883010064407</v>
          </cell>
          <cell r="DT786">
            <v>5.5222958619452074</v>
          </cell>
          <cell r="DU786">
            <v>5.6543310087719494</v>
          </cell>
          <cell r="DV786">
            <v>5.5383899214140495</v>
          </cell>
          <cell r="DW786">
            <v>5.5441459964881847</v>
          </cell>
          <cell r="DX786">
            <v>5.6209841647888128</v>
          </cell>
          <cell r="DY786">
            <v>5.6148796825098346</v>
          </cell>
          <cell r="DZ786">
            <v>5.5382898255170083</v>
          </cell>
          <cell r="EA786">
            <v>5.514124847910673</v>
          </cell>
          <cell r="EB786">
            <v>5.5575396352318451</v>
          </cell>
          <cell r="EC786">
            <v>5.5489560492175682</v>
          </cell>
          <cell r="ED786">
            <v>5.556796144918116</v>
          </cell>
          <cell r="EE786">
            <v>5.5502038068217106</v>
          </cell>
          <cell r="EF786">
            <v>5.5502038068217106</v>
          </cell>
          <cell r="EG786">
            <v>5.5502038068217106</v>
          </cell>
          <cell r="EH786">
            <v>5.5502038068217106</v>
          </cell>
          <cell r="EI786">
            <v>5.5502038068217106</v>
          </cell>
          <cell r="EJ786">
            <v>5.5502038068217106</v>
          </cell>
          <cell r="EK786">
            <v>0</v>
          </cell>
          <cell r="EL786">
            <v>0</v>
          </cell>
          <cell r="EM786">
            <v>0</v>
          </cell>
          <cell r="EN786">
            <v>0</v>
          </cell>
          <cell r="EO786">
            <v>0</v>
          </cell>
          <cell r="EP786">
            <v>0</v>
          </cell>
          <cell r="EQ786">
            <v>0</v>
          </cell>
          <cell r="ER786">
            <v>0</v>
          </cell>
          <cell r="ES786">
            <v>0</v>
          </cell>
          <cell r="ET786">
            <v>0</v>
          </cell>
        </row>
        <row r="787">
          <cell r="A787">
            <v>44512.141110131735</v>
          </cell>
          <cell r="B787">
            <v>45315.688200358738</v>
          </cell>
          <cell r="C787">
            <v>46544.594998556815</v>
          </cell>
          <cell r="D787">
            <v>7052.6908018331105</v>
          </cell>
          <cell r="E787">
            <v>6672.4350939137667</v>
          </cell>
          <cell r="F787">
            <v>7376.7731845269218</v>
          </cell>
          <cell r="G787">
            <v>6460.0286658366385</v>
          </cell>
          <cell r="H787">
            <v>7214.96488099219</v>
          </cell>
          <cell r="I787">
            <v>8182.0765497030598</v>
          </cell>
          <cell r="J787">
            <v>8906.5314935340502</v>
          </cell>
          <cell r="K787">
            <v>8483.1951734270206</v>
          </cell>
          <cell r="L787">
            <v>7686.7296888361898</v>
          </cell>
          <cell r="M787">
            <v>7969.2260777148649</v>
          </cell>
          <cell r="N787">
            <v>8417.4809221893556</v>
          </cell>
          <cell r="O787">
            <v>8626.9783706012131</v>
          </cell>
          <cell r="P787">
            <v>9531.8427428025498</v>
          </cell>
          <cell r="Q787">
            <v>8763.9229484503157</v>
          </cell>
          <cell r="R787">
            <v>9493.4999496638047</v>
          </cell>
          <cell r="S787">
            <v>9556.8948569709592</v>
          </cell>
          <cell r="T787">
            <v>10302.969554297733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7405.9552674573824</v>
          </cell>
          <cell r="AF787">
            <v>7539.6498877811455</v>
          </cell>
          <cell r="AG787">
            <v>7744.1160974117029</v>
          </cell>
          <cell r="AH787">
            <v>7052.6908018331105</v>
          </cell>
          <cell r="AI787">
            <v>6672.4350939137667</v>
          </cell>
          <cell r="AJ787">
            <v>7376.7731845269218</v>
          </cell>
          <cell r="AK787">
            <v>6460.0286658366385</v>
          </cell>
          <cell r="AL787">
            <v>7214.96488099219</v>
          </cell>
          <cell r="AM787">
            <v>8182.0765497030598</v>
          </cell>
          <cell r="AN787">
            <v>8906.5314935340502</v>
          </cell>
          <cell r="AO787">
            <v>8483.1951734270206</v>
          </cell>
          <cell r="AP787">
            <v>7686.7296888361898</v>
          </cell>
          <cell r="AQ787">
            <v>7969.2260777148649</v>
          </cell>
          <cell r="AR787">
            <v>8417.4809221893556</v>
          </cell>
          <cell r="AS787">
            <v>8626.9783706012131</v>
          </cell>
          <cell r="AT787">
            <v>9531.8427428025498</v>
          </cell>
          <cell r="AU787">
            <v>8763.9229484503157</v>
          </cell>
          <cell r="AV787">
            <v>9493.4999496638047</v>
          </cell>
          <cell r="AW787">
            <v>9556.8948569709592</v>
          </cell>
          <cell r="AX787">
            <v>10302.969554297733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3.64627077499703</v>
          </cell>
          <cell r="CN787">
            <v>3.7409838495209384</v>
          </cell>
          <cell r="CO787">
            <v>3.8404111504852736</v>
          </cell>
          <cell r="CP787">
            <v>3.4966333938004381</v>
          </cell>
          <cell r="CQ787">
            <v>3.3323321576964129</v>
          </cell>
          <cell r="CR787">
            <v>3.6782820234723772</v>
          </cell>
          <cell r="CS787">
            <v>3.1947681642968</v>
          </cell>
          <cell r="CT787">
            <v>3.5235554936152194</v>
          </cell>
          <cell r="CU787">
            <v>4.0122705595426167</v>
          </cell>
          <cell r="CV787">
            <v>4.4448523687932608</v>
          </cell>
          <cell r="CW787">
            <v>4.2261685516555856</v>
          </cell>
          <cell r="CX787">
            <v>3.7823168167721746</v>
          </cell>
          <cell r="CY787">
            <v>3.9458911959537475</v>
          </cell>
          <cell r="CZ787">
            <v>4.1452536894213008</v>
          </cell>
          <cell r="DA787">
            <v>4.2753928889255546</v>
          </cell>
          <cell r="DB787">
            <v>4.723829240120681</v>
          </cell>
          <cell r="DC787">
            <v>4.3432604375806187</v>
          </cell>
          <cell r="DD787">
            <v>4.7048271633697327</v>
          </cell>
          <cell r="DE787">
            <v>4.7362446683467638</v>
          </cell>
          <cell r="DF787">
            <v>5.1059873892081216</v>
          </cell>
          <cell r="DG787">
            <v>4.695597338338735</v>
          </cell>
          <cell r="DH787">
            <v>4.695597338338735</v>
          </cell>
          <cell r="DI787">
            <v>4.695597338338735</v>
          </cell>
          <cell r="DJ787">
            <v>4.695597338338735</v>
          </cell>
          <cell r="DK787">
            <v>4.695597338338735</v>
          </cell>
          <cell r="DL787">
            <v>4.695597338338735</v>
          </cell>
          <cell r="DM787">
            <v>4.695597338338735</v>
          </cell>
          <cell r="DN787">
            <v>4.695597338338735</v>
          </cell>
          <cell r="DO787">
            <v>4.695597338338735</v>
          </cell>
          <cell r="DP787">
            <v>4.695597338338735</v>
          </cell>
          <cell r="DQ787">
            <v>5.5646685767623376</v>
          </cell>
          <cell r="DR787">
            <v>5.5216958602112296</v>
          </cell>
          <cell r="DS787">
            <v>5.5246054653767986</v>
          </cell>
          <cell r="DT787">
            <v>5.5260127033123583</v>
          </cell>
          <cell r="DU787">
            <v>5.4858409149559515</v>
          </cell>
          <cell r="DV787">
            <v>5.4945045983112486</v>
          </cell>
          <cell r="DW787">
            <v>5.5399039189501558</v>
          </cell>
          <cell r="DX787">
            <v>5.6099661569201578</v>
          </cell>
          <cell r="DY787">
            <v>5.5870230456077854</v>
          </cell>
          <cell r="DZ787">
            <v>5.4898237606243407</v>
          </cell>
          <cell r="EA787">
            <v>5.4994566184597637</v>
          </cell>
          <cell r="EB787">
            <v>5.5678924887217507</v>
          </cell>
          <cell r="EC787">
            <v>5.5332230462201322</v>
          </cell>
          <cell r="ED787">
            <v>5.5633727862049351</v>
          </cell>
          <cell r="EE787">
            <v>5.528277235280985</v>
          </cell>
          <cell r="EF787">
            <v>5.528277235280985</v>
          </cell>
          <cell r="EG787">
            <v>5.528277235280985</v>
          </cell>
          <cell r="EH787">
            <v>5.528277235280985</v>
          </cell>
          <cell r="EI787">
            <v>5.528277235280985</v>
          </cell>
          <cell r="EJ787">
            <v>5.528277235280985</v>
          </cell>
          <cell r="EK787">
            <v>0</v>
          </cell>
          <cell r="EL787">
            <v>0</v>
          </cell>
          <cell r="EM787">
            <v>0</v>
          </cell>
          <cell r="EN787">
            <v>0</v>
          </cell>
          <cell r="EO787">
            <v>0</v>
          </cell>
          <cell r="EP787">
            <v>0</v>
          </cell>
          <cell r="EQ787">
            <v>0</v>
          </cell>
          <cell r="ER787">
            <v>0</v>
          </cell>
          <cell r="ES787">
            <v>0</v>
          </cell>
          <cell r="ET787">
            <v>0</v>
          </cell>
        </row>
        <row r="788">
          <cell r="A788">
            <v>40262.304446162016</v>
          </cell>
          <cell r="B788">
            <v>33513.976270591862</v>
          </cell>
          <cell r="C788">
            <v>44059.571954709521</v>
          </cell>
          <cell r="D788">
            <v>6459.8978305081973</v>
          </cell>
          <cell r="E788">
            <v>6261.1614821160192</v>
          </cell>
          <cell r="F788">
            <v>7681.6590638764428</v>
          </cell>
          <cell r="G788">
            <v>7554.8760883848736</v>
          </cell>
          <cell r="H788">
            <v>7285.7913039087962</v>
          </cell>
          <cell r="I788">
            <v>8218.0119512008641</v>
          </cell>
          <cell r="J788">
            <v>7313.9526218767687</v>
          </cell>
          <cell r="K788">
            <v>9135.5902778556174</v>
          </cell>
          <cell r="L788">
            <v>8733.8611361968105</v>
          </cell>
          <cell r="M788">
            <v>7792.1919983116977</v>
          </cell>
          <cell r="N788">
            <v>9300.338948107963</v>
          </cell>
          <cell r="O788">
            <v>9183.9651768429521</v>
          </cell>
          <cell r="P788">
            <v>8803.271089394213</v>
          </cell>
          <cell r="Q788">
            <v>9790.4891717471728</v>
          </cell>
          <cell r="R788">
            <v>10337.838780828131</v>
          </cell>
          <cell r="S788">
            <v>9222.5946094326646</v>
          </cell>
          <cell r="T788">
            <v>10863.639515382993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6698.8650344917987</v>
          </cell>
          <cell r="AF788">
            <v>5576.0743676770971</v>
          </cell>
          <cell r="AG788">
            <v>7330.6565548613034</v>
          </cell>
          <cell r="AH788">
            <v>6459.8978305081973</v>
          </cell>
          <cell r="AI788">
            <v>6261.1614821160192</v>
          </cell>
          <cell r="AJ788">
            <v>7681.6590638764428</v>
          </cell>
          <cell r="AK788">
            <v>7554.8760883848736</v>
          </cell>
          <cell r="AL788">
            <v>7285.7913039087962</v>
          </cell>
          <cell r="AM788">
            <v>8218.0119512008641</v>
          </cell>
          <cell r="AN788">
            <v>7313.9526218767687</v>
          </cell>
          <cell r="AO788">
            <v>9135.5902778556174</v>
          </cell>
          <cell r="AP788">
            <v>8733.8611361968105</v>
          </cell>
          <cell r="AQ788">
            <v>7792.1919983116977</v>
          </cell>
          <cell r="AR788">
            <v>9300.338948107963</v>
          </cell>
          <cell r="AS788">
            <v>9183.9651768429521</v>
          </cell>
          <cell r="AT788">
            <v>8803.271089394213</v>
          </cell>
          <cell r="AU788">
            <v>9790.4891717471728</v>
          </cell>
          <cell r="AV788">
            <v>10337.838780828131</v>
          </cell>
          <cell r="AW788">
            <v>9222.5946094326646</v>
          </cell>
          <cell r="AX788">
            <v>10863.639515382993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3.2938341824910373</v>
          </cell>
          <cell r="CN788">
            <v>2.7905437642476314</v>
          </cell>
          <cell r="CO788">
            <v>3.6490232348773368</v>
          </cell>
          <cell r="CP788">
            <v>3.1667552884960659</v>
          </cell>
          <cell r="CQ788">
            <v>3.1005178030215625</v>
          </cell>
          <cell r="CR788">
            <v>3.7547063769966864</v>
          </cell>
          <cell r="CS788">
            <v>3.754251628994052</v>
          </cell>
          <cell r="CT788">
            <v>3.6036623389495301</v>
          </cell>
          <cell r="CU788">
            <v>4.0427377731821883</v>
          </cell>
          <cell r="CV788">
            <v>3.6416240655694705</v>
          </cell>
          <cell r="CW788">
            <v>4.5065612158147781</v>
          </cell>
          <cell r="CX788">
            <v>4.2670617778046038</v>
          </cell>
          <cell r="CY788">
            <v>3.8856390726741572</v>
          </cell>
          <cell r="CZ788">
            <v>4.5207941980514725</v>
          </cell>
          <cell r="DA788">
            <v>4.5090953432279024</v>
          </cell>
          <cell r="DB788">
            <v>4.3221841448668918</v>
          </cell>
          <cell r="DC788">
            <v>4.8068833322192468</v>
          </cell>
          <cell r="DD788">
            <v>5.0756181897563453</v>
          </cell>
          <cell r="DE788">
            <v>4.5280614206517376</v>
          </cell>
          <cell r="DF788">
            <v>5.3337730932206178</v>
          </cell>
          <cell r="DG788">
            <v>5.2313531634233721</v>
          </cell>
          <cell r="DH788">
            <v>5.2313531634233721</v>
          </cell>
          <cell r="DI788">
            <v>5.2313531634233721</v>
          </cell>
          <cell r="DJ788">
            <v>5.2313531634233721</v>
          </cell>
          <cell r="DK788">
            <v>5.2313531634233721</v>
          </cell>
          <cell r="DL788">
            <v>5.2313531634233721</v>
          </cell>
          <cell r="DM788">
            <v>5.2313531634233721</v>
          </cell>
          <cell r="DN788">
            <v>5.2313531634233721</v>
          </cell>
          <cell r="DO788">
            <v>5.2313531634233721</v>
          </cell>
          <cell r="DP788">
            <v>5.2313531634233721</v>
          </cell>
          <cell r="DQ788">
            <v>5.5719425666833988</v>
          </cell>
          <cell r="DR788">
            <v>5.4745301871108722</v>
          </cell>
          <cell r="DS788">
            <v>5.5039360586419992</v>
          </cell>
          <cell r="DT788">
            <v>5.5887962940690583</v>
          </cell>
          <cell r="DU788">
            <v>5.5325813828817312</v>
          </cell>
          <cell r="DV788">
            <v>5.6051363696056429</v>
          </cell>
          <cell r="DW788">
            <v>5.5132933800325281</v>
          </cell>
          <cell r="DX788">
            <v>5.539107215944715</v>
          </cell>
          <cell r="DY788">
            <v>5.5692707514997393</v>
          </cell>
          <cell r="DZ788">
            <v>5.5025521581873313</v>
          </cell>
          <cell r="EA788">
            <v>5.5539053529428655</v>
          </cell>
          <cell r="EB788">
            <v>5.6076963307578183</v>
          </cell>
          <cell r="EC788">
            <v>5.4941982075444997</v>
          </cell>
          <cell r="ED788">
            <v>5.6362620290767174</v>
          </cell>
          <cell r="EE788">
            <v>5.5801766240086765</v>
          </cell>
          <cell r="EF788">
            <v>5.5801766240086765</v>
          </cell>
          <cell r="EG788">
            <v>5.5801766240086765</v>
          </cell>
          <cell r="EH788">
            <v>5.5801766240086765</v>
          </cell>
          <cell r="EI788">
            <v>5.5801766240086765</v>
          </cell>
          <cell r="EJ788">
            <v>5.5801766240086765</v>
          </cell>
          <cell r="EK788">
            <v>0</v>
          </cell>
          <cell r="EL788">
            <v>0</v>
          </cell>
          <cell r="EM788">
            <v>0</v>
          </cell>
          <cell r="EN788">
            <v>0</v>
          </cell>
          <cell r="EO788">
            <v>0</v>
          </cell>
          <cell r="EP788">
            <v>0</v>
          </cell>
          <cell r="EQ788">
            <v>0</v>
          </cell>
          <cell r="ER788">
            <v>0</v>
          </cell>
          <cell r="ES788">
            <v>0</v>
          </cell>
          <cell r="ET788">
            <v>0</v>
          </cell>
        </row>
        <row r="789">
          <cell r="A789">
            <v>37233.852222877969</v>
          </cell>
          <cell r="B789">
            <v>34058.723716207649</v>
          </cell>
          <cell r="C789">
            <v>44442.484433180536</v>
          </cell>
          <cell r="D789">
            <v>6096.4659811405245</v>
          </cell>
          <cell r="E789">
            <v>6318.3851381781415</v>
          </cell>
          <cell r="F789">
            <v>5981.2307437275022</v>
          </cell>
          <cell r="G789">
            <v>7296.2414897508797</v>
          </cell>
          <cell r="H789">
            <v>8059.5560933900724</v>
          </cell>
          <cell r="I789">
            <v>7360.4572269294677</v>
          </cell>
          <cell r="J789">
            <v>7155.2923231072018</v>
          </cell>
          <cell r="K789">
            <v>7892.1274544197413</v>
          </cell>
          <cell r="L789">
            <v>8297.6488863655468</v>
          </cell>
          <cell r="M789">
            <v>9082.0356026575864</v>
          </cell>
          <cell r="N789">
            <v>8655.9142562588331</v>
          </cell>
          <cell r="O789">
            <v>8664.9180502491199</v>
          </cell>
          <cell r="P789">
            <v>9716.4646849913152</v>
          </cell>
          <cell r="Q789">
            <v>10485.757369657425</v>
          </cell>
          <cell r="R789">
            <v>10017.458607034636</v>
          </cell>
          <cell r="S789">
            <v>10375.969384291884</v>
          </cell>
          <cell r="T789">
            <v>9801.2548119109215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6194.9894370501734</v>
          </cell>
          <cell r="AF789">
            <v>5666.7097564423866</v>
          </cell>
          <cell r="AG789">
            <v>7394.3657500647278</v>
          </cell>
          <cell r="AH789">
            <v>6096.4659811405245</v>
          </cell>
          <cell r="AI789">
            <v>6318.3851381781415</v>
          </cell>
          <cell r="AJ789">
            <v>5981.2307437275022</v>
          </cell>
          <cell r="AK789">
            <v>7296.2414897508797</v>
          </cell>
          <cell r="AL789">
            <v>8059.5560933900724</v>
          </cell>
          <cell r="AM789">
            <v>7360.4572269294677</v>
          </cell>
          <cell r="AN789">
            <v>7155.2923231072018</v>
          </cell>
          <cell r="AO789">
            <v>7892.1274544197413</v>
          </cell>
          <cell r="AP789">
            <v>8297.6488863655468</v>
          </cell>
          <cell r="AQ789">
            <v>9082.0356026575864</v>
          </cell>
          <cell r="AR789">
            <v>8655.9142562588331</v>
          </cell>
          <cell r="AS789">
            <v>8664.9180502491199</v>
          </cell>
          <cell r="AT789">
            <v>9716.4646849913152</v>
          </cell>
          <cell r="AU789">
            <v>10485.757369657425</v>
          </cell>
          <cell r="AV789">
            <v>10017.458607034636</v>
          </cell>
          <cell r="AW789">
            <v>10375.969384291884</v>
          </cell>
          <cell r="AX789">
            <v>9801.2548119109215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3.0354414117711439</v>
          </cell>
          <cell r="CN789">
            <v>2.7732720199748013</v>
          </cell>
          <cell r="CO789">
            <v>3.6427123066548002</v>
          </cell>
          <cell r="CP789">
            <v>3.0297304947176165</v>
          </cell>
          <cell r="CQ789">
            <v>3.1281092863119255</v>
          </cell>
          <cell r="CR789">
            <v>2.9863657404490058</v>
          </cell>
          <cell r="CS789">
            <v>3.5653189383557939</v>
          </cell>
          <cell r="CT789">
            <v>3.9940393051609782</v>
          </cell>
          <cell r="CU789">
            <v>3.5718633933052506</v>
          </cell>
          <cell r="CV789">
            <v>3.5691893356309996</v>
          </cell>
          <cell r="CW789">
            <v>3.9229249087049509</v>
          </cell>
          <cell r="CX789">
            <v>4.147670051320751</v>
          </cell>
          <cell r="CY789">
            <v>4.5174232476104956</v>
          </cell>
          <cell r="CZ789">
            <v>4.2632798391575868</v>
          </cell>
          <cell r="DA789">
            <v>4.2922195218936077</v>
          </cell>
          <cell r="DB789">
            <v>4.8131095023467072</v>
          </cell>
          <cell r="DC789">
            <v>5.1941832828516352</v>
          </cell>
          <cell r="DD789">
            <v>4.9622086606622924</v>
          </cell>
          <cell r="DE789">
            <v>5.1397991408063683</v>
          </cell>
          <cell r="DF789">
            <v>4.8551108041383282</v>
          </cell>
          <cell r="DG789">
            <v>5.1275808712165514</v>
          </cell>
          <cell r="DH789">
            <v>5.1275808712165514</v>
          </cell>
          <cell r="DI789">
            <v>5.1275808712165514</v>
          </cell>
          <cell r="DJ789">
            <v>5.1275808712165514</v>
          </cell>
          <cell r="DK789">
            <v>5.1275808712165514</v>
          </cell>
          <cell r="DL789">
            <v>5.1275808712165514</v>
          </cell>
          <cell r="DM789">
            <v>5.1275808712165514</v>
          </cell>
          <cell r="DN789">
            <v>5.1275808712165514</v>
          </cell>
          <cell r="DO789">
            <v>5.1275808712165514</v>
          </cell>
          <cell r="DP789">
            <v>5.1275808712165514</v>
          </cell>
          <cell r="DQ789">
            <v>5.5914680923570081</v>
          </cell>
          <cell r="DR789">
            <v>5.5981642253659141</v>
          </cell>
          <cell r="DS789">
            <v>5.561387942862595</v>
          </cell>
          <cell r="DT789">
            <v>5.5129149450071546</v>
          </cell>
          <cell r="DU789">
            <v>5.5339000750181988</v>
          </cell>
          <cell r="DV789">
            <v>5.4872493755554208</v>
          </cell>
          <cell r="DW789">
            <v>5.6067081395149545</v>
          </cell>
          <cell r="DX789">
            <v>5.5284822985584015</v>
          </cell>
          <cell r="DY789">
            <v>5.6456907831244081</v>
          </cell>
          <cell r="DZ789">
            <v>5.4924350511618023</v>
          </cell>
          <cell r="EA789">
            <v>5.5117718288286754</v>
          </cell>
          <cell r="EB789">
            <v>5.4809771121838819</v>
          </cell>
          <cell r="EC789">
            <v>5.5080712960670919</v>
          </cell>
          <cell r="ED789">
            <v>5.5625796273034034</v>
          </cell>
          <cell r="EE789">
            <v>5.5308218478673314</v>
          </cell>
          <cell r="EF789">
            <v>5.5308218478673314</v>
          </cell>
          <cell r="EG789">
            <v>5.5308218478673314</v>
          </cell>
          <cell r="EH789">
            <v>5.5308218478673314</v>
          </cell>
          <cell r="EI789">
            <v>5.5308218478673314</v>
          </cell>
          <cell r="EJ789">
            <v>5.5308218478673314</v>
          </cell>
          <cell r="EK789">
            <v>0</v>
          </cell>
          <cell r="EL789">
            <v>0</v>
          </cell>
          <cell r="EM789">
            <v>0</v>
          </cell>
          <cell r="EN789">
            <v>0</v>
          </cell>
          <cell r="EO789">
            <v>0</v>
          </cell>
          <cell r="EP789">
            <v>0</v>
          </cell>
          <cell r="EQ789">
            <v>0</v>
          </cell>
          <cell r="ER789">
            <v>0</v>
          </cell>
          <cell r="ES789">
            <v>0</v>
          </cell>
          <cell r="ET789">
            <v>0</v>
          </cell>
        </row>
        <row r="790">
          <cell r="A790">
            <v>39595.882316651972</v>
          </cell>
          <cell r="B790">
            <v>42367.016617358422</v>
          </cell>
          <cell r="C790">
            <v>34912.28067615418</v>
          </cell>
          <cell r="D790">
            <v>7058.5152351545876</v>
          </cell>
          <cell r="E790">
            <v>6339.8286864746324</v>
          </cell>
          <cell r="F790">
            <v>5982.4080648307527</v>
          </cell>
          <cell r="G790">
            <v>8249.3604213715207</v>
          </cell>
          <cell r="H790">
            <v>6889.4162473353799</v>
          </cell>
          <cell r="I790">
            <v>7987.884637489472</v>
          </cell>
          <cell r="J790">
            <v>8359.632265735383</v>
          </cell>
          <cell r="K790">
            <v>9160.1320693789621</v>
          </cell>
          <cell r="L790">
            <v>8688.8464477679136</v>
          </cell>
          <cell r="M790">
            <v>7323.0917219842449</v>
          </cell>
          <cell r="N790">
            <v>9182.3465261038764</v>
          </cell>
          <cell r="O790">
            <v>8667.5333087910676</v>
          </cell>
          <cell r="P790">
            <v>8930.184246712306</v>
          </cell>
          <cell r="Q790">
            <v>9434.2142576000278</v>
          </cell>
          <cell r="R790">
            <v>10020.853595127892</v>
          </cell>
          <cell r="S790">
            <v>10362.952711492682</v>
          </cell>
          <cell r="T790">
            <v>11018.60577762787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6587.9853428547749</v>
          </cell>
          <cell r="AF790">
            <v>7049.0482384897223</v>
          </cell>
          <cell r="AG790">
            <v>5808.7250472357555</v>
          </cell>
          <cell r="AH790">
            <v>7058.5152351545876</v>
          </cell>
          <cell r="AI790">
            <v>6339.8286864746324</v>
          </cell>
          <cell r="AJ790">
            <v>5982.4080648307527</v>
          </cell>
          <cell r="AK790">
            <v>8249.3604213715207</v>
          </cell>
          <cell r="AL790">
            <v>6889.4162473353799</v>
          </cell>
          <cell r="AM790">
            <v>7987.884637489472</v>
          </cell>
          <cell r="AN790">
            <v>8359.632265735383</v>
          </cell>
          <cell r="AO790">
            <v>9160.1320693789621</v>
          </cell>
          <cell r="AP790">
            <v>8688.8464477679136</v>
          </cell>
          <cell r="AQ790">
            <v>7323.0917219842449</v>
          </cell>
          <cell r="AR790">
            <v>9182.3465261038764</v>
          </cell>
          <cell r="AS790">
            <v>8667.5333087910676</v>
          </cell>
          <cell r="AT790">
            <v>8930.184246712306</v>
          </cell>
          <cell r="AU790">
            <v>9434.2142576000278</v>
          </cell>
          <cell r="AV790">
            <v>10020.853595127892</v>
          </cell>
          <cell r="AW790">
            <v>10362.952711492682</v>
          </cell>
          <cell r="AX790">
            <v>11018.60577762787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3.2926549758476056</v>
          </cell>
          <cell r="CN790">
            <v>3.3990488538669452</v>
          </cell>
          <cell r="CO790">
            <v>2.8581758301408691</v>
          </cell>
          <cell r="CP790">
            <v>3.5141227567614131</v>
          </cell>
          <cell r="CQ790">
            <v>3.1269400457865015</v>
          </cell>
          <cell r="CR790">
            <v>2.9746134166296616</v>
          </cell>
          <cell r="CS790">
            <v>4.1030599222487298</v>
          </cell>
          <cell r="CT790">
            <v>3.3800746173880012</v>
          </cell>
          <cell r="CU790">
            <v>3.8490704035679992</v>
          </cell>
          <cell r="CV790">
            <v>4.1516624896866414</v>
          </cell>
          <cell r="CW790">
            <v>4.4305751931850326</v>
          </cell>
          <cell r="CX790">
            <v>4.2108051120966499</v>
          </cell>
          <cell r="CY790">
            <v>3.5809234612746477</v>
          </cell>
          <cell r="CZ790">
            <v>4.6037487589004291</v>
          </cell>
          <cell r="DA790">
            <v>4.3185579064045418</v>
          </cell>
          <cell r="DB790">
            <v>4.4494225069978723</v>
          </cell>
          <cell r="DC790">
            <v>4.7005531010247372</v>
          </cell>
          <cell r="DD790">
            <v>4.9928434054322599</v>
          </cell>
          <cell r="DE790">
            <v>5.1632926891117057</v>
          </cell>
          <cell r="DF790">
            <v>5.489968760808444</v>
          </cell>
          <cell r="DG790">
            <v>4.6969415234281779</v>
          </cell>
          <cell r="DH790">
            <v>4.6969415234281779</v>
          </cell>
          <cell r="DI790">
            <v>4.6969415234281779</v>
          </cell>
          <cell r="DJ790">
            <v>4.6969415234281779</v>
          </cell>
          <cell r="DK790">
            <v>4.6969415234281779</v>
          </cell>
          <cell r="DL790">
            <v>4.6969415234281779</v>
          </cell>
          <cell r="DM790">
            <v>4.6969415234281779</v>
          </cell>
          <cell r="DN790">
            <v>4.6969415234281779</v>
          </cell>
          <cell r="DO790">
            <v>4.6969415234281779</v>
          </cell>
          <cell r="DP790">
            <v>4.6969415234281779</v>
          </cell>
          <cell r="DQ790">
            <v>5.4816781728807129</v>
          </cell>
          <cell r="DR790">
            <v>5.6817250229864111</v>
          </cell>
          <cell r="DS790">
            <v>5.5679972624783627</v>
          </cell>
          <cell r="DT790">
            <v>5.5030513283364151</v>
          </cell>
          <cell r="DU790">
            <v>5.5547574968632025</v>
          </cell>
          <cell r="DV790">
            <v>5.5100131634243414</v>
          </cell>
          <cell r="DW790">
            <v>5.5083249779656285</v>
          </cell>
          <cell r="DX790">
            <v>5.5842296821791182</v>
          </cell>
          <cell r="DY790">
            <v>5.6856885301162858</v>
          </cell>
          <cell r="DZ790">
            <v>5.5166098291467414</v>
          </cell>
          <cell r="EA790">
            <v>5.6643327673291974</v>
          </cell>
          <cell r="EB790">
            <v>5.6533271256419972</v>
          </cell>
          <cell r="EC790">
            <v>5.6028187166547365</v>
          </cell>
          <cell r="ED790">
            <v>5.4644845076550608</v>
          </cell>
          <cell r="EE790">
            <v>5.4987491459152631</v>
          </cell>
          <cell r="EF790">
            <v>5.4987491459152631</v>
          </cell>
          <cell r="EG790">
            <v>5.4987491459152631</v>
          </cell>
          <cell r="EH790">
            <v>5.4987491459152631</v>
          </cell>
          <cell r="EI790">
            <v>5.4987491459152631</v>
          </cell>
          <cell r="EJ790">
            <v>5.4987491459152631</v>
          </cell>
          <cell r="EK790">
            <v>0</v>
          </cell>
          <cell r="EL790">
            <v>0</v>
          </cell>
          <cell r="EM790">
            <v>0</v>
          </cell>
          <cell r="EN790">
            <v>0</v>
          </cell>
          <cell r="EO790">
            <v>0</v>
          </cell>
          <cell r="EP790">
            <v>0</v>
          </cell>
          <cell r="EQ790">
            <v>0</v>
          </cell>
          <cell r="ER790">
            <v>0</v>
          </cell>
          <cell r="ES790">
            <v>0</v>
          </cell>
          <cell r="ET790">
            <v>0</v>
          </cell>
        </row>
        <row r="791">
          <cell r="A791">
            <v>35723.24953646159</v>
          </cell>
          <cell r="B791">
            <v>35516.400419765225</v>
          </cell>
          <cell r="C791">
            <v>46875.306914496279</v>
          </cell>
          <cell r="D791">
            <v>6616.1910941377937</v>
          </cell>
          <cell r="E791">
            <v>6655.945053557105</v>
          </cell>
          <cell r="F791">
            <v>6985.9310045280099</v>
          </cell>
          <cell r="G791">
            <v>6681.0352336836813</v>
          </cell>
          <cell r="H791">
            <v>8489.1128173243706</v>
          </cell>
          <cell r="I791">
            <v>8784.055752251621</v>
          </cell>
          <cell r="J791">
            <v>7839.0499987222629</v>
          </cell>
          <cell r="K791">
            <v>7996.6944756286412</v>
          </cell>
          <cell r="L791">
            <v>8765.707696131034</v>
          </cell>
          <cell r="M791">
            <v>9097.320507443821</v>
          </cell>
          <cell r="N791">
            <v>10070.739051022098</v>
          </cell>
          <cell r="O791">
            <v>9653.9000591896784</v>
          </cell>
          <cell r="P791">
            <v>9267.046429314214</v>
          </cell>
          <cell r="Q791">
            <v>9308.6083037763801</v>
          </cell>
          <cell r="R791">
            <v>9868.3685304374376</v>
          </cell>
          <cell r="S791">
            <v>9554.0802746057161</v>
          </cell>
          <cell r="T791">
            <v>11234.944761955063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5943.6545058721667</v>
          </cell>
          <cell r="AF791">
            <v>5909.2388325938136</v>
          </cell>
          <cell r="AG791">
            <v>7799.1401334337625</v>
          </cell>
          <cell r="AH791">
            <v>6616.1910941377937</v>
          </cell>
          <cell r="AI791">
            <v>6655.945053557105</v>
          </cell>
          <cell r="AJ791">
            <v>6985.9310045280099</v>
          </cell>
          <cell r="AK791">
            <v>6681.0352336836813</v>
          </cell>
          <cell r="AL791">
            <v>8489.1128173243706</v>
          </cell>
          <cell r="AM791">
            <v>8784.055752251621</v>
          </cell>
          <cell r="AN791">
            <v>7839.0499987222629</v>
          </cell>
          <cell r="AO791">
            <v>7996.6944756286412</v>
          </cell>
          <cell r="AP791">
            <v>8765.707696131034</v>
          </cell>
          <cell r="AQ791">
            <v>9097.320507443821</v>
          </cell>
          <cell r="AR791">
            <v>10070.739051022098</v>
          </cell>
          <cell r="AS791">
            <v>9653.9000591896784</v>
          </cell>
          <cell r="AT791">
            <v>9267.046429314214</v>
          </cell>
          <cell r="AU791">
            <v>9308.6083037763801</v>
          </cell>
          <cell r="AV791">
            <v>9868.3685304374376</v>
          </cell>
          <cell r="AW791">
            <v>9554.0802746057161</v>
          </cell>
          <cell r="AX791">
            <v>11234.944761955063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2.9108195914901227</v>
          </cell>
          <cell r="CN791">
            <v>2.9109054506728245</v>
          </cell>
          <cell r="CO791">
            <v>3.8834922549213595</v>
          </cell>
          <cell r="CP791">
            <v>3.2485052667493073</v>
          </cell>
          <cell r="CQ791">
            <v>3.334885679273794</v>
          </cell>
          <cell r="CR791">
            <v>3.4508920445268267</v>
          </cell>
          <cell r="CS791">
            <v>3.3222848504935887</v>
          </cell>
          <cell r="CT791">
            <v>4.1320596955775457</v>
          </cell>
          <cell r="CU791">
            <v>4.3556876738028096</v>
          </cell>
          <cell r="CV791">
            <v>3.8743387562178353</v>
          </cell>
          <cell r="CW791">
            <v>3.9964871972130829</v>
          </cell>
          <cell r="CX791">
            <v>4.3069073586963986</v>
          </cell>
          <cell r="CY791">
            <v>4.5330178444782083</v>
          </cell>
          <cell r="CZ791">
            <v>4.8870650527668777</v>
          </cell>
          <cell r="DA791">
            <v>4.7322687298694541</v>
          </cell>
          <cell r="DB791">
            <v>4.5426360089512912</v>
          </cell>
          <cell r="DC791">
            <v>4.5630093251930353</v>
          </cell>
          <cell r="DD791">
            <v>4.8373995509682866</v>
          </cell>
          <cell r="DE791">
            <v>4.6833378270930854</v>
          </cell>
          <cell r="DF791">
            <v>5.5072848748004573</v>
          </cell>
          <cell r="DG791">
            <v>4.9279500211229639</v>
          </cell>
          <cell r="DH791">
            <v>4.9279500211229639</v>
          </cell>
          <cell r="DI791">
            <v>4.9279500211229639</v>
          </cell>
          <cell r="DJ791">
            <v>4.9279500211229639</v>
          </cell>
          <cell r="DK791">
            <v>4.9279500211229639</v>
          </cell>
          <cell r="DL791">
            <v>4.9279500211229639</v>
          </cell>
          <cell r="DM791">
            <v>4.9279500211229639</v>
          </cell>
          <cell r="DN791">
            <v>4.9279500211229639</v>
          </cell>
          <cell r="DO791">
            <v>4.9279500211229639</v>
          </cell>
          <cell r="DP791">
            <v>4.9279500211229639</v>
          </cell>
          <cell r="DQ791">
            <v>5.5942955019272738</v>
          </cell>
          <cell r="DR791">
            <v>5.5617386775725741</v>
          </cell>
          <cell r="DS791">
            <v>5.5021372033918761</v>
          </cell>
          <cell r="DT791">
            <v>5.5799666167640316</v>
          </cell>
          <cell r="DU791">
            <v>5.4680932583354442</v>
          </cell>
          <cell r="DV791">
            <v>5.5462578231221418</v>
          </cell>
          <cell r="DW791">
            <v>5.5095233983208516</v>
          </cell>
          <cell r="DX791">
            <v>5.6286319774197917</v>
          </cell>
          <cell r="DY791">
            <v>5.5251680039632465</v>
          </cell>
          <cell r="DZ791">
            <v>5.543358664004316</v>
          </cell>
          <cell r="EA791">
            <v>5.4820022952410703</v>
          </cell>
          <cell r="EB791">
            <v>5.5760747848812899</v>
          </cell>
          <cell r="EC791">
            <v>5.4983603923332192</v>
          </cell>
          <cell r="ED791">
            <v>5.6457332970409659</v>
          </cell>
          <cell r="EE791">
            <v>5.5890826932779758</v>
          </cell>
          <cell r="EF791">
            <v>5.5890826932779758</v>
          </cell>
          <cell r="EG791">
            <v>5.5890826932779758</v>
          </cell>
          <cell r="EH791">
            <v>5.5890826932779758</v>
          </cell>
          <cell r="EI791">
            <v>5.5890826932779758</v>
          </cell>
          <cell r="EJ791">
            <v>5.5890826932779758</v>
          </cell>
          <cell r="EK791">
            <v>0</v>
          </cell>
          <cell r="EL791">
            <v>0</v>
          </cell>
          <cell r="EM791">
            <v>0</v>
          </cell>
          <cell r="EN791">
            <v>0</v>
          </cell>
          <cell r="EO791">
            <v>0</v>
          </cell>
          <cell r="EP791">
            <v>0</v>
          </cell>
          <cell r="EQ791">
            <v>0</v>
          </cell>
          <cell r="ER791">
            <v>0</v>
          </cell>
          <cell r="ES791">
            <v>0</v>
          </cell>
          <cell r="ET791">
            <v>0</v>
          </cell>
        </row>
        <row r="792">
          <cell r="A792">
            <v>28229.404741524842</v>
          </cell>
          <cell r="B792">
            <v>41247.199169945961</v>
          </cell>
          <cell r="C792">
            <v>41173.64981338595</v>
          </cell>
          <cell r="D792">
            <v>6558.800473580276</v>
          </cell>
          <cell r="E792">
            <v>6624.5166069172628</v>
          </cell>
          <cell r="F792">
            <v>7177.8747717059969</v>
          </cell>
          <cell r="G792">
            <v>5776.6120687027906</v>
          </cell>
          <cell r="H792">
            <v>7848.4181278757378</v>
          </cell>
          <cell r="I792">
            <v>8116.0662184166085</v>
          </cell>
          <cell r="J792">
            <v>8850.8403300949212</v>
          </cell>
          <cell r="K792">
            <v>8751.3894986587693</v>
          </cell>
          <cell r="L792">
            <v>8378.9254257495959</v>
          </cell>
          <cell r="M792">
            <v>8679.7805387727385</v>
          </cell>
          <cell r="N792">
            <v>9707.4535812110298</v>
          </cell>
          <cell r="O792">
            <v>9352.3827448898501</v>
          </cell>
          <cell r="P792">
            <v>8841.5045997698144</v>
          </cell>
          <cell r="Q792">
            <v>9283.5330728614063</v>
          </cell>
          <cell r="R792">
            <v>10765.743245290892</v>
          </cell>
          <cell r="S792">
            <v>9894.9135259300565</v>
          </cell>
          <cell r="T792">
            <v>10790.072507862878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4696.8243613672257</v>
          </cell>
          <cell r="AF792">
            <v>6862.7323768748956</v>
          </cell>
          <cell r="AG792">
            <v>6850.4951932425465</v>
          </cell>
          <cell r="AH792">
            <v>6558.800473580276</v>
          </cell>
          <cell r="AI792">
            <v>6624.5166069172628</v>
          </cell>
          <cell r="AJ792">
            <v>7177.8747717059969</v>
          </cell>
          <cell r="AK792">
            <v>5776.6120687027906</v>
          </cell>
          <cell r="AL792">
            <v>7848.4181278757378</v>
          </cell>
          <cell r="AM792">
            <v>8116.0662184166085</v>
          </cell>
          <cell r="AN792">
            <v>8850.8403300949212</v>
          </cell>
          <cell r="AO792">
            <v>8751.3894986587693</v>
          </cell>
          <cell r="AP792">
            <v>8378.9254257495959</v>
          </cell>
          <cell r="AQ792">
            <v>8679.7805387727385</v>
          </cell>
          <cell r="AR792">
            <v>9707.4535812110298</v>
          </cell>
          <cell r="AS792">
            <v>9352.3827448898501</v>
          </cell>
          <cell r="AT792">
            <v>8841.5045997698144</v>
          </cell>
          <cell r="AU792">
            <v>9283.5330728614063</v>
          </cell>
          <cell r="AV792">
            <v>10765.743245290892</v>
          </cell>
          <cell r="AW792">
            <v>9894.9135259300565</v>
          </cell>
          <cell r="AX792">
            <v>10790.072507862878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0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2.3170248977635208</v>
          </cell>
          <cell r="CN792">
            <v>3.3688219746918193</v>
          </cell>
          <cell r="CO792">
            <v>3.3963823005330656</v>
          </cell>
          <cell r="CP792">
            <v>3.171755706119447</v>
          </cell>
          <cell r="CQ792">
            <v>3.2689588014419706</v>
          </cell>
          <cell r="CR792">
            <v>3.5443049869196095</v>
          </cell>
          <cell r="CS792">
            <v>2.8653478148800322</v>
          </cell>
          <cell r="CT792">
            <v>3.8994319083944031</v>
          </cell>
          <cell r="CU792">
            <v>4.0156988615487252</v>
          </cell>
          <cell r="CV792">
            <v>4.4372850284819094</v>
          </cell>
          <cell r="CW792">
            <v>4.3365071854778341</v>
          </cell>
          <cell r="CX792">
            <v>4.0952682961333524</v>
          </cell>
          <cell r="CY792">
            <v>4.3190743357104706</v>
          </cell>
          <cell r="CZ792">
            <v>4.8297522321649717</v>
          </cell>
          <cell r="DA792">
            <v>4.6016448318659959</v>
          </cell>
          <cell r="DB792">
            <v>4.3502778978630632</v>
          </cell>
          <cell r="DC792">
            <v>4.5677687870004808</v>
          </cell>
          <cell r="DD792">
            <v>5.2970593823224199</v>
          </cell>
          <cell r="DE792">
            <v>4.8685857850755934</v>
          </cell>
          <cell r="DF792">
            <v>5.3090300884442012</v>
          </cell>
          <cell r="DG792">
            <v>5.095490098813884</v>
          </cell>
          <cell r="DH792">
            <v>5.095490098813884</v>
          </cell>
          <cell r="DI792">
            <v>5.095490098813884</v>
          </cell>
          <cell r="DJ792">
            <v>5.095490098813884</v>
          </cell>
          <cell r="DK792">
            <v>5.095490098813884</v>
          </cell>
          <cell r="DL792">
            <v>5.095490098813884</v>
          </cell>
          <cell r="DM792">
            <v>5.095490098813884</v>
          </cell>
          <cell r="DN792">
            <v>5.095490098813884</v>
          </cell>
          <cell r="DO792">
            <v>5.095490098813884</v>
          </cell>
          <cell r="DP792">
            <v>5.095490098813884</v>
          </cell>
          <cell r="DQ792">
            <v>5.5536787547565805</v>
          </cell>
          <cell r="DR792">
            <v>5.5811813901819578</v>
          </cell>
          <cell r="DS792">
            <v>5.5260210190533314</v>
          </cell>
          <cell r="DT792">
            <v>5.6654162649740467</v>
          </cell>
          <cell r="DU792">
            <v>5.55203098885515</v>
          </cell>
          <cell r="DV792">
            <v>5.5484531963296115</v>
          </cell>
          <cell r="DW792">
            <v>5.52335543790337</v>
          </cell>
          <cell r="DX792">
            <v>5.5142687252849942</v>
          </cell>
          <cell r="DY792">
            <v>5.5372174620932633</v>
          </cell>
          <cell r="DZ792">
            <v>5.4648005393051067</v>
          </cell>
          <cell r="EA792">
            <v>5.528968028845676</v>
          </cell>
          <cell r="EB792">
            <v>5.6054837950962266</v>
          </cell>
          <cell r="EC792">
            <v>5.505860470507538</v>
          </cell>
          <cell r="ED792">
            <v>5.5066516785422879</v>
          </cell>
          <cell r="EE792">
            <v>5.5682190522221333</v>
          </cell>
          <cell r="EF792">
            <v>5.5682190522221333</v>
          </cell>
          <cell r="EG792">
            <v>5.5682190522221333</v>
          </cell>
          <cell r="EH792">
            <v>5.5682190522221333</v>
          </cell>
          <cell r="EI792">
            <v>5.5682190522221333</v>
          </cell>
          <cell r="EJ792">
            <v>5.5682190522221333</v>
          </cell>
          <cell r="EK792">
            <v>0</v>
          </cell>
          <cell r="EL792">
            <v>0</v>
          </cell>
          <cell r="EM792">
            <v>0</v>
          </cell>
          <cell r="EN792">
            <v>0</v>
          </cell>
          <cell r="EO792">
            <v>0</v>
          </cell>
          <cell r="EP792">
            <v>0</v>
          </cell>
          <cell r="EQ792">
            <v>0</v>
          </cell>
          <cell r="ER792">
            <v>0</v>
          </cell>
          <cell r="ES792">
            <v>0</v>
          </cell>
          <cell r="ET792">
            <v>0</v>
          </cell>
        </row>
        <row r="793">
          <cell r="A793">
            <v>33786.854214671497</v>
          </cell>
          <cell r="B793">
            <v>32556.876159917843</v>
          </cell>
          <cell r="C793">
            <v>36918.00279361978</v>
          </cell>
          <cell r="D793">
            <v>5938.204539550934</v>
          </cell>
          <cell r="E793">
            <v>7571.2609023122823</v>
          </cell>
          <cell r="F793">
            <v>7249.0191081645798</v>
          </cell>
          <cell r="G793">
            <v>6722.2001969887624</v>
          </cell>
          <cell r="H793">
            <v>7158.4057598690388</v>
          </cell>
          <cell r="I793">
            <v>8010.1980961380314</v>
          </cell>
          <cell r="J793">
            <v>9300.825847024551</v>
          </cell>
          <cell r="K793">
            <v>7683.2938416287261</v>
          </cell>
          <cell r="L793">
            <v>8190.3696357695726</v>
          </cell>
          <cell r="M793">
            <v>6974.4508152345479</v>
          </cell>
          <cell r="N793">
            <v>10131.38496568978</v>
          </cell>
          <cell r="O793">
            <v>8879.0148300880555</v>
          </cell>
          <cell r="P793">
            <v>8667.5609369639242</v>
          </cell>
          <cell r="Q793">
            <v>8795.7835098857049</v>
          </cell>
          <cell r="R793">
            <v>10285.71076741475</v>
          </cell>
          <cell r="S793">
            <v>10241.764798620949</v>
          </cell>
          <cell r="T793">
            <v>9893.8302679217486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5621.475954680729</v>
          </cell>
          <cell r="AF793">
            <v>5416.8315087772608</v>
          </cell>
          <cell r="AG793">
            <v>6142.4382299862282</v>
          </cell>
          <cell r="AH793">
            <v>5938.204539550934</v>
          </cell>
          <cell r="AI793">
            <v>7571.2609023122823</v>
          </cell>
          <cell r="AJ793">
            <v>7249.0191081645798</v>
          </cell>
          <cell r="AK793">
            <v>6722.2001969887624</v>
          </cell>
          <cell r="AL793">
            <v>7158.4057598690388</v>
          </cell>
          <cell r="AM793">
            <v>8010.1980961380314</v>
          </cell>
          <cell r="AN793">
            <v>9300.825847024551</v>
          </cell>
          <cell r="AO793">
            <v>7683.2938416287261</v>
          </cell>
          <cell r="AP793">
            <v>8190.3696357695726</v>
          </cell>
          <cell r="AQ793">
            <v>6974.4508152345479</v>
          </cell>
          <cell r="AR793">
            <v>10131.38496568978</v>
          </cell>
          <cell r="AS793">
            <v>8879.0148300880555</v>
          </cell>
          <cell r="AT793">
            <v>8667.5609369639242</v>
          </cell>
          <cell r="AU793">
            <v>8795.7835098857049</v>
          </cell>
          <cell r="AV793">
            <v>10285.71076741475</v>
          </cell>
          <cell r="AW793">
            <v>10241.764798620949</v>
          </cell>
          <cell r="AX793">
            <v>9893.8302679217486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  <cell r="BN793">
            <v>0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2.792876115849479</v>
          </cell>
          <cell r="CN793">
            <v>2.6650295838829705</v>
          </cell>
          <cell r="CO793">
            <v>3.0702093347688884</v>
          </cell>
          <cell r="CP793">
            <v>2.9253978906208804</v>
          </cell>
          <cell r="CQ793">
            <v>3.7211592203735329</v>
          </cell>
          <cell r="CR793">
            <v>3.5934764301828124</v>
          </cell>
          <cell r="CS793">
            <v>3.2939683402966735</v>
          </cell>
          <cell r="CT793">
            <v>3.5398115911731449</v>
          </cell>
          <cell r="CU793">
            <v>3.9443721969932652</v>
          </cell>
          <cell r="CV793">
            <v>4.6404830986005807</v>
          </cell>
          <cell r="CW793">
            <v>3.7584364154861318</v>
          </cell>
          <cell r="CX793">
            <v>4.00558486917443</v>
          </cell>
          <cell r="CY793">
            <v>3.4562849170807204</v>
          </cell>
          <cell r="CZ793">
            <v>4.9087083187824092</v>
          </cell>
          <cell r="DA793">
            <v>4.4043453993219277</v>
          </cell>
          <cell r="DB793">
            <v>4.2994558367778879</v>
          </cell>
          <cell r="DC793">
            <v>4.3630593457193934</v>
          </cell>
          <cell r="DD793">
            <v>5.1021226751087543</v>
          </cell>
          <cell r="DE793">
            <v>5.080323722276753</v>
          </cell>
          <cell r="DF793">
            <v>4.9077343214394693</v>
          </cell>
          <cell r="DG793">
            <v>4.7801235853691919</v>
          </cell>
          <cell r="DH793">
            <v>4.7801235853691919</v>
          </cell>
          <cell r="DI793">
            <v>4.7801235853691919</v>
          </cell>
          <cell r="DJ793">
            <v>4.7801235853691919</v>
          </cell>
          <cell r="DK793">
            <v>4.7801235853691919</v>
          </cell>
          <cell r="DL793">
            <v>4.7801235853691919</v>
          </cell>
          <cell r="DM793">
            <v>4.7801235853691919</v>
          </cell>
          <cell r="DN793">
            <v>4.7801235853691919</v>
          </cell>
          <cell r="DO793">
            <v>4.7801235853691919</v>
          </cell>
          <cell r="DP793">
            <v>4.7801235853691919</v>
          </cell>
          <cell r="DQ793">
            <v>5.5144959341464403</v>
          </cell>
          <cell r="DR793">
            <v>5.5686564833549443</v>
          </cell>
          <cell r="DS793">
            <v>5.4812542258262686</v>
          </cell>
          <cell r="DT793">
            <v>5.561313073061438</v>
          </cell>
          <cell r="DU793">
            <v>5.574386723553852</v>
          </cell>
          <cell r="DV793">
            <v>5.5267723914716793</v>
          </cell>
          <cell r="DW793">
            <v>5.5911244245311611</v>
          </cell>
          <cell r="DX793">
            <v>5.540427808047248</v>
          </cell>
          <cell r="DY793">
            <v>5.5638127216610682</v>
          </cell>
          <cell r="DZ793">
            <v>5.4911771270251561</v>
          </cell>
          <cell r="EA793">
            <v>5.6007652616702828</v>
          </cell>
          <cell r="EB793">
            <v>5.602020578270003</v>
          </cell>
          <cell r="EC793">
            <v>5.5285038368420674</v>
          </cell>
          <cell r="ED793">
            <v>5.6546890304874919</v>
          </cell>
          <cell r="EE793">
            <v>5.5231971660042003</v>
          </cell>
          <cell r="EF793">
            <v>5.5231971660042003</v>
          </cell>
          <cell r="EG793">
            <v>5.5231971660042003</v>
          </cell>
          <cell r="EH793">
            <v>5.5231971660042003</v>
          </cell>
          <cell r="EI793">
            <v>5.5231971660042003</v>
          </cell>
          <cell r="EJ793">
            <v>5.5231971660042003</v>
          </cell>
          <cell r="EK793">
            <v>0</v>
          </cell>
          <cell r="EL793">
            <v>0</v>
          </cell>
          <cell r="EM793">
            <v>0</v>
          </cell>
          <cell r="EN793">
            <v>0</v>
          </cell>
          <cell r="EO793">
            <v>0</v>
          </cell>
          <cell r="EP793">
            <v>0</v>
          </cell>
          <cell r="EQ793">
            <v>0</v>
          </cell>
          <cell r="ER793">
            <v>0</v>
          </cell>
          <cell r="ES793">
            <v>0</v>
          </cell>
          <cell r="ET793">
            <v>0</v>
          </cell>
        </row>
        <row r="794">
          <cell r="A794">
            <v>40115.558021928038</v>
          </cell>
          <cell r="B794">
            <v>41767.954240366336</v>
          </cell>
          <cell r="C794">
            <v>37660.45419023763</v>
          </cell>
          <cell r="D794">
            <v>6283.5929165579882</v>
          </cell>
          <cell r="E794">
            <v>6225.0655845803158</v>
          </cell>
          <cell r="F794">
            <v>7231.1345557682289</v>
          </cell>
          <cell r="G794">
            <v>7094.6394711279499</v>
          </cell>
          <cell r="H794">
            <v>7227.7577901424975</v>
          </cell>
          <cell r="I794">
            <v>9613.318451161238</v>
          </cell>
          <cell r="J794">
            <v>7790.2131085914643</v>
          </cell>
          <cell r="K794">
            <v>7108.8279888688166</v>
          </cell>
          <cell r="L794">
            <v>7893.2247423245481</v>
          </cell>
          <cell r="M794">
            <v>7060.3817729533494</v>
          </cell>
          <cell r="N794">
            <v>8605.3614126549583</v>
          </cell>
          <cell r="O794">
            <v>8345.822454270261</v>
          </cell>
          <cell r="P794">
            <v>7732.5856149945675</v>
          </cell>
          <cell r="Q794">
            <v>8007.7268624858889</v>
          </cell>
          <cell r="R794">
            <v>9811.6716040246538</v>
          </cell>
          <cell r="S794">
            <v>9611.9459405041925</v>
          </cell>
          <cell r="T794">
            <v>9984.5086882130308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6674.4492812516373</v>
          </cell>
          <cell r="AF794">
            <v>6949.3759006562541</v>
          </cell>
          <cell r="AG794">
            <v>6265.9677141781594</v>
          </cell>
          <cell r="AH794">
            <v>6283.5929165579882</v>
          </cell>
          <cell r="AI794">
            <v>6225.0655845803158</v>
          </cell>
          <cell r="AJ794">
            <v>7231.1345557682289</v>
          </cell>
          <cell r="AK794">
            <v>7094.6394711279499</v>
          </cell>
          <cell r="AL794">
            <v>7227.7577901424975</v>
          </cell>
          <cell r="AM794">
            <v>9613.318451161238</v>
          </cell>
          <cell r="AN794">
            <v>7790.2131085914643</v>
          </cell>
          <cell r="AO794">
            <v>7108.8279888688166</v>
          </cell>
          <cell r="AP794">
            <v>7893.2247423245481</v>
          </cell>
          <cell r="AQ794">
            <v>7060.3817729533494</v>
          </cell>
          <cell r="AR794">
            <v>8605.3614126549583</v>
          </cell>
          <cell r="AS794">
            <v>8345.822454270261</v>
          </cell>
          <cell r="AT794">
            <v>7732.5856149945675</v>
          </cell>
          <cell r="AU794">
            <v>8007.7268624858889</v>
          </cell>
          <cell r="AV794">
            <v>9811.6716040246538</v>
          </cell>
          <cell r="AW794">
            <v>9611.9459405041925</v>
          </cell>
          <cell r="AX794">
            <v>9984.5086882130308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3.2746522783442855</v>
          </cell>
          <cell r="CN794">
            <v>3.4845427846000221</v>
          </cell>
          <cell r="CO794">
            <v>3.0605577594023021</v>
          </cell>
          <cell r="CP794">
            <v>3.076607719254183</v>
          </cell>
          <cell r="CQ794">
            <v>3.0825180857330028</v>
          </cell>
          <cell r="CR794">
            <v>3.585527390244843</v>
          </cell>
          <cell r="CS794">
            <v>3.5765731848807256</v>
          </cell>
          <cell r="CT794">
            <v>3.6076222773007451</v>
          </cell>
          <cell r="CU794">
            <v>4.656363648826547</v>
          </cell>
          <cell r="CV794">
            <v>3.7970793827401859</v>
          </cell>
          <cell r="CW794">
            <v>3.513077551256556</v>
          </cell>
          <cell r="CX794">
            <v>3.9429700687762677</v>
          </cell>
          <cell r="CY794">
            <v>3.4824752335660771</v>
          </cell>
          <cell r="CZ794">
            <v>4.3505515962712682</v>
          </cell>
          <cell r="DA794">
            <v>4.1795852202514627</v>
          </cell>
          <cell r="DB794">
            <v>3.8724764069506263</v>
          </cell>
          <cell r="DC794">
            <v>4.0102670558408233</v>
          </cell>
          <cell r="DD794">
            <v>4.9136820063982665</v>
          </cell>
          <cell r="DE794">
            <v>4.8136594578802452</v>
          </cell>
          <cell r="DF794">
            <v>5.000238762972387</v>
          </cell>
          <cell r="DG794">
            <v>5.2500305193954153</v>
          </cell>
          <cell r="DH794">
            <v>5.2500305193954153</v>
          </cell>
          <cell r="DI794">
            <v>5.2500305193954153</v>
          </cell>
          <cell r="DJ794">
            <v>5.2500305193954153</v>
          </cell>
          <cell r="DK794">
            <v>5.2500305193954153</v>
          </cell>
          <cell r="DL794">
            <v>5.2500305193954153</v>
          </cell>
          <cell r="DM794">
            <v>5.2500305193954153</v>
          </cell>
          <cell r="DN794">
            <v>5.2500305193954153</v>
          </cell>
          <cell r="DO794">
            <v>5.2500305193954153</v>
          </cell>
          <cell r="DP794">
            <v>5.2500305193954153</v>
          </cell>
          <cell r="DQ794">
            <v>5.5841539376003038</v>
          </cell>
          <cell r="DR794">
            <v>5.4639553037890671</v>
          </cell>
          <cell r="DS794">
            <v>5.6091197039579415</v>
          </cell>
          <cell r="DT794">
            <v>5.5955534894244625</v>
          </cell>
          <cell r="DU794">
            <v>5.5328058846649295</v>
          </cell>
          <cell r="DV794">
            <v>5.5253594224243523</v>
          </cell>
          <cell r="DW794">
            <v>5.4346346095242533</v>
          </cell>
          <cell r="DX794">
            <v>5.4889549446381602</v>
          </cell>
          <cell r="DY794">
            <v>5.6563148320561654</v>
          </cell>
          <cell r="DZ794">
            <v>5.6209121435794183</v>
          </cell>
          <cell r="EA794">
            <v>5.5439257406736626</v>
          </cell>
          <cell r="EB794">
            <v>5.4845136760965003</v>
          </cell>
          <cell r="EC794">
            <v>5.5545295829465591</v>
          </cell>
          <cell r="ED794">
            <v>5.4191594136287087</v>
          </cell>
          <cell r="EE794">
            <v>5.4707024245398781</v>
          </cell>
          <cell r="EF794">
            <v>5.4707024245398781</v>
          </cell>
          <cell r="EG794">
            <v>5.4707024245398781</v>
          </cell>
          <cell r="EH794">
            <v>5.4707024245398781</v>
          </cell>
          <cell r="EI794">
            <v>5.4707024245398781</v>
          </cell>
          <cell r="EJ794">
            <v>5.4707024245398781</v>
          </cell>
          <cell r="EK794">
            <v>0</v>
          </cell>
          <cell r="EL794">
            <v>0</v>
          </cell>
          <cell r="EM794">
            <v>0</v>
          </cell>
          <cell r="EN794">
            <v>0</v>
          </cell>
          <cell r="EO794">
            <v>0</v>
          </cell>
          <cell r="EP794">
            <v>0</v>
          </cell>
          <cell r="EQ794">
            <v>0</v>
          </cell>
          <cell r="ER794">
            <v>0</v>
          </cell>
          <cell r="ES794">
            <v>0</v>
          </cell>
          <cell r="ET794">
            <v>0</v>
          </cell>
        </row>
        <row r="795">
          <cell r="A795">
            <v>40979.083148186946</v>
          </cell>
          <cell r="B795">
            <v>37704.109398303866</v>
          </cell>
          <cell r="C795">
            <v>39192.791093171014</v>
          </cell>
          <cell r="D795">
            <v>6389.3836009487577</v>
          </cell>
          <cell r="E795">
            <v>6443.4062854374197</v>
          </cell>
          <cell r="F795">
            <v>6403.1979057079143</v>
          </cell>
          <cell r="G795">
            <v>6385.7993510814258</v>
          </cell>
          <cell r="H795">
            <v>6384.4431122054248</v>
          </cell>
          <cell r="I795">
            <v>7736.0719349350511</v>
          </cell>
          <cell r="J795">
            <v>8024.694409060754</v>
          </cell>
          <cell r="K795">
            <v>8294.2727308952853</v>
          </cell>
          <cell r="L795">
            <v>9153.179235259684</v>
          </cell>
          <cell r="M795">
            <v>9004.9634315060921</v>
          </cell>
          <cell r="N795">
            <v>9568.818237861673</v>
          </cell>
          <cell r="O795">
            <v>9768.870014186472</v>
          </cell>
          <cell r="P795">
            <v>9263.1892312116615</v>
          </cell>
          <cell r="Q795">
            <v>10707.615612088273</v>
          </cell>
          <cell r="R795">
            <v>9964.1600827600159</v>
          </cell>
          <cell r="S795">
            <v>10046.516253081096</v>
          </cell>
          <cell r="T795">
            <v>10608.37445477425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6818.1230812060357</v>
          </cell>
          <cell r="AF795">
            <v>6273.2310924400635</v>
          </cell>
          <cell r="AG795">
            <v>6520.9187966192558</v>
          </cell>
          <cell r="AH795">
            <v>6389.3836009487577</v>
          </cell>
          <cell r="AI795">
            <v>6443.4062854374197</v>
          </cell>
          <cell r="AJ795">
            <v>6403.1979057079143</v>
          </cell>
          <cell r="AK795">
            <v>6385.7993510814258</v>
          </cell>
          <cell r="AL795">
            <v>6384.4431122054248</v>
          </cell>
          <cell r="AM795">
            <v>7736.0719349350511</v>
          </cell>
          <cell r="AN795">
            <v>8024.694409060754</v>
          </cell>
          <cell r="AO795">
            <v>8294.2727308952853</v>
          </cell>
          <cell r="AP795">
            <v>9153.179235259684</v>
          </cell>
          <cell r="AQ795">
            <v>9004.9634315060921</v>
          </cell>
          <cell r="AR795">
            <v>9568.818237861673</v>
          </cell>
          <cell r="AS795">
            <v>9768.870014186472</v>
          </cell>
          <cell r="AT795">
            <v>9263.1892312116615</v>
          </cell>
          <cell r="AU795">
            <v>10707.615612088273</v>
          </cell>
          <cell r="AV795">
            <v>9964.1600827600159</v>
          </cell>
          <cell r="AW795">
            <v>10046.516253081096</v>
          </cell>
          <cell r="AX795">
            <v>10608.37445477425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3.3882833017483835</v>
          </cell>
          <cell r="CN795">
            <v>3.0648965258038299</v>
          </cell>
          <cell r="CO795">
            <v>3.2320366967342871</v>
          </cell>
          <cell r="CP795">
            <v>3.1099480278793021</v>
          </cell>
          <cell r="CQ795">
            <v>3.1012942499335483</v>
          </cell>
          <cell r="CR795">
            <v>3.1397088939175739</v>
          </cell>
          <cell r="CS795">
            <v>3.1884318622771777</v>
          </cell>
          <cell r="CT795">
            <v>3.1605608026301835</v>
          </cell>
          <cell r="CU795">
            <v>3.8076107654905691</v>
          </cell>
          <cell r="CV795">
            <v>3.9501698138182637</v>
          </cell>
          <cell r="CW795">
            <v>4.0745177206554066</v>
          </cell>
          <cell r="CX795">
            <v>4.4615274517952992</v>
          </cell>
          <cell r="CY795">
            <v>4.4092121812345964</v>
          </cell>
          <cell r="CZ795">
            <v>4.7916530302133067</v>
          </cell>
          <cell r="DA795">
            <v>4.7372475060438513</v>
          </cell>
          <cell r="DB795">
            <v>4.4920262036288436</v>
          </cell>
          <cell r="DC795">
            <v>5.1924762311688522</v>
          </cell>
          <cell r="DD795">
            <v>4.8319501061359462</v>
          </cell>
          <cell r="DE795">
            <v>4.8718873314132081</v>
          </cell>
          <cell r="DF795">
            <v>5.144350918384462</v>
          </cell>
          <cell r="DG795">
            <v>4.983560580032572</v>
          </cell>
          <cell r="DH795">
            <v>4.983560580032572</v>
          </cell>
          <cell r="DI795">
            <v>4.983560580032572</v>
          </cell>
          <cell r="DJ795">
            <v>4.983560580032572</v>
          </cell>
          <cell r="DK795">
            <v>4.983560580032572</v>
          </cell>
          <cell r="DL795">
            <v>4.983560580032572</v>
          </cell>
          <cell r="DM795">
            <v>4.983560580032572</v>
          </cell>
          <cell r="DN795">
            <v>4.983560580032572</v>
          </cell>
          <cell r="DO795">
            <v>4.983560580032572</v>
          </cell>
          <cell r="DP795">
            <v>4.983560580032572</v>
          </cell>
          <cell r="DQ795">
            <v>5.5130541339147303</v>
          </cell>
          <cell r="DR795">
            <v>5.607672022574457</v>
          </cell>
          <cell r="DS795">
            <v>5.5276386458400912</v>
          </cell>
          <cell r="DT795">
            <v>5.6287630512209708</v>
          </cell>
          <cell r="DU795">
            <v>5.6921938012448363</v>
          </cell>
          <cell r="DV795">
            <v>5.5874632182712647</v>
          </cell>
          <cell r="DW795">
            <v>5.4871301767129959</v>
          </cell>
          <cell r="DX795">
            <v>5.5343421807895714</v>
          </cell>
          <cell r="DY795">
            <v>5.5664086839055713</v>
          </cell>
          <cell r="DZ795">
            <v>5.5657010130310605</v>
          </cell>
          <cell r="EA795">
            <v>5.5771103323388882</v>
          </cell>
          <cell r="EB795">
            <v>5.6207663530529546</v>
          </cell>
          <cell r="EC795">
            <v>5.5953607299864112</v>
          </cell>
          <cell r="ED795">
            <v>5.4711683447029928</v>
          </cell>
          <cell r="EE795">
            <v>5.6497000424785435</v>
          </cell>
          <cell r="EF795">
            <v>5.6497000424785435</v>
          </cell>
          <cell r="EG795">
            <v>5.6497000424785435</v>
          </cell>
          <cell r="EH795">
            <v>5.6497000424785435</v>
          </cell>
          <cell r="EI795">
            <v>5.6497000424785435</v>
          </cell>
          <cell r="EJ795">
            <v>5.6497000424785435</v>
          </cell>
          <cell r="EK795">
            <v>0</v>
          </cell>
          <cell r="EL795">
            <v>0</v>
          </cell>
          <cell r="EM795">
            <v>0</v>
          </cell>
          <cell r="EN795">
            <v>0</v>
          </cell>
          <cell r="EO795">
            <v>0</v>
          </cell>
          <cell r="EP795">
            <v>0</v>
          </cell>
          <cell r="EQ795">
            <v>0</v>
          </cell>
          <cell r="ER795">
            <v>0</v>
          </cell>
          <cell r="ES795">
            <v>0</v>
          </cell>
          <cell r="ET795">
            <v>0</v>
          </cell>
        </row>
        <row r="796">
          <cell r="A796">
            <v>31829.447489919658</v>
          </cell>
          <cell r="B796">
            <v>33100.804849855856</v>
          </cell>
          <cell r="C796">
            <v>38062.939711477877</v>
          </cell>
          <cell r="D796">
            <v>5759.991722782429</v>
          </cell>
          <cell r="E796">
            <v>7167.9188817224876</v>
          </cell>
          <cell r="F796">
            <v>7015.5218614457108</v>
          </cell>
          <cell r="G796">
            <v>6647.942803375262</v>
          </cell>
          <cell r="H796">
            <v>6545.2945785713846</v>
          </cell>
          <cell r="I796">
            <v>7164.087853820386</v>
          </cell>
          <cell r="J796">
            <v>6576.2613499168292</v>
          </cell>
          <cell r="K796">
            <v>8035.9448162653407</v>
          </cell>
          <cell r="L796">
            <v>8626.55069529922</v>
          </cell>
          <cell r="M796">
            <v>8825.9478498791796</v>
          </cell>
          <cell r="N796">
            <v>9176.7091814344349</v>
          </cell>
          <cell r="O796">
            <v>10695.137618225437</v>
          </cell>
          <cell r="P796">
            <v>10823.561666860283</v>
          </cell>
          <cell r="Q796">
            <v>8843.3879208648996</v>
          </cell>
          <cell r="R796">
            <v>10032.048937760746</v>
          </cell>
          <cell r="S796">
            <v>9368.4678393239628</v>
          </cell>
          <cell r="T796">
            <v>9423.5575918548493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5295.8015143552166</v>
          </cell>
          <cell r="AF796">
            <v>5507.3306725088105</v>
          </cell>
          <cell r="AG796">
            <v>6332.933483331557</v>
          </cell>
          <cell r="AH796">
            <v>5759.991722782429</v>
          </cell>
          <cell r="AI796">
            <v>7167.9188817224876</v>
          </cell>
          <cell r="AJ796">
            <v>7015.5218614457108</v>
          </cell>
          <cell r="AK796">
            <v>6647.942803375262</v>
          </cell>
          <cell r="AL796">
            <v>6545.2945785713846</v>
          </cell>
          <cell r="AM796">
            <v>7164.087853820386</v>
          </cell>
          <cell r="AN796">
            <v>6576.2613499168292</v>
          </cell>
          <cell r="AO796">
            <v>8035.9448162653407</v>
          </cell>
          <cell r="AP796">
            <v>8626.55069529922</v>
          </cell>
          <cell r="AQ796">
            <v>8825.9478498791796</v>
          </cell>
          <cell r="AR796">
            <v>9176.7091814344349</v>
          </cell>
          <cell r="AS796">
            <v>10695.137618225437</v>
          </cell>
          <cell r="AT796">
            <v>10823.561666860283</v>
          </cell>
          <cell r="AU796">
            <v>8843.3879208648996</v>
          </cell>
          <cell r="AV796">
            <v>10032.048937760746</v>
          </cell>
          <cell r="AW796">
            <v>9368.4678393239628</v>
          </cell>
          <cell r="AX796">
            <v>9423.5575918548493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0</v>
          </cell>
          <cell r="CB796">
            <v>0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2.6262320909345718</v>
          </cell>
          <cell r="CN796">
            <v>2.7260423047694911</v>
          </cell>
          <cell r="CO796">
            <v>3.2076898394188267</v>
          </cell>
          <cell r="CP796">
            <v>2.8824133918869741</v>
          </cell>
          <cell r="CQ796">
            <v>3.5303895705723201</v>
          </cell>
          <cell r="CR796">
            <v>3.4450361724269385</v>
          </cell>
          <cell r="CS796">
            <v>3.2414362063575428</v>
          </cell>
          <cell r="CT796">
            <v>3.2690639963999235</v>
          </cell>
          <cell r="CU796">
            <v>3.5606123750648462</v>
          </cell>
          <cell r="CV796">
            <v>3.3187515158495327</v>
          </cell>
          <cell r="CW796">
            <v>3.9870961049193556</v>
          </cell>
          <cell r="CX796">
            <v>4.290623736489855</v>
          </cell>
          <cell r="CY796">
            <v>4.3384763511861033</v>
          </cell>
          <cell r="CZ796">
            <v>4.5065278957047115</v>
          </cell>
          <cell r="DA796">
            <v>5.3036352565231182</v>
          </cell>
          <cell r="DB796">
            <v>5.3673197397376713</v>
          </cell>
          <cell r="DC796">
            <v>4.3853670367255981</v>
          </cell>
          <cell r="DD796">
            <v>4.9748147560817753</v>
          </cell>
          <cell r="DE796">
            <v>4.6457500694119824</v>
          </cell>
          <cell r="DF796">
            <v>4.6730686476505694</v>
          </cell>
          <cell r="DG796">
            <v>5.3939103021192194</v>
          </cell>
          <cell r="DH796">
            <v>5.3939103021192194</v>
          </cell>
          <cell r="DI796">
            <v>5.3939103021192194</v>
          </cell>
          <cell r="DJ796">
            <v>5.3939103021192194</v>
          </cell>
          <cell r="DK796">
            <v>5.3939103021192194</v>
          </cell>
          <cell r="DL796">
            <v>5.3939103021192194</v>
          </cell>
          <cell r="DM796">
            <v>5.3939103021192194</v>
          </cell>
          <cell r="DN796">
            <v>5.3939103021192194</v>
          </cell>
          <cell r="DO796">
            <v>5.3939103021192194</v>
          </cell>
          <cell r="DP796">
            <v>5.3939103021192194</v>
          </cell>
          <cell r="DQ796">
            <v>5.5246622318310106</v>
          </cell>
          <cell r="DR796">
            <v>5.5349754325369895</v>
          </cell>
          <cell r="DS796">
            <v>5.4090337790272907</v>
          </cell>
          <cell r="DT796">
            <v>5.4748563425764871</v>
          </cell>
          <cell r="DU796">
            <v>5.5625968550954497</v>
          </cell>
          <cell r="DV796">
            <v>5.5792180045636126</v>
          </cell>
          <cell r="DW796">
            <v>5.6189728156095287</v>
          </cell>
          <cell r="DX796">
            <v>5.4854582026054786</v>
          </cell>
          <cell r="DY796">
            <v>5.5124332244435426</v>
          </cell>
          <cell r="DZ796">
            <v>5.4288952629590757</v>
          </cell>
          <cell r="EA796">
            <v>5.5218852489374735</v>
          </cell>
          <cell r="EB796">
            <v>5.5083798808954558</v>
          </cell>
          <cell r="EC796">
            <v>5.5735417421727051</v>
          </cell>
          <cell r="ED796">
            <v>5.5789444938739878</v>
          </cell>
          <cell r="EE796">
            <v>5.5248420153344018</v>
          </cell>
          <cell r="EF796">
            <v>5.5248420153344018</v>
          </cell>
          <cell r="EG796">
            <v>5.5248420153344018</v>
          </cell>
          <cell r="EH796">
            <v>5.5248420153344018</v>
          </cell>
          <cell r="EI796">
            <v>5.5248420153344018</v>
          </cell>
          <cell r="EJ796">
            <v>5.5248420153344018</v>
          </cell>
          <cell r="EK796">
            <v>0</v>
          </cell>
          <cell r="EL796">
            <v>0</v>
          </cell>
          <cell r="EM796">
            <v>0</v>
          </cell>
          <cell r="EN796">
            <v>0</v>
          </cell>
          <cell r="EO796">
            <v>0</v>
          </cell>
          <cell r="EP796">
            <v>0</v>
          </cell>
          <cell r="EQ796">
            <v>0</v>
          </cell>
          <cell r="ER796">
            <v>0</v>
          </cell>
          <cell r="ES796">
            <v>0</v>
          </cell>
          <cell r="ET796">
            <v>0</v>
          </cell>
        </row>
        <row r="797">
          <cell r="A797">
            <v>30898.806476702546</v>
          </cell>
          <cell r="B797">
            <v>37273.523669702896</v>
          </cell>
          <cell r="C797">
            <v>48233.193087366817</v>
          </cell>
          <cell r="D797">
            <v>7188.6480788635818</v>
          </cell>
          <cell r="E797">
            <v>6222.5383602927632</v>
          </cell>
          <cell r="F797">
            <v>6624.0800357273329</v>
          </cell>
          <cell r="G797">
            <v>7892.2141691398447</v>
          </cell>
          <cell r="H797">
            <v>7319.2919176245978</v>
          </cell>
          <cell r="I797">
            <v>7149.2940313972049</v>
          </cell>
          <cell r="J797">
            <v>7950.5508697933074</v>
          </cell>
          <cell r="K797">
            <v>7656.4525077210246</v>
          </cell>
          <cell r="L797">
            <v>8674.2034021644722</v>
          </cell>
          <cell r="M797">
            <v>9553.8518723224242</v>
          </cell>
          <cell r="N797">
            <v>8564.783021293857</v>
          </cell>
          <cell r="O797">
            <v>9272.9432155597424</v>
          </cell>
          <cell r="P797">
            <v>8546.2960069069832</v>
          </cell>
          <cell r="Q797">
            <v>9349.4399244699471</v>
          </cell>
          <cell r="R797">
            <v>8483.1699892185425</v>
          </cell>
          <cell r="S797">
            <v>9010.635690305091</v>
          </cell>
          <cell r="T797">
            <v>9510.2297672959321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5140.9609350873179</v>
          </cell>
          <cell r="AF797">
            <v>6201.5899948587448</v>
          </cell>
          <cell r="AG797">
            <v>8025.0660045280429</v>
          </cell>
          <cell r="AH797">
            <v>7188.6480788635818</v>
          </cell>
          <cell r="AI797">
            <v>6222.5383602927632</v>
          </cell>
          <cell r="AJ797">
            <v>6624.0800357273329</v>
          </cell>
          <cell r="AK797">
            <v>7892.2141691398447</v>
          </cell>
          <cell r="AL797">
            <v>7319.2919176245978</v>
          </cell>
          <cell r="AM797">
            <v>7149.2940313972049</v>
          </cell>
          <cell r="AN797">
            <v>7950.5508697933074</v>
          </cell>
          <cell r="AO797">
            <v>7656.4525077210246</v>
          </cell>
          <cell r="AP797">
            <v>8674.2034021644722</v>
          </cell>
          <cell r="AQ797">
            <v>9553.8518723224242</v>
          </cell>
          <cell r="AR797">
            <v>8564.783021293857</v>
          </cell>
          <cell r="AS797">
            <v>9272.9432155597424</v>
          </cell>
          <cell r="AT797">
            <v>8546.2960069069832</v>
          </cell>
          <cell r="AU797">
            <v>9349.4399244699471</v>
          </cell>
          <cell r="AV797">
            <v>8483.1699892185425</v>
          </cell>
          <cell r="AW797">
            <v>9010.635690305091</v>
          </cell>
          <cell r="AX797">
            <v>9510.2297672959321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2.5179860501329094</v>
          </cell>
          <cell r="CN797">
            <v>3.0931698079690353</v>
          </cell>
          <cell r="CO797">
            <v>3.9591653551231789</v>
          </cell>
          <cell r="CP797">
            <v>3.5916845879324817</v>
          </cell>
          <cell r="CQ797">
            <v>3.1589046153703713</v>
          </cell>
          <cell r="CR797">
            <v>3.2611125079653625</v>
          </cell>
          <cell r="CS797">
            <v>3.9493867159130183</v>
          </cell>
          <cell r="CT797">
            <v>3.539535975463437</v>
          </cell>
          <cell r="CU797">
            <v>3.5246001154298701</v>
          </cell>
          <cell r="CV797">
            <v>3.8919841073417287</v>
          </cell>
          <cell r="CW797">
            <v>3.7446450193862368</v>
          </cell>
          <cell r="CX797">
            <v>4.2920488676295383</v>
          </cell>
          <cell r="CY797">
            <v>4.7436904784275313</v>
          </cell>
          <cell r="CZ797">
            <v>4.1573496389686229</v>
          </cell>
          <cell r="DA797">
            <v>4.5711640449477482</v>
          </cell>
          <cell r="DB797">
            <v>4.2129580777224183</v>
          </cell>
          <cell r="DC797">
            <v>4.6088736477349634</v>
          </cell>
          <cell r="DD797">
            <v>4.1818396533289697</v>
          </cell>
          <cell r="DE797">
            <v>4.4418576639757053</v>
          </cell>
          <cell r="DF797">
            <v>4.6881361570842754</v>
          </cell>
          <cell r="DG797">
            <v>4.925382471161508</v>
          </cell>
          <cell r="DH797">
            <v>4.925382471161508</v>
          </cell>
          <cell r="DI797">
            <v>4.925382471161508</v>
          </cell>
          <cell r="DJ797">
            <v>4.925382471161508</v>
          </cell>
          <cell r="DK797">
            <v>4.925382471161508</v>
          </cell>
          <cell r="DL797">
            <v>4.925382471161508</v>
          </cell>
          <cell r="DM797">
            <v>4.925382471161508</v>
          </cell>
          <cell r="DN797">
            <v>4.925382471161508</v>
          </cell>
          <cell r="DO797">
            <v>4.925382471161508</v>
          </cell>
          <cell r="DP797">
            <v>4.925382471161508</v>
          </cell>
          <cell r="DQ797">
            <v>5.5936864618244524</v>
          </cell>
          <cell r="DR797">
            <v>5.4929598356958467</v>
          </cell>
          <cell r="DS797">
            <v>5.5533124363537398</v>
          </cell>
          <cell r="DT797">
            <v>5.4834787858694076</v>
          </cell>
          <cell r="DU797">
            <v>5.3968233859359911</v>
          </cell>
          <cell r="DV797">
            <v>5.5650224998730735</v>
          </cell>
          <cell r="DW797">
            <v>5.4749018337109563</v>
          </cell>
          <cell r="DX797">
            <v>5.6653908048523123</v>
          </cell>
          <cell r="DY797">
            <v>5.5572565096355371</v>
          </cell>
          <cell r="DZ797">
            <v>5.5967163660892343</v>
          </cell>
          <cell r="EA797">
            <v>5.6017545332968481</v>
          </cell>
          <cell r="EB797">
            <v>5.5369688372101509</v>
          </cell>
          <cell r="EC797">
            <v>5.5178424383996543</v>
          </cell>
          <cell r="ED797">
            <v>5.6442592036281756</v>
          </cell>
          <cell r="EE797">
            <v>5.557736197703286</v>
          </cell>
          <cell r="EF797">
            <v>5.557736197703286</v>
          </cell>
          <cell r="EG797">
            <v>5.557736197703286</v>
          </cell>
          <cell r="EH797">
            <v>5.557736197703286</v>
          </cell>
          <cell r="EI797">
            <v>5.557736197703286</v>
          </cell>
          <cell r="EJ797">
            <v>5.557736197703286</v>
          </cell>
          <cell r="EK797">
            <v>0</v>
          </cell>
          <cell r="EL797">
            <v>0</v>
          </cell>
          <cell r="EM797">
            <v>0</v>
          </cell>
          <cell r="EN797">
            <v>0</v>
          </cell>
          <cell r="EO797">
            <v>0</v>
          </cell>
          <cell r="EP797">
            <v>0</v>
          </cell>
          <cell r="EQ797">
            <v>0</v>
          </cell>
          <cell r="ER797">
            <v>0</v>
          </cell>
          <cell r="ES797">
            <v>0</v>
          </cell>
          <cell r="ET797">
            <v>0</v>
          </cell>
        </row>
        <row r="798">
          <cell r="A798">
            <v>34474.901218406885</v>
          </cell>
          <cell r="B798">
            <v>34951.019900410924</v>
          </cell>
          <cell r="C798">
            <v>37418.182026665891</v>
          </cell>
          <cell r="D798">
            <v>6534.383091916372</v>
          </cell>
          <cell r="E798">
            <v>6469.7819528720347</v>
          </cell>
          <cell r="F798">
            <v>6880.7066241460352</v>
          </cell>
          <cell r="G798">
            <v>7167.7514470453789</v>
          </cell>
          <cell r="H798">
            <v>7480.1007831741044</v>
          </cell>
          <cell r="I798">
            <v>7628.4152164970128</v>
          </cell>
          <cell r="J798">
            <v>7623.0940672341267</v>
          </cell>
          <cell r="K798">
            <v>8039.3573917563144</v>
          </cell>
          <cell r="L798">
            <v>9224.95280588063</v>
          </cell>
          <cell r="M798">
            <v>8311.052530566405</v>
          </cell>
          <cell r="N798">
            <v>8002.5326706564792</v>
          </cell>
          <cell r="O798">
            <v>9848.749166887259</v>
          </cell>
          <cell r="P798">
            <v>9598.6855896943744</v>
          </cell>
          <cell r="Q798">
            <v>7874.0931020162516</v>
          </cell>
          <cell r="R798">
            <v>11401.612810199733</v>
          </cell>
          <cell r="S798">
            <v>9814.5261548647304</v>
          </cell>
          <cell r="T798">
            <v>11153.539058984819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5735.9536051483774</v>
          </cell>
          <cell r="AF798">
            <v>5815.1705013250503</v>
          </cell>
          <cell r="AG798">
            <v>6225.6583342828399</v>
          </cell>
          <cell r="AH798">
            <v>6534.383091916372</v>
          </cell>
          <cell r="AI798">
            <v>6469.7819528720347</v>
          </cell>
          <cell r="AJ798">
            <v>6880.7066241460352</v>
          </cell>
          <cell r="AK798">
            <v>7167.7514470453789</v>
          </cell>
          <cell r="AL798">
            <v>7480.1007831741044</v>
          </cell>
          <cell r="AM798">
            <v>7628.4152164970128</v>
          </cell>
          <cell r="AN798">
            <v>7623.0940672341267</v>
          </cell>
          <cell r="AO798">
            <v>8039.3573917563144</v>
          </cell>
          <cell r="AP798">
            <v>9224.95280588063</v>
          </cell>
          <cell r="AQ798">
            <v>8311.052530566405</v>
          </cell>
          <cell r="AR798">
            <v>8002.5326706564792</v>
          </cell>
          <cell r="AS798">
            <v>9848.749166887259</v>
          </cell>
          <cell r="AT798">
            <v>9598.6855896943744</v>
          </cell>
          <cell r="AU798">
            <v>7874.0931020162516</v>
          </cell>
          <cell r="AV798">
            <v>11401.612810199733</v>
          </cell>
          <cell r="AW798">
            <v>9814.5261548647304</v>
          </cell>
          <cell r="AX798">
            <v>11153.539058984819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2.7768831807512648</v>
          </cell>
          <cell r="CN798">
            <v>2.8350417421926024</v>
          </cell>
          <cell r="CO798">
            <v>3.0806294079244805</v>
          </cell>
          <cell r="CP798">
            <v>3.2061609902190482</v>
          </cell>
          <cell r="CQ798">
            <v>3.1885279459705842</v>
          </cell>
          <cell r="CR798">
            <v>3.3998406973831377</v>
          </cell>
          <cell r="CS798">
            <v>3.5491047946196446</v>
          </cell>
          <cell r="CT798">
            <v>3.6625011902418834</v>
          </cell>
          <cell r="CU798">
            <v>3.8191844334012859</v>
          </cell>
          <cell r="CV798">
            <v>3.7719302958402299</v>
          </cell>
          <cell r="CW798">
            <v>3.9962648130029756</v>
          </cell>
          <cell r="CX798">
            <v>4.5825305481929988</v>
          </cell>
          <cell r="CY798">
            <v>4.0834144867446112</v>
          </cell>
          <cell r="CZ798">
            <v>4.0192692975424</v>
          </cell>
          <cell r="DA798">
            <v>4.8561594225207552</v>
          </cell>
          <cell r="DB798">
            <v>4.7328596434282728</v>
          </cell>
          <cell r="DC798">
            <v>3.8825084041862286</v>
          </cell>
          <cell r="DD798">
            <v>5.621835681056754</v>
          </cell>
          <cell r="DE798">
            <v>4.8392849545569439</v>
          </cell>
          <cell r="DF798">
            <v>5.499517032868142</v>
          </cell>
          <cell r="DG798">
            <v>5.20175820309339</v>
          </cell>
          <cell r="DH798">
            <v>5.20175820309339</v>
          </cell>
          <cell r="DI798">
            <v>5.20175820309339</v>
          </cell>
          <cell r="DJ798">
            <v>5.20175820309339</v>
          </cell>
          <cell r="DK798">
            <v>5.20175820309339</v>
          </cell>
          <cell r="DL798">
            <v>5.20175820309339</v>
          </cell>
          <cell r="DM798">
            <v>5.20175820309339</v>
          </cell>
          <cell r="DN798">
            <v>5.20175820309339</v>
          </cell>
          <cell r="DO798">
            <v>5.20175820309339</v>
          </cell>
          <cell r="DP798">
            <v>5.20175820309339</v>
          </cell>
          <cell r="DQ798">
            <v>5.659201471959868</v>
          </cell>
          <cell r="DR798">
            <v>5.6196611637581508</v>
          </cell>
          <cell r="DS798">
            <v>5.5367251030720208</v>
          </cell>
          <cell r="DT798">
            <v>5.5837556144318121</v>
          </cell>
          <cell r="DU798">
            <v>5.5591264396062829</v>
          </cell>
          <cell r="DV798">
            <v>5.5447453875022639</v>
          </cell>
          <cell r="DW798">
            <v>5.5331347857507138</v>
          </cell>
          <cell r="DX798">
            <v>5.5954730766553755</v>
          </cell>
          <cell r="DY798">
            <v>5.4723117149430971</v>
          </cell>
          <cell r="DZ798">
            <v>5.5370029632656879</v>
          </cell>
          <cell r="EA798">
            <v>5.511555845367579</v>
          </cell>
          <cell r="EB798">
            <v>5.5152590993089241</v>
          </cell>
          <cell r="EC798">
            <v>5.5762174050598041</v>
          </cell>
          <cell r="ED798">
            <v>5.4549086960409561</v>
          </cell>
          <cell r="EE798">
            <v>5.5564226958228087</v>
          </cell>
          <cell r="EF798">
            <v>5.5564226958228087</v>
          </cell>
          <cell r="EG798">
            <v>5.5564226958228087</v>
          </cell>
          <cell r="EH798">
            <v>5.5564226958228087</v>
          </cell>
          <cell r="EI798">
            <v>5.5564226958228087</v>
          </cell>
          <cell r="EJ798">
            <v>5.5564226958228087</v>
          </cell>
          <cell r="EK798">
            <v>0</v>
          </cell>
          <cell r="EL798">
            <v>0</v>
          </cell>
          <cell r="EM798">
            <v>0</v>
          </cell>
          <cell r="EN798">
            <v>0</v>
          </cell>
          <cell r="EO798">
            <v>0</v>
          </cell>
          <cell r="EP798">
            <v>0</v>
          </cell>
          <cell r="EQ798">
            <v>0</v>
          </cell>
          <cell r="ER798">
            <v>0</v>
          </cell>
          <cell r="ES798">
            <v>0</v>
          </cell>
          <cell r="ET798">
            <v>0</v>
          </cell>
        </row>
        <row r="799">
          <cell r="A799">
            <v>34484.073559103315</v>
          </cell>
          <cell r="B799">
            <v>35246.829965743724</v>
          </cell>
          <cell r="C799">
            <v>43668.23848573555</v>
          </cell>
          <cell r="D799">
            <v>5907.1685928104898</v>
          </cell>
          <cell r="E799">
            <v>7362.9899116736697</v>
          </cell>
          <cell r="F799">
            <v>6018.2262680457306</v>
          </cell>
          <cell r="G799">
            <v>7668.6153552182795</v>
          </cell>
          <cell r="H799">
            <v>7935.5691834357267</v>
          </cell>
          <cell r="I799">
            <v>8647.8523243930085</v>
          </cell>
          <cell r="J799">
            <v>7106.5296889087476</v>
          </cell>
          <cell r="K799">
            <v>7270.0514636260441</v>
          </cell>
          <cell r="L799">
            <v>7821.0958318170415</v>
          </cell>
          <cell r="M799">
            <v>8276.2873516761647</v>
          </cell>
          <cell r="N799">
            <v>7921.5841855051603</v>
          </cell>
          <cell r="O799">
            <v>8067.7632043980739</v>
          </cell>
          <cell r="P799">
            <v>9223.0431315694095</v>
          </cell>
          <cell r="Q799">
            <v>7811.8450134671184</v>
          </cell>
          <cell r="R799">
            <v>9818.5658936774707</v>
          </cell>
          <cell r="S799">
            <v>10229.153113475473</v>
          </cell>
          <cell r="T799">
            <v>9932.3891840558263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5737.4797043923472</v>
          </cell>
          <cell r="AF799">
            <v>5864.3875476607445</v>
          </cell>
          <cell r="AG799">
            <v>7265.5462704849724</v>
          </cell>
          <cell r="AH799">
            <v>5907.1685928104898</v>
          </cell>
          <cell r="AI799">
            <v>7362.9899116736697</v>
          </cell>
          <cell r="AJ799">
            <v>6018.2262680457306</v>
          </cell>
          <cell r="AK799">
            <v>7668.6153552182795</v>
          </cell>
          <cell r="AL799">
            <v>7935.5691834357267</v>
          </cell>
          <cell r="AM799">
            <v>8647.8523243930085</v>
          </cell>
          <cell r="AN799">
            <v>7106.5296889087476</v>
          </cell>
          <cell r="AO799">
            <v>7270.0514636260441</v>
          </cell>
          <cell r="AP799">
            <v>7821.0958318170415</v>
          </cell>
          <cell r="AQ799">
            <v>8276.2873516761647</v>
          </cell>
          <cell r="AR799">
            <v>7921.5841855051603</v>
          </cell>
          <cell r="AS799">
            <v>8067.7632043980739</v>
          </cell>
          <cell r="AT799">
            <v>9223.0431315694095</v>
          </cell>
          <cell r="AU799">
            <v>7811.8450134671184</v>
          </cell>
          <cell r="AV799">
            <v>9818.5658936774707</v>
          </cell>
          <cell r="AW799">
            <v>10229.153113475473</v>
          </cell>
          <cell r="AX799">
            <v>9932.3891840558263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2.8463788938058894</v>
          </cell>
          <cell r="CN799">
            <v>2.9366532877976597</v>
          </cell>
          <cell r="CO799">
            <v>3.5534338872127287</v>
          </cell>
          <cell r="CP799">
            <v>2.8985137003909887</v>
          </cell>
          <cell r="CQ799">
            <v>3.6645013180365922</v>
          </cell>
          <cell r="CR799">
            <v>2.9833735153246455</v>
          </cell>
          <cell r="CS799">
            <v>3.7469268478038784</v>
          </cell>
          <cell r="CT799">
            <v>3.9206720834814939</v>
          </cell>
          <cell r="CU799">
            <v>4.2992908436345534</v>
          </cell>
          <cell r="CV799">
            <v>3.54094441534891</v>
          </cell>
          <cell r="CW799">
            <v>3.5848245882738166</v>
          </cell>
          <cell r="CX799">
            <v>3.8719025440793917</v>
          </cell>
          <cell r="CY799">
            <v>4.1659507289056377</v>
          </cell>
          <cell r="CZ799">
            <v>3.8999451907600928</v>
          </cell>
          <cell r="DA799">
            <v>3.9120282358931804</v>
          </cell>
          <cell r="DB799">
            <v>4.4722191563444795</v>
          </cell>
          <cell r="DC799">
            <v>3.787934461245106</v>
          </cell>
          <cell r="DD799">
            <v>4.7609859187618264</v>
          </cell>
          <cell r="DE799">
            <v>4.9600781276495445</v>
          </cell>
          <cell r="DF799">
            <v>4.8161784070118108</v>
          </cell>
          <cell r="DG799">
            <v>5.3181481625530767</v>
          </cell>
          <cell r="DH799">
            <v>5.3181481625530767</v>
          </cell>
          <cell r="DI799">
            <v>5.3181481625530767</v>
          </cell>
          <cell r="DJ799">
            <v>5.3181481625530767</v>
          </cell>
          <cell r="DK799">
            <v>5.3181481625530767</v>
          </cell>
          <cell r="DL799">
            <v>5.3181481625530767</v>
          </cell>
          <cell r="DM799">
            <v>5.3181481625530767</v>
          </cell>
          <cell r="DN799">
            <v>5.3181481625530767</v>
          </cell>
          <cell r="DO799">
            <v>5.3181481625530767</v>
          </cell>
          <cell r="DP799">
            <v>5.3181481625530767</v>
          </cell>
          <cell r="DQ799">
            <v>5.5224982562912537</v>
          </cell>
          <cell r="DR799">
            <v>5.4711311225711032</v>
          </cell>
          <cell r="DS799">
            <v>5.6017944479390591</v>
          </cell>
          <cell r="DT799">
            <v>5.5835594428149298</v>
          </cell>
          <cell r="DU799">
            <v>5.5048622854047977</v>
          </cell>
          <cell r="DV799">
            <v>5.5267270627146203</v>
          </cell>
          <cell r="DW799">
            <v>5.6072365264093644</v>
          </cell>
          <cell r="DX799">
            <v>5.5452955440141203</v>
          </cell>
          <cell r="DY799">
            <v>5.5108498019636052</v>
          </cell>
          <cell r="DZ799">
            <v>5.498517364118567</v>
          </cell>
          <cell r="EA799">
            <v>5.5561851702776943</v>
          </cell>
          <cell r="EB799">
            <v>5.5341423419767786</v>
          </cell>
          <cell r="EC799">
            <v>5.4428775910084779</v>
          </cell>
          <cell r="ED799">
            <v>5.5649424055154846</v>
          </cell>
          <cell r="EE799">
            <v>5.6501281435461683</v>
          </cell>
          <cell r="EF799">
            <v>5.6501281435461683</v>
          </cell>
          <cell r="EG799">
            <v>5.6501281435461683</v>
          </cell>
          <cell r="EH799">
            <v>5.6501281435461683</v>
          </cell>
          <cell r="EI799">
            <v>5.6501281435461683</v>
          </cell>
          <cell r="EJ799">
            <v>5.6501281435461683</v>
          </cell>
          <cell r="EK799">
            <v>0</v>
          </cell>
          <cell r="EL799">
            <v>0</v>
          </cell>
          <cell r="EM799">
            <v>0</v>
          </cell>
          <cell r="EN799">
            <v>0</v>
          </cell>
          <cell r="EO799">
            <v>0</v>
          </cell>
          <cell r="EP799">
            <v>0</v>
          </cell>
          <cell r="EQ799">
            <v>0</v>
          </cell>
          <cell r="ER799">
            <v>0</v>
          </cell>
          <cell r="ES799">
            <v>0</v>
          </cell>
          <cell r="ET799">
            <v>0</v>
          </cell>
        </row>
        <row r="800">
          <cell r="A800">
            <v>36289.528922931408</v>
          </cell>
          <cell r="B800">
            <v>34669.483445138452</v>
          </cell>
          <cell r="C800">
            <v>42197.21704170452</v>
          </cell>
          <cell r="D800">
            <v>6330.8293253836464</v>
          </cell>
          <cell r="E800">
            <v>6920.6310199447635</v>
          </cell>
          <cell r="F800">
            <v>7665.0616229435573</v>
          </cell>
          <cell r="G800">
            <v>7135.6906172052559</v>
          </cell>
          <cell r="H800">
            <v>7122.969713671383</v>
          </cell>
          <cell r="I800">
            <v>7912.9064738730585</v>
          </cell>
          <cell r="J800">
            <v>6091.934568206947</v>
          </cell>
          <cell r="K800">
            <v>7586.0582891233398</v>
          </cell>
          <cell r="L800">
            <v>8607.0714477769179</v>
          </cell>
          <cell r="M800">
            <v>8552.6217159823882</v>
          </cell>
          <cell r="N800">
            <v>7889.4457736919067</v>
          </cell>
          <cell r="O800">
            <v>8701.1445165618115</v>
          </cell>
          <cell r="P800">
            <v>10164.735743921052</v>
          </cell>
          <cell r="Q800">
            <v>9197.8859565704242</v>
          </cell>
          <cell r="R800">
            <v>8902.3762522988163</v>
          </cell>
          <cell r="S800">
            <v>9663.1944505457941</v>
          </cell>
          <cell r="T800">
            <v>11290.065075559492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6037.8723911610887</v>
          </cell>
          <cell r="AF800">
            <v>5768.3283063214958</v>
          </cell>
          <cell r="AG800">
            <v>7020.7968888497517</v>
          </cell>
          <cell r="AH800">
            <v>6330.8293253836464</v>
          </cell>
          <cell r="AI800">
            <v>6920.6310199447635</v>
          </cell>
          <cell r="AJ800">
            <v>7665.0616229435573</v>
          </cell>
          <cell r="AK800">
            <v>7135.6906172052559</v>
          </cell>
          <cell r="AL800">
            <v>7122.969713671383</v>
          </cell>
          <cell r="AM800">
            <v>7912.9064738730585</v>
          </cell>
          <cell r="AN800">
            <v>6091.934568206947</v>
          </cell>
          <cell r="AO800">
            <v>7586.0582891233398</v>
          </cell>
          <cell r="AP800">
            <v>8607.0714477769179</v>
          </cell>
          <cell r="AQ800">
            <v>8552.6217159823882</v>
          </cell>
          <cell r="AR800">
            <v>7889.4457736919067</v>
          </cell>
          <cell r="AS800">
            <v>8701.1445165618115</v>
          </cell>
          <cell r="AT800">
            <v>10164.735743921052</v>
          </cell>
          <cell r="AU800">
            <v>9197.8859565704242</v>
          </cell>
          <cell r="AV800">
            <v>8902.3762522988163</v>
          </cell>
          <cell r="AW800">
            <v>9663.1944505457941</v>
          </cell>
          <cell r="AX800">
            <v>11290.065075559492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3.0410081988789788</v>
          </cell>
          <cell r="CN800">
            <v>2.8702963043098939</v>
          </cell>
          <cell r="CO800">
            <v>3.4405672978753015</v>
          </cell>
          <cell r="CP800">
            <v>3.1339030323794326</v>
          </cell>
          <cell r="CQ800">
            <v>3.4254410392920289</v>
          </cell>
          <cell r="CR800">
            <v>3.8000624759875024</v>
          </cell>
          <cell r="CS800">
            <v>3.4494394137854578</v>
          </cell>
          <cell r="CT800">
            <v>3.5694254433407031</v>
          </cell>
          <cell r="CU800">
            <v>3.8877400716739952</v>
          </cell>
          <cell r="CV800">
            <v>3.0845406553010215</v>
          </cell>
          <cell r="CW800">
            <v>3.7011870033325174</v>
          </cell>
          <cell r="CX800">
            <v>4.2372806829428988</v>
          </cell>
          <cell r="CY800">
            <v>4.2052746427055512</v>
          </cell>
          <cell r="CZ800">
            <v>3.8690833282556003</v>
          </cell>
          <cell r="DA800">
            <v>4.2644539797618259</v>
          </cell>
          <cell r="DB800">
            <v>4.9817639178253357</v>
          </cell>
          <cell r="DC800">
            <v>4.5079082755415714</v>
          </cell>
          <cell r="DD800">
            <v>4.3630781865756143</v>
          </cell>
          <cell r="DE800">
            <v>4.735957201194207</v>
          </cell>
          <cell r="DF800">
            <v>5.5332908046290177</v>
          </cell>
          <cell r="DG800">
            <v>5.1210582050132922</v>
          </cell>
          <cell r="DH800">
            <v>5.1210582050132922</v>
          </cell>
          <cell r="DI800">
            <v>5.1210582050132922</v>
          </cell>
          <cell r="DJ800">
            <v>5.1210582050132922</v>
          </cell>
          <cell r="DK800">
            <v>5.1210582050132922</v>
          </cell>
          <cell r="DL800">
            <v>5.1210582050132922</v>
          </cell>
          <cell r="DM800">
            <v>5.1210582050132922</v>
          </cell>
          <cell r="DN800">
            <v>5.1210582050132922</v>
          </cell>
          <cell r="DO800">
            <v>5.1210582050132922</v>
          </cell>
          <cell r="DP800">
            <v>5.1210582050132922</v>
          </cell>
          <cell r="DQ800">
            <v>5.4396815326789865</v>
          </cell>
          <cell r="DR800">
            <v>5.5059260507953143</v>
          </cell>
          <cell r="DS800">
            <v>5.590665231669746</v>
          </cell>
          <cell r="DT800">
            <v>5.534548356652353</v>
          </cell>
          <cell r="DU800">
            <v>5.535238444879</v>
          </cell>
          <cell r="DV800">
            <v>5.5262693607491666</v>
          </cell>
          <cell r="DW800">
            <v>5.6675404209976907</v>
          </cell>
          <cell r="DX800">
            <v>5.4672624002599699</v>
          </cell>
          <cell r="DY800">
            <v>5.5762976482878912</v>
          </cell>
          <cell r="DZ800">
            <v>5.410929392366481</v>
          </cell>
          <cell r="EA800">
            <v>5.6154204911425598</v>
          </cell>
          <cell r="EB800">
            <v>5.5651299570659143</v>
          </cell>
          <cell r="EC800">
            <v>5.5720118918760093</v>
          </cell>
          <cell r="ED800">
            <v>5.5865738972513288</v>
          </cell>
          <cell r="EE800">
            <v>5.5901065443085791</v>
          </cell>
          <cell r="EF800">
            <v>5.5901065443085791</v>
          </cell>
          <cell r="EG800">
            <v>5.5901065443085791</v>
          </cell>
          <cell r="EH800">
            <v>5.5901065443085791</v>
          </cell>
          <cell r="EI800">
            <v>5.5901065443085791</v>
          </cell>
          <cell r="EJ800">
            <v>5.5901065443085791</v>
          </cell>
          <cell r="EK800">
            <v>0</v>
          </cell>
          <cell r="EL800">
            <v>0</v>
          </cell>
          <cell r="EM800">
            <v>0</v>
          </cell>
          <cell r="EN800">
            <v>0</v>
          </cell>
          <cell r="EO800">
            <v>0</v>
          </cell>
          <cell r="EP800">
            <v>0</v>
          </cell>
          <cell r="EQ800">
            <v>0</v>
          </cell>
          <cell r="ER800">
            <v>0</v>
          </cell>
          <cell r="ES800">
            <v>0</v>
          </cell>
          <cell r="ET800">
            <v>0</v>
          </cell>
        </row>
        <row r="801">
          <cell r="A801">
            <v>42803.395442601497</v>
          </cell>
          <cell r="B801">
            <v>44255.752037522398</v>
          </cell>
          <cell r="C801">
            <v>39713.751684314579</v>
          </cell>
          <cell r="D801">
            <v>6476.5809079973433</v>
          </cell>
          <cell r="E801">
            <v>6090.6242280328006</v>
          </cell>
          <cell r="F801">
            <v>8648.2114273182378</v>
          </cell>
          <cell r="G801">
            <v>6905.8039398489191</v>
          </cell>
          <cell r="H801">
            <v>8237.4205740850521</v>
          </cell>
          <cell r="I801">
            <v>6390.4511333075425</v>
          </cell>
          <cell r="J801">
            <v>7410.2249829466946</v>
          </cell>
          <cell r="K801">
            <v>8545.0886142240906</v>
          </cell>
          <cell r="L801">
            <v>8187.4962617703395</v>
          </cell>
          <cell r="M801">
            <v>8355.1863526191555</v>
          </cell>
          <cell r="N801">
            <v>9056.9013195050175</v>
          </cell>
          <cell r="O801">
            <v>8415.9016067791745</v>
          </cell>
          <cell r="P801">
            <v>9138.5762189540383</v>
          </cell>
          <cell r="Q801">
            <v>9999.0291233043245</v>
          </cell>
          <cell r="R801">
            <v>9848.1259877814082</v>
          </cell>
          <cell r="S801">
            <v>8925.1939281927334</v>
          </cell>
          <cell r="T801">
            <v>9547.4052813456237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7121.6531947738913</v>
          </cell>
          <cell r="AF801">
            <v>7363.2971082349013</v>
          </cell>
          <cell r="AG801">
            <v>6607.5965150550282</v>
          </cell>
          <cell r="AH801">
            <v>6476.5809079973433</v>
          </cell>
          <cell r="AI801">
            <v>6090.6242280328006</v>
          </cell>
          <cell r="AJ801">
            <v>8648.2114273182378</v>
          </cell>
          <cell r="AK801">
            <v>6905.8039398489191</v>
          </cell>
          <cell r="AL801">
            <v>8237.4205740850521</v>
          </cell>
          <cell r="AM801">
            <v>6390.4511333075425</v>
          </cell>
          <cell r="AN801">
            <v>7410.2249829466946</v>
          </cell>
          <cell r="AO801">
            <v>8545.0886142240906</v>
          </cell>
          <cell r="AP801">
            <v>8187.4962617703395</v>
          </cell>
          <cell r="AQ801">
            <v>8355.1863526191555</v>
          </cell>
          <cell r="AR801">
            <v>9056.9013195050175</v>
          </cell>
          <cell r="AS801">
            <v>8415.9016067791745</v>
          </cell>
          <cell r="AT801">
            <v>9138.5762189540383</v>
          </cell>
          <cell r="AU801">
            <v>9999.0291233043245</v>
          </cell>
          <cell r="AV801">
            <v>9848.1259877814082</v>
          </cell>
          <cell r="AW801">
            <v>8925.1939281927334</v>
          </cell>
          <cell r="AX801">
            <v>9547.4052813456237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3.5886562984733765</v>
          </cell>
          <cell r="CN801">
            <v>3.5961764489052848</v>
          </cell>
          <cell r="CO801">
            <v>3.2985092672790159</v>
          </cell>
          <cell r="CP801">
            <v>3.1572629533926917</v>
          </cell>
          <cell r="CQ801">
            <v>3.0344376824274804</v>
          </cell>
          <cell r="CR801">
            <v>4.3301503955778697</v>
          </cell>
          <cell r="CS801">
            <v>3.4627337401609224</v>
          </cell>
          <cell r="CT801">
            <v>4.0494413259863675</v>
          </cell>
          <cell r="CU801">
            <v>3.1889221042631792</v>
          </cell>
          <cell r="CV801">
            <v>3.614124101445471</v>
          </cell>
          <cell r="CW801">
            <v>4.1611322090919645</v>
          </cell>
          <cell r="CX801">
            <v>4.0596757711394096</v>
          </cell>
          <cell r="CY801">
            <v>4.1029742759874113</v>
          </cell>
          <cell r="CZ801">
            <v>4.4835405661823762</v>
          </cell>
          <cell r="DA801">
            <v>4.1855148014060513</v>
          </cell>
          <cell r="DB801">
            <v>4.5449255249608234</v>
          </cell>
          <cell r="DC801">
            <v>4.9728580906374367</v>
          </cell>
          <cell r="DD801">
            <v>4.8978088164395333</v>
          </cell>
          <cell r="DE801">
            <v>4.4388032366940555</v>
          </cell>
          <cell r="DF801">
            <v>4.7482501563356205</v>
          </cell>
          <cell r="DG801">
            <v>5.0126174692196876</v>
          </cell>
          <cell r="DH801">
            <v>5.0126174692196876</v>
          </cell>
          <cell r="DI801">
            <v>5.0126174692196876</v>
          </cell>
          <cell r="DJ801">
            <v>5.0126174692196876</v>
          </cell>
          <cell r="DK801">
            <v>5.0126174692196876</v>
          </cell>
          <cell r="DL801">
            <v>5.0126174692196876</v>
          </cell>
          <cell r="DM801">
            <v>5.0126174692196876</v>
          </cell>
          <cell r="DN801">
            <v>5.0126174692196876</v>
          </cell>
          <cell r="DO801">
            <v>5.0126174692196876</v>
          </cell>
          <cell r="DP801">
            <v>5.0126174692196876</v>
          </cell>
          <cell r="DQ801">
            <v>5.43695940570265</v>
          </cell>
          <cell r="DR801">
            <v>5.6096849032619485</v>
          </cell>
          <cell r="DS801">
            <v>5.4882380748225401</v>
          </cell>
          <cell r="DT801">
            <v>5.6200758518125067</v>
          </cell>
          <cell r="DU801">
            <v>5.499088617726656</v>
          </cell>
          <cell r="DV801">
            <v>5.4718030029754186</v>
          </cell>
          <cell r="DW801">
            <v>5.4638941985840832</v>
          </cell>
          <cell r="DX801">
            <v>5.5731825031299334</v>
          </cell>
          <cell r="DY801">
            <v>5.4902831503243466</v>
          </cell>
          <cell r="DZ801">
            <v>5.6174015293300767</v>
          </cell>
          <cell r="EA801">
            <v>5.6261614643372466</v>
          </cell>
          <cell r="EB801">
            <v>5.5254404223749694</v>
          </cell>
          <cell r="EC801">
            <v>5.5791043214659721</v>
          </cell>
          <cell r="ED801">
            <v>5.5343378533863712</v>
          </cell>
          <cell r="EE801">
            <v>5.5088240682750991</v>
          </cell>
          <cell r="EF801">
            <v>5.5088240682750991</v>
          </cell>
          <cell r="EG801">
            <v>5.5088240682750991</v>
          </cell>
          <cell r="EH801">
            <v>5.5088240682750991</v>
          </cell>
          <cell r="EI801">
            <v>5.5088240682750991</v>
          </cell>
          <cell r="EJ801">
            <v>5.5088240682750991</v>
          </cell>
          <cell r="EK801">
            <v>0</v>
          </cell>
          <cell r="EL801">
            <v>0</v>
          </cell>
          <cell r="EM801">
            <v>0</v>
          </cell>
          <cell r="EN801">
            <v>0</v>
          </cell>
          <cell r="EO801">
            <v>0</v>
          </cell>
          <cell r="EP801">
            <v>0</v>
          </cell>
          <cell r="EQ801">
            <v>0</v>
          </cell>
          <cell r="ER801">
            <v>0</v>
          </cell>
          <cell r="ES801">
            <v>0</v>
          </cell>
          <cell r="ET801">
            <v>0</v>
          </cell>
        </row>
        <row r="802">
          <cell r="A802">
            <v>40545.945240484529</v>
          </cell>
          <cell r="B802">
            <v>36736.752701206336</v>
          </cell>
          <cell r="C802">
            <v>36942.364726570064</v>
          </cell>
          <cell r="D802">
            <v>6231.2561765480514</v>
          </cell>
          <cell r="E802">
            <v>7937.8319135016727</v>
          </cell>
          <cell r="F802">
            <v>6900.7958463017576</v>
          </cell>
          <cell r="G802">
            <v>8187.7954035876501</v>
          </cell>
          <cell r="H802">
            <v>7518.2262204001945</v>
          </cell>
          <cell r="I802">
            <v>7175.023430060538</v>
          </cell>
          <cell r="J802">
            <v>7009.7670221806866</v>
          </cell>
          <cell r="K802">
            <v>8273.9725950722968</v>
          </cell>
          <cell r="L802">
            <v>7388.8968092907398</v>
          </cell>
          <cell r="M802">
            <v>7725.5212439048064</v>
          </cell>
          <cell r="N802">
            <v>8672.0760070337456</v>
          </cell>
          <cell r="O802">
            <v>9121.4690537246061</v>
          </cell>
          <cell r="P802">
            <v>8570.0866711229864</v>
          </cell>
          <cell r="Q802">
            <v>7818.5384713246149</v>
          </cell>
          <cell r="R802">
            <v>10079.592553844894</v>
          </cell>
          <cell r="S802">
            <v>10513.286528135719</v>
          </cell>
          <cell r="T802">
            <v>9457.9644230279755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6746.0573506192386</v>
          </cell>
          <cell r="AF802">
            <v>6112.281736877635</v>
          </cell>
          <cell r="AG802">
            <v>6146.4915821988798</v>
          </cell>
          <cell r="AH802">
            <v>6231.2561765480514</v>
          </cell>
          <cell r="AI802">
            <v>7937.8319135016727</v>
          </cell>
          <cell r="AJ802">
            <v>6900.7958463017576</v>
          </cell>
          <cell r="AK802">
            <v>8187.7954035876501</v>
          </cell>
          <cell r="AL802">
            <v>7518.2262204001945</v>
          </cell>
          <cell r="AM802">
            <v>7175.023430060538</v>
          </cell>
          <cell r="AN802">
            <v>7009.7670221806866</v>
          </cell>
          <cell r="AO802">
            <v>8273.9725950722968</v>
          </cell>
          <cell r="AP802">
            <v>7388.8968092907398</v>
          </cell>
          <cell r="AQ802">
            <v>7725.5212439048064</v>
          </cell>
          <cell r="AR802">
            <v>8672.0760070337456</v>
          </cell>
          <cell r="AS802">
            <v>9121.4690537246061</v>
          </cell>
          <cell r="AT802">
            <v>8570.0866711229864</v>
          </cell>
          <cell r="AU802">
            <v>7818.5384713246149</v>
          </cell>
          <cell r="AV802">
            <v>10079.592553844894</v>
          </cell>
          <cell r="AW802">
            <v>10513.286528135719</v>
          </cell>
          <cell r="AX802">
            <v>9457.9644230279755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  <cell r="BN802">
            <v>0</v>
          </cell>
          <cell r="BO802">
            <v>0</v>
          </cell>
          <cell r="BP802">
            <v>0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3.3267909799889597</v>
          </cell>
          <cell r="CN802">
            <v>3.0526083298648312</v>
          </cell>
          <cell r="CO802">
            <v>3.0067448319364654</v>
          </cell>
          <cell r="CP802">
            <v>3.1102535034409322</v>
          </cell>
          <cell r="CQ802">
            <v>3.9341277447998717</v>
          </cell>
          <cell r="CR802">
            <v>3.4472017214611461</v>
          </cell>
          <cell r="CS802">
            <v>4.0282241433057582</v>
          </cell>
          <cell r="CT802">
            <v>3.7236972034332871</v>
          </cell>
          <cell r="CU802">
            <v>3.5231807399867487</v>
          </cell>
          <cell r="CV802">
            <v>3.487923584114927</v>
          </cell>
          <cell r="CW802">
            <v>4.1020854557810154</v>
          </cell>
          <cell r="CX802">
            <v>3.6815191987665496</v>
          </cell>
          <cell r="CY802">
            <v>3.8209577730158171</v>
          </cell>
          <cell r="CZ802">
            <v>4.343134940347352</v>
          </cell>
          <cell r="DA802">
            <v>4.521818792726763</v>
          </cell>
          <cell r="DB802">
            <v>4.248480013091438</v>
          </cell>
          <cell r="DC802">
            <v>3.8759123100742823</v>
          </cell>
          <cell r="DD802">
            <v>4.9967928153408021</v>
          </cell>
          <cell r="DE802">
            <v>5.211789495337193</v>
          </cell>
          <cell r="DF802">
            <v>4.6886308572768467</v>
          </cell>
          <cell r="DG802">
            <v>5.0927309120522786</v>
          </cell>
          <cell r="DH802">
            <v>5.0927309120522786</v>
          </cell>
          <cell r="DI802">
            <v>5.0927309120522786</v>
          </cell>
          <cell r="DJ802">
            <v>5.0927309120522786</v>
          </cell>
          <cell r="DK802">
            <v>5.0927309120522786</v>
          </cell>
          <cell r="DL802">
            <v>5.0927309120522786</v>
          </cell>
          <cell r="DM802">
            <v>5.0927309120522786</v>
          </cell>
          <cell r="DN802">
            <v>5.0927309120522786</v>
          </cell>
          <cell r="DO802">
            <v>5.0927309120522786</v>
          </cell>
          <cell r="DP802">
            <v>5.0927309120522786</v>
          </cell>
          <cell r="DQ802">
            <v>5.5556086982860187</v>
          </cell>
          <cell r="DR802">
            <v>5.485792984798052</v>
          </cell>
          <cell r="DS802">
            <v>5.6006425241223372</v>
          </cell>
          <cell r="DT802">
            <v>5.4889206655925733</v>
          </cell>
          <cell r="DU802">
            <v>5.5279050669544088</v>
          </cell>
          <cell r="DV802">
            <v>5.484532533203228</v>
          </cell>
          <cell r="DW802">
            <v>5.5687854936005827</v>
          </cell>
          <cell r="DX802">
            <v>5.5315668623376482</v>
          </cell>
          <cell r="DY802">
            <v>5.5795032640295252</v>
          </cell>
          <cell r="DZ802">
            <v>5.5060957310315368</v>
          </cell>
          <cell r="EA802">
            <v>5.5260716318683514</v>
          </cell>
          <cell r="EB802">
            <v>5.4986954594583608</v>
          </cell>
          <cell r="EC802">
            <v>5.5393995130259297</v>
          </cell>
          <cell r="ED802">
            <v>5.470498309255265</v>
          </cell>
          <cell r="EE802">
            <v>5.5266093844327209</v>
          </cell>
          <cell r="EF802">
            <v>5.5266093844327209</v>
          </cell>
          <cell r="EG802">
            <v>5.5266093844327209</v>
          </cell>
          <cell r="EH802">
            <v>5.5266093844327209</v>
          </cell>
          <cell r="EI802">
            <v>5.5266093844327209</v>
          </cell>
          <cell r="EJ802">
            <v>5.5266093844327209</v>
          </cell>
          <cell r="EK802">
            <v>0</v>
          </cell>
          <cell r="EL802">
            <v>0</v>
          </cell>
          <cell r="EM802">
            <v>0</v>
          </cell>
          <cell r="EN802">
            <v>0</v>
          </cell>
          <cell r="EO802">
            <v>0</v>
          </cell>
          <cell r="EP802">
            <v>0</v>
          </cell>
          <cell r="EQ802">
            <v>0</v>
          </cell>
          <cell r="ER802">
            <v>0</v>
          </cell>
          <cell r="ES802">
            <v>0</v>
          </cell>
          <cell r="ET802">
            <v>0</v>
          </cell>
        </row>
        <row r="803">
          <cell r="A803">
            <v>39700.649814609918</v>
          </cell>
          <cell r="B803">
            <v>41515.075134653845</v>
          </cell>
          <cell r="C803">
            <v>39098.933639208284</v>
          </cell>
          <cell r="D803">
            <v>6539.9287008691226</v>
          </cell>
          <cell r="E803">
            <v>6195.4915195649164</v>
          </cell>
          <cell r="F803">
            <v>6394.7537951573313</v>
          </cell>
          <cell r="G803">
            <v>6820.3928464435785</v>
          </cell>
          <cell r="H803">
            <v>8372.4210943116941</v>
          </cell>
          <cell r="I803">
            <v>7040.3393633120304</v>
          </cell>
          <cell r="J803">
            <v>9430.5335676049781</v>
          </cell>
          <cell r="K803">
            <v>7592.0808254378771</v>
          </cell>
          <cell r="L803">
            <v>9009.0174563852142</v>
          </cell>
          <cell r="M803">
            <v>7628.8946340123985</v>
          </cell>
          <cell r="N803">
            <v>8973.5965395400144</v>
          </cell>
          <cell r="O803">
            <v>8058.0303145092876</v>
          </cell>
          <cell r="P803">
            <v>9034.6735023458641</v>
          </cell>
          <cell r="Q803">
            <v>9659.535043001104</v>
          </cell>
          <cell r="R803">
            <v>9457.4100617488075</v>
          </cell>
          <cell r="S803">
            <v>10188.179575054683</v>
          </cell>
          <cell r="T803">
            <v>10288.023414294143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6605.4166185474041</v>
          </cell>
          <cell r="AF803">
            <v>6907.3017317155236</v>
          </cell>
          <cell r="AG803">
            <v>6505.3027402303769</v>
          </cell>
          <cell r="AH803">
            <v>6539.9287008691226</v>
          </cell>
          <cell r="AI803">
            <v>6195.4915195649164</v>
          </cell>
          <cell r="AJ803">
            <v>6394.7537951573313</v>
          </cell>
          <cell r="AK803">
            <v>6820.3928464435785</v>
          </cell>
          <cell r="AL803">
            <v>8372.4210943116941</v>
          </cell>
          <cell r="AM803">
            <v>7040.3393633120304</v>
          </cell>
          <cell r="AN803">
            <v>9430.5335676049781</v>
          </cell>
          <cell r="AO803">
            <v>7592.0808254378771</v>
          </cell>
          <cell r="AP803">
            <v>9009.0174563852142</v>
          </cell>
          <cell r="AQ803">
            <v>7628.8946340123985</v>
          </cell>
          <cell r="AR803">
            <v>8973.5965395400144</v>
          </cell>
          <cell r="AS803">
            <v>8058.0303145092876</v>
          </cell>
          <cell r="AT803">
            <v>9034.6735023458641</v>
          </cell>
          <cell r="AU803">
            <v>9659.535043001104</v>
          </cell>
          <cell r="AV803">
            <v>9457.4100617488075</v>
          </cell>
          <cell r="AW803">
            <v>10188.179575054683</v>
          </cell>
          <cell r="AX803">
            <v>10288.023414294143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3.288741150353744</v>
          </cell>
          <cell r="CN803">
            <v>3.4598304998580858</v>
          </cell>
          <cell r="CO803">
            <v>3.2174081875169045</v>
          </cell>
          <cell r="CP803">
            <v>3.2343521402324935</v>
          </cell>
          <cell r="CQ803">
            <v>3.0398660433319353</v>
          </cell>
          <cell r="CR803">
            <v>3.1414011173810734</v>
          </cell>
          <cell r="CS803">
            <v>3.3684062736146334</v>
          </cell>
          <cell r="CT803">
            <v>4.1504623527254916</v>
          </cell>
          <cell r="CU803">
            <v>3.4573196696687574</v>
          </cell>
          <cell r="CV803">
            <v>4.586422955740705</v>
          </cell>
          <cell r="CW803">
            <v>3.7661635251927446</v>
          </cell>
          <cell r="CX803">
            <v>4.4440985770506236</v>
          </cell>
          <cell r="CY803">
            <v>3.7598438357200421</v>
          </cell>
          <cell r="CZ803">
            <v>4.505605579668484</v>
          </cell>
          <cell r="DA803">
            <v>4.0140799870268093</v>
          </cell>
          <cell r="DB803">
            <v>4.5005914199388863</v>
          </cell>
          <cell r="DC803">
            <v>4.8118640395628889</v>
          </cell>
          <cell r="DD803">
            <v>4.7111761778329448</v>
          </cell>
          <cell r="DE803">
            <v>5.0752064884671224</v>
          </cell>
          <cell r="DF803">
            <v>5.1249433523502717</v>
          </cell>
          <cell r="DG803">
            <v>5.0908943490238405</v>
          </cell>
          <cell r="DH803">
            <v>5.0908943490238405</v>
          </cell>
          <cell r="DI803">
            <v>5.0908943490238405</v>
          </cell>
          <cell r="DJ803">
            <v>5.0908943490238405</v>
          </cell>
          <cell r="DK803">
            <v>5.0908943490238405</v>
          </cell>
          <cell r="DL803">
            <v>5.0908943490238405</v>
          </cell>
          <cell r="DM803">
            <v>5.0908943490238405</v>
          </cell>
          <cell r="DN803">
            <v>5.0908943490238405</v>
          </cell>
          <cell r="DO803">
            <v>5.0908943490238405</v>
          </cell>
          <cell r="DP803">
            <v>5.0908943490238405</v>
          </cell>
          <cell r="DQ803">
            <v>5.5027230798295479</v>
          </cell>
          <cell r="DR803">
            <v>5.4696651567882908</v>
          </cell>
          <cell r="DS803">
            <v>5.5394734502938299</v>
          </cell>
          <cell r="DT803">
            <v>5.5397841985769434</v>
          </cell>
          <cell r="DU803">
            <v>5.5837820241796585</v>
          </cell>
          <cell r="DV803">
            <v>5.5770889347604022</v>
          </cell>
          <cell r="DW803">
            <v>5.5474329046488862</v>
          </cell>
          <cell r="DX803">
            <v>5.5266469214815954</v>
          </cell>
          <cell r="DY803">
            <v>5.5790620591423208</v>
          </cell>
          <cell r="DZ803">
            <v>5.6333832524257943</v>
          </cell>
          <cell r="EA803">
            <v>5.5229204203211841</v>
          </cell>
          <cell r="EB803">
            <v>5.5539361196878492</v>
          </cell>
          <cell r="EC803">
            <v>5.5590290720338738</v>
          </cell>
          <cell r="ED803">
            <v>5.4565797125430384</v>
          </cell>
          <cell r="EE803">
            <v>5.4998394286032397</v>
          </cell>
          <cell r="EF803">
            <v>5.4998394286032397</v>
          </cell>
          <cell r="EG803">
            <v>5.4998394286032397</v>
          </cell>
          <cell r="EH803">
            <v>5.4998394286032397</v>
          </cell>
          <cell r="EI803">
            <v>5.4998394286032397</v>
          </cell>
          <cell r="EJ803">
            <v>5.4998394286032397</v>
          </cell>
          <cell r="EK803">
            <v>0</v>
          </cell>
          <cell r="EL803">
            <v>0</v>
          </cell>
          <cell r="EM803">
            <v>0</v>
          </cell>
          <cell r="EN803">
            <v>0</v>
          </cell>
          <cell r="EO803">
            <v>0</v>
          </cell>
          <cell r="EP803">
            <v>0</v>
          </cell>
          <cell r="EQ803">
            <v>0</v>
          </cell>
          <cell r="ER803">
            <v>0</v>
          </cell>
          <cell r="ES803">
            <v>0</v>
          </cell>
          <cell r="ET803">
            <v>0</v>
          </cell>
        </row>
        <row r="804">
          <cell r="A804">
            <v>40589.527288173784</v>
          </cell>
          <cell r="B804">
            <v>32208.530604285872</v>
          </cell>
          <cell r="C804">
            <v>36223.377078676305</v>
          </cell>
          <cell r="D804">
            <v>6186.1063661754124</v>
          </cell>
          <cell r="E804">
            <v>7313.1220105595539</v>
          </cell>
          <cell r="F804">
            <v>6892.8616230590442</v>
          </cell>
          <cell r="G804">
            <v>7527.2292884079607</v>
          </cell>
          <cell r="H804">
            <v>7036.144577364802</v>
          </cell>
          <cell r="I804">
            <v>7315.958876209319</v>
          </cell>
          <cell r="J804">
            <v>7213.7180385020392</v>
          </cell>
          <cell r="K804">
            <v>9509.1015041097053</v>
          </cell>
          <cell r="L804">
            <v>9337.4147858142624</v>
          </cell>
          <cell r="M804">
            <v>7973.583652422898</v>
          </cell>
          <cell r="N804">
            <v>8176.7616655110342</v>
          </cell>
          <cell r="O804">
            <v>8809.0637896069584</v>
          </cell>
          <cell r="P804">
            <v>8802.0919759635581</v>
          </cell>
          <cell r="Q804">
            <v>10498.799225476778</v>
          </cell>
          <cell r="R804">
            <v>9233.0702508748363</v>
          </cell>
          <cell r="S804">
            <v>10065.279690829508</v>
          </cell>
          <cell r="T804">
            <v>10404.993771394806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6753.3085564161511</v>
          </cell>
          <cell r="AF804">
            <v>5358.8735777883885</v>
          </cell>
          <cell r="AG804">
            <v>6026.8660098189539</v>
          </cell>
          <cell r="AH804">
            <v>6186.1063661754124</v>
          </cell>
          <cell r="AI804">
            <v>7313.1220105595539</v>
          </cell>
          <cell r="AJ804">
            <v>6892.8616230590442</v>
          </cell>
          <cell r="AK804">
            <v>7527.2292884079607</v>
          </cell>
          <cell r="AL804">
            <v>7036.144577364802</v>
          </cell>
          <cell r="AM804">
            <v>7315.958876209319</v>
          </cell>
          <cell r="AN804">
            <v>7213.7180385020392</v>
          </cell>
          <cell r="AO804">
            <v>9509.1015041097053</v>
          </cell>
          <cell r="AP804">
            <v>9337.4147858142624</v>
          </cell>
          <cell r="AQ804">
            <v>7973.583652422898</v>
          </cell>
          <cell r="AR804">
            <v>8176.7616655110342</v>
          </cell>
          <cell r="AS804">
            <v>8809.0637896069584</v>
          </cell>
          <cell r="AT804">
            <v>8802.0919759635581</v>
          </cell>
          <cell r="AU804">
            <v>10498.799225476778</v>
          </cell>
          <cell r="AV804">
            <v>9233.0702508748363</v>
          </cell>
          <cell r="AW804">
            <v>10065.279690829508</v>
          </cell>
          <cell r="AX804">
            <v>10404.993771394806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3.3742943286285647</v>
          </cell>
          <cell r="CN804">
            <v>2.6941431284269339</v>
          </cell>
          <cell r="CO804">
            <v>2.972461213207461</v>
          </cell>
          <cell r="CP804">
            <v>3.0755484032739191</v>
          </cell>
          <cell r="CQ804">
            <v>3.611038025837233</v>
          </cell>
          <cell r="CR804">
            <v>3.4441718267631258</v>
          </cell>
          <cell r="CS804">
            <v>3.6613894987891364</v>
          </cell>
          <cell r="CT804">
            <v>3.447357460263754</v>
          </cell>
          <cell r="CU804">
            <v>3.6829978852804772</v>
          </cell>
          <cell r="CV804">
            <v>3.6010218078257288</v>
          </cell>
          <cell r="CW804">
            <v>4.6800954001808925</v>
          </cell>
          <cell r="CX804">
            <v>4.6062338658005206</v>
          </cell>
          <cell r="CY804">
            <v>3.9290242751002586</v>
          </cell>
          <cell r="CZ804">
            <v>3.9951935901659366</v>
          </cell>
          <cell r="DA804">
            <v>4.2404704360987537</v>
          </cell>
          <cell r="DB804">
            <v>4.2371143734856407</v>
          </cell>
          <cell r="DC804">
            <v>5.0538682422411139</v>
          </cell>
          <cell r="DD804">
            <v>4.4445769003796203</v>
          </cell>
          <cell r="DE804">
            <v>4.8451824143201137</v>
          </cell>
          <cell r="DF804">
            <v>5.0087125634675393</v>
          </cell>
          <cell r="DG804">
            <v>5.2318432354398636</v>
          </cell>
          <cell r="DH804">
            <v>5.2318432354398636</v>
          </cell>
          <cell r="DI804">
            <v>5.2318432354398636</v>
          </cell>
          <cell r="DJ804">
            <v>5.2318432354398636</v>
          </cell>
          <cell r="DK804">
            <v>5.2318432354398636</v>
          </cell>
          <cell r="DL804">
            <v>5.2318432354398636</v>
          </cell>
          <cell r="DM804">
            <v>5.2318432354398636</v>
          </cell>
          <cell r="DN804">
            <v>5.2318432354398636</v>
          </cell>
          <cell r="DO804">
            <v>5.2318432354398636</v>
          </cell>
          <cell r="DP804">
            <v>5.2318432354398636</v>
          </cell>
          <cell r="DQ804">
            <v>5.4832843318021753</v>
          </cell>
          <cell r="DR804">
            <v>5.4495417350639475</v>
          </cell>
          <cell r="DS804">
            <v>5.5549796906919022</v>
          </cell>
          <cell r="DT804">
            <v>5.5106388836596683</v>
          </cell>
          <cell r="DU804">
            <v>5.5485294174426141</v>
          </cell>
          <cell r="DV804">
            <v>5.4830459517725387</v>
          </cell>
          <cell r="DW804">
            <v>5.6324370850078536</v>
          </cell>
          <cell r="DX804">
            <v>5.5918507591207476</v>
          </cell>
          <cell r="DY804">
            <v>5.4422303712488445</v>
          </cell>
          <cell r="DZ804">
            <v>5.488334178215454</v>
          </cell>
          <cell r="EA804">
            <v>5.566624322864195</v>
          </cell>
          <cell r="EB804">
            <v>5.5537688842147928</v>
          </cell>
          <cell r="EC804">
            <v>5.5600151932415542</v>
          </cell>
          <cell r="ED804">
            <v>5.6072593853691837</v>
          </cell>
          <cell r="EE804">
            <v>5.6914490279037704</v>
          </cell>
          <cell r="EF804">
            <v>5.6914490279037704</v>
          </cell>
          <cell r="EG804">
            <v>5.6914490279037704</v>
          </cell>
          <cell r="EH804">
            <v>5.6914490279037704</v>
          </cell>
          <cell r="EI804">
            <v>5.6914490279037704</v>
          </cell>
          <cell r="EJ804">
            <v>5.6914490279037704</v>
          </cell>
          <cell r="EK804">
            <v>0</v>
          </cell>
          <cell r="EL804">
            <v>0</v>
          </cell>
          <cell r="EM804">
            <v>0</v>
          </cell>
          <cell r="EN804">
            <v>0</v>
          </cell>
          <cell r="EO804">
            <v>0</v>
          </cell>
          <cell r="EP804">
            <v>0</v>
          </cell>
          <cell r="EQ804">
            <v>0</v>
          </cell>
          <cell r="ER804">
            <v>0</v>
          </cell>
          <cell r="ES804">
            <v>0</v>
          </cell>
          <cell r="ET804">
            <v>0</v>
          </cell>
        </row>
        <row r="805">
          <cell r="A805">
            <v>41329.503360122922</v>
          </cell>
          <cell r="B805">
            <v>34069.040047931187</v>
          </cell>
          <cell r="C805">
            <v>41663.796630702913</v>
          </cell>
          <cell r="D805">
            <v>6650.1643557558282</v>
          </cell>
          <cell r="E805">
            <v>6396.372187579932</v>
          </cell>
          <cell r="F805">
            <v>7117.8268218266867</v>
          </cell>
          <cell r="G805">
            <v>7083.6269766733385</v>
          </cell>
          <cell r="H805">
            <v>7590.377455980698</v>
          </cell>
          <cell r="I805">
            <v>7587.4926708495404</v>
          </cell>
          <cell r="J805">
            <v>8918.3386624310879</v>
          </cell>
          <cell r="K805">
            <v>8303.4918335516031</v>
          </cell>
          <cell r="L805">
            <v>8150.0092274448389</v>
          </cell>
          <cell r="M805">
            <v>8404.3712073869519</v>
          </cell>
          <cell r="N805">
            <v>7705.1556697714404</v>
          </cell>
          <cell r="O805">
            <v>9060.8536425441289</v>
          </cell>
          <cell r="P805">
            <v>8532.1441885982695</v>
          </cell>
          <cell r="Q805">
            <v>9873.0049689664702</v>
          </cell>
          <cell r="R805">
            <v>8812.4302367469845</v>
          </cell>
          <cell r="S805">
            <v>10569.790307382975</v>
          </cell>
          <cell r="T805">
            <v>10722.505337999411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6876.4261946866864</v>
          </cell>
          <cell r="AF805">
            <v>5668.4261935618615</v>
          </cell>
          <cell r="AG805">
            <v>6932.0460985237542</v>
          </cell>
          <cell r="AH805">
            <v>6650.1643557558282</v>
          </cell>
          <cell r="AI805">
            <v>6396.372187579932</v>
          </cell>
          <cell r="AJ805">
            <v>7117.8268218266867</v>
          </cell>
          <cell r="AK805">
            <v>7083.6269766733385</v>
          </cell>
          <cell r="AL805">
            <v>7590.377455980698</v>
          </cell>
          <cell r="AM805">
            <v>7587.4926708495404</v>
          </cell>
          <cell r="AN805">
            <v>8918.3386624310879</v>
          </cell>
          <cell r="AO805">
            <v>8303.4918335516031</v>
          </cell>
          <cell r="AP805">
            <v>8150.0092274448389</v>
          </cell>
          <cell r="AQ805">
            <v>8404.3712073869519</v>
          </cell>
          <cell r="AR805">
            <v>7705.1556697714404</v>
          </cell>
          <cell r="AS805">
            <v>9060.8536425441289</v>
          </cell>
          <cell r="AT805">
            <v>8532.1441885982695</v>
          </cell>
          <cell r="AU805">
            <v>9873.0049689664702</v>
          </cell>
          <cell r="AV805">
            <v>8812.4302367469845</v>
          </cell>
          <cell r="AW805">
            <v>10569.790307382975</v>
          </cell>
          <cell r="AX805">
            <v>10722.505337999411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3.4082950411128006</v>
          </cell>
          <cell r="CN805">
            <v>2.7862362306703652</v>
          </cell>
          <cell r="CO805">
            <v>3.3967826774165744</v>
          </cell>
          <cell r="CP805">
            <v>3.303913872809408</v>
          </cell>
          <cell r="CQ805">
            <v>3.1631357508804872</v>
          </cell>
          <cell r="CR805">
            <v>3.5343461831946996</v>
          </cell>
          <cell r="CS805">
            <v>3.4986165385854542</v>
          </cell>
          <cell r="CT805">
            <v>3.7274635899386941</v>
          </cell>
          <cell r="CU805">
            <v>3.707618740720303</v>
          </cell>
          <cell r="CV805">
            <v>4.3664749429913181</v>
          </cell>
          <cell r="CW805">
            <v>4.1132809736251614</v>
          </cell>
          <cell r="CX805">
            <v>4.0452411709521634</v>
          </cell>
          <cell r="CY805">
            <v>4.0850112351895307</v>
          </cell>
          <cell r="CZ805">
            <v>3.8434478871137614</v>
          </cell>
          <cell r="DA805">
            <v>4.4602658123310706</v>
          </cell>
          <cell r="DB805">
            <v>4.2000050471622821</v>
          </cell>
          <cell r="DC805">
            <v>4.8600527351296376</v>
          </cell>
          <cell r="DD805">
            <v>4.3379777291578465</v>
          </cell>
          <cell r="DE805">
            <v>5.2030499786652964</v>
          </cell>
          <cell r="DF805">
            <v>5.2782249739758189</v>
          </cell>
          <cell r="DG805">
            <v>5.0993563659464254</v>
          </cell>
          <cell r="DH805">
            <v>5.0993563659464254</v>
          </cell>
          <cell r="DI805">
            <v>5.0993563659464254</v>
          </cell>
          <cell r="DJ805">
            <v>5.0993563659464254</v>
          </cell>
          <cell r="DK805">
            <v>5.0993563659464254</v>
          </cell>
          <cell r="DL805">
            <v>5.0993563659464254</v>
          </cell>
          <cell r="DM805">
            <v>5.0993563659464254</v>
          </cell>
          <cell r="DN805">
            <v>5.0993563659464254</v>
          </cell>
          <cell r="DO805">
            <v>5.0993563659464254</v>
          </cell>
          <cell r="DP805">
            <v>5.0993563659464254</v>
          </cell>
          <cell r="DQ805">
            <v>5.5275507530323296</v>
          </cell>
          <cell r="DR805">
            <v>5.5738040464520582</v>
          </cell>
          <cell r="DS805">
            <v>5.5911457761223247</v>
          </cell>
          <cell r="DT805">
            <v>5.5145591178625759</v>
          </cell>
          <cell r="DU805">
            <v>5.5401692318626043</v>
          </cell>
          <cell r="DV805">
            <v>5.5175397064919132</v>
          </cell>
          <cell r="DW805">
            <v>5.5471061153252155</v>
          </cell>
          <cell r="DX805">
            <v>5.5790094717630083</v>
          </cell>
          <cell r="DY805">
            <v>5.6067391516566483</v>
          </cell>
          <cell r="DZ805">
            <v>5.5957734496621168</v>
          </cell>
          <cell r="EA805">
            <v>5.5306926126693146</v>
          </cell>
          <cell r="EB805">
            <v>5.519767910080561</v>
          </cell>
          <cell r="EC805">
            <v>5.6366245317604022</v>
          </cell>
          <cell r="ED805">
            <v>5.4924682612186935</v>
          </cell>
          <cell r="EE805">
            <v>5.5656450981654633</v>
          </cell>
          <cell r="EF805">
            <v>5.5656450981654633</v>
          </cell>
          <cell r="EG805">
            <v>5.5656450981654633</v>
          </cell>
          <cell r="EH805">
            <v>5.5656450981654633</v>
          </cell>
          <cell r="EI805">
            <v>5.5656450981654633</v>
          </cell>
          <cell r="EJ805">
            <v>5.5656450981654633</v>
          </cell>
          <cell r="EK805">
            <v>0</v>
          </cell>
          <cell r="EL805">
            <v>0</v>
          </cell>
          <cell r="EM805">
            <v>0</v>
          </cell>
          <cell r="EN805">
            <v>0</v>
          </cell>
          <cell r="EO805">
            <v>0</v>
          </cell>
          <cell r="EP805">
            <v>0</v>
          </cell>
          <cell r="EQ805">
            <v>0</v>
          </cell>
          <cell r="ER805">
            <v>0</v>
          </cell>
          <cell r="ES805">
            <v>0</v>
          </cell>
          <cell r="ET805">
            <v>0</v>
          </cell>
        </row>
        <row r="806">
          <cell r="A806">
            <v>35269.72122817472</v>
          </cell>
          <cell r="B806">
            <v>37203.947890050251</v>
          </cell>
          <cell r="C806">
            <v>33883.985034236444</v>
          </cell>
          <cell r="D806">
            <v>6588.7957643241607</v>
          </cell>
          <cell r="E806">
            <v>7093.2119705443074</v>
          </cell>
          <cell r="F806">
            <v>7033.5402850183391</v>
          </cell>
          <cell r="G806">
            <v>7884.1422339034052</v>
          </cell>
          <cell r="H806">
            <v>6594.7882087083253</v>
          </cell>
          <cell r="I806">
            <v>7662.9075228503307</v>
          </cell>
          <cell r="J806">
            <v>8546.420239631836</v>
          </cell>
          <cell r="K806">
            <v>8516.354297802267</v>
          </cell>
          <cell r="L806">
            <v>8289.9001164229394</v>
          </cell>
          <cell r="M806">
            <v>7274.7979932557446</v>
          </cell>
          <cell r="N806">
            <v>7773.0184455171511</v>
          </cell>
          <cell r="O806">
            <v>8042.3481672759126</v>
          </cell>
          <cell r="P806">
            <v>8195.2767286646813</v>
          </cell>
          <cell r="Q806">
            <v>10060.095273778739</v>
          </cell>
          <cell r="R806">
            <v>9140.0473933171852</v>
          </cell>
          <cell r="S806">
            <v>9136.0465817767526</v>
          </cell>
          <cell r="T806">
            <v>10727.396558773002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5868.1962088788187</v>
          </cell>
          <cell r="AF806">
            <v>6190.0139372044723</v>
          </cell>
          <cell r="AG806">
            <v>5637.6366354938482</v>
          </cell>
          <cell r="AH806">
            <v>6588.7957643241607</v>
          </cell>
          <cell r="AI806">
            <v>7093.2119705443074</v>
          </cell>
          <cell r="AJ806">
            <v>7033.5402850183391</v>
          </cell>
          <cell r="AK806">
            <v>7884.1422339034052</v>
          </cell>
          <cell r="AL806">
            <v>6594.7882087083253</v>
          </cell>
          <cell r="AM806">
            <v>7662.9075228503307</v>
          </cell>
          <cell r="AN806">
            <v>8546.420239631836</v>
          </cell>
          <cell r="AO806">
            <v>8516.354297802267</v>
          </cell>
          <cell r="AP806">
            <v>8289.9001164229394</v>
          </cell>
          <cell r="AQ806">
            <v>7274.7979932557446</v>
          </cell>
          <cell r="AR806">
            <v>7773.0184455171511</v>
          </cell>
          <cell r="AS806">
            <v>8042.3481672759126</v>
          </cell>
          <cell r="AT806">
            <v>8195.2767286646813</v>
          </cell>
          <cell r="AU806">
            <v>10060.095273778739</v>
          </cell>
          <cell r="AV806">
            <v>9140.0473933171852</v>
          </cell>
          <cell r="AW806">
            <v>9136.0465817767526</v>
          </cell>
          <cell r="AX806">
            <v>10727.396558773002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0</v>
          </cell>
          <cell r="CB806">
            <v>0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2.9135379172709963</v>
          </cell>
          <cell r="CN806">
            <v>3.0325421287100531</v>
          </cell>
          <cell r="CO806">
            <v>2.7924281471423331</v>
          </cell>
          <cell r="CP806">
            <v>3.2561659780062109</v>
          </cell>
          <cell r="CQ806">
            <v>3.5526777302215127</v>
          </cell>
          <cell r="CR806">
            <v>3.4313698019797982</v>
          </cell>
          <cell r="CS806">
            <v>3.9073019913640006</v>
          </cell>
          <cell r="CT806">
            <v>3.2683644316530214</v>
          </cell>
          <cell r="CU806">
            <v>3.7610627897999684</v>
          </cell>
          <cell r="CV806">
            <v>4.1818474929844038</v>
          </cell>
          <cell r="CW806">
            <v>4.2153265552149648</v>
          </cell>
          <cell r="CX806">
            <v>3.9926044522755544</v>
          </cell>
          <cell r="CY806">
            <v>3.5790033225149247</v>
          </cell>
          <cell r="CZ806">
            <v>3.9310193369465392</v>
          </cell>
          <cell r="DA806">
            <v>4.0107180308300165</v>
          </cell>
          <cell r="DB806">
            <v>4.086983485375562</v>
          </cell>
          <cell r="DC806">
            <v>5.0169682619048901</v>
          </cell>
          <cell r="DD806">
            <v>4.5581404983409088</v>
          </cell>
          <cell r="DE806">
            <v>4.5561452941232581</v>
          </cell>
          <cell r="DF806">
            <v>5.3497513297422854</v>
          </cell>
          <cell r="DG806">
            <v>4.7522961783767643</v>
          </cell>
          <cell r="DH806">
            <v>4.7522961783767643</v>
          </cell>
          <cell r="DI806">
            <v>4.7522961783767643</v>
          </cell>
          <cell r="DJ806">
            <v>4.7522961783767643</v>
          </cell>
          <cell r="DK806">
            <v>4.7522961783767643</v>
          </cell>
          <cell r="DL806">
            <v>4.7522961783767643</v>
          </cell>
          <cell r="DM806">
            <v>4.7522961783767643</v>
          </cell>
          <cell r="DN806">
            <v>4.7522961783767643</v>
          </cell>
          <cell r="DO806">
            <v>4.7522961783767643</v>
          </cell>
          <cell r="DP806">
            <v>4.7522961783767643</v>
          </cell>
          <cell r="DQ806">
            <v>5.518119325661015</v>
          </cell>
          <cell r="DR806">
            <v>5.5923187787418067</v>
          </cell>
          <cell r="DS806">
            <v>5.5312362608424674</v>
          </cell>
          <cell r="DT806">
            <v>5.5437884206925085</v>
          </cell>
          <cell r="DU806">
            <v>5.470087333909218</v>
          </cell>
          <cell r="DV806">
            <v>5.6158253104907798</v>
          </cell>
          <cell r="DW806">
            <v>5.5282109572458857</v>
          </cell>
          <cell r="DX806">
            <v>5.5281206482328082</v>
          </cell>
          <cell r="DY806">
            <v>5.5820039066691294</v>
          </cell>
          <cell r="DZ806">
            <v>5.5991640084617016</v>
          </cell>
          <cell r="EA806">
            <v>5.5351530237579727</v>
          </cell>
          <cell r="EB806">
            <v>5.6885312294191683</v>
          </cell>
          <cell r="EC806">
            <v>5.5688557987073537</v>
          </cell>
          <cell r="ED806">
            <v>5.4174093590605885</v>
          </cell>
          <cell r="EE806">
            <v>5.4937371378153408</v>
          </cell>
          <cell r="EF806">
            <v>5.4937371378153408</v>
          </cell>
          <cell r="EG806">
            <v>5.4937371378153408</v>
          </cell>
          <cell r="EH806">
            <v>5.4937371378153408</v>
          </cell>
          <cell r="EI806">
            <v>5.4937371378153408</v>
          </cell>
          <cell r="EJ806">
            <v>5.4937371378153408</v>
          </cell>
          <cell r="EK806">
            <v>0</v>
          </cell>
          <cell r="EL806">
            <v>0</v>
          </cell>
          <cell r="EM806">
            <v>0</v>
          </cell>
          <cell r="EN806">
            <v>0</v>
          </cell>
          <cell r="EO806">
            <v>0</v>
          </cell>
          <cell r="EP806">
            <v>0</v>
          </cell>
          <cell r="EQ806">
            <v>0</v>
          </cell>
          <cell r="ER806">
            <v>0</v>
          </cell>
          <cell r="ES806">
            <v>0</v>
          </cell>
          <cell r="ET806">
            <v>0</v>
          </cell>
        </row>
        <row r="807">
          <cell r="A807">
            <v>36482.422506333249</v>
          </cell>
          <cell r="B807">
            <v>35766.447781277151</v>
          </cell>
          <cell r="C807">
            <v>40224.523695985379</v>
          </cell>
          <cell r="D807">
            <v>7108.4976773995268</v>
          </cell>
          <cell r="E807">
            <v>7390.9114146179154</v>
          </cell>
          <cell r="F807">
            <v>7177.188858475748</v>
          </cell>
          <cell r="G807">
            <v>6052.4721575070034</v>
          </cell>
          <cell r="H807">
            <v>6893.2225718501059</v>
          </cell>
          <cell r="I807">
            <v>6250.0126292106606</v>
          </cell>
          <cell r="J807">
            <v>7497.2802487741092</v>
          </cell>
          <cell r="K807">
            <v>6561.7510345821702</v>
          </cell>
          <cell r="L807">
            <v>8636.501238058283</v>
          </cell>
          <cell r="M807">
            <v>8529.4811286912336</v>
          </cell>
          <cell r="N807">
            <v>9482.895270355124</v>
          </cell>
          <cell r="O807">
            <v>7999.2854910542828</v>
          </cell>
          <cell r="P807">
            <v>9078.1443176721586</v>
          </cell>
          <cell r="Q807">
            <v>9843.2793593297683</v>
          </cell>
          <cell r="R807">
            <v>8717.7953563520769</v>
          </cell>
          <cell r="S807">
            <v>9398.1835443581494</v>
          </cell>
          <cell r="T807">
            <v>9332.1590335927522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6069.9661348998834</v>
          </cell>
          <cell r="AF807">
            <v>5950.8418543294165</v>
          </cell>
          <cell r="AG807">
            <v>6692.5790518632184</v>
          </cell>
          <cell r="AH807">
            <v>7108.4976773995268</v>
          </cell>
          <cell r="AI807">
            <v>7390.9114146179154</v>
          </cell>
          <cell r="AJ807">
            <v>7177.188858475748</v>
          </cell>
          <cell r="AK807">
            <v>6052.4721575070034</v>
          </cell>
          <cell r="AL807">
            <v>6893.2225718501059</v>
          </cell>
          <cell r="AM807">
            <v>6250.0126292106606</v>
          </cell>
          <cell r="AN807">
            <v>7497.2802487741092</v>
          </cell>
          <cell r="AO807">
            <v>6561.7510345821702</v>
          </cell>
          <cell r="AP807">
            <v>8636.501238058283</v>
          </cell>
          <cell r="AQ807">
            <v>8529.4811286912336</v>
          </cell>
          <cell r="AR807">
            <v>9482.895270355124</v>
          </cell>
          <cell r="AS807">
            <v>7999.2854910542828</v>
          </cell>
          <cell r="AT807">
            <v>9078.1443176721586</v>
          </cell>
          <cell r="AU807">
            <v>9843.2793593297683</v>
          </cell>
          <cell r="AV807">
            <v>8717.7953563520769</v>
          </cell>
          <cell r="AW807">
            <v>9398.1835443581494</v>
          </cell>
          <cell r="AX807">
            <v>9332.1590335927522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2.9697436800200094</v>
          </cell>
          <cell r="CN807">
            <v>2.9444793033687375</v>
          </cell>
          <cell r="CO807">
            <v>3.3226561452857646</v>
          </cell>
          <cell r="CP807">
            <v>3.4755850755069218</v>
          </cell>
          <cell r="CQ807">
            <v>3.6251615339550551</v>
          </cell>
          <cell r="CR807">
            <v>3.5473827203490078</v>
          </cell>
          <cell r="CS807">
            <v>2.9602184860477956</v>
          </cell>
          <cell r="CT807">
            <v>3.3950239548818359</v>
          </cell>
          <cell r="CU807">
            <v>3.1277799217564106</v>
          </cell>
          <cell r="CV807">
            <v>3.7032011301178347</v>
          </cell>
          <cell r="CW807">
            <v>3.2393483559377745</v>
          </cell>
          <cell r="CX807">
            <v>4.219360124218273</v>
          </cell>
          <cell r="CY807">
            <v>4.2264489817974864</v>
          </cell>
          <cell r="CZ807">
            <v>4.7137582764050299</v>
          </cell>
          <cell r="DA807">
            <v>3.9890253523125092</v>
          </cell>
          <cell r="DB807">
            <v>4.5270228041796301</v>
          </cell>
          <cell r="DC807">
            <v>4.908574766855315</v>
          </cell>
          <cell r="DD807">
            <v>4.3473266120643723</v>
          </cell>
          <cell r="DE807">
            <v>4.6866176317942463</v>
          </cell>
          <cell r="DF807">
            <v>4.6536930102625194</v>
          </cell>
          <cell r="DG807">
            <v>5.2115244895821595</v>
          </cell>
          <cell r="DH807">
            <v>5.2115244895821595</v>
          </cell>
          <cell r="DI807">
            <v>5.2115244895821595</v>
          </cell>
          <cell r="DJ807">
            <v>5.2115244895821595</v>
          </cell>
          <cell r="DK807">
            <v>5.2115244895821595</v>
          </cell>
          <cell r="DL807">
            <v>5.2115244895821595</v>
          </cell>
          <cell r="DM807">
            <v>5.2115244895821595</v>
          </cell>
          <cell r="DN807">
            <v>5.2115244895821595</v>
          </cell>
          <cell r="DO807">
            <v>5.2115244895821595</v>
          </cell>
          <cell r="DP807">
            <v>5.2115244895821595</v>
          </cell>
          <cell r="DQ807">
            <v>5.5998247650427224</v>
          </cell>
          <cell r="DR807">
            <v>5.5370320635565244</v>
          </cell>
          <cell r="DS807">
            <v>5.518426288202738</v>
          </cell>
          <cell r="DT807">
            <v>5.6034698271985004</v>
          </cell>
          <cell r="DU807">
            <v>5.5857020933145698</v>
          </cell>
          <cell r="DV807">
            <v>5.5431095738034859</v>
          </cell>
          <cell r="DW807">
            <v>5.6016525733403091</v>
          </cell>
          <cell r="DX807">
            <v>5.562712235235856</v>
          </cell>
          <cell r="DY807">
            <v>5.4745930660602218</v>
          </cell>
          <cell r="DZ807">
            <v>5.5466859915340976</v>
          </cell>
          <cell r="EA807">
            <v>5.5496964572497509</v>
          </cell>
          <cell r="EB807">
            <v>5.607875727825145</v>
          </cell>
          <cell r="EC807">
            <v>5.5290958317756997</v>
          </cell>
          <cell r="ED807">
            <v>5.5116392194570683</v>
          </cell>
          <cell r="EE807">
            <v>5.4940364436936155</v>
          </cell>
          <cell r="EF807">
            <v>5.4940364436936155</v>
          </cell>
          <cell r="EG807">
            <v>5.4940364436936155</v>
          </cell>
          <cell r="EH807">
            <v>5.4940364436936155</v>
          </cell>
          <cell r="EI807">
            <v>5.4940364436936155</v>
          </cell>
          <cell r="EJ807">
            <v>5.4940364436936155</v>
          </cell>
          <cell r="EK807">
            <v>0</v>
          </cell>
          <cell r="EL807">
            <v>0</v>
          </cell>
          <cell r="EM807">
            <v>0</v>
          </cell>
          <cell r="EN807">
            <v>0</v>
          </cell>
          <cell r="EO807">
            <v>0</v>
          </cell>
          <cell r="EP807">
            <v>0</v>
          </cell>
          <cell r="EQ807">
            <v>0</v>
          </cell>
          <cell r="ER807">
            <v>0</v>
          </cell>
          <cell r="ES807">
            <v>0</v>
          </cell>
          <cell r="ET807">
            <v>0</v>
          </cell>
        </row>
        <row r="808">
          <cell r="A808">
            <v>39706.645803754756</v>
          </cell>
          <cell r="B808">
            <v>33058.15009494633</v>
          </cell>
          <cell r="C808">
            <v>35716.878359862632</v>
          </cell>
          <cell r="D808">
            <v>6145.6270463028186</v>
          </cell>
          <cell r="E808">
            <v>6263.2646176187127</v>
          </cell>
          <cell r="F808">
            <v>6679.8580926886771</v>
          </cell>
          <cell r="G808">
            <v>7068.4050152656173</v>
          </cell>
          <cell r="H808">
            <v>7507.8550924965048</v>
          </cell>
          <cell r="I808">
            <v>7251.5354702409586</v>
          </cell>
          <cell r="J808">
            <v>6606.0288518823645</v>
          </cell>
          <cell r="K808">
            <v>7370.9389450215403</v>
          </cell>
          <cell r="L808">
            <v>8051.8412504452417</v>
          </cell>
          <cell r="M808">
            <v>8876.900213796418</v>
          </cell>
          <cell r="N808">
            <v>8863.9782851764176</v>
          </cell>
          <cell r="O808">
            <v>8732.0036800521484</v>
          </cell>
          <cell r="P808">
            <v>10326.630377863639</v>
          </cell>
          <cell r="Q808">
            <v>9377.9812242826083</v>
          </cell>
          <cell r="R808">
            <v>10278.797675616144</v>
          </cell>
          <cell r="S808">
            <v>9730.3989617845327</v>
          </cell>
          <cell r="T808">
            <v>10170.1329513451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6606.4142346198605</v>
          </cell>
          <cell r="AF808">
            <v>5500.23375021018</v>
          </cell>
          <cell r="AG808">
            <v>5942.5944658984399</v>
          </cell>
          <cell r="AH808">
            <v>6145.6270463028186</v>
          </cell>
          <cell r="AI808">
            <v>6263.2646176187127</v>
          </cell>
          <cell r="AJ808">
            <v>6679.8580926886771</v>
          </cell>
          <cell r="AK808">
            <v>7068.4050152656173</v>
          </cell>
          <cell r="AL808">
            <v>7507.8550924965048</v>
          </cell>
          <cell r="AM808">
            <v>7251.5354702409586</v>
          </cell>
          <cell r="AN808">
            <v>6606.0288518823645</v>
          </cell>
          <cell r="AO808">
            <v>7370.9389450215403</v>
          </cell>
          <cell r="AP808">
            <v>8051.8412504452417</v>
          </cell>
          <cell r="AQ808">
            <v>8876.900213796418</v>
          </cell>
          <cell r="AR808">
            <v>8863.9782851764176</v>
          </cell>
          <cell r="AS808">
            <v>8732.0036800521484</v>
          </cell>
          <cell r="AT808">
            <v>10326.630377863639</v>
          </cell>
          <cell r="AU808">
            <v>9377.9812242826083</v>
          </cell>
          <cell r="AV808">
            <v>10278.797675616144</v>
          </cell>
          <cell r="AW808">
            <v>9730.3989617845327</v>
          </cell>
          <cell r="AX808">
            <v>10170.1329513451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3.2377181226569647</v>
          </cell>
          <cell r="CN808">
            <v>2.7094529425034408</v>
          </cell>
          <cell r="CO808">
            <v>2.9880375376608721</v>
          </cell>
          <cell r="CP808">
            <v>3.005066545471657</v>
          </cell>
          <cell r="CQ808">
            <v>3.0813167322494848</v>
          </cell>
          <cell r="CR808">
            <v>3.3317092474810988</v>
          </cell>
          <cell r="CS808">
            <v>3.4947284543633614</v>
          </cell>
          <cell r="CT808">
            <v>3.6099971615030388</v>
          </cell>
          <cell r="CU808">
            <v>3.6129828737206604</v>
          </cell>
          <cell r="CV808">
            <v>3.2546997855995499</v>
          </cell>
          <cell r="CW808">
            <v>3.6084491260565614</v>
          </cell>
          <cell r="CX808">
            <v>4.0252590568283697</v>
          </cell>
          <cell r="CY808">
            <v>4.405724136580746</v>
          </cell>
          <cell r="CZ808">
            <v>4.369598343091714</v>
          </cell>
          <cell r="DA808">
            <v>4.3719237668843114</v>
          </cell>
          <cell r="DB808">
            <v>5.1703185700606502</v>
          </cell>
          <cell r="DC808">
            <v>4.6953506322378367</v>
          </cell>
          <cell r="DD808">
            <v>5.1463697794448322</v>
          </cell>
          <cell r="DE808">
            <v>4.8717985059344562</v>
          </cell>
          <cell r="DF808">
            <v>5.0919637223622187</v>
          </cell>
          <cell r="DG808">
            <v>6.043237039389961</v>
          </cell>
          <cell r="DH808">
            <v>6.043237039389961</v>
          </cell>
          <cell r="DI808">
            <v>6.043237039389961</v>
          </cell>
          <cell r="DJ808">
            <v>6.043237039389961</v>
          </cell>
          <cell r="DK808">
            <v>6.043237039389961</v>
          </cell>
          <cell r="DL808">
            <v>6.043237039389961</v>
          </cell>
          <cell r="DM808">
            <v>6.043237039389961</v>
          </cell>
          <cell r="DN808">
            <v>6.043237039389961</v>
          </cell>
          <cell r="DO808">
            <v>6.043237039389961</v>
          </cell>
          <cell r="DP808">
            <v>6.043237039389961</v>
          </cell>
          <cell r="DQ808">
            <v>5.5902843733359333</v>
          </cell>
          <cell r="DR808">
            <v>5.5616886072567526</v>
          </cell>
          <cell r="DS808">
            <v>5.4487537466594906</v>
          </cell>
          <cell r="DT808">
            <v>5.6029822031078167</v>
          </cell>
          <cell r="DU808">
            <v>5.5689273711369234</v>
          </cell>
          <cell r="DV808">
            <v>5.4929706395285365</v>
          </cell>
          <cell r="DW808">
            <v>5.5413441832167685</v>
          </cell>
          <cell r="DX808">
            <v>5.6979175014851116</v>
          </cell>
          <cell r="DY808">
            <v>5.4988415834792654</v>
          </cell>
          <cell r="DZ808">
            <v>5.5607922006561905</v>
          </cell>
          <cell r="EA808">
            <v>5.5964079216770637</v>
          </cell>
          <cell r="EB808">
            <v>5.4803526259741853</v>
          </cell>
          <cell r="EC808">
            <v>5.5201537373652174</v>
          </cell>
          <cell r="ED808">
            <v>5.5576897708632815</v>
          </cell>
          <cell r="EE808">
            <v>5.4720299413218427</v>
          </cell>
          <cell r="EF808">
            <v>5.4720299413218427</v>
          </cell>
          <cell r="EG808">
            <v>5.4720299413218427</v>
          </cell>
          <cell r="EH808">
            <v>5.4720299413218427</v>
          </cell>
          <cell r="EI808">
            <v>5.4720299413218427</v>
          </cell>
          <cell r="EJ808">
            <v>5.4720299413218427</v>
          </cell>
          <cell r="EK808">
            <v>0</v>
          </cell>
          <cell r="EL808">
            <v>0</v>
          </cell>
          <cell r="EM808">
            <v>0</v>
          </cell>
          <cell r="EN808">
            <v>0</v>
          </cell>
          <cell r="EO808">
            <v>0</v>
          </cell>
          <cell r="EP808">
            <v>0</v>
          </cell>
          <cell r="EQ808">
            <v>0</v>
          </cell>
          <cell r="ER808">
            <v>0</v>
          </cell>
          <cell r="ES808">
            <v>0</v>
          </cell>
          <cell r="ET808">
            <v>0</v>
          </cell>
        </row>
        <row r="809">
          <cell r="A809">
            <v>29804.134859725455</v>
          </cell>
          <cell r="B809">
            <v>33758.886735251435</v>
          </cell>
          <cell r="C809">
            <v>36863.097742056052</v>
          </cell>
          <cell r="D809">
            <v>8055.1735955271442</v>
          </cell>
          <cell r="E809">
            <v>7088.6516350636912</v>
          </cell>
          <cell r="F809">
            <v>7494.4605410097856</v>
          </cell>
          <cell r="G809">
            <v>7103.3696065825998</v>
          </cell>
          <cell r="H809">
            <v>6713.9583817564999</v>
          </cell>
          <cell r="I809">
            <v>6985.1642592905273</v>
          </cell>
          <cell r="J809">
            <v>7718.8633795019832</v>
          </cell>
          <cell r="K809">
            <v>7900.7466934902614</v>
          </cell>
          <cell r="L809">
            <v>8554.9068192671766</v>
          </cell>
          <cell r="M809">
            <v>8408.8723900550849</v>
          </cell>
          <cell r="N809">
            <v>9944.968672020017</v>
          </cell>
          <cell r="O809">
            <v>8916.8810432806931</v>
          </cell>
          <cell r="P809">
            <v>9438.4101230820943</v>
          </cell>
          <cell r="Q809">
            <v>9741.8322474484212</v>
          </cell>
          <cell r="R809">
            <v>9040.6212280308137</v>
          </cell>
          <cell r="S809">
            <v>9994.9646300055538</v>
          </cell>
          <cell r="T809">
            <v>9776.8510606117779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4958.8288509930253</v>
          </cell>
          <cell r="AF809">
            <v>5616.822709602804</v>
          </cell>
          <cell r="AG809">
            <v>6133.3030963867823</v>
          </cell>
          <cell r="AH809">
            <v>8055.1735955271442</v>
          </cell>
          <cell r="AI809">
            <v>7088.6516350636912</v>
          </cell>
          <cell r="AJ809">
            <v>7494.4605410097856</v>
          </cell>
          <cell r="AK809">
            <v>7103.3696065825998</v>
          </cell>
          <cell r="AL809">
            <v>6713.9583817564999</v>
          </cell>
          <cell r="AM809">
            <v>6985.1642592905273</v>
          </cell>
          <cell r="AN809">
            <v>7718.8633795019832</v>
          </cell>
          <cell r="AO809">
            <v>7900.7466934902614</v>
          </cell>
          <cell r="AP809">
            <v>8554.9068192671766</v>
          </cell>
          <cell r="AQ809">
            <v>8408.8723900550849</v>
          </cell>
          <cell r="AR809">
            <v>9944.968672020017</v>
          </cell>
          <cell r="AS809">
            <v>8916.8810432806931</v>
          </cell>
          <cell r="AT809">
            <v>9438.4101230820943</v>
          </cell>
          <cell r="AU809">
            <v>9741.8322474484212</v>
          </cell>
          <cell r="AV809">
            <v>9040.6212280308137</v>
          </cell>
          <cell r="AW809">
            <v>9994.9646300055538</v>
          </cell>
          <cell r="AX809">
            <v>9776.8510606117779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2.4568215201339658</v>
          </cell>
          <cell r="CN809">
            <v>2.7712101428154146</v>
          </cell>
          <cell r="CO809">
            <v>3.039257652994209</v>
          </cell>
          <cell r="CP809">
            <v>4.0031653763313146</v>
          </cell>
          <cell r="CQ809">
            <v>3.4793193914692826</v>
          </cell>
          <cell r="CR809">
            <v>3.682299105510296</v>
          </cell>
          <cell r="CS809">
            <v>3.4993053707318293</v>
          </cell>
          <cell r="CT809">
            <v>3.278689979685939</v>
          </cell>
          <cell r="CU809">
            <v>3.4136939524695236</v>
          </cell>
          <cell r="CV809">
            <v>3.7740472343361038</v>
          </cell>
          <cell r="CW809">
            <v>3.9422826830789401</v>
          </cell>
          <cell r="CX809">
            <v>4.2772461462403202</v>
          </cell>
          <cell r="CY809">
            <v>4.1012504519169051</v>
          </cell>
          <cell r="CZ809">
            <v>4.8112394405987935</v>
          </cell>
          <cell r="DA809">
            <v>4.3504113317444988</v>
          </cell>
          <cell r="DB809">
            <v>4.6048574780584044</v>
          </cell>
          <cell r="DC809">
            <v>4.7528925411862186</v>
          </cell>
          <cell r="DD809">
            <v>4.4107822954610922</v>
          </cell>
          <cell r="DE809">
            <v>4.8763920002642172</v>
          </cell>
          <cell r="DF809">
            <v>4.7699776902277558</v>
          </cell>
          <cell r="DG809">
            <v>5.5181878832823559</v>
          </cell>
          <cell r="DH809">
            <v>5.5181878832823559</v>
          </cell>
          <cell r="DI809">
            <v>5.5181878832823559</v>
          </cell>
          <cell r="DJ809">
            <v>5.5181878832823559</v>
          </cell>
          <cell r="DK809">
            <v>5.5181878832823559</v>
          </cell>
          <cell r="DL809">
            <v>5.5181878832823559</v>
          </cell>
          <cell r="DM809">
            <v>5.5181878832823559</v>
          </cell>
          <cell r="DN809">
            <v>5.5181878832823559</v>
          </cell>
          <cell r="DO809">
            <v>5.5181878832823559</v>
          </cell>
          <cell r="DP809">
            <v>5.5181878832823559</v>
          </cell>
          <cell r="DQ809">
            <v>5.5298410393821493</v>
          </cell>
          <cell r="DR809">
            <v>5.5530091821693404</v>
          </cell>
          <cell r="DS809">
            <v>5.5288402779976789</v>
          </cell>
          <cell r="DT809">
            <v>5.5128796040631993</v>
          </cell>
          <cell r="DU809">
            <v>5.5818282826673338</v>
          </cell>
          <cell r="DV809">
            <v>5.5760729960204616</v>
          </cell>
          <cell r="DW809">
            <v>5.5614713583304498</v>
          </cell>
          <cell r="DX809">
            <v>5.6102915003638882</v>
          </cell>
          <cell r="DY809">
            <v>5.6060785159076785</v>
          </cell>
          <cell r="DZ809">
            <v>5.6034197744918393</v>
          </cell>
          <cell r="EA809">
            <v>5.490697418766171</v>
          </cell>
          <cell r="EB809">
            <v>5.4797175737259307</v>
          </cell>
          <cell r="EC809">
            <v>5.6173127728223156</v>
          </cell>
          <cell r="ED809">
            <v>5.6630915689767845</v>
          </cell>
          <cell r="EE809">
            <v>5.6155175257152266</v>
          </cell>
          <cell r="EF809">
            <v>5.6155175257152266</v>
          </cell>
          <cell r="EG809">
            <v>5.6155175257152266</v>
          </cell>
          <cell r="EH809">
            <v>5.6155175257152266</v>
          </cell>
          <cell r="EI809">
            <v>5.6155175257152266</v>
          </cell>
          <cell r="EJ809">
            <v>5.6155175257152266</v>
          </cell>
          <cell r="EK809">
            <v>0</v>
          </cell>
          <cell r="EL809">
            <v>0</v>
          </cell>
          <cell r="EM809">
            <v>0</v>
          </cell>
          <cell r="EN809">
            <v>0</v>
          </cell>
          <cell r="EO809">
            <v>0</v>
          </cell>
          <cell r="EP809">
            <v>0</v>
          </cell>
          <cell r="EQ809">
            <v>0</v>
          </cell>
          <cell r="ER809">
            <v>0</v>
          </cell>
          <cell r="ES809">
            <v>0</v>
          </cell>
          <cell r="ET809">
            <v>0</v>
          </cell>
        </row>
        <row r="810">
          <cell r="A810">
            <v>29907.038374794611</v>
          </cell>
          <cell r="B810">
            <v>34418.247200944315</v>
          </cell>
          <cell r="C810">
            <v>38383.013633143542</v>
          </cell>
          <cell r="D810">
            <v>6289.2785120135441</v>
          </cell>
          <cell r="E810">
            <v>7899.7130802940746</v>
          </cell>
          <cell r="F810">
            <v>6911.2088425130332</v>
          </cell>
          <cell r="G810">
            <v>6351.1435092266638</v>
          </cell>
          <cell r="H810">
            <v>6784.3014196928953</v>
          </cell>
          <cell r="I810">
            <v>7180.9838006044765</v>
          </cell>
          <cell r="J810">
            <v>5565.9161298461813</v>
          </cell>
          <cell r="K810">
            <v>7161.3420359525044</v>
          </cell>
          <cell r="L810">
            <v>7587.3712664751156</v>
          </cell>
          <cell r="M810">
            <v>9061.4042987328521</v>
          </cell>
          <cell r="N810">
            <v>8810.8036340432809</v>
          </cell>
          <cell r="O810">
            <v>9126.0079546121542</v>
          </cell>
          <cell r="P810">
            <v>8986.9052905885292</v>
          </cell>
          <cell r="Q810">
            <v>8929.3127319844662</v>
          </cell>
          <cell r="R810">
            <v>10078.823289864429</v>
          </cell>
          <cell r="S810">
            <v>10654.969998365479</v>
          </cell>
          <cell r="T810">
            <v>9611.3419111152161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4975.9499961561105</v>
          </cell>
          <cell r="AF810">
            <v>5726.5274776113656</v>
          </cell>
          <cell r="AG810">
            <v>6386.1875638367083</v>
          </cell>
          <cell r="AH810">
            <v>6289.2785120135441</v>
          </cell>
          <cell r="AI810">
            <v>7899.7130802940746</v>
          </cell>
          <cell r="AJ810">
            <v>6911.2088425130332</v>
          </cell>
          <cell r="AK810">
            <v>6351.1435092266638</v>
          </cell>
          <cell r="AL810">
            <v>6784.3014196928953</v>
          </cell>
          <cell r="AM810">
            <v>7180.9838006044765</v>
          </cell>
          <cell r="AN810">
            <v>5565.9161298461813</v>
          </cell>
          <cell r="AO810">
            <v>7161.3420359525044</v>
          </cell>
          <cell r="AP810">
            <v>7587.3712664751156</v>
          </cell>
          <cell r="AQ810">
            <v>9061.4042987328521</v>
          </cell>
          <cell r="AR810">
            <v>8810.8036340432809</v>
          </cell>
          <cell r="AS810">
            <v>9126.0079546121542</v>
          </cell>
          <cell r="AT810">
            <v>8986.9052905885292</v>
          </cell>
          <cell r="AU810">
            <v>8929.3127319844662</v>
          </cell>
          <cell r="AV810">
            <v>10078.823289864429</v>
          </cell>
          <cell r="AW810">
            <v>10654.969998365479</v>
          </cell>
          <cell r="AX810">
            <v>9611.3419111152161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2.4666464188943364</v>
          </cell>
          <cell r="CN810">
            <v>2.7965724759301751</v>
          </cell>
          <cell r="CO810">
            <v>3.1737277506955515</v>
          </cell>
          <cell r="CP810">
            <v>3.1579362692430641</v>
          </cell>
          <cell r="CQ810">
            <v>3.9022020360286227</v>
          </cell>
          <cell r="CR810">
            <v>3.3705705734765137</v>
          </cell>
          <cell r="CS810">
            <v>3.1081284132322775</v>
          </cell>
          <cell r="CT810">
            <v>3.3601508876863679</v>
          </cell>
          <cell r="CU810">
            <v>3.5811338963613122</v>
          </cell>
          <cell r="CV810">
            <v>2.7438522262932001</v>
          </cell>
          <cell r="CW810">
            <v>3.5355543446846394</v>
          </cell>
          <cell r="CX810">
            <v>3.8838424956786617</v>
          </cell>
          <cell r="CY810">
            <v>4.441255863319558</v>
          </cell>
          <cell r="CZ810">
            <v>4.3353231981481306</v>
          </cell>
          <cell r="DA810">
            <v>4.5101483713174613</v>
          </cell>
          <cell r="DB810">
            <v>4.4414026879132509</v>
          </cell>
          <cell r="DC810">
            <v>4.4129399706243788</v>
          </cell>
          <cell r="DD810">
            <v>4.9810375655661403</v>
          </cell>
          <cell r="DE810">
            <v>5.2657740189978588</v>
          </cell>
          <cell r="DF810">
            <v>4.7500044139983233</v>
          </cell>
          <cell r="DG810">
            <v>5.290612185078527</v>
          </cell>
          <cell r="DH810">
            <v>5.290612185078527</v>
          </cell>
          <cell r="DI810">
            <v>5.290612185078527</v>
          </cell>
          <cell r="DJ810">
            <v>5.290612185078527</v>
          </cell>
          <cell r="DK810">
            <v>5.290612185078527</v>
          </cell>
          <cell r="DL810">
            <v>5.290612185078527</v>
          </cell>
          <cell r="DM810">
            <v>5.290612185078527</v>
          </cell>
          <cell r="DN810">
            <v>5.290612185078527</v>
          </cell>
          <cell r="DO810">
            <v>5.290612185078527</v>
          </cell>
          <cell r="DP810">
            <v>5.290612185078527</v>
          </cell>
          <cell r="DQ810">
            <v>5.5268317384568677</v>
          </cell>
          <cell r="DR810">
            <v>5.6101232891520336</v>
          </cell>
          <cell r="DS810">
            <v>5.5128875753913151</v>
          </cell>
          <cell r="DT810">
            <v>5.4563799151792098</v>
          </cell>
          <cell r="DU810">
            <v>5.5463682646936912</v>
          </cell>
          <cell r="DV810">
            <v>5.6176894486683526</v>
          </cell>
          <cell r="DW810">
            <v>5.5983507958952181</v>
          </cell>
          <cell r="DX810">
            <v>5.5316346790720985</v>
          </cell>
          <cell r="DY810">
            <v>5.4937706296947733</v>
          </cell>
          <cell r="DZ810">
            <v>5.5575461175074006</v>
          </cell>
          <cell r="EA810">
            <v>5.5493745122289209</v>
          </cell>
          <cell r="EB810">
            <v>5.3522558037348054</v>
          </cell>
          <cell r="EC810">
            <v>5.5898074702348088</v>
          </cell>
          <cell r="ED810">
            <v>5.5680250203228212</v>
          </cell>
          <cell r="EE810">
            <v>5.54366718365449</v>
          </cell>
          <cell r="EF810">
            <v>5.54366718365449</v>
          </cell>
          <cell r="EG810">
            <v>5.54366718365449</v>
          </cell>
          <cell r="EH810">
            <v>5.54366718365449</v>
          </cell>
          <cell r="EI810">
            <v>5.54366718365449</v>
          </cell>
          <cell r="EJ810">
            <v>5.54366718365449</v>
          </cell>
          <cell r="EK810">
            <v>0</v>
          </cell>
          <cell r="EL810">
            <v>0</v>
          </cell>
          <cell r="EM810">
            <v>0</v>
          </cell>
          <cell r="EN810">
            <v>0</v>
          </cell>
          <cell r="EO810">
            <v>0</v>
          </cell>
          <cell r="EP810">
            <v>0</v>
          </cell>
          <cell r="EQ810">
            <v>0</v>
          </cell>
          <cell r="ER810">
            <v>0</v>
          </cell>
          <cell r="ES810">
            <v>0</v>
          </cell>
          <cell r="ET810">
            <v>0</v>
          </cell>
        </row>
        <row r="811">
          <cell r="A811">
            <v>38857.682558994333</v>
          </cell>
          <cell r="B811">
            <v>36113.971800399566</v>
          </cell>
          <cell r="C811">
            <v>39399.204665337456</v>
          </cell>
          <cell r="D811">
            <v>7454.588297648872</v>
          </cell>
          <cell r="E811">
            <v>7864.3680949410746</v>
          </cell>
          <cell r="F811">
            <v>7569.0276116723735</v>
          </cell>
          <cell r="G811">
            <v>6273.6943746947418</v>
          </cell>
          <cell r="H811">
            <v>7918.1971110387485</v>
          </cell>
          <cell r="I811">
            <v>7649.05495173299</v>
          </cell>
          <cell r="J811">
            <v>6731.6108134067699</v>
          </cell>
          <cell r="K811">
            <v>7333.4266601978561</v>
          </cell>
          <cell r="L811">
            <v>8780.4609997069838</v>
          </cell>
          <cell r="M811">
            <v>8728.3461718030958</v>
          </cell>
          <cell r="N811">
            <v>8746.8187430661019</v>
          </cell>
          <cell r="O811">
            <v>9153.0627506245783</v>
          </cell>
          <cell r="P811">
            <v>9313.9580698645477</v>
          </cell>
          <cell r="Q811">
            <v>8961.8323106461339</v>
          </cell>
          <cell r="R811">
            <v>10247.669691639228</v>
          </cell>
          <cell r="S811">
            <v>9509.4948056550365</v>
          </cell>
          <cell r="T811">
            <v>9446.3673556935591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6465.1632487628785</v>
          </cell>
          <cell r="AF811">
            <v>6008.6630976081788</v>
          </cell>
          <cell r="AG811">
            <v>6555.2620037518536</v>
          </cell>
          <cell r="AH811">
            <v>7454.588297648872</v>
          </cell>
          <cell r="AI811">
            <v>7864.3680949410746</v>
          </cell>
          <cell r="AJ811">
            <v>7569.0276116723735</v>
          </cell>
          <cell r="AK811">
            <v>6273.6943746947418</v>
          </cell>
          <cell r="AL811">
            <v>7918.1971110387485</v>
          </cell>
          <cell r="AM811">
            <v>7649.05495173299</v>
          </cell>
          <cell r="AN811">
            <v>6731.6108134067699</v>
          </cell>
          <cell r="AO811">
            <v>7333.4266601978561</v>
          </cell>
          <cell r="AP811">
            <v>8780.4609997069838</v>
          </cell>
          <cell r="AQ811">
            <v>8728.3461718030958</v>
          </cell>
          <cell r="AR811">
            <v>8746.8187430661019</v>
          </cell>
          <cell r="AS811">
            <v>9153.0627506245783</v>
          </cell>
          <cell r="AT811">
            <v>9313.9580698645477</v>
          </cell>
          <cell r="AU811">
            <v>8961.8323106461339</v>
          </cell>
          <cell r="AV811">
            <v>10247.669691639228</v>
          </cell>
          <cell r="AW811">
            <v>9509.4948056550365</v>
          </cell>
          <cell r="AX811">
            <v>9446.3673556935591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3.1776814215050564</v>
          </cell>
          <cell r="CN811">
            <v>2.9391068321022829</v>
          </cell>
          <cell r="CO811">
            <v>3.2235253164870845</v>
          </cell>
          <cell r="CP811">
            <v>3.6905077395789436</v>
          </cell>
          <cell r="CQ811">
            <v>3.8844626992528397</v>
          </cell>
          <cell r="CR811">
            <v>3.7209217824319523</v>
          </cell>
          <cell r="CS811">
            <v>3.11683319232962</v>
          </cell>
          <cell r="CT811">
            <v>3.902695701233776</v>
          </cell>
          <cell r="CU811">
            <v>3.7723638678385787</v>
          </cell>
          <cell r="CV811">
            <v>3.2885113335528842</v>
          </cell>
          <cell r="CW811">
            <v>3.6987531652674286</v>
          </cell>
          <cell r="CX811">
            <v>4.2773045814143922</v>
          </cell>
          <cell r="CY811">
            <v>4.2952394050420075</v>
          </cell>
          <cell r="CZ811">
            <v>4.2942370689122678</v>
          </cell>
          <cell r="DA811">
            <v>4.5049697750404576</v>
          </cell>
          <cell r="DB811">
            <v>4.5841595030986522</v>
          </cell>
          <cell r="DC811">
            <v>4.4108496563827115</v>
          </cell>
          <cell r="DD811">
            <v>5.0437152550147983</v>
          </cell>
          <cell r="DE811">
            <v>4.6803991016511812</v>
          </cell>
          <cell r="DF811">
            <v>4.6493289274592229</v>
          </cell>
          <cell r="DG811">
            <v>5.1440424794780411</v>
          </cell>
          <cell r="DH811">
            <v>5.1440424794780411</v>
          </cell>
          <cell r="DI811">
            <v>5.1440424794780411</v>
          </cell>
          <cell r="DJ811">
            <v>5.1440424794780411</v>
          </cell>
          <cell r="DK811">
            <v>5.1440424794780411</v>
          </cell>
          <cell r="DL811">
            <v>5.1440424794780411</v>
          </cell>
          <cell r="DM811">
            <v>5.1440424794780411</v>
          </cell>
          <cell r="DN811">
            <v>5.1440424794780411</v>
          </cell>
          <cell r="DO811">
            <v>5.1440424794780411</v>
          </cell>
          <cell r="DP811">
            <v>5.1440424794780411</v>
          </cell>
          <cell r="DQ811">
            <v>5.5741195149822547</v>
          </cell>
          <cell r="DR811">
            <v>5.6010521627087559</v>
          </cell>
          <cell r="DS811">
            <v>5.5714226397511926</v>
          </cell>
          <cell r="DT811">
            <v>5.5340703837488237</v>
          </cell>
          <cell r="DU811">
            <v>5.5467681445073458</v>
          </cell>
          <cell r="DV811">
            <v>5.573098055351708</v>
          </cell>
          <cell r="DW811">
            <v>5.514637038833623</v>
          </cell>
          <cell r="DX811">
            <v>5.558642634709269</v>
          </cell>
          <cell r="DY811">
            <v>5.5552209888655151</v>
          </cell>
          <cell r="DZ811">
            <v>5.6082426001171584</v>
          </cell>
          <cell r="EA811">
            <v>5.4319872111553469</v>
          </cell>
          <cell r="EB811">
            <v>5.624116093572435</v>
          </cell>
          <cell r="EC811">
            <v>5.5673909945395241</v>
          </cell>
          <cell r="ED811">
            <v>5.5804760153529323</v>
          </cell>
          <cell r="EE811">
            <v>5.5664933396942287</v>
          </cell>
          <cell r="EF811">
            <v>5.5664933396942287</v>
          </cell>
          <cell r="EG811">
            <v>5.5664933396942287</v>
          </cell>
          <cell r="EH811">
            <v>5.5664933396942287</v>
          </cell>
          <cell r="EI811">
            <v>5.5664933396942287</v>
          </cell>
          <cell r="EJ811">
            <v>5.5664933396942287</v>
          </cell>
          <cell r="EK811">
            <v>0</v>
          </cell>
          <cell r="EL811">
            <v>0</v>
          </cell>
          <cell r="EM811">
            <v>0</v>
          </cell>
          <cell r="EN811">
            <v>0</v>
          </cell>
          <cell r="EO811">
            <v>0</v>
          </cell>
          <cell r="EP811">
            <v>0</v>
          </cell>
          <cell r="EQ811">
            <v>0</v>
          </cell>
          <cell r="ER811">
            <v>0</v>
          </cell>
          <cell r="ES811">
            <v>0</v>
          </cell>
          <cell r="ET811">
            <v>0</v>
          </cell>
        </row>
        <row r="812">
          <cell r="A812">
            <v>38170.179162566055</v>
          </cell>
          <cell r="B812">
            <v>41553.025463069789</v>
          </cell>
          <cell r="C812">
            <v>37903.516748620998</v>
          </cell>
          <cell r="D812">
            <v>7582.323835101035</v>
          </cell>
          <cell r="E812">
            <v>6736.6241085684787</v>
          </cell>
          <cell r="F812">
            <v>7814.0488338586401</v>
          </cell>
          <cell r="G812">
            <v>6982.5173053268636</v>
          </cell>
          <cell r="H812">
            <v>7928.0614191507457</v>
          </cell>
          <cell r="I812">
            <v>7834.4047393886694</v>
          </cell>
          <cell r="J812">
            <v>6469.9451193691229</v>
          </cell>
          <cell r="K812">
            <v>7604.6317167598863</v>
          </cell>
          <cell r="L812">
            <v>7918.0204601315072</v>
          </cell>
          <cell r="M812">
            <v>7832.7844391777062</v>
          </cell>
          <cell r="N812">
            <v>8780.7630297895485</v>
          </cell>
          <cell r="O812">
            <v>7829.4869945931614</v>
          </cell>
          <cell r="P812">
            <v>9150.1678022203723</v>
          </cell>
          <cell r="Q812">
            <v>10103.932112795534</v>
          </cell>
          <cell r="R812">
            <v>9532.0293407381396</v>
          </cell>
          <cell r="S812">
            <v>10494.297759551349</v>
          </cell>
          <cell r="T812">
            <v>9154.6831115026671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6350.7760439871026</v>
          </cell>
          <cell r="AF812">
            <v>6913.6159288676763</v>
          </cell>
          <cell r="AG812">
            <v>6306.4086004102364</v>
          </cell>
          <cell r="AH812">
            <v>7582.323835101035</v>
          </cell>
          <cell r="AI812">
            <v>6736.6241085684787</v>
          </cell>
          <cell r="AJ812">
            <v>7814.0488338586401</v>
          </cell>
          <cell r="AK812">
            <v>6982.5173053268636</v>
          </cell>
          <cell r="AL812">
            <v>7928.0614191507457</v>
          </cell>
          <cell r="AM812">
            <v>7834.4047393886694</v>
          </cell>
          <cell r="AN812">
            <v>6469.9451193691229</v>
          </cell>
          <cell r="AO812">
            <v>7604.6317167598863</v>
          </cell>
          <cell r="AP812">
            <v>7918.0204601315072</v>
          </cell>
          <cell r="AQ812">
            <v>7832.7844391777062</v>
          </cell>
          <cell r="AR812">
            <v>8780.7630297895485</v>
          </cell>
          <cell r="AS812">
            <v>7829.4869945931614</v>
          </cell>
          <cell r="AT812">
            <v>9150.1678022203723</v>
          </cell>
          <cell r="AU812">
            <v>10103.932112795534</v>
          </cell>
          <cell r="AV812">
            <v>9532.0293407381396</v>
          </cell>
          <cell r="AW812">
            <v>10494.297759551349</v>
          </cell>
          <cell r="AX812">
            <v>9154.6831115026671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3.1790355043012095</v>
          </cell>
          <cell r="CN812">
            <v>3.3858147387381035</v>
          </cell>
          <cell r="CO812">
            <v>3.1481876805716493</v>
          </cell>
          <cell r="CP812">
            <v>3.750833709638707</v>
          </cell>
          <cell r="CQ812">
            <v>3.3644653450045521</v>
          </cell>
          <cell r="CR812">
            <v>3.8842180798060775</v>
          </cell>
          <cell r="CS812">
            <v>3.4235495784650567</v>
          </cell>
          <cell r="CT812">
            <v>3.8888551683958421</v>
          </cell>
          <cell r="CU812">
            <v>3.8692182687738015</v>
          </cell>
          <cell r="CV812">
            <v>3.2203693047370479</v>
          </cell>
          <cell r="CW812">
            <v>3.7640391084375406</v>
          </cell>
          <cell r="CX812">
            <v>3.9106017388867458</v>
          </cell>
          <cell r="CY812">
            <v>3.8587932371605453</v>
          </cell>
          <cell r="CZ812">
            <v>4.329375123818707</v>
          </cell>
          <cell r="DA812">
            <v>3.8934564912490353</v>
          </cell>
          <cell r="DB812">
            <v>4.5502061948854449</v>
          </cell>
          <cell r="DC812">
            <v>5.0244952317910467</v>
          </cell>
          <cell r="DD812">
            <v>4.7400987493947078</v>
          </cell>
          <cell r="DE812">
            <v>5.2186167192360919</v>
          </cell>
          <cell r="DF812">
            <v>4.5524515731902166</v>
          </cell>
          <cell r="DG812">
            <v>5.0379355237724868</v>
          </cell>
          <cell r="DH812">
            <v>5.0379355237724868</v>
          </cell>
          <cell r="DI812">
            <v>5.0379355237724868</v>
          </cell>
          <cell r="DJ812">
            <v>5.0379355237724868</v>
          </cell>
          <cell r="DK812">
            <v>5.0379355237724868</v>
          </cell>
          <cell r="DL812">
            <v>5.0379355237724868</v>
          </cell>
          <cell r="DM812">
            <v>5.0379355237724868</v>
          </cell>
          <cell r="DN812">
            <v>5.0379355237724868</v>
          </cell>
          <cell r="DO812">
            <v>5.0379355237724868</v>
          </cell>
          <cell r="DP812">
            <v>5.0379355237724868</v>
          </cell>
          <cell r="DQ812">
            <v>5.4731651780363073</v>
          </cell>
          <cell r="DR812">
            <v>5.5943443352150277</v>
          </cell>
          <cell r="DS812">
            <v>5.4881835312971354</v>
          </cell>
          <cell r="DT812">
            <v>5.5383660186795884</v>
          </cell>
          <cell r="DU812">
            <v>5.485716901331898</v>
          </cell>
          <cell r="DV812">
            <v>5.5116248700805581</v>
          </cell>
          <cell r="DW812">
            <v>5.5878216335727142</v>
          </cell>
          <cell r="DX812">
            <v>5.5853754578911667</v>
          </cell>
          <cell r="DY812">
            <v>5.54740546608393</v>
          </cell>
          <cell r="DZ812">
            <v>5.5042994644413392</v>
          </cell>
          <cell r="EA812">
            <v>5.5351729466557673</v>
          </cell>
          <cell r="EB812">
            <v>5.5472810039362015</v>
          </cell>
          <cell r="EC812">
            <v>5.5612420972309744</v>
          </cell>
          <cell r="ED812">
            <v>5.5566644897018715</v>
          </cell>
          <cell r="EE812">
            <v>5.50941030122409</v>
          </cell>
          <cell r="EF812">
            <v>5.50941030122409</v>
          </cell>
          <cell r="EG812">
            <v>5.50941030122409</v>
          </cell>
          <cell r="EH812">
            <v>5.50941030122409</v>
          </cell>
          <cell r="EI812">
            <v>5.50941030122409</v>
          </cell>
          <cell r="EJ812">
            <v>5.50941030122409</v>
          </cell>
          <cell r="EK812">
            <v>0</v>
          </cell>
          <cell r="EL812">
            <v>0</v>
          </cell>
          <cell r="EM812">
            <v>0</v>
          </cell>
          <cell r="EN812">
            <v>0</v>
          </cell>
          <cell r="EO812">
            <v>0</v>
          </cell>
          <cell r="EP812">
            <v>0</v>
          </cell>
          <cell r="EQ812">
            <v>0</v>
          </cell>
          <cell r="ER812">
            <v>0</v>
          </cell>
          <cell r="ES812">
            <v>0</v>
          </cell>
          <cell r="ET812">
            <v>0</v>
          </cell>
        </row>
        <row r="813">
          <cell r="A813">
            <v>39333.19590277598</v>
          </cell>
          <cell r="B813">
            <v>31382.982154304991</v>
          </cell>
          <cell r="C813">
            <v>43845.767516408276</v>
          </cell>
          <cell r="D813">
            <v>6215.9305881500904</v>
          </cell>
          <cell r="E813">
            <v>6768.9220819330503</v>
          </cell>
          <cell r="F813">
            <v>7145.8343797734151</v>
          </cell>
          <cell r="G813">
            <v>7445.366154874383</v>
          </cell>
          <cell r="H813">
            <v>6689.6551709227861</v>
          </cell>
          <cell r="I813">
            <v>9058.4185714825817</v>
          </cell>
          <cell r="J813">
            <v>7421.956976179501</v>
          </cell>
          <cell r="K813">
            <v>7015.4918064533022</v>
          </cell>
          <cell r="L813">
            <v>9409.84684618561</v>
          </cell>
          <cell r="M813">
            <v>8716.2539012461275</v>
          </cell>
          <cell r="N813">
            <v>8196.0121350729969</v>
          </cell>
          <cell r="O813">
            <v>9525.5067788205579</v>
          </cell>
          <cell r="P813">
            <v>9025.3610147974741</v>
          </cell>
          <cell r="Q813">
            <v>8508.3620874547942</v>
          </cell>
          <cell r="R813">
            <v>9141.791875900255</v>
          </cell>
          <cell r="S813">
            <v>9491.0145489883816</v>
          </cell>
          <cell r="T813">
            <v>11076.807047127899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6544.2794284230022</v>
          </cell>
          <cell r="AF813">
            <v>5221.5183587583706</v>
          </cell>
          <cell r="AG813">
            <v>7295.0836512320402</v>
          </cell>
          <cell r="AH813">
            <v>6215.9305881500904</v>
          </cell>
          <cell r="AI813">
            <v>6768.9220819330503</v>
          </cell>
          <cell r="AJ813">
            <v>7145.8343797734151</v>
          </cell>
          <cell r="AK813">
            <v>7445.366154874383</v>
          </cell>
          <cell r="AL813">
            <v>6689.6551709227861</v>
          </cell>
          <cell r="AM813">
            <v>9058.4185714825817</v>
          </cell>
          <cell r="AN813">
            <v>7421.956976179501</v>
          </cell>
          <cell r="AO813">
            <v>7015.4918064533022</v>
          </cell>
          <cell r="AP813">
            <v>9409.84684618561</v>
          </cell>
          <cell r="AQ813">
            <v>8716.2539012461275</v>
          </cell>
          <cell r="AR813">
            <v>8196.0121350729969</v>
          </cell>
          <cell r="AS813">
            <v>9525.5067788205579</v>
          </cell>
          <cell r="AT813">
            <v>9025.3610147974741</v>
          </cell>
          <cell r="AU813">
            <v>8508.3620874547942</v>
          </cell>
          <cell r="AV813">
            <v>9141.791875900255</v>
          </cell>
          <cell r="AW813">
            <v>9491.0145489883816</v>
          </cell>
          <cell r="AX813">
            <v>11076.807047127899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3.2182844525423029</v>
          </cell>
          <cell r="CN813">
            <v>2.5776745353190358</v>
          </cell>
          <cell r="CO813">
            <v>3.5797506971656259</v>
          </cell>
          <cell r="CP813">
            <v>3.0958385882898511</v>
          </cell>
          <cell r="CQ813">
            <v>3.3540780363141138</v>
          </cell>
          <cell r="CR813">
            <v>3.4940630840294857</v>
          </cell>
          <cell r="CS813">
            <v>3.6395809278888329</v>
          </cell>
          <cell r="CT813">
            <v>3.3054433553119171</v>
          </cell>
          <cell r="CU813">
            <v>4.5350777784831413</v>
          </cell>
          <cell r="CV813">
            <v>3.6338968249164423</v>
          </cell>
          <cell r="CW813">
            <v>3.4429418331207486</v>
          </cell>
          <cell r="CX813">
            <v>4.667840547810763</v>
          </cell>
          <cell r="CY813">
            <v>4.3138766896002618</v>
          </cell>
          <cell r="CZ813">
            <v>4.0230216754698889</v>
          </cell>
          <cell r="DA813">
            <v>4.7189798921897266</v>
          </cell>
          <cell r="DB813">
            <v>4.4712053791489579</v>
          </cell>
          <cell r="DC813">
            <v>4.2150817314456859</v>
          </cell>
          <cell r="DD813">
            <v>4.5288857635245163</v>
          </cell>
          <cell r="DE813">
            <v>4.701892282806388</v>
          </cell>
          <cell r="DF813">
            <v>5.4875011837988739</v>
          </cell>
          <cell r="DG813">
            <v>5.2116211358174445</v>
          </cell>
          <cell r="DH813">
            <v>5.2116211358174445</v>
          </cell>
          <cell r="DI813">
            <v>5.2116211358174445</v>
          </cell>
          <cell r="DJ813">
            <v>5.2116211358174445</v>
          </cell>
          <cell r="DK813">
            <v>5.2116211358174445</v>
          </cell>
          <cell r="DL813">
            <v>5.2116211358174445</v>
          </cell>
          <cell r="DM813">
            <v>5.2116211358174445</v>
          </cell>
          <cell r="DN813">
            <v>5.2116211358174445</v>
          </cell>
          <cell r="DO813">
            <v>5.2116211358174445</v>
          </cell>
          <cell r="DP813">
            <v>5.2116211358174445</v>
          </cell>
          <cell r="DQ813">
            <v>5.571146039141265</v>
          </cell>
          <cell r="DR813">
            <v>5.5497812287819936</v>
          </cell>
          <cell r="DS813">
            <v>5.5832185652329338</v>
          </cell>
          <cell r="DT813">
            <v>5.5009156101568415</v>
          </cell>
          <cell r="DU813">
            <v>5.5290878162380555</v>
          </cell>
          <cell r="DV813">
            <v>5.6031124701840591</v>
          </cell>
          <cell r="DW813">
            <v>5.6045637786777229</v>
          </cell>
          <cell r="DX813">
            <v>5.5447395147875183</v>
          </cell>
          <cell r="DY813">
            <v>5.4723615204787812</v>
          </cell>
          <cell r="DZ813">
            <v>5.5956813529864622</v>
          </cell>
          <cell r="EA813">
            <v>5.5825879229886617</v>
          </cell>
          <cell r="EB813">
            <v>5.5229826413860392</v>
          </cell>
          <cell r="EC813">
            <v>5.5356583863920639</v>
          </cell>
          <cell r="ED813">
            <v>5.5815825960471743</v>
          </cell>
          <cell r="EE813">
            <v>5.5302797304300277</v>
          </cell>
          <cell r="EF813">
            <v>5.5302797304300277</v>
          </cell>
          <cell r="EG813">
            <v>5.5302797304300277</v>
          </cell>
          <cell r="EH813">
            <v>5.5302797304300277</v>
          </cell>
          <cell r="EI813">
            <v>5.5302797304300277</v>
          </cell>
          <cell r="EJ813">
            <v>5.5302797304300277</v>
          </cell>
          <cell r="EK813">
            <v>0</v>
          </cell>
          <cell r="EL813">
            <v>0</v>
          </cell>
          <cell r="EM813">
            <v>0</v>
          </cell>
          <cell r="EN813">
            <v>0</v>
          </cell>
          <cell r="EO813">
            <v>0</v>
          </cell>
          <cell r="EP813">
            <v>0</v>
          </cell>
          <cell r="EQ813">
            <v>0</v>
          </cell>
          <cell r="ER813">
            <v>0</v>
          </cell>
          <cell r="ES813">
            <v>0</v>
          </cell>
          <cell r="ET813">
            <v>0</v>
          </cell>
        </row>
        <row r="814">
          <cell r="A814">
            <v>36396.506333533289</v>
          </cell>
          <cell r="B814">
            <v>37700.567495104289</v>
          </cell>
          <cell r="C814">
            <v>43410.0563988793</v>
          </cell>
          <cell r="D814">
            <v>6141.1497602480949</v>
          </cell>
          <cell r="E814">
            <v>7524.5455724975236</v>
          </cell>
          <cell r="F814">
            <v>6645.5560967297506</v>
          </cell>
          <cell r="G814">
            <v>8084.3359522168366</v>
          </cell>
          <cell r="H814">
            <v>6983.330021021281</v>
          </cell>
          <cell r="I814">
            <v>7602.3325259488693</v>
          </cell>
          <cell r="J814">
            <v>8065.7269488705888</v>
          </cell>
          <cell r="K814">
            <v>8032.5542466121397</v>
          </cell>
          <cell r="L814">
            <v>8758.3128306776998</v>
          </cell>
          <cell r="M814">
            <v>9073.3158795807303</v>
          </cell>
          <cell r="N814">
            <v>9585.737932542228</v>
          </cell>
          <cell r="O814">
            <v>8320.523198131099</v>
          </cell>
          <cell r="P814">
            <v>9586.0337420005835</v>
          </cell>
          <cell r="Q814">
            <v>10576.32190729071</v>
          </cell>
          <cell r="R814">
            <v>9020.6323244214873</v>
          </cell>
          <cell r="S814">
            <v>9345.5397771202515</v>
          </cell>
          <cell r="T814">
            <v>11480.07320065151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6055.6713533719994</v>
          </cell>
          <cell r="AF814">
            <v>6272.641788578162</v>
          </cell>
          <cell r="AG814">
            <v>7222.5897885358045</v>
          </cell>
          <cell r="AH814">
            <v>6141.1497602480949</v>
          </cell>
          <cell r="AI814">
            <v>7524.5455724975236</v>
          </cell>
          <cell r="AJ814">
            <v>6645.5560967297506</v>
          </cell>
          <cell r="AK814">
            <v>8084.3359522168366</v>
          </cell>
          <cell r="AL814">
            <v>6983.330021021281</v>
          </cell>
          <cell r="AM814">
            <v>7602.3325259488693</v>
          </cell>
          <cell r="AN814">
            <v>8065.7269488705888</v>
          </cell>
          <cell r="AO814">
            <v>8032.5542466121397</v>
          </cell>
          <cell r="AP814">
            <v>8758.3128306776998</v>
          </cell>
          <cell r="AQ814">
            <v>9073.3158795807303</v>
          </cell>
          <cell r="AR814">
            <v>9585.737932542228</v>
          </cell>
          <cell r="AS814">
            <v>8320.523198131099</v>
          </cell>
          <cell r="AT814">
            <v>9586.0337420005835</v>
          </cell>
          <cell r="AU814">
            <v>10576.32190729071</v>
          </cell>
          <cell r="AV814">
            <v>9020.6323244214873</v>
          </cell>
          <cell r="AW814">
            <v>9345.5397771202515</v>
          </cell>
          <cell r="AX814">
            <v>11480.07320065151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2.9809312080675663</v>
          </cell>
          <cell r="CN814">
            <v>3.0859457176780225</v>
          </cell>
          <cell r="CO814">
            <v>3.549519689538982</v>
          </cell>
          <cell r="CP814">
            <v>3.0056271168275148</v>
          </cell>
          <cell r="CQ814">
            <v>3.7412860181123553</v>
          </cell>
          <cell r="CR814">
            <v>3.3043127431822241</v>
          </cell>
          <cell r="CS814">
            <v>4.0042286741578108</v>
          </cell>
          <cell r="CT814">
            <v>3.402964987947366</v>
          </cell>
          <cell r="CU814">
            <v>3.7565473722105378</v>
          </cell>
          <cell r="CV814">
            <v>3.959796942712055</v>
          </cell>
          <cell r="CW814">
            <v>3.9680481703852331</v>
          </cell>
          <cell r="CX814">
            <v>4.3994699849574115</v>
          </cell>
          <cell r="CY814">
            <v>4.4674439849651337</v>
          </cell>
          <cell r="CZ814">
            <v>4.6487657501487121</v>
          </cell>
          <cell r="DA814">
            <v>4.1415232181041786</v>
          </cell>
          <cell r="DB814">
            <v>4.7714284747073137</v>
          </cell>
          <cell r="DC814">
            <v>5.2643423614306943</v>
          </cell>
          <cell r="DD814">
            <v>4.4900010881484009</v>
          </cell>
          <cell r="DE814">
            <v>4.6517231009407292</v>
          </cell>
          <cell r="DF814">
            <v>5.7141826990775071</v>
          </cell>
          <cell r="DG814">
            <v>5.8552972439110649</v>
          </cell>
          <cell r="DH814">
            <v>5.8552972439110649</v>
          </cell>
          <cell r="DI814">
            <v>5.8552972439110649</v>
          </cell>
          <cell r="DJ814">
            <v>5.8552972439110649</v>
          </cell>
          <cell r="DK814">
            <v>5.8552972439110649</v>
          </cell>
          <cell r="DL814">
            <v>5.8552972439110649</v>
          </cell>
          <cell r="DM814">
            <v>5.8552972439110649</v>
          </cell>
          <cell r="DN814">
            <v>5.8552972439110649</v>
          </cell>
          <cell r="DO814">
            <v>5.8552972439110649</v>
          </cell>
          <cell r="DP814">
            <v>5.8552972439110649</v>
          </cell>
          <cell r="DQ814">
            <v>5.565670343312803</v>
          </cell>
          <cell r="DR814">
            <v>5.5688989829795679</v>
          </cell>
          <cell r="DS814">
            <v>5.5748154566330381</v>
          </cell>
          <cell r="DT814">
            <v>5.5978560155044326</v>
          </cell>
          <cell r="DU814">
            <v>5.5101890765650587</v>
          </cell>
          <cell r="DV814">
            <v>5.5100725687377752</v>
          </cell>
          <cell r="DW814">
            <v>5.5313688165350197</v>
          </cell>
          <cell r="DX814">
            <v>5.6222767745950684</v>
          </cell>
          <cell r="DY814">
            <v>5.5445349749481458</v>
          </cell>
          <cell r="DZ814">
            <v>5.5805594002417349</v>
          </cell>
          <cell r="EA814">
            <v>5.5460511039580318</v>
          </cell>
          <cell r="EB814">
            <v>5.4541519092844428</v>
          </cell>
          <cell r="EC814">
            <v>5.5643450155711802</v>
          </cell>
          <cell r="ED814">
            <v>5.6493050235441586</v>
          </cell>
          <cell r="EE814">
            <v>5.5042439138896171</v>
          </cell>
          <cell r="EF814">
            <v>5.5042439138896171</v>
          </cell>
          <cell r="EG814">
            <v>5.5042439138896171</v>
          </cell>
          <cell r="EH814">
            <v>5.5042439138896171</v>
          </cell>
          <cell r="EI814">
            <v>5.5042439138896171</v>
          </cell>
          <cell r="EJ814">
            <v>5.5042439138896171</v>
          </cell>
          <cell r="EK814">
            <v>0</v>
          </cell>
          <cell r="EL814">
            <v>0</v>
          </cell>
          <cell r="EM814">
            <v>0</v>
          </cell>
          <cell r="EN814">
            <v>0</v>
          </cell>
          <cell r="EO814">
            <v>0</v>
          </cell>
          <cell r="EP814">
            <v>0</v>
          </cell>
          <cell r="EQ814">
            <v>0</v>
          </cell>
          <cell r="ER814">
            <v>0</v>
          </cell>
          <cell r="ES814">
            <v>0</v>
          </cell>
          <cell r="ET814">
            <v>0</v>
          </cell>
        </row>
        <row r="815">
          <cell r="A815">
            <v>31845.522815477307</v>
          </cell>
          <cell r="B815">
            <v>34273.183729042001</v>
          </cell>
          <cell r="C815">
            <v>36409.670360492259</v>
          </cell>
          <cell r="D815">
            <v>6529.4418486414634</v>
          </cell>
          <cell r="E815">
            <v>6400.1511298549549</v>
          </cell>
          <cell r="F815">
            <v>7018.2851585245053</v>
          </cell>
          <cell r="G815">
            <v>7877.6514942763451</v>
          </cell>
          <cell r="H815">
            <v>6967.9753811819774</v>
          </cell>
          <cell r="I815">
            <v>8289.2652473862963</v>
          </cell>
          <cell r="J815">
            <v>8737.5968343235945</v>
          </cell>
          <cell r="K815">
            <v>8201.9182726967938</v>
          </cell>
          <cell r="L815">
            <v>9394.8559304291193</v>
          </cell>
          <cell r="M815">
            <v>8159.0056379751395</v>
          </cell>
          <cell r="N815">
            <v>8664.0201015033526</v>
          </cell>
          <cell r="O815">
            <v>9307.8354476641089</v>
          </cell>
          <cell r="P815">
            <v>8473.4069766734992</v>
          </cell>
          <cell r="Q815">
            <v>9723.9132122655283</v>
          </cell>
          <cell r="R815">
            <v>11294.209246668826</v>
          </cell>
          <cell r="S815">
            <v>9967.4517639036694</v>
          </cell>
          <cell r="T815">
            <v>10454.20776784621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5298.4761361330184</v>
          </cell>
          <cell r="AF815">
            <v>5702.3917349340472</v>
          </cell>
          <cell r="AG815">
            <v>6057.8615916388271</v>
          </cell>
          <cell r="AH815">
            <v>6529.4418486414634</v>
          </cell>
          <cell r="AI815">
            <v>6400.1511298549549</v>
          </cell>
          <cell r="AJ815">
            <v>7018.2851585245053</v>
          </cell>
          <cell r="AK815">
            <v>7877.6514942763451</v>
          </cell>
          <cell r="AL815">
            <v>6967.9753811819774</v>
          </cell>
          <cell r="AM815">
            <v>8289.2652473862963</v>
          </cell>
          <cell r="AN815">
            <v>8737.5968343235945</v>
          </cell>
          <cell r="AO815">
            <v>8201.9182726967938</v>
          </cell>
          <cell r="AP815">
            <v>9394.8559304291193</v>
          </cell>
          <cell r="AQ815">
            <v>8159.0056379751395</v>
          </cell>
          <cell r="AR815">
            <v>8664.0201015033526</v>
          </cell>
          <cell r="AS815">
            <v>9307.8354476641089</v>
          </cell>
          <cell r="AT815">
            <v>8473.4069766734992</v>
          </cell>
          <cell r="AU815">
            <v>9723.9132122655283</v>
          </cell>
          <cell r="AV815">
            <v>11294.209246668826</v>
          </cell>
          <cell r="AW815">
            <v>9967.4517639036694</v>
          </cell>
          <cell r="AX815">
            <v>10454.20776784621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2.6239733954415052</v>
          </cell>
          <cell r="CN815">
            <v>2.790229947363454</v>
          </cell>
          <cell r="CO815">
            <v>2.9667459314407623</v>
          </cell>
          <cell r="CP815">
            <v>3.2978234412187919</v>
          </cell>
          <cell r="CQ815">
            <v>3.2252379796189672</v>
          </cell>
          <cell r="CR815">
            <v>3.5554817559978953</v>
          </cell>
          <cell r="CS815">
            <v>3.937742966642801</v>
          </cell>
          <cell r="CT815">
            <v>3.4845011599653204</v>
          </cell>
          <cell r="CU815">
            <v>4.0925120177651424</v>
          </cell>
          <cell r="CV815">
            <v>4.3469221377766871</v>
          </cell>
          <cell r="CW815">
            <v>3.9498834071825382</v>
          </cell>
          <cell r="CX815">
            <v>4.646739325058566</v>
          </cell>
          <cell r="CY815">
            <v>3.9974417350402498</v>
          </cell>
          <cell r="CZ815">
            <v>4.2491606244987103</v>
          </cell>
          <cell r="DA815">
            <v>4.5754191363531342</v>
          </cell>
          <cell r="DB815">
            <v>4.1652421391817409</v>
          </cell>
          <cell r="DC815">
            <v>4.7799489840360483</v>
          </cell>
          <cell r="DD815">
            <v>5.5518537481400783</v>
          </cell>
          <cell r="DE815">
            <v>4.8996643524340273</v>
          </cell>
          <cell r="DF815">
            <v>5.1389372475873687</v>
          </cell>
          <cell r="DG815">
            <v>5.320610407138707</v>
          </cell>
          <cell r="DH815">
            <v>5.320610407138707</v>
          </cell>
          <cell r="DI815">
            <v>5.320610407138707</v>
          </cell>
          <cell r="DJ815">
            <v>5.320610407138707</v>
          </cell>
          <cell r="DK815">
            <v>5.320610407138707</v>
          </cell>
          <cell r="DL815">
            <v>5.320610407138707</v>
          </cell>
          <cell r="DM815">
            <v>5.320610407138707</v>
          </cell>
          <cell r="DN815">
            <v>5.320610407138707</v>
          </cell>
          <cell r="DO815">
            <v>5.320610407138707</v>
          </cell>
          <cell r="DP815">
            <v>5.320610407138707</v>
          </cell>
          <cell r="DQ815">
            <v>5.5322104259614262</v>
          </cell>
          <cell r="DR815">
            <v>5.5991768955731827</v>
          </cell>
          <cell r="DS815">
            <v>5.5943048230365395</v>
          </cell>
          <cell r="DT815">
            <v>5.4244510344339796</v>
          </cell>
          <cell r="DU815">
            <v>5.4367028853514752</v>
          </cell>
          <cell r="DV815">
            <v>5.4080374576718473</v>
          </cell>
          <cell r="DW815">
            <v>5.4809587665988495</v>
          </cell>
          <cell r="DX815">
            <v>5.4786446133017241</v>
          </cell>
          <cell r="DY815">
            <v>5.5492361776045742</v>
          </cell>
          <cell r="DZ815">
            <v>5.5070278935670345</v>
          </cell>
          <cell r="EA815">
            <v>5.6890309535291355</v>
          </cell>
          <cell r="EB815">
            <v>5.5392242851754441</v>
          </cell>
          <cell r="EC815">
            <v>5.591936439773125</v>
          </cell>
          <cell r="ED815">
            <v>5.5862894984776288</v>
          </cell>
          <cell r="EE815">
            <v>5.5734607638638876</v>
          </cell>
          <cell r="EF815">
            <v>5.5734607638638876</v>
          </cell>
          <cell r="EG815">
            <v>5.5734607638638876</v>
          </cell>
          <cell r="EH815">
            <v>5.5734607638638876</v>
          </cell>
          <cell r="EI815">
            <v>5.5734607638638876</v>
          </cell>
          <cell r="EJ815">
            <v>5.5734607638638876</v>
          </cell>
          <cell r="EK815">
            <v>0</v>
          </cell>
          <cell r="EL815">
            <v>0</v>
          </cell>
          <cell r="EM815">
            <v>0</v>
          </cell>
          <cell r="EN815">
            <v>0</v>
          </cell>
          <cell r="EO815">
            <v>0</v>
          </cell>
          <cell r="EP815">
            <v>0</v>
          </cell>
          <cell r="EQ815">
            <v>0</v>
          </cell>
          <cell r="ER815">
            <v>0</v>
          </cell>
          <cell r="ES815">
            <v>0</v>
          </cell>
          <cell r="ET815">
            <v>0</v>
          </cell>
        </row>
        <row r="816">
          <cell r="A816">
            <v>37333.559352101343</v>
          </cell>
          <cell r="B816">
            <v>37940.322678056211</v>
          </cell>
          <cell r="C816">
            <v>39875.887610973623</v>
          </cell>
          <cell r="D816">
            <v>6553.2827415665306</v>
          </cell>
          <cell r="E816">
            <v>6200.9799940475696</v>
          </cell>
          <cell r="F816">
            <v>7085.7135466308855</v>
          </cell>
          <cell r="G816">
            <v>8501.1261956928374</v>
          </cell>
          <cell r="H816">
            <v>7153.5165821911341</v>
          </cell>
          <cell r="I816">
            <v>7748.4436142000959</v>
          </cell>
          <cell r="J816">
            <v>7531.2529535119147</v>
          </cell>
          <cell r="K816">
            <v>6658.2717593730695</v>
          </cell>
          <cell r="L816">
            <v>8568.6194629672482</v>
          </cell>
          <cell r="M816">
            <v>9477.0551147408205</v>
          </cell>
          <cell r="N816">
            <v>9755.465152818615</v>
          </cell>
          <cell r="O816">
            <v>8510.200911228545</v>
          </cell>
          <cell r="P816">
            <v>9509.5820694394442</v>
          </cell>
          <cell r="Q816">
            <v>8634.0235862931549</v>
          </cell>
          <cell r="R816">
            <v>8981.6786379691075</v>
          </cell>
          <cell r="S816">
            <v>10008.785495976937</v>
          </cell>
          <cell r="T816">
            <v>9901.2073790240593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6211.578765724521</v>
          </cell>
          <cell r="AF816">
            <v>6312.5323918113272</v>
          </cell>
          <cell r="AG816">
            <v>6634.5727824314645</v>
          </cell>
          <cell r="AH816">
            <v>6553.2827415665306</v>
          </cell>
          <cell r="AI816">
            <v>6200.9799940475696</v>
          </cell>
          <cell r="AJ816">
            <v>7085.7135466308855</v>
          </cell>
          <cell r="AK816">
            <v>8501.1261956928374</v>
          </cell>
          <cell r="AL816">
            <v>7153.5165821911341</v>
          </cell>
          <cell r="AM816">
            <v>7748.4436142000959</v>
          </cell>
          <cell r="AN816">
            <v>7531.2529535119147</v>
          </cell>
          <cell r="AO816">
            <v>6658.2717593730695</v>
          </cell>
          <cell r="AP816">
            <v>8568.6194629672482</v>
          </cell>
          <cell r="AQ816">
            <v>9477.0551147408205</v>
          </cell>
          <cell r="AR816">
            <v>9755.465152818615</v>
          </cell>
          <cell r="AS816">
            <v>8510.200911228545</v>
          </cell>
          <cell r="AT816">
            <v>9509.5820694394442</v>
          </cell>
          <cell r="AU816">
            <v>8634.0235862931549</v>
          </cell>
          <cell r="AV816">
            <v>8981.6786379691075</v>
          </cell>
          <cell r="AW816">
            <v>10008.785495976937</v>
          </cell>
          <cell r="AX816">
            <v>9901.2073790240593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3.0911262770311523</v>
          </cell>
          <cell r="CN816">
            <v>3.1451600497526697</v>
          </cell>
          <cell r="CO816">
            <v>3.2964970745843565</v>
          </cell>
          <cell r="CP816">
            <v>3.2232796863116882</v>
          </cell>
          <cell r="CQ816">
            <v>3.0837386627103824</v>
          </cell>
          <cell r="CR816">
            <v>3.4506646458032608</v>
          </cell>
          <cell r="CS816">
            <v>4.1883988565523049</v>
          </cell>
          <cell r="CT816">
            <v>3.5355936578089744</v>
          </cell>
          <cell r="CU816">
            <v>3.845811171696047</v>
          </cell>
          <cell r="CV816">
            <v>3.7579855005174276</v>
          </cell>
          <cell r="CW816">
            <v>3.3071878498528435</v>
          </cell>
          <cell r="CX816">
            <v>4.2886850168880306</v>
          </cell>
          <cell r="CY816">
            <v>4.6853487276125927</v>
          </cell>
          <cell r="CZ816">
            <v>4.8373266694097232</v>
          </cell>
          <cell r="DA816">
            <v>4.2412751937706998</v>
          </cell>
          <cell r="DB816">
            <v>4.7393422264595699</v>
          </cell>
          <cell r="DC816">
            <v>4.3029853749586602</v>
          </cell>
          <cell r="DD816">
            <v>4.4762481171715729</v>
          </cell>
          <cell r="DE816">
            <v>4.988132957924587</v>
          </cell>
          <cell r="DF816">
            <v>4.9345186656670679</v>
          </cell>
          <cell r="DG816">
            <v>5.2013595173377629</v>
          </cell>
          <cell r="DH816">
            <v>5.2013595173377629</v>
          </cell>
          <cell r="DI816">
            <v>5.2013595173377629</v>
          </cell>
          <cell r="DJ816">
            <v>5.2013595173377629</v>
          </cell>
          <cell r="DK816">
            <v>5.2013595173377629</v>
          </cell>
          <cell r="DL816">
            <v>5.2013595173377629</v>
          </cell>
          <cell r="DM816">
            <v>5.2013595173377629</v>
          </cell>
          <cell r="DN816">
            <v>5.2013595173377629</v>
          </cell>
          <cell r="DO816">
            <v>5.2013595173377629</v>
          </cell>
          <cell r="DP816">
            <v>5.2013595173377629</v>
          </cell>
          <cell r="DQ816">
            <v>5.505444453090556</v>
          </cell>
          <cell r="DR816">
            <v>5.4988010209508396</v>
          </cell>
          <cell r="DS816">
            <v>5.514008149083768</v>
          </cell>
          <cell r="DT816">
            <v>5.5701648753005362</v>
          </cell>
          <cell r="DU816">
            <v>5.5092172662030148</v>
          </cell>
          <cell r="DV816">
            <v>5.6258477189303822</v>
          </cell>
          <cell r="DW816">
            <v>5.5607781155064568</v>
          </cell>
          <cell r="DX816">
            <v>5.5432488754356299</v>
          </cell>
          <cell r="DY816">
            <v>5.5199310870694767</v>
          </cell>
          <cell r="DZ816">
            <v>5.4905932268254087</v>
          </cell>
          <cell r="EA816">
            <v>5.5158162356729257</v>
          </cell>
          <cell r="EB816">
            <v>5.4738619574791239</v>
          </cell>
          <cell r="EC816">
            <v>5.5416439779422602</v>
          </cell>
          <cell r="ED816">
            <v>5.525221597615519</v>
          </cell>
          <cell r="EE816">
            <v>5.4973133950650368</v>
          </cell>
          <cell r="EF816">
            <v>5.4973133950650368</v>
          </cell>
          <cell r="EG816">
            <v>5.4973133950650368</v>
          </cell>
          <cell r="EH816">
            <v>5.4973133950650368</v>
          </cell>
          <cell r="EI816">
            <v>5.4973133950650368</v>
          </cell>
          <cell r="EJ816">
            <v>5.4973133950650368</v>
          </cell>
          <cell r="EK816">
            <v>0</v>
          </cell>
          <cell r="EL816">
            <v>0</v>
          </cell>
          <cell r="EM816">
            <v>0</v>
          </cell>
          <cell r="EN816">
            <v>0</v>
          </cell>
          <cell r="EO816">
            <v>0</v>
          </cell>
          <cell r="EP816">
            <v>0</v>
          </cell>
          <cell r="EQ816">
            <v>0</v>
          </cell>
          <cell r="ER816">
            <v>0</v>
          </cell>
          <cell r="ES816">
            <v>0</v>
          </cell>
          <cell r="ET816">
            <v>0</v>
          </cell>
        </row>
        <row r="817">
          <cell r="A817">
            <v>30637.950221990886</v>
          </cell>
          <cell r="B817">
            <v>33560.960858775921</v>
          </cell>
          <cell r="C817">
            <v>45007.649331554203</v>
          </cell>
          <cell r="D817">
            <v>6065.6241827488893</v>
          </cell>
          <cell r="E817">
            <v>6528.4691967694789</v>
          </cell>
          <cell r="F817">
            <v>7107.1968598408612</v>
          </cell>
          <cell r="G817">
            <v>7932.1044592825783</v>
          </cell>
          <cell r="H817">
            <v>8503.7607230035574</v>
          </cell>
          <cell r="I817">
            <v>8250.2204609650744</v>
          </cell>
          <cell r="J817">
            <v>8294.8174760132442</v>
          </cell>
          <cell r="K817">
            <v>7486.4350715013425</v>
          </cell>
          <cell r="L817">
            <v>8705.7608877950643</v>
          </cell>
          <cell r="M817">
            <v>7827.9274550983855</v>
          </cell>
          <cell r="N817">
            <v>10077.73893258588</v>
          </cell>
          <cell r="O817">
            <v>8866.110863297672</v>
          </cell>
          <cell r="P817">
            <v>8413.7796610226214</v>
          </cell>
          <cell r="Q817">
            <v>9368.8148292972401</v>
          </cell>
          <cell r="R817">
            <v>9821.4530222473222</v>
          </cell>
          <cell r="S817">
            <v>9829.8840575034865</v>
          </cell>
          <cell r="T817">
            <v>10419.496393492527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5097.559523574645</v>
          </cell>
          <cell r="AF817">
            <v>5583.8916900901022</v>
          </cell>
          <cell r="AG817">
            <v>7488.3982061925162</v>
          </cell>
          <cell r="AH817">
            <v>6065.6241827488893</v>
          </cell>
          <cell r="AI817">
            <v>6528.4691967694789</v>
          </cell>
          <cell r="AJ817">
            <v>7107.1968598408612</v>
          </cell>
          <cell r="AK817">
            <v>7932.1044592825783</v>
          </cell>
          <cell r="AL817">
            <v>8503.7607230035574</v>
          </cell>
          <cell r="AM817">
            <v>8250.2204609650744</v>
          </cell>
          <cell r="AN817">
            <v>8294.8174760132442</v>
          </cell>
          <cell r="AO817">
            <v>7486.4350715013425</v>
          </cell>
          <cell r="AP817">
            <v>8705.7608877950643</v>
          </cell>
          <cell r="AQ817">
            <v>7827.9274550983855</v>
          </cell>
          <cell r="AR817">
            <v>10077.73893258588</v>
          </cell>
          <cell r="AS817">
            <v>8866.110863297672</v>
          </cell>
          <cell r="AT817">
            <v>8413.7796610226214</v>
          </cell>
          <cell r="AU817">
            <v>9368.8148292972401</v>
          </cell>
          <cell r="AV817">
            <v>9821.4530222473222</v>
          </cell>
          <cell r="AW817">
            <v>9829.8840575034865</v>
          </cell>
          <cell r="AX817">
            <v>10419.496393492527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  <cell r="BN817">
            <v>0</v>
          </cell>
          <cell r="BO817">
            <v>0</v>
          </cell>
          <cell r="BP817">
            <v>0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2.449333132556633</v>
          </cell>
          <cell r="CN817">
            <v>2.7833621188873292</v>
          </cell>
          <cell r="CO817">
            <v>3.7071573849960036</v>
          </cell>
          <cell r="CP817">
            <v>2.9952310603690786</v>
          </cell>
          <cell r="CQ817">
            <v>3.2173341886919169</v>
          </cell>
          <cell r="CR817">
            <v>3.5268016474637829</v>
          </cell>
          <cell r="CS817">
            <v>3.9287645156439255</v>
          </cell>
          <cell r="CT817">
            <v>4.2250185120530404</v>
          </cell>
          <cell r="CU817">
            <v>4.0449453339279655</v>
          </cell>
          <cell r="CV817">
            <v>4.1123994713287138</v>
          </cell>
          <cell r="CW817">
            <v>3.702209097493109</v>
          </cell>
          <cell r="CX817">
            <v>4.2497228091070669</v>
          </cell>
          <cell r="CY817">
            <v>3.8276504431846536</v>
          </cell>
          <cell r="CZ817">
            <v>4.9407231510582985</v>
          </cell>
          <cell r="DA817">
            <v>4.4005124010812287</v>
          </cell>
          <cell r="DB817">
            <v>4.1760070801239628</v>
          </cell>
          <cell r="DC817">
            <v>4.6500192108382885</v>
          </cell>
          <cell r="DD817">
            <v>4.8746769003248138</v>
          </cell>
          <cell r="DE817">
            <v>4.8788614718659034</v>
          </cell>
          <cell r="DF817">
            <v>5.1715034697334117</v>
          </cell>
          <cell r="DG817">
            <v>5.1157859977842852</v>
          </cell>
          <cell r="DH817">
            <v>5.1157859977842852</v>
          </cell>
          <cell r="DI817">
            <v>5.1157859977842852</v>
          </cell>
          <cell r="DJ817">
            <v>5.1157859977842852</v>
          </cell>
          <cell r="DK817">
            <v>5.1157859977842852</v>
          </cell>
          <cell r="DL817">
            <v>5.1157859977842852</v>
          </cell>
          <cell r="DM817">
            <v>5.1157859977842852</v>
          </cell>
          <cell r="DN817">
            <v>5.1157859977842852</v>
          </cell>
          <cell r="DO817">
            <v>5.1157859977842852</v>
          </cell>
          <cell r="DP817">
            <v>5.1157859977842852</v>
          </cell>
          <cell r="DQ817">
            <v>5.7019260946209069</v>
          </cell>
          <cell r="DR817">
            <v>5.4963503647964993</v>
          </cell>
          <cell r="DS817">
            <v>5.5342024463422428</v>
          </cell>
          <cell r="DT817">
            <v>5.5482024962173186</v>
          </cell>
          <cell r="DU817">
            <v>5.5593282912033111</v>
          </cell>
          <cell r="DV817">
            <v>5.5210851545180475</v>
          </cell>
          <cell r="DW817">
            <v>5.5314572692246244</v>
          </cell>
          <cell r="DX817">
            <v>5.514289349764371</v>
          </cell>
          <cell r="DY817">
            <v>5.5880467750899818</v>
          </cell>
          <cell r="DZ817">
            <v>5.5260991764013943</v>
          </cell>
          <cell r="EA817">
            <v>5.5401465659247719</v>
          </cell>
          <cell r="EB817">
            <v>5.6124600977447674</v>
          </cell>
          <cell r="EC817">
            <v>5.6030133648951992</v>
          </cell>
          <cell r="ED817">
            <v>5.5883000942900694</v>
          </cell>
          <cell r="EE817">
            <v>5.5199741484645903</v>
          </cell>
          <cell r="EF817">
            <v>5.5199741484645903</v>
          </cell>
          <cell r="EG817">
            <v>5.5199741484645903</v>
          </cell>
          <cell r="EH817">
            <v>5.5199741484645903</v>
          </cell>
          <cell r="EI817">
            <v>5.5199741484645903</v>
          </cell>
          <cell r="EJ817">
            <v>5.5199741484645903</v>
          </cell>
          <cell r="EK817">
            <v>0</v>
          </cell>
          <cell r="EL817">
            <v>0</v>
          </cell>
          <cell r="EM817">
            <v>0</v>
          </cell>
          <cell r="EN817">
            <v>0</v>
          </cell>
          <cell r="EO817">
            <v>0</v>
          </cell>
          <cell r="EP817">
            <v>0</v>
          </cell>
          <cell r="EQ817">
            <v>0</v>
          </cell>
          <cell r="ER817">
            <v>0</v>
          </cell>
          <cell r="ES817">
            <v>0</v>
          </cell>
          <cell r="ET817">
            <v>0</v>
          </cell>
        </row>
        <row r="818">
          <cell r="A818">
            <v>37391.412125472685</v>
          </cell>
          <cell r="B818">
            <v>40829.130814513403</v>
          </cell>
          <cell r="C818">
            <v>37551.055147254905</v>
          </cell>
          <cell r="D818">
            <v>6122.2749072018796</v>
          </cell>
          <cell r="E818">
            <v>6705.6027221712884</v>
          </cell>
          <cell r="F818">
            <v>6761.8749156525228</v>
          </cell>
          <cell r="G818">
            <v>8131.4553976856178</v>
          </cell>
          <cell r="H818">
            <v>7790.3516748083603</v>
          </cell>
          <cell r="I818">
            <v>8442.5927773728508</v>
          </cell>
          <cell r="J818">
            <v>8212.5437053292571</v>
          </cell>
          <cell r="K818">
            <v>8629.8552497776236</v>
          </cell>
          <cell r="L818">
            <v>8561.4111698405395</v>
          </cell>
          <cell r="M818">
            <v>8238.6987406643948</v>
          </cell>
          <cell r="N818">
            <v>9732.0597888444754</v>
          </cell>
          <cell r="O818">
            <v>10245.010922412408</v>
          </cell>
          <cell r="P818">
            <v>9932.0256110605787</v>
          </cell>
          <cell r="Q818">
            <v>8623.6071447301783</v>
          </cell>
          <cell r="R818">
            <v>9152.1736569575496</v>
          </cell>
          <cell r="S818">
            <v>11972.131282256109</v>
          </cell>
          <cell r="T818">
            <v>10341.12403317134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6221.2043429490905</v>
          </cell>
          <cell r="AF818">
            <v>6793.1739269362051</v>
          </cell>
          <cell r="AG818">
            <v>6247.7658393991405</v>
          </cell>
          <cell r="AH818">
            <v>6122.2749072018796</v>
          </cell>
          <cell r="AI818">
            <v>6705.6027221712884</v>
          </cell>
          <cell r="AJ818">
            <v>6761.8749156525228</v>
          </cell>
          <cell r="AK818">
            <v>8131.4553976856178</v>
          </cell>
          <cell r="AL818">
            <v>7790.3516748083603</v>
          </cell>
          <cell r="AM818">
            <v>8442.5927773728508</v>
          </cell>
          <cell r="AN818">
            <v>8212.5437053292571</v>
          </cell>
          <cell r="AO818">
            <v>8629.8552497776236</v>
          </cell>
          <cell r="AP818">
            <v>8561.4111698405395</v>
          </cell>
          <cell r="AQ818">
            <v>8238.6987406643948</v>
          </cell>
          <cell r="AR818">
            <v>9732.0597888444754</v>
          </cell>
          <cell r="AS818">
            <v>10245.010922412408</v>
          </cell>
          <cell r="AT818">
            <v>9932.0256110605787</v>
          </cell>
          <cell r="AU818">
            <v>8623.6071447301783</v>
          </cell>
          <cell r="AV818">
            <v>9152.1736569575496</v>
          </cell>
          <cell r="AW818">
            <v>11972.131282256109</v>
          </cell>
          <cell r="AX818">
            <v>10341.12403317134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3.0929942637434613</v>
          </cell>
          <cell r="CN818">
            <v>3.3393837431278066</v>
          </cell>
          <cell r="CO818">
            <v>3.1228043642885006</v>
          </cell>
          <cell r="CP818">
            <v>3.0552604730371198</v>
          </cell>
          <cell r="CQ818">
            <v>3.3273065878778869</v>
          </cell>
          <cell r="CR818">
            <v>3.3668605085564915</v>
          </cell>
          <cell r="CS818">
            <v>3.9807634069747899</v>
          </cell>
          <cell r="CT818">
            <v>3.8574787698696191</v>
          </cell>
          <cell r="CU818">
            <v>4.237615827562542</v>
          </cell>
          <cell r="CV818">
            <v>4.1263781677079203</v>
          </cell>
          <cell r="CW818">
            <v>4.2563537714853368</v>
          </cell>
          <cell r="CX818">
            <v>4.285355013393076</v>
          </cell>
          <cell r="CY818">
            <v>4.0272983279168786</v>
          </cell>
          <cell r="CZ818">
            <v>4.7269852981924503</v>
          </cell>
          <cell r="DA818">
            <v>5.0186251596208757</v>
          </cell>
          <cell r="DB818">
            <v>4.8653060494668976</v>
          </cell>
          <cell r="DC818">
            <v>4.2243636547571715</v>
          </cell>
          <cell r="DD818">
            <v>4.4832874584394338</v>
          </cell>
          <cell r="DE818">
            <v>5.8646730318240259</v>
          </cell>
          <cell r="DF818">
            <v>5.0657071666072211</v>
          </cell>
          <cell r="DG818">
            <v>5.1099993407684368</v>
          </cell>
          <cell r="DH818">
            <v>5.1099993407684368</v>
          </cell>
          <cell r="DI818">
            <v>5.1099993407684368</v>
          </cell>
          <cell r="DJ818">
            <v>5.1099993407684368</v>
          </cell>
          <cell r="DK818">
            <v>5.1099993407684368</v>
          </cell>
          <cell r="DL818">
            <v>5.1099993407684368</v>
          </cell>
          <cell r="DM818">
            <v>5.1099993407684368</v>
          </cell>
          <cell r="DN818">
            <v>5.1099993407684368</v>
          </cell>
          <cell r="DO818">
            <v>5.1099993407684368</v>
          </cell>
          <cell r="DP818">
            <v>5.1099993407684368</v>
          </cell>
          <cell r="DQ818">
            <v>5.5106456743006067</v>
          </cell>
          <cell r="DR818">
            <v>5.5733143741160234</v>
          </cell>
          <cell r="DS818">
            <v>5.48134455012051</v>
          </cell>
          <cell r="DT818">
            <v>5.4899921162755634</v>
          </cell>
          <cell r="DU818">
            <v>5.5214371811272471</v>
          </cell>
          <cell r="DV818">
            <v>5.5023618155064504</v>
          </cell>
          <cell r="DW818">
            <v>5.5964039346386389</v>
          </cell>
          <cell r="DX818">
            <v>5.5329997958152601</v>
          </cell>
          <cell r="DY818">
            <v>5.4583501931530733</v>
          </cell>
          <cell r="DZ818">
            <v>5.4527527110115175</v>
          </cell>
          <cell r="EA818">
            <v>5.5548575869988852</v>
          </cell>
          <cell r="EB818">
            <v>5.4735070816664333</v>
          </cell>
          <cell r="EC818">
            <v>5.6046946448485553</v>
          </cell>
          <cell r="ED818">
            <v>5.6406305121954192</v>
          </cell>
          <cell r="EE818">
            <v>5.592870992027402</v>
          </cell>
          <cell r="EF818">
            <v>5.592870992027402</v>
          </cell>
          <cell r="EG818">
            <v>5.592870992027402</v>
          </cell>
          <cell r="EH818">
            <v>5.592870992027402</v>
          </cell>
          <cell r="EI818">
            <v>5.592870992027402</v>
          </cell>
          <cell r="EJ818">
            <v>5.592870992027402</v>
          </cell>
          <cell r="EK818">
            <v>0</v>
          </cell>
          <cell r="EL818">
            <v>0</v>
          </cell>
          <cell r="EM818">
            <v>0</v>
          </cell>
          <cell r="EN818">
            <v>0</v>
          </cell>
          <cell r="EO818">
            <v>0</v>
          </cell>
          <cell r="EP818">
            <v>0</v>
          </cell>
          <cell r="EQ818">
            <v>0</v>
          </cell>
          <cell r="ER818">
            <v>0</v>
          </cell>
          <cell r="ES818">
            <v>0</v>
          </cell>
          <cell r="ET818">
            <v>0</v>
          </cell>
        </row>
        <row r="819">
          <cell r="A819">
            <v>38951.763236804894</v>
          </cell>
          <cell r="B819">
            <v>31767.068970635159</v>
          </cell>
          <cell r="C819">
            <v>38433.974688237846</v>
          </cell>
          <cell r="D819">
            <v>6242.0070664358509</v>
          </cell>
          <cell r="E819">
            <v>6552.5623908226908</v>
          </cell>
          <cell r="F819">
            <v>6083.5531263741614</v>
          </cell>
          <cell r="G819">
            <v>7254.1929059750855</v>
          </cell>
          <cell r="H819">
            <v>8028.9448685069274</v>
          </cell>
          <cell r="I819">
            <v>8905.5032295590136</v>
          </cell>
          <cell r="J819">
            <v>8143.6984523642168</v>
          </cell>
          <cell r="K819">
            <v>7717.3915877845056</v>
          </cell>
          <cell r="L819">
            <v>8016.1213795976073</v>
          </cell>
          <cell r="M819">
            <v>8736.2460087062354</v>
          </cell>
          <cell r="N819">
            <v>9237.7404823110592</v>
          </cell>
          <cell r="O819">
            <v>9927.9412523931605</v>
          </cell>
          <cell r="P819">
            <v>8012.3692763959016</v>
          </cell>
          <cell r="Q819">
            <v>9323.8398619747204</v>
          </cell>
          <cell r="R819">
            <v>9912.4682218989128</v>
          </cell>
          <cell r="S819">
            <v>9896.3968272170059</v>
          </cell>
          <cell r="T819">
            <v>10403.563475572555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6480.8164452620795</v>
          </cell>
          <cell r="AF819">
            <v>5285.4229409604131</v>
          </cell>
          <cell r="AG819">
            <v>6394.6664930681081</v>
          </cell>
          <cell r="AH819">
            <v>6242.0070664358509</v>
          </cell>
          <cell r="AI819">
            <v>6552.5623908226908</v>
          </cell>
          <cell r="AJ819">
            <v>6083.5531263741614</v>
          </cell>
          <cell r="AK819">
            <v>7254.1929059750855</v>
          </cell>
          <cell r="AL819">
            <v>8028.9448685069274</v>
          </cell>
          <cell r="AM819">
            <v>8905.5032295590136</v>
          </cell>
          <cell r="AN819">
            <v>8143.6984523642168</v>
          </cell>
          <cell r="AO819">
            <v>7717.3915877845056</v>
          </cell>
          <cell r="AP819">
            <v>8016.1213795976073</v>
          </cell>
          <cell r="AQ819">
            <v>8736.2460087062354</v>
          </cell>
          <cell r="AR819">
            <v>9237.7404823110592</v>
          </cell>
          <cell r="AS819">
            <v>9927.9412523931605</v>
          </cell>
          <cell r="AT819">
            <v>8012.3692763959016</v>
          </cell>
          <cell r="AU819">
            <v>9323.8398619747204</v>
          </cell>
          <cell r="AV819">
            <v>9912.4682218989128</v>
          </cell>
          <cell r="AW819">
            <v>9896.3968272170059</v>
          </cell>
          <cell r="AX819">
            <v>10403.563475572555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3.2043381191769886</v>
          </cell>
          <cell r="CN819">
            <v>2.5915383151740339</v>
          </cell>
          <cell r="CO819">
            <v>3.1509370061718194</v>
          </cell>
          <cell r="CP819">
            <v>3.0471328776372637</v>
          </cell>
          <cell r="CQ819">
            <v>3.2811349953350937</v>
          </cell>
          <cell r="CR819">
            <v>3.0244817168814948</v>
          </cell>
          <cell r="CS819">
            <v>3.6207496274022</v>
          </cell>
          <cell r="CT819">
            <v>3.9514685800080649</v>
          </cell>
          <cell r="CU819">
            <v>4.4342245933625186</v>
          </cell>
          <cell r="CV819">
            <v>4.022185504920686</v>
          </cell>
          <cell r="CW819">
            <v>3.8074550872041772</v>
          </cell>
          <cell r="CX819">
            <v>4.0149992268996906</v>
          </cell>
          <cell r="CY819">
            <v>4.2609375604605004</v>
          </cell>
          <cell r="CZ819">
            <v>4.5796091252928983</v>
          </cell>
          <cell r="DA819">
            <v>4.9725459631870681</v>
          </cell>
          <cell r="DB819">
            <v>4.0131053848956375</v>
          </cell>
          <cell r="DC819">
            <v>4.6699734706718852</v>
          </cell>
          <cell r="DD819">
            <v>4.9647960829887046</v>
          </cell>
          <cell r="DE819">
            <v>4.9567465038547587</v>
          </cell>
          <cell r="DF819">
            <v>5.2107678971960611</v>
          </cell>
          <cell r="DG819">
            <v>4.73387690068955</v>
          </cell>
          <cell r="DH819">
            <v>4.73387690068955</v>
          </cell>
          <cell r="DI819">
            <v>4.73387690068955</v>
          </cell>
          <cell r="DJ819">
            <v>4.73387690068955</v>
          </cell>
          <cell r="DK819">
            <v>4.73387690068955</v>
          </cell>
          <cell r="DL819">
            <v>4.73387690068955</v>
          </cell>
          <cell r="DM819">
            <v>4.73387690068955</v>
          </cell>
          <cell r="DN819">
            <v>4.73387690068955</v>
          </cell>
          <cell r="DO819">
            <v>4.73387690068955</v>
          </cell>
          <cell r="DP819">
            <v>4.73387690068955</v>
          </cell>
          <cell r="DQ819">
            <v>5.541132312974864</v>
          </cell>
          <cell r="DR819">
            <v>5.5876506676998048</v>
          </cell>
          <cell r="DS819">
            <v>5.5601347133464456</v>
          </cell>
          <cell r="DT819">
            <v>5.612288636514033</v>
          </cell>
          <cell r="DU819">
            <v>5.4713462731050875</v>
          </cell>
          <cell r="DV819">
            <v>5.5107851194308681</v>
          </cell>
          <cell r="DW819">
            <v>5.4890570068276112</v>
          </cell>
          <cell r="DX819">
            <v>5.5668187114222745</v>
          </cell>
          <cell r="DY819">
            <v>5.502346232442739</v>
          </cell>
          <cell r="DZ819">
            <v>5.5471092971523692</v>
          </cell>
          <cell r="EA819">
            <v>5.5531944861877873</v>
          </cell>
          <cell r="EB819">
            <v>5.4699827176350011</v>
          </cell>
          <cell r="EC819">
            <v>5.6172896767844547</v>
          </cell>
          <cell r="ED819">
            <v>5.5264275490127659</v>
          </cell>
          <cell r="EE819">
            <v>5.4700025397491192</v>
          </cell>
          <cell r="EF819">
            <v>5.4700025397491192</v>
          </cell>
          <cell r="EG819">
            <v>5.4700025397491192</v>
          </cell>
          <cell r="EH819">
            <v>5.4700025397491192</v>
          </cell>
          <cell r="EI819">
            <v>5.4700025397491192</v>
          </cell>
          <cell r="EJ819">
            <v>5.4700025397491192</v>
          </cell>
          <cell r="EK819">
            <v>0</v>
          </cell>
          <cell r="EL819">
            <v>0</v>
          </cell>
          <cell r="EM819">
            <v>0</v>
          </cell>
          <cell r="EN819">
            <v>0</v>
          </cell>
          <cell r="EO819">
            <v>0</v>
          </cell>
          <cell r="EP819">
            <v>0</v>
          </cell>
          <cell r="EQ819">
            <v>0</v>
          </cell>
          <cell r="ER819">
            <v>0</v>
          </cell>
          <cell r="ES819">
            <v>0</v>
          </cell>
          <cell r="ET819">
            <v>0</v>
          </cell>
        </row>
        <row r="820">
          <cell r="A820">
            <v>38546.547294565142</v>
          </cell>
          <cell r="B820">
            <v>35608.254075337973</v>
          </cell>
          <cell r="C820">
            <v>37285.100766805452</v>
          </cell>
          <cell r="D820">
            <v>7034.7325234248692</v>
          </cell>
          <cell r="E820">
            <v>6592.5154800577666</v>
          </cell>
          <cell r="F820">
            <v>6886.6311964765036</v>
          </cell>
          <cell r="G820">
            <v>7092.9983880984564</v>
          </cell>
          <cell r="H820">
            <v>7039.9410438703571</v>
          </cell>
          <cell r="I820">
            <v>7214.7959914704807</v>
          </cell>
          <cell r="J820">
            <v>8494.5824765149264</v>
          </cell>
          <cell r="K820">
            <v>8347.4200850930938</v>
          </cell>
          <cell r="L820">
            <v>7634.67250952222</v>
          </cell>
          <cell r="M820">
            <v>8462.4573803430994</v>
          </cell>
          <cell r="N820">
            <v>9078.5570138688909</v>
          </cell>
          <cell r="O820">
            <v>8614.8204619327171</v>
          </cell>
          <cell r="P820">
            <v>9681.0153574455617</v>
          </cell>
          <cell r="Q820">
            <v>9199.336755399645</v>
          </cell>
          <cell r="R820">
            <v>9509.792081089483</v>
          </cell>
          <cell r="S820">
            <v>10485.790663880223</v>
          </cell>
          <cell r="T820">
            <v>11646.283038539665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6413.3963871151782</v>
          </cell>
          <cell r="AF820">
            <v>5924.5214958708075</v>
          </cell>
          <cell r="AG820">
            <v>6203.5161988365862</v>
          </cell>
          <cell r="AH820">
            <v>7034.7325234248692</v>
          </cell>
          <cell r="AI820">
            <v>6592.5154800577666</v>
          </cell>
          <cell r="AJ820">
            <v>6886.6311964765036</v>
          </cell>
          <cell r="AK820">
            <v>7092.9983880984564</v>
          </cell>
          <cell r="AL820">
            <v>7039.9410438703571</v>
          </cell>
          <cell r="AM820">
            <v>7214.7959914704807</v>
          </cell>
          <cell r="AN820">
            <v>8494.5824765149264</v>
          </cell>
          <cell r="AO820">
            <v>8347.4200850930938</v>
          </cell>
          <cell r="AP820">
            <v>7634.67250952222</v>
          </cell>
          <cell r="AQ820">
            <v>8462.4573803430994</v>
          </cell>
          <cell r="AR820">
            <v>9078.5570138688909</v>
          </cell>
          <cell r="AS820">
            <v>8614.8204619327171</v>
          </cell>
          <cell r="AT820">
            <v>9681.0153574455617</v>
          </cell>
          <cell r="AU820">
            <v>9199.336755399645</v>
          </cell>
          <cell r="AV820">
            <v>9509.792081089483</v>
          </cell>
          <cell r="AW820">
            <v>10485.790663880223</v>
          </cell>
          <cell r="AX820">
            <v>11646.283038539665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3.1894787607786377</v>
          </cell>
          <cell r="CN820">
            <v>2.9320528771092955</v>
          </cell>
          <cell r="CO820">
            <v>3.0789522415627402</v>
          </cell>
          <cell r="CP820">
            <v>3.4427417214878901</v>
          </cell>
          <cell r="CQ820">
            <v>3.2555716813353328</v>
          </cell>
          <cell r="CR820">
            <v>3.3891127271429418</v>
          </cell>
          <cell r="CS820">
            <v>3.5544992688839696</v>
          </cell>
          <cell r="CT820">
            <v>3.4266283626215532</v>
          </cell>
          <cell r="CU820">
            <v>3.5906452538870042</v>
          </cell>
          <cell r="CV820">
            <v>4.1844087586764065</v>
          </cell>
          <cell r="CW820">
            <v>4.1117874381240433</v>
          </cell>
          <cell r="CX820">
            <v>3.7808976856446304</v>
          </cell>
          <cell r="CY820">
            <v>4.111769518348269</v>
          </cell>
          <cell r="CZ820">
            <v>4.4930312509009243</v>
          </cell>
          <cell r="DA820">
            <v>4.2777970909965424</v>
          </cell>
          <cell r="DB820">
            <v>4.8072295315928679</v>
          </cell>
          <cell r="DC820">
            <v>4.568045983690463</v>
          </cell>
          <cell r="DD820">
            <v>4.7222064673579798</v>
          </cell>
          <cell r="DE820">
            <v>5.2068507982210628</v>
          </cell>
          <cell r="DF820">
            <v>5.7831078341486686</v>
          </cell>
          <cell r="DG820">
            <v>4.5724305619219159</v>
          </cell>
          <cell r="DH820">
            <v>4.5724305619219159</v>
          </cell>
          <cell r="DI820">
            <v>4.5724305619219159</v>
          </cell>
          <cell r="DJ820">
            <v>4.5724305619219159</v>
          </cell>
          <cell r="DK820">
            <v>4.5724305619219159</v>
          </cell>
          <cell r="DL820">
            <v>4.5724305619219159</v>
          </cell>
          <cell r="DM820">
            <v>4.5724305619219159</v>
          </cell>
          <cell r="DN820">
            <v>4.5724305619219159</v>
          </cell>
          <cell r="DO820">
            <v>4.5724305619219159</v>
          </cell>
          <cell r="DP820">
            <v>4.5724305619219159</v>
          </cell>
          <cell r="DQ820">
            <v>5.5090346491304008</v>
          </cell>
          <cell r="DR820">
            <v>5.535904849749663</v>
          </cell>
          <cell r="DS820">
            <v>5.5200384604558623</v>
          </cell>
          <cell r="DT820">
            <v>5.5982241333734377</v>
          </cell>
          <cell r="DU820">
            <v>5.5479307521575674</v>
          </cell>
          <cell r="DV820">
            <v>5.5670862107847627</v>
          </cell>
          <cell r="DW820">
            <v>5.467119508583167</v>
          </cell>
          <cell r="DX820">
            <v>5.6287136123737334</v>
          </cell>
          <cell r="DY820">
            <v>5.5050173332481318</v>
          </cell>
          <cell r="DZ820">
            <v>5.5617961927176012</v>
          </cell>
          <cell r="EA820">
            <v>5.5619713841973848</v>
          </cell>
          <cell r="EB820">
            <v>5.5322605169692975</v>
          </cell>
          <cell r="EC820">
            <v>5.6386464847328188</v>
          </cell>
          <cell r="ED820">
            <v>5.5358526467224474</v>
          </cell>
          <cell r="EE820">
            <v>5.5173836764224014</v>
          </cell>
          <cell r="EF820">
            <v>5.5173836764224014</v>
          </cell>
          <cell r="EG820">
            <v>5.5173836764224014</v>
          </cell>
          <cell r="EH820">
            <v>5.5173836764224014</v>
          </cell>
          <cell r="EI820">
            <v>5.5173836764224014</v>
          </cell>
          <cell r="EJ820">
            <v>5.5173836764224014</v>
          </cell>
          <cell r="EK820">
            <v>0</v>
          </cell>
          <cell r="EL820">
            <v>0</v>
          </cell>
          <cell r="EM820">
            <v>0</v>
          </cell>
          <cell r="EN820">
            <v>0</v>
          </cell>
          <cell r="EO820">
            <v>0</v>
          </cell>
          <cell r="EP820">
            <v>0</v>
          </cell>
          <cell r="EQ820">
            <v>0</v>
          </cell>
          <cell r="ER820">
            <v>0</v>
          </cell>
          <cell r="ES820">
            <v>0</v>
          </cell>
          <cell r="ET820">
            <v>0</v>
          </cell>
        </row>
        <row r="821">
          <cell r="A821">
            <v>47919.378738640538</v>
          </cell>
          <cell r="B821">
            <v>41800.922455366868</v>
          </cell>
          <cell r="C821">
            <v>37115.521469833679</v>
          </cell>
          <cell r="D821">
            <v>6435.9981184300905</v>
          </cell>
          <cell r="E821">
            <v>8142.8035169703462</v>
          </cell>
          <cell r="F821">
            <v>6322.628503612782</v>
          </cell>
          <cell r="G821">
            <v>7245.6098580942044</v>
          </cell>
          <cell r="H821">
            <v>7976.2816632393715</v>
          </cell>
          <cell r="I821">
            <v>7644.7790568912906</v>
          </cell>
          <cell r="J821">
            <v>6994.9431233633823</v>
          </cell>
          <cell r="K821">
            <v>8007.6410349497446</v>
          </cell>
          <cell r="L821">
            <v>8024.0386330933679</v>
          </cell>
          <cell r="M821">
            <v>8045.9231822602951</v>
          </cell>
          <cell r="N821">
            <v>7783.0270504080963</v>
          </cell>
          <cell r="O821">
            <v>9829.6078639879252</v>
          </cell>
          <cell r="P821">
            <v>9504.6684869113542</v>
          </cell>
          <cell r="Q821">
            <v>9608.4090697980155</v>
          </cell>
          <cell r="R821">
            <v>10244.989844629557</v>
          </cell>
          <cell r="S821">
            <v>11677.167175485616</v>
          </cell>
          <cell r="T821">
            <v>9972.5652781238587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7972.8533953164851</v>
          </cell>
          <cell r="AF821">
            <v>6954.8611709544821</v>
          </cell>
          <cell r="AG821">
            <v>6175.3014992886037</v>
          </cell>
          <cell r="AH821">
            <v>6435.9981184300905</v>
          </cell>
          <cell r="AI821">
            <v>8142.8035169703462</v>
          </cell>
          <cell r="AJ821">
            <v>6322.628503612782</v>
          </cell>
          <cell r="AK821">
            <v>7245.6098580942044</v>
          </cell>
          <cell r="AL821">
            <v>7976.2816632393715</v>
          </cell>
          <cell r="AM821">
            <v>7644.7790568912906</v>
          </cell>
          <cell r="AN821">
            <v>6994.9431233633823</v>
          </cell>
          <cell r="AO821">
            <v>8007.6410349497446</v>
          </cell>
          <cell r="AP821">
            <v>8024.0386330933679</v>
          </cell>
          <cell r="AQ821">
            <v>8045.9231822602951</v>
          </cell>
          <cell r="AR821">
            <v>7783.0270504080963</v>
          </cell>
          <cell r="AS821">
            <v>9829.6078639879252</v>
          </cell>
          <cell r="AT821">
            <v>9504.6684869113542</v>
          </cell>
          <cell r="AU821">
            <v>9608.4090697980155</v>
          </cell>
          <cell r="AV821">
            <v>10244.989844629557</v>
          </cell>
          <cell r="AW821">
            <v>11677.167175485616</v>
          </cell>
          <cell r="AX821">
            <v>9972.5652781238587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3.9461889955326881</v>
          </cell>
          <cell r="CN821">
            <v>3.4314191181576508</v>
          </cell>
          <cell r="CO821">
            <v>3.0543264198252227</v>
          </cell>
          <cell r="CP821">
            <v>3.2464406979926053</v>
          </cell>
          <cell r="CQ821">
            <v>3.994513879743522</v>
          </cell>
          <cell r="CR821">
            <v>3.1195102687997198</v>
          </cell>
          <cell r="CS821">
            <v>3.580069517296355</v>
          </cell>
          <cell r="CT821">
            <v>3.9133968306009077</v>
          </cell>
          <cell r="CU821">
            <v>3.8341902098508727</v>
          </cell>
          <cell r="CV821">
            <v>3.550943897068322</v>
          </cell>
          <cell r="CW821">
            <v>3.9502659003554297</v>
          </cell>
          <cell r="CX821">
            <v>3.9025749207961753</v>
          </cell>
          <cell r="CY821">
            <v>3.9411619937376208</v>
          </cell>
          <cell r="CZ821">
            <v>3.8624332468349754</v>
          </cell>
          <cell r="DA821">
            <v>4.8144393139257176</v>
          </cell>
          <cell r="DB821">
            <v>4.6552873992932566</v>
          </cell>
          <cell r="DC821">
            <v>4.7060984537737633</v>
          </cell>
          <cell r="DD821">
            <v>5.0178890715934727</v>
          </cell>
          <cell r="DE821">
            <v>5.7193545767890397</v>
          </cell>
          <cell r="DF821">
            <v>4.8844583629413689</v>
          </cell>
          <cell r="DG821">
            <v>5.556993092449936</v>
          </cell>
          <cell r="DH821">
            <v>5.556993092449936</v>
          </cell>
          <cell r="DI821">
            <v>5.556993092449936</v>
          </cell>
          <cell r="DJ821">
            <v>5.556993092449936</v>
          </cell>
          <cell r="DK821">
            <v>5.556993092449936</v>
          </cell>
          <cell r="DL821">
            <v>5.556993092449936</v>
          </cell>
          <cell r="DM821">
            <v>5.556993092449936</v>
          </cell>
          <cell r="DN821">
            <v>5.556993092449936</v>
          </cell>
          <cell r="DO821">
            <v>5.556993092449936</v>
          </cell>
          <cell r="DP821">
            <v>5.556993092449936</v>
          </cell>
          <cell r="DQ821">
            <v>5.5353238236940019</v>
          </cell>
          <cell r="DR821">
            <v>5.5529253381408585</v>
          </cell>
          <cell r="DS821">
            <v>5.5392357983775824</v>
          </cell>
          <cell r="DT821">
            <v>5.4314472980349748</v>
          </cell>
          <cell r="DU821">
            <v>5.5849225720697753</v>
          </cell>
          <cell r="DV821">
            <v>5.552881183358549</v>
          </cell>
          <cell r="DW821">
            <v>5.5448604605807192</v>
          </cell>
          <cell r="DX821">
            <v>5.5841069588827983</v>
          </cell>
          <cell r="DY821">
            <v>5.4625876676788998</v>
          </cell>
          <cell r="DZ821">
            <v>5.3969390367063337</v>
          </cell>
          <cell r="EA821">
            <v>5.5537381824175904</v>
          </cell>
          <cell r="EB821">
            <v>5.6331186291337323</v>
          </cell>
          <cell r="EC821">
            <v>5.5931791669320194</v>
          </cell>
          <cell r="ED821">
            <v>5.5207068754943958</v>
          </cell>
          <cell r="EE821">
            <v>5.593679917447604</v>
          </cell>
          <cell r="EF821">
            <v>5.593679917447604</v>
          </cell>
          <cell r="EG821">
            <v>5.593679917447604</v>
          </cell>
          <cell r="EH821">
            <v>5.593679917447604</v>
          </cell>
          <cell r="EI821">
            <v>5.593679917447604</v>
          </cell>
          <cell r="EJ821">
            <v>5.593679917447604</v>
          </cell>
          <cell r="EK821">
            <v>0</v>
          </cell>
          <cell r="EL821">
            <v>0</v>
          </cell>
          <cell r="EM821">
            <v>0</v>
          </cell>
          <cell r="EN821">
            <v>0</v>
          </cell>
          <cell r="EO821">
            <v>0</v>
          </cell>
          <cell r="EP821">
            <v>0</v>
          </cell>
          <cell r="EQ821">
            <v>0</v>
          </cell>
          <cell r="ER821">
            <v>0</v>
          </cell>
          <cell r="ES821">
            <v>0</v>
          </cell>
          <cell r="ET821">
            <v>0</v>
          </cell>
        </row>
        <row r="822">
          <cell r="A822">
            <v>31453.026288799581</v>
          </cell>
          <cell r="B822">
            <v>32502.629665600456</v>
          </cell>
          <cell r="C822">
            <v>43158.979313943768</v>
          </cell>
          <cell r="D822">
            <v>6624.1648667784384</v>
          </cell>
          <cell r="E822">
            <v>6591.8197345417084</v>
          </cell>
          <cell r="F822">
            <v>8779.5581958165385</v>
          </cell>
          <cell r="G822">
            <v>6509.5971946568852</v>
          </cell>
          <cell r="H822">
            <v>7503.1416256333496</v>
          </cell>
          <cell r="I822">
            <v>7381.2420600337582</v>
          </cell>
          <cell r="J822">
            <v>6968.8040067042803</v>
          </cell>
          <cell r="K822">
            <v>8368.2548761835897</v>
          </cell>
          <cell r="L822">
            <v>9558.9571281360259</v>
          </cell>
          <cell r="M822">
            <v>7544.8253021548544</v>
          </cell>
          <cell r="N822">
            <v>8125.6598770230075</v>
          </cell>
          <cell r="O822">
            <v>8979.8613661505624</v>
          </cell>
          <cell r="P822">
            <v>9507.470522329244</v>
          </cell>
          <cell r="Q822">
            <v>10389.966709883796</v>
          </cell>
          <cell r="R822">
            <v>9917.2600237591996</v>
          </cell>
          <cell r="S822">
            <v>10774.116877463404</v>
          </cell>
          <cell r="T822">
            <v>9328.5202449637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5233.1723415567103</v>
          </cell>
          <cell r="AF822">
            <v>5407.8059463057334</v>
          </cell>
          <cell r="AG822">
            <v>7180.8154408333312</v>
          </cell>
          <cell r="AH822">
            <v>6624.1648667784384</v>
          </cell>
          <cell r="AI822">
            <v>6591.8197345417084</v>
          </cell>
          <cell r="AJ822">
            <v>8779.5581958165385</v>
          </cell>
          <cell r="AK822">
            <v>6509.5971946568852</v>
          </cell>
          <cell r="AL822">
            <v>7503.1416256333496</v>
          </cell>
          <cell r="AM822">
            <v>7381.2420600337582</v>
          </cell>
          <cell r="AN822">
            <v>6968.8040067042803</v>
          </cell>
          <cell r="AO822">
            <v>8368.2548761835897</v>
          </cell>
          <cell r="AP822">
            <v>9558.9571281360259</v>
          </cell>
          <cell r="AQ822">
            <v>7544.8253021548544</v>
          </cell>
          <cell r="AR822">
            <v>8125.6598770230075</v>
          </cell>
          <cell r="AS822">
            <v>8979.8613661505624</v>
          </cell>
          <cell r="AT822">
            <v>9507.470522329244</v>
          </cell>
          <cell r="AU822">
            <v>10389.966709883796</v>
          </cell>
          <cell r="AV822">
            <v>9917.2600237591996</v>
          </cell>
          <cell r="AW822">
            <v>10774.116877463404</v>
          </cell>
          <cell r="AX822">
            <v>9328.5202449637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2.5503110397745434</v>
          </cell>
          <cell r="CN822">
            <v>2.6794117804483086</v>
          </cell>
          <cell r="CO822">
            <v>3.5412636427901365</v>
          </cell>
          <cell r="CP822">
            <v>3.2209005814718581</v>
          </cell>
          <cell r="CQ822">
            <v>3.267097979840869</v>
          </cell>
          <cell r="CR822">
            <v>4.3779685485498261</v>
          </cell>
          <cell r="CS822">
            <v>3.230977039537716</v>
          </cell>
          <cell r="CT822">
            <v>3.6519000591934159</v>
          </cell>
          <cell r="CU822">
            <v>3.552960275690884</v>
          </cell>
          <cell r="CV822">
            <v>3.5096451704783687</v>
          </cell>
          <cell r="CW822">
            <v>4.1418349123595695</v>
          </cell>
          <cell r="CX822">
            <v>4.7359240655407309</v>
          </cell>
          <cell r="CY822">
            <v>3.7309411079029946</v>
          </cell>
          <cell r="CZ822">
            <v>3.9304942842796176</v>
          </cell>
          <cell r="DA822">
            <v>4.429327794413191</v>
          </cell>
          <cell r="DB822">
            <v>4.6895716673150858</v>
          </cell>
          <cell r="DC822">
            <v>5.1248640101048597</v>
          </cell>
          <cell r="DD822">
            <v>4.8917008488840112</v>
          </cell>
          <cell r="DE822">
            <v>5.314346558343602</v>
          </cell>
          <cell r="DF822">
            <v>4.6013042202984806</v>
          </cell>
          <cell r="DG822">
            <v>5.0781784507178349</v>
          </cell>
          <cell r="DH822">
            <v>5.0781784507178349</v>
          </cell>
          <cell r="DI822">
            <v>5.0781784507178349</v>
          </cell>
          <cell r="DJ822">
            <v>5.0781784507178349</v>
          </cell>
          <cell r="DK822">
            <v>5.0781784507178349</v>
          </cell>
          <cell r="DL822">
            <v>5.0781784507178349</v>
          </cell>
          <cell r="DM822">
            <v>5.0781784507178349</v>
          </cell>
          <cell r="DN822">
            <v>5.0781784507178349</v>
          </cell>
          <cell r="DO822">
            <v>5.0781784507178349</v>
          </cell>
          <cell r="DP822">
            <v>5.0781784507178349</v>
          </cell>
          <cell r="DQ822">
            <v>5.6218470007822523</v>
          </cell>
          <cell r="DR822">
            <v>5.5295370462723534</v>
          </cell>
          <cell r="DS822">
            <v>5.5554934468777999</v>
          </cell>
          <cell r="DT822">
            <v>5.6345722061964745</v>
          </cell>
          <cell r="DU822">
            <v>5.5277742528904676</v>
          </cell>
          <cell r="DV822">
            <v>5.4942341022744658</v>
          </cell>
          <cell r="DW822">
            <v>5.5198513155096256</v>
          </cell>
          <cell r="DX822">
            <v>5.6290019074442421</v>
          </cell>
          <cell r="DY822">
            <v>5.6917554425686658</v>
          </cell>
          <cell r="DZ822">
            <v>5.4400410268242823</v>
          </cell>
          <cell r="EA822">
            <v>5.5354030697261791</v>
          </cell>
          <cell r="EB822">
            <v>5.5298444984123032</v>
          </cell>
          <cell r="EC822">
            <v>5.5403592966647537</v>
          </cell>
          <cell r="ED822">
            <v>5.6639395060048425</v>
          </cell>
          <cell r="EE822">
            <v>5.5544229393664013</v>
          </cell>
          <cell r="EF822">
            <v>5.5544229393664013</v>
          </cell>
          <cell r="EG822">
            <v>5.5544229393664013</v>
          </cell>
          <cell r="EH822">
            <v>5.5544229393664013</v>
          </cell>
          <cell r="EI822">
            <v>5.5544229393664013</v>
          </cell>
          <cell r="EJ822">
            <v>5.5544229393664013</v>
          </cell>
          <cell r="EK822">
            <v>0</v>
          </cell>
          <cell r="EL822">
            <v>0</v>
          </cell>
          <cell r="EM822">
            <v>0</v>
          </cell>
          <cell r="EN822">
            <v>0</v>
          </cell>
          <cell r="EO822">
            <v>0</v>
          </cell>
          <cell r="EP822">
            <v>0</v>
          </cell>
          <cell r="EQ822">
            <v>0</v>
          </cell>
          <cell r="ER822">
            <v>0</v>
          </cell>
          <cell r="ES822">
            <v>0</v>
          </cell>
          <cell r="ET822">
            <v>0</v>
          </cell>
        </row>
        <row r="823">
          <cell r="A823">
            <v>30724.060501111551</v>
          </cell>
          <cell r="B823">
            <v>36430.29969609921</v>
          </cell>
          <cell r="C823">
            <v>36997.937976649322</v>
          </cell>
          <cell r="D823">
            <v>6522.9548604735282</v>
          </cell>
          <cell r="E823">
            <v>6301.1477461614531</v>
          </cell>
          <cell r="F823">
            <v>7225.6553248016962</v>
          </cell>
          <cell r="G823">
            <v>8175.580388555134</v>
          </cell>
          <cell r="H823">
            <v>8056.2485318160752</v>
          </cell>
          <cell r="I823">
            <v>8533.9099481683188</v>
          </cell>
          <cell r="J823">
            <v>7910.5060401540541</v>
          </cell>
          <cell r="K823">
            <v>6868.669134069718</v>
          </cell>
          <cell r="L823">
            <v>7530.7233709625179</v>
          </cell>
          <cell r="M823">
            <v>8087.7645380508666</v>
          </cell>
          <cell r="N823">
            <v>9257.7557049034258</v>
          </cell>
          <cell r="O823">
            <v>8384.7682908858005</v>
          </cell>
          <cell r="P823">
            <v>8144.4434384708184</v>
          </cell>
          <cell r="Q823">
            <v>9990.6403062432364</v>
          </cell>
          <cell r="R823">
            <v>9676.8320215798849</v>
          </cell>
          <cell r="S823">
            <v>9644.0923363213515</v>
          </cell>
          <cell r="T823">
            <v>9443.9598677483282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5111.8866006221879</v>
          </cell>
          <cell r="AF823">
            <v>6061.2939121898489</v>
          </cell>
          <cell r="AG823">
            <v>6155.7378910460757</v>
          </cell>
          <cell r="AH823">
            <v>6522.9548604735282</v>
          </cell>
          <cell r="AI823">
            <v>6301.1477461614531</v>
          </cell>
          <cell r="AJ823">
            <v>7225.6553248016962</v>
          </cell>
          <cell r="AK823">
            <v>8175.580388555134</v>
          </cell>
          <cell r="AL823">
            <v>8056.2485318160752</v>
          </cell>
          <cell r="AM823">
            <v>8533.9099481683188</v>
          </cell>
          <cell r="AN823">
            <v>7910.5060401540541</v>
          </cell>
          <cell r="AO823">
            <v>6868.669134069718</v>
          </cell>
          <cell r="AP823">
            <v>7530.7233709625179</v>
          </cell>
          <cell r="AQ823">
            <v>8087.7645380508666</v>
          </cell>
          <cell r="AR823">
            <v>9257.7557049034258</v>
          </cell>
          <cell r="AS823">
            <v>8384.7682908858005</v>
          </cell>
          <cell r="AT823">
            <v>8144.4434384708184</v>
          </cell>
          <cell r="AU823">
            <v>9990.6403062432364</v>
          </cell>
          <cell r="AV823">
            <v>9676.8320215798849</v>
          </cell>
          <cell r="AW823">
            <v>9644.0923363213515</v>
          </cell>
          <cell r="AX823">
            <v>9443.9598677483282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2.526717460256183</v>
          </cell>
          <cell r="CN823">
            <v>2.9937136673653608</v>
          </cell>
          <cell r="CO823">
            <v>2.993683367475894</v>
          </cell>
          <cell r="CP823">
            <v>3.2304135756724968</v>
          </cell>
          <cell r="CQ823">
            <v>3.128619037919655</v>
          </cell>
          <cell r="CR823">
            <v>3.5715598104248545</v>
          </cell>
          <cell r="CS823">
            <v>4.0038002298597934</v>
          </cell>
          <cell r="CT823">
            <v>4.006631559517813</v>
          </cell>
          <cell r="CU823">
            <v>4.2364028067033521</v>
          </cell>
          <cell r="CV823">
            <v>3.8728474853088772</v>
          </cell>
          <cell r="CW823">
            <v>3.3658910073388046</v>
          </cell>
          <cell r="CX823">
            <v>3.724099166121563</v>
          </cell>
          <cell r="CY823">
            <v>3.9671902062434659</v>
          </cell>
          <cell r="CZ823">
            <v>4.579896273935586</v>
          </cell>
          <cell r="DA823">
            <v>4.147538857847807</v>
          </cell>
          <cell r="DB823">
            <v>4.0286617906089726</v>
          </cell>
          <cell r="DC823">
            <v>4.9418859827009971</v>
          </cell>
          <cell r="DD823">
            <v>4.7866602198172963</v>
          </cell>
          <cell r="DE823">
            <v>4.7704654828737514</v>
          </cell>
          <cell r="DF823">
            <v>4.6714696416856425</v>
          </cell>
          <cell r="DG823">
            <v>5.0197833957692906</v>
          </cell>
          <cell r="DH823">
            <v>5.0197833957692906</v>
          </cell>
          <cell r="DI823">
            <v>5.0197833957692906</v>
          </cell>
          <cell r="DJ823">
            <v>5.0197833957692906</v>
          </cell>
          <cell r="DK823">
            <v>5.0197833957692906</v>
          </cell>
          <cell r="DL823">
            <v>5.0197833957692906</v>
          </cell>
          <cell r="DM823">
            <v>5.0197833957692906</v>
          </cell>
          <cell r="DN823">
            <v>5.0197833957692906</v>
          </cell>
          <cell r="DO823">
            <v>5.0197833957692906</v>
          </cell>
          <cell r="DP823">
            <v>5.0197833957692906</v>
          </cell>
          <cell r="DQ823">
            <v>5.5428313569368894</v>
          </cell>
          <cell r="DR823">
            <v>5.5470517678284095</v>
          </cell>
          <cell r="DS823">
            <v>5.6335401068664472</v>
          </cell>
          <cell r="DT823">
            <v>5.5321428009589892</v>
          </cell>
          <cell r="DU823">
            <v>5.5179036736007534</v>
          </cell>
          <cell r="DV823">
            <v>5.542764788812522</v>
          </cell>
          <cell r="DW823">
            <v>5.5943975957030903</v>
          </cell>
          <cell r="DX823">
            <v>5.508845387434067</v>
          </cell>
          <cell r="DY823">
            <v>5.5189688675178754</v>
          </cell>
          <cell r="DZ823">
            <v>5.5960425424201308</v>
          </cell>
          <cell r="EA823">
            <v>5.5908737267964641</v>
          </cell>
          <cell r="EB823">
            <v>5.5401636487682522</v>
          </cell>
          <cell r="EC823">
            <v>5.5853785315073674</v>
          </cell>
          <cell r="ED823">
            <v>5.5380543014381187</v>
          </cell>
          <cell r="EE823">
            <v>5.5386986614407316</v>
          </cell>
          <cell r="EF823">
            <v>5.5386986614407316</v>
          </cell>
          <cell r="EG823">
            <v>5.5386986614407316</v>
          </cell>
          <cell r="EH823">
            <v>5.5386986614407316</v>
          </cell>
          <cell r="EI823">
            <v>5.5386986614407316</v>
          </cell>
          <cell r="EJ823">
            <v>5.5386986614407316</v>
          </cell>
          <cell r="EK823">
            <v>0</v>
          </cell>
          <cell r="EL823">
            <v>0</v>
          </cell>
          <cell r="EM823">
            <v>0</v>
          </cell>
          <cell r="EN823">
            <v>0</v>
          </cell>
          <cell r="EO823">
            <v>0</v>
          </cell>
          <cell r="EP823">
            <v>0</v>
          </cell>
          <cell r="EQ823">
            <v>0</v>
          </cell>
          <cell r="ER823">
            <v>0</v>
          </cell>
          <cell r="ES823">
            <v>0</v>
          </cell>
          <cell r="ET823">
            <v>0</v>
          </cell>
        </row>
        <row r="824">
          <cell r="A824">
            <v>39532.812732210863</v>
          </cell>
          <cell r="B824">
            <v>38239.862283281218</v>
          </cell>
          <cell r="C824">
            <v>37284.005066931371</v>
          </cell>
          <cell r="D824">
            <v>7327.7967153741401</v>
          </cell>
          <cell r="E824">
            <v>7023.3279402325079</v>
          </cell>
          <cell r="F824">
            <v>8790.6908890105333</v>
          </cell>
          <cell r="G824">
            <v>7886.404870209728</v>
          </cell>
          <cell r="H824">
            <v>7097.3032530514411</v>
          </cell>
          <cell r="I824">
            <v>7170.3066623337418</v>
          </cell>
          <cell r="J824">
            <v>7698.8558759780854</v>
          </cell>
          <cell r="K824">
            <v>8384.8441161908668</v>
          </cell>
          <cell r="L824">
            <v>8632.2198061268264</v>
          </cell>
          <cell r="M824">
            <v>8898.8507116846813</v>
          </cell>
          <cell r="N824">
            <v>8997.1755035421174</v>
          </cell>
          <cell r="O824">
            <v>9027.0101248004194</v>
          </cell>
          <cell r="P824">
            <v>9851.6123483611445</v>
          </cell>
          <cell r="Q824">
            <v>8995.988027037245</v>
          </cell>
          <cell r="R824">
            <v>10157.371919621062</v>
          </cell>
          <cell r="S824">
            <v>9617.2001560836561</v>
          </cell>
          <cell r="T824">
            <v>9403.6717580811219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6577.4917896475199</v>
          </cell>
          <cell r="AF824">
            <v>6362.3699611081975</v>
          </cell>
          <cell r="AG824">
            <v>6203.333895670492</v>
          </cell>
          <cell r="AH824">
            <v>7327.7967153741401</v>
          </cell>
          <cell r="AI824">
            <v>7023.3279402325079</v>
          </cell>
          <cell r="AJ824">
            <v>8790.6908890105333</v>
          </cell>
          <cell r="AK824">
            <v>7886.404870209728</v>
          </cell>
          <cell r="AL824">
            <v>7097.3032530514411</v>
          </cell>
          <cell r="AM824">
            <v>7170.3066623337418</v>
          </cell>
          <cell r="AN824">
            <v>7698.8558759780854</v>
          </cell>
          <cell r="AO824">
            <v>8384.8441161908668</v>
          </cell>
          <cell r="AP824">
            <v>8632.2198061268264</v>
          </cell>
          <cell r="AQ824">
            <v>8898.8507116846813</v>
          </cell>
          <cell r="AR824">
            <v>8997.1755035421174</v>
          </cell>
          <cell r="AS824">
            <v>9027.0101248004194</v>
          </cell>
          <cell r="AT824">
            <v>9851.6123483611445</v>
          </cell>
          <cell r="AU824">
            <v>8995.988027037245</v>
          </cell>
          <cell r="AV824">
            <v>10157.371919621062</v>
          </cell>
          <cell r="AW824">
            <v>9617.2001560836561</v>
          </cell>
          <cell r="AX824">
            <v>9403.6717580811219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  <cell r="CK824">
            <v>0</v>
          </cell>
          <cell r="CL824">
            <v>0</v>
          </cell>
          <cell r="CM824">
            <v>3.2461233774272102</v>
          </cell>
          <cell r="CN824">
            <v>3.1112166785748037</v>
          </cell>
          <cell r="CO824">
            <v>3.1229996362938359</v>
          </cell>
          <cell r="CP824">
            <v>3.6562167334053073</v>
          </cell>
          <cell r="CQ824">
            <v>3.4863917301119578</v>
          </cell>
          <cell r="CR824">
            <v>4.3007298231667166</v>
          </cell>
          <cell r="CS824">
            <v>3.8611726416032237</v>
          </cell>
          <cell r="CT824">
            <v>3.4876094187019944</v>
          </cell>
          <cell r="CU824">
            <v>3.5132461439371707</v>
          </cell>
          <cell r="CV824">
            <v>3.7906718552940966</v>
          </cell>
          <cell r="CW824">
            <v>4.1282457473864369</v>
          </cell>
          <cell r="CX824">
            <v>4.2764435762042554</v>
          </cell>
          <cell r="CY824">
            <v>4.4439351415094785</v>
          </cell>
          <cell r="CZ824">
            <v>4.505513647415806</v>
          </cell>
          <cell r="DA824">
            <v>4.5132933142579175</v>
          </cell>
          <cell r="DB824">
            <v>4.9255750832008891</v>
          </cell>
          <cell r="DC824">
            <v>4.4977829930670579</v>
          </cell>
          <cell r="DD824">
            <v>5.0784476965755481</v>
          </cell>
          <cell r="DE824">
            <v>4.8083744857095994</v>
          </cell>
          <cell r="DF824">
            <v>4.7016152954810018</v>
          </cell>
          <cell r="DG824">
            <v>4.7277179270052869</v>
          </cell>
          <cell r="DH824">
            <v>4.7277179270052869</v>
          </cell>
          <cell r="DI824">
            <v>4.7277179270052869</v>
          </cell>
          <cell r="DJ824">
            <v>4.7277179270052869</v>
          </cell>
          <cell r="DK824">
            <v>4.7277179270052869</v>
          </cell>
          <cell r="DL824">
            <v>4.7277179270052869</v>
          </cell>
          <cell r="DM824">
            <v>4.7277179270052869</v>
          </cell>
          <cell r="DN824">
            <v>4.7277179270052869</v>
          </cell>
          <cell r="DO824">
            <v>4.7277179270052869</v>
          </cell>
          <cell r="DP824">
            <v>4.7277179270052869</v>
          </cell>
          <cell r="DQ824">
            <v>5.5513988089299549</v>
          </cell>
          <cell r="DR824">
            <v>5.6026797164007052</v>
          </cell>
          <cell r="DS824">
            <v>5.4420228337820484</v>
          </cell>
          <cell r="DT824">
            <v>5.490964253065016</v>
          </cell>
          <cell r="DU824">
            <v>5.5191716382896185</v>
          </cell>
          <cell r="DV824">
            <v>5.5999994460690177</v>
          </cell>
          <cell r="DW824">
            <v>5.5958618510605334</v>
          </cell>
          <cell r="DX824">
            <v>5.5753566733837765</v>
          </cell>
          <cell r="DY824">
            <v>5.5916024617622266</v>
          </cell>
          <cell r="DZ824">
            <v>5.5643845285998852</v>
          </cell>
          <cell r="EA824">
            <v>5.5646337612872037</v>
          </cell>
          <cell r="EB824">
            <v>5.5302769358765431</v>
          </cell>
          <cell r="EC824">
            <v>5.4862215879333966</v>
          </cell>
          <cell r="ED824">
            <v>5.4710290166923787</v>
          </cell>
          <cell r="EE824">
            <v>5.4797091317697131</v>
          </cell>
          <cell r="EF824">
            <v>5.4797091317697131</v>
          </cell>
          <cell r="EG824">
            <v>5.4797091317697131</v>
          </cell>
          <cell r="EH824">
            <v>5.4797091317697131</v>
          </cell>
          <cell r="EI824">
            <v>5.4797091317697131</v>
          </cell>
          <cell r="EJ824">
            <v>5.4797091317697131</v>
          </cell>
          <cell r="EK824">
            <v>0</v>
          </cell>
          <cell r="EL824">
            <v>0</v>
          </cell>
          <cell r="EM824">
            <v>0</v>
          </cell>
          <cell r="EN824">
            <v>0</v>
          </cell>
          <cell r="EO824">
            <v>0</v>
          </cell>
          <cell r="EP824">
            <v>0</v>
          </cell>
          <cell r="EQ824">
            <v>0</v>
          </cell>
          <cell r="ER824">
            <v>0</v>
          </cell>
          <cell r="ES824">
            <v>0</v>
          </cell>
          <cell r="ET824">
            <v>0</v>
          </cell>
        </row>
        <row r="825">
          <cell r="A825">
            <v>38016.710231462501</v>
          </cell>
          <cell r="B825">
            <v>34801.365147927565</v>
          </cell>
          <cell r="C825">
            <v>36852.432145677194</v>
          </cell>
          <cell r="D825">
            <v>6204.2777297513776</v>
          </cell>
          <cell r="E825">
            <v>6685.8683725253359</v>
          </cell>
          <cell r="F825">
            <v>6559.011279090184</v>
          </cell>
          <cell r="G825">
            <v>7711.6741868628978</v>
          </cell>
          <cell r="H825">
            <v>7858.7601486608801</v>
          </cell>
          <cell r="I825">
            <v>8256.7563312841994</v>
          </cell>
          <cell r="J825">
            <v>9140.700778586428</v>
          </cell>
          <cell r="K825">
            <v>7183.4166294712686</v>
          </cell>
          <cell r="L825">
            <v>7018.3064512372948</v>
          </cell>
          <cell r="M825">
            <v>7079.6396823336008</v>
          </cell>
          <cell r="N825">
            <v>7576.8358401824999</v>
          </cell>
          <cell r="O825">
            <v>8975.008762751575</v>
          </cell>
          <cell r="P825">
            <v>9055.8522998680928</v>
          </cell>
          <cell r="Q825">
            <v>9196.6136917223375</v>
          </cell>
          <cell r="R825">
            <v>10285.676304704411</v>
          </cell>
          <cell r="S825">
            <v>9484.1277186081497</v>
          </cell>
          <cell r="T825">
            <v>10533.115867413871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6325.2417962436548</v>
          </cell>
          <cell r="AF825">
            <v>5790.2708587823126</v>
          </cell>
          <cell r="AG825">
            <v>6131.5285484159895</v>
          </cell>
          <cell r="AH825">
            <v>6204.2777297513776</v>
          </cell>
          <cell r="AI825">
            <v>6685.8683725253359</v>
          </cell>
          <cell r="AJ825">
            <v>6559.011279090184</v>
          </cell>
          <cell r="AK825">
            <v>7711.6741868628978</v>
          </cell>
          <cell r="AL825">
            <v>7858.7601486608801</v>
          </cell>
          <cell r="AM825">
            <v>8256.7563312841994</v>
          </cell>
          <cell r="AN825">
            <v>9140.700778586428</v>
          </cell>
          <cell r="AO825">
            <v>7183.4166294712686</v>
          </cell>
          <cell r="AP825">
            <v>7018.3064512372948</v>
          </cell>
          <cell r="AQ825">
            <v>7079.6396823336008</v>
          </cell>
          <cell r="AR825">
            <v>7576.8358401824999</v>
          </cell>
          <cell r="AS825">
            <v>8975.008762751575</v>
          </cell>
          <cell r="AT825">
            <v>9055.8522998680928</v>
          </cell>
          <cell r="AU825">
            <v>9196.6136917223375</v>
          </cell>
          <cell r="AV825">
            <v>10285.676304704411</v>
          </cell>
          <cell r="AW825">
            <v>9484.1277186081497</v>
          </cell>
          <cell r="AX825">
            <v>10533.115867413871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3.1637630075838388</v>
          </cell>
          <cell r="CN825">
            <v>2.8738251103653436</v>
          </cell>
          <cell r="CO825">
            <v>3.0089418356740931</v>
          </cell>
          <cell r="CP825">
            <v>3.1129304495499341</v>
          </cell>
          <cell r="CQ825">
            <v>3.2677854973840792</v>
          </cell>
          <cell r="CR825">
            <v>3.1700516545574122</v>
          </cell>
          <cell r="CS825">
            <v>3.8105001259096771</v>
          </cell>
          <cell r="CT825">
            <v>3.8348780145783721</v>
          </cell>
          <cell r="CU825">
            <v>4.0857110207080938</v>
          </cell>
          <cell r="CV825">
            <v>4.5069343055762063</v>
          </cell>
          <cell r="CW825">
            <v>3.5494473819229815</v>
          </cell>
          <cell r="CX825">
            <v>3.4559904635241772</v>
          </cell>
          <cell r="CY825">
            <v>3.5290064315973826</v>
          </cell>
          <cell r="CZ825">
            <v>3.7433913985174043</v>
          </cell>
          <cell r="DA825">
            <v>4.3832894427139175</v>
          </cell>
          <cell r="DB825">
            <v>4.4227724819088392</v>
          </cell>
          <cell r="DC825">
            <v>4.4915187014576281</v>
          </cell>
          <cell r="DD825">
            <v>5.0234041603053852</v>
          </cell>
          <cell r="DE825">
            <v>4.6319371937393425</v>
          </cell>
          <cell r="DF825">
            <v>5.1442507523929013</v>
          </cell>
          <cell r="DG825">
            <v>5.5114720827468817</v>
          </cell>
          <cell r="DH825">
            <v>5.5114720827468817</v>
          </cell>
          <cell r="DI825">
            <v>5.5114720827468817</v>
          </cell>
          <cell r="DJ825">
            <v>5.5114720827468817</v>
          </cell>
          <cell r="DK825">
            <v>5.5114720827468817</v>
          </cell>
          <cell r="DL825">
            <v>5.5114720827468817</v>
          </cell>
          <cell r="DM825">
            <v>5.5114720827468817</v>
          </cell>
          <cell r="DN825">
            <v>5.5114720827468817</v>
          </cell>
          <cell r="DO825">
            <v>5.5114720827468817</v>
          </cell>
          <cell r="DP825">
            <v>5.5114720827468817</v>
          </cell>
          <cell r="DQ825">
            <v>5.4774739881620276</v>
          </cell>
          <cell r="DR825">
            <v>5.5200839189094086</v>
          </cell>
          <cell r="DS825">
            <v>5.5829289063213867</v>
          </cell>
          <cell r="DT825">
            <v>5.4604564582734572</v>
          </cell>
          <cell r="DU825">
            <v>5.6054620508669464</v>
          </cell>
          <cell r="DV825">
            <v>5.6686438813958206</v>
          </cell>
          <cell r="DW825">
            <v>5.5446460533870336</v>
          </cell>
          <cell r="DX825">
            <v>5.614480992748291</v>
          </cell>
          <cell r="DY825">
            <v>5.5366740594335893</v>
          </cell>
          <cell r="DZ825">
            <v>5.5565522223741217</v>
          </cell>
          <cell r="EA825">
            <v>5.5446922824190157</v>
          </cell>
          <cell r="EB825">
            <v>5.5637412937468893</v>
          </cell>
          <cell r="EC825">
            <v>5.496241924814016</v>
          </cell>
          <cell r="ED825">
            <v>5.5453603822688464</v>
          </cell>
          <cell r="EE825">
            <v>5.609728817772214</v>
          </cell>
          <cell r="EF825">
            <v>5.609728817772214</v>
          </cell>
          <cell r="EG825">
            <v>5.609728817772214</v>
          </cell>
          <cell r="EH825">
            <v>5.609728817772214</v>
          </cell>
          <cell r="EI825">
            <v>5.609728817772214</v>
          </cell>
          <cell r="EJ825">
            <v>5.609728817772214</v>
          </cell>
          <cell r="EK825">
            <v>0</v>
          </cell>
          <cell r="EL825">
            <v>0</v>
          </cell>
          <cell r="EM825">
            <v>0</v>
          </cell>
          <cell r="EN825">
            <v>0</v>
          </cell>
          <cell r="EO825">
            <v>0</v>
          </cell>
          <cell r="EP825">
            <v>0</v>
          </cell>
          <cell r="EQ825">
            <v>0</v>
          </cell>
          <cell r="ER825">
            <v>0</v>
          </cell>
          <cell r="ES825">
            <v>0</v>
          </cell>
          <cell r="ET825">
            <v>0</v>
          </cell>
        </row>
        <row r="826">
          <cell r="A826">
            <v>34112.40647307106</v>
          </cell>
          <cell r="B826">
            <v>36271.824989016219</v>
          </cell>
          <cell r="C826">
            <v>36092.571923637959</v>
          </cell>
          <cell r="D826">
            <v>6233.6776782443403</v>
          </cell>
          <cell r="E826">
            <v>7122.4688307444294</v>
          </cell>
          <cell r="F826">
            <v>7113.7420814766874</v>
          </cell>
          <cell r="G826">
            <v>7025.8527310734444</v>
          </cell>
          <cell r="H826">
            <v>6756.8850341785555</v>
          </cell>
          <cell r="I826">
            <v>7911.5816684757856</v>
          </cell>
          <cell r="J826">
            <v>8096.9050700935422</v>
          </cell>
          <cell r="K826">
            <v>8021.11284261733</v>
          </cell>
          <cell r="L826">
            <v>8302.7370680752774</v>
          </cell>
          <cell r="M826">
            <v>9824.3037484929791</v>
          </cell>
          <cell r="N826">
            <v>8466.3622860277101</v>
          </cell>
          <cell r="O826">
            <v>9072.045373241499</v>
          </cell>
          <cell r="P826">
            <v>7784.6711866489968</v>
          </cell>
          <cell r="Q826">
            <v>9244.2074535554202</v>
          </cell>
          <cell r="R826">
            <v>9481.4780802884197</v>
          </cell>
          <cell r="S826">
            <v>9668.9711499787209</v>
          </cell>
          <cell r="T826">
            <v>10437.486822413493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5675.6415239567932</v>
          </cell>
          <cell r="AF826">
            <v>6034.9268006016628</v>
          </cell>
          <cell r="AG826">
            <v>6005.1025739830993</v>
          </cell>
          <cell r="AH826">
            <v>6233.6776782443403</v>
          </cell>
          <cell r="AI826">
            <v>7122.4688307444294</v>
          </cell>
          <cell r="AJ826">
            <v>7113.7420814766874</v>
          </cell>
          <cell r="AK826">
            <v>7025.8527310734444</v>
          </cell>
          <cell r="AL826">
            <v>6756.8850341785555</v>
          </cell>
          <cell r="AM826">
            <v>7911.5816684757856</v>
          </cell>
          <cell r="AN826">
            <v>8096.9050700935422</v>
          </cell>
          <cell r="AO826">
            <v>8021.11284261733</v>
          </cell>
          <cell r="AP826">
            <v>8302.7370680752774</v>
          </cell>
          <cell r="AQ826">
            <v>9824.3037484929791</v>
          </cell>
          <cell r="AR826">
            <v>8466.3622860277101</v>
          </cell>
          <cell r="AS826">
            <v>9072.045373241499</v>
          </cell>
          <cell r="AT826">
            <v>7784.6711866489968</v>
          </cell>
          <cell r="AU826">
            <v>9244.2074535554202</v>
          </cell>
          <cell r="AV826">
            <v>9481.4780802884197</v>
          </cell>
          <cell r="AW826">
            <v>9668.9711499787209</v>
          </cell>
          <cell r="AX826">
            <v>10437.486822413493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0</v>
          </cell>
          <cell r="CB826">
            <v>0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2.8369334141086262</v>
          </cell>
          <cell r="CN826">
            <v>2.994871709152001</v>
          </cell>
          <cell r="CO826">
            <v>2.98436948254245</v>
          </cell>
          <cell r="CP826">
            <v>3.0797153363498437</v>
          </cell>
          <cell r="CQ826">
            <v>3.5351228215137973</v>
          </cell>
          <cell r="CR826">
            <v>3.5123207525807487</v>
          </cell>
          <cell r="CS826">
            <v>3.4211347291719694</v>
          </cell>
          <cell r="CT826">
            <v>3.3959326668309004</v>
          </cell>
          <cell r="CU826">
            <v>3.8553544768911787</v>
          </cell>
          <cell r="CV826">
            <v>3.9806227233464342</v>
          </cell>
          <cell r="CW826">
            <v>3.9013524633370937</v>
          </cell>
          <cell r="CX826">
            <v>4.0673521808901327</v>
          </cell>
          <cell r="CY826">
            <v>4.836036247200191</v>
          </cell>
          <cell r="CZ826">
            <v>4.213767171940149</v>
          </cell>
          <cell r="DA826">
            <v>4.4908775445790452</v>
          </cell>
          <cell r="DB826">
            <v>3.8535968004712551</v>
          </cell>
          <cell r="DC826">
            <v>4.5761018560436106</v>
          </cell>
          <cell r="DD826">
            <v>4.6935564416132918</v>
          </cell>
          <cell r="DE826">
            <v>4.7863699562943269</v>
          </cell>
          <cell r="DF826">
            <v>5.1668034345234171</v>
          </cell>
          <cell r="DG826">
            <v>5.1803568918851326</v>
          </cell>
          <cell r="DH826">
            <v>5.1803568918851326</v>
          </cell>
          <cell r="DI826">
            <v>5.1803568918851326</v>
          </cell>
          <cell r="DJ826">
            <v>5.1803568918851326</v>
          </cell>
          <cell r="DK826">
            <v>5.1803568918851326</v>
          </cell>
          <cell r="DL826">
            <v>5.1803568918851326</v>
          </cell>
          <cell r="DM826">
            <v>5.1803568918851326</v>
          </cell>
          <cell r="DN826">
            <v>5.1803568918851326</v>
          </cell>
          <cell r="DO826">
            <v>5.1803568918851326</v>
          </cell>
          <cell r="DP826">
            <v>5.1803568918851326</v>
          </cell>
          <cell r="DQ826">
            <v>5.4811659406700759</v>
          </cell>
          <cell r="DR826">
            <v>5.5207860752497044</v>
          </cell>
          <cell r="DS826">
            <v>5.5128347596945915</v>
          </cell>
          <cell r="DT826">
            <v>5.5455024624883977</v>
          </cell>
          <cell r="DU826">
            <v>5.5199251115581323</v>
          </cell>
          <cell r="DV826">
            <v>5.5489534429600109</v>
          </cell>
          <cell r="DW826">
            <v>5.626469904224126</v>
          </cell>
          <cell r="DX826">
            <v>5.4512311074605346</v>
          </cell>
          <cell r="DY826">
            <v>5.6221979962995681</v>
          </cell>
          <cell r="DZ826">
            <v>5.5728219184889332</v>
          </cell>
          <cell r="EA826">
            <v>5.6328290843047402</v>
          </cell>
          <cell r="EB826">
            <v>5.5926371340343746</v>
          </cell>
          <cell r="EC826">
            <v>5.5656945698836653</v>
          </cell>
          <cell r="ED826">
            <v>5.5046973802600379</v>
          </cell>
          <cell r="EE826">
            <v>5.5345349731927316</v>
          </cell>
          <cell r="EF826">
            <v>5.5345349731927316</v>
          </cell>
          <cell r="EG826">
            <v>5.5345349731927316</v>
          </cell>
          <cell r="EH826">
            <v>5.5345349731927316</v>
          </cell>
          <cell r="EI826">
            <v>5.5345349731927316</v>
          </cell>
          <cell r="EJ826">
            <v>5.5345349731927316</v>
          </cell>
          <cell r="EK826">
            <v>0</v>
          </cell>
          <cell r="EL826">
            <v>0</v>
          </cell>
          <cell r="EM826">
            <v>0</v>
          </cell>
          <cell r="EN826">
            <v>0</v>
          </cell>
          <cell r="EO826">
            <v>0</v>
          </cell>
          <cell r="EP826">
            <v>0</v>
          </cell>
          <cell r="EQ826">
            <v>0</v>
          </cell>
          <cell r="ER826">
            <v>0</v>
          </cell>
          <cell r="ES826">
            <v>0</v>
          </cell>
          <cell r="ET826">
            <v>0</v>
          </cell>
        </row>
        <row r="827">
          <cell r="A827">
            <v>41515.860658571874</v>
          </cell>
          <cell r="B827">
            <v>32601.214832826347</v>
          </cell>
          <cell r="C827">
            <v>37425.538804062176</v>
          </cell>
          <cell r="D827">
            <v>6660.7925749404239</v>
          </cell>
          <cell r="E827">
            <v>6905.9131354861456</v>
          </cell>
          <cell r="F827">
            <v>8432.8929231778257</v>
          </cell>
          <cell r="G827">
            <v>7805.2130203641027</v>
          </cell>
          <cell r="H827">
            <v>8188.860285703141</v>
          </cell>
          <cell r="I827">
            <v>7357.9443214533367</v>
          </cell>
          <cell r="J827">
            <v>8215.293378161321</v>
          </cell>
          <cell r="K827">
            <v>7468.2954817492737</v>
          </cell>
          <cell r="L827">
            <v>7150.1264741281093</v>
          </cell>
          <cell r="M827">
            <v>9248.5691214389972</v>
          </cell>
          <cell r="N827">
            <v>9028.8587131779204</v>
          </cell>
          <cell r="O827">
            <v>9063.336499778663</v>
          </cell>
          <cell r="P827">
            <v>8774.6574509817019</v>
          </cell>
          <cell r="Q827">
            <v>10295.010184924138</v>
          </cell>
          <cell r="R827">
            <v>9666.4670016590917</v>
          </cell>
          <cell r="S827">
            <v>10923.734370416758</v>
          </cell>
          <cell r="T827">
            <v>12044.034268469914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6907.4324276302423</v>
          </cell>
          <cell r="AF827">
            <v>5424.2086023070087</v>
          </cell>
          <cell r="AG827">
            <v>6226.8823590758666</v>
          </cell>
          <cell r="AH827">
            <v>6660.7925749404239</v>
          </cell>
          <cell r="AI827">
            <v>6905.9131354861456</v>
          </cell>
          <cell r="AJ827">
            <v>8432.8929231778257</v>
          </cell>
          <cell r="AK827">
            <v>7805.2130203641027</v>
          </cell>
          <cell r="AL827">
            <v>8188.860285703141</v>
          </cell>
          <cell r="AM827">
            <v>7357.9443214533367</v>
          </cell>
          <cell r="AN827">
            <v>8215.293378161321</v>
          </cell>
          <cell r="AO827">
            <v>7468.2954817492737</v>
          </cell>
          <cell r="AP827">
            <v>7150.1264741281093</v>
          </cell>
          <cell r="AQ827">
            <v>9248.5691214389972</v>
          </cell>
          <cell r="AR827">
            <v>9028.8587131779204</v>
          </cell>
          <cell r="AS827">
            <v>9063.336499778663</v>
          </cell>
          <cell r="AT827">
            <v>8774.6574509817019</v>
          </cell>
          <cell r="AU827">
            <v>10295.010184924138</v>
          </cell>
          <cell r="AV827">
            <v>9666.4670016590917</v>
          </cell>
          <cell r="AW827">
            <v>10923.734370416758</v>
          </cell>
          <cell r="AX827">
            <v>12044.034268469914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3.3319894351340267</v>
          </cell>
          <cell r="CN827">
            <v>2.6904316001908946</v>
          </cell>
          <cell r="CO827">
            <v>3.091895851040261</v>
          </cell>
          <cell r="CP827">
            <v>3.2852012669099864</v>
          </cell>
          <cell r="CQ827">
            <v>3.3935767325316384</v>
          </cell>
          <cell r="CR827">
            <v>4.1813336523246027</v>
          </cell>
          <cell r="CS827">
            <v>3.900143222069</v>
          </cell>
          <cell r="CT827">
            <v>4.0912247842214633</v>
          </cell>
          <cell r="CU827">
            <v>3.6402383510965826</v>
          </cell>
          <cell r="CV827">
            <v>3.9912156039069457</v>
          </cell>
          <cell r="CW827">
            <v>3.6672192901249172</v>
          </cell>
          <cell r="CX827">
            <v>3.4957616698279246</v>
          </cell>
          <cell r="CY827">
            <v>4.5539794018484896</v>
          </cell>
          <cell r="CZ827">
            <v>4.4348122498296663</v>
          </cell>
          <cell r="DA827">
            <v>4.4504098325549135</v>
          </cell>
          <cell r="DB827">
            <v>4.3086584943749875</v>
          </cell>
          <cell r="DC827">
            <v>5.0552039587582636</v>
          </cell>
          <cell r="DD827">
            <v>4.7465676455135286</v>
          </cell>
          <cell r="DE827">
            <v>5.3639291503198665</v>
          </cell>
          <cell r="DF827">
            <v>5.9140349178622929</v>
          </cell>
          <cell r="DG827">
            <v>5.628550838688585</v>
          </cell>
          <cell r="DH827">
            <v>5.628550838688585</v>
          </cell>
          <cell r="DI827">
            <v>5.628550838688585</v>
          </cell>
          <cell r="DJ827">
            <v>5.628550838688585</v>
          </cell>
          <cell r="DK827">
            <v>5.628550838688585</v>
          </cell>
          <cell r="DL827">
            <v>5.628550838688585</v>
          </cell>
          <cell r="DM827">
            <v>5.628550838688585</v>
          </cell>
          <cell r="DN827">
            <v>5.628550838688585</v>
          </cell>
          <cell r="DO827">
            <v>5.628550838688585</v>
          </cell>
          <cell r="DP827">
            <v>5.628550838688585</v>
          </cell>
          <cell r="DQ827">
            <v>5.6796315753339703</v>
          </cell>
          <cell r="DR827">
            <v>5.5235916366423154</v>
          </cell>
          <cell r="DS827">
            <v>5.5176346457340157</v>
          </cell>
          <cell r="DT827">
            <v>5.5548337218995432</v>
          </cell>
          <cell r="DU827">
            <v>5.5753299399012839</v>
          </cell>
          <cell r="DV827">
            <v>5.5254658319457342</v>
          </cell>
          <cell r="DW827">
            <v>5.4829128172188932</v>
          </cell>
          <cell r="DX827">
            <v>5.4837450501341634</v>
          </cell>
          <cell r="DY827">
            <v>5.5377559437977384</v>
          </cell>
          <cell r="DZ827">
            <v>5.6392977289476676</v>
          </cell>
          <cell r="EA827">
            <v>5.5794545929498742</v>
          </cell>
          <cell r="EB827">
            <v>5.6037537597107567</v>
          </cell>
          <cell r="EC827">
            <v>5.564044828113178</v>
          </cell>
          <cell r="ED827">
            <v>5.577823326147838</v>
          </cell>
          <cell r="EE827">
            <v>5.5794993804532487</v>
          </cell>
          <cell r="EF827">
            <v>5.5794993804532487</v>
          </cell>
          <cell r="EG827">
            <v>5.5794993804532487</v>
          </cell>
          <cell r="EH827">
            <v>5.5794993804532487</v>
          </cell>
          <cell r="EI827">
            <v>5.5794993804532487</v>
          </cell>
          <cell r="EJ827">
            <v>5.5794993804532487</v>
          </cell>
          <cell r="EK827">
            <v>0</v>
          </cell>
          <cell r="EL827">
            <v>0</v>
          </cell>
          <cell r="EM827">
            <v>0</v>
          </cell>
          <cell r="EN827">
            <v>0</v>
          </cell>
          <cell r="EO827">
            <v>0</v>
          </cell>
          <cell r="EP827">
            <v>0</v>
          </cell>
          <cell r="EQ827">
            <v>0</v>
          </cell>
          <cell r="ER827">
            <v>0</v>
          </cell>
          <cell r="ES827">
            <v>0</v>
          </cell>
          <cell r="ET827">
            <v>0</v>
          </cell>
        </row>
        <row r="828">
          <cell r="A828">
            <v>39472.202096897025</v>
          </cell>
          <cell r="B828">
            <v>39210.463120886714</v>
          </cell>
          <cell r="C828">
            <v>45159.875419564858</v>
          </cell>
          <cell r="D828">
            <v>7119.5748775003904</v>
          </cell>
          <cell r="E828">
            <v>6309.3417071521262</v>
          </cell>
          <cell r="F828">
            <v>6209.7926173086162</v>
          </cell>
          <cell r="G828">
            <v>7275.5981703180687</v>
          </cell>
          <cell r="H828">
            <v>6514.6640775887608</v>
          </cell>
          <cell r="I828">
            <v>6179.226251836737</v>
          </cell>
          <cell r="J828">
            <v>7643.9969919300274</v>
          </cell>
          <cell r="K828">
            <v>8529.5939911820951</v>
          </cell>
          <cell r="L828">
            <v>7567.5840738268162</v>
          </cell>
          <cell r="M828">
            <v>7617.3273555144624</v>
          </cell>
          <cell r="N828">
            <v>9045.0108581560507</v>
          </cell>
          <cell r="O828">
            <v>8292.0199544200186</v>
          </cell>
          <cell r="P828">
            <v>9192.4940463830881</v>
          </cell>
          <cell r="Q828">
            <v>9129.765055953043</v>
          </cell>
          <cell r="R828">
            <v>9884.1528010087022</v>
          </cell>
          <cell r="S828">
            <v>8645.9653934397957</v>
          </cell>
          <cell r="T828">
            <v>9979.215858833315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6567.4073577897971</v>
          </cell>
          <cell r="AF828">
            <v>6523.8590786071272</v>
          </cell>
          <cell r="AG828">
            <v>7513.7256689977221</v>
          </cell>
          <cell r="AH828">
            <v>7119.5748775003904</v>
          </cell>
          <cell r="AI828">
            <v>6309.3417071521262</v>
          </cell>
          <cell r="AJ828">
            <v>6209.7926173086162</v>
          </cell>
          <cell r="AK828">
            <v>7275.5981703180687</v>
          </cell>
          <cell r="AL828">
            <v>6514.6640775887608</v>
          </cell>
          <cell r="AM828">
            <v>6179.226251836737</v>
          </cell>
          <cell r="AN828">
            <v>7643.9969919300274</v>
          </cell>
          <cell r="AO828">
            <v>8529.5939911820951</v>
          </cell>
          <cell r="AP828">
            <v>7567.5840738268162</v>
          </cell>
          <cell r="AQ828">
            <v>7617.3273555144624</v>
          </cell>
          <cell r="AR828">
            <v>9045.0108581560507</v>
          </cell>
          <cell r="AS828">
            <v>8292.0199544200186</v>
          </cell>
          <cell r="AT828">
            <v>9192.4940463830881</v>
          </cell>
          <cell r="AU828">
            <v>9129.765055953043</v>
          </cell>
          <cell r="AV828">
            <v>9884.1528010087022</v>
          </cell>
          <cell r="AW828">
            <v>8645.9653934397957</v>
          </cell>
          <cell r="AX828">
            <v>9979.215858833315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3.2747412141882992</v>
          </cell>
          <cell r="CN828">
            <v>3.2921285719602054</v>
          </cell>
          <cell r="CO828">
            <v>3.6954196055442448</v>
          </cell>
          <cell r="CP828">
            <v>3.5163406079950348</v>
          </cell>
          <cell r="CQ828">
            <v>3.12148275535165</v>
          </cell>
          <cell r="CR828">
            <v>3.082051823470815</v>
          </cell>
          <cell r="CS828">
            <v>3.5616445669904482</v>
          </cell>
          <cell r="CT828">
            <v>3.2211061429371211</v>
          </cell>
          <cell r="CU828">
            <v>3.0544618398575643</v>
          </cell>
          <cell r="CV828">
            <v>3.7487484732296186</v>
          </cell>
          <cell r="CW828">
            <v>4.0742988148311605</v>
          </cell>
          <cell r="CX828">
            <v>3.7332116681604344</v>
          </cell>
          <cell r="CY828">
            <v>3.7706844244529578</v>
          </cell>
          <cell r="CZ828">
            <v>4.4583361565543465</v>
          </cell>
          <cell r="DA828">
            <v>4.046161395746851</v>
          </cell>
          <cell r="DB828">
            <v>4.4855553587135031</v>
          </cell>
          <cell r="DC828">
            <v>4.4549462163251121</v>
          </cell>
          <cell r="DD828">
            <v>4.8230561085162993</v>
          </cell>
          <cell r="DE828">
            <v>4.2188720717262429</v>
          </cell>
          <cell r="DF828">
            <v>4.8694429330591618</v>
          </cell>
          <cell r="DG828">
            <v>4.9851236484606494</v>
          </cell>
          <cell r="DH828">
            <v>4.9851236484606494</v>
          </cell>
          <cell r="DI828">
            <v>4.9851236484606494</v>
          </cell>
          <cell r="DJ828">
            <v>4.9851236484606494</v>
          </cell>
          <cell r="DK828">
            <v>4.9851236484606494</v>
          </cell>
          <cell r="DL828">
            <v>4.9851236484606494</v>
          </cell>
          <cell r="DM828">
            <v>4.9851236484606494</v>
          </cell>
          <cell r="DN828">
            <v>4.9851236484606494</v>
          </cell>
          <cell r="DO828">
            <v>4.9851236484606494</v>
          </cell>
          <cell r="DP828">
            <v>4.9851236484606494</v>
          </cell>
          <cell r="DQ828">
            <v>5.4944484751039564</v>
          </cell>
          <cell r="DR828">
            <v>5.4291884797468679</v>
          </cell>
          <cell r="DS828">
            <v>5.5705581437061742</v>
          </cell>
          <cell r="DT828">
            <v>5.5471544911041288</v>
          </cell>
          <cell r="DU828">
            <v>5.5377104554532153</v>
          </cell>
          <cell r="DV828">
            <v>5.5200663171265694</v>
          </cell>
          <cell r="DW828">
            <v>5.5966128279183103</v>
          </cell>
          <cell r="DX828">
            <v>5.5410762455797498</v>
          </cell>
          <cell r="DY828">
            <v>5.5425105563351806</v>
          </cell>
          <cell r="DZ828">
            <v>5.5865197843201075</v>
          </cell>
          <cell r="EA828">
            <v>5.7356496719647865</v>
          </cell>
          <cell r="EB828">
            <v>5.5536918060144975</v>
          </cell>
          <cell r="EC828">
            <v>5.5346424324904353</v>
          </cell>
          <cell r="ED828">
            <v>5.5583183492679922</v>
          </cell>
          <cell r="EE828">
            <v>5.6146704658647577</v>
          </cell>
          <cell r="EF828">
            <v>5.6146704658647577</v>
          </cell>
          <cell r="EG828">
            <v>5.6146704658647577</v>
          </cell>
          <cell r="EH828">
            <v>5.6146704658647577</v>
          </cell>
          <cell r="EI828">
            <v>5.6146704658647577</v>
          </cell>
          <cell r="EJ828">
            <v>5.6146704658647577</v>
          </cell>
          <cell r="EK828">
            <v>0</v>
          </cell>
          <cell r="EL828">
            <v>0</v>
          </cell>
          <cell r="EM828">
            <v>0</v>
          </cell>
          <cell r="EN828">
            <v>0</v>
          </cell>
          <cell r="EO828">
            <v>0</v>
          </cell>
          <cell r="EP828">
            <v>0</v>
          </cell>
          <cell r="EQ828">
            <v>0</v>
          </cell>
          <cell r="ER828">
            <v>0</v>
          </cell>
          <cell r="ES828">
            <v>0</v>
          </cell>
          <cell r="ET828">
            <v>0</v>
          </cell>
        </row>
        <row r="829">
          <cell r="A829">
            <v>37025.111492167802</v>
          </cell>
          <cell r="B829">
            <v>37057.554129116521</v>
          </cell>
          <cell r="C829">
            <v>40944.927610998166</v>
          </cell>
          <cell r="D829">
            <v>7671.3386233760093</v>
          </cell>
          <cell r="E829">
            <v>7114.7157394367732</v>
          </cell>
          <cell r="F829">
            <v>6375.6420498774141</v>
          </cell>
          <cell r="G829">
            <v>7598.1005667711333</v>
          </cell>
          <cell r="H829">
            <v>7393.1313204608605</v>
          </cell>
          <cell r="I829">
            <v>6527.1760121340167</v>
          </cell>
          <cell r="J829">
            <v>8390.810226159645</v>
          </cell>
          <cell r="K829">
            <v>8823.5906523346766</v>
          </cell>
          <cell r="L829">
            <v>7981.0875658548966</v>
          </cell>
          <cell r="M829">
            <v>9005.3447439991069</v>
          </cell>
          <cell r="N829">
            <v>9099.8593566815416</v>
          </cell>
          <cell r="O829">
            <v>9389.2319394064907</v>
          </cell>
          <cell r="P829">
            <v>9776.3082609891389</v>
          </cell>
          <cell r="Q829">
            <v>10192.065956178274</v>
          </cell>
          <cell r="R829">
            <v>10625.086656450205</v>
          </cell>
          <cell r="S829">
            <v>9731.1890423268524</v>
          </cell>
          <cell r="T829">
            <v>10748.924259466576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6160.2590359600326</v>
          </cell>
          <cell r="AF829">
            <v>6165.656860284098</v>
          </cell>
          <cell r="AG829">
            <v>6812.4402635691522</v>
          </cell>
          <cell r="AH829">
            <v>7671.3386233760093</v>
          </cell>
          <cell r="AI829">
            <v>7114.7157394367732</v>
          </cell>
          <cell r="AJ829">
            <v>6375.6420498774141</v>
          </cell>
          <cell r="AK829">
            <v>7598.1005667711333</v>
          </cell>
          <cell r="AL829">
            <v>7393.1313204608605</v>
          </cell>
          <cell r="AM829">
            <v>6527.1760121340167</v>
          </cell>
          <cell r="AN829">
            <v>8390.810226159645</v>
          </cell>
          <cell r="AO829">
            <v>8823.5906523346766</v>
          </cell>
          <cell r="AP829">
            <v>7981.0875658548966</v>
          </cell>
          <cell r="AQ829">
            <v>9005.3447439991069</v>
          </cell>
          <cell r="AR829">
            <v>9099.8593566815416</v>
          </cell>
          <cell r="AS829">
            <v>9389.2319394064907</v>
          </cell>
          <cell r="AT829">
            <v>9776.3082609891389</v>
          </cell>
          <cell r="AU829">
            <v>10192.065956178274</v>
          </cell>
          <cell r="AV829">
            <v>10625.086656450205</v>
          </cell>
          <cell r="AW829">
            <v>9731.1890423268524</v>
          </cell>
          <cell r="AX829">
            <v>10748.924259466576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  <cell r="BN829">
            <v>0</v>
          </cell>
          <cell r="BO829">
            <v>0</v>
          </cell>
          <cell r="BP829">
            <v>0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3.0102084777853606</v>
          </cell>
          <cell r="CN829">
            <v>3.038836207287273</v>
          </cell>
          <cell r="CO829">
            <v>3.4260099052865516</v>
          </cell>
          <cell r="CP829">
            <v>3.7499050328203629</v>
          </cell>
          <cell r="CQ829">
            <v>3.477921778732318</v>
          </cell>
          <cell r="CR829">
            <v>3.1891623092200945</v>
          </cell>
          <cell r="CS829">
            <v>3.8150547005054976</v>
          </cell>
          <cell r="CT829">
            <v>3.6183346861704231</v>
          </cell>
          <cell r="CU829">
            <v>3.2344588758828472</v>
          </cell>
          <cell r="CV829">
            <v>4.1056137273409528</v>
          </cell>
          <cell r="CW829">
            <v>4.2709748464995148</v>
          </cell>
          <cell r="CX829">
            <v>3.9656917753350194</v>
          </cell>
          <cell r="CY829">
            <v>4.4624384185611063</v>
          </cell>
          <cell r="CZ829">
            <v>4.4447411184476548</v>
          </cell>
          <cell r="DA829">
            <v>4.7058405540601269</v>
          </cell>
          <cell r="DB829">
            <v>4.8998414545997289</v>
          </cell>
          <cell r="DC829">
            <v>5.1082173297841766</v>
          </cell>
          <cell r="DD829">
            <v>5.3252453449868744</v>
          </cell>
          <cell r="DE829">
            <v>4.8772279064076374</v>
          </cell>
          <cell r="DF829">
            <v>5.3873121911520228</v>
          </cell>
          <cell r="DG829">
            <v>5.16362356636039</v>
          </cell>
          <cell r="DH829">
            <v>5.16362356636039</v>
          </cell>
          <cell r="DI829">
            <v>5.16362356636039</v>
          </cell>
          <cell r="DJ829">
            <v>5.16362356636039</v>
          </cell>
          <cell r="DK829">
            <v>5.16362356636039</v>
          </cell>
          <cell r="DL829">
            <v>5.16362356636039</v>
          </cell>
          <cell r="DM829">
            <v>5.16362356636039</v>
          </cell>
          <cell r="DN829">
            <v>5.16362356636039</v>
          </cell>
          <cell r="DO829">
            <v>5.16362356636039</v>
          </cell>
          <cell r="DP829">
            <v>5.16362356636039</v>
          </cell>
          <cell r="DQ829">
            <v>5.6067286172636583</v>
          </cell>
          <cell r="DR829">
            <v>5.5587762629695199</v>
          </cell>
          <cell r="DS829">
            <v>5.4478009159837448</v>
          </cell>
          <cell r="DT829">
            <v>5.6047728962441559</v>
          </cell>
          <cell r="DU829">
            <v>5.6046033030601183</v>
          </cell>
          <cell r="DV829">
            <v>5.4771475302206341</v>
          </cell>
          <cell r="DW829">
            <v>5.4564653761862232</v>
          </cell>
          <cell r="DX829">
            <v>5.597921712452246</v>
          </cell>
          <cell r="DY829">
            <v>5.5287993114352201</v>
          </cell>
          <cell r="DZ829">
            <v>5.5992898246785252</v>
          </cell>
          <cell r="EA829">
            <v>5.6601178499362144</v>
          </cell>
          <cell r="EB829">
            <v>5.5137904229236474</v>
          </cell>
          <cell r="EC829">
            <v>5.5288555418933729</v>
          </cell>
          <cell r="ED829">
            <v>5.6091279246117747</v>
          </cell>
          <cell r="EE829">
            <v>5.4663822171933578</v>
          </cell>
          <cell r="EF829">
            <v>5.4663822171933578</v>
          </cell>
          <cell r="EG829">
            <v>5.4663822171933578</v>
          </cell>
          <cell r="EH829">
            <v>5.4663822171933578</v>
          </cell>
          <cell r="EI829">
            <v>5.4663822171933578</v>
          </cell>
          <cell r="EJ829">
            <v>5.4663822171933578</v>
          </cell>
          <cell r="EK829">
            <v>0</v>
          </cell>
          <cell r="EL829">
            <v>0</v>
          </cell>
          <cell r="EM829">
            <v>0</v>
          </cell>
          <cell r="EN829">
            <v>0</v>
          </cell>
          <cell r="EO829">
            <v>0</v>
          </cell>
          <cell r="EP829">
            <v>0</v>
          </cell>
          <cell r="EQ829">
            <v>0</v>
          </cell>
          <cell r="ER829">
            <v>0</v>
          </cell>
          <cell r="ES829">
            <v>0</v>
          </cell>
          <cell r="ET829">
            <v>0</v>
          </cell>
        </row>
        <row r="830">
          <cell r="A830">
            <v>34644.278293173753</v>
          </cell>
          <cell r="B830">
            <v>44089.726359406115</v>
          </cell>
          <cell r="C830">
            <v>42032.474330343837</v>
          </cell>
          <cell r="D830">
            <v>6656.7651402366209</v>
          </cell>
          <cell r="E830">
            <v>7487.8537906503798</v>
          </cell>
          <cell r="F830">
            <v>7664.0688566522285</v>
          </cell>
          <cell r="G830">
            <v>7492.0807578952881</v>
          </cell>
          <cell r="H830">
            <v>7389.3958576760624</v>
          </cell>
          <cell r="I830">
            <v>7450.4668374792145</v>
          </cell>
          <cell r="J830">
            <v>8472.7519337077247</v>
          </cell>
          <cell r="K830">
            <v>8962.1270564732586</v>
          </cell>
          <cell r="L830">
            <v>7832.1571918860864</v>
          </cell>
          <cell r="M830">
            <v>7770.6821569467302</v>
          </cell>
          <cell r="N830">
            <v>9734.2539187043058</v>
          </cell>
          <cell r="O830">
            <v>8237.9472559483729</v>
          </cell>
          <cell r="P830">
            <v>9052.7884964561454</v>
          </cell>
          <cell r="Q830">
            <v>9784.828464968863</v>
          </cell>
          <cell r="R830">
            <v>9353.286382454251</v>
          </cell>
          <cell r="S830">
            <v>10140.472724223458</v>
          </cell>
          <cell r="T830">
            <v>10875.996353219789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5764.1346588512888</v>
          </cell>
          <cell r="AF830">
            <v>7335.6736618062896</v>
          </cell>
          <cell r="AG830">
            <v>6993.3869031571276</v>
          </cell>
          <cell r="AH830">
            <v>6656.7651402366209</v>
          </cell>
          <cell r="AI830">
            <v>7487.8537906503798</v>
          </cell>
          <cell r="AJ830">
            <v>7664.0688566522285</v>
          </cell>
          <cell r="AK830">
            <v>7492.0807578952881</v>
          </cell>
          <cell r="AL830">
            <v>7389.3958576760624</v>
          </cell>
          <cell r="AM830">
            <v>7450.4668374792145</v>
          </cell>
          <cell r="AN830">
            <v>8472.7519337077247</v>
          </cell>
          <cell r="AO830">
            <v>8962.1270564732586</v>
          </cell>
          <cell r="AP830">
            <v>7832.1571918860864</v>
          </cell>
          <cell r="AQ830">
            <v>7770.6821569467302</v>
          </cell>
          <cell r="AR830">
            <v>9734.2539187043058</v>
          </cell>
          <cell r="AS830">
            <v>8237.9472559483729</v>
          </cell>
          <cell r="AT830">
            <v>9052.7884964561454</v>
          </cell>
          <cell r="AU830">
            <v>9784.828464968863</v>
          </cell>
          <cell r="AV830">
            <v>9353.286382454251</v>
          </cell>
          <cell r="AW830">
            <v>10140.472724223458</v>
          </cell>
          <cell r="AX830">
            <v>10875.996353219789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  <cell r="BN830">
            <v>0</v>
          </cell>
          <cell r="BO830">
            <v>0</v>
          </cell>
          <cell r="BP830">
            <v>0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2.8191016210318067</v>
          </cell>
          <cell r="CN830">
            <v>3.6464142958256431</v>
          </cell>
          <cell r="CO830">
            <v>3.4562803511399398</v>
          </cell>
          <cell r="CP830">
            <v>3.2806360077061218</v>
          </cell>
          <cell r="CQ830">
            <v>3.6627259378458508</v>
          </cell>
          <cell r="CR830">
            <v>3.8600865537806039</v>
          </cell>
          <cell r="CS830">
            <v>3.6834445639860576</v>
          </cell>
          <cell r="CT830">
            <v>3.6466127792273997</v>
          </cell>
          <cell r="CU830">
            <v>3.749693376558028</v>
          </cell>
          <cell r="CV830">
            <v>4.1024173186053687</v>
          </cell>
          <cell r="CW830">
            <v>4.4421917732064928</v>
          </cell>
          <cell r="CX830">
            <v>3.8813605806887157</v>
          </cell>
          <cell r="CY830">
            <v>3.893053740116605</v>
          </cell>
          <cell r="CZ830">
            <v>4.8427550000492783</v>
          </cell>
          <cell r="DA830">
            <v>4.112577325283346</v>
          </cell>
          <cell r="DB830">
            <v>4.5193652671457185</v>
          </cell>
          <cell r="DC830">
            <v>4.8848168635410092</v>
          </cell>
          <cell r="DD830">
            <v>4.6693808904381644</v>
          </cell>
          <cell r="DE830">
            <v>5.0623628554046416</v>
          </cell>
          <cell r="DF830">
            <v>5.4295535771753158</v>
          </cell>
          <cell r="DG830">
            <v>4.7409932851653238</v>
          </cell>
          <cell r="DH830">
            <v>4.7409932851653238</v>
          </cell>
          <cell r="DI830">
            <v>4.7409932851653238</v>
          </cell>
          <cell r="DJ830">
            <v>4.7409932851653238</v>
          </cell>
          <cell r="DK830">
            <v>4.7409932851653238</v>
          </cell>
          <cell r="DL830">
            <v>4.7409932851653238</v>
          </cell>
          <cell r="DM830">
            <v>4.7409932851653238</v>
          </cell>
          <cell r="DN830">
            <v>4.7409932851653238</v>
          </cell>
          <cell r="DO830">
            <v>4.7409932851653238</v>
          </cell>
          <cell r="DP830">
            <v>4.7409932851653238</v>
          </cell>
          <cell r="DQ830">
            <v>5.6018377033522793</v>
          </cell>
          <cell r="DR830">
            <v>5.5116436118492693</v>
          </cell>
          <cell r="DS830">
            <v>5.5435214078971988</v>
          </cell>
          <cell r="DT830">
            <v>5.5592003105913514</v>
          </cell>
          <cell r="DU830">
            <v>5.6009289987050792</v>
          </cell>
          <cell r="DV830">
            <v>5.4396316325523273</v>
          </cell>
          <cell r="DW830">
            <v>5.5725689080427836</v>
          </cell>
          <cell r="DX830">
            <v>5.5517054822327081</v>
          </cell>
          <cell r="DY830">
            <v>5.4437085545482784</v>
          </cell>
          <cell r="DZ830">
            <v>5.6583758290955313</v>
          </cell>
          <cell r="EA830">
            <v>5.5274004390263896</v>
          </cell>
          <cell r="EB830">
            <v>5.5284646873672862</v>
          </cell>
          <cell r="EC830">
            <v>5.4685965253027238</v>
          </cell>
          <cell r="ED830">
            <v>5.507028296516463</v>
          </cell>
          <cell r="EE830">
            <v>5.4879742614669507</v>
          </cell>
          <cell r="EF830">
            <v>5.4879742614669507</v>
          </cell>
          <cell r="EG830">
            <v>5.4879742614669507</v>
          </cell>
          <cell r="EH830">
            <v>5.4879742614669507</v>
          </cell>
          <cell r="EI830">
            <v>5.4879742614669507</v>
          </cell>
          <cell r="EJ830">
            <v>5.4879742614669507</v>
          </cell>
          <cell r="EK830">
            <v>0</v>
          </cell>
          <cell r="EL830">
            <v>0</v>
          </cell>
          <cell r="EM830">
            <v>0</v>
          </cell>
          <cell r="EN830">
            <v>0</v>
          </cell>
          <cell r="EO830">
            <v>0</v>
          </cell>
          <cell r="EP830">
            <v>0</v>
          </cell>
          <cell r="EQ830">
            <v>0</v>
          </cell>
          <cell r="ER830">
            <v>0</v>
          </cell>
          <cell r="ES830">
            <v>0</v>
          </cell>
          <cell r="ET830">
            <v>0</v>
          </cell>
        </row>
        <row r="831">
          <cell r="A831">
            <v>40910.794808760955</v>
          </cell>
          <cell r="B831">
            <v>39150.599822687414</v>
          </cell>
          <cell r="C831">
            <v>37577.862112927891</v>
          </cell>
          <cell r="D831">
            <v>7208.9136603046927</v>
          </cell>
          <cell r="E831">
            <v>6475.2498002385846</v>
          </cell>
          <cell r="F831">
            <v>7327.1551110986074</v>
          </cell>
          <cell r="G831">
            <v>6870.3669757940752</v>
          </cell>
          <cell r="H831">
            <v>6774.5872584730705</v>
          </cell>
          <cell r="I831">
            <v>7154.2960748660398</v>
          </cell>
          <cell r="J831">
            <v>7716.8390438795768</v>
          </cell>
          <cell r="K831">
            <v>7975.0696057000887</v>
          </cell>
          <cell r="L831">
            <v>8967.0183457703315</v>
          </cell>
          <cell r="M831">
            <v>7769.7742682102398</v>
          </cell>
          <cell r="N831">
            <v>8855.2176636154054</v>
          </cell>
          <cell r="O831">
            <v>7312.4531029459431</v>
          </cell>
          <cell r="P831">
            <v>9428.255437433314</v>
          </cell>
          <cell r="Q831">
            <v>10137.810235937013</v>
          </cell>
          <cell r="R831">
            <v>9385.9283222948579</v>
          </cell>
          <cell r="S831">
            <v>10176.976555974032</v>
          </cell>
          <cell r="T831">
            <v>11846.425205665186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6806.7612285863952</v>
          </cell>
          <cell r="AF831">
            <v>6513.8989891221127</v>
          </cell>
          <cell r="AG831">
            <v>6252.2259975420438</v>
          </cell>
          <cell r="AH831">
            <v>7208.9136603046927</v>
          </cell>
          <cell r="AI831">
            <v>6475.2498002385846</v>
          </cell>
          <cell r="AJ831">
            <v>7327.1551110986074</v>
          </cell>
          <cell r="AK831">
            <v>6870.3669757940752</v>
          </cell>
          <cell r="AL831">
            <v>6774.5872584730705</v>
          </cell>
          <cell r="AM831">
            <v>7154.2960748660398</v>
          </cell>
          <cell r="AN831">
            <v>7716.8390438795768</v>
          </cell>
          <cell r="AO831">
            <v>7975.0696057000887</v>
          </cell>
          <cell r="AP831">
            <v>8967.0183457703315</v>
          </cell>
          <cell r="AQ831">
            <v>7769.7742682102398</v>
          </cell>
          <cell r="AR831">
            <v>8855.2176636154054</v>
          </cell>
          <cell r="AS831">
            <v>7312.4531029459431</v>
          </cell>
          <cell r="AT831">
            <v>9428.255437433314</v>
          </cell>
          <cell r="AU831">
            <v>10137.810235937013</v>
          </cell>
          <cell r="AV831">
            <v>9385.9283222948579</v>
          </cell>
          <cell r="AW831">
            <v>10176.976555974032</v>
          </cell>
          <cell r="AX831">
            <v>11846.425205665186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3.3615535351320815</v>
          </cell>
          <cell r="CN831">
            <v>3.2259732662035314</v>
          </cell>
          <cell r="CO831">
            <v>3.1295430737853098</v>
          </cell>
          <cell r="CP831">
            <v>3.5323458472800424</v>
          </cell>
          <cell r="CQ831">
            <v>3.1767953204226731</v>
          </cell>
          <cell r="CR831">
            <v>3.5658915822696335</v>
          </cell>
          <cell r="CS831">
            <v>3.433567040311571</v>
          </cell>
          <cell r="CT831">
            <v>3.3617074908277456</v>
          </cell>
          <cell r="CU831">
            <v>3.5060060043686487</v>
          </cell>
          <cell r="CV831">
            <v>3.8250932498540067</v>
          </cell>
          <cell r="CW831">
            <v>3.930716446006834</v>
          </cell>
          <cell r="CX831">
            <v>4.3463846682391347</v>
          </cell>
          <cell r="CY831">
            <v>3.7680246194013183</v>
          </cell>
          <cell r="CZ831">
            <v>4.35898974065364</v>
          </cell>
          <cell r="DA831">
            <v>3.5749882251833491</v>
          </cell>
          <cell r="DB831">
            <v>4.6093837045281019</v>
          </cell>
          <cell r="DC831">
            <v>4.956278243756139</v>
          </cell>
          <cell r="DD831">
            <v>4.5886903836827351</v>
          </cell>
          <cell r="DE831">
            <v>4.9754262821756541</v>
          </cell>
          <cell r="DF831">
            <v>5.7916037237499047</v>
          </cell>
          <cell r="DG831">
            <v>5.2280346426490825</v>
          </cell>
          <cell r="DH831">
            <v>5.2280346426490825</v>
          </cell>
          <cell r="DI831">
            <v>5.2280346426490825</v>
          </cell>
          <cell r="DJ831">
            <v>5.2280346426490825</v>
          </cell>
          <cell r="DK831">
            <v>5.2280346426490825</v>
          </cell>
          <cell r="DL831">
            <v>5.2280346426490825</v>
          </cell>
          <cell r="DM831">
            <v>5.2280346426490825</v>
          </cell>
          <cell r="DN831">
            <v>5.2280346426490825</v>
          </cell>
          <cell r="DO831">
            <v>5.2280346426490825</v>
          </cell>
          <cell r="DP831">
            <v>5.2280346426490825</v>
          </cell>
          <cell r="DQ831">
            <v>5.5476316843795139</v>
          </cell>
          <cell r="DR831">
            <v>5.5320664889876392</v>
          </cell>
          <cell r="DS831">
            <v>5.4734464075987441</v>
          </cell>
          <cell r="DT831">
            <v>5.5913121869435711</v>
          </cell>
          <cell r="DU831">
            <v>5.5843731251946691</v>
          </cell>
          <cell r="DV831">
            <v>5.6295591443295319</v>
          </cell>
          <cell r="DW831">
            <v>5.4820316598931438</v>
          </cell>
          <cell r="DX831">
            <v>5.521156462171076</v>
          </cell>
          <cell r="DY831">
            <v>5.5906382189856529</v>
          </cell>
          <cell r="DZ831">
            <v>5.5271919916094072</v>
          </cell>
          <cell r="EA831">
            <v>5.5586573260042664</v>
          </cell>
          <cell r="EB831">
            <v>5.6523238105403779</v>
          </cell>
          <cell r="EC831">
            <v>5.6493932337945516</v>
          </cell>
          <cell r="ED831">
            <v>5.5657094314787514</v>
          </cell>
          <cell r="EE831">
            <v>5.6039675736933026</v>
          </cell>
          <cell r="EF831">
            <v>5.6039675736933026</v>
          </cell>
          <cell r="EG831">
            <v>5.6039675736933026</v>
          </cell>
          <cell r="EH831">
            <v>5.6039675736933026</v>
          </cell>
          <cell r="EI831">
            <v>5.6039675736933026</v>
          </cell>
          <cell r="EJ831">
            <v>5.6039675736933026</v>
          </cell>
          <cell r="EK831">
            <v>0</v>
          </cell>
          <cell r="EL831">
            <v>0</v>
          </cell>
          <cell r="EM831">
            <v>0</v>
          </cell>
          <cell r="EN831">
            <v>0</v>
          </cell>
          <cell r="EO831">
            <v>0</v>
          </cell>
          <cell r="EP831">
            <v>0</v>
          </cell>
          <cell r="EQ831">
            <v>0</v>
          </cell>
          <cell r="ER831">
            <v>0</v>
          </cell>
          <cell r="ES831">
            <v>0</v>
          </cell>
          <cell r="ET831">
            <v>0</v>
          </cell>
        </row>
        <row r="832">
          <cell r="A832">
            <v>36444.781438503654</v>
          </cell>
          <cell r="B832">
            <v>39279.072825297408</v>
          </cell>
          <cell r="C832">
            <v>39967.01549087758</v>
          </cell>
          <cell r="D832">
            <v>7271.3607150948146</v>
          </cell>
          <cell r="E832">
            <v>6799.622053565613</v>
          </cell>
          <cell r="F832">
            <v>6704.5481605822715</v>
          </cell>
          <cell r="G832">
            <v>7678.4926611183409</v>
          </cell>
          <cell r="H832">
            <v>7445.460395213785</v>
          </cell>
          <cell r="I832">
            <v>7801.5219932993159</v>
          </cell>
          <cell r="J832">
            <v>7155.7752251156808</v>
          </cell>
          <cell r="K832">
            <v>7411.8047065694536</v>
          </cell>
          <cell r="L832">
            <v>7246.5678600753763</v>
          </cell>
          <cell r="M832">
            <v>8015.1863916648226</v>
          </cell>
          <cell r="N832">
            <v>8112.4982529500739</v>
          </cell>
          <cell r="O832">
            <v>8020.0503955408967</v>
          </cell>
          <cell r="P832">
            <v>8860.8801365665604</v>
          </cell>
          <cell r="Q832">
            <v>8789.3364490567492</v>
          </cell>
          <cell r="R832">
            <v>9271.5243372736404</v>
          </cell>
          <cell r="S832">
            <v>9881.7054429720301</v>
          </cell>
          <cell r="T832">
            <v>9533.2834344978983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6063.7033926993781</v>
          </cell>
          <cell r="AF832">
            <v>6535.2744001150677</v>
          </cell>
          <cell r="AG832">
            <v>6649.7346907413157</v>
          </cell>
          <cell r="AH832">
            <v>7271.3607150948146</v>
          </cell>
          <cell r="AI832">
            <v>6799.622053565613</v>
          </cell>
          <cell r="AJ832">
            <v>6704.5481605822715</v>
          </cell>
          <cell r="AK832">
            <v>7678.4926611183409</v>
          </cell>
          <cell r="AL832">
            <v>7445.460395213785</v>
          </cell>
          <cell r="AM832">
            <v>7801.5219932993159</v>
          </cell>
          <cell r="AN832">
            <v>7155.7752251156808</v>
          </cell>
          <cell r="AO832">
            <v>7411.8047065694536</v>
          </cell>
          <cell r="AP832">
            <v>7246.5678600753763</v>
          </cell>
          <cell r="AQ832">
            <v>8015.1863916648226</v>
          </cell>
          <cell r="AR832">
            <v>8112.4982529500739</v>
          </cell>
          <cell r="AS832">
            <v>8020.0503955408967</v>
          </cell>
          <cell r="AT832">
            <v>8860.8801365665604</v>
          </cell>
          <cell r="AU832">
            <v>8789.3364490567492</v>
          </cell>
          <cell r="AV832">
            <v>9271.5243372736404</v>
          </cell>
          <cell r="AW832">
            <v>9881.7054429720301</v>
          </cell>
          <cell r="AX832">
            <v>9533.2834344978983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  <cell r="BN832">
            <v>0</v>
          </cell>
          <cell r="BO832">
            <v>0</v>
          </cell>
          <cell r="BP832">
            <v>0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3.0452522443158028</v>
          </cell>
          <cell r="CN832">
            <v>3.2248403648329291</v>
          </cell>
          <cell r="CO832">
            <v>3.2659762311284202</v>
          </cell>
          <cell r="CP832">
            <v>3.5367099398915318</v>
          </cell>
          <cell r="CQ832">
            <v>3.4081537113824827</v>
          </cell>
          <cell r="CR832">
            <v>3.3534519612112539</v>
          </cell>
          <cell r="CS832">
            <v>3.7113055715420966</v>
          </cell>
          <cell r="CT832">
            <v>3.7069382218836568</v>
          </cell>
          <cell r="CU832">
            <v>3.8116354414716205</v>
          </cell>
          <cell r="CV832">
            <v>3.5550761334054886</v>
          </cell>
          <cell r="CW832">
            <v>3.6936239145311975</v>
          </cell>
          <cell r="CX832">
            <v>3.6430053173506636</v>
          </cell>
          <cell r="CY832">
            <v>3.9275911812346429</v>
          </cell>
          <cell r="CZ832">
            <v>4.0385661976841556</v>
          </cell>
          <cell r="DA832">
            <v>3.9627176668785951</v>
          </cell>
          <cell r="DB832">
            <v>4.3781727706834186</v>
          </cell>
          <cell r="DC832">
            <v>4.3428229386416648</v>
          </cell>
          <cell r="DD832">
            <v>4.5810726215182624</v>
          </cell>
          <cell r="DE832">
            <v>4.8825639249757709</v>
          </cell>
          <cell r="DF832">
            <v>4.7104081428528266</v>
          </cell>
          <cell r="DG832">
            <v>5.2794424499264077</v>
          </cell>
          <cell r="DH832">
            <v>5.2794424499264077</v>
          </cell>
          <cell r="DI832">
            <v>5.2794424499264077</v>
          </cell>
          <cell r="DJ832">
            <v>5.2794424499264077</v>
          </cell>
          <cell r="DK832">
            <v>5.2794424499264077</v>
          </cell>
          <cell r="DL832">
            <v>5.2794424499264077</v>
          </cell>
          <cell r="DM832">
            <v>5.2794424499264077</v>
          </cell>
          <cell r="DN832">
            <v>5.2794424499264077</v>
          </cell>
          <cell r="DO832">
            <v>5.2794424499264077</v>
          </cell>
          <cell r="DP832">
            <v>5.2794424499264077</v>
          </cell>
          <cell r="DQ832">
            <v>5.4553398781348186</v>
          </cell>
          <cell r="DR832">
            <v>5.5521698268949429</v>
          </cell>
          <cell r="DS832">
            <v>5.5782559082543717</v>
          </cell>
          <cell r="DT832">
            <v>5.6327876880822743</v>
          </cell>
          <cell r="DU832">
            <v>5.4660391209472214</v>
          </cell>
          <cell r="DV832">
            <v>5.4775274284385453</v>
          </cell>
          <cell r="DW832">
            <v>5.6683465668130451</v>
          </cell>
          <cell r="DX832">
            <v>5.5027951397467101</v>
          </cell>
          <cell r="DY832">
            <v>5.6075753273251303</v>
          </cell>
          <cell r="DZ832">
            <v>5.51461147237766</v>
          </cell>
          <cell r="EA832">
            <v>5.497666988966083</v>
          </cell>
          <cell r="EB832">
            <v>5.4497890741447783</v>
          </cell>
          <cell r="EC832">
            <v>5.5910642830146795</v>
          </cell>
          <cell r="ED832">
            <v>5.5034439261060619</v>
          </cell>
          <cell r="EE832">
            <v>5.5448665932864349</v>
          </cell>
          <cell r="EF832">
            <v>5.5448665932864349</v>
          </cell>
          <cell r="EG832">
            <v>5.5448665932864349</v>
          </cell>
          <cell r="EH832">
            <v>5.5448665932864349</v>
          </cell>
          <cell r="EI832">
            <v>5.5448665932864349</v>
          </cell>
          <cell r="EJ832">
            <v>5.5448665932864349</v>
          </cell>
          <cell r="EK832">
            <v>0</v>
          </cell>
          <cell r="EL832">
            <v>0</v>
          </cell>
          <cell r="EM832">
            <v>0</v>
          </cell>
          <cell r="EN832">
            <v>0</v>
          </cell>
          <cell r="EO832">
            <v>0</v>
          </cell>
          <cell r="EP832">
            <v>0</v>
          </cell>
          <cell r="EQ832">
            <v>0</v>
          </cell>
          <cell r="ER832">
            <v>0</v>
          </cell>
          <cell r="ES832">
            <v>0</v>
          </cell>
          <cell r="ET832">
            <v>0</v>
          </cell>
        </row>
        <row r="833">
          <cell r="A833">
            <v>29765.439881505226</v>
          </cell>
          <cell r="B833">
            <v>40015.342897324146</v>
          </cell>
          <cell r="C833">
            <v>43952.545597743665</v>
          </cell>
          <cell r="D833">
            <v>5477.1002413191072</v>
          </cell>
          <cell r="E833">
            <v>6032.7265683147698</v>
          </cell>
          <cell r="F833">
            <v>7456.0470362250917</v>
          </cell>
          <cell r="G833">
            <v>6786.8970377904343</v>
          </cell>
          <cell r="H833">
            <v>7575.5026448853132</v>
          </cell>
          <cell r="I833">
            <v>8399.5513958316042</v>
          </cell>
          <cell r="J833">
            <v>7819.9636341180048</v>
          </cell>
          <cell r="K833">
            <v>7366.9560775100063</v>
          </cell>
          <cell r="L833">
            <v>8971.4224796381295</v>
          </cell>
          <cell r="M833">
            <v>8231.6508814428489</v>
          </cell>
          <cell r="N833">
            <v>9651.9208250850133</v>
          </cell>
          <cell r="O833">
            <v>7687.797430145577</v>
          </cell>
          <cell r="P833">
            <v>8202.2674906939974</v>
          </cell>
          <cell r="Q833">
            <v>9952.0620803941474</v>
          </cell>
          <cell r="R833">
            <v>9541.7187819702849</v>
          </cell>
          <cell r="S833">
            <v>10183.257970756775</v>
          </cell>
          <cell r="T833">
            <v>10454.723042433079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4952.3907585843672</v>
          </cell>
          <cell r="AF833">
            <v>6657.7754320179483</v>
          </cell>
          <cell r="AG833">
            <v>7312.8494489266141</v>
          </cell>
          <cell r="AH833">
            <v>5477.1002413191072</v>
          </cell>
          <cell r="AI833">
            <v>6032.7265683147698</v>
          </cell>
          <cell r="AJ833">
            <v>7456.0470362250917</v>
          </cell>
          <cell r="AK833">
            <v>6786.8970377904343</v>
          </cell>
          <cell r="AL833">
            <v>7575.5026448853132</v>
          </cell>
          <cell r="AM833">
            <v>8399.5513958316042</v>
          </cell>
          <cell r="AN833">
            <v>7819.9636341180048</v>
          </cell>
          <cell r="AO833">
            <v>7366.9560775100063</v>
          </cell>
          <cell r="AP833">
            <v>8971.4224796381295</v>
          </cell>
          <cell r="AQ833">
            <v>8231.6508814428489</v>
          </cell>
          <cell r="AR833">
            <v>9651.9208250850133</v>
          </cell>
          <cell r="AS833">
            <v>7687.797430145577</v>
          </cell>
          <cell r="AT833">
            <v>8202.2674906939974</v>
          </cell>
          <cell r="AU833">
            <v>9952.0620803941474</v>
          </cell>
          <cell r="AV833">
            <v>9541.7187819702849</v>
          </cell>
          <cell r="AW833">
            <v>10183.257970756775</v>
          </cell>
          <cell r="AX833">
            <v>10454.723042433079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2.4239474555101115</v>
          </cell>
          <cell r="CN833">
            <v>3.268305091445511</v>
          </cell>
          <cell r="CO833">
            <v>3.6446895036789431</v>
          </cell>
          <cell r="CP833">
            <v>2.6731679836022528</v>
          </cell>
          <cell r="CQ833">
            <v>3.0301506035426247</v>
          </cell>
          <cell r="CR833">
            <v>3.5813603984323645</v>
          </cell>
          <cell r="CS833">
            <v>3.3997007583263668</v>
          </cell>
          <cell r="CT833">
            <v>3.7564914545060866</v>
          </cell>
          <cell r="CU833">
            <v>4.0930489078501928</v>
          </cell>
          <cell r="CV833">
            <v>3.8530655201269681</v>
          </cell>
          <cell r="CW833">
            <v>3.6505505420730757</v>
          </cell>
          <cell r="CX833">
            <v>4.453873296325745</v>
          </cell>
          <cell r="CY833">
            <v>4.1069070508946615</v>
          </cell>
          <cell r="CZ833">
            <v>4.7378771873326215</v>
          </cell>
          <cell r="DA833">
            <v>3.7614457689997529</v>
          </cell>
          <cell r="DB833">
            <v>4.0131630196310901</v>
          </cell>
          <cell r="DC833">
            <v>4.8692934673764663</v>
          </cell>
          <cell r="DD833">
            <v>4.6685228204234788</v>
          </cell>
          <cell r="DE833">
            <v>4.9824117969782087</v>
          </cell>
          <cell r="DF833">
            <v>5.1152328233601061</v>
          </cell>
          <cell r="DG833">
            <v>5.5458707378960383</v>
          </cell>
          <cell r="DH833">
            <v>5.5458707378960383</v>
          </cell>
          <cell r="DI833">
            <v>5.5458707378960383</v>
          </cell>
          <cell r="DJ833">
            <v>5.5458707378960383</v>
          </cell>
          <cell r="DK833">
            <v>5.5458707378960383</v>
          </cell>
          <cell r="DL833">
            <v>5.5458707378960383</v>
          </cell>
          <cell r="DM833">
            <v>5.5458707378960383</v>
          </cell>
          <cell r="DN833">
            <v>5.5458707378960383</v>
          </cell>
          <cell r="DO833">
            <v>5.5458707378960383</v>
          </cell>
          <cell r="DP833">
            <v>5.5458707378960383</v>
          </cell>
          <cell r="DQ833">
            <v>5.5975610479064084</v>
          </cell>
          <cell r="DR833">
            <v>5.5810213934459174</v>
          </cell>
          <cell r="DS833">
            <v>5.4970948689698966</v>
          </cell>
          <cell r="DT833">
            <v>5.6134721715410594</v>
          </cell>
          <cell r="DU833">
            <v>5.4545203053800737</v>
          </cell>
          <cell r="DV833">
            <v>5.7038454257733004</v>
          </cell>
          <cell r="DW833">
            <v>5.4693750366586817</v>
          </cell>
          <cell r="DX833">
            <v>5.5250496422433555</v>
          </cell>
          <cell r="DY833">
            <v>5.6223294897562699</v>
          </cell>
          <cell r="DZ833">
            <v>5.5603928326106349</v>
          </cell>
          <cell r="EA833">
            <v>5.5288760080513262</v>
          </cell>
          <cell r="EB833">
            <v>5.5186212168447337</v>
          </cell>
          <cell r="EC833">
            <v>5.4913510066958233</v>
          </cell>
          <cell r="ED833">
            <v>5.5813221097338213</v>
          </cell>
          <cell r="EE833">
            <v>5.5995646371710306</v>
          </cell>
          <cell r="EF833">
            <v>5.5995646371710306</v>
          </cell>
          <cell r="EG833">
            <v>5.5995646371710306</v>
          </cell>
          <cell r="EH833">
            <v>5.5995646371710306</v>
          </cell>
          <cell r="EI833">
            <v>5.5995646371710306</v>
          </cell>
          <cell r="EJ833">
            <v>5.5995646371710306</v>
          </cell>
          <cell r="EK833">
            <v>0</v>
          </cell>
          <cell r="EL833">
            <v>0</v>
          </cell>
          <cell r="EM833">
            <v>0</v>
          </cell>
          <cell r="EN833">
            <v>0</v>
          </cell>
          <cell r="EO833">
            <v>0</v>
          </cell>
          <cell r="EP833">
            <v>0</v>
          </cell>
          <cell r="EQ833">
            <v>0</v>
          </cell>
          <cell r="ER833">
            <v>0</v>
          </cell>
          <cell r="ES833">
            <v>0</v>
          </cell>
          <cell r="ET833">
            <v>0</v>
          </cell>
        </row>
        <row r="834">
          <cell r="A834">
            <v>37265.81244392271</v>
          </cell>
          <cell r="B834">
            <v>39807.924918998498</v>
          </cell>
          <cell r="C834">
            <v>44151.850570184833</v>
          </cell>
          <cell r="D834">
            <v>5738.3337923914842</v>
          </cell>
          <cell r="E834">
            <v>7661.7083580409117</v>
          </cell>
          <cell r="F834">
            <v>6921.4254144137431</v>
          </cell>
          <cell r="G834">
            <v>6327.1296070242315</v>
          </cell>
          <cell r="H834">
            <v>7230.0178216054992</v>
          </cell>
          <cell r="I834">
            <v>7041.2019923081343</v>
          </cell>
          <cell r="J834">
            <v>7204.2053452696509</v>
          </cell>
          <cell r="K834">
            <v>7239.4866983629254</v>
          </cell>
          <cell r="L834">
            <v>8363.234538180468</v>
          </cell>
          <cell r="M834">
            <v>10157.374996364195</v>
          </cell>
          <cell r="N834">
            <v>10299.545617381118</v>
          </cell>
          <cell r="O834">
            <v>8632.548007987325</v>
          </cell>
          <cell r="P834">
            <v>9349.9036108103028</v>
          </cell>
          <cell r="Q834">
            <v>9264.090137977415</v>
          </cell>
          <cell r="R834">
            <v>8756.8778574219432</v>
          </cell>
          <cell r="S834">
            <v>9866.8911208946956</v>
          </cell>
          <cell r="T834">
            <v>11088.318129040095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6200.3069967427027</v>
          </cell>
          <cell r="AF834">
            <v>6623.2651112192807</v>
          </cell>
          <cell r="AG834">
            <v>7346.0099232077573</v>
          </cell>
          <cell r="AH834">
            <v>5738.3337923914842</v>
          </cell>
          <cell r="AI834">
            <v>7661.7083580409117</v>
          </cell>
          <cell r="AJ834">
            <v>6921.4254144137431</v>
          </cell>
          <cell r="AK834">
            <v>6327.1296070242315</v>
          </cell>
          <cell r="AL834">
            <v>7230.0178216054992</v>
          </cell>
          <cell r="AM834">
            <v>7041.2019923081343</v>
          </cell>
          <cell r="AN834">
            <v>7204.2053452696509</v>
          </cell>
          <cell r="AO834">
            <v>7239.4866983629254</v>
          </cell>
          <cell r="AP834">
            <v>8363.234538180468</v>
          </cell>
          <cell r="AQ834">
            <v>10157.374996364195</v>
          </cell>
          <cell r="AR834">
            <v>10299.545617381118</v>
          </cell>
          <cell r="AS834">
            <v>8632.548007987325</v>
          </cell>
          <cell r="AT834">
            <v>9349.9036108103028</v>
          </cell>
          <cell r="AU834">
            <v>9264.090137977415</v>
          </cell>
          <cell r="AV834">
            <v>8756.8778574219432</v>
          </cell>
          <cell r="AW834">
            <v>9866.8911208946956</v>
          </cell>
          <cell r="AX834">
            <v>11088.318129040095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3.0750813072583831</v>
          </cell>
          <cell r="CN834">
            <v>3.2987563344658537</v>
          </cell>
          <cell r="CO834">
            <v>3.5814923341629221</v>
          </cell>
          <cell r="CP834">
            <v>2.8006626933805143</v>
          </cell>
          <cell r="CQ834">
            <v>3.7317611366559458</v>
          </cell>
          <cell r="CR834">
            <v>3.3954008731237599</v>
          </cell>
          <cell r="CS834">
            <v>3.1134807552828025</v>
          </cell>
          <cell r="CT834">
            <v>3.5668749252681287</v>
          </cell>
          <cell r="CU834">
            <v>3.5601183862032761</v>
          </cell>
          <cell r="CV834">
            <v>3.6116271327913423</v>
          </cell>
          <cell r="CW834">
            <v>3.5970760168117288</v>
          </cell>
          <cell r="CX834">
            <v>4.0383733672110287</v>
          </cell>
          <cell r="CY834">
            <v>4.9752175007216382</v>
          </cell>
          <cell r="CZ834">
            <v>5.0883789873107679</v>
          </cell>
          <cell r="DA834">
            <v>4.2599047649051851</v>
          </cell>
          <cell r="DB834">
            <v>4.6138983422093114</v>
          </cell>
          <cell r="DC834">
            <v>4.571551954853498</v>
          </cell>
          <cell r="DD834">
            <v>4.3212578344202841</v>
          </cell>
          <cell r="DE834">
            <v>4.8690162466295659</v>
          </cell>
          <cell r="DF834">
            <v>5.4717540161928753</v>
          </cell>
          <cell r="DG834">
            <v>5.1756099591610747</v>
          </cell>
          <cell r="DH834">
            <v>5.1756099591610747</v>
          </cell>
          <cell r="DI834">
            <v>5.1756099591610747</v>
          </cell>
          <cell r="DJ834">
            <v>5.1756099591610747</v>
          </cell>
          <cell r="DK834">
            <v>5.1756099591610747</v>
          </cell>
          <cell r="DL834">
            <v>5.1756099591610747</v>
          </cell>
          <cell r="DM834">
            <v>5.1756099591610747</v>
          </cell>
          <cell r="DN834">
            <v>5.1756099591610747</v>
          </cell>
          <cell r="DO834">
            <v>5.1756099591610747</v>
          </cell>
          <cell r="DP834">
            <v>5.1756099591610747</v>
          </cell>
          <cell r="DQ834">
            <v>5.5241279041087745</v>
          </cell>
          <cell r="DR834">
            <v>5.5008403081999466</v>
          </cell>
          <cell r="DS834">
            <v>5.6194604668432904</v>
          </cell>
          <cell r="DT834">
            <v>5.6134794390151024</v>
          </cell>
          <cell r="DU834">
            <v>5.6249532148946599</v>
          </cell>
          <cell r="DV834">
            <v>5.5848514102290565</v>
          </cell>
          <cell r="DW834">
            <v>5.5675955708631175</v>
          </cell>
          <cell r="DX834">
            <v>5.5533957370006748</v>
          </cell>
          <cell r="DY834">
            <v>5.4186300200710695</v>
          </cell>
          <cell r="DZ834">
            <v>5.4650018303232306</v>
          </cell>
          <cell r="EA834">
            <v>5.5139813670330033</v>
          </cell>
          <cell r="EB834">
            <v>5.6738120163725307</v>
          </cell>
          <cell r="EC834">
            <v>5.5934086587243108</v>
          </cell>
          <cell r="ED834">
            <v>5.5455643670947836</v>
          </cell>
          <cell r="EE834">
            <v>5.5519589675065548</v>
          </cell>
          <cell r="EF834">
            <v>5.5519589675065548</v>
          </cell>
          <cell r="EG834">
            <v>5.5519589675065548</v>
          </cell>
          <cell r="EH834">
            <v>5.5519589675065548</v>
          </cell>
          <cell r="EI834">
            <v>5.5519589675065548</v>
          </cell>
          <cell r="EJ834">
            <v>5.5519589675065548</v>
          </cell>
          <cell r="EK834">
            <v>0</v>
          </cell>
          <cell r="EL834">
            <v>0</v>
          </cell>
          <cell r="EM834">
            <v>0</v>
          </cell>
          <cell r="EN834">
            <v>0</v>
          </cell>
          <cell r="EO834">
            <v>0</v>
          </cell>
          <cell r="EP834">
            <v>0</v>
          </cell>
          <cell r="EQ834">
            <v>0</v>
          </cell>
          <cell r="ER834">
            <v>0</v>
          </cell>
          <cell r="ES834">
            <v>0</v>
          </cell>
          <cell r="ET834">
            <v>0</v>
          </cell>
        </row>
        <row r="835">
          <cell r="A835">
            <v>36462.542279825153</v>
          </cell>
          <cell r="B835">
            <v>38867.521576929808</v>
          </cell>
          <cell r="C835">
            <v>38880.785532539405</v>
          </cell>
          <cell r="D835">
            <v>7495.8661140240292</v>
          </cell>
          <cell r="E835">
            <v>7776.6170067481416</v>
          </cell>
          <cell r="F835">
            <v>7027.281673357641</v>
          </cell>
          <cell r="G835">
            <v>7865.6532284680916</v>
          </cell>
          <cell r="H835">
            <v>8119.8793688369615</v>
          </cell>
          <cell r="I835">
            <v>8018.7476374504722</v>
          </cell>
          <cell r="J835">
            <v>7615.6372115362356</v>
          </cell>
          <cell r="K835">
            <v>8384.5290567449174</v>
          </cell>
          <cell r="L835">
            <v>8303.7787096960365</v>
          </cell>
          <cell r="M835">
            <v>8153.6660546241947</v>
          </cell>
          <cell r="N835">
            <v>9158.4322006997045</v>
          </cell>
          <cell r="O835">
            <v>7197.1261146614997</v>
          </cell>
          <cell r="P835">
            <v>9189.4467800135499</v>
          </cell>
          <cell r="Q835">
            <v>10488.730223918179</v>
          </cell>
          <cell r="R835">
            <v>10178.383039002989</v>
          </cell>
          <cell r="S835">
            <v>8832.0979084457467</v>
          </cell>
          <cell r="T835">
            <v>9735.5391569885269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6066.6584515453214</v>
          </cell>
          <cell r="AF835">
            <v>6466.8002701437545</v>
          </cell>
          <cell r="AG835">
            <v>6469.0071345961105</v>
          </cell>
          <cell r="AH835">
            <v>7495.8661140240292</v>
          </cell>
          <cell r="AI835">
            <v>7776.6170067481416</v>
          </cell>
          <cell r="AJ835">
            <v>7027.281673357641</v>
          </cell>
          <cell r="AK835">
            <v>7865.6532284680916</v>
          </cell>
          <cell r="AL835">
            <v>8119.8793688369615</v>
          </cell>
          <cell r="AM835">
            <v>8018.7476374504722</v>
          </cell>
          <cell r="AN835">
            <v>7615.6372115362356</v>
          </cell>
          <cell r="AO835">
            <v>8384.5290567449174</v>
          </cell>
          <cell r="AP835">
            <v>8303.7787096960365</v>
          </cell>
          <cell r="AQ835">
            <v>8153.6660546241947</v>
          </cell>
          <cell r="AR835">
            <v>9158.4322006997045</v>
          </cell>
          <cell r="AS835">
            <v>7197.1261146614997</v>
          </cell>
          <cell r="AT835">
            <v>9189.4467800135499</v>
          </cell>
          <cell r="AU835">
            <v>10488.730223918179</v>
          </cell>
          <cell r="AV835">
            <v>10178.383039002989</v>
          </cell>
          <cell r="AW835">
            <v>8832.0979084457467</v>
          </cell>
          <cell r="AX835">
            <v>9735.5391569885269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2.9995317367139904</v>
          </cell>
          <cell r="CN835">
            <v>3.1801807554496331</v>
          </cell>
          <cell r="CO835">
            <v>3.1658272683112672</v>
          </cell>
          <cell r="CP835">
            <v>3.7033340182291581</v>
          </cell>
          <cell r="CQ835">
            <v>3.8164080517819703</v>
          </cell>
          <cell r="CR835">
            <v>3.481111246315963</v>
          </cell>
          <cell r="CS835">
            <v>3.8393944512782241</v>
          </cell>
          <cell r="CT835">
            <v>4.0402677881716853</v>
          </cell>
          <cell r="CU835">
            <v>3.943495191300308</v>
          </cell>
          <cell r="CV835">
            <v>3.7741350359350463</v>
          </cell>
          <cell r="CW835">
            <v>4.1493747757610464</v>
          </cell>
          <cell r="CX835">
            <v>4.0772963661428863</v>
          </cell>
          <cell r="CY835">
            <v>4.0639863444210649</v>
          </cell>
          <cell r="CZ835">
            <v>4.4898580654672875</v>
          </cell>
          <cell r="DA835">
            <v>3.5365044400746459</v>
          </cell>
          <cell r="DB835">
            <v>4.5154856010017363</v>
          </cell>
          <cell r="DC835">
            <v>5.1539239992012256</v>
          </cell>
          <cell r="DD835">
            <v>5.0014264355999165</v>
          </cell>
          <cell r="DE835">
            <v>4.3398924752427277</v>
          </cell>
          <cell r="DF835">
            <v>4.7838230019441346</v>
          </cell>
          <cell r="DG835">
            <v>5.3178193893228363</v>
          </cell>
          <cell r="DH835">
            <v>5.3178193893228363</v>
          </cell>
          <cell r="DI835">
            <v>5.3178193893228363</v>
          </cell>
          <cell r="DJ835">
            <v>5.3178193893228363</v>
          </cell>
          <cell r="DK835">
            <v>5.3178193893228363</v>
          </cell>
          <cell r="DL835">
            <v>5.3178193893228363</v>
          </cell>
          <cell r="DM835">
            <v>5.3178193893228363</v>
          </cell>
          <cell r="DN835">
            <v>5.3178193893228363</v>
          </cell>
          <cell r="DO835">
            <v>5.3178193893228363</v>
          </cell>
          <cell r="DP835">
            <v>5.3178193893228363</v>
          </cell>
          <cell r="DQ835">
            <v>5.5411922653089478</v>
          </cell>
          <cell r="DR835">
            <v>5.5711490561446109</v>
          </cell>
          <cell r="DS835">
            <v>5.5983178221614089</v>
          </cell>
          <cell r="DT835">
            <v>5.5454407810335429</v>
          </cell>
          <cell r="DU835">
            <v>5.5826839607834611</v>
          </cell>
          <cell r="DV835">
            <v>5.530655339649039</v>
          </cell>
          <cell r="DW835">
            <v>5.6127952326807442</v>
          </cell>
          <cell r="DX835">
            <v>5.5061312795297663</v>
          </cell>
          <cell r="DY835">
            <v>5.5709898310309196</v>
          </cell>
          <cell r="DZ835">
            <v>5.5283553145288167</v>
          </cell>
          <cell r="EA835">
            <v>5.5360900679354588</v>
          </cell>
          <cell r="EB835">
            <v>5.5796970869260099</v>
          </cell>
          <cell r="EC835">
            <v>5.4967731717961055</v>
          </cell>
          <cell r="ED835">
            <v>5.5885051831362764</v>
          </cell>
          <cell r="EE835">
            <v>5.5756055373091611</v>
          </cell>
          <cell r="EF835">
            <v>5.5756055373091611</v>
          </cell>
          <cell r="EG835">
            <v>5.5756055373091611</v>
          </cell>
          <cell r="EH835">
            <v>5.5756055373091611</v>
          </cell>
          <cell r="EI835">
            <v>5.5756055373091611</v>
          </cell>
          <cell r="EJ835">
            <v>5.5756055373091611</v>
          </cell>
          <cell r="EK835">
            <v>0</v>
          </cell>
          <cell r="EL835">
            <v>0</v>
          </cell>
          <cell r="EM835">
            <v>0</v>
          </cell>
          <cell r="EN835">
            <v>0</v>
          </cell>
          <cell r="EO835">
            <v>0</v>
          </cell>
          <cell r="EP835">
            <v>0</v>
          </cell>
          <cell r="EQ835">
            <v>0</v>
          </cell>
          <cell r="ER835">
            <v>0</v>
          </cell>
          <cell r="ES835">
            <v>0</v>
          </cell>
          <cell r="ET835">
            <v>0</v>
          </cell>
        </row>
        <row r="836">
          <cell r="A836">
            <v>33874.23459185705</v>
          </cell>
          <cell r="B836">
            <v>39480.682976726377</v>
          </cell>
          <cell r="C836">
            <v>34583.91040644751</v>
          </cell>
          <cell r="D836">
            <v>6330.5915974604413</v>
          </cell>
          <cell r="E836">
            <v>7525.9584178203822</v>
          </cell>
          <cell r="F836">
            <v>7498.216761490934</v>
          </cell>
          <cell r="G836">
            <v>7134.4055478248065</v>
          </cell>
          <cell r="H836">
            <v>8568.1834408664108</v>
          </cell>
          <cell r="I836">
            <v>8482.6356773648331</v>
          </cell>
          <cell r="J836">
            <v>8011.771110314372</v>
          </cell>
          <cell r="K836">
            <v>7545.0707590986895</v>
          </cell>
          <cell r="L836">
            <v>8689.413441358698</v>
          </cell>
          <cell r="M836">
            <v>8289.8801654894778</v>
          </cell>
          <cell r="N836">
            <v>9977.7888789071785</v>
          </cell>
          <cell r="O836">
            <v>9213.9289077091034</v>
          </cell>
          <cell r="P836">
            <v>9000.4780978755916</v>
          </cell>
          <cell r="Q836">
            <v>9445.2700208481656</v>
          </cell>
          <cell r="R836">
            <v>9131.0329375895781</v>
          </cell>
          <cell r="S836">
            <v>9911.776501698856</v>
          </cell>
          <cell r="T836">
            <v>10653.532821679737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5636.0143513641997</v>
          </cell>
          <cell r="AF836">
            <v>6568.8184113827811</v>
          </cell>
          <cell r="AG836">
            <v>5754.0906156411611</v>
          </cell>
          <cell r="AH836">
            <v>6330.5915974604413</v>
          </cell>
          <cell r="AI836">
            <v>7525.9584178203822</v>
          </cell>
          <cell r="AJ836">
            <v>7498.216761490934</v>
          </cell>
          <cell r="AK836">
            <v>7134.4055478248065</v>
          </cell>
          <cell r="AL836">
            <v>8568.1834408664108</v>
          </cell>
          <cell r="AM836">
            <v>8482.6356773648331</v>
          </cell>
          <cell r="AN836">
            <v>8011.771110314372</v>
          </cell>
          <cell r="AO836">
            <v>7545.0707590986895</v>
          </cell>
          <cell r="AP836">
            <v>8689.413441358698</v>
          </cell>
          <cell r="AQ836">
            <v>8289.8801654894778</v>
          </cell>
          <cell r="AR836">
            <v>9977.7888789071785</v>
          </cell>
          <cell r="AS836">
            <v>9213.9289077091034</v>
          </cell>
          <cell r="AT836">
            <v>9000.4780978755916</v>
          </cell>
          <cell r="AU836">
            <v>9445.2700208481656</v>
          </cell>
          <cell r="AV836">
            <v>9131.0329375895781</v>
          </cell>
          <cell r="AW836">
            <v>9911.776501698856</v>
          </cell>
          <cell r="AX836">
            <v>10653.532821679737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2.8036267017106709</v>
          </cell>
          <cell r="CN836">
            <v>3.2650085752245754</v>
          </cell>
          <cell r="CO836">
            <v>2.8561006076555366</v>
          </cell>
          <cell r="CP836">
            <v>3.1261232422832421</v>
          </cell>
          <cell r="CQ836">
            <v>3.7148118967703962</v>
          </cell>
          <cell r="CR836">
            <v>3.7633913910875072</v>
          </cell>
          <cell r="CS836">
            <v>3.4913407005917869</v>
          </cell>
          <cell r="CT836">
            <v>4.2477199630036706</v>
          </cell>
          <cell r="CU836">
            <v>4.1719500937830691</v>
          </cell>
          <cell r="CV836">
            <v>3.9169496631213434</v>
          </cell>
          <cell r="CW836">
            <v>3.7886203576960811</v>
          </cell>
          <cell r="CX836">
            <v>4.2285269243278023</v>
          </cell>
          <cell r="CY836">
            <v>4.0413395508179066</v>
          </cell>
          <cell r="CZ836">
            <v>4.8946569775693032</v>
          </cell>
          <cell r="DA836">
            <v>4.5142887904558737</v>
          </cell>
          <cell r="DB836">
            <v>4.4097103193392853</v>
          </cell>
          <cell r="DC836">
            <v>4.627632468736425</v>
          </cell>
          <cell r="DD836">
            <v>4.4736745907553042</v>
          </cell>
          <cell r="DE836">
            <v>4.8561934874151431</v>
          </cell>
          <cell r="DF836">
            <v>5.2196109040329199</v>
          </cell>
          <cell r="DG836">
            <v>4.9037509043253413</v>
          </cell>
          <cell r="DH836">
            <v>4.9037509043253413</v>
          </cell>
          <cell r="DI836">
            <v>4.9037509043253413</v>
          </cell>
          <cell r="DJ836">
            <v>4.9037509043253413</v>
          </cell>
          <cell r="DK836">
            <v>4.9037509043253413</v>
          </cell>
          <cell r="DL836">
            <v>4.9037509043253413</v>
          </cell>
          <cell r="DM836">
            <v>4.9037509043253413</v>
          </cell>
          <cell r="DN836">
            <v>4.9037509043253413</v>
          </cell>
          <cell r="DO836">
            <v>4.9037509043253413</v>
          </cell>
          <cell r="DP836">
            <v>4.9037509043253413</v>
          </cell>
          <cell r="DQ836">
            <v>5.5075574789594377</v>
          </cell>
          <cell r="DR836">
            <v>5.5120108741747691</v>
          </cell>
          <cell r="DS836">
            <v>5.5196346310135747</v>
          </cell>
          <cell r="DT836">
            <v>5.5481135016663909</v>
          </cell>
          <cell r="DU836">
            <v>5.5505001952690849</v>
          </cell>
          <cell r="DV836">
            <v>5.4586561655992893</v>
          </cell>
          <cell r="DW836">
            <v>5.5985130772456273</v>
          </cell>
          <cell r="DX836">
            <v>5.5263707082649871</v>
          </cell>
          <cell r="DY836">
            <v>5.5705598638000993</v>
          </cell>
          <cell r="DZ836">
            <v>5.6038651819145784</v>
          </cell>
          <cell r="EA836">
            <v>5.4561884764371849</v>
          </cell>
          <cell r="EB836">
            <v>5.630001320587664</v>
          </cell>
          <cell r="EC836">
            <v>5.6199188827870854</v>
          </cell>
          <cell r="ED836">
            <v>5.5849486517014819</v>
          </cell>
          <cell r="EE836">
            <v>5.5919419458517678</v>
          </cell>
          <cell r="EF836">
            <v>5.5919419458517678</v>
          </cell>
          <cell r="EG836">
            <v>5.5919419458517678</v>
          </cell>
          <cell r="EH836">
            <v>5.5919419458517678</v>
          </cell>
          <cell r="EI836">
            <v>5.5919419458517678</v>
          </cell>
          <cell r="EJ836">
            <v>5.5919419458517678</v>
          </cell>
          <cell r="EK836">
            <v>0</v>
          </cell>
          <cell r="EL836">
            <v>0</v>
          </cell>
          <cell r="EM836">
            <v>0</v>
          </cell>
          <cell r="EN836">
            <v>0</v>
          </cell>
          <cell r="EO836">
            <v>0</v>
          </cell>
          <cell r="EP836">
            <v>0</v>
          </cell>
          <cell r="EQ836">
            <v>0</v>
          </cell>
          <cell r="ER836">
            <v>0</v>
          </cell>
          <cell r="ES836">
            <v>0</v>
          </cell>
          <cell r="ET836">
            <v>0</v>
          </cell>
        </row>
        <row r="837">
          <cell r="A837">
            <v>34999.731960350902</v>
          </cell>
          <cell r="B837">
            <v>35784.798880424598</v>
          </cell>
          <cell r="C837">
            <v>36795.365793298733</v>
          </cell>
          <cell r="D837">
            <v>5909.4162722345072</v>
          </cell>
          <cell r="E837">
            <v>7803.3323233463652</v>
          </cell>
          <cell r="F837">
            <v>7052.6120090039658</v>
          </cell>
          <cell r="G837">
            <v>8806.8660211918523</v>
          </cell>
          <cell r="H837">
            <v>8507.3675703787831</v>
          </cell>
          <cell r="I837">
            <v>7663.1114928865918</v>
          </cell>
          <cell r="J837">
            <v>8360.9419218563453</v>
          </cell>
          <cell r="K837">
            <v>10217.974565644865</v>
          </cell>
          <cell r="L837">
            <v>7935.6448529037234</v>
          </cell>
          <cell r="M837">
            <v>8058.1505686513419</v>
          </cell>
          <cell r="N837">
            <v>8423.3465374251482</v>
          </cell>
          <cell r="O837">
            <v>8843.4162954786989</v>
          </cell>
          <cell r="P837">
            <v>9084.9740071456654</v>
          </cell>
          <cell r="Q837">
            <v>9849.3188498660475</v>
          </cell>
          <cell r="R837">
            <v>10693.245921329586</v>
          </cell>
          <cell r="S837">
            <v>9189.9853478152854</v>
          </cell>
          <cell r="T837">
            <v>10399.500417039453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5823.2752414679389</v>
          </cell>
          <cell r="AF837">
            <v>5953.8951206069996</v>
          </cell>
          <cell r="AG837">
            <v>6122.0338163619626</v>
          </cell>
          <cell r="AH837">
            <v>5909.4162722345072</v>
          </cell>
          <cell r="AI837">
            <v>7803.3323233463652</v>
          </cell>
          <cell r="AJ837">
            <v>7052.6120090039658</v>
          </cell>
          <cell r="AK837">
            <v>8806.8660211918523</v>
          </cell>
          <cell r="AL837">
            <v>8507.3675703787831</v>
          </cell>
          <cell r="AM837">
            <v>7663.1114928865918</v>
          </cell>
          <cell r="AN837">
            <v>8360.9419218563453</v>
          </cell>
          <cell r="AO837">
            <v>10217.974565644865</v>
          </cell>
          <cell r="AP837">
            <v>7935.6448529037234</v>
          </cell>
          <cell r="AQ837">
            <v>8058.1505686513419</v>
          </cell>
          <cell r="AR837">
            <v>8423.3465374251482</v>
          </cell>
          <cell r="AS837">
            <v>8843.4162954786989</v>
          </cell>
          <cell r="AT837">
            <v>9084.9740071456654</v>
          </cell>
          <cell r="AU837">
            <v>9849.3188498660475</v>
          </cell>
          <cell r="AV837">
            <v>10693.245921329586</v>
          </cell>
          <cell r="AW837">
            <v>9189.9853478152854</v>
          </cell>
          <cell r="AX837">
            <v>10399.500417039453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2.8491759048977658</v>
          </cell>
          <cell r="CN837">
            <v>2.9252587279575342</v>
          </cell>
          <cell r="CO837">
            <v>3.0413549758716969</v>
          </cell>
          <cell r="CP837">
            <v>2.9095752524674396</v>
          </cell>
          <cell r="CQ837">
            <v>3.7794465931104604</v>
          </cell>
          <cell r="CR837">
            <v>3.5104975257505022</v>
          </cell>
          <cell r="CS837">
            <v>4.3475460313042413</v>
          </cell>
          <cell r="CT837">
            <v>4.1610133712038584</v>
          </cell>
          <cell r="CU837">
            <v>3.7712061454128154</v>
          </cell>
          <cell r="CV837">
            <v>4.1184645390981629</v>
          </cell>
          <cell r="CW837">
            <v>5.0565292634270831</v>
          </cell>
          <cell r="CX837">
            <v>3.9137410458435427</v>
          </cell>
          <cell r="CY837">
            <v>3.9384025298681156</v>
          </cell>
          <cell r="CZ837">
            <v>4.196393075371577</v>
          </cell>
          <cell r="DA837">
            <v>4.356587233024821</v>
          </cell>
          <cell r="DB837">
            <v>4.4755873125783561</v>
          </cell>
          <cell r="DC837">
            <v>4.8521312716280338</v>
          </cell>
          <cell r="DD837">
            <v>5.2678803195408648</v>
          </cell>
          <cell r="DE837">
            <v>4.5273197031837817</v>
          </cell>
          <cell r="DF837">
            <v>5.1231706427609636</v>
          </cell>
          <cell r="DG837">
            <v>4.4301536705981599</v>
          </cell>
          <cell r="DH837">
            <v>4.4301536705981599</v>
          </cell>
          <cell r="DI837">
            <v>4.4301536705981599</v>
          </cell>
          <cell r="DJ837">
            <v>4.4301536705981599</v>
          </cell>
          <cell r="DK837">
            <v>4.4301536705981599</v>
          </cell>
          <cell r="DL837">
            <v>4.4301536705981599</v>
          </cell>
          <cell r="DM837">
            <v>4.4301536705981599</v>
          </cell>
          <cell r="DN837">
            <v>4.4301536705981599</v>
          </cell>
          <cell r="DO837">
            <v>4.4301536705981599</v>
          </cell>
          <cell r="DP837">
            <v>4.4301536705981599</v>
          </cell>
          <cell r="DQ837">
            <v>5.5995766061064751</v>
          </cell>
          <cell r="DR837">
            <v>5.5762730559255163</v>
          </cell>
          <cell r="DS837">
            <v>5.5148759419264266</v>
          </cell>
          <cell r="DT837">
            <v>5.5644484720014828</v>
          </cell>
          <cell r="DU837">
            <v>5.6566463210973952</v>
          </cell>
          <cell r="DV837">
            <v>5.5041271331110782</v>
          </cell>
          <cell r="DW837">
            <v>5.5498894972761166</v>
          </cell>
          <cell r="DX837">
            <v>5.6014855704389985</v>
          </cell>
          <cell r="DY837">
            <v>5.5671382571981551</v>
          </cell>
          <cell r="DZ837">
            <v>5.5619491146286943</v>
          </cell>
          <cell r="EA837">
            <v>5.5362976077799058</v>
          </cell>
          <cell r="EB837">
            <v>5.5551689529309192</v>
          </cell>
          <cell r="EC837">
            <v>5.6056039671392881</v>
          </cell>
          <cell r="ED837">
            <v>5.4994042102042169</v>
          </cell>
          <cell r="EE837">
            <v>5.5613572045956579</v>
          </cell>
          <cell r="EF837">
            <v>5.5613572045956579</v>
          </cell>
          <cell r="EG837">
            <v>5.5613572045956579</v>
          </cell>
          <cell r="EH837">
            <v>5.5613572045956579</v>
          </cell>
          <cell r="EI837">
            <v>5.5613572045956579</v>
          </cell>
          <cell r="EJ837">
            <v>5.5613572045956579</v>
          </cell>
          <cell r="EK837">
            <v>0</v>
          </cell>
          <cell r="EL837">
            <v>0</v>
          </cell>
          <cell r="EM837">
            <v>0</v>
          </cell>
          <cell r="EN837">
            <v>0</v>
          </cell>
          <cell r="EO837">
            <v>0</v>
          </cell>
          <cell r="EP837">
            <v>0</v>
          </cell>
          <cell r="EQ837">
            <v>0</v>
          </cell>
          <cell r="ER837">
            <v>0</v>
          </cell>
          <cell r="ES837">
            <v>0</v>
          </cell>
          <cell r="ET837">
            <v>0</v>
          </cell>
        </row>
        <row r="838">
          <cell r="A838">
            <v>31786.876811763021</v>
          </cell>
          <cell r="B838">
            <v>30198.254325141977</v>
          </cell>
          <cell r="C838">
            <v>45911.133609320044</v>
          </cell>
          <cell r="D838">
            <v>6618.2493437710673</v>
          </cell>
          <cell r="E838">
            <v>6440.3832120009674</v>
          </cell>
          <cell r="F838">
            <v>7344.2039298709287</v>
          </cell>
          <cell r="G838">
            <v>7604.4852365350207</v>
          </cell>
          <cell r="H838">
            <v>8599.3871128043284</v>
          </cell>
          <cell r="I838">
            <v>7549.4421780203975</v>
          </cell>
          <cell r="J838">
            <v>9144.0565252460037</v>
          </cell>
          <cell r="K838">
            <v>7469.3613180960883</v>
          </cell>
          <cell r="L838">
            <v>8557.0050437421323</v>
          </cell>
          <cell r="M838">
            <v>7833.2167128144947</v>
          </cell>
          <cell r="N838">
            <v>8844.9573116299871</v>
          </cell>
          <cell r="O838">
            <v>9426.6762814167869</v>
          </cell>
          <cell r="P838">
            <v>9415.1687243695415</v>
          </cell>
          <cell r="Q838">
            <v>10208.620332269202</v>
          </cell>
          <cell r="R838">
            <v>10018.321516558397</v>
          </cell>
          <cell r="S838">
            <v>9881.7131981509483</v>
          </cell>
          <cell r="T838">
            <v>10217.099940448099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5288.7185807943852</v>
          </cell>
          <cell r="AF838">
            <v>5024.402671036577</v>
          </cell>
          <cell r="AG838">
            <v>7638.7204324235481</v>
          </cell>
          <cell r="AH838">
            <v>6618.2493437710673</v>
          </cell>
          <cell r="AI838">
            <v>6440.3832120009674</v>
          </cell>
          <cell r="AJ838">
            <v>7344.2039298709287</v>
          </cell>
          <cell r="AK838">
            <v>7604.4852365350207</v>
          </cell>
          <cell r="AL838">
            <v>8599.3871128043284</v>
          </cell>
          <cell r="AM838">
            <v>7549.4421780203975</v>
          </cell>
          <cell r="AN838">
            <v>9144.0565252460037</v>
          </cell>
          <cell r="AO838">
            <v>7469.3613180960883</v>
          </cell>
          <cell r="AP838">
            <v>8557.0050437421323</v>
          </cell>
          <cell r="AQ838">
            <v>7833.2167128144947</v>
          </cell>
          <cell r="AR838">
            <v>8844.9573116299871</v>
          </cell>
          <cell r="AS838">
            <v>9426.6762814167869</v>
          </cell>
          <cell r="AT838">
            <v>9415.1687243695415</v>
          </cell>
          <cell r="AU838">
            <v>10208.620332269202</v>
          </cell>
          <cell r="AV838">
            <v>10018.321516558397</v>
          </cell>
          <cell r="AW838">
            <v>9881.7131981509483</v>
          </cell>
          <cell r="AX838">
            <v>10217.099940448099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2.6244737930427422</v>
          </cell>
          <cell r="CN838">
            <v>2.4860623688551051</v>
          </cell>
          <cell r="CO838">
            <v>3.7013220570541581</v>
          </cell>
          <cell r="CP838">
            <v>3.3236220946576793</v>
          </cell>
          <cell r="CQ838">
            <v>3.1857944403749179</v>
          </cell>
          <cell r="CR838">
            <v>3.6339177486090235</v>
          </cell>
          <cell r="CS838">
            <v>3.7189416491678702</v>
          </cell>
          <cell r="CT838">
            <v>4.2785681930621644</v>
          </cell>
          <cell r="CU838">
            <v>3.6843351710362682</v>
          </cell>
          <cell r="CV838">
            <v>4.5484590267241023</v>
          </cell>
          <cell r="CW838">
            <v>3.7000640966381511</v>
          </cell>
          <cell r="CX838">
            <v>4.2760766628533515</v>
          </cell>
          <cell r="CY838">
            <v>3.8783484619425548</v>
          </cell>
          <cell r="CZ838">
            <v>4.3878877512713963</v>
          </cell>
          <cell r="DA838">
            <v>4.6795887068206232</v>
          </cell>
          <cell r="DB838">
            <v>4.6738761277106837</v>
          </cell>
          <cell r="DC838">
            <v>5.0677612122187368</v>
          </cell>
          <cell r="DD838">
            <v>4.9732931131415326</v>
          </cell>
          <cell r="DE838">
            <v>4.9054780397272175</v>
          </cell>
          <cell r="DF838">
            <v>5.0719706575722876</v>
          </cell>
          <cell r="DG838">
            <v>5.2787213973255227</v>
          </cell>
          <cell r="DH838">
            <v>5.2787213973255227</v>
          </cell>
          <cell r="DI838">
            <v>5.2787213973255227</v>
          </cell>
          <cell r="DJ838">
            <v>5.2787213973255227</v>
          </cell>
          <cell r="DK838">
            <v>5.2787213973255227</v>
          </cell>
          <cell r="DL838">
            <v>5.2787213973255227</v>
          </cell>
          <cell r="DM838">
            <v>5.2787213973255227</v>
          </cell>
          <cell r="DN838">
            <v>5.2787213973255227</v>
          </cell>
          <cell r="DO838">
            <v>5.2787213973255227</v>
          </cell>
          <cell r="DP838">
            <v>5.2787213973255227</v>
          </cell>
          <cell r="DQ838">
            <v>5.5209695695162528</v>
          </cell>
          <cell r="DR838">
            <v>5.5370641309785729</v>
          </cell>
          <cell r="DS838">
            <v>5.6541962201955531</v>
          </cell>
          <cell r="DT838">
            <v>5.4555510423642124</v>
          </cell>
          <cell r="DU838">
            <v>5.5386139446758822</v>
          </cell>
          <cell r="DV838">
            <v>5.5370286421266695</v>
          </cell>
          <cell r="DW838">
            <v>5.6021868835062127</v>
          </cell>
          <cell r="DX838">
            <v>5.5065067633648646</v>
          </cell>
          <cell r="DY838">
            <v>5.6138766608564721</v>
          </cell>
          <cell r="DZ838">
            <v>5.5078455166938953</v>
          </cell>
          <cell r="EA838">
            <v>5.5307159759247391</v>
          </cell>
          <cell r="EB838">
            <v>5.4825606001334597</v>
          </cell>
          <cell r="EC838">
            <v>5.5335068307895003</v>
          </cell>
          <cell r="ED838">
            <v>5.5226480556319846</v>
          </cell>
          <cell r="EE838">
            <v>5.5189701441930517</v>
          </cell>
          <cell r="EF838">
            <v>5.5189701441930517</v>
          </cell>
          <cell r="EG838">
            <v>5.5189701441930517</v>
          </cell>
          <cell r="EH838">
            <v>5.5189701441930517</v>
          </cell>
          <cell r="EI838">
            <v>5.5189701441930517</v>
          </cell>
          <cell r="EJ838">
            <v>5.5189701441930517</v>
          </cell>
          <cell r="EK838">
            <v>0</v>
          </cell>
          <cell r="EL838">
            <v>0</v>
          </cell>
          <cell r="EM838">
            <v>0</v>
          </cell>
          <cell r="EN838">
            <v>0</v>
          </cell>
          <cell r="EO838">
            <v>0</v>
          </cell>
          <cell r="EP838">
            <v>0</v>
          </cell>
          <cell r="EQ838">
            <v>0</v>
          </cell>
          <cell r="ER838">
            <v>0</v>
          </cell>
          <cell r="ES838">
            <v>0</v>
          </cell>
          <cell r="ET838">
            <v>0</v>
          </cell>
        </row>
        <row r="839">
          <cell r="A839">
            <v>38854.515602359883</v>
          </cell>
          <cell r="B839">
            <v>41845.932816441265</v>
          </cell>
          <cell r="C839">
            <v>37756.049324686326</v>
          </cell>
          <cell r="D839">
            <v>6700.6616638032101</v>
          </cell>
          <cell r="E839">
            <v>8350.4946541648678</v>
          </cell>
          <cell r="F839">
            <v>6317.4979561321043</v>
          </cell>
          <cell r="G839">
            <v>7318.4946766072435</v>
          </cell>
          <cell r="H839">
            <v>6447.9471796392227</v>
          </cell>
          <cell r="I839">
            <v>7065.0474780643972</v>
          </cell>
          <cell r="J839">
            <v>8011.9198531756301</v>
          </cell>
          <cell r="K839">
            <v>8166.5460813753161</v>
          </cell>
          <cell r="L839">
            <v>8196.064840848423</v>
          </cell>
          <cell r="M839">
            <v>7801.4726087120689</v>
          </cell>
          <cell r="N839">
            <v>7562.0781857058755</v>
          </cell>
          <cell r="O839">
            <v>8704.6497852100892</v>
          </cell>
          <cell r="P839">
            <v>9607.2538158129537</v>
          </cell>
          <cell r="Q839">
            <v>8912.7032978429033</v>
          </cell>
          <cell r="R839">
            <v>9837.5556147990719</v>
          </cell>
          <cell r="S839">
            <v>10299.002179566955</v>
          </cell>
          <cell r="T839">
            <v>10763.689370680062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6464.6363287230024</v>
          </cell>
          <cell r="AF839">
            <v>6962.3500203419817</v>
          </cell>
          <cell r="AG839">
            <v>6281.8728868312119</v>
          </cell>
          <cell r="AH839">
            <v>6700.6616638032101</v>
          </cell>
          <cell r="AI839">
            <v>8350.4946541648678</v>
          </cell>
          <cell r="AJ839">
            <v>6317.4979561321043</v>
          </cell>
          <cell r="AK839">
            <v>7318.4946766072435</v>
          </cell>
          <cell r="AL839">
            <v>6447.9471796392227</v>
          </cell>
          <cell r="AM839">
            <v>7065.0474780643972</v>
          </cell>
          <cell r="AN839">
            <v>8011.9198531756301</v>
          </cell>
          <cell r="AO839">
            <v>8166.5460813753161</v>
          </cell>
          <cell r="AP839">
            <v>8196.064840848423</v>
          </cell>
          <cell r="AQ839">
            <v>7801.4726087120689</v>
          </cell>
          <cell r="AR839">
            <v>7562.0781857058755</v>
          </cell>
          <cell r="AS839">
            <v>8704.6497852100892</v>
          </cell>
          <cell r="AT839">
            <v>9607.2538158129537</v>
          </cell>
          <cell r="AU839">
            <v>8912.7032978429033</v>
          </cell>
          <cell r="AV839">
            <v>9837.5556147990719</v>
          </cell>
          <cell r="AW839">
            <v>10299.002179566955</v>
          </cell>
          <cell r="AX839">
            <v>10763.689370680062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3.216844222847373</v>
          </cell>
          <cell r="CN839">
            <v>3.3926083767298709</v>
          </cell>
          <cell r="CO839">
            <v>3.1077896705219072</v>
          </cell>
          <cell r="CP839">
            <v>3.2591819535926176</v>
          </cell>
          <cell r="CQ839">
            <v>4.1664616383724908</v>
          </cell>
          <cell r="CR839">
            <v>3.0752592086873798</v>
          </cell>
          <cell r="CS839">
            <v>3.6507958416141917</v>
          </cell>
          <cell r="CT839">
            <v>3.1623225591334765</v>
          </cell>
          <cell r="CU839">
            <v>3.4820894303335947</v>
          </cell>
          <cell r="CV839">
            <v>3.9861608105953343</v>
          </cell>
          <cell r="CW839">
            <v>3.9855176811704909</v>
          </cell>
          <cell r="CX839">
            <v>4.0135767663636486</v>
          </cell>
          <cell r="CY839">
            <v>3.7935862747161653</v>
          </cell>
          <cell r="CZ839">
            <v>3.7544100552657462</v>
          </cell>
          <cell r="DA839">
            <v>4.3070341444501894</v>
          </cell>
          <cell r="DB839">
            <v>4.7536398637670256</v>
          </cell>
          <cell r="DC839">
            <v>4.4099783874575147</v>
          </cell>
          <cell r="DD839">
            <v>4.8675924909533448</v>
          </cell>
          <cell r="DE839">
            <v>5.0959148427234737</v>
          </cell>
          <cell r="DF839">
            <v>5.3258406465178298</v>
          </cell>
          <cell r="DG839">
            <v>5.2830833693374153</v>
          </cell>
          <cell r="DH839">
            <v>5.2830833693374153</v>
          </cell>
          <cell r="DI839">
            <v>5.2830833693374153</v>
          </cell>
          <cell r="DJ839">
            <v>5.2830833693374153</v>
          </cell>
          <cell r="DK839">
            <v>5.2830833693374153</v>
          </cell>
          <cell r="DL839">
            <v>5.2830833693374153</v>
          </cell>
          <cell r="DM839">
            <v>5.2830833693374153</v>
          </cell>
          <cell r="DN839">
            <v>5.2830833693374153</v>
          </cell>
          <cell r="DO839">
            <v>5.2830833693374153</v>
          </cell>
          <cell r="DP839">
            <v>5.2830833693374153</v>
          </cell>
          <cell r="DQ839">
            <v>5.5058097876381424</v>
          </cell>
          <cell r="DR839">
            <v>5.6224973366855462</v>
          </cell>
          <cell r="DS839">
            <v>5.5378942829044053</v>
          </cell>
          <cell r="DT839">
            <v>5.6326947751010241</v>
          </cell>
          <cell r="DU839">
            <v>5.4910064057601247</v>
          </cell>
          <cell r="DV839">
            <v>5.628212909516602</v>
          </cell>
          <cell r="DW839">
            <v>5.4921368426901127</v>
          </cell>
          <cell r="DX839">
            <v>5.5862766624859983</v>
          </cell>
          <cell r="DY839">
            <v>5.558816006226472</v>
          </cell>
          <cell r="DZ839">
            <v>5.5066682941694465</v>
          </cell>
          <cell r="EA839">
            <v>5.613850105041335</v>
          </cell>
          <cell r="EB839">
            <v>5.5947533768121982</v>
          </cell>
          <cell r="EC839">
            <v>5.6342194457445007</v>
          </cell>
          <cell r="ED839">
            <v>5.5183163590597637</v>
          </cell>
          <cell r="EE839">
            <v>5.537071399038652</v>
          </cell>
          <cell r="EF839">
            <v>5.537071399038652</v>
          </cell>
          <cell r="EG839">
            <v>5.537071399038652</v>
          </cell>
          <cell r="EH839">
            <v>5.537071399038652</v>
          </cell>
          <cell r="EI839">
            <v>5.537071399038652</v>
          </cell>
          <cell r="EJ839">
            <v>5.537071399038652</v>
          </cell>
          <cell r="EK839">
            <v>0</v>
          </cell>
          <cell r="EL839">
            <v>0</v>
          </cell>
          <cell r="EM839">
            <v>0</v>
          </cell>
          <cell r="EN839">
            <v>0</v>
          </cell>
          <cell r="EO839">
            <v>0</v>
          </cell>
          <cell r="EP839">
            <v>0</v>
          </cell>
          <cell r="EQ839">
            <v>0</v>
          </cell>
          <cell r="ER839">
            <v>0</v>
          </cell>
          <cell r="ES839">
            <v>0</v>
          </cell>
          <cell r="ET839">
            <v>0</v>
          </cell>
        </row>
        <row r="840">
          <cell r="A840">
            <v>33999.034969394845</v>
          </cell>
          <cell r="B840">
            <v>40303.582278827977</v>
          </cell>
          <cell r="C840">
            <v>35800.526515831487</v>
          </cell>
          <cell r="D840">
            <v>7116.3801747634652</v>
          </cell>
          <cell r="E840">
            <v>6422.4673966590663</v>
          </cell>
          <cell r="F840">
            <v>7220.0573853763308</v>
          </cell>
          <cell r="G840">
            <v>7193.3765696132496</v>
          </cell>
          <cell r="H840">
            <v>8270.8097558472946</v>
          </cell>
          <cell r="I840">
            <v>7978.5153594588219</v>
          </cell>
          <cell r="J840">
            <v>7670.2256751031782</v>
          </cell>
          <cell r="K840">
            <v>8414.7186358648305</v>
          </cell>
          <cell r="L840">
            <v>9385.8892431031036</v>
          </cell>
          <cell r="M840">
            <v>7798.0416081366147</v>
          </cell>
          <cell r="N840">
            <v>10120.738644198698</v>
          </cell>
          <cell r="O840">
            <v>9924.8672355094859</v>
          </cell>
          <cell r="P840">
            <v>9436.2623970970362</v>
          </cell>
          <cell r="Q840">
            <v>9628.1587267897376</v>
          </cell>
          <cell r="R840">
            <v>9553.0722962865111</v>
          </cell>
          <cell r="S840">
            <v>9415.2641626057411</v>
          </cell>
          <cell r="T840">
            <v>10320.565805999137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5656.7787089159938</v>
          </cell>
          <cell r="AF840">
            <v>6705.7328636871043</v>
          </cell>
          <cell r="AG840">
            <v>5956.5118935004484</v>
          </cell>
          <cell r="AH840">
            <v>7116.3801747634652</v>
          </cell>
          <cell r="AI840">
            <v>6422.4673966590663</v>
          </cell>
          <cell r="AJ840">
            <v>7220.0573853763308</v>
          </cell>
          <cell r="AK840">
            <v>7193.3765696132496</v>
          </cell>
          <cell r="AL840">
            <v>8270.8097558472946</v>
          </cell>
          <cell r="AM840">
            <v>7978.5153594588219</v>
          </cell>
          <cell r="AN840">
            <v>7670.2256751031782</v>
          </cell>
          <cell r="AO840">
            <v>8414.7186358648305</v>
          </cell>
          <cell r="AP840">
            <v>9385.8892431031036</v>
          </cell>
          <cell r="AQ840">
            <v>7798.0416081366147</v>
          </cell>
          <cell r="AR840">
            <v>10120.738644198698</v>
          </cell>
          <cell r="AS840">
            <v>9924.8672355094859</v>
          </cell>
          <cell r="AT840">
            <v>9436.2623970970362</v>
          </cell>
          <cell r="AU840">
            <v>9628.1587267897376</v>
          </cell>
          <cell r="AV840">
            <v>9553.0722962865111</v>
          </cell>
          <cell r="AW840">
            <v>9415.2641626057411</v>
          </cell>
          <cell r="AX840">
            <v>10320.565805999137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2.7777960425342241</v>
          </cell>
          <cell r="CN840">
            <v>3.3150399566235684</v>
          </cell>
          <cell r="CO840">
            <v>2.9447446231810122</v>
          </cell>
          <cell r="CP840">
            <v>3.5050294190717115</v>
          </cell>
          <cell r="CQ840">
            <v>3.1544690545866056</v>
          </cell>
          <cell r="CR840">
            <v>3.5685108506821304</v>
          </cell>
          <cell r="CS840">
            <v>3.5728935824687369</v>
          </cell>
          <cell r="CT840">
            <v>4.0666862100199728</v>
          </cell>
          <cell r="CU840">
            <v>3.8795349298876549</v>
          </cell>
          <cell r="CV840">
            <v>3.7994753704588358</v>
          </cell>
          <cell r="CW840">
            <v>4.28438332543237</v>
          </cell>
          <cell r="CX840">
            <v>4.711159293167424</v>
          </cell>
          <cell r="CY840">
            <v>3.867417792282263</v>
          </cell>
          <cell r="CZ840">
            <v>4.9339112178117359</v>
          </cell>
          <cell r="DA840">
            <v>4.946663044738826</v>
          </cell>
          <cell r="DB840">
            <v>4.7031370166013451</v>
          </cell>
          <cell r="DC840">
            <v>4.7987802589729567</v>
          </cell>
          <cell r="DD840">
            <v>4.7613563557490668</v>
          </cell>
          <cell r="DE840">
            <v>4.6926712654635141</v>
          </cell>
          <cell r="DF840">
            <v>5.1438835665906391</v>
          </cell>
          <cell r="DG840">
            <v>5.4859251120513797</v>
          </cell>
          <cell r="DH840">
            <v>5.4859251120513797</v>
          </cell>
          <cell r="DI840">
            <v>5.4859251120513797</v>
          </cell>
          <cell r="DJ840">
            <v>5.4859251120513797</v>
          </cell>
          <cell r="DK840">
            <v>5.4859251120513797</v>
          </cell>
          <cell r="DL840">
            <v>5.4859251120513797</v>
          </cell>
          <cell r="DM840">
            <v>5.4859251120513797</v>
          </cell>
          <cell r="DN840">
            <v>5.4859251120513797</v>
          </cell>
          <cell r="DO840">
            <v>5.4859251120513797</v>
          </cell>
          <cell r="DP840">
            <v>5.4859251120513797</v>
          </cell>
          <cell r="DQ840">
            <v>5.5792519042919881</v>
          </cell>
          <cell r="DR840">
            <v>5.5419756925430317</v>
          </cell>
          <cell r="DS840">
            <v>5.5418084606250018</v>
          </cell>
          <cell r="DT840">
            <v>5.562558727628879</v>
          </cell>
          <cell r="DU840">
            <v>5.5780547478038596</v>
          </cell>
          <cell r="DV840">
            <v>5.5432027435859297</v>
          </cell>
          <cell r="DW840">
            <v>5.5159440262482224</v>
          </cell>
          <cell r="DX840">
            <v>5.5720435719663559</v>
          </cell>
          <cell r="DY840">
            <v>5.634424379556016</v>
          </cell>
          <cell r="DZ840">
            <v>5.5308469904762534</v>
          </cell>
          <cell r="EA840">
            <v>5.3809432790603742</v>
          </cell>
          <cell r="EB840">
            <v>5.4582669465011655</v>
          </cell>
          <cell r="EC840">
            <v>5.5242279743277818</v>
          </cell>
          <cell r="ED840">
            <v>5.6198925874256496</v>
          </cell>
          <cell r="EE840">
            <v>5.4969212250080162</v>
          </cell>
          <cell r="EF840">
            <v>5.4969212250080162</v>
          </cell>
          <cell r="EG840">
            <v>5.4969212250080162</v>
          </cell>
          <cell r="EH840">
            <v>5.4969212250080162</v>
          </cell>
          <cell r="EI840">
            <v>5.4969212250080162</v>
          </cell>
          <cell r="EJ840">
            <v>5.4969212250080162</v>
          </cell>
          <cell r="EK840">
            <v>0</v>
          </cell>
          <cell r="EL840">
            <v>0</v>
          </cell>
          <cell r="EM840">
            <v>0</v>
          </cell>
          <cell r="EN840">
            <v>0</v>
          </cell>
          <cell r="EO840">
            <v>0</v>
          </cell>
          <cell r="EP840">
            <v>0</v>
          </cell>
          <cell r="EQ840">
            <v>0</v>
          </cell>
          <cell r="ER840">
            <v>0</v>
          </cell>
          <cell r="ES840">
            <v>0</v>
          </cell>
          <cell r="ET840">
            <v>0</v>
          </cell>
        </row>
        <row r="841">
          <cell r="A841">
            <v>33942.133981763101</v>
          </cell>
          <cell r="B841">
            <v>36753.637198928824</v>
          </cell>
          <cell r="C841">
            <v>32801.520664549382</v>
          </cell>
          <cell r="D841">
            <v>6540.3001929820448</v>
          </cell>
          <cell r="E841">
            <v>6754.4698441054716</v>
          </cell>
          <cell r="F841">
            <v>6507.4762389027628</v>
          </cell>
          <cell r="G841">
            <v>6994.7289793198579</v>
          </cell>
          <cell r="H841">
            <v>6775.1730566979368</v>
          </cell>
          <cell r="I841">
            <v>7192.0319508734192</v>
          </cell>
          <cell r="J841">
            <v>7074.9771557107915</v>
          </cell>
          <cell r="K841">
            <v>8155.8483410578483</v>
          </cell>
          <cell r="L841">
            <v>8178.8753728472484</v>
          </cell>
          <cell r="M841">
            <v>8818.4885466678134</v>
          </cell>
          <cell r="N841">
            <v>9707.6490771157823</v>
          </cell>
          <cell r="O841">
            <v>10187.848073198027</v>
          </cell>
          <cell r="P841">
            <v>9380.6473514971003</v>
          </cell>
          <cell r="Q841">
            <v>9114.1736206953774</v>
          </cell>
          <cell r="R841">
            <v>9338.5275800656509</v>
          </cell>
          <cell r="S841">
            <v>10961.257340674416</v>
          </cell>
          <cell r="T841">
            <v>9825.4042906519844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5647.311490342252</v>
          </cell>
          <cell r="AF841">
            <v>6115.0909891788615</v>
          </cell>
          <cell r="AG841">
            <v>5457.5356001227574</v>
          </cell>
          <cell r="AH841">
            <v>6540.3001929820448</v>
          </cell>
          <cell r="AI841">
            <v>6754.4698441054716</v>
          </cell>
          <cell r="AJ841">
            <v>6507.4762389027628</v>
          </cell>
          <cell r="AK841">
            <v>6994.7289793198579</v>
          </cell>
          <cell r="AL841">
            <v>6775.1730566979368</v>
          </cell>
          <cell r="AM841">
            <v>7192.0319508734192</v>
          </cell>
          <cell r="AN841">
            <v>7074.9771557107915</v>
          </cell>
          <cell r="AO841">
            <v>8155.8483410578483</v>
          </cell>
          <cell r="AP841">
            <v>8178.8753728472484</v>
          </cell>
          <cell r="AQ841">
            <v>8818.4885466678134</v>
          </cell>
          <cell r="AR841">
            <v>9707.6490771157823</v>
          </cell>
          <cell r="AS841">
            <v>10187.848073198027</v>
          </cell>
          <cell r="AT841">
            <v>9380.6473514971003</v>
          </cell>
          <cell r="AU841">
            <v>9114.1736206953774</v>
          </cell>
          <cell r="AV841">
            <v>9338.5275800656509</v>
          </cell>
          <cell r="AW841">
            <v>10961.257340674416</v>
          </cell>
          <cell r="AX841">
            <v>9825.4042906519844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2.8050367667406442</v>
          </cell>
          <cell r="CN841">
            <v>2.9863032161735159</v>
          </cell>
          <cell r="CO841">
            <v>2.7224066782498499</v>
          </cell>
          <cell r="CP841">
            <v>3.262651430920338</v>
          </cell>
          <cell r="CQ841">
            <v>3.3633146013121689</v>
          </cell>
          <cell r="CR841">
            <v>3.239396035535171</v>
          </cell>
          <cell r="CS841">
            <v>3.4683179745192789</v>
          </cell>
          <cell r="CT841">
            <v>3.3508111519228407</v>
          </cell>
          <cell r="CU841">
            <v>3.5855622257890971</v>
          </cell>
          <cell r="CV841">
            <v>3.4578312711305101</v>
          </cell>
          <cell r="CW841">
            <v>4.0017431253227533</v>
          </cell>
          <cell r="CX841">
            <v>3.9933215174509495</v>
          </cell>
          <cell r="CY841">
            <v>4.3354242216080534</v>
          </cell>
          <cell r="CZ841">
            <v>4.7968693680887728</v>
          </cell>
          <cell r="DA841">
            <v>5.0876414602133293</v>
          </cell>
          <cell r="DB841">
            <v>4.6845388786933215</v>
          </cell>
          <cell r="DC841">
            <v>4.5514663405926425</v>
          </cell>
          <cell r="DD841">
            <v>4.6635049671263547</v>
          </cell>
          <cell r="DE841">
            <v>5.4738691529169294</v>
          </cell>
          <cell r="DF841">
            <v>4.9066430784324986</v>
          </cell>
          <cell r="DG841">
            <v>5.2443202597652894</v>
          </cell>
          <cell r="DH841">
            <v>5.2443202597652894</v>
          </cell>
          <cell r="DI841">
            <v>5.2443202597652894</v>
          </cell>
          <cell r="DJ841">
            <v>5.2443202597652894</v>
          </cell>
          <cell r="DK841">
            <v>5.2443202597652894</v>
          </cell>
          <cell r="DL841">
            <v>5.2443202597652894</v>
          </cell>
          <cell r="DM841">
            <v>5.2443202597652894</v>
          </cell>
          <cell r="DN841">
            <v>5.2443202597652894</v>
          </cell>
          <cell r="DO841">
            <v>5.2443202597652894</v>
          </cell>
          <cell r="DP841">
            <v>5.2443202597652894</v>
          </cell>
          <cell r="DQ841">
            <v>5.5158229861237462</v>
          </cell>
          <cell r="DR841">
            <v>5.610171750885705</v>
          </cell>
          <cell r="DS841">
            <v>5.4922552345176125</v>
          </cell>
          <cell r="DT841">
            <v>5.4920456705513567</v>
          </cell>
          <cell r="DU841">
            <v>5.5021307926252128</v>
          </cell>
          <cell r="DV841">
            <v>5.503711750220039</v>
          </cell>
          <cell r="DW841">
            <v>5.5253414421694238</v>
          </cell>
          <cell r="DX841">
            <v>5.539589407449669</v>
          </cell>
          <cell r="DY841">
            <v>5.4954274629397002</v>
          </cell>
          <cell r="DZ841">
            <v>5.6056809996991595</v>
          </cell>
          <cell r="EA841">
            <v>5.5837641936846651</v>
          </cell>
          <cell r="EB841">
            <v>5.61133823958449</v>
          </cell>
          <cell r="EC841">
            <v>5.5727516751865096</v>
          </cell>
          <cell r="ED841">
            <v>5.5445118056258273</v>
          </cell>
          <cell r="EE841">
            <v>5.4862184663734723</v>
          </cell>
          <cell r="EF841">
            <v>5.4862184663734723</v>
          </cell>
          <cell r="EG841">
            <v>5.4862184663734723</v>
          </cell>
          <cell r="EH841">
            <v>5.4862184663734723</v>
          </cell>
          <cell r="EI841">
            <v>5.4862184663734723</v>
          </cell>
          <cell r="EJ841">
            <v>5.4862184663734723</v>
          </cell>
          <cell r="EK841">
            <v>0</v>
          </cell>
          <cell r="EL841">
            <v>0</v>
          </cell>
          <cell r="EM841">
            <v>0</v>
          </cell>
          <cell r="EN841">
            <v>0</v>
          </cell>
          <cell r="EO841">
            <v>0</v>
          </cell>
          <cell r="EP841">
            <v>0</v>
          </cell>
          <cell r="EQ841">
            <v>0</v>
          </cell>
          <cell r="ER841">
            <v>0</v>
          </cell>
          <cell r="ES841">
            <v>0</v>
          </cell>
          <cell r="ET841">
            <v>0</v>
          </cell>
        </row>
        <row r="842">
          <cell r="A842">
            <v>39000.887375300139</v>
          </cell>
          <cell r="B842">
            <v>38574.653779257154</v>
          </cell>
          <cell r="C842">
            <v>41367.930957864191</v>
          </cell>
          <cell r="D842">
            <v>7778.240411099232</v>
          </cell>
          <cell r="E842">
            <v>6975.3955138102265</v>
          </cell>
          <cell r="F842">
            <v>5264.5728440735411</v>
          </cell>
          <cell r="G842">
            <v>5486.7926171963627</v>
          </cell>
          <cell r="H842">
            <v>6405.8652781878609</v>
          </cell>
          <cell r="I842">
            <v>8466.9532469367623</v>
          </cell>
          <cell r="J842">
            <v>7469.0920414784814</v>
          </cell>
          <cell r="K842">
            <v>8590.0167419878107</v>
          </cell>
          <cell r="L842">
            <v>7883.6985191046351</v>
          </cell>
          <cell r="M842">
            <v>9123.3738519603157</v>
          </cell>
          <cell r="N842">
            <v>8417.2919466103758</v>
          </cell>
          <cell r="O842">
            <v>8114.4391732844342</v>
          </cell>
          <cell r="P842">
            <v>8824.6946472072777</v>
          </cell>
          <cell r="Q842">
            <v>10575.094606739196</v>
          </cell>
          <cell r="R842">
            <v>10335.124167776812</v>
          </cell>
          <cell r="S842">
            <v>10290.967376330878</v>
          </cell>
          <cell r="T842">
            <v>9508.4678835737395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6488.9897472685607</v>
          </cell>
          <cell r="AF842">
            <v>6418.0727599690354</v>
          </cell>
          <cell r="AG842">
            <v>6882.8198001797018</v>
          </cell>
          <cell r="AH842">
            <v>7778.240411099232</v>
          </cell>
          <cell r="AI842">
            <v>6975.3955138102265</v>
          </cell>
          <cell r="AJ842">
            <v>5264.5728440735411</v>
          </cell>
          <cell r="AK842">
            <v>5486.7926171963627</v>
          </cell>
          <cell r="AL842">
            <v>6405.8652781878609</v>
          </cell>
          <cell r="AM842">
            <v>8466.9532469367623</v>
          </cell>
          <cell r="AN842">
            <v>7469.0920414784814</v>
          </cell>
          <cell r="AO842">
            <v>8590.0167419878107</v>
          </cell>
          <cell r="AP842">
            <v>7883.6985191046351</v>
          </cell>
          <cell r="AQ842">
            <v>9123.3738519603157</v>
          </cell>
          <cell r="AR842">
            <v>8417.2919466103758</v>
          </cell>
          <cell r="AS842">
            <v>8114.4391732844342</v>
          </cell>
          <cell r="AT842">
            <v>8824.6946472072777</v>
          </cell>
          <cell r="AU842">
            <v>10575.094606739196</v>
          </cell>
          <cell r="AV842">
            <v>10335.124167776812</v>
          </cell>
          <cell r="AW842">
            <v>10290.967376330878</v>
          </cell>
          <cell r="AX842">
            <v>9508.4678835737395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3.1962513367120344</v>
          </cell>
          <cell r="CN842">
            <v>3.1324099849225124</v>
          </cell>
          <cell r="CO842">
            <v>3.3638799755114293</v>
          </cell>
          <cell r="CP842">
            <v>3.8696704341748309</v>
          </cell>
          <cell r="CQ842">
            <v>3.4447578102411369</v>
          </cell>
          <cell r="CR842">
            <v>2.6123513323122691</v>
          </cell>
          <cell r="CS842">
            <v>2.7399406386196881</v>
          </cell>
          <cell r="CT842">
            <v>3.1615555447974013</v>
          </cell>
          <cell r="CU842">
            <v>4.1899553392618545</v>
          </cell>
          <cell r="CV842">
            <v>3.6944731573335616</v>
          </cell>
          <cell r="CW842">
            <v>4.223247255629869</v>
          </cell>
          <cell r="CX842">
            <v>3.897239948696781</v>
          </cell>
          <cell r="CY842">
            <v>4.4673441075561096</v>
          </cell>
          <cell r="CZ842">
            <v>4.1668824822645796</v>
          </cell>
          <cell r="DA842">
            <v>3.9424486335864017</v>
          </cell>
          <cell r="DB842">
            <v>4.2875304886434256</v>
          </cell>
          <cell r="DC842">
            <v>5.1379727411907545</v>
          </cell>
          <cell r="DD842">
            <v>5.0213816732210574</v>
          </cell>
          <cell r="DE842">
            <v>4.9999278329269883</v>
          </cell>
          <cell r="DF842">
            <v>4.6197457907521935</v>
          </cell>
          <cell r="DG842">
            <v>4.9087653395557433</v>
          </cell>
          <cell r="DH842">
            <v>4.9087653395557433</v>
          </cell>
          <cell r="DI842">
            <v>4.9087653395557433</v>
          </cell>
          <cell r="DJ842">
            <v>4.9087653395557433</v>
          </cell>
          <cell r="DK842">
            <v>4.9087653395557433</v>
          </cell>
          <cell r="DL842">
            <v>4.9087653395557433</v>
          </cell>
          <cell r="DM842">
            <v>4.9087653395557433</v>
          </cell>
          <cell r="DN842">
            <v>4.9087653395557433</v>
          </cell>
          <cell r="DO842">
            <v>4.9087653395557433</v>
          </cell>
          <cell r="DP842">
            <v>4.9087653395557433</v>
          </cell>
          <cell r="DQ842">
            <v>5.5621577370676452</v>
          </cell>
          <cell r="DR842">
            <v>5.6134928284783614</v>
          </cell>
          <cell r="DS842">
            <v>5.6057411934177583</v>
          </cell>
          <cell r="DT842">
            <v>5.5069929246276841</v>
          </cell>
          <cell r="DU842">
            <v>5.5477550798377306</v>
          </cell>
          <cell r="DV842">
            <v>5.5212662499229932</v>
          </cell>
          <cell r="DW842">
            <v>5.4863628534072548</v>
          </cell>
          <cell r="DX842">
            <v>5.5511647927654328</v>
          </cell>
          <cell r="DY842">
            <v>5.536367408506802</v>
          </cell>
          <cell r="DZ842">
            <v>5.5388860591515119</v>
          </cell>
          <cell r="EA842">
            <v>5.5725585122749912</v>
          </cell>
          <cell r="EB842">
            <v>5.5421719753660197</v>
          </cell>
          <cell r="EC842">
            <v>5.5951688963501978</v>
          </cell>
          <cell r="ED842">
            <v>5.5343710614552233</v>
          </cell>
          <cell r="EE842">
            <v>5.6389676231635946</v>
          </cell>
          <cell r="EF842">
            <v>5.6389676231635946</v>
          </cell>
          <cell r="EG842">
            <v>5.6389676231635946</v>
          </cell>
          <cell r="EH842">
            <v>5.6389676231635946</v>
          </cell>
          <cell r="EI842">
            <v>5.6389676231635946</v>
          </cell>
          <cell r="EJ842">
            <v>5.6389676231635946</v>
          </cell>
          <cell r="EK842">
            <v>0</v>
          </cell>
          <cell r="EL842">
            <v>0</v>
          </cell>
          <cell r="EM842">
            <v>0</v>
          </cell>
          <cell r="EN842">
            <v>0</v>
          </cell>
          <cell r="EO842">
            <v>0</v>
          </cell>
          <cell r="EP842">
            <v>0</v>
          </cell>
          <cell r="EQ842">
            <v>0</v>
          </cell>
          <cell r="ER842">
            <v>0</v>
          </cell>
          <cell r="ES842">
            <v>0</v>
          </cell>
          <cell r="ET842">
            <v>0</v>
          </cell>
        </row>
        <row r="843">
          <cell r="A843">
            <v>42871.398817148423</v>
          </cell>
          <cell r="B843">
            <v>38631.460281372434</v>
          </cell>
          <cell r="C843">
            <v>38264.280003017855</v>
          </cell>
          <cell r="D843">
            <v>6378.3117298827519</v>
          </cell>
          <cell r="E843">
            <v>7411.4863094616867</v>
          </cell>
          <cell r="F843">
            <v>7434.9968265445159</v>
          </cell>
          <cell r="G843">
            <v>7330.6515642327849</v>
          </cell>
          <cell r="H843">
            <v>6690.8802192865533</v>
          </cell>
          <cell r="I843">
            <v>7448.3492514460468</v>
          </cell>
          <cell r="J843">
            <v>8760.8859764074241</v>
          </cell>
          <cell r="K843">
            <v>7501.2544182959846</v>
          </cell>
          <cell r="L843">
            <v>7492.0952573315308</v>
          </cell>
          <cell r="M843">
            <v>8362.7777824338627</v>
          </cell>
          <cell r="N843">
            <v>9923.3217846857788</v>
          </cell>
          <cell r="O843">
            <v>8163.9565445684766</v>
          </cell>
          <cell r="P843">
            <v>9150.7317455973716</v>
          </cell>
          <cell r="Q843">
            <v>9584.6198792008727</v>
          </cell>
          <cell r="R843">
            <v>9078.8037414427654</v>
          </cell>
          <cell r="S843">
            <v>10334.825321315573</v>
          </cell>
          <cell r="T843">
            <v>12065.353491303023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7132.9676347754303</v>
          </cell>
          <cell r="AF843">
            <v>6427.5242579889955</v>
          </cell>
          <cell r="AG843">
            <v>6366.4325951579813</v>
          </cell>
          <cell r="AH843">
            <v>6378.3117298827519</v>
          </cell>
          <cell r="AI843">
            <v>7411.4863094616867</v>
          </cell>
          <cell r="AJ843">
            <v>7434.9968265445159</v>
          </cell>
          <cell r="AK843">
            <v>7330.6515642327849</v>
          </cell>
          <cell r="AL843">
            <v>6690.8802192865533</v>
          </cell>
          <cell r="AM843">
            <v>7448.3492514460468</v>
          </cell>
          <cell r="AN843">
            <v>8760.8859764074241</v>
          </cell>
          <cell r="AO843">
            <v>7501.2544182959846</v>
          </cell>
          <cell r="AP843">
            <v>7492.0952573315308</v>
          </cell>
          <cell r="AQ843">
            <v>8362.7777824338627</v>
          </cell>
          <cell r="AR843">
            <v>9923.3217846857788</v>
          </cell>
          <cell r="AS843">
            <v>8163.9565445684766</v>
          </cell>
          <cell r="AT843">
            <v>9150.7317455973716</v>
          </cell>
          <cell r="AU843">
            <v>9584.6198792008727</v>
          </cell>
          <cell r="AV843">
            <v>9078.8037414427654</v>
          </cell>
          <cell r="AW843">
            <v>10334.825321315573</v>
          </cell>
          <cell r="AX843">
            <v>12065.353491303023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  <cell r="BN843">
            <v>0</v>
          </cell>
          <cell r="BO843">
            <v>0</v>
          </cell>
          <cell r="BP843">
            <v>0</v>
          </cell>
          <cell r="BQ843">
            <v>0</v>
          </cell>
          <cell r="BR843">
            <v>0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3.5056189869666401</v>
          </cell>
          <cell r="CN843">
            <v>3.1634943325621321</v>
          </cell>
          <cell r="CO843">
            <v>3.1128281893340817</v>
          </cell>
          <cell r="CP843">
            <v>3.1896581977839848</v>
          </cell>
          <cell r="CQ843">
            <v>3.6635625509502838</v>
          </cell>
          <cell r="CR843">
            <v>3.6480396590547159</v>
          </cell>
          <cell r="CS843">
            <v>3.6486300418524373</v>
          </cell>
          <cell r="CT843">
            <v>3.3301561876365535</v>
          </cell>
          <cell r="CU843">
            <v>3.6248693513551</v>
          </cell>
          <cell r="CV843">
            <v>4.2654140118518624</v>
          </cell>
          <cell r="CW843">
            <v>3.7192275095166925</v>
          </cell>
          <cell r="CX843">
            <v>3.668634856248044</v>
          </cell>
          <cell r="CY843">
            <v>4.150104959355458</v>
          </cell>
          <cell r="CZ843">
            <v>4.8264751739058758</v>
          </cell>
          <cell r="DA843">
            <v>4.0137157700575399</v>
          </cell>
          <cell r="DB843">
            <v>4.4988525005447215</v>
          </cell>
          <cell r="DC843">
            <v>4.71216863406136</v>
          </cell>
          <cell r="DD843">
            <v>4.4634899207700682</v>
          </cell>
          <cell r="DE843">
            <v>5.0809985509479301</v>
          </cell>
          <cell r="DF843">
            <v>5.9317929137656202</v>
          </cell>
          <cell r="DG843">
            <v>5.4007646827925777</v>
          </cell>
          <cell r="DH843">
            <v>5.4007646827925777</v>
          </cell>
          <cell r="DI843">
            <v>5.4007646827925777</v>
          </cell>
          <cell r="DJ843">
            <v>5.4007646827925777</v>
          </cell>
          <cell r="DK843">
            <v>5.4007646827925777</v>
          </cell>
          <cell r="DL843">
            <v>5.4007646827925777</v>
          </cell>
          <cell r="DM843">
            <v>5.4007646827925777</v>
          </cell>
          <cell r="DN843">
            <v>5.4007646827925777</v>
          </cell>
          <cell r="DO843">
            <v>5.4007646827925777</v>
          </cell>
          <cell r="DP843">
            <v>5.4007646827925777</v>
          </cell>
          <cell r="DQ843">
            <v>5.5745867289720064</v>
          </cell>
          <cell r="DR843">
            <v>5.5665203253509707</v>
          </cell>
          <cell r="DS843">
            <v>5.6033548984134534</v>
          </cell>
          <cell r="DT843">
            <v>5.4785891069311612</v>
          </cell>
          <cell r="DU843">
            <v>5.5425399897877172</v>
          </cell>
          <cell r="DV843">
            <v>5.5837809407418293</v>
          </cell>
          <cell r="DW843">
            <v>5.5045254404889485</v>
          </cell>
          <cell r="DX843">
            <v>5.5046002800207061</v>
          </cell>
          <cell r="DY843">
            <v>5.6295646345717296</v>
          </cell>
          <cell r="DZ843">
            <v>5.6272210073699833</v>
          </cell>
          <cell r="EA843">
            <v>5.5257125075967251</v>
          </cell>
          <cell r="EB843">
            <v>5.595075329258373</v>
          </cell>
          <cell r="EC843">
            <v>5.5207567462178009</v>
          </cell>
          <cell r="ED843">
            <v>5.6329271346360921</v>
          </cell>
          <cell r="EE843">
            <v>5.5726427861566803</v>
          </cell>
          <cell r="EF843">
            <v>5.5726427861566803</v>
          </cell>
          <cell r="EG843">
            <v>5.5726427861566803</v>
          </cell>
          <cell r="EH843">
            <v>5.5726427861566803</v>
          </cell>
          <cell r="EI843">
            <v>5.5726427861566803</v>
          </cell>
          <cell r="EJ843">
            <v>5.5726427861566803</v>
          </cell>
          <cell r="EK843">
            <v>0</v>
          </cell>
          <cell r="EL843">
            <v>0</v>
          </cell>
          <cell r="EM843">
            <v>0</v>
          </cell>
          <cell r="EN843">
            <v>0</v>
          </cell>
          <cell r="EO843">
            <v>0</v>
          </cell>
          <cell r="EP843">
            <v>0</v>
          </cell>
          <cell r="EQ843">
            <v>0</v>
          </cell>
          <cell r="ER843">
            <v>0</v>
          </cell>
          <cell r="ES843">
            <v>0</v>
          </cell>
          <cell r="ET843">
            <v>0</v>
          </cell>
        </row>
        <row r="844">
          <cell r="A844">
            <v>39952.431028212355</v>
          </cell>
          <cell r="B844">
            <v>40729.914183998742</v>
          </cell>
          <cell r="C844">
            <v>46925.20818661488</v>
          </cell>
          <cell r="D844">
            <v>6953.6253741037308</v>
          </cell>
          <cell r="E844">
            <v>6735.8756676955099</v>
          </cell>
          <cell r="F844">
            <v>6416.8365816074038</v>
          </cell>
          <cell r="G844">
            <v>7478.9629971148279</v>
          </cell>
          <cell r="H844">
            <v>7406.1451315153336</v>
          </cell>
          <cell r="I844">
            <v>6915.3911569672182</v>
          </cell>
          <cell r="J844">
            <v>8464.6614078225502</v>
          </cell>
          <cell r="K844">
            <v>8698.6736842477239</v>
          </cell>
          <cell r="L844">
            <v>8131.2174667055715</v>
          </cell>
          <cell r="M844">
            <v>8819.2551047821344</v>
          </cell>
          <cell r="N844">
            <v>9101.8009964106041</v>
          </cell>
          <cell r="O844">
            <v>9797.0229442192322</v>
          </cell>
          <cell r="P844">
            <v>8769.714710051896</v>
          </cell>
          <cell r="Q844">
            <v>9792.8749942369832</v>
          </cell>
          <cell r="R844">
            <v>11181.18135664168</v>
          </cell>
          <cell r="S844">
            <v>10860.90126213463</v>
          </cell>
          <cell r="T844">
            <v>10064.807770316411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6647.308119576579</v>
          </cell>
          <cell r="AF844">
            <v>6776.6662077150268</v>
          </cell>
          <cell r="AG844">
            <v>7807.4427353729761</v>
          </cell>
          <cell r="AH844">
            <v>6953.6253741037308</v>
          </cell>
          <cell r="AI844">
            <v>6735.8756676955099</v>
          </cell>
          <cell r="AJ844">
            <v>6416.8365816074038</v>
          </cell>
          <cell r="AK844">
            <v>7478.9629971148279</v>
          </cell>
          <cell r="AL844">
            <v>7406.1451315153336</v>
          </cell>
          <cell r="AM844">
            <v>6915.3911569672182</v>
          </cell>
          <cell r="AN844">
            <v>8464.6614078225502</v>
          </cell>
          <cell r="AO844">
            <v>8698.6736842477239</v>
          </cell>
          <cell r="AP844">
            <v>8131.2174667055715</v>
          </cell>
          <cell r="AQ844">
            <v>8819.2551047821344</v>
          </cell>
          <cell r="AR844">
            <v>9101.8009964106041</v>
          </cell>
          <cell r="AS844">
            <v>9797.0229442192322</v>
          </cell>
          <cell r="AT844">
            <v>8769.714710051896</v>
          </cell>
          <cell r="AU844">
            <v>9792.8749942369832</v>
          </cell>
          <cell r="AV844">
            <v>11181.18135664168</v>
          </cell>
          <cell r="AW844">
            <v>10860.90126213463</v>
          </cell>
          <cell r="AX844">
            <v>10064.807770316411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3.3079606259306047</v>
          </cell>
          <cell r="CN844">
            <v>3.3257913428830839</v>
          </cell>
          <cell r="CO844">
            <v>3.8374144192486934</v>
          </cell>
          <cell r="CP844">
            <v>3.42987418246152</v>
          </cell>
          <cell r="CQ844">
            <v>3.3348595458947585</v>
          </cell>
          <cell r="CR844">
            <v>3.22194472967373</v>
          </cell>
          <cell r="CS844">
            <v>3.6829081545622953</v>
          </cell>
          <cell r="CT844">
            <v>3.7031748453451687</v>
          </cell>
          <cell r="CU844">
            <v>3.4091606879467435</v>
          </cell>
          <cell r="CV844">
            <v>4.1824752861000407</v>
          </cell>
          <cell r="CW844">
            <v>4.3141959040163256</v>
          </cell>
          <cell r="CX844">
            <v>3.9780093230305766</v>
          </cell>
          <cell r="CY844">
            <v>4.3981893713397033</v>
          </cell>
          <cell r="CZ844">
            <v>4.4729319651163379</v>
          </cell>
          <cell r="DA844">
            <v>4.8114557159326319</v>
          </cell>
          <cell r="DB844">
            <v>4.30693019798173</v>
          </cell>
          <cell r="DC844">
            <v>4.809418599375376</v>
          </cell>
          <cell r="DD844">
            <v>5.4912353738067496</v>
          </cell>
          <cell r="DE844">
            <v>5.3339413161946183</v>
          </cell>
          <cell r="DF844">
            <v>4.9429686091351073</v>
          </cell>
          <cell r="DG844">
            <v>6.0138476532335865</v>
          </cell>
          <cell r="DH844">
            <v>6.0138476532335865</v>
          </cell>
          <cell r="DI844">
            <v>6.0138476532335865</v>
          </cell>
          <cell r="DJ844">
            <v>6.0138476532335865</v>
          </cell>
          <cell r="DK844">
            <v>6.0138476532335865</v>
          </cell>
          <cell r="DL844">
            <v>6.0138476532335865</v>
          </cell>
          <cell r="DM844">
            <v>6.0138476532335865</v>
          </cell>
          <cell r="DN844">
            <v>6.0138476532335865</v>
          </cell>
          <cell r="DO844">
            <v>6.0138476532335865</v>
          </cell>
          <cell r="DP844">
            <v>6.0138476532335865</v>
          </cell>
          <cell r="DQ844">
            <v>5.5054473516321547</v>
          </cell>
          <cell r="DR844">
            <v>5.5824935704371494</v>
          </cell>
          <cell r="DS844">
            <v>5.5741318847972856</v>
          </cell>
          <cell r="DT844">
            <v>5.5544394367637233</v>
          </cell>
          <cell r="DU844">
            <v>5.533802437591377</v>
          </cell>
          <cell r="DV844">
            <v>5.4564480992710704</v>
          </cell>
          <cell r="DW844">
            <v>5.5636222032182987</v>
          </cell>
          <cell r="DX844">
            <v>5.4793007154386153</v>
          </cell>
          <cell r="DY844">
            <v>5.5574608757403086</v>
          </cell>
          <cell r="DZ844">
            <v>5.5447675325634602</v>
          </cell>
          <cell r="EA844">
            <v>5.52408449379468</v>
          </cell>
          <cell r="EB844">
            <v>5.6001146098342707</v>
          </cell>
          <cell r="EC844">
            <v>5.4937022289851596</v>
          </cell>
          <cell r="ED844">
            <v>5.5749654321889217</v>
          </cell>
          <cell r="EE844">
            <v>5.5785941586044068</v>
          </cell>
          <cell r="EF844">
            <v>5.5785941586044068</v>
          </cell>
          <cell r="EG844">
            <v>5.5785941586044068</v>
          </cell>
          <cell r="EH844">
            <v>5.5785941586044068</v>
          </cell>
          <cell r="EI844">
            <v>5.5785941586044068</v>
          </cell>
          <cell r="EJ844">
            <v>5.5785941586044068</v>
          </cell>
          <cell r="EK844">
            <v>0</v>
          </cell>
          <cell r="EL844">
            <v>0</v>
          </cell>
          <cell r="EM844">
            <v>0</v>
          </cell>
          <cell r="EN844">
            <v>0</v>
          </cell>
          <cell r="EO844">
            <v>0</v>
          </cell>
          <cell r="EP844">
            <v>0</v>
          </cell>
          <cell r="EQ844">
            <v>0</v>
          </cell>
          <cell r="ER844">
            <v>0</v>
          </cell>
          <cell r="ES844">
            <v>0</v>
          </cell>
          <cell r="ET844">
            <v>0</v>
          </cell>
        </row>
        <row r="845">
          <cell r="A845">
            <v>35782.691060079378</v>
          </cell>
          <cell r="B845">
            <v>43858.465965750758</v>
          </cell>
          <cell r="C845">
            <v>40153.003779446059</v>
          </cell>
          <cell r="D845">
            <v>6354.2733237328066</v>
          </cell>
          <cell r="E845">
            <v>7277.8719477912091</v>
          </cell>
          <cell r="F845">
            <v>7920.3244739616775</v>
          </cell>
          <cell r="G845">
            <v>6477.931078839677</v>
          </cell>
          <cell r="H845">
            <v>7689.0278441433084</v>
          </cell>
          <cell r="I845">
            <v>8224.1122237529908</v>
          </cell>
          <cell r="J845">
            <v>7998.364628083923</v>
          </cell>
          <cell r="K845">
            <v>7880.6280390597685</v>
          </cell>
          <cell r="L845">
            <v>8379.8351699412888</v>
          </cell>
          <cell r="M845">
            <v>8206.1421553018317</v>
          </cell>
          <cell r="N845">
            <v>9834.3743671972024</v>
          </cell>
          <cell r="O845">
            <v>8723.8121905973821</v>
          </cell>
          <cell r="P845">
            <v>9333.268658743973</v>
          </cell>
          <cell r="Q845">
            <v>10635.599088776386</v>
          </cell>
          <cell r="R845">
            <v>8649.2900021253463</v>
          </cell>
          <cell r="S845">
            <v>11456.933928322005</v>
          </cell>
          <cell r="T845">
            <v>9860.5907762126935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5953.544420263247</v>
          </cell>
          <cell r="AF845">
            <v>7297.1964264311464</v>
          </cell>
          <cell r="AG845">
            <v>6680.6795276118028</v>
          </cell>
          <cell r="AH845">
            <v>6354.2733237328066</v>
          </cell>
          <cell r="AI845">
            <v>7277.8719477912091</v>
          </cell>
          <cell r="AJ845">
            <v>7920.3244739616775</v>
          </cell>
          <cell r="AK845">
            <v>6477.931078839677</v>
          </cell>
          <cell r="AL845">
            <v>7689.0278441433084</v>
          </cell>
          <cell r="AM845">
            <v>8224.1122237529908</v>
          </cell>
          <cell r="AN845">
            <v>7998.364628083923</v>
          </cell>
          <cell r="AO845">
            <v>7880.6280390597685</v>
          </cell>
          <cell r="AP845">
            <v>8379.8351699412888</v>
          </cell>
          <cell r="AQ845">
            <v>8206.1421553018317</v>
          </cell>
          <cell r="AR845">
            <v>9834.3743671972024</v>
          </cell>
          <cell r="AS845">
            <v>8723.8121905973821</v>
          </cell>
          <cell r="AT845">
            <v>9333.268658743973</v>
          </cell>
          <cell r="AU845">
            <v>10635.599088776386</v>
          </cell>
          <cell r="AV845">
            <v>8649.2900021253463</v>
          </cell>
          <cell r="AW845">
            <v>11456.933928322005</v>
          </cell>
          <cell r="AX845">
            <v>9860.5907762126935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2.9256474877447953</v>
          </cell>
          <cell r="CN845">
            <v>3.6134893598746163</v>
          </cell>
          <cell r="CO845">
            <v>3.3302823821499494</v>
          </cell>
          <cell r="CP845">
            <v>3.1294369390744268</v>
          </cell>
          <cell r="CQ845">
            <v>3.5932133478943946</v>
          </cell>
          <cell r="CR845">
            <v>3.9641377241151421</v>
          </cell>
          <cell r="CS845">
            <v>3.129813631201122</v>
          </cell>
          <cell r="CT845">
            <v>3.8286157743932212</v>
          </cell>
          <cell r="CU845">
            <v>4.0124095632233692</v>
          </cell>
          <cell r="CV845">
            <v>3.9006928091868631</v>
          </cell>
          <cell r="CW845">
            <v>3.8988533781538117</v>
          </cell>
          <cell r="CX845">
            <v>4.1745818193888224</v>
          </cell>
          <cell r="CY845">
            <v>4.1041872436856188</v>
          </cell>
          <cell r="CZ845">
            <v>4.7982452715220392</v>
          </cell>
          <cell r="DA845">
            <v>4.3044188806200845</v>
          </cell>
          <cell r="DB845">
            <v>4.60513098572864</v>
          </cell>
          <cell r="DC845">
            <v>5.2477142474223699</v>
          </cell>
          <cell r="DD845">
            <v>4.2676488644762367</v>
          </cell>
          <cell r="DE845">
            <v>5.6529693255247722</v>
          </cell>
          <cell r="DF845">
            <v>4.8653171553767391</v>
          </cell>
          <cell r="DG845">
            <v>5.2146335441414005</v>
          </cell>
          <cell r="DH845">
            <v>5.2146335441414005</v>
          </cell>
          <cell r="DI845">
            <v>5.2146335441414005</v>
          </cell>
          <cell r="DJ845">
            <v>5.2146335441414005</v>
          </cell>
          <cell r="DK845">
            <v>5.2146335441414005</v>
          </cell>
          <cell r="DL845">
            <v>5.2146335441414005</v>
          </cell>
          <cell r="DM845">
            <v>5.2146335441414005</v>
          </cell>
          <cell r="DN845">
            <v>5.2146335441414005</v>
          </cell>
          <cell r="DO845">
            <v>5.2146335441414005</v>
          </cell>
          <cell r="DP845">
            <v>5.2146335441414005</v>
          </cell>
          <cell r="DQ845">
            <v>5.575203667491115</v>
          </cell>
          <cell r="DR845">
            <v>5.5326907001650607</v>
          </cell>
          <cell r="DS845">
            <v>5.4959998829534591</v>
          </cell>
          <cell r="DT845">
            <v>5.5629713424983747</v>
          </cell>
          <cell r="DU845">
            <v>5.5491765361253451</v>
          </cell>
          <cell r="DV845">
            <v>5.4739569149525442</v>
          </cell>
          <cell r="DW845">
            <v>5.6705473461599238</v>
          </cell>
          <cell r="DX845">
            <v>5.5022052228054381</v>
          </cell>
          <cell r="DY845">
            <v>5.6155320030568108</v>
          </cell>
          <cell r="DZ845">
            <v>5.6178040210100972</v>
          </cell>
          <cell r="EA845">
            <v>5.537720877585901</v>
          </cell>
          <cell r="EB845">
            <v>5.4995813984904274</v>
          </cell>
          <cell r="EC845">
            <v>5.4779618746664687</v>
          </cell>
          <cell r="ED845">
            <v>5.6152801477011538</v>
          </cell>
          <cell r="EE845">
            <v>5.5526323017294397</v>
          </cell>
          <cell r="EF845">
            <v>5.5526323017294397</v>
          </cell>
          <cell r="EG845">
            <v>5.5526323017294397</v>
          </cell>
          <cell r="EH845">
            <v>5.5526323017294397</v>
          </cell>
          <cell r="EI845">
            <v>5.5526323017294397</v>
          </cell>
          <cell r="EJ845">
            <v>5.5526323017294397</v>
          </cell>
          <cell r="EK845">
            <v>0</v>
          </cell>
          <cell r="EL845">
            <v>0</v>
          </cell>
          <cell r="EM845">
            <v>0</v>
          </cell>
          <cell r="EN845">
            <v>0</v>
          </cell>
          <cell r="EO845">
            <v>0</v>
          </cell>
          <cell r="EP845">
            <v>0</v>
          </cell>
          <cell r="EQ845">
            <v>0</v>
          </cell>
          <cell r="ER845">
            <v>0</v>
          </cell>
          <cell r="ES845">
            <v>0</v>
          </cell>
          <cell r="ET845">
            <v>0</v>
          </cell>
        </row>
        <row r="846">
          <cell r="A846">
            <v>37873.14307577553</v>
          </cell>
          <cell r="B846">
            <v>36214.044369171497</v>
          </cell>
          <cell r="C846">
            <v>37551.690230647473</v>
          </cell>
          <cell r="D846">
            <v>5987.0105787366601</v>
          </cell>
          <cell r="E846">
            <v>5778.7577346595963</v>
          </cell>
          <cell r="F846">
            <v>6860.154035574511</v>
          </cell>
          <cell r="G846">
            <v>6032.9140910740125</v>
          </cell>
          <cell r="H846">
            <v>7661.4402695166727</v>
          </cell>
          <cell r="I846">
            <v>9005.760971369813</v>
          </cell>
          <cell r="J846">
            <v>7839.5046217921008</v>
          </cell>
          <cell r="K846">
            <v>7823.4186955601581</v>
          </cell>
          <cell r="L846">
            <v>9512.1556433627593</v>
          </cell>
          <cell r="M846">
            <v>8330.070651832546</v>
          </cell>
          <cell r="N846">
            <v>10454.060637903225</v>
          </cell>
          <cell r="O846">
            <v>8995.2949694707513</v>
          </cell>
          <cell r="P846">
            <v>9374.2331767163687</v>
          </cell>
          <cell r="Q846">
            <v>10644.277056685016</v>
          </cell>
          <cell r="R846">
            <v>11242.111423951077</v>
          </cell>
          <cell r="S846">
            <v>11082.256941480116</v>
          </cell>
          <cell r="T846">
            <v>10073.150084694158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6301.3550115063617</v>
          </cell>
          <cell r="AF846">
            <v>6025.3132283217465</v>
          </cell>
          <cell r="AG846">
            <v>6247.8715049339617</v>
          </cell>
          <cell r="AH846">
            <v>5987.0105787366601</v>
          </cell>
          <cell r="AI846">
            <v>5778.7577346595963</v>
          </cell>
          <cell r="AJ846">
            <v>6860.154035574511</v>
          </cell>
          <cell r="AK846">
            <v>6032.9140910740125</v>
          </cell>
          <cell r="AL846">
            <v>7661.4402695166727</v>
          </cell>
          <cell r="AM846">
            <v>9005.760971369813</v>
          </cell>
          <cell r="AN846">
            <v>7839.5046217921008</v>
          </cell>
          <cell r="AO846">
            <v>7823.4186955601581</v>
          </cell>
          <cell r="AP846">
            <v>9512.1556433627593</v>
          </cell>
          <cell r="AQ846">
            <v>8330.070651832546</v>
          </cell>
          <cell r="AR846">
            <v>10454.060637903225</v>
          </cell>
          <cell r="AS846">
            <v>8995.2949694707513</v>
          </cell>
          <cell r="AT846">
            <v>9374.2331767163687</v>
          </cell>
          <cell r="AU846">
            <v>10644.277056685016</v>
          </cell>
          <cell r="AV846">
            <v>11242.111423951077</v>
          </cell>
          <cell r="AW846">
            <v>11082.256941480116</v>
          </cell>
          <cell r="AX846">
            <v>10073.150084694158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3.1015864246980089</v>
          </cell>
          <cell r="CN846">
            <v>2.9778239076057935</v>
          </cell>
          <cell r="CO846">
            <v>3.1210138438955379</v>
          </cell>
          <cell r="CP846">
            <v>2.9651608583895719</v>
          </cell>
          <cell r="CQ846">
            <v>2.8254606213768585</v>
          </cell>
          <cell r="CR846">
            <v>3.4421773689842343</v>
          </cell>
          <cell r="CS846">
            <v>2.9807165780695244</v>
          </cell>
          <cell r="CT846">
            <v>3.8095478795711037</v>
          </cell>
          <cell r="CU846">
            <v>4.413595752863638</v>
          </cell>
          <cell r="CV846">
            <v>3.8241019654720922</v>
          </cell>
          <cell r="CW846">
            <v>3.8872370470222992</v>
          </cell>
          <cell r="CX846">
            <v>4.7239328062689694</v>
          </cell>
          <cell r="CY846">
            <v>4.1839380221353464</v>
          </cell>
          <cell r="CZ846">
            <v>5.1583400628215719</v>
          </cell>
          <cell r="DA846">
            <v>4.4772559692093905</v>
          </cell>
          <cell r="DB846">
            <v>4.6658660543828141</v>
          </cell>
          <cell r="DC846">
            <v>5.2980089204084786</v>
          </cell>
          <cell r="DD846">
            <v>5.5955708679071243</v>
          </cell>
          <cell r="DE846">
            <v>5.5160060022437927</v>
          </cell>
          <cell r="DF846">
            <v>5.0137401273115252</v>
          </cell>
          <cell r="DG846">
            <v>5.3570844456324416</v>
          </cell>
          <cell r="DH846">
            <v>5.3570844456324416</v>
          </cell>
          <cell r="DI846">
            <v>5.3570844456324416</v>
          </cell>
          <cell r="DJ846">
            <v>5.3570844456324416</v>
          </cell>
          <cell r="DK846">
            <v>5.3570844456324416</v>
          </cell>
          <cell r="DL846">
            <v>5.3570844456324416</v>
          </cell>
          <cell r="DM846">
            <v>5.3570844456324416</v>
          </cell>
          <cell r="DN846">
            <v>5.3570844456324416</v>
          </cell>
          <cell r="DO846">
            <v>5.3570844456324416</v>
          </cell>
          <cell r="DP846">
            <v>5.3570844456324416</v>
          </cell>
          <cell r="DQ846">
            <v>5.5661793575766882</v>
          </cell>
          <cell r="DR846">
            <v>5.5435472301404474</v>
          </cell>
          <cell r="DS846">
            <v>5.4845819448643862</v>
          </cell>
          <cell r="DT846">
            <v>5.5318309839609094</v>
          </cell>
          <cell r="DU846">
            <v>5.6034095297194497</v>
          </cell>
          <cell r="DV846">
            <v>5.4601900333695212</v>
          </cell>
          <cell r="DW846">
            <v>5.5451537653646836</v>
          </cell>
          <cell r="DX846">
            <v>5.5099051061428019</v>
          </cell>
          <cell r="DY846">
            <v>5.590298502931927</v>
          </cell>
          <cell r="DZ846">
            <v>5.6165068421687403</v>
          </cell>
          <cell r="EA846">
            <v>5.513948227024482</v>
          </cell>
          <cell r="EB846">
            <v>5.5167381632080836</v>
          </cell>
          <cell r="EC846">
            <v>5.454696330142105</v>
          </cell>
          <cell r="ED846">
            <v>5.5524183502524114</v>
          </cell>
          <cell r="EE846">
            <v>5.5044080395355408</v>
          </cell>
          <cell r="EF846">
            <v>5.5044080395355408</v>
          </cell>
          <cell r="EG846">
            <v>5.5044080395355408</v>
          </cell>
          <cell r="EH846">
            <v>5.5044080395355408</v>
          </cell>
          <cell r="EI846">
            <v>5.5044080395355408</v>
          </cell>
          <cell r="EJ846">
            <v>5.5044080395355408</v>
          </cell>
          <cell r="EK846">
            <v>0</v>
          </cell>
          <cell r="EL846">
            <v>0</v>
          </cell>
          <cell r="EM846">
            <v>0</v>
          </cell>
          <cell r="EN846">
            <v>0</v>
          </cell>
          <cell r="EO846">
            <v>0</v>
          </cell>
          <cell r="EP846">
            <v>0</v>
          </cell>
          <cell r="EQ846">
            <v>0</v>
          </cell>
          <cell r="ER846">
            <v>0</v>
          </cell>
          <cell r="ES846">
            <v>0</v>
          </cell>
          <cell r="ET846">
            <v>0</v>
          </cell>
        </row>
        <row r="847">
          <cell r="A847">
            <v>33933.963845167869</v>
          </cell>
          <cell r="B847">
            <v>38376.691450668513</v>
          </cell>
          <cell r="C847">
            <v>38877.08755325566</v>
          </cell>
          <cell r="D847">
            <v>7692.5986995282892</v>
          </cell>
          <cell r="E847">
            <v>7668.2025911123155</v>
          </cell>
          <cell r="F847">
            <v>6279.392150600539</v>
          </cell>
          <cell r="G847">
            <v>6891.9966297035662</v>
          </cell>
          <cell r="H847">
            <v>8152.4448600859678</v>
          </cell>
          <cell r="I847">
            <v>7393.3673670996513</v>
          </cell>
          <cell r="J847">
            <v>8342.5937956330108</v>
          </cell>
          <cell r="K847">
            <v>8044.4795116694704</v>
          </cell>
          <cell r="L847">
            <v>7139.6913106064139</v>
          </cell>
          <cell r="M847">
            <v>9054.5042948859536</v>
          </cell>
          <cell r="N847">
            <v>8722.7784710581946</v>
          </cell>
          <cell r="O847">
            <v>8884.5209226944207</v>
          </cell>
          <cell r="P847">
            <v>9451.6301218578519</v>
          </cell>
          <cell r="Q847">
            <v>8465.2428225685653</v>
          </cell>
          <cell r="R847">
            <v>9945.7976104721183</v>
          </cell>
          <cell r="S847">
            <v>9539.1075661029427</v>
          </cell>
          <cell r="T847">
            <v>10275.905046663223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5645.9521383846914</v>
          </cell>
          <cell r="AF847">
            <v>6385.1356755330908</v>
          </cell>
          <cell r="AG847">
            <v>6468.3918627068606</v>
          </cell>
          <cell r="AH847">
            <v>7692.5986995282892</v>
          </cell>
          <cell r="AI847">
            <v>7668.2025911123155</v>
          </cell>
          <cell r="AJ847">
            <v>6279.392150600539</v>
          </cell>
          <cell r="AK847">
            <v>6891.9966297035662</v>
          </cell>
          <cell r="AL847">
            <v>8152.4448600859678</v>
          </cell>
          <cell r="AM847">
            <v>7393.3673670996513</v>
          </cell>
          <cell r="AN847">
            <v>8342.5937956330108</v>
          </cell>
          <cell r="AO847">
            <v>8044.4795116694704</v>
          </cell>
          <cell r="AP847">
            <v>7139.6913106064139</v>
          </cell>
          <cell r="AQ847">
            <v>9054.5042948859536</v>
          </cell>
          <cell r="AR847">
            <v>8722.7784710581946</v>
          </cell>
          <cell r="AS847">
            <v>8884.5209226944207</v>
          </cell>
          <cell r="AT847">
            <v>9451.6301218578519</v>
          </cell>
          <cell r="AU847">
            <v>8465.2428225685653</v>
          </cell>
          <cell r="AV847">
            <v>9945.7976104721183</v>
          </cell>
          <cell r="AW847">
            <v>9539.1075661029427</v>
          </cell>
          <cell r="AX847">
            <v>10275.905046663223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  <cell r="BN847">
            <v>0</v>
          </cell>
          <cell r="BO847">
            <v>0</v>
          </cell>
          <cell r="BP847">
            <v>0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2.7896515172108223</v>
          </cell>
          <cell r="CN847">
            <v>3.1726476526699314</v>
          </cell>
          <cell r="CO847">
            <v>3.1498915019577152</v>
          </cell>
          <cell r="CP847">
            <v>3.7822682564742371</v>
          </cell>
          <cell r="CQ847">
            <v>3.8136799728091475</v>
          </cell>
          <cell r="CR847">
            <v>3.1012499850234527</v>
          </cell>
          <cell r="CS847">
            <v>3.451045945357889</v>
          </cell>
          <cell r="CT847">
            <v>4.1031030668949091</v>
          </cell>
          <cell r="CU847">
            <v>3.6440448155749565</v>
          </cell>
          <cell r="CV847">
            <v>4.1084022039072261</v>
          </cell>
          <cell r="CW847">
            <v>3.9294168885271006</v>
          </cell>
          <cell r="CX847">
            <v>3.5713464760138467</v>
          </cell>
          <cell r="CY847">
            <v>4.5015477333633882</v>
          </cell>
          <cell r="CZ847">
            <v>4.3256210277907003</v>
          </cell>
          <cell r="DA847">
            <v>4.3755936059759044</v>
          </cell>
          <cell r="DB847">
            <v>4.6548927834263276</v>
          </cell>
          <cell r="DC847">
            <v>4.1691006965664421</v>
          </cell>
          <cell r="DD847">
            <v>4.8982684389373059</v>
          </cell>
          <cell r="DE847">
            <v>4.6979751003049124</v>
          </cell>
          <cell r="DF847">
            <v>5.0608451270503716</v>
          </cell>
          <cell r="DG847">
            <v>4.8182941614077945</v>
          </cell>
          <cell r="DH847">
            <v>4.8182941614077945</v>
          </cell>
          <cell r="DI847">
            <v>4.8182941614077945</v>
          </cell>
          <cell r="DJ847">
            <v>4.8182941614077945</v>
          </cell>
          <cell r="DK847">
            <v>4.8182941614077945</v>
          </cell>
          <cell r="DL847">
            <v>4.8182941614077945</v>
          </cell>
          <cell r="DM847">
            <v>4.8182941614077945</v>
          </cell>
          <cell r="DN847">
            <v>4.8182941614077945</v>
          </cell>
          <cell r="DO847">
            <v>4.8182941614077945</v>
          </cell>
          <cell r="DP847">
            <v>4.8182941614077945</v>
          </cell>
          <cell r="DQ847">
            <v>5.5449083613273284</v>
          </cell>
          <cell r="DR847">
            <v>5.5138560325156742</v>
          </cell>
          <cell r="DS847">
            <v>5.6261053851055882</v>
          </cell>
          <cell r="DT847">
            <v>5.5722152545219732</v>
          </cell>
          <cell r="DU847">
            <v>5.5087931792951439</v>
          </cell>
          <cell r="DV847">
            <v>5.5473806350068404</v>
          </cell>
          <cell r="DW847">
            <v>5.4714376006880112</v>
          </cell>
          <cell r="DX847">
            <v>5.443554550288515</v>
          </cell>
          <cell r="DY847">
            <v>5.5586037029998803</v>
          </cell>
          <cell r="DZ847">
            <v>5.5633358720724688</v>
          </cell>
          <cell r="EA847">
            <v>5.6088907133613359</v>
          </cell>
          <cell r="EB847">
            <v>5.4771493728279221</v>
          </cell>
          <cell r="EC847">
            <v>5.5107404277916139</v>
          </cell>
          <cell r="ED847">
            <v>5.5247611972573729</v>
          </cell>
          <cell r="EE847">
            <v>5.5629373759980458</v>
          </cell>
          <cell r="EF847">
            <v>5.5629373759980458</v>
          </cell>
          <cell r="EG847">
            <v>5.5629373759980458</v>
          </cell>
          <cell r="EH847">
            <v>5.5629373759980458</v>
          </cell>
          <cell r="EI847">
            <v>5.5629373759980458</v>
          </cell>
          <cell r="EJ847">
            <v>5.5629373759980458</v>
          </cell>
          <cell r="EK847">
            <v>0</v>
          </cell>
          <cell r="EL847">
            <v>0</v>
          </cell>
          <cell r="EM847">
            <v>0</v>
          </cell>
          <cell r="EN847">
            <v>0</v>
          </cell>
          <cell r="EO847">
            <v>0</v>
          </cell>
          <cell r="EP847">
            <v>0</v>
          </cell>
          <cell r="EQ847">
            <v>0</v>
          </cell>
          <cell r="ER847">
            <v>0</v>
          </cell>
          <cell r="ES847">
            <v>0</v>
          </cell>
          <cell r="ET847">
            <v>0</v>
          </cell>
        </row>
        <row r="848">
          <cell r="A848">
            <v>34038.28423033499</v>
          </cell>
          <cell r="B848">
            <v>37774.980814167655</v>
          </cell>
          <cell r="C848">
            <v>38366.374694803155</v>
          </cell>
          <cell r="D848">
            <v>5776.509374259258</v>
          </cell>
          <cell r="E848">
            <v>5756.7057140218931</v>
          </cell>
          <cell r="F848">
            <v>6592.4894722318104</v>
          </cell>
          <cell r="G848">
            <v>7162.1917669195209</v>
          </cell>
          <cell r="H848">
            <v>6739.6931874875218</v>
          </cell>
          <cell r="I848">
            <v>8373.7223378944145</v>
          </cell>
          <cell r="J848">
            <v>7928.3450376631718</v>
          </cell>
          <cell r="K848">
            <v>7805.2906157475709</v>
          </cell>
          <cell r="L848">
            <v>8559.0856091182268</v>
          </cell>
          <cell r="M848">
            <v>7956.3534774796435</v>
          </cell>
          <cell r="N848">
            <v>9329.321402567004</v>
          </cell>
          <cell r="O848">
            <v>8685.7908404519658</v>
          </cell>
          <cell r="P848">
            <v>9398.5254704842519</v>
          </cell>
          <cell r="Q848">
            <v>9672.003503232494</v>
          </cell>
          <cell r="R848">
            <v>9697.8365091855048</v>
          </cell>
          <cell r="S848">
            <v>10230.677662867469</v>
          </cell>
          <cell r="T848">
            <v>9087.4368419615639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5663.3090231977585</v>
          </cell>
          <cell r="AF848">
            <v>6285.0227187815117</v>
          </cell>
          <cell r="AG848">
            <v>6383.4191678446587</v>
          </cell>
          <cell r="AH848">
            <v>5776.509374259258</v>
          </cell>
          <cell r="AI848">
            <v>5756.7057140218931</v>
          </cell>
          <cell r="AJ848">
            <v>6592.4894722318104</v>
          </cell>
          <cell r="AK848">
            <v>7162.1917669195209</v>
          </cell>
          <cell r="AL848">
            <v>6739.6931874875218</v>
          </cell>
          <cell r="AM848">
            <v>8373.7223378944145</v>
          </cell>
          <cell r="AN848">
            <v>7928.3450376631718</v>
          </cell>
          <cell r="AO848">
            <v>7805.2906157475709</v>
          </cell>
          <cell r="AP848">
            <v>8559.0856091182268</v>
          </cell>
          <cell r="AQ848">
            <v>7956.3534774796435</v>
          </cell>
          <cell r="AR848">
            <v>9329.321402567004</v>
          </cell>
          <cell r="AS848">
            <v>8685.7908404519658</v>
          </cell>
          <cell r="AT848">
            <v>9398.5254704842519</v>
          </cell>
          <cell r="AU848">
            <v>9672.003503232494</v>
          </cell>
          <cell r="AV848">
            <v>9697.8365091855048</v>
          </cell>
          <cell r="AW848">
            <v>10230.677662867469</v>
          </cell>
          <cell r="AX848">
            <v>9087.4368419615639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2.7729464946504359</v>
          </cell>
          <cell r="CN848">
            <v>3.0958552719233077</v>
          </cell>
          <cell r="CO848">
            <v>3.17890395065041</v>
          </cell>
          <cell r="CP848">
            <v>2.8597354339520833</v>
          </cell>
          <cell r="CQ848">
            <v>2.8240304043925786</v>
          </cell>
          <cell r="CR848">
            <v>3.2311812322175566</v>
          </cell>
          <cell r="CS848">
            <v>3.5036909545228165</v>
          </cell>
          <cell r="CT848">
            <v>3.3212851162417785</v>
          </cell>
          <cell r="CU848">
            <v>4.0761492690370629</v>
          </cell>
          <cell r="CV848">
            <v>3.8965940314080023</v>
          </cell>
          <cell r="CW848">
            <v>3.834452578707277</v>
          </cell>
          <cell r="CX848">
            <v>4.2171483030524968</v>
          </cell>
          <cell r="CY848">
            <v>3.9438020630477126</v>
          </cell>
          <cell r="CZ848">
            <v>4.5784742492704646</v>
          </cell>
          <cell r="DA848">
            <v>4.3005210799095117</v>
          </cell>
          <cell r="DB848">
            <v>4.6534112607966964</v>
          </cell>
          <cell r="DC848">
            <v>4.7888160922426266</v>
          </cell>
          <cell r="DD848">
            <v>4.801606566788819</v>
          </cell>
          <cell r="DE848">
            <v>5.0654276345240108</v>
          </cell>
          <cell r="DF848">
            <v>4.4993846178281283</v>
          </cell>
          <cell r="DG848">
            <v>4.919516921131474</v>
          </cell>
          <cell r="DH848">
            <v>4.919516921131474</v>
          </cell>
          <cell r="DI848">
            <v>4.919516921131474</v>
          </cell>
          <cell r="DJ848">
            <v>4.919516921131474</v>
          </cell>
          <cell r="DK848">
            <v>4.919516921131474</v>
          </cell>
          <cell r="DL848">
            <v>4.919516921131474</v>
          </cell>
          <cell r="DM848">
            <v>4.919516921131474</v>
          </cell>
          <cell r="DN848">
            <v>4.919516921131474</v>
          </cell>
          <cell r="DO848">
            <v>4.919516921131474</v>
          </cell>
          <cell r="DP848">
            <v>4.919516921131474</v>
          </cell>
          <cell r="DQ848">
            <v>5.5954614205437911</v>
          </cell>
          <cell r="DR848">
            <v>5.5620301380339736</v>
          </cell>
          <cell r="DS848">
            <v>5.5015250254265542</v>
          </cell>
          <cell r="DT848">
            <v>5.5340969280823078</v>
          </cell>
          <cell r="DU848">
            <v>5.5848536376380373</v>
          </cell>
          <cell r="DV848">
            <v>5.5897870451606488</v>
          </cell>
          <cell r="DW848">
            <v>5.6005062808720956</v>
          </cell>
          <cell r="DX848">
            <v>5.559568719991633</v>
          </cell>
          <cell r="DY848">
            <v>5.6282789272697178</v>
          </cell>
          <cell r="DZ848">
            <v>5.574481990884439</v>
          </cell>
          <cell r="EA848">
            <v>5.5768998083613273</v>
          </cell>
          <cell r="EB848">
            <v>5.5605228768096815</v>
          </cell>
          <cell r="EC848">
            <v>5.5272116493032941</v>
          </cell>
          <cell r="ED848">
            <v>5.5825987595408755</v>
          </cell>
          <cell r="EE848">
            <v>5.5334427600609946</v>
          </cell>
          <cell r="EF848">
            <v>5.5334427600609946</v>
          </cell>
          <cell r="EG848">
            <v>5.5334427600609946</v>
          </cell>
          <cell r="EH848">
            <v>5.5334427600609946</v>
          </cell>
          <cell r="EI848">
            <v>5.5334427600609946</v>
          </cell>
          <cell r="EJ848">
            <v>5.5334427600609946</v>
          </cell>
          <cell r="EK848">
            <v>0</v>
          </cell>
          <cell r="EL848">
            <v>0</v>
          </cell>
          <cell r="EM848">
            <v>0</v>
          </cell>
          <cell r="EN848">
            <v>0</v>
          </cell>
          <cell r="EO848">
            <v>0</v>
          </cell>
          <cell r="EP848">
            <v>0</v>
          </cell>
          <cell r="EQ848">
            <v>0</v>
          </cell>
          <cell r="ER848">
            <v>0</v>
          </cell>
          <cell r="ES848">
            <v>0</v>
          </cell>
          <cell r="ET848">
            <v>0</v>
          </cell>
        </row>
        <row r="849">
          <cell r="A849">
            <v>33956.027076547362</v>
          </cell>
          <cell r="B849">
            <v>38843.961071521924</v>
          </cell>
          <cell r="C849">
            <v>42938.293557066288</v>
          </cell>
          <cell r="D849">
            <v>6324.0673793551641</v>
          </cell>
          <cell r="E849">
            <v>7116.2546235706886</v>
          </cell>
          <cell r="F849">
            <v>7705.1244803875943</v>
          </cell>
          <cell r="G849">
            <v>7073.0037887092521</v>
          </cell>
          <cell r="H849">
            <v>7019.784216997301</v>
          </cell>
          <cell r="I849">
            <v>7444.168957864048</v>
          </cell>
          <cell r="J849">
            <v>7722.0920899419152</v>
          </cell>
          <cell r="K849">
            <v>7027.8297924782437</v>
          </cell>
          <cell r="L849">
            <v>9835.6191746106142</v>
          </cell>
          <cell r="M849">
            <v>9177.8132994766602</v>
          </cell>
          <cell r="N849">
            <v>9293.3867539511848</v>
          </cell>
          <cell r="O849">
            <v>9033.3916802142812</v>
          </cell>
          <cell r="P849">
            <v>9821.0637344277839</v>
          </cell>
          <cell r="Q849">
            <v>9623.5279000693281</v>
          </cell>
          <cell r="R849">
            <v>10931.444137976509</v>
          </cell>
          <cell r="S849">
            <v>11818.97838037102</v>
          </cell>
          <cell r="T849">
            <v>10821.04886397888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5649.6230313270853</v>
          </cell>
          <cell r="AF849">
            <v>6462.8802598998582</v>
          </cell>
          <cell r="AG849">
            <v>7144.0976195190133</v>
          </cell>
          <cell r="AH849">
            <v>6324.0673793551641</v>
          </cell>
          <cell r="AI849">
            <v>7116.2546235706886</v>
          </cell>
          <cell r="AJ849">
            <v>7705.1244803875943</v>
          </cell>
          <cell r="AK849">
            <v>7073.0037887092521</v>
          </cell>
          <cell r="AL849">
            <v>7019.784216997301</v>
          </cell>
          <cell r="AM849">
            <v>7444.168957864048</v>
          </cell>
          <cell r="AN849">
            <v>7722.0920899419152</v>
          </cell>
          <cell r="AO849">
            <v>7027.8297924782437</v>
          </cell>
          <cell r="AP849">
            <v>9835.6191746106142</v>
          </cell>
          <cell r="AQ849">
            <v>9177.8132994766602</v>
          </cell>
          <cell r="AR849">
            <v>9293.3867539511848</v>
          </cell>
          <cell r="AS849">
            <v>9033.3916802142812</v>
          </cell>
          <cell r="AT849">
            <v>9821.0637344277839</v>
          </cell>
          <cell r="AU849">
            <v>9623.5279000693281</v>
          </cell>
          <cell r="AV849">
            <v>10931.444137976509</v>
          </cell>
          <cell r="AW849">
            <v>11818.97838037102</v>
          </cell>
          <cell r="AX849">
            <v>10821.04886397888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2.7964082407686548</v>
          </cell>
          <cell r="CN849">
            <v>3.164372408316801</v>
          </cell>
          <cell r="CO849">
            <v>3.477362169776649</v>
          </cell>
          <cell r="CP849">
            <v>3.1333461220474774</v>
          </cell>
          <cell r="CQ849">
            <v>3.5080416513763706</v>
          </cell>
          <cell r="CR849">
            <v>3.7664979501764471</v>
          </cell>
          <cell r="CS849">
            <v>3.4858374199914604</v>
          </cell>
          <cell r="CT849">
            <v>3.5066890119019027</v>
          </cell>
          <cell r="CU849">
            <v>3.7632669032601669</v>
          </cell>
          <cell r="CV849">
            <v>3.7699096034807211</v>
          </cell>
          <cell r="CW849">
            <v>3.4843329799528462</v>
          </cell>
          <cell r="CX849">
            <v>4.8786113877573456</v>
          </cell>
          <cell r="CY849">
            <v>4.5587713720240473</v>
          </cell>
          <cell r="CZ849">
            <v>4.6598172747852411</v>
          </cell>
          <cell r="DA849">
            <v>4.4220527867654651</v>
          </cell>
          <cell r="DB849">
            <v>4.8076363555617947</v>
          </cell>
          <cell r="DC849">
            <v>4.7109380258830216</v>
          </cell>
          <cell r="DD849">
            <v>5.3511930761938764</v>
          </cell>
          <cell r="DE849">
            <v>5.7856614806279154</v>
          </cell>
          <cell r="DF849">
            <v>5.2971520530313141</v>
          </cell>
          <cell r="DG849">
            <v>5.8808775976698184</v>
          </cell>
          <cell r="DH849">
            <v>5.8808775976698184</v>
          </cell>
          <cell r="DI849">
            <v>5.8808775976698184</v>
          </cell>
          <cell r="DJ849">
            <v>5.8808775976698184</v>
          </cell>
          <cell r="DK849">
            <v>5.8808775976698184</v>
          </cell>
          <cell r="DL849">
            <v>5.8808775976698184</v>
          </cell>
          <cell r="DM849">
            <v>5.8808775976698184</v>
          </cell>
          <cell r="DN849">
            <v>5.8808775976698184</v>
          </cell>
          <cell r="DO849">
            <v>5.8808775976698184</v>
          </cell>
          <cell r="DP849">
            <v>5.8808775976698184</v>
          </cell>
          <cell r="DQ849">
            <v>5.535107155761791</v>
          </cell>
          <cell r="DR849">
            <v>5.5955870470435869</v>
          </cell>
          <cell r="DS849">
            <v>5.6286544900556663</v>
          </cell>
          <cell r="DT849">
            <v>5.5296195579285561</v>
          </cell>
          <cell r="DU849">
            <v>5.5576843000519318</v>
          </cell>
          <cell r="DV849">
            <v>5.6046572605368761</v>
          </cell>
          <cell r="DW849">
            <v>5.5590924753609547</v>
          </cell>
          <cell r="DX849">
            <v>5.4844571220158187</v>
          </cell>
          <cell r="DY849">
            <v>5.4194889627771108</v>
          </cell>
          <cell r="DZ849">
            <v>5.6119161757191351</v>
          </cell>
          <cell r="EA849">
            <v>5.5259724915358408</v>
          </cell>
          <cell r="EB849">
            <v>5.5234778313907702</v>
          </cell>
          <cell r="EC849">
            <v>5.5156733951334243</v>
          </cell>
          <cell r="ED849">
            <v>5.4640197396243284</v>
          </cell>
          <cell r="EE849">
            <v>5.5967261123673158</v>
          </cell>
          <cell r="EF849">
            <v>5.5967261123673158</v>
          </cell>
          <cell r="EG849">
            <v>5.5967261123673158</v>
          </cell>
          <cell r="EH849">
            <v>5.5967261123673158</v>
          </cell>
          <cell r="EI849">
            <v>5.5967261123673158</v>
          </cell>
          <cell r="EJ849">
            <v>5.5967261123673158</v>
          </cell>
          <cell r="EK849">
            <v>0</v>
          </cell>
          <cell r="EL849">
            <v>0</v>
          </cell>
          <cell r="EM849">
            <v>0</v>
          </cell>
          <cell r="EN849">
            <v>0</v>
          </cell>
          <cell r="EO849">
            <v>0</v>
          </cell>
          <cell r="EP849">
            <v>0</v>
          </cell>
          <cell r="EQ849">
            <v>0</v>
          </cell>
          <cell r="ER849">
            <v>0</v>
          </cell>
          <cell r="ES849">
            <v>0</v>
          </cell>
          <cell r="ET849">
            <v>0</v>
          </cell>
        </row>
        <row r="850">
          <cell r="A850">
            <v>33954.064877403129</v>
          </cell>
          <cell r="B850">
            <v>36046.422855246281</v>
          </cell>
          <cell r="C850">
            <v>36681.375858790219</v>
          </cell>
          <cell r="D850">
            <v>6977.1774344618698</v>
          </cell>
          <cell r="E850">
            <v>5692.4244508216543</v>
          </cell>
          <cell r="F850">
            <v>8350.0853098204134</v>
          </cell>
          <cell r="G850">
            <v>8031.152830694934</v>
          </cell>
          <cell r="H850">
            <v>8101.3536246652748</v>
          </cell>
          <cell r="I850">
            <v>7519.8646656125184</v>
          </cell>
          <cell r="J850">
            <v>8074.4926138134551</v>
          </cell>
          <cell r="K850">
            <v>8068.3227960704335</v>
          </cell>
          <cell r="L850">
            <v>8203.4600541025447</v>
          </cell>
          <cell r="M850">
            <v>8253.5853010288138</v>
          </cell>
          <cell r="N850">
            <v>7642.8998344274651</v>
          </cell>
          <cell r="O850">
            <v>9686.7778470753583</v>
          </cell>
          <cell r="P850">
            <v>9523.1685288162298</v>
          </cell>
          <cell r="Q850">
            <v>9079.1788693343588</v>
          </cell>
          <cell r="R850">
            <v>10304.587695273365</v>
          </cell>
          <cell r="S850">
            <v>10668.711908975447</v>
          </cell>
          <cell r="T850">
            <v>11321.139783674735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5649.29655952129</v>
          </cell>
          <cell r="AF850">
            <v>5997.4242658267258</v>
          </cell>
          <cell r="AG850">
            <v>6103.0681064487553</v>
          </cell>
          <cell r="AH850">
            <v>6977.1774344618698</v>
          </cell>
          <cell r="AI850">
            <v>5692.4244508216543</v>
          </cell>
          <cell r="AJ850">
            <v>8350.0853098204134</v>
          </cell>
          <cell r="AK850">
            <v>8031.152830694934</v>
          </cell>
          <cell r="AL850">
            <v>8101.3536246652748</v>
          </cell>
          <cell r="AM850">
            <v>7519.8646656125184</v>
          </cell>
          <cell r="AN850">
            <v>8074.4926138134551</v>
          </cell>
          <cell r="AO850">
            <v>8068.3227960704335</v>
          </cell>
          <cell r="AP850">
            <v>8203.4600541025447</v>
          </cell>
          <cell r="AQ850">
            <v>8253.5853010288138</v>
          </cell>
          <cell r="AR850">
            <v>7642.8998344274651</v>
          </cell>
          <cell r="AS850">
            <v>9686.7778470753583</v>
          </cell>
          <cell r="AT850">
            <v>9523.1685288162298</v>
          </cell>
          <cell r="AU850">
            <v>9079.1788693343588</v>
          </cell>
          <cell r="AV850">
            <v>10304.587695273365</v>
          </cell>
          <cell r="AW850">
            <v>10668.711908975447</v>
          </cell>
          <cell r="AX850">
            <v>11321.139783674735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2.7543316411374863</v>
          </cell>
          <cell r="CN850">
            <v>2.9685270411416531</v>
          </cell>
          <cell r="CO850">
            <v>3.0160008746692952</v>
          </cell>
          <cell r="CP850">
            <v>3.4170048675791693</v>
          </cell>
          <cell r="CQ850">
            <v>2.8429214734897825</v>
          </cell>
          <cell r="CR850">
            <v>4.1203285715429301</v>
          </cell>
          <cell r="CS850">
            <v>3.9195973412083625</v>
          </cell>
          <cell r="CT850">
            <v>4.0248177567171268</v>
          </cell>
          <cell r="CU850">
            <v>3.7084048941967716</v>
          </cell>
          <cell r="CV850">
            <v>4.0106006398057072</v>
          </cell>
          <cell r="CW850">
            <v>3.9256691449109624</v>
          </cell>
          <cell r="CX850">
            <v>4.0001199054030723</v>
          </cell>
          <cell r="CY850">
            <v>4.0547379168988318</v>
          </cell>
          <cell r="CZ850">
            <v>3.8068709939043388</v>
          </cell>
          <cell r="DA850">
            <v>4.8189279847762228</v>
          </cell>
          <cell r="DB850">
            <v>4.7375364699943372</v>
          </cell>
          <cell r="DC850">
            <v>4.516662797777891</v>
          </cell>
          <cell r="DD850">
            <v>5.1262728226317327</v>
          </cell>
          <cell r="DE850">
            <v>5.3074154472531259</v>
          </cell>
          <cell r="DF850">
            <v>5.6319818813213658</v>
          </cell>
          <cell r="DG850">
            <v>4.6454611115852895</v>
          </cell>
          <cell r="DH850">
            <v>4.6454611115852895</v>
          </cell>
          <cell r="DI850">
            <v>4.6454611115852895</v>
          </cell>
          <cell r="DJ850">
            <v>4.6454611115852895</v>
          </cell>
          <cell r="DK850">
            <v>4.6454611115852895</v>
          </cell>
          <cell r="DL850">
            <v>4.6454611115852895</v>
          </cell>
          <cell r="DM850">
            <v>4.6454611115852895</v>
          </cell>
          <cell r="DN850">
            <v>4.6454611115852895</v>
          </cell>
          <cell r="DO850">
            <v>4.6454611115852895</v>
          </cell>
          <cell r="DP850">
            <v>4.6454611115852895</v>
          </cell>
          <cell r="DQ850">
            <v>5.6193395847619687</v>
          </cell>
          <cell r="DR850">
            <v>5.5351691699968955</v>
          </cell>
          <cell r="DS850">
            <v>5.5440085175867857</v>
          </cell>
          <cell r="DT850">
            <v>5.5942427230157099</v>
          </cell>
          <cell r="DU850">
            <v>5.4857946560741304</v>
          </cell>
          <cell r="DV850">
            <v>5.5522140181494857</v>
          </cell>
          <cell r="DW850">
            <v>5.6136272491390145</v>
          </cell>
          <cell r="DX850">
            <v>5.5146569917611643</v>
          </cell>
          <cell r="DY850">
            <v>5.5555877890043659</v>
          </cell>
          <cell r="DZ850">
            <v>5.5158564910525092</v>
          </cell>
          <cell r="EA850">
            <v>5.6308856263377658</v>
          </cell>
          <cell r="EB850">
            <v>5.6186398299162388</v>
          </cell>
          <cell r="EC850">
            <v>5.5768246757281812</v>
          </cell>
          <cell r="ED850">
            <v>5.5004363517177053</v>
          </cell>
          <cell r="EE850">
            <v>5.5072658220021022</v>
          </cell>
          <cell r="EF850">
            <v>5.5072658220021022</v>
          </cell>
          <cell r="EG850">
            <v>5.5072658220021022</v>
          </cell>
          <cell r="EH850">
            <v>5.5072658220021022</v>
          </cell>
          <cell r="EI850">
            <v>5.5072658220021022</v>
          </cell>
          <cell r="EJ850">
            <v>5.5072658220021022</v>
          </cell>
          <cell r="EK850">
            <v>0</v>
          </cell>
          <cell r="EL850">
            <v>0</v>
          </cell>
          <cell r="EM850">
            <v>0</v>
          </cell>
          <cell r="EN850">
            <v>0</v>
          </cell>
          <cell r="EO850">
            <v>0</v>
          </cell>
          <cell r="EP850">
            <v>0</v>
          </cell>
          <cell r="EQ850">
            <v>0</v>
          </cell>
          <cell r="ER850">
            <v>0</v>
          </cell>
          <cell r="ES850">
            <v>0</v>
          </cell>
          <cell r="ET850">
            <v>0</v>
          </cell>
        </row>
        <row r="851">
          <cell r="A851">
            <v>37518.555805943826</v>
          </cell>
          <cell r="B851">
            <v>33459.917918198815</v>
          </cell>
          <cell r="C851">
            <v>40873.069940682668</v>
          </cell>
          <cell r="D851">
            <v>7903.6679500665105</v>
          </cell>
          <cell r="E851">
            <v>7635.091068252018</v>
          </cell>
          <cell r="F851">
            <v>6699.8484771017129</v>
          </cell>
          <cell r="G851">
            <v>7585.5319788438501</v>
          </cell>
          <cell r="H851">
            <v>6436.8336777618715</v>
          </cell>
          <cell r="I851">
            <v>7820.4424959444314</v>
          </cell>
          <cell r="J851">
            <v>8510.692231725614</v>
          </cell>
          <cell r="K851">
            <v>8777.1261110167179</v>
          </cell>
          <cell r="L851">
            <v>8315.0772243467345</v>
          </cell>
          <cell r="M851">
            <v>7952.0352595503664</v>
          </cell>
          <cell r="N851">
            <v>8228.5239851876304</v>
          </cell>
          <cell r="O851">
            <v>9194.5468489097038</v>
          </cell>
          <cell r="P851">
            <v>9174.1095759580057</v>
          </cell>
          <cell r="Q851">
            <v>9383.7618232341538</v>
          </cell>
          <cell r="R851">
            <v>9245.0164479771756</v>
          </cell>
          <cell r="S851">
            <v>9369.9456850755269</v>
          </cell>
          <cell r="T851">
            <v>10329.614291580228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6242.3585805711236</v>
          </cell>
          <cell r="AF851">
            <v>5567.0801083655806</v>
          </cell>
          <cell r="AG851">
            <v>6800.4845436530159</v>
          </cell>
          <cell r="AH851">
            <v>7903.6679500665105</v>
          </cell>
          <cell r="AI851">
            <v>7635.091068252018</v>
          </cell>
          <cell r="AJ851">
            <v>6699.8484771017129</v>
          </cell>
          <cell r="AK851">
            <v>7585.5319788438501</v>
          </cell>
          <cell r="AL851">
            <v>6436.8336777618715</v>
          </cell>
          <cell r="AM851">
            <v>7820.4424959444314</v>
          </cell>
          <cell r="AN851">
            <v>8510.692231725614</v>
          </cell>
          <cell r="AO851">
            <v>8777.1261110167179</v>
          </cell>
          <cell r="AP851">
            <v>8315.0772243467345</v>
          </cell>
          <cell r="AQ851">
            <v>7952.0352595503664</v>
          </cell>
          <cell r="AR851">
            <v>8228.5239851876304</v>
          </cell>
          <cell r="AS851">
            <v>9194.5468489097038</v>
          </cell>
          <cell r="AT851">
            <v>9174.1095759580057</v>
          </cell>
          <cell r="AU851">
            <v>9383.7618232341538</v>
          </cell>
          <cell r="AV851">
            <v>9245.0164479771756</v>
          </cell>
          <cell r="AW851">
            <v>9369.9456850755269</v>
          </cell>
          <cell r="AX851">
            <v>10329.614291580228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3.0838829561276673</v>
          </cell>
          <cell r="CN851">
            <v>2.7654174144792534</v>
          </cell>
          <cell r="CO851">
            <v>3.3684371329779954</v>
          </cell>
          <cell r="CP851">
            <v>3.8387921409183305</v>
          </cell>
          <cell r="CQ851">
            <v>3.7121419203865109</v>
          </cell>
          <cell r="CR851">
            <v>3.2684947576421943</v>
          </cell>
          <cell r="CS851">
            <v>3.6414542250087294</v>
          </cell>
          <cell r="CT851">
            <v>3.1614384202360739</v>
          </cell>
          <cell r="CU851">
            <v>3.9602803336516281</v>
          </cell>
          <cell r="CV851">
            <v>4.2222536730164375</v>
          </cell>
          <cell r="CW851">
            <v>4.3329387773166168</v>
          </cell>
          <cell r="CX851">
            <v>4.1232100034177304</v>
          </cell>
          <cell r="CY851">
            <v>3.920580194133938</v>
          </cell>
          <cell r="CZ851">
            <v>4.1058924456814765</v>
          </cell>
          <cell r="DA851">
            <v>4.5514962390573031</v>
          </cell>
          <cell r="DB851">
            <v>4.541379354288015</v>
          </cell>
          <cell r="DC851">
            <v>4.6451616755560226</v>
          </cell>
          <cell r="DD851">
            <v>4.5764797639788783</v>
          </cell>
          <cell r="DE851">
            <v>4.6383223933270417</v>
          </cell>
          <cell r="DF851">
            <v>5.1133787636978623</v>
          </cell>
          <cell r="DG851">
            <v>5.5590461803549553</v>
          </cell>
          <cell r="DH851">
            <v>5.5590461803549553</v>
          </cell>
          <cell r="DI851">
            <v>5.5590461803549553</v>
          </cell>
          <cell r="DJ851">
            <v>5.5590461803549553</v>
          </cell>
          <cell r="DK851">
            <v>5.5590461803549553</v>
          </cell>
          <cell r="DL851">
            <v>5.5590461803549553</v>
          </cell>
          <cell r="DM851">
            <v>5.5590461803549553</v>
          </cell>
          <cell r="DN851">
            <v>5.5590461803549553</v>
          </cell>
          <cell r="DO851">
            <v>5.5590461803549553</v>
          </cell>
          <cell r="DP851">
            <v>5.5590461803549553</v>
          </cell>
          <cell r="DQ851">
            <v>5.5457202879749365</v>
          </cell>
          <cell r="DR851">
            <v>5.5153606069146877</v>
          </cell>
          <cell r="DS851">
            <v>5.5311896192900267</v>
          </cell>
          <cell r="DT851">
            <v>5.6408067954215007</v>
          </cell>
          <cell r="DU851">
            <v>5.635037175265218</v>
          </cell>
          <cell r="DV851">
            <v>5.6159641099056898</v>
          </cell>
          <cell r="DW851">
            <v>5.7071373440216515</v>
          </cell>
          <cell r="DX851">
            <v>5.5782078967948268</v>
          </cell>
          <cell r="DY851">
            <v>5.4101902003857765</v>
          </cell>
          <cell r="DZ851">
            <v>5.522397947674321</v>
          </cell>
          <cell r="EA851">
            <v>5.5497947439250046</v>
          </cell>
          <cell r="EB851">
            <v>5.5250723277440894</v>
          </cell>
          <cell r="EC851">
            <v>5.5569321101933271</v>
          </cell>
          <cell r="ED851">
            <v>5.4906214976460372</v>
          </cell>
          <cell r="EE851">
            <v>5.5345622601895847</v>
          </cell>
          <cell r="EF851">
            <v>5.5345622601895847</v>
          </cell>
          <cell r="EG851">
            <v>5.5345622601895847</v>
          </cell>
          <cell r="EH851">
            <v>5.5345622601895847</v>
          </cell>
          <cell r="EI851">
            <v>5.5345622601895847</v>
          </cell>
          <cell r="EJ851">
            <v>5.5345622601895847</v>
          </cell>
          <cell r="EK851">
            <v>0</v>
          </cell>
          <cell r="EL851">
            <v>0</v>
          </cell>
          <cell r="EM851">
            <v>0</v>
          </cell>
          <cell r="EN851">
            <v>0</v>
          </cell>
          <cell r="EO851">
            <v>0</v>
          </cell>
          <cell r="EP851">
            <v>0</v>
          </cell>
          <cell r="EQ851">
            <v>0</v>
          </cell>
          <cell r="ER851">
            <v>0</v>
          </cell>
          <cell r="ES851">
            <v>0</v>
          </cell>
          <cell r="ET851">
            <v>0</v>
          </cell>
        </row>
        <row r="852">
          <cell r="A852">
            <v>32817.748678512406</v>
          </cell>
          <cell r="B852">
            <v>37485.738468113741</v>
          </cell>
          <cell r="C852">
            <v>41769.100624311468</v>
          </cell>
          <cell r="D852">
            <v>7925.1053316408043</v>
          </cell>
          <cell r="E852">
            <v>7854.7798196422946</v>
          </cell>
          <cell r="F852">
            <v>6181.8422395302259</v>
          </cell>
          <cell r="G852">
            <v>7493.0892344301483</v>
          </cell>
          <cell r="H852">
            <v>8019.3031288592183</v>
          </cell>
          <cell r="I852">
            <v>7503.6135565207687</v>
          </cell>
          <cell r="J852">
            <v>8461.0828564637359</v>
          </cell>
          <cell r="K852">
            <v>8053.9523387663603</v>
          </cell>
          <cell r="L852">
            <v>8686.7335424201647</v>
          </cell>
          <cell r="M852">
            <v>8510.5329111216652</v>
          </cell>
          <cell r="N852">
            <v>8755.6413349017184</v>
          </cell>
          <cell r="O852">
            <v>8915.2342786715308</v>
          </cell>
          <cell r="P852">
            <v>8397.8004846305794</v>
          </cell>
          <cell r="Q852">
            <v>8150.2186221630664</v>
          </cell>
          <cell r="R852">
            <v>9956.6157152152355</v>
          </cell>
          <cell r="S852">
            <v>8640.0974126323781</v>
          </cell>
          <cell r="T852">
            <v>8964.9458957052339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5460.2356262839912</v>
          </cell>
          <cell r="AF852">
            <v>6236.898413302034</v>
          </cell>
          <cell r="AG852">
            <v>6949.5666366668192</v>
          </cell>
          <cell r="AH852">
            <v>7925.1053316408043</v>
          </cell>
          <cell r="AI852">
            <v>7854.7798196422946</v>
          </cell>
          <cell r="AJ852">
            <v>6181.8422395302259</v>
          </cell>
          <cell r="AK852">
            <v>7493.0892344301483</v>
          </cell>
          <cell r="AL852">
            <v>8019.3031288592183</v>
          </cell>
          <cell r="AM852">
            <v>7503.6135565207687</v>
          </cell>
          <cell r="AN852">
            <v>8461.0828564637359</v>
          </cell>
          <cell r="AO852">
            <v>8053.9523387663603</v>
          </cell>
          <cell r="AP852">
            <v>8686.7335424201647</v>
          </cell>
          <cell r="AQ852">
            <v>8510.5329111216652</v>
          </cell>
          <cell r="AR852">
            <v>8755.6413349017184</v>
          </cell>
          <cell r="AS852">
            <v>8915.2342786715308</v>
          </cell>
          <cell r="AT852">
            <v>8397.8004846305794</v>
          </cell>
          <cell r="AU852">
            <v>8150.2186221630664</v>
          </cell>
          <cell r="AV852">
            <v>9956.6157152152355</v>
          </cell>
          <cell r="AW852">
            <v>8640.0974126323781</v>
          </cell>
          <cell r="AX852">
            <v>8964.9458957052339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  <cell r="BN852">
            <v>0</v>
          </cell>
          <cell r="BO852">
            <v>0</v>
          </cell>
          <cell r="BP852">
            <v>0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2.6780058281270556</v>
          </cell>
          <cell r="CN852">
            <v>3.0577245358459622</v>
          </cell>
          <cell r="CO852">
            <v>3.3947975263265655</v>
          </cell>
          <cell r="CP852">
            <v>3.9285476273801052</v>
          </cell>
          <cell r="CQ852">
            <v>3.9085019472066924</v>
          </cell>
          <cell r="CR852">
            <v>3.0096622051832855</v>
          </cell>
          <cell r="CS852">
            <v>3.714258150739878</v>
          </cell>
          <cell r="CT852">
            <v>3.980460286201676</v>
          </cell>
          <cell r="CU852">
            <v>3.7164965443259868</v>
          </cell>
          <cell r="CV852">
            <v>4.1788472588124108</v>
          </cell>
          <cell r="CW852">
            <v>3.989264006368316</v>
          </cell>
          <cell r="CX852">
            <v>4.2077050846882482</v>
          </cell>
          <cell r="CY852">
            <v>4.2370450031120406</v>
          </cell>
          <cell r="CZ852">
            <v>4.315501980990911</v>
          </cell>
          <cell r="DA852">
            <v>4.4815156275172248</v>
          </cell>
          <cell r="DB852">
            <v>4.2214116794081251</v>
          </cell>
          <cell r="DC852">
            <v>4.0969570715923318</v>
          </cell>
          <cell r="DD852">
            <v>5.004997909215871</v>
          </cell>
          <cell r="DE852">
            <v>4.3432096530112689</v>
          </cell>
          <cell r="DF852">
            <v>4.5065046947298129</v>
          </cell>
          <cell r="DG852">
            <v>4.8847688248892736</v>
          </cell>
          <cell r="DH852">
            <v>4.8847688248892736</v>
          </cell>
          <cell r="DI852">
            <v>4.8847688248892736</v>
          </cell>
          <cell r="DJ852">
            <v>4.8847688248892736</v>
          </cell>
          <cell r="DK852">
            <v>4.8847688248892736</v>
          </cell>
          <cell r="DL852">
            <v>4.8847688248892736</v>
          </cell>
          <cell r="DM852">
            <v>4.8847688248892736</v>
          </cell>
          <cell r="DN852">
            <v>4.8847688248892736</v>
          </cell>
          <cell r="DO852">
            <v>4.8847688248892736</v>
          </cell>
          <cell r="DP852">
            <v>4.8847688248892736</v>
          </cell>
          <cell r="DQ852">
            <v>5.58607808240449</v>
          </cell>
          <cell r="DR852">
            <v>5.5882708572467239</v>
          </cell>
          <cell r="DS852">
            <v>5.6085549862558022</v>
          </cell>
          <cell r="DT852">
            <v>5.5268815364829766</v>
          </cell>
          <cell r="DU852">
            <v>5.5059316848309399</v>
          </cell>
          <cell r="DV852">
            <v>5.6273936828313618</v>
          </cell>
          <cell r="DW852">
            <v>5.5270826011619905</v>
          </cell>
          <cell r="DX852">
            <v>5.5196364048362998</v>
          </cell>
          <cell r="DY852">
            <v>5.5315120342885145</v>
          </cell>
          <cell r="DZ852">
            <v>5.5472352747360985</v>
          </cell>
          <cell r="EA852">
            <v>5.5312515819235015</v>
          </cell>
          <cell r="EB852">
            <v>5.6561164578378795</v>
          </cell>
          <cell r="EC852">
            <v>5.5030164906191432</v>
          </cell>
          <cell r="ED852">
            <v>5.558578945728458</v>
          </cell>
          <cell r="EE852">
            <v>5.4502318911141074</v>
          </cell>
          <cell r="EF852">
            <v>5.4502318911141074</v>
          </cell>
          <cell r="EG852">
            <v>5.4502318911141074</v>
          </cell>
          <cell r="EH852">
            <v>5.4502318911141074</v>
          </cell>
          <cell r="EI852">
            <v>5.4502318911141074</v>
          </cell>
          <cell r="EJ852">
            <v>5.4502318911141074</v>
          </cell>
          <cell r="EK852">
            <v>0</v>
          </cell>
          <cell r="EL852">
            <v>0</v>
          </cell>
          <cell r="EM852">
            <v>0</v>
          </cell>
          <cell r="EN852">
            <v>0</v>
          </cell>
          <cell r="EO852">
            <v>0</v>
          </cell>
          <cell r="EP852">
            <v>0</v>
          </cell>
          <cell r="EQ852">
            <v>0</v>
          </cell>
          <cell r="ER852">
            <v>0</v>
          </cell>
          <cell r="ES852">
            <v>0</v>
          </cell>
          <cell r="ET852">
            <v>0</v>
          </cell>
        </row>
        <row r="853">
          <cell r="A853">
            <v>39800.025286422904</v>
          </cell>
          <cell r="B853">
            <v>42373.102909907335</v>
          </cell>
          <cell r="C853">
            <v>36011.605651232305</v>
          </cell>
          <cell r="D853">
            <v>6252.6742622570109</v>
          </cell>
          <cell r="E853">
            <v>6256.0484153439675</v>
          </cell>
          <cell r="F853">
            <v>6384.0343413181818</v>
          </cell>
          <cell r="G853">
            <v>7223.9760288970447</v>
          </cell>
          <cell r="H853">
            <v>8340.6155827529801</v>
          </cell>
          <cell r="I853">
            <v>7174.6900103748367</v>
          </cell>
          <cell r="J853">
            <v>8057.5622183090109</v>
          </cell>
          <cell r="K853">
            <v>9191.8566844819688</v>
          </cell>
          <cell r="L853">
            <v>9068.8668806458227</v>
          </cell>
          <cell r="M853">
            <v>7952.8981733264027</v>
          </cell>
          <cell r="N853">
            <v>9532.7723933454054</v>
          </cell>
          <cell r="O853">
            <v>8127.8424973323336</v>
          </cell>
          <cell r="P853">
            <v>9099.3320120530589</v>
          </cell>
          <cell r="Q853">
            <v>10204.43505772458</v>
          </cell>
          <cell r="R853">
            <v>10388.255923487521</v>
          </cell>
          <cell r="S853">
            <v>11064.949565092433</v>
          </cell>
          <cell r="T853">
            <v>8840.8950105821968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6621.9507658738275</v>
          </cell>
          <cell r="AF853">
            <v>7050.060879293731</v>
          </cell>
          <cell r="AG853">
            <v>5991.631359688432</v>
          </cell>
          <cell r="AH853">
            <v>6252.6742622570109</v>
          </cell>
          <cell r="AI853">
            <v>6256.0484153439675</v>
          </cell>
          <cell r="AJ853">
            <v>6384.0343413181818</v>
          </cell>
          <cell r="AK853">
            <v>7223.9760288970447</v>
          </cell>
          <cell r="AL853">
            <v>8340.6155827529801</v>
          </cell>
          <cell r="AM853">
            <v>7174.6900103748367</v>
          </cell>
          <cell r="AN853">
            <v>8057.5622183090109</v>
          </cell>
          <cell r="AO853">
            <v>9191.8566844819688</v>
          </cell>
          <cell r="AP853">
            <v>9068.8668806458227</v>
          </cell>
          <cell r="AQ853">
            <v>7952.8981733264027</v>
          </cell>
          <cell r="AR853">
            <v>9532.7723933454054</v>
          </cell>
          <cell r="AS853">
            <v>8127.8424973323336</v>
          </cell>
          <cell r="AT853">
            <v>9099.3320120530589</v>
          </cell>
          <cell r="AU853">
            <v>10204.43505772458</v>
          </cell>
          <cell r="AV853">
            <v>10388.255923487521</v>
          </cell>
          <cell r="AW853">
            <v>11064.949565092433</v>
          </cell>
          <cell r="AX853">
            <v>8840.8950105821968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3.3219865504525035</v>
          </cell>
          <cell r="CN853">
            <v>3.4791082488276985</v>
          </cell>
          <cell r="CO853">
            <v>2.9066880460540463</v>
          </cell>
          <cell r="CP853">
            <v>3.1814187024965821</v>
          </cell>
          <cell r="CQ853">
            <v>3.1258156641769546</v>
          </cell>
          <cell r="CR853">
            <v>3.161703192720335</v>
          </cell>
          <cell r="CS853">
            <v>3.554433911699272</v>
          </cell>
          <cell r="CT853">
            <v>4.0980288689814524</v>
          </cell>
          <cell r="CU853">
            <v>3.5796661135228578</v>
          </cell>
          <cell r="CV853">
            <v>3.994520518729157</v>
          </cell>
          <cell r="CW853">
            <v>4.4759398942579791</v>
          </cell>
          <cell r="CX853">
            <v>4.4574622959888996</v>
          </cell>
          <cell r="CY853">
            <v>3.9243977910604273</v>
          </cell>
          <cell r="CZ853">
            <v>4.704087651877888</v>
          </cell>
          <cell r="DA853">
            <v>4.0701831747019215</v>
          </cell>
          <cell r="DB853">
            <v>4.5566763958136045</v>
          </cell>
          <cell r="DC853">
            <v>5.1100793221474214</v>
          </cell>
          <cell r="DD853">
            <v>5.2021313759652736</v>
          </cell>
          <cell r="DE853">
            <v>5.540999541212333</v>
          </cell>
          <cell r="DF853">
            <v>4.4272587877026739</v>
          </cell>
          <cell r="DG853">
            <v>4.8971393157922138</v>
          </cell>
          <cell r="DH853">
            <v>4.8971393157922138</v>
          </cell>
          <cell r="DI853">
            <v>4.8971393157922138</v>
          </cell>
          <cell r="DJ853">
            <v>4.8971393157922138</v>
          </cell>
          <cell r="DK853">
            <v>4.8971393157922138</v>
          </cell>
          <cell r="DL853">
            <v>4.8971393157922138</v>
          </cell>
          <cell r="DM853">
            <v>4.8971393157922138</v>
          </cell>
          <cell r="DN853">
            <v>4.8971393157922138</v>
          </cell>
          <cell r="DO853">
            <v>4.8971393157922138</v>
          </cell>
          <cell r="DP853">
            <v>4.8971393157922138</v>
          </cell>
          <cell r="DQ853">
            <v>5.4612896800971376</v>
          </cell>
          <cell r="DR853">
            <v>5.5517776120488946</v>
          </cell>
          <cell r="DS853">
            <v>5.647468225904972</v>
          </cell>
          <cell r="DT853">
            <v>5.3845834261612415</v>
          </cell>
          <cell r="DU853">
            <v>5.4833235589048339</v>
          </cell>
          <cell r="DV853">
            <v>5.5319882919365648</v>
          </cell>
          <cell r="DW853">
            <v>5.5681764352178629</v>
          </cell>
          <cell r="DX853">
            <v>5.576095807803088</v>
          </cell>
          <cell r="DY853">
            <v>5.4912062568277689</v>
          </cell>
          <cell r="DZ853">
            <v>5.5264487498232331</v>
          </cell>
          <cell r="EA853">
            <v>5.6263420853544774</v>
          </cell>
          <cell r="EB853">
            <v>5.57407084615489</v>
          </cell>
          <cell r="EC853">
            <v>5.5521288306542553</v>
          </cell>
          <cell r="ED853">
            <v>5.5520191314624867</v>
          </cell>
          <cell r="EE853">
            <v>5.4710219861684077</v>
          </cell>
          <cell r="EF853">
            <v>5.4710219861684077</v>
          </cell>
          <cell r="EG853">
            <v>5.4710219861684077</v>
          </cell>
          <cell r="EH853">
            <v>5.4710219861684077</v>
          </cell>
          <cell r="EI853">
            <v>5.4710219861684077</v>
          </cell>
          <cell r="EJ853">
            <v>5.4710219861684077</v>
          </cell>
          <cell r="EK853">
            <v>0</v>
          </cell>
          <cell r="EL853">
            <v>0</v>
          </cell>
          <cell r="EM853">
            <v>0</v>
          </cell>
          <cell r="EN853">
            <v>0</v>
          </cell>
          <cell r="EO853">
            <v>0</v>
          </cell>
          <cell r="EP853">
            <v>0</v>
          </cell>
          <cell r="EQ853">
            <v>0</v>
          </cell>
          <cell r="ER853">
            <v>0</v>
          </cell>
          <cell r="ES853">
            <v>0</v>
          </cell>
          <cell r="ET853">
            <v>0</v>
          </cell>
        </row>
        <row r="854">
          <cell r="A854">
            <v>36521.674004763212</v>
          </cell>
          <cell r="B854">
            <v>41163.488099685077</v>
          </cell>
          <cell r="C854">
            <v>35971.101417043166</v>
          </cell>
          <cell r="D854">
            <v>7023.349154751374</v>
          </cell>
          <cell r="E854">
            <v>5831.2977882605865</v>
          </cell>
          <cell r="F854">
            <v>6748.6189432963974</v>
          </cell>
          <cell r="G854">
            <v>7554.521251749592</v>
          </cell>
          <cell r="H854">
            <v>7698.8680041307334</v>
          </cell>
          <cell r="I854">
            <v>7590.355961524886</v>
          </cell>
          <cell r="J854">
            <v>8539.651945754973</v>
          </cell>
          <cell r="K854">
            <v>8581.9497573209355</v>
          </cell>
          <cell r="L854">
            <v>7755.4224985343826</v>
          </cell>
          <cell r="M854">
            <v>9366.3967959461679</v>
          </cell>
          <cell r="N854">
            <v>10274.849873636926</v>
          </cell>
          <cell r="O854">
            <v>8967.9695060922204</v>
          </cell>
          <cell r="P854">
            <v>9398.2280915461179</v>
          </cell>
          <cell r="Q854">
            <v>10211.064140069855</v>
          </cell>
          <cell r="R854">
            <v>9522.9066831144246</v>
          </cell>
          <cell r="S854">
            <v>11299.445765351107</v>
          </cell>
          <cell r="T854">
            <v>10601.202805311332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6076.4968214564724</v>
          </cell>
          <cell r="AF854">
            <v>6848.8044815573203</v>
          </cell>
          <cell r="AG854">
            <v>5984.8922422461774</v>
          </cell>
          <cell r="AH854">
            <v>7023.349154751374</v>
          </cell>
          <cell r="AI854">
            <v>5831.2977882605865</v>
          </cell>
          <cell r="AJ854">
            <v>6748.6189432963974</v>
          </cell>
          <cell r="AK854">
            <v>7554.521251749592</v>
          </cell>
          <cell r="AL854">
            <v>7698.8680041307334</v>
          </cell>
          <cell r="AM854">
            <v>7590.355961524886</v>
          </cell>
          <cell r="AN854">
            <v>8539.651945754973</v>
          </cell>
          <cell r="AO854">
            <v>8581.9497573209355</v>
          </cell>
          <cell r="AP854">
            <v>7755.4224985343826</v>
          </cell>
          <cell r="AQ854">
            <v>9366.3967959461679</v>
          </cell>
          <cell r="AR854">
            <v>10274.849873636926</v>
          </cell>
          <cell r="AS854">
            <v>8967.9695060922204</v>
          </cell>
          <cell r="AT854">
            <v>9398.2280915461179</v>
          </cell>
          <cell r="AU854">
            <v>10211.064140069855</v>
          </cell>
          <cell r="AV854">
            <v>9522.9066831144246</v>
          </cell>
          <cell r="AW854">
            <v>11299.445765351107</v>
          </cell>
          <cell r="AX854">
            <v>10601.202805311332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2.9622559116801965</v>
          </cell>
          <cell r="CN854">
            <v>3.4272562771880892</v>
          </cell>
          <cell r="CO854">
            <v>2.9261028342665796</v>
          </cell>
          <cell r="CP854">
            <v>3.4617210993226455</v>
          </cell>
          <cell r="CQ854">
            <v>2.8980644323900093</v>
          </cell>
          <cell r="CR854">
            <v>3.2775088987697516</v>
          </cell>
          <cell r="CS854">
            <v>3.7398678830108047</v>
          </cell>
          <cell r="CT854">
            <v>3.7925622014688707</v>
          </cell>
          <cell r="CU854">
            <v>3.815290782383876</v>
          </cell>
          <cell r="CV854">
            <v>4.3002888439587563</v>
          </cell>
          <cell r="CW854">
            <v>4.211876062130953</v>
          </cell>
          <cell r="CX854">
            <v>3.8376659896467378</v>
          </cell>
          <cell r="CY854">
            <v>4.6325981292852081</v>
          </cell>
          <cell r="CZ854">
            <v>5.0592628541550901</v>
          </cell>
          <cell r="DA854">
            <v>4.406696283130894</v>
          </cell>
          <cell r="DB854">
            <v>4.6181174870072912</v>
          </cell>
          <cell r="DC854">
            <v>5.0175302628191458</v>
          </cell>
          <cell r="DD854">
            <v>4.6793822678115546</v>
          </cell>
          <cell r="DE854">
            <v>5.5523410981477745</v>
          </cell>
          <cell r="DF854">
            <v>5.2092372712849242</v>
          </cell>
          <cell r="DG854">
            <v>5.7066258596625126</v>
          </cell>
          <cell r="DH854">
            <v>5.7066258596625126</v>
          </cell>
          <cell r="DI854">
            <v>5.7066258596625126</v>
          </cell>
          <cell r="DJ854">
            <v>5.7066258596625126</v>
          </cell>
          <cell r="DK854">
            <v>5.7066258596625126</v>
          </cell>
          <cell r="DL854">
            <v>5.7066258596625126</v>
          </cell>
          <cell r="DM854">
            <v>5.7066258596625126</v>
          </cell>
          <cell r="DN854">
            <v>5.7066258596625126</v>
          </cell>
          <cell r="DO854">
            <v>5.7066258596625126</v>
          </cell>
          <cell r="DP854">
            <v>5.7066258596625126</v>
          </cell>
          <cell r="DQ854">
            <v>5.6200196720000077</v>
          </cell>
          <cell r="DR854">
            <v>5.4748890590908736</v>
          </cell>
          <cell r="DS854">
            <v>5.6036872167411911</v>
          </cell>
          <cell r="DT854">
            <v>5.558521881654757</v>
          </cell>
          <cell r="DU854">
            <v>5.5126994919247547</v>
          </cell>
          <cell r="DV854">
            <v>5.6412865804500241</v>
          </cell>
          <cell r="DW854">
            <v>5.5342378782861115</v>
          </cell>
          <cell r="DX854">
            <v>5.5616198052713983</v>
          </cell>
          <cell r="DY854">
            <v>5.4505664105649672</v>
          </cell>
          <cell r="DZ854">
            <v>5.44063609437928</v>
          </cell>
          <cell r="EA854">
            <v>5.5823558834853344</v>
          </cell>
          <cell r="EB854">
            <v>5.536629016183042</v>
          </cell>
          <cell r="EC854">
            <v>5.5393022163015608</v>
          </cell>
          <cell r="ED854">
            <v>5.5641057675592354</v>
          </cell>
          <cell r="EE854">
            <v>5.5755554479214844</v>
          </cell>
          <cell r="EF854">
            <v>5.5755554479214844</v>
          </cell>
          <cell r="EG854">
            <v>5.5755554479214844</v>
          </cell>
          <cell r="EH854">
            <v>5.5755554479214844</v>
          </cell>
          <cell r="EI854">
            <v>5.5755554479214844</v>
          </cell>
          <cell r="EJ854">
            <v>5.5755554479214844</v>
          </cell>
          <cell r="EK854">
            <v>0</v>
          </cell>
          <cell r="EL854">
            <v>0</v>
          </cell>
          <cell r="EM854">
            <v>0</v>
          </cell>
          <cell r="EN854">
            <v>0</v>
          </cell>
          <cell r="EO854">
            <v>0</v>
          </cell>
          <cell r="EP854">
            <v>0</v>
          </cell>
          <cell r="EQ854">
            <v>0</v>
          </cell>
          <cell r="ER854">
            <v>0</v>
          </cell>
          <cell r="ES854">
            <v>0</v>
          </cell>
          <cell r="ET854">
            <v>0</v>
          </cell>
        </row>
        <row r="855">
          <cell r="A855">
            <v>30662.25081379935</v>
          </cell>
          <cell r="B855">
            <v>44069.017452480584</v>
          </cell>
          <cell r="C855">
            <v>44904.639293226639</v>
          </cell>
          <cell r="D855">
            <v>7729.332553809706</v>
          </cell>
          <cell r="E855">
            <v>6823.0464078183986</v>
          </cell>
          <cell r="F855">
            <v>8309.2054070632475</v>
          </cell>
          <cell r="G855">
            <v>6502.0121501372168</v>
          </cell>
          <cell r="H855">
            <v>6742.7391226888803</v>
          </cell>
          <cell r="I855">
            <v>7205.6886924628498</v>
          </cell>
          <cell r="J855">
            <v>7761.4871022669704</v>
          </cell>
          <cell r="K855">
            <v>8318.4403437485544</v>
          </cell>
          <cell r="L855">
            <v>8474.3823131252011</v>
          </cell>
          <cell r="M855">
            <v>9020.2752515563989</v>
          </cell>
          <cell r="N855">
            <v>10588.646204918859</v>
          </cell>
          <cell r="O855">
            <v>9305.5632002154616</v>
          </cell>
          <cell r="P855">
            <v>8756.0654984938847</v>
          </cell>
          <cell r="Q855">
            <v>8200.5856149491501</v>
          </cell>
          <cell r="R855">
            <v>9145.8760281566865</v>
          </cell>
          <cell r="S855">
            <v>10002.388693050741</v>
          </cell>
          <cell r="T855">
            <v>10433.611236350442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5101.6026698133528</v>
          </cell>
          <cell r="AF855">
            <v>7332.2281021341778</v>
          </cell>
          <cell r="AG855">
            <v>7471.2593376293198</v>
          </cell>
          <cell r="AH855">
            <v>7729.332553809706</v>
          </cell>
          <cell r="AI855">
            <v>6823.0464078183986</v>
          </cell>
          <cell r="AJ855">
            <v>8309.2054070632475</v>
          </cell>
          <cell r="AK855">
            <v>6502.0121501372168</v>
          </cell>
          <cell r="AL855">
            <v>6742.7391226888803</v>
          </cell>
          <cell r="AM855">
            <v>7205.6886924628498</v>
          </cell>
          <cell r="AN855">
            <v>7761.4871022669704</v>
          </cell>
          <cell r="AO855">
            <v>8318.4403437485544</v>
          </cell>
          <cell r="AP855">
            <v>8474.3823131252011</v>
          </cell>
          <cell r="AQ855">
            <v>9020.2752515563989</v>
          </cell>
          <cell r="AR855">
            <v>10588.646204918859</v>
          </cell>
          <cell r="AS855">
            <v>9305.5632002154616</v>
          </cell>
          <cell r="AT855">
            <v>8756.0654984938847</v>
          </cell>
          <cell r="AU855">
            <v>8200.5856149491501</v>
          </cell>
          <cell r="AV855">
            <v>9145.8760281566865</v>
          </cell>
          <cell r="AW855">
            <v>10002.388693050741</v>
          </cell>
          <cell r="AX855">
            <v>10433.611236350442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0</v>
          </cell>
          <cell r="CB855">
            <v>0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2.5184279559149467</v>
          </cell>
          <cell r="CN855">
            <v>3.6046488575063513</v>
          </cell>
          <cell r="CO855">
            <v>3.6765130056819477</v>
          </cell>
          <cell r="CP855">
            <v>3.7511468591278692</v>
          </cell>
          <cell r="CQ855">
            <v>3.3392728555011177</v>
          </cell>
          <cell r="CR855">
            <v>4.0318562846916572</v>
          </cell>
          <cell r="CS855">
            <v>3.2022035418877479</v>
          </cell>
          <cell r="CT855">
            <v>3.3863636075609906</v>
          </cell>
          <cell r="CU855">
            <v>3.5672216365176328</v>
          </cell>
          <cell r="CV855">
            <v>3.8832340469753182</v>
          </cell>
          <cell r="CW855">
            <v>4.1236558295421011</v>
          </cell>
          <cell r="CX855">
            <v>4.1029734362321495</v>
          </cell>
          <cell r="CY855">
            <v>4.4413154348736841</v>
          </cell>
          <cell r="CZ855">
            <v>5.1778042587158781</v>
          </cell>
          <cell r="DA855">
            <v>4.5954331919175599</v>
          </cell>
          <cell r="DB855">
            <v>4.3240707904118363</v>
          </cell>
          <cell r="DC855">
            <v>4.0497541650382241</v>
          </cell>
          <cell r="DD855">
            <v>4.5165737274215951</v>
          </cell>
          <cell r="DE855">
            <v>4.939551535950236</v>
          </cell>
          <cell r="DF855">
            <v>5.1525052654500971</v>
          </cell>
          <cell r="DG855">
            <v>5.1684462584372044</v>
          </cell>
          <cell r="DH855">
            <v>5.1684462584372044</v>
          </cell>
          <cell r="DI855">
            <v>5.1684462584372044</v>
          </cell>
          <cell r="DJ855">
            <v>5.1684462584372044</v>
          </cell>
          <cell r="DK855">
            <v>5.1684462584372044</v>
          </cell>
          <cell r="DL855">
            <v>5.1684462584372044</v>
          </cell>
          <cell r="DM855">
            <v>5.1684462584372044</v>
          </cell>
          <cell r="DN855">
            <v>5.1684462584372044</v>
          </cell>
          <cell r="DO855">
            <v>5.1684462584372044</v>
          </cell>
          <cell r="DP855">
            <v>5.1684462584372044</v>
          </cell>
          <cell r="DQ855">
            <v>5.5498882082767942</v>
          </cell>
          <cell r="DR855">
            <v>5.5728857273846764</v>
          </cell>
          <cell r="DS855">
            <v>5.5675591608416131</v>
          </cell>
          <cell r="DT855">
            <v>5.6452744633423402</v>
          </cell>
          <cell r="DU855">
            <v>5.5980085002170892</v>
          </cell>
          <cell r="DV855">
            <v>5.6462692896957289</v>
          </cell>
          <cell r="DW855">
            <v>5.5629605317601669</v>
          </cell>
          <cell r="DX855">
            <v>5.4551902900013012</v>
          </cell>
          <cell r="DY855">
            <v>5.5341705303555555</v>
          </cell>
          <cell r="DZ855">
            <v>5.475937831239384</v>
          </cell>
          <cell r="EA855">
            <v>5.5267094197941349</v>
          </cell>
          <cell r="EB855">
            <v>5.6586975641512414</v>
          </cell>
          <cell r="EC855">
            <v>5.5643611095322481</v>
          </cell>
          <cell r="ED855">
            <v>5.6027590370347546</v>
          </cell>
          <cell r="EE855">
            <v>5.5478325186100994</v>
          </cell>
          <cell r="EF855">
            <v>5.5478325186100994</v>
          </cell>
          <cell r="EG855">
            <v>5.5478325186100994</v>
          </cell>
          <cell r="EH855">
            <v>5.5478325186100994</v>
          </cell>
          <cell r="EI855">
            <v>5.5478325186100994</v>
          </cell>
          <cell r="EJ855">
            <v>5.5478325186100994</v>
          </cell>
          <cell r="EK855">
            <v>0</v>
          </cell>
          <cell r="EL855">
            <v>0</v>
          </cell>
          <cell r="EM855">
            <v>0</v>
          </cell>
          <cell r="EN855">
            <v>0</v>
          </cell>
          <cell r="EO855">
            <v>0</v>
          </cell>
          <cell r="EP855">
            <v>0</v>
          </cell>
          <cell r="EQ855">
            <v>0</v>
          </cell>
          <cell r="ER855">
            <v>0</v>
          </cell>
          <cell r="ES855">
            <v>0</v>
          </cell>
          <cell r="ET855">
            <v>0</v>
          </cell>
        </row>
        <row r="856">
          <cell r="A856">
            <v>37843.624101741138</v>
          </cell>
          <cell r="B856">
            <v>34942.051174038417</v>
          </cell>
          <cell r="C856">
            <v>41321.926978893847</v>
          </cell>
          <cell r="D856">
            <v>5930.00671857412</v>
          </cell>
          <cell r="E856">
            <v>7127.1326372672502</v>
          </cell>
          <cell r="F856">
            <v>6278.9138101574363</v>
          </cell>
          <cell r="G856">
            <v>7140.7796307673143</v>
          </cell>
          <cell r="H856">
            <v>7476.0835175592492</v>
          </cell>
          <cell r="I856">
            <v>7423.7361231049654</v>
          </cell>
          <cell r="J856">
            <v>7756.4508676095456</v>
          </cell>
          <cell r="K856">
            <v>8930.8162452295019</v>
          </cell>
          <cell r="L856">
            <v>7804.7506112245392</v>
          </cell>
          <cell r="M856">
            <v>8528.5034954852981</v>
          </cell>
          <cell r="N856">
            <v>8254.747652903061</v>
          </cell>
          <cell r="O856">
            <v>8256.4003018718577</v>
          </cell>
          <cell r="P856">
            <v>9090.9043818823393</v>
          </cell>
          <cell r="Q856">
            <v>9319.9700041010547</v>
          </cell>
          <cell r="R856">
            <v>9408.2252876047714</v>
          </cell>
          <cell r="S856">
            <v>9340.6549157853115</v>
          </cell>
          <cell r="T856">
            <v>9938.1230745865196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6296.4436278751164</v>
          </cell>
          <cell r="AF856">
            <v>5813.6782795477029</v>
          </cell>
          <cell r="AG856">
            <v>6875.1656320834873</v>
          </cell>
          <cell r="AH856">
            <v>5930.00671857412</v>
          </cell>
          <cell r="AI856">
            <v>7127.1326372672502</v>
          </cell>
          <cell r="AJ856">
            <v>6278.9138101574363</v>
          </cell>
          <cell r="AK856">
            <v>7140.7796307673143</v>
          </cell>
          <cell r="AL856">
            <v>7476.0835175592492</v>
          </cell>
          <cell r="AM856">
            <v>7423.7361231049654</v>
          </cell>
          <cell r="AN856">
            <v>7756.4508676095456</v>
          </cell>
          <cell r="AO856">
            <v>8930.8162452295019</v>
          </cell>
          <cell r="AP856">
            <v>7804.7506112245392</v>
          </cell>
          <cell r="AQ856">
            <v>8528.5034954852981</v>
          </cell>
          <cell r="AR856">
            <v>8254.747652903061</v>
          </cell>
          <cell r="AS856">
            <v>8256.4003018718577</v>
          </cell>
          <cell r="AT856">
            <v>9090.9043818823393</v>
          </cell>
          <cell r="AU856">
            <v>9319.9700041010547</v>
          </cell>
          <cell r="AV856">
            <v>9408.2252876047714</v>
          </cell>
          <cell r="AW856">
            <v>9340.6549157853115</v>
          </cell>
          <cell r="AX856">
            <v>9938.1230745865196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  <cell r="CK856">
            <v>0</v>
          </cell>
          <cell r="CL856">
            <v>0</v>
          </cell>
          <cell r="CM856">
            <v>3.1301491021785393</v>
          </cell>
          <cell r="CN856">
            <v>2.9079743812651624</v>
          </cell>
          <cell r="CO856">
            <v>3.3714008573714316</v>
          </cell>
          <cell r="CP856">
            <v>2.9064697117665266</v>
          </cell>
          <cell r="CQ856">
            <v>3.4889648495033199</v>
          </cell>
          <cell r="CR856">
            <v>3.1040131301803426</v>
          </cell>
          <cell r="CS856">
            <v>3.5086636508669682</v>
          </cell>
          <cell r="CT856">
            <v>3.6713150747137036</v>
          </cell>
          <cell r="CU856">
            <v>3.6669466296000963</v>
          </cell>
          <cell r="CV856">
            <v>3.8725857752158279</v>
          </cell>
          <cell r="CW856">
            <v>4.4872344677356564</v>
          </cell>
          <cell r="CX856">
            <v>3.8800422581596106</v>
          </cell>
          <cell r="CY856">
            <v>4.2534995671025753</v>
          </cell>
          <cell r="CZ856">
            <v>4.0947052849733749</v>
          </cell>
          <cell r="DA856">
            <v>4.0688477643544516</v>
          </cell>
          <cell r="DB856">
            <v>4.4801008451341611</v>
          </cell>
          <cell r="DC856">
            <v>4.5929869832546411</v>
          </cell>
          <cell r="DD856">
            <v>4.6364801885071953</v>
          </cell>
          <cell r="DE856">
            <v>4.6031807424699345</v>
          </cell>
          <cell r="DF856">
            <v>4.897619831337769</v>
          </cell>
          <cell r="DG856">
            <v>4.5693949962318881</v>
          </cell>
          <cell r="DH856">
            <v>4.5693949962318881</v>
          </cell>
          <cell r="DI856">
            <v>4.5693949962318881</v>
          </cell>
          <cell r="DJ856">
            <v>4.5693949962318881</v>
          </cell>
          <cell r="DK856">
            <v>4.5693949962318881</v>
          </cell>
          <cell r="DL856">
            <v>4.5693949962318881</v>
          </cell>
          <cell r="DM856">
            <v>4.5693949962318881</v>
          </cell>
          <cell r="DN856">
            <v>4.5693949962318881</v>
          </cell>
          <cell r="DO856">
            <v>4.5693949962318881</v>
          </cell>
          <cell r="DP856">
            <v>4.5693949962318881</v>
          </cell>
          <cell r="DQ856">
            <v>5.5110890645186714</v>
          </cell>
          <cell r="DR856">
            <v>5.4773129364576025</v>
          </cell>
          <cell r="DS856">
            <v>5.5870159087436795</v>
          </cell>
          <cell r="DT856">
            <v>5.5898032185732296</v>
          </cell>
          <cell r="DU856">
            <v>5.5966143625130789</v>
          </cell>
          <cell r="DV856">
            <v>5.542020238964958</v>
          </cell>
          <cell r="DW856">
            <v>5.5758493138797522</v>
          </cell>
          <cell r="DX856">
            <v>5.5790418907726131</v>
          </cell>
          <cell r="DY856">
            <v>5.5465773384375661</v>
          </cell>
          <cell r="DZ856">
            <v>5.4874317976942919</v>
          </cell>
          <cell r="EA856">
            <v>5.4527994667736968</v>
          </cell>
          <cell r="EB856">
            <v>5.5109911089109929</v>
          </cell>
          <cell r="EC856">
            <v>5.4933032512910343</v>
          </cell>
          <cell r="ED856">
            <v>5.5231684383365867</v>
          </cell>
          <cell r="EE856">
            <v>5.5593809622999677</v>
          </cell>
          <cell r="EF856">
            <v>5.5593809622999677</v>
          </cell>
          <cell r="EG856">
            <v>5.5593809622999677</v>
          </cell>
          <cell r="EH856">
            <v>5.5593809622999677</v>
          </cell>
          <cell r="EI856">
            <v>5.5593809622999677</v>
          </cell>
          <cell r="EJ856">
            <v>5.5593809622999677</v>
          </cell>
          <cell r="EK856">
            <v>0</v>
          </cell>
          <cell r="EL856">
            <v>0</v>
          </cell>
          <cell r="EM856">
            <v>0</v>
          </cell>
          <cell r="EN856">
            <v>0</v>
          </cell>
          <cell r="EO856">
            <v>0</v>
          </cell>
          <cell r="EP856">
            <v>0</v>
          </cell>
          <cell r="EQ856">
            <v>0</v>
          </cell>
          <cell r="ER856">
            <v>0</v>
          </cell>
          <cell r="ES856">
            <v>0</v>
          </cell>
          <cell r="ET856">
            <v>0</v>
          </cell>
        </row>
        <row r="857">
          <cell r="A857">
            <v>37425.294991785158</v>
          </cell>
          <cell r="B857">
            <v>30975.470425248877</v>
          </cell>
          <cell r="C857">
            <v>32864.435202133653</v>
          </cell>
          <cell r="D857">
            <v>6454.4177731808195</v>
          </cell>
          <cell r="E857">
            <v>6838.3234629469007</v>
          </cell>
          <cell r="F857">
            <v>6833.2838321638765</v>
          </cell>
          <cell r="G857">
            <v>6679.3113694681233</v>
          </cell>
          <cell r="H857">
            <v>6672.8742996502233</v>
          </cell>
          <cell r="I857">
            <v>7575.4008685487088</v>
          </cell>
          <cell r="J857">
            <v>6615.6852580905452</v>
          </cell>
          <cell r="K857">
            <v>8037.8662372721219</v>
          </cell>
          <cell r="L857">
            <v>8022.8870053913615</v>
          </cell>
          <cell r="M857">
            <v>8972.1978034030381</v>
          </cell>
          <cell r="N857">
            <v>9193.9750342042771</v>
          </cell>
          <cell r="O857">
            <v>9285.6292314821076</v>
          </cell>
          <cell r="P857">
            <v>8781.1795632576705</v>
          </cell>
          <cell r="Q857">
            <v>10467.157375554683</v>
          </cell>
          <cell r="R857">
            <v>10782.941327811204</v>
          </cell>
          <cell r="S857">
            <v>10049.301809700171</v>
          </cell>
          <cell r="T857">
            <v>10791.614367124372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6226.8417934510226</v>
          </cell>
          <cell r="AF857">
            <v>5153.7163262997074</v>
          </cell>
          <cell r="AG857">
            <v>5468.0033565460908</v>
          </cell>
          <cell r="AH857">
            <v>6454.4177731808195</v>
          </cell>
          <cell r="AI857">
            <v>6838.3234629469007</v>
          </cell>
          <cell r="AJ857">
            <v>6833.2838321638765</v>
          </cell>
          <cell r="AK857">
            <v>6679.3113694681233</v>
          </cell>
          <cell r="AL857">
            <v>6672.8742996502233</v>
          </cell>
          <cell r="AM857">
            <v>7575.4008685487088</v>
          </cell>
          <cell r="AN857">
            <v>6615.6852580905452</v>
          </cell>
          <cell r="AO857">
            <v>8037.8662372721219</v>
          </cell>
          <cell r="AP857">
            <v>8022.8870053913615</v>
          </cell>
          <cell r="AQ857">
            <v>8972.1978034030381</v>
          </cell>
          <cell r="AR857">
            <v>9193.9750342042771</v>
          </cell>
          <cell r="AS857">
            <v>9285.6292314821076</v>
          </cell>
          <cell r="AT857">
            <v>8781.1795632576705</v>
          </cell>
          <cell r="AU857">
            <v>10467.157375554683</v>
          </cell>
          <cell r="AV857">
            <v>10782.941327811204</v>
          </cell>
          <cell r="AW857">
            <v>10049.301809700171</v>
          </cell>
          <cell r="AX857">
            <v>10791.614367124372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  <cell r="CK857">
            <v>0</v>
          </cell>
          <cell r="CL857">
            <v>0</v>
          </cell>
          <cell r="CM857">
            <v>3.0943951760237822</v>
          </cell>
          <cell r="CN857">
            <v>2.5527460572820582</v>
          </cell>
          <cell r="CO857">
            <v>2.728202398047332</v>
          </cell>
          <cell r="CP857">
            <v>3.2080721913985664</v>
          </cell>
          <cell r="CQ857">
            <v>3.3864169354932527</v>
          </cell>
          <cell r="CR857">
            <v>3.3616367523802784</v>
          </cell>
          <cell r="CS857">
            <v>3.3359969496612276</v>
          </cell>
          <cell r="CT857">
            <v>3.3086765832096141</v>
          </cell>
          <cell r="CU857">
            <v>3.698124289186218</v>
          </cell>
          <cell r="CV857">
            <v>3.2441683833105763</v>
          </cell>
          <cell r="CW857">
            <v>3.9909601217796502</v>
          </cell>
          <cell r="CX857">
            <v>3.9861935377054514</v>
          </cell>
          <cell r="CY857">
            <v>4.4735343126791944</v>
          </cell>
          <cell r="CZ857">
            <v>4.5118799204256801</v>
          </cell>
          <cell r="DA857">
            <v>4.5354357425323695</v>
          </cell>
          <cell r="DB857">
            <v>4.2890443566027239</v>
          </cell>
          <cell r="DC857">
            <v>5.1125366413348265</v>
          </cell>
          <cell r="DD857">
            <v>5.266776896709934</v>
          </cell>
          <cell r="DE857">
            <v>4.9084409337259896</v>
          </cell>
          <cell r="DF857">
            <v>5.2710131214736755</v>
          </cell>
          <cell r="DG857">
            <v>4.6497920828311017</v>
          </cell>
          <cell r="DH857">
            <v>4.6497920828311017</v>
          </cell>
          <cell r="DI857">
            <v>4.6497920828311017</v>
          </cell>
          <cell r="DJ857">
            <v>4.6497920828311017</v>
          </cell>
          <cell r="DK857">
            <v>4.6497920828311017</v>
          </cell>
          <cell r="DL857">
            <v>4.6497920828311017</v>
          </cell>
          <cell r="DM857">
            <v>4.6497920828311017</v>
          </cell>
          <cell r="DN857">
            <v>4.6497920828311017</v>
          </cell>
          <cell r="DO857">
            <v>4.6497920828311017</v>
          </cell>
          <cell r="DP857">
            <v>4.6497920828311017</v>
          </cell>
          <cell r="DQ857">
            <v>5.5131421681972297</v>
          </cell>
          <cell r="DR857">
            <v>5.531208526091703</v>
          </cell>
          <cell r="DS857">
            <v>5.4910996063001782</v>
          </cell>
          <cell r="DT857">
            <v>5.5121379164381796</v>
          </cell>
          <cell r="DU857">
            <v>5.5324353533768571</v>
          </cell>
          <cell r="DV857">
            <v>5.5691102122548584</v>
          </cell>
          <cell r="DW857">
            <v>5.4854616116722106</v>
          </cell>
          <cell r="DX857">
            <v>5.5254259328566633</v>
          </cell>
          <cell r="DY857">
            <v>5.6121756070285551</v>
          </cell>
          <cell r="DZ857">
            <v>5.5869988696957957</v>
          </cell>
          <cell r="EA857">
            <v>5.5178580248935827</v>
          </cell>
          <cell r="EB857">
            <v>5.5141608493476433</v>
          </cell>
          <cell r="EC857">
            <v>5.4948419139805544</v>
          </cell>
          <cell r="ED857">
            <v>5.5828109658719773</v>
          </cell>
          <cell r="EE857">
            <v>5.6091810203991184</v>
          </cell>
          <cell r="EF857">
            <v>5.6091810203991184</v>
          </cell>
          <cell r="EG857">
            <v>5.6091810203991184</v>
          </cell>
          <cell r="EH857">
            <v>5.6091810203991184</v>
          </cell>
          <cell r="EI857">
            <v>5.6091810203991184</v>
          </cell>
          <cell r="EJ857">
            <v>5.6091810203991184</v>
          </cell>
          <cell r="EK857">
            <v>0</v>
          </cell>
          <cell r="EL857">
            <v>0</v>
          </cell>
          <cell r="EM857">
            <v>0</v>
          </cell>
          <cell r="EN857">
            <v>0</v>
          </cell>
          <cell r="EO857">
            <v>0</v>
          </cell>
          <cell r="EP857">
            <v>0</v>
          </cell>
          <cell r="EQ857">
            <v>0</v>
          </cell>
          <cell r="ER857">
            <v>0</v>
          </cell>
          <cell r="ES857">
            <v>0</v>
          </cell>
          <cell r="ET857">
            <v>0</v>
          </cell>
        </row>
        <row r="858">
          <cell r="A858">
            <v>35158.785542464706</v>
          </cell>
          <cell r="B858">
            <v>37665.328375973819</v>
          </cell>
          <cell r="C858">
            <v>37393.425163623906</v>
          </cell>
          <cell r="D858">
            <v>6690.6378912590053</v>
          </cell>
          <cell r="E858">
            <v>6190.1075595862212</v>
          </cell>
          <cell r="F858">
            <v>7827.4957809292237</v>
          </cell>
          <cell r="G858">
            <v>6989.6091054231993</v>
          </cell>
          <cell r="H858">
            <v>8264.4839093481314</v>
          </cell>
          <cell r="I858">
            <v>8341.3039743363152</v>
          </cell>
          <cell r="J858">
            <v>7086.6849573081663</v>
          </cell>
          <cell r="K858">
            <v>8373.0267730067517</v>
          </cell>
          <cell r="L858">
            <v>9393.4347887325257</v>
          </cell>
          <cell r="M858">
            <v>8320.2009248681206</v>
          </cell>
          <cell r="N858">
            <v>9285.3000402357866</v>
          </cell>
          <cell r="O858">
            <v>7924.9418870300033</v>
          </cell>
          <cell r="P858">
            <v>8356.5575189746851</v>
          </cell>
          <cell r="Q858">
            <v>10282.930587485127</v>
          </cell>
          <cell r="R858">
            <v>9749.5623231188747</v>
          </cell>
          <cell r="S858">
            <v>10216.385851446201</v>
          </cell>
          <cell r="T858">
            <v>10228.145995481393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5849.73866661186</v>
          </cell>
          <cell r="AF858">
            <v>6266.7786839636447</v>
          </cell>
          <cell r="AG858">
            <v>6221.5392733776835</v>
          </cell>
          <cell r="AH858">
            <v>6690.6378912590053</v>
          </cell>
          <cell r="AI858">
            <v>6190.1075595862212</v>
          </cell>
          <cell r="AJ858">
            <v>7827.4957809292237</v>
          </cell>
          <cell r="AK858">
            <v>6989.6091054231993</v>
          </cell>
          <cell r="AL858">
            <v>8264.4839093481314</v>
          </cell>
          <cell r="AM858">
            <v>8341.3039743363152</v>
          </cell>
          <cell r="AN858">
            <v>7086.6849573081663</v>
          </cell>
          <cell r="AO858">
            <v>8373.0267730067517</v>
          </cell>
          <cell r="AP858">
            <v>9393.4347887325257</v>
          </cell>
          <cell r="AQ858">
            <v>8320.2009248681206</v>
          </cell>
          <cell r="AR858">
            <v>9285.3000402357866</v>
          </cell>
          <cell r="AS858">
            <v>7924.9418870300033</v>
          </cell>
          <cell r="AT858">
            <v>8356.5575189746851</v>
          </cell>
          <cell r="AU858">
            <v>10282.930587485127</v>
          </cell>
          <cell r="AV858">
            <v>9749.5623231188747</v>
          </cell>
          <cell r="AW858">
            <v>10216.385851446201</v>
          </cell>
          <cell r="AX858">
            <v>10228.145995481393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2.911742850359047</v>
          </cell>
          <cell r="CN858">
            <v>3.1013561869855635</v>
          </cell>
          <cell r="CO858">
            <v>3.0803454471397775</v>
          </cell>
          <cell r="CP858">
            <v>3.3267844265755868</v>
          </cell>
          <cell r="CQ858">
            <v>3.0525944040041506</v>
          </cell>
          <cell r="CR858">
            <v>3.9063606181909063</v>
          </cell>
          <cell r="CS858">
            <v>3.4719468417129113</v>
          </cell>
          <cell r="CT858">
            <v>4.0359051956755767</v>
          </cell>
          <cell r="CU858">
            <v>4.1282590067507066</v>
          </cell>
          <cell r="CV858">
            <v>3.4741482080957184</v>
          </cell>
          <cell r="CW858">
            <v>4.1207379029568019</v>
          </cell>
          <cell r="CX858">
            <v>4.6848561449286379</v>
          </cell>
          <cell r="CY858">
            <v>4.1420029208943943</v>
          </cell>
          <cell r="CZ858">
            <v>4.5650771740696392</v>
          </cell>
          <cell r="DA858">
            <v>3.939358636402718</v>
          </cell>
          <cell r="DB858">
            <v>4.1539076881869841</v>
          </cell>
          <cell r="DC858">
            <v>5.1114761464226062</v>
          </cell>
          <cell r="DD858">
            <v>4.8463475298893988</v>
          </cell>
          <cell r="DE858">
            <v>5.0783978495266862</v>
          </cell>
          <cell r="DF858">
            <v>5.0842436242504343</v>
          </cell>
          <cell r="DG858">
            <v>5.6005104881872683</v>
          </cell>
          <cell r="DH858">
            <v>5.6005104881872683</v>
          </cell>
          <cell r="DI858">
            <v>5.6005104881872683</v>
          </cell>
          <cell r="DJ858">
            <v>5.6005104881872683</v>
          </cell>
          <cell r="DK858">
            <v>5.6005104881872683</v>
          </cell>
          <cell r="DL858">
            <v>5.6005104881872683</v>
          </cell>
          <cell r="DM858">
            <v>5.6005104881872683</v>
          </cell>
          <cell r="DN858">
            <v>5.6005104881872683</v>
          </cell>
          <cell r="DO858">
            <v>5.6005104881872683</v>
          </cell>
          <cell r="DP858">
            <v>5.6005104881872683</v>
          </cell>
          <cell r="DQ858">
            <v>5.504154076110261</v>
          </cell>
          <cell r="DR858">
            <v>5.5360479845694899</v>
          </cell>
          <cell r="DS858">
            <v>5.5335719224525048</v>
          </cell>
          <cell r="DT858">
            <v>5.509979734226742</v>
          </cell>
          <cell r="DU858">
            <v>5.5556672616385523</v>
          </cell>
          <cell r="DV858">
            <v>5.4898141816424575</v>
          </cell>
          <cell r="DW858">
            <v>5.5155262624969259</v>
          </cell>
          <cell r="DX858">
            <v>5.6102461707247278</v>
          </cell>
          <cell r="DY858">
            <v>5.5357204001859834</v>
          </cell>
          <cell r="DZ858">
            <v>5.5885857662198202</v>
          </cell>
          <cell r="EA858">
            <v>5.5669154210561222</v>
          </cell>
          <cell r="EB858">
            <v>5.4933250843162016</v>
          </cell>
          <cell r="EC858">
            <v>5.5033932767275164</v>
          </cell>
          <cell r="ED858">
            <v>5.5725625706670128</v>
          </cell>
          <cell r="EE858">
            <v>5.5116001251751063</v>
          </cell>
          <cell r="EF858">
            <v>5.5116001251751063</v>
          </cell>
          <cell r="EG858">
            <v>5.5116001251751063</v>
          </cell>
          <cell r="EH858">
            <v>5.5116001251751063</v>
          </cell>
          <cell r="EI858">
            <v>5.5116001251751063</v>
          </cell>
          <cell r="EJ858">
            <v>5.5116001251751063</v>
          </cell>
          <cell r="EK858">
            <v>0</v>
          </cell>
          <cell r="EL858">
            <v>0</v>
          </cell>
          <cell r="EM858">
            <v>0</v>
          </cell>
          <cell r="EN858">
            <v>0</v>
          </cell>
          <cell r="EO858">
            <v>0</v>
          </cell>
          <cell r="EP858">
            <v>0</v>
          </cell>
          <cell r="EQ858">
            <v>0</v>
          </cell>
          <cell r="ER858">
            <v>0</v>
          </cell>
          <cell r="ES858">
            <v>0</v>
          </cell>
          <cell r="ET858">
            <v>0</v>
          </cell>
        </row>
        <row r="859">
          <cell r="A859">
            <v>37103.246040575585</v>
          </cell>
          <cell r="B859">
            <v>43957.298234906259</v>
          </cell>
          <cell r="C859">
            <v>37665.274546921828</v>
          </cell>
          <cell r="D859">
            <v>6454.7486925407466</v>
          </cell>
          <cell r="E859">
            <v>6922.5134155883488</v>
          </cell>
          <cell r="F859">
            <v>6830.0869509506128</v>
          </cell>
          <cell r="G859">
            <v>7606.6705782957933</v>
          </cell>
          <cell r="H859">
            <v>7512.7946095221814</v>
          </cell>
          <cell r="I859">
            <v>8064.9709930817862</v>
          </cell>
          <cell r="J859">
            <v>7720.9330772440562</v>
          </cell>
          <cell r="K859">
            <v>8727.4045695225868</v>
          </cell>
          <cell r="L859">
            <v>9774.884142189474</v>
          </cell>
          <cell r="M859">
            <v>9003.7860547914697</v>
          </cell>
          <cell r="N859">
            <v>8689.3943488757923</v>
          </cell>
          <cell r="O859">
            <v>8426.9162677430068</v>
          </cell>
          <cell r="P859">
            <v>9734.858618365879</v>
          </cell>
          <cell r="Q859">
            <v>9380.2390366731161</v>
          </cell>
          <cell r="R859">
            <v>9047.0068282378197</v>
          </cell>
          <cell r="S859">
            <v>10186.637861280962</v>
          </cell>
          <cell r="T859">
            <v>10069.790069406226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6173.2591064109083</v>
          </cell>
          <cell r="AF859">
            <v>7313.6401953915283</v>
          </cell>
          <cell r="AG859">
            <v>6266.7697278554624</v>
          </cell>
          <cell r="AH859">
            <v>6454.7486925407466</v>
          </cell>
          <cell r="AI859">
            <v>6922.5134155883488</v>
          </cell>
          <cell r="AJ859">
            <v>6830.0869509506128</v>
          </cell>
          <cell r="AK859">
            <v>7606.6705782957933</v>
          </cell>
          <cell r="AL859">
            <v>7512.7946095221814</v>
          </cell>
          <cell r="AM859">
            <v>8064.9709930817862</v>
          </cell>
          <cell r="AN859">
            <v>7720.9330772440562</v>
          </cell>
          <cell r="AO859">
            <v>8727.4045695225868</v>
          </cell>
          <cell r="AP859">
            <v>9774.884142189474</v>
          </cell>
          <cell r="AQ859">
            <v>9003.7860547914697</v>
          </cell>
          <cell r="AR859">
            <v>8689.3943488757923</v>
          </cell>
          <cell r="AS859">
            <v>8426.9162677430068</v>
          </cell>
          <cell r="AT859">
            <v>9734.858618365879</v>
          </cell>
          <cell r="AU859">
            <v>9380.2390366731161</v>
          </cell>
          <cell r="AV859">
            <v>9047.0068282378197</v>
          </cell>
          <cell r="AW859">
            <v>10186.637861280962</v>
          </cell>
          <cell r="AX859">
            <v>10069.790069406226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  <cell r="BN859">
            <v>0</v>
          </cell>
          <cell r="BO859">
            <v>0</v>
          </cell>
          <cell r="BP859">
            <v>0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3.0360227572837011</v>
          </cell>
          <cell r="CN859">
            <v>3.5691320486471976</v>
          </cell>
          <cell r="CO859">
            <v>3.0702462783953202</v>
          </cell>
          <cell r="CP859">
            <v>3.1550721235350125</v>
          </cell>
          <cell r="CQ859">
            <v>3.4368589335914606</v>
          </cell>
          <cell r="CR859">
            <v>3.3416011612216785</v>
          </cell>
          <cell r="CS859">
            <v>3.7492513741167595</v>
          </cell>
          <cell r="CT859">
            <v>3.6663671221955099</v>
          </cell>
          <cell r="CU859">
            <v>3.9015139247008022</v>
          </cell>
          <cell r="CV859">
            <v>3.7680443579361587</v>
          </cell>
          <cell r="CW859">
            <v>4.3404079140679075</v>
          </cell>
          <cell r="CX859">
            <v>4.8061345214698479</v>
          </cell>
          <cell r="CY859">
            <v>4.4625173031458925</v>
          </cell>
          <cell r="CZ859">
            <v>4.2873774691753939</v>
          </cell>
          <cell r="DA859">
            <v>4.1272342675012013</v>
          </cell>
          <cell r="DB859">
            <v>4.7678226295892694</v>
          </cell>
          <cell r="DC859">
            <v>4.5941412919578815</v>
          </cell>
          <cell r="DD859">
            <v>4.4309348062172065</v>
          </cell>
          <cell r="DE859">
            <v>4.9890896641084437</v>
          </cell>
          <cell r="DF859">
            <v>4.9318613500508723</v>
          </cell>
          <cell r="DG859">
            <v>5.0276421643483582</v>
          </cell>
          <cell r="DH859">
            <v>5.0276421643483582</v>
          </cell>
          <cell r="DI859">
            <v>5.0276421643483582</v>
          </cell>
          <cell r="DJ859">
            <v>5.0276421643483582</v>
          </cell>
          <cell r="DK859">
            <v>5.0276421643483582</v>
          </cell>
          <cell r="DL859">
            <v>5.0276421643483582</v>
          </cell>
          <cell r="DM859">
            <v>5.0276421643483582</v>
          </cell>
          <cell r="DN859">
            <v>5.0276421643483582</v>
          </cell>
          <cell r="DO859">
            <v>5.0276421643483582</v>
          </cell>
          <cell r="DP859">
            <v>5.0276421643483582</v>
          </cell>
          <cell r="DQ859">
            <v>5.5707878365289467</v>
          </cell>
          <cell r="DR859">
            <v>5.6140737090205688</v>
          </cell>
          <cell r="DS859">
            <v>5.5921351495243705</v>
          </cell>
          <cell r="DT859">
            <v>5.6050202026597429</v>
          </cell>
          <cell r="DU859">
            <v>5.5183499079129126</v>
          </cell>
          <cell r="DV859">
            <v>5.5998804423639044</v>
          </cell>
          <cell r="DW859">
            <v>5.5584945594914776</v>
          </cell>
          <cell r="DX859">
            <v>5.6140037929077202</v>
          </cell>
          <cell r="DY859">
            <v>5.6633940994186185</v>
          </cell>
          <cell r="DZ859">
            <v>5.6138514566490034</v>
          </cell>
          <cell r="EA859">
            <v>5.5088595183067213</v>
          </cell>
          <cell r="EB859">
            <v>5.5721504214074784</v>
          </cell>
          <cell r="EC859">
            <v>5.527800862987986</v>
          </cell>
          <cell r="ED859">
            <v>5.5527090934012104</v>
          </cell>
          <cell r="EE859">
            <v>5.5939256977072418</v>
          </cell>
          <cell r="EF859">
            <v>5.5939256977072418</v>
          </cell>
          <cell r="EG859">
            <v>5.5939256977072418</v>
          </cell>
          <cell r="EH859">
            <v>5.5939256977072418</v>
          </cell>
          <cell r="EI859">
            <v>5.5939256977072418</v>
          </cell>
          <cell r="EJ859">
            <v>5.5939256977072418</v>
          </cell>
          <cell r="EK859">
            <v>0</v>
          </cell>
          <cell r="EL859">
            <v>0</v>
          </cell>
          <cell r="EM859">
            <v>0</v>
          </cell>
          <cell r="EN859">
            <v>0</v>
          </cell>
          <cell r="EO859">
            <v>0</v>
          </cell>
          <cell r="EP859">
            <v>0</v>
          </cell>
          <cell r="EQ859">
            <v>0</v>
          </cell>
          <cell r="ER859">
            <v>0</v>
          </cell>
          <cell r="ES859">
            <v>0</v>
          </cell>
          <cell r="ET859">
            <v>0</v>
          </cell>
        </row>
        <row r="860">
          <cell r="A860">
            <v>35317.567232736656</v>
          </cell>
          <cell r="B860">
            <v>37626.316507138436</v>
          </cell>
          <cell r="C860">
            <v>32823.96954275501</v>
          </cell>
          <cell r="D860">
            <v>6562.543718987853</v>
          </cell>
          <cell r="E860">
            <v>5920.1053332458132</v>
          </cell>
          <cell r="F860">
            <v>7554.9223985204508</v>
          </cell>
          <cell r="G860">
            <v>8269.3964182008003</v>
          </cell>
          <cell r="H860">
            <v>7195.3481460712219</v>
          </cell>
          <cell r="I860">
            <v>8607.0169523805544</v>
          </cell>
          <cell r="J860">
            <v>7077.4305112882139</v>
          </cell>
          <cell r="K860">
            <v>7220.4035392733877</v>
          </cell>
          <cell r="L860">
            <v>9332.558941044992</v>
          </cell>
          <cell r="M860">
            <v>8321.5911006485439</v>
          </cell>
          <cell r="N860">
            <v>10284.583826407115</v>
          </cell>
          <cell r="O860">
            <v>9755.8032309638511</v>
          </cell>
          <cell r="P860">
            <v>10256.936005978432</v>
          </cell>
          <cell r="Q860">
            <v>9595.0282088083768</v>
          </cell>
          <cell r="R860">
            <v>9812.114328822332</v>
          </cell>
          <cell r="S860">
            <v>9610.0084303226231</v>
          </cell>
          <cell r="T860">
            <v>8945.5729970367865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5876.1568542370251</v>
          </cell>
          <cell r="AF860">
            <v>6260.2878671148219</v>
          </cell>
          <cell r="AG860">
            <v>5461.2706572026709</v>
          </cell>
          <cell r="AH860">
            <v>6562.543718987853</v>
          </cell>
          <cell r="AI860">
            <v>5920.1053332458132</v>
          </cell>
          <cell r="AJ860">
            <v>7554.9223985204508</v>
          </cell>
          <cell r="AK860">
            <v>8269.3964182008003</v>
          </cell>
          <cell r="AL860">
            <v>7195.3481460712219</v>
          </cell>
          <cell r="AM860">
            <v>8607.0169523805544</v>
          </cell>
          <cell r="AN860">
            <v>7077.4305112882139</v>
          </cell>
          <cell r="AO860">
            <v>7220.4035392733877</v>
          </cell>
          <cell r="AP860">
            <v>9332.558941044992</v>
          </cell>
          <cell r="AQ860">
            <v>8321.5911006485439</v>
          </cell>
          <cell r="AR860">
            <v>10284.583826407115</v>
          </cell>
          <cell r="AS860">
            <v>9755.8032309638511</v>
          </cell>
          <cell r="AT860">
            <v>10256.936005978432</v>
          </cell>
          <cell r="AU860">
            <v>9595.0282088083768</v>
          </cell>
          <cell r="AV860">
            <v>9812.114328822332</v>
          </cell>
          <cell r="AW860">
            <v>9610.0084303226231</v>
          </cell>
          <cell r="AX860">
            <v>8945.5729970367865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2.9186234953807948</v>
          </cell>
          <cell r="CN860">
            <v>3.0901035357089111</v>
          </cell>
          <cell r="CO860">
            <v>2.6835301847532911</v>
          </cell>
          <cell r="CP860">
            <v>3.320353726168856</v>
          </cell>
          <cell r="CQ860">
            <v>2.9408109355594854</v>
          </cell>
          <cell r="CR860">
            <v>3.6406981719853793</v>
          </cell>
          <cell r="CS860">
            <v>4.0385887161524456</v>
          </cell>
          <cell r="CT860">
            <v>3.5049904649915242</v>
          </cell>
          <cell r="CU860">
            <v>4.2267887293550368</v>
          </cell>
          <cell r="CV860">
            <v>3.4812084935195884</v>
          </cell>
          <cell r="CW860">
            <v>3.5527168646007543</v>
          </cell>
          <cell r="CX860">
            <v>4.6044913923568691</v>
          </cell>
          <cell r="CY860">
            <v>4.1482396764679264</v>
          </cell>
          <cell r="CZ860">
            <v>5.1282713995707043</v>
          </cell>
          <cell r="DA860">
            <v>4.8515809504643341</v>
          </cell>
          <cell r="DB860">
            <v>5.1007953070226373</v>
          </cell>
          <cell r="DC860">
            <v>4.7716272022866031</v>
          </cell>
          <cell r="DD860">
            <v>4.8795845748919815</v>
          </cell>
          <cell r="DE860">
            <v>4.7790768971617092</v>
          </cell>
          <cell r="DF860">
            <v>4.4486517938025267</v>
          </cell>
          <cell r="DG860">
            <v>5.0825397051818024</v>
          </cell>
          <cell r="DH860">
            <v>5.0825397051818024</v>
          </cell>
          <cell r="DI860">
            <v>5.0825397051818024</v>
          </cell>
          <cell r="DJ860">
            <v>5.0825397051818024</v>
          </cell>
          <cell r="DK860">
            <v>5.0825397051818024</v>
          </cell>
          <cell r="DL860">
            <v>5.0825397051818024</v>
          </cell>
          <cell r="DM860">
            <v>5.0825397051818024</v>
          </cell>
          <cell r="DN860">
            <v>5.0825397051818024</v>
          </cell>
          <cell r="DO860">
            <v>5.0825397051818024</v>
          </cell>
          <cell r="DP860">
            <v>5.0825397051818024</v>
          </cell>
          <cell r="DQ860">
            <v>5.5159769323112133</v>
          </cell>
          <cell r="DR860">
            <v>5.5504527308982166</v>
          </cell>
          <cell r="DS860">
            <v>5.5756352014257882</v>
          </cell>
          <cell r="DT860">
            <v>5.4149567532941472</v>
          </cell>
          <cell r="DU860">
            <v>5.515304119114055</v>
          </cell>
          <cell r="DV860">
            <v>5.6852879729125041</v>
          </cell>
          <cell r="DW860">
            <v>5.6098509133147427</v>
          </cell>
          <cell r="DX860">
            <v>5.6243469957695371</v>
          </cell>
          <cell r="DY860">
            <v>5.5789086875616416</v>
          </cell>
          <cell r="DZ860">
            <v>5.5699681920710882</v>
          </cell>
          <cell r="EA860">
            <v>5.5681125906670417</v>
          </cell>
          <cell r="EB860">
            <v>5.5529813076515113</v>
          </cell>
          <cell r="EC860">
            <v>5.4960372365023611</v>
          </cell>
          <cell r="ED860">
            <v>5.4944326839868918</v>
          </cell>
          <cell r="EE860">
            <v>5.5091790290502827</v>
          </cell>
          <cell r="EF860">
            <v>5.5091790290502827</v>
          </cell>
          <cell r="EG860">
            <v>5.5091790290502827</v>
          </cell>
          <cell r="EH860">
            <v>5.5091790290502827</v>
          </cell>
          <cell r="EI860">
            <v>5.5091790290502827</v>
          </cell>
          <cell r="EJ860">
            <v>5.5091790290502827</v>
          </cell>
          <cell r="EK860">
            <v>0</v>
          </cell>
          <cell r="EL860">
            <v>0</v>
          </cell>
          <cell r="EM860">
            <v>0</v>
          </cell>
          <cell r="EN860">
            <v>0</v>
          </cell>
          <cell r="EO860">
            <v>0</v>
          </cell>
          <cell r="EP860">
            <v>0</v>
          </cell>
          <cell r="EQ860">
            <v>0</v>
          </cell>
          <cell r="ER860">
            <v>0</v>
          </cell>
          <cell r="ES860">
            <v>0</v>
          </cell>
          <cell r="ET860">
            <v>0</v>
          </cell>
        </row>
        <row r="861">
          <cell r="A861">
            <v>32208.248304721899</v>
          </cell>
          <cell r="B861">
            <v>32576.458266599446</v>
          </cell>
          <cell r="C861">
            <v>35865.942175137308</v>
          </cell>
          <cell r="D861">
            <v>7094.1045459265997</v>
          </cell>
          <cell r="E861">
            <v>7008.7593749146117</v>
          </cell>
          <cell r="F861">
            <v>7573.2148286315642</v>
          </cell>
          <cell r="G861">
            <v>8530.4260117099529</v>
          </cell>
          <cell r="H861">
            <v>9082.19501698157</v>
          </cell>
          <cell r="I861">
            <v>6949.8489387872423</v>
          </cell>
          <cell r="J861">
            <v>7658.5518245416188</v>
          </cell>
          <cell r="K861">
            <v>8030.9385699189206</v>
          </cell>
          <cell r="L861">
            <v>9200.2341046380843</v>
          </cell>
          <cell r="M861">
            <v>8241.5285121946526</v>
          </cell>
          <cell r="N861">
            <v>8260.6616876553671</v>
          </cell>
          <cell r="O861">
            <v>9315.5214577293846</v>
          </cell>
          <cell r="P861">
            <v>10364.990354410396</v>
          </cell>
          <cell r="Q861">
            <v>10576.537851009773</v>
          </cell>
          <cell r="R861">
            <v>10063.641393016882</v>
          </cell>
          <cell r="S861">
            <v>10091.509779111369</v>
          </cell>
          <cell r="T861">
            <v>10819.380584521556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5358.8266086269268</v>
          </cell>
          <cell r="AF861">
            <v>5420.0895907861159</v>
          </cell>
          <cell r="AG861">
            <v>5967.3957879734517</v>
          </cell>
          <cell r="AH861">
            <v>7094.1045459265997</v>
          </cell>
          <cell r="AI861">
            <v>7008.7593749146117</v>
          </cell>
          <cell r="AJ861">
            <v>7573.2148286315642</v>
          </cell>
          <cell r="AK861">
            <v>8530.4260117099529</v>
          </cell>
          <cell r="AL861">
            <v>9082.19501698157</v>
          </cell>
          <cell r="AM861">
            <v>6949.8489387872423</v>
          </cell>
          <cell r="AN861">
            <v>7658.5518245416188</v>
          </cell>
          <cell r="AO861">
            <v>8030.9385699189206</v>
          </cell>
          <cell r="AP861">
            <v>9200.2341046380843</v>
          </cell>
          <cell r="AQ861">
            <v>8241.5285121946526</v>
          </cell>
          <cell r="AR861">
            <v>8260.6616876553671</v>
          </cell>
          <cell r="AS861">
            <v>9315.5214577293846</v>
          </cell>
          <cell r="AT861">
            <v>10364.990354410396</v>
          </cell>
          <cell r="AU861">
            <v>10576.537851009773</v>
          </cell>
          <cell r="AV861">
            <v>10063.641393016882</v>
          </cell>
          <cell r="AW861">
            <v>10091.509779111369</v>
          </cell>
          <cell r="AX861">
            <v>10819.380584521556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  <cell r="BN861">
            <v>0</v>
          </cell>
          <cell r="BO861">
            <v>0</v>
          </cell>
          <cell r="BP861">
            <v>0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2.7170616363454596</v>
          </cell>
          <cell r="CN861">
            <v>2.6741762440544048</v>
          </cell>
          <cell r="CO861">
            <v>2.9514675420989556</v>
          </cell>
          <cell r="CP861">
            <v>3.4813591437168667</v>
          </cell>
          <cell r="CQ861">
            <v>3.4432054038241131</v>
          </cell>
          <cell r="CR861">
            <v>3.7332832239771623</v>
          </cell>
          <cell r="CS861">
            <v>4.2251770155471222</v>
          </cell>
          <cell r="CT861">
            <v>4.4443872814033094</v>
          </cell>
          <cell r="CU861">
            <v>3.4550068179169942</v>
          </cell>
          <cell r="CV861">
            <v>3.8275968475993078</v>
          </cell>
          <cell r="CW861">
            <v>3.9725617700517089</v>
          </cell>
          <cell r="CX861">
            <v>4.537393036419993</v>
          </cell>
          <cell r="CY861">
            <v>4.0802407054222902</v>
          </cell>
          <cell r="CZ861">
            <v>4.0962148344227645</v>
          </cell>
          <cell r="DA861">
            <v>4.6083064150578936</v>
          </cell>
          <cell r="DB861">
            <v>5.1274694346402301</v>
          </cell>
          <cell r="DC861">
            <v>5.2321201179210313</v>
          </cell>
          <cell r="DD861">
            <v>4.9783947576871208</v>
          </cell>
          <cell r="DE861">
            <v>4.9921810028264071</v>
          </cell>
          <cell r="DF861">
            <v>5.3522522792574208</v>
          </cell>
          <cell r="DG861">
            <v>4.8561765126326355</v>
          </cell>
          <cell r="DH861">
            <v>4.8561765126326355</v>
          </cell>
          <cell r="DI861">
            <v>4.8561765126326355</v>
          </cell>
          <cell r="DJ861">
            <v>4.8561765126326355</v>
          </cell>
          <cell r="DK861">
            <v>4.8561765126326355</v>
          </cell>
          <cell r="DL861">
            <v>4.8561765126326355</v>
          </cell>
          <cell r="DM861">
            <v>4.8561765126326355</v>
          </cell>
          <cell r="DN861">
            <v>4.8561765126326355</v>
          </cell>
          <cell r="DO861">
            <v>4.8561765126326355</v>
          </cell>
          <cell r="DP861">
            <v>4.8561765126326355</v>
          </cell>
          <cell r="DQ861">
            <v>5.4035273030138518</v>
          </cell>
          <cell r="DR861">
            <v>5.5529475873990224</v>
          </cell>
          <cell r="DS861">
            <v>5.5392882770667127</v>
          </cell>
          <cell r="DT861">
            <v>5.5828491296653819</v>
          </cell>
          <cell r="DU861">
            <v>5.57680365449351</v>
          </cell>
          <cell r="DV861">
            <v>5.5577175725148535</v>
          </cell>
          <cell r="DW861">
            <v>5.5313730248629662</v>
          </cell>
          <cell r="DX861">
            <v>5.5986853751560144</v>
          </cell>
          <cell r="DY861">
            <v>5.5110403618694352</v>
          </cell>
          <cell r="DZ861">
            <v>5.4818557442975466</v>
          </cell>
          <cell r="EA861">
            <v>5.5386354443392332</v>
          </cell>
          <cell r="EB861">
            <v>5.555198906575777</v>
          </cell>
          <cell r="EC861">
            <v>5.5338720924944562</v>
          </cell>
          <cell r="ED861">
            <v>5.525088586419824</v>
          </cell>
          <cell r="EE861">
            <v>5.538255119738654</v>
          </cell>
          <cell r="EF861">
            <v>5.538255119738654</v>
          </cell>
          <cell r="EG861">
            <v>5.538255119738654</v>
          </cell>
          <cell r="EH861">
            <v>5.538255119738654</v>
          </cell>
          <cell r="EI861">
            <v>5.538255119738654</v>
          </cell>
          <cell r="EJ861">
            <v>5.538255119738654</v>
          </cell>
          <cell r="EK861">
            <v>0</v>
          </cell>
          <cell r="EL861">
            <v>0</v>
          </cell>
          <cell r="EM861">
            <v>0</v>
          </cell>
          <cell r="EN861">
            <v>0</v>
          </cell>
          <cell r="EO861">
            <v>0</v>
          </cell>
          <cell r="EP861">
            <v>0</v>
          </cell>
          <cell r="EQ861">
            <v>0</v>
          </cell>
          <cell r="ER861">
            <v>0</v>
          </cell>
          <cell r="ES861">
            <v>0</v>
          </cell>
          <cell r="ET861">
            <v>0</v>
          </cell>
        </row>
        <row r="862">
          <cell r="A862">
            <v>35179.580636566468</v>
          </cell>
          <cell r="B862">
            <v>36470.770441751927</v>
          </cell>
          <cell r="C862">
            <v>41746.936285758042</v>
          </cell>
          <cell r="D862">
            <v>7536.7667157460646</v>
          </cell>
          <cell r="E862">
            <v>7495.1188458067381</v>
          </cell>
          <cell r="F862">
            <v>7018.0498976789468</v>
          </cell>
          <cell r="G862">
            <v>6808.1054843756719</v>
          </cell>
          <cell r="H862">
            <v>6849.8668995420057</v>
          </cell>
          <cell r="I862">
            <v>7920.6250390281239</v>
          </cell>
          <cell r="J862">
            <v>8020.6895479386758</v>
          </cell>
          <cell r="K862">
            <v>7621.4384658359531</v>
          </cell>
          <cell r="L862">
            <v>8122.6811803959981</v>
          </cell>
          <cell r="M862">
            <v>8799.7992436434488</v>
          </cell>
          <cell r="N862">
            <v>7539.3907961405157</v>
          </cell>
          <cell r="O862">
            <v>9833.4970322991903</v>
          </cell>
          <cell r="P862">
            <v>8663.1259300055044</v>
          </cell>
          <cell r="Q862">
            <v>9323.2209626881395</v>
          </cell>
          <cell r="R862">
            <v>10686.782659570988</v>
          </cell>
          <cell r="S862">
            <v>10696.209299634145</v>
          </cell>
          <cell r="T862">
            <v>10691.474664790156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5853.1985661552053</v>
          </cell>
          <cell r="AF862">
            <v>6068.0274577904347</v>
          </cell>
          <cell r="AG862">
            <v>6945.8789214555154</v>
          </cell>
          <cell r="AH862">
            <v>7536.7667157460646</v>
          </cell>
          <cell r="AI862">
            <v>7495.1188458067381</v>
          </cell>
          <cell r="AJ862">
            <v>7018.0498976789468</v>
          </cell>
          <cell r="AK862">
            <v>6808.1054843756719</v>
          </cell>
          <cell r="AL862">
            <v>6849.8668995420057</v>
          </cell>
          <cell r="AM862">
            <v>7920.6250390281239</v>
          </cell>
          <cell r="AN862">
            <v>8020.6895479386758</v>
          </cell>
          <cell r="AO862">
            <v>7621.4384658359531</v>
          </cell>
          <cell r="AP862">
            <v>8122.6811803959981</v>
          </cell>
          <cell r="AQ862">
            <v>8799.7992436434488</v>
          </cell>
          <cell r="AR862">
            <v>7539.3907961405157</v>
          </cell>
          <cell r="AS862">
            <v>9833.4970322991903</v>
          </cell>
          <cell r="AT862">
            <v>8663.1259300055044</v>
          </cell>
          <cell r="AU862">
            <v>9323.2209626881395</v>
          </cell>
          <cell r="AV862">
            <v>10686.782659570988</v>
          </cell>
          <cell r="AW862">
            <v>10696.209299634145</v>
          </cell>
          <cell r="AX862">
            <v>10691.474664790156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  <cell r="BN862">
            <v>0</v>
          </cell>
          <cell r="BO862">
            <v>0</v>
          </cell>
          <cell r="BP862">
            <v>0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2.892860964021422</v>
          </cell>
          <cell r="CN862">
            <v>3.0020042021245441</v>
          </cell>
          <cell r="CO862">
            <v>3.521125693332587</v>
          </cell>
          <cell r="CP862">
            <v>3.7439433707190286</v>
          </cell>
          <cell r="CQ862">
            <v>3.7017157561523528</v>
          </cell>
          <cell r="CR862">
            <v>3.4194797710554607</v>
          </cell>
          <cell r="CS862">
            <v>3.3788645493401277</v>
          </cell>
          <cell r="CT862">
            <v>3.3212745250151747</v>
          </cell>
          <cell r="CU862">
            <v>3.8994521945057072</v>
          </cell>
          <cell r="CV862">
            <v>3.9034636318434859</v>
          </cell>
          <cell r="CW862">
            <v>3.7116614355759894</v>
          </cell>
          <cell r="CX862">
            <v>3.9864929055567884</v>
          </cell>
          <cell r="CY862">
            <v>4.3449285218616929</v>
          </cell>
          <cell r="CZ862">
            <v>3.6921354883078372</v>
          </cell>
          <cell r="DA862">
            <v>4.8205092479540133</v>
          </cell>
          <cell r="DB862">
            <v>4.2467779798594796</v>
          </cell>
          <cell r="DC862">
            <v>4.5703652244707849</v>
          </cell>
          <cell r="DD862">
            <v>5.2388010564428393</v>
          </cell>
          <cell r="DE862">
            <v>5.2434221190670849</v>
          </cell>
          <cell r="DF862">
            <v>5.2411011389542956</v>
          </cell>
          <cell r="DG862">
            <v>5.3066067143435705</v>
          </cell>
          <cell r="DH862">
            <v>5.3066067143435705</v>
          </cell>
          <cell r="DI862">
            <v>5.3066067143435705</v>
          </cell>
          <cell r="DJ862">
            <v>5.3066067143435705</v>
          </cell>
          <cell r="DK862">
            <v>5.3066067143435705</v>
          </cell>
          <cell r="DL862">
            <v>5.3066067143435705</v>
          </cell>
          <cell r="DM862">
            <v>5.3066067143435705</v>
          </cell>
          <cell r="DN862">
            <v>5.3066067143435705</v>
          </cell>
          <cell r="DO862">
            <v>5.3066067143435705</v>
          </cell>
          <cell r="DP862">
            <v>5.3066067143435705</v>
          </cell>
          <cell r="DQ862">
            <v>5.5433567857777595</v>
          </cell>
          <cell r="DR862">
            <v>5.5378779114646868</v>
          </cell>
          <cell r="DS862">
            <v>5.4044663331091805</v>
          </cell>
          <cell r="DT862">
            <v>5.5152212223726185</v>
          </cell>
          <cell r="DU862">
            <v>5.5473119853039528</v>
          </cell>
          <cell r="DV862">
            <v>5.6229412815940991</v>
          </cell>
          <cell r="DW862">
            <v>5.5202993551347754</v>
          </cell>
          <cell r="DX862">
            <v>5.6504689653127853</v>
          </cell>
          <cell r="DY862">
            <v>5.5649720756303607</v>
          </cell>
          <cell r="DZ862">
            <v>5.6294854992110883</v>
          </cell>
          <cell r="EA862">
            <v>5.6256891134837756</v>
          </cell>
          <cell r="EB862">
            <v>5.5823305269554071</v>
          </cell>
          <cell r="EC862">
            <v>5.5487769021688225</v>
          </cell>
          <cell r="ED862">
            <v>5.5945577458676699</v>
          </cell>
          <cell r="EE862">
            <v>5.5888468155430919</v>
          </cell>
          <cell r="EF862">
            <v>5.5888468155430919</v>
          </cell>
          <cell r="EG862">
            <v>5.5888468155430919</v>
          </cell>
          <cell r="EH862">
            <v>5.5888468155430919</v>
          </cell>
          <cell r="EI862">
            <v>5.5888468155430919</v>
          </cell>
          <cell r="EJ862">
            <v>5.5888468155430919</v>
          </cell>
          <cell r="EK862">
            <v>0</v>
          </cell>
          <cell r="EL862">
            <v>0</v>
          </cell>
          <cell r="EM862">
            <v>0</v>
          </cell>
          <cell r="EN862">
            <v>0</v>
          </cell>
          <cell r="EO862">
            <v>0</v>
          </cell>
          <cell r="EP862">
            <v>0</v>
          </cell>
          <cell r="EQ862">
            <v>0</v>
          </cell>
          <cell r="ER862">
            <v>0</v>
          </cell>
          <cell r="ES862">
            <v>0</v>
          </cell>
          <cell r="ET862">
            <v>0</v>
          </cell>
        </row>
        <row r="863">
          <cell r="A863">
            <v>38784.11905283216</v>
          </cell>
          <cell r="B863">
            <v>39897.572932892093</v>
          </cell>
          <cell r="C863">
            <v>37911.440519548778</v>
          </cell>
          <cell r="D863">
            <v>5947.0729474124182</v>
          </cell>
          <cell r="E863">
            <v>7740.3165463402702</v>
          </cell>
          <cell r="F863">
            <v>6401.973435027533</v>
          </cell>
          <cell r="G863">
            <v>6704.4076199489637</v>
          </cell>
          <cell r="H863">
            <v>7508.4123038675734</v>
          </cell>
          <cell r="I863">
            <v>7454.3862255504109</v>
          </cell>
          <cell r="J863">
            <v>7618.2729654828008</v>
          </cell>
          <cell r="K863">
            <v>7667.5305439839067</v>
          </cell>
          <cell r="L863">
            <v>8038.9462733470873</v>
          </cell>
          <cell r="M863">
            <v>8226.8498347784207</v>
          </cell>
          <cell r="N863">
            <v>8500.7580094431505</v>
          </cell>
          <cell r="O863">
            <v>9148.5162804751799</v>
          </cell>
          <cell r="P863">
            <v>8885.2220044933674</v>
          </cell>
          <cell r="Q863">
            <v>8947.3338199196169</v>
          </cell>
          <cell r="R863">
            <v>9424.0382868964425</v>
          </cell>
          <cell r="S863">
            <v>9846.3613575813324</v>
          </cell>
          <cell r="T863">
            <v>9155.8614243643533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6452.9237109117012</v>
          </cell>
          <cell r="AF863">
            <v>6638.1807985835358</v>
          </cell>
          <cell r="AG863">
            <v>6307.7269619084063</v>
          </cell>
          <cell r="AH863">
            <v>5947.0729474124182</v>
          </cell>
          <cell r="AI863">
            <v>7740.3165463402702</v>
          </cell>
          <cell r="AJ863">
            <v>6401.973435027533</v>
          </cell>
          <cell r="AK863">
            <v>6704.4076199489637</v>
          </cell>
          <cell r="AL863">
            <v>7508.4123038675734</v>
          </cell>
          <cell r="AM863">
            <v>7454.3862255504109</v>
          </cell>
          <cell r="AN863">
            <v>7618.2729654828008</v>
          </cell>
          <cell r="AO863">
            <v>7667.5305439839067</v>
          </cell>
          <cell r="AP863">
            <v>8038.9462733470873</v>
          </cell>
          <cell r="AQ863">
            <v>8226.8498347784207</v>
          </cell>
          <cell r="AR863">
            <v>8500.7580094431505</v>
          </cell>
          <cell r="AS863">
            <v>9148.5162804751799</v>
          </cell>
          <cell r="AT863">
            <v>8885.2220044933674</v>
          </cell>
          <cell r="AU863">
            <v>8947.3338199196169</v>
          </cell>
          <cell r="AV863">
            <v>9424.0382868964425</v>
          </cell>
          <cell r="AW863">
            <v>9846.3613575813324</v>
          </cell>
          <cell r="AX863">
            <v>9155.8614243643533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3.1586402391317212</v>
          </cell>
          <cell r="CN863">
            <v>3.3237381562582882</v>
          </cell>
          <cell r="CO863">
            <v>3.1096113880850424</v>
          </cell>
          <cell r="CP863">
            <v>2.917021775947489</v>
          </cell>
          <cell r="CQ863">
            <v>3.8764717240534154</v>
          </cell>
          <cell r="CR863">
            <v>3.2023125332490654</v>
          </cell>
          <cell r="CS863">
            <v>3.3440280615563291</v>
          </cell>
          <cell r="CT863">
            <v>3.7223711756364071</v>
          </cell>
          <cell r="CU863">
            <v>3.7177321022803471</v>
          </cell>
          <cell r="CV863">
            <v>3.7682641711116589</v>
          </cell>
          <cell r="CW863">
            <v>3.7352575121107705</v>
          </cell>
          <cell r="CX863">
            <v>3.9785034796973737</v>
          </cell>
          <cell r="CY863">
            <v>4.0775959361718472</v>
          </cell>
          <cell r="CZ863">
            <v>4.1410890228756623</v>
          </cell>
          <cell r="DA863">
            <v>4.6086419695174161</v>
          </cell>
          <cell r="DB863">
            <v>4.4760052650046651</v>
          </cell>
          <cell r="DC863">
            <v>4.5072946140750982</v>
          </cell>
          <cell r="DD863">
            <v>4.7474384960130465</v>
          </cell>
          <cell r="DE863">
            <v>4.9601872924936012</v>
          </cell>
          <cell r="DF863">
            <v>4.6123421474874808</v>
          </cell>
          <cell r="DG863">
            <v>5.0688300635800099</v>
          </cell>
          <cell r="DH863">
            <v>5.0688300635800099</v>
          </cell>
          <cell r="DI863">
            <v>5.0688300635800099</v>
          </cell>
          <cell r="DJ863">
            <v>5.0688300635800099</v>
          </cell>
          <cell r="DK863">
            <v>5.0688300635800099</v>
          </cell>
          <cell r="DL863">
            <v>5.0688300635800099</v>
          </cell>
          <cell r="DM863">
            <v>5.0688300635800099</v>
          </cell>
          <cell r="DN863">
            <v>5.0688300635800099</v>
          </cell>
          <cell r="DO863">
            <v>5.0688300635800099</v>
          </cell>
          <cell r="DP863">
            <v>5.0688300635800099</v>
          </cell>
          <cell r="DQ863">
            <v>5.5971056230365601</v>
          </cell>
          <cell r="DR863">
            <v>5.4717898502937139</v>
          </cell>
          <cell r="DS863">
            <v>5.5574287505739264</v>
          </cell>
          <cell r="DT863">
            <v>5.5856115560068567</v>
          </cell>
          <cell r="DU863">
            <v>5.4705278954357466</v>
          </cell>
          <cell r="DV863">
            <v>5.4771834618075363</v>
          </cell>
          <cell r="DW863">
            <v>5.4928486593219601</v>
          </cell>
          <cell r="DX863">
            <v>5.5263141805891598</v>
          </cell>
          <cell r="DY863">
            <v>5.4933963498567406</v>
          </cell>
          <cell r="DZ863">
            <v>5.5388846905584082</v>
          </cell>
          <cell r="EA863">
            <v>5.6239584363610042</v>
          </cell>
          <cell r="EB863">
            <v>5.5358781135495017</v>
          </cell>
          <cell r="EC863">
            <v>5.527598852031371</v>
          </cell>
          <cell r="ED863">
            <v>5.6240635838599324</v>
          </cell>
          <cell r="EE863">
            <v>5.4385713473659116</v>
          </cell>
          <cell r="EF863">
            <v>5.4385713473659116</v>
          </cell>
          <cell r="EG863">
            <v>5.4385713473659116</v>
          </cell>
          <cell r="EH863">
            <v>5.4385713473659116</v>
          </cell>
          <cell r="EI863">
            <v>5.4385713473659116</v>
          </cell>
          <cell r="EJ863">
            <v>5.4385713473659116</v>
          </cell>
          <cell r="EK863">
            <v>0</v>
          </cell>
          <cell r="EL863">
            <v>0</v>
          </cell>
          <cell r="EM863">
            <v>0</v>
          </cell>
          <cell r="EN863">
            <v>0</v>
          </cell>
          <cell r="EO863">
            <v>0</v>
          </cell>
          <cell r="EP863">
            <v>0</v>
          </cell>
          <cell r="EQ863">
            <v>0</v>
          </cell>
          <cell r="ER863">
            <v>0</v>
          </cell>
          <cell r="ES863">
            <v>0</v>
          </cell>
          <cell r="ET863">
            <v>0</v>
          </cell>
        </row>
        <row r="864">
          <cell r="A864">
            <v>37725.088113650287</v>
          </cell>
          <cell r="B864">
            <v>33440.480217340955</v>
          </cell>
          <cell r="C864">
            <v>41332.419383230867</v>
          </cell>
          <cell r="D864">
            <v>6728.6225879730628</v>
          </cell>
          <cell r="E864">
            <v>6432.1107298139877</v>
          </cell>
          <cell r="F864">
            <v>6689.803685957786</v>
          </cell>
          <cell r="G864">
            <v>7371.7379423462107</v>
          </cell>
          <cell r="H864">
            <v>7887.0600081001003</v>
          </cell>
          <cell r="I864">
            <v>7781.1529196017736</v>
          </cell>
          <cell r="J864">
            <v>9391.6607746372774</v>
          </cell>
          <cell r="K864">
            <v>7845.7622883559688</v>
          </cell>
          <cell r="L864">
            <v>8143.2722768939484</v>
          </cell>
          <cell r="M864">
            <v>8029.8536281397419</v>
          </cell>
          <cell r="N864">
            <v>8295.7064534564797</v>
          </cell>
          <cell r="O864">
            <v>9444.0313947784416</v>
          </cell>
          <cell r="P864">
            <v>10024.366379458459</v>
          </cell>
          <cell r="Q864">
            <v>10403.167437239652</v>
          </cell>
          <cell r="R864">
            <v>10635.800243864143</v>
          </cell>
          <cell r="S864">
            <v>9609.4699957306548</v>
          </cell>
          <cell r="T864">
            <v>11711.802472742786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6276.7215429901707</v>
          </cell>
          <cell r="AF864">
            <v>5563.8460526795297</v>
          </cell>
          <cell r="AG864">
            <v>6876.9113642641933</v>
          </cell>
          <cell r="AH864">
            <v>6728.6225879730628</v>
          </cell>
          <cell r="AI864">
            <v>6432.1107298139877</v>
          </cell>
          <cell r="AJ864">
            <v>6689.803685957786</v>
          </cell>
          <cell r="AK864">
            <v>7371.7379423462107</v>
          </cell>
          <cell r="AL864">
            <v>7887.0600081001003</v>
          </cell>
          <cell r="AM864">
            <v>7781.1529196017736</v>
          </cell>
          <cell r="AN864">
            <v>9391.6607746372774</v>
          </cell>
          <cell r="AO864">
            <v>7845.7622883559688</v>
          </cell>
          <cell r="AP864">
            <v>8143.2722768939484</v>
          </cell>
          <cell r="AQ864">
            <v>8029.8536281397419</v>
          </cell>
          <cell r="AR864">
            <v>8295.7064534564797</v>
          </cell>
          <cell r="AS864">
            <v>9444.0313947784416</v>
          </cell>
          <cell r="AT864">
            <v>10024.366379458459</v>
          </cell>
          <cell r="AU864">
            <v>10403.167437239652</v>
          </cell>
          <cell r="AV864">
            <v>10635.800243864143</v>
          </cell>
          <cell r="AW864">
            <v>9609.4699957306548</v>
          </cell>
          <cell r="AX864">
            <v>11711.802472742786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  <cell r="CK864">
            <v>0</v>
          </cell>
          <cell r="CL864">
            <v>0</v>
          </cell>
          <cell r="CM864">
            <v>3.102024518659956</v>
          </cell>
          <cell r="CN864">
            <v>2.7449421649126378</v>
          </cell>
          <cell r="CO864">
            <v>3.385221385832109</v>
          </cell>
          <cell r="CP864">
            <v>3.3158851093110822</v>
          </cell>
          <cell r="CQ864">
            <v>3.1727584745466078</v>
          </cell>
          <cell r="CR864">
            <v>3.2642066823498417</v>
          </cell>
          <cell r="CS864">
            <v>3.6453279304616402</v>
          </cell>
          <cell r="CT864">
            <v>3.7917663700339657</v>
          </cell>
          <cell r="CU864">
            <v>3.9188595234486012</v>
          </cell>
          <cell r="CV864">
            <v>4.6790190182259659</v>
          </cell>
          <cell r="CW864">
            <v>3.8633595481728817</v>
          </cell>
          <cell r="CX864">
            <v>4.0218352745299031</v>
          </cell>
          <cell r="CY864">
            <v>3.9324598880582102</v>
          </cell>
          <cell r="CZ864">
            <v>4.1321295343572357</v>
          </cell>
          <cell r="DA864">
            <v>4.6267821567178151</v>
          </cell>
          <cell r="DB864">
            <v>4.9110975554913914</v>
          </cell>
          <cell r="DC864">
            <v>5.0966782573997813</v>
          </cell>
          <cell r="DD864">
            <v>5.2106487932614574</v>
          </cell>
          <cell r="DE864">
            <v>4.707833175601686</v>
          </cell>
          <cell r="DF864">
            <v>5.7377995094182088</v>
          </cell>
          <cell r="DG864">
            <v>5.73899959631306</v>
          </cell>
          <cell r="DH864">
            <v>5.73899959631306</v>
          </cell>
          <cell r="DI864">
            <v>5.73899959631306</v>
          </cell>
          <cell r="DJ864">
            <v>5.73899959631306</v>
          </cell>
          <cell r="DK864">
            <v>5.73899959631306</v>
          </cell>
          <cell r="DL864">
            <v>5.73899959631306</v>
          </cell>
          <cell r="DM864">
            <v>5.73899959631306</v>
          </cell>
          <cell r="DN864">
            <v>5.73899959631306</v>
          </cell>
          <cell r="DO864">
            <v>5.73899959631306</v>
          </cell>
          <cell r="DP864">
            <v>5.73899959631306</v>
          </cell>
          <cell r="DQ864">
            <v>5.5436368328526235</v>
          </cell>
          <cell r="DR864">
            <v>5.5532732302368064</v>
          </cell>
          <cell r="DS864">
            <v>5.5656191738690115</v>
          </cell>
          <cell r="DT864">
            <v>5.5594756226740722</v>
          </cell>
          <cell r="DU864">
            <v>5.554227124108718</v>
          </cell>
          <cell r="DV864">
            <v>5.6149107762387525</v>
          </cell>
          <cell r="DW864">
            <v>5.5403910685314317</v>
          </cell>
          <cell r="DX864">
            <v>5.6987645005254715</v>
          </cell>
          <cell r="DY864">
            <v>5.4399059342221827</v>
          </cell>
          <cell r="DZ864">
            <v>5.4991393205568384</v>
          </cell>
          <cell r="EA864">
            <v>5.5638722925352857</v>
          </cell>
          <cell r="EB864">
            <v>5.5473020355854006</v>
          </cell>
          <cell r="EC864">
            <v>5.5943606819770633</v>
          </cell>
          <cell r="ED864">
            <v>5.5003026156868859</v>
          </cell>
          <cell r="EE864">
            <v>5.59223618908959</v>
          </cell>
          <cell r="EF864">
            <v>5.59223618908959</v>
          </cell>
          <cell r="EG864">
            <v>5.59223618908959</v>
          </cell>
          <cell r="EH864">
            <v>5.59223618908959</v>
          </cell>
          <cell r="EI864">
            <v>5.59223618908959</v>
          </cell>
          <cell r="EJ864">
            <v>5.59223618908959</v>
          </cell>
          <cell r="EK864">
            <v>0</v>
          </cell>
          <cell r="EL864">
            <v>0</v>
          </cell>
          <cell r="EM864">
            <v>0</v>
          </cell>
          <cell r="EN864">
            <v>0</v>
          </cell>
          <cell r="EO864">
            <v>0</v>
          </cell>
          <cell r="EP864">
            <v>0</v>
          </cell>
          <cell r="EQ864">
            <v>0</v>
          </cell>
          <cell r="ER864">
            <v>0</v>
          </cell>
          <cell r="ES864">
            <v>0</v>
          </cell>
          <cell r="ET864">
            <v>0</v>
          </cell>
        </row>
        <row r="865">
          <cell r="A865">
            <v>40548.714164596859</v>
          </cell>
          <cell r="B865">
            <v>37214.703964630644</v>
          </cell>
          <cell r="C865">
            <v>39820.405616490287</v>
          </cell>
          <cell r="D865">
            <v>6012.6915061206382</v>
          </cell>
          <cell r="E865">
            <v>6854.195040479638</v>
          </cell>
          <cell r="F865">
            <v>6955.1541179398891</v>
          </cell>
          <cell r="G865">
            <v>7673.4605920528529</v>
          </cell>
          <cell r="H865">
            <v>8968.6496668921282</v>
          </cell>
          <cell r="I865">
            <v>8115.8850016175438</v>
          </cell>
          <cell r="J865">
            <v>7571.4413451895725</v>
          </cell>
          <cell r="K865">
            <v>7990.9060305369467</v>
          </cell>
          <cell r="L865">
            <v>8560.089802784436</v>
          </cell>
          <cell r="M865">
            <v>8882.6013093928359</v>
          </cell>
          <cell r="N865">
            <v>9142.0769361292823</v>
          </cell>
          <cell r="O865">
            <v>7418.1320612160771</v>
          </cell>
          <cell r="P865">
            <v>8596.2971433837665</v>
          </cell>
          <cell r="Q865">
            <v>9411.5184541902327</v>
          </cell>
          <cell r="R865">
            <v>9614.3154575786175</v>
          </cell>
          <cell r="S865">
            <v>9763.8191836801598</v>
          </cell>
          <cell r="T865">
            <v>10760.443240900966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6746.5180457824808</v>
          </cell>
          <cell r="AF865">
            <v>6191.8035389897186</v>
          </cell>
          <cell r="AG865">
            <v>6625.3416567420436</v>
          </cell>
          <cell r="AH865">
            <v>6012.6915061206382</v>
          </cell>
          <cell r="AI865">
            <v>6854.195040479638</v>
          </cell>
          <cell r="AJ865">
            <v>6955.1541179398891</v>
          </cell>
          <cell r="AK865">
            <v>7673.4605920528529</v>
          </cell>
          <cell r="AL865">
            <v>8968.6496668921282</v>
          </cell>
          <cell r="AM865">
            <v>8115.8850016175438</v>
          </cell>
          <cell r="AN865">
            <v>7571.4413451895725</v>
          </cell>
          <cell r="AO865">
            <v>7990.9060305369467</v>
          </cell>
          <cell r="AP865">
            <v>8560.089802784436</v>
          </cell>
          <cell r="AQ865">
            <v>8882.6013093928359</v>
          </cell>
          <cell r="AR865">
            <v>9142.0769361292823</v>
          </cell>
          <cell r="AS865">
            <v>7418.1320612160771</v>
          </cell>
          <cell r="AT865">
            <v>8596.2971433837665</v>
          </cell>
          <cell r="AU865">
            <v>9411.5184541902327</v>
          </cell>
          <cell r="AV865">
            <v>9614.3154575786175</v>
          </cell>
          <cell r="AW865">
            <v>9763.8191836801598</v>
          </cell>
          <cell r="AX865">
            <v>10760.443240900966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3.3325921473122162</v>
          </cell>
          <cell r="CN865">
            <v>3.0315963893378464</v>
          </cell>
          <cell r="CO865">
            <v>3.2927711323112177</v>
          </cell>
          <cell r="CP865">
            <v>2.9736426821219806</v>
          </cell>
          <cell r="CQ865">
            <v>3.4080930799755187</v>
          </cell>
          <cell r="CR865">
            <v>3.4541181737318003</v>
          </cell>
          <cell r="CS865">
            <v>3.8017564361391547</v>
          </cell>
          <cell r="CT865">
            <v>4.4678888086270865</v>
          </cell>
          <cell r="CU865">
            <v>3.98550135675212</v>
          </cell>
          <cell r="CV865">
            <v>3.7910418540536575</v>
          </cell>
          <cell r="CW865">
            <v>4.0469798534343253</v>
          </cell>
          <cell r="CX865">
            <v>4.2630905203223994</v>
          </cell>
          <cell r="CY865">
            <v>4.3941043606015606</v>
          </cell>
          <cell r="CZ865">
            <v>4.5805691436904707</v>
          </cell>
          <cell r="DA865">
            <v>3.6459147915246053</v>
          </cell>
          <cell r="DB865">
            <v>4.2249675051303548</v>
          </cell>
          <cell r="DC865">
            <v>4.6256381066925671</v>
          </cell>
          <cell r="DD865">
            <v>4.7253101788839276</v>
          </cell>
          <cell r="DE865">
            <v>4.7987893029927395</v>
          </cell>
          <cell r="DF865">
            <v>5.2886169795325042</v>
          </cell>
          <cell r="DG865">
            <v>5.5922086758647742</v>
          </cell>
          <cell r="DH865">
            <v>5.5922086758647742</v>
          </cell>
          <cell r="DI865">
            <v>5.5922086758647742</v>
          </cell>
          <cell r="DJ865">
            <v>5.5922086758647742</v>
          </cell>
          <cell r="DK865">
            <v>5.5922086758647742</v>
          </cell>
          <cell r="DL865">
            <v>5.5922086758647742</v>
          </cell>
          <cell r="DM865">
            <v>5.5922086758647742</v>
          </cell>
          <cell r="DN865">
            <v>5.5922086758647742</v>
          </cell>
          <cell r="DO865">
            <v>5.5922086758647742</v>
          </cell>
          <cell r="DP865">
            <v>5.5922086758647742</v>
          </cell>
          <cell r="DQ865">
            <v>5.5463165809962263</v>
          </cell>
          <cell r="DR865">
            <v>5.5956806690899246</v>
          </cell>
          <cell r="DS865">
            <v>5.5125668465863642</v>
          </cell>
          <cell r="DT865">
            <v>5.5397131313282006</v>
          </cell>
          <cell r="DU865">
            <v>5.5100069477545413</v>
          </cell>
          <cell r="DV865">
            <v>5.5166661367847913</v>
          </cell>
          <cell r="DW865">
            <v>5.5298596996929987</v>
          </cell>
          <cell r="DX865">
            <v>5.4996093178385559</v>
          </cell>
          <cell r="DY865">
            <v>5.5790474984092633</v>
          </cell>
          <cell r="DZ865">
            <v>5.4717609873251467</v>
          </cell>
          <cell r="EA865">
            <v>5.4096867360901673</v>
          </cell>
          <cell r="EB865">
            <v>5.5012439256797201</v>
          </cell>
          <cell r="EC865">
            <v>5.5383058756039443</v>
          </cell>
          <cell r="ED865">
            <v>5.4680510959827835</v>
          </cell>
          <cell r="EE865">
            <v>5.5743621683174522</v>
          </cell>
          <cell r="EF865">
            <v>5.5743621683174522</v>
          </cell>
          <cell r="EG865">
            <v>5.5743621683174522</v>
          </cell>
          <cell r="EH865">
            <v>5.5743621683174522</v>
          </cell>
          <cell r="EI865">
            <v>5.5743621683174522</v>
          </cell>
          <cell r="EJ865">
            <v>5.5743621683174522</v>
          </cell>
          <cell r="EK865">
            <v>0</v>
          </cell>
          <cell r="EL865">
            <v>0</v>
          </cell>
          <cell r="EM865">
            <v>0</v>
          </cell>
          <cell r="EN865">
            <v>0</v>
          </cell>
          <cell r="EO865">
            <v>0</v>
          </cell>
          <cell r="EP865">
            <v>0</v>
          </cell>
          <cell r="EQ865">
            <v>0</v>
          </cell>
          <cell r="ER865">
            <v>0</v>
          </cell>
          <cell r="ES865">
            <v>0</v>
          </cell>
          <cell r="ET865">
            <v>0</v>
          </cell>
        </row>
        <row r="866">
          <cell r="A866">
            <v>45538.050000467971</v>
          </cell>
          <cell r="B866">
            <v>36483.973439745794</v>
          </cell>
          <cell r="C866">
            <v>39992.417705613203</v>
          </cell>
          <cell r="D866">
            <v>6221.7841070283184</v>
          </cell>
          <cell r="E866">
            <v>6807.9446303179075</v>
          </cell>
          <cell r="F866">
            <v>7113.6255582131107</v>
          </cell>
          <cell r="G866">
            <v>8795.6571708560368</v>
          </cell>
          <cell r="H866">
            <v>8554.7159034551023</v>
          </cell>
          <cell r="I866">
            <v>8823.9442338044555</v>
          </cell>
          <cell r="J866">
            <v>8114.1027672683167</v>
          </cell>
          <cell r="K866">
            <v>7919.754094627493</v>
          </cell>
          <cell r="L866">
            <v>7412.6232116364818</v>
          </cell>
          <cell r="M866">
            <v>8922.2485160172364</v>
          </cell>
          <cell r="N866">
            <v>8272.2497699555333</v>
          </cell>
          <cell r="O866">
            <v>8842.7662716752002</v>
          </cell>
          <cell r="P866">
            <v>8284.0893449756677</v>
          </cell>
          <cell r="Q866">
            <v>9034.4809088470756</v>
          </cell>
          <cell r="R866">
            <v>10419.273258263393</v>
          </cell>
          <cell r="S866">
            <v>9167.7225669177042</v>
          </cell>
          <cell r="T866">
            <v>10623.919482124014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7576.6465701183479</v>
          </cell>
          <cell r="AF866">
            <v>6070.2241800801339</v>
          </cell>
          <cell r="AG866">
            <v>6653.9611256270437</v>
          </cell>
          <cell r="AH866">
            <v>6221.7841070283184</v>
          </cell>
          <cell r="AI866">
            <v>6807.9446303179075</v>
          </cell>
          <cell r="AJ866">
            <v>7113.6255582131107</v>
          </cell>
          <cell r="AK866">
            <v>8795.6571708560368</v>
          </cell>
          <cell r="AL866">
            <v>8554.7159034551023</v>
          </cell>
          <cell r="AM866">
            <v>8823.9442338044555</v>
          </cell>
          <cell r="AN866">
            <v>8114.1027672683167</v>
          </cell>
          <cell r="AO866">
            <v>7919.754094627493</v>
          </cell>
          <cell r="AP866">
            <v>7412.6232116364818</v>
          </cell>
          <cell r="AQ866">
            <v>8922.2485160172364</v>
          </cell>
          <cell r="AR866">
            <v>8272.2497699555333</v>
          </cell>
          <cell r="AS866">
            <v>8842.7662716752002</v>
          </cell>
          <cell r="AT866">
            <v>8284.0893449756677</v>
          </cell>
          <cell r="AU866">
            <v>9034.4809088470756</v>
          </cell>
          <cell r="AV866">
            <v>10419.273258263393</v>
          </cell>
          <cell r="AW866">
            <v>9167.7225669177042</v>
          </cell>
          <cell r="AX866">
            <v>10623.919482124014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0</v>
          </cell>
          <cell r="CB866">
            <v>0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3.7433231074595725</v>
          </cell>
          <cell r="CN866">
            <v>3.0214487712254336</v>
          </cell>
          <cell r="CO866">
            <v>3.257445488411749</v>
          </cell>
          <cell r="CP866">
            <v>3.0562437686297144</v>
          </cell>
          <cell r="CQ866">
            <v>3.3532893242981632</v>
          </cell>
          <cell r="CR866">
            <v>3.4946596949004927</v>
          </cell>
          <cell r="CS866">
            <v>4.3719926108783218</v>
          </cell>
          <cell r="CT866">
            <v>4.2430995828710598</v>
          </cell>
          <cell r="CU866">
            <v>4.3789330986423884</v>
          </cell>
          <cell r="CV866">
            <v>3.9878636614545671</v>
          </cell>
          <cell r="CW866">
            <v>3.8747182061114049</v>
          </cell>
          <cell r="CX866">
            <v>3.6506891265415575</v>
          </cell>
          <cell r="CY866">
            <v>4.3930585993857818</v>
          </cell>
          <cell r="CZ866">
            <v>4.1282806669654573</v>
          </cell>
          <cell r="DA866">
            <v>4.4123179327589943</v>
          </cell>
          <cell r="DB866">
            <v>4.1335521996658322</v>
          </cell>
          <cell r="DC866">
            <v>4.5079787141906404</v>
          </cell>
          <cell r="DD866">
            <v>5.1989552625642927</v>
          </cell>
          <cell r="DE866">
            <v>4.5744629499188569</v>
          </cell>
          <cell r="DF866">
            <v>5.301068580463915</v>
          </cell>
          <cell r="DG866">
            <v>5.6592583396440723</v>
          </cell>
          <cell r="DH866">
            <v>5.6592583396440723</v>
          </cell>
          <cell r="DI866">
            <v>5.6592583396440723</v>
          </cell>
          <cell r="DJ866">
            <v>5.6592583396440723</v>
          </cell>
          <cell r="DK866">
            <v>5.6592583396440723</v>
          </cell>
          <cell r="DL866">
            <v>5.6592583396440723</v>
          </cell>
          <cell r="DM866">
            <v>5.6592583396440723</v>
          </cell>
          <cell r="DN866">
            <v>5.6592583396440723</v>
          </cell>
          <cell r="DO866">
            <v>5.6592583396440723</v>
          </cell>
          <cell r="DP866">
            <v>5.6592583396440723</v>
          </cell>
          <cell r="DQ866">
            <v>5.5453230225244727</v>
          </cell>
          <cell r="DR866">
            <v>5.5042307308611642</v>
          </cell>
          <cell r="DS866">
            <v>5.5964192021087369</v>
          </cell>
          <cell r="DT866">
            <v>5.5774294020122541</v>
          </cell>
          <cell r="DU866">
            <v>5.5622707416292503</v>
          </cell>
          <cell r="DV866">
            <v>5.5769049900436061</v>
          </cell>
          <cell r="DW866">
            <v>5.5118324809374437</v>
          </cell>
          <cell r="DX866">
            <v>5.5236926119528782</v>
          </cell>
          <cell r="DY866">
            <v>5.520794480543934</v>
          </cell>
          <cell r="DZ866">
            <v>5.5745181951262168</v>
          </cell>
          <cell r="EA866">
            <v>5.5998798543372352</v>
          </cell>
          <cell r="EB866">
            <v>5.5629378564612653</v>
          </cell>
          <cell r="EC866">
            <v>5.5643501968438862</v>
          </cell>
          <cell r="ED866">
            <v>5.489863657099022</v>
          </cell>
          <cell r="EE866">
            <v>5.4907097081171434</v>
          </cell>
          <cell r="EF866">
            <v>5.4907097081171434</v>
          </cell>
          <cell r="EG866">
            <v>5.4907097081171434</v>
          </cell>
          <cell r="EH866">
            <v>5.4907097081171434</v>
          </cell>
          <cell r="EI866">
            <v>5.4907097081171434</v>
          </cell>
          <cell r="EJ866">
            <v>5.4907097081171434</v>
          </cell>
          <cell r="EK866">
            <v>0</v>
          </cell>
          <cell r="EL866">
            <v>0</v>
          </cell>
          <cell r="EM866">
            <v>0</v>
          </cell>
          <cell r="EN866">
            <v>0</v>
          </cell>
          <cell r="EO866">
            <v>0</v>
          </cell>
          <cell r="EP866">
            <v>0</v>
          </cell>
          <cell r="EQ866">
            <v>0</v>
          </cell>
          <cell r="ER866">
            <v>0</v>
          </cell>
          <cell r="ES866">
            <v>0</v>
          </cell>
          <cell r="ET866">
            <v>0</v>
          </cell>
        </row>
        <row r="867">
          <cell r="A867">
            <v>42390.892798772424</v>
          </cell>
          <cell r="B867">
            <v>36156.317580510484</v>
          </cell>
          <cell r="C867">
            <v>45152.926578434206</v>
          </cell>
          <cell r="D867">
            <v>6433.8090273615089</v>
          </cell>
          <cell r="E867">
            <v>6767.7282877685257</v>
          </cell>
          <cell r="F867">
            <v>6519.1204847423814</v>
          </cell>
          <cell r="G867">
            <v>7150.6509285313468</v>
          </cell>
          <cell r="H867">
            <v>7842.575905326531</v>
          </cell>
          <cell r="I867">
            <v>6848.1535613727992</v>
          </cell>
          <cell r="J867">
            <v>8100.5855578472365</v>
          </cell>
          <cell r="K867">
            <v>8432.3682698529828</v>
          </cell>
          <cell r="L867">
            <v>9121.324711845924</v>
          </cell>
          <cell r="M867">
            <v>9444.9543638043124</v>
          </cell>
          <cell r="N867">
            <v>8576.1282767582088</v>
          </cell>
          <cell r="O867">
            <v>8698.1554927904926</v>
          </cell>
          <cell r="P867">
            <v>7795.3404176509039</v>
          </cell>
          <cell r="Q867">
            <v>11103.052123835379</v>
          </cell>
          <cell r="R867">
            <v>9661.7083496204978</v>
          </cell>
          <cell r="S867">
            <v>11293.547192076754</v>
          </cell>
          <cell r="T867">
            <v>9650.6032739319289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7053.0207710864433</v>
          </cell>
          <cell r="AF867">
            <v>6015.7086125046908</v>
          </cell>
          <cell r="AG867">
            <v>7512.5695168717903</v>
          </cell>
          <cell r="AH867">
            <v>6433.8090273615089</v>
          </cell>
          <cell r="AI867">
            <v>6767.7282877685257</v>
          </cell>
          <cell r="AJ867">
            <v>6519.1204847423814</v>
          </cell>
          <cell r="AK867">
            <v>7150.6509285313468</v>
          </cell>
          <cell r="AL867">
            <v>7842.575905326531</v>
          </cell>
          <cell r="AM867">
            <v>6848.1535613727992</v>
          </cell>
          <cell r="AN867">
            <v>8100.5855578472365</v>
          </cell>
          <cell r="AO867">
            <v>8432.3682698529828</v>
          </cell>
          <cell r="AP867">
            <v>9121.324711845924</v>
          </cell>
          <cell r="AQ867">
            <v>9444.9543638043124</v>
          </cell>
          <cell r="AR867">
            <v>8576.1282767582088</v>
          </cell>
          <cell r="AS867">
            <v>8698.1554927904926</v>
          </cell>
          <cell r="AT867">
            <v>7795.3404176509039</v>
          </cell>
          <cell r="AU867">
            <v>11103.052123835379</v>
          </cell>
          <cell r="AV867">
            <v>9661.7083496204978</v>
          </cell>
          <cell r="AW867">
            <v>11293.547192076754</v>
          </cell>
          <cell r="AX867">
            <v>9650.6032739319289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  <cell r="CK867">
            <v>0</v>
          </cell>
          <cell r="CL867">
            <v>0</v>
          </cell>
          <cell r="CM867">
            <v>3.4584708606730161</v>
          </cell>
          <cell r="CN867">
            <v>2.9941116391226861</v>
          </cell>
          <cell r="CO867">
            <v>3.7005140966572068</v>
          </cell>
          <cell r="CP867">
            <v>3.1522733888480658</v>
          </cell>
          <cell r="CQ867">
            <v>3.3481736932561152</v>
          </cell>
          <cell r="CR867">
            <v>3.184911697637657</v>
          </cell>
          <cell r="CS867">
            <v>3.5493806060933406</v>
          </cell>
          <cell r="CT867">
            <v>3.8369292922863543</v>
          </cell>
          <cell r="CU867">
            <v>3.4179695978043321</v>
          </cell>
          <cell r="CV867">
            <v>4.0018840029232994</v>
          </cell>
          <cell r="CW867">
            <v>4.1263770690215917</v>
          </cell>
          <cell r="CX867">
            <v>4.4446732141424201</v>
          </cell>
          <cell r="CY867">
            <v>4.6834599803247441</v>
          </cell>
          <cell r="CZ867">
            <v>4.2723722863105094</v>
          </cell>
          <cell r="DA867">
            <v>4.3553655094451313</v>
          </cell>
          <cell r="DB867">
            <v>3.9033053407197951</v>
          </cell>
          <cell r="DC867">
            <v>5.5595522878161647</v>
          </cell>
          <cell r="DD867">
            <v>4.8378384754254613</v>
          </cell>
          <cell r="DE867">
            <v>5.6549375278967267</v>
          </cell>
          <cell r="DF867">
            <v>4.8322779098924746</v>
          </cell>
          <cell r="DG867">
            <v>4.8376373071526206</v>
          </cell>
          <cell r="DH867">
            <v>4.8376373071526206</v>
          </cell>
          <cell r="DI867">
            <v>4.8376373071526206</v>
          </cell>
          <cell r="DJ867">
            <v>4.8376373071526206</v>
          </cell>
          <cell r="DK867">
            <v>4.8376373071526206</v>
          </cell>
          <cell r="DL867">
            <v>4.8376373071526206</v>
          </cell>
          <cell r="DM867">
            <v>4.8376373071526206</v>
          </cell>
          <cell r="DN867">
            <v>4.8376373071526206</v>
          </cell>
          <cell r="DO867">
            <v>4.8376373071526206</v>
          </cell>
          <cell r="DP867">
            <v>4.8376373071526206</v>
          </cell>
          <cell r="DQ867">
            <v>5.5872509431982644</v>
          </cell>
          <cell r="DR867">
            <v>5.5046021810149428</v>
          </cell>
          <cell r="DS867">
            <v>5.5620331933332263</v>
          </cell>
          <cell r="DT867">
            <v>5.5917973707246125</v>
          </cell>
          <cell r="DU867">
            <v>5.5378612446835787</v>
          </cell>
          <cell r="DV867">
            <v>5.6078804574189869</v>
          </cell>
          <cell r="DW867">
            <v>5.5195051294576558</v>
          </cell>
          <cell r="DX867">
            <v>5.599923191927866</v>
          </cell>
          <cell r="DY867">
            <v>5.4892426672720704</v>
          </cell>
          <cell r="DZ867">
            <v>5.5457342276239361</v>
          </cell>
          <cell r="EA867">
            <v>5.5987076399183371</v>
          </cell>
          <cell r="EB867">
            <v>5.6224450062765277</v>
          </cell>
          <cell r="EC867">
            <v>5.5251005467756258</v>
          </cell>
          <cell r="ED867">
            <v>5.4995773494314832</v>
          </cell>
          <cell r="EE867">
            <v>5.4715414681654453</v>
          </cell>
          <cell r="EF867">
            <v>5.4715414681654453</v>
          </cell>
          <cell r="EG867">
            <v>5.4715414681654453</v>
          </cell>
          <cell r="EH867">
            <v>5.4715414681654453</v>
          </cell>
          <cell r="EI867">
            <v>5.4715414681654453</v>
          </cell>
          <cell r="EJ867">
            <v>5.4715414681654453</v>
          </cell>
          <cell r="EK867">
            <v>0</v>
          </cell>
          <cell r="EL867">
            <v>0</v>
          </cell>
          <cell r="EM867">
            <v>0</v>
          </cell>
          <cell r="EN867">
            <v>0</v>
          </cell>
          <cell r="EO867">
            <v>0</v>
          </cell>
          <cell r="EP867">
            <v>0</v>
          </cell>
          <cell r="EQ867">
            <v>0</v>
          </cell>
          <cell r="ER867">
            <v>0</v>
          </cell>
          <cell r="ES867">
            <v>0</v>
          </cell>
          <cell r="ET867">
            <v>0</v>
          </cell>
        </row>
        <row r="868">
          <cell r="A868">
            <v>41664.502671786657</v>
          </cell>
          <cell r="B868">
            <v>36487.906909637393</v>
          </cell>
          <cell r="C868">
            <v>45392.656418794875</v>
          </cell>
          <cell r="D868">
            <v>6100.2702040092354</v>
          </cell>
          <cell r="E868">
            <v>5931.7314559913893</v>
          </cell>
          <cell r="F868">
            <v>7540.1884558197726</v>
          </cell>
          <cell r="G868">
            <v>7023.4672638778466</v>
          </cell>
          <cell r="H868">
            <v>7307.8197571716082</v>
          </cell>
          <cell r="I868">
            <v>6634.6964343525606</v>
          </cell>
          <cell r="J868">
            <v>8258.7865108054193</v>
          </cell>
          <cell r="K868">
            <v>8133.2999425305861</v>
          </cell>
          <cell r="L868">
            <v>8677.0428570563145</v>
          </cell>
          <cell r="M868">
            <v>7534.4585000543893</v>
          </cell>
          <cell r="N868">
            <v>7836.3359129670125</v>
          </cell>
          <cell r="O868">
            <v>8545.8280069343618</v>
          </cell>
          <cell r="P868">
            <v>8811.5595701048751</v>
          </cell>
          <cell r="Q868">
            <v>7725.7446074708459</v>
          </cell>
          <cell r="R868">
            <v>9602.6027176994485</v>
          </cell>
          <cell r="S868">
            <v>9657.8834161534814</v>
          </cell>
          <cell r="T868">
            <v>10754.45336920849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6932.1635700394509</v>
          </cell>
          <cell r="AF868">
            <v>6070.8786330301955</v>
          </cell>
          <cell r="AG868">
            <v>7552.4559035902603</v>
          </cell>
          <cell r="AH868">
            <v>6100.2702040092354</v>
          </cell>
          <cell r="AI868">
            <v>5931.7314559913893</v>
          </cell>
          <cell r="AJ868">
            <v>7540.1884558197726</v>
          </cell>
          <cell r="AK868">
            <v>7023.4672638778466</v>
          </cell>
          <cell r="AL868">
            <v>7307.8197571716082</v>
          </cell>
          <cell r="AM868">
            <v>6634.6964343525606</v>
          </cell>
          <cell r="AN868">
            <v>8258.7865108054193</v>
          </cell>
          <cell r="AO868">
            <v>8133.2999425305861</v>
          </cell>
          <cell r="AP868">
            <v>8677.0428570563145</v>
          </cell>
          <cell r="AQ868">
            <v>7534.4585000543893</v>
          </cell>
          <cell r="AR868">
            <v>7836.3359129670125</v>
          </cell>
          <cell r="AS868">
            <v>8545.8280069343618</v>
          </cell>
          <cell r="AT868">
            <v>8811.5595701048751</v>
          </cell>
          <cell r="AU868">
            <v>7725.7446074708459</v>
          </cell>
          <cell r="AV868">
            <v>9602.6027176994485</v>
          </cell>
          <cell r="AW868">
            <v>9657.8834161534814</v>
          </cell>
          <cell r="AX868">
            <v>10754.45336920849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3.4389186348747871</v>
          </cell>
          <cell r="CN868">
            <v>2.9663820463785604</v>
          </cell>
          <cell r="CO868">
            <v>3.7041797794859108</v>
          </cell>
          <cell r="CP868">
            <v>3.0509250123401324</v>
          </cell>
          <cell r="CQ868">
            <v>2.8843526129362247</v>
          </cell>
          <cell r="CR868">
            <v>3.7515191474708622</v>
          </cell>
          <cell r="CS868">
            <v>3.4601681960996831</v>
          </cell>
          <cell r="CT868">
            <v>3.6368981548198689</v>
          </cell>
          <cell r="CU868">
            <v>3.2401553592264585</v>
          </cell>
          <cell r="CV868">
            <v>4.0902647115900681</v>
          </cell>
          <cell r="CW868">
            <v>3.9626381373459743</v>
          </cell>
          <cell r="CX868">
            <v>4.3593161087377332</v>
          </cell>
          <cell r="CY868">
            <v>3.6727758195257114</v>
          </cell>
          <cell r="CZ868">
            <v>3.9054783421169952</v>
          </cell>
          <cell r="DA868">
            <v>4.2719518711839832</v>
          </cell>
          <cell r="DB868">
            <v>4.4047877353738292</v>
          </cell>
          <cell r="DC868">
            <v>3.8620025005645009</v>
          </cell>
          <cell r="DD868">
            <v>4.8002202495564035</v>
          </cell>
          <cell r="DE868">
            <v>4.8278543750044509</v>
          </cell>
          <cell r="DF868">
            <v>5.3760158941733742</v>
          </cell>
          <cell r="DG868">
            <v>4.9115618512514807</v>
          </cell>
          <cell r="DH868">
            <v>4.9115618512514807</v>
          </cell>
          <cell r="DI868">
            <v>4.9115618512514807</v>
          </cell>
          <cell r="DJ868">
            <v>4.9115618512514807</v>
          </cell>
          <cell r="DK868">
            <v>4.9115618512514807</v>
          </cell>
          <cell r="DL868">
            <v>4.9115618512514807</v>
          </cell>
          <cell r="DM868">
            <v>4.9115618512514807</v>
          </cell>
          <cell r="DN868">
            <v>4.9115618512514807</v>
          </cell>
          <cell r="DO868">
            <v>4.9115618512514807</v>
          </cell>
          <cell r="DP868">
            <v>4.9115618512514807</v>
          </cell>
          <cell r="DQ868">
            <v>5.5227328632925659</v>
          </cell>
          <cell r="DR868">
            <v>5.6070135067019393</v>
          </cell>
          <cell r="DS868">
            <v>5.5860301717612764</v>
          </cell>
          <cell r="DT868">
            <v>5.4780333782313368</v>
          </cell>
          <cell r="DU868">
            <v>5.634303858905473</v>
          </cell>
          <cell r="DV868">
            <v>5.5065827340416735</v>
          </cell>
          <cell r="DW868">
            <v>5.5611100313299362</v>
          </cell>
          <cell r="DX868">
            <v>5.5050823916301326</v>
          </cell>
          <cell r="DY868">
            <v>5.6099935002545909</v>
          </cell>
          <cell r="DZ868">
            <v>5.5318699286763184</v>
          </cell>
          <cell r="EA868">
            <v>5.6232774149052158</v>
          </cell>
          <cell r="EB868">
            <v>5.4533141353684043</v>
          </cell>
          <cell r="EC868">
            <v>5.6203681001170418</v>
          </cell>
          <cell r="ED868">
            <v>5.4972557980044847</v>
          </cell>
          <cell r="EE868">
            <v>5.480686141196971</v>
          </cell>
          <cell r="EF868">
            <v>5.480686141196971</v>
          </cell>
          <cell r="EG868">
            <v>5.480686141196971</v>
          </cell>
          <cell r="EH868">
            <v>5.480686141196971</v>
          </cell>
          <cell r="EI868">
            <v>5.480686141196971</v>
          </cell>
          <cell r="EJ868">
            <v>5.480686141196971</v>
          </cell>
          <cell r="EK868">
            <v>0</v>
          </cell>
          <cell r="EL868">
            <v>0</v>
          </cell>
          <cell r="EM868">
            <v>0</v>
          </cell>
          <cell r="EN868">
            <v>0</v>
          </cell>
          <cell r="EO868">
            <v>0</v>
          </cell>
          <cell r="EP868">
            <v>0</v>
          </cell>
          <cell r="EQ868">
            <v>0</v>
          </cell>
          <cell r="ER868">
            <v>0</v>
          </cell>
          <cell r="ES868">
            <v>0</v>
          </cell>
          <cell r="ET868">
            <v>0</v>
          </cell>
        </row>
        <row r="869">
          <cell r="A869">
            <v>33217.569497921242</v>
          </cell>
          <cell r="B869">
            <v>41814.885021530288</v>
          </cell>
          <cell r="C869">
            <v>42097.211164746594</v>
          </cell>
          <cell r="D869">
            <v>7402.8460014324528</v>
          </cell>
          <cell r="E869">
            <v>7660.7955617790585</v>
          </cell>
          <cell r="F869">
            <v>7077.3385098647905</v>
          </cell>
          <cell r="G869">
            <v>5696.2315364325023</v>
          </cell>
          <cell r="H869">
            <v>7143.0465026406009</v>
          </cell>
          <cell r="I869">
            <v>6565.6028902132293</v>
          </cell>
          <cell r="J869">
            <v>8221.2116144245265</v>
          </cell>
          <cell r="K869">
            <v>8849.4722783609304</v>
          </cell>
          <cell r="L869">
            <v>8357.0188604810137</v>
          </cell>
          <cell r="M869">
            <v>9153.8305674754101</v>
          </cell>
          <cell r="N869">
            <v>9453.4216320661399</v>
          </cell>
          <cell r="O869">
            <v>9729.0185720902318</v>
          </cell>
          <cell r="P869">
            <v>9850.0847123957919</v>
          </cell>
          <cell r="Q869">
            <v>10282.286600196405</v>
          </cell>
          <cell r="R869">
            <v>10108.079277622486</v>
          </cell>
          <cell r="S869">
            <v>10655.055194416918</v>
          </cell>
          <cell r="T869">
            <v>10739.003700025161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5526.758040836321</v>
          </cell>
          <cell r="AF869">
            <v>6957.1842706267562</v>
          </cell>
          <cell r="AG869">
            <v>7004.157854357999</v>
          </cell>
          <cell r="AH869">
            <v>7402.8460014324528</v>
          </cell>
          <cell r="AI869">
            <v>7660.7955617790585</v>
          </cell>
          <cell r="AJ869">
            <v>7077.3385098647905</v>
          </cell>
          <cell r="AK869">
            <v>5696.2315364325023</v>
          </cell>
          <cell r="AL869">
            <v>7143.0465026406009</v>
          </cell>
          <cell r="AM869">
            <v>6565.6028902132293</v>
          </cell>
          <cell r="AN869">
            <v>8221.2116144245265</v>
          </cell>
          <cell r="AO869">
            <v>8849.4722783609304</v>
          </cell>
          <cell r="AP869">
            <v>8357.0188604810137</v>
          </cell>
          <cell r="AQ869">
            <v>9153.8305674754101</v>
          </cell>
          <cell r="AR869">
            <v>9453.4216320661399</v>
          </cell>
          <cell r="AS869">
            <v>9729.0185720902318</v>
          </cell>
          <cell r="AT869">
            <v>9850.0847123957919</v>
          </cell>
          <cell r="AU869">
            <v>10282.286600196405</v>
          </cell>
          <cell r="AV869">
            <v>10108.079277622486</v>
          </cell>
          <cell r="AW869">
            <v>10655.055194416918</v>
          </cell>
          <cell r="AX869">
            <v>10739.003700025161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2.7262570085424294</v>
          </cell>
          <cell r="CN869">
            <v>3.4400847223638906</v>
          </cell>
          <cell r="CO869">
            <v>3.5093681879423673</v>
          </cell>
          <cell r="CP869">
            <v>3.6377939498099949</v>
          </cell>
          <cell r="CQ869">
            <v>3.6944675118848855</v>
          </cell>
          <cell r="CR869">
            <v>3.5202492490388835</v>
          </cell>
          <cell r="CS869">
            <v>2.8767162236945567</v>
          </cell>
          <cell r="CT869">
            <v>3.5273312731633113</v>
          </cell>
          <cell r="CU869">
            <v>3.2738355112559021</v>
          </cell>
          <cell r="CV869">
            <v>4.0781462994385524</v>
          </cell>
          <cell r="CW869">
            <v>4.4229425620370479</v>
          </cell>
          <cell r="CX869">
            <v>4.163381132131037</v>
          </cell>
          <cell r="CY869">
            <v>4.6692793650441535</v>
          </cell>
          <cell r="CZ869">
            <v>4.6597912087370768</v>
          </cell>
          <cell r="DA869">
            <v>4.8087061440897472</v>
          </cell>
          <cell r="DB869">
            <v>4.8685448100779753</v>
          </cell>
          <cell r="DC869">
            <v>5.0821667553907464</v>
          </cell>
          <cell r="DD869">
            <v>4.9960623023876671</v>
          </cell>
          <cell r="DE869">
            <v>5.2664129479608945</v>
          </cell>
          <cell r="DF869">
            <v>5.3079056937825095</v>
          </cell>
          <cell r="DG869">
            <v>5.5153409096444923</v>
          </cell>
          <cell r="DH869">
            <v>5.5153409096444923</v>
          </cell>
          <cell r="DI869">
            <v>5.5153409096444923</v>
          </cell>
          <cell r="DJ869">
            <v>5.5153409096444923</v>
          </cell>
          <cell r="DK869">
            <v>5.5153409096444923</v>
          </cell>
          <cell r="DL869">
            <v>5.5153409096444923</v>
          </cell>
          <cell r="DM869">
            <v>5.5153409096444923</v>
          </cell>
          <cell r="DN869">
            <v>5.5153409096444923</v>
          </cell>
          <cell r="DO869">
            <v>5.5153409096444923</v>
          </cell>
          <cell r="DP869">
            <v>5.5153409096444923</v>
          </cell>
          <cell r="DQ869">
            <v>5.5540628796775833</v>
          </cell>
          <cell r="DR869">
            <v>5.5407876148286057</v>
          </cell>
          <cell r="DS869">
            <v>5.4680707597212361</v>
          </cell>
          <cell r="DT869">
            <v>5.5752937485636211</v>
          </cell>
          <cell r="DU869">
            <v>5.6810571276257784</v>
          </cell>
          <cell r="DV869">
            <v>5.508123757279817</v>
          </cell>
          <cell r="DW869">
            <v>5.4249750704997712</v>
          </cell>
          <cell r="DX869">
            <v>5.548101072072841</v>
          </cell>
          <cell r="DY869">
            <v>5.4944584301889252</v>
          </cell>
          <cell r="DZ869">
            <v>5.5230650847127372</v>
          </cell>
          <cell r="EA869">
            <v>5.4816740641980077</v>
          </cell>
          <cell r="EB869">
            <v>5.49936250294488</v>
          </cell>
          <cell r="EC869">
            <v>5.3710617625167218</v>
          </cell>
          <cell r="ED869">
            <v>5.5581428723179638</v>
          </cell>
          <cell r="EE869">
            <v>5.5430389390184924</v>
          </cell>
          <cell r="EF869">
            <v>5.5430389390184924</v>
          </cell>
          <cell r="EG869">
            <v>5.5430389390184924</v>
          </cell>
          <cell r="EH869">
            <v>5.5430389390184924</v>
          </cell>
          <cell r="EI869">
            <v>5.5430389390184924</v>
          </cell>
          <cell r="EJ869">
            <v>5.5430389390184924</v>
          </cell>
          <cell r="EK869">
            <v>0</v>
          </cell>
          <cell r="EL869">
            <v>0</v>
          </cell>
          <cell r="EM869">
            <v>0</v>
          </cell>
          <cell r="EN869">
            <v>0</v>
          </cell>
          <cell r="EO869">
            <v>0</v>
          </cell>
          <cell r="EP869">
            <v>0</v>
          </cell>
          <cell r="EQ869">
            <v>0</v>
          </cell>
          <cell r="ER869">
            <v>0</v>
          </cell>
          <cell r="ES869">
            <v>0</v>
          </cell>
          <cell r="ET869">
            <v>0</v>
          </cell>
        </row>
        <row r="870">
          <cell r="A870">
            <v>33278.507470853925</v>
          </cell>
          <cell r="B870">
            <v>39164.40308270885</v>
          </cell>
          <cell r="C870">
            <v>41761.066338565579</v>
          </cell>
          <cell r="D870">
            <v>7414.7421338365584</v>
          </cell>
          <cell r="E870">
            <v>6778.7814172900516</v>
          </cell>
          <cell r="F870">
            <v>7632.5702803123986</v>
          </cell>
          <cell r="G870">
            <v>6945.9634827068976</v>
          </cell>
          <cell r="H870">
            <v>7042.6131615431514</v>
          </cell>
          <cell r="I870">
            <v>8291.8086836912789</v>
          </cell>
          <cell r="J870">
            <v>7275.2330995612774</v>
          </cell>
          <cell r="K870">
            <v>7133.011592882729</v>
          </cell>
          <cell r="L870">
            <v>7776.2224218387082</v>
          </cell>
          <cell r="M870">
            <v>8413.0101709269766</v>
          </cell>
          <cell r="N870">
            <v>8636.6775396322882</v>
          </cell>
          <cell r="O870">
            <v>9327.6127309495278</v>
          </cell>
          <cell r="P870">
            <v>8374.8303775213681</v>
          </cell>
          <cell r="Q870">
            <v>10121.643154051762</v>
          </cell>
          <cell r="R870">
            <v>10870.989590985289</v>
          </cell>
          <cell r="S870">
            <v>9032.4935281337312</v>
          </cell>
          <cell r="T870">
            <v>9751.6408128937237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5536.8969353126022</v>
          </cell>
          <cell r="AF870">
            <v>6516.1955833481907</v>
          </cell>
          <cell r="AG870">
            <v>6948.2298876505702</v>
          </cell>
          <cell r="AH870">
            <v>7414.7421338365584</v>
          </cell>
          <cell r="AI870">
            <v>6778.7814172900516</v>
          </cell>
          <cell r="AJ870">
            <v>7632.5702803123986</v>
          </cell>
          <cell r="AK870">
            <v>6945.9634827068976</v>
          </cell>
          <cell r="AL870">
            <v>7042.6131615431514</v>
          </cell>
          <cell r="AM870">
            <v>8291.8086836912789</v>
          </cell>
          <cell r="AN870">
            <v>7275.2330995612774</v>
          </cell>
          <cell r="AO870">
            <v>7133.011592882729</v>
          </cell>
          <cell r="AP870">
            <v>7776.2224218387082</v>
          </cell>
          <cell r="AQ870">
            <v>8413.0101709269766</v>
          </cell>
          <cell r="AR870">
            <v>8636.6775396322882</v>
          </cell>
          <cell r="AS870">
            <v>9327.6127309495278</v>
          </cell>
          <cell r="AT870">
            <v>8374.8303775213681</v>
          </cell>
          <cell r="AU870">
            <v>10121.643154051762</v>
          </cell>
          <cell r="AV870">
            <v>10870.989590985289</v>
          </cell>
          <cell r="AW870">
            <v>9032.4935281337312</v>
          </cell>
          <cell r="AX870">
            <v>9751.6408128937237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  <cell r="CK870">
            <v>0</v>
          </cell>
          <cell r="CL870">
            <v>0</v>
          </cell>
          <cell r="CM870">
            <v>2.7071251110001526</v>
          </cell>
          <cell r="CN870">
            <v>3.198333862999359</v>
          </cell>
          <cell r="CO870">
            <v>3.4250173363769019</v>
          </cell>
          <cell r="CP870">
            <v>3.6177423213532802</v>
          </cell>
          <cell r="CQ870">
            <v>3.372186682973092</v>
          </cell>
          <cell r="CR870">
            <v>3.7844733826877448</v>
          </cell>
          <cell r="CS870">
            <v>3.4699291456174302</v>
          </cell>
          <cell r="CT870">
            <v>3.4895694146305147</v>
          </cell>
          <cell r="CU870">
            <v>4.0609370137164769</v>
          </cell>
          <cell r="CV870">
            <v>3.6077602024607365</v>
          </cell>
          <cell r="CW870">
            <v>3.4622079006340747</v>
          </cell>
          <cell r="CX870">
            <v>3.803034543802291</v>
          </cell>
          <cell r="CY870">
            <v>4.1448603020696169</v>
          </cell>
          <cell r="CZ870">
            <v>4.2821415474761286</v>
          </cell>
          <cell r="DA870">
            <v>4.5661306331580613</v>
          </cell>
          <cell r="DB870">
            <v>4.0997166839290733</v>
          </cell>
          <cell r="DC870">
            <v>4.9548310158997753</v>
          </cell>
          <cell r="DD870">
            <v>5.3216573217536753</v>
          </cell>
          <cell r="DE870">
            <v>4.4216614242318428</v>
          </cell>
          <cell r="DF870">
            <v>4.7737043897164071</v>
          </cell>
          <cell r="DG870">
            <v>4.8670503722264415</v>
          </cell>
          <cell r="DH870">
            <v>4.8670503722264415</v>
          </cell>
          <cell r="DI870">
            <v>4.8670503722264415</v>
          </cell>
          <cell r="DJ870">
            <v>4.8670503722264415</v>
          </cell>
          <cell r="DK870">
            <v>4.8670503722264415</v>
          </cell>
          <cell r="DL870">
            <v>4.8670503722264415</v>
          </cell>
          <cell r="DM870">
            <v>4.8670503722264415</v>
          </cell>
          <cell r="DN870">
            <v>4.8670503722264415</v>
          </cell>
          <cell r="DO870">
            <v>4.8670503722264415</v>
          </cell>
          <cell r="DP870">
            <v>4.8670503722264415</v>
          </cell>
          <cell r="DQ870">
            <v>5.6035757575635765</v>
          </cell>
          <cell r="DR870">
            <v>5.5818408596556477</v>
          </cell>
          <cell r="DS870">
            <v>5.5579999742929731</v>
          </cell>
          <cell r="DT870">
            <v>5.615204236799312</v>
          </cell>
          <cell r="DU870">
            <v>5.5074068042438311</v>
          </cell>
          <cell r="DV870">
            <v>5.5255115674930479</v>
          </cell>
          <cell r="DW870">
            <v>5.4842724852057039</v>
          </cell>
          <cell r="DX870">
            <v>5.5292869368564395</v>
          </cell>
          <cell r="DY870">
            <v>5.5940990929374879</v>
          </cell>
          <cell r="DZ870">
            <v>5.5247977580813163</v>
          </cell>
          <cell r="EA870">
            <v>5.6445187798133549</v>
          </cell>
          <cell r="EB870">
            <v>5.602031409012949</v>
          </cell>
          <cell r="EC870">
            <v>5.5609456662598458</v>
          </cell>
          <cell r="ED870">
            <v>5.5257702210974893</v>
          </cell>
          <cell r="EE870">
            <v>5.5966649720640715</v>
          </cell>
          <cell r="EF870">
            <v>5.5966649720640715</v>
          </cell>
          <cell r="EG870">
            <v>5.5966649720640715</v>
          </cell>
          <cell r="EH870">
            <v>5.5966649720640715</v>
          </cell>
          <cell r="EI870">
            <v>5.5966649720640715</v>
          </cell>
          <cell r="EJ870">
            <v>5.5966649720640715</v>
          </cell>
          <cell r="EK870">
            <v>0</v>
          </cell>
          <cell r="EL870">
            <v>0</v>
          </cell>
          <cell r="EM870">
            <v>0</v>
          </cell>
          <cell r="EN870">
            <v>0</v>
          </cell>
          <cell r="EO870">
            <v>0</v>
          </cell>
          <cell r="EP870">
            <v>0</v>
          </cell>
          <cell r="EQ870">
            <v>0</v>
          </cell>
          <cell r="ER870">
            <v>0</v>
          </cell>
          <cell r="ES870">
            <v>0</v>
          </cell>
          <cell r="ET870">
            <v>0</v>
          </cell>
        </row>
        <row r="871">
          <cell r="A871">
            <v>37852.826597772284</v>
          </cell>
          <cell r="B871">
            <v>35382.398775365342</v>
          </cell>
          <cell r="C871">
            <v>40571.884235079851</v>
          </cell>
          <cell r="D871">
            <v>6685.4876792731011</v>
          </cell>
          <cell r="E871">
            <v>5503.2961793380919</v>
          </cell>
          <cell r="F871">
            <v>6506.3121708484859</v>
          </cell>
          <cell r="G871">
            <v>6496.9987509979583</v>
          </cell>
          <cell r="H871">
            <v>8439.5319424156241</v>
          </cell>
          <cell r="I871">
            <v>7207.9753279829847</v>
          </cell>
          <cell r="J871">
            <v>8984.472075439855</v>
          </cell>
          <cell r="K871">
            <v>8274.7619047166409</v>
          </cell>
          <cell r="L871">
            <v>7719.5711637769627</v>
          </cell>
          <cell r="M871">
            <v>9113.7579611139408</v>
          </cell>
          <cell r="N871">
            <v>9771.8390172733398</v>
          </cell>
          <cell r="O871">
            <v>9960.0660035542987</v>
          </cell>
          <cell r="P871">
            <v>8803.6059429768011</v>
          </cell>
          <cell r="Q871">
            <v>8623.1095456903968</v>
          </cell>
          <cell r="R871">
            <v>10018.525408018255</v>
          </cell>
          <cell r="S871">
            <v>8662.0210113687754</v>
          </cell>
          <cell r="T871">
            <v>9750.1841225955723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6297.9747443807682</v>
          </cell>
          <cell r="AF871">
            <v>5886.9435630462112</v>
          </cell>
          <cell r="AG871">
            <v>6750.3730952422729</v>
          </cell>
          <cell r="AH871">
            <v>6685.4876792731011</v>
          </cell>
          <cell r="AI871">
            <v>5503.2961793380919</v>
          </cell>
          <cell r="AJ871">
            <v>6506.3121708484859</v>
          </cell>
          <cell r="AK871">
            <v>6496.9987509979583</v>
          </cell>
          <cell r="AL871">
            <v>8439.5319424156241</v>
          </cell>
          <cell r="AM871">
            <v>7207.9753279829847</v>
          </cell>
          <cell r="AN871">
            <v>8984.472075439855</v>
          </cell>
          <cell r="AO871">
            <v>8274.7619047166409</v>
          </cell>
          <cell r="AP871">
            <v>7719.5711637769627</v>
          </cell>
          <cell r="AQ871">
            <v>9113.7579611139408</v>
          </cell>
          <cell r="AR871">
            <v>9771.8390172733398</v>
          </cell>
          <cell r="AS871">
            <v>9960.0660035542987</v>
          </cell>
          <cell r="AT871">
            <v>8803.6059429768011</v>
          </cell>
          <cell r="AU871">
            <v>8623.1095456903968</v>
          </cell>
          <cell r="AV871">
            <v>10018.525408018255</v>
          </cell>
          <cell r="AW871">
            <v>8662.0210113687754</v>
          </cell>
          <cell r="AX871">
            <v>9750.1841225955723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3.1186303713934862</v>
          </cell>
          <cell r="CN871">
            <v>2.8823622092600072</v>
          </cell>
          <cell r="CO871">
            <v>3.3386467288396862</v>
          </cell>
          <cell r="CP871">
            <v>3.3512006985508322</v>
          </cell>
          <cell r="CQ871">
            <v>2.7549597107996977</v>
          </cell>
          <cell r="CR871">
            <v>3.2635799824429825</v>
          </cell>
          <cell r="CS871">
            <v>3.2678061736044222</v>
          </cell>
          <cell r="CT871">
            <v>4.2006313762188032</v>
          </cell>
          <cell r="CU871">
            <v>3.5394678564315263</v>
          </cell>
          <cell r="CV871">
            <v>4.3531681592872333</v>
          </cell>
          <cell r="CW871">
            <v>4.0296539078642786</v>
          </cell>
          <cell r="CX871">
            <v>3.8670597643621547</v>
          </cell>
          <cell r="CY871">
            <v>4.4673969882193818</v>
          </cell>
          <cell r="CZ871">
            <v>4.8168291500549811</v>
          </cell>
          <cell r="DA871">
            <v>5.0004476856909355</v>
          </cell>
          <cell r="DB871">
            <v>4.4198473130181917</v>
          </cell>
          <cell r="DC871">
            <v>4.3292291593067338</v>
          </cell>
          <cell r="DD871">
            <v>5.0297972094445269</v>
          </cell>
          <cell r="DE871">
            <v>4.3487646471668393</v>
          </cell>
          <cell r="DF871">
            <v>4.8950765600845383</v>
          </cell>
          <cell r="DG871">
            <v>5.1135664328258947</v>
          </cell>
          <cell r="DH871">
            <v>5.1135664328258947</v>
          </cell>
          <cell r="DI871">
            <v>5.1135664328258947</v>
          </cell>
          <cell r="DJ871">
            <v>5.1135664328258947</v>
          </cell>
          <cell r="DK871">
            <v>5.1135664328258947</v>
          </cell>
          <cell r="DL871">
            <v>5.1135664328258947</v>
          </cell>
          <cell r="DM871">
            <v>5.1135664328258947</v>
          </cell>
          <cell r="DN871">
            <v>5.1135664328258947</v>
          </cell>
          <cell r="DO871">
            <v>5.1135664328258947</v>
          </cell>
          <cell r="DP871">
            <v>5.1135664328258947</v>
          </cell>
          <cell r="DQ871">
            <v>5.5327894851997907</v>
          </cell>
          <cell r="DR871">
            <v>5.5956230794592567</v>
          </cell>
          <cell r="DS871">
            <v>5.5394219172463712</v>
          </cell>
          <cell r="DT871">
            <v>5.4656244875661519</v>
          </cell>
          <cell r="DU871">
            <v>5.4728654360726869</v>
          </cell>
          <cell r="DV871">
            <v>5.4619506470626522</v>
          </cell>
          <cell r="DW871">
            <v>5.4470784472639107</v>
          </cell>
          <cell r="DX871">
            <v>5.5044118968848696</v>
          </cell>
          <cell r="DY871">
            <v>5.5793352028974201</v>
          </cell>
          <cell r="DZ871">
            <v>5.6545006043453165</v>
          </cell>
          <cell r="EA871">
            <v>5.6259373830153434</v>
          </cell>
          <cell r="EB871">
            <v>5.4691448610786004</v>
          </cell>
          <cell r="EC871">
            <v>5.5892055170622061</v>
          </cell>
          <cell r="ED871">
            <v>5.5580467683505548</v>
          </cell>
          <cell r="EE871">
            <v>5.4570818014191138</v>
          </cell>
          <cell r="EF871">
            <v>5.4570818014191138</v>
          </cell>
          <cell r="EG871">
            <v>5.4570818014191138</v>
          </cell>
          <cell r="EH871">
            <v>5.4570818014191138</v>
          </cell>
          <cell r="EI871">
            <v>5.4570818014191138</v>
          </cell>
          <cell r="EJ871">
            <v>5.4570818014191138</v>
          </cell>
          <cell r="EK871">
            <v>0</v>
          </cell>
          <cell r="EL871">
            <v>0</v>
          </cell>
          <cell r="EM871">
            <v>0</v>
          </cell>
          <cell r="EN871">
            <v>0</v>
          </cell>
          <cell r="EO871">
            <v>0</v>
          </cell>
          <cell r="EP871">
            <v>0</v>
          </cell>
          <cell r="EQ871">
            <v>0</v>
          </cell>
          <cell r="ER871">
            <v>0</v>
          </cell>
          <cell r="ES871">
            <v>0</v>
          </cell>
          <cell r="ET871">
            <v>0</v>
          </cell>
        </row>
        <row r="872">
          <cell r="A872">
            <v>44624.005633907829</v>
          </cell>
          <cell r="B872">
            <v>37873.896853023558</v>
          </cell>
          <cell r="C872">
            <v>37053.514914148225</v>
          </cell>
          <cell r="D872">
            <v>7038.9908346162338</v>
          </cell>
          <cell r="E872">
            <v>6510.6783206584405</v>
          </cell>
          <cell r="F872">
            <v>7161.3941874394222</v>
          </cell>
          <cell r="G872">
            <v>7805.7461945618352</v>
          </cell>
          <cell r="H872">
            <v>7230.3757683229933</v>
          </cell>
          <cell r="I872">
            <v>7831.1447140050741</v>
          </cell>
          <cell r="J872">
            <v>8601.3535302697637</v>
          </cell>
          <cell r="K872">
            <v>7562.0667263411542</v>
          </cell>
          <cell r="L872">
            <v>8303.449161283681</v>
          </cell>
          <cell r="M872">
            <v>8468.852056719008</v>
          </cell>
          <cell r="N872">
            <v>7934.3738274398374</v>
          </cell>
          <cell r="O872">
            <v>8472.5038211344963</v>
          </cell>
          <cell r="P872">
            <v>7910.772206050543</v>
          </cell>
          <cell r="Q872">
            <v>8184.6415840446198</v>
          </cell>
          <cell r="R872">
            <v>10184.776863453644</v>
          </cell>
          <cell r="S872">
            <v>10305.332326990634</v>
          </cell>
          <cell r="T872">
            <v>10423.317981845574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7424.5673503282414</v>
          </cell>
          <cell r="AF872">
            <v>6301.4804253921293</v>
          </cell>
          <cell r="AG872">
            <v>6164.9848134082413</v>
          </cell>
          <cell r="AH872">
            <v>7038.9908346162338</v>
          </cell>
          <cell r="AI872">
            <v>6510.6783206584405</v>
          </cell>
          <cell r="AJ872">
            <v>7161.3941874394222</v>
          </cell>
          <cell r="AK872">
            <v>7805.7461945618352</v>
          </cell>
          <cell r="AL872">
            <v>7230.3757683229933</v>
          </cell>
          <cell r="AM872">
            <v>7831.1447140050741</v>
          </cell>
          <cell r="AN872">
            <v>8601.3535302697637</v>
          </cell>
          <cell r="AO872">
            <v>7562.0667263411542</v>
          </cell>
          <cell r="AP872">
            <v>8303.449161283681</v>
          </cell>
          <cell r="AQ872">
            <v>8468.852056719008</v>
          </cell>
          <cell r="AR872">
            <v>7934.3738274398374</v>
          </cell>
          <cell r="AS872">
            <v>8472.5038211344963</v>
          </cell>
          <cell r="AT872">
            <v>7910.772206050543</v>
          </cell>
          <cell r="AU872">
            <v>8184.6415840446198</v>
          </cell>
          <cell r="AV872">
            <v>10184.776863453644</v>
          </cell>
          <cell r="AW872">
            <v>10305.332326990634</v>
          </cell>
          <cell r="AX872">
            <v>10423.317981845574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3.6979561999053217</v>
          </cell>
          <cell r="CN872">
            <v>3.1612144756719913</v>
          </cell>
          <cell r="CO872">
            <v>3.0188033901774016</v>
          </cell>
          <cell r="CP872">
            <v>3.4786796245957219</v>
          </cell>
          <cell r="CQ872">
            <v>3.1824085905555606</v>
          </cell>
          <cell r="CR872">
            <v>3.5128745051665042</v>
          </cell>
          <cell r="CS872">
            <v>3.8493453071493664</v>
          </cell>
          <cell r="CT872">
            <v>3.5258315289384861</v>
          </cell>
          <cell r="CU872">
            <v>3.8284764645610174</v>
          </cell>
          <cell r="CV872">
            <v>4.2185034718959518</v>
          </cell>
          <cell r="CW872">
            <v>3.7112919617072624</v>
          </cell>
          <cell r="CX872">
            <v>4.0983503698584007</v>
          </cell>
          <cell r="CY872">
            <v>4.182571356056445</v>
          </cell>
          <cell r="CZ872">
            <v>4.0459984254313026</v>
          </cell>
          <cell r="DA872">
            <v>4.2089673573572792</v>
          </cell>
          <cell r="DB872">
            <v>3.9299105305446171</v>
          </cell>
          <cell r="DC872">
            <v>4.0659632602325528</v>
          </cell>
          <cell r="DD872">
            <v>5.0595897346557885</v>
          </cell>
          <cell r="DE872">
            <v>5.119479233851119</v>
          </cell>
          <cell r="DF872">
            <v>5.1780921044268879</v>
          </cell>
          <cell r="DG872">
            <v>4.5143378756499084</v>
          </cell>
          <cell r="DH872">
            <v>4.5143378756499084</v>
          </cell>
          <cell r="DI872">
            <v>4.5143378756499084</v>
          </cell>
          <cell r="DJ872">
            <v>4.5143378756499084</v>
          </cell>
          <cell r="DK872">
            <v>4.5143378756499084</v>
          </cell>
          <cell r="DL872">
            <v>4.5143378756499084</v>
          </cell>
          <cell r="DM872">
            <v>4.5143378756499084</v>
          </cell>
          <cell r="DN872">
            <v>4.5143378756499084</v>
          </cell>
          <cell r="DO872">
            <v>4.5143378756499084</v>
          </cell>
          <cell r="DP872">
            <v>4.5143378756499084</v>
          </cell>
          <cell r="DQ872">
            <v>5.5006818123965315</v>
          </cell>
          <cell r="DR872">
            <v>5.4612966204740765</v>
          </cell>
          <cell r="DS872">
            <v>5.5950544532848259</v>
          </cell>
          <cell r="DT872">
            <v>5.5437431661876806</v>
          </cell>
          <cell r="DU872">
            <v>5.6050234731188571</v>
          </cell>
          <cell r="DV872">
            <v>5.5852430876545851</v>
          </cell>
          <cell r="DW872">
            <v>5.5556475987692817</v>
          </cell>
          <cell r="DX872">
            <v>5.6183196836693137</v>
          </cell>
          <cell r="DY872">
            <v>5.6041068022431428</v>
          </cell>
          <cell r="DZ872">
            <v>5.5861876835517306</v>
          </cell>
          <cell r="EA872">
            <v>5.5824201504052509</v>
          </cell>
          <cell r="EB872">
            <v>5.5508128225564191</v>
          </cell>
          <cell r="EC872">
            <v>5.5473851912585905</v>
          </cell>
          <cell r="ED872">
            <v>5.3727184740115845</v>
          </cell>
          <cell r="EE872">
            <v>5.5149725016065352</v>
          </cell>
          <cell r="EF872">
            <v>5.5149725016065352</v>
          </cell>
          <cell r="EG872">
            <v>5.5149725016065352</v>
          </cell>
          <cell r="EH872">
            <v>5.5149725016065352</v>
          </cell>
          <cell r="EI872">
            <v>5.5149725016065352</v>
          </cell>
          <cell r="EJ872">
            <v>5.5149725016065352</v>
          </cell>
          <cell r="EK872">
            <v>0</v>
          </cell>
          <cell r="EL872">
            <v>0</v>
          </cell>
          <cell r="EM872">
            <v>0</v>
          </cell>
          <cell r="EN872">
            <v>0</v>
          </cell>
          <cell r="EO872">
            <v>0</v>
          </cell>
          <cell r="EP872">
            <v>0</v>
          </cell>
          <cell r="EQ872">
            <v>0</v>
          </cell>
          <cell r="ER872">
            <v>0</v>
          </cell>
          <cell r="ES872">
            <v>0</v>
          </cell>
          <cell r="ET872">
            <v>0</v>
          </cell>
        </row>
        <row r="873">
          <cell r="A873">
            <v>35066.598161873211</v>
          </cell>
          <cell r="B873">
            <v>34184.204550609946</v>
          </cell>
          <cell r="C873">
            <v>32938.441914316405</v>
          </cell>
          <cell r="D873">
            <v>6498.6266990706263</v>
          </cell>
          <cell r="E873">
            <v>7361.8092692995097</v>
          </cell>
          <cell r="F873">
            <v>6562.2963869430532</v>
          </cell>
          <cell r="G873">
            <v>7120.6289971654014</v>
          </cell>
          <cell r="H873">
            <v>7097.8685354215968</v>
          </cell>
          <cell r="I873">
            <v>7236.5090010091635</v>
          </cell>
          <cell r="J873">
            <v>7614.3650535828174</v>
          </cell>
          <cell r="K873">
            <v>8018.8990451608524</v>
          </cell>
          <cell r="L873">
            <v>7446.4830691736524</v>
          </cell>
          <cell r="M873">
            <v>9481.4580073201596</v>
          </cell>
          <cell r="N873">
            <v>9572.0265705222628</v>
          </cell>
          <cell r="O873">
            <v>9950.9717446148097</v>
          </cell>
          <cell r="P873">
            <v>9784.4726812703648</v>
          </cell>
          <cell r="Q873">
            <v>9860.0814613902821</v>
          </cell>
          <cell r="R873">
            <v>10123.067986542632</v>
          </cell>
          <cell r="S873">
            <v>10395.82066786179</v>
          </cell>
          <cell r="T873">
            <v>10674.52149232993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5834.4004779770912</v>
          </cell>
          <cell r="AF873">
            <v>5687.5873287929808</v>
          </cell>
          <cell r="AG873">
            <v>5480.316635266181</v>
          </cell>
          <cell r="AH873">
            <v>6498.6266990706263</v>
          </cell>
          <cell r="AI873">
            <v>7361.8092692995097</v>
          </cell>
          <cell r="AJ873">
            <v>6562.2963869430532</v>
          </cell>
          <cell r="AK873">
            <v>7120.6289971654014</v>
          </cell>
          <cell r="AL873">
            <v>7097.8685354215968</v>
          </cell>
          <cell r="AM873">
            <v>7236.5090010091635</v>
          </cell>
          <cell r="AN873">
            <v>7614.3650535828174</v>
          </cell>
          <cell r="AO873">
            <v>8018.8990451608524</v>
          </cell>
          <cell r="AP873">
            <v>7446.4830691736524</v>
          </cell>
          <cell r="AQ873">
            <v>9481.4580073201596</v>
          </cell>
          <cell r="AR873">
            <v>9572.0265705222628</v>
          </cell>
          <cell r="AS873">
            <v>9950.9717446148097</v>
          </cell>
          <cell r="AT873">
            <v>9784.4726812703648</v>
          </cell>
          <cell r="AU873">
            <v>9860.0814613902821</v>
          </cell>
          <cell r="AV873">
            <v>10123.067986542632</v>
          </cell>
          <cell r="AW873">
            <v>10395.82066786179</v>
          </cell>
          <cell r="AX873">
            <v>10674.52149232993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  <cell r="BN873">
            <v>0</v>
          </cell>
          <cell r="BO873">
            <v>0</v>
          </cell>
          <cell r="BP873">
            <v>0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2.9500056431705222</v>
          </cell>
          <cell r="CN873">
            <v>2.8594513567463609</v>
          </cell>
          <cell r="CO873">
            <v>2.684458551484211</v>
          </cell>
          <cell r="CP873">
            <v>3.2056265008375728</v>
          </cell>
          <cell r="CQ873">
            <v>3.5992239640007102</v>
          </cell>
          <cell r="CR873">
            <v>3.2247490407787294</v>
          </cell>
          <cell r="CS873">
            <v>3.5276205125890616</v>
          </cell>
          <cell r="CT873">
            <v>3.5019689828414631</v>
          </cell>
          <cell r="CU873">
            <v>3.5218164785279789</v>
          </cell>
          <cell r="CV873">
            <v>3.7472806916644417</v>
          </cell>
          <cell r="CW873">
            <v>3.9490848496889552</v>
          </cell>
          <cell r="CX873">
            <v>3.724938125626176</v>
          </cell>
          <cell r="CY873">
            <v>4.6545079042431396</v>
          </cell>
          <cell r="CZ873">
            <v>4.667782787150057</v>
          </cell>
          <cell r="DA873">
            <v>4.9248225687983753</v>
          </cell>
          <cell r="DB873">
            <v>4.8424207324866346</v>
          </cell>
          <cell r="DC873">
            <v>4.8798401761641221</v>
          </cell>
          <cell r="DD873">
            <v>5.009994497530883</v>
          </cell>
          <cell r="DE873">
            <v>5.1449821746276241</v>
          </cell>
          <cell r="DF873">
            <v>5.2829136395648248</v>
          </cell>
          <cell r="DG873">
            <v>4.7332254136140861</v>
          </cell>
          <cell r="DH873">
            <v>4.7332254136140861</v>
          </cell>
          <cell r="DI873">
            <v>4.7332254136140861</v>
          </cell>
          <cell r="DJ873">
            <v>4.7332254136140861</v>
          </cell>
          <cell r="DK873">
            <v>4.7332254136140861</v>
          </cell>
          <cell r="DL873">
            <v>4.7332254136140861</v>
          </cell>
          <cell r="DM873">
            <v>4.7332254136140861</v>
          </cell>
          <cell r="DN873">
            <v>4.7332254136140861</v>
          </cell>
          <cell r="DO873">
            <v>4.7332254136140861</v>
          </cell>
          <cell r="DP873">
            <v>4.7332254136140861</v>
          </cell>
          <cell r="DQ873">
            <v>5.4185180563225366</v>
          </cell>
          <cell r="DR873">
            <v>5.4494478463587246</v>
          </cell>
          <cell r="DS873">
            <v>5.5931450741586328</v>
          </cell>
          <cell r="DT873">
            <v>5.554127002983833</v>
          </cell>
          <cell r="DU873">
            <v>5.6038025600982841</v>
          </cell>
          <cell r="DV873">
            <v>5.5752847689695715</v>
          </cell>
          <cell r="DW873">
            <v>5.5302356150139245</v>
          </cell>
          <cell r="DX873">
            <v>5.5529375790644933</v>
          </cell>
          <cell r="DY873">
            <v>5.6294960792068558</v>
          </cell>
          <cell r="DZ873">
            <v>5.567043367156721</v>
          </cell>
          <cell r="EA873">
            <v>5.5632095184859427</v>
          </cell>
          <cell r="EB873">
            <v>5.4769563383710036</v>
          </cell>
          <cell r="EC873">
            <v>5.5809545960053981</v>
          </cell>
          <cell r="ED873">
            <v>5.6182413634139232</v>
          </cell>
          <cell r="EE873">
            <v>5.5358210180692646</v>
          </cell>
          <cell r="EF873">
            <v>5.5358210180692646</v>
          </cell>
          <cell r="EG873">
            <v>5.5358210180692646</v>
          </cell>
          <cell r="EH873">
            <v>5.5358210180692646</v>
          </cell>
          <cell r="EI873">
            <v>5.5358210180692646</v>
          </cell>
          <cell r="EJ873">
            <v>5.5358210180692646</v>
          </cell>
          <cell r="EK873">
            <v>0</v>
          </cell>
          <cell r="EL873">
            <v>0</v>
          </cell>
          <cell r="EM873">
            <v>0</v>
          </cell>
          <cell r="EN873">
            <v>0</v>
          </cell>
          <cell r="EO873">
            <v>0</v>
          </cell>
          <cell r="EP873">
            <v>0</v>
          </cell>
          <cell r="EQ873">
            <v>0</v>
          </cell>
          <cell r="ER873">
            <v>0</v>
          </cell>
          <cell r="ES873">
            <v>0</v>
          </cell>
          <cell r="ET873">
            <v>0</v>
          </cell>
        </row>
        <row r="874">
          <cell r="A874">
            <v>36700.03242247078</v>
          </cell>
          <cell r="B874">
            <v>35797.386257847596</v>
          </cell>
          <cell r="C874">
            <v>42583.646136941839</v>
          </cell>
          <cell r="D874">
            <v>6816.5637034662523</v>
          </cell>
          <cell r="E874">
            <v>6423.4342747304036</v>
          </cell>
          <cell r="F874">
            <v>5802.1483809744714</v>
          </cell>
          <cell r="G874">
            <v>6938.3745524947644</v>
          </cell>
          <cell r="H874">
            <v>6440.2049972852828</v>
          </cell>
          <cell r="I874">
            <v>6824.8659531558042</v>
          </cell>
          <cell r="J874">
            <v>8134.3592052311815</v>
          </cell>
          <cell r="K874">
            <v>8006.5565317471001</v>
          </cell>
          <cell r="L874">
            <v>8240.1275627395171</v>
          </cell>
          <cell r="M874">
            <v>8663.1148096580946</v>
          </cell>
          <cell r="N874">
            <v>8268.1566067300973</v>
          </cell>
          <cell r="O874">
            <v>9386.8730395841048</v>
          </cell>
          <cell r="P874">
            <v>8586.0439501502897</v>
          </cell>
          <cell r="Q874">
            <v>10544.786845398563</v>
          </cell>
          <cell r="R874">
            <v>10329.856488131598</v>
          </cell>
          <cell r="S874">
            <v>11384.730347052977</v>
          </cell>
          <cell r="T874">
            <v>10172.988202252904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6106.1721960884988</v>
          </cell>
          <cell r="AF874">
            <v>5955.9894155971861</v>
          </cell>
          <cell r="AG874">
            <v>7085.0911807439743</v>
          </cell>
          <cell r="AH874">
            <v>6816.5637034662523</v>
          </cell>
          <cell r="AI874">
            <v>6423.4342747304036</v>
          </cell>
          <cell r="AJ874">
            <v>5802.1483809744714</v>
          </cell>
          <cell r="AK874">
            <v>6938.3745524947644</v>
          </cell>
          <cell r="AL874">
            <v>6440.2049972852828</v>
          </cell>
          <cell r="AM874">
            <v>6824.8659531558042</v>
          </cell>
          <cell r="AN874">
            <v>8134.3592052311815</v>
          </cell>
          <cell r="AO874">
            <v>8006.5565317471001</v>
          </cell>
          <cell r="AP874">
            <v>8240.1275627395171</v>
          </cell>
          <cell r="AQ874">
            <v>8663.1148096580946</v>
          </cell>
          <cell r="AR874">
            <v>8268.1566067300973</v>
          </cell>
          <cell r="AS874">
            <v>9386.8730395841048</v>
          </cell>
          <cell r="AT874">
            <v>8586.0439501502897</v>
          </cell>
          <cell r="AU874">
            <v>10544.786845398563</v>
          </cell>
          <cell r="AV874">
            <v>10329.856488131598</v>
          </cell>
          <cell r="AW874">
            <v>11384.730347052977</v>
          </cell>
          <cell r="AX874">
            <v>10172.988202252904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2.9743366098872901</v>
          </cell>
          <cell r="CN874">
            <v>2.910069916119745</v>
          </cell>
          <cell r="CO874">
            <v>3.5089062637834094</v>
          </cell>
          <cell r="CP874">
            <v>3.338332490527927</v>
          </cell>
          <cell r="CQ874">
            <v>3.1754196767104976</v>
          </cell>
          <cell r="CR874">
            <v>2.8457152212593635</v>
          </cell>
          <cell r="CS874">
            <v>3.4018753819472436</v>
          </cell>
          <cell r="CT874">
            <v>3.168697405240342</v>
          </cell>
          <cell r="CU874">
            <v>3.3577480030307858</v>
          </cell>
          <cell r="CV874">
            <v>4.039217874022623</v>
          </cell>
          <cell r="CW874">
            <v>3.9669792465074249</v>
          </cell>
          <cell r="CX874">
            <v>4.1158485129426134</v>
          </cell>
          <cell r="CY874">
            <v>4.2522726704051594</v>
          </cell>
          <cell r="CZ874">
            <v>4.1286466901073933</v>
          </cell>
          <cell r="DA874">
            <v>4.572428282497774</v>
          </cell>
          <cell r="DB874">
            <v>4.182337401058053</v>
          </cell>
          <cell r="DC874">
            <v>5.136458264801151</v>
          </cell>
          <cell r="DD874">
            <v>5.0317638005007828</v>
          </cell>
          <cell r="DE874">
            <v>5.5456021198921128</v>
          </cell>
          <cell r="DF874">
            <v>4.9553518810091708</v>
          </cell>
          <cell r="DG874">
            <v>4.942326875529119</v>
          </cell>
          <cell r="DH874">
            <v>4.942326875529119</v>
          </cell>
          <cell r="DI874">
            <v>4.942326875529119</v>
          </cell>
          <cell r="DJ874">
            <v>4.942326875529119</v>
          </cell>
          <cell r="DK874">
            <v>4.942326875529119</v>
          </cell>
          <cell r="DL874">
            <v>4.942326875529119</v>
          </cell>
          <cell r="DM874">
            <v>4.942326875529119</v>
          </cell>
          <cell r="DN874">
            <v>4.942326875529119</v>
          </cell>
          <cell r="DO874">
            <v>4.942326875529119</v>
          </cell>
          <cell r="DP874">
            <v>4.942326875529119</v>
          </cell>
          <cell r="DQ874">
            <v>5.624527781348557</v>
          </cell>
          <cell r="DR874">
            <v>5.6073495452549658</v>
          </cell>
          <cell r="DS874">
            <v>5.5319826906511027</v>
          </cell>
          <cell r="DT874">
            <v>5.594265115529157</v>
          </cell>
          <cell r="DU874">
            <v>5.5420863569080216</v>
          </cell>
          <cell r="DV874">
            <v>5.586046282994463</v>
          </cell>
          <cell r="DW874">
            <v>5.5878723395269621</v>
          </cell>
          <cell r="DX874">
            <v>5.5683440216337363</v>
          </cell>
          <cell r="DY874">
            <v>5.5686915362561029</v>
          </cell>
          <cell r="DZ874">
            <v>5.5173838910987012</v>
          </cell>
          <cell r="EA874">
            <v>5.5295906423426784</v>
          </cell>
          <cell r="EB874">
            <v>5.4850638651349648</v>
          </cell>
          <cell r="EC874">
            <v>5.5816178693191612</v>
          </cell>
          <cell r="ED874">
            <v>5.486660776358617</v>
          </cell>
          <cell r="EE874">
            <v>5.6244644625401454</v>
          </cell>
          <cell r="EF874">
            <v>5.6244644625401454</v>
          </cell>
          <cell r="EG874">
            <v>5.6244644625401454</v>
          </cell>
          <cell r="EH874">
            <v>5.6244644625401454</v>
          </cell>
          <cell r="EI874">
            <v>5.6244644625401454</v>
          </cell>
          <cell r="EJ874">
            <v>5.6244644625401454</v>
          </cell>
          <cell r="EK874">
            <v>0</v>
          </cell>
          <cell r="EL874">
            <v>0</v>
          </cell>
          <cell r="EM874">
            <v>0</v>
          </cell>
          <cell r="EN874">
            <v>0</v>
          </cell>
          <cell r="EO874">
            <v>0</v>
          </cell>
          <cell r="EP874">
            <v>0</v>
          </cell>
          <cell r="EQ874">
            <v>0</v>
          </cell>
          <cell r="ER874">
            <v>0</v>
          </cell>
          <cell r="ES874">
            <v>0</v>
          </cell>
          <cell r="ET874">
            <v>0</v>
          </cell>
        </row>
        <row r="875">
          <cell r="A875">
            <v>37366.49153524742</v>
          </cell>
          <cell r="B875">
            <v>34616.489378658756</v>
          </cell>
          <cell r="C875">
            <v>42475.841038963146</v>
          </cell>
          <cell r="D875">
            <v>6190.4647656646412</v>
          </cell>
          <cell r="E875">
            <v>6426.4803434071564</v>
          </cell>
          <cell r="F875">
            <v>8426.7386110853477</v>
          </cell>
          <cell r="G875">
            <v>7669.5295378292822</v>
          </cell>
          <cell r="H875">
            <v>6750.6056382821425</v>
          </cell>
          <cell r="I875">
            <v>8304.7842497112379</v>
          </cell>
          <cell r="J875">
            <v>8473.7749734778354</v>
          </cell>
          <cell r="K875">
            <v>8150.5228530468557</v>
          </cell>
          <cell r="L875">
            <v>8539.2009183876344</v>
          </cell>
          <cell r="M875">
            <v>8699.5820500574537</v>
          </cell>
          <cell r="N875">
            <v>8431.8998664642622</v>
          </cell>
          <cell r="O875">
            <v>9286.0544196377759</v>
          </cell>
          <cell r="P875">
            <v>8784.3199289623553</v>
          </cell>
          <cell r="Q875">
            <v>9680.061024093442</v>
          </cell>
          <cell r="R875">
            <v>9845.2917963216642</v>
          </cell>
          <cell r="S875">
            <v>9584.9840671329548</v>
          </cell>
          <cell r="T875">
            <v>9995.3078690460134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6217.0580410223811</v>
          </cell>
          <cell r="AF875">
            <v>5759.5111235034828</v>
          </cell>
          <cell r="AG875">
            <v>7067.1545074381756</v>
          </cell>
          <cell r="AH875">
            <v>6190.4647656646412</v>
          </cell>
          <cell r="AI875">
            <v>6426.4803434071564</v>
          </cell>
          <cell r="AJ875">
            <v>8426.7386110853477</v>
          </cell>
          <cell r="AK875">
            <v>7669.5295378292822</v>
          </cell>
          <cell r="AL875">
            <v>6750.6056382821425</v>
          </cell>
          <cell r="AM875">
            <v>8304.7842497112379</v>
          </cell>
          <cell r="AN875">
            <v>8473.7749734778354</v>
          </cell>
          <cell r="AO875">
            <v>8150.5228530468557</v>
          </cell>
          <cell r="AP875">
            <v>8539.2009183876344</v>
          </cell>
          <cell r="AQ875">
            <v>8699.5820500574537</v>
          </cell>
          <cell r="AR875">
            <v>8431.8998664642622</v>
          </cell>
          <cell r="AS875">
            <v>9286.0544196377759</v>
          </cell>
          <cell r="AT875">
            <v>8784.3199289623553</v>
          </cell>
          <cell r="AU875">
            <v>9680.061024093442</v>
          </cell>
          <cell r="AV875">
            <v>9845.2917963216642</v>
          </cell>
          <cell r="AW875">
            <v>9584.9840671329548</v>
          </cell>
          <cell r="AX875">
            <v>9995.3078690460134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3.0972226294736775</v>
          </cell>
          <cell r="CN875">
            <v>2.859305791960383</v>
          </cell>
          <cell r="CO875">
            <v>3.4988816072766089</v>
          </cell>
          <cell r="CP875">
            <v>3.0297492107994954</v>
          </cell>
          <cell r="CQ875">
            <v>3.2234329387992404</v>
          </cell>
          <cell r="CR875">
            <v>4.0531881402372827</v>
          </cell>
          <cell r="CS875">
            <v>3.7694108833949671</v>
          </cell>
          <cell r="CT875">
            <v>3.326900842492492</v>
          </cell>
          <cell r="CU875">
            <v>4.1240769046302974</v>
          </cell>
          <cell r="CV875">
            <v>4.2589901649392372</v>
          </cell>
          <cell r="CW875">
            <v>4.0004550529601097</v>
          </cell>
          <cell r="CX875">
            <v>4.2880621635929659</v>
          </cell>
          <cell r="CY875">
            <v>4.267784056519381</v>
          </cell>
          <cell r="CZ875">
            <v>4.1563725778014655</v>
          </cell>
          <cell r="DA875">
            <v>4.551741388436473</v>
          </cell>
          <cell r="DB875">
            <v>4.3058064042106867</v>
          </cell>
          <cell r="DC875">
            <v>4.7448714399926564</v>
          </cell>
          <cell r="DD875">
            <v>4.825862538106839</v>
          </cell>
          <cell r="DE875">
            <v>4.6982676079961037</v>
          </cell>
          <cell r="DF875">
            <v>4.8993958533656947</v>
          </cell>
          <cell r="DG875">
            <v>5.1779325749998959</v>
          </cell>
          <cell r="DH875">
            <v>5.1779325749998959</v>
          </cell>
          <cell r="DI875">
            <v>5.1779325749998959</v>
          </cell>
          <cell r="DJ875">
            <v>5.1779325749998959</v>
          </cell>
          <cell r="DK875">
            <v>5.1779325749998959</v>
          </cell>
          <cell r="DL875">
            <v>5.1779325749998959</v>
          </cell>
          <cell r="DM875">
            <v>5.1779325749998959</v>
          </cell>
          <cell r="DN875">
            <v>5.1779325749998959</v>
          </cell>
          <cell r="DO875">
            <v>5.1779325749998959</v>
          </cell>
          <cell r="DP875">
            <v>5.1779325749998959</v>
          </cell>
          <cell r="DQ875">
            <v>5.4994547588343456</v>
          </cell>
          <cell r="DR875">
            <v>5.5186411241897559</v>
          </cell>
          <cell r="DS875">
            <v>5.5337874546538037</v>
          </cell>
          <cell r="DT875">
            <v>5.5978816265461182</v>
          </cell>
          <cell r="DU875">
            <v>5.4621255647862705</v>
          </cell>
          <cell r="DV875">
            <v>5.6959988779381963</v>
          </cell>
          <cell r="DW875">
            <v>5.5744545613870233</v>
          </cell>
          <cell r="DX875">
            <v>5.5591707849158771</v>
          </cell>
          <cell r="DY875">
            <v>5.517073053440642</v>
          </cell>
          <cell r="DZ875">
            <v>5.4510156037131798</v>
          </cell>
          <cell r="EA875">
            <v>5.5819148826245568</v>
          </cell>
          <cell r="EB875">
            <v>5.4558609732650121</v>
          </cell>
          <cell r="EC875">
            <v>5.5847416491496009</v>
          </cell>
          <cell r="ED875">
            <v>5.5579944030857469</v>
          </cell>
          <cell r="EE875">
            <v>5.5893432456293537</v>
          </cell>
          <cell r="EF875">
            <v>5.5893432456293537</v>
          </cell>
          <cell r="EG875">
            <v>5.5893432456293537</v>
          </cell>
          <cell r="EH875">
            <v>5.5893432456293537</v>
          </cell>
          <cell r="EI875">
            <v>5.5893432456293537</v>
          </cell>
          <cell r="EJ875">
            <v>5.5893432456293537</v>
          </cell>
          <cell r="EK875">
            <v>0</v>
          </cell>
          <cell r="EL875">
            <v>0</v>
          </cell>
          <cell r="EM875">
            <v>0</v>
          </cell>
          <cell r="EN875">
            <v>0</v>
          </cell>
          <cell r="EO875">
            <v>0</v>
          </cell>
          <cell r="EP875">
            <v>0</v>
          </cell>
          <cell r="EQ875">
            <v>0</v>
          </cell>
          <cell r="ER875">
            <v>0</v>
          </cell>
          <cell r="ES875">
            <v>0</v>
          </cell>
          <cell r="ET875">
            <v>0</v>
          </cell>
        </row>
        <row r="876">
          <cell r="A876">
            <v>38100.62863641193</v>
          </cell>
          <cell r="B876">
            <v>41644.39856361589</v>
          </cell>
          <cell r="C876">
            <v>41804.200400202746</v>
          </cell>
          <cell r="D876">
            <v>6736.4531219458777</v>
          </cell>
          <cell r="E876">
            <v>8507.2464957739885</v>
          </cell>
          <cell r="F876">
            <v>7629.263220852783</v>
          </cell>
          <cell r="G876">
            <v>7635.208826585771</v>
          </cell>
          <cell r="H876">
            <v>7042.8326207798991</v>
          </cell>
          <cell r="I876">
            <v>9095.9626952803301</v>
          </cell>
          <cell r="J876">
            <v>9440.0910267894833</v>
          </cell>
          <cell r="K876">
            <v>8040.0055186626059</v>
          </cell>
          <cell r="L876">
            <v>7011.3805078231981</v>
          </cell>
          <cell r="M876">
            <v>8927.5166714444822</v>
          </cell>
          <cell r="N876">
            <v>10908.077248665728</v>
          </cell>
          <cell r="O876">
            <v>8700.6173794016067</v>
          </cell>
          <cell r="P876">
            <v>10000.937114580385</v>
          </cell>
          <cell r="Q876">
            <v>10018.7186194143</v>
          </cell>
          <cell r="R876">
            <v>9757.1944488512745</v>
          </cell>
          <cell r="S876">
            <v>10728.718391685345</v>
          </cell>
          <cell r="T876">
            <v>10564.087774415248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6339.2041880242286</v>
          </cell>
          <cell r="AF876">
            <v>6928.8186371269576</v>
          </cell>
          <cell r="AG876">
            <v>6955.4065572742193</v>
          </cell>
          <cell r="AH876">
            <v>6736.4531219458777</v>
          </cell>
          <cell r="AI876">
            <v>8507.2464957739885</v>
          </cell>
          <cell r="AJ876">
            <v>7629.263220852783</v>
          </cell>
          <cell r="AK876">
            <v>7635.208826585771</v>
          </cell>
          <cell r="AL876">
            <v>7042.8326207798991</v>
          </cell>
          <cell r="AM876">
            <v>9095.9626952803301</v>
          </cell>
          <cell r="AN876">
            <v>9440.0910267894833</v>
          </cell>
          <cell r="AO876">
            <v>8040.0055186626059</v>
          </cell>
          <cell r="AP876">
            <v>7011.3805078231981</v>
          </cell>
          <cell r="AQ876">
            <v>8927.5166714444822</v>
          </cell>
          <cell r="AR876">
            <v>10908.077248665728</v>
          </cell>
          <cell r="AS876">
            <v>8700.6173794016067</v>
          </cell>
          <cell r="AT876">
            <v>10000.937114580385</v>
          </cell>
          <cell r="AU876">
            <v>10018.7186194143</v>
          </cell>
          <cell r="AV876">
            <v>9757.1944488512745</v>
          </cell>
          <cell r="AW876">
            <v>10728.718391685345</v>
          </cell>
          <cell r="AX876">
            <v>10564.087774415248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3.1649760028720473</v>
          </cell>
          <cell r="CN876">
            <v>3.473612385920283</v>
          </cell>
          <cell r="CO876">
            <v>3.453097374818515</v>
          </cell>
          <cell r="CP876">
            <v>3.3397257620033756</v>
          </cell>
          <cell r="CQ876">
            <v>4.1657890693004287</v>
          </cell>
          <cell r="CR876">
            <v>3.7552103554467386</v>
          </cell>
          <cell r="CS876">
            <v>3.7949890255586016</v>
          </cell>
          <cell r="CT876">
            <v>3.4994307811251981</v>
          </cell>
          <cell r="CU876">
            <v>4.4561300158695181</v>
          </cell>
          <cell r="CV876">
            <v>4.6387477443325107</v>
          </cell>
          <cell r="CW876">
            <v>3.942503525218926</v>
          </cell>
          <cell r="CX876">
            <v>3.4588958479848837</v>
          </cell>
          <cell r="CY876">
            <v>4.4235686991829004</v>
          </cell>
          <cell r="CZ876">
            <v>5.3664234020310912</v>
          </cell>
          <cell r="DA876">
            <v>4.2807171218964681</v>
          </cell>
          <cell r="DB876">
            <v>4.920476429954042</v>
          </cell>
          <cell r="DC876">
            <v>4.9292249576591942</v>
          </cell>
          <cell r="DD876">
            <v>4.8005546638281702</v>
          </cell>
          <cell r="DE876">
            <v>5.2785459367541616</v>
          </cell>
          <cell r="DF876">
            <v>5.19754742005063</v>
          </cell>
          <cell r="DG876">
            <v>5.7810070231921875</v>
          </cell>
          <cell r="DH876">
            <v>5.7810070231921875</v>
          </cell>
          <cell r="DI876">
            <v>5.7810070231921875</v>
          </cell>
          <cell r="DJ876">
            <v>5.7810070231921875</v>
          </cell>
          <cell r="DK876">
            <v>5.7810070231921875</v>
          </cell>
          <cell r="DL876">
            <v>5.7810070231921875</v>
          </cell>
          <cell r="DM876">
            <v>5.7810070231921875</v>
          </cell>
          <cell r="DN876">
            <v>5.7810070231921875</v>
          </cell>
          <cell r="DO876">
            <v>5.7810070231921875</v>
          </cell>
          <cell r="DP876">
            <v>5.7810070231921875</v>
          </cell>
          <cell r="DQ876">
            <v>5.4874611027557387</v>
          </cell>
          <cell r="DR876">
            <v>5.4649346703727426</v>
          </cell>
          <cell r="DS876">
            <v>5.5184972526571956</v>
          </cell>
          <cell r="DT876">
            <v>5.5262130084194618</v>
          </cell>
          <cell r="DU876">
            <v>5.5949843494764897</v>
          </cell>
          <cell r="DV876">
            <v>5.5661571623324964</v>
          </cell>
          <cell r="DW876">
            <v>5.5121056229487406</v>
          </cell>
          <cell r="DX876">
            <v>5.5138772687908242</v>
          </cell>
          <cell r="DY876">
            <v>5.5923964632417409</v>
          </cell>
          <cell r="DZ876">
            <v>5.5754838401578244</v>
          </cell>
          <cell r="EA876">
            <v>5.5871636484267633</v>
          </cell>
          <cell r="EB876">
            <v>5.55358198381722</v>
          </cell>
          <cell r="EC876">
            <v>5.5292347532202539</v>
          </cell>
          <cell r="ED876">
            <v>5.5689126459381537</v>
          </cell>
          <cell r="EE876">
            <v>5.5685314422764254</v>
          </cell>
          <cell r="EF876">
            <v>5.5685314422764254</v>
          </cell>
          <cell r="EG876">
            <v>5.5685314422764254</v>
          </cell>
          <cell r="EH876">
            <v>5.5685314422764254</v>
          </cell>
          <cell r="EI876">
            <v>5.5685314422764254</v>
          </cell>
          <cell r="EJ876">
            <v>5.5685314422764254</v>
          </cell>
          <cell r="EK876">
            <v>0</v>
          </cell>
          <cell r="EL876">
            <v>0</v>
          </cell>
          <cell r="EM876">
            <v>0</v>
          </cell>
          <cell r="EN876">
            <v>0</v>
          </cell>
          <cell r="EO876">
            <v>0</v>
          </cell>
          <cell r="EP876">
            <v>0</v>
          </cell>
          <cell r="EQ876">
            <v>0</v>
          </cell>
          <cell r="ER876">
            <v>0</v>
          </cell>
          <cell r="ES876">
            <v>0</v>
          </cell>
          <cell r="ET876">
            <v>0</v>
          </cell>
        </row>
        <row r="877">
          <cell r="A877">
            <v>35874.243957153623</v>
          </cell>
          <cell r="B877">
            <v>40815.429795820783</v>
          </cell>
          <cell r="C877">
            <v>38002.011364354032</v>
          </cell>
          <cell r="D877">
            <v>7029.2989991366994</v>
          </cell>
          <cell r="E877">
            <v>6866.4438433632558</v>
          </cell>
          <cell r="F877">
            <v>7414.0564586192077</v>
          </cell>
          <cell r="G877">
            <v>6241.4780273175811</v>
          </cell>
          <cell r="H877">
            <v>7890.028439776831</v>
          </cell>
          <cell r="I877">
            <v>7780.9237166064577</v>
          </cell>
          <cell r="J877">
            <v>8936.0507095210633</v>
          </cell>
          <cell r="K877">
            <v>7171.6915376475408</v>
          </cell>
          <cell r="L877">
            <v>8216.3609134243434</v>
          </cell>
          <cell r="M877">
            <v>7126.0140790650667</v>
          </cell>
          <cell r="N877">
            <v>8882.9682558308359</v>
          </cell>
          <cell r="O877">
            <v>7988.8674729462527</v>
          </cell>
          <cell r="P877">
            <v>8653.1931443442099</v>
          </cell>
          <cell r="Q877">
            <v>10507.344991433918</v>
          </cell>
          <cell r="R877">
            <v>9149.9178713143101</v>
          </cell>
          <cell r="S877">
            <v>8955.3321709294323</v>
          </cell>
          <cell r="T877">
            <v>10036.155114165318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5968.7770431707913</v>
          </cell>
          <cell r="AF877">
            <v>6790.8943436803693</v>
          </cell>
          <cell r="AG877">
            <v>6322.7961904028052</v>
          </cell>
          <cell r="AH877">
            <v>7029.2989991366994</v>
          </cell>
          <cell r="AI877">
            <v>6866.4438433632558</v>
          </cell>
          <cell r="AJ877">
            <v>7414.0564586192077</v>
          </cell>
          <cell r="AK877">
            <v>6241.4780273175811</v>
          </cell>
          <cell r="AL877">
            <v>7890.028439776831</v>
          </cell>
          <cell r="AM877">
            <v>7780.9237166064577</v>
          </cell>
          <cell r="AN877">
            <v>8936.0507095210633</v>
          </cell>
          <cell r="AO877">
            <v>7171.6915376475408</v>
          </cell>
          <cell r="AP877">
            <v>8216.3609134243434</v>
          </cell>
          <cell r="AQ877">
            <v>7126.0140790650667</v>
          </cell>
          <cell r="AR877">
            <v>8882.9682558308359</v>
          </cell>
          <cell r="AS877">
            <v>7988.8674729462527</v>
          </cell>
          <cell r="AT877">
            <v>8653.1931443442099</v>
          </cell>
          <cell r="AU877">
            <v>10507.344991433918</v>
          </cell>
          <cell r="AV877">
            <v>9149.9178713143101</v>
          </cell>
          <cell r="AW877">
            <v>8955.3321709294323</v>
          </cell>
          <cell r="AX877">
            <v>10036.155114165318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  <cell r="BN877">
            <v>0</v>
          </cell>
          <cell r="BO877">
            <v>0</v>
          </cell>
          <cell r="BP877">
            <v>0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2.9722325672415653</v>
          </cell>
          <cell r="CN877">
            <v>3.3367563983891109</v>
          </cell>
          <cell r="CO877">
            <v>3.1061760132941756</v>
          </cell>
          <cell r="CP877">
            <v>3.4344327059776987</v>
          </cell>
          <cell r="CQ877">
            <v>3.4002666645989255</v>
          </cell>
          <cell r="CR877">
            <v>3.6524226089762029</v>
          </cell>
          <cell r="CS877">
            <v>3.0517584710536236</v>
          </cell>
          <cell r="CT877">
            <v>3.8691378862371528</v>
          </cell>
          <cell r="CU877">
            <v>3.8501061465265454</v>
          </cell>
          <cell r="CV877">
            <v>4.4626262070868918</v>
          </cell>
          <cell r="CW877">
            <v>3.5577132413317947</v>
          </cell>
          <cell r="CX877">
            <v>4.0467694290403058</v>
          </cell>
          <cell r="CY877">
            <v>3.495536144506282</v>
          </cell>
          <cell r="CZ877">
            <v>4.443881520327567</v>
          </cell>
          <cell r="DA877">
            <v>3.9444887256761771</v>
          </cell>
          <cell r="DB877">
            <v>4.2724983127522416</v>
          </cell>
          <cell r="DC877">
            <v>5.1879824012421665</v>
          </cell>
          <cell r="DD877">
            <v>4.5177552395861458</v>
          </cell>
          <cell r="DE877">
            <v>4.4216789053691645</v>
          </cell>
          <cell r="DF877">
            <v>4.9553332598172064</v>
          </cell>
          <cell r="DG877">
            <v>5.2202500142320574</v>
          </cell>
          <cell r="DH877">
            <v>5.2202500142320574</v>
          </cell>
          <cell r="DI877">
            <v>5.2202500142320574</v>
          </cell>
          <cell r="DJ877">
            <v>5.2202500142320574</v>
          </cell>
          <cell r="DK877">
            <v>5.2202500142320574</v>
          </cell>
          <cell r="DL877">
            <v>5.2202500142320574</v>
          </cell>
          <cell r="DM877">
            <v>5.2202500142320574</v>
          </cell>
          <cell r="DN877">
            <v>5.2202500142320574</v>
          </cell>
          <cell r="DO877">
            <v>5.2202500142320574</v>
          </cell>
          <cell r="DP877">
            <v>5.2202500142320574</v>
          </cell>
          <cell r="DQ877">
            <v>5.5018621345915752</v>
          </cell>
          <cell r="DR877">
            <v>5.5758310650630616</v>
          </cell>
          <cell r="DS877">
            <v>5.5768666085356937</v>
          </cell>
          <cell r="DT877">
            <v>5.6074336203393296</v>
          </cell>
          <cell r="DU877">
            <v>5.5325586987581037</v>
          </cell>
          <cell r="DV877">
            <v>5.5613727169336302</v>
          </cell>
          <cell r="DW877">
            <v>5.6033070647842944</v>
          </cell>
          <cell r="DX877">
            <v>5.5869077063014316</v>
          </cell>
          <cell r="DY877">
            <v>5.5368861045068742</v>
          </cell>
          <cell r="DZ877">
            <v>5.4860814181876458</v>
          </cell>
          <cell r="EA877">
            <v>5.5227806833589641</v>
          </cell>
          <cell r="EB877">
            <v>5.5626045021143202</v>
          </cell>
          <cell r="EC877">
            <v>5.5852165267114984</v>
          </cell>
          <cell r="ED877">
            <v>5.4764959911103714</v>
          </cell>
          <cell r="EE877">
            <v>5.5488327302307683</v>
          </cell>
          <cell r="EF877">
            <v>5.5488327302307683</v>
          </cell>
          <cell r="EG877">
            <v>5.5488327302307683</v>
          </cell>
          <cell r="EH877">
            <v>5.5488327302307683</v>
          </cell>
          <cell r="EI877">
            <v>5.5488327302307683</v>
          </cell>
          <cell r="EJ877">
            <v>5.5488327302307683</v>
          </cell>
          <cell r="EK877">
            <v>0</v>
          </cell>
          <cell r="EL877">
            <v>0</v>
          </cell>
          <cell r="EM877">
            <v>0</v>
          </cell>
          <cell r="EN877">
            <v>0</v>
          </cell>
          <cell r="EO877">
            <v>0</v>
          </cell>
          <cell r="EP877">
            <v>0</v>
          </cell>
          <cell r="EQ877">
            <v>0</v>
          </cell>
          <cell r="ER877">
            <v>0</v>
          </cell>
          <cell r="ES877">
            <v>0</v>
          </cell>
          <cell r="ET877">
            <v>0</v>
          </cell>
        </row>
        <row r="878">
          <cell r="A878">
            <v>35999.247258240408</v>
          </cell>
          <cell r="B878">
            <v>33453.052982708243</v>
          </cell>
          <cell r="C878">
            <v>40429.754403944746</v>
          </cell>
          <cell r="D878">
            <v>6144.3652419075142</v>
          </cell>
          <cell r="E878">
            <v>6462.1581848511696</v>
          </cell>
          <cell r="F878">
            <v>7011.9101196640386</v>
          </cell>
          <cell r="G878">
            <v>7015.438916662888</v>
          </cell>
          <cell r="H878">
            <v>7295.124070067619</v>
          </cell>
          <cell r="I878">
            <v>7119.7722545478127</v>
          </cell>
          <cell r="J878">
            <v>8101.3893276319213</v>
          </cell>
          <cell r="K878">
            <v>7931.3306285238868</v>
          </cell>
          <cell r="L878">
            <v>7642.1079247722864</v>
          </cell>
          <cell r="M878">
            <v>8575.71690878345</v>
          </cell>
          <cell r="N878">
            <v>8132.3678224804944</v>
          </cell>
          <cell r="O878">
            <v>8642.8119583265288</v>
          </cell>
          <cell r="P878">
            <v>8852.061497967934</v>
          </cell>
          <cell r="Q878">
            <v>9966.584541851118</v>
          </cell>
          <cell r="R878">
            <v>9192.5788944112683</v>
          </cell>
          <cell r="S878">
            <v>10903.194678805006</v>
          </cell>
          <cell r="T878">
            <v>10533.720282209255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5989.5751632576821</v>
          </cell>
          <cell r="AF878">
            <v>5565.9379165076025</v>
          </cell>
          <cell r="AG878">
            <v>6726.7254533785963</v>
          </cell>
          <cell r="AH878">
            <v>6144.3652419075142</v>
          </cell>
          <cell r="AI878">
            <v>6462.1581848511696</v>
          </cell>
          <cell r="AJ878">
            <v>7011.9101196640386</v>
          </cell>
          <cell r="AK878">
            <v>7015.438916662888</v>
          </cell>
          <cell r="AL878">
            <v>7295.124070067619</v>
          </cell>
          <cell r="AM878">
            <v>7119.7722545478127</v>
          </cell>
          <cell r="AN878">
            <v>8101.3893276319213</v>
          </cell>
          <cell r="AO878">
            <v>7931.3306285238868</v>
          </cell>
          <cell r="AP878">
            <v>7642.1079247722864</v>
          </cell>
          <cell r="AQ878">
            <v>8575.71690878345</v>
          </cell>
          <cell r="AR878">
            <v>8132.3678224804944</v>
          </cell>
          <cell r="AS878">
            <v>8642.8119583265288</v>
          </cell>
          <cell r="AT878">
            <v>8852.061497967934</v>
          </cell>
          <cell r="AU878">
            <v>9966.584541851118</v>
          </cell>
          <cell r="AV878">
            <v>9192.5788944112683</v>
          </cell>
          <cell r="AW878">
            <v>10903.194678805006</v>
          </cell>
          <cell r="AX878">
            <v>10533.720282209255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2.9531114133958991</v>
          </cell>
          <cell r="CN878">
            <v>2.731387764807478</v>
          </cell>
          <cell r="CO878">
            <v>3.2956495335060829</v>
          </cell>
          <cell r="CP878">
            <v>3.04337833907389</v>
          </cell>
          <cell r="CQ878">
            <v>3.182935206338668</v>
          </cell>
          <cell r="CR878">
            <v>3.4916132178901726</v>
          </cell>
          <cell r="CS878">
            <v>3.4918928433543885</v>
          </cell>
          <cell r="CT878">
            <v>3.6388106037461321</v>
          </cell>
          <cell r="CU878">
            <v>3.477013778448645</v>
          </cell>
          <cell r="CV878">
            <v>3.9894319482282277</v>
          </cell>
          <cell r="CW878">
            <v>3.9311328873059335</v>
          </cell>
          <cell r="CX878">
            <v>3.7540201815970762</v>
          </cell>
          <cell r="CY878">
            <v>4.2450595790784176</v>
          </cell>
          <cell r="CZ878">
            <v>3.9681047267435656</v>
          </cell>
          <cell r="DA878">
            <v>4.2250880784732674</v>
          </cell>
          <cell r="DB878">
            <v>4.3273809132159204</v>
          </cell>
          <cell r="DC878">
            <v>4.8722218803224582</v>
          </cell>
          <cell r="DD878">
            <v>4.4938447908477155</v>
          </cell>
          <cell r="DE878">
            <v>5.3300891048903427</v>
          </cell>
          <cell r="DF878">
            <v>5.1494694320471917</v>
          </cell>
          <cell r="DG878">
            <v>5.4984744877155771</v>
          </cell>
          <cell r="DH878">
            <v>5.4984744877155771</v>
          </cell>
          <cell r="DI878">
            <v>5.4984744877155771</v>
          </cell>
          <cell r="DJ878">
            <v>5.4984744877155771</v>
          </cell>
          <cell r="DK878">
            <v>5.4984744877155771</v>
          </cell>
          <cell r="DL878">
            <v>5.4984744877155771</v>
          </cell>
          <cell r="DM878">
            <v>5.4984744877155771</v>
          </cell>
          <cell r="DN878">
            <v>5.4984744877155771</v>
          </cell>
          <cell r="DO878">
            <v>5.4984744877155771</v>
          </cell>
          <cell r="DP878">
            <v>5.4984744877155771</v>
          </cell>
          <cell r="DQ878">
            <v>5.5567815333316526</v>
          </cell>
          <cell r="DR878">
            <v>5.5829293713659123</v>
          </cell>
          <cell r="DS878">
            <v>5.5920341700201481</v>
          </cell>
          <cell r="DT878">
            <v>5.5313127385311169</v>
          </cell>
          <cell r="DU878">
            <v>5.5623321948047231</v>
          </cell>
          <cell r="DV878">
            <v>5.5019589679013725</v>
          </cell>
          <cell r="DW878">
            <v>5.5042870602906122</v>
          </cell>
          <cell r="DX878">
            <v>5.4926302752004652</v>
          </cell>
          <cell r="DY878">
            <v>5.610051209986489</v>
          </cell>
          <cell r="DZ878">
            <v>5.5635958921041349</v>
          </cell>
          <cell r="EA878">
            <v>5.5275854512645708</v>
          </cell>
          <cell r="EB878">
            <v>5.5772960647137841</v>
          </cell>
          <cell r="EC878">
            <v>5.5346961287373668</v>
          </cell>
          <cell r="ED878">
            <v>5.6148870359836254</v>
          </cell>
          <cell r="EE878">
            <v>5.6043652658440779</v>
          </cell>
          <cell r="EF878">
            <v>5.6043652658440779</v>
          </cell>
          <cell r="EG878">
            <v>5.6043652658440779</v>
          </cell>
          <cell r="EH878">
            <v>5.6043652658440779</v>
          </cell>
          <cell r="EI878">
            <v>5.6043652658440779</v>
          </cell>
          <cell r="EJ878">
            <v>5.6043652658440779</v>
          </cell>
          <cell r="EK878">
            <v>0</v>
          </cell>
          <cell r="EL878">
            <v>0</v>
          </cell>
          <cell r="EM878">
            <v>0</v>
          </cell>
          <cell r="EN878">
            <v>0</v>
          </cell>
          <cell r="EO878">
            <v>0</v>
          </cell>
          <cell r="EP878">
            <v>0</v>
          </cell>
          <cell r="EQ878">
            <v>0</v>
          </cell>
          <cell r="ER878">
            <v>0</v>
          </cell>
          <cell r="ES878">
            <v>0</v>
          </cell>
          <cell r="ET878">
            <v>0</v>
          </cell>
        </row>
        <row r="879">
          <cell r="A879">
            <v>33880.448958088135</v>
          </cell>
          <cell r="B879">
            <v>30581.570606579746</v>
          </cell>
          <cell r="C879">
            <v>42099.64127894985</v>
          </cell>
          <cell r="D879">
            <v>5986.990084954733</v>
          </cell>
          <cell r="E879">
            <v>7197.68225619844</v>
          </cell>
          <cell r="F879">
            <v>7911.3733185330366</v>
          </cell>
          <cell r="G879">
            <v>6743.1848135798928</v>
          </cell>
          <cell r="H879">
            <v>7231.9309042610394</v>
          </cell>
          <cell r="I879">
            <v>8439.2636290506489</v>
          </cell>
          <cell r="J879">
            <v>6891.7064034784999</v>
          </cell>
          <cell r="K879">
            <v>7545.6046166866736</v>
          </cell>
          <cell r="L879">
            <v>7826.7889832654655</v>
          </cell>
          <cell r="M879">
            <v>8419.2338692902085</v>
          </cell>
          <cell r="N879">
            <v>8690.6172348188647</v>
          </cell>
          <cell r="O879">
            <v>9133.709970540991</v>
          </cell>
          <cell r="P879">
            <v>8345.3363000784502</v>
          </cell>
          <cell r="Q879">
            <v>8603.8510742981944</v>
          </cell>
          <cell r="R879">
            <v>9777.874272576697</v>
          </cell>
          <cell r="S879">
            <v>10655.565399463962</v>
          </cell>
          <cell r="T879">
            <v>10364.13112332763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5637.0483011400402</v>
          </cell>
          <cell r="AF879">
            <v>5088.1790512064836</v>
          </cell>
          <cell r="AG879">
            <v>7004.5621781365307</v>
          </cell>
          <cell r="AH879">
            <v>5986.990084954733</v>
          </cell>
          <cell r="AI879">
            <v>7197.68225619844</v>
          </cell>
          <cell r="AJ879">
            <v>7911.3733185330366</v>
          </cell>
          <cell r="AK879">
            <v>6743.1848135798928</v>
          </cell>
          <cell r="AL879">
            <v>7231.9309042610394</v>
          </cell>
          <cell r="AM879">
            <v>8439.2636290506489</v>
          </cell>
          <cell r="AN879">
            <v>6891.7064034784999</v>
          </cell>
          <cell r="AO879">
            <v>7545.6046166866736</v>
          </cell>
          <cell r="AP879">
            <v>7826.7889832654655</v>
          </cell>
          <cell r="AQ879">
            <v>8419.2338692902085</v>
          </cell>
          <cell r="AR879">
            <v>8690.6172348188647</v>
          </cell>
          <cell r="AS879">
            <v>9133.709970540991</v>
          </cell>
          <cell r="AT879">
            <v>8345.3363000784502</v>
          </cell>
          <cell r="AU879">
            <v>8603.8510742981944</v>
          </cell>
          <cell r="AV879">
            <v>9777.874272576697</v>
          </cell>
          <cell r="AW879">
            <v>10655.565399463962</v>
          </cell>
          <cell r="AX879">
            <v>10364.13112332763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0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2.7703404825785056</v>
          </cell>
          <cell r="CN879">
            <v>2.5467607117847622</v>
          </cell>
          <cell r="CO879">
            <v>3.4592565110338342</v>
          </cell>
          <cell r="CP879">
            <v>2.930444631642855</v>
          </cell>
          <cell r="CQ879">
            <v>3.5563083234001156</v>
          </cell>
          <cell r="CR879">
            <v>3.9659312785590206</v>
          </cell>
          <cell r="CS879">
            <v>3.3454633575866866</v>
          </cell>
          <cell r="CT879">
            <v>3.6086062532593579</v>
          </cell>
          <cell r="CU879">
            <v>4.1275602817658692</v>
          </cell>
          <cell r="CV879">
            <v>3.4636790360253471</v>
          </cell>
          <cell r="CW879">
            <v>3.801327545805242</v>
          </cell>
          <cell r="CX879">
            <v>3.9010180373712626</v>
          </cell>
          <cell r="CY879">
            <v>4.1609301084640578</v>
          </cell>
          <cell r="CZ879">
            <v>4.3234334890773143</v>
          </cell>
          <cell r="DA879">
            <v>4.4641821654727787</v>
          </cell>
          <cell r="DB879">
            <v>4.0788575065161803</v>
          </cell>
          <cell r="DC879">
            <v>4.2052089068020653</v>
          </cell>
          <cell r="DD879">
            <v>4.7790232101366579</v>
          </cell>
          <cell r="DE879">
            <v>5.208002572091563</v>
          </cell>
          <cell r="DF879">
            <v>5.0655614718013799</v>
          </cell>
          <cell r="DG879">
            <v>5.4883849117825356</v>
          </cell>
          <cell r="DH879">
            <v>5.4883849117825356</v>
          </cell>
          <cell r="DI879">
            <v>5.4883849117825356</v>
          </cell>
          <cell r="DJ879">
            <v>5.4883849117825356</v>
          </cell>
          <cell r="DK879">
            <v>5.4883849117825356</v>
          </cell>
          <cell r="DL879">
            <v>5.4883849117825356</v>
          </cell>
          <cell r="DM879">
            <v>5.4883849117825356</v>
          </cell>
          <cell r="DN879">
            <v>5.4883849117825356</v>
          </cell>
          <cell r="DO879">
            <v>5.4883849117825356</v>
          </cell>
          <cell r="DP879">
            <v>5.4883849117825356</v>
          </cell>
          <cell r="DQ879">
            <v>5.5747544554358681</v>
          </cell>
          <cell r="DR879">
            <v>5.4737048966326478</v>
          </cell>
          <cell r="DS879">
            <v>5.5476028588084656</v>
          </cell>
          <cell r="DT879">
            <v>5.5973460083168982</v>
          </cell>
          <cell r="DU879">
            <v>5.5449853108879799</v>
          </cell>
          <cell r="DV879">
            <v>5.465297775183986</v>
          </cell>
          <cell r="DW879">
            <v>5.5222481810835591</v>
          </cell>
          <cell r="DX879">
            <v>5.4906265566786772</v>
          </cell>
          <cell r="DY879">
            <v>5.6016795971990714</v>
          </cell>
          <cell r="DZ879">
            <v>5.4512520387735588</v>
          </cell>
          <cell r="EA879">
            <v>5.4383341376614345</v>
          </cell>
          <cell r="EB879">
            <v>5.4968362829842938</v>
          </cell>
          <cell r="EC879">
            <v>5.5435668375005518</v>
          </cell>
          <cell r="ED879">
            <v>5.5071762506659603</v>
          </cell>
          <cell r="EE879">
            <v>5.6054753156200716</v>
          </cell>
          <cell r="EF879">
            <v>5.6054753156200716</v>
          </cell>
          <cell r="EG879">
            <v>5.6054753156200716</v>
          </cell>
          <cell r="EH879">
            <v>5.6054753156200716</v>
          </cell>
          <cell r="EI879">
            <v>5.6054753156200716</v>
          </cell>
          <cell r="EJ879">
            <v>5.6054753156200716</v>
          </cell>
          <cell r="EK879">
            <v>0</v>
          </cell>
          <cell r="EL879">
            <v>0</v>
          </cell>
          <cell r="EM879">
            <v>0</v>
          </cell>
          <cell r="EN879">
            <v>0</v>
          </cell>
          <cell r="EO879">
            <v>0</v>
          </cell>
          <cell r="EP879">
            <v>0</v>
          </cell>
          <cell r="EQ879">
            <v>0</v>
          </cell>
          <cell r="ER879">
            <v>0</v>
          </cell>
          <cell r="ES879">
            <v>0</v>
          </cell>
          <cell r="ET879">
            <v>0</v>
          </cell>
        </row>
        <row r="880">
          <cell r="A880">
            <v>35389.832722397849</v>
          </cell>
          <cell r="B880">
            <v>39763.901571850314</v>
          </cell>
          <cell r="C880">
            <v>37719.589643066254</v>
          </cell>
          <cell r="D880">
            <v>6534.5762840916668</v>
          </cell>
          <cell r="E880">
            <v>7568.393882900592</v>
          </cell>
          <cell r="F880">
            <v>6750.8098418729969</v>
          </cell>
          <cell r="G880">
            <v>7227.779371797852</v>
          </cell>
          <cell r="H880">
            <v>8773.2318081926351</v>
          </cell>
          <cell r="I880">
            <v>7158.3698843556158</v>
          </cell>
          <cell r="J880">
            <v>7895.3537107526845</v>
          </cell>
          <cell r="K880">
            <v>7657.9243031238011</v>
          </cell>
          <cell r="L880">
            <v>7449.4036497247753</v>
          </cell>
          <cell r="M880">
            <v>8192.7626573963425</v>
          </cell>
          <cell r="N880">
            <v>7039.4774133300771</v>
          </cell>
          <cell r="O880">
            <v>8191.3092612357341</v>
          </cell>
          <cell r="P880">
            <v>8995.4040735686267</v>
          </cell>
          <cell r="Q880">
            <v>8790.232907505133</v>
          </cell>
          <cell r="R880">
            <v>8554.2351363395464</v>
          </cell>
          <cell r="S880">
            <v>9297.6440708460668</v>
          </cell>
          <cell r="T880">
            <v>9913.7055197487316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5888.1804273670514</v>
          </cell>
          <cell r="AF880">
            <v>6615.9404817682607</v>
          </cell>
          <cell r="AG880">
            <v>6275.8067043378578</v>
          </cell>
          <cell r="AH880">
            <v>6534.5762840916668</v>
          </cell>
          <cell r="AI880">
            <v>7568.393882900592</v>
          </cell>
          <cell r="AJ880">
            <v>6750.8098418729969</v>
          </cell>
          <cell r="AK880">
            <v>7227.779371797852</v>
          </cell>
          <cell r="AL880">
            <v>8773.2318081926351</v>
          </cell>
          <cell r="AM880">
            <v>7158.3698843556158</v>
          </cell>
          <cell r="AN880">
            <v>7895.3537107526845</v>
          </cell>
          <cell r="AO880">
            <v>7657.9243031238011</v>
          </cell>
          <cell r="AP880">
            <v>7449.4036497247753</v>
          </cell>
          <cell r="AQ880">
            <v>8192.7626573963425</v>
          </cell>
          <cell r="AR880">
            <v>7039.4774133300771</v>
          </cell>
          <cell r="AS880">
            <v>8191.3092612357341</v>
          </cell>
          <cell r="AT880">
            <v>8995.4040735686267</v>
          </cell>
          <cell r="AU880">
            <v>8790.232907505133</v>
          </cell>
          <cell r="AV880">
            <v>8554.2351363395464</v>
          </cell>
          <cell r="AW880">
            <v>9297.6440708460668</v>
          </cell>
          <cell r="AX880">
            <v>9913.7055197487316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0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2.9140887278505923</v>
          </cell>
          <cell r="CN880">
            <v>3.269664051806735</v>
          </cell>
          <cell r="CO880">
            <v>3.1335620746497401</v>
          </cell>
          <cell r="CP880">
            <v>3.2226920609906919</v>
          </cell>
          <cell r="CQ880">
            <v>3.7469763635363287</v>
          </cell>
          <cell r="CR880">
            <v>3.353642877384607</v>
          </cell>
          <cell r="CS880">
            <v>3.5419938353628839</v>
          </cell>
          <cell r="CT880">
            <v>4.3267720352872692</v>
          </cell>
          <cell r="CU880">
            <v>3.5693252588522779</v>
          </cell>
          <cell r="CV880">
            <v>3.969024186646124</v>
          </cell>
          <cell r="CW880">
            <v>3.8082327285108577</v>
          </cell>
          <cell r="CX880">
            <v>3.6619318002503971</v>
          </cell>
          <cell r="CY880">
            <v>4.0037995284637278</v>
          </cell>
          <cell r="CZ880">
            <v>3.5033661596767174</v>
          </cell>
          <cell r="DA880">
            <v>4.0364993396679845</v>
          </cell>
          <cell r="DB880">
            <v>4.4327398032495688</v>
          </cell>
          <cell r="DC880">
            <v>4.3316359076545856</v>
          </cell>
          <cell r="DD880">
            <v>4.2153413304273419</v>
          </cell>
          <cell r="DE880">
            <v>4.5816771111357557</v>
          </cell>
          <cell r="DF880">
            <v>4.8852588161335913</v>
          </cell>
          <cell r="DG880">
            <v>4.8631278076769613</v>
          </cell>
          <cell r="DH880">
            <v>4.8631278076769613</v>
          </cell>
          <cell r="DI880">
            <v>4.8631278076769613</v>
          </cell>
          <cell r="DJ880">
            <v>4.8631278076769613</v>
          </cell>
          <cell r="DK880">
            <v>4.8631278076769613</v>
          </cell>
          <cell r="DL880">
            <v>4.8631278076769613</v>
          </cell>
          <cell r="DM880">
            <v>4.8631278076769613</v>
          </cell>
          <cell r="DN880">
            <v>4.8631278076769613</v>
          </cell>
          <cell r="DO880">
            <v>4.8631278076769613</v>
          </cell>
          <cell r="DP880">
            <v>4.8631278076769613</v>
          </cell>
          <cell r="DQ880">
            <v>5.5358647856846366</v>
          </cell>
          <cell r="DR880">
            <v>5.5436473125108288</v>
          </cell>
          <cell r="DS880">
            <v>5.4870433587024259</v>
          </cell>
          <cell r="DT880">
            <v>5.5552775085917592</v>
          </cell>
          <cell r="DU880">
            <v>5.5338821745348135</v>
          </cell>
          <cell r="DV880">
            <v>5.5150086356878134</v>
          </cell>
          <cell r="DW880">
            <v>5.5906746837041936</v>
          </cell>
          <cell r="DX880">
            <v>5.5552387168230002</v>
          </cell>
          <cell r="DY880">
            <v>5.4945881542362036</v>
          </cell>
          <cell r="DZ880">
            <v>5.4499809120929621</v>
          </cell>
          <cell r="EA880">
            <v>5.5092784566531483</v>
          </cell>
          <cell r="EB880">
            <v>5.5733766167746639</v>
          </cell>
          <cell r="EC880">
            <v>5.6061560847852157</v>
          </cell>
          <cell r="ED880">
            <v>5.5050595939863856</v>
          </cell>
          <cell r="EE880">
            <v>5.5597539583181721</v>
          </cell>
          <cell r="EF880">
            <v>5.5597539583181721</v>
          </cell>
          <cell r="EG880">
            <v>5.5597539583181721</v>
          </cell>
          <cell r="EH880">
            <v>5.5597539583181721</v>
          </cell>
          <cell r="EI880">
            <v>5.5597539583181721</v>
          </cell>
          <cell r="EJ880">
            <v>5.5597539583181721</v>
          </cell>
          <cell r="EK880">
            <v>0</v>
          </cell>
          <cell r="EL880">
            <v>0</v>
          </cell>
          <cell r="EM880">
            <v>0</v>
          </cell>
          <cell r="EN880">
            <v>0</v>
          </cell>
          <cell r="EO880">
            <v>0</v>
          </cell>
          <cell r="EP880">
            <v>0</v>
          </cell>
          <cell r="EQ880">
            <v>0</v>
          </cell>
          <cell r="ER880">
            <v>0</v>
          </cell>
          <cell r="ES880">
            <v>0</v>
          </cell>
          <cell r="ET880">
            <v>0</v>
          </cell>
        </row>
        <row r="881">
          <cell r="A881">
            <v>32799.048374925216</v>
          </cell>
          <cell r="B881">
            <v>39761.341182099248</v>
          </cell>
          <cell r="C881">
            <v>43665.416834991316</v>
          </cell>
          <cell r="D881">
            <v>6380.1090110814885</v>
          </cell>
          <cell r="E881">
            <v>7202.6099318507931</v>
          </cell>
          <cell r="F881">
            <v>7889.8743068132371</v>
          </cell>
          <cell r="G881">
            <v>7270.2648845184622</v>
          </cell>
          <cell r="H881">
            <v>6562.6214123398313</v>
          </cell>
          <cell r="I881">
            <v>7778.5017066817454</v>
          </cell>
          <cell r="J881">
            <v>8089.5699037181121</v>
          </cell>
          <cell r="K881">
            <v>8719.0813666084505</v>
          </cell>
          <cell r="L881">
            <v>9211.3648968327525</v>
          </cell>
          <cell r="M881">
            <v>9150.9875102163442</v>
          </cell>
          <cell r="N881">
            <v>8754.4478187809855</v>
          </cell>
          <cell r="O881">
            <v>9862.27014519146</v>
          </cell>
          <cell r="P881">
            <v>8826.9127802114072</v>
          </cell>
          <cell r="Q881">
            <v>10443.16646153773</v>
          </cell>
          <cell r="R881">
            <v>10067.778325579095</v>
          </cell>
          <cell r="S881">
            <v>11732.143286505452</v>
          </cell>
          <cell r="T881">
            <v>11395.624988830965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5457.1242591737919</v>
          </cell>
          <cell r="AF881">
            <v>6615.5144826702463</v>
          </cell>
          <cell r="AG881">
            <v>7265.0768026348296</v>
          </cell>
          <cell r="AH881">
            <v>6380.1090110814885</v>
          </cell>
          <cell r="AI881">
            <v>7202.6099318507931</v>
          </cell>
          <cell r="AJ881">
            <v>7889.8743068132371</v>
          </cell>
          <cell r="AK881">
            <v>7270.2648845184622</v>
          </cell>
          <cell r="AL881">
            <v>6562.6214123398313</v>
          </cell>
          <cell r="AM881">
            <v>7778.5017066817454</v>
          </cell>
          <cell r="AN881">
            <v>8089.5699037181121</v>
          </cell>
          <cell r="AO881">
            <v>8719.0813666084505</v>
          </cell>
          <cell r="AP881">
            <v>9211.3648968327525</v>
          </cell>
          <cell r="AQ881">
            <v>9150.9875102163442</v>
          </cell>
          <cell r="AR881">
            <v>8754.4478187809855</v>
          </cell>
          <cell r="AS881">
            <v>9862.27014519146</v>
          </cell>
          <cell r="AT881">
            <v>8826.9127802114072</v>
          </cell>
          <cell r="AU881">
            <v>10443.16646153773</v>
          </cell>
          <cell r="AV881">
            <v>10067.778325579095</v>
          </cell>
          <cell r="AW881">
            <v>11732.143286505452</v>
          </cell>
          <cell r="AX881">
            <v>11395.624988830965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  <cell r="BN881">
            <v>0</v>
          </cell>
          <cell r="BO881">
            <v>0</v>
          </cell>
          <cell r="BP881">
            <v>0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2.6932381710735878</v>
          </cell>
          <cell r="CN881">
            <v>3.2401897253180305</v>
          </cell>
          <cell r="CO881">
            <v>3.6087070394168905</v>
          </cell>
          <cell r="CP881">
            <v>3.1706624459649717</v>
          </cell>
          <cell r="CQ881">
            <v>3.5614742559446326</v>
          </cell>
          <cell r="CR881">
            <v>3.8951088344229188</v>
          </cell>
          <cell r="CS881">
            <v>3.5937026364401774</v>
          </cell>
          <cell r="CT881">
            <v>3.2435413893176861</v>
          </cell>
          <cell r="CU881">
            <v>3.8183300755114531</v>
          </cell>
          <cell r="CV881">
            <v>3.97812371049055</v>
          </cell>
          <cell r="CW881">
            <v>4.3436639842080487</v>
          </cell>
          <cell r="CX881">
            <v>4.5358177226827889</v>
          </cell>
          <cell r="CY881">
            <v>4.5640394379121885</v>
          </cell>
          <cell r="CZ881">
            <v>4.3173414103781198</v>
          </cell>
          <cell r="DA881">
            <v>4.8177204483687133</v>
          </cell>
          <cell r="DB881">
            <v>4.3119482199466832</v>
          </cell>
          <cell r="DC881">
            <v>5.1014883862210345</v>
          </cell>
          <cell r="DD881">
            <v>4.9181112253789427</v>
          </cell>
          <cell r="DE881">
            <v>5.7311537589697359</v>
          </cell>
          <cell r="DF881">
            <v>5.5667645199721534</v>
          </cell>
          <cell r="DG881">
            <v>4.9745156209657457</v>
          </cell>
          <cell r="DH881">
            <v>4.9745156209657457</v>
          </cell>
          <cell r="DI881">
            <v>4.9745156209657457</v>
          </cell>
          <cell r="DJ881">
            <v>4.9745156209657457</v>
          </cell>
          <cell r="DK881">
            <v>4.9745156209657457</v>
          </cell>
          <cell r="DL881">
            <v>4.9745156209657457</v>
          </cell>
          <cell r="DM881">
            <v>4.9745156209657457</v>
          </cell>
          <cell r="DN881">
            <v>4.9745156209657457</v>
          </cell>
          <cell r="DO881">
            <v>4.9745156209657457</v>
          </cell>
          <cell r="DP881">
            <v>4.9745156209657457</v>
          </cell>
          <cell r="DQ881">
            <v>5.5513194221659203</v>
          </cell>
          <cell r="DR881">
            <v>5.5937147973692261</v>
          </cell>
          <cell r="DS881">
            <v>5.5156375371592734</v>
          </cell>
          <cell r="DT881">
            <v>5.5129648813725725</v>
          </cell>
          <cell r="DU881">
            <v>5.5407329879035352</v>
          </cell>
          <cell r="DV881">
            <v>5.5495481410525676</v>
          </cell>
          <cell r="DW881">
            <v>5.5426216204461252</v>
          </cell>
          <cell r="DX881">
            <v>5.5432573638667968</v>
          </cell>
          <cell r="DY881">
            <v>5.581226127260738</v>
          </cell>
          <cell r="DZ881">
            <v>5.5712709881847973</v>
          </cell>
          <cell r="EA881">
            <v>5.4994802180691629</v>
          </cell>
          <cell r="EB881">
            <v>5.5638514813993742</v>
          </cell>
          <cell r="EC881">
            <v>5.4932037724888163</v>
          </cell>
          <cell r="ED881">
            <v>5.5554532905251088</v>
          </cell>
          <cell r="EE881">
            <v>5.6084445944041814</v>
          </cell>
          <cell r="EF881">
            <v>5.6084445944041814</v>
          </cell>
          <cell r="EG881">
            <v>5.6084445944041814</v>
          </cell>
          <cell r="EH881">
            <v>5.6084445944041814</v>
          </cell>
          <cell r="EI881">
            <v>5.6084445944041814</v>
          </cell>
          <cell r="EJ881">
            <v>5.6084445944041814</v>
          </cell>
          <cell r="EK881">
            <v>0</v>
          </cell>
          <cell r="EL881">
            <v>0</v>
          </cell>
          <cell r="EM881">
            <v>0</v>
          </cell>
          <cell r="EN881">
            <v>0</v>
          </cell>
          <cell r="EO881">
            <v>0</v>
          </cell>
          <cell r="EP881">
            <v>0</v>
          </cell>
          <cell r="EQ881">
            <v>0</v>
          </cell>
          <cell r="ER881">
            <v>0</v>
          </cell>
          <cell r="ES881">
            <v>0</v>
          </cell>
          <cell r="ET881">
            <v>0</v>
          </cell>
        </row>
        <row r="882">
          <cell r="A882">
            <v>44291.857179755461</v>
          </cell>
          <cell r="B882">
            <v>39942.689367855055</v>
          </cell>
          <cell r="C882">
            <v>36779.990556017154</v>
          </cell>
          <cell r="D882">
            <v>6654.474273933225</v>
          </cell>
          <cell r="E882">
            <v>7159.8006094899529</v>
          </cell>
          <cell r="F882">
            <v>7030.258842722531</v>
          </cell>
          <cell r="G882">
            <v>7916.5812494864031</v>
          </cell>
          <cell r="H882">
            <v>7791.1420901734273</v>
          </cell>
          <cell r="I882">
            <v>7458.2751563344755</v>
          </cell>
          <cell r="J882">
            <v>9097.8269540377114</v>
          </cell>
          <cell r="K882">
            <v>7483.7410565711416</v>
          </cell>
          <cell r="L882">
            <v>7616.9973448232822</v>
          </cell>
          <cell r="M882">
            <v>7954.5207627066648</v>
          </cell>
          <cell r="N882">
            <v>8436.4462340346727</v>
          </cell>
          <cell r="O882">
            <v>9365.439925965924</v>
          </cell>
          <cell r="P882">
            <v>8835.5480166889229</v>
          </cell>
          <cell r="Q882">
            <v>9742.7195977488536</v>
          </cell>
          <cell r="R882">
            <v>9995.6790567766693</v>
          </cell>
          <cell r="S882">
            <v>9533.3467712474467</v>
          </cell>
          <cell r="T882">
            <v>10494.756155733357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7369.3043022640895</v>
          </cell>
          <cell r="AF882">
            <v>6645.6872966047413</v>
          </cell>
          <cell r="AG882">
            <v>6119.4756756683419</v>
          </cell>
          <cell r="AH882">
            <v>6654.474273933225</v>
          </cell>
          <cell r="AI882">
            <v>7159.8006094899529</v>
          </cell>
          <cell r="AJ882">
            <v>7030.258842722531</v>
          </cell>
          <cell r="AK882">
            <v>7916.5812494864031</v>
          </cell>
          <cell r="AL882">
            <v>7791.1420901734273</v>
          </cell>
          <cell r="AM882">
            <v>7458.2751563344755</v>
          </cell>
          <cell r="AN882">
            <v>9097.8269540377114</v>
          </cell>
          <cell r="AO882">
            <v>7483.7410565711416</v>
          </cell>
          <cell r="AP882">
            <v>7616.9973448232822</v>
          </cell>
          <cell r="AQ882">
            <v>7954.5207627066648</v>
          </cell>
          <cell r="AR882">
            <v>8436.4462340346727</v>
          </cell>
          <cell r="AS882">
            <v>9365.439925965924</v>
          </cell>
          <cell r="AT882">
            <v>8835.5480166889229</v>
          </cell>
          <cell r="AU882">
            <v>9742.7195977488536</v>
          </cell>
          <cell r="AV882">
            <v>9995.6790567766693</v>
          </cell>
          <cell r="AW882">
            <v>9533.3467712474467</v>
          </cell>
          <cell r="AX882">
            <v>10494.756155733357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3.6181394796918718</v>
          </cell>
          <cell r="CN882">
            <v>3.2868759804766969</v>
          </cell>
          <cell r="CO882">
            <v>2.9773266249735162</v>
          </cell>
          <cell r="CP882">
            <v>3.3309618381781863</v>
          </cell>
          <cell r="CQ882">
            <v>3.5865417853291017</v>
          </cell>
          <cell r="CR882">
            <v>3.4130810285945423</v>
          </cell>
          <cell r="CS882">
            <v>3.9002861510214455</v>
          </cell>
          <cell r="CT882">
            <v>3.9222484857228532</v>
          </cell>
          <cell r="CU882">
            <v>3.6773532504285034</v>
          </cell>
          <cell r="CV882">
            <v>4.4318186565995212</v>
          </cell>
          <cell r="CW882">
            <v>3.6371802500988295</v>
          </cell>
          <cell r="CX882">
            <v>3.7084434845407013</v>
          </cell>
          <cell r="CY882">
            <v>3.9664295368487825</v>
          </cell>
          <cell r="CZ882">
            <v>4.1849336008706546</v>
          </cell>
          <cell r="DA882">
            <v>4.6564128523702104</v>
          </cell>
          <cell r="DB882">
            <v>4.3929553408993938</v>
          </cell>
          <cell r="DC882">
            <v>4.8439929261857886</v>
          </cell>
          <cell r="DD882">
            <v>4.9697621036571027</v>
          </cell>
          <cell r="DE882">
            <v>4.7398946320356954</v>
          </cell>
          <cell r="DF882">
            <v>5.2178987674204853</v>
          </cell>
          <cell r="DG882">
            <v>4.8047193494946168</v>
          </cell>
          <cell r="DH882">
            <v>4.8047193494946168</v>
          </cell>
          <cell r="DI882">
            <v>4.8047193494946168</v>
          </cell>
          <cell r="DJ882">
            <v>4.8047193494946168</v>
          </cell>
          <cell r="DK882">
            <v>4.8047193494946168</v>
          </cell>
          <cell r="DL882">
            <v>4.8047193494946168</v>
          </cell>
          <cell r="DM882">
            <v>4.8047193494946168</v>
          </cell>
          <cell r="DN882">
            <v>4.8047193494946168</v>
          </cell>
          <cell r="DO882">
            <v>4.8047193494946168</v>
          </cell>
          <cell r="DP882">
            <v>4.8047193494946168</v>
          </cell>
          <cell r="DQ882">
            <v>5.5801814479642298</v>
          </cell>
          <cell r="DR882">
            <v>5.5394126716672547</v>
          </cell>
          <cell r="DS882">
            <v>5.6311211010656663</v>
          </cell>
          <cell r="DT882">
            <v>5.4733248991263501</v>
          </cell>
          <cell r="DU882">
            <v>5.4693053238732681</v>
          </cell>
          <cell r="DV882">
            <v>5.6432832884363293</v>
          </cell>
          <cell r="DW882">
            <v>5.5609416482282521</v>
          </cell>
          <cell r="DX882">
            <v>5.4421831878569851</v>
          </cell>
          <cell r="DY882">
            <v>5.5566134591282204</v>
          </cell>
          <cell r="DZ882">
            <v>5.6242268084720148</v>
          </cell>
          <cell r="EA882">
            <v>5.6371691104482133</v>
          </cell>
          <cell r="EB882">
            <v>5.6272897141946814</v>
          </cell>
          <cell r="EC882">
            <v>5.4944144013140468</v>
          </cell>
          <cell r="ED882">
            <v>5.5230389608364945</v>
          </cell>
          <cell r="EE882">
            <v>5.5104090502055634</v>
          </cell>
          <cell r="EF882">
            <v>5.5104090502055634</v>
          </cell>
          <cell r="EG882">
            <v>5.5104090502055634</v>
          </cell>
          <cell r="EH882">
            <v>5.5104090502055634</v>
          </cell>
          <cell r="EI882">
            <v>5.5104090502055634</v>
          </cell>
          <cell r="EJ882">
            <v>5.5104090502055634</v>
          </cell>
          <cell r="EK882">
            <v>0</v>
          </cell>
          <cell r="EL882">
            <v>0</v>
          </cell>
          <cell r="EM882">
            <v>0</v>
          </cell>
          <cell r="EN882">
            <v>0</v>
          </cell>
          <cell r="EO882">
            <v>0</v>
          </cell>
          <cell r="EP882">
            <v>0</v>
          </cell>
          <cell r="EQ882">
            <v>0</v>
          </cell>
          <cell r="ER882">
            <v>0</v>
          </cell>
          <cell r="ES882">
            <v>0</v>
          </cell>
          <cell r="ET882">
            <v>0</v>
          </cell>
        </row>
        <row r="883">
          <cell r="A883">
            <v>35590.858671493952</v>
          </cell>
          <cell r="B883">
            <v>32042.815455612545</v>
          </cell>
          <cell r="C883">
            <v>34517.974320294306</v>
          </cell>
          <cell r="D883">
            <v>6894.9689969814144</v>
          </cell>
          <cell r="E883">
            <v>6357.0893899954708</v>
          </cell>
          <cell r="F883">
            <v>7806.0464264843713</v>
          </cell>
          <cell r="G883">
            <v>6688.5229663226728</v>
          </cell>
          <cell r="H883">
            <v>6892.4873654755938</v>
          </cell>
          <cell r="I883">
            <v>6788.3169734798275</v>
          </cell>
          <cell r="J883">
            <v>7630.0572209845905</v>
          </cell>
          <cell r="K883">
            <v>8172.676222342553</v>
          </cell>
          <cell r="L883">
            <v>7621.7607955555104</v>
          </cell>
          <cell r="M883">
            <v>9650.2254106096498</v>
          </cell>
          <cell r="N883">
            <v>8706.4298268058392</v>
          </cell>
          <cell r="O883">
            <v>9422.6674542913843</v>
          </cell>
          <cell r="P883">
            <v>8339.3018186629652</v>
          </cell>
          <cell r="Q883">
            <v>9068.1841529643862</v>
          </cell>
          <cell r="R883">
            <v>8248.242882313456</v>
          </cell>
          <cell r="S883">
            <v>10141.731267003883</v>
          </cell>
          <cell r="T883">
            <v>10163.881622488998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5921.6272387194967</v>
          </cell>
          <cell r="AF883">
            <v>5331.3017974245067</v>
          </cell>
          <cell r="AG883">
            <v>5743.1201322543102</v>
          </cell>
          <cell r="AH883">
            <v>6894.9689969814144</v>
          </cell>
          <cell r="AI883">
            <v>6357.0893899954708</v>
          </cell>
          <cell r="AJ883">
            <v>7806.0464264843713</v>
          </cell>
          <cell r="AK883">
            <v>6688.5229663226728</v>
          </cell>
          <cell r="AL883">
            <v>6892.4873654755938</v>
          </cell>
          <cell r="AM883">
            <v>6788.3169734798275</v>
          </cell>
          <cell r="AN883">
            <v>7630.0572209845905</v>
          </cell>
          <cell r="AO883">
            <v>8172.676222342553</v>
          </cell>
          <cell r="AP883">
            <v>7621.7607955555104</v>
          </cell>
          <cell r="AQ883">
            <v>9650.2254106096498</v>
          </cell>
          <cell r="AR883">
            <v>8706.4298268058392</v>
          </cell>
          <cell r="AS883">
            <v>9422.6674542913843</v>
          </cell>
          <cell r="AT883">
            <v>8339.3018186629652</v>
          </cell>
          <cell r="AU883">
            <v>9068.1841529643862</v>
          </cell>
          <cell r="AV883">
            <v>8248.242882313456</v>
          </cell>
          <cell r="AW883">
            <v>10141.731267003883</v>
          </cell>
          <cell r="AX883">
            <v>10163.881622488998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2.8568691195071092</v>
          </cell>
          <cell r="CN883">
            <v>2.6796618577228792</v>
          </cell>
          <cell r="CO883">
            <v>2.7894584009856267</v>
          </cell>
          <cell r="CP883">
            <v>3.4137163035788993</v>
          </cell>
          <cell r="CQ883">
            <v>3.1109548805397487</v>
          </cell>
          <cell r="CR883">
            <v>3.9056078823195199</v>
          </cell>
          <cell r="CS883">
            <v>3.3570846198733144</v>
          </cell>
          <cell r="CT883">
            <v>3.3570493254405278</v>
          </cell>
          <cell r="CU883">
            <v>3.362806040138917</v>
          </cell>
          <cell r="CV883">
            <v>3.7622725489194373</v>
          </cell>
          <cell r="CW883">
            <v>4.0340532433737186</v>
          </cell>
          <cell r="CX883">
            <v>3.7761038246762091</v>
          </cell>
          <cell r="CY883">
            <v>4.7608588678906756</v>
          </cell>
          <cell r="CZ883">
            <v>4.3008071237285828</v>
          </cell>
          <cell r="DA883">
            <v>4.5833844397443864</v>
          </cell>
          <cell r="DB883">
            <v>4.0564125158194217</v>
          </cell>
          <cell r="DC883">
            <v>4.4109562759221106</v>
          </cell>
          <cell r="DD883">
            <v>4.0121195261762459</v>
          </cell>
          <cell r="DE883">
            <v>4.9331522635965115</v>
          </cell>
          <cell r="DF883">
            <v>4.9439266642805819</v>
          </cell>
          <cell r="DG883">
            <v>5.4245774263851025</v>
          </cell>
          <cell r="DH883">
            <v>5.4245774263851025</v>
          </cell>
          <cell r="DI883">
            <v>5.4245774263851025</v>
          </cell>
          <cell r="DJ883">
            <v>5.4245774263851025</v>
          </cell>
          <cell r="DK883">
            <v>5.4245774263851025</v>
          </cell>
          <cell r="DL883">
            <v>5.4245774263851025</v>
          </cell>
          <cell r="DM883">
            <v>5.4245774263851025</v>
          </cell>
          <cell r="DN883">
            <v>5.4245774263851025</v>
          </cell>
          <cell r="DO883">
            <v>5.4245774263851025</v>
          </cell>
          <cell r="DP883">
            <v>5.4245774263851025</v>
          </cell>
          <cell r="DQ883">
            <v>5.6788167717194584</v>
          </cell>
          <cell r="DR883">
            <v>5.4508020301956499</v>
          </cell>
          <cell r="DS883">
            <v>5.6407278557180414</v>
          </cell>
          <cell r="DT883">
            <v>5.5336543342288786</v>
          </cell>
          <cell r="DU883">
            <v>5.5985007591109071</v>
          </cell>
          <cell r="DV883">
            <v>5.4758258407163289</v>
          </cell>
          <cell r="DW883">
            <v>5.4585220602422799</v>
          </cell>
          <cell r="DX883">
            <v>5.6250371079138883</v>
          </cell>
          <cell r="DY883">
            <v>5.5305386253252342</v>
          </cell>
          <cell r="DZ883">
            <v>5.5562870810265483</v>
          </cell>
          <cell r="EA883">
            <v>5.5504705587665688</v>
          </cell>
          <cell r="EB883">
            <v>5.5299158592309139</v>
          </cell>
          <cell r="EC883">
            <v>5.5534042199851221</v>
          </cell>
          <cell r="ED883">
            <v>5.5462223057164737</v>
          </cell>
          <cell r="EE883">
            <v>5.6324158733389842</v>
          </cell>
          <cell r="EF883">
            <v>5.6324158733389842</v>
          </cell>
          <cell r="EG883">
            <v>5.6324158733389842</v>
          </cell>
          <cell r="EH883">
            <v>5.6324158733389842</v>
          </cell>
          <cell r="EI883">
            <v>5.6324158733389842</v>
          </cell>
          <cell r="EJ883">
            <v>5.6324158733389842</v>
          </cell>
          <cell r="EK883">
            <v>0</v>
          </cell>
          <cell r="EL883">
            <v>0</v>
          </cell>
          <cell r="EM883">
            <v>0</v>
          </cell>
          <cell r="EN883">
            <v>0</v>
          </cell>
          <cell r="EO883">
            <v>0</v>
          </cell>
          <cell r="EP883">
            <v>0</v>
          </cell>
          <cell r="EQ883">
            <v>0</v>
          </cell>
          <cell r="ER883">
            <v>0</v>
          </cell>
          <cell r="ES883">
            <v>0</v>
          </cell>
          <cell r="ET883">
            <v>0</v>
          </cell>
        </row>
        <row r="884">
          <cell r="A884">
            <v>43181.787145658847</v>
          </cell>
          <cell r="B884">
            <v>36014.479380751844</v>
          </cell>
          <cell r="C884">
            <v>33826.020254995485</v>
          </cell>
          <cell r="D884">
            <v>6025.3361140451952</v>
          </cell>
          <cell r="E884">
            <v>7728.0218248420588</v>
          </cell>
          <cell r="F884">
            <v>6687.758616854946</v>
          </cell>
          <cell r="G884">
            <v>7835.3293913174093</v>
          </cell>
          <cell r="H884">
            <v>7724.7171536712221</v>
          </cell>
          <cell r="I884">
            <v>7426.9447251470356</v>
          </cell>
          <cell r="J884">
            <v>6892.8697411671192</v>
          </cell>
          <cell r="K884">
            <v>7222.0451350479771</v>
          </cell>
          <cell r="L884">
            <v>8051.7751591484021</v>
          </cell>
          <cell r="M884">
            <v>8204.455167435377</v>
          </cell>
          <cell r="N884">
            <v>8435.0457865790449</v>
          </cell>
          <cell r="O884">
            <v>9145.9728850022693</v>
          </cell>
          <cell r="P884">
            <v>8293.3878590455352</v>
          </cell>
          <cell r="Q884">
            <v>10084.166712073504</v>
          </cell>
          <cell r="R884">
            <v>10136.467139308899</v>
          </cell>
          <cell r="S884">
            <v>9764.9240412292966</v>
          </cell>
          <cell r="T884">
            <v>9438.4318833964044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7184.6102208016027</v>
          </cell>
          <cell r="AF884">
            <v>5992.1094924347281</v>
          </cell>
          <cell r="AG884">
            <v>5627.9924226692074</v>
          </cell>
          <cell r="AH884">
            <v>6025.3361140451952</v>
          </cell>
          <cell r="AI884">
            <v>7728.0218248420588</v>
          </cell>
          <cell r="AJ884">
            <v>6687.758616854946</v>
          </cell>
          <cell r="AK884">
            <v>7835.3293913174093</v>
          </cell>
          <cell r="AL884">
            <v>7724.7171536712221</v>
          </cell>
          <cell r="AM884">
            <v>7426.9447251470356</v>
          </cell>
          <cell r="AN884">
            <v>6892.8697411671192</v>
          </cell>
          <cell r="AO884">
            <v>7222.0451350479771</v>
          </cell>
          <cell r="AP884">
            <v>8051.7751591484021</v>
          </cell>
          <cell r="AQ884">
            <v>8204.455167435377</v>
          </cell>
          <cell r="AR884">
            <v>8435.0457865790449</v>
          </cell>
          <cell r="AS884">
            <v>9145.9728850022693</v>
          </cell>
          <cell r="AT884">
            <v>8293.3878590455352</v>
          </cell>
          <cell r="AU884">
            <v>10084.166712073504</v>
          </cell>
          <cell r="AV884">
            <v>10136.467139308899</v>
          </cell>
          <cell r="AW884">
            <v>9764.9240412292966</v>
          </cell>
          <cell r="AX884">
            <v>9438.4318833964044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  <cell r="CK884">
            <v>0</v>
          </cell>
          <cell r="CL884">
            <v>0</v>
          </cell>
          <cell r="CM884">
            <v>3.5423012841600729</v>
          </cell>
          <cell r="CN884">
            <v>2.9074277467450944</v>
          </cell>
          <cell r="CO884">
            <v>2.7509278133330639</v>
          </cell>
          <cell r="CP884">
            <v>2.9988678322532594</v>
          </cell>
          <cell r="CQ884">
            <v>3.8009975241109628</v>
          </cell>
          <cell r="CR884">
            <v>3.3116948354757803</v>
          </cell>
          <cell r="CS884">
            <v>3.8617723434226452</v>
          </cell>
          <cell r="CT884">
            <v>3.8604885103287416</v>
          </cell>
          <cell r="CU884">
            <v>3.6654671042749971</v>
          </cell>
          <cell r="CV884">
            <v>3.420407282096436</v>
          </cell>
          <cell r="CW884">
            <v>3.6165744651205696</v>
          </cell>
          <cell r="CX884">
            <v>3.9771584377512323</v>
          </cell>
          <cell r="CY884">
            <v>4.112194292696131</v>
          </cell>
          <cell r="CZ884">
            <v>4.1937877956532512</v>
          </cell>
          <cell r="DA884">
            <v>4.4633345180529496</v>
          </cell>
          <cell r="DB884">
            <v>4.0472637267030338</v>
          </cell>
          <cell r="DC884">
            <v>4.9211833380355605</v>
          </cell>
          <cell r="DD884">
            <v>4.9467065169388613</v>
          </cell>
          <cell r="DE884">
            <v>4.7653894328567112</v>
          </cell>
          <cell r="DF884">
            <v>4.6060576989611564</v>
          </cell>
          <cell r="DG884">
            <v>5.3063385325713339</v>
          </cell>
          <cell r="DH884">
            <v>5.3063385325713339</v>
          </cell>
          <cell r="DI884">
            <v>5.3063385325713339</v>
          </cell>
          <cell r="DJ884">
            <v>5.3063385325713339</v>
          </cell>
          <cell r="DK884">
            <v>5.3063385325713339</v>
          </cell>
          <cell r="DL884">
            <v>5.3063385325713339</v>
          </cell>
          <cell r="DM884">
            <v>5.3063385325713339</v>
          </cell>
          <cell r="DN884">
            <v>5.3063385325713339</v>
          </cell>
          <cell r="DO884">
            <v>5.3063385325713339</v>
          </cell>
          <cell r="DP884">
            <v>5.3063385325713339</v>
          </cell>
          <cell r="DQ884">
            <v>5.556801084835401</v>
          </cell>
          <cell r="DR884">
            <v>5.64648196462195</v>
          </cell>
          <cell r="DS884">
            <v>5.6050752214029629</v>
          </cell>
          <cell r="DT884">
            <v>5.5046674608073154</v>
          </cell>
          <cell r="DU884">
            <v>5.5702910616249497</v>
          </cell>
          <cell r="DV884">
            <v>5.5327037235649899</v>
          </cell>
          <cell r="DW884">
            <v>5.5587574713421315</v>
          </cell>
          <cell r="DX884">
            <v>5.4821063664797522</v>
          </cell>
          <cell r="DY884">
            <v>5.5512143987855458</v>
          </cell>
          <cell r="DZ884">
            <v>5.5211479440424531</v>
          </cell>
          <cell r="EA884">
            <v>5.4710404053215207</v>
          </cell>
          <cell r="EB884">
            <v>5.5465876744760969</v>
          </cell>
          <cell r="EC884">
            <v>5.4661715286072088</v>
          </cell>
          <cell r="ED884">
            <v>5.5104634783216273</v>
          </cell>
          <cell r="EE884">
            <v>5.614067208621683</v>
          </cell>
          <cell r="EF884">
            <v>5.614067208621683</v>
          </cell>
          <cell r="EG884">
            <v>5.614067208621683</v>
          </cell>
          <cell r="EH884">
            <v>5.614067208621683</v>
          </cell>
          <cell r="EI884">
            <v>5.614067208621683</v>
          </cell>
          <cell r="EJ884">
            <v>5.614067208621683</v>
          </cell>
          <cell r="EK884">
            <v>0</v>
          </cell>
          <cell r="EL884">
            <v>0</v>
          </cell>
          <cell r="EM884">
            <v>0</v>
          </cell>
          <cell r="EN884">
            <v>0</v>
          </cell>
          <cell r="EO884">
            <v>0</v>
          </cell>
          <cell r="EP884">
            <v>0</v>
          </cell>
          <cell r="EQ884">
            <v>0</v>
          </cell>
          <cell r="ER884">
            <v>0</v>
          </cell>
          <cell r="ES884">
            <v>0</v>
          </cell>
          <cell r="ET884">
            <v>0</v>
          </cell>
        </row>
        <row r="885">
          <cell r="A885">
            <v>42220.018984072973</v>
          </cell>
          <cell r="B885">
            <v>37515.161360961305</v>
          </cell>
          <cell r="C885">
            <v>39092.531209610082</v>
          </cell>
          <cell r="D885">
            <v>7003.207995922312</v>
          </cell>
          <cell r="E885">
            <v>5950.7400506788499</v>
          </cell>
          <cell r="F885">
            <v>7283.0179422508336</v>
          </cell>
          <cell r="G885">
            <v>6482.0861710423669</v>
          </cell>
          <cell r="H885">
            <v>6706.86938718484</v>
          </cell>
          <cell r="I885">
            <v>6341.1233832776534</v>
          </cell>
          <cell r="J885">
            <v>7653.8995806689345</v>
          </cell>
          <cell r="K885">
            <v>7588.5322910028581</v>
          </cell>
          <cell r="L885">
            <v>8184.6354543971865</v>
          </cell>
          <cell r="M885">
            <v>9602.5712346384917</v>
          </cell>
          <cell r="N885">
            <v>9607.4570241273432</v>
          </cell>
          <cell r="O885">
            <v>9381.7539428888995</v>
          </cell>
          <cell r="P885">
            <v>9703.3446296216953</v>
          </cell>
          <cell r="Q885">
            <v>10216.147209276811</v>
          </cell>
          <cell r="R885">
            <v>9063.5278912360463</v>
          </cell>
          <cell r="S885">
            <v>9659.4773656382804</v>
          </cell>
          <cell r="T885">
            <v>9720.7836989623538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7024.5906889451926</v>
          </cell>
          <cell r="AF885">
            <v>6241.7938108909539</v>
          </cell>
          <cell r="AG885">
            <v>6504.2375003649222</v>
          </cell>
          <cell r="AH885">
            <v>7003.207995922312</v>
          </cell>
          <cell r="AI885">
            <v>5950.7400506788499</v>
          </cell>
          <cell r="AJ885">
            <v>7283.0179422508336</v>
          </cell>
          <cell r="AK885">
            <v>6482.0861710423669</v>
          </cell>
          <cell r="AL885">
            <v>6706.86938718484</v>
          </cell>
          <cell r="AM885">
            <v>6341.1233832776534</v>
          </cell>
          <cell r="AN885">
            <v>7653.8995806689345</v>
          </cell>
          <cell r="AO885">
            <v>7588.5322910028581</v>
          </cell>
          <cell r="AP885">
            <v>8184.6354543971865</v>
          </cell>
          <cell r="AQ885">
            <v>9602.5712346384917</v>
          </cell>
          <cell r="AR885">
            <v>9607.4570241273432</v>
          </cell>
          <cell r="AS885">
            <v>9381.7539428888995</v>
          </cell>
          <cell r="AT885">
            <v>9703.3446296216953</v>
          </cell>
          <cell r="AU885">
            <v>10216.147209276811</v>
          </cell>
          <cell r="AV885">
            <v>9063.5278912360463</v>
          </cell>
          <cell r="AW885">
            <v>9659.4773656382804</v>
          </cell>
          <cell r="AX885">
            <v>9720.7836989623538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  <cell r="CK885">
            <v>0</v>
          </cell>
          <cell r="CL885">
            <v>0</v>
          </cell>
          <cell r="CM885">
            <v>3.5511441260198406</v>
          </cell>
          <cell r="CN885">
            <v>3.1165850613632493</v>
          </cell>
          <cell r="CO885">
            <v>3.1862453572528255</v>
          </cell>
          <cell r="CP885">
            <v>3.3941207182564486</v>
          </cell>
          <cell r="CQ885">
            <v>2.9350448386972516</v>
          </cell>
          <cell r="CR885">
            <v>3.5610520170361202</v>
          </cell>
          <cell r="CS885">
            <v>3.1700606878944284</v>
          </cell>
          <cell r="CT885">
            <v>3.3748482702558449</v>
          </cell>
          <cell r="CU885">
            <v>3.1590024432630202</v>
          </cell>
          <cell r="CV885">
            <v>3.8535152881730461</v>
          </cell>
          <cell r="CW885">
            <v>3.717998809836784</v>
          </cell>
          <cell r="CX885">
            <v>4.0918803174122234</v>
          </cell>
          <cell r="CY885">
            <v>4.8067544866498366</v>
          </cell>
          <cell r="CZ885">
            <v>4.7034798867389576</v>
          </cell>
          <cell r="DA885">
            <v>4.7243709788647461</v>
          </cell>
          <cell r="DB885">
            <v>4.8863144402603842</v>
          </cell>
          <cell r="DC885">
            <v>5.1445464979286548</v>
          </cell>
          <cell r="DD885">
            <v>4.5641218471672556</v>
          </cell>
          <cell r="DE885">
            <v>4.86422419677851</v>
          </cell>
          <cell r="DF885">
            <v>4.8950962345381868</v>
          </cell>
          <cell r="DG885">
            <v>5.3915765964638638</v>
          </cell>
          <cell r="DH885">
            <v>5.3915765964638638</v>
          </cell>
          <cell r="DI885">
            <v>5.3915765964638638</v>
          </cell>
          <cell r="DJ885">
            <v>5.3915765964638638</v>
          </cell>
          <cell r="DK885">
            <v>5.3915765964638638</v>
          </cell>
          <cell r="DL885">
            <v>5.3915765964638638</v>
          </cell>
          <cell r="DM885">
            <v>5.3915765964638638</v>
          </cell>
          <cell r="DN885">
            <v>5.3915765964638638</v>
          </cell>
          <cell r="DO885">
            <v>5.3915765964638638</v>
          </cell>
          <cell r="DP885">
            <v>5.3915765964638638</v>
          </cell>
          <cell r="DQ885">
            <v>5.41950798372301</v>
          </cell>
          <cell r="DR885">
            <v>5.4870329622464675</v>
          </cell>
          <cell r="DS885">
            <v>5.5927358913399239</v>
          </cell>
          <cell r="DT885">
            <v>5.6529725411655996</v>
          </cell>
          <cell r="DU885">
            <v>5.5547353771796404</v>
          </cell>
          <cell r="DV885">
            <v>5.6032525554044597</v>
          </cell>
          <cell r="DW885">
            <v>5.6021451773632567</v>
          </cell>
          <cell r="DX885">
            <v>5.4446846646030762</v>
          </cell>
          <cell r="DY885">
            <v>5.4995021650436504</v>
          </cell>
          <cell r="DZ885">
            <v>5.4416776174736157</v>
          </cell>
          <cell r="EA885">
            <v>5.5918520932280158</v>
          </cell>
          <cell r="EB885">
            <v>5.480037791855918</v>
          </cell>
          <cell r="EC885">
            <v>5.4732178259870921</v>
          </cell>
          <cell r="ED885">
            <v>5.5962395290164375</v>
          </cell>
          <cell r="EE885">
            <v>5.4406048074882669</v>
          </cell>
          <cell r="EF885">
            <v>5.4406048074882669</v>
          </cell>
          <cell r="EG885">
            <v>5.4406048074882669</v>
          </cell>
          <cell r="EH885">
            <v>5.4406048074882669</v>
          </cell>
          <cell r="EI885">
            <v>5.4406048074882669</v>
          </cell>
          <cell r="EJ885">
            <v>5.4406048074882669</v>
          </cell>
          <cell r="EK885">
            <v>0</v>
          </cell>
          <cell r="EL885">
            <v>0</v>
          </cell>
          <cell r="EM885">
            <v>0</v>
          </cell>
          <cell r="EN885">
            <v>0</v>
          </cell>
          <cell r="EO885">
            <v>0</v>
          </cell>
          <cell r="EP885">
            <v>0</v>
          </cell>
          <cell r="EQ885">
            <v>0</v>
          </cell>
          <cell r="ER885">
            <v>0</v>
          </cell>
          <cell r="ES885">
            <v>0</v>
          </cell>
          <cell r="ET885">
            <v>0</v>
          </cell>
        </row>
        <row r="886">
          <cell r="A886">
            <v>31760.220962250107</v>
          </cell>
          <cell r="B886">
            <v>35606.737144915198</v>
          </cell>
          <cell r="C886">
            <v>45286.273003000046</v>
          </cell>
          <cell r="D886">
            <v>6133.7976729308775</v>
          </cell>
          <cell r="E886">
            <v>7002.3181609097619</v>
          </cell>
          <cell r="F886">
            <v>7969.2165694284804</v>
          </cell>
          <cell r="G886">
            <v>6882.3329967899435</v>
          </cell>
          <cell r="H886">
            <v>7852.9617729814745</v>
          </cell>
          <cell r="I886">
            <v>8226.5387391433087</v>
          </cell>
          <cell r="J886">
            <v>7675.731038149971</v>
          </cell>
          <cell r="K886">
            <v>8744.8082638778669</v>
          </cell>
          <cell r="L886">
            <v>8267.6629631559099</v>
          </cell>
          <cell r="M886">
            <v>7963.9810170935771</v>
          </cell>
          <cell r="N886">
            <v>8730.6322469171064</v>
          </cell>
          <cell r="O886">
            <v>7714.6201953168402</v>
          </cell>
          <cell r="P886">
            <v>8973.537687595026</v>
          </cell>
          <cell r="Q886">
            <v>8795.706175209134</v>
          </cell>
          <cell r="R886">
            <v>8964.4149193426856</v>
          </cell>
          <cell r="S886">
            <v>9201.9542525927591</v>
          </cell>
          <cell r="T886">
            <v>11033.091440032656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5284.2835654438477</v>
          </cell>
          <cell r="AF886">
            <v>5924.2691081272669</v>
          </cell>
          <cell r="AG886">
            <v>7534.7557705720228</v>
          </cell>
          <cell r="AH886">
            <v>6133.7976729308775</v>
          </cell>
          <cell r="AI886">
            <v>7002.3181609097619</v>
          </cell>
          <cell r="AJ886">
            <v>7969.2165694284804</v>
          </cell>
          <cell r="AK886">
            <v>6882.3329967899435</v>
          </cell>
          <cell r="AL886">
            <v>7852.9617729814745</v>
          </cell>
          <cell r="AM886">
            <v>8226.5387391433087</v>
          </cell>
          <cell r="AN886">
            <v>7675.731038149971</v>
          </cell>
          <cell r="AO886">
            <v>8744.8082638778669</v>
          </cell>
          <cell r="AP886">
            <v>8267.6629631559099</v>
          </cell>
          <cell r="AQ886">
            <v>7963.9810170935771</v>
          </cell>
          <cell r="AR886">
            <v>8730.6322469171064</v>
          </cell>
          <cell r="AS886">
            <v>7714.6201953168402</v>
          </cell>
          <cell r="AT886">
            <v>8973.537687595026</v>
          </cell>
          <cell r="AU886">
            <v>8795.706175209134</v>
          </cell>
          <cell r="AV886">
            <v>8964.4149193426856</v>
          </cell>
          <cell r="AW886">
            <v>9201.9542525927591</v>
          </cell>
          <cell r="AX886">
            <v>11033.091440032656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  <cell r="CK886">
            <v>0</v>
          </cell>
          <cell r="CL886">
            <v>0</v>
          </cell>
          <cell r="CM886">
            <v>2.5869657531807411</v>
          </cell>
          <cell r="CN886">
            <v>2.984337434817101</v>
          </cell>
          <cell r="CO886">
            <v>3.7780871547829111</v>
          </cell>
          <cell r="CP886">
            <v>3.0093032983913428</v>
          </cell>
          <cell r="CQ886">
            <v>3.4675324520630588</v>
          </cell>
          <cell r="CR886">
            <v>3.8871219115744275</v>
          </cell>
          <cell r="CS886">
            <v>3.3771133487589968</v>
          </cell>
          <cell r="CT886">
            <v>3.8488708849908533</v>
          </cell>
          <cell r="CU886">
            <v>4.0280353016791599</v>
          </cell>
          <cell r="CV886">
            <v>3.8236033406697509</v>
          </cell>
          <cell r="CW886">
            <v>4.3291602606063035</v>
          </cell>
          <cell r="CX886">
            <v>4.1203666196693156</v>
          </cell>
          <cell r="CY886">
            <v>3.9473718758875393</v>
          </cell>
          <cell r="CZ886">
            <v>4.2968748671662205</v>
          </cell>
          <cell r="DA886">
            <v>3.7971010206040607</v>
          </cell>
          <cell r="DB886">
            <v>4.4167344923448537</v>
          </cell>
          <cell r="DC886">
            <v>4.3292066296529299</v>
          </cell>
          <cell r="DD886">
            <v>4.4122443072463415</v>
          </cell>
          <cell r="DE886">
            <v>4.5291600881768135</v>
          </cell>
          <cell r="DF886">
            <v>5.4304374948746714</v>
          </cell>
          <cell r="DG886">
            <v>6.0764104583866114</v>
          </cell>
          <cell r="DH886">
            <v>6.0764104583866114</v>
          </cell>
          <cell r="DI886">
            <v>6.0764104583866114</v>
          </cell>
          <cell r="DJ886">
            <v>6.0764104583866114</v>
          </cell>
          <cell r="DK886">
            <v>6.0764104583866114</v>
          </cell>
          <cell r="DL886">
            <v>6.0764104583866114</v>
          </cell>
          <cell r="DM886">
            <v>6.0764104583866114</v>
          </cell>
          <cell r="DN886">
            <v>6.0764104583866114</v>
          </cell>
          <cell r="DO886">
            <v>6.0764104583866114</v>
          </cell>
          <cell r="DP886">
            <v>6.0764104583866114</v>
          </cell>
          <cell r="DQ886">
            <v>5.5963204006831777</v>
          </cell>
          <cell r="DR886">
            <v>5.4386860143503029</v>
          </cell>
          <cell r="DS886">
            <v>5.4639201397417283</v>
          </cell>
          <cell r="DT886">
            <v>5.58432416576313</v>
          </cell>
          <cell r="DU886">
            <v>5.532589408398163</v>
          </cell>
          <cell r="DV886">
            <v>5.6168729846667844</v>
          </cell>
          <cell r="DW886">
            <v>5.5833799145206031</v>
          </cell>
          <cell r="DX886">
            <v>5.5899416749710502</v>
          </cell>
          <cell r="DY886">
            <v>5.5953984041865752</v>
          </cell>
          <cell r="DZ886">
            <v>5.4998906086416675</v>
          </cell>
          <cell r="EA886">
            <v>5.5341861614957732</v>
          </cell>
          <cell r="EB886">
            <v>5.4973582442342206</v>
          </cell>
          <cell r="EC886">
            <v>5.5275071009931382</v>
          </cell>
          <cell r="ED886">
            <v>5.5667295748566925</v>
          </cell>
          <cell r="EE886">
            <v>5.5663374837553503</v>
          </cell>
          <cell r="EF886">
            <v>5.5663374837553503</v>
          </cell>
          <cell r="EG886">
            <v>5.5663374837553503</v>
          </cell>
          <cell r="EH886">
            <v>5.5663374837553503</v>
          </cell>
          <cell r="EI886">
            <v>5.5663374837553503</v>
          </cell>
          <cell r="EJ886">
            <v>5.5663374837553503</v>
          </cell>
          <cell r="EK886">
            <v>0</v>
          </cell>
          <cell r="EL886">
            <v>0</v>
          </cell>
          <cell r="EM886">
            <v>0</v>
          </cell>
          <cell r="EN886">
            <v>0</v>
          </cell>
          <cell r="EO886">
            <v>0</v>
          </cell>
          <cell r="EP886">
            <v>0</v>
          </cell>
          <cell r="EQ886">
            <v>0</v>
          </cell>
          <cell r="ER886">
            <v>0</v>
          </cell>
          <cell r="ES886">
            <v>0</v>
          </cell>
          <cell r="ET886">
            <v>0</v>
          </cell>
        </row>
        <row r="887">
          <cell r="A887">
            <v>38334.437587849781</v>
          </cell>
          <cell r="B887">
            <v>37645.855812300404</v>
          </cell>
          <cell r="C887">
            <v>45313.400452028851</v>
          </cell>
          <cell r="D887">
            <v>7437.7600629050739</v>
          </cell>
          <cell r="E887">
            <v>6820.8226311700428</v>
          </cell>
          <cell r="F887">
            <v>6613.3864833226689</v>
          </cell>
          <cell r="G887">
            <v>7428.9118214434002</v>
          </cell>
          <cell r="H887">
            <v>7320.1844351955142</v>
          </cell>
          <cell r="I887">
            <v>8172.3973708812964</v>
          </cell>
          <cell r="J887">
            <v>8772.8312304842093</v>
          </cell>
          <cell r="K887">
            <v>7830.7009647343957</v>
          </cell>
          <cell r="L887">
            <v>8601.0259734158935</v>
          </cell>
          <cell r="M887">
            <v>8182.2636202142912</v>
          </cell>
          <cell r="N887">
            <v>8071.8978195989666</v>
          </cell>
          <cell r="O887">
            <v>9665.3052613142027</v>
          </cell>
          <cell r="P887">
            <v>8929.5894876514249</v>
          </cell>
          <cell r="Q887">
            <v>9473.3783647203854</v>
          </cell>
          <cell r="R887">
            <v>8678.0347612180813</v>
          </cell>
          <cell r="S887">
            <v>9889.3233059598715</v>
          </cell>
          <cell r="T887">
            <v>10286.495053482884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6378.1054538877515</v>
          </cell>
          <cell r="AF887">
            <v>6263.5388277825805</v>
          </cell>
          <cell r="AG887">
            <v>7539.2692509173194</v>
          </cell>
          <cell r="AH887">
            <v>7437.7600629050739</v>
          </cell>
          <cell r="AI887">
            <v>6820.8226311700428</v>
          </cell>
          <cell r="AJ887">
            <v>6613.3864833226689</v>
          </cell>
          <cell r="AK887">
            <v>7428.9118214434002</v>
          </cell>
          <cell r="AL887">
            <v>7320.1844351955142</v>
          </cell>
          <cell r="AM887">
            <v>8172.3973708812964</v>
          </cell>
          <cell r="AN887">
            <v>8772.8312304842093</v>
          </cell>
          <cell r="AO887">
            <v>7830.7009647343957</v>
          </cell>
          <cell r="AP887">
            <v>8601.0259734158935</v>
          </cell>
          <cell r="AQ887">
            <v>8182.2636202142912</v>
          </cell>
          <cell r="AR887">
            <v>8071.8978195989666</v>
          </cell>
          <cell r="AS887">
            <v>9665.3052613142027</v>
          </cell>
          <cell r="AT887">
            <v>8929.5894876514249</v>
          </cell>
          <cell r="AU887">
            <v>9473.3783647203854</v>
          </cell>
          <cell r="AV887">
            <v>8678.0347612180813</v>
          </cell>
          <cell r="AW887">
            <v>9889.3233059598715</v>
          </cell>
          <cell r="AX887">
            <v>10286.495053482884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3.1565504686136161</v>
          </cell>
          <cell r="CN887">
            <v>3.1282247243488324</v>
          </cell>
          <cell r="CO887">
            <v>3.6545756642932972</v>
          </cell>
          <cell r="CP887">
            <v>3.6669880336775607</v>
          </cell>
          <cell r="CQ887">
            <v>3.4118429715481255</v>
          </cell>
          <cell r="CR887">
            <v>3.2923232401872653</v>
          </cell>
          <cell r="CS887">
            <v>3.6396366752376941</v>
          </cell>
          <cell r="CT887">
            <v>3.6915818456935372</v>
          </cell>
          <cell r="CU887">
            <v>4.0170315943113231</v>
          </cell>
          <cell r="CV887">
            <v>4.3520396253625027</v>
          </cell>
          <cell r="CW887">
            <v>3.8339259130438919</v>
          </cell>
          <cell r="CX887">
            <v>4.2580177786381537</v>
          </cell>
          <cell r="CY887">
            <v>4.0561634041003929</v>
          </cell>
          <cell r="CZ887">
            <v>3.9941092134310825</v>
          </cell>
          <cell r="DA887">
            <v>4.6776333299529886</v>
          </cell>
          <cell r="DB887">
            <v>4.3215753958045919</v>
          </cell>
          <cell r="DC887">
            <v>4.5847481469039835</v>
          </cell>
          <cell r="DD887">
            <v>4.1998326529880226</v>
          </cell>
          <cell r="DE887">
            <v>4.7860493855057946</v>
          </cell>
          <cell r="DF887">
            <v>4.9782651255885568</v>
          </cell>
          <cell r="DG887">
            <v>6.0197371287592771</v>
          </cell>
          <cell r="DH887">
            <v>6.0197371287592771</v>
          </cell>
          <cell r="DI887">
            <v>6.0197371287592771</v>
          </cell>
          <cell r="DJ887">
            <v>6.0197371287592771</v>
          </cell>
          <cell r="DK887">
            <v>6.0197371287592771</v>
          </cell>
          <cell r="DL887">
            <v>6.0197371287592771</v>
          </cell>
          <cell r="DM887">
            <v>6.0197371287592771</v>
          </cell>
          <cell r="DN887">
            <v>6.0197371287592771</v>
          </cell>
          <cell r="DO887">
            <v>6.0197371287592771</v>
          </cell>
          <cell r="DP887">
            <v>6.0197371287592771</v>
          </cell>
          <cell r="DQ887">
            <v>5.5358726848348265</v>
          </cell>
          <cell r="DR887">
            <v>5.4856609937642338</v>
          </cell>
          <cell r="DS887">
            <v>5.6519645758349029</v>
          </cell>
          <cell r="DT887">
            <v>5.5569924534061643</v>
          </cell>
          <cell r="DU887">
            <v>5.4771528017883861</v>
          </cell>
          <cell r="DV887">
            <v>5.5033682162282958</v>
          </cell>
          <cell r="DW887">
            <v>5.5920919829500466</v>
          </cell>
          <cell r="DX887">
            <v>5.4327116831634745</v>
          </cell>
          <cell r="DY887">
            <v>5.5737997716881225</v>
          </cell>
          <cell r="DZ887">
            <v>5.5227332756923406</v>
          </cell>
          <cell r="EA887">
            <v>5.5958241584315269</v>
          </cell>
          <cell r="EB887">
            <v>5.5341372316261266</v>
          </cell>
          <cell r="EC887">
            <v>5.526690709912037</v>
          </cell>
          <cell r="ED887">
            <v>5.5368512389397306</v>
          </cell>
          <cell r="EE887">
            <v>5.6610440620894789</v>
          </cell>
          <cell r="EF887">
            <v>5.6610440620894789</v>
          </cell>
          <cell r="EG887">
            <v>5.6610440620894789</v>
          </cell>
          <cell r="EH887">
            <v>5.6610440620894789</v>
          </cell>
          <cell r="EI887">
            <v>5.6610440620894789</v>
          </cell>
          <cell r="EJ887">
            <v>5.6610440620894789</v>
          </cell>
          <cell r="EK887">
            <v>0</v>
          </cell>
          <cell r="EL887">
            <v>0</v>
          </cell>
          <cell r="EM887">
            <v>0</v>
          </cell>
          <cell r="EN887">
            <v>0</v>
          </cell>
          <cell r="EO887">
            <v>0</v>
          </cell>
          <cell r="EP887">
            <v>0</v>
          </cell>
          <cell r="EQ887">
            <v>0</v>
          </cell>
          <cell r="ER887">
            <v>0</v>
          </cell>
          <cell r="ES887">
            <v>0</v>
          </cell>
          <cell r="ET887">
            <v>0</v>
          </cell>
        </row>
        <row r="888">
          <cell r="A888">
            <v>43032.974447467954</v>
          </cell>
          <cell r="B888">
            <v>42292.284018239923</v>
          </cell>
          <cell r="C888">
            <v>42278.929785176813</v>
          </cell>
          <cell r="D888">
            <v>6804.427559482031</v>
          </cell>
          <cell r="E888">
            <v>8143.9247289473369</v>
          </cell>
          <cell r="F888">
            <v>7425.8906108260317</v>
          </cell>
          <cell r="G888">
            <v>6979.4439600883607</v>
          </cell>
          <cell r="H888">
            <v>7094.720826810516</v>
          </cell>
          <cell r="I888">
            <v>6383.8873039035598</v>
          </cell>
          <cell r="J888">
            <v>8020.5783488948155</v>
          </cell>
          <cell r="K888">
            <v>7594.6439013309191</v>
          </cell>
          <cell r="L888">
            <v>8168.7184302109872</v>
          </cell>
          <cell r="M888">
            <v>7585.5757821535481</v>
          </cell>
          <cell r="N888">
            <v>8279.1053738528353</v>
          </cell>
          <cell r="O888">
            <v>9035.0668114768268</v>
          </cell>
          <cell r="P888">
            <v>8902.4746267330156</v>
          </cell>
          <cell r="Q888">
            <v>9223.6998497219192</v>
          </cell>
          <cell r="R888">
            <v>10706.594694218937</v>
          </cell>
          <cell r="S888">
            <v>11025.109841219455</v>
          </cell>
          <cell r="T888">
            <v>9668.9098361208471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7159.8506797293248</v>
          </cell>
          <cell r="AF888">
            <v>7036.6141862898276</v>
          </cell>
          <cell r="AG888">
            <v>7034.3923014235888</v>
          </cell>
          <cell r="AH888">
            <v>6804.427559482031</v>
          </cell>
          <cell r="AI888">
            <v>8143.9247289473369</v>
          </cell>
          <cell r="AJ888">
            <v>7425.8906108260317</v>
          </cell>
          <cell r="AK888">
            <v>6979.4439600883607</v>
          </cell>
          <cell r="AL888">
            <v>7094.720826810516</v>
          </cell>
          <cell r="AM888">
            <v>6383.8873039035598</v>
          </cell>
          <cell r="AN888">
            <v>8020.5783488948155</v>
          </cell>
          <cell r="AO888">
            <v>7594.6439013309191</v>
          </cell>
          <cell r="AP888">
            <v>8168.7184302109872</v>
          </cell>
          <cell r="AQ888">
            <v>7585.5757821535481</v>
          </cell>
          <cell r="AR888">
            <v>8279.1053738528353</v>
          </cell>
          <cell r="AS888">
            <v>9035.0668114768268</v>
          </cell>
          <cell r="AT888">
            <v>8902.4746267330156</v>
          </cell>
          <cell r="AU888">
            <v>9223.6998497219192</v>
          </cell>
          <cell r="AV888">
            <v>10706.594694218937</v>
          </cell>
          <cell r="AW888">
            <v>11025.109841219455</v>
          </cell>
          <cell r="AX888">
            <v>9668.9098361208471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3.5273879412936453</v>
          </cell>
          <cell r="CN888">
            <v>3.4456317088993216</v>
          </cell>
          <cell r="CO888">
            <v>3.4394380569820195</v>
          </cell>
          <cell r="CP888">
            <v>3.3673494034596843</v>
          </cell>
          <cell r="CQ888">
            <v>3.9622817986075134</v>
          </cell>
          <cell r="CR888">
            <v>3.599338688377502</v>
          </cell>
          <cell r="CS888">
            <v>3.4265896714051145</v>
          </cell>
          <cell r="CT888">
            <v>3.5028076828326662</v>
          </cell>
          <cell r="CU888">
            <v>3.1791090365624881</v>
          </cell>
          <cell r="CV888">
            <v>4.0216440964072264</v>
          </cell>
          <cell r="CW888">
            <v>3.7402132890812569</v>
          </cell>
          <cell r="CX888">
            <v>4.0686815067342383</v>
          </cell>
          <cell r="CY888">
            <v>3.7742017991522805</v>
          </cell>
          <cell r="CZ888">
            <v>4.1228647146881459</v>
          </cell>
          <cell r="DA888">
            <v>4.3954383386945688</v>
          </cell>
          <cell r="DB888">
            <v>4.3309340262866165</v>
          </cell>
          <cell r="DC888">
            <v>4.4872057716917126</v>
          </cell>
          <cell r="DD888">
            <v>5.2086141450614845</v>
          </cell>
          <cell r="DE888">
            <v>5.3635674749917781</v>
          </cell>
          <cell r="DF888">
            <v>4.7037944349323411</v>
          </cell>
          <cell r="DG888">
            <v>4.9497407733876324</v>
          </cell>
          <cell r="DH888">
            <v>4.9497407733876324</v>
          </cell>
          <cell r="DI888">
            <v>4.9497407733876324</v>
          </cell>
          <cell r="DJ888">
            <v>4.9497407733876324</v>
          </cell>
          <cell r="DK888">
            <v>4.9497407733876324</v>
          </cell>
          <cell r="DL888">
            <v>4.9497407733876324</v>
          </cell>
          <cell r="DM888">
            <v>4.9497407733876324</v>
          </cell>
          <cell r="DN888">
            <v>4.9497407733876324</v>
          </cell>
          <cell r="DO888">
            <v>4.9497407733876324</v>
          </cell>
          <cell r="DP888">
            <v>4.9497407733876324</v>
          </cell>
          <cell r="DQ888">
            <v>5.5610637633291766</v>
          </cell>
          <cell r="DR888">
            <v>5.5950248487495369</v>
          </cell>
          <cell r="DS888">
            <v>5.6033303568327266</v>
          </cell>
          <cell r="DT888">
            <v>5.5361844146908812</v>
          </cell>
          <cell r="DU888">
            <v>5.631129656881666</v>
          </cell>
          <cell r="DV888">
            <v>5.6524010504429709</v>
          </cell>
          <cell r="DW888">
            <v>5.5804067915647382</v>
          </cell>
          <cell r="DX888">
            <v>5.5491460183766934</v>
          </cell>
          <cell r="DY888">
            <v>5.5015735545161508</v>
          </cell>
          <cell r="DZ888">
            <v>5.4639810809904628</v>
          </cell>
          <cell r="EA888">
            <v>5.5631168484515126</v>
          </cell>
          <cell r="EB888">
            <v>5.5005658360544096</v>
          </cell>
          <cell r="EC888">
            <v>5.5064356674908899</v>
          </cell>
          <cell r="ED888">
            <v>5.501631037152487</v>
          </cell>
          <cell r="EE888">
            <v>5.6316585048552819</v>
          </cell>
          <cell r="EF888">
            <v>5.6316585048552819</v>
          </cell>
          <cell r="EG888">
            <v>5.6316585048552819</v>
          </cell>
          <cell r="EH888">
            <v>5.6316585048552819</v>
          </cell>
          <cell r="EI888">
            <v>5.6316585048552819</v>
          </cell>
          <cell r="EJ888">
            <v>5.6316585048552819</v>
          </cell>
          <cell r="EK888">
            <v>0</v>
          </cell>
          <cell r="EL888">
            <v>0</v>
          </cell>
          <cell r="EM888">
            <v>0</v>
          </cell>
          <cell r="EN888">
            <v>0</v>
          </cell>
          <cell r="EO888">
            <v>0</v>
          </cell>
          <cell r="EP888">
            <v>0</v>
          </cell>
          <cell r="EQ888">
            <v>0</v>
          </cell>
          <cell r="ER888">
            <v>0</v>
          </cell>
          <cell r="ES888">
            <v>0</v>
          </cell>
          <cell r="ET888">
            <v>0</v>
          </cell>
        </row>
        <row r="889">
          <cell r="A889">
            <v>41741.876681274225</v>
          </cell>
          <cell r="B889">
            <v>33479.187379939125</v>
          </cell>
          <cell r="C889">
            <v>42081.709358573789</v>
          </cell>
          <cell r="D889">
            <v>7216.9809668686639</v>
          </cell>
          <cell r="E889">
            <v>6343.9828899521426</v>
          </cell>
          <cell r="F889">
            <v>8362.2074227199591</v>
          </cell>
          <cell r="G889">
            <v>7553.1417910910477</v>
          </cell>
          <cell r="H889">
            <v>7684.7146265489682</v>
          </cell>
          <cell r="I889">
            <v>7888.2494100587182</v>
          </cell>
          <cell r="J889">
            <v>7312.5805606889908</v>
          </cell>
          <cell r="K889">
            <v>8738.3018242414419</v>
          </cell>
          <cell r="L889">
            <v>6030.2684020444576</v>
          </cell>
          <cell r="M889">
            <v>8141.0441939727261</v>
          </cell>
          <cell r="N889">
            <v>9027.5570872569497</v>
          </cell>
          <cell r="O889">
            <v>9342.2057920767111</v>
          </cell>
          <cell r="P889">
            <v>9982.4311912921457</v>
          </cell>
          <cell r="Q889">
            <v>9438.9236205602447</v>
          </cell>
          <cell r="R889">
            <v>9599.2292408254889</v>
          </cell>
          <cell r="S889">
            <v>9699.3559213091139</v>
          </cell>
          <cell r="T889">
            <v>10893.403617959482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6945.0371015937071</v>
          </cell>
          <cell r="AF889">
            <v>5570.2861723318965</v>
          </cell>
          <cell r="AG889">
            <v>7001.578655060518</v>
          </cell>
          <cell r="AH889">
            <v>7216.9809668686639</v>
          </cell>
          <cell r="AI889">
            <v>6343.9828899521426</v>
          </cell>
          <cell r="AJ889">
            <v>8362.2074227199591</v>
          </cell>
          <cell r="AK889">
            <v>7553.1417910910477</v>
          </cell>
          <cell r="AL889">
            <v>7684.7146265489682</v>
          </cell>
          <cell r="AM889">
            <v>7888.2494100587182</v>
          </cell>
          <cell r="AN889">
            <v>7312.5805606889908</v>
          </cell>
          <cell r="AO889">
            <v>8738.3018242414419</v>
          </cell>
          <cell r="AP889">
            <v>6030.2684020444576</v>
          </cell>
          <cell r="AQ889">
            <v>8141.0441939727261</v>
          </cell>
          <cell r="AR889">
            <v>9027.5570872569497</v>
          </cell>
          <cell r="AS889">
            <v>9342.2057920767111</v>
          </cell>
          <cell r="AT889">
            <v>9982.4311912921457</v>
          </cell>
          <cell r="AU889">
            <v>9438.9236205602447</v>
          </cell>
          <cell r="AV889">
            <v>9599.2292408254889</v>
          </cell>
          <cell r="AW889">
            <v>9699.3559213091139</v>
          </cell>
          <cell r="AX889">
            <v>10893.403617959482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3.439138388459297</v>
          </cell>
          <cell r="CN889">
            <v>2.7920186961791944</v>
          </cell>
          <cell r="CO889">
            <v>3.379087368976649</v>
          </cell>
          <cell r="CP889">
            <v>3.5636040893844623</v>
          </cell>
          <cell r="CQ889">
            <v>3.1717980711070468</v>
          </cell>
          <cell r="CR889">
            <v>4.1604390622672076</v>
          </cell>
          <cell r="CS889">
            <v>3.7258344789045843</v>
          </cell>
          <cell r="CT889">
            <v>3.7957210600467959</v>
          </cell>
          <cell r="CU889">
            <v>3.9262466892388956</v>
          </cell>
          <cell r="CV889">
            <v>3.598029162093523</v>
          </cell>
          <cell r="CW889">
            <v>4.2948089871877047</v>
          </cell>
          <cell r="CX889">
            <v>2.9779073035190073</v>
          </cell>
          <cell r="CY889">
            <v>4.0162805929817766</v>
          </cell>
          <cell r="CZ889">
            <v>4.4426953783960519</v>
          </cell>
          <cell r="DA889">
            <v>4.646024385977003</v>
          </cell>
          <cell r="DB889">
            <v>4.9644184444550872</v>
          </cell>
          <cell r="DC889">
            <v>4.6941236678483511</v>
          </cell>
          <cell r="DD889">
            <v>4.7738461485491248</v>
          </cell>
          <cell r="DE889">
            <v>4.8236407055913579</v>
          </cell>
          <cell r="DF889">
            <v>5.4174592148520171</v>
          </cell>
          <cell r="DG889">
            <v>4.7950938831283709</v>
          </cell>
          <cell r="DH889">
            <v>4.7950938831283709</v>
          </cell>
          <cell r="DI889">
            <v>4.7950938831283709</v>
          </cell>
          <cell r="DJ889">
            <v>4.7950938831283709</v>
          </cell>
          <cell r="DK889">
            <v>4.7950938831283709</v>
          </cell>
          <cell r="DL889">
            <v>4.7950938831283709</v>
          </cell>
          <cell r="DM889">
            <v>4.7950938831283709</v>
          </cell>
          <cell r="DN889">
            <v>4.7950938831283709</v>
          </cell>
          <cell r="DO889">
            <v>4.7950938831283709</v>
          </cell>
          <cell r="DP889">
            <v>4.7950938831283709</v>
          </cell>
          <cell r="DQ889">
            <v>5.5326354334348427</v>
          </cell>
          <cell r="DR889">
            <v>5.4659583860498939</v>
          </cell>
          <cell r="DS889">
            <v>5.676801212733297</v>
          </cell>
          <cell r="DT889">
            <v>5.5484700595839804</v>
          </cell>
          <cell r="DU889">
            <v>5.4797861185716634</v>
          </cell>
          <cell r="DV889">
            <v>5.5066681616136153</v>
          </cell>
          <cell r="DW889">
            <v>5.5540682955293592</v>
          </cell>
          <cell r="DX889">
            <v>5.546775524968913</v>
          </cell>
          <cell r="DY889">
            <v>5.5044025324675614</v>
          </cell>
          <cell r="DZ889">
            <v>5.5681781294684587</v>
          </cell>
          <cell r="EA889">
            <v>5.5742998150899874</v>
          </cell>
          <cell r="EB889">
            <v>5.5479508290097561</v>
          </cell>
          <cell r="EC889">
            <v>5.5534542848908037</v>
          </cell>
          <cell r="ED889">
            <v>5.5671233359919992</v>
          </cell>
          <cell r="EE889">
            <v>5.5090292765373992</v>
          </cell>
          <cell r="EF889">
            <v>5.5090292765373992</v>
          </cell>
          <cell r="EG889">
            <v>5.5090292765373992</v>
          </cell>
          <cell r="EH889">
            <v>5.5090292765373992</v>
          </cell>
          <cell r="EI889">
            <v>5.5090292765373992</v>
          </cell>
          <cell r="EJ889">
            <v>5.5090292765373992</v>
          </cell>
          <cell r="EK889">
            <v>0</v>
          </cell>
          <cell r="EL889">
            <v>0</v>
          </cell>
          <cell r="EM889">
            <v>0</v>
          </cell>
          <cell r="EN889">
            <v>0</v>
          </cell>
          <cell r="EO889">
            <v>0</v>
          </cell>
          <cell r="EP889">
            <v>0</v>
          </cell>
          <cell r="EQ889">
            <v>0</v>
          </cell>
          <cell r="ER889">
            <v>0</v>
          </cell>
          <cell r="ES889">
            <v>0</v>
          </cell>
          <cell r="ET889">
            <v>0</v>
          </cell>
        </row>
        <row r="890">
          <cell r="A890">
            <v>31873.077821528994</v>
          </cell>
          <cell r="B890">
            <v>28975.417323344383</v>
          </cell>
          <cell r="C890">
            <v>39684.025306795651</v>
          </cell>
          <cell r="D890">
            <v>6680.0580549330543</v>
          </cell>
          <cell r="E890">
            <v>6006.324365183953</v>
          </cell>
          <cell r="F890">
            <v>8395.4860266201285</v>
          </cell>
          <cell r="G890">
            <v>7062.6341252868906</v>
          </cell>
          <cell r="H890">
            <v>8149.3675575220768</v>
          </cell>
          <cell r="I890">
            <v>7676.0074848178156</v>
          </cell>
          <cell r="J890">
            <v>9386.1279378733998</v>
          </cell>
          <cell r="K890">
            <v>9616.3538545676365</v>
          </cell>
          <cell r="L890">
            <v>9199.2393263561135</v>
          </cell>
          <cell r="M890">
            <v>8289.9778216112845</v>
          </cell>
          <cell r="N890">
            <v>8071.3833335356276</v>
          </cell>
          <cell r="O890">
            <v>8509.8355591449999</v>
          </cell>
          <cell r="P890">
            <v>8719.285824765715</v>
          </cell>
          <cell r="Q890">
            <v>9084.1415521305389</v>
          </cell>
          <cell r="R890">
            <v>9266.3022737815081</v>
          </cell>
          <cell r="S890">
            <v>12204.736368979424</v>
          </cell>
          <cell r="T890">
            <v>9830.9712114024642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5303.0607536581192</v>
          </cell>
          <cell r="AF890">
            <v>4820.9463575715008</v>
          </cell>
          <cell r="AG890">
            <v>6602.6506235144698</v>
          </cell>
          <cell r="AH890">
            <v>6680.0580549330543</v>
          </cell>
          <cell r="AI890">
            <v>6006.324365183953</v>
          </cell>
          <cell r="AJ890">
            <v>8395.4860266201285</v>
          </cell>
          <cell r="AK890">
            <v>7062.6341252868906</v>
          </cell>
          <cell r="AL890">
            <v>8149.3675575220768</v>
          </cell>
          <cell r="AM890">
            <v>7676.0074848178156</v>
          </cell>
          <cell r="AN890">
            <v>9386.1279378733998</v>
          </cell>
          <cell r="AO890">
            <v>9616.3538545676365</v>
          </cell>
          <cell r="AP890">
            <v>9199.2393263561135</v>
          </cell>
          <cell r="AQ890">
            <v>8289.9778216112845</v>
          </cell>
          <cell r="AR890">
            <v>8071.3833335356276</v>
          </cell>
          <cell r="AS890">
            <v>8509.8355591449999</v>
          </cell>
          <cell r="AT890">
            <v>8719.285824765715</v>
          </cell>
          <cell r="AU890">
            <v>9084.1415521305389</v>
          </cell>
          <cell r="AV890">
            <v>9266.3022737815081</v>
          </cell>
          <cell r="AW890">
            <v>12204.736368979424</v>
          </cell>
          <cell r="AX890">
            <v>9830.9712114024642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2.6371216337378454</v>
          </cell>
          <cell r="CN890">
            <v>2.3919400547945608</v>
          </cell>
          <cell r="CO890">
            <v>3.3046762045368179</v>
          </cell>
          <cell r="CP890">
            <v>3.2903729554628671</v>
          </cell>
          <cell r="CQ890">
            <v>3.0027675629916835</v>
          </cell>
          <cell r="CR890">
            <v>4.0980272242244782</v>
          </cell>
          <cell r="CS890">
            <v>3.5481170256826409</v>
          </cell>
          <cell r="CT890">
            <v>4.0177341503225419</v>
          </cell>
          <cell r="CU890">
            <v>3.7286923585258767</v>
          </cell>
          <cell r="CV890">
            <v>4.6206024478623986</v>
          </cell>
          <cell r="CW890">
            <v>4.694138743260921</v>
          </cell>
          <cell r="CX890">
            <v>4.5047836891333652</v>
          </cell>
          <cell r="CY890">
            <v>4.1351928841038665</v>
          </cell>
          <cell r="CZ890">
            <v>3.9491659998336992</v>
          </cell>
          <cell r="DA890">
            <v>4.2188669237756491</v>
          </cell>
          <cell r="DB890">
            <v>4.3227047466879451</v>
          </cell>
          <cell r="DC890">
            <v>4.5035869446377506</v>
          </cell>
          <cell r="DD890">
            <v>4.5938956043107924</v>
          </cell>
          <cell r="DE890">
            <v>6.0506643427622606</v>
          </cell>
          <cell r="DF890">
            <v>4.873837923672359</v>
          </cell>
          <cell r="DG890">
            <v>4.3649670426910765</v>
          </cell>
          <cell r="DH890">
            <v>4.3649670426910765</v>
          </cell>
          <cell r="DI890">
            <v>4.3649670426910765</v>
          </cell>
          <cell r="DJ890">
            <v>4.3649670426910765</v>
          </cell>
          <cell r="DK890">
            <v>4.3649670426910765</v>
          </cell>
          <cell r="DL890">
            <v>4.3649670426910765</v>
          </cell>
          <cell r="DM890">
            <v>4.3649670426910765</v>
          </cell>
          <cell r="DN890">
            <v>4.3649670426910765</v>
          </cell>
          <cell r="DO890">
            <v>4.3649670426910765</v>
          </cell>
          <cell r="DP890">
            <v>4.3649670426910765</v>
          </cell>
          <cell r="DQ890">
            <v>5.5093907636989918</v>
          </cell>
          <cell r="DR890">
            <v>5.5219077025151773</v>
          </cell>
          <cell r="DS890">
            <v>5.4738959714780142</v>
          </cell>
          <cell r="DT890">
            <v>5.5621442205326765</v>
          </cell>
          <cell r="DU890">
            <v>5.4801721568784574</v>
          </cell>
          <cell r="DV890">
            <v>5.6127815461582271</v>
          </cell>
          <cell r="DW890">
            <v>5.4535074223798441</v>
          </cell>
          <cell r="DX890">
            <v>5.5571208967068344</v>
          </cell>
          <cell r="DY890">
            <v>5.6400891976418608</v>
          </cell>
          <cell r="DZ890">
            <v>5.5653822846778125</v>
          </cell>
          <cell r="EA890">
            <v>5.6125684358700436</v>
          </cell>
          <cell r="EB890">
            <v>5.5948070215826364</v>
          </cell>
          <cell r="EC890">
            <v>5.4924325517493795</v>
          </cell>
          <cell r="ED890">
            <v>5.5995060721476948</v>
          </cell>
          <cell r="EE890">
            <v>5.5262748011485039</v>
          </cell>
          <cell r="EF890">
            <v>5.5262748011485039</v>
          </cell>
          <cell r="EG890">
            <v>5.5262748011485039</v>
          </cell>
          <cell r="EH890">
            <v>5.5262748011485039</v>
          </cell>
          <cell r="EI890">
            <v>5.5262748011485039</v>
          </cell>
          <cell r="EJ890">
            <v>5.5262748011485039</v>
          </cell>
          <cell r="EK890">
            <v>0</v>
          </cell>
          <cell r="EL890">
            <v>0</v>
          </cell>
          <cell r="EM890">
            <v>0</v>
          </cell>
          <cell r="EN890">
            <v>0</v>
          </cell>
          <cell r="EO890">
            <v>0</v>
          </cell>
          <cell r="EP890">
            <v>0</v>
          </cell>
          <cell r="EQ890">
            <v>0</v>
          </cell>
          <cell r="ER890">
            <v>0</v>
          </cell>
          <cell r="ES890">
            <v>0</v>
          </cell>
          <cell r="ET890">
            <v>0</v>
          </cell>
        </row>
        <row r="891">
          <cell r="A891">
            <v>34024.206533839199</v>
          </cell>
          <cell r="B891">
            <v>34649.151244586625</v>
          </cell>
          <cell r="C891">
            <v>44252.736641565156</v>
          </cell>
          <cell r="D891">
            <v>6853.5826670342367</v>
          </cell>
          <cell r="E891">
            <v>7933.4746623036644</v>
          </cell>
          <cell r="F891">
            <v>6382.7832605938438</v>
          </cell>
          <cell r="G891">
            <v>7644.0335593922055</v>
          </cell>
          <cell r="H891">
            <v>8244.1566512254394</v>
          </cell>
          <cell r="I891">
            <v>6983.3266457572363</v>
          </cell>
          <cell r="J891">
            <v>7261.988675157555</v>
          </cell>
          <cell r="K891">
            <v>8420.3043892047099</v>
          </cell>
          <cell r="L891">
            <v>8484.3633570119928</v>
          </cell>
          <cell r="M891">
            <v>8549.5324603295358</v>
          </cell>
          <cell r="N891">
            <v>7982.1226488799857</v>
          </cell>
          <cell r="O891">
            <v>8766.0855631641789</v>
          </cell>
          <cell r="P891">
            <v>10458.011564880408</v>
          </cell>
          <cell r="Q891">
            <v>9680.9968007647713</v>
          </cell>
          <cell r="R891">
            <v>10035.883636550743</v>
          </cell>
          <cell r="S891">
            <v>9934.3247195423628</v>
          </cell>
          <cell r="T891">
            <v>10175.722329607293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5660.9667680755292</v>
          </cell>
          <cell r="AF891">
            <v>5764.9454232693597</v>
          </cell>
          <cell r="AG891">
            <v>7362.7954049464033</v>
          </cell>
          <cell r="AH891">
            <v>6853.5826670342367</v>
          </cell>
          <cell r="AI891">
            <v>7933.4746623036644</v>
          </cell>
          <cell r="AJ891">
            <v>6382.7832605938438</v>
          </cell>
          <cell r="AK891">
            <v>7644.0335593922055</v>
          </cell>
          <cell r="AL891">
            <v>8244.1566512254394</v>
          </cell>
          <cell r="AM891">
            <v>6983.3266457572363</v>
          </cell>
          <cell r="AN891">
            <v>7261.988675157555</v>
          </cell>
          <cell r="AO891">
            <v>8420.3043892047099</v>
          </cell>
          <cell r="AP891">
            <v>8484.3633570119928</v>
          </cell>
          <cell r="AQ891">
            <v>8549.5324603295358</v>
          </cell>
          <cell r="AR891">
            <v>7982.1226488799857</v>
          </cell>
          <cell r="AS891">
            <v>8766.0855631641789</v>
          </cell>
          <cell r="AT891">
            <v>10458.011564880408</v>
          </cell>
          <cell r="AU891">
            <v>9680.9968007647713</v>
          </cell>
          <cell r="AV891">
            <v>10035.883636550743</v>
          </cell>
          <cell r="AW891">
            <v>9934.3247195423628</v>
          </cell>
          <cell r="AX891">
            <v>10175.722329607293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2.8525847802855231</v>
          </cell>
          <cell r="CN891">
            <v>2.8326856762348243</v>
          </cell>
          <cell r="CO891">
            <v>3.6539218431180021</v>
          </cell>
          <cell r="CP891">
            <v>3.3906316554391811</v>
          </cell>
          <cell r="CQ891">
            <v>3.9237436203705016</v>
          </cell>
          <cell r="CR891">
            <v>3.1389304254116914</v>
          </cell>
          <cell r="CS891">
            <v>3.7253930536389963</v>
          </cell>
          <cell r="CT891">
            <v>4.1248251258549962</v>
          </cell>
          <cell r="CU891">
            <v>3.4332616960396787</v>
          </cell>
          <cell r="CV891">
            <v>3.6025690237622778</v>
          </cell>
          <cell r="CW891">
            <v>4.1773948208322329</v>
          </cell>
          <cell r="CX891">
            <v>4.2037440591332436</v>
          </cell>
          <cell r="CY891">
            <v>4.1872127888482407</v>
          </cell>
          <cell r="CZ891">
            <v>3.922565748326722</v>
          </cell>
          <cell r="DA891">
            <v>4.3064324171952171</v>
          </cell>
          <cell r="DB891">
            <v>5.1376089929639202</v>
          </cell>
          <cell r="DC891">
            <v>4.755892256945768</v>
          </cell>
          <cell r="DD891">
            <v>4.9302341753599084</v>
          </cell>
          <cell r="DE891">
            <v>4.8803422812746016</v>
          </cell>
          <cell r="DF891">
            <v>4.9989314150363571</v>
          </cell>
          <cell r="DG891">
            <v>5.2670818581148815</v>
          </cell>
          <cell r="DH891">
            <v>5.2670818581148815</v>
          </cell>
          <cell r="DI891">
            <v>5.2670818581148815</v>
          </cell>
          <cell r="DJ891">
            <v>5.2670818581148815</v>
          </cell>
          <cell r="DK891">
            <v>5.2670818581148815</v>
          </cell>
          <cell r="DL891">
            <v>5.2670818581148815</v>
          </cell>
          <cell r="DM891">
            <v>5.2670818581148815</v>
          </cell>
          <cell r="DN891">
            <v>5.2670818581148815</v>
          </cell>
          <cell r="DO891">
            <v>5.2670818581148815</v>
          </cell>
          <cell r="DP891">
            <v>5.2670818581148815</v>
          </cell>
          <cell r="DQ891">
            <v>5.4369980874591528</v>
          </cell>
          <cell r="DR891">
            <v>5.5757584242984173</v>
          </cell>
          <cell r="DS891">
            <v>5.5206550855283751</v>
          </cell>
          <cell r="DT891">
            <v>5.5378881346992834</v>
          </cell>
          <cell r="DU891">
            <v>5.5394921592654027</v>
          </cell>
          <cell r="DV891">
            <v>5.5710305920498246</v>
          </cell>
          <cell r="DW891">
            <v>5.6215699646801225</v>
          </cell>
          <cell r="DX891">
            <v>5.4758031824732898</v>
          </cell>
          <cell r="DY891">
            <v>5.5726604794698389</v>
          </cell>
          <cell r="DZ891">
            <v>5.5226865197479045</v>
          </cell>
          <cell r="EA891">
            <v>5.5224196139343116</v>
          </cell>
          <cell r="EB891">
            <v>5.5295543182745828</v>
          </cell>
          <cell r="EC891">
            <v>5.5940258555824514</v>
          </cell>
          <cell r="ED891">
            <v>5.5751338736240195</v>
          </cell>
          <cell r="EE891">
            <v>5.5769301475383068</v>
          </cell>
          <cell r="EF891">
            <v>5.5769301475383068</v>
          </cell>
          <cell r="EG891">
            <v>5.5769301475383068</v>
          </cell>
          <cell r="EH891">
            <v>5.5769301475383068</v>
          </cell>
          <cell r="EI891">
            <v>5.5769301475383068</v>
          </cell>
          <cell r="EJ891">
            <v>5.5769301475383068</v>
          </cell>
          <cell r="EK891">
            <v>0</v>
          </cell>
          <cell r="EL891">
            <v>0</v>
          </cell>
          <cell r="EM891">
            <v>0</v>
          </cell>
          <cell r="EN891">
            <v>0</v>
          </cell>
          <cell r="EO891">
            <v>0</v>
          </cell>
          <cell r="EP891">
            <v>0</v>
          </cell>
          <cell r="EQ891">
            <v>0</v>
          </cell>
          <cell r="ER891">
            <v>0</v>
          </cell>
          <cell r="ES891">
            <v>0</v>
          </cell>
          <cell r="ET891">
            <v>0</v>
          </cell>
        </row>
        <row r="892">
          <cell r="A892">
            <v>36354.877488557737</v>
          </cell>
          <cell r="B892">
            <v>33642.065060215122</v>
          </cell>
          <cell r="C892">
            <v>37078.701775036272</v>
          </cell>
          <cell r="D892">
            <v>6654.247650908389</v>
          </cell>
          <cell r="E892">
            <v>7101.2927824842118</v>
          </cell>
          <cell r="F892">
            <v>8691.0259765601968</v>
          </cell>
          <cell r="G892">
            <v>8391.321225399437</v>
          </cell>
          <cell r="H892">
            <v>7090.5296962957937</v>
          </cell>
          <cell r="I892">
            <v>8421.7046388876697</v>
          </cell>
          <cell r="J892">
            <v>8051.4399994269952</v>
          </cell>
          <cell r="K892">
            <v>7267.6514084768969</v>
          </cell>
          <cell r="L892">
            <v>9557.9254667992318</v>
          </cell>
          <cell r="M892">
            <v>9645.5753672033152</v>
          </cell>
          <cell r="N892">
            <v>8542.8687373046832</v>
          </cell>
          <cell r="O892">
            <v>9272.0302733186927</v>
          </cell>
          <cell r="P892">
            <v>8689.0542477823128</v>
          </cell>
          <cell r="Q892">
            <v>7576.5328338867621</v>
          </cell>
          <cell r="R892">
            <v>9512.9865577599667</v>
          </cell>
          <cell r="S892">
            <v>10093.820463256739</v>
          </cell>
          <cell r="T892">
            <v>9897.8609611668489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6048.7451225496707</v>
          </cell>
          <cell r="AF892">
            <v>5597.3858530955486</v>
          </cell>
          <cell r="AG892">
            <v>6169.1754175987471</v>
          </cell>
          <cell r="AH892">
            <v>6654.247650908389</v>
          </cell>
          <cell r="AI892">
            <v>7101.2927824842118</v>
          </cell>
          <cell r="AJ892">
            <v>8691.0259765601968</v>
          </cell>
          <cell r="AK892">
            <v>8391.321225399437</v>
          </cell>
          <cell r="AL892">
            <v>7090.5296962957937</v>
          </cell>
          <cell r="AM892">
            <v>8421.7046388876697</v>
          </cell>
          <cell r="AN892">
            <v>8051.4399994269952</v>
          </cell>
          <cell r="AO892">
            <v>7267.6514084768969</v>
          </cell>
          <cell r="AP892">
            <v>9557.9254667992318</v>
          </cell>
          <cell r="AQ892">
            <v>9645.5753672033152</v>
          </cell>
          <cell r="AR892">
            <v>8542.8687373046832</v>
          </cell>
          <cell r="AS892">
            <v>9272.0302733186927</v>
          </cell>
          <cell r="AT892">
            <v>8689.0542477823128</v>
          </cell>
          <cell r="AU892">
            <v>7576.5328338867621</v>
          </cell>
          <cell r="AV892">
            <v>9512.9865577599667</v>
          </cell>
          <cell r="AW892">
            <v>10093.820463256739</v>
          </cell>
          <cell r="AX892">
            <v>9897.8609611668489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2.971675023613054</v>
          </cell>
          <cell r="CN892">
            <v>2.7514793794548029</v>
          </cell>
          <cell r="CO892">
            <v>3.0633070374732192</v>
          </cell>
          <cell r="CP892">
            <v>3.2556738724333258</v>
          </cell>
          <cell r="CQ892">
            <v>3.4943315265705865</v>
          </cell>
          <cell r="CR892">
            <v>4.3066444417772178</v>
          </cell>
          <cell r="CS892">
            <v>4.0571440186034939</v>
          </cell>
          <cell r="CT892">
            <v>3.5233320766774567</v>
          </cell>
          <cell r="CU892">
            <v>4.1360518421701853</v>
          </cell>
          <cell r="CV892">
            <v>4.0013328075307841</v>
          </cell>
          <cell r="CW892">
            <v>3.5995938347026932</v>
          </cell>
          <cell r="CX892">
            <v>4.711404934749658</v>
          </cell>
          <cell r="CY892">
            <v>4.8567614680697533</v>
          </cell>
          <cell r="CZ892">
            <v>4.2632767324661236</v>
          </cell>
          <cell r="DA892">
            <v>4.5672705655857779</v>
          </cell>
          <cell r="DB892">
            <v>4.2801048463865596</v>
          </cell>
          <cell r="DC892">
            <v>3.7320925818137503</v>
          </cell>
          <cell r="DD892">
            <v>4.6859622127311065</v>
          </cell>
          <cell r="DE892">
            <v>4.9720727539901715</v>
          </cell>
          <cell r="DF892">
            <v>4.8755458834386944</v>
          </cell>
          <cell r="DG892">
            <v>5.2789871214560469</v>
          </cell>
          <cell r="DH892">
            <v>5.2789871214560469</v>
          </cell>
          <cell r="DI892">
            <v>5.2789871214560469</v>
          </cell>
          <cell r="DJ892">
            <v>5.2789871214560469</v>
          </cell>
          <cell r="DK892">
            <v>5.2789871214560469</v>
          </cell>
          <cell r="DL892">
            <v>5.2789871214560469</v>
          </cell>
          <cell r="DM892">
            <v>5.2789871214560469</v>
          </cell>
          <cell r="DN892">
            <v>5.2789871214560469</v>
          </cell>
          <cell r="DO892">
            <v>5.2789871214560469</v>
          </cell>
          <cell r="DP892">
            <v>5.2789871214560469</v>
          </cell>
          <cell r="DQ892">
            <v>5.5766206983134143</v>
          </cell>
          <cell r="DR892">
            <v>5.5734757896494704</v>
          </cell>
          <cell r="DS892">
            <v>5.5175175888069665</v>
          </cell>
          <cell r="DT892">
            <v>5.5997056819192039</v>
          </cell>
          <cell r="DU892">
            <v>5.567759245624428</v>
          </cell>
          <cell r="DV892">
            <v>5.528905484229294</v>
          </cell>
          <cell r="DW892">
            <v>5.6665282425422134</v>
          </cell>
          <cell r="DX892">
            <v>5.5135616893919988</v>
          </cell>
          <cell r="DY892">
            <v>5.578547918322589</v>
          </cell>
          <cell r="DZ892">
            <v>5.512848039768512</v>
          </cell>
          <cell r="EA892">
            <v>5.5315612361301545</v>
          </cell>
          <cell r="EB892">
            <v>5.5580230381331832</v>
          </cell>
          <cell r="EC892">
            <v>5.4411224550526507</v>
          </cell>
          <cell r="ED892">
            <v>5.4899368014267145</v>
          </cell>
          <cell r="EE892">
            <v>5.5619263851009668</v>
          </cell>
          <cell r="EF892">
            <v>5.5619263851009668</v>
          </cell>
          <cell r="EG892">
            <v>5.5619263851009668</v>
          </cell>
          <cell r="EH892">
            <v>5.5619263851009668</v>
          </cell>
          <cell r="EI892">
            <v>5.5619263851009668</v>
          </cell>
          <cell r="EJ892">
            <v>5.5619263851009668</v>
          </cell>
          <cell r="EK892">
            <v>0</v>
          </cell>
          <cell r="EL892">
            <v>0</v>
          </cell>
          <cell r="EM892">
            <v>0</v>
          </cell>
          <cell r="EN892">
            <v>0</v>
          </cell>
          <cell r="EO892">
            <v>0</v>
          </cell>
          <cell r="EP892">
            <v>0</v>
          </cell>
          <cell r="EQ892">
            <v>0</v>
          </cell>
          <cell r="ER892">
            <v>0</v>
          </cell>
          <cell r="ES892">
            <v>0</v>
          </cell>
          <cell r="ET892">
            <v>0</v>
          </cell>
        </row>
        <row r="893">
          <cell r="A893">
            <v>42571.187576541204</v>
          </cell>
          <cell r="B893">
            <v>40398.411331049319</v>
          </cell>
          <cell r="C893">
            <v>33235.639996829566</v>
          </cell>
          <cell r="D893">
            <v>5619.1754630940823</v>
          </cell>
          <cell r="E893">
            <v>6916.6543781395494</v>
          </cell>
          <cell r="F893">
            <v>6878.2515790029902</v>
          </cell>
          <cell r="G893">
            <v>6914.3301751982981</v>
          </cell>
          <cell r="H893">
            <v>8328.9245329636087</v>
          </cell>
          <cell r="I893">
            <v>7321.1131405467595</v>
          </cell>
          <cell r="J893">
            <v>8728.4952074594348</v>
          </cell>
          <cell r="K893">
            <v>7750.1357048172667</v>
          </cell>
          <cell r="L893">
            <v>9072.9148071567506</v>
          </cell>
          <cell r="M893">
            <v>9327.7482725031768</v>
          </cell>
          <cell r="N893">
            <v>9728.0786945909622</v>
          </cell>
          <cell r="O893">
            <v>10433.979713658544</v>
          </cell>
          <cell r="P893">
            <v>9025.7175027526937</v>
          </cell>
          <cell r="Q893">
            <v>9452.5668861251124</v>
          </cell>
          <cell r="R893">
            <v>9320.3857872433637</v>
          </cell>
          <cell r="S893">
            <v>9736.0897876265699</v>
          </cell>
          <cell r="T893">
            <v>9870.3447148323194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7083.0183184029856</v>
          </cell>
          <cell r="AF893">
            <v>6721.5105751449519</v>
          </cell>
          <cell r="AG893">
            <v>5529.7646206870768</v>
          </cell>
          <cell r="AH893">
            <v>5619.1754630940823</v>
          </cell>
          <cell r="AI893">
            <v>6916.6543781395494</v>
          </cell>
          <cell r="AJ893">
            <v>6878.2515790029902</v>
          </cell>
          <cell r="AK893">
            <v>6914.3301751982981</v>
          </cell>
          <cell r="AL893">
            <v>8328.9245329636087</v>
          </cell>
          <cell r="AM893">
            <v>7321.1131405467595</v>
          </cell>
          <cell r="AN893">
            <v>8728.4952074594348</v>
          </cell>
          <cell r="AO893">
            <v>7750.1357048172667</v>
          </cell>
          <cell r="AP893">
            <v>9072.9148071567506</v>
          </cell>
          <cell r="AQ893">
            <v>9327.7482725031768</v>
          </cell>
          <cell r="AR893">
            <v>9728.0786945909622</v>
          </cell>
          <cell r="AS893">
            <v>10433.979713658544</v>
          </cell>
          <cell r="AT893">
            <v>9025.7175027526937</v>
          </cell>
          <cell r="AU893">
            <v>9452.5668861251124</v>
          </cell>
          <cell r="AV893">
            <v>9320.3857872433637</v>
          </cell>
          <cell r="AW893">
            <v>9736.0897876265699</v>
          </cell>
          <cell r="AX893">
            <v>9870.3447148323194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3.4560962407946221</v>
          </cell>
          <cell r="CN893">
            <v>3.335911776909088</v>
          </cell>
          <cell r="CO893">
            <v>2.7584878492377101</v>
          </cell>
          <cell r="CP893">
            <v>2.7555569840318426</v>
          </cell>
          <cell r="CQ893">
            <v>3.383349628543701</v>
          </cell>
          <cell r="CR893">
            <v>3.4359447419214195</v>
          </cell>
          <cell r="CS893">
            <v>3.3301564756893374</v>
          </cell>
          <cell r="CT893">
            <v>4.1467868319461765</v>
          </cell>
          <cell r="CU893">
            <v>3.6305658620198922</v>
          </cell>
          <cell r="CV893">
            <v>4.2383328998273191</v>
          </cell>
          <cell r="CW893">
            <v>3.867217888870762</v>
          </cell>
          <cell r="CX893">
            <v>4.5631503034706666</v>
          </cell>
          <cell r="CY893">
            <v>4.610325091784234</v>
          </cell>
          <cell r="CZ893">
            <v>4.7335535975018024</v>
          </cell>
          <cell r="DA893">
            <v>5.1306942975421448</v>
          </cell>
          <cell r="DB893">
            <v>4.4382104042218984</v>
          </cell>
          <cell r="DC893">
            <v>4.6481047836705569</v>
          </cell>
          <cell r="DD893">
            <v>4.5831074548576902</v>
          </cell>
          <cell r="DE893">
            <v>4.7875213221225055</v>
          </cell>
          <cell r="DF893">
            <v>4.8535384132358592</v>
          </cell>
          <cell r="DG893">
            <v>4.8864392230801412</v>
          </cell>
          <cell r="DH893">
            <v>4.8864392230801412</v>
          </cell>
          <cell r="DI893">
            <v>4.8864392230801412</v>
          </cell>
          <cell r="DJ893">
            <v>4.8864392230801412</v>
          </cell>
          <cell r="DK893">
            <v>4.8864392230801412</v>
          </cell>
          <cell r="DL893">
            <v>4.8864392230801412</v>
          </cell>
          <cell r="DM893">
            <v>4.8864392230801412</v>
          </cell>
          <cell r="DN893">
            <v>4.8864392230801412</v>
          </cell>
          <cell r="DO893">
            <v>4.8864392230801412</v>
          </cell>
          <cell r="DP893">
            <v>4.8864392230801412</v>
          </cell>
          <cell r="DQ893">
            <v>5.6148695775319419</v>
          </cell>
          <cell r="DR893">
            <v>5.5202591368328058</v>
          </cell>
          <cell r="DS893">
            <v>5.4921539933059833</v>
          </cell>
          <cell r="DT893">
            <v>5.58689272548646</v>
          </cell>
          <cell r="DU893">
            <v>5.6008808142174455</v>
          </cell>
          <cell r="DV893">
            <v>5.4845250111451795</v>
          </cell>
          <cell r="DW893">
            <v>5.6884325049884596</v>
          </cell>
          <cell r="DX893">
            <v>5.5028078963196991</v>
          </cell>
          <cell r="DY893">
            <v>5.524715700796218</v>
          </cell>
          <cell r="DZ893">
            <v>5.6422386030278959</v>
          </cell>
          <cell r="EA893">
            <v>5.490574649919413</v>
          </cell>
          <cell r="EB893">
            <v>5.4473990967641885</v>
          </cell>
          <cell r="EC893">
            <v>5.5430960312815181</v>
          </cell>
          <cell r="ED893">
            <v>5.630499337792588</v>
          </cell>
          <cell r="EE893">
            <v>5.5716135347489999</v>
          </cell>
          <cell r="EF893">
            <v>5.5716135347489999</v>
          </cell>
          <cell r="EG893">
            <v>5.5716135347489999</v>
          </cell>
          <cell r="EH893">
            <v>5.5716135347489999</v>
          </cell>
          <cell r="EI893">
            <v>5.5716135347489999</v>
          </cell>
          <cell r="EJ893">
            <v>5.5716135347489999</v>
          </cell>
          <cell r="EK893">
            <v>0</v>
          </cell>
          <cell r="EL893">
            <v>0</v>
          </cell>
          <cell r="EM893">
            <v>0</v>
          </cell>
          <cell r="EN893">
            <v>0</v>
          </cell>
          <cell r="EO893">
            <v>0</v>
          </cell>
          <cell r="EP893">
            <v>0</v>
          </cell>
          <cell r="EQ893">
            <v>0</v>
          </cell>
          <cell r="ER893">
            <v>0</v>
          </cell>
          <cell r="ES893">
            <v>0</v>
          </cell>
          <cell r="ET893">
            <v>0</v>
          </cell>
        </row>
        <row r="894">
          <cell r="A894">
            <v>37613.764916737309</v>
          </cell>
          <cell r="B894">
            <v>37273.841905575711</v>
          </cell>
          <cell r="C894">
            <v>36291.23945854768</v>
          </cell>
          <cell r="D894">
            <v>6124.3254714670038</v>
          </cell>
          <cell r="E894">
            <v>6559.2777026482991</v>
          </cell>
          <cell r="F894">
            <v>6910.4098574568761</v>
          </cell>
          <cell r="G894">
            <v>7398.7925096885128</v>
          </cell>
          <cell r="H894">
            <v>7656.4954095904432</v>
          </cell>
          <cell r="I894">
            <v>7949.7452687261793</v>
          </cell>
          <cell r="J894">
            <v>7654.1634654960353</v>
          </cell>
          <cell r="K894">
            <v>7890.6721702678706</v>
          </cell>
          <cell r="L894">
            <v>7867.6796451625878</v>
          </cell>
          <cell r="M894">
            <v>8108.5062677579863</v>
          </cell>
          <cell r="N894">
            <v>8833.7366735147825</v>
          </cell>
          <cell r="O894">
            <v>8898.9106897706133</v>
          </cell>
          <cell r="P894">
            <v>9704.0017630966158</v>
          </cell>
          <cell r="Q894">
            <v>9815.6572755777852</v>
          </cell>
          <cell r="R894">
            <v>10264.775382446805</v>
          </cell>
          <cell r="S894">
            <v>8391.2960306726127</v>
          </cell>
          <cell r="T894">
            <v>8549.1702906564351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6258.1995263896206</v>
          </cell>
          <cell r="AF894">
            <v>6201.6429431236411</v>
          </cell>
          <cell r="AG894">
            <v>6038.1569910464605</v>
          </cell>
          <cell r="AH894">
            <v>6124.3254714670038</v>
          </cell>
          <cell r="AI894">
            <v>6559.2777026482991</v>
          </cell>
          <cell r="AJ894">
            <v>6910.4098574568761</v>
          </cell>
          <cell r="AK894">
            <v>7398.7925096885128</v>
          </cell>
          <cell r="AL894">
            <v>7656.4954095904432</v>
          </cell>
          <cell r="AM894">
            <v>7949.7452687261793</v>
          </cell>
          <cell r="AN894">
            <v>7654.1634654960353</v>
          </cell>
          <cell r="AO894">
            <v>7890.6721702678706</v>
          </cell>
          <cell r="AP894">
            <v>7867.6796451625878</v>
          </cell>
          <cell r="AQ894">
            <v>8108.5062677579863</v>
          </cell>
          <cell r="AR894">
            <v>8833.7366735147825</v>
          </cell>
          <cell r="AS894">
            <v>8898.9106897706133</v>
          </cell>
          <cell r="AT894">
            <v>9704.0017630966158</v>
          </cell>
          <cell r="AU894">
            <v>9815.6572755777852</v>
          </cell>
          <cell r="AV894">
            <v>10264.775382446805</v>
          </cell>
          <cell r="AW894">
            <v>8391.2960306726127</v>
          </cell>
          <cell r="AX894">
            <v>8549.1702906564351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3.0752984736327509</v>
          </cell>
          <cell r="CN894">
            <v>3.0759894943330792</v>
          </cell>
          <cell r="CO894">
            <v>2.9602246726961137</v>
          </cell>
          <cell r="CP894">
            <v>2.9840119250188075</v>
          </cell>
          <cell r="CQ894">
            <v>3.2234087402047931</v>
          </cell>
          <cell r="CR894">
            <v>3.4753037414357451</v>
          </cell>
          <cell r="CS894">
            <v>3.7145361609937546</v>
          </cell>
          <cell r="CT894">
            <v>3.8214238731612578</v>
          </cell>
          <cell r="CU894">
            <v>3.8670917094294857</v>
          </cell>
          <cell r="CV894">
            <v>3.7594859143817345</v>
          </cell>
          <cell r="CW894">
            <v>3.9021232225147719</v>
          </cell>
          <cell r="CX894">
            <v>3.9140353925841231</v>
          </cell>
          <cell r="CY894">
            <v>4.0289801598697013</v>
          </cell>
          <cell r="CZ894">
            <v>4.3982669679592812</v>
          </cell>
          <cell r="DA894">
            <v>4.3992288909679802</v>
          </cell>
          <cell r="DB894">
            <v>4.7972304029628683</v>
          </cell>
          <cell r="DC894">
            <v>4.8524279629190135</v>
          </cell>
          <cell r="DD894">
            <v>5.0744521431893252</v>
          </cell>
          <cell r="DE894">
            <v>4.1482865957104531</v>
          </cell>
          <cell r="DF894">
            <v>4.2263326656029605</v>
          </cell>
          <cell r="DG894">
            <v>5.5555767295510785</v>
          </cell>
          <cell r="DH894">
            <v>5.5555767295510785</v>
          </cell>
          <cell r="DI894">
            <v>5.5555767295510785</v>
          </cell>
          <cell r="DJ894">
            <v>5.5555767295510785</v>
          </cell>
          <cell r="DK894">
            <v>5.5555767295510785</v>
          </cell>
          <cell r="DL894">
            <v>5.5555767295510785</v>
          </cell>
          <cell r="DM894">
            <v>5.5555767295510785</v>
          </cell>
          <cell r="DN894">
            <v>5.5555767295510785</v>
          </cell>
          <cell r="DO894">
            <v>5.5555767295510785</v>
          </cell>
          <cell r="DP894">
            <v>5.5555767295510785</v>
          </cell>
          <cell r="DQ894">
            <v>5.5753131847528046</v>
          </cell>
          <cell r="DR894">
            <v>5.5236868055637647</v>
          </cell>
          <cell r="DS894">
            <v>5.5883919955351811</v>
          </cell>
          <cell r="DT894">
            <v>5.6229580564844408</v>
          </cell>
          <cell r="DU894">
            <v>5.5750372637291798</v>
          </cell>
          <cell r="DV894">
            <v>5.4477626000643031</v>
          </cell>
          <cell r="DW894">
            <v>5.4571186095769431</v>
          </cell>
          <cell r="DX894">
            <v>5.4892365904831415</v>
          </cell>
          <cell r="DY894">
            <v>5.6321715802081602</v>
          </cell>
          <cell r="DZ894">
            <v>5.5779729840592758</v>
          </cell>
          <cell r="EA894">
            <v>5.5401325600912061</v>
          </cell>
          <cell r="EB894">
            <v>5.5071772574964788</v>
          </cell>
          <cell r="EC894">
            <v>5.51382354432066</v>
          </cell>
          <cell r="ED894">
            <v>5.5026260251845187</v>
          </cell>
          <cell r="EE894">
            <v>5.5420115289531333</v>
          </cell>
          <cell r="EF894">
            <v>5.5420115289531333</v>
          </cell>
          <cell r="EG894">
            <v>5.5420115289531333</v>
          </cell>
          <cell r="EH894">
            <v>5.5420115289531333</v>
          </cell>
          <cell r="EI894">
            <v>5.5420115289531333</v>
          </cell>
          <cell r="EJ894">
            <v>5.5420115289531333</v>
          </cell>
          <cell r="EK894">
            <v>0</v>
          </cell>
          <cell r="EL894">
            <v>0</v>
          </cell>
          <cell r="EM894">
            <v>0</v>
          </cell>
          <cell r="EN894">
            <v>0</v>
          </cell>
          <cell r="EO894">
            <v>0</v>
          </cell>
          <cell r="EP894">
            <v>0</v>
          </cell>
          <cell r="EQ894">
            <v>0</v>
          </cell>
          <cell r="ER894">
            <v>0</v>
          </cell>
          <cell r="ES894">
            <v>0</v>
          </cell>
          <cell r="ET894">
            <v>0</v>
          </cell>
        </row>
        <row r="895">
          <cell r="A895">
            <v>33741.929993601683</v>
          </cell>
          <cell r="B895">
            <v>31969.014804783143</v>
          </cell>
          <cell r="C895">
            <v>37226.858652295647</v>
          </cell>
          <cell r="D895">
            <v>7032.1646025288437</v>
          </cell>
          <cell r="E895">
            <v>7640.1093538891691</v>
          </cell>
          <cell r="F895">
            <v>6511.7387646483267</v>
          </cell>
          <cell r="G895">
            <v>6966.4274068850264</v>
          </cell>
          <cell r="H895">
            <v>8200.7838233792409</v>
          </cell>
          <cell r="I895">
            <v>7910.3983019333627</v>
          </cell>
          <cell r="J895">
            <v>7361.2555718092108</v>
          </cell>
          <cell r="K895">
            <v>9265.5096513818535</v>
          </cell>
          <cell r="L895">
            <v>8333.5262922365109</v>
          </cell>
          <cell r="M895">
            <v>8537.9731792862913</v>
          </cell>
          <cell r="N895">
            <v>8398.8320912487889</v>
          </cell>
          <cell r="O895">
            <v>8369.7030934209961</v>
          </cell>
          <cell r="P895">
            <v>8457.6285501607072</v>
          </cell>
          <cell r="Q895">
            <v>9635.5794657896313</v>
          </cell>
          <cell r="R895">
            <v>10684.584044168583</v>
          </cell>
          <cell r="S895">
            <v>8882.5517723576486</v>
          </cell>
          <cell r="T895">
            <v>10411.945900941004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5614.0014373160111</v>
          </cell>
          <cell r="AF895">
            <v>5319.0228033091817</v>
          </cell>
          <cell r="AG895">
            <v>6193.8258428127192</v>
          </cell>
          <cell r="AH895">
            <v>7032.1646025288437</v>
          </cell>
          <cell r="AI895">
            <v>7640.1093538891691</v>
          </cell>
          <cell r="AJ895">
            <v>6511.7387646483267</v>
          </cell>
          <cell r="AK895">
            <v>6966.4274068850264</v>
          </cell>
          <cell r="AL895">
            <v>8200.7838233792409</v>
          </cell>
          <cell r="AM895">
            <v>7910.3983019333627</v>
          </cell>
          <cell r="AN895">
            <v>7361.2555718092108</v>
          </cell>
          <cell r="AO895">
            <v>9265.5096513818535</v>
          </cell>
          <cell r="AP895">
            <v>8333.5262922365109</v>
          </cell>
          <cell r="AQ895">
            <v>8537.9731792862913</v>
          </cell>
          <cell r="AR895">
            <v>8398.8320912487889</v>
          </cell>
          <cell r="AS895">
            <v>8369.7030934209961</v>
          </cell>
          <cell r="AT895">
            <v>8457.6285501607072</v>
          </cell>
          <cell r="AU895">
            <v>9635.5794657896313</v>
          </cell>
          <cell r="AV895">
            <v>10684.584044168583</v>
          </cell>
          <cell r="AW895">
            <v>8882.5517723576486</v>
          </cell>
          <cell r="AX895">
            <v>10411.945900941004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>
            <v>0</v>
          </cell>
          <cell r="BR895">
            <v>0</v>
          </cell>
          <cell r="BS895">
            <v>0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2.7824597036411567</v>
          </cell>
          <cell r="CN895">
            <v>2.6292830083359671</v>
          </cell>
          <cell r="CO895">
            <v>3.0348643921575476</v>
          </cell>
          <cell r="CP895">
            <v>3.4830246247092109</v>
          </cell>
          <cell r="CQ895">
            <v>3.7791903313858435</v>
          </cell>
          <cell r="CR895">
            <v>3.2645013783221004</v>
          </cell>
          <cell r="CS895">
            <v>3.4427078561298727</v>
          </cell>
          <cell r="CT895">
            <v>4.0705077861025822</v>
          </cell>
          <cell r="CU895">
            <v>3.9499385447216544</v>
          </cell>
          <cell r="CV895">
            <v>3.6554879160986729</v>
          </cell>
          <cell r="CW895">
            <v>4.585692899434064</v>
          </cell>
          <cell r="CX895">
            <v>4.1618844003134319</v>
          </cell>
          <cell r="CY895">
            <v>4.2386418593280704</v>
          </cell>
          <cell r="CZ895">
            <v>4.1825345975837296</v>
          </cell>
          <cell r="DA895">
            <v>4.1214487175926058</v>
          </cell>
          <cell r="DB895">
            <v>4.1647453861695913</v>
          </cell>
          <cell r="DC895">
            <v>4.7447975381296805</v>
          </cell>
          <cell r="DD895">
            <v>5.2613533258382228</v>
          </cell>
          <cell r="DE895">
            <v>4.3739880856597937</v>
          </cell>
          <cell r="DF895">
            <v>5.1270995639986436</v>
          </cell>
          <cell r="DG895">
            <v>5.6427773103095547</v>
          </cell>
          <cell r="DH895">
            <v>5.6427773103095547</v>
          </cell>
          <cell r="DI895">
            <v>5.6427773103095547</v>
          </cell>
          <cell r="DJ895">
            <v>5.6427773103095547</v>
          </cell>
          <cell r="DK895">
            <v>5.6427773103095547</v>
          </cell>
          <cell r="DL895">
            <v>5.6427773103095547</v>
          </cell>
          <cell r="DM895">
            <v>5.6427773103095547</v>
          </cell>
          <cell r="DN895">
            <v>5.6427773103095547</v>
          </cell>
          <cell r="DO895">
            <v>5.6427773103095547</v>
          </cell>
          <cell r="DP895">
            <v>5.6427773103095547</v>
          </cell>
          <cell r="DQ895">
            <v>5.5277802713666579</v>
          </cell>
          <cell r="DR895">
            <v>5.542448328439364</v>
          </cell>
          <cell r="DS895">
            <v>5.5914807642050501</v>
          </cell>
          <cell r="DT895">
            <v>5.5314579902226413</v>
          </cell>
          <cell r="DU895">
            <v>5.538701312599847</v>
          </cell>
          <cell r="DV895">
            <v>5.464963285231744</v>
          </cell>
          <cell r="DW895">
            <v>5.5439216111913119</v>
          </cell>
          <cell r="DX895">
            <v>5.5196801152622337</v>
          </cell>
          <cell r="DY895">
            <v>5.4867496973710859</v>
          </cell>
          <cell r="DZ895">
            <v>5.5171358645696049</v>
          </cell>
          <cell r="EA895">
            <v>5.5356864285709637</v>
          </cell>
          <cell r="EB895">
            <v>5.4858753119429036</v>
          </cell>
          <cell r="EC895">
            <v>5.5186798311425518</v>
          </cell>
          <cell r="ED895">
            <v>5.5015680906565469</v>
          </cell>
          <cell r="EE895">
            <v>5.5637459005014618</v>
          </cell>
          <cell r="EF895">
            <v>5.5637459005014618</v>
          </cell>
          <cell r="EG895">
            <v>5.5637459005014618</v>
          </cell>
          <cell r="EH895">
            <v>5.5637459005014618</v>
          </cell>
          <cell r="EI895">
            <v>5.5637459005014618</v>
          </cell>
          <cell r="EJ895">
            <v>5.5637459005014618</v>
          </cell>
          <cell r="EK895">
            <v>0</v>
          </cell>
          <cell r="EL895">
            <v>0</v>
          </cell>
          <cell r="EM895">
            <v>0</v>
          </cell>
          <cell r="EN895">
            <v>0</v>
          </cell>
          <cell r="EO895">
            <v>0</v>
          </cell>
          <cell r="EP895">
            <v>0</v>
          </cell>
          <cell r="EQ895">
            <v>0</v>
          </cell>
          <cell r="ER895">
            <v>0</v>
          </cell>
          <cell r="ES895">
            <v>0</v>
          </cell>
          <cell r="ET895">
            <v>0</v>
          </cell>
        </row>
        <row r="896">
          <cell r="A896">
            <v>34816.330367762188</v>
          </cell>
          <cell r="B896">
            <v>38495.940432916592</v>
          </cell>
          <cell r="C896">
            <v>40201.240785791051</v>
          </cell>
          <cell r="D896">
            <v>6549.5741133165202</v>
          </cell>
          <cell r="E896">
            <v>6775.5799622567747</v>
          </cell>
          <cell r="F896">
            <v>8739.2339680260793</v>
          </cell>
          <cell r="G896">
            <v>7805.3465165238222</v>
          </cell>
          <cell r="H896">
            <v>8529.7555894403358</v>
          </cell>
          <cell r="I896">
            <v>8611.7641170204115</v>
          </cell>
          <cell r="J896">
            <v>8730.2586439034294</v>
          </cell>
          <cell r="K896">
            <v>8004.2346528718535</v>
          </cell>
          <cell r="L896">
            <v>8272.0513079429911</v>
          </cell>
          <cell r="M896">
            <v>9354.3509312003771</v>
          </cell>
          <cell r="N896">
            <v>9971.0378071222549</v>
          </cell>
          <cell r="O896">
            <v>10562.860873606804</v>
          </cell>
          <cell r="P896">
            <v>8919.8056842954229</v>
          </cell>
          <cell r="Q896">
            <v>8517.6135357006169</v>
          </cell>
          <cell r="R896">
            <v>9375.5451620873064</v>
          </cell>
          <cell r="S896">
            <v>10912.38195795711</v>
          </cell>
          <cell r="T896">
            <v>11470.823369925791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5792.760780540706</v>
          </cell>
          <cell r="AF896">
            <v>6404.9763887900399</v>
          </cell>
          <cell r="AG896">
            <v>6688.7052280682965</v>
          </cell>
          <cell r="AH896">
            <v>6549.5741133165202</v>
          </cell>
          <cell r="AI896">
            <v>6775.5799622567747</v>
          </cell>
          <cell r="AJ896">
            <v>8739.2339680260793</v>
          </cell>
          <cell r="AK896">
            <v>7805.3465165238222</v>
          </cell>
          <cell r="AL896">
            <v>8529.7555894403358</v>
          </cell>
          <cell r="AM896">
            <v>8611.7641170204115</v>
          </cell>
          <cell r="AN896">
            <v>8730.2586439034294</v>
          </cell>
          <cell r="AO896">
            <v>8004.2346528718535</v>
          </cell>
          <cell r="AP896">
            <v>8272.0513079429911</v>
          </cell>
          <cell r="AQ896">
            <v>9354.3509312003771</v>
          </cell>
          <cell r="AR896">
            <v>9971.0378071222549</v>
          </cell>
          <cell r="AS896">
            <v>10562.860873606804</v>
          </cell>
          <cell r="AT896">
            <v>8919.8056842954229</v>
          </cell>
          <cell r="AU896">
            <v>8517.6135357006169</v>
          </cell>
          <cell r="AV896">
            <v>9375.5451620873064</v>
          </cell>
          <cell r="AW896">
            <v>10912.38195795711</v>
          </cell>
          <cell r="AX896">
            <v>11470.823369925791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2.8174691781541958</v>
          </cell>
          <cell r="CN896">
            <v>3.1592142367413634</v>
          </cell>
          <cell r="CO896">
            <v>3.3298548825331813</v>
          </cell>
          <cell r="CP896">
            <v>3.2132321121102652</v>
          </cell>
          <cell r="CQ896">
            <v>3.3813309008841004</v>
          </cell>
          <cell r="CR896">
            <v>4.3132160222730214</v>
          </cell>
          <cell r="CS896">
            <v>3.8548632569405021</v>
          </cell>
          <cell r="CT896">
            <v>4.2052987346401389</v>
          </cell>
          <cell r="CU896">
            <v>4.2710717322712499</v>
          </cell>
          <cell r="CV896">
            <v>4.3217598528596026</v>
          </cell>
          <cell r="CW896">
            <v>4.0176019416698692</v>
          </cell>
          <cell r="CX896">
            <v>4.0537244309145759</v>
          </cell>
          <cell r="CY896">
            <v>4.6133055673313246</v>
          </cell>
          <cell r="CZ896">
            <v>4.9136493478302627</v>
          </cell>
          <cell r="DA896">
            <v>5.1432838567384449</v>
          </cell>
          <cell r="DB896">
            <v>4.3432449911285476</v>
          </cell>
          <cell r="DC896">
            <v>4.1474089946189894</v>
          </cell>
          <cell r="DD896">
            <v>4.5651543324569284</v>
          </cell>
          <cell r="DE896">
            <v>5.3134731806573541</v>
          </cell>
          <cell r="DF896">
            <v>5.5853902998432661</v>
          </cell>
          <cell r="DG896">
            <v>4.5837613138383047</v>
          </cell>
          <cell r="DH896">
            <v>4.5837613138383047</v>
          </cell>
          <cell r="DI896">
            <v>4.5837613138383047</v>
          </cell>
          <cell r="DJ896">
            <v>4.5837613138383047</v>
          </cell>
          <cell r="DK896">
            <v>4.5837613138383047</v>
          </cell>
          <cell r="DL896">
            <v>4.5837613138383047</v>
          </cell>
          <cell r="DM896">
            <v>4.5837613138383047</v>
          </cell>
          <cell r="DN896">
            <v>4.5837613138383047</v>
          </cell>
          <cell r="DO896">
            <v>4.5837613138383047</v>
          </cell>
          <cell r="DP896">
            <v>4.5837613138383047</v>
          </cell>
          <cell r="DQ896">
            <v>5.6329196443351011</v>
          </cell>
          <cell r="DR896">
            <v>5.5545079257850869</v>
          </cell>
          <cell r="DS896">
            <v>5.5033088375869283</v>
          </cell>
          <cell r="DT896">
            <v>5.584420309691227</v>
          </cell>
          <cell r="DU896">
            <v>5.489919004511683</v>
          </cell>
          <cell r="DV896">
            <v>5.5511030836562432</v>
          </cell>
          <cell r="DW896">
            <v>5.547411043873745</v>
          </cell>
          <cell r="DX896">
            <v>5.5570828305796267</v>
          </cell>
          <cell r="DY896">
            <v>5.5241109895056644</v>
          </cell>
          <cell r="DZ896">
            <v>5.534439128260642</v>
          </cell>
          <cell r="EA896">
            <v>5.4583331863766951</v>
          </cell>
          <cell r="EB896">
            <v>5.5906992827393154</v>
          </cell>
          <cell r="EC896">
            <v>5.5553135038576684</v>
          </cell>
          <cell r="ED896">
            <v>5.559597331135933</v>
          </cell>
          <cell r="EE896">
            <v>5.6266279803480028</v>
          </cell>
          <cell r="EF896">
            <v>5.6266279803480028</v>
          </cell>
          <cell r="EG896">
            <v>5.6266279803480028</v>
          </cell>
          <cell r="EH896">
            <v>5.6266279803480028</v>
          </cell>
          <cell r="EI896">
            <v>5.6266279803480028</v>
          </cell>
          <cell r="EJ896">
            <v>5.6266279803480028</v>
          </cell>
          <cell r="EK896">
            <v>0</v>
          </cell>
          <cell r="EL896">
            <v>0</v>
          </cell>
          <cell r="EM896">
            <v>0</v>
          </cell>
          <cell r="EN896">
            <v>0</v>
          </cell>
          <cell r="EO896">
            <v>0</v>
          </cell>
          <cell r="EP896">
            <v>0</v>
          </cell>
          <cell r="EQ896">
            <v>0</v>
          </cell>
          <cell r="ER896">
            <v>0</v>
          </cell>
          <cell r="ES896">
            <v>0</v>
          </cell>
          <cell r="ET896">
            <v>0</v>
          </cell>
        </row>
        <row r="897">
          <cell r="A897">
            <v>38470.089161450494</v>
          </cell>
          <cell r="B897">
            <v>36821.14910118546</v>
          </cell>
          <cell r="C897">
            <v>33912.734566656232</v>
          </cell>
          <cell r="D897">
            <v>6785.2925583042997</v>
          </cell>
          <cell r="E897">
            <v>6739.9030329858406</v>
          </cell>
          <cell r="F897">
            <v>7121.460405899581</v>
          </cell>
          <cell r="G897">
            <v>7646.569499345017</v>
          </cell>
          <cell r="H897">
            <v>7931.635224174991</v>
          </cell>
          <cell r="I897">
            <v>9023.7179565129009</v>
          </cell>
          <cell r="J897">
            <v>6070.3629202307193</v>
          </cell>
          <cell r="K897">
            <v>7223.3350560095168</v>
          </cell>
          <cell r="L897">
            <v>8347.3762862348485</v>
          </cell>
          <cell r="M897">
            <v>9150.1602345648553</v>
          </cell>
          <cell r="N897">
            <v>7826.0578343943462</v>
          </cell>
          <cell r="O897">
            <v>9064.8780664417991</v>
          </cell>
          <cell r="P897">
            <v>9736.1244905235726</v>
          </cell>
          <cell r="Q897">
            <v>9731.5244102381421</v>
          </cell>
          <cell r="R897">
            <v>8860.5427895570137</v>
          </cell>
          <cell r="S897">
            <v>11250.544458005643</v>
          </cell>
          <cell r="T897">
            <v>10608.720051243716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6400.6752395909698</v>
          </cell>
          <cell r="AF897">
            <v>6126.3236577421758</v>
          </cell>
          <cell r="AG897">
            <v>5642.4199989931358</v>
          </cell>
          <cell r="AH897">
            <v>6785.2925583042997</v>
          </cell>
          <cell r="AI897">
            <v>6739.9030329858406</v>
          </cell>
          <cell r="AJ897">
            <v>7121.460405899581</v>
          </cell>
          <cell r="AK897">
            <v>7646.569499345017</v>
          </cell>
          <cell r="AL897">
            <v>7931.635224174991</v>
          </cell>
          <cell r="AM897">
            <v>9023.7179565129009</v>
          </cell>
          <cell r="AN897">
            <v>6070.3629202307193</v>
          </cell>
          <cell r="AO897">
            <v>7223.3350560095168</v>
          </cell>
          <cell r="AP897">
            <v>8347.3762862348485</v>
          </cell>
          <cell r="AQ897">
            <v>9150.1602345648553</v>
          </cell>
          <cell r="AR897">
            <v>7826.0578343943462</v>
          </cell>
          <cell r="AS897">
            <v>9064.8780664417991</v>
          </cell>
          <cell r="AT897">
            <v>9736.1244905235726</v>
          </cell>
          <cell r="AU897">
            <v>9731.5244102381421</v>
          </cell>
          <cell r="AV897">
            <v>8860.5427895570137</v>
          </cell>
          <cell r="AW897">
            <v>11250.544458005643</v>
          </cell>
          <cell r="AX897">
            <v>10608.720051243716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>
            <v>0</v>
          </cell>
          <cell r="BR897">
            <v>0</v>
          </cell>
          <cell r="BS897">
            <v>0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3.1347468686406068</v>
          </cell>
          <cell r="CN897">
            <v>3.0477294520950213</v>
          </cell>
          <cell r="CO897">
            <v>2.811877414739461</v>
          </cell>
          <cell r="CP897">
            <v>3.3325755783629076</v>
          </cell>
          <cell r="CQ897">
            <v>3.357715698889193</v>
          </cell>
          <cell r="CR897">
            <v>3.4803198703300589</v>
          </cell>
          <cell r="CS897">
            <v>3.7659014104157276</v>
          </cell>
          <cell r="CT897">
            <v>3.8635490277082076</v>
          </cell>
          <cell r="CU897">
            <v>4.3700597579558798</v>
          </cell>
          <cell r="CV897">
            <v>3.0228544868086935</v>
          </cell>
          <cell r="CW897">
            <v>3.6007168707742925</v>
          </cell>
          <cell r="CX897">
            <v>4.1574582609348596</v>
          </cell>
          <cell r="CY897">
            <v>4.462500516373904</v>
          </cell>
          <cell r="CZ897">
            <v>3.853911191485119</v>
          </cell>
          <cell r="DA897">
            <v>4.4423170061645498</v>
          </cell>
          <cell r="DB897">
            <v>4.7712667596162328</v>
          </cell>
          <cell r="DC897">
            <v>4.7690124529689824</v>
          </cell>
          <cell r="DD897">
            <v>4.3421808467136005</v>
          </cell>
          <cell r="DE897">
            <v>5.5134205455481258</v>
          </cell>
          <cell r="DF897">
            <v>5.1988892902756385</v>
          </cell>
          <cell r="DG897">
            <v>4.8627784591371528</v>
          </cell>
          <cell r="DH897">
            <v>4.8627784591371528</v>
          </cell>
          <cell r="DI897">
            <v>4.8627784591371528</v>
          </cell>
          <cell r="DJ897">
            <v>4.8627784591371528</v>
          </cell>
          <cell r="DK897">
            <v>4.8627784591371528</v>
          </cell>
          <cell r="DL897">
            <v>4.8627784591371528</v>
          </cell>
          <cell r="DM897">
            <v>4.8627784591371528</v>
          </cell>
          <cell r="DN897">
            <v>4.8627784591371528</v>
          </cell>
          <cell r="DO897">
            <v>4.8627784591371528</v>
          </cell>
          <cell r="DP897">
            <v>4.8627784591371528</v>
          </cell>
          <cell r="DQ897">
            <v>5.5941028994245903</v>
          </cell>
          <cell r="DR897">
            <v>5.5071976175044437</v>
          </cell>
          <cell r="DS897">
            <v>5.4976382852666665</v>
          </cell>
          <cell r="DT897">
            <v>5.5782208650233507</v>
          </cell>
          <cell r="DU897">
            <v>5.499419670257919</v>
          </cell>
          <cell r="DV897">
            <v>5.6060509246444106</v>
          </cell>
          <cell r="DW897">
            <v>5.5629458115168529</v>
          </cell>
          <cell r="DX897">
            <v>5.6244937770036003</v>
          </cell>
          <cell r="DY897">
            <v>5.657248714812658</v>
          </cell>
          <cell r="DZ897">
            <v>5.5017968482701463</v>
          </cell>
          <cell r="EA897">
            <v>5.4961164034273873</v>
          </cell>
          <cell r="EB897">
            <v>5.5008427352759002</v>
          </cell>
          <cell r="EC897">
            <v>5.6176872265917472</v>
          </cell>
          <cell r="ED897">
            <v>5.5635050408475966</v>
          </cell>
          <cell r="EE897">
            <v>5.5906146138039068</v>
          </cell>
          <cell r="EF897">
            <v>5.5906146138039068</v>
          </cell>
          <cell r="EG897">
            <v>5.5906146138039068</v>
          </cell>
          <cell r="EH897">
            <v>5.5906146138039068</v>
          </cell>
          <cell r="EI897">
            <v>5.5906146138039068</v>
          </cell>
          <cell r="EJ897">
            <v>5.5906146138039068</v>
          </cell>
          <cell r="EK897">
            <v>0</v>
          </cell>
          <cell r="EL897">
            <v>0</v>
          </cell>
          <cell r="EM897">
            <v>0</v>
          </cell>
          <cell r="EN897">
            <v>0</v>
          </cell>
          <cell r="EO897">
            <v>0</v>
          </cell>
          <cell r="EP897">
            <v>0</v>
          </cell>
          <cell r="EQ897">
            <v>0</v>
          </cell>
          <cell r="ER897">
            <v>0</v>
          </cell>
          <cell r="ES897">
            <v>0</v>
          </cell>
          <cell r="ET897">
            <v>0</v>
          </cell>
        </row>
        <row r="898">
          <cell r="A898">
            <v>39509.233633012096</v>
          </cell>
          <cell r="B898">
            <v>41752.707512756977</v>
          </cell>
          <cell r="C898">
            <v>46168.266127006449</v>
          </cell>
          <cell r="D898">
            <v>6559.4803692394389</v>
          </cell>
          <cell r="E898">
            <v>7130.572863370664</v>
          </cell>
          <cell r="F898">
            <v>7340.4245237814648</v>
          </cell>
          <cell r="G898">
            <v>7163.0660912602534</v>
          </cell>
          <cell r="H898">
            <v>7789.6928919269694</v>
          </cell>
          <cell r="I898">
            <v>7007.5230904365144</v>
          </cell>
          <cell r="J898">
            <v>7931.1554878532261</v>
          </cell>
          <cell r="K898">
            <v>8492.8079084134988</v>
          </cell>
          <cell r="L898">
            <v>8832.1428253077884</v>
          </cell>
          <cell r="M898">
            <v>8250.1195161356609</v>
          </cell>
          <cell r="N898">
            <v>8846.4192203441762</v>
          </cell>
          <cell r="O898">
            <v>9114.4708656896746</v>
          </cell>
          <cell r="P898">
            <v>9129.1542656948968</v>
          </cell>
          <cell r="Q898">
            <v>8129.087133040739</v>
          </cell>
          <cell r="R898">
            <v>9803.3859336773294</v>
          </cell>
          <cell r="S898">
            <v>9539.8415042475226</v>
          </cell>
          <cell r="T898">
            <v>9568.0711039417874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6573.5686857581577</v>
          </cell>
          <cell r="AF898">
            <v>6946.8391414747393</v>
          </cell>
          <cell r="AG898">
            <v>7681.5022864593402</v>
          </cell>
          <cell r="AH898">
            <v>6559.4803692394389</v>
          </cell>
          <cell r="AI898">
            <v>7130.572863370664</v>
          </cell>
          <cell r="AJ898">
            <v>7340.4245237814648</v>
          </cell>
          <cell r="AK898">
            <v>7163.0660912602534</v>
          </cell>
          <cell r="AL898">
            <v>7789.6928919269694</v>
          </cell>
          <cell r="AM898">
            <v>7007.5230904365144</v>
          </cell>
          <cell r="AN898">
            <v>7931.1554878532261</v>
          </cell>
          <cell r="AO898">
            <v>8492.8079084134988</v>
          </cell>
          <cell r="AP898">
            <v>8832.1428253077884</v>
          </cell>
          <cell r="AQ898">
            <v>8250.1195161356609</v>
          </cell>
          <cell r="AR898">
            <v>8846.4192203441762</v>
          </cell>
          <cell r="AS898">
            <v>9114.4708656896746</v>
          </cell>
          <cell r="AT898">
            <v>9129.1542656948968</v>
          </cell>
          <cell r="AU898">
            <v>8129.087133040739</v>
          </cell>
          <cell r="AV898">
            <v>9803.3859336773294</v>
          </cell>
          <cell r="AW898">
            <v>9539.8415042475226</v>
          </cell>
          <cell r="AX898">
            <v>9568.0711039417874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  <cell r="CK898">
            <v>0</v>
          </cell>
          <cell r="CL898">
            <v>0</v>
          </cell>
          <cell r="CM898">
            <v>3.287002018251231</v>
          </cell>
          <cell r="CN898">
            <v>3.3822228910285013</v>
          </cell>
          <cell r="CO898">
            <v>3.7594405982573007</v>
          </cell>
          <cell r="CP898">
            <v>3.2100709331696855</v>
          </cell>
          <cell r="CQ898">
            <v>3.4405391575246997</v>
          </cell>
          <cell r="CR898">
            <v>3.6493835763544844</v>
          </cell>
          <cell r="CS898">
            <v>3.5320842997980324</v>
          </cell>
          <cell r="CT898">
            <v>3.8231879298075051</v>
          </cell>
          <cell r="CU898">
            <v>3.4860547596858811</v>
          </cell>
          <cell r="CV898">
            <v>3.9273522047639076</v>
          </cell>
          <cell r="CW898">
            <v>4.2468527894941897</v>
          </cell>
          <cell r="CX898">
            <v>4.3572003830061599</v>
          </cell>
          <cell r="CY898">
            <v>4.1351989056744536</v>
          </cell>
          <cell r="CZ898">
            <v>4.3722641928896602</v>
          </cell>
          <cell r="DA898">
            <v>4.5340451518203713</v>
          </cell>
          <cell r="DB898">
            <v>4.5413494923122082</v>
          </cell>
          <cell r="DC898">
            <v>4.043860433306655</v>
          </cell>
          <cell r="DD898">
            <v>4.8767498540520435</v>
          </cell>
          <cell r="DE898">
            <v>4.7456481850518584</v>
          </cell>
          <cell r="DF898">
            <v>4.759691159297728</v>
          </cell>
          <cell r="DG898">
            <v>6.2187222481582962</v>
          </cell>
          <cell r="DH898">
            <v>6.2187222481582962</v>
          </cell>
          <cell r="DI898">
            <v>6.2187222481582962</v>
          </cell>
          <cell r="DJ898">
            <v>6.2187222481582962</v>
          </cell>
          <cell r="DK898">
            <v>6.2187222481582962</v>
          </cell>
          <cell r="DL898">
            <v>6.2187222481582962</v>
          </cell>
          <cell r="DM898">
            <v>6.2187222481582962</v>
          </cell>
          <cell r="DN898">
            <v>6.2187222481582962</v>
          </cell>
          <cell r="DO898">
            <v>6.2187222481582962</v>
          </cell>
          <cell r="DP898">
            <v>6.2187222481582962</v>
          </cell>
          <cell r="DQ898">
            <v>5.4790891886451867</v>
          </cell>
          <cell r="DR898">
            <v>5.6271974429966685</v>
          </cell>
          <cell r="DS898">
            <v>5.5979636314721359</v>
          </cell>
          <cell r="DT898">
            <v>5.5983744496454468</v>
          </cell>
          <cell r="DU898">
            <v>5.6781263544997067</v>
          </cell>
          <cell r="DV898">
            <v>5.5107257703062977</v>
          </cell>
          <cell r="DW898">
            <v>5.5561637097151504</v>
          </cell>
          <cell r="DX898">
            <v>5.5821541481269241</v>
          </cell>
          <cell r="DY898">
            <v>5.5072839418581436</v>
          </cell>
          <cell r="DZ898">
            <v>5.5327844268839508</v>
          </cell>
          <cell r="EA898">
            <v>5.4788729503235318</v>
          </cell>
          <cell r="EB898">
            <v>5.5534860573685751</v>
          </cell>
          <cell r="EC898">
            <v>5.4660169155293366</v>
          </cell>
          <cell r="ED898">
            <v>5.5432983731081604</v>
          </cell>
          <cell r="EE898">
            <v>5.5074778085653566</v>
          </cell>
          <cell r="EF898">
            <v>5.5074778085653566</v>
          </cell>
          <cell r="EG898">
            <v>5.5074778085653566</v>
          </cell>
          <cell r="EH898">
            <v>5.5074778085653566</v>
          </cell>
          <cell r="EI898">
            <v>5.5074778085653566</v>
          </cell>
          <cell r="EJ898">
            <v>5.5074778085653566</v>
          </cell>
          <cell r="EK898">
            <v>0</v>
          </cell>
          <cell r="EL898">
            <v>0</v>
          </cell>
          <cell r="EM898">
            <v>0</v>
          </cell>
          <cell r="EN898">
            <v>0</v>
          </cell>
          <cell r="EO898">
            <v>0</v>
          </cell>
          <cell r="EP898">
            <v>0</v>
          </cell>
          <cell r="EQ898">
            <v>0</v>
          </cell>
          <cell r="ER898">
            <v>0</v>
          </cell>
          <cell r="ES898">
            <v>0</v>
          </cell>
          <cell r="ET898">
            <v>0</v>
          </cell>
        </row>
        <row r="899">
          <cell r="A899">
            <v>33874.852417685994</v>
          </cell>
          <cell r="B899">
            <v>43919.955777696989</v>
          </cell>
          <cell r="C899">
            <v>35963.083273536016</v>
          </cell>
          <cell r="D899">
            <v>6284.762209587182</v>
          </cell>
          <cell r="E899">
            <v>6084.6985122623064</v>
          </cell>
          <cell r="F899">
            <v>6910.4493262604728</v>
          </cell>
          <cell r="G899">
            <v>6404.6894886574173</v>
          </cell>
          <cell r="H899">
            <v>7371.2187454191017</v>
          </cell>
          <cell r="I899">
            <v>7215.9405025507585</v>
          </cell>
          <cell r="J899">
            <v>7022.8736292458243</v>
          </cell>
          <cell r="K899">
            <v>8636.5379864512652</v>
          </cell>
          <cell r="L899">
            <v>8670.7492851655261</v>
          </cell>
          <cell r="M899">
            <v>9898.0169518535768</v>
          </cell>
          <cell r="N899">
            <v>7726.3663411224452</v>
          </cell>
          <cell r="O899">
            <v>9650.4768307073846</v>
          </cell>
          <cell r="P899">
            <v>9606.6506979821679</v>
          </cell>
          <cell r="Q899">
            <v>9948.1790818453792</v>
          </cell>
          <cell r="R899">
            <v>10068.543370512913</v>
          </cell>
          <cell r="S899">
            <v>10725.487145111831</v>
          </cell>
          <cell r="T899">
            <v>9780.4055697826607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5636.117145575804</v>
          </cell>
          <cell r="AF899">
            <v>7307.4271361952842</v>
          </cell>
          <cell r="AG899">
            <v>5983.5581789847611</v>
          </cell>
          <cell r="AH899">
            <v>6284.762209587182</v>
          </cell>
          <cell r="AI899">
            <v>6084.6985122623064</v>
          </cell>
          <cell r="AJ899">
            <v>6910.4493262604728</v>
          </cell>
          <cell r="AK899">
            <v>6404.6894886574173</v>
          </cell>
          <cell r="AL899">
            <v>7371.2187454191017</v>
          </cell>
          <cell r="AM899">
            <v>7215.9405025507585</v>
          </cell>
          <cell r="AN899">
            <v>7022.8736292458243</v>
          </cell>
          <cell r="AO899">
            <v>8636.5379864512652</v>
          </cell>
          <cell r="AP899">
            <v>8670.7492851655261</v>
          </cell>
          <cell r="AQ899">
            <v>9898.0169518535768</v>
          </cell>
          <cell r="AR899">
            <v>7726.3663411224452</v>
          </cell>
          <cell r="AS899">
            <v>9650.4768307073846</v>
          </cell>
          <cell r="AT899">
            <v>9606.6506979821679</v>
          </cell>
          <cell r="AU899">
            <v>9948.1790818453792</v>
          </cell>
          <cell r="AV899">
            <v>10068.543370512913</v>
          </cell>
          <cell r="AW899">
            <v>10725.487145111831</v>
          </cell>
          <cell r="AX899">
            <v>9780.4055697826607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2.7937903585262078</v>
          </cell>
          <cell r="CN899">
            <v>3.5981885126262374</v>
          </cell>
          <cell r="CO899">
            <v>2.9494218288636804</v>
          </cell>
          <cell r="CP899">
            <v>3.0566504943361839</v>
          </cell>
          <cell r="CQ899">
            <v>3.0208167219746058</v>
          </cell>
          <cell r="CR899">
            <v>3.4531473335415708</v>
          </cell>
          <cell r="CS899">
            <v>3.165715551783558</v>
          </cell>
          <cell r="CT899">
            <v>3.6516194850489074</v>
          </cell>
          <cell r="CU899">
            <v>3.5420699915866982</v>
          </cell>
          <cell r="CV899">
            <v>3.4743226696604848</v>
          </cell>
          <cell r="CW899">
            <v>4.1918151866277853</v>
          </cell>
          <cell r="CX899">
            <v>4.2930258226167615</v>
          </cell>
          <cell r="CY899">
            <v>4.8522365410941708</v>
          </cell>
          <cell r="CZ899">
            <v>3.7787001558157942</v>
          </cell>
          <cell r="DA899">
            <v>4.7587882711819152</v>
          </cell>
          <cell r="DB899">
            <v>4.7371769777668176</v>
          </cell>
          <cell r="DC899">
            <v>4.9055895128067917</v>
          </cell>
          <cell r="DD899">
            <v>4.964942866555865</v>
          </cell>
          <cell r="DE899">
            <v>5.2888912459188102</v>
          </cell>
          <cell r="DF899">
            <v>4.822857992341544</v>
          </cell>
          <cell r="DG899">
            <v>5.4460376518839118</v>
          </cell>
          <cell r="DH899">
            <v>5.4460376518839118</v>
          </cell>
          <cell r="DI899">
            <v>5.4460376518839118</v>
          </cell>
          <cell r="DJ899">
            <v>5.4460376518839118</v>
          </cell>
          <cell r="DK899">
            <v>5.4460376518839118</v>
          </cell>
          <cell r="DL899">
            <v>5.4460376518839118</v>
          </cell>
          <cell r="DM899">
            <v>5.4460376518839118</v>
          </cell>
          <cell r="DN899">
            <v>5.4460376518839118</v>
          </cell>
          <cell r="DO899">
            <v>5.4460376518839118</v>
          </cell>
          <cell r="DP899">
            <v>5.4460376518839118</v>
          </cell>
          <cell r="DQ899">
            <v>5.5270492254614645</v>
          </cell>
          <cell r="DR899">
            <v>5.5640076244173322</v>
          </cell>
          <cell r="DS899">
            <v>5.558143605971118</v>
          </cell>
          <cell r="DT899">
            <v>5.6331355624445001</v>
          </cell>
          <cell r="DU899">
            <v>5.5185098657734999</v>
          </cell>
          <cell r="DV899">
            <v>5.4827483601020113</v>
          </cell>
          <cell r="DW899">
            <v>5.5428525407427633</v>
          </cell>
          <cell r="DX899">
            <v>5.5304557151011071</v>
          </cell>
          <cell r="DY899">
            <v>5.5813973337473168</v>
          </cell>
          <cell r="DZ899">
            <v>5.5379858172605694</v>
          </cell>
          <cell r="EA899">
            <v>5.6447497932562642</v>
          </cell>
          <cell r="EB899">
            <v>5.5335044500441235</v>
          </cell>
          <cell r="EC899">
            <v>5.5887330374247401</v>
          </cell>
          <cell r="ED899">
            <v>5.6019599568913812</v>
          </cell>
          <cell r="EE899">
            <v>5.5559653094876111</v>
          </cell>
          <cell r="EF899">
            <v>5.5559653094876111</v>
          </cell>
          <cell r="EG899">
            <v>5.5559653094876111</v>
          </cell>
          <cell r="EH899">
            <v>5.5559653094876111</v>
          </cell>
          <cell r="EI899">
            <v>5.5559653094876111</v>
          </cell>
          <cell r="EJ899">
            <v>5.5559653094876111</v>
          </cell>
          <cell r="EK899">
            <v>0</v>
          </cell>
          <cell r="EL899">
            <v>0</v>
          </cell>
          <cell r="EM899">
            <v>0</v>
          </cell>
          <cell r="EN899">
            <v>0</v>
          </cell>
          <cell r="EO899">
            <v>0</v>
          </cell>
          <cell r="EP899">
            <v>0</v>
          </cell>
          <cell r="EQ899">
            <v>0</v>
          </cell>
          <cell r="ER899">
            <v>0</v>
          </cell>
          <cell r="ES899">
            <v>0</v>
          </cell>
          <cell r="ET899">
            <v>0</v>
          </cell>
        </row>
        <row r="900">
          <cell r="A900">
            <v>35768.058564756815</v>
          </cell>
          <cell r="B900">
            <v>35179.200479160005</v>
          </cell>
          <cell r="C900">
            <v>37570.465031428575</v>
          </cell>
          <cell r="D900">
            <v>5990.3907536637671</v>
          </cell>
          <cell r="E900">
            <v>6996.1780924019013</v>
          </cell>
          <cell r="F900">
            <v>7582.7370983588253</v>
          </cell>
          <cell r="G900">
            <v>6909.553418623349</v>
          </cell>
          <cell r="H900">
            <v>6620.7077596546387</v>
          </cell>
          <cell r="I900">
            <v>7571.7434488479066</v>
          </cell>
          <cell r="J900">
            <v>7784.3206707509653</v>
          </cell>
          <cell r="K900">
            <v>7660.1176079853267</v>
          </cell>
          <cell r="L900">
            <v>7468.5067719662429</v>
          </cell>
          <cell r="M900">
            <v>8293.0550133715387</v>
          </cell>
          <cell r="N900">
            <v>8505.8125147523733</v>
          </cell>
          <cell r="O900">
            <v>9031.8664205075929</v>
          </cell>
          <cell r="P900">
            <v>9449.91076743966</v>
          </cell>
          <cell r="Q900">
            <v>8867.3756476082581</v>
          </cell>
          <cell r="R900">
            <v>9430.0099839426675</v>
          </cell>
          <cell r="S900">
            <v>9706.2621643985858</v>
          </cell>
          <cell r="T900">
            <v>11488.776266281206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5951.109857397757</v>
          </cell>
          <cell r="AF900">
            <v>5853.1353153504433</v>
          </cell>
          <cell r="AG900">
            <v>6250.995266929508</v>
          </cell>
          <cell r="AH900">
            <v>5990.3907536637671</v>
          </cell>
          <cell r="AI900">
            <v>6996.1780924019013</v>
          </cell>
          <cell r="AJ900">
            <v>7582.7370983588253</v>
          </cell>
          <cell r="AK900">
            <v>6909.553418623349</v>
          </cell>
          <cell r="AL900">
            <v>6620.7077596546387</v>
          </cell>
          <cell r="AM900">
            <v>7571.7434488479066</v>
          </cell>
          <cell r="AN900">
            <v>7784.3206707509653</v>
          </cell>
          <cell r="AO900">
            <v>7660.1176079853267</v>
          </cell>
          <cell r="AP900">
            <v>7468.5067719662429</v>
          </cell>
          <cell r="AQ900">
            <v>8293.0550133715387</v>
          </cell>
          <cell r="AR900">
            <v>8505.8125147523733</v>
          </cell>
          <cell r="AS900">
            <v>9031.8664205075929</v>
          </cell>
          <cell r="AT900">
            <v>9449.91076743966</v>
          </cell>
          <cell r="AU900">
            <v>8867.3756476082581</v>
          </cell>
          <cell r="AV900">
            <v>9430.0099839426675</v>
          </cell>
          <cell r="AW900">
            <v>9706.2621643985858</v>
          </cell>
          <cell r="AX900">
            <v>11488.776266281206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2.9114595676266304</v>
          </cell>
          <cell r="CN900">
            <v>2.9350107044239198</v>
          </cell>
          <cell r="CO900">
            <v>3.0946062143352751</v>
          </cell>
          <cell r="CP900">
            <v>2.9282924683757048</v>
          </cell>
          <cell r="CQ900">
            <v>3.4898363896230955</v>
          </cell>
          <cell r="CR900">
            <v>3.7495248166737354</v>
          </cell>
          <cell r="CS900">
            <v>3.3648145357693906</v>
          </cell>
          <cell r="CT900">
            <v>3.2686775532376622</v>
          </cell>
          <cell r="CU900">
            <v>3.7246570572108637</v>
          </cell>
          <cell r="CV900">
            <v>3.809466255333017</v>
          </cell>
          <cell r="CW900">
            <v>3.8064081811651636</v>
          </cell>
          <cell r="CX900">
            <v>3.7088771409401144</v>
          </cell>
          <cell r="CY900">
            <v>3.9805488432106966</v>
          </cell>
          <cell r="CZ900">
            <v>4.2341641430223795</v>
          </cell>
          <cell r="DA900">
            <v>4.3735611094483042</v>
          </cell>
          <cell r="DB900">
            <v>4.5759935207177405</v>
          </cell>
          <cell r="DC900">
            <v>4.2939086418717087</v>
          </cell>
          <cell r="DD900">
            <v>4.5663568311679077</v>
          </cell>
          <cell r="DE900">
            <v>4.7001282729264977</v>
          </cell>
          <cell r="DF900">
            <v>5.5632870033673827</v>
          </cell>
          <cell r="DG900">
            <v>5.6453729389844547</v>
          </cell>
          <cell r="DH900">
            <v>5.6453729389844547</v>
          </cell>
          <cell r="DI900">
            <v>5.6453729389844547</v>
          </cell>
          <cell r="DJ900">
            <v>5.6453729389844547</v>
          </cell>
          <cell r="DK900">
            <v>5.6453729389844547</v>
          </cell>
          <cell r="DL900">
            <v>5.6453729389844547</v>
          </cell>
          <cell r="DM900">
            <v>5.6453729389844547</v>
          </cell>
          <cell r="DN900">
            <v>5.6453729389844547</v>
          </cell>
          <cell r="DO900">
            <v>5.6453729389844547</v>
          </cell>
          <cell r="DP900">
            <v>5.6453729389844547</v>
          </cell>
          <cell r="DQ900">
            <v>5.6000813988648641</v>
          </cell>
          <cell r="DR900">
            <v>5.4636894990443325</v>
          </cell>
          <cell r="DS900">
            <v>5.534149821909585</v>
          </cell>
          <cell r="DT900">
            <v>5.6046414896515122</v>
          </cell>
          <cell r="DU900">
            <v>5.4924096926303516</v>
          </cell>
          <cell r="DV900">
            <v>5.5406013303077586</v>
          </cell>
          <cell r="DW900">
            <v>5.6259514863173736</v>
          </cell>
          <cell r="DX900">
            <v>5.5493162214639398</v>
          </cell>
          <cell r="DY900">
            <v>5.5695067440967092</v>
          </cell>
          <cell r="DZ900">
            <v>5.5983973916048138</v>
          </cell>
          <cell r="EA900">
            <v>5.5134979184227468</v>
          </cell>
          <cell r="EB900">
            <v>5.5169426247864477</v>
          </cell>
          <cell r="EC900">
            <v>5.707931132543246</v>
          </cell>
          <cell r="ED900">
            <v>5.503706314558257</v>
          </cell>
          <cell r="EE900">
            <v>5.6578241138058267</v>
          </cell>
          <cell r="EF900">
            <v>5.6578241138058267</v>
          </cell>
          <cell r="EG900">
            <v>5.6578241138058267</v>
          </cell>
          <cell r="EH900">
            <v>5.6578241138058267</v>
          </cell>
          <cell r="EI900">
            <v>5.6578241138058267</v>
          </cell>
          <cell r="EJ900">
            <v>5.6578241138058267</v>
          </cell>
          <cell r="EK900">
            <v>0</v>
          </cell>
          <cell r="EL900">
            <v>0</v>
          </cell>
          <cell r="EM900">
            <v>0</v>
          </cell>
          <cell r="EN900">
            <v>0</v>
          </cell>
          <cell r="EO900">
            <v>0</v>
          </cell>
          <cell r="EP900">
            <v>0</v>
          </cell>
          <cell r="EQ900">
            <v>0</v>
          </cell>
          <cell r="ER900">
            <v>0</v>
          </cell>
          <cell r="ES900">
            <v>0</v>
          </cell>
          <cell r="ET900">
            <v>0</v>
          </cell>
        </row>
        <row r="901">
          <cell r="A901">
            <v>32858.705783161291</v>
          </cell>
          <cell r="B901">
            <v>37858.415393760668</v>
          </cell>
          <cell r="C901">
            <v>41245.479732067608</v>
          </cell>
          <cell r="D901">
            <v>5746.8414276257708</v>
          </cell>
          <cell r="E901">
            <v>6527.3135565779539</v>
          </cell>
          <cell r="F901">
            <v>6756.128627806459</v>
          </cell>
          <cell r="G901">
            <v>6949.5488880789753</v>
          </cell>
          <cell r="H901">
            <v>7194.2813437889172</v>
          </cell>
          <cell r="I901">
            <v>7742.7375979939525</v>
          </cell>
          <cell r="J901">
            <v>6590.0789225101844</v>
          </cell>
          <cell r="K901">
            <v>7902.7614786105505</v>
          </cell>
          <cell r="L901">
            <v>8117.0165359194061</v>
          </cell>
          <cell r="M901">
            <v>8794.6918040669389</v>
          </cell>
          <cell r="N901">
            <v>8618.4357074222698</v>
          </cell>
          <cell r="O901">
            <v>9738.2258496574723</v>
          </cell>
          <cell r="P901">
            <v>10172.88742336318</v>
          </cell>
          <cell r="Q901">
            <v>9586.9458339372723</v>
          </cell>
          <cell r="R901">
            <v>8817.388913496663</v>
          </cell>
          <cell r="S901">
            <v>9543.4726886151038</v>
          </cell>
          <cell r="T901">
            <v>10382.510475639689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5467.0500925700253</v>
          </cell>
          <cell r="AF901">
            <v>6298.904611425055</v>
          </cell>
          <cell r="AG901">
            <v>6862.4462958261147</v>
          </cell>
          <cell r="AH901">
            <v>5746.8414276257708</v>
          </cell>
          <cell r="AI901">
            <v>6527.3135565779539</v>
          </cell>
          <cell r="AJ901">
            <v>6756.128627806459</v>
          </cell>
          <cell r="AK901">
            <v>6949.5488880789753</v>
          </cell>
          <cell r="AL901">
            <v>7194.2813437889172</v>
          </cell>
          <cell r="AM901">
            <v>7742.7375979939525</v>
          </cell>
          <cell r="AN901">
            <v>6590.0789225101844</v>
          </cell>
          <cell r="AO901">
            <v>7902.7614786105505</v>
          </cell>
          <cell r="AP901">
            <v>8117.0165359194061</v>
          </cell>
          <cell r="AQ901">
            <v>8794.6918040669389</v>
          </cell>
          <cell r="AR901">
            <v>8618.4357074222698</v>
          </cell>
          <cell r="AS901">
            <v>9738.2258496574723</v>
          </cell>
          <cell r="AT901">
            <v>10172.88742336318</v>
          </cell>
          <cell r="AU901">
            <v>9586.9458339372723</v>
          </cell>
          <cell r="AV901">
            <v>8817.388913496663</v>
          </cell>
          <cell r="AW901">
            <v>9543.4726886151038</v>
          </cell>
          <cell r="AX901">
            <v>10382.510475639689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2.721996952140628</v>
          </cell>
          <cell r="CN901">
            <v>3.1018890719873671</v>
          </cell>
          <cell r="CO901">
            <v>3.3596052824810236</v>
          </cell>
          <cell r="CP901">
            <v>2.84554506449728</v>
          </cell>
          <cell r="CQ901">
            <v>3.2320789573889321</v>
          </cell>
          <cell r="CR901">
            <v>3.3277697279002645</v>
          </cell>
          <cell r="CS901">
            <v>3.4834874938192946</v>
          </cell>
          <cell r="CT901">
            <v>3.6387887847725935</v>
          </cell>
          <cell r="CU901">
            <v>3.8445506590132905</v>
          </cell>
          <cell r="CV901">
            <v>3.270299224352033</v>
          </cell>
          <cell r="CW901">
            <v>3.92244344790128</v>
          </cell>
          <cell r="CX901">
            <v>4.0061775712204701</v>
          </cell>
          <cell r="CY901">
            <v>4.3039691825392943</v>
          </cell>
          <cell r="CZ901">
            <v>4.2645515250515613</v>
          </cell>
          <cell r="DA901">
            <v>4.7819496281028604</v>
          </cell>
          <cell r="DB901">
            <v>4.9953899182359676</v>
          </cell>
          <cell r="DC901">
            <v>4.7076636723157446</v>
          </cell>
          <cell r="DD901">
            <v>4.3297732345380675</v>
          </cell>
          <cell r="DE901">
            <v>4.6863162118732342</v>
          </cell>
          <cell r="DF901">
            <v>5.0983251851265683</v>
          </cell>
          <cell r="DG901">
            <v>5.4142251922854685</v>
          </cell>
          <cell r="DH901">
            <v>5.4142251922854685</v>
          </cell>
          <cell r="DI901">
            <v>5.4142251922854685</v>
          </cell>
          <cell r="DJ901">
            <v>5.4142251922854685</v>
          </cell>
          <cell r="DK901">
            <v>5.4142251922854685</v>
          </cell>
          <cell r="DL901">
            <v>5.4142251922854685</v>
          </cell>
          <cell r="DM901">
            <v>5.4142251922854685</v>
          </cell>
          <cell r="DN901">
            <v>5.4142251922854685</v>
          </cell>
          <cell r="DO901">
            <v>5.4142251922854685</v>
          </cell>
          <cell r="DP901">
            <v>5.4142251922854685</v>
          </cell>
          <cell r="DQ901">
            <v>5.5026584140439816</v>
          </cell>
          <cell r="DR901">
            <v>5.563471970632782</v>
          </cell>
          <cell r="DS901">
            <v>5.5962594255734333</v>
          </cell>
          <cell r="DT901">
            <v>5.5331300955420888</v>
          </cell>
          <cell r="DU901">
            <v>5.5329869955858397</v>
          </cell>
          <cell r="DV901">
            <v>5.5622663103328307</v>
          </cell>
          <cell r="DW901">
            <v>5.4657466120150646</v>
          </cell>
          <cell r="DX901">
            <v>5.4167364504584272</v>
          </cell>
          <cell r="DY901">
            <v>5.5176746522507045</v>
          </cell>
          <cell r="DZ901">
            <v>5.5209048187878302</v>
          </cell>
          <cell r="EA901">
            <v>5.5198759647755935</v>
          </cell>
          <cell r="EB901">
            <v>5.5510274002900681</v>
          </cell>
          <cell r="EC901">
            <v>5.5983314509523847</v>
          </cell>
          <cell r="ED901">
            <v>5.5368430852266997</v>
          </cell>
          <cell r="EE901">
            <v>5.5793291222024308</v>
          </cell>
          <cell r="EF901">
            <v>5.5793291222024308</v>
          </cell>
          <cell r="EG901">
            <v>5.5793291222024308</v>
          </cell>
          <cell r="EH901">
            <v>5.5793291222024308</v>
          </cell>
          <cell r="EI901">
            <v>5.5793291222024308</v>
          </cell>
          <cell r="EJ901">
            <v>5.5793291222024308</v>
          </cell>
          <cell r="EK901">
            <v>0</v>
          </cell>
          <cell r="EL901">
            <v>0</v>
          </cell>
          <cell r="EM901">
            <v>0</v>
          </cell>
          <cell r="EN901">
            <v>0</v>
          </cell>
          <cell r="EO901">
            <v>0</v>
          </cell>
          <cell r="EP901">
            <v>0</v>
          </cell>
          <cell r="EQ901">
            <v>0</v>
          </cell>
          <cell r="ER901">
            <v>0</v>
          </cell>
          <cell r="ES901">
            <v>0</v>
          </cell>
          <cell r="ET901">
            <v>0</v>
          </cell>
        </row>
        <row r="902">
          <cell r="A902">
            <v>36607.281809423985</v>
          </cell>
          <cell r="B902">
            <v>37307.644496261011</v>
          </cell>
          <cell r="C902">
            <v>37305.188837623064</v>
          </cell>
          <cell r="D902">
            <v>6511.1445215741551</v>
          </cell>
          <cell r="E902">
            <v>7599.102719309345</v>
          </cell>
          <cell r="F902">
            <v>6829.8158140813794</v>
          </cell>
          <cell r="G902">
            <v>6979.1439620870651</v>
          </cell>
          <cell r="H902">
            <v>7521.3615354131234</v>
          </cell>
          <cell r="I902">
            <v>8292.9406093607813</v>
          </cell>
          <cell r="J902">
            <v>7001.6087833996107</v>
          </cell>
          <cell r="K902">
            <v>10074.177200561287</v>
          </cell>
          <cell r="L902">
            <v>8447.230586385298</v>
          </cell>
          <cell r="M902">
            <v>8454.0112341419444</v>
          </cell>
          <cell r="N902">
            <v>8780.2063349710534</v>
          </cell>
          <cell r="O902">
            <v>9365.8484028868224</v>
          </cell>
          <cell r="P902">
            <v>9252.297094402209</v>
          </cell>
          <cell r="Q902">
            <v>9311.6968767774524</v>
          </cell>
          <cell r="R902">
            <v>9881.8233550043242</v>
          </cell>
          <cell r="S902">
            <v>8722.6107809979221</v>
          </cell>
          <cell r="T902">
            <v>10406.20441056972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6090.7402965185756</v>
          </cell>
          <cell r="AF902">
            <v>6207.2670373212231</v>
          </cell>
          <cell r="AG902">
            <v>6206.858463445169</v>
          </cell>
          <cell r="AH902">
            <v>6511.1445215741551</v>
          </cell>
          <cell r="AI902">
            <v>7599.102719309345</v>
          </cell>
          <cell r="AJ902">
            <v>6829.8158140813794</v>
          </cell>
          <cell r="AK902">
            <v>6979.1439620870651</v>
          </cell>
          <cell r="AL902">
            <v>7521.3615354131234</v>
          </cell>
          <cell r="AM902">
            <v>8292.9406093607813</v>
          </cell>
          <cell r="AN902">
            <v>7001.6087833996107</v>
          </cell>
          <cell r="AO902">
            <v>10074.177200561287</v>
          </cell>
          <cell r="AP902">
            <v>8447.230586385298</v>
          </cell>
          <cell r="AQ902">
            <v>8454.0112341419444</v>
          </cell>
          <cell r="AR902">
            <v>8780.2063349710534</v>
          </cell>
          <cell r="AS902">
            <v>9365.8484028868224</v>
          </cell>
          <cell r="AT902">
            <v>9252.297094402209</v>
          </cell>
          <cell r="AU902">
            <v>9311.6968767774524</v>
          </cell>
          <cell r="AV902">
            <v>9881.8233550043242</v>
          </cell>
          <cell r="AW902">
            <v>8722.6107809979221</v>
          </cell>
          <cell r="AX902">
            <v>10406.20441056972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2.9993260494819189</v>
          </cell>
          <cell r="CN902">
            <v>3.0381985874364674</v>
          </cell>
          <cell r="CO902">
            <v>3.0491752230307285</v>
          </cell>
          <cell r="CP902">
            <v>3.2286588115727599</v>
          </cell>
          <cell r="CQ902">
            <v>3.7700295065389384</v>
          </cell>
          <cell r="CR902">
            <v>3.3651920409341041</v>
          </cell>
          <cell r="CS902">
            <v>3.4356998323695986</v>
          </cell>
          <cell r="CT902">
            <v>3.7138608534561119</v>
          </cell>
          <cell r="CU902">
            <v>4.0651663797426218</v>
          </cell>
          <cell r="CV902">
            <v>3.4874079181462889</v>
          </cell>
          <cell r="CW902">
            <v>4.8597238173759791</v>
          </cell>
          <cell r="CX902">
            <v>4.2364749685032832</v>
          </cell>
          <cell r="CY902">
            <v>4.1593854365312959</v>
          </cell>
          <cell r="CZ902">
            <v>4.3448146483929451</v>
          </cell>
          <cell r="DA902">
            <v>4.6125512407324711</v>
          </cell>
          <cell r="DB902">
            <v>4.5566287864809096</v>
          </cell>
          <cell r="DC902">
            <v>4.5858823605415058</v>
          </cell>
          <cell r="DD902">
            <v>4.8666617925157878</v>
          </cell>
          <cell r="DE902">
            <v>4.2957655782595507</v>
          </cell>
          <cell r="DF902">
            <v>5.124912234378507</v>
          </cell>
          <cell r="DG902">
            <v>4.382445011427663</v>
          </cell>
          <cell r="DH902">
            <v>4.382445011427663</v>
          </cell>
          <cell r="DI902">
            <v>4.382445011427663</v>
          </cell>
          <cell r="DJ902">
            <v>4.382445011427663</v>
          </cell>
          <cell r="DK902">
            <v>4.382445011427663</v>
          </cell>
          <cell r="DL902">
            <v>4.382445011427663</v>
          </cell>
          <cell r="DM902">
            <v>4.382445011427663</v>
          </cell>
          <cell r="DN902">
            <v>4.382445011427663</v>
          </cell>
          <cell r="DO902">
            <v>4.382445011427663</v>
          </cell>
          <cell r="DP902">
            <v>4.382445011427663</v>
          </cell>
          <cell r="DQ902">
            <v>5.5635697624043337</v>
          </cell>
          <cell r="DR902">
            <v>5.5974652649362602</v>
          </cell>
          <cell r="DS902">
            <v>5.5769480062118184</v>
          </cell>
          <cell r="DT902">
            <v>5.5251276629047386</v>
          </cell>
          <cell r="DU902">
            <v>5.5223598300349472</v>
          </cell>
          <cell r="DV902">
            <v>5.5604030678065453</v>
          </cell>
          <cell r="DW902">
            <v>5.5653704615675563</v>
          </cell>
          <cell r="DX902">
            <v>5.5485304304978502</v>
          </cell>
          <cell r="DY902">
            <v>5.5890419010510275</v>
          </cell>
          <cell r="DZ902">
            <v>5.5005007351504558</v>
          </cell>
          <cell r="EA902">
            <v>5.6794349881168316</v>
          </cell>
          <cell r="EB902">
            <v>5.4628193649217556</v>
          </cell>
          <cell r="EC902">
            <v>5.5685328920618407</v>
          </cell>
          <cell r="ED902">
            <v>5.5365675566243242</v>
          </cell>
          <cell r="EE902">
            <v>5.5630511833558112</v>
          </cell>
          <cell r="EF902">
            <v>5.5630511833558112</v>
          </cell>
          <cell r="EG902">
            <v>5.5630511833558112</v>
          </cell>
          <cell r="EH902">
            <v>5.5630511833558112</v>
          </cell>
          <cell r="EI902">
            <v>5.5630511833558112</v>
          </cell>
          <cell r="EJ902">
            <v>5.5630511833558112</v>
          </cell>
          <cell r="EK902">
            <v>0</v>
          </cell>
          <cell r="EL902">
            <v>0</v>
          </cell>
          <cell r="EM902">
            <v>0</v>
          </cell>
          <cell r="EN902">
            <v>0</v>
          </cell>
          <cell r="EO902">
            <v>0</v>
          </cell>
          <cell r="EP902">
            <v>0</v>
          </cell>
          <cell r="EQ902">
            <v>0</v>
          </cell>
          <cell r="ER902">
            <v>0</v>
          </cell>
          <cell r="ES902">
            <v>0</v>
          </cell>
          <cell r="ET902">
            <v>0</v>
          </cell>
        </row>
        <row r="903">
          <cell r="A903">
            <v>34638.056516046665</v>
          </cell>
          <cell r="B903">
            <v>44726.064234934573</v>
          </cell>
          <cell r="C903">
            <v>35881.558614625523</v>
          </cell>
          <cell r="D903">
            <v>5163.2214185930052</v>
          </cell>
          <cell r="E903">
            <v>6498.1008791855338</v>
          </cell>
          <cell r="F903">
            <v>7879.1202143477813</v>
          </cell>
          <cell r="G903">
            <v>7909.3340903533926</v>
          </cell>
          <cell r="H903">
            <v>7464.4332920419629</v>
          </cell>
          <cell r="I903">
            <v>7438.3601592205196</v>
          </cell>
          <cell r="J903">
            <v>8249.0536703688304</v>
          </cell>
          <cell r="K903">
            <v>7375.4459917834292</v>
          </cell>
          <cell r="L903">
            <v>8605.936053091611</v>
          </cell>
          <cell r="M903">
            <v>8231.178528001381</v>
          </cell>
          <cell r="N903">
            <v>8808.476821228709</v>
          </cell>
          <cell r="O903">
            <v>9140.6328189729738</v>
          </cell>
          <cell r="P903">
            <v>9698.8508607489875</v>
          </cell>
          <cell r="Q903">
            <v>9135.3245352013</v>
          </cell>
          <cell r="R903">
            <v>8885.8331909272692</v>
          </cell>
          <cell r="S903">
            <v>10213.669669255671</v>
          </cell>
          <cell r="T903">
            <v>9079.6287589728963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5763.0994760463718</v>
          </cell>
          <cell r="AF903">
            <v>7441.5479182140543</v>
          </cell>
          <cell r="AG903">
            <v>5969.9940600269238</v>
          </cell>
          <cell r="AH903">
            <v>5163.2214185930052</v>
          </cell>
          <cell r="AI903">
            <v>6498.1008791855338</v>
          </cell>
          <cell r="AJ903">
            <v>7879.1202143477813</v>
          </cell>
          <cell r="AK903">
            <v>7909.3340903533926</v>
          </cell>
          <cell r="AL903">
            <v>7464.4332920419629</v>
          </cell>
          <cell r="AM903">
            <v>7438.3601592205196</v>
          </cell>
          <cell r="AN903">
            <v>8249.0536703688304</v>
          </cell>
          <cell r="AO903">
            <v>7375.4459917834292</v>
          </cell>
          <cell r="AP903">
            <v>8605.936053091611</v>
          </cell>
          <cell r="AQ903">
            <v>8231.178528001381</v>
          </cell>
          <cell r="AR903">
            <v>8808.476821228709</v>
          </cell>
          <cell r="AS903">
            <v>9140.6328189729738</v>
          </cell>
          <cell r="AT903">
            <v>9698.8508607489875</v>
          </cell>
          <cell r="AU903">
            <v>9135.3245352013</v>
          </cell>
          <cell r="AV903">
            <v>8885.8331909272692</v>
          </cell>
          <cell r="AW903">
            <v>10213.669669255671</v>
          </cell>
          <cell r="AX903">
            <v>9079.6287589728963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  <cell r="BN903">
            <v>0</v>
          </cell>
          <cell r="BO903">
            <v>0</v>
          </cell>
          <cell r="BP903">
            <v>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2.8404835653624914</v>
          </cell>
          <cell r="CN903">
            <v>3.6301380897589088</v>
          </cell>
          <cell r="CO903">
            <v>2.9805145908642499</v>
          </cell>
          <cell r="CP903">
            <v>2.5466116837588713</v>
          </cell>
          <cell r="CQ903">
            <v>3.1879095606824546</v>
          </cell>
          <cell r="CR903">
            <v>3.8720110468513984</v>
          </cell>
          <cell r="CS903">
            <v>3.8325588610081822</v>
          </cell>
          <cell r="CT903">
            <v>3.6252722353550779</v>
          </cell>
          <cell r="CU903">
            <v>3.6754005378172985</v>
          </cell>
          <cell r="CV903">
            <v>4.0851086670391625</v>
          </cell>
          <cell r="CW903">
            <v>3.6648877479877915</v>
          </cell>
          <cell r="CX903">
            <v>4.2359932178077555</v>
          </cell>
          <cell r="CY903">
            <v>4.041555334918308</v>
          </cell>
          <cell r="CZ903">
            <v>4.3173037368640772</v>
          </cell>
          <cell r="DA903">
            <v>4.497610821330599</v>
          </cell>
          <cell r="DB903">
            <v>4.7722797151671932</v>
          </cell>
          <cell r="DC903">
            <v>4.4949989021115471</v>
          </cell>
          <cell r="DD903">
            <v>4.3722377112773572</v>
          </cell>
          <cell r="DE903">
            <v>5.0255941945933937</v>
          </cell>
          <cell r="DF903">
            <v>4.4675940242624632</v>
          </cell>
          <cell r="DG903">
            <v>4.8648191165069719</v>
          </cell>
          <cell r="DH903">
            <v>4.8648191165069719</v>
          </cell>
          <cell r="DI903">
            <v>4.8648191165069719</v>
          </cell>
          <cell r="DJ903">
            <v>4.8648191165069719</v>
          </cell>
          <cell r="DK903">
            <v>4.8648191165069719</v>
          </cell>
          <cell r="DL903">
            <v>4.8648191165069719</v>
          </cell>
          <cell r="DM903">
            <v>4.8648191165069719</v>
          </cell>
          <cell r="DN903">
            <v>4.8648191165069719</v>
          </cell>
          <cell r="DO903">
            <v>4.8648191165069719</v>
          </cell>
          <cell r="DP903">
            <v>4.8648191165069719</v>
          </cell>
          <cell r="DQ903">
            <v>5.5586710043114751</v>
          </cell>
          <cell r="DR903">
            <v>5.6162608726019494</v>
          </cell>
          <cell r="DS903">
            <v>5.4876926822626508</v>
          </cell>
          <cell r="DT903">
            <v>5.5547581894600588</v>
          </cell>
          <cell r="DU903">
            <v>5.5845423994858976</v>
          </cell>
          <cell r="DV903">
            <v>5.5750436822214358</v>
          </cell>
          <cell r="DW903">
            <v>5.6540314845996464</v>
          </cell>
          <cell r="DX903">
            <v>5.6410941971575692</v>
          </cell>
          <cell r="DY903">
            <v>5.5447205602994654</v>
          </cell>
          <cell r="DZ903">
            <v>5.53232456812139</v>
          </cell>
          <cell r="EA903">
            <v>5.5135935223244861</v>
          </cell>
          <cell r="EB903">
            <v>5.5660870502936639</v>
          </cell>
          <cell r="EC903">
            <v>5.579825631602958</v>
          </cell>
          <cell r="ED903">
            <v>5.5897881362349828</v>
          </cell>
          <cell r="EE903">
            <v>5.5680294796189216</v>
          </cell>
          <cell r="EF903">
            <v>5.5680294796189216</v>
          </cell>
          <cell r="EG903">
            <v>5.5680294796189216</v>
          </cell>
          <cell r="EH903">
            <v>5.5680294796189216</v>
          </cell>
          <cell r="EI903">
            <v>5.5680294796189216</v>
          </cell>
          <cell r="EJ903">
            <v>5.5680294796189216</v>
          </cell>
          <cell r="EK903">
            <v>0</v>
          </cell>
          <cell r="EL903">
            <v>0</v>
          </cell>
          <cell r="EM903">
            <v>0</v>
          </cell>
          <cell r="EN903">
            <v>0</v>
          </cell>
          <cell r="EO903">
            <v>0</v>
          </cell>
          <cell r="EP903">
            <v>0</v>
          </cell>
          <cell r="EQ903">
            <v>0</v>
          </cell>
          <cell r="ER903">
            <v>0</v>
          </cell>
          <cell r="ES903">
            <v>0</v>
          </cell>
          <cell r="ET903">
            <v>0</v>
          </cell>
        </row>
        <row r="904">
          <cell r="A904">
            <v>38370.765846687747</v>
          </cell>
          <cell r="B904">
            <v>38138.381172001369</v>
          </cell>
          <cell r="C904">
            <v>37510.93076731453</v>
          </cell>
          <cell r="D904">
            <v>6089.4985481347421</v>
          </cell>
          <cell r="E904">
            <v>5689.0858752015001</v>
          </cell>
          <cell r="F904">
            <v>5703.0875927445459</v>
          </cell>
          <cell r="G904">
            <v>7236.2563822379916</v>
          </cell>
          <cell r="H904">
            <v>8051.0960829955548</v>
          </cell>
          <cell r="I904">
            <v>9431.8537681816651</v>
          </cell>
          <cell r="J904">
            <v>8552.5433942380605</v>
          </cell>
          <cell r="K904">
            <v>7436.2664502360185</v>
          </cell>
          <cell r="L904">
            <v>7832.2563729482672</v>
          </cell>
          <cell r="M904">
            <v>9169.2276100534054</v>
          </cell>
          <cell r="N904">
            <v>10010.655983888393</v>
          </cell>
          <cell r="O904">
            <v>9366.4218613064222</v>
          </cell>
          <cell r="P904">
            <v>7774.9436656004036</v>
          </cell>
          <cell r="Q904">
            <v>10866.89639318069</v>
          </cell>
          <cell r="R904">
            <v>9264.3837467134399</v>
          </cell>
          <cell r="S904">
            <v>9465.6275433292431</v>
          </cell>
          <cell r="T904">
            <v>11381.891154737064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6384.1497701841263</v>
          </cell>
          <cell r="AF904">
            <v>6345.4854762937975</v>
          </cell>
          <cell r="AG904">
            <v>6241.0899223220958</v>
          </cell>
          <cell r="AH904">
            <v>6089.4985481347421</v>
          </cell>
          <cell r="AI904">
            <v>5689.0858752015001</v>
          </cell>
          <cell r="AJ904">
            <v>5703.0875927445459</v>
          </cell>
          <cell r="AK904">
            <v>7236.2563822379916</v>
          </cell>
          <cell r="AL904">
            <v>8051.0960829955548</v>
          </cell>
          <cell r="AM904">
            <v>9431.8537681816651</v>
          </cell>
          <cell r="AN904">
            <v>8552.5433942380605</v>
          </cell>
          <cell r="AO904">
            <v>7436.2664502360185</v>
          </cell>
          <cell r="AP904">
            <v>7832.2563729482672</v>
          </cell>
          <cell r="AQ904">
            <v>9169.2276100534054</v>
          </cell>
          <cell r="AR904">
            <v>10010.655983888393</v>
          </cell>
          <cell r="AS904">
            <v>9366.4218613064222</v>
          </cell>
          <cell r="AT904">
            <v>7774.9436656004036</v>
          </cell>
          <cell r="AU904">
            <v>10866.89639318069</v>
          </cell>
          <cell r="AV904">
            <v>9264.3837467134399</v>
          </cell>
          <cell r="AW904">
            <v>9465.6275433292431</v>
          </cell>
          <cell r="AX904">
            <v>11381.891154737064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3.0866898193438792</v>
          </cell>
          <cell r="CN904">
            <v>3.1532512072551842</v>
          </cell>
          <cell r="CO904">
            <v>3.0941507065447862</v>
          </cell>
          <cell r="CP904">
            <v>3.030114710354002</v>
          </cell>
          <cell r="CQ904">
            <v>2.8114599010959673</v>
          </cell>
          <cell r="CR904">
            <v>2.807213518542643</v>
          </cell>
          <cell r="CS904">
            <v>3.5993882000648107</v>
          </cell>
          <cell r="CT904">
            <v>3.987065014620812</v>
          </cell>
          <cell r="CU904">
            <v>4.6496814655257817</v>
          </cell>
          <cell r="CV904">
            <v>4.2234287375675397</v>
          </cell>
          <cell r="CW904">
            <v>3.6701576955711985</v>
          </cell>
          <cell r="CX904">
            <v>3.9136886927262666</v>
          </cell>
          <cell r="CY904">
            <v>4.4578585039722576</v>
          </cell>
          <cell r="CZ904">
            <v>4.9761943206260506</v>
          </cell>
          <cell r="DA904">
            <v>4.6154531657961275</v>
          </cell>
          <cell r="DB904">
            <v>3.8312270028671045</v>
          </cell>
          <cell r="DC904">
            <v>5.3548358277008736</v>
          </cell>
          <cell r="DD904">
            <v>4.5651722638675478</v>
          </cell>
          <cell r="DE904">
            <v>4.6643383415801409</v>
          </cell>
          <cell r="DF904">
            <v>5.6086076775908653</v>
          </cell>
          <cell r="DG904">
            <v>4.9551186396862077</v>
          </cell>
          <cell r="DH904">
            <v>4.9551186396862077</v>
          </cell>
          <cell r="DI904">
            <v>4.9551186396862077</v>
          </cell>
          <cell r="DJ904">
            <v>4.9551186396862077</v>
          </cell>
          <cell r="DK904">
            <v>4.9551186396862077</v>
          </cell>
          <cell r="DL904">
            <v>4.9551186396862077</v>
          </cell>
          <cell r="DM904">
            <v>4.9551186396862077</v>
          </cell>
          <cell r="DN904">
            <v>4.9551186396862077</v>
          </cell>
          <cell r="DO904">
            <v>4.9551186396862077</v>
          </cell>
          <cell r="DP904">
            <v>4.9551186396862077</v>
          </cell>
          <cell r="DQ904">
            <v>5.6665302676553413</v>
          </cell>
          <cell r="DR904">
            <v>5.5133227812212509</v>
          </cell>
          <cell r="DS904">
            <v>5.5261938157520367</v>
          </cell>
          <cell r="DT904">
            <v>5.5059161981935247</v>
          </cell>
          <cell r="DU904">
            <v>5.543929912822767</v>
          </cell>
          <cell r="DV904">
            <v>5.565981145060972</v>
          </cell>
          <cell r="DW904">
            <v>5.5079804815107156</v>
          </cell>
          <cell r="DX904">
            <v>5.5323395547280416</v>
          </cell>
          <cell r="DY904">
            <v>5.5575194659856537</v>
          </cell>
          <cell r="DZ904">
            <v>5.548010205360737</v>
          </cell>
          <cell r="EA904">
            <v>5.5510782997028381</v>
          </cell>
          <cell r="EB904">
            <v>5.4828675254869781</v>
          </cell>
          <cell r="EC904">
            <v>5.6352554734539479</v>
          </cell>
          <cell r="ED904">
            <v>5.511532103297899</v>
          </cell>
          <cell r="EE904">
            <v>5.5598938685314367</v>
          </cell>
          <cell r="EF904">
            <v>5.5598938685314367</v>
          </cell>
          <cell r="EG904">
            <v>5.5598938685314367</v>
          </cell>
          <cell r="EH904">
            <v>5.5598938685314367</v>
          </cell>
          <cell r="EI904">
            <v>5.5598938685314367</v>
          </cell>
          <cell r="EJ904">
            <v>5.5598938685314367</v>
          </cell>
          <cell r="EK904">
            <v>0</v>
          </cell>
          <cell r="EL904">
            <v>0</v>
          </cell>
          <cell r="EM904">
            <v>0</v>
          </cell>
          <cell r="EN904">
            <v>0</v>
          </cell>
          <cell r="EO904">
            <v>0</v>
          </cell>
          <cell r="EP904">
            <v>0</v>
          </cell>
          <cell r="EQ904">
            <v>0</v>
          </cell>
          <cell r="ER904">
            <v>0</v>
          </cell>
          <cell r="ES904">
            <v>0</v>
          </cell>
          <cell r="ET904">
            <v>0</v>
          </cell>
        </row>
        <row r="905">
          <cell r="A905">
            <v>36022.49084648634</v>
          </cell>
          <cell r="B905">
            <v>37038.931123409377</v>
          </cell>
          <cell r="C905">
            <v>41996.456387013961</v>
          </cell>
          <cell r="D905">
            <v>6749.9588783803674</v>
          </cell>
          <cell r="E905">
            <v>7529.8384943750234</v>
          </cell>
          <cell r="F905">
            <v>7763.6434977565605</v>
          </cell>
          <cell r="G905">
            <v>6844.8123786306533</v>
          </cell>
          <cell r="H905">
            <v>7111.9159085012407</v>
          </cell>
          <cell r="I905">
            <v>7570.1811079120998</v>
          </cell>
          <cell r="J905">
            <v>7411.9236631878284</v>
          </cell>
          <cell r="K905">
            <v>7482.3013123626924</v>
          </cell>
          <cell r="L905">
            <v>7085.4865829757018</v>
          </cell>
          <cell r="M905">
            <v>9204.1003845393589</v>
          </cell>
          <cell r="N905">
            <v>8366.7215255850242</v>
          </cell>
          <cell r="O905">
            <v>8672.0213338217618</v>
          </cell>
          <cell r="P905">
            <v>8817.0208801158551</v>
          </cell>
          <cell r="Q905">
            <v>8820.9530767484193</v>
          </cell>
          <cell r="R905">
            <v>8735.1742784315484</v>
          </cell>
          <cell r="S905">
            <v>10161.438974800869</v>
          </cell>
          <cell r="T905">
            <v>9686.0572646382861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5993.4424446445437</v>
          </cell>
          <cell r="AF905">
            <v>6162.5583540389953</v>
          </cell>
          <cell r="AG905">
            <v>6987.3942173308715</v>
          </cell>
          <cell r="AH905">
            <v>6749.9588783803674</v>
          </cell>
          <cell r="AI905">
            <v>7529.8384943750234</v>
          </cell>
          <cell r="AJ905">
            <v>7763.6434977565605</v>
          </cell>
          <cell r="AK905">
            <v>6844.8123786306533</v>
          </cell>
          <cell r="AL905">
            <v>7111.9159085012407</v>
          </cell>
          <cell r="AM905">
            <v>7570.1811079120998</v>
          </cell>
          <cell r="AN905">
            <v>7411.9236631878284</v>
          </cell>
          <cell r="AO905">
            <v>7482.3013123626924</v>
          </cell>
          <cell r="AP905">
            <v>7085.4865829757018</v>
          </cell>
          <cell r="AQ905">
            <v>9204.1003845393589</v>
          </cell>
          <cell r="AR905">
            <v>8366.7215255850242</v>
          </cell>
          <cell r="AS905">
            <v>8672.0213338217618</v>
          </cell>
          <cell r="AT905">
            <v>8817.0208801158551</v>
          </cell>
          <cell r="AU905">
            <v>8820.9530767484193</v>
          </cell>
          <cell r="AV905">
            <v>8735.1742784315484</v>
          </cell>
          <cell r="AW905">
            <v>10161.438974800869</v>
          </cell>
          <cell r="AX905">
            <v>9686.0572646382861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  <cell r="CK905">
            <v>0</v>
          </cell>
          <cell r="CL905">
            <v>0</v>
          </cell>
          <cell r="CM905">
            <v>2.9797473650499327</v>
          </cell>
          <cell r="CN905">
            <v>3.0695072114969109</v>
          </cell>
          <cell r="CO905">
            <v>3.4625837886481463</v>
          </cell>
          <cell r="CP905">
            <v>3.3687900386745113</v>
          </cell>
          <cell r="CQ905">
            <v>3.7430308950618176</v>
          </cell>
          <cell r="CR905">
            <v>3.7796302774085895</v>
          </cell>
          <cell r="CS905">
            <v>3.4123444555698028</v>
          </cell>
          <cell r="CT905">
            <v>3.4925326166646582</v>
          </cell>
          <cell r="CU905">
            <v>3.7151307733764409</v>
          </cell>
          <cell r="CV905">
            <v>3.6409983179389265</v>
          </cell>
          <cell r="CW905">
            <v>3.7167197511663459</v>
          </cell>
          <cell r="CX905">
            <v>3.4937290829350371</v>
          </cell>
          <cell r="CY905">
            <v>4.5405806820780912</v>
          </cell>
          <cell r="CZ905">
            <v>4.0813881828412475</v>
          </cell>
          <cell r="DA905">
            <v>4.2326462058463852</v>
          </cell>
          <cell r="DB905">
            <v>4.3034176852796202</v>
          </cell>
          <cell r="DC905">
            <v>4.3053369145477207</v>
          </cell>
          <cell r="DD905">
            <v>4.2634699389878303</v>
          </cell>
          <cell r="DE905">
            <v>4.9596022042621124</v>
          </cell>
          <cell r="DF905">
            <v>4.7275775684369057</v>
          </cell>
          <cell r="DG905">
            <v>5.220689620812788</v>
          </cell>
          <cell r="DH905">
            <v>5.220689620812788</v>
          </cell>
          <cell r="DI905">
            <v>5.220689620812788</v>
          </cell>
          <cell r="DJ905">
            <v>5.220689620812788</v>
          </cell>
          <cell r="DK905">
            <v>5.220689620812788</v>
          </cell>
          <cell r="DL905">
            <v>5.220689620812788</v>
          </cell>
          <cell r="DM905">
            <v>5.220689620812788</v>
          </cell>
          <cell r="DN905">
            <v>5.220689620812788</v>
          </cell>
          <cell r="DO905">
            <v>5.220689620812788</v>
          </cell>
          <cell r="DP905">
            <v>5.220689620812788</v>
          </cell>
          <cell r="DQ905">
            <v>5.5106652503155944</v>
          </cell>
          <cell r="DR905">
            <v>5.5004664770542586</v>
          </cell>
          <cell r="DS905">
            <v>5.5286881038568243</v>
          </cell>
          <cell r="DT905">
            <v>5.4895193261246424</v>
          </cell>
          <cell r="DU905">
            <v>5.5114945838020777</v>
          </cell>
          <cell r="DV905">
            <v>5.6276023306757352</v>
          </cell>
          <cell r="DW905">
            <v>5.4956089194852211</v>
          </cell>
          <cell r="DX905">
            <v>5.5789603871442779</v>
          </cell>
          <cell r="DY905">
            <v>5.5826358420778739</v>
          </cell>
          <cell r="DZ905">
            <v>5.5772176749074669</v>
          </cell>
          <cell r="EA905">
            <v>5.5154698289737345</v>
          </cell>
          <cell r="EB905">
            <v>5.5563243592558669</v>
          </cell>
          <cell r="EC905">
            <v>5.5536318255132642</v>
          </cell>
          <cell r="ED905">
            <v>5.6163549509943334</v>
          </cell>
          <cell r="EE905">
            <v>5.6132644693049185</v>
          </cell>
          <cell r="EF905">
            <v>5.6132644693049185</v>
          </cell>
          <cell r="EG905">
            <v>5.6132644693049185</v>
          </cell>
          <cell r="EH905">
            <v>5.6132644693049185</v>
          </cell>
          <cell r="EI905">
            <v>5.6132644693049185</v>
          </cell>
          <cell r="EJ905">
            <v>5.6132644693049185</v>
          </cell>
          <cell r="EK905">
            <v>0</v>
          </cell>
          <cell r="EL905">
            <v>0</v>
          </cell>
          <cell r="EM905">
            <v>0</v>
          </cell>
          <cell r="EN905">
            <v>0</v>
          </cell>
          <cell r="EO905">
            <v>0</v>
          </cell>
          <cell r="EP905">
            <v>0</v>
          </cell>
          <cell r="EQ905">
            <v>0</v>
          </cell>
          <cell r="ER905">
            <v>0</v>
          </cell>
          <cell r="ES905">
            <v>0</v>
          </cell>
          <cell r="ET905">
            <v>0</v>
          </cell>
        </row>
        <row r="906">
          <cell r="A906">
            <v>37037.355665722505</v>
          </cell>
          <cell r="B906">
            <v>39062.252877978783</v>
          </cell>
          <cell r="C906">
            <v>42387.153473241444</v>
          </cell>
          <cell r="D906">
            <v>6545.7251827351738</v>
          </cell>
          <cell r="E906">
            <v>6667.2416161921037</v>
          </cell>
          <cell r="F906">
            <v>6263.1872657528802</v>
          </cell>
          <cell r="G906">
            <v>7647.9588294694531</v>
          </cell>
          <cell r="H906">
            <v>6992.3859167131277</v>
          </cell>
          <cell r="I906">
            <v>7500.9530639835211</v>
          </cell>
          <cell r="J906">
            <v>8706.9396138837055</v>
          </cell>
          <cell r="K906">
            <v>8203.1338935220519</v>
          </cell>
          <cell r="L906">
            <v>8920.7426437437753</v>
          </cell>
          <cell r="M906">
            <v>8949.081618570608</v>
          </cell>
          <cell r="N906">
            <v>9352.1658305699129</v>
          </cell>
          <cell r="O906">
            <v>9729.6643158911647</v>
          </cell>
          <cell r="P906">
            <v>9583.5100784387141</v>
          </cell>
          <cell r="Q906">
            <v>8958.6914999086148</v>
          </cell>
          <cell r="R906">
            <v>9678.9954586682979</v>
          </cell>
          <cell r="S906">
            <v>10126.113719664696</v>
          </cell>
          <cell r="T906">
            <v>9815.4090536652493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6162.2962284960813</v>
          </cell>
          <cell r="AF906">
            <v>6499.1997743863003</v>
          </cell>
          <cell r="AG906">
            <v>7052.3986199851424</v>
          </cell>
          <cell r="AH906">
            <v>6545.7251827351738</v>
          </cell>
          <cell r="AI906">
            <v>6667.2416161921037</v>
          </cell>
          <cell r="AJ906">
            <v>6263.1872657528802</v>
          </cell>
          <cell r="AK906">
            <v>7647.9588294694531</v>
          </cell>
          <cell r="AL906">
            <v>6992.3859167131277</v>
          </cell>
          <cell r="AM906">
            <v>7500.9530639835211</v>
          </cell>
          <cell r="AN906">
            <v>8706.9396138837055</v>
          </cell>
          <cell r="AO906">
            <v>8203.1338935220519</v>
          </cell>
          <cell r="AP906">
            <v>8920.7426437437753</v>
          </cell>
          <cell r="AQ906">
            <v>8949.081618570608</v>
          </cell>
          <cell r="AR906">
            <v>9352.1658305699129</v>
          </cell>
          <cell r="AS906">
            <v>9729.6643158911647</v>
          </cell>
          <cell r="AT906">
            <v>9583.5100784387141</v>
          </cell>
          <cell r="AU906">
            <v>8958.6914999086148</v>
          </cell>
          <cell r="AV906">
            <v>9678.9954586682979</v>
          </cell>
          <cell r="AW906">
            <v>10126.113719664696</v>
          </cell>
          <cell r="AX906">
            <v>9815.4090536652493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3.0654466966871943</v>
          </cell>
          <cell r="CN906">
            <v>3.1933535517570544</v>
          </cell>
          <cell r="CO906">
            <v>3.5139364588849307</v>
          </cell>
          <cell r="CP906">
            <v>3.2352363503381465</v>
          </cell>
          <cell r="CQ906">
            <v>3.3088659409241838</v>
          </cell>
          <cell r="CR906">
            <v>3.1036238055929242</v>
          </cell>
          <cell r="CS906">
            <v>3.725120132332822</v>
          </cell>
          <cell r="CT906">
            <v>3.4809144964632992</v>
          </cell>
          <cell r="CU906">
            <v>3.7476956520321081</v>
          </cell>
          <cell r="CV906">
            <v>4.2820211188835522</v>
          </cell>
          <cell r="CW906">
            <v>4.0961154902887085</v>
          </cell>
          <cell r="CX906">
            <v>4.3992941412708886</v>
          </cell>
          <cell r="CY906">
            <v>4.5154841681573261</v>
          </cell>
          <cell r="CZ906">
            <v>4.5223492269020218</v>
          </cell>
          <cell r="DA906">
            <v>4.8291244417670134</v>
          </cell>
          <cell r="DB906">
            <v>4.7565837068110604</v>
          </cell>
          <cell r="DC906">
            <v>4.4464674919770388</v>
          </cell>
          <cell r="DD906">
            <v>4.8039759670707474</v>
          </cell>
          <cell r="DE906">
            <v>5.0258941805297184</v>
          </cell>
          <cell r="DF906">
            <v>4.8716821288047294</v>
          </cell>
          <cell r="DG906">
            <v>5.2110827362540393</v>
          </cell>
          <cell r="DH906">
            <v>5.2110827362540393</v>
          </cell>
          <cell r="DI906">
            <v>5.2110827362540393</v>
          </cell>
          <cell r="DJ906">
            <v>5.2110827362540393</v>
          </cell>
          <cell r="DK906">
            <v>5.2110827362540393</v>
          </cell>
          <cell r="DL906">
            <v>5.2110827362540393</v>
          </cell>
          <cell r="DM906">
            <v>5.2110827362540393</v>
          </cell>
          <cell r="DN906">
            <v>5.2110827362540393</v>
          </cell>
          <cell r="DO906">
            <v>5.2110827362540393</v>
          </cell>
          <cell r="DP906">
            <v>5.2110827362540393</v>
          </cell>
          <cell r="DQ906">
            <v>5.5075181649669611</v>
          </cell>
          <cell r="DR906">
            <v>5.5759647312911138</v>
          </cell>
          <cell r="DS906">
            <v>5.4985741150496228</v>
          </cell>
          <cell r="DT906">
            <v>5.5431788312636989</v>
          </cell>
          <cell r="DU906">
            <v>5.5204458908135079</v>
          </cell>
          <cell r="DV906">
            <v>5.52883282294842</v>
          </cell>
          <cell r="DW906">
            <v>5.6248687605245973</v>
          </cell>
          <cell r="DX906">
            <v>5.5035025161029525</v>
          </cell>
          <cell r="DY906">
            <v>5.4835179394937743</v>
          </cell>
          <cell r="DZ906">
            <v>5.570880763276814</v>
          </cell>
          <cell r="EA906">
            <v>5.4867445724102177</v>
          </cell>
          <cell r="EB906">
            <v>5.5555255047613183</v>
          </cell>
          <cell r="EC906">
            <v>5.4297680865761038</v>
          </cell>
          <cell r="ED906">
            <v>5.6657216975036642</v>
          </cell>
          <cell r="EE906">
            <v>5.5199684509127138</v>
          </cell>
          <cell r="EF906">
            <v>5.5199684509127138</v>
          </cell>
          <cell r="EG906">
            <v>5.5199684509127138</v>
          </cell>
          <cell r="EH906">
            <v>5.5199684509127138</v>
          </cell>
          <cell r="EI906">
            <v>5.5199684509127138</v>
          </cell>
          <cell r="EJ906">
            <v>5.5199684509127138</v>
          </cell>
          <cell r="EK906">
            <v>0</v>
          </cell>
          <cell r="EL906">
            <v>0</v>
          </cell>
          <cell r="EM906">
            <v>0</v>
          </cell>
          <cell r="EN906">
            <v>0</v>
          </cell>
          <cell r="EO906">
            <v>0</v>
          </cell>
          <cell r="EP906">
            <v>0</v>
          </cell>
          <cell r="EQ906">
            <v>0</v>
          </cell>
          <cell r="ER906">
            <v>0</v>
          </cell>
          <cell r="ES906">
            <v>0</v>
          </cell>
          <cell r="ET906">
            <v>0</v>
          </cell>
        </row>
        <row r="907">
          <cell r="A907">
            <v>29261.201913131881</v>
          </cell>
          <cell r="B907">
            <v>38941.930939589249</v>
          </cell>
          <cell r="C907">
            <v>37351.649189323012</v>
          </cell>
          <cell r="D907">
            <v>6462.9168196188048</v>
          </cell>
          <cell r="E907">
            <v>7179.0698055756884</v>
          </cell>
          <cell r="F907">
            <v>7148.0630342619215</v>
          </cell>
          <cell r="G907">
            <v>6157.2077709251271</v>
          </cell>
          <cell r="H907">
            <v>6114.2237875671344</v>
          </cell>
          <cell r="I907">
            <v>7171.2919212358902</v>
          </cell>
          <cell r="J907">
            <v>8181.8483865914295</v>
          </cell>
          <cell r="K907">
            <v>8775.6847184185099</v>
          </cell>
          <cell r="L907">
            <v>9555.0381006734406</v>
          </cell>
          <cell r="M907">
            <v>8155.4521789422297</v>
          </cell>
          <cell r="N907">
            <v>8000.0753434652815</v>
          </cell>
          <cell r="O907">
            <v>7915.1840634318978</v>
          </cell>
          <cell r="P907">
            <v>8125.1355840746683</v>
          </cell>
          <cell r="Q907">
            <v>9674.160036055855</v>
          </cell>
          <cell r="R907">
            <v>8176.9596286253964</v>
          </cell>
          <cell r="S907">
            <v>9426.6232296423841</v>
          </cell>
          <cell r="T907">
            <v>10428.228386588267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4868.4953596035139</v>
          </cell>
          <cell r="AF907">
            <v>6479.1805420783785</v>
          </cell>
          <cell r="AG907">
            <v>6214.5885630948123</v>
          </cell>
          <cell r="AH907">
            <v>6462.9168196188048</v>
          </cell>
          <cell r="AI907">
            <v>7179.0698055756884</v>
          </cell>
          <cell r="AJ907">
            <v>7148.0630342619215</v>
          </cell>
          <cell r="AK907">
            <v>6157.2077709251271</v>
          </cell>
          <cell r="AL907">
            <v>6114.2237875671344</v>
          </cell>
          <cell r="AM907">
            <v>7171.2919212358902</v>
          </cell>
          <cell r="AN907">
            <v>8181.8483865914295</v>
          </cell>
          <cell r="AO907">
            <v>8775.6847184185099</v>
          </cell>
          <cell r="AP907">
            <v>9555.0381006734406</v>
          </cell>
          <cell r="AQ907">
            <v>8155.4521789422297</v>
          </cell>
          <cell r="AR907">
            <v>8000.0753434652815</v>
          </cell>
          <cell r="AS907">
            <v>7915.1840634318978</v>
          </cell>
          <cell r="AT907">
            <v>8125.1355840746683</v>
          </cell>
          <cell r="AU907">
            <v>9674.160036055855</v>
          </cell>
          <cell r="AV907">
            <v>8176.9596286253964</v>
          </cell>
          <cell r="AW907">
            <v>9426.6232296423841</v>
          </cell>
          <cell r="AX907">
            <v>10428.228386588267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  <cell r="BN907">
            <v>0</v>
          </cell>
          <cell r="BO907">
            <v>0</v>
          </cell>
          <cell r="BP907">
            <v>0</v>
          </cell>
          <cell r="BQ907">
            <v>0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2.4074252140054972</v>
          </cell>
          <cell r="CN907">
            <v>3.1800763561759346</v>
          </cell>
          <cell r="CO907">
            <v>3.0443213368603232</v>
          </cell>
          <cell r="CP907">
            <v>3.1791490566398752</v>
          </cell>
          <cell r="CQ907">
            <v>3.5797571187502633</v>
          </cell>
          <cell r="CR907">
            <v>3.5040643834875547</v>
          </cell>
          <cell r="CS907">
            <v>3.0057782831146151</v>
          </cell>
          <cell r="CT907">
            <v>3.0266480049795432</v>
          </cell>
          <cell r="CU907">
            <v>3.5360751102377841</v>
          </cell>
          <cell r="CV907">
            <v>4.0830642749874002</v>
          </cell>
          <cell r="CW907">
            <v>4.3228318451095165</v>
          </cell>
          <cell r="CX907">
            <v>4.7008022670120546</v>
          </cell>
          <cell r="CY907">
            <v>4.0428289954144159</v>
          </cell>
          <cell r="CZ907">
            <v>3.9087459242482372</v>
          </cell>
          <cell r="DA907">
            <v>3.9784162601266324</v>
          </cell>
          <cell r="DB907">
            <v>4.0839443864304128</v>
          </cell>
          <cell r="DC907">
            <v>4.8625319742500279</v>
          </cell>
          <cell r="DD907">
            <v>4.1099927537019569</v>
          </cell>
          <cell r="DE907">
            <v>4.738112321122192</v>
          </cell>
          <cell r="DF907">
            <v>5.2415500441980143</v>
          </cell>
          <cell r="DG907">
            <v>5.632180039988202</v>
          </cell>
          <cell r="DH907">
            <v>5.632180039988202</v>
          </cell>
          <cell r="DI907">
            <v>5.632180039988202</v>
          </cell>
          <cell r="DJ907">
            <v>5.632180039988202</v>
          </cell>
          <cell r="DK907">
            <v>5.632180039988202</v>
          </cell>
          <cell r="DL907">
            <v>5.632180039988202</v>
          </cell>
          <cell r="DM907">
            <v>5.632180039988202</v>
          </cell>
          <cell r="DN907">
            <v>5.632180039988202</v>
          </cell>
          <cell r="DO907">
            <v>5.632180039988202</v>
          </cell>
          <cell r="DP907">
            <v>5.632180039988202</v>
          </cell>
          <cell r="DQ907">
            <v>5.5405016834463012</v>
          </cell>
          <cell r="DR907">
            <v>5.5819979079634265</v>
          </cell>
          <cell r="DS907">
            <v>5.5927966045252546</v>
          </cell>
          <cell r="DT907">
            <v>5.5696103291010051</v>
          </cell>
          <cell r="DU907">
            <v>5.4944186843894256</v>
          </cell>
          <cell r="DV907">
            <v>5.5888625884642442</v>
          </cell>
          <cell r="DW907">
            <v>5.6122111470631699</v>
          </cell>
          <cell r="DX907">
            <v>5.5346039647059504</v>
          </cell>
          <cell r="DY907">
            <v>5.5562663445099956</v>
          </cell>
          <cell r="DZ907">
            <v>5.4900000262748732</v>
          </cell>
          <cell r="EA907">
            <v>5.5618568319939996</v>
          </cell>
          <cell r="EB907">
            <v>5.5688763513609789</v>
          </cell>
          <cell r="EC907">
            <v>5.5267498638169217</v>
          </cell>
          <cell r="ED907">
            <v>5.6074288440342572</v>
          </cell>
          <cell r="EE907">
            <v>5.4507709531466002</v>
          </cell>
          <cell r="EF907">
            <v>5.4507709531466002</v>
          </cell>
          <cell r="EG907">
            <v>5.4507709531466002</v>
          </cell>
          <cell r="EH907">
            <v>5.4507709531466002</v>
          </cell>
          <cell r="EI907">
            <v>5.4507709531466002</v>
          </cell>
          <cell r="EJ907">
            <v>5.4507709531466002</v>
          </cell>
          <cell r="EK907">
            <v>0</v>
          </cell>
          <cell r="EL907">
            <v>0</v>
          </cell>
          <cell r="EM907">
            <v>0</v>
          </cell>
          <cell r="EN907">
            <v>0</v>
          </cell>
          <cell r="EO907">
            <v>0</v>
          </cell>
          <cell r="EP907">
            <v>0</v>
          </cell>
          <cell r="EQ907">
            <v>0</v>
          </cell>
          <cell r="ER907">
            <v>0</v>
          </cell>
          <cell r="ES907">
            <v>0</v>
          </cell>
          <cell r="ET907">
            <v>0</v>
          </cell>
        </row>
        <row r="908">
          <cell r="A908">
            <v>37954.511673151479</v>
          </cell>
          <cell r="B908">
            <v>37417.328697595913</v>
          </cell>
          <cell r="C908">
            <v>40006.675262004937</v>
          </cell>
          <cell r="D908">
            <v>6851.4433907608718</v>
          </cell>
          <cell r="E908">
            <v>6554.8449756262571</v>
          </cell>
          <cell r="F908">
            <v>6983.9261656998497</v>
          </cell>
          <cell r="G908">
            <v>7262.0792251821958</v>
          </cell>
          <cell r="H908">
            <v>7358.1618217281375</v>
          </cell>
          <cell r="I908">
            <v>8016.3047546646712</v>
          </cell>
          <cell r="J908">
            <v>7092.404483895667</v>
          </cell>
          <cell r="K908">
            <v>6982.6621482143501</v>
          </cell>
          <cell r="L908">
            <v>7157.6853348454488</v>
          </cell>
          <cell r="M908">
            <v>9042.5182309671618</v>
          </cell>
          <cell r="N908">
            <v>8825.9375967221622</v>
          </cell>
          <cell r="O908">
            <v>9017.6446543839575</v>
          </cell>
          <cell r="P908">
            <v>9163.3295285441091</v>
          </cell>
          <cell r="Q908">
            <v>9083.4556052796524</v>
          </cell>
          <cell r="R908">
            <v>9822.2253812831041</v>
          </cell>
          <cell r="S908">
            <v>10457.982905514655</v>
          </cell>
          <cell r="T908">
            <v>9453.0461073242859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6314.8931648576236</v>
          </cell>
          <cell r="AF908">
            <v>6225.516356908508</v>
          </cell>
          <cell r="AG908">
            <v>6656.3333059407087</v>
          </cell>
          <cell r="AH908">
            <v>6851.4433907608718</v>
          </cell>
          <cell r="AI908">
            <v>6554.8449756262571</v>
          </cell>
          <cell r="AJ908">
            <v>6983.9261656998497</v>
          </cell>
          <cell r="AK908">
            <v>7262.0792251821958</v>
          </cell>
          <cell r="AL908">
            <v>7358.1618217281375</v>
          </cell>
          <cell r="AM908">
            <v>8016.3047546646712</v>
          </cell>
          <cell r="AN908">
            <v>7092.404483895667</v>
          </cell>
          <cell r="AO908">
            <v>6982.6621482143501</v>
          </cell>
          <cell r="AP908">
            <v>7157.6853348454488</v>
          </cell>
          <cell r="AQ908">
            <v>9042.5182309671618</v>
          </cell>
          <cell r="AR908">
            <v>8825.9375967221622</v>
          </cell>
          <cell r="AS908">
            <v>9017.6446543839575</v>
          </cell>
          <cell r="AT908">
            <v>9163.3295285441091</v>
          </cell>
          <cell r="AU908">
            <v>9083.4556052796524</v>
          </cell>
          <cell r="AV908">
            <v>9822.2253812831041</v>
          </cell>
          <cell r="AW908">
            <v>10457.982905514655</v>
          </cell>
          <cell r="AX908">
            <v>9453.0461073242859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0</v>
          </cell>
          <cell r="CB908">
            <v>0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3.1548605184837313</v>
          </cell>
          <cell r="CN908">
            <v>3.0973037735859292</v>
          </cell>
          <cell r="CO908">
            <v>3.3624004061935477</v>
          </cell>
          <cell r="CP908">
            <v>3.3588271652161885</v>
          </cell>
          <cell r="CQ908">
            <v>3.2159026679558127</v>
          </cell>
          <cell r="CR908">
            <v>3.5206959904276514</v>
          </cell>
          <cell r="CS908">
            <v>3.5971840911552597</v>
          </cell>
          <cell r="CT908">
            <v>3.6147498094635284</v>
          </cell>
          <cell r="CU908">
            <v>3.9943345102235983</v>
          </cell>
          <cell r="CV908">
            <v>3.5670044116544024</v>
          </cell>
          <cell r="CW908">
            <v>3.4473694218072382</v>
          </cell>
          <cell r="CX908">
            <v>3.5447225904594855</v>
          </cell>
          <cell r="CY908">
            <v>4.4375715286654103</v>
          </cell>
          <cell r="CZ908">
            <v>4.3850783563082976</v>
          </cell>
          <cell r="DA908">
            <v>4.4196499137615559</v>
          </cell>
          <cell r="DB908">
            <v>4.4910517227921716</v>
          </cell>
          <cell r="DC908">
            <v>4.451904607154173</v>
          </cell>
          <cell r="DD908">
            <v>4.8139840527238045</v>
          </cell>
          <cell r="DE908">
            <v>5.125576025443336</v>
          </cell>
          <cell r="DF908">
            <v>4.6330451037132763</v>
          </cell>
          <cell r="DG908">
            <v>4.8009810073055279</v>
          </cell>
          <cell r="DH908">
            <v>4.8009810073055279</v>
          </cell>
          <cell r="DI908">
            <v>4.8009810073055279</v>
          </cell>
          <cell r="DJ908">
            <v>4.8009810073055279</v>
          </cell>
          <cell r="DK908">
            <v>4.8009810073055279</v>
          </cell>
          <cell r="DL908">
            <v>4.8009810073055279</v>
          </cell>
          <cell r="DM908">
            <v>4.8009810073055279</v>
          </cell>
          <cell r="DN908">
            <v>4.8009810073055279</v>
          </cell>
          <cell r="DO908">
            <v>4.8009810073055279</v>
          </cell>
          <cell r="DP908">
            <v>4.8009810073055279</v>
          </cell>
          <cell r="DQ908">
            <v>5.483943604679113</v>
          </cell>
          <cell r="DR908">
            <v>5.5067925020679009</v>
          </cell>
          <cell r="DS908">
            <v>5.4236638717165535</v>
          </cell>
          <cell r="DT908">
            <v>5.5885810312893289</v>
          </cell>
          <cell r="DU908">
            <v>5.5842732941580966</v>
          </cell>
          <cell r="DV908">
            <v>5.4347334565698917</v>
          </cell>
          <cell r="DW908">
            <v>5.5310228673514521</v>
          </cell>
          <cell r="DX908">
            <v>5.5769689520452053</v>
          </cell>
          <cell r="DY908">
            <v>5.4984074878279969</v>
          </cell>
          <cell r="DZ908">
            <v>5.4474968121347631</v>
          </cell>
          <cell r="EA908">
            <v>5.5493272948843311</v>
          </cell>
          <cell r="EB908">
            <v>5.5321950610678918</v>
          </cell>
          <cell r="EC908">
            <v>5.5827883315372038</v>
          </cell>
          <cell r="ED908">
            <v>5.5143030489153899</v>
          </cell>
          <cell r="EE908">
            <v>5.5900074095254242</v>
          </cell>
          <cell r="EF908">
            <v>5.5900074095254242</v>
          </cell>
          <cell r="EG908">
            <v>5.5900074095254242</v>
          </cell>
          <cell r="EH908">
            <v>5.5900074095254242</v>
          </cell>
          <cell r="EI908">
            <v>5.5900074095254242</v>
          </cell>
          <cell r="EJ908">
            <v>5.5900074095254242</v>
          </cell>
          <cell r="EK908">
            <v>0</v>
          </cell>
          <cell r="EL908">
            <v>0</v>
          </cell>
          <cell r="EM908">
            <v>0</v>
          </cell>
          <cell r="EN908">
            <v>0</v>
          </cell>
          <cell r="EO908">
            <v>0</v>
          </cell>
          <cell r="EP908">
            <v>0</v>
          </cell>
          <cell r="EQ908">
            <v>0</v>
          </cell>
          <cell r="ER908">
            <v>0</v>
          </cell>
          <cell r="ES908">
            <v>0</v>
          </cell>
          <cell r="ET908">
            <v>0</v>
          </cell>
        </row>
        <row r="909">
          <cell r="A909">
            <v>34892.800637553162</v>
          </cell>
          <cell r="B909">
            <v>40411.9332416381</v>
          </cell>
          <cell r="C909">
            <v>39938.539650073057</v>
          </cell>
          <cell r="D909">
            <v>6756.8776312622331</v>
          </cell>
          <cell r="E909">
            <v>5907.5334830468901</v>
          </cell>
          <cell r="F909">
            <v>8278.3331993495121</v>
          </cell>
          <cell r="G909">
            <v>7297.3780961167695</v>
          </cell>
          <cell r="H909">
            <v>8244.1117086936665</v>
          </cell>
          <cell r="I909">
            <v>8714.9813578898538</v>
          </cell>
          <cell r="J909">
            <v>6913.3738999444249</v>
          </cell>
          <cell r="K909">
            <v>7649.625700164198</v>
          </cell>
          <cell r="L909">
            <v>10036.612080603611</v>
          </cell>
          <cell r="M909">
            <v>8871.548761979524</v>
          </cell>
          <cell r="N909">
            <v>9096.384325223924</v>
          </cell>
          <cell r="O909">
            <v>9165.6877953852691</v>
          </cell>
          <cell r="P909">
            <v>8820.0888955478786</v>
          </cell>
          <cell r="Q909">
            <v>10720.666577617127</v>
          </cell>
          <cell r="R909">
            <v>10015.381724543089</v>
          </cell>
          <cell r="S909">
            <v>9930.496668720778</v>
          </cell>
          <cell r="T909">
            <v>9165.4616555382581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5805.4839473720021</v>
          </cell>
          <cell r="AF909">
            <v>6723.7603582929523</v>
          </cell>
          <cell r="AG909">
            <v>6644.9968642081067</v>
          </cell>
          <cell r="AH909">
            <v>6756.8776312622331</v>
          </cell>
          <cell r="AI909">
            <v>5907.5334830468901</v>
          </cell>
          <cell r="AJ909">
            <v>8278.3331993495121</v>
          </cell>
          <cell r="AK909">
            <v>7297.3780961167695</v>
          </cell>
          <cell r="AL909">
            <v>8244.1117086936665</v>
          </cell>
          <cell r="AM909">
            <v>8714.9813578898538</v>
          </cell>
          <cell r="AN909">
            <v>6913.3738999444249</v>
          </cell>
          <cell r="AO909">
            <v>7649.625700164198</v>
          </cell>
          <cell r="AP909">
            <v>10036.612080603611</v>
          </cell>
          <cell r="AQ909">
            <v>8871.548761979524</v>
          </cell>
          <cell r="AR909">
            <v>9096.384325223924</v>
          </cell>
          <cell r="AS909">
            <v>9165.6877953852691</v>
          </cell>
          <cell r="AT909">
            <v>8820.0888955478786</v>
          </cell>
          <cell r="AU909">
            <v>10720.666577617127</v>
          </cell>
          <cell r="AV909">
            <v>10015.381724543089</v>
          </cell>
          <cell r="AW909">
            <v>9930.496668720778</v>
          </cell>
          <cell r="AX909">
            <v>9165.4616555382581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0</v>
          </cell>
          <cell r="CB909">
            <v>0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2.7963252375029319</v>
          </cell>
          <cell r="CN909">
            <v>3.2844270014477388</v>
          </cell>
          <cell r="CO909">
            <v>3.2524429406118198</v>
          </cell>
          <cell r="CP909">
            <v>3.3253419478173534</v>
          </cell>
          <cell r="CQ909">
            <v>2.8451080819684011</v>
          </cell>
          <cell r="CR909">
            <v>4.1201945367644122</v>
          </cell>
          <cell r="CS909">
            <v>3.6099640105003057</v>
          </cell>
          <cell r="CT909">
            <v>4.0639064923005188</v>
          </cell>
          <cell r="CU909">
            <v>4.2944173431977601</v>
          </cell>
          <cell r="CV909">
            <v>3.4596708640749205</v>
          </cell>
          <cell r="CW909">
            <v>3.7229244038798441</v>
          </cell>
          <cell r="CX909">
            <v>4.8721328672059219</v>
          </cell>
          <cell r="CY909">
            <v>4.3578925645330111</v>
          </cell>
          <cell r="CZ909">
            <v>4.507359991482434</v>
          </cell>
          <cell r="DA909">
            <v>4.4328780003147843</v>
          </cell>
          <cell r="DB909">
            <v>4.265733123222911</v>
          </cell>
          <cell r="DC909">
            <v>5.1849253521984453</v>
          </cell>
          <cell r="DD909">
            <v>4.8438225589393022</v>
          </cell>
          <cell r="DE909">
            <v>4.8027688917284612</v>
          </cell>
          <cell r="DF909">
            <v>4.4327686304153087</v>
          </cell>
          <cell r="DG909">
            <v>4.7599134285217666</v>
          </cell>
          <cell r="DH909">
            <v>4.7599134285217666</v>
          </cell>
          <cell r="DI909">
            <v>4.7599134285217666</v>
          </cell>
          <cell r="DJ909">
            <v>4.7599134285217666</v>
          </cell>
          <cell r="DK909">
            <v>4.7599134285217666</v>
          </cell>
          <cell r="DL909">
            <v>4.7599134285217666</v>
          </cell>
          <cell r="DM909">
            <v>4.7599134285217666</v>
          </cell>
          <cell r="DN909">
            <v>4.7599134285217666</v>
          </cell>
          <cell r="DO909">
            <v>4.7599134285217666</v>
          </cell>
          <cell r="DP909">
            <v>4.7599134285217666</v>
          </cell>
          <cell r="DQ909">
            <v>5.6879776568677425</v>
          </cell>
          <cell r="DR909">
            <v>5.6086681931055988</v>
          </cell>
          <cell r="DS909">
            <v>5.5974758645326093</v>
          </cell>
          <cell r="DT909">
            <v>5.5669443325845513</v>
          </cell>
          <cell r="DU909">
            <v>5.6887199975990628</v>
          </cell>
          <cell r="DV909">
            <v>5.5046830258494488</v>
          </cell>
          <cell r="DW909">
            <v>5.5382315844525474</v>
          </cell>
          <cell r="DX909">
            <v>5.5578560835174589</v>
          </cell>
          <cell r="DY909">
            <v>5.5599303342775315</v>
          </cell>
          <cell r="DZ909">
            <v>5.4747261097830471</v>
          </cell>
          <cell r="EA909">
            <v>5.6294128907762939</v>
          </cell>
          <cell r="EB909">
            <v>5.643845948702304</v>
          </cell>
          <cell r="EC909">
            <v>5.5773777546358163</v>
          </cell>
          <cell r="ED909">
            <v>5.5290904072714051</v>
          </cell>
          <cell r="EE909">
            <v>5.6648239383604144</v>
          </cell>
          <cell r="EF909">
            <v>5.6648239383604144</v>
          </cell>
          <cell r="EG909">
            <v>5.6648239383604144</v>
          </cell>
          <cell r="EH909">
            <v>5.6648239383604144</v>
          </cell>
          <cell r="EI909">
            <v>5.6648239383604144</v>
          </cell>
          <cell r="EJ909">
            <v>5.6648239383604144</v>
          </cell>
          <cell r="EK909">
            <v>0</v>
          </cell>
          <cell r="EL909">
            <v>0</v>
          </cell>
          <cell r="EM909">
            <v>0</v>
          </cell>
          <cell r="EN909">
            <v>0</v>
          </cell>
          <cell r="EO909">
            <v>0</v>
          </cell>
          <cell r="EP909">
            <v>0</v>
          </cell>
          <cell r="EQ909">
            <v>0</v>
          </cell>
          <cell r="ER909">
            <v>0</v>
          </cell>
          <cell r="ES909">
            <v>0</v>
          </cell>
          <cell r="ET909">
            <v>0</v>
          </cell>
        </row>
        <row r="910">
          <cell r="A910">
            <v>44950.177032157255</v>
          </cell>
          <cell r="B910">
            <v>39966.313683195578</v>
          </cell>
          <cell r="C910">
            <v>40614.951124610277</v>
          </cell>
          <cell r="D910">
            <v>7607.2724737158105</v>
          </cell>
          <cell r="E910">
            <v>6962.237371584466</v>
          </cell>
          <cell r="F910">
            <v>7084.4210107156996</v>
          </cell>
          <cell r="G910">
            <v>7448.8019970098867</v>
          </cell>
          <cell r="H910">
            <v>7433.4732059592488</v>
          </cell>
          <cell r="I910">
            <v>8868.9468983931783</v>
          </cell>
          <cell r="J910">
            <v>8812.4403401988329</v>
          </cell>
          <cell r="K910">
            <v>9369.4602187843921</v>
          </cell>
          <cell r="L910">
            <v>8556.4487139070498</v>
          </cell>
          <cell r="M910">
            <v>8709.7726372554716</v>
          </cell>
          <cell r="N910">
            <v>9558.4387375495753</v>
          </cell>
          <cell r="O910">
            <v>9360.0168856941345</v>
          </cell>
          <cell r="P910">
            <v>8920.30504364224</v>
          </cell>
          <cell r="Q910">
            <v>9497.3488053376332</v>
          </cell>
          <cell r="R910">
            <v>10048.954280611963</v>
          </cell>
          <cell r="S910">
            <v>9654.0977761999802</v>
          </cell>
          <cell r="T910">
            <v>9189.2656154894794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7478.8359324434605</v>
          </cell>
          <cell r="AF910">
            <v>6649.6179235813988</v>
          </cell>
          <cell r="AG910">
            <v>6757.5385887327275</v>
          </cell>
          <cell r="AH910">
            <v>7607.2724737158105</v>
          </cell>
          <cell r="AI910">
            <v>6962.237371584466</v>
          </cell>
          <cell r="AJ910">
            <v>7084.4210107156996</v>
          </cell>
          <cell r="AK910">
            <v>7448.8019970098867</v>
          </cell>
          <cell r="AL910">
            <v>7433.4732059592488</v>
          </cell>
          <cell r="AM910">
            <v>8868.9468983931783</v>
          </cell>
          <cell r="AN910">
            <v>8812.4403401988329</v>
          </cell>
          <cell r="AO910">
            <v>9369.4602187843921</v>
          </cell>
          <cell r="AP910">
            <v>8556.4487139070498</v>
          </cell>
          <cell r="AQ910">
            <v>8709.7726372554716</v>
          </cell>
          <cell r="AR910">
            <v>9558.4387375495753</v>
          </cell>
          <cell r="AS910">
            <v>9360.0168856941345</v>
          </cell>
          <cell r="AT910">
            <v>8920.30504364224</v>
          </cell>
          <cell r="AU910">
            <v>9497.3488053376332</v>
          </cell>
          <cell r="AV910">
            <v>10048.954280611963</v>
          </cell>
          <cell r="AW910">
            <v>9654.0977761999802</v>
          </cell>
          <cell r="AX910">
            <v>9189.2656154894794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3.687769814174171</v>
          </cell>
          <cell r="CN910">
            <v>3.2183679911790328</v>
          </cell>
          <cell r="CO910">
            <v>3.3600141992560828</v>
          </cell>
          <cell r="CP910">
            <v>3.7387467403537831</v>
          </cell>
          <cell r="CQ910">
            <v>3.4498264418367497</v>
          </cell>
          <cell r="CR910">
            <v>3.4558495128750484</v>
          </cell>
          <cell r="CS910">
            <v>3.7081774281753894</v>
          </cell>
          <cell r="CT910">
            <v>3.666177836995645</v>
          </cell>
          <cell r="CU910">
            <v>4.3207242018349818</v>
          </cell>
          <cell r="CV910">
            <v>4.3453768796350314</v>
          </cell>
          <cell r="CW910">
            <v>4.6053263677731673</v>
          </cell>
          <cell r="CX910">
            <v>4.2442565810700161</v>
          </cell>
          <cell r="CY910">
            <v>4.3056016173029699</v>
          </cell>
          <cell r="CZ910">
            <v>4.6266949596581304</v>
          </cell>
          <cell r="DA910">
            <v>4.6514925837152017</v>
          </cell>
          <cell r="DB910">
            <v>4.4329762714848036</v>
          </cell>
          <cell r="DC910">
            <v>4.7197401535145085</v>
          </cell>
          <cell r="DD910">
            <v>4.9938623916161085</v>
          </cell>
          <cell r="DE910">
            <v>4.7976370936990493</v>
          </cell>
          <cell r="DF910">
            <v>4.5666371527137004</v>
          </cell>
          <cell r="DG910">
            <v>4.6365132769062969</v>
          </cell>
          <cell r="DH910">
            <v>4.6365132769062969</v>
          </cell>
          <cell r="DI910">
            <v>4.6365132769062969</v>
          </cell>
          <cell r="DJ910">
            <v>4.6365132769062969</v>
          </cell>
          <cell r="DK910">
            <v>4.6365132769062969</v>
          </cell>
          <cell r="DL910">
            <v>4.6365132769062969</v>
          </cell>
          <cell r="DM910">
            <v>4.6365132769062969</v>
          </cell>
          <cell r="DN910">
            <v>4.6365132769062969</v>
          </cell>
          <cell r="DO910">
            <v>4.6365132769062969</v>
          </cell>
          <cell r="DP910">
            <v>4.6365132769062969</v>
          </cell>
          <cell r="DQ910">
            <v>5.5561931712751633</v>
          </cell>
          <cell r="DR910">
            <v>5.6606737785784293</v>
          </cell>
          <cell r="DS910">
            <v>5.5100375340054857</v>
          </cell>
          <cell r="DT910">
            <v>5.5745531433802773</v>
          </cell>
          <cell r="DU910">
            <v>5.5291543668765488</v>
          </cell>
          <cell r="DV910">
            <v>5.6163824726124822</v>
          </cell>
          <cell r="DW910">
            <v>5.5034250920885102</v>
          </cell>
          <cell r="DX910">
            <v>5.555016947300067</v>
          </cell>
          <cell r="DY910">
            <v>5.6237064709690552</v>
          </cell>
          <cell r="DZ910">
            <v>5.5561744892783933</v>
          </cell>
          <cell r="EA910">
            <v>5.573927225591838</v>
          </cell>
          <cell r="EB910">
            <v>5.5233053883068806</v>
          </cell>
          <cell r="EC910">
            <v>5.542173407568697</v>
          </cell>
          <cell r="ED910">
            <v>5.6600885986401384</v>
          </cell>
          <cell r="EE910">
            <v>5.51304369878883</v>
          </cell>
          <cell r="EF910">
            <v>5.51304369878883</v>
          </cell>
          <cell r="EG910">
            <v>5.51304369878883</v>
          </cell>
          <cell r="EH910">
            <v>5.51304369878883</v>
          </cell>
          <cell r="EI910">
            <v>5.51304369878883</v>
          </cell>
          <cell r="EJ910">
            <v>5.51304369878883</v>
          </cell>
          <cell r="EK910">
            <v>0</v>
          </cell>
          <cell r="EL910">
            <v>0</v>
          </cell>
          <cell r="EM910">
            <v>0</v>
          </cell>
          <cell r="EN910">
            <v>0</v>
          </cell>
          <cell r="EO910">
            <v>0</v>
          </cell>
          <cell r="EP910">
            <v>0</v>
          </cell>
          <cell r="EQ910">
            <v>0</v>
          </cell>
          <cell r="ER910">
            <v>0</v>
          </cell>
          <cell r="ES910">
            <v>0</v>
          </cell>
          <cell r="ET910">
            <v>0</v>
          </cell>
        </row>
        <row r="911">
          <cell r="A911">
            <v>39937.642491968436</v>
          </cell>
          <cell r="B911">
            <v>39901.976147680696</v>
          </cell>
          <cell r="C911">
            <v>34860.154779955737</v>
          </cell>
          <cell r="D911">
            <v>5563.9285999998001</v>
          </cell>
          <cell r="E911">
            <v>7045.562225748562</v>
          </cell>
          <cell r="F911">
            <v>6890.1789357602656</v>
          </cell>
          <cell r="G911">
            <v>7458.5027384989153</v>
          </cell>
          <cell r="H911">
            <v>8206.5899252920699</v>
          </cell>
          <cell r="I911">
            <v>8656.8422400536729</v>
          </cell>
          <cell r="J911">
            <v>7732.5676087257243</v>
          </cell>
          <cell r="K911">
            <v>8526.5128490236712</v>
          </cell>
          <cell r="L911">
            <v>8695.1541638130766</v>
          </cell>
          <cell r="M911">
            <v>8450.8522937264333</v>
          </cell>
          <cell r="N911">
            <v>8458.1713128010051</v>
          </cell>
          <cell r="O911">
            <v>9460.7522774146328</v>
          </cell>
          <cell r="P911">
            <v>10099.045593752477</v>
          </cell>
          <cell r="Q911">
            <v>9614.1951316208288</v>
          </cell>
          <cell r="R911">
            <v>10882.413705176137</v>
          </cell>
          <cell r="S911">
            <v>10095.276255841087</v>
          </cell>
          <cell r="T911">
            <v>12211.473781248096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6644.8475945341479</v>
          </cell>
          <cell r="AF911">
            <v>6638.9134079558125</v>
          </cell>
          <cell r="AG911">
            <v>5800.0523110812192</v>
          </cell>
          <cell r="AH911">
            <v>5563.9285999998001</v>
          </cell>
          <cell r="AI911">
            <v>7045.562225748562</v>
          </cell>
          <cell r="AJ911">
            <v>6890.1789357602656</v>
          </cell>
          <cell r="AK911">
            <v>7458.5027384989153</v>
          </cell>
          <cell r="AL911">
            <v>8206.5899252920699</v>
          </cell>
          <cell r="AM911">
            <v>8656.8422400536729</v>
          </cell>
          <cell r="AN911">
            <v>7732.5676087257243</v>
          </cell>
          <cell r="AO911">
            <v>8526.5128490236712</v>
          </cell>
          <cell r="AP911">
            <v>8695.1541638130766</v>
          </cell>
          <cell r="AQ911">
            <v>8450.8522937264333</v>
          </cell>
          <cell r="AR911">
            <v>8458.1713128010051</v>
          </cell>
          <cell r="AS911">
            <v>9460.7522774146328</v>
          </cell>
          <cell r="AT911">
            <v>10099.045593752477</v>
          </cell>
          <cell r="AU911">
            <v>9614.1951316208288</v>
          </cell>
          <cell r="AV911">
            <v>10882.413705176137</v>
          </cell>
          <cell r="AW911">
            <v>10095.276255841087</v>
          </cell>
          <cell r="AX911">
            <v>12211.473781248096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3.3264729440871954</v>
          </cell>
          <cell r="CN911">
            <v>3.2733016992506365</v>
          </cell>
          <cell r="CO911">
            <v>2.8434387477390981</v>
          </cell>
          <cell r="CP911">
            <v>2.7748484545086214</v>
          </cell>
          <cell r="CQ911">
            <v>3.4834735410177018</v>
          </cell>
          <cell r="CR911">
            <v>3.4589947728676571</v>
          </cell>
          <cell r="CS911">
            <v>3.6652625858319254</v>
          </cell>
          <cell r="CT911">
            <v>4.0562672420656654</v>
          </cell>
          <cell r="CU911">
            <v>4.3058466968939841</v>
          </cell>
          <cell r="CV911">
            <v>3.8208164264919469</v>
          </cell>
          <cell r="CW911">
            <v>4.2538960091486446</v>
          </cell>
          <cell r="CX911">
            <v>4.299104032071444</v>
          </cell>
          <cell r="CY911">
            <v>4.1628935468239705</v>
          </cell>
          <cell r="CZ911">
            <v>4.147341172251239</v>
          </cell>
          <cell r="DA911">
            <v>4.6498584612559197</v>
          </cell>
          <cell r="DB911">
            <v>4.9635727929187388</v>
          </cell>
          <cell r="DC911">
            <v>4.7252739813994102</v>
          </cell>
          <cell r="DD911">
            <v>5.3485898332525323</v>
          </cell>
          <cell r="DE911">
            <v>4.9617202036883397</v>
          </cell>
          <cell r="DF911">
            <v>6.0018086322473891</v>
          </cell>
          <cell r="DG911">
            <v>4.7333640247586883</v>
          </cell>
          <cell r="DH911">
            <v>4.7333640247586883</v>
          </cell>
          <cell r="DI911">
            <v>4.7333640247586883</v>
          </cell>
          <cell r="DJ911">
            <v>4.7333640247586883</v>
          </cell>
          <cell r="DK911">
            <v>4.7333640247586883</v>
          </cell>
          <cell r="DL911">
            <v>4.7333640247586883</v>
          </cell>
          <cell r="DM911">
            <v>4.7333640247586883</v>
          </cell>
          <cell r="DN911">
            <v>4.7333640247586883</v>
          </cell>
          <cell r="DO911">
            <v>4.7333640247586883</v>
          </cell>
          <cell r="DP911">
            <v>4.7333640247586883</v>
          </cell>
          <cell r="DQ911">
            <v>5.4727821956865075</v>
          </cell>
          <cell r="DR911">
            <v>5.5567147573281082</v>
          </cell>
          <cell r="DS911">
            <v>5.5884988869796803</v>
          </cell>
          <cell r="DT911">
            <v>5.4935036092624534</v>
          </cell>
          <cell r="DU911">
            <v>5.5412822805282262</v>
          </cell>
          <cell r="DV911">
            <v>5.4574244262522358</v>
          </cell>
          <cell r="DW911">
            <v>5.5751132693924417</v>
          </cell>
          <cell r="DX911">
            <v>5.5429799549027932</v>
          </cell>
          <cell r="DY911">
            <v>5.5081793825255181</v>
          </cell>
          <cell r="DZ911">
            <v>5.5446570500864949</v>
          </cell>
          <cell r="EA911">
            <v>5.4915092247594801</v>
          </cell>
          <cell r="EB911">
            <v>5.5412337075620828</v>
          </cell>
          <cell r="EC911">
            <v>5.5617612418834161</v>
          </cell>
          <cell r="ED911">
            <v>5.5874525695910071</v>
          </cell>
          <cell r="EE911">
            <v>5.5743351048560426</v>
          </cell>
          <cell r="EF911">
            <v>5.5743351048560426</v>
          </cell>
          <cell r="EG911">
            <v>5.5743351048560426</v>
          </cell>
          <cell r="EH911">
            <v>5.5743351048560426</v>
          </cell>
          <cell r="EI911">
            <v>5.5743351048560426</v>
          </cell>
          <cell r="EJ911">
            <v>5.5743351048560426</v>
          </cell>
          <cell r="EK911">
            <v>0</v>
          </cell>
          <cell r="EL911">
            <v>0</v>
          </cell>
          <cell r="EM911">
            <v>0</v>
          </cell>
          <cell r="EN911">
            <v>0</v>
          </cell>
          <cell r="EO911">
            <v>0</v>
          </cell>
          <cell r="EP911">
            <v>0</v>
          </cell>
          <cell r="EQ911">
            <v>0</v>
          </cell>
          <cell r="ER911">
            <v>0</v>
          </cell>
          <cell r="ES911">
            <v>0</v>
          </cell>
          <cell r="ET911">
            <v>0</v>
          </cell>
        </row>
        <row r="912">
          <cell r="A912">
            <v>39815.52101886936</v>
          </cell>
          <cell r="B912">
            <v>31925.268103509541</v>
          </cell>
          <cell r="C912">
            <v>39274.524417598186</v>
          </cell>
          <cell r="D912">
            <v>7045.7182683954507</v>
          </cell>
          <cell r="E912">
            <v>7237.0039613746376</v>
          </cell>
          <cell r="F912">
            <v>7367.3440631222311</v>
          </cell>
          <cell r="G912">
            <v>8016.7830543273813</v>
          </cell>
          <cell r="H912">
            <v>7826.4514993656785</v>
          </cell>
          <cell r="I912">
            <v>8712.6979786260836</v>
          </cell>
          <cell r="J912">
            <v>7854.9034652794289</v>
          </cell>
          <cell r="K912">
            <v>8235.8782012739775</v>
          </cell>
          <cell r="L912">
            <v>7481.5665586873538</v>
          </cell>
          <cell r="M912">
            <v>8813.1430455537757</v>
          </cell>
          <cell r="N912">
            <v>9653.5229047089178</v>
          </cell>
          <cell r="O912">
            <v>9170.516497720997</v>
          </cell>
          <cell r="P912">
            <v>9251.2027791699584</v>
          </cell>
          <cell r="Q912">
            <v>9296.8983585634905</v>
          </cell>
          <cell r="R912">
            <v>11019.390017294119</v>
          </cell>
          <cell r="S912">
            <v>10917.822335199295</v>
          </cell>
          <cell r="T912">
            <v>10211.698978832681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6624.528954621278</v>
          </cell>
          <cell r="AF912">
            <v>5311.7442023555795</v>
          </cell>
          <cell r="AG912">
            <v>6534.5176334640282</v>
          </cell>
          <cell r="AH912">
            <v>7045.7182683954507</v>
          </cell>
          <cell r="AI912">
            <v>7237.0039613746376</v>
          </cell>
          <cell r="AJ912">
            <v>7367.3440631222311</v>
          </cell>
          <cell r="AK912">
            <v>8016.7830543273813</v>
          </cell>
          <cell r="AL912">
            <v>7826.4514993656785</v>
          </cell>
          <cell r="AM912">
            <v>8712.6979786260836</v>
          </cell>
          <cell r="AN912">
            <v>7854.9034652794289</v>
          </cell>
          <cell r="AO912">
            <v>8235.8782012739775</v>
          </cell>
          <cell r="AP912">
            <v>7481.5665586873538</v>
          </cell>
          <cell r="AQ912">
            <v>8813.1430455537757</v>
          </cell>
          <cell r="AR912">
            <v>9653.5229047089178</v>
          </cell>
          <cell r="AS912">
            <v>9170.516497720997</v>
          </cell>
          <cell r="AT912">
            <v>9251.2027791699584</v>
          </cell>
          <cell r="AU912">
            <v>9296.8983585634905</v>
          </cell>
          <cell r="AV912">
            <v>11019.390017294119</v>
          </cell>
          <cell r="AW912">
            <v>10917.822335199295</v>
          </cell>
          <cell r="AX912">
            <v>10211.698978832681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  <cell r="BN912">
            <v>0</v>
          </cell>
          <cell r="BO912">
            <v>0</v>
          </cell>
          <cell r="BP912">
            <v>0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3.2524946481696708</v>
          </cell>
          <cell r="CN912">
            <v>2.645417615516013</v>
          </cell>
          <cell r="CO912">
            <v>3.2153860576434883</v>
          </cell>
          <cell r="CP912">
            <v>3.514520359132947</v>
          </cell>
          <cell r="CQ912">
            <v>3.5675929655404719</v>
          </cell>
          <cell r="CR912">
            <v>3.6080945157082724</v>
          </cell>
          <cell r="CS912">
            <v>3.9318907531754022</v>
          </cell>
          <cell r="CT912">
            <v>3.827497980690501</v>
          </cell>
          <cell r="CU912">
            <v>4.2970576544071575</v>
          </cell>
          <cell r="CV912">
            <v>3.9197259728557459</v>
          </cell>
          <cell r="CW912">
            <v>4.0736910766630592</v>
          </cell>
          <cell r="CX912">
            <v>3.6843731643009288</v>
          </cell>
          <cell r="CY912">
            <v>4.3509284476834358</v>
          </cell>
          <cell r="CZ912">
            <v>4.7470968422223416</v>
          </cell>
          <cell r="DA912">
            <v>4.5017559753821912</v>
          </cell>
          <cell r="DB912">
            <v>4.5413644259786752</v>
          </cell>
          <cell r="DC912">
            <v>4.5637961339020521</v>
          </cell>
          <cell r="DD912">
            <v>5.4093577900163643</v>
          </cell>
          <cell r="DE912">
            <v>5.359498774999083</v>
          </cell>
          <cell r="DF912">
            <v>5.0128667134712179</v>
          </cell>
          <cell r="DG912">
            <v>5.852235709689146</v>
          </cell>
          <cell r="DH912">
            <v>5.852235709689146</v>
          </cell>
          <cell r="DI912">
            <v>5.852235709689146</v>
          </cell>
          <cell r="DJ912">
            <v>5.852235709689146</v>
          </cell>
          <cell r="DK912">
            <v>5.852235709689146</v>
          </cell>
          <cell r="DL912">
            <v>5.852235709689146</v>
          </cell>
          <cell r="DM912">
            <v>5.852235709689146</v>
          </cell>
          <cell r="DN912">
            <v>5.852235709689146</v>
          </cell>
          <cell r="DO912">
            <v>5.852235709689146</v>
          </cell>
          <cell r="DP912">
            <v>5.852235709689146</v>
          </cell>
          <cell r="DQ912">
            <v>5.5801458140557374</v>
          </cell>
          <cell r="DR912">
            <v>5.5011064252066832</v>
          </cell>
          <cell r="DS912">
            <v>5.5678502412890518</v>
          </cell>
          <cell r="DT912">
            <v>5.4924529520704271</v>
          </cell>
          <cell r="DU912">
            <v>5.5576430116520941</v>
          </cell>
          <cell r="DV912">
            <v>5.5942282539027177</v>
          </cell>
          <cell r="DW912">
            <v>5.5860629322419584</v>
          </cell>
          <cell r="DX912">
            <v>5.6021800620535274</v>
          </cell>
          <cell r="DY912">
            <v>5.5550582144066336</v>
          </cell>
          <cell r="DZ912">
            <v>5.4902520266844617</v>
          </cell>
          <cell r="EA912">
            <v>5.5389693135462936</v>
          </cell>
          <cell r="EB912">
            <v>5.5633459784006085</v>
          </cell>
          <cell r="EC912">
            <v>5.5495275721977624</v>
          </cell>
          <cell r="ED912">
            <v>5.5714068697459007</v>
          </cell>
          <cell r="EE912">
            <v>5.5810894395156865</v>
          </cell>
          <cell r="EF912">
            <v>5.5810894395156865</v>
          </cell>
          <cell r="EG912">
            <v>5.5810894395156865</v>
          </cell>
          <cell r="EH912">
            <v>5.5810894395156865</v>
          </cell>
          <cell r="EI912">
            <v>5.5810894395156865</v>
          </cell>
          <cell r="EJ912">
            <v>5.5810894395156865</v>
          </cell>
          <cell r="EK912">
            <v>0</v>
          </cell>
          <cell r="EL912">
            <v>0</v>
          </cell>
          <cell r="EM912">
            <v>0</v>
          </cell>
          <cell r="EN912">
            <v>0</v>
          </cell>
          <cell r="EO912">
            <v>0</v>
          </cell>
          <cell r="EP912">
            <v>0</v>
          </cell>
          <cell r="EQ912">
            <v>0</v>
          </cell>
          <cell r="ER912">
            <v>0</v>
          </cell>
          <cell r="ES912">
            <v>0</v>
          </cell>
          <cell r="ET912">
            <v>0</v>
          </cell>
        </row>
        <row r="913">
          <cell r="A913">
            <v>37583.358096228265</v>
          </cell>
          <cell r="B913">
            <v>40449.421492619476</v>
          </cell>
          <cell r="C913">
            <v>38439.08717730701</v>
          </cell>
          <cell r="D913">
            <v>6471.2771759688594</v>
          </cell>
          <cell r="E913">
            <v>6060.1868271348449</v>
          </cell>
          <cell r="F913">
            <v>7083.1301312619935</v>
          </cell>
          <cell r="G913">
            <v>7188.4173183916391</v>
          </cell>
          <cell r="H913">
            <v>8734.6161822986105</v>
          </cell>
          <cell r="I913">
            <v>7881.9650520074883</v>
          </cell>
          <cell r="J913">
            <v>7922.0133819773937</v>
          </cell>
          <cell r="K913">
            <v>7917.2693455915332</v>
          </cell>
          <cell r="L913">
            <v>8492.8934850346668</v>
          </cell>
          <cell r="M913">
            <v>8598.5534698171341</v>
          </cell>
          <cell r="N913">
            <v>7080.2227710475236</v>
          </cell>
          <cell r="O913">
            <v>8816.2127543507559</v>
          </cell>
          <cell r="P913">
            <v>9348.8173113665052</v>
          </cell>
          <cell r="Q913">
            <v>9586.160634721944</v>
          </cell>
          <cell r="R913">
            <v>9629.8787919150909</v>
          </cell>
          <cell r="S913">
            <v>8552.2145665801254</v>
          </cell>
          <cell r="T913">
            <v>10737.441465474221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6253.1404223586896</v>
          </cell>
          <cell r="AF913">
            <v>6729.997674739634</v>
          </cell>
          <cell r="AG913">
            <v>6395.517111897203</v>
          </cell>
          <cell r="AH913">
            <v>6471.2771759688594</v>
          </cell>
          <cell r="AI913">
            <v>6060.1868271348449</v>
          </cell>
          <cell r="AJ913">
            <v>7083.1301312619935</v>
          </cell>
          <cell r="AK913">
            <v>7188.4173183916391</v>
          </cell>
          <cell r="AL913">
            <v>8734.6161822986105</v>
          </cell>
          <cell r="AM913">
            <v>7881.9650520074883</v>
          </cell>
          <cell r="AN913">
            <v>7922.0133819773937</v>
          </cell>
          <cell r="AO913">
            <v>7917.2693455915332</v>
          </cell>
          <cell r="AP913">
            <v>8492.8934850346668</v>
          </cell>
          <cell r="AQ913">
            <v>8598.5534698171341</v>
          </cell>
          <cell r="AR913">
            <v>7080.2227710475236</v>
          </cell>
          <cell r="AS913">
            <v>8816.2127543507559</v>
          </cell>
          <cell r="AT913">
            <v>9348.8173113665052</v>
          </cell>
          <cell r="AU913">
            <v>9586.160634721944</v>
          </cell>
          <cell r="AV913">
            <v>9629.8787919150909</v>
          </cell>
          <cell r="AW913">
            <v>8552.2145665801254</v>
          </cell>
          <cell r="AX913">
            <v>10737.441465474221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3.0722750895810873</v>
          </cell>
          <cell r="CN913">
            <v>3.3431237489857142</v>
          </cell>
          <cell r="CO913">
            <v>3.1857796067934552</v>
          </cell>
          <cell r="CP913">
            <v>3.2259246421195122</v>
          </cell>
          <cell r="CQ913">
            <v>2.9770240316284013</v>
          </cell>
          <cell r="CR913">
            <v>3.5350200989322746</v>
          </cell>
          <cell r="CS913">
            <v>3.5575397587117372</v>
          </cell>
          <cell r="CT913">
            <v>4.3215321365846009</v>
          </cell>
          <cell r="CU913">
            <v>3.8240194657064213</v>
          </cell>
          <cell r="CV913">
            <v>4.0074326901967607</v>
          </cell>
          <cell r="CW913">
            <v>3.8993685014769888</v>
          </cell>
          <cell r="CX913">
            <v>4.1379372039716342</v>
          </cell>
          <cell r="CY913">
            <v>4.2157616331717813</v>
          </cell>
          <cell r="CZ913">
            <v>3.5173298001884175</v>
          </cell>
          <cell r="DA913">
            <v>4.3481624650733011</v>
          </cell>
          <cell r="DB913">
            <v>4.6108434152806357</v>
          </cell>
          <cell r="DC913">
            <v>4.7279013128955247</v>
          </cell>
          <cell r="DD913">
            <v>4.7494631394355666</v>
          </cell>
          <cell r="DE913">
            <v>4.2179583691767784</v>
          </cell>
          <cell r="DF913">
            <v>5.2957138458411537</v>
          </cell>
          <cell r="DG913">
            <v>5.2088666755639741</v>
          </cell>
          <cell r="DH913">
            <v>5.2088666755639741</v>
          </cell>
          <cell r="DI913">
            <v>5.2088666755639741</v>
          </cell>
          <cell r="DJ913">
            <v>5.2088666755639741</v>
          </cell>
          <cell r="DK913">
            <v>5.2088666755639741</v>
          </cell>
          <cell r="DL913">
            <v>5.2088666755639741</v>
          </cell>
          <cell r="DM913">
            <v>5.2088666755639741</v>
          </cell>
          <cell r="DN913">
            <v>5.2088666755639741</v>
          </cell>
          <cell r="DO913">
            <v>5.2088666755639741</v>
          </cell>
          <cell r="DP913">
            <v>5.2088666755639741</v>
          </cell>
          <cell r="DQ913">
            <v>5.5762882777668121</v>
          </cell>
          <cell r="DR913">
            <v>5.5153057972805559</v>
          </cell>
          <cell r="DS913">
            <v>5.5000555131826889</v>
          </cell>
          <cell r="DT913">
            <v>5.4959518514527321</v>
          </cell>
          <cell r="DU913">
            <v>5.577130518529791</v>
          </cell>
          <cell r="DV913">
            <v>5.489597069595626</v>
          </cell>
          <cell r="DW913">
            <v>5.5359308282537718</v>
          </cell>
          <cell r="DX913">
            <v>5.5374933096949146</v>
          </cell>
          <cell r="DY913">
            <v>5.6470488693057215</v>
          </cell>
          <cell r="DZ913">
            <v>5.4159727511049498</v>
          </cell>
          <cell r="EA913">
            <v>5.5627337821022822</v>
          </cell>
          <cell r="EB913">
            <v>5.6231402705988494</v>
          </cell>
          <cell r="EC913">
            <v>5.5880011227060553</v>
          </cell>
          <cell r="ED913">
            <v>5.5149422168403266</v>
          </cell>
          <cell r="EE913">
            <v>5.5549919627391997</v>
          </cell>
          <cell r="EF913">
            <v>5.5549919627391997</v>
          </cell>
          <cell r="EG913">
            <v>5.5549919627391997</v>
          </cell>
          <cell r="EH913">
            <v>5.5549919627391997</v>
          </cell>
          <cell r="EI913">
            <v>5.5549919627391997</v>
          </cell>
          <cell r="EJ913">
            <v>5.5549919627391997</v>
          </cell>
          <cell r="EK913">
            <v>0</v>
          </cell>
          <cell r="EL913">
            <v>0</v>
          </cell>
          <cell r="EM913">
            <v>0</v>
          </cell>
          <cell r="EN913">
            <v>0</v>
          </cell>
          <cell r="EO913">
            <v>0</v>
          </cell>
          <cell r="EP913">
            <v>0</v>
          </cell>
          <cell r="EQ913">
            <v>0</v>
          </cell>
          <cell r="ER913">
            <v>0</v>
          </cell>
          <cell r="ES913">
            <v>0</v>
          </cell>
          <cell r="ET913">
            <v>0</v>
          </cell>
        </row>
        <row r="914">
          <cell r="A914">
            <v>35114.461234916169</v>
          </cell>
          <cell r="B914">
            <v>38984.230900416616</v>
          </cell>
          <cell r="C914">
            <v>26583.486900425025</v>
          </cell>
          <cell r="D914">
            <v>5835.1769641887076</v>
          </cell>
          <cell r="E914">
            <v>7048.2036584697389</v>
          </cell>
          <cell r="F914">
            <v>7223.7619570457209</v>
          </cell>
          <cell r="G914">
            <v>8593.1276159493773</v>
          </cell>
          <cell r="H914">
            <v>6983.8672613646568</v>
          </cell>
          <cell r="I914">
            <v>7421.534145144009</v>
          </cell>
          <cell r="J914">
            <v>6823.2860918936203</v>
          </cell>
          <cell r="K914">
            <v>9474.9855667171159</v>
          </cell>
          <cell r="L914">
            <v>8727.4366814998502</v>
          </cell>
          <cell r="M914">
            <v>7707.3635095157679</v>
          </cell>
          <cell r="N914">
            <v>8016.6433842301067</v>
          </cell>
          <cell r="O914">
            <v>9756.9601077608186</v>
          </cell>
          <cell r="P914">
            <v>9133.7729824155977</v>
          </cell>
          <cell r="Q914">
            <v>9013.9748626732926</v>
          </cell>
          <cell r="R914">
            <v>9903.1190055233274</v>
          </cell>
          <cell r="S914">
            <v>9946.5621788388471</v>
          </cell>
          <cell r="T914">
            <v>10303.20776461431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5842.3639631988453</v>
          </cell>
          <cell r="AF914">
            <v>6486.2184335365228</v>
          </cell>
          <cell r="AG914">
            <v>4422.9756180561417</v>
          </cell>
          <cell r="AH914">
            <v>5835.1769641887076</v>
          </cell>
          <cell r="AI914">
            <v>7048.2036584697389</v>
          </cell>
          <cell r="AJ914">
            <v>7223.7619570457209</v>
          </cell>
          <cell r="AK914">
            <v>8593.1276159493773</v>
          </cell>
          <cell r="AL914">
            <v>6983.8672613646568</v>
          </cell>
          <cell r="AM914">
            <v>7421.534145144009</v>
          </cell>
          <cell r="AN914">
            <v>6823.2860918936203</v>
          </cell>
          <cell r="AO914">
            <v>9474.9855667171159</v>
          </cell>
          <cell r="AP914">
            <v>8727.4366814998502</v>
          </cell>
          <cell r="AQ914">
            <v>7707.3635095157679</v>
          </cell>
          <cell r="AR914">
            <v>8016.6433842301067</v>
          </cell>
          <cell r="AS914">
            <v>9756.9601077608186</v>
          </cell>
          <cell r="AT914">
            <v>9133.7729824155977</v>
          </cell>
          <cell r="AU914">
            <v>9013.9748626732926</v>
          </cell>
          <cell r="AV914">
            <v>9903.1190055233274</v>
          </cell>
          <cell r="AW914">
            <v>9946.5621788388471</v>
          </cell>
          <cell r="AX914">
            <v>10303.20776461431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2.8733701907635916</v>
          </cell>
          <cell r="CN914">
            <v>3.1840858167445423</v>
          </cell>
          <cell r="CO914">
            <v>2.1683605206227448</v>
          </cell>
          <cell r="CP914">
            <v>2.9197534885096244</v>
          </cell>
          <cell r="CQ914">
            <v>3.4512041646215947</v>
          </cell>
          <cell r="CR914">
            <v>3.5949741338001791</v>
          </cell>
          <cell r="CS914">
            <v>4.2437907086310647</v>
          </cell>
          <cell r="CT914">
            <v>3.4207618977538856</v>
          </cell>
          <cell r="CU914">
            <v>3.7094919393039878</v>
          </cell>
          <cell r="CV914">
            <v>3.3374217111048323</v>
          </cell>
          <cell r="CW914">
            <v>4.7010901281163724</v>
          </cell>
          <cell r="CX914">
            <v>4.2979896996362417</v>
          </cell>
          <cell r="CY914">
            <v>3.7673701181749841</v>
          </cell>
          <cell r="CZ914">
            <v>3.9963498022096111</v>
          </cell>
          <cell r="DA914">
            <v>4.7992278033871463</v>
          </cell>
          <cell r="DB914">
            <v>4.4926961638562277</v>
          </cell>
          <cell r="DC914">
            <v>4.433770180690277</v>
          </cell>
          <cell r="DD914">
            <v>4.8711200565179462</v>
          </cell>
          <cell r="DE914">
            <v>4.8924887700250732</v>
          </cell>
          <cell r="DF914">
            <v>5.0679146600876397</v>
          </cell>
          <cell r="DG914">
            <v>5.2836700438071658</v>
          </cell>
          <cell r="DH914">
            <v>5.2836700438071658</v>
          </cell>
          <cell r="DI914">
            <v>5.2836700438071658</v>
          </cell>
          <cell r="DJ914">
            <v>5.2836700438071658</v>
          </cell>
          <cell r="DK914">
            <v>5.2836700438071658</v>
          </cell>
          <cell r="DL914">
            <v>5.2836700438071658</v>
          </cell>
          <cell r="DM914">
            <v>5.2836700438071658</v>
          </cell>
          <cell r="DN914">
            <v>5.2836700438071658</v>
          </cell>
          <cell r="DO914">
            <v>5.2836700438071658</v>
          </cell>
          <cell r="DP914">
            <v>5.2836700438071658</v>
          </cell>
          <cell r="DQ914">
            <v>5.5706280600238296</v>
          </cell>
          <cell r="DR914">
            <v>5.5810246596659532</v>
          </cell>
          <cell r="DS914">
            <v>5.5884348124230403</v>
          </cell>
          <cell r="DT914">
            <v>5.4753890238237615</v>
          </cell>
          <cell r="DU914">
            <v>5.5951911531213003</v>
          </cell>
          <cell r="DV914">
            <v>5.5052214321552029</v>
          </cell>
          <cell r="DW914">
            <v>5.547591057749635</v>
          </cell>
          <cell r="DX914">
            <v>5.5934565104960727</v>
          </cell>
          <cell r="DY914">
            <v>5.4813356096639998</v>
          </cell>
          <cell r="DZ914">
            <v>5.6013102677845819</v>
          </cell>
          <cell r="EA914">
            <v>5.5218819165139958</v>
          </cell>
          <cell r="EB914">
            <v>5.5632486580389875</v>
          </cell>
          <cell r="EC914">
            <v>5.6049880280574698</v>
          </cell>
          <cell r="ED914">
            <v>5.4958668833227637</v>
          </cell>
          <cell r="EE914">
            <v>5.569937217117074</v>
          </cell>
          <cell r="EF914">
            <v>5.569937217117074</v>
          </cell>
          <cell r="EG914">
            <v>5.569937217117074</v>
          </cell>
          <cell r="EH914">
            <v>5.569937217117074</v>
          </cell>
          <cell r="EI914">
            <v>5.569937217117074</v>
          </cell>
          <cell r="EJ914">
            <v>5.569937217117074</v>
          </cell>
          <cell r="EK914">
            <v>0</v>
          </cell>
          <cell r="EL914">
            <v>0</v>
          </cell>
          <cell r="EM914">
            <v>0</v>
          </cell>
          <cell r="EN914">
            <v>0</v>
          </cell>
          <cell r="EO914">
            <v>0</v>
          </cell>
          <cell r="EP914">
            <v>0</v>
          </cell>
          <cell r="EQ914">
            <v>0</v>
          </cell>
          <cell r="ER914">
            <v>0</v>
          </cell>
          <cell r="ES914">
            <v>0</v>
          </cell>
          <cell r="ET914">
            <v>0</v>
          </cell>
        </row>
        <row r="915">
          <cell r="A915">
            <v>33531.803328572816</v>
          </cell>
          <cell r="B915">
            <v>35982.835102553225</v>
          </cell>
          <cell r="C915">
            <v>37142.504158907541</v>
          </cell>
          <cell r="D915">
            <v>6316.8004272251874</v>
          </cell>
          <cell r="E915">
            <v>6425.5772914556574</v>
          </cell>
          <cell r="F915">
            <v>6784.1548612955812</v>
          </cell>
          <cell r="G915">
            <v>6931.5653409894994</v>
          </cell>
          <cell r="H915">
            <v>7303.9939705803035</v>
          </cell>
          <cell r="I915">
            <v>7361.0984422459578</v>
          </cell>
          <cell r="J915">
            <v>8165.0981749686762</v>
          </cell>
          <cell r="K915">
            <v>9625.2515433073313</v>
          </cell>
          <cell r="L915">
            <v>8163.8785279406138</v>
          </cell>
          <cell r="M915">
            <v>8637.39027142546</v>
          </cell>
          <cell r="N915">
            <v>8915.9186669664123</v>
          </cell>
          <cell r="O915">
            <v>8545.5895771931209</v>
          </cell>
          <cell r="P915">
            <v>9845.5175991668057</v>
          </cell>
          <cell r="Q915">
            <v>10467.47729276813</v>
          </cell>
          <cell r="R915">
            <v>8780.463973613967</v>
          </cell>
          <cell r="S915">
            <v>11546.226998513466</v>
          </cell>
          <cell r="T915">
            <v>9786.3291503927885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5579.0404436883737</v>
          </cell>
          <cell r="AF915">
            <v>5986.8444994920137</v>
          </cell>
          <cell r="AG915">
            <v>6179.7908943905431</v>
          </cell>
          <cell r="AH915">
            <v>6316.8004272251874</v>
          </cell>
          <cell r="AI915">
            <v>6425.5772914556574</v>
          </cell>
          <cell r="AJ915">
            <v>6784.1548612955812</v>
          </cell>
          <cell r="AK915">
            <v>6931.5653409894994</v>
          </cell>
          <cell r="AL915">
            <v>7303.9939705803035</v>
          </cell>
          <cell r="AM915">
            <v>7361.0984422459578</v>
          </cell>
          <cell r="AN915">
            <v>8165.0981749686762</v>
          </cell>
          <cell r="AO915">
            <v>9625.2515433073313</v>
          </cell>
          <cell r="AP915">
            <v>8163.8785279406138</v>
          </cell>
          <cell r="AQ915">
            <v>8637.39027142546</v>
          </cell>
          <cell r="AR915">
            <v>8915.9186669664123</v>
          </cell>
          <cell r="AS915">
            <v>8545.5895771931209</v>
          </cell>
          <cell r="AT915">
            <v>9845.5175991668057</v>
          </cell>
          <cell r="AU915">
            <v>10467.47729276813</v>
          </cell>
          <cell r="AV915">
            <v>8780.463973613967</v>
          </cell>
          <cell r="AW915">
            <v>11546.226998513466</v>
          </cell>
          <cell r="AX915">
            <v>9786.3291503927885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2.7445121130503125</v>
          </cell>
          <cell r="CN915">
            <v>2.9621546009872843</v>
          </cell>
          <cell r="CO915">
            <v>3.0453601163666408</v>
          </cell>
          <cell r="CP915">
            <v>3.0719370358025997</v>
          </cell>
          <cell r="CQ915">
            <v>3.1596875867038534</v>
          </cell>
          <cell r="CR915">
            <v>3.3572874154479173</v>
          </cell>
          <cell r="CS915">
            <v>3.4560379206412652</v>
          </cell>
          <cell r="CT915">
            <v>3.607908577705087</v>
          </cell>
          <cell r="CU915">
            <v>3.6307850662073466</v>
          </cell>
          <cell r="CV915">
            <v>4.0268767625640143</v>
          </cell>
          <cell r="CW915">
            <v>4.7917176143757985</v>
          </cell>
          <cell r="CX915">
            <v>3.955078319572952</v>
          </cell>
          <cell r="CY915">
            <v>4.2557022718556032</v>
          </cell>
          <cell r="CZ915">
            <v>4.4421253153462574</v>
          </cell>
          <cell r="DA915">
            <v>4.176196317207439</v>
          </cell>
          <cell r="DB915">
            <v>4.8114660746610118</v>
          </cell>
          <cell r="DC915">
            <v>5.1154153526372736</v>
          </cell>
          <cell r="DD915">
            <v>4.290978519240273</v>
          </cell>
          <cell r="DE915">
            <v>5.6425961290632367</v>
          </cell>
          <cell r="DF915">
            <v>4.7825409104510479</v>
          </cell>
          <cell r="DG915">
            <v>4.4074965602655345</v>
          </cell>
          <cell r="DH915">
            <v>4.4074965602655345</v>
          </cell>
          <cell r="DI915">
            <v>4.4074965602655345</v>
          </cell>
          <cell r="DJ915">
            <v>4.4074965602655345</v>
          </cell>
          <cell r="DK915">
            <v>4.4074965602655345</v>
          </cell>
          <cell r="DL915">
            <v>4.4074965602655345</v>
          </cell>
          <cell r="DM915">
            <v>4.4074965602655345</v>
          </cell>
          <cell r="DN915">
            <v>4.4074965602655345</v>
          </cell>
          <cell r="DO915">
            <v>4.4074965602655345</v>
          </cell>
          <cell r="DP915">
            <v>4.4074965602655345</v>
          </cell>
          <cell r="DQ915">
            <v>5.5693112953642085</v>
          </cell>
          <cell r="DR915">
            <v>5.537291568701888</v>
          </cell>
          <cell r="DS915">
            <v>5.5595835337314163</v>
          </cell>
          <cell r="DT915">
            <v>5.6336774935953047</v>
          </cell>
          <cell r="DU915">
            <v>5.5715385978455112</v>
          </cell>
          <cell r="DV915">
            <v>5.5362330796767312</v>
          </cell>
          <cell r="DW915">
            <v>5.4949020848098815</v>
          </cell>
          <cell r="DX915">
            <v>5.5464106016455785</v>
          </cell>
          <cell r="DY915">
            <v>5.5545543524891654</v>
          </cell>
          <cell r="DZ915">
            <v>5.5552065049966721</v>
          </cell>
          <cell r="EA915">
            <v>5.5033610691768509</v>
          </cell>
          <cell r="EB915">
            <v>5.655207983320941</v>
          </cell>
          <cell r="EC915">
            <v>5.5605588510998034</v>
          </cell>
          <cell r="ED915">
            <v>5.4989836386776725</v>
          </cell>
          <cell r="EE915">
            <v>5.6061957833788769</v>
          </cell>
          <cell r="EF915">
            <v>5.6061957833788769</v>
          </cell>
          <cell r="EG915">
            <v>5.6061957833788769</v>
          </cell>
          <cell r="EH915">
            <v>5.6061957833788769</v>
          </cell>
          <cell r="EI915">
            <v>5.6061957833788769</v>
          </cell>
          <cell r="EJ915">
            <v>5.6061957833788769</v>
          </cell>
          <cell r="EK915">
            <v>0</v>
          </cell>
          <cell r="EL915">
            <v>0</v>
          </cell>
          <cell r="EM915">
            <v>0</v>
          </cell>
          <cell r="EN915">
            <v>0</v>
          </cell>
          <cell r="EO915">
            <v>0</v>
          </cell>
          <cell r="EP915">
            <v>0</v>
          </cell>
          <cell r="EQ915">
            <v>0</v>
          </cell>
          <cell r="ER915">
            <v>0</v>
          </cell>
          <cell r="ES915">
            <v>0</v>
          </cell>
          <cell r="ET915">
            <v>0</v>
          </cell>
        </row>
        <row r="916">
          <cell r="A916">
            <v>37277.218222971394</v>
          </cell>
          <cell r="B916">
            <v>39137.454889803652</v>
          </cell>
          <cell r="C916">
            <v>40520.947060629682</v>
          </cell>
          <cell r="D916">
            <v>7103.0897856553438</v>
          </cell>
          <cell r="E916">
            <v>8592.8759091476586</v>
          </cell>
          <cell r="F916">
            <v>6899.2063449387551</v>
          </cell>
          <cell r="G916">
            <v>9314.50672659478</v>
          </cell>
          <cell r="H916">
            <v>7321.3248165751938</v>
          </cell>
          <cell r="I916">
            <v>7610.4261988982844</v>
          </cell>
          <cell r="J916">
            <v>7600.7072548782553</v>
          </cell>
          <cell r="K916">
            <v>8481.5200766155449</v>
          </cell>
          <cell r="L916">
            <v>8578.1830105765857</v>
          </cell>
          <cell r="M916">
            <v>8274.4496337599885</v>
          </cell>
          <cell r="N916">
            <v>7897.8297907630358</v>
          </cell>
          <cell r="O916">
            <v>9339.5512412640019</v>
          </cell>
          <cell r="P916">
            <v>9119.8776813328132</v>
          </cell>
          <cell r="Q916">
            <v>8890.0857234454397</v>
          </cell>
          <cell r="R916">
            <v>9031.8134636748691</v>
          </cell>
          <cell r="S916">
            <v>9912.6762904316656</v>
          </cell>
          <cell r="T916">
            <v>10747.195103406686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6202.2046967256383</v>
          </cell>
          <cell r="AF916">
            <v>6511.7119277383445</v>
          </cell>
          <cell r="AG916">
            <v>6741.8981392859814</v>
          </cell>
          <cell r="AH916">
            <v>7103.0897856553438</v>
          </cell>
          <cell r="AI916">
            <v>8592.8759091476586</v>
          </cell>
          <cell r="AJ916">
            <v>6899.2063449387551</v>
          </cell>
          <cell r="AK916">
            <v>9314.50672659478</v>
          </cell>
          <cell r="AL916">
            <v>7321.3248165751938</v>
          </cell>
          <cell r="AM916">
            <v>7610.4261988982844</v>
          </cell>
          <cell r="AN916">
            <v>7600.7072548782553</v>
          </cell>
          <cell r="AO916">
            <v>8481.5200766155449</v>
          </cell>
          <cell r="AP916">
            <v>8578.1830105765857</v>
          </cell>
          <cell r="AQ916">
            <v>8274.4496337599885</v>
          </cell>
          <cell r="AR916">
            <v>7897.8297907630358</v>
          </cell>
          <cell r="AS916">
            <v>9339.5512412640019</v>
          </cell>
          <cell r="AT916">
            <v>9119.8776813328132</v>
          </cell>
          <cell r="AU916">
            <v>8890.0857234454397</v>
          </cell>
          <cell r="AV916">
            <v>9031.8134636748691</v>
          </cell>
          <cell r="AW916">
            <v>9912.6762904316656</v>
          </cell>
          <cell r="AX916">
            <v>10747.195103406686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3.0926628511146617</v>
          </cell>
          <cell r="CN916">
            <v>3.2363109263270986</v>
          </cell>
          <cell r="CO916">
            <v>3.3322145147804298</v>
          </cell>
          <cell r="CP916">
            <v>3.4975145437736592</v>
          </cell>
          <cell r="CQ916">
            <v>4.1931460461234105</v>
          </cell>
          <cell r="CR916">
            <v>3.4124853827277009</v>
          </cell>
          <cell r="CS916">
            <v>4.5315191088459654</v>
          </cell>
          <cell r="CT916">
            <v>3.541735160093197</v>
          </cell>
          <cell r="CU916">
            <v>3.7843260926482505</v>
          </cell>
          <cell r="CV916">
            <v>3.7239689007329138</v>
          </cell>
          <cell r="CW916">
            <v>4.2537980541662836</v>
          </cell>
          <cell r="CX916">
            <v>4.2167437595415089</v>
          </cell>
          <cell r="CY916">
            <v>4.0751663445858002</v>
          </cell>
          <cell r="CZ916">
            <v>3.9676140703572274</v>
          </cell>
          <cell r="DA916">
            <v>4.6794949893821896</v>
          </cell>
          <cell r="DB916">
            <v>4.5694296022513816</v>
          </cell>
          <cell r="DC916">
            <v>4.4542944862531568</v>
          </cell>
          <cell r="DD916">
            <v>4.5253058478408379</v>
          </cell>
          <cell r="DE916">
            <v>4.9666539466584423</v>
          </cell>
          <cell r="DF916">
            <v>5.3847818098697013</v>
          </cell>
          <cell r="DG916">
            <v>4.9037305755466223</v>
          </cell>
          <cell r="DH916">
            <v>4.9037305755466223</v>
          </cell>
          <cell r="DI916">
            <v>4.9037305755466223</v>
          </cell>
          <cell r="DJ916">
            <v>4.9037305755466223</v>
          </cell>
          <cell r="DK916">
            <v>4.9037305755466223</v>
          </cell>
          <cell r="DL916">
            <v>4.9037305755466223</v>
          </cell>
          <cell r="DM916">
            <v>4.9037305755466223</v>
          </cell>
          <cell r="DN916">
            <v>4.9037305755466223</v>
          </cell>
          <cell r="DO916">
            <v>4.9037305755466223</v>
          </cell>
          <cell r="DP916">
            <v>4.9037305755466223</v>
          </cell>
          <cell r="DQ916">
            <v>5.4944048067639697</v>
          </cell>
          <cell r="DR916">
            <v>5.5125440841325339</v>
          </cell>
          <cell r="DS916">
            <v>5.5431466744811511</v>
          </cell>
          <cell r="DT916">
            <v>5.5640997963378176</v>
          </cell>
          <cell r="DU916">
            <v>5.6144301962130738</v>
          </cell>
          <cell r="DV916">
            <v>5.5390523538313738</v>
          </cell>
          <cell r="DW916">
            <v>5.6314882268514825</v>
          </cell>
          <cell r="DX916">
            <v>5.6634455283417395</v>
          </cell>
          <cell r="DY916">
            <v>5.5096950490639607</v>
          </cell>
          <cell r="DZ916">
            <v>5.5918446281113674</v>
          </cell>
          <cell r="EA916">
            <v>5.4626573734587689</v>
          </cell>
          <cell r="EB916">
            <v>5.5734644080931881</v>
          </cell>
          <cell r="EC916">
            <v>5.562895623664196</v>
          </cell>
          <cell r="ED916">
            <v>5.4536276598491753</v>
          </cell>
          <cell r="EE916">
            <v>5.4680711653629972</v>
          </cell>
          <cell r="EF916">
            <v>5.4680711653629972</v>
          </cell>
          <cell r="EG916">
            <v>5.4680711653629972</v>
          </cell>
          <cell r="EH916">
            <v>5.4680711653629972</v>
          </cell>
          <cell r="EI916">
            <v>5.4680711653629972</v>
          </cell>
          <cell r="EJ916">
            <v>5.4680711653629972</v>
          </cell>
          <cell r="EK916">
            <v>0</v>
          </cell>
          <cell r="EL916">
            <v>0</v>
          </cell>
          <cell r="EM916">
            <v>0</v>
          </cell>
          <cell r="EN916">
            <v>0</v>
          </cell>
          <cell r="EO916">
            <v>0</v>
          </cell>
          <cell r="EP916">
            <v>0</v>
          </cell>
          <cell r="EQ916">
            <v>0</v>
          </cell>
          <cell r="ER916">
            <v>0</v>
          </cell>
          <cell r="ES916">
            <v>0</v>
          </cell>
          <cell r="ET916">
            <v>0</v>
          </cell>
        </row>
        <row r="917">
          <cell r="A917">
            <v>35959.241803610377</v>
          </cell>
          <cell r="B917">
            <v>39433.046658434447</v>
          </cell>
          <cell r="C917">
            <v>37579.997980519125</v>
          </cell>
          <cell r="D917">
            <v>7086.0567480048539</v>
          </cell>
          <cell r="E917">
            <v>6193.3907817895924</v>
          </cell>
          <cell r="F917">
            <v>7018.7072925528737</v>
          </cell>
          <cell r="G917">
            <v>6576.5409449423478</v>
          </cell>
          <cell r="H917">
            <v>6871.5035134746413</v>
          </cell>
          <cell r="I917">
            <v>8415.6388898921705</v>
          </cell>
          <cell r="J917">
            <v>7656.3899941568998</v>
          </cell>
          <cell r="K917">
            <v>9388.4653614384952</v>
          </cell>
          <cell r="L917">
            <v>8555.8666403599691</v>
          </cell>
          <cell r="M917">
            <v>9001.2333750096204</v>
          </cell>
          <cell r="N917">
            <v>8702.1670079077212</v>
          </cell>
          <cell r="O917">
            <v>8419.5360951131279</v>
          </cell>
          <cell r="P917">
            <v>9788.0473981964533</v>
          </cell>
          <cell r="Q917">
            <v>9712.921281675799</v>
          </cell>
          <cell r="R917">
            <v>9039.6228947200307</v>
          </cell>
          <cell r="S917">
            <v>10802.912160161193</v>
          </cell>
          <cell r="T917">
            <v>9786.6636089986368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5982.919033041183</v>
          </cell>
          <cell r="AF917">
            <v>6560.8926537450279</v>
          </cell>
          <cell r="AG917">
            <v>6252.5813644024856</v>
          </cell>
          <cell r="AH917">
            <v>7086.0567480048539</v>
          </cell>
          <cell r="AI917">
            <v>6193.3907817895924</v>
          </cell>
          <cell r="AJ917">
            <v>7018.7072925528737</v>
          </cell>
          <cell r="AK917">
            <v>6576.5409449423478</v>
          </cell>
          <cell r="AL917">
            <v>6871.5035134746413</v>
          </cell>
          <cell r="AM917">
            <v>8415.6388898921705</v>
          </cell>
          <cell r="AN917">
            <v>7656.3899941568998</v>
          </cell>
          <cell r="AO917">
            <v>9388.4653614384952</v>
          </cell>
          <cell r="AP917">
            <v>8555.8666403599691</v>
          </cell>
          <cell r="AQ917">
            <v>9001.2333750096204</v>
          </cell>
          <cell r="AR917">
            <v>8702.1670079077212</v>
          </cell>
          <cell r="AS917">
            <v>8419.5360951131279</v>
          </cell>
          <cell r="AT917">
            <v>9788.0473981964533</v>
          </cell>
          <cell r="AU917">
            <v>9712.921281675799</v>
          </cell>
          <cell r="AV917">
            <v>9039.6228947200307</v>
          </cell>
          <cell r="AW917">
            <v>10802.912160161193</v>
          </cell>
          <cell r="AX917">
            <v>9786.6636089986368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2.9513774899442393</v>
          </cell>
          <cell r="CN917">
            <v>3.2864623046233592</v>
          </cell>
          <cell r="CO917">
            <v>3.09926381677711</v>
          </cell>
          <cell r="CP917">
            <v>3.500457016487573</v>
          </cell>
          <cell r="CQ917">
            <v>3.0860108916030708</v>
          </cell>
          <cell r="CR917">
            <v>3.5140007852649515</v>
          </cell>
          <cell r="CS917">
            <v>3.3065805116988813</v>
          </cell>
          <cell r="CT917">
            <v>3.4029227977138743</v>
          </cell>
          <cell r="CU917">
            <v>4.1652301272654064</v>
          </cell>
          <cell r="CV917">
            <v>3.7194395000182805</v>
          </cell>
          <cell r="CW917">
            <v>4.571550777833596</v>
          </cell>
          <cell r="CX917">
            <v>4.2159941475087583</v>
          </cell>
          <cell r="CY917">
            <v>4.4042231469465314</v>
          </cell>
          <cell r="CZ917">
            <v>4.3174343751905253</v>
          </cell>
          <cell r="DA917">
            <v>4.1385116911739699</v>
          </cell>
          <cell r="DB917">
            <v>4.8111853353431941</v>
          </cell>
          <cell r="DC917">
            <v>4.7742580856680394</v>
          </cell>
          <cell r="DD917">
            <v>4.4433071621744826</v>
          </cell>
          <cell r="DE917">
            <v>5.3100286961774508</v>
          </cell>
          <cell r="DF917">
            <v>4.810505152051789</v>
          </cell>
          <cell r="DG917">
            <v>5.4899685684708501</v>
          </cell>
          <cell r="DH917">
            <v>5.4899685684708501</v>
          </cell>
          <cell r="DI917">
            <v>5.4899685684708501</v>
          </cell>
          <cell r="DJ917">
            <v>5.4899685684708501</v>
          </cell>
          <cell r="DK917">
            <v>5.4899685684708501</v>
          </cell>
          <cell r="DL917">
            <v>5.4899685684708501</v>
          </cell>
          <cell r="DM917">
            <v>5.4899685684708501</v>
          </cell>
          <cell r="DN917">
            <v>5.4899685684708501</v>
          </cell>
          <cell r="DO917">
            <v>5.4899685684708501</v>
          </cell>
          <cell r="DP917">
            <v>5.4899685684708501</v>
          </cell>
          <cell r="DQ917">
            <v>5.5538673214394763</v>
          </cell>
          <cell r="DR917">
            <v>5.4694217369046445</v>
          </cell>
          <cell r="DS917">
            <v>5.5272351484702691</v>
          </cell>
          <cell r="DT917">
            <v>5.5460912711343981</v>
          </cell>
          <cell r="DU917">
            <v>5.4984232132430515</v>
          </cell>
          <cell r="DV917">
            <v>5.4722056775636707</v>
          </cell>
          <cell r="DW917">
            <v>5.4491098382010756</v>
          </cell>
          <cell r="DX917">
            <v>5.5323138790764697</v>
          </cell>
          <cell r="DY917">
            <v>5.5354792410837224</v>
          </cell>
          <cell r="DZ917">
            <v>5.639669886495672</v>
          </cell>
          <cell r="EA917">
            <v>5.6264983499187862</v>
          </cell>
          <cell r="EB917">
            <v>5.5599532877400577</v>
          </cell>
          <cell r="EC917">
            <v>5.5993787175130461</v>
          </cell>
          <cell r="ED917">
            <v>5.522157692384245</v>
          </cell>
          <cell r="EE917">
            <v>5.573796548065002</v>
          </cell>
          <cell r="EF917">
            <v>5.573796548065002</v>
          </cell>
          <cell r="EG917">
            <v>5.573796548065002</v>
          </cell>
          <cell r="EH917">
            <v>5.573796548065002</v>
          </cell>
          <cell r="EI917">
            <v>5.573796548065002</v>
          </cell>
          <cell r="EJ917">
            <v>5.573796548065002</v>
          </cell>
          <cell r="EK917">
            <v>0</v>
          </cell>
          <cell r="EL917">
            <v>0</v>
          </cell>
          <cell r="EM917">
            <v>0</v>
          </cell>
          <cell r="EN917">
            <v>0</v>
          </cell>
          <cell r="EO917">
            <v>0</v>
          </cell>
          <cell r="EP917">
            <v>0</v>
          </cell>
          <cell r="EQ917">
            <v>0</v>
          </cell>
          <cell r="ER917">
            <v>0</v>
          </cell>
          <cell r="ES917">
            <v>0</v>
          </cell>
          <cell r="ET917">
            <v>0</v>
          </cell>
        </row>
        <row r="918">
          <cell r="A918">
            <v>36820.909688904227</v>
          </cell>
          <cell r="B918">
            <v>38385.238913301502</v>
          </cell>
          <cell r="C918">
            <v>40206.518669595731</v>
          </cell>
          <cell r="D918">
            <v>6600.3133893961704</v>
          </cell>
          <cell r="E918">
            <v>6222.5924088829479</v>
          </cell>
          <cell r="F918">
            <v>7611.5110637191128</v>
          </cell>
          <cell r="G918">
            <v>7289.0712658890961</v>
          </cell>
          <cell r="H918">
            <v>5611.5326210200083</v>
          </cell>
          <cell r="I918">
            <v>7667.875776510441</v>
          </cell>
          <cell r="J918">
            <v>7396.1385434225413</v>
          </cell>
          <cell r="K918">
            <v>7916.2412811007262</v>
          </cell>
          <cell r="L918">
            <v>7810.5577119713553</v>
          </cell>
          <cell r="M918">
            <v>8817.2001179017279</v>
          </cell>
          <cell r="N918">
            <v>7696.4625684623043</v>
          </cell>
          <cell r="O918">
            <v>7966.8658274142808</v>
          </cell>
          <cell r="P918">
            <v>8443.203110924982</v>
          </cell>
          <cell r="Q918">
            <v>8827.5878916906604</v>
          </cell>
          <cell r="R918">
            <v>10003.241033541706</v>
          </cell>
          <cell r="S918">
            <v>9642.4354564027744</v>
          </cell>
          <cell r="T918">
            <v>10092.244323922931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6126.283824191124</v>
          </cell>
          <cell r="AF918">
            <v>6386.5578072106828</v>
          </cell>
          <cell r="AG918">
            <v>6689.5833653672325</v>
          </cell>
          <cell r="AH918">
            <v>6600.3133893961704</v>
          </cell>
          <cell r="AI918">
            <v>6222.5924088829479</v>
          </cell>
          <cell r="AJ918">
            <v>7611.5110637191128</v>
          </cell>
          <cell r="AK918">
            <v>7289.0712658890961</v>
          </cell>
          <cell r="AL918">
            <v>5611.5326210200083</v>
          </cell>
          <cell r="AM918">
            <v>7667.875776510441</v>
          </cell>
          <cell r="AN918">
            <v>7396.1385434225413</v>
          </cell>
          <cell r="AO918">
            <v>7916.2412811007262</v>
          </cell>
          <cell r="AP918">
            <v>7810.5577119713553</v>
          </cell>
          <cell r="AQ918">
            <v>8817.2001179017279</v>
          </cell>
          <cell r="AR918">
            <v>7696.4625684623043</v>
          </cell>
          <cell r="AS918">
            <v>7966.8658274142808</v>
          </cell>
          <cell r="AT918">
            <v>8443.203110924982</v>
          </cell>
          <cell r="AU918">
            <v>8827.5878916906604</v>
          </cell>
          <cell r="AV918">
            <v>10003.241033541706</v>
          </cell>
          <cell r="AW918">
            <v>9642.4354564027744</v>
          </cell>
          <cell r="AX918">
            <v>10092.244323922931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3.0184353515463176</v>
          </cell>
          <cell r="CN918">
            <v>3.1236357558192975</v>
          </cell>
          <cell r="CO918">
            <v>3.2929044171907091</v>
          </cell>
          <cell r="CP918">
            <v>3.2824705467115813</v>
          </cell>
          <cell r="CQ918">
            <v>3.0940667622073064</v>
          </cell>
          <cell r="CR918">
            <v>3.8395107335492682</v>
          </cell>
          <cell r="CS918">
            <v>3.5087990033854708</v>
          </cell>
          <cell r="CT918">
            <v>2.7454431137837969</v>
          </cell>
          <cell r="CU918">
            <v>3.7790702210321037</v>
          </cell>
          <cell r="CV918">
            <v>3.616278892226561</v>
          </cell>
          <cell r="CW918">
            <v>3.9346793836055038</v>
          </cell>
          <cell r="CX918">
            <v>3.8133802891428936</v>
          </cell>
          <cell r="CY918">
            <v>4.3079062792615019</v>
          </cell>
          <cell r="CZ918">
            <v>3.821304989667393</v>
          </cell>
          <cell r="DA918">
            <v>3.9307597315100509</v>
          </cell>
          <cell r="DB918">
            <v>4.1657790544410167</v>
          </cell>
          <cell r="DC918">
            <v>4.3554300728427453</v>
          </cell>
          <cell r="DD918">
            <v>4.9354837763091206</v>
          </cell>
          <cell r="DE918">
            <v>4.7574664650796858</v>
          </cell>
          <cell r="DF918">
            <v>4.9793969734660957</v>
          </cell>
          <cell r="DG918">
            <v>5.5297447526866206</v>
          </cell>
          <cell r="DH918">
            <v>5.5297447526866206</v>
          </cell>
          <cell r="DI918">
            <v>5.5297447526866206</v>
          </cell>
          <cell r="DJ918">
            <v>5.5297447526866206</v>
          </cell>
          <cell r="DK918">
            <v>5.5297447526866206</v>
          </cell>
          <cell r="DL918">
            <v>5.5297447526866206</v>
          </cell>
          <cell r="DM918">
            <v>5.5297447526866206</v>
          </cell>
          <cell r="DN918">
            <v>5.5297447526866206</v>
          </cell>
          <cell r="DO918">
            <v>5.5297447526866206</v>
          </cell>
          <cell r="DP918">
            <v>5.5297447526866206</v>
          </cell>
          <cell r="DQ918">
            <v>5.5606091532690201</v>
          </cell>
          <cell r="DR918">
            <v>5.6016194004998159</v>
          </cell>
          <cell r="DS918">
            <v>5.5657933959031505</v>
          </cell>
          <cell r="DT918">
            <v>5.5089756707864863</v>
          </cell>
          <cell r="DU918">
            <v>5.5099646163869611</v>
          </cell>
          <cell r="DV918">
            <v>5.4312792478682281</v>
          </cell>
          <cell r="DW918">
            <v>5.691422690054833</v>
          </cell>
          <cell r="DX918">
            <v>5.5998472152674106</v>
          </cell>
          <cell r="DY918">
            <v>5.5590072719043473</v>
          </cell>
          <cell r="DZ918">
            <v>5.6033823368016087</v>
          </cell>
          <cell r="EA918">
            <v>5.5120964537431778</v>
          </cell>
          <cell r="EB918">
            <v>5.6115012480924031</v>
          </cell>
          <cell r="EC918">
            <v>5.6075297571066711</v>
          </cell>
          <cell r="ED918">
            <v>5.5180622522203571</v>
          </cell>
          <cell r="EE918">
            <v>5.5528781088239105</v>
          </cell>
          <cell r="EF918">
            <v>5.5528781088239105</v>
          </cell>
          <cell r="EG918">
            <v>5.5528781088239105</v>
          </cell>
          <cell r="EH918">
            <v>5.5528781088239105</v>
          </cell>
          <cell r="EI918">
            <v>5.5528781088239105</v>
          </cell>
          <cell r="EJ918">
            <v>5.5528781088239105</v>
          </cell>
          <cell r="EK918">
            <v>0</v>
          </cell>
          <cell r="EL918">
            <v>0</v>
          </cell>
          <cell r="EM918">
            <v>0</v>
          </cell>
          <cell r="EN918">
            <v>0</v>
          </cell>
          <cell r="EO918">
            <v>0</v>
          </cell>
          <cell r="EP918">
            <v>0</v>
          </cell>
          <cell r="EQ918">
            <v>0</v>
          </cell>
          <cell r="ER918">
            <v>0</v>
          </cell>
          <cell r="ES918">
            <v>0</v>
          </cell>
          <cell r="ET918">
            <v>0</v>
          </cell>
        </row>
        <row r="919">
          <cell r="A919">
            <v>34905.571231865775</v>
          </cell>
          <cell r="B919">
            <v>35649.698373904852</v>
          </cell>
          <cell r="C919">
            <v>34500.325005796993</v>
          </cell>
          <cell r="D919">
            <v>6200.1798773639512</v>
          </cell>
          <cell r="E919">
            <v>7528.7445773378167</v>
          </cell>
          <cell r="F919">
            <v>7162.8266555915907</v>
          </cell>
          <cell r="G919">
            <v>7230.3169701253564</v>
          </cell>
          <cell r="H919">
            <v>6787.5677212066821</v>
          </cell>
          <cell r="I919">
            <v>7136.8854485364745</v>
          </cell>
          <cell r="J919">
            <v>6844.1345030746033</v>
          </cell>
          <cell r="K919">
            <v>8010.1713780439895</v>
          </cell>
          <cell r="L919">
            <v>8645.7622716767528</v>
          </cell>
          <cell r="M919">
            <v>7947.2426472588422</v>
          </cell>
          <cell r="N919">
            <v>10317.109223846657</v>
          </cell>
          <cell r="O919">
            <v>10052.362694418027</v>
          </cell>
          <cell r="P919">
            <v>9107.1711915039341</v>
          </cell>
          <cell r="Q919">
            <v>9024.9082176055417</v>
          </cell>
          <cell r="R919">
            <v>8703.3873553995018</v>
          </cell>
          <cell r="S919">
            <v>9884.3026870062986</v>
          </cell>
          <cell r="T919">
            <v>10381.269779738113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5807.6087260921286</v>
          </cell>
          <cell r="AF919">
            <v>5931.4170217570609</v>
          </cell>
          <cell r="AG919">
            <v>5740.1836293045881</v>
          </cell>
          <cell r="AH919">
            <v>6200.1798773639512</v>
          </cell>
          <cell r="AI919">
            <v>7528.7445773378167</v>
          </cell>
          <cell r="AJ919">
            <v>7162.8266555915907</v>
          </cell>
          <cell r="AK919">
            <v>7230.3169701253564</v>
          </cell>
          <cell r="AL919">
            <v>6787.5677212066821</v>
          </cell>
          <cell r="AM919">
            <v>7136.8854485364745</v>
          </cell>
          <cell r="AN919">
            <v>6844.1345030746033</v>
          </cell>
          <cell r="AO919">
            <v>8010.1713780439895</v>
          </cell>
          <cell r="AP919">
            <v>8645.7622716767528</v>
          </cell>
          <cell r="AQ919">
            <v>7947.2426472588422</v>
          </cell>
          <cell r="AR919">
            <v>10317.109223846657</v>
          </cell>
          <cell r="AS919">
            <v>10052.362694418027</v>
          </cell>
          <cell r="AT919">
            <v>9107.1711915039341</v>
          </cell>
          <cell r="AU919">
            <v>9024.9082176055417</v>
          </cell>
          <cell r="AV919">
            <v>8703.3873553995018</v>
          </cell>
          <cell r="AW919">
            <v>9884.3026870062986</v>
          </cell>
          <cell r="AX919">
            <v>10381.269779738113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2.8476979993385974</v>
          </cell>
          <cell r="CN919">
            <v>2.9032614633672238</v>
          </cell>
          <cell r="CO919">
            <v>2.7999658593257828</v>
          </cell>
          <cell r="CP919">
            <v>3.0338469077554797</v>
          </cell>
          <cell r="CQ919">
            <v>3.6856587057833656</v>
          </cell>
          <cell r="CR919">
            <v>3.4946873267445082</v>
          </cell>
          <cell r="CS919">
            <v>3.6075620628072609</v>
          </cell>
          <cell r="CT919">
            <v>3.3636371511286174</v>
          </cell>
          <cell r="CU919">
            <v>3.5315126385862166</v>
          </cell>
          <cell r="CV919">
            <v>3.3835855819024867</v>
          </cell>
          <cell r="CW919">
            <v>3.9254442358805819</v>
          </cell>
          <cell r="CX919">
            <v>4.2817530444090535</v>
          </cell>
          <cell r="CY919">
            <v>3.940026334896451</v>
          </cell>
          <cell r="CZ919">
            <v>5.0143658646676785</v>
          </cell>
          <cell r="DA919">
            <v>4.9708732564184013</v>
          </cell>
          <cell r="DB919">
            <v>4.5034779477872702</v>
          </cell>
          <cell r="DC919">
            <v>4.4627990716488242</v>
          </cell>
          <cell r="DD919">
            <v>4.3038076480496663</v>
          </cell>
          <cell r="DE919">
            <v>4.8877679187269614</v>
          </cell>
          <cell r="DF919">
            <v>5.1335171525814403</v>
          </cell>
          <cell r="DG919">
            <v>4.423275065533903</v>
          </cell>
          <cell r="DH919">
            <v>4.423275065533903</v>
          </cell>
          <cell r="DI919">
            <v>4.423275065533903</v>
          </cell>
          <cell r="DJ919">
            <v>4.423275065533903</v>
          </cell>
          <cell r="DK919">
            <v>4.423275065533903</v>
          </cell>
          <cell r="DL919">
            <v>4.423275065533903</v>
          </cell>
          <cell r="DM919">
            <v>4.423275065533903</v>
          </cell>
          <cell r="DN919">
            <v>4.423275065533903</v>
          </cell>
          <cell r="DO919">
            <v>4.423275065533903</v>
          </cell>
          <cell r="DP919">
            <v>4.423275065533903</v>
          </cell>
          <cell r="DQ919">
            <v>5.5874101774519556</v>
          </cell>
          <cell r="DR919">
            <v>5.5973110926797345</v>
          </cell>
          <cell r="DS919">
            <v>5.6166865173964347</v>
          </cell>
          <cell r="DT919">
            <v>5.5990940548565957</v>
          </cell>
          <cell r="DU919">
            <v>5.5964751808928863</v>
          </cell>
          <cell r="DV919">
            <v>5.6154330225417182</v>
          </cell>
          <cell r="DW919">
            <v>5.4909901048160759</v>
          </cell>
          <cell r="DX919">
            <v>5.5285618254846032</v>
          </cell>
          <cell r="DY919">
            <v>5.536752326542973</v>
          </cell>
          <cell r="DZ919">
            <v>5.5417701072416676</v>
          </cell>
          <cell r="EA919">
            <v>5.5906220263543487</v>
          </cell>
          <cell r="EB919">
            <v>5.5320845636652614</v>
          </cell>
          <cell r="EC919">
            <v>5.5261730953148014</v>
          </cell>
          <cell r="ED919">
            <v>5.6370144163675491</v>
          </cell>
          <cell r="EE919">
            <v>5.5404188137715424</v>
          </cell>
          <cell r="EF919">
            <v>5.5404188137715424</v>
          </cell>
          <cell r="EG919">
            <v>5.5404188137715424</v>
          </cell>
          <cell r="EH919">
            <v>5.5404188137715424</v>
          </cell>
          <cell r="EI919">
            <v>5.5404188137715424</v>
          </cell>
          <cell r="EJ919">
            <v>5.5404188137715424</v>
          </cell>
          <cell r="EK919">
            <v>0</v>
          </cell>
          <cell r="EL919">
            <v>0</v>
          </cell>
          <cell r="EM919">
            <v>0</v>
          </cell>
          <cell r="EN919">
            <v>0</v>
          </cell>
          <cell r="EO919">
            <v>0</v>
          </cell>
          <cell r="EP919">
            <v>0</v>
          </cell>
          <cell r="EQ919">
            <v>0</v>
          </cell>
          <cell r="ER919">
            <v>0</v>
          </cell>
          <cell r="ES919">
            <v>0</v>
          </cell>
          <cell r="ET919">
            <v>0</v>
          </cell>
        </row>
        <row r="920">
          <cell r="A920">
            <v>31046.572671370206</v>
          </cell>
          <cell r="B920">
            <v>38506.172604101033</v>
          </cell>
          <cell r="C920">
            <v>33542.740672987937</v>
          </cell>
          <cell r="D920">
            <v>6318.2404074266597</v>
          </cell>
          <cell r="E920">
            <v>7373.7062843516314</v>
          </cell>
          <cell r="F920">
            <v>6929.2075988347115</v>
          </cell>
          <cell r="G920">
            <v>6792.6592917226762</v>
          </cell>
          <cell r="H920">
            <v>8794.0384138752524</v>
          </cell>
          <cell r="I920">
            <v>7239.0392593895922</v>
          </cell>
          <cell r="J920">
            <v>7715.0012831157055</v>
          </cell>
          <cell r="K920">
            <v>8469.0786203867174</v>
          </cell>
          <cell r="L920">
            <v>8180.8410980201088</v>
          </cell>
          <cell r="M920">
            <v>9399.148041476552</v>
          </cell>
          <cell r="N920">
            <v>7902.2265181026023</v>
          </cell>
          <cell r="O920">
            <v>9081.9617269085502</v>
          </cell>
          <cell r="P920">
            <v>8688.798833642697</v>
          </cell>
          <cell r="Q920">
            <v>9852.441080765906</v>
          </cell>
          <cell r="R920">
            <v>9242.2496688373612</v>
          </cell>
          <cell r="S920">
            <v>10886.244806738952</v>
          </cell>
          <cell r="T920">
            <v>9795.1602918447043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5165.5463583102428</v>
          </cell>
          <cell r="AF920">
            <v>6406.6788232313193</v>
          </cell>
          <cell r="AG920">
            <v>5580.8602052514671</v>
          </cell>
          <cell r="AH920">
            <v>6318.2404074266597</v>
          </cell>
          <cell r="AI920">
            <v>7373.7062843516314</v>
          </cell>
          <cell r="AJ920">
            <v>6929.2075988347115</v>
          </cell>
          <cell r="AK920">
            <v>6792.6592917226762</v>
          </cell>
          <cell r="AL920">
            <v>8794.0384138752524</v>
          </cell>
          <cell r="AM920">
            <v>7239.0392593895922</v>
          </cell>
          <cell r="AN920">
            <v>7715.0012831157055</v>
          </cell>
          <cell r="AO920">
            <v>8469.0786203867174</v>
          </cell>
          <cell r="AP920">
            <v>8180.8410980201088</v>
          </cell>
          <cell r="AQ920">
            <v>9399.148041476552</v>
          </cell>
          <cell r="AR920">
            <v>7902.2265181026023</v>
          </cell>
          <cell r="AS920">
            <v>9081.9617269085502</v>
          </cell>
          <cell r="AT920">
            <v>8688.798833642697</v>
          </cell>
          <cell r="AU920">
            <v>9852.441080765906</v>
          </cell>
          <cell r="AV920">
            <v>9242.2496688373612</v>
          </cell>
          <cell r="AW920">
            <v>10886.244806738952</v>
          </cell>
          <cell r="AX920">
            <v>9795.1602918447043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2.5442902145851121</v>
          </cell>
          <cell r="CN920">
            <v>3.2051577904104018</v>
          </cell>
          <cell r="CO920">
            <v>2.7667957300048216</v>
          </cell>
          <cell r="CP920">
            <v>3.1151325291779082</v>
          </cell>
          <cell r="CQ920">
            <v>3.667963512080032</v>
          </cell>
          <cell r="CR920">
            <v>3.3689340232448104</v>
          </cell>
          <cell r="CS920">
            <v>3.4004078609313164</v>
          </cell>
          <cell r="CT920">
            <v>4.2752415788594931</v>
          </cell>
          <cell r="CU920">
            <v>3.5363934264126513</v>
          </cell>
          <cell r="CV920">
            <v>3.8415273494986319</v>
          </cell>
          <cell r="CW920">
            <v>4.1024353161960869</v>
          </cell>
          <cell r="CX920">
            <v>4.0901589432963066</v>
          </cell>
          <cell r="CY920">
            <v>4.6001566805408238</v>
          </cell>
          <cell r="CZ920">
            <v>3.88120290433951</v>
          </cell>
          <cell r="DA920">
            <v>4.5494911542079333</v>
          </cell>
          <cell r="DB920">
            <v>4.3525412926184313</v>
          </cell>
          <cell r="DC920">
            <v>4.9354528120828194</v>
          </cell>
          <cell r="DD920">
            <v>4.6297853236681199</v>
          </cell>
          <cell r="DE920">
            <v>5.4533234052352251</v>
          </cell>
          <cell r="DF920">
            <v>4.9067587424160264</v>
          </cell>
          <cell r="DG920">
            <v>5.0058496305340308</v>
          </cell>
          <cell r="DH920">
            <v>5.0058496305340308</v>
          </cell>
          <cell r="DI920">
            <v>5.0058496305340308</v>
          </cell>
          <cell r="DJ920">
            <v>5.0058496305340308</v>
          </cell>
          <cell r="DK920">
            <v>5.0058496305340308</v>
          </cell>
          <cell r="DL920">
            <v>5.0058496305340308</v>
          </cell>
          <cell r="DM920">
            <v>5.0058496305340308</v>
          </cell>
          <cell r="DN920">
            <v>5.0058496305340308</v>
          </cell>
          <cell r="DO920">
            <v>5.0058496305340308</v>
          </cell>
          <cell r="DP920">
            <v>5.0058496305340308</v>
          </cell>
          <cell r="DQ920">
            <v>5.5623300056190521</v>
          </cell>
          <cell r="DR920">
            <v>5.4763434030292144</v>
          </cell>
          <cell r="DS920">
            <v>5.5262583333415849</v>
          </cell>
          <cell r="DT920">
            <v>5.5568254414357483</v>
          </cell>
          <cell r="DU920">
            <v>5.5076706622320728</v>
          </cell>
          <cell r="DV920">
            <v>5.6350555626143271</v>
          </cell>
          <cell r="DW920">
            <v>5.4728803772608243</v>
          </cell>
          <cell r="DX920">
            <v>5.6355308779656639</v>
          </cell>
          <cell r="DY920">
            <v>5.6082516510101668</v>
          </cell>
          <cell r="DZ920">
            <v>5.502235932151831</v>
          </cell>
          <cell r="EA920">
            <v>5.6558978596795315</v>
          </cell>
          <cell r="EB920">
            <v>5.479802519406193</v>
          </cell>
          <cell r="EC920">
            <v>5.5978724884574644</v>
          </cell>
          <cell r="ED920">
            <v>5.5781509494976635</v>
          </cell>
          <cell r="EE920">
            <v>5.4692021766045382</v>
          </cell>
          <cell r="EF920">
            <v>5.4692021766045382</v>
          </cell>
          <cell r="EG920">
            <v>5.4692021766045382</v>
          </cell>
          <cell r="EH920">
            <v>5.4692021766045382</v>
          </cell>
          <cell r="EI920">
            <v>5.4692021766045382</v>
          </cell>
          <cell r="EJ920">
            <v>5.4692021766045382</v>
          </cell>
          <cell r="EK920">
            <v>0</v>
          </cell>
          <cell r="EL920">
            <v>0</v>
          </cell>
          <cell r="EM920">
            <v>0</v>
          </cell>
          <cell r="EN920">
            <v>0</v>
          </cell>
          <cell r="EO920">
            <v>0</v>
          </cell>
          <cell r="EP920">
            <v>0</v>
          </cell>
          <cell r="EQ920">
            <v>0</v>
          </cell>
          <cell r="ER920">
            <v>0</v>
          </cell>
          <cell r="ES920">
            <v>0</v>
          </cell>
          <cell r="ET920">
            <v>0</v>
          </cell>
        </row>
        <row r="921">
          <cell r="A921">
            <v>38350.669399102029</v>
          </cell>
          <cell r="B921">
            <v>37428.473664446617</v>
          </cell>
          <cell r="C921">
            <v>40001.535681011075</v>
          </cell>
          <cell r="D921">
            <v>6906.7447997105337</v>
          </cell>
          <cell r="E921">
            <v>7275.4146657529063</v>
          </cell>
          <cell r="F921">
            <v>7360.8222823409915</v>
          </cell>
          <cell r="G921">
            <v>6475.3015404343496</v>
          </cell>
          <cell r="H921">
            <v>8187.9102455782449</v>
          </cell>
          <cell r="I921">
            <v>8823.5332407199221</v>
          </cell>
          <cell r="J921">
            <v>7695.9255112576902</v>
          </cell>
          <cell r="K921">
            <v>7986.7629505324294</v>
          </cell>
          <cell r="L921">
            <v>8634.7604911129165</v>
          </cell>
          <cell r="M921">
            <v>6606.6843194193716</v>
          </cell>
          <cell r="N921">
            <v>9178.1059890880824</v>
          </cell>
          <cell r="O921">
            <v>8590.8988595494429</v>
          </cell>
          <cell r="P921">
            <v>9205.0517418240943</v>
          </cell>
          <cell r="Q921">
            <v>9627.9257623746525</v>
          </cell>
          <cell r="R921">
            <v>9260.5236755106653</v>
          </cell>
          <cell r="S921">
            <v>10034.327716193267</v>
          </cell>
          <cell r="T921">
            <v>9953.6069428462397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6380.8061118441174</v>
          </cell>
          <cell r="AF921">
            <v>6227.3706628101136</v>
          </cell>
          <cell r="AG921">
            <v>6655.4781795418257</v>
          </cell>
          <cell r="AH921">
            <v>6906.7447997105337</v>
          </cell>
          <cell r="AI921">
            <v>7275.4146657529063</v>
          </cell>
          <cell r="AJ921">
            <v>7360.8222823409915</v>
          </cell>
          <cell r="AK921">
            <v>6475.3015404343496</v>
          </cell>
          <cell r="AL921">
            <v>8187.9102455782449</v>
          </cell>
          <cell r="AM921">
            <v>8823.5332407199221</v>
          </cell>
          <cell r="AN921">
            <v>7695.9255112576902</v>
          </cell>
          <cell r="AO921">
            <v>7986.7629505324294</v>
          </cell>
          <cell r="AP921">
            <v>8634.7604911129165</v>
          </cell>
          <cell r="AQ921">
            <v>6606.6843194193716</v>
          </cell>
          <cell r="AR921">
            <v>9178.1059890880824</v>
          </cell>
          <cell r="AS921">
            <v>8590.8988595494429</v>
          </cell>
          <cell r="AT921">
            <v>9205.0517418240943</v>
          </cell>
          <cell r="AU921">
            <v>9627.9257623746525</v>
          </cell>
          <cell r="AV921">
            <v>9260.5236755106653</v>
          </cell>
          <cell r="AW921">
            <v>10034.327716193267</v>
          </cell>
          <cell r="AX921">
            <v>9953.6069428462397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3.1765145704262934</v>
          </cell>
          <cell r="CN921">
            <v>3.048281653149377</v>
          </cell>
          <cell r="CO921">
            <v>3.2770280408251544</v>
          </cell>
          <cell r="CP921">
            <v>3.4310466712862877</v>
          </cell>
          <cell r="CQ921">
            <v>3.6112748618571349</v>
          </cell>
          <cell r="CR921">
            <v>3.6204266661074609</v>
          </cell>
          <cell r="CS921">
            <v>3.2056508813308962</v>
          </cell>
          <cell r="CT921">
            <v>3.9717290029870207</v>
          </cell>
          <cell r="CU921">
            <v>4.3421957253448431</v>
          </cell>
          <cell r="CV921">
            <v>3.8189864902001864</v>
          </cell>
          <cell r="CW921">
            <v>3.9355526905748017</v>
          </cell>
          <cell r="CX921">
            <v>4.2569607287848141</v>
          </cell>
          <cell r="CY921">
            <v>3.2710166490085975</v>
          </cell>
          <cell r="CZ921">
            <v>4.5229772905800152</v>
          </cell>
          <cell r="DA921">
            <v>4.2421893335081506</v>
          </cell>
          <cell r="DB921">
            <v>4.5454582753177446</v>
          </cell>
          <cell r="DC921">
            <v>4.754273637799078</v>
          </cell>
          <cell r="DD921">
            <v>4.5728503386211861</v>
          </cell>
          <cell r="DE921">
            <v>4.954955087062074</v>
          </cell>
          <cell r="DF921">
            <v>4.9150951365163111</v>
          </cell>
          <cell r="DG921">
            <v>4.9653557864866746</v>
          </cell>
          <cell r="DH921">
            <v>4.9653557864866746</v>
          </cell>
          <cell r="DI921">
            <v>4.9653557864866746</v>
          </cell>
          <cell r="DJ921">
            <v>4.9653557864866746</v>
          </cell>
          <cell r="DK921">
            <v>4.9653557864866746</v>
          </cell>
          <cell r="DL921">
            <v>4.9653557864866746</v>
          </cell>
          <cell r="DM921">
            <v>4.9653557864866746</v>
          </cell>
          <cell r="DN921">
            <v>4.9653557864866746</v>
          </cell>
          <cell r="DO921">
            <v>4.9653557864866746</v>
          </cell>
          <cell r="DP921">
            <v>4.9653557864866746</v>
          </cell>
          <cell r="DQ921">
            <v>5.5034095367139377</v>
          </cell>
          <cell r="DR921">
            <v>5.5970187234909465</v>
          </cell>
          <cell r="DS921">
            <v>5.564244970169347</v>
          </cell>
          <cell r="DT921">
            <v>5.5151067021958093</v>
          </cell>
          <cell r="DU921">
            <v>5.5195585166897017</v>
          </cell>
          <cell r="DV921">
            <v>5.5702375023266768</v>
          </cell>
          <cell r="DW921">
            <v>5.5341497943182709</v>
          </cell>
          <cell r="DX921">
            <v>5.6480768936985601</v>
          </cell>
          <cell r="DY921">
            <v>5.5672441322956354</v>
          </cell>
          <cell r="DZ921">
            <v>5.5210269746196525</v>
          </cell>
          <cell r="EA921">
            <v>5.5599668078716427</v>
          </cell>
          <cell r="EB921">
            <v>5.5572225268323452</v>
          </cell>
          <cell r="EC921">
            <v>5.5336022181961795</v>
          </cell>
          <cell r="ED921">
            <v>5.5595007989285534</v>
          </cell>
          <cell r="EE921">
            <v>5.5482458122115377</v>
          </cell>
          <cell r="EF921">
            <v>5.5482458122115377</v>
          </cell>
          <cell r="EG921">
            <v>5.5482458122115377</v>
          </cell>
          <cell r="EH921">
            <v>5.5482458122115377</v>
          </cell>
          <cell r="EI921">
            <v>5.5482458122115377</v>
          </cell>
          <cell r="EJ921">
            <v>5.5482458122115377</v>
          </cell>
          <cell r="EK921">
            <v>0</v>
          </cell>
          <cell r="EL921">
            <v>0</v>
          </cell>
          <cell r="EM921">
            <v>0</v>
          </cell>
          <cell r="EN921">
            <v>0</v>
          </cell>
          <cell r="EO921">
            <v>0</v>
          </cell>
          <cell r="EP921">
            <v>0</v>
          </cell>
          <cell r="EQ921">
            <v>0</v>
          </cell>
          <cell r="ER921">
            <v>0</v>
          </cell>
          <cell r="ES921">
            <v>0</v>
          </cell>
          <cell r="ET921">
            <v>0</v>
          </cell>
        </row>
        <row r="922">
          <cell r="A922">
            <v>32223.269703169204</v>
          </cell>
          <cell r="B922">
            <v>29637.810004708073</v>
          </cell>
          <cell r="C922">
            <v>39764.076860725916</v>
          </cell>
          <cell r="D922">
            <v>5504.8141040500004</v>
          </cell>
          <cell r="E922">
            <v>6329.5345579473833</v>
          </cell>
          <cell r="F922">
            <v>6040.8914520254284</v>
          </cell>
          <cell r="G922">
            <v>6721.057478759255</v>
          </cell>
          <cell r="H922">
            <v>6359.8158009591125</v>
          </cell>
          <cell r="I922">
            <v>7893.7998802155644</v>
          </cell>
          <cell r="J922">
            <v>9297.3678719606123</v>
          </cell>
          <cell r="K922">
            <v>7046.3255071705835</v>
          </cell>
          <cell r="L922">
            <v>9012.9349228087103</v>
          </cell>
          <cell r="M922">
            <v>8947.1433098071357</v>
          </cell>
          <cell r="N922">
            <v>7762.8281289124961</v>
          </cell>
          <cell r="O922">
            <v>9222.3347462532947</v>
          </cell>
          <cell r="P922">
            <v>9216.7945253997004</v>
          </cell>
          <cell r="Q922">
            <v>9976.0484761009229</v>
          </cell>
          <cell r="R922">
            <v>9730.0568418037692</v>
          </cell>
          <cell r="S922">
            <v>10471.731392514475</v>
          </cell>
          <cell r="T922">
            <v>9794.6815457297289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5361.3258774147425</v>
          </cell>
          <cell r="AF922">
            <v>4931.1556273420365</v>
          </cell>
          <cell r="AG922">
            <v>6615.9696464307381</v>
          </cell>
          <cell r="AH922">
            <v>5504.8141040500004</v>
          </cell>
          <cell r="AI922">
            <v>6329.5345579473833</v>
          </cell>
          <cell r="AJ922">
            <v>6040.8914520254284</v>
          </cell>
          <cell r="AK922">
            <v>6721.057478759255</v>
          </cell>
          <cell r="AL922">
            <v>6359.8158009591125</v>
          </cell>
          <cell r="AM922">
            <v>7893.7998802155644</v>
          </cell>
          <cell r="AN922">
            <v>9297.3678719606123</v>
          </cell>
          <cell r="AO922">
            <v>7046.3255071705835</v>
          </cell>
          <cell r="AP922">
            <v>9012.9349228087103</v>
          </cell>
          <cell r="AQ922">
            <v>8947.1433098071357</v>
          </cell>
          <cell r="AR922">
            <v>7762.8281289124961</v>
          </cell>
          <cell r="AS922">
            <v>9222.3347462532947</v>
          </cell>
          <cell r="AT922">
            <v>9216.7945253997004</v>
          </cell>
          <cell r="AU922">
            <v>9976.0484761009229</v>
          </cell>
          <cell r="AV922">
            <v>9730.0568418037692</v>
          </cell>
          <cell r="AW922">
            <v>10471.731392514475</v>
          </cell>
          <cell r="AX922">
            <v>9794.6815457297289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2.6763420679547161</v>
          </cell>
          <cell r="CN922">
            <v>2.4291699830227356</v>
          </cell>
          <cell r="CO922">
            <v>3.3192892944631645</v>
          </cell>
          <cell r="CP922">
            <v>2.7344888498988702</v>
          </cell>
          <cell r="CQ922">
            <v>3.1215752547008973</v>
          </cell>
          <cell r="CR922">
            <v>3.035309107425368</v>
          </cell>
          <cell r="CS922">
            <v>3.3816878869373284</v>
          </cell>
          <cell r="CT922">
            <v>3.1587936627269677</v>
          </cell>
          <cell r="CU922">
            <v>3.8461074391884136</v>
          </cell>
          <cell r="CV922">
            <v>4.5893858646988859</v>
          </cell>
          <cell r="CW922">
            <v>3.4624683182340998</v>
          </cell>
          <cell r="CX922">
            <v>4.5005522549784169</v>
          </cell>
          <cell r="CY922">
            <v>4.3906062567796109</v>
          </cell>
          <cell r="CZ922">
            <v>3.8156322375626837</v>
          </cell>
          <cell r="DA922">
            <v>4.516908630263333</v>
          </cell>
          <cell r="DB922">
            <v>4.5141951447875064</v>
          </cell>
          <cell r="DC922">
            <v>4.8860620111335971</v>
          </cell>
          <cell r="DD922">
            <v>4.765580401378454</v>
          </cell>
          <cell r="DE922">
            <v>5.1288372415525627</v>
          </cell>
          <cell r="DF922">
            <v>4.7972322434469676</v>
          </cell>
          <cell r="DG922">
            <v>4.9728650475487761</v>
          </cell>
          <cell r="DH922">
            <v>4.9728650475487761</v>
          </cell>
          <cell r="DI922">
            <v>4.9728650475487761</v>
          </cell>
          <cell r="DJ922">
            <v>4.9728650475487761</v>
          </cell>
          <cell r="DK922">
            <v>4.9728650475487761</v>
          </cell>
          <cell r="DL922">
            <v>4.9728650475487761</v>
          </cell>
          <cell r="DM922">
            <v>4.9728650475487761</v>
          </cell>
          <cell r="DN922">
            <v>4.9728650475487761</v>
          </cell>
          <cell r="DO922">
            <v>4.9728650475487761</v>
          </cell>
          <cell r="DP922">
            <v>4.9728650475487761</v>
          </cell>
          <cell r="DQ922">
            <v>5.48829845914904</v>
          </cell>
          <cell r="DR922">
            <v>5.5615767985755635</v>
          </cell>
          <cell r="DS922">
            <v>5.4607907382559402</v>
          </cell>
          <cell r="DT922">
            <v>5.5153570940349903</v>
          </cell>
          <cell r="DU922">
            <v>5.5552691044702858</v>
          </cell>
          <cell r="DV922">
            <v>5.4526201299590813</v>
          </cell>
          <cell r="DW922">
            <v>5.4451672424643833</v>
          </cell>
          <cell r="DX922">
            <v>5.516078205721695</v>
          </cell>
          <cell r="DY922">
            <v>5.6230485832334285</v>
          </cell>
          <cell r="DZ922">
            <v>5.5502504030065527</v>
          </cell>
          <cell r="EA922">
            <v>5.575502680513833</v>
          </cell>
          <cell r="EB922">
            <v>5.4866538576331134</v>
          </cell>
          <cell r="EC922">
            <v>5.5829924076843289</v>
          </cell>
          <cell r="ED922">
            <v>5.5739182779781054</v>
          </cell>
          <cell r="EE922">
            <v>5.5937971311603061</v>
          </cell>
          <cell r="EF922">
            <v>5.5937971311603061</v>
          </cell>
          <cell r="EG922">
            <v>5.5937971311603061</v>
          </cell>
          <cell r="EH922">
            <v>5.5937971311603061</v>
          </cell>
          <cell r="EI922">
            <v>5.5937971311603061</v>
          </cell>
          <cell r="EJ922">
            <v>5.5937971311603061</v>
          </cell>
          <cell r="EK922">
            <v>0</v>
          </cell>
          <cell r="EL922">
            <v>0</v>
          </cell>
          <cell r="EM922">
            <v>0</v>
          </cell>
          <cell r="EN922">
            <v>0</v>
          </cell>
          <cell r="EO922">
            <v>0</v>
          </cell>
          <cell r="EP922">
            <v>0</v>
          </cell>
          <cell r="EQ922">
            <v>0</v>
          </cell>
          <cell r="ER922">
            <v>0</v>
          </cell>
          <cell r="ES922">
            <v>0</v>
          </cell>
          <cell r="ET922">
            <v>0</v>
          </cell>
        </row>
        <row r="923">
          <cell r="A923">
            <v>34386.973530208321</v>
          </cell>
          <cell r="B923">
            <v>37114.19726126876</v>
          </cell>
          <cell r="C923">
            <v>34411.863792111762</v>
          </cell>
          <cell r="D923">
            <v>5887.7094236132216</v>
          </cell>
          <cell r="E923">
            <v>6529.9093486820084</v>
          </cell>
          <cell r="F923">
            <v>6893.1258334161321</v>
          </cell>
          <cell r="G923">
            <v>7054.6762804092532</v>
          </cell>
          <cell r="H923">
            <v>7184.4102844671042</v>
          </cell>
          <cell r="I923">
            <v>7843.955607398595</v>
          </cell>
          <cell r="J923">
            <v>8634.9271407037559</v>
          </cell>
          <cell r="K923">
            <v>8645.3029613346971</v>
          </cell>
          <cell r="L923">
            <v>8794.2067091705758</v>
          </cell>
          <cell r="M923">
            <v>7488.4339419810422</v>
          </cell>
          <cell r="N923">
            <v>10293.625240369458</v>
          </cell>
          <cell r="O923">
            <v>9042.9752462209126</v>
          </cell>
          <cell r="P923">
            <v>9344.8884912035664</v>
          </cell>
          <cell r="Q923">
            <v>9005.1532084051651</v>
          </cell>
          <cell r="R923">
            <v>10263.36582263632</v>
          </cell>
          <cell r="S923">
            <v>10424.682889421225</v>
          </cell>
          <cell r="T923">
            <v>10007.34136912065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5721.3241465483452</v>
          </cell>
          <cell r="AF923">
            <v>6175.0811767170071</v>
          </cell>
          <cell r="AG923">
            <v>5725.4654024316787</v>
          </cell>
          <cell r="AH923">
            <v>5887.7094236132216</v>
          </cell>
          <cell r="AI923">
            <v>6529.9093486820084</v>
          </cell>
          <cell r="AJ923">
            <v>6893.1258334161321</v>
          </cell>
          <cell r="AK923">
            <v>7054.6762804092532</v>
          </cell>
          <cell r="AL923">
            <v>7184.4102844671042</v>
          </cell>
          <cell r="AM923">
            <v>7843.955607398595</v>
          </cell>
          <cell r="AN923">
            <v>8634.9271407037559</v>
          </cell>
          <cell r="AO923">
            <v>8645.3029613346971</v>
          </cell>
          <cell r="AP923">
            <v>8794.2067091705758</v>
          </cell>
          <cell r="AQ923">
            <v>7488.4339419810422</v>
          </cell>
          <cell r="AR923">
            <v>10293.625240369458</v>
          </cell>
          <cell r="AS923">
            <v>9042.9752462209126</v>
          </cell>
          <cell r="AT923">
            <v>9344.8884912035664</v>
          </cell>
          <cell r="AU923">
            <v>9005.1532084051651</v>
          </cell>
          <cell r="AV923">
            <v>10263.36582263632</v>
          </cell>
          <cell r="AW923">
            <v>10424.682889421225</v>
          </cell>
          <cell r="AX923">
            <v>10007.34136912065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2.8092501907628247</v>
          </cell>
          <cell r="CN923">
            <v>3.0665142424985863</v>
          </cell>
          <cell r="CO923">
            <v>2.7945323414989467</v>
          </cell>
          <cell r="CP923">
            <v>2.9122382108258127</v>
          </cell>
          <cell r="CQ923">
            <v>3.2434929096341993</v>
          </cell>
          <cell r="CR923">
            <v>3.3848857894767632</v>
          </cell>
          <cell r="CS923">
            <v>3.4553118784152033</v>
          </cell>
          <cell r="CT923">
            <v>3.5568865445032665</v>
          </cell>
          <cell r="CU923">
            <v>3.8862819657139807</v>
          </cell>
          <cell r="CV923">
            <v>4.282715841737847</v>
          </cell>
          <cell r="CW923">
            <v>4.2555161269490362</v>
          </cell>
          <cell r="CX923">
            <v>4.2962990808110675</v>
          </cell>
          <cell r="CY923">
            <v>3.6248081637148508</v>
          </cell>
          <cell r="CZ923">
            <v>4.9352353681413179</v>
          </cell>
          <cell r="DA923">
            <v>4.427506691132173</v>
          </cell>
          <cell r="DB923">
            <v>4.5753256197376393</v>
          </cell>
          <cell r="DC923">
            <v>4.4089887453298262</v>
          </cell>
          <cell r="DD923">
            <v>5.0250188257730279</v>
          </cell>
          <cell r="DE923">
            <v>5.1040008392295455</v>
          </cell>
          <cell r="DF923">
            <v>4.899667384442056</v>
          </cell>
          <cell r="DG923">
            <v>5.424779950995962</v>
          </cell>
          <cell r="DH923">
            <v>5.424779950995962</v>
          </cell>
          <cell r="DI923">
            <v>5.424779950995962</v>
          </cell>
          <cell r="DJ923">
            <v>5.424779950995962</v>
          </cell>
          <cell r="DK923">
            <v>5.424779950995962</v>
          </cell>
          <cell r="DL923">
            <v>5.424779950995962</v>
          </cell>
          <cell r="DM923">
            <v>5.424779950995962</v>
          </cell>
          <cell r="DN923">
            <v>5.424779950995962</v>
          </cell>
          <cell r="DO923">
            <v>5.424779950995962</v>
          </cell>
          <cell r="DP923">
            <v>5.424779950995962</v>
          </cell>
          <cell r="DQ923">
            <v>5.5797311065478867</v>
          </cell>
          <cell r="DR923">
            <v>5.5170233311415267</v>
          </cell>
          <cell r="DS923">
            <v>5.6131776859632785</v>
          </cell>
          <cell r="DT923">
            <v>5.5389393249706522</v>
          </cell>
          <cell r="DU923">
            <v>5.5157088662008018</v>
          </cell>
          <cell r="DV923">
            <v>5.5792949690198856</v>
          </cell>
          <cell r="DW923">
            <v>5.5936716859157025</v>
          </cell>
          <cell r="DX923">
            <v>5.5338610331198899</v>
          </cell>
          <cell r="DY923">
            <v>5.5297812986635568</v>
          </cell>
          <cell r="DZ923">
            <v>5.5239094785390606</v>
          </cell>
          <cell r="EA923">
            <v>5.5658963169961311</v>
          </cell>
          <cell r="EB923">
            <v>5.6080167041996889</v>
          </cell>
          <cell r="EC923">
            <v>5.6599567338936447</v>
          </cell>
          <cell r="ED923">
            <v>5.714360285502404</v>
          </cell>
          <cell r="EE923">
            <v>5.5957622146123089</v>
          </cell>
          <cell r="EF923">
            <v>5.5957622146123089</v>
          </cell>
          <cell r="EG923">
            <v>5.5957622146123089</v>
          </cell>
          <cell r="EH923">
            <v>5.5957622146123089</v>
          </cell>
          <cell r="EI923">
            <v>5.5957622146123089</v>
          </cell>
          <cell r="EJ923">
            <v>5.5957622146123089</v>
          </cell>
          <cell r="EK923">
            <v>0</v>
          </cell>
          <cell r="EL923">
            <v>0</v>
          </cell>
          <cell r="EM923">
            <v>0</v>
          </cell>
          <cell r="EN923">
            <v>0</v>
          </cell>
          <cell r="EO923">
            <v>0</v>
          </cell>
          <cell r="EP923">
            <v>0</v>
          </cell>
          <cell r="EQ923">
            <v>0</v>
          </cell>
          <cell r="ER923">
            <v>0</v>
          </cell>
          <cell r="ES923">
            <v>0</v>
          </cell>
          <cell r="ET923">
            <v>0</v>
          </cell>
        </row>
        <row r="924">
          <cell r="A924">
            <v>32499.317026866825</v>
          </cell>
          <cell r="B924">
            <v>34661.757589709567</v>
          </cell>
          <cell r="C924">
            <v>44027.653643955586</v>
          </cell>
          <cell r="D924">
            <v>6613.4292728702649</v>
          </cell>
          <cell r="E924">
            <v>6204.9276065442882</v>
          </cell>
          <cell r="F924">
            <v>6960.9461822139792</v>
          </cell>
          <cell r="G924">
            <v>7029.5746246117697</v>
          </cell>
          <cell r="H924">
            <v>6987.7905451709257</v>
          </cell>
          <cell r="I924">
            <v>7321.4172505193555</v>
          </cell>
          <cell r="J924">
            <v>8323.2972678916267</v>
          </cell>
          <cell r="K924">
            <v>8039.1493190629444</v>
          </cell>
          <cell r="L924">
            <v>7551.8211419925237</v>
          </cell>
          <cell r="M924">
            <v>8560.3961299655602</v>
          </cell>
          <cell r="N924">
            <v>8480.7564935702521</v>
          </cell>
          <cell r="O924">
            <v>9122.0484585819104</v>
          </cell>
          <cell r="P924">
            <v>8386.8481270870743</v>
          </cell>
          <cell r="Q924">
            <v>8351.0927755942794</v>
          </cell>
          <cell r="R924">
            <v>9325.4459762238839</v>
          </cell>
          <cell r="S924">
            <v>9227.0437422918931</v>
          </cell>
          <cell r="T924">
            <v>11365.812138421292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5407.2547875956234</v>
          </cell>
          <cell r="AF924">
            <v>5767.0428741162123</v>
          </cell>
          <cell r="AG924">
            <v>7325.3459682267148</v>
          </cell>
          <cell r="AH924">
            <v>6613.4292728702649</v>
          </cell>
          <cell r="AI924">
            <v>6204.9276065442882</v>
          </cell>
          <cell r="AJ924">
            <v>6960.9461822139792</v>
          </cell>
          <cell r="AK924">
            <v>7029.5746246117697</v>
          </cell>
          <cell r="AL924">
            <v>6987.7905451709257</v>
          </cell>
          <cell r="AM924">
            <v>7321.4172505193555</v>
          </cell>
          <cell r="AN924">
            <v>8323.2972678916267</v>
          </cell>
          <cell r="AO924">
            <v>8039.1493190629444</v>
          </cell>
          <cell r="AP924">
            <v>7551.8211419925237</v>
          </cell>
          <cell r="AQ924">
            <v>8560.3961299655602</v>
          </cell>
          <cell r="AR924">
            <v>8480.7564935702521</v>
          </cell>
          <cell r="AS924">
            <v>9122.0484585819104</v>
          </cell>
          <cell r="AT924">
            <v>8386.8481270870743</v>
          </cell>
          <cell r="AU924">
            <v>8351.0927755942794</v>
          </cell>
          <cell r="AV924">
            <v>9325.4459762238839</v>
          </cell>
          <cell r="AW924">
            <v>9227.0437422918931</v>
          </cell>
          <cell r="AX924">
            <v>11365.812138421292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2.7094743311596132</v>
          </cell>
          <cell r="CN924">
            <v>2.8580636566860815</v>
          </cell>
          <cell r="CO924">
            <v>3.657446965383246</v>
          </cell>
          <cell r="CP924">
            <v>3.2635892266294575</v>
          </cell>
          <cell r="CQ924">
            <v>3.076975492393851</v>
          </cell>
          <cell r="CR924">
            <v>3.4678481598366186</v>
          </cell>
          <cell r="CS924">
            <v>3.4644957326688921</v>
          </cell>
          <cell r="CT924">
            <v>3.4028249692578458</v>
          </cell>
          <cell r="CU924">
            <v>3.6445594918718682</v>
          </cell>
          <cell r="CV924">
            <v>4.1293432152237681</v>
          </cell>
          <cell r="CW924">
            <v>3.9911814360583495</v>
          </cell>
          <cell r="CX924">
            <v>3.7031031950005744</v>
          </cell>
          <cell r="CY924">
            <v>4.2104779894181368</v>
          </cell>
          <cell r="CZ924">
            <v>4.2620861132172481</v>
          </cell>
          <cell r="DA924">
            <v>4.487009284380564</v>
          </cell>
          <cell r="DB924">
            <v>4.1253744248119899</v>
          </cell>
          <cell r="DC924">
            <v>4.1077868626714347</v>
          </cell>
          <cell r="DD924">
            <v>4.587057705984912</v>
          </cell>
          <cell r="DE924">
            <v>4.5386550101144199</v>
          </cell>
          <cell r="DF924">
            <v>5.5906855594088505</v>
          </cell>
          <cell r="DG924">
            <v>4.9298858236324961</v>
          </cell>
          <cell r="DH924">
            <v>4.9298858236324961</v>
          </cell>
          <cell r="DI924">
            <v>4.9298858236324961</v>
          </cell>
          <cell r="DJ924">
            <v>4.9298858236324961</v>
          </cell>
          <cell r="DK924">
            <v>4.9298858236324961</v>
          </cell>
          <cell r="DL924">
            <v>4.9298858236324961</v>
          </cell>
          <cell r="DM924">
            <v>4.9298858236324961</v>
          </cell>
          <cell r="DN924">
            <v>4.9298858236324961</v>
          </cell>
          <cell r="DO924">
            <v>4.9298858236324961</v>
          </cell>
          <cell r="DP924">
            <v>4.9298858236324961</v>
          </cell>
          <cell r="DQ924">
            <v>5.4676276161670962</v>
          </cell>
          <cell r="DR924">
            <v>5.5282594655894712</v>
          </cell>
          <cell r="DS924">
            <v>5.4872814831745167</v>
          </cell>
          <cell r="DT924">
            <v>5.5518581080580347</v>
          </cell>
          <cell r="DU924">
            <v>5.5248414242453148</v>
          </cell>
          <cell r="DV924">
            <v>5.4994003634870019</v>
          </cell>
          <cell r="DW924">
            <v>5.5589932984976826</v>
          </cell>
          <cell r="DX924">
            <v>5.6260994331367877</v>
          </cell>
          <cell r="DY924">
            <v>5.5037316425807346</v>
          </cell>
          <cell r="DZ924">
            <v>5.5223198872248451</v>
          </cell>
          <cell r="EA924">
            <v>5.5184328200627846</v>
          </cell>
          <cell r="EB924">
            <v>5.5871845442758747</v>
          </cell>
          <cell r="EC924">
            <v>5.570184701366534</v>
          </cell>
          <cell r="ED924">
            <v>5.4515438403270036</v>
          </cell>
          <cell r="EE924">
            <v>5.5698377251310003</v>
          </cell>
          <cell r="EF924">
            <v>5.5698377251310003</v>
          </cell>
          <cell r="EG924">
            <v>5.5698377251310003</v>
          </cell>
          <cell r="EH924">
            <v>5.5698377251310003</v>
          </cell>
          <cell r="EI924">
            <v>5.5698377251310003</v>
          </cell>
          <cell r="EJ924">
            <v>5.5698377251310003</v>
          </cell>
          <cell r="EK924">
            <v>0</v>
          </cell>
          <cell r="EL924">
            <v>0</v>
          </cell>
          <cell r="EM924">
            <v>0</v>
          </cell>
          <cell r="EN924">
            <v>0</v>
          </cell>
          <cell r="EO924">
            <v>0</v>
          </cell>
          <cell r="EP924">
            <v>0</v>
          </cell>
          <cell r="EQ924">
            <v>0</v>
          </cell>
          <cell r="ER924">
            <v>0</v>
          </cell>
          <cell r="ES924">
            <v>0</v>
          </cell>
          <cell r="ET924">
            <v>0</v>
          </cell>
        </row>
        <row r="925">
          <cell r="A925">
            <v>37276.518938181354</v>
          </cell>
          <cell r="B925">
            <v>33108.377342856416</v>
          </cell>
          <cell r="C925">
            <v>34051.708448326615</v>
          </cell>
          <cell r="D925">
            <v>5872.7813764310586</v>
          </cell>
          <cell r="E925">
            <v>7418.4161997307901</v>
          </cell>
          <cell r="F925">
            <v>7099.2754513894561</v>
          </cell>
          <cell r="G925">
            <v>6495.7170603642844</v>
          </cell>
          <cell r="H925">
            <v>6962.9047639544442</v>
          </cell>
          <cell r="I925">
            <v>7783.2666835819264</v>
          </cell>
          <cell r="J925">
            <v>7772.2579226739135</v>
          </cell>
          <cell r="K925">
            <v>8693.9934219998413</v>
          </cell>
          <cell r="L925">
            <v>8848.9019277447533</v>
          </cell>
          <cell r="M925">
            <v>8531.1427991392775</v>
          </cell>
          <cell r="N925">
            <v>7903.7136127737849</v>
          </cell>
          <cell r="O925">
            <v>10554.34276452114</v>
          </cell>
          <cell r="P925">
            <v>9144.5170750661</v>
          </cell>
          <cell r="Q925">
            <v>8955.7731066831366</v>
          </cell>
          <cell r="R925">
            <v>8842.6856684468512</v>
          </cell>
          <cell r="S925">
            <v>10193.80668030607</v>
          </cell>
          <cell r="T925">
            <v>9524.6282195040203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6202.0883493259144</v>
          </cell>
          <cell r="AF925">
            <v>5508.5905881863455</v>
          </cell>
          <cell r="AG925">
            <v>5665.5425521960751</v>
          </cell>
          <cell r="AH925">
            <v>5872.7813764310586</v>
          </cell>
          <cell r="AI925">
            <v>7418.4161997307901</v>
          </cell>
          <cell r="AJ925">
            <v>7099.2754513894561</v>
          </cell>
          <cell r="AK925">
            <v>6495.7170603642844</v>
          </cell>
          <cell r="AL925">
            <v>6962.9047639544442</v>
          </cell>
          <cell r="AM925">
            <v>7783.2666835819264</v>
          </cell>
          <cell r="AN925">
            <v>7772.2579226739135</v>
          </cell>
          <cell r="AO925">
            <v>8693.9934219998413</v>
          </cell>
          <cell r="AP925">
            <v>8848.9019277447533</v>
          </cell>
          <cell r="AQ925">
            <v>8531.1427991392775</v>
          </cell>
          <cell r="AR925">
            <v>7903.7136127737849</v>
          </cell>
          <cell r="AS925">
            <v>10554.34276452114</v>
          </cell>
          <cell r="AT925">
            <v>9144.5170750661</v>
          </cell>
          <cell r="AU925">
            <v>8955.7731066831366</v>
          </cell>
          <cell r="AV925">
            <v>8842.6856684468512</v>
          </cell>
          <cell r="AW925">
            <v>10193.80668030607</v>
          </cell>
          <cell r="AX925">
            <v>9524.6282195040203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3.0655226432008384</v>
          </cell>
          <cell r="CN925">
            <v>2.7166071595742167</v>
          </cell>
          <cell r="CO925">
            <v>2.8868532413398236</v>
          </cell>
          <cell r="CP925">
            <v>2.8530561571608382</v>
          </cell>
          <cell r="CQ925">
            <v>3.716590397152634</v>
          </cell>
          <cell r="CR925">
            <v>3.5204917444197985</v>
          </cell>
          <cell r="CS925">
            <v>3.1417563059693481</v>
          </cell>
          <cell r="CT925">
            <v>3.4894294866745916</v>
          </cell>
          <cell r="CU925">
            <v>3.9147316208777458</v>
          </cell>
          <cell r="CV925">
            <v>3.8400732843712824</v>
          </cell>
          <cell r="CW925">
            <v>4.373336369958329</v>
          </cell>
          <cell r="CX925">
            <v>4.4196612462902936</v>
          </cell>
          <cell r="CY925">
            <v>4.223042012989759</v>
          </cell>
          <cell r="CZ925">
            <v>3.9141727531016439</v>
          </cell>
          <cell r="DA925">
            <v>5.2301069016032669</v>
          </cell>
          <cell r="DB925">
            <v>4.5314808257794983</v>
          </cell>
          <cell r="DC925">
            <v>4.4379504986241134</v>
          </cell>
          <cell r="DD925">
            <v>4.3819110649615611</v>
          </cell>
          <cell r="DE925">
            <v>5.0514465809749742</v>
          </cell>
          <cell r="DF925">
            <v>4.7198413863805717</v>
          </cell>
          <cell r="DG925">
            <v>5.13663988322104</v>
          </cell>
          <cell r="DH925">
            <v>5.13663988322104</v>
          </cell>
          <cell r="DI925">
            <v>5.13663988322104</v>
          </cell>
          <cell r="DJ925">
            <v>5.13663988322104</v>
          </cell>
          <cell r="DK925">
            <v>5.13663988322104</v>
          </cell>
          <cell r="DL925">
            <v>5.13663988322104</v>
          </cell>
          <cell r="DM925">
            <v>5.13663988322104</v>
          </cell>
          <cell r="DN925">
            <v>5.13663988322104</v>
          </cell>
          <cell r="DO925">
            <v>5.13663988322104</v>
          </cell>
          <cell r="DP925">
            <v>5.13663988322104</v>
          </cell>
          <cell r="DQ925">
            <v>5.542944826244522</v>
          </cell>
          <cell r="DR925">
            <v>5.5554697908898758</v>
          </cell>
          <cell r="DS925">
            <v>5.376800651762375</v>
          </cell>
          <cell r="DT925">
            <v>5.6395006280680899</v>
          </cell>
          <cell r="DU925">
            <v>5.4685681693734489</v>
          </cell>
          <cell r="DV925">
            <v>5.5248161739517538</v>
          </cell>
          <cell r="DW925">
            <v>5.6645020694555672</v>
          </cell>
          <cell r="DX925">
            <v>5.4669256051579156</v>
          </cell>
          <cell r="DY925">
            <v>5.4471213805461769</v>
          </cell>
          <cell r="DZ925">
            <v>5.5451695177428446</v>
          </cell>
          <cell r="EA925">
            <v>5.446450500330597</v>
          </cell>
          <cell r="EB925">
            <v>5.4853902990138161</v>
          </cell>
          <cell r="EC925">
            <v>5.5346344882080327</v>
          </cell>
          <cell r="ED925">
            <v>5.5322059765633584</v>
          </cell>
          <cell r="EE925">
            <v>5.528760332827316</v>
          </cell>
          <cell r="EF925">
            <v>5.528760332827316</v>
          </cell>
          <cell r="EG925">
            <v>5.528760332827316</v>
          </cell>
          <cell r="EH925">
            <v>5.528760332827316</v>
          </cell>
          <cell r="EI925">
            <v>5.528760332827316</v>
          </cell>
          <cell r="EJ925">
            <v>5.528760332827316</v>
          </cell>
          <cell r="EK925">
            <v>0</v>
          </cell>
          <cell r="EL925">
            <v>0</v>
          </cell>
          <cell r="EM925">
            <v>0</v>
          </cell>
          <cell r="EN925">
            <v>0</v>
          </cell>
          <cell r="EO925">
            <v>0</v>
          </cell>
          <cell r="EP925">
            <v>0</v>
          </cell>
          <cell r="EQ925">
            <v>0</v>
          </cell>
          <cell r="ER925">
            <v>0</v>
          </cell>
          <cell r="ES925">
            <v>0</v>
          </cell>
          <cell r="ET925">
            <v>0</v>
          </cell>
        </row>
        <row r="926">
          <cell r="A926">
            <v>37998.514732428397</v>
          </cell>
          <cell r="B926">
            <v>33445.095684542481</v>
          </cell>
          <cell r="C926">
            <v>40902.87994192433</v>
          </cell>
          <cell r="D926">
            <v>7148.2865083602728</v>
          </cell>
          <cell r="E926">
            <v>6843.5599265417859</v>
          </cell>
          <cell r="F926">
            <v>7569.9332682453378</v>
          </cell>
          <cell r="G926">
            <v>6437.3509385509306</v>
          </cell>
          <cell r="H926">
            <v>7327.5628807904168</v>
          </cell>
          <cell r="I926">
            <v>7109.1036549526589</v>
          </cell>
          <cell r="J926">
            <v>7709.714525262084</v>
          </cell>
          <cell r="K926">
            <v>8297.6679255477284</v>
          </cell>
          <cell r="L926">
            <v>9356.8622643608487</v>
          </cell>
          <cell r="M926">
            <v>9214.1689622430731</v>
          </cell>
          <cell r="N926">
            <v>9044.2845663185963</v>
          </cell>
          <cell r="O926">
            <v>9495.4469941050447</v>
          </cell>
          <cell r="P926">
            <v>9525.5155812943485</v>
          </cell>
          <cell r="Q926">
            <v>8724.7925408530446</v>
          </cell>
          <cell r="R926">
            <v>9816.6339099270153</v>
          </cell>
          <cell r="S926">
            <v>9204.0295002784314</v>
          </cell>
          <cell r="T926">
            <v>10977.20942674863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6322.2144188011225</v>
          </cell>
          <cell r="AF926">
            <v>5564.613976728574</v>
          </cell>
          <cell r="AG926">
            <v>6805.4443485559596</v>
          </cell>
          <cell r="AH926">
            <v>7148.2865083602728</v>
          </cell>
          <cell r="AI926">
            <v>6843.5599265417859</v>
          </cell>
          <cell r="AJ926">
            <v>7569.9332682453378</v>
          </cell>
          <cell r="AK926">
            <v>6437.3509385509306</v>
          </cell>
          <cell r="AL926">
            <v>7327.5628807904168</v>
          </cell>
          <cell r="AM926">
            <v>7109.1036549526589</v>
          </cell>
          <cell r="AN926">
            <v>7709.714525262084</v>
          </cell>
          <cell r="AO926">
            <v>8297.6679255477284</v>
          </cell>
          <cell r="AP926">
            <v>9356.8622643608487</v>
          </cell>
          <cell r="AQ926">
            <v>9214.1689622430731</v>
          </cell>
          <cell r="AR926">
            <v>9044.2845663185963</v>
          </cell>
          <cell r="AS926">
            <v>9495.4469941050447</v>
          </cell>
          <cell r="AT926">
            <v>9525.5155812943485</v>
          </cell>
          <cell r="AU926">
            <v>8724.7925408530446</v>
          </cell>
          <cell r="AV926">
            <v>9816.6339099270153</v>
          </cell>
          <cell r="AW926">
            <v>9204.0295002784314</v>
          </cell>
          <cell r="AX926">
            <v>10977.20942674863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0</v>
          </cell>
          <cell r="CB926">
            <v>0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3.1771434656863522</v>
          </cell>
          <cell r="CN926">
            <v>2.7446570492645446</v>
          </cell>
          <cell r="CO926">
            <v>3.4001231596733703</v>
          </cell>
          <cell r="CP926">
            <v>3.5418940474676108</v>
          </cell>
          <cell r="CQ926">
            <v>3.3737309490868626</v>
          </cell>
          <cell r="CR926">
            <v>3.7775010861484062</v>
          </cell>
          <cell r="CS926">
            <v>3.218207999634668</v>
          </cell>
          <cell r="CT926">
            <v>3.5677956364591679</v>
          </cell>
          <cell r="CU926">
            <v>3.5940951861517849</v>
          </cell>
          <cell r="CV926">
            <v>3.8307381185491098</v>
          </cell>
          <cell r="CW926">
            <v>4.1633372764586278</v>
          </cell>
          <cell r="CX926">
            <v>4.6313851811980751</v>
          </cell>
          <cell r="CY926">
            <v>4.5150329383998011</v>
          </cell>
          <cell r="CZ926">
            <v>4.4507570102158454</v>
          </cell>
          <cell r="DA926">
            <v>4.656356415731298</v>
          </cell>
          <cell r="DB926">
            <v>4.6711013833939905</v>
          </cell>
          <cell r="DC926">
            <v>4.2784445796755959</v>
          </cell>
          <cell r="DD926">
            <v>4.8138593491966795</v>
          </cell>
          <cell r="DE926">
            <v>4.5134517459586903</v>
          </cell>
          <cell r="DF926">
            <v>5.3829798189384341</v>
          </cell>
          <cell r="DG926">
            <v>4.9822648463476149</v>
          </cell>
          <cell r="DH926">
            <v>4.9822648463476149</v>
          </cell>
          <cell r="DI926">
            <v>4.9822648463476149</v>
          </cell>
          <cell r="DJ926">
            <v>4.9822648463476149</v>
          </cell>
          <cell r="DK926">
            <v>4.9822648463476149</v>
          </cell>
          <cell r="DL926">
            <v>4.9822648463476149</v>
          </cell>
          <cell r="DM926">
            <v>4.9822648463476149</v>
          </cell>
          <cell r="DN926">
            <v>4.9822648463476149</v>
          </cell>
          <cell r="DO926">
            <v>4.9822648463476149</v>
          </cell>
          <cell r="DP926">
            <v>4.9822648463476149</v>
          </cell>
          <cell r="DQ926">
            <v>5.4517951679068499</v>
          </cell>
          <cell r="DR926">
            <v>5.5546166500281045</v>
          </cell>
          <cell r="DS926">
            <v>5.4836404842268935</v>
          </cell>
          <cell r="DT926">
            <v>5.5293428701656868</v>
          </cell>
          <cell r="DU926">
            <v>5.5574909599338875</v>
          </cell>
          <cell r="DV926">
            <v>5.4902812011679636</v>
          </cell>
          <cell r="DW926">
            <v>5.4802479876503565</v>
          </cell>
          <cell r="DX926">
            <v>5.6268679003754114</v>
          </cell>
          <cell r="DY926">
            <v>5.419165410527957</v>
          </cell>
          <cell r="DZ926">
            <v>5.5139518533998304</v>
          </cell>
          <cell r="EA926">
            <v>5.460363951502802</v>
          </cell>
          <cell r="EB926">
            <v>5.5351127313943689</v>
          </cell>
          <cell r="EC926">
            <v>5.5911659717903035</v>
          </cell>
          <cell r="ED926">
            <v>5.5673364707746007</v>
          </cell>
          <cell r="EE926">
            <v>5.5869699285970418</v>
          </cell>
          <cell r="EF926">
            <v>5.5869699285970418</v>
          </cell>
          <cell r="EG926">
            <v>5.5869699285970418</v>
          </cell>
          <cell r="EH926">
            <v>5.5869699285970418</v>
          </cell>
          <cell r="EI926">
            <v>5.5869699285970418</v>
          </cell>
          <cell r="EJ926">
            <v>5.5869699285970418</v>
          </cell>
          <cell r="EK926">
            <v>0</v>
          </cell>
          <cell r="EL926">
            <v>0</v>
          </cell>
          <cell r="EM926">
            <v>0</v>
          </cell>
          <cell r="EN926">
            <v>0</v>
          </cell>
          <cell r="EO926">
            <v>0</v>
          </cell>
          <cell r="EP926">
            <v>0</v>
          </cell>
          <cell r="EQ926">
            <v>0</v>
          </cell>
          <cell r="ER926">
            <v>0</v>
          </cell>
          <cell r="ES926">
            <v>0</v>
          </cell>
          <cell r="ET926">
            <v>0</v>
          </cell>
        </row>
        <row r="927">
          <cell r="A927">
            <v>38588.316875874101</v>
          </cell>
          <cell r="B927">
            <v>43512.598354853384</v>
          </cell>
          <cell r="C927">
            <v>39072.576627275266</v>
          </cell>
          <cell r="D927">
            <v>7035.1752665547983</v>
          </cell>
          <cell r="E927">
            <v>7988.1049556885619</v>
          </cell>
          <cell r="F927">
            <v>7540.2961345097474</v>
          </cell>
          <cell r="G927">
            <v>6740.8027943297438</v>
          </cell>
          <cell r="H927">
            <v>7181.4050590592269</v>
          </cell>
          <cell r="I927">
            <v>7792.1915014549504</v>
          </cell>
          <cell r="J927">
            <v>9008.6319124301408</v>
          </cell>
          <cell r="K927">
            <v>8817.5763314469514</v>
          </cell>
          <cell r="L927">
            <v>8346.0838456025285</v>
          </cell>
          <cell r="M927">
            <v>8169.4882254400927</v>
          </cell>
          <cell r="N927">
            <v>10005.614897994428</v>
          </cell>
          <cell r="O927">
            <v>9078.4670025014802</v>
          </cell>
          <cell r="P927">
            <v>9612.9635123905027</v>
          </cell>
          <cell r="Q927">
            <v>10459.546141875762</v>
          </cell>
          <cell r="R927">
            <v>9657.7552872011074</v>
          </cell>
          <cell r="S927">
            <v>9466.0241814830097</v>
          </cell>
          <cell r="T927">
            <v>10279.859574302474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6420.3460337284287</v>
          </cell>
          <cell r="AF927">
            <v>7239.6507772917184</v>
          </cell>
          <cell r="AG927">
            <v>6500.9174456457658</v>
          </cell>
          <cell r="AH927">
            <v>7035.1752665547983</v>
          </cell>
          <cell r="AI927">
            <v>7988.1049556885619</v>
          </cell>
          <cell r="AJ927">
            <v>7540.2961345097474</v>
          </cell>
          <cell r="AK927">
            <v>6740.8027943297438</v>
          </cell>
          <cell r="AL927">
            <v>7181.4050590592269</v>
          </cell>
          <cell r="AM927">
            <v>7792.1915014549504</v>
          </cell>
          <cell r="AN927">
            <v>9008.6319124301408</v>
          </cell>
          <cell r="AO927">
            <v>8817.5763314469514</v>
          </cell>
          <cell r="AP927">
            <v>8346.0838456025285</v>
          </cell>
          <cell r="AQ927">
            <v>8169.4882254400927</v>
          </cell>
          <cell r="AR927">
            <v>10005.614897994428</v>
          </cell>
          <cell r="AS927">
            <v>9078.4670025014802</v>
          </cell>
          <cell r="AT927">
            <v>9612.9635123905027</v>
          </cell>
          <cell r="AU927">
            <v>10459.546141875762</v>
          </cell>
          <cell r="AV927">
            <v>9657.7552872011074</v>
          </cell>
          <cell r="AW927">
            <v>9466.0241814830097</v>
          </cell>
          <cell r="AX927">
            <v>10279.859574302474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3.151114247660129</v>
          </cell>
          <cell r="CN927">
            <v>3.5607855031718305</v>
          </cell>
          <cell r="CO927">
            <v>3.2721879862284045</v>
          </cell>
          <cell r="CP927">
            <v>3.4779139715397798</v>
          </cell>
          <cell r="CQ927">
            <v>3.9245364339674413</v>
          </cell>
          <cell r="CR927">
            <v>3.6545226340509172</v>
          </cell>
          <cell r="CS927">
            <v>3.3068884308504476</v>
          </cell>
          <cell r="CT927">
            <v>3.5952886660109793</v>
          </cell>
          <cell r="CU927">
            <v>3.8998486894395756</v>
          </cell>
          <cell r="CV927">
            <v>4.4099874670744432</v>
          </cell>
          <cell r="CW927">
            <v>4.2912189229820443</v>
          </cell>
          <cell r="CX927">
            <v>4.090257396643703</v>
          </cell>
          <cell r="CY927">
            <v>4.0470844467711595</v>
          </cell>
          <cell r="CZ927">
            <v>4.9143144039926314</v>
          </cell>
          <cell r="DA927">
            <v>4.4500700644205118</v>
          </cell>
          <cell r="DB927">
            <v>4.7120688046856909</v>
          </cell>
          <cell r="DC927">
            <v>5.1270454759114275</v>
          </cell>
          <cell r="DD927">
            <v>4.7340247732607832</v>
          </cell>
          <cell r="DE927">
            <v>4.6400422921062825</v>
          </cell>
          <cell r="DF927">
            <v>5.038966969362245</v>
          </cell>
          <cell r="DG927">
            <v>4.7570949524164696</v>
          </cell>
          <cell r="DH927">
            <v>4.7570949524164696</v>
          </cell>
          <cell r="DI927">
            <v>4.7570949524164696</v>
          </cell>
          <cell r="DJ927">
            <v>4.7570949524164696</v>
          </cell>
          <cell r="DK927">
            <v>4.7570949524164696</v>
          </cell>
          <cell r="DL927">
            <v>4.7570949524164696</v>
          </cell>
          <cell r="DM927">
            <v>4.7570949524164696</v>
          </cell>
          <cell r="DN927">
            <v>4.7570949524164696</v>
          </cell>
          <cell r="DO927">
            <v>4.7570949524164696</v>
          </cell>
          <cell r="DP927">
            <v>4.7570949524164696</v>
          </cell>
          <cell r="DQ927">
            <v>5.5821489641526183</v>
          </cell>
          <cell r="DR927">
            <v>5.5703045426760101</v>
          </cell>
          <cell r="DS927">
            <v>5.4430652525943843</v>
          </cell>
          <cell r="DT927">
            <v>5.5419578928078677</v>
          </cell>
          <cell r="DU927">
            <v>5.5765106083004339</v>
          </cell>
          <cell r="DV927">
            <v>5.6528164257393634</v>
          </cell>
          <cell r="DW927">
            <v>5.5846918477464005</v>
          </cell>
          <cell r="DX927">
            <v>5.4724624866955924</v>
          </cell>
          <cell r="DY927">
            <v>5.4741790174602203</v>
          </cell>
          <cell r="DZ927">
            <v>5.5966561143312603</v>
          </cell>
          <cell r="EA927">
            <v>5.6295760732336682</v>
          </cell>
          <cell r="EB927">
            <v>5.5903531052593296</v>
          </cell>
          <cell r="EC927">
            <v>5.5304404482121905</v>
          </cell>
          <cell r="ED927">
            <v>5.5781216468115549</v>
          </cell>
          <cell r="EE927">
            <v>5.5892406131945682</v>
          </cell>
          <cell r="EF927">
            <v>5.5892406131945682</v>
          </cell>
          <cell r="EG927">
            <v>5.5892406131945682</v>
          </cell>
          <cell r="EH927">
            <v>5.5892406131945682</v>
          </cell>
          <cell r="EI927">
            <v>5.5892406131945682</v>
          </cell>
          <cell r="EJ927">
            <v>5.5892406131945682</v>
          </cell>
          <cell r="EK927">
            <v>0</v>
          </cell>
          <cell r="EL927">
            <v>0</v>
          </cell>
          <cell r="EM927">
            <v>0</v>
          </cell>
          <cell r="EN927">
            <v>0</v>
          </cell>
          <cell r="EO927">
            <v>0</v>
          </cell>
          <cell r="EP927">
            <v>0</v>
          </cell>
          <cell r="EQ927">
            <v>0</v>
          </cell>
          <cell r="ER927">
            <v>0</v>
          </cell>
          <cell r="ES927">
            <v>0</v>
          </cell>
          <cell r="ET927">
            <v>0</v>
          </cell>
        </row>
        <row r="928">
          <cell r="A928">
            <v>35353.642170327374</v>
          </cell>
          <cell r="B928">
            <v>38654.999103037902</v>
          </cell>
          <cell r="C928">
            <v>37575.508010479658</v>
          </cell>
          <cell r="D928">
            <v>6770.5887676357261</v>
          </cell>
          <cell r="E928">
            <v>6996.520015252233</v>
          </cell>
          <cell r="F928">
            <v>7148.7991038428945</v>
          </cell>
          <cell r="G928">
            <v>6953.5052318325097</v>
          </cell>
          <cell r="H928">
            <v>7554.1922142223084</v>
          </cell>
          <cell r="I928">
            <v>8300.2888506074778</v>
          </cell>
          <cell r="J928">
            <v>8277.5377638164009</v>
          </cell>
          <cell r="K928">
            <v>8188.7461567069395</v>
          </cell>
          <cell r="L928">
            <v>7731.2404703278717</v>
          </cell>
          <cell r="M928">
            <v>7438.5661915276969</v>
          </cell>
          <cell r="N928">
            <v>8473.6404437952297</v>
          </cell>
          <cell r="O928">
            <v>7805.2631538572186</v>
          </cell>
          <cell r="P928">
            <v>8730.5932885261409</v>
          </cell>
          <cell r="Q928">
            <v>8728.3021006005511</v>
          </cell>
          <cell r="R928">
            <v>9975.2698363705767</v>
          </cell>
          <cell r="S928">
            <v>9221.08401554394</v>
          </cell>
          <cell r="T928">
            <v>11026.411084091005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5882.1590228007017</v>
          </cell>
          <cell r="AF928">
            <v>6431.4406604795377</v>
          </cell>
          <cell r="AG928">
            <v>6251.834320642397</v>
          </cell>
          <cell r="AH928">
            <v>6770.5887676357261</v>
          </cell>
          <cell r="AI928">
            <v>6996.520015252233</v>
          </cell>
          <cell r="AJ928">
            <v>7148.7991038428945</v>
          </cell>
          <cell r="AK928">
            <v>6953.5052318325097</v>
          </cell>
          <cell r="AL928">
            <v>7554.1922142223084</v>
          </cell>
          <cell r="AM928">
            <v>8300.2888506074778</v>
          </cell>
          <cell r="AN928">
            <v>8277.5377638164009</v>
          </cell>
          <cell r="AO928">
            <v>8188.7461567069395</v>
          </cell>
          <cell r="AP928">
            <v>7731.2404703278717</v>
          </cell>
          <cell r="AQ928">
            <v>7438.5661915276969</v>
          </cell>
          <cell r="AR928">
            <v>8473.6404437952297</v>
          </cell>
          <cell r="AS928">
            <v>7805.2631538572186</v>
          </cell>
          <cell r="AT928">
            <v>8730.5932885261409</v>
          </cell>
          <cell r="AU928">
            <v>8728.3021006005511</v>
          </cell>
          <cell r="AV928">
            <v>9975.2698363705767</v>
          </cell>
          <cell r="AW928">
            <v>9221.08401554394</v>
          </cell>
          <cell r="AX928">
            <v>11026.411084091005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  <cell r="BN928">
            <v>0</v>
          </cell>
          <cell r="BO928">
            <v>0</v>
          </cell>
          <cell r="BP928">
            <v>0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2.8519140947542598</v>
          </cell>
          <cell r="CN928">
            <v>3.1567980250488534</v>
          </cell>
          <cell r="CO928">
            <v>3.0625478793610124</v>
          </cell>
          <cell r="CP928">
            <v>3.3253150107754177</v>
          </cell>
          <cell r="CQ928">
            <v>3.4531083333728354</v>
          </cell>
          <cell r="CR928">
            <v>3.5637817424191982</v>
          </cell>
          <cell r="CS928">
            <v>3.416290487961803</v>
          </cell>
          <cell r="CT928">
            <v>3.7568956844127546</v>
          </cell>
          <cell r="CU928">
            <v>4.1166594474293641</v>
          </cell>
          <cell r="CV928">
            <v>4.1190749752304958</v>
          </cell>
          <cell r="CW928">
            <v>4.0199259498973943</v>
          </cell>
          <cell r="CX928">
            <v>3.7875759180266346</v>
          </cell>
          <cell r="CY928">
            <v>3.6979853511340828</v>
          </cell>
          <cell r="CZ928">
            <v>4.2252940934956458</v>
          </cell>
          <cell r="DA928">
            <v>3.8694052915940524</v>
          </cell>
          <cell r="DB928">
            <v>4.3281313138922197</v>
          </cell>
          <cell r="DC928">
            <v>4.3269954733050975</v>
          </cell>
          <cell r="DD928">
            <v>4.9451711145518829</v>
          </cell>
          <cell r="DE928">
            <v>4.5712887036161742</v>
          </cell>
          <cell r="DF928">
            <v>5.4662671270716174</v>
          </cell>
          <cell r="DG928">
            <v>5.0618701229100518</v>
          </cell>
          <cell r="DH928">
            <v>5.0618701229100518</v>
          </cell>
          <cell r="DI928">
            <v>5.0618701229100518</v>
          </cell>
          <cell r="DJ928">
            <v>5.0618701229100518</v>
          </cell>
          <cell r="DK928">
            <v>5.0618701229100518</v>
          </cell>
          <cell r="DL928">
            <v>5.0618701229100518</v>
          </cell>
          <cell r="DM928">
            <v>5.0618701229100518</v>
          </cell>
          <cell r="DN928">
            <v>5.0618701229100518</v>
          </cell>
          <cell r="DO928">
            <v>5.0618701229100518</v>
          </cell>
          <cell r="DP928">
            <v>5.0618701229100518</v>
          </cell>
          <cell r="DQ928">
            <v>5.6507677428640566</v>
          </cell>
          <cell r="DR928">
            <v>5.5817271904508772</v>
          </cell>
          <cell r="DS928">
            <v>5.592831159528906</v>
          </cell>
          <cell r="DT928">
            <v>5.5782860292594165</v>
          </cell>
          <cell r="DU928">
            <v>5.5510995127886629</v>
          </cell>
          <cell r="DV928">
            <v>5.4957773469419076</v>
          </cell>
          <cell r="DW928">
            <v>5.5764283899231319</v>
          </cell>
          <cell r="DX928">
            <v>5.5089144772199559</v>
          </cell>
          <cell r="DY928">
            <v>5.5240220108867275</v>
          </cell>
          <cell r="DZ928">
            <v>5.5056501254926733</v>
          </cell>
          <cell r="EA928">
            <v>5.5809289168254264</v>
          </cell>
          <cell r="EB928">
            <v>5.5923580672833273</v>
          </cell>
          <cell r="EC928">
            <v>5.5110097705486591</v>
          </cell>
          <cell r="ED928">
            <v>5.4943993854556492</v>
          </cell>
          <cell r="EE928">
            <v>5.5265036877276588</v>
          </cell>
          <cell r="EF928">
            <v>5.5265036877276588</v>
          </cell>
          <cell r="EG928">
            <v>5.5265036877276588</v>
          </cell>
          <cell r="EH928">
            <v>5.5265036877276588</v>
          </cell>
          <cell r="EI928">
            <v>5.5265036877276588</v>
          </cell>
          <cell r="EJ928">
            <v>5.5265036877276588</v>
          </cell>
          <cell r="EK928">
            <v>0</v>
          </cell>
          <cell r="EL928">
            <v>0</v>
          </cell>
          <cell r="EM928">
            <v>0</v>
          </cell>
          <cell r="EN928">
            <v>0</v>
          </cell>
          <cell r="EO928">
            <v>0</v>
          </cell>
          <cell r="EP928">
            <v>0</v>
          </cell>
          <cell r="EQ928">
            <v>0</v>
          </cell>
          <cell r="ER928">
            <v>0</v>
          </cell>
          <cell r="ES928">
            <v>0</v>
          </cell>
          <cell r="ET928">
            <v>0</v>
          </cell>
        </row>
        <row r="929">
          <cell r="A929">
            <v>40745.388221604691</v>
          </cell>
          <cell r="B929">
            <v>35496.956497629631</v>
          </cell>
          <cell r="C929">
            <v>44578.521959579848</v>
          </cell>
          <cell r="D929">
            <v>6639.6274981664546</v>
          </cell>
          <cell r="E929">
            <v>6954.2758257028127</v>
          </cell>
          <cell r="F929">
            <v>7104.215819961094</v>
          </cell>
          <cell r="G929">
            <v>7014.5283862343822</v>
          </cell>
          <cell r="H929">
            <v>7625.2545122056908</v>
          </cell>
          <cell r="I929">
            <v>8796.0814895007443</v>
          </cell>
          <cell r="J929">
            <v>7555.945083743848</v>
          </cell>
          <cell r="K929">
            <v>9325.1651578685887</v>
          </cell>
          <cell r="L929">
            <v>8061.7189957128321</v>
          </cell>
          <cell r="M929">
            <v>7992.7226615451827</v>
          </cell>
          <cell r="N929">
            <v>9589.4556069018599</v>
          </cell>
          <cell r="O929">
            <v>9782.5333095926544</v>
          </cell>
          <cell r="P929">
            <v>10429.347667649447</v>
          </cell>
          <cell r="Q929">
            <v>9475.9733029855979</v>
          </cell>
          <cell r="R929">
            <v>9362.3076223520493</v>
          </cell>
          <cell r="S929">
            <v>10865.117182370135</v>
          </cell>
          <cell r="T929">
            <v>10331.369645636354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6779.2407868626178</v>
          </cell>
          <cell r="AF929">
            <v>5906.0037418080456</v>
          </cell>
          <cell r="AG929">
            <v>7416.9997508133338</v>
          </cell>
          <cell r="AH929">
            <v>6639.6274981664546</v>
          </cell>
          <cell r="AI929">
            <v>6954.2758257028127</v>
          </cell>
          <cell r="AJ929">
            <v>7104.215819961094</v>
          </cell>
          <cell r="AK929">
            <v>7014.5283862343822</v>
          </cell>
          <cell r="AL929">
            <v>7625.2545122056908</v>
          </cell>
          <cell r="AM929">
            <v>8796.0814895007443</v>
          </cell>
          <cell r="AN929">
            <v>7555.945083743848</v>
          </cell>
          <cell r="AO929">
            <v>9325.1651578685887</v>
          </cell>
          <cell r="AP929">
            <v>8061.7189957128321</v>
          </cell>
          <cell r="AQ929">
            <v>7992.7226615451827</v>
          </cell>
          <cell r="AR929">
            <v>9589.4556069018599</v>
          </cell>
          <cell r="AS929">
            <v>9782.5333095926544</v>
          </cell>
          <cell r="AT929">
            <v>10429.347667649447</v>
          </cell>
          <cell r="AU929">
            <v>9475.9733029855979</v>
          </cell>
          <cell r="AV929">
            <v>9362.3076223520493</v>
          </cell>
          <cell r="AW929">
            <v>10865.117182370135</v>
          </cell>
          <cell r="AX929">
            <v>10331.369645636354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3.3479695268518435</v>
          </cell>
          <cell r="CN929">
            <v>2.9344561915134206</v>
          </cell>
          <cell r="CO929">
            <v>3.6699794742724379</v>
          </cell>
          <cell r="CP929">
            <v>3.2931517592161477</v>
          </cell>
          <cell r="CQ929">
            <v>3.4517677936441089</v>
          </cell>
          <cell r="CR929">
            <v>3.5028410532413292</v>
          </cell>
          <cell r="CS929">
            <v>3.4694415236803375</v>
          </cell>
          <cell r="CT929">
            <v>3.720572180590402</v>
          </cell>
          <cell r="CU929">
            <v>4.3569018519359766</v>
          </cell>
          <cell r="CV929">
            <v>3.8042503432257959</v>
          </cell>
          <cell r="CW929">
            <v>4.6163550554626669</v>
          </cell>
          <cell r="CX929">
            <v>3.9882566406566551</v>
          </cell>
          <cell r="CY929">
            <v>3.9405039339319163</v>
          </cell>
          <cell r="CZ929">
            <v>4.7216367314191254</v>
          </cell>
          <cell r="DA929">
            <v>4.8551244139896248</v>
          </cell>
          <cell r="DB929">
            <v>5.1761418929734324</v>
          </cell>
          <cell r="DC929">
            <v>4.7029770176734536</v>
          </cell>
          <cell r="DD929">
            <v>4.6465641230160397</v>
          </cell>
          <cell r="DE929">
            <v>5.3924166699494718</v>
          </cell>
          <cell r="DF929">
            <v>5.1275148684946386</v>
          </cell>
          <cell r="DG929">
            <v>5.4838290032409942</v>
          </cell>
          <cell r="DH929">
            <v>5.4838290032409942</v>
          </cell>
          <cell r="DI929">
            <v>5.4838290032409942</v>
          </cell>
          <cell r="DJ929">
            <v>5.4838290032409942</v>
          </cell>
          <cell r="DK929">
            <v>5.4838290032409942</v>
          </cell>
          <cell r="DL929">
            <v>5.4838290032409942</v>
          </cell>
          <cell r="DM929">
            <v>5.4838290032409942</v>
          </cell>
          <cell r="DN929">
            <v>5.4838290032409942</v>
          </cell>
          <cell r="DO929">
            <v>5.4838290032409942</v>
          </cell>
          <cell r="DP929">
            <v>5.4838290032409942</v>
          </cell>
          <cell r="DQ929">
            <v>5.5476199173250453</v>
          </cell>
          <cell r="DR929">
            <v>5.5140820354152185</v>
          </cell>
          <cell r="DS929">
            <v>5.536964826357992</v>
          </cell>
          <cell r="DT929">
            <v>5.5238147522478727</v>
          </cell>
          <cell r="DU929">
            <v>5.5197254335764834</v>
          </cell>
          <cell r="DV929">
            <v>5.5565196051885559</v>
          </cell>
          <cell r="DW929">
            <v>5.5391871742219658</v>
          </cell>
          <cell r="DX929">
            <v>5.6150256569684958</v>
          </cell>
          <cell r="DY929">
            <v>5.5311903308503938</v>
          </cell>
          <cell r="DZ929">
            <v>5.4416028231107134</v>
          </cell>
          <cell r="EA929">
            <v>5.5343225089583381</v>
          </cell>
          <cell r="EB929">
            <v>5.5379839734889282</v>
          </cell>
          <cell r="EC929">
            <v>5.5571243355549944</v>
          </cell>
          <cell r="ED929">
            <v>5.5642741297683891</v>
          </cell>
          <cell r="EE929">
            <v>5.5202418798878856</v>
          </cell>
          <cell r="EF929">
            <v>5.5202418798878856</v>
          </cell>
          <cell r="EG929">
            <v>5.5202418798878856</v>
          </cell>
          <cell r="EH929">
            <v>5.5202418798878856</v>
          </cell>
          <cell r="EI929">
            <v>5.5202418798878856</v>
          </cell>
          <cell r="EJ929">
            <v>5.5202418798878856</v>
          </cell>
          <cell r="EK929">
            <v>0</v>
          </cell>
          <cell r="EL929">
            <v>0</v>
          </cell>
          <cell r="EM929">
            <v>0</v>
          </cell>
          <cell r="EN929">
            <v>0</v>
          </cell>
          <cell r="EO929">
            <v>0</v>
          </cell>
          <cell r="EP929">
            <v>0</v>
          </cell>
          <cell r="EQ929">
            <v>0</v>
          </cell>
          <cell r="ER929">
            <v>0</v>
          </cell>
          <cell r="ES929">
            <v>0</v>
          </cell>
          <cell r="ET929">
            <v>0</v>
          </cell>
        </row>
        <row r="930">
          <cell r="A930">
            <v>38887.44441350214</v>
          </cell>
          <cell r="B930">
            <v>31669.042858185461</v>
          </cell>
          <cell r="C930">
            <v>35142.180245478972</v>
          </cell>
          <cell r="D930">
            <v>6061.0259559349861</v>
          </cell>
          <cell r="E930">
            <v>7478.8976539966488</v>
          </cell>
          <cell r="F930">
            <v>7494.3820104250708</v>
          </cell>
          <cell r="G930">
            <v>7638.9247201833678</v>
          </cell>
          <cell r="H930">
            <v>7422.1598756983713</v>
          </cell>
          <cell r="I930">
            <v>6225.6729488234623</v>
          </cell>
          <cell r="J930">
            <v>7652.2231146658141</v>
          </cell>
          <cell r="K930">
            <v>8735.4727911244681</v>
          </cell>
          <cell r="L930">
            <v>7916.6765356803398</v>
          </cell>
          <cell r="M930">
            <v>8828.4995911599835</v>
          </cell>
          <cell r="N930">
            <v>7808.9769088673866</v>
          </cell>
          <cell r="O930">
            <v>9767.5123670131215</v>
          </cell>
          <cell r="P930">
            <v>9188.7059147931013</v>
          </cell>
          <cell r="Q930">
            <v>9573.1204568663943</v>
          </cell>
          <cell r="R930">
            <v>8481.1978384613722</v>
          </cell>
          <cell r="S930">
            <v>8861.0467539278561</v>
          </cell>
          <cell r="T930">
            <v>10863.547441994368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6470.1150429849549</v>
          </cell>
          <cell r="AF930">
            <v>5269.113300809674</v>
          </cell>
          <cell r="AG930">
            <v>5846.975867887465</v>
          </cell>
          <cell r="AH930">
            <v>6061.0259559349861</v>
          </cell>
          <cell r="AI930">
            <v>7478.8976539966488</v>
          </cell>
          <cell r="AJ930">
            <v>7494.3820104250708</v>
          </cell>
          <cell r="AK930">
            <v>7638.9247201833678</v>
          </cell>
          <cell r="AL930">
            <v>7422.1598756983713</v>
          </cell>
          <cell r="AM930">
            <v>6225.6729488234623</v>
          </cell>
          <cell r="AN930">
            <v>7652.2231146658141</v>
          </cell>
          <cell r="AO930">
            <v>8735.4727911244681</v>
          </cell>
          <cell r="AP930">
            <v>7916.6765356803398</v>
          </cell>
          <cell r="AQ930">
            <v>8828.4995911599835</v>
          </cell>
          <cell r="AR930">
            <v>7808.9769088673866</v>
          </cell>
          <cell r="AS930">
            <v>9767.5123670131215</v>
          </cell>
          <cell r="AT930">
            <v>9188.7059147931013</v>
          </cell>
          <cell r="AU930">
            <v>9573.1204568663943</v>
          </cell>
          <cell r="AV930">
            <v>8481.1978384613722</v>
          </cell>
          <cell r="AW930">
            <v>8861.0467539278561</v>
          </cell>
          <cell r="AX930">
            <v>10863.547441994368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  <cell r="BN930">
            <v>0</v>
          </cell>
          <cell r="BO930">
            <v>0</v>
          </cell>
          <cell r="BP930">
            <v>0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3.1848189735593238</v>
          </cell>
          <cell r="CN930">
            <v>2.5902577778476035</v>
          </cell>
          <cell r="CO930">
            <v>2.8735187893493719</v>
          </cell>
          <cell r="CP930">
            <v>3.036900142278347</v>
          </cell>
          <cell r="CQ930">
            <v>3.6832187489364903</v>
          </cell>
          <cell r="CR930">
            <v>3.7365132156887353</v>
          </cell>
          <cell r="CS930">
            <v>3.7583068320665904</v>
          </cell>
          <cell r="CT930">
            <v>3.6615851969667257</v>
          </cell>
          <cell r="CU930">
            <v>3.0637406294298675</v>
          </cell>
          <cell r="CV930">
            <v>3.7813482789761697</v>
          </cell>
          <cell r="CW930">
            <v>4.2549935222310706</v>
          </cell>
          <cell r="CX930">
            <v>3.9695158625737315</v>
          </cell>
          <cell r="CY930">
            <v>4.3437808315807631</v>
          </cell>
          <cell r="CZ930">
            <v>3.8601788860809449</v>
          </cell>
          <cell r="DA930">
            <v>4.7683073867547838</v>
          </cell>
          <cell r="DB930">
            <v>4.4857454633173601</v>
          </cell>
          <cell r="DC930">
            <v>4.6734090803847392</v>
          </cell>
          <cell r="DD930">
            <v>4.140353938863842</v>
          </cell>
          <cell r="DE930">
            <v>4.3257887068388028</v>
          </cell>
          <cell r="DF930">
            <v>5.30337014867413</v>
          </cell>
          <cell r="DG930">
            <v>5.0174644510866644</v>
          </cell>
          <cell r="DH930">
            <v>5.0174644510866644</v>
          </cell>
          <cell r="DI930">
            <v>5.0174644510866644</v>
          </cell>
          <cell r="DJ930">
            <v>5.0174644510866644</v>
          </cell>
          <cell r="DK930">
            <v>5.0174644510866644</v>
          </cell>
          <cell r="DL930">
            <v>5.0174644510866644</v>
          </cell>
          <cell r="DM930">
            <v>5.0174644510866644</v>
          </cell>
          <cell r="DN930">
            <v>5.0174644510866644</v>
          </cell>
          <cell r="DO930">
            <v>5.0174644510866644</v>
          </cell>
          <cell r="DP930">
            <v>5.0174644510866644</v>
          </cell>
          <cell r="DQ930">
            <v>5.5658870192265999</v>
          </cell>
          <cell r="DR930">
            <v>5.573162244697131</v>
          </cell>
          <cell r="DS930">
            <v>5.5747371571710005</v>
          </cell>
          <cell r="DT930">
            <v>5.4679277507450754</v>
          </cell>
          <cell r="DU930">
            <v>5.5631044354374408</v>
          </cell>
          <cell r="DV930">
            <v>5.4951106199780142</v>
          </cell>
          <cell r="DW930">
            <v>5.5686142224068123</v>
          </cell>
          <cell r="DX930">
            <v>5.5535194450206404</v>
          </cell>
          <cell r="DY930">
            <v>5.5672592033773975</v>
          </cell>
          <cell r="DZ930">
            <v>5.5443173407918147</v>
          </cell>
          <cell r="EA930">
            <v>5.6246389195242132</v>
          </cell>
          <cell r="EB930">
            <v>5.464022693494333</v>
          </cell>
          <cell r="EC930">
            <v>5.5683449627371839</v>
          </cell>
          <cell r="ED930">
            <v>5.5423486620561651</v>
          </cell>
          <cell r="EE930">
            <v>5.6121188682516978</v>
          </cell>
          <cell r="EF930">
            <v>5.6121188682516978</v>
          </cell>
          <cell r="EG930">
            <v>5.6121188682516978</v>
          </cell>
          <cell r="EH930">
            <v>5.6121188682516978</v>
          </cell>
          <cell r="EI930">
            <v>5.6121188682516978</v>
          </cell>
          <cell r="EJ930">
            <v>5.6121188682516978</v>
          </cell>
          <cell r="EK930">
            <v>0</v>
          </cell>
          <cell r="EL930">
            <v>0</v>
          </cell>
          <cell r="EM930">
            <v>0</v>
          </cell>
          <cell r="EN930">
            <v>0</v>
          </cell>
          <cell r="EO930">
            <v>0</v>
          </cell>
          <cell r="EP930">
            <v>0</v>
          </cell>
          <cell r="EQ930">
            <v>0</v>
          </cell>
          <cell r="ER930">
            <v>0</v>
          </cell>
          <cell r="ES930">
            <v>0</v>
          </cell>
          <cell r="ET930">
            <v>0</v>
          </cell>
        </row>
        <row r="931">
          <cell r="A931">
            <v>35901.834574240638</v>
          </cell>
          <cell r="B931">
            <v>38572.546922149093</v>
          </cell>
          <cell r="C931">
            <v>35876.609796507932</v>
          </cell>
          <cell r="D931">
            <v>6327.2240041167788</v>
          </cell>
          <cell r="E931">
            <v>7228.7662958148994</v>
          </cell>
          <cell r="F931">
            <v>7175.6327419634617</v>
          </cell>
          <cell r="G931">
            <v>7479.3768432720362</v>
          </cell>
          <cell r="H931">
            <v>8271.6028607514691</v>
          </cell>
          <cell r="I931">
            <v>8366.1184189833784</v>
          </cell>
          <cell r="J931">
            <v>7509.5117589377278</v>
          </cell>
          <cell r="K931">
            <v>8329.4970732687816</v>
          </cell>
          <cell r="L931">
            <v>8154.3773341213218</v>
          </cell>
          <cell r="M931">
            <v>9447.4469307257295</v>
          </cell>
          <cell r="N931">
            <v>8968.3831347200139</v>
          </cell>
          <cell r="O931">
            <v>8617.5769425933668</v>
          </cell>
          <cell r="P931">
            <v>7831.135043985626</v>
          </cell>
          <cell r="Q931">
            <v>9372.6813714984564</v>
          </cell>
          <cell r="R931">
            <v>8809.6335867538892</v>
          </cell>
          <cell r="S931">
            <v>9934.9862198328956</v>
          </cell>
          <cell r="T931">
            <v>10544.582132818226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5973.3675856801328</v>
          </cell>
          <cell r="AF931">
            <v>6417.7222198892277</v>
          </cell>
          <cell r="AG931">
            <v>5969.1706728635218</v>
          </cell>
          <cell r="AH931">
            <v>6327.2240041167788</v>
          </cell>
          <cell r="AI931">
            <v>7228.7662958148994</v>
          </cell>
          <cell r="AJ931">
            <v>7175.6327419634617</v>
          </cell>
          <cell r="AK931">
            <v>7479.3768432720362</v>
          </cell>
          <cell r="AL931">
            <v>8271.6028607514691</v>
          </cell>
          <cell r="AM931">
            <v>8366.1184189833784</v>
          </cell>
          <cell r="AN931">
            <v>7509.5117589377278</v>
          </cell>
          <cell r="AO931">
            <v>8329.4970732687816</v>
          </cell>
          <cell r="AP931">
            <v>8154.3773341213218</v>
          </cell>
          <cell r="AQ931">
            <v>9447.4469307257295</v>
          </cell>
          <cell r="AR931">
            <v>8968.3831347200139</v>
          </cell>
          <cell r="AS931">
            <v>8617.5769425933668</v>
          </cell>
          <cell r="AT931">
            <v>7831.135043985626</v>
          </cell>
          <cell r="AU931">
            <v>9372.6813714984564</v>
          </cell>
          <cell r="AV931">
            <v>8809.6335867538892</v>
          </cell>
          <cell r="AW931">
            <v>9934.9862198328956</v>
          </cell>
          <cell r="AX931">
            <v>10544.582132818226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2.8889160670571261</v>
          </cell>
          <cell r="CN931">
            <v>3.1775583937783747</v>
          </cell>
          <cell r="CO931">
            <v>2.9362253114756327</v>
          </cell>
          <cell r="CP931">
            <v>3.102355020619711</v>
          </cell>
          <cell r="CQ931">
            <v>3.5664521760015582</v>
          </cell>
          <cell r="CR931">
            <v>3.560966840654173</v>
          </cell>
          <cell r="CS931">
            <v>3.7213803793088851</v>
          </cell>
          <cell r="CT931">
            <v>4.1219351982648096</v>
          </cell>
          <cell r="CU931">
            <v>4.0829975684082873</v>
          </cell>
          <cell r="CV931">
            <v>3.7595498730928214</v>
          </cell>
          <cell r="CW931">
            <v>4.109862933579655</v>
          </cell>
          <cell r="CX931">
            <v>4.0218540988035141</v>
          </cell>
          <cell r="CY931">
            <v>4.6186670509315233</v>
          </cell>
          <cell r="CZ931">
            <v>4.3741232083790882</v>
          </cell>
          <cell r="DA931">
            <v>4.248394124903391</v>
          </cell>
          <cell r="DB931">
            <v>3.8606847764542755</v>
          </cell>
          <cell r="DC931">
            <v>4.62065436009701</v>
          </cell>
          <cell r="DD931">
            <v>4.343076461264948</v>
          </cell>
          <cell r="DE931">
            <v>4.8978659974264476</v>
          </cell>
          <cell r="DF931">
            <v>5.1983917383097813</v>
          </cell>
          <cell r="DG931">
            <v>5.4489833509065058</v>
          </cell>
          <cell r="DH931">
            <v>5.4489833509065058</v>
          </cell>
          <cell r="DI931">
            <v>5.4489833509065058</v>
          </cell>
          <cell r="DJ931">
            <v>5.4489833509065058</v>
          </cell>
          <cell r="DK931">
            <v>5.4489833509065058</v>
          </cell>
          <cell r="DL931">
            <v>5.4489833509065058</v>
          </cell>
          <cell r="DM931">
            <v>5.4489833509065058</v>
          </cell>
          <cell r="DN931">
            <v>5.4489833509065058</v>
          </cell>
          <cell r="DO931">
            <v>5.4489833509065058</v>
          </cell>
          <cell r="DP931">
            <v>5.4489833509065058</v>
          </cell>
          <cell r="DQ931">
            <v>5.664889621514706</v>
          </cell>
          <cell r="DR931">
            <v>5.5334311516865196</v>
          </cell>
          <cell r="DS931">
            <v>5.5696993655441842</v>
          </cell>
          <cell r="DT931">
            <v>5.5876455692645788</v>
          </cell>
          <cell r="DU931">
            <v>5.553092594338354</v>
          </cell>
          <cell r="DV931">
            <v>5.5207668776240917</v>
          </cell>
          <cell r="DW931">
            <v>5.506409266883467</v>
          </cell>
          <cell r="DX931">
            <v>5.4978849874773168</v>
          </cell>
          <cell r="DY931">
            <v>5.6137364758979844</v>
          </cell>
          <cell r="DZ931">
            <v>5.4724649262551521</v>
          </cell>
          <cell r="EA931">
            <v>5.5526279818989712</v>
          </cell>
          <cell r="EB931">
            <v>5.5548409441696949</v>
          </cell>
          <cell r="EC931">
            <v>5.6040879247494804</v>
          </cell>
          <cell r="ED931">
            <v>5.6173343839046215</v>
          </cell>
          <cell r="EE931">
            <v>5.5573468818075922</v>
          </cell>
          <cell r="EF931">
            <v>5.5573468818075922</v>
          </cell>
          <cell r="EG931">
            <v>5.5573468818075922</v>
          </cell>
          <cell r="EH931">
            <v>5.5573468818075922</v>
          </cell>
          <cell r="EI931">
            <v>5.5573468818075922</v>
          </cell>
          <cell r="EJ931">
            <v>5.5573468818075922</v>
          </cell>
          <cell r="EK931">
            <v>0</v>
          </cell>
          <cell r="EL931">
            <v>0</v>
          </cell>
          <cell r="EM931">
            <v>0</v>
          </cell>
          <cell r="EN931">
            <v>0</v>
          </cell>
          <cell r="EO931">
            <v>0</v>
          </cell>
          <cell r="EP931">
            <v>0</v>
          </cell>
          <cell r="EQ931">
            <v>0</v>
          </cell>
          <cell r="ER931">
            <v>0</v>
          </cell>
          <cell r="ES931">
            <v>0</v>
          </cell>
          <cell r="ET931">
            <v>0</v>
          </cell>
        </row>
        <row r="932">
          <cell r="A932">
            <v>39816.063607286116</v>
          </cell>
          <cell r="B932">
            <v>43671.540961253246</v>
          </cell>
          <cell r="C932">
            <v>39718.874397663378</v>
          </cell>
          <cell r="D932">
            <v>5895.1972230855117</v>
          </cell>
          <cell r="E932">
            <v>6342.5236250336566</v>
          </cell>
          <cell r="F932">
            <v>7277.3674520754348</v>
          </cell>
          <cell r="G932">
            <v>7603.7757117719575</v>
          </cell>
          <cell r="H932">
            <v>7748.5584227438458</v>
          </cell>
          <cell r="I932">
            <v>7105.1199287804893</v>
          </cell>
          <cell r="J932">
            <v>7962.1461588663524</v>
          </cell>
          <cell r="K932">
            <v>7443.8674366081859</v>
          </cell>
          <cell r="L932">
            <v>9013.5108095871747</v>
          </cell>
          <cell r="M932">
            <v>8190.9267884774781</v>
          </cell>
          <cell r="N932">
            <v>8243.594115441043</v>
          </cell>
          <cell r="O932">
            <v>9502.6608322097127</v>
          </cell>
          <cell r="P932">
            <v>10761.914389560987</v>
          </cell>
          <cell r="Q932">
            <v>10309.105063307359</v>
          </cell>
          <cell r="R932">
            <v>8658.2621281801385</v>
          </cell>
          <cell r="S932">
            <v>9771.7839768604499</v>
          </cell>
          <cell r="T932">
            <v>11073.569519524412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6624.6192307895953</v>
          </cell>
          <cell r="AF932">
            <v>7266.0957382334536</v>
          </cell>
          <cell r="AG932">
            <v>6608.4488350055635</v>
          </cell>
          <cell r="AH932">
            <v>5895.1972230855117</v>
          </cell>
          <cell r="AI932">
            <v>6342.5236250336566</v>
          </cell>
          <cell r="AJ932">
            <v>7277.3674520754348</v>
          </cell>
          <cell r="AK932">
            <v>7603.7757117719575</v>
          </cell>
          <cell r="AL932">
            <v>7748.5584227438458</v>
          </cell>
          <cell r="AM932">
            <v>7105.1199287804893</v>
          </cell>
          <cell r="AN932">
            <v>7962.1461588663524</v>
          </cell>
          <cell r="AO932">
            <v>7443.8674366081859</v>
          </cell>
          <cell r="AP932">
            <v>9013.5108095871747</v>
          </cell>
          <cell r="AQ932">
            <v>8190.9267884774781</v>
          </cell>
          <cell r="AR932">
            <v>8243.594115441043</v>
          </cell>
          <cell r="AS932">
            <v>9502.6608322097127</v>
          </cell>
          <cell r="AT932">
            <v>10761.914389560987</v>
          </cell>
          <cell r="AU932">
            <v>10309.105063307359</v>
          </cell>
          <cell r="AV932">
            <v>8658.2621281801385</v>
          </cell>
          <cell r="AW932">
            <v>9771.7839768604499</v>
          </cell>
          <cell r="AX932">
            <v>11073.569519524412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3.2400895560713638</v>
          </cell>
          <cell r="CN932">
            <v>3.5583618736367697</v>
          </cell>
          <cell r="CO932">
            <v>3.2300522766517474</v>
          </cell>
          <cell r="CP932">
            <v>2.9532534866791011</v>
          </cell>
          <cell r="CQ932">
            <v>3.1283849986191918</v>
          </cell>
          <cell r="CR932">
            <v>3.5249340414288759</v>
          </cell>
          <cell r="CS932">
            <v>3.7876909838560935</v>
          </cell>
          <cell r="CT932">
            <v>3.8009449047513821</v>
          </cell>
          <cell r="CU932">
            <v>3.4997609870251019</v>
          </cell>
          <cell r="CV932">
            <v>3.9420324111703633</v>
          </cell>
          <cell r="CW932">
            <v>3.6418813076085264</v>
          </cell>
          <cell r="CX932">
            <v>4.3948416501431096</v>
          </cell>
          <cell r="CY932">
            <v>4.0953481802433833</v>
          </cell>
          <cell r="CZ932">
            <v>4.1085878573854933</v>
          </cell>
          <cell r="DA932">
            <v>4.6687351808947781</v>
          </cell>
          <cell r="DB932">
            <v>5.287416778468506</v>
          </cell>
          <cell r="DC932">
            <v>5.0649478438147595</v>
          </cell>
          <cell r="DD932">
            <v>4.2538751742277716</v>
          </cell>
          <cell r="DE932">
            <v>4.8009575884508902</v>
          </cell>
          <cell r="DF932">
            <v>5.4405354991361596</v>
          </cell>
          <cell r="DG932">
            <v>5.9845785131155091</v>
          </cell>
          <cell r="DH932">
            <v>5.9845785131155091</v>
          </cell>
          <cell r="DI932">
            <v>5.9845785131155091</v>
          </cell>
          <cell r="DJ932">
            <v>5.9845785131155091</v>
          </cell>
          <cell r="DK932">
            <v>5.9845785131155091</v>
          </cell>
          <cell r="DL932">
            <v>5.9845785131155091</v>
          </cell>
          <cell r="DM932">
            <v>5.9845785131155091</v>
          </cell>
          <cell r="DN932">
            <v>5.9845785131155091</v>
          </cell>
          <cell r="DO932">
            <v>5.9845785131155091</v>
          </cell>
          <cell r="DP932">
            <v>5.9845785131155091</v>
          </cell>
          <cell r="DQ932">
            <v>5.6015864420109631</v>
          </cell>
          <cell r="DR932">
            <v>5.5944595627236593</v>
          </cell>
          <cell r="DS932">
            <v>5.6052774764239199</v>
          </cell>
          <cell r="DT932">
            <v>5.4689600271628871</v>
          </cell>
          <cell r="DU932">
            <v>5.5545519693249075</v>
          </cell>
          <cell r="DV932">
            <v>5.6562740706781103</v>
          </cell>
          <cell r="DW932">
            <v>5.4999899180857375</v>
          </cell>
          <cell r="DX932">
            <v>5.5851709818425137</v>
          </cell>
          <cell r="DY932">
            <v>5.562117547120156</v>
          </cell>
          <cell r="DZ932">
            <v>5.533718851111832</v>
          </cell>
          <cell r="EA932">
            <v>5.5998962179144645</v>
          </cell>
          <cell r="EB932">
            <v>5.6189851942557256</v>
          </cell>
          <cell r="EC932">
            <v>5.479606207637163</v>
          </cell>
          <cell r="ED932">
            <v>5.4970686136780929</v>
          </cell>
          <cell r="EE932">
            <v>5.5763897935508577</v>
          </cell>
          <cell r="EF932">
            <v>5.5763897935508577</v>
          </cell>
          <cell r="EG932">
            <v>5.5763897935508577</v>
          </cell>
          <cell r="EH932">
            <v>5.5763897935508577</v>
          </cell>
          <cell r="EI932">
            <v>5.5763897935508577</v>
          </cell>
          <cell r="EJ932">
            <v>5.5763897935508577</v>
          </cell>
          <cell r="EK932">
            <v>0</v>
          </cell>
          <cell r="EL932">
            <v>0</v>
          </cell>
          <cell r="EM932">
            <v>0</v>
          </cell>
          <cell r="EN932">
            <v>0</v>
          </cell>
          <cell r="EO932">
            <v>0</v>
          </cell>
          <cell r="EP932">
            <v>0</v>
          </cell>
          <cell r="EQ932">
            <v>0</v>
          </cell>
          <cell r="ER932">
            <v>0</v>
          </cell>
          <cell r="ES932">
            <v>0</v>
          </cell>
          <cell r="ET932">
            <v>0</v>
          </cell>
        </row>
        <row r="933">
          <cell r="A933">
            <v>38117.270745595524</v>
          </cell>
          <cell r="B933">
            <v>33107.480340724818</v>
          </cell>
          <cell r="C933">
            <v>34505.901504551817</v>
          </cell>
          <cell r="D933">
            <v>6733.411282079559</v>
          </cell>
          <cell r="E933">
            <v>7014.4847824089074</v>
          </cell>
          <cell r="F933">
            <v>7229.6069416462442</v>
          </cell>
          <cell r="G933">
            <v>7340.9736486555539</v>
          </cell>
          <cell r="H933">
            <v>7161.8991994682947</v>
          </cell>
          <cell r="I933">
            <v>7729.1265548481497</v>
          </cell>
          <cell r="J933">
            <v>8575.6938729041904</v>
          </cell>
          <cell r="K933">
            <v>7212.5652166666114</v>
          </cell>
          <cell r="L933">
            <v>8522.4205567919162</v>
          </cell>
          <cell r="M933">
            <v>8545.152309281435</v>
          </cell>
          <cell r="N933">
            <v>9420.7636522576668</v>
          </cell>
          <cell r="O933">
            <v>10203.508333323269</v>
          </cell>
          <cell r="P933">
            <v>10595.621901564189</v>
          </cell>
          <cell r="Q933">
            <v>10025.189641465184</v>
          </cell>
          <cell r="R933">
            <v>9196.2666880056076</v>
          </cell>
          <cell r="S933">
            <v>10233.625835284169</v>
          </cell>
          <cell r="T933">
            <v>10715.033283053634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6341.9731115829709</v>
          </cell>
          <cell r="AF933">
            <v>5508.4413444632673</v>
          </cell>
          <cell r="AG933">
            <v>5741.1114503281824</v>
          </cell>
          <cell r="AH933">
            <v>6733.411282079559</v>
          </cell>
          <cell r="AI933">
            <v>7014.4847824089074</v>
          </cell>
          <cell r="AJ933">
            <v>7229.6069416462442</v>
          </cell>
          <cell r="AK933">
            <v>7340.9736486555539</v>
          </cell>
          <cell r="AL933">
            <v>7161.8991994682947</v>
          </cell>
          <cell r="AM933">
            <v>7729.1265548481497</v>
          </cell>
          <cell r="AN933">
            <v>8575.6938729041904</v>
          </cell>
          <cell r="AO933">
            <v>7212.5652166666114</v>
          </cell>
          <cell r="AP933">
            <v>8522.4205567919162</v>
          </cell>
          <cell r="AQ933">
            <v>8545.152309281435</v>
          </cell>
          <cell r="AR933">
            <v>9420.7636522576668</v>
          </cell>
          <cell r="AS933">
            <v>10203.508333323269</v>
          </cell>
          <cell r="AT933">
            <v>10595.621901564189</v>
          </cell>
          <cell r="AU933">
            <v>10025.189641465184</v>
          </cell>
          <cell r="AV933">
            <v>9196.2666880056076</v>
          </cell>
          <cell r="AW933">
            <v>10233.625835284169</v>
          </cell>
          <cell r="AX933">
            <v>10715.033283053634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3.0995082641701761</v>
          </cell>
          <cell r="CN933">
            <v>2.7677429004321215</v>
          </cell>
          <cell r="CO933">
            <v>2.8355437251764677</v>
          </cell>
          <cell r="CP933">
            <v>3.3099952761872271</v>
          </cell>
          <cell r="CQ933">
            <v>3.524776264901583</v>
          </cell>
          <cell r="CR933">
            <v>3.538731660250459</v>
          </cell>
          <cell r="CS933">
            <v>3.6174356452622067</v>
          </cell>
          <cell r="CT933">
            <v>3.5372238371190239</v>
          </cell>
          <cell r="CU933">
            <v>3.8532601696248556</v>
          </cell>
          <cell r="CV933">
            <v>4.2427829738731626</v>
          </cell>
          <cell r="CW933">
            <v>3.6335548615529079</v>
          </cell>
          <cell r="CX933">
            <v>4.2230525914647288</v>
          </cell>
          <cell r="CY933">
            <v>4.2106637512990224</v>
          </cell>
          <cell r="CZ933">
            <v>4.6575989401704367</v>
          </cell>
          <cell r="DA933">
            <v>4.986274998868617</v>
          </cell>
          <cell r="DB933">
            <v>5.1778940007026719</v>
          </cell>
          <cell r="DC933">
            <v>4.8991337915508257</v>
          </cell>
          <cell r="DD933">
            <v>4.4940537285174846</v>
          </cell>
          <cell r="DE933">
            <v>5.0009928921804265</v>
          </cell>
          <cell r="DF933">
            <v>5.236248241876428</v>
          </cell>
          <cell r="DG933">
            <v>5.5731954430450328</v>
          </cell>
          <cell r="DH933">
            <v>5.5731954430450328</v>
          </cell>
          <cell r="DI933">
            <v>5.5731954430450328</v>
          </cell>
          <cell r="DJ933">
            <v>5.5731954430450328</v>
          </cell>
          <cell r="DK933">
            <v>5.5731954430450328</v>
          </cell>
          <cell r="DL933">
            <v>5.5731954430450328</v>
          </cell>
          <cell r="DM933">
            <v>5.5731954430450328</v>
          </cell>
          <cell r="DN933">
            <v>5.5731954430450328</v>
          </cell>
          <cell r="DO933">
            <v>5.5731954430450328</v>
          </cell>
          <cell r="DP933">
            <v>5.5731954430450328</v>
          </cell>
          <cell r="DQ933">
            <v>5.6058146383130527</v>
          </cell>
          <cell r="DR933">
            <v>5.4526813597682606</v>
          </cell>
          <cell r="DS933">
            <v>5.547109828353527</v>
          </cell>
          <cell r="DT933">
            <v>5.5733318640664562</v>
          </cell>
          <cell r="DU933">
            <v>5.452194716161447</v>
          </cell>
          <cell r="DV933">
            <v>5.5972433650078575</v>
          </cell>
          <cell r="DW933">
            <v>5.5598104690543106</v>
          </cell>
          <cell r="DX933">
            <v>5.547186874766795</v>
          </cell>
          <cell r="DY933">
            <v>5.4955254146325681</v>
          </cell>
          <cell r="DZ933">
            <v>5.5376510774338756</v>
          </cell>
          <cell r="EA933">
            <v>5.4383251117217082</v>
          </cell>
          <cell r="EB933">
            <v>5.5289620269137663</v>
          </cell>
          <cell r="EC933">
            <v>5.5600203608254297</v>
          </cell>
          <cell r="ED933">
            <v>5.5415487051583527</v>
          </cell>
          <cell r="EE933">
            <v>5.6063529103215393</v>
          </cell>
          <cell r="EF933">
            <v>5.6063529103215393</v>
          </cell>
          <cell r="EG933">
            <v>5.6063529103215393</v>
          </cell>
          <cell r="EH933">
            <v>5.6063529103215393</v>
          </cell>
          <cell r="EI933">
            <v>5.6063529103215393</v>
          </cell>
          <cell r="EJ933">
            <v>5.6063529103215393</v>
          </cell>
          <cell r="EK933">
            <v>0</v>
          </cell>
          <cell r="EL933">
            <v>0</v>
          </cell>
          <cell r="EM933">
            <v>0</v>
          </cell>
          <cell r="EN933">
            <v>0</v>
          </cell>
          <cell r="EO933">
            <v>0</v>
          </cell>
          <cell r="EP933">
            <v>0</v>
          </cell>
          <cell r="EQ933">
            <v>0</v>
          </cell>
          <cell r="ER933">
            <v>0</v>
          </cell>
          <cell r="ES933">
            <v>0</v>
          </cell>
          <cell r="ET933">
            <v>0</v>
          </cell>
        </row>
        <row r="934">
          <cell r="A934">
            <v>38869.515764308686</v>
          </cell>
          <cell r="B934">
            <v>35376.87477220982</v>
          </cell>
          <cell r="C934">
            <v>42001.498013482022</v>
          </cell>
          <cell r="D934">
            <v>6515.8247892405125</v>
          </cell>
          <cell r="E934">
            <v>5945.8991240106907</v>
          </cell>
          <cell r="F934">
            <v>6160.8906832112516</v>
          </cell>
          <cell r="G934">
            <v>6674.0001330195346</v>
          </cell>
          <cell r="H934">
            <v>8337.3347615899675</v>
          </cell>
          <cell r="I934">
            <v>8917.241353469879</v>
          </cell>
          <cell r="J934">
            <v>7419.3014568940462</v>
          </cell>
          <cell r="K934">
            <v>7121.9041334871254</v>
          </cell>
          <cell r="L934">
            <v>7821.6154774297001</v>
          </cell>
          <cell r="M934">
            <v>8386.018426835275</v>
          </cell>
          <cell r="N934">
            <v>9932.4588294489749</v>
          </cell>
          <cell r="O934">
            <v>9016.424218447064</v>
          </cell>
          <cell r="P934">
            <v>9454.8467450961525</v>
          </cell>
          <cell r="Q934">
            <v>10394.859206487834</v>
          </cell>
          <cell r="R934">
            <v>10535.921707592828</v>
          </cell>
          <cell r="S934">
            <v>9459.7310531905277</v>
          </cell>
          <cell r="T934">
            <v>11083.313394882884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6467.1320641701604</v>
          </cell>
          <cell r="AF934">
            <v>5886.0244762701814</v>
          </cell>
          <cell r="AG934">
            <v>6988.2330460002313</v>
          </cell>
          <cell r="AH934">
            <v>6515.8247892405125</v>
          </cell>
          <cell r="AI934">
            <v>5945.8991240106907</v>
          </cell>
          <cell r="AJ934">
            <v>6160.8906832112516</v>
          </cell>
          <cell r="AK934">
            <v>6674.0001330195346</v>
          </cell>
          <cell r="AL934">
            <v>8337.3347615899675</v>
          </cell>
          <cell r="AM934">
            <v>8917.241353469879</v>
          </cell>
          <cell r="AN934">
            <v>7419.3014568940462</v>
          </cell>
          <cell r="AO934">
            <v>7121.9041334871254</v>
          </cell>
          <cell r="AP934">
            <v>7821.6154774297001</v>
          </cell>
          <cell r="AQ934">
            <v>8386.018426835275</v>
          </cell>
          <cell r="AR934">
            <v>9932.4588294489749</v>
          </cell>
          <cell r="AS934">
            <v>9016.424218447064</v>
          </cell>
          <cell r="AT934">
            <v>9454.8467450961525</v>
          </cell>
          <cell r="AU934">
            <v>10394.859206487834</v>
          </cell>
          <cell r="AV934">
            <v>10535.921707592828</v>
          </cell>
          <cell r="AW934">
            <v>9459.7310531905277</v>
          </cell>
          <cell r="AX934">
            <v>11083.313394882884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  <cell r="BN934">
            <v>0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3.1487563763886537</v>
          </cell>
          <cell r="CN934">
            <v>2.9141546070472835</v>
          </cell>
          <cell r="CO934">
            <v>3.4263479682222262</v>
          </cell>
          <cell r="CP934">
            <v>3.197272569959257</v>
          </cell>
          <cell r="CQ934">
            <v>2.9772527736276353</v>
          </cell>
          <cell r="CR934">
            <v>3.0528154497446782</v>
          </cell>
          <cell r="CS934">
            <v>3.2897894877550122</v>
          </cell>
          <cell r="CT934">
            <v>4.137203310794229</v>
          </cell>
          <cell r="CU934">
            <v>4.3371185923861715</v>
          </cell>
          <cell r="CV934">
            <v>3.7239233139764192</v>
          </cell>
          <cell r="CW934">
            <v>3.5342679603646228</v>
          </cell>
          <cell r="CX934">
            <v>3.8795881764756452</v>
          </cell>
          <cell r="CY934">
            <v>4.1979636815684307</v>
          </cell>
          <cell r="CZ934">
            <v>4.8213459554757767</v>
          </cell>
          <cell r="DA934">
            <v>4.4589308575803779</v>
          </cell>
          <cell r="DB934">
            <v>4.6757458260613829</v>
          </cell>
          <cell r="DC934">
            <v>5.1406142116941265</v>
          </cell>
          <cell r="DD934">
            <v>5.2103744540901813</v>
          </cell>
          <cell r="DE934">
            <v>4.6781612838473405</v>
          </cell>
          <cell r="DF934">
            <v>5.4810784079532793</v>
          </cell>
          <cell r="DG934">
            <v>4.6757139590081742</v>
          </cell>
          <cell r="DH934">
            <v>4.6757139590081742</v>
          </cell>
          <cell r="DI934">
            <v>4.6757139590081742</v>
          </cell>
          <cell r="DJ934">
            <v>4.6757139590081742</v>
          </cell>
          <cell r="DK934">
            <v>4.6757139590081742</v>
          </cell>
          <cell r="DL934">
            <v>4.6757139590081742</v>
          </cell>
          <cell r="DM934">
            <v>4.6757139590081742</v>
          </cell>
          <cell r="DN934">
            <v>4.6757139590081742</v>
          </cell>
          <cell r="DO934">
            <v>4.6757139590081742</v>
          </cell>
          <cell r="DP934">
            <v>4.6757139590081742</v>
          </cell>
          <cell r="DQ934">
            <v>5.6270374461753496</v>
          </cell>
          <cell r="DR934">
            <v>5.5337127332012868</v>
          </cell>
          <cell r="DS934">
            <v>5.587828247222177</v>
          </cell>
          <cell r="DT934">
            <v>5.5833759476033613</v>
          </cell>
          <cell r="DU934">
            <v>5.4715322563901534</v>
          </cell>
          <cell r="DV934">
            <v>5.5290445277833085</v>
          </cell>
          <cell r="DW934">
            <v>5.55808568887009</v>
          </cell>
          <cell r="DX934">
            <v>5.5211241337489234</v>
          </cell>
          <cell r="DY934">
            <v>5.6329560071456113</v>
          </cell>
          <cell r="DZ934">
            <v>5.4584510992128727</v>
          </cell>
          <cell r="EA934">
            <v>5.5208225120343704</v>
          </cell>
          <cell r="EB934">
            <v>5.5235459345260542</v>
          </cell>
          <cell r="EC934">
            <v>5.4729851644761327</v>
          </cell>
          <cell r="ED934">
            <v>5.6441118771382053</v>
          </cell>
          <cell r="EE934">
            <v>5.5400123694089212</v>
          </cell>
          <cell r="EF934">
            <v>5.5400123694089212</v>
          </cell>
          <cell r="EG934">
            <v>5.5400123694089212</v>
          </cell>
          <cell r="EH934">
            <v>5.5400123694089212</v>
          </cell>
          <cell r="EI934">
            <v>5.5400123694089212</v>
          </cell>
          <cell r="EJ934">
            <v>5.5400123694089212</v>
          </cell>
          <cell r="EK934">
            <v>0</v>
          </cell>
          <cell r="EL934">
            <v>0</v>
          </cell>
          <cell r="EM934">
            <v>0</v>
          </cell>
          <cell r="EN934">
            <v>0</v>
          </cell>
          <cell r="EO934">
            <v>0</v>
          </cell>
          <cell r="EP934">
            <v>0</v>
          </cell>
          <cell r="EQ934">
            <v>0</v>
          </cell>
          <cell r="ER934">
            <v>0</v>
          </cell>
          <cell r="ES934">
            <v>0</v>
          </cell>
          <cell r="ET934">
            <v>0</v>
          </cell>
        </row>
        <row r="935">
          <cell r="A935">
            <v>35077.234579904965</v>
          </cell>
          <cell r="B935">
            <v>40642.444150759591</v>
          </cell>
          <cell r="C935">
            <v>41635.606608393748</v>
          </cell>
          <cell r="D935">
            <v>6196.2657372879003</v>
          </cell>
          <cell r="E935">
            <v>6272.8882524704959</v>
          </cell>
          <cell r="F935">
            <v>6908.4540998221046</v>
          </cell>
          <cell r="G935">
            <v>7808.4531388463738</v>
          </cell>
          <cell r="H935">
            <v>8434.3393670154346</v>
          </cell>
          <cell r="I935">
            <v>7294.2383490047541</v>
          </cell>
          <cell r="J935">
            <v>7710.1306002727106</v>
          </cell>
          <cell r="K935">
            <v>7756.5249234052426</v>
          </cell>
          <cell r="L935">
            <v>7754.9273916519196</v>
          </cell>
          <cell r="M935">
            <v>8669.0569706262831</v>
          </cell>
          <cell r="N935">
            <v>7878.6368460564408</v>
          </cell>
          <cell r="O935">
            <v>10137.111908954996</v>
          </cell>
          <cell r="P935">
            <v>10184.631633435934</v>
          </cell>
          <cell r="Q935">
            <v>9646.1306015593254</v>
          </cell>
          <cell r="R935">
            <v>9660.1024437878204</v>
          </cell>
          <cell r="S935">
            <v>9655.1439246379396</v>
          </cell>
          <cell r="T935">
            <v>10233.213218645693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5836.1701712379545</v>
          </cell>
          <cell r="AF935">
            <v>6762.1128940065419</v>
          </cell>
          <cell r="AG935">
            <v>6927.3558266338032</v>
          </cell>
          <cell r="AH935">
            <v>6196.2657372879003</v>
          </cell>
          <cell r="AI935">
            <v>6272.8882524704959</v>
          </cell>
          <cell r="AJ935">
            <v>6908.4540998221046</v>
          </cell>
          <cell r="AK935">
            <v>7808.4531388463738</v>
          </cell>
          <cell r="AL935">
            <v>8434.3393670154346</v>
          </cell>
          <cell r="AM935">
            <v>7294.2383490047541</v>
          </cell>
          <cell r="AN935">
            <v>7710.1306002727106</v>
          </cell>
          <cell r="AO935">
            <v>7756.5249234052426</v>
          </cell>
          <cell r="AP935">
            <v>7754.9273916519196</v>
          </cell>
          <cell r="AQ935">
            <v>8669.0569706262831</v>
          </cell>
          <cell r="AR935">
            <v>7878.6368460564408</v>
          </cell>
          <cell r="AS935">
            <v>10137.111908954996</v>
          </cell>
          <cell r="AT935">
            <v>10184.631633435934</v>
          </cell>
          <cell r="AU935">
            <v>9646.1306015593254</v>
          </cell>
          <cell r="AV935">
            <v>9660.1024437878204</v>
          </cell>
          <cell r="AW935">
            <v>9655.1439246379396</v>
          </cell>
          <cell r="AX935">
            <v>10233.213218645693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2.8743607254547179</v>
          </cell>
          <cell r="CN935">
            <v>3.2833338810291788</v>
          </cell>
          <cell r="CO935">
            <v>3.4211447624376397</v>
          </cell>
          <cell r="CP935">
            <v>3.0929321634319145</v>
          </cell>
          <cell r="CQ935">
            <v>3.0974492536627358</v>
          </cell>
          <cell r="CR935">
            <v>3.4280296577954008</v>
          </cell>
          <cell r="CS935">
            <v>3.8446112762995526</v>
          </cell>
          <cell r="CT935">
            <v>4.1160986064986247</v>
          </cell>
          <cell r="CU935">
            <v>3.5971964705462578</v>
          </cell>
          <cell r="CV935">
            <v>3.8432688398141663</v>
          </cell>
          <cell r="CW935">
            <v>3.8433663512518295</v>
          </cell>
          <cell r="CX935">
            <v>3.768747141360969</v>
          </cell>
          <cell r="CY935">
            <v>4.2720571164714007</v>
          </cell>
          <cell r="CZ935">
            <v>3.9115008755366301</v>
          </cell>
          <cell r="DA935">
            <v>5.0247526887616019</v>
          </cell>
          <cell r="DB935">
            <v>5.0483072144982541</v>
          </cell>
          <cell r="DC935">
            <v>4.7813836042900464</v>
          </cell>
          <cell r="DD935">
            <v>4.7883091519642873</v>
          </cell>
          <cell r="DE935">
            <v>4.7858513185444318</v>
          </cell>
          <cell r="DF935">
            <v>5.0723880822147676</v>
          </cell>
          <cell r="DG935">
            <v>5.1748269545873686</v>
          </cell>
          <cell r="DH935">
            <v>5.1748269545873686</v>
          </cell>
          <cell r="DI935">
            <v>5.1748269545873686</v>
          </cell>
          <cell r="DJ935">
            <v>5.1748269545873686</v>
          </cell>
          <cell r="DK935">
            <v>5.1748269545873686</v>
          </cell>
          <cell r="DL935">
            <v>5.1748269545873686</v>
          </cell>
          <cell r="DM935">
            <v>5.1748269545873686</v>
          </cell>
          <cell r="DN935">
            <v>5.1748269545873686</v>
          </cell>
          <cell r="DO935">
            <v>5.1748269545873686</v>
          </cell>
          <cell r="DP935">
            <v>5.1748269545873686</v>
          </cell>
          <cell r="DQ935">
            <v>5.5628046879643618</v>
          </cell>
          <cell r="DR935">
            <v>5.6425381539635424</v>
          </cell>
          <cell r="DS935">
            <v>5.5475749718780403</v>
          </cell>
          <cell r="DT935">
            <v>5.4886656467372701</v>
          </cell>
          <cell r="DU935">
            <v>5.5484347941860497</v>
          </cell>
          <cell r="DV935">
            <v>5.5213266499375155</v>
          </cell>
          <cell r="DW935">
            <v>5.5644175082376801</v>
          </cell>
          <cell r="DX935">
            <v>5.6140003670539471</v>
          </cell>
          <cell r="DY935">
            <v>5.5554971262864639</v>
          </cell>
          <cell r="DZ935">
            <v>5.4962705864783068</v>
          </cell>
          <cell r="EA935">
            <v>5.5292031184816057</v>
          </cell>
          <cell r="EB935">
            <v>5.6375170895153834</v>
          </cell>
          <cell r="EC935">
            <v>5.5595794643850649</v>
          </cell>
          <cell r="ED935">
            <v>5.5184204514822053</v>
          </cell>
          <cell r="EE935">
            <v>5.5272191607996586</v>
          </cell>
          <cell r="EF935">
            <v>5.5272191607996586</v>
          </cell>
          <cell r="EG935">
            <v>5.5272191607996586</v>
          </cell>
          <cell r="EH935">
            <v>5.5272191607996586</v>
          </cell>
          <cell r="EI935">
            <v>5.5272191607996586</v>
          </cell>
          <cell r="EJ935">
            <v>5.5272191607996586</v>
          </cell>
          <cell r="EK935">
            <v>0</v>
          </cell>
          <cell r="EL935">
            <v>0</v>
          </cell>
          <cell r="EM935">
            <v>0</v>
          </cell>
          <cell r="EN935">
            <v>0</v>
          </cell>
          <cell r="EO935">
            <v>0</v>
          </cell>
          <cell r="EP935">
            <v>0</v>
          </cell>
          <cell r="EQ935">
            <v>0</v>
          </cell>
          <cell r="ER935">
            <v>0</v>
          </cell>
          <cell r="ES935">
            <v>0</v>
          </cell>
          <cell r="ET935">
            <v>0</v>
          </cell>
        </row>
        <row r="936">
          <cell r="A936">
            <v>37701.021591906094</v>
          </cell>
          <cell r="B936">
            <v>36550.753485663845</v>
          </cell>
          <cell r="C936">
            <v>38520.718826221761</v>
          </cell>
          <cell r="D936">
            <v>6621.7918060631846</v>
          </cell>
          <cell r="E936">
            <v>7552.5376192403228</v>
          </cell>
          <cell r="F936">
            <v>6298.7010974525847</v>
          </cell>
          <cell r="G936">
            <v>6445.5262291938488</v>
          </cell>
          <cell r="H936">
            <v>6895.5578802150249</v>
          </cell>
          <cell r="I936">
            <v>7343.46630727707</v>
          </cell>
          <cell r="J936">
            <v>8593.4970925647303</v>
          </cell>
          <cell r="K936">
            <v>7530.7539104919178</v>
          </cell>
          <cell r="L936">
            <v>8280.477208903123</v>
          </cell>
          <cell r="M936">
            <v>7276.2802157242313</v>
          </cell>
          <cell r="N936">
            <v>7945.994400260558</v>
          </cell>
          <cell r="O936">
            <v>8870.5476293786833</v>
          </cell>
          <cell r="P936">
            <v>9843.8008088392817</v>
          </cell>
          <cell r="Q936">
            <v>9934.0001539816421</v>
          </cell>
          <cell r="R936">
            <v>9599.191589715776</v>
          </cell>
          <cell r="S936">
            <v>8871.755724661647</v>
          </cell>
          <cell r="T936">
            <v>11669.891019515806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6272.7173414614281</v>
          </cell>
          <cell r="AF936">
            <v>6081.3350819710167</v>
          </cell>
          <cell r="AG936">
            <v>6409.0990319125885</v>
          </cell>
          <cell r="AH936">
            <v>6621.7918060631846</v>
          </cell>
          <cell r="AI936">
            <v>7552.5376192403228</v>
          </cell>
          <cell r="AJ936">
            <v>6298.7010974525847</v>
          </cell>
          <cell r="AK936">
            <v>6445.5262291938488</v>
          </cell>
          <cell r="AL936">
            <v>6895.5578802150249</v>
          </cell>
          <cell r="AM936">
            <v>7343.46630727707</v>
          </cell>
          <cell r="AN936">
            <v>8593.4970925647303</v>
          </cell>
          <cell r="AO936">
            <v>7530.7539104919178</v>
          </cell>
          <cell r="AP936">
            <v>8280.477208903123</v>
          </cell>
          <cell r="AQ936">
            <v>7276.2802157242313</v>
          </cell>
          <cell r="AR936">
            <v>7945.994400260558</v>
          </cell>
          <cell r="AS936">
            <v>8870.5476293786833</v>
          </cell>
          <cell r="AT936">
            <v>9843.8008088392817</v>
          </cell>
          <cell r="AU936">
            <v>9934.0001539816421</v>
          </cell>
          <cell r="AV936">
            <v>9599.191589715776</v>
          </cell>
          <cell r="AW936">
            <v>8871.755724661647</v>
          </cell>
          <cell r="AX936">
            <v>11669.891019515806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3.0702062536620338</v>
          </cell>
          <cell r="CN936">
            <v>2.984704437415012</v>
          </cell>
          <cell r="CO936">
            <v>3.146102039364338</v>
          </cell>
          <cell r="CP936">
            <v>3.3203583031163286</v>
          </cell>
          <cell r="CQ936">
            <v>3.7037437611760233</v>
          </cell>
          <cell r="CR936">
            <v>3.0849826514614929</v>
          </cell>
          <cell r="CS936">
            <v>3.2028397273853444</v>
          </cell>
          <cell r="CT936">
            <v>3.4729029092061068</v>
          </cell>
          <cell r="CU936">
            <v>3.6062171074596727</v>
          </cell>
          <cell r="CV936">
            <v>4.2408087243750119</v>
          </cell>
          <cell r="CW936">
            <v>3.6696421164749045</v>
          </cell>
          <cell r="CX936">
            <v>4.147239010783049</v>
          </cell>
          <cell r="CY936">
            <v>3.5468029129290763</v>
          </cell>
          <cell r="CZ936">
            <v>3.9450541039958931</v>
          </cell>
          <cell r="DA936">
            <v>4.4006875918295192</v>
          </cell>
          <cell r="DB936">
            <v>4.8835194720593167</v>
          </cell>
          <cell r="DC936">
            <v>4.9282674578143899</v>
          </cell>
          <cell r="DD936">
            <v>4.7621685926751862</v>
          </cell>
          <cell r="DE936">
            <v>4.4012869291132599</v>
          </cell>
          <cell r="DF936">
            <v>5.789444660383726</v>
          </cell>
          <cell r="DG936">
            <v>5.1940341615941898</v>
          </cell>
          <cell r="DH936">
            <v>5.1940341615941898</v>
          </cell>
          <cell r="DI936">
            <v>5.1940341615941898</v>
          </cell>
          <cell r="DJ936">
            <v>5.1940341615941898</v>
          </cell>
          <cell r="DK936">
            <v>5.1940341615941898</v>
          </cell>
          <cell r="DL936">
            <v>5.1940341615941898</v>
          </cell>
          <cell r="DM936">
            <v>5.1940341615941898</v>
          </cell>
          <cell r="DN936">
            <v>5.1940341615941898</v>
          </cell>
          <cell r="DO936">
            <v>5.1940341615941898</v>
          </cell>
          <cell r="DP936">
            <v>5.1940341615941898</v>
          </cell>
          <cell r="DQ936">
            <v>5.5975154576047554</v>
          </cell>
          <cell r="DR936">
            <v>5.5821915887356486</v>
          </cell>
          <cell r="DS936">
            <v>5.5812479093797256</v>
          </cell>
          <cell r="DT936">
            <v>5.4638366413799702</v>
          </cell>
          <cell r="DU936">
            <v>5.5867482262756498</v>
          </cell>
          <cell r="DV936">
            <v>5.5937803498866563</v>
          </cell>
          <cell r="DW936">
            <v>5.5135371961962347</v>
          </cell>
          <cell r="DX936">
            <v>5.4398121374973929</v>
          </cell>
          <cell r="DY936">
            <v>5.5790001472025406</v>
          </cell>
          <cell r="DZ936">
            <v>5.5517306205155572</v>
          </cell>
          <cell r="EA936">
            <v>5.6224018145720178</v>
          </cell>
          <cell r="EB936">
            <v>5.470202915606321</v>
          </cell>
          <cell r="EC936">
            <v>5.620558790280338</v>
          </cell>
          <cell r="ED936">
            <v>5.5182633997075845</v>
          </cell>
          <cell r="EE936">
            <v>5.5225165864074199</v>
          </cell>
          <cell r="EF936">
            <v>5.5225165864074199</v>
          </cell>
          <cell r="EG936">
            <v>5.5225165864074199</v>
          </cell>
          <cell r="EH936">
            <v>5.5225165864074199</v>
          </cell>
          <cell r="EI936">
            <v>5.5225165864074199</v>
          </cell>
          <cell r="EJ936">
            <v>5.5225165864074199</v>
          </cell>
          <cell r="EK936">
            <v>0</v>
          </cell>
          <cell r="EL936">
            <v>0</v>
          </cell>
          <cell r="EM936">
            <v>0</v>
          </cell>
          <cell r="EN936">
            <v>0</v>
          </cell>
          <cell r="EO936">
            <v>0</v>
          </cell>
          <cell r="EP936">
            <v>0</v>
          </cell>
          <cell r="EQ936">
            <v>0</v>
          </cell>
          <cell r="ER936">
            <v>0</v>
          </cell>
          <cell r="ES936">
            <v>0</v>
          </cell>
          <cell r="ET936">
            <v>0</v>
          </cell>
        </row>
        <row r="937">
          <cell r="A937">
            <v>37219.137655290782</v>
          </cell>
          <cell r="B937">
            <v>36685.185025260173</v>
          </cell>
          <cell r="C937">
            <v>32773.176617252364</v>
          </cell>
          <cell r="D937">
            <v>6999.2218159854256</v>
          </cell>
          <cell r="E937">
            <v>6821.161117142804</v>
          </cell>
          <cell r="F937">
            <v>6943.3897455691931</v>
          </cell>
          <cell r="G937">
            <v>6990.9377274344015</v>
          </cell>
          <cell r="H937">
            <v>7753.0711520690129</v>
          </cell>
          <cell r="I937">
            <v>7152.9139953255653</v>
          </cell>
          <cell r="J937">
            <v>7314.0846894150782</v>
          </cell>
          <cell r="K937">
            <v>8361.3145629396495</v>
          </cell>
          <cell r="L937">
            <v>9295.1832707308367</v>
          </cell>
          <cell r="M937">
            <v>9049.8892352582043</v>
          </cell>
          <cell r="N937">
            <v>8283.5697126342548</v>
          </cell>
          <cell r="O937">
            <v>9157.6677183287866</v>
          </cell>
          <cell r="P937">
            <v>9547.0608704987844</v>
          </cell>
          <cell r="Q937">
            <v>9627.0199174833378</v>
          </cell>
          <cell r="R937">
            <v>9003.9143194756161</v>
          </cell>
          <cell r="S937">
            <v>9151.3040078704871</v>
          </cell>
          <cell r="T937">
            <v>10188.933543636194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6192.5412189547787</v>
          </cell>
          <cell r="AF937">
            <v>6103.7018777250696</v>
          </cell>
          <cell r="AG937">
            <v>5452.8197014680291</v>
          </cell>
          <cell r="AH937">
            <v>6999.2218159854256</v>
          </cell>
          <cell r="AI937">
            <v>6821.161117142804</v>
          </cell>
          <cell r="AJ937">
            <v>6943.3897455691931</v>
          </cell>
          <cell r="AK937">
            <v>6990.9377274344015</v>
          </cell>
          <cell r="AL937">
            <v>7753.0711520690129</v>
          </cell>
          <cell r="AM937">
            <v>7152.9139953255653</v>
          </cell>
          <cell r="AN937">
            <v>7314.0846894150782</v>
          </cell>
          <cell r="AO937">
            <v>8361.3145629396495</v>
          </cell>
          <cell r="AP937">
            <v>9295.1832707308367</v>
          </cell>
          <cell r="AQ937">
            <v>9049.8892352582043</v>
          </cell>
          <cell r="AR937">
            <v>8283.5697126342548</v>
          </cell>
          <cell r="AS937">
            <v>9157.6677183287866</v>
          </cell>
          <cell r="AT937">
            <v>9547.0608704987844</v>
          </cell>
          <cell r="AU937">
            <v>9627.0199174833378</v>
          </cell>
          <cell r="AV937">
            <v>9003.9143194756161</v>
          </cell>
          <cell r="AW937">
            <v>9151.3040078704871</v>
          </cell>
          <cell r="AX937">
            <v>10188.933543636194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3.0965710186256685</v>
          </cell>
          <cell r="CN937">
            <v>3.0265019324356461</v>
          </cell>
          <cell r="CO937">
            <v>2.6505338461772934</v>
          </cell>
          <cell r="CP937">
            <v>3.4814921642167547</v>
          </cell>
          <cell r="CQ937">
            <v>3.362819373382361</v>
          </cell>
          <cell r="CR937">
            <v>3.4024829658175215</v>
          </cell>
          <cell r="CS937">
            <v>3.4479687430766259</v>
          </cell>
          <cell r="CT937">
            <v>3.8125774564226815</v>
          </cell>
          <cell r="CU937">
            <v>3.5392123749332387</v>
          </cell>
          <cell r="CV937">
            <v>3.5860083035747472</v>
          </cell>
          <cell r="CW937">
            <v>4.1633260545486754</v>
          </cell>
          <cell r="CX937">
            <v>4.6317078513592502</v>
          </cell>
          <cell r="CY937">
            <v>4.4877725475108443</v>
          </cell>
          <cell r="CZ937">
            <v>4.0486089869511863</v>
          </cell>
          <cell r="DA937">
            <v>4.5299992158457538</v>
          </cell>
          <cell r="DB937">
            <v>4.7226192942588749</v>
          </cell>
          <cell r="DC937">
            <v>4.7621724240819674</v>
          </cell>
          <cell r="DD937">
            <v>4.4539424295917112</v>
          </cell>
          <cell r="DE937">
            <v>4.5268512960617384</v>
          </cell>
          <cell r="DF937">
            <v>5.0401327480573395</v>
          </cell>
          <cell r="DG937">
            <v>4.3218591023255479</v>
          </cell>
          <cell r="DH937">
            <v>4.3218591023255479</v>
          </cell>
          <cell r="DI937">
            <v>4.3218591023255479</v>
          </cell>
          <cell r="DJ937">
            <v>4.3218591023255479</v>
          </cell>
          <cell r="DK937">
            <v>4.3218591023255479</v>
          </cell>
          <cell r="DL937">
            <v>4.3218591023255479</v>
          </cell>
          <cell r="DM937">
            <v>4.3218591023255479</v>
          </cell>
          <cell r="DN937">
            <v>4.3218591023255479</v>
          </cell>
          <cell r="DO937">
            <v>4.3218591023255479</v>
          </cell>
          <cell r="DP937">
            <v>4.3218591023255479</v>
          </cell>
          <cell r="DQ937">
            <v>5.4789204740508799</v>
          </cell>
          <cell r="DR937">
            <v>5.5253461822240153</v>
          </cell>
          <cell r="DS937">
            <v>5.6363106173356288</v>
          </cell>
          <cell r="DT937">
            <v>5.5079687893240106</v>
          </cell>
          <cell r="DU937">
            <v>5.5572751833261869</v>
          </cell>
          <cell r="DV937">
            <v>5.5909128114410604</v>
          </cell>
          <cell r="DW937">
            <v>5.5549384217082594</v>
          </cell>
          <cell r="DX937">
            <v>5.5713729282543971</v>
          </cell>
          <cell r="DY937">
            <v>5.5371146370093829</v>
          </cell>
          <cell r="DZ937">
            <v>5.5879926909825146</v>
          </cell>
          <cell r="EA937">
            <v>5.5022620931438935</v>
          </cell>
          <cell r="EB937">
            <v>5.4982430570994199</v>
          </cell>
          <cell r="EC937">
            <v>5.524838173149254</v>
          </cell>
          <cell r="ED937">
            <v>5.6055577643110484</v>
          </cell>
          <cell r="EE937">
            <v>5.538522062078731</v>
          </cell>
          <cell r="EF937">
            <v>5.538522062078731</v>
          </cell>
          <cell r="EG937">
            <v>5.538522062078731</v>
          </cell>
          <cell r="EH937">
            <v>5.538522062078731</v>
          </cell>
          <cell r="EI937">
            <v>5.538522062078731</v>
          </cell>
          <cell r="EJ937">
            <v>5.538522062078731</v>
          </cell>
          <cell r="EK937">
            <v>0</v>
          </cell>
          <cell r="EL937">
            <v>0</v>
          </cell>
          <cell r="EM937">
            <v>0</v>
          </cell>
          <cell r="EN937">
            <v>0</v>
          </cell>
          <cell r="EO937">
            <v>0</v>
          </cell>
          <cell r="EP937">
            <v>0</v>
          </cell>
          <cell r="EQ937">
            <v>0</v>
          </cell>
          <cell r="ER937">
            <v>0</v>
          </cell>
          <cell r="ES937">
            <v>0</v>
          </cell>
          <cell r="ET937">
            <v>0</v>
          </cell>
        </row>
        <row r="938">
          <cell r="A938">
            <v>34444.768459764331</v>
          </cell>
          <cell r="B938">
            <v>35184.195687187974</v>
          </cell>
          <cell r="C938">
            <v>39827.463354318694</v>
          </cell>
          <cell r="D938">
            <v>5665.7987144807712</v>
          </cell>
          <cell r="E938">
            <v>5966.7362430878238</v>
          </cell>
          <cell r="F938">
            <v>6984.8350187479027</v>
          </cell>
          <cell r="G938">
            <v>7180.6351689765588</v>
          </cell>
          <cell r="H938">
            <v>8885.4051783781397</v>
          </cell>
          <cell r="I938">
            <v>8198.4752941503193</v>
          </cell>
          <cell r="J938">
            <v>7818.8976488597118</v>
          </cell>
          <cell r="K938">
            <v>8576.4985851718302</v>
          </cell>
          <cell r="L938">
            <v>9001.1810512013672</v>
          </cell>
          <cell r="M938">
            <v>8553.5660095473449</v>
          </cell>
          <cell r="N938">
            <v>7991.8330566256136</v>
          </cell>
          <cell r="O938">
            <v>9060.6925723867389</v>
          </cell>
          <cell r="P938">
            <v>10700.044674455099</v>
          </cell>
          <cell r="Q938">
            <v>9180.4535529637778</v>
          </cell>
          <cell r="R938">
            <v>10472.233032631368</v>
          </cell>
          <cell r="S938">
            <v>11223.045446773467</v>
          </cell>
          <cell r="T938">
            <v>9069.3400314251721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5730.9400996861332</v>
          </cell>
          <cell r="AF938">
            <v>5853.96642089343</v>
          </cell>
          <cell r="AG938">
            <v>6626.5159271622706</v>
          </cell>
          <cell r="AH938">
            <v>5665.7987144807712</v>
          </cell>
          <cell r="AI938">
            <v>5966.7362430878238</v>
          </cell>
          <cell r="AJ938">
            <v>6984.8350187479027</v>
          </cell>
          <cell r="AK938">
            <v>7180.6351689765588</v>
          </cell>
          <cell r="AL938">
            <v>8885.4051783781397</v>
          </cell>
          <cell r="AM938">
            <v>8198.4752941503193</v>
          </cell>
          <cell r="AN938">
            <v>7818.8976488597118</v>
          </cell>
          <cell r="AO938">
            <v>8576.4985851718302</v>
          </cell>
          <cell r="AP938">
            <v>9001.1810512013672</v>
          </cell>
          <cell r="AQ938">
            <v>8553.5660095473449</v>
          </cell>
          <cell r="AR938">
            <v>7991.8330566256136</v>
          </cell>
          <cell r="AS938">
            <v>9060.6925723867389</v>
          </cell>
          <cell r="AT938">
            <v>10700.044674455099</v>
          </cell>
          <cell r="AU938">
            <v>9180.4535529637778</v>
          </cell>
          <cell r="AV938">
            <v>10472.233032631368</v>
          </cell>
          <cell r="AW938">
            <v>11223.045446773467</v>
          </cell>
          <cell r="AX938">
            <v>9069.3400314251721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2.8259102620901406</v>
          </cell>
          <cell r="CN938">
            <v>2.91869669366864</v>
          </cell>
          <cell r="CO938">
            <v>3.2592621260485442</v>
          </cell>
          <cell r="CP938">
            <v>2.8292589004903999</v>
          </cell>
          <cell r="CQ938">
            <v>2.890518398063795</v>
          </cell>
          <cell r="CR938">
            <v>3.4591201321256961</v>
          </cell>
          <cell r="CS938">
            <v>3.5658236530111442</v>
          </cell>
          <cell r="CT938">
            <v>4.3582437383324111</v>
          </cell>
          <cell r="CU938">
            <v>3.9996324109130161</v>
          </cell>
          <cell r="CV938">
            <v>3.8371039894200987</v>
          </cell>
          <cell r="CW938">
            <v>4.2488575938081308</v>
          </cell>
          <cell r="CX938">
            <v>4.4396602195443533</v>
          </cell>
          <cell r="CY938">
            <v>4.2351985311555884</v>
          </cell>
          <cell r="CZ938">
            <v>3.9451613190230908</v>
          </cell>
          <cell r="DA938">
            <v>4.45879281306145</v>
          </cell>
          <cell r="DB938">
            <v>5.2655226863446503</v>
          </cell>
          <cell r="DC938">
            <v>4.5177275352381487</v>
          </cell>
          <cell r="DD938">
            <v>5.1534159237345802</v>
          </cell>
          <cell r="DE938">
            <v>5.522892867068534</v>
          </cell>
          <cell r="DF938">
            <v>4.4630482524667459</v>
          </cell>
          <cell r="DG938">
            <v>5.910958103165334</v>
          </cell>
          <cell r="DH938">
            <v>5.910958103165334</v>
          </cell>
          <cell r="DI938">
            <v>5.910958103165334</v>
          </cell>
          <cell r="DJ938">
            <v>5.910958103165334</v>
          </cell>
          <cell r="DK938">
            <v>5.910958103165334</v>
          </cell>
          <cell r="DL938">
            <v>5.910958103165334</v>
          </cell>
          <cell r="DM938">
            <v>5.910958103165334</v>
          </cell>
          <cell r="DN938">
            <v>5.910958103165334</v>
          </cell>
          <cell r="DO938">
            <v>5.910958103165334</v>
          </cell>
          <cell r="DP938">
            <v>5.910958103165334</v>
          </cell>
          <cell r="DQ938">
            <v>5.556158652027257</v>
          </cell>
          <cell r="DR938">
            <v>5.4950088515953688</v>
          </cell>
          <cell r="DS938">
            <v>5.5702295349344837</v>
          </cell>
          <cell r="DT938">
            <v>5.4865025612772049</v>
          </cell>
          <cell r="DU938">
            <v>5.6554639454128353</v>
          </cell>
          <cell r="DV938">
            <v>5.5321970810478005</v>
          </cell>
          <cell r="DW938">
            <v>5.5170908547528548</v>
          </cell>
          <cell r="DX938">
            <v>5.5856389162134237</v>
          </cell>
          <cell r="DY938">
            <v>5.6159101239080176</v>
          </cell>
          <cell r="DZ938">
            <v>5.582761752926495</v>
          </cell>
          <cell r="EA938">
            <v>5.5302527512274464</v>
          </cell>
          <cell r="EB938">
            <v>5.5546525598353949</v>
          </cell>
          <cell r="EC938">
            <v>5.5332535773767422</v>
          </cell>
          <cell r="ED938">
            <v>5.5499461901022569</v>
          </cell>
          <cell r="EE938">
            <v>5.5673847849792137</v>
          </cell>
          <cell r="EF938">
            <v>5.5673847849792137</v>
          </cell>
          <cell r="EG938">
            <v>5.5673847849792137</v>
          </cell>
          <cell r="EH938">
            <v>5.5673847849792137</v>
          </cell>
          <cell r="EI938">
            <v>5.5673847849792137</v>
          </cell>
          <cell r="EJ938">
            <v>5.5673847849792137</v>
          </cell>
          <cell r="EK938">
            <v>0</v>
          </cell>
          <cell r="EL938">
            <v>0</v>
          </cell>
          <cell r="EM938">
            <v>0</v>
          </cell>
          <cell r="EN938">
            <v>0</v>
          </cell>
          <cell r="EO938">
            <v>0</v>
          </cell>
          <cell r="EP938">
            <v>0</v>
          </cell>
          <cell r="EQ938">
            <v>0</v>
          </cell>
          <cell r="ER938">
            <v>0</v>
          </cell>
          <cell r="ES938">
            <v>0</v>
          </cell>
          <cell r="ET938">
            <v>0</v>
          </cell>
        </row>
        <row r="939">
          <cell r="A939">
            <v>30157.655375747094</v>
          </cell>
          <cell r="B939">
            <v>36731.311134653406</v>
          </cell>
          <cell r="C939">
            <v>38266.30856359069</v>
          </cell>
          <cell r="D939">
            <v>7633.2719460635626</v>
          </cell>
          <cell r="E939">
            <v>7047.1746519458175</v>
          </cell>
          <cell r="F939">
            <v>7508.2882944118492</v>
          </cell>
          <cell r="G939">
            <v>7178.2675193607456</v>
          </cell>
          <cell r="H939">
            <v>6808.1206923415784</v>
          </cell>
          <cell r="I939">
            <v>8317.5780082427937</v>
          </cell>
          <cell r="J939">
            <v>8489.5107906984813</v>
          </cell>
          <cell r="K939">
            <v>8157.2231407068193</v>
          </cell>
          <cell r="L939">
            <v>7657.3713440327238</v>
          </cell>
          <cell r="M939">
            <v>7885.5195246424037</v>
          </cell>
          <cell r="N939">
            <v>8285.5949957525336</v>
          </cell>
          <cell r="O939">
            <v>9724.2749102710059</v>
          </cell>
          <cell r="P939">
            <v>10997.320838266782</v>
          </cell>
          <cell r="Q939">
            <v>9334.4007273022762</v>
          </cell>
          <cell r="R939">
            <v>9456.190673482306</v>
          </cell>
          <cell r="S939">
            <v>10322.999833489082</v>
          </cell>
          <cell r="T939">
            <v>9409.2143583387224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5017.6477948247066</v>
          </cell>
          <cell r="AF939">
            <v>6111.3763659502674</v>
          </cell>
          <cell r="AG939">
            <v>6366.7701082158819</v>
          </cell>
          <cell r="AH939">
            <v>7633.2719460635626</v>
          </cell>
          <cell r="AI939">
            <v>7047.1746519458175</v>
          </cell>
          <cell r="AJ939">
            <v>7508.2882944118492</v>
          </cell>
          <cell r="AK939">
            <v>7178.2675193607456</v>
          </cell>
          <cell r="AL939">
            <v>6808.1206923415784</v>
          </cell>
          <cell r="AM939">
            <v>8317.5780082427937</v>
          </cell>
          <cell r="AN939">
            <v>8489.5107906984813</v>
          </cell>
          <cell r="AO939">
            <v>8157.2231407068193</v>
          </cell>
          <cell r="AP939">
            <v>7657.3713440327238</v>
          </cell>
          <cell r="AQ939">
            <v>7885.5195246424037</v>
          </cell>
          <cell r="AR939">
            <v>8285.5949957525336</v>
          </cell>
          <cell r="AS939">
            <v>9724.2749102710059</v>
          </cell>
          <cell r="AT939">
            <v>10997.320838266782</v>
          </cell>
          <cell r="AU939">
            <v>9334.4007273022762</v>
          </cell>
          <cell r="AV939">
            <v>9456.190673482306</v>
          </cell>
          <cell r="AW939">
            <v>10322.999833489082</v>
          </cell>
          <cell r="AX939">
            <v>9409.2143583387224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2.4952155095963291</v>
          </cell>
          <cell r="CN939">
            <v>3.0830015863419518</v>
          </cell>
          <cell r="CO939">
            <v>3.1282717635929989</v>
          </cell>
          <cell r="CP939">
            <v>3.7033138351575494</v>
          </cell>
          <cell r="CQ939">
            <v>3.4429234925291468</v>
          </cell>
          <cell r="CR939">
            <v>3.6934615904617929</v>
          </cell>
          <cell r="CS939">
            <v>3.5367374292491527</v>
          </cell>
          <cell r="CT939">
            <v>3.3501110218366961</v>
          </cell>
          <cell r="CU939">
            <v>4.1454177791542337</v>
          </cell>
          <cell r="CV939">
            <v>4.17639028887218</v>
          </cell>
          <cell r="CW939">
            <v>4.081427090109055</v>
          </cell>
          <cell r="CX939">
            <v>3.740957886575865</v>
          </cell>
          <cell r="CY939">
            <v>3.8998305376252902</v>
          </cell>
          <cell r="CZ939">
            <v>4.0937026340111977</v>
          </cell>
          <cell r="DA939">
            <v>4.810181761455687</v>
          </cell>
          <cell r="DB939">
            <v>5.4399029860040429</v>
          </cell>
          <cell r="DC939">
            <v>4.61732772334146</v>
          </cell>
          <cell r="DD939">
            <v>4.6775719866155354</v>
          </cell>
          <cell r="DE939">
            <v>5.1063453039683173</v>
          </cell>
          <cell r="DF939">
            <v>4.654334818147027</v>
          </cell>
          <cell r="DG939">
            <v>4.9573028401063404</v>
          </cell>
          <cell r="DH939">
            <v>4.9573028401063404</v>
          </cell>
          <cell r="DI939">
            <v>4.9573028401063404</v>
          </cell>
          <cell r="DJ939">
            <v>4.9573028401063404</v>
          </cell>
          <cell r="DK939">
            <v>4.9573028401063404</v>
          </cell>
          <cell r="DL939">
            <v>4.9573028401063404</v>
          </cell>
          <cell r="DM939">
            <v>4.9573028401063404</v>
          </cell>
          <cell r="DN939">
            <v>4.9573028401063404</v>
          </cell>
          <cell r="DO939">
            <v>4.9573028401063404</v>
          </cell>
          <cell r="DP939">
            <v>4.9573028401063404</v>
          </cell>
          <cell r="DQ939">
            <v>5.5093358497189193</v>
          </cell>
          <cell r="DR939">
            <v>5.4309076476606535</v>
          </cell>
          <cell r="DS939">
            <v>5.5759879876610858</v>
          </cell>
          <cell r="DT939">
            <v>5.6471243744704065</v>
          </cell>
          <cell r="DU939">
            <v>5.6078294668602009</v>
          </cell>
          <cell r="DV939">
            <v>5.5694779430020773</v>
          </cell>
          <cell r="DW939">
            <v>5.5606294636885689</v>
          </cell>
          <cell r="DX939">
            <v>5.5676917382409377</v>
          </cell>
          <cell r="DY939">
            <v>5.4971262652178643</v>
          </cell>
          <cell r="DZ939">
            <v>5.5691475327674711</v>
          </cell>
          <cell r="EA939">
            <v>5.4756721255761907</v>
          </cell>
          <cell r="EB939">
            <v>5.6079486080220935</v>
          </cell>
          <cell r="EC939">
            <v>5.539769708651856</v>
          </cell>
          <cell r="ED939">
            <v>5.5451659028034861</v>
          </cell>
          <cell r="EE939">
            <v>5.5386366649839678</v>
          </cell>
          <cell r="EF939">
            <v>5.5386366649839678</v>
          </cell>
          <cell r="EG939">
            <v>5.5386366649839678</v>
          </cell>
          <cell r="EH939">
            <v>5.5386366649839678</v>
          </cell>
          <cell r="EI939">
            <v>5.5386366649839678</v>
          </cell>
          <cell r="EJ939">
            <v>5.5386366649839678</v>
          </cell>
          <cell r="EK939">
            <v>0</v>
          </cell>
          <cell r="EL939">
            <v>0</v>
          </cell>
          <cell r="EM939">
            <v>0</v>
          </cell>
          <cell r="EN939">
            <v>0</v>
          </cell>
          <cell r="EO939">
            <v>0</v>
          </cell>
          <cell r="EP939">
            <v>0</v>
          </cell>
          <cell r="EQ939">
            <v>0</v>
          </cell>
          <cell r="ER939">
            <v>0</v>
          </cell>
          <cell r="ES939">
            <v>0</v>
          </cell>
          <cell r="ET939">
            <v>0</v>
          </cell>
        </row>
        <row r="940">
          <cell r="A940">
            <v>35702.203073162884</v>
          </cell>
          <cell r="B940">
            <v>31546.647536615365</v>
          </cell>
          <cell r="C940">
            <v>36531.560460885223</v>
          </cell>
          <cell r="D940">
            <v>6421.8419425903821</v>
          </cell>
          <cell r="E940">
            <v>6635.1124638220235</v>
          </cell>
          <cell r="F940">
            <v>7157.2179011784729</v>
          </cell>
          <cell r="G940">
            <v>7759.2043952139875</v>
          </cell>
          <cell r="H940">
            <v>7290.7234194522944</v>
          </cell>
          <cell r="I940">
            <v>7265.9136036416176</v>
          </cell>
          <cell r="J940">
            <v>8732.4236112606504</v>
          </cell>
          <cell r="K940">
            <v>9256.9524642524739</v>
          </cell>
          <cell r="L940">
            <v>8675.03527314036</v>
          </cell>
          <cell r="M940">
            <v>9365.6236756573217</v>
          </cell>
          <cell r="N940">
            <v>8949.8472372759425</v>
          </cell>
          <cell r="O940">
            <v>8523.501196434172</v>
          </cell>
          <cell r="P940">
            <v>8137.4507025220937</v>
          </cell>
          <cell r="Q940">
            <v>8944.9786049953327</v>
          </cell>
          <cell r="R940">
            <v>10121.170219556914</v>
          </cell>
          <cell r="S940">
            <v>10670.268214936586</v>
          </cell>
          <cell r="T940">
            <v>10373.948452312061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5940.1527833793598</v>
          </cell>
          <cell r="AF940">
            <v>5248.7490978329752</v>
          </cell>
          <cell r="AG940">
            <v>6078.1417356297134</v>
          </cell>
          <cell r="AH940">
            <v>6421.8419425903821</v>
          </cell>
          <cell r="AI940">
            <v>6635.1124638220235</v>
          </cell>
          <cell r="AJ940">
            <v>7157.2179011784729</v>
          </cell>
          <cell r="AK940">
            <v>7759.2043952139875</v>
          </cell>
          <cell r="AL940">
            <v>7290.7234194522944</v>
          </cell>
          <cell r="AM940">
            <v>7265.9136036416176</v>
          </cell>
          <cell r="AN940">
            <v>8732.4236112606504</v>
          </cell>
          <cell r="AO940">
            <v>9256.9524642524739</v>
          </cell>
          <cell r="AP940">
            <v>8675.03527314036</v>
          </cell>
          <cell r="AQ940">
            <v>9365.6236756573217</v>
          </cell>
          <cell r="AR940">
            <v>8949.8472372759425</v>
          </cell>
          <cell r="AS940">
            <v>8523.501196434172</v>
          </cell>
          <cell r="AT940">
            <v>8137.4507025220937</v>
          </cell>
          <cell r="AU940">
            <v>8944.9786049953327</v>
          </cell>
          <cell r="AV940">
            <v>10121.170219556914</v>
          </cell>
          <cell r="AW940">
            <v>10670.268214936586</v>
          </cell>
          <cell r="AX940">
            <v>10373.948452312061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2.9471546685240368</v>
          </cell>
          <cell r="CN940">
            <v>2.5391255660321534</v>
          </cell>
          <cell r="CO940">
            <v>2.988057046736031</v>
          </cell>
          <cell r="CP940">
            <v>3.1625208080652669</v>
          </cell>
          <cell r="CQ940">
            <v>3.3201476142356561</v>
          </cell>
          <cell r="CR940">
            <v>3.5302026819564976</v>
          </cell>
          <cell r="CS940">
            <v>3.8152780949632352</v>
          </cell>
          <cell r="CT940">
            <v>3.5944682683119797</v>
          </cell>
          <cell r="CU940">
            <v>3.6153016362074113</v>
          </cell>
          <cell r="CV940">
            <v>4.3149871930871084</v>
          </cell>
          <cell r="CW940">
            <v>4.5072524930793074</v>
          </cell>
          <cell r="CX940">
            <v>4.2836848030905132</v>
          </cell>
          <cell r="CY940">
            <v>4.5776308651147817</v>
          </cell>
          <cell r="CZ940">
            <v>4.3625458825400489</v>
          </cell>
          <cell r="DA940">
            <v>4.2081039255359975</v>
          </cell>
          <cell r="DB940">
            <v>4.0175084693441026</v>
          </cell>
          <cell r="DC940">
            <v>4.4161898630651608</v>
          </cell>
          <cell r="DD940">
            <v>4.996882753973626</v>
          </cell>
          <cell r="DE940">
            <v>5.2679757445897142</v>
          </cell>
          <cell r="DF940">
            <v>5.1216808913859824</v>
          </cell>
          <cell r="DG940">
            <v>4.8535647523438064</v>
          </cell>
          <cell r="DH940">
            <v>4.8535647523438064</v>
          </cell>
          <cell r="DI940">
            <v>4.8535647523438064</v>
          </cell>
          <cell r="DJ940">
            <v>4.8535647523438064</v>
          </cell>
          <cell r="DK940">
            <v>4.8535647523438064</v>
          </cell>
          <cell r="DL940">
            <v>4.8535647523438064</v>
          </cell>
          <cell r="DM940">
            <v>4.8535647523438064</v>
          </cell>
          <cell r="DN940">
            <v>4.8535647523438064</v>
          </cell>
          <cell r="DO940">
            <v>4.8535647523438064</v>
          </cell>
          <cell r="DP940">
            <v>4.8535647523438064</v>
          </cell>
          <cell r="DQ940">
            <v>5.5220689165564156</v>
          </cell>
          <cell r="DR940">
            <v>5.663420000564396</v>
          </cell>
          <cell r="DS940">
            <v>5.5730003982033693</v>
          </cell>
          <cell r="DT940">
            <v>5.563311225993095</v>
          </cell>
          <cell r="DU940">
            <v>5.4751753307288045</v>
          </cell>
          <cell r="DV940">
            <v>5.55458650230947</v>
          </cell>
          <cell r="DW940">
            <v>5.5718334822111641</v>
          </cell>
          <cell r="DX940">
            <v>5.5570346487461384</v>
          </cell>
          <cell r="DY940">
            <v>5.5062107165142526</v>
          </cell>
          <cell r="DZ940">
            <v>5.5445004074073987</v>
          </cell>
          <cell r="EA940">
            <v>5.6268233562759624</v>
          </cell>
          <cell r="EB940">
            <v>5.5483120301626325</v>
          </cell>
          <cell r="EC940">
            <v>5.605354320408483</v>
          </cell>
          <cell r="ED940">
            <v>5.6206009237243286</v>
          </cell>
          <cell r="EE940">
            <v>5.549306406316469</v>
          </cell>
          <cell r="EF940">
            <v>5.549306406316469</v>
          </cell>
          <cell r="EG940">
            <v>5.549306406316469</v>
          </cell>
          <cell r="EH940">
            <v>5.549306406316469</v>
          </cell>
          <cell r="EI940">
            <v>5.549306406316469</v>
          </cell>
          <cell r="EJ940">
            <v>5.549306406316469</v>
          </cell>
          <cell r="EK940">
            <v>0</v>
          </cell>
          <cell r="EL940">
            <v>0</v>
          </cell>
          <cell r="EM940">
            <v>0</v>
          </cell>
          <cell r="EN940">
            <v>0</v>
          </cell>
          <cell r="EO940">
            <v>0</v>
          </cell>
          <cell r="EP940">
            <v>0</v>
          </cell>
          <cell r="EQ940">
            <v>0</v>
          </cell>
          <cell r="ER940">
            <v>0</v>
          </cell>
          <cell r="ES940">
            <v>0</v>
          </cell>
          <cell r="ET940">
            <v>0</v>
          </cell>
        </row>
        <row r="941">
          <cell r="A941">
            <v>30284.423607768662</v>
          </cell>
          <cell r="B941">
            <v>36209.788709282999</v>
          </cell>
          <cell r="C941">
            <v>41293.514033721789</v>
          </cell>
          <cell r="D941">
            <v>6246.198126065502</v>
          </cell>
          <cell r="E941">
            <v>6557.7981988617958</v>
          </cell>
          <cell r="F941">
            <v>6725.2361048360772</v>
          </cell>
          <cell r="G941">
            <v>6762.6432563238477</v>
          </cell>
          <cell r="H941">
            <v>7115.9511855963356</v>
          </cell>
          <cell r="I941">
            <v>6446.1993089201069</v>
          </cell>
          <cell r="J941">
            <v>8743.8868857820344</v>
          </cell>
          <cell r="K941">
            <v>8533.6475653824109</v>
          </cell>
          <cell r="L941">
            <v>8333.1720350427695</v>
          </cell>
          <cell r="M941">
            <v>9565.0199703642938</v>
          </cell>
          <cell r="N941">
            <v>7925.6356652100667</v>
          </cell>
          <cell r="O941">
            <v>9134.2168741316982</v>
          </cell>
          <cell r="P941">
            <v>8612.6003012138644</v>
          </cell>
          <cell r="Q941">
            <v>9298.533021996569</v>
          </cell>
          <cell r="R941">
            <v>10124.718807957537</v>
          </cell>
          <cell r="S941">
            <v>9872.8883241776985</v>
          </cell>
          <cell r="T941">
            <v>9633.9159432835932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5038.7395651208944</v>
          </cell>
          <cell r="AF941">
            <v>6024.605169217386</v>
          </cell>
          <cell r="AG941">
            <v>6870.4382701612576</v>
          </cell>
          <cell r="AH941">
            <v>6246.198126065502</v>
          </cell>
          <cell r="AI941">
            <v>6557.7981988617958</v>
          </cell>
          <cell r="AJ941">
            <v>6725.2361048360772</v>
          </cell>
          <cell r="AK941">
            <v>6762.6432563238477</v>
          </cell>
          <cell r="AL941">
            <v>7115.9511855963356</v>
          </cell>
          <cell r="AM941">
            <v>6446.1993089201069</v>
          </cell>
          <cell r="AN941">
            <v>8743.8868857820344</v>
          </cell>
          <cell r="AO941">
            <v>8533.6475653824109</v>
          </cell>
          <cell r="AP941">
            <v>8333.1720350427695</v>
          </cell>
          <cell r="AQ941">
            <v>9565.0199703642938</v>
          </cell>
          <cell r="AR941">
            <v>7925.6356652100667</v>
          </cell>
          <cell r="AS941">
            <v>9134.2168741316982</v>
          </cell>
          <cell r="AT941">
            <v>8612.6003012138644</v>
          </cell>
          <cell r="AU941">
            <v>9298.533021996569</v>
          </cell>
          <cell r="AV941">
            <v>10124.718807957537</v>
          </cell>
          <cell r="AW941">
            <v>9872.8883241776985</v>
          </cell>
          <cell r="AX941">
            <v>9633.9159432835932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0</v>
          </cell>
          <cell r="CB941">
            <v>0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2.5112396509556887</v>
          </cell>
          <cell r="CN941">
            <v>2.9721756303693923</v>
          </cell>
          <cell r="CO941">
            <v>3.3430469435912493</v>
          </cell>
          <cell r="CP941">
            <v>3.1239223155303706</v>
          </cell>
          <cell r="CQ941">
            <v>3.2547986216188769</v>
          </cell>
          <cell r="CR941">
            <v>3.3093882052487964</v>
          </cell>
          <cell r="CS941">
            <v>3.2768624156823236</v>
          </cell>
          <cell r="CT941">
            <v>3.5323513979475769</v>
          </cell>
          <cell r="CU941">
            <v>3.1949693404657165</v>
          </cell>
          <cell r="CV941">
            <v>4.3833055149735918</v>
          </cell>
          <cell r="CW941">
            <v>4.2092755950494753</v>
          </cell>
          <cell r="CX941">
            <v>4.1334204521885614</v>
          </cell>
          <cell r="CY941">
            <v>4.7073538162407695</v>
          </cell>
          <cell r="CZ941">
            <v>3.9227999640474587</v>
          </cell>
          <cell r="DA941">
            <v>4.4973764205288456</v>
          </cell>
          <cell r="DB941">
            <v>4.2405502352166282</v>
          </cell>
          <cell r="DC941">
            <v>4.5782800797152658</v>
          </cell>
          <cell r="DD941">
            <v>4.9850657433313561</v>
          </cell>
          <cell r="DE941">
            <v>4.8610730140882721</v>
          </cell>
          <cell r="DF941">
            <v>4.7434111755529402</v>
          </cell>
          <cell r="DG941">
            <v>5.6057023152652841</v>
          </cell>
          <cell r="DH941">
            <v>5.6057023152652841</v>
          </cell>
          <cell r="DI941">
            <v>5.6057023152652841</v>
          </cell>
          <cell r="DJ941">
            <v>5.6057023152652841</v>
          </cell>
          <cell r="DK941">
            <v>5.6057023152652841</v>
          </cell>
          <cell r="DL941">
            <v>5.6057023152652841</v>
          </cell>
          <cell r="DM941">
            <v>5.6057023152652841</v>
          </cell>
          <cell r="DN941">
            <v>5.6057023152652841</v>
          </cell>
          <cell r="DO941">
            <v>5.6057023152652841</v>
          </cell>
          <cell r="DP941">
            <v>5.6057023152652841</v>
          </cell>
          <cell r="DQ941">
            <v>5.4971917660604248</v>
          </cell>
          <cell r="DR941">
            <v>5.5534294199315379</v>
          </cell>
          <cell r="DS941">
            <v>5.6305277389154398</v>
          </cell>
          <cell r="DT941">
            <v>5.4780080455862032</v>
          </cell>
          <cell r="DU941">
            <v>5.5200251986417195</v>
          </cell>
          <cell r="DV941">
            <v>5.567586289087525</v>
          </cell>
          <cell r="DW941">
            <v>5.65412501137771</v>
          </cell>
          <cell r="DX941">
            <v>5.5192008032367355</v>
          </cell>
          <cell r="DY941">
            <v>5.5276962444541988</v>
          </cell>
          <cell r="DZ941">
            <v>5.4652486347940421</v>
          </cell>
          <cell r="EA941">
            <v>5.5543657846995043</v>
          </cell>
          <cell r="EB941">
            <v>5.5234178519384187</v>
          </cell>
          <cell r="EC941">
            <v>5.566935307681848</v>
          </cell>
          <cell r="ED941">
            <v>5.535349881373997</v>
          </cell>
          <cell r="EE941">
            <v>5.5644111966521015</v>
          </cell>
          <cell r="EF941">
            <v>5.5644111966521015</v>
          </cell>
          <cell r="EG941">
            <v>5.5644111966521015</v>
          </cell>
          <cell r="EH941">
            <v>5.5644111966521015</v>
          </cell>
          <cell r="EI941">
            <v>5.5644111966521015</v>
          </cell>
          <cell r="EJ941">
            <v>5.5644111966521015</v>
          </cell>
          <cell r="EK941">
            <v>0</v>
          </cell>
          <cell r="EL941">
            <v>0</v>
          </cell>
          <cell r="EM941">
            <v>0</v>
          </cell>
          <cell r="EN941">
            <v>0</v>
          </cell>
          <cell r="EO941">
            <v>0</v>
          </cell>
          <cell r="EP941">
            <v>0</v>
          </cell>
          <cell r="EQ941">
            <v>0</v>
          </cell>
          <cell r="ER941">
            <v>0</v>
          </cell>
          <cell r="ES941">
            <v>0</v>
          </cell>
          <cell r="ET941">
            <v>0</v>
          </cell>
        </row>
        <row r="942">
          <cell r="A942">
            <v>43362.080186043531</v>
          </cell>
          <cell r="B942">
            <v>33721.103553736371</v>
          </cell>
          <cell r="C942">
            <v>37867.454871090282</v>
          </cell>
          <cell r="D942">
            <v>6735.5156677432287</v>
          </cell>
          <cell r="E942">
            <v>7085.487434129901</v>
          </cell>
          <cell r="F942">
            <v>7340.8665257744278</v>
          </cell>
          <cell r="G942">
            <v>7256.0449277554426</v>
          </cell>
          <cell r="H942">
            <v>6626.8372742981883</v>
          </cell>
          <cell r="I942">
            <v>7801.8504983162293</v>
          </cell>
          <cell r="J942">
            <v>7584.8293281354327</v>
          </cell>
          <cell r="K942">
            <v>8397.9898577280001</v>
          </cell>
          <cell r="L942">
            <v>7956.9997320875664</v>
          </cell>
          <cell r="M942">
            <v>8555.0799603592113</v>
          </cell>
          <cell r="N942">
            <v>8482.1851346534386</v>
          </cell>
          <cell r="O942">
            <v>8587.6988782569933</v>
          </cell>
          <cell r="P942">
            <v>9869.1426386202875</v>
          </cell>
          <cell r="Q942">
            <v>9275.9076254763622</v>
          </cell>
          <cell r="R942">
            <v>10136.100398060044</v>
          </cell>
          <cell r="S942">
            <v>9373.0746104827267</v>
          </cell>
          <cell r="T942">
            <v>9304.1650086157933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7214.6074790511921</v>
          </cell>
          <cell r="AF942">
            <v>5610.5363224467619</v>
          </cell>
          <cell r="AG942">
            <v>6300.4086047867459</v>
          </cell>
          <cell r="AH942">
            <v>6735.5156677432287</v>
          </cell>
          <cell r="AI942">
            <v>7085.487434129901</v>
          </cell>
          <cell r="AJ942">
            <v>7340.8665257744278</v>
          </cell>
          <cell r="AK942">
            <v>7256.0449277554426</v>
          </cell>
          <cell r="AL942">
            <v>6626.8372742981883</v>
          </cell>
          <cell r="AM942">
            <v>7801.8504983162293</v>
          </cell>
          <cell r="AN942">
            <v>7584.8293281354327</v>
          </cell>
          <cell r="AO942">
            <v>8397.9898577280001</v>
          </cell>
          <cell r="AP942">
            <v>7956.9997320875664</v>
          </cell>
          <cell r="AQ942">
            <v>8555.0799603592113</v>
          </cell>
          <cell r="AR942">
            <v>8482.1851346534386</v>
          </cell>
          <cell r="AS942">
            <v>8587.6988782569933</v>
          </cell>
          <cell r="AT942">
            <v>9869.1426386202875</v>
          </cell>
          <cell r="AU942">
            <v>9275.9076254763622</v>
          </cell>
          <cell r="AV942">
            <v>10136.100398060044</v>
          </cell>
          <cell r="AW942">
            <v>9373.0746104827267</v>
          </cell>
          <cell r="AX942">
            <v>9304.1650086157933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3.5155513204038424</v>
          </cell>
          <cell r="CN942">
            <v>2.8099349417967416</v>
          </cell>
          <cell r="CO942">
            <v>3.1072056477151535</v>
          </cell>
          <cell r="CP942">
            <v>3.3247157439588055</v>
          </cell>
          <cell r="CQ942">
            <v>3.4611052175645081</v>
          </cell>
          <cell r="CR942">
            <v>3.6271128555811152</v>
          </cell>
          <cell r="CS942">
            <v>3.6084525112917594</v>
          </cell>
          <cell r="CT942">
            <v>3.3188426684725845</v>
          </cell>
          <cell r="CU942">
            <v>3.8322101361764322</v>
          </cell>
          <cell r="CV942">
            <v>3.7234725369846386</v>
          </cell>
          <cell r="CW942">
            <v>4.1293628744892601</v>
          </cell>
          <cell r="CX942">
            <v>3.971882345848222</v>
          </cell>
          <cell r="CY942">
            <v>4.2312838628936218</v>
          </cell>
          <cell r="CZ942">
            <v>4.2364236832294937</v>
          </cell>
          <cell r="DA942">
            <v>4.2690660520264778</v>
          </cell>
          <cell r="DB942">
            <v>4.90608979173851</v>
          </cell>
          <cell r="DC942">
            <v>4.6111843122394154</v>
          </cell>
          <cell r="DD942">
            <v>5.0387982534935896</v>
          </cell>
          <cell r="DE942">
            <v>4.6594873888783388</v>
          </cell>
          <cell r="DF942">
            <v>4.6252314553437319</v>
          </cell>
          <cell r="DG942">
            <v>5.6616693533564275</v>
          </cell>
          <cell r="DH942">
            <v>5.6616693533564275</v>
          </cell>
          <cell r="DI942">
            <v>5.6616693533564275</v>
          </cell>
          <cell r="DJ942">
            <v>5.6616693533564275</v>
          </cell>
          <cell r="DK942">
            <v>5.6616693533564275</v>
          </cell>
          <cell r="DL942">
            <v>5.6616693533564275</v>
          </cell>
          <cell r="DM942">
            <v>5.6616693533564275</v>
          </cell>
          <cell r="DN942">
            <v>5.6616693533564275</v>
          </cell>
          <cell r="DO942">
            <v>5.6616693533564275</v>
          </cell>
          <cell r="DP942">
            <v>5.6616693533564275</v>
          </cell>
          <cell r="DQ942">
            <v>5.6224603444392036</v>
          </cell>
          <cell r="DR942">
            <v>5.4703517016078287</v>
          </cell>
          <cell r="DS942">
            <v>5.5552787278385862</v>
          </cell>
          <cell r="DT942">
            <v>5.5503895683079501</v>
          </cell>
          <cell r="DU942">
            <v>5.6086981238154499</v>
          </cell>
          <cell r="DV942">
            <v>5.5448958676228663</v>
          </cell>
          <cell r="DW942">
            <v>5.5091691195400925</v>
          </cell>
          <cell r="DX942">
            <v>5.4704969091158464</v>
          </cell>
          <cell r="DY942">
            <v>5.5777037564610135</v>
          </cell>
          <cell r="DZ942">
            <v>5.5809071014357938</v>
          </cell>
          <cell r="EA942">
            <v>5.5718502079770316</v>
          </cell>
          <cell r="EB942">
            <v>5.4885813243639259</v>
          </cell>
          <cell r="EC942">
            <v>5.5393530647769067</v>
          </cell>
          <cell r="ED942">
            <v>5.485490857443418</v>
          </cell>
          <cell r="EE942">
            <v>5.5112621462116964</v>
          </cell>
          <cell r="EF942">
            <v>5.5112621462116964</v>
          </cell>
          <cell r="EG942">
            <v>5.5112621462116964</v>
          </cell>
          <cell r="EH942">
            <v>5.5112621462116964</v>
          </cell>
          <cell r="EI942">
            <v>5.5112621462116964</v>
          </cell>
          <cell r="EJ942">
            <v>5.5112621462116964</v>
          </cell>
          <cell r="EK942">
            <v>0</v>
          </cell>
          <cell r="EL942">
            <v>0</v>
          </cell>
          <cell r="EM942">
            <v>0</v>
          </cell>
          <cell r="EN942">
            <v>0</v>
          </cell>
          <cell r="EO942">
            <v>0</v>
          </cell>
          <cell r="EP942">
            <v>0</v>
          </cell>
          <cell r="EQ942">
            <v>0</v>
          </cell>
          <cell r="ER942">
            <v>0</v>
          </cell>
          <cell r="ES942">
            <v>0</v>
          </cell>
          <cell r="ET942">
            <v>0</v>
          </cell>
        </row>
        <row r="943">
          <cell r="A943">
            <v>38269.53242903317</v>
          </cell>
          <cell r="B943">
            <v>39664.577178272048</v>
          </cell>
          <cell r="C943">
            <v>39493.625210769125</v>
          </cell>
          <cell r="D943">
            <v>6727.6189204842085</v>
          </cell>
          <cell r="E943">
            <v>6739.3956175459125</v>
          </cell>
          <cell r="F943">
            <v>7804.3971194249198</v>
          </cell>
          <cell r="G943">
            <v>6884.9854113962683</v>
          </cell>
          <cell r="H943">
            <v>7225.6698710762976</v>
          </cell>
          <cell r="I943">
            <v>9837.256284143863</v>
          </cell>
          <cell r="J943">
            <v>8578.0520685298634</v>
          </cell>
          <cell r="K943">
            <v>7877.8553382735272</v>
          </cell>
          <cell r="L943">
            <v>8008.8746458352407</v>
          </cell>
          <cell r="M943">
            <v>8326.2318105483955</v>
          </cell>
          <cell r="N943">
            <v>10118.842643877319</v>
          </cell>
          <cell r="O943">
            <v>8268.5790318744585</v>
          </cell>
          <cell r="P943">
            <v>9131.113323822583</v>
          </cell>
          <cell r="Q943">
            <v>9463.3286007206807</v>
          </cell>
          <cell r="R943">
            <v>9783.3697300357198</v>
          </cell>
          <cell r="S943">
            <v>9288.9926153271463</v>
          </cell>
          <cell r="T943">
            <v>9985.9232076983062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6367.3064967754954</v>
          </cell>
          <cell r="AF943">
            <v>6599.4148328674819</v>
          </cell>
          <cell r="AG943">
            <v>6570.9717476184933</v>
          </cell>
          <cell r="AH943">
            <v>6727.6189204842085</v>
          </cell>
          <cell r="AI943">
            <v>6739.3956175459125</v>
          </cell>
          <cell r="AJ943">
            <v>7804.3971194249198</v>
          </cell>
          <cell r="AK943">
            <v>6884.9854113962683</v>
          </cell>
          <cell r="AL943">
            <v>7225.6698710762976</v>
          </cell>
          <cell r="AM943">
            <v>9837.256284143863</v>
          </cell>
          <cell r="AN943">
            <v>8578.0520685298634</v>
          </cell>
          <cell r="AO943">
            <v>7877.8553382735272</v>
          </cell>
          <cell r="AP943">
            <v>8008.8746458352407</v>
          </cell>
          <cell r="AQ943">
            <v>8326.2318105483955</v>
          </cell>
          <cell r="AR943">
            <v>10118.842643877319</v>
          </cell>
          <cell r="AS943">
            <v>8268.5790318744585</v>
          </cell>
          <cell r="AT943">
            <v>9131.113323822583</v>
          </cell>
          <cell r="AU943">
            <v>9463.3286007206807</v>
          </cell>
          <cell r="AV943">
            <v>9783.3697300357198</v>
          </cell>
          <cell r="AW943">
            <v>9288.9926153271463</v>
          </cell>
          <cell r="AX943">
            <v>9985.9232076983062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3.2051429640080862</v>
          </cell>
          <cell r="CN943">
            <v>3.2505515308646671</v>
          </cell>
          <cell r="CO943">
            <v>3.2667556760319467</v>
          </cell>
          <cell r="CP943">
            <v>3.3626491184771283</v>
          </cell>
          <cell r="CQ943">
            <v>3.3499325695280984</v>
          </cell>
          <cell r="CR943">
            <v>3.8982967654604472</v>
          </cell>
          <cell r="CS943">
            <v>3.3775828095408387</v>
          </cell>
          <cell r="CT943">
            <v>3.5977323477759486</v>
          </cell>
          <cell r="CU943">
            <v>4.8425586506369314</v>
          </cell>
          <cell r="CV943">
            <v>4.1609410573319954</v>
          </cell>
          <cell r="CW943">
            <v>3.9498620934379676</v>
          </cell>
          <cell r="CX943">
            <v>3.9068651266847705</v>
          </cell>
          <cell r="CY943">
            <v>4.1896963438636696</v>
          </cell>
          <cell r="CZ943">
            <v>4.9224530312935562</v>
          </cell>
          <cell r="DA943">
            <v>4.1035873459367513</v>
          </cell>
          <cell r="DB943">
            <v>4.5316518044405063</v>
          </cell>
          <cell r="DC943">
            <v>4.6965258899575746</v>
          </cell>
          <cell r="DD943">
            <v>4.8553581056712796</v>
          </cell>
          <cell r="DE943">
            <v>4.6100052265105029</v>
          </cell>
          <cell r="DF943">
            <v>4.9558827405096846</v>
          </cell>
          <cell r="DG943">
            <v>5.1263524328316805</v>
          </cell>
          <cell r="DH943">
            <v>5.1263524328316805</v>
          </cell>
          <cell r="DI943">
            <v>5.1263524328316805</v>
          </cell>
          <cell r="DJ943">
            <v>5.1263524328316805</v>
          </cell>
          <cell r="DK943">
            <v>5.1263524328316805</v>
          </cell>
          <cell r="DL943">
            <v>5.1263524328316805</v>
          </cell>
          <cell r="DM943">
            <v>5.1263524328316805</v>
          </cell>
          <cell r="DN943">
            <v>5.1263524328316805</v>
          </cell>
          <cell r="DO943">
            <v>5.1263524328316805</v>
          </cell>
          <cell r="DP943">
            <v>5.1263524328316805</v>
          </cell>
          <cell r="DQ943">
            <v>5.4427136416456845</v>
          </cell>
          <cell r="DR943">
            <v>5.5623140908610758</v>
          </cell>
          <cell r="DS943">
            <v>5.5108689193768754</v>
          </cell>
          <cell r="DT943">
            <v>5.4813428369856876</v>
          </cell>
          <cell r="DU943">
            <v>5.5117818639909473</v>
          </cell>
          <cell r="DV943">
            <v>5.4849364229219049</v>
          </cell>
          <cell r="DW943">
            <v>5.5847553690081382</v>
          </cell>
          <cell r="DX943">
            <v>5.5024537396189794</v>
          </cell>
          <cell r="DY943">
            <v>5.5655262071635088</v>
          </cell>
          <cell r="DZ943">
            <v>5.6481243528091198</v>
          </cell>
          <cell r="EA943">
            <v>5.4642832584447021</v>
          </cell>
          <cell r="EB943">
            <v>5.6162989010004916</v>
          </cell>
          <cell r="EC943">
            <v>5.4446890966007269</v>
          </cell>
          <cell r="ED943">
            <v>5.6319189603893065</v>
          </cell>
          <cell r="EE943">
            <v>5.5204481526751579</v>
          </cell>
          <cell r="EF943">
            <v>5.5204481526751579</v>
          </cell>
          <cell r="EG943">
            <v>5.5204481526751579</v>
          </cell>
          <cell r="EH943">
            <v>5.5204481526751579</v>
          </cell>
          <cell r="EI943">
            <v>5.5204481526751579</v>
          </cell>
          <cell r="EJ943">
            <v>5.5204481526751579</v>
          </cell>
          <cell r="EK943">
            <v>0</v>
          </cell>
          <cell r="EL943">
            <v>0</v>
          </cell>
          <cell r="EM943">
            <v>0</v>
          </cell>
          <cell r="EN943">
            <v>0</v>
          </cell>
          <cell r="EO943">
            <v>0</v>
          </cell>
          <cell r="EP943">
            <v>0</v>
          </cell>
          <cell r="EQ943">
            <v>0</v>
          </cell>
          <cell r="ER943">
            <v>0</v>
          </cell>
          <cell r="ES943">
            <v>0</v>
          </cell>
          <cell r="ET943">
            <v>0</v>
          </cell>
        </row>
        <row r="944">
          <cell r="A944">
            <v>35801.301377680102</v>
          </cell>
          <cell r="B944">
            <v>35254.554754479934</v>
          </cell>
          <cell r="C944">
            <v>42517.819563552344</v>
          </cell>
          <cell r="D944">
            <v>8343.9239467446132</v>
          </cell>
          <cell r="E944">
            <v>6682.3729416610904</v>
          </cell>
          <cell r="F944">
            <v>6900.3245744687865</v>
          </cell>
          <cell r="G944">
            <v>7819.0283766340272</v>
          </cell>
          <cell r="H944">
            <v>6312.8478814500531</v>
          </cell>
          <cell r="I944">
            <v>7666.1160576158427</v>
          </cell>
          <cell r="J944">
            <v>7111.9203190625849</v>
          </cell>
          <cell r="K944">
            <v>8857.0299330400139</v>
          </cell>
          <cell r="L944">
            <v>8492.4655729308997</v>
          </cell>
          <cell r="M944">
            <v>8292.4948293696143</v>
          </cell>
          <cell r="N944">
            <v>9262.0998094392344</v>
          </cell>
          <cell r="O944">
            <v>9344.4783264261823</v>
          </cell>
          <cell r="P944">
            <v>10044.626672181699</v>
          </cell>
          <cell r="Q944">
            <v>11006.005152099273</v>
          </cell>
          <cell r="R944">
            <v>8934.3118532743538</v>
          </cell>
          <cell r="S944">
            <v>9791.3173690373133</v>
          </cell>
          <cell r="T944">
            <v>11190.785596643647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5956.640815454014</v>
          </cell>
          <cell r="AF944">
            <v>5865.6728023890983</v>
          </cell>
          <cell r="AG944">
            <v>7074.1389181528211</v>
          </cell>
          <cell r="AH944">
            <v>8343.9239467446132</v>
          </cell>
          <cell r="AI944">
            <v>6682.3729416610904</v>
          </cell>
          <cell r="AJ944">
            <v>6900.3245744687865</v>
          </cell>
          <cell r="AK944">
            <v>7819.0283766340272</v>
          </cell>
          <cell r="AL944">
            <v>6312.8478814500531</v>
          </cell>
          <cell r="AM944">
            <v>7666.1160576158427</v>
          </cell>
          <cell r="AN944">
            <v>7111.9203190625849</v>
          </cell>
          <cell r="AO944">
            <v>8857.0299330400139</v>
          </cell>
          <cell r="AP944">
            <v>8492.4655729308997</v>
          </cell>
          <cell r="AQ944">
            <v>8292.4948293696143</v>
          </cell>
          <cell r="AR944">
            <v>9262.0998094392344</v>
          </cell>
          <cell r="AS944">
            <v>9344.4783264261823</v>
          </cell>
          <cell r="AT944">
            <v>10044.626672181699</v>
          </cell>
          <cell r="AU944">
            <v>11006.005152099273</v>
          </cell>
          <cell r="AV944">
            <v>8934.3118532743538</v>
          </cell>
          <cell r="AW944">
            <v>9791.3173690373133</v>
          </cell>
          <cell r="AX944">
            <v>11190.785596643647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2.9534115134033172</v>
          </cell>
          <cell r="CN944">
            <v>2.9052937071090441</v>
          </cell>
          <cell r="CO944">
            <v>3.5117790896188974</v>
          </cell>
          <cell r="CP944">
            <v>4.1767630510037002</v>
          </cell>
          <cell r="CQ944">
            <v>3.3014983289414537</v>
          </cell>
          <cell r="CR944">
            <v>3.4288510298351906</v>
          </cell>
          <cell r="CS944">
            <v>3.9150494023517091</v>
          </cell>
          <cell r="CT944">
            <v>3.1033028529872677</v>
          </cell>
          <cell r="CU944">
            <v>3.7961498899562738</v>
          </cell>
          <cell r="CV944">
            <v>3.5655213332675477</v>
          </cell>
          <cell r="CW944">
            <v>4.2892281700558836</v>
          </cell>
          <cell r="CX944">
            <v>4.2102264965776941</v>
          </cell>
          <cell r="CY944">
            <v>4.0752478091174291</v>
          </cell>
          <cell r="CZ944">
            <v>4.5006147133412036</v>
          </cell>
          <cell r="DA944">
            <v>4.6466165932739392</v>
          </cell>
          <cell r="DB944">
            <v>4.9947709586107916</v>
          </cell>
          <cell r="DC944">
            <v>5.4728240977109541</v>
          </cell>
          <cell r="DD944">
            <v>4.4426580336225037</v>
          </cell>
          <cell r="DE944">
            <v>4.8688108814288773</v>
          </cell>
          <cell r="DF944">
            <v>5.5647076517991794</v>
          </cell>
          <cell r="DG944">
            <v>5.2719297834299832</v>
          </cell>
          <cell r="DH944">
            <v>5.2719297834299832</v>
          </cell>
          <cell r="DI944">
            <v>5.2719297834299832</v>
          </cell>
          <cell r="DJ944">
            <v>5.2719297834299832</v>
          </cell>
          <cell r="DK944">
            <v>5.2719297834299832</v>
          </cell>
          <cell r="DL944">
            <v>5.2719297834299832</v>
          </cell>
          <cell r="DM944">
            <v>5.2719297834299832</v>
          </cell>
          <cell r="DN944">
            <v>5.2719297834299832</v>
          </cell>
          <cell r="DO944">
            <v>5.2719297834299832</v>
          </cell>
          <cell r="DP944">
            <v>5.2719297834299832</v>
          </cell>
          <cell r="DQ944">
            <v>5.5256654224763313</v>
          </cell>
          <cell r="DR944">
            <v>5.5313982216595461</v>
          </cell>
          <cell r="DS944">
            <v>5.5189127849128043</v>
          </cell>
          <cell r="DT944">
            <v>5.4731535709276304</v>
          </cell>
          <cell r="DU944">
            <v>5.5453219262764444</v>
          </cell>
          <cell r="DV944">
            <v>5.5135083646575733</v>
          </cell>
          <cell r="DW944">
            <v>5.4717050414623465</v>
          </cell>
          <cell r="DX944">
            <v>5.5732471070812775</v>
          </cell>
          <cell r="DY944">
            <v>5.5327261306692304</v>
          </cell>
          <cell r="DZ944">
            <v>5.4647585532898306</v>
          </cell>
          <cell r="EA944">
            <v>5.6573897379467653</v>
          </cell>
          <cell r="EB944">
            <v>5.5263128921559694</v>
          </cell>
          <cell r="EC944">
            <v>5.5749159266467752</v>
          </cell>
          <cell r="ED944">
            <v>5.6382555567466728</v>
          </cell>
          <cell r="EE944">
            <v>5.5096670812947561</v>
          </cell>
          <cell r="EF944">
            <v>5.5096670812947561</v>
          </cell>
          <cell r="EG944">
            <v>5.5096670812947561</v>
          </cell>
          <cell r="EH944">
            <v>5.5096670812947561</v>
          </cell>
          <cell r="EI944">
            <v>5.5096670812947561</v>
          </cell>
          <cell r="EJ944">
            <v>5.5096670812947561</v>
          </cell>
          <cell r="EK944">
            <v>0</v>
          </cell>
          <cell r="EL944">
            <v>0</v>
          </cell>
          <cell r="EM944">
            <v>0</v>
          </cell>
          <cell r="EN944">
            <v>0</v>
          </cell>
          <cell r="EO944">
            <v>0</v>
          </cell>
          <cell r="EP944">
            <v>0</v>
          </cell>
          <cell r="EQ944">
            <v>0</v>
          </cell>
          <cell r="ER944">
            <v>0</v>
          </cell>
          <cell r="ES944">
            <v>0</v>
          </cell>
          <cell r="ET944">
            <v>0</v>
          </cell>
        </row>
        <row r="945">
          <cell r="A945">
            <v>34533.84399761563</v>
          </cell>
          <cell r="B945">
            <v>38918.684570102887</v>
          </cell>
          <cell r="C945">
            <v>42222.757958539914</v>
          </cell>
          <cell r="D945">
            <v>6732.4033243286358</v>
          </cell>
          <cell r="E945">
            <v>7689.6074468975748</v>
          </cell>
          <cell r="F945">
            <v>7502.8732303679672</v>
          </cell>
          <cell r="G945">
            <v>8437.9725198943052</v>
          </cell>
          <cell r="H945">
            <v>7632.9994729881264</v>
          </cell>
          <cell r="I945">
            <v>9230.9413581106783</v>
          </cell>
          <cell r="J945">
            <v>9114.2677537861928</v>
          </cell>
          <cell r="K945">
            <v>8151.1356109480048</v>
          </cell>
          <cell r="L945">
            <v>7385.5214633165569</v>
          </cell>
          <cell r="M945">
            <v>8331.5744905780903</v>
          </cell>
          <cell r="N945">
            <v>8027.0654534495043</v>
          </cell>
          <cell r="O945">
            <v>9111.2280925563318</v>
          </cell>
          <cell r="P945">
            <v>9293.8822896572765</v>
          </cell>
          <cell r="Q945">
            <v>11355.949757754057</v>
          </cell>
          <cell r="R945">
            <v>10085.758458266442</v>
          </cell>
          <cell r="S945">
            <v>10596.392727505825</v>
          </cell>
          <cell r="T945">
            <v>9069.2800120678221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5745.7605381619906</v>
          </cell>
          <cell r="AF945">
            <v>6475.3127979471592</v>
          </cell>
          <cell r="AG945">
            <v>7025.0464010694586</v>
          </cell>
          <cell r="AH945">
            <v>6732.4033243286358</v>
          </cell>
          <cell r="AI945">
            <v>7689.6074468975748</v>
          </cell>
          <cell r="AJ945">
            <v>7502.8732303679672</v>
          </cell>
          <cell r="AK945">
            <v>8437.9725198943052</v>
          </cell>
          <cell r="AL945">
            <v>7632.9994729881264</v>
          </cell>
          <cell r="AM945">
            <v>9230.9413581106783</v>
          </cell>
          <cell r="AN945">
            <v>9114.2677537861928</v>
          </cell>
          <cell r="AO945">
            <v>8151.1356109480048</v>
          </cell>
          <cell r="AP945">
            <v>7385.5214633165569</v>
          </cell>
          <cell r="AQ945">
            <v>8331.5744905780903</v>
          </cell>
          <cell r="AR945">
            <v>8027.0654534495043</v>
          </cell>
          <cell r="AS945">
            <v>9111.2280925563318</v>
          </cell>
          <cell r="AT945">
            <v>9293.8822896572765</v>
          </cell>
          <cell r="AU945">
            <v>11355.949757754057</v>
          </cell>
          <cell r="AV945">
            <v>10085.758458266442</v>
          </cell>
          <cell r="AW945">
            <v>10596.392727505825</v>
          </cell>
          <cell r="AX945">
            <v>9069.2800120678221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0</v>
          </cell>
          <cell r="CB945">
            <v>0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2.8228304019457728</v>
          </cell>
          <cell r="CN945">
            <v>3.1726643102115575</v>
          </cell>
          <cell r="CO945">
            <v>3.4453245688614218</v>
          </cell>
          <cell r="CP945">
            <v>3.3016144232901081</v>
          </cell>
          <cell r="CQ945">
            <v>3.8587743617171832</v>
          </cell>
          <cell r="CR945">
            <v>3.7052344812102689</v>
          </cell>
          <cell r="CS945">
            <v>4.1977888643742025</v>
          </cell>
          <cell r="CT945">
            <v>3.7371497697791285</v>
          </cell>
          <cell r="CU945">
            <v>4.5733222058637946</v>
          </cell>
          <cell r="CV945">
            <v>4.488928832999739</v>
          </cell>
          <cell r="CW945">
            <v>3.9979903225471447</v>
          </cell>
          <cell r="CX945">
            <v>3.6281949140284886</v>
          </cell>
          <cell r="CY945">
            <v>4.1971867793169269</v>
          </cell>
          <cell r="CZ945">
            <v>3.9786145457423179</v>
          </cell>
          <cell r="DA945">
            <v>4.5265948260491911</v>
          </cell>
          <cell r="DB945">
            <v>4.6173401718087579</v>
          </cell>
          <cell r="DC945">
            <v>5.6418062303060772</v>
          </cell>
          <cell r="DD945">
            <v>5.010756134101082</v>
          </cell>
          <cell r="DE945">
            <v>5.2644469008848471</v>
          </cell>
          <cell r="DF945">
            <v>4.5057543902513961</v>
          </cell>
          <cell r="DG945">
            <v>5.103537539003276</v>
          </cell>
          <cell r="DH945">
            <v>5.103537539003276</v>
          </cell>
          <cell r="DI945">
            <v>5.103537539003276</v>
          </cell>
          <cell r="DJ945">
            <v>5.103537539003276</v>
          </cell>
          <cell r="DK945">
            <v>5.103537539003276</v>
          </cell>
          <cell r="DL945">
            <v>5.103537539003276</v>
          </cell>
          <cell r="DM945">
            <v>5.103537539003276</v>
          </cell>
          <cell r="DN945">
            <v>5.103537539003276</v>
          </cell>
          <cell r="DO945">
            <v>5.103537539003276</v>
          </cell>
          <cell r="DP945">
            <v>5.103537539003276</v>
          </cell>
          <cell r="DQ945">
            <v>5.576604844110963</v>
          </cell>
          <cell r="DR945">
            <v>5.591698734396342</v>
          </cell>
          <cell r="DS945">
            <v>5.5863249119208289</v>
          </cell>
          <cell r="DT945">
            <v>5.5866428509899535</v>
          </cell>
          <cell r="DU945">
            <v>5.4596137757476768</v>
          </cell>
          <cell r="DV945">
            <v>5.547777657188103</v>
          </cell>
          <cell r="DW945">
            <v>5.5071214103722239</v>
          </cell>
          <cell r="DX945">
            <v>5.5957958903239495</v>
          </cell>
          <cell r="DY945">
            <v>5.5299515664492525</v>
          </cell>
          <cell r="DZ945">
            <v>5.5627071657157297</v>
          </cell>
          <cell r="EA945">
            <v>5.5857759985599804</v>
          </cell>
          <cell r="EB945">
            <v>5.57696205920832</v>
          </cell>
          <cell r="EC945">
            <v>5.4384597782304871</v>
          </cell>
          <cell r="ED945">
            <v>5.5275422872948363</v>
          </cell>
          <cell r="EE945">
            <v>5.514579878693656</v>
          </cell>
          <cell r="EF945">
            <v>5.514579878693656</v>
          </cell>
          <cell r="EG945">
            <v>5.514579878693656</v>
          </cell>
          <cell r="EH945">
            <v>5.514579878693656</v>
          </cell>
          <cell r="EI945">
            <v>5.514579878693656</v>
          </cell>
          <cell r="EJ945">
            <v>5.514579878693656</v>
          </cell>
          <cell r="EK945">
            <v>0</v>
          </cell>
          <cell r="EL945">
            <v>0</v>
          </cell>
          <cell r="EM945">
            <v>0</v>
          </cell>
          <cell r="EN945">
            <v>0</v>
          </cell>
          <cell r="EO945">
            <v>0</v>
          </cell>
          <cell r="EP945">
            <v>0</v>
          </cell>
          <cell r="EQ945">
            <v>0</v>
          </cell>
          <cell r="ER945">
            <v>0</v>
          </cell>
          <cell r="ES945">
            <v>0</v>
          </cell>
          <cell r="ET945">
            <v>0</v>
          </cell>
        </row>
        <row r="946">
          <cell r="A946">
            <v>40891.254234365508</v>
          </cell>
          <cell r="B946">
            <v>36598.607542185848</v>
          </cell>
          <cell r="C946">
            <v>35428.744076830866</v>
          </cell>
          <cell r="D946">
            <v>6416.6043458189715</v>
          </cell>
          <cell r="E946">
            <v>6265.625722409286</v>
          </cell>
          <cell r="F946">
            <v>6887.215894529626</v>
          </cell>
          <cell r="G946">
            <v>8551.0587701713757</v>
          </cell>
          <cell r="H946">
            <v>7175.3782028615033</v>
          </cell>
          <cell r="I946">
            <v>7473.3058708492208</v>
          </cell>
          <cell r="J946">
            <v>8508.794081817101</v>
          </cell>
          <cell r="K946">
            <v>6628.6362412225672</v>
          </cell>
          <cell r="L946">
            <v>8901.75710628653</v>
          </cell>
          <cell r="M946">
            <v>9573.9855449354473</v>
          </cell>
          <cell r="N946">
            <v>9371.80522689799</v>
          </cell>
          <cell r="O946">
            <v>9854.1840871266904</v>
          </cell>
          <cell r="P946">
            <v>9722.9182319321098</v>
          </cell>
          <cell r="Q946">
            <v>9793.7597560383801</v>
          </cell>
          <cell r="R946">
            <v>9048.7654458091438</v>
          </cell>
          <cell r="S946">
            <v>9795.1102179766585</v>
          </cell>
          <cell r="T946">
            <v>10734.43278764794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6803.5100567428535</v>
          </cell>
          <cell r="AF946">
            <v>6089.2970670189061</v>
          </cell>
          <cell r="AG946">
            <v>5894.6545205726379</v>
          </cell>
          <cell r="AH946">
            <v>6416.6043458189715</v>
          </cell>
          <cell r="AI946">
            <v>6265.625722409286</v>
          </cell>
          <cell r="AJ946">
            <v>6887.215894529626</v>
          </cell>
          <cell r="AK946">
            <v>8551.0587701713757</v>
          </cell>
          <cell r="AL946">
            <v>7175.3782028615033</v>
          </cell>
          <cell r="AM946">
            <v>7473.3058708492208</v>
          </cell>
          <cell r="AN946">
            <v>8508.794081817101</v>
          </cell>
          <cell r="AO946">
            <v>6628.6362412225672</v>
          </cell>
          <cell r="AP946">
            <v>8901.75710628653</v>
          </cell>
          <cell r="AQ946">
            <v>9573.9855449354473</v>
          </cell>
          <cell r="AR946">
            <v>9371.80522689799</v>
          </cell>
          <cell r="AS946">
            <v>9854.1840871266904</v>
          </cell>
          <cell r="AT946">
            <v>9722.9182319321098</v>
          </cell>
          <cell r="AU946">
            <v>9793.7597560383801</v>
          </cell>
          <cell r="AV946">
            <v>9048.7654458091438</v>
          </cell>
          <cell r="AW946">
            <v>9795.1102179766585</v>
          </cell>
          <cell r="AX946">
            <v>10734.43278764794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0</v>
          </cell>
          <cell r="BZ946">
            <v>0</v>
          </cell>
          <cell r="CA946">
            <v>0</v>
          </cell>
          <cell r="CB946">
            <v>0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3.3573046897236636</v>
          </cell>
          <cell r="CN946">
            <v>2.9858361810994385</v>
          </cell>
          <cell r="CO946">
            <v>2.8591877590114261</v>
          </cell>
          <cell r="CP946">
            <v>3.185788381101188</v>
          </cell>
          <cell r="CQ946">
            <v>3.0756765262971104</v>
          </cell>
          <cell r="CR946">
            <v>3.3827169622769939</v>
          </cell>
          <cell r="CS946">
            <v>4.1695362095275348</v>
          </cell>
          <cell r="CT946">
            <v>3.5745456339131345</v>
          </cell>
          <cell r="CU946">
            <v>3.7001873995585357</v>
          </cell>
          <cell r="CV946">
            <v>4.1925307990197629</v>
          </cell>
          <cell r="CW946">
            <v>3.3425991872369143</v>
          </cell>
          <cell r="CX946">
            <v>4.3908987822445136</v>
          </cell>
          <cell r="CY946">
            <v>4.697657245150066</v>
          </cell>
          <cell r="CZ946">
            <v>4.6533776380682594</v>
          </cell>
          <cell r="DA946">
            <v>4.9264153921783036</v>
          </cell>
          <cell r="DB946">
            <v>4.8607914781352504</v>
          </cell>
          <cell r="DC946">
            <v>4.896207375755675</v>
          </cell>
          <cell r="DD946">
            <v>4.5237613767212981</v>
          </cell>
          <cell r="DE946">
            <v>4.8968825139934493</v>
          </cell>
          <cell r="DF946">
            <v>5.3664792989260901</v>
          </cell>
          <cell r="DG946">
            <v>5.1634471961956523</v>
          </cell>
          <cell r="DH946">
            <v>5.1634471961956523</v>
          </cell>
          <cell r="DI946">
            <v>5.1634471961956523</v>
          </cell>
          <cell r="DJ946">
            <v>5.1634471961956523</v>
          </cell>
          <cell r="DK946">
            <v>5.1634471961956523</v>
          </cell>
          <cell r="DL946">
            <v>5.1634471961956523</v>
          </cell>
          <cell r="DM946">
            <v>5.1634471961956523</v>
          </cell>
          <cell r="DN946">
            <v>5.1634471961956523</v>
          </cell>
          <cell r="DO946">
            <v>5.1634471961956523</v>
          </cell>
          <cell r="DP946">
            <v>5.1634471961956523</v>
          </cell>
          <cell r="DQ946">
            <v>5.5519993872381086</v>
          </cell>
          <cell r="DR946">
            <v>5.5873814406396916</v>
          </cell>
          <cell r="DS946">
            <v>5.6483658205474416</v>
          </cell>
          <cell r="DT946">
            <v>5.5181750420202293</v>
          </cell>
          <cell r="DU946">
            <v>5.5812429307321239</v>
          </cell>
          <cell r="DV946">
            <v>5.5780855605033102</v>
          </cell>
          <cell r="DW946">
            <v>5.6187444111672047</v>
          </cell>
          <cell r="DX946">
            <v>5.4995997903313842</v>
          </cell>
          <cell r="DY946">
            <v>5.5334523347409865</v>
          </cell>
          <cell r="DZ946">
            <v>5.5603084927052908</v>
          </cell>
          <cell r="EA946">
            <v>5.4330915012392822</v>
          </cell>
          <cell r="EB946">
            <v>5.5543014865842624</v>
          </cell>
          <cell r="EC946">
            <v>5.5836550038777615</v>
          </cell>
          <cell r="ED946">
            <v>5.5177509114624472</v>
          </cell>
          <cell r="EE946">
            <v>5.4802046666891711</v>
          </cell>
          <cell r="EF946">
            <v>5.4802046666891711</v>
          </cell>
          <cell r="EG946">
            <v>5.4802046666891711</v>
          </cell>
          <cell r="EH946">
            <v>5.4802046666891711</v>
          </cell>
          <cell r="EI946">
            <v>5.4802046666891711</v>
          </cell>
          <cell r="EJ946">
            <v>5.4802046666891711</v>
          </cell>
          <cell r="EK946">
            <v>0</v>
          </cell>
          <cell r="EL946">
            <v>0</v>
          </cell>
          <cell r="EM946">
            <v>0</v>
          </cell>
          <cell r="EN946">
            <v>0</v>
          </cell>
          <cell r="EO946">
            <v>0</v>
          </cell>
          <cell r="EP946">
            <v>0</v>
          </cell>
          <cell r="EQ946">
            <v>0</v>
          </cell>
          <cell r="ER946">
            <v>0</v>
          </cell>
          <cell r="ES946">
            <v>0</v>
          </cell>
          <cell r="ET946">
            <v>0</v>
          </cell>
        </row>
        <row r="947">
          <cell r="A947">
            <v>34668.774995195425</v>
          </cell>
          <cell r="B947">
            <v>41951.400310968216</v>
          </cell>
          <cell r="C947">
            <v>42900.706654645663</v>
          </cell>
          <cell r="D947">
            <v>5523.2007941892689</v>
          </cell>
          <cell r="E947">
            <v>6999.5287720010647</v>
          </cell>
          <cell r="F947">
            <v>7433.6602281847727</v>
          </cell>
          <cell r="G947">
            <v>6850.8446129946369</v>
          </cell>
          <cell r="H947">
            <v>6127.0604962853922</v>
          </cell>
          <cell r="I947">
            <v>8028.0989077095692</v>
          </cell>
          <cell r="J947">
            <v>7231.1234366475637</v>
          </cell>
          <cell r="K947">
            <v>7574.6038317810517</v>
          </cell>
          <cell r="L947">
            <v>8762.6716966099902</v>
          </cell>
          <cell r="M947">
            <v>9085.462569857993</v>
          </cell>
          <cell r="N947">
            <v>9115.3606526281037</v>
          </cell>
          <cell r="O947">
            <v>8264.8234528917365</v>
          </cell>
          <cell r="P947">
            <v>7654.5867317511875</v>
          </cell>
          <cell r="Q947">
            <v>9781.8372540066775</v>
          </cell>
          <cell r="R947">
            <v>10491.060749861541</v>
          </cell>
          <cell r="S947">
            <v>9926.3936647190712</v>
          </cell>
          <cell r="T947">
            <v>10671.005762654228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5768.210434018426</v>
          </cell>
          <cell r="AF947">
            <v>6979.897761860524</v>
          </cell>
          <cell r="AG947">
            <v>7137.8438893899493</v>
          </cell>
          <cell r="AH947">
            <v>5523.2007941892689</v>
          </cell>
          <cell r="AI947">
            <v>6999.5287720010647</v>
          </cell>
          <cell r="AJ947">
            <v>7433.6602281847727</v>
          </cell>
          <cell r="AK947">
            <v>6850.8446129946369</v>
          </cell>
          <cell r="AL947">
            <v>6127.0604962853922</v>
          </cell>
          <cell r="AM947">
            <v>8028.0989077095692</v>
          </cell>
          <cell r="AN947">
            <v>7231.1234366475637</v>
          </cell>
          <cell r="AO947">
            <v>7574.6038317810517</v>
          </cell>
          <cell r="AP947">
            <v>8762.6716966099902</v>
          </cell>
          <cell r="AQ947">
            <v>9085.462569857993</v>
          </cell>
          <cell r="AR947">
            <v>9115.3606526281037</v>
          </cell>
          <cell r="AS947">
            <v>8264.8234528917365</v>
          </cell>
          <cell r="AT947">
            <v>7654.5867317511875</v>
          </cell>
          <cell r="AU947">
            <v>9781.8372540066775</v>
          </cell>
          <cell r="AV947">
            <v>10491.060749861541</v>
          </cell>
          <cell r="AW947">
            <v>9926.3936647190712</v>
          </cell>
          <cell r="AX947">
            <v>10671.005762654228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2.8445727159809056</v>
          </cell>
          <cell r="CN947">
            <v>3.4400337716057812</v>
          </cell>
          <cell r="CO947">
            <v>3.5301019646520779</v>
          </cell>
          <cell r="CP947">
            <v>2.7483423772606375</v>
          </cell>
          <cell r="CQ947">
            <v>3.4742695156416752</v>
          </cell>
          <cell r="CR947">
            <v>3.6465819866889699</v>
          </cell>
          <cell r="CS947">
            <v>3.4560521962206852</v>
          </cell>
          <cell r="CT947">
            <v>2.9676626820342844</v>
          </cell>
          <cell r="CU947">
            <v>3.9922854660071105</v>
          </cell>
          <cell r="CV947">
            <v>3.6306518864928314</v>
          </cell>
          <cell r="CW947">
            <v>3.7318680270636655</v>
          </cell>
          <cell r="CX947">
            <v>4.3112187082670603</v>
          </cell>
          <cell r="CY947">
            <v>4.3930528240490219</v>
          </cell>
          <cell r="CZ947">
            <v>4.5124624344393807</v>
          </cell>
          <cell r="DA947">
            <v>4.1590858160740352</v>
          </cell>
          <cell r="DB947">
            <v>3.8519979628598011</v>
          </cell>
          <cell r="DC947">
            <v>4.9224887633926677</v>
          </cell>
          <cell r="DD947">
            <v>5.2793894762571814</v>
          </cell>
          <cell r="DE947">
            <v>4.995233513579211</v>
          </cell>
          <cell r="DF947">
            <v>5.3699427415078098</v>
          </cell>
          <cell r="DG947">
            <v>4.6674266288654565</v>
          </cell>
          <cell r="DH947">
            <v>4.6674266288654565</v>
          </cell>
          <cell r="DI947">
            <v>4.6674266288654565</v>
          </cell>
          <cell r="DJ947">
            <v>4.6674266288654565</v>
          </cell>
          <cell r="DK947">
            <v>4.6674266288654565</v>
          </cell>
          <cell r="DL947">
            <v>4.6674266288654565</v>
          </cell>
          <cell r="DM947">
            <v>4.6674266288654565</v>
          </cell>
          <cell r="DN947">
            <v>4.6674266288654565</v>
          </cell>
          <cell r="DO947">
            <v>4.6674266288654565</v>
          </cell>
          <cell r="DP947">
            <v>4.6674266288654565</v>
          </cell>
          <cell r="DQ947">
            <v>5.5556028393301968</v>
          </cell>
          <cell r="DR947">
            <v>5.5589592534188084</v>
          </cell>
          <cell r="DS947">
            <v>5.5397087333672879</v>
          </cell>
          <cell r="DT947">
            <v>5.505884963817417</v>
          </cell>
          <cell r="DU947">
            <v>5.5196613474661511</v>
          </cell>
          <cell r="DV947">
            <v>5.5850087781730666</v>
          </cell>
          <cell r="DW947">
            <v>5.430889416658915</v>
          </cell>
          <cell r="DX947">
            <v>5.6564606263147859</v>
          </cell>
          <cell r="DY947">
            <v>5.5093233475534857</v>
          </cell>
          <cell r="DZ947">
            <v>5.4566776727920185</v>
          </cell>
          <cell r="EA947">
            <v>5.5608448944755597</v>
          </cell>
          <cell r="EB947">
            <v>5.568569200793271</v>
          </cell>
          <cell r="EC947">
            <v>5.6661459059445578</v>
          </cell>
          <cell r="ED947">
            <v>5.5343598294621072</v>
          </cell>
          <cell r="EE947">
            <v>5.4443098620900665</v>
          </cell>
          <cell r="EF947">
            <v>5.4443098620900665</v>
          </cell>
          <cell r="EG947">
            <v>5.4443098620900665</v>
          </cell>
          <cell r="EH947">
            <v>5.4443098620900665</v>
          </cell>
          <cell r="EI947">
            <v>5.4443098620900665</v>
          </cell>
          <cell r="EJ947">
            <v>5.4443098620900665</v>
          </cell>
          <cell r="EK947">
            <v>0</v>
          </cell>
          <cell r="EL947">
            <v>0</v>
          </cell>
          <cell r="EM947">
            <v>0</v>
          </cell>
          <cell r="EN947">
            <v>0</v>
          </cell>
          <cell r="EO947">
            <v>0</v>
          </cell>
          <cell r="EP947">
            <v>0</v>
          </cell>
          <cell r="EQ947">
            <v>0</v>
          </cell>
          <cell r="ER947">
            <v>0</v>
          </cell>
          <cell r="ES947">
            <v>0</v>
          </cell>
          <cell r="ET947">
            <v>0</v>
          </cell>
        </row>
        <row r="948">
          <cell r="A948">
            <v>33073.142598439168</v>
          </cell>
          <cell r="B948">
            <v>31408.063473307688</v>
          </cell>
          <cell r="C948">
            <v>38642.926262713285</v>
          </cell>
          <cell r="D948">
            <v>6990.0764657403424</v>
          </cell>
          <cell r="E948">
            <v>6872.1457099450399</v>
          </cell>
          <cell r="F948">
            <v>6787.4433745452052</v>
          </cell>
          <cell r="G948">
            <v>5697.3585982185177</v>
          </cell>
          <cell r="H948">
            <v>6854.1573033957584</v>
          </cell>
          <cell r="I948">
            <v>7645.3504451300487</v>
          </cell>
          <cell r="J948">
            <v>7272.6412340665593</v>
          </cell>
          <cell r="K948">
            <v>7578.6129145902569</v>
          </cell>
          <cell r="L948">
            <v>7926.9246776875989</v>
          </cell>
          <cell r="M948">
            <v>7932.2019784603226</v>
          </cell>
          <cell r="N948">
            <v>8719.9200257090833</v>
          </cell>
          <cell r="O948">
            <v>8749.2423537453542</v>
          </cell>
          <cell r="P948">
            <v>9670.1779937968968</v>
          </cell>
          <cell r="Q948">
            <v>9195.5427599090726</v>
          </cell>
          <cell r="R948">
            <v>9783.6567743637224</v>
          </cell>
          <cell r="S948">
            <v>10066.301929172656</v>
          </cell>
          <cell r="T948">
            <v>9776.2240743926832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5502.7282114390919</v>
          </cell>
          <cell r="AF948">
            <v>5225.6914028301726</v>
          </cell>
          <cell r="AG948">
            <v>6429.4319744634231</v>
          </cell>
          <cell r="AH948">
            <v>6990.0764657403424</v>
          </cell>
          <cell r="AI948">
            <v>6872.1457099450399</v>
          </cell>
          <cell r="AJ948">
            <v>6787.4433745452052</v>
          </cell>
          <cell r="AK948">
            <v>5697.3585982185177</v>
          </cell>
          <cell r="AL948">
            <v>6854.1573033957584</v>
          </cell>
          <cell r="AM948">
            <v>7645.3504451300487</v>
          </cell>
          <cell r="AN948">
            <v>7272.6412340665593</v>
          </cell>
          <cell r="AO948">
            <v>7578.6129145902569</v>
          </cell>
          <cell r="AP948">
            <v>7926.9246776875989</v>
          </cell>
          <cell r="AQ948">
            <v>7932.2019784603226</v>
          </cell>
          <cell r="AR948">
            <v>8719.9200257090833</v>
          </cell>
          <cell r="AS948">
            <v>8749.2423537453542</v>
          </cell>
          <cell r="AT948">
            <v>9670.1779937968968</v>
          </cell>
          <cell r="AU948">
            <v>9195.5427599090726</v>
          </cell>
          <cell r="AV948">
            <v>9783.6567743637224</v>
          </cell>
          <cell r="AW948">
            <v>10066.301929172656</v>
          </cell>
          <cell r="AX948">
            <v>9776.2240743926832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2.7493245105146298</v>
          </cell>
          <cell r="CN948">
            <v>2.5554942543442487</v>
          </cell>
          <cell r="CO948">
            <v>3.1933453756603893</v>
          </cell>
          <cell r="CP948">
            <v>3.5252719458046347</v>
          </cell>
          <cell r="CQ948">
            <v>3.4044858662093289</v>
          </cell>
          <cell r="CR948">
            <v>3.3910495033817303</v>
          </cell>
          <cell r="CS948">
            <v>2.8034044203497626</v>
          </cell>
          <cell r="CT948">
            <v>3.3604127352716979</v>
          </cell>
          <cell r="CU948">
            <v>3.7417288726580806</v>
          </cell>
          <cell r="CV948">
            <v>3.5235965492401831</v>
          </cell>
          <cell r="CW948">
            <v>3.7260432072508265</v>
          </cell>
          <cell r="CX948">
            <v>3.9047056612093232</v>
          </cell>
          <cell r="CY948">
            <v>3.8951143560650614</v>
          </cell>
          <cell r="CZ948">
            <v>4.3660999925007049</v>
          </cell>
          <cell r="DA948">
            <v>4.3648705951889886</v>
          </cell>
          <cell r="DB948">
            <v>4.8243120796967025</v>
          </cell>
          <cell r="DC948">
            <v>4.5875234193676446</v>
          </cell>
          <cell r="DD948">
            <v>4.8809250037017167</v>
          </cell>
          <cell r="DE948">
            <v>5.0219325875835406</v>
          </cell>
          <cell r="DF948">
            <v>4.8772169370789458</v>
          </cell>
          <cell r="DG948">
            <v>5.3862590613728534</v>
          </cell>
          <cell r="DH948">
            <v>5.3862590613728534</v>
          </cell>
          <cell r="DI948">
            <v>5.3862590613728534</v>
          </cell>
          <cell r="DJ948">
            <v>5.3862590613728534</v>
          </cell>
          <cell r="DK948">
            <v>5.3862590613728534</v>
          </cell>
          <cell r="DL948">
            <v>5.3862590613728534</v>
          </cell>
          <cell r="DM948">
            <v>5.3862590613728534</v>
          </cell>
          <cell r="DN948">
            <v>5.3862590613728534</v>
          </cell>
          <cell r="DO948">
            <v>5.3862590613728534</v>
          </cell>
          <cell r="DP948">
            <v>5.3862590613728534</v>
          </cell>
          <cell r="DQ948">
            <v>5.4835170038733896</v>
          </cell>
          <cell r="DR948">
            <v>5.6024241585132115</v>
          </cell>
          <cell r="DS948">
            <v>5.516121825117275</v>
          </cell>
          <cell r="DT948">
            <v>5.4324587495943453</v>
          </cell>
          <cell r="DU948">
            <v>5.5302906827944511</v>
          </cell>
          <cell r="DV948">
            <v>5.4837699226100822</v>
          </cell>
          <cell r="DW948">
            <v>5.5679450048835211</v>
          </cell>
          <cell r="DX948">
            <v>5.5881567650558521</v>
          </cell>
          <cell r="DY948">
            <v>5.5979912804895751</v>
          </cell>
          <cell r="DZ948">
            <v>5.654746279392076</v>
          </cell>
          <cell r="EA948">
            <v>5.572485851282349</v>
          </cell>
          <cell r="EB948">
            <v>5.5619049785053996</v>
          </cell>
          <cell r="EC948">
            <v>5.5793124998039954</v>
          </cell>
          <cell r="ED948">
            <v>5.4717463851702899</v>
          </cell>
          <cell r="EE948">
            <v>5.4916924737661663</v>
          </cell>
          <cell r="EF948">
            <v>5.4916924737661663</v>
          </cell>
          <cell r="EG948">
            <v>5.4916924737661663</v>
          </cell>
          <cell r="EH948">
            <v>5.4916924737661663</v>
          </cell>
          <cell r="EI948">
            <v>5.4916924737661663</v>
          </cell>
          <cell r="EJ948">
            <v>5.4916924737661663</v>
          </cell>
          <cell r="EK948">
            <v>0</v>
          </cell>
          <cell r="EL948">
            <v>0</v>
          </cell>
          <cell r="EM948">
            <v>0</v>
          </cell>
          <cell r="EN948">
            <v>0</v>
          </cell>
          <cell r="EO948">
            <v>0</v>
          </cell>
          <cell r="EP948">
            <v>0</v>
          </cell>
          <cell r="EQ948">
            <v>0</v>
          </cell>
          <cell r="ER948">
            <v>0</v>
          </cell>
          <cell r="ES948">
            <v>0</v>
          </cell>
          <cell r="ET948">
            <v>0</v>
          </cell>
        </row>
        <row r="949">
          <cell r="A949">
            <v>31973.552017166261</v>
          </cell>
          <cell r="B949">
            <v>40664.382734844905</v>
          </cell>
          <cell r="C949">
            <v>40955.543658400653</v>
          </cell>
          <cell r="D949">
            <v>7401.6563892969143</v>
          </cell>
          <cell r="E949">
            <v>6657.3888331680137</v>
          </cell>
          <cell r="F949">
            <v>6813.6870412714998</v>
          </cell>
          <cell r="G949">
            <v>7301.6829081985743</v>
          </cell>
          <cell r="H949">
            <v>6820.8883634901331</v>
          </cell>
          <cell r="I949">
            <v>6431.8894040186615</v>
          </cell>
          <cell r="J949">
            <v>6572.970306605951</v>
          </cell>
          <cell r="K949">
            <v>7917.6326088277747</v>
          </cell>
          <cell r="L949">
            <v>8890.834452351015</v>
          </cell>
          <cell r="M949">
            <v>8521.0915402685878</v>
          </cell>
          <cell r="N949">
            <v>8809.6578575478234</v>
          </cell>
          <cell r="O949">
            <v>8866.6446602562046</v>
          </cell>
          <cell r="P949">
            <v>8254.1918665018384</v>
          </cell>
          <cell r="Q949">
            <v>9934.6868184885388</v>
          </cell>
          <cell r="R949">
            <v>8747.7248389520428</v>
          </cell>
          <cell r="S949">
            <v>10071.53529340141</v>
          </cell>
          <cell r="T949">
            <v>8986.4300118586889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5319.777707277186</v>
          </cell>
          <cell r="AF949">
            <v>6765.7630480614826</v>
          </cell>
          <cell r="AG949">
            <v>6814.2065675531703</v>
          </cell>
          <cell r="AH949">
            <v>7401.6563892969143</v>
          </cell>
          <cell r="AI949">
            <v>6657.3888331680137</v>
          </cell>
          <cell r="AJ949">
            <v>6813.6870412714998</v>
          </cell>
          <cell r="AK949">
            <v>7301.6829081985743</v>
          </cell>
          <cell r="AL949">
            <v>6820.8883634901331</v>
          </cell>
          <cell r="AM949">
            <v>6431.8894040186615</v>
          </cell>
          <cell r="AN949">
            <v>6572.970306605951</v>
          </cell>
          <cell r="AO949">
            <v>7917.6326088277747</v>
          </cell>
          <cell r="AP949">
            <v>8890.834452351015</v>
          </cell>
          <cell r="AQ949">
            <v>8521.0915402685878</v>
          </cell>
          <cell r="AR949">
            <v>8809.6578575478234</v>
          </cell>
          <cell r="AS949">
            <v>8866.6446602562046</v>
          </cell>
          <cell r="AT949">
            <v>8254.1918665018384</v>
          </cell>
          <cell r="AU949">
            <v>9934.6868184885388</v>
          </cell>
          <cell r="AV949">
            <v>8747.7248389520428</v>
          </cell>
          <cell r="AW949">
            <v>10071.53529340141</v>
          </cell>
          <cell r="AX949">
            <v>8986.4300118586889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2.6157386506887867</v>
          </cell>
          <cell r="CN949">
            <v>3.3291378328140748</v>
          </cell>
          <cell r="CO949">
            <v>3.3412900550085403</v>
          </cell>
          <cell r="CP949">
            <v>3.6424287915892655</v>
          </cell>
          <cell r="CQ949">
            <v>3.2764961545489513</v>
          </cell>
          <cell r="CR949">
            <v>3.4001463343304494</v>
          </cell>
          <cell r="CS949">
            <v>3.5776814586807686</v>
          </cell>
          <cell r="CT949">
            <v>3.3504463401172568</v>
          </cell>
          <cell r="CU949">
            <v>3.1382925882000698</v>
          </cell>
          <cell r="CV949">
            <v>3.2225091963237982</v>
          </cell>
          <cell r="CW949">
            <v>3.9581706846579299</v>
          </cell>
          <cell r="CX949">
            <v>4.3294443324898966</v>
          </cell>
          <cell r="CY949">
            <v>4.1475255363486818</v>
          </cell>
          <cell r="CZ949">
            <v>4.42120987152349</v>
          </cell>
          <cell r="DA949">
            <v>4.3520096074621151</v>
          </cell>
          <cell r="DB949">
            <v>4.051399788904325</v>
          </cell>
          <cell r="DC949">
            <v>4.8762360665009483</v>
          </cell>
          <cell r="DD949">
            <v>4.2936402665598896</v>
          </cell>
          <cell r="DE949">
            <v>4.9434053171484811</v>
          </cell>
          <cell r="DF949">
            <v>4.4108037760548795</v>
          </cell>
          <cell r="DG949">
            <v>4.906134302423717</v>
          </cell>
          <cell r="DH949">
            <v>4.906134302423717</v>
          </cell>
          <cell r="DI949">
            <v>4.906134302423717</v>
          </cell>
          <cell r="DJ949">
            <v>4.906134302423717</v>
          </cell>
          <cell r="DK949">
            <v>4.906134302423717</v>
          </cell>
          <cell r="DL949">
            <v>4.906134302423717</v>
          </cell>
          <cell r="DM949">
            <v>4.906134302423717</v>
          </cell>
          <cell r="DN949">
            <v>4.906134302423717</v>
          </cell>
          <cell r="DO949">
            <v>4.906134302423717</v>
          </cell>
          <cell r="DP949">
            <v>4.906134302423717</v>
          </cell>
          <cell r="DQ949">
            <v>5.5719379460012766</v>
          </cell>
          <cell r="DR949">
            <v>5.5679091851562514</v>
          </cell>
          <cell r="DS949">
            <v>5.587380557159995</v>
          </cell>
          <cell r="DT949">
            <v>5.5673046244399078</v>
          </cell>
          <cell r="DU949">
            <v>5.5667458774250136</v>
          </cell>
          <cell r="DV949">
            <v>5.4902447994747714</v>
          </cell>
          <cell r="DW949">
            <v>5.5915013503661219</v>
          </cell>
          <cell r="DX949">
            <v>5.5775748907445601</v>
          </cell>
          <cell r="DY949">
            <v>5.6150324771461948</v>
          </cell>
          <cell r="DZ949">
            <v>5.5882347354853641</v>
          </cell>
          <cell r="EA949">
            <v>5.4803458117292854</v>
          </cell>
          <cell r="EB949">
            <v>5.6262302234932795</v>
          </cell>
          <cell r="EC949">
            <v>5.6287673385275596</v>
          </cell>
          <cell r="ED949">
            <v>5.4591502385458117</v>
          </cell>
          <cell r="EE949">
            <v>5.5818298538988991</v>
          </cell>
          <cell r="EF949">
            <v>5.5818298538988991</v>
          </cell>
          <cell r="EG949">
            <v>5.5818298538988991</v>
          </cell>
          <cell r="EH949">
            <v>5.5818298538988991</v>
          </cell>
          <cell r="EI949">
            <v>5.5818298538988991</v>
          </cell>
          <cell r="EJ949">
            <v>5.5818298538988991</v>
          </cell>
          <cell r="EK949">
            <v>0</v>
          </cell>
          <cell r="EL949">
            <v>0</v>
          </cell>
          <cell r="EM949">
            <v>0</v>
          </cell>
          <cell r="EN949">
            <v>0</v>
          </cell>
          <cell r="EO949">
            <v>0</v>
          </cell>
          <cell r="EP949">
            <v>0</v>
          </cell>
          <cell r="EQ949">
            <v>0</v>
          </cell>
          <cell r="ER949">
            <v>0</v>
          </cell>
          <cell r="ES949">
            <v>0</v>
          </cell>
          <cell r="ET949">
            <v>0</v>
          </cell>
        </row>
        <row r="950">
          <cell r="A950">
            <v>40576.409898932558</v>
          </cell>
          <cell r="B950">
            <v>37344.548512640118</v>
          </cell>
          <cell r="C950">
            <v>39182.348295232732</v>
          </cell>
          <cell r="D950">
            <v>6003.2963975615075</v>
          </cell>
          <cell r="E950">
            <v>5974.7020353561566</v>
          </cell>
          <cell r="F950">
            <v>6808.0724381614345</v>
          </cell>
          <cell r="G950">
            <v>7825.5337012713453</v>
          </cell>
          <cell r="H950">
            <v>6795.5596535385403</v>
          </cell>
          <cell r="I950">
            <v>7055.801992448849</v>
          </cell>
          <cell r="J950">
            <v>7772.3950333799157</v>
          </cell>
          <cell r="K950">
            <v>8557.7101423684853</v>
          </cell>
          <cell r="L950">
            <v>7854.2776396066911</v>
          </cell>
          <cell r="M950">
            <v>8274.7329118987182</v>
          </cell>
          <cell r="N950">
            <v>8657.1960599023278</v>
          </cell>
          <cell r="O950">
            <v>8806.4110873087484</v>
          </cell>
          <cell r="P950">
            <v>9478.5365881031157</v>
          </cell>
          <cell r="Q950">
            <v>9454.0137989281375</v>
          </cell>
          <cell r="R950">
            <v>10303.930302454841</v>
          </cell>
          <cell r="S950">
            <v>10995.545421780798</v>
          </cell>
          <cell r="T950">
            <v>10547.692877177931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6751.1260777592388</v>
          </cell>
          <cell r="AF950">
            <v>6213.407148483634</v>
          </cell>
          <cell r="AG950">
            <v>6519.1813179792871</v>
          </cell>
          <cell r="AH950">
            <v>6003.2963975615075</v>
          </cell>
          <cell r="AI950">
            <v>5974.7020353561566</v>
          </cell>
          <cell r="AJ950">
            <v>6808.0724381614345</v>
          </cell>
          <cell r="AK950">
            <v>7825.5337012713453</v>
          </cell>
          <cell r="AL950">
            <v>6795.5596535385403</v>
          </cell>
          <cell r="AM950">
            <v>7055.801992448849</v>
          </cell>
          <cell r="AN950">
            <v>7772.3950333799157</v>
          </cell>
          <cell r="AO950">
            <v>8557.7101423684853</v>
          </cell>
          <cell r="AP950">
            <v>7854.2776396066911</v>
          </cell>
          <cell r="AQ950">
            <v>8274.7329118987182</v>
          </cell>
          <cell r="AR950">
            <v>8657.1960599023278</v>
          </cell>
          <cell r="AS950">
            <v>8806.4110873087484</v>
          </cell>
          <cell r="AT950">
            <v>9478.5365881031157</v>
          </cell>
          <cell r="AU950">
            <v>9454.0137989281375</v>
          </cell>
          <cell r="AV950">
            <v>10303.930302454841</v>
          </cell>
          <cell r="AW950">
            <v>10995.545421780798</v>
          </cell>
          <cell r="AX950">
            <v>10547.692877177931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0</v>
          </cell>
          <cell r="CB950">
            <v>0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3.3161930750533872</v>
          </cell>
          <cell r="CN950">
            <v>3.0487886365963148</v>
          </cell>
          <cell r="CO950">
            <v>3.2020259483188407</v>
          </cell>
          <cell r="CP950">
            <v>2.9523795084859521</v>
          </cell>
          <cell r="CQ950">
            <v>2.9447681796909371</v>
          </cell>
          <cell r="CR950">
            <v>3.3803825334020119</v>
          </cell>
          <cell r="CS950">
            <v>3.8312456321324304</v>
          </cell>
          <cell r="CT950">
            <v>3.4004816734044088</v>
          </cell>
          <cell r="CU950">
            <v>3.5029699276572099</v>
          </cell>
          <cell r="CV950">
            <v>3.8653247560526101</v>
          </cell>
          <cell r="CW950">
            <v>4.214935384133816</v>
          </cell>
          <cell r="CX950">
            <v>3.8904708105556374</v>
          </cell>
          <cell r="CY950">
            <v>4.0696867970244082</v>
          </cell>
          <cell r="CZ950">
            <v>4.2743403279473622</v>
          </cell>
          <cell r="DA950">
            <v>4.3499223936802807</v>
          </cell>
          <cell r="DB950">
            <v>4.681918451811435</v>
          </cell>
          <cell r="DC950">
            <v>4.6698054322476006</v>
          </cell>
          <cell r="DD950">
            <v>5.0896212680966952</v>
          </cell>
          <cell r="DE950">
            <v>5.431244213645928</v>
          </cell>
          <cell r="DF950">
            <v>5.2100276711156548</v>
          </cell>
          <cell r="DG950">
            <v>5.3294484625049972</v>
          </cell>
          <cell r="DH950">
            <v>5.3294484625049972</v>
          </cell>
          <cell r="DI950">
            <v>5.3294484625049972</v>
          </cell>
          <cell r="DJ950">
            <v>5.3294484625049972</v>
          </cell>
          <cell r="DK950">
            <v>5.3294484625049972</v>
          </cell>
          <cell r="DL950">
            <v>5.3294484625049972</v>
          </cell>
          <cell r="DM950">
            <v>5.3294484625049972</v>
          </cell>
          <cell r="DN950">
            <v>5.3294484625049972</v>
          </cell>
          <cell r="DO950">
            <v>5.3294484625049972</v>
          </cell>
          <cell r="DP950">
            <v>5.3294484625049972</v>
          </cell>
          <cell r="DQ950">
            <v>5.5775509479886356</v>
          </cell>
          <cell r="DR950">
            <v>5.5835399932877667</v>
          </cell>
          <cell r="DS950">
            <v>5.57795939897591</v>
          </cell>
          <cell r="DT950">
            <v>5.5708920019615187</v>
          </cell>
          <cell r="DU950">
            <v>5.5586877042139973</v>
          </cell>
          <cell r="DV950">
            <v>5.5177936434505268</v>
          </cell>
          <cell r="DW950">
            <v>5.5960437983492977</v>
          </cell>
          <cell r="DX950">
            <v>5.4750983659590711</v>
          </cell>
          <cell r="DY950">
            <v>5.5184499901779427</v>
          </cell>
          <cell r="DZ950">
            <v>5.5090411057492839</v>
          </cell>
          <cell r="EA950">
            <v>5.5625481947421695</v>
          </cell>
          <cell r="EB950">
            <v>5.531096343725423</v>
          </cell>
          <cell r="EC950">
            <v>5.5705763758197309</v>
          </cell>
          <cell r="ED950">
            <v>5.549007226803</v>
          </cell>
          <cell r="EE950">
            <v>5.5465710604199181</v>
          </cell>
          <cell r="EF950">
            <v>5.5465710604199181</v>
          </cell>
          <cell r="EG950">
            <v>5.5465710604199181</v>
          </cell>
          <cell r="EH950">
            <v>5.5465710604199181</v>
          </cell>
          <cell r="EI950">
            <v>5.5465710604199181</v>
          </cell>
          <cell r="EJ950">
            <v>5.5465710604199181</v>
          </cell>
          <cell r="EK950">
            <v>0</v>
          </cell>
          <cell r="EL950">
            <v>0</v>
          </cell>
          <cell r="EM950">
            <v>0</v>
          </cell>
          <cell r="EN950">
            <v>0</v>
          </cell>
          <cell r="EO950">
            <v>0</v>
          </cell>
          <cell r="EP950">
            <v>0</v>
          </cell>
          <cell r="EQ950">
            <v>0</v>
          </cell>
          <cell r="ER950">
            <v>0</v>
          </cell>
          <cell r="ES950">
            <v>0</v>
          </cell>
          <cell r="ET950">
            <v>0</v>
          </cell>
        </row>
        <row r="951">
          <cell r="A951">
            <v>39580.294107478461</v>
          </cell>
          <cell r="B951">
            <v>37839.149831463583</v>
          </cell>
          <cell r="C951">
            <v>35703.766164273831</v>
          </cell>
          <cell r="D951">
            <v>6818.6456345456545</v>
          </cell>
          <cell r="E951">
            <v>5671.4732208417618</v>
          </cell>
          <cell r="F951">
            <v>6790.604086056147</v>
          </cell>
          <cell r="G951">
            <v>7486.9913687355656</v>
          </cell>
          <cell r="H951">
            <v>7861.1988673085125</v>
          </cell>
          <cell r="I951">
            <v>8897.7216352347405</v>
          </cell>
          <cell r="J951">
            <v>8592.4617084349429</v>
          </cell>
          <cell r="K951">
            <v>8156.5638216435555</v>
          </cell>
          <cell r="L951">
            <v>8340.6462066966142</v>
          </cell>
          <cell r="M951">
            <v>8435.8147767348109</v>
          </cell>
          <cell r="N951">
            <v>7694.1043484798438</v>
          </cell>
          <cell r="O951">
            <v>8340.8972800158772</v>
          </cell>
          <cell r="P951">
            <v>8346.1914487878603</v>
          </cell>
          <cell r="Q951">
            <v>9622.1995433814209</v>
          </cell>
          <cell r="R951">
            <v>8509.4530919042118</v>
          </cell>
          <cell r="S951">
            <v>9933.2355952813596</v>
          </cell>
          <cell r="T951">
            <v>9756.40116315054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6585.3917677770651</v>
          </cell>
          <cell r="AF951">
            <v>6295.6991962503134</v>
          </cell>
          <cell r="AG951">
            <v>5940.4128513643627</v>
          </cell>
          <cell r="AH951">
            <v>6818.6456345456545</v>
          </cell>
          <cell r="AI951">
            <v>5671.4732208417618</v>
          </cell>
          <cell r="AJ951">
            <v>6790.604086056147</v>
          </cell>
          <cell r="AK951">
            <v>7486.9913687355656</v>
          </cell>
          <cell r="AL951">
            <v>7861.1988673085125</v>
          </cell>
          <cell r="AM951">
            <v>8897.7216352347405</v>
          </cell>
          <cell r="AN951">
            <v>8592.4617084349429</v>
          </cell>
          <cell r="AO951">
            <v>8156.5638216435555</v>
          </cell>
          <cell r="AP951">
            <v>8340.6462066966142</v>
          </cell>
          <cell r="AQ951">
            <v>8435.8147767348109</v>
          </cell>
          <cell r="AR951">
            <v>7694.1043484798438</v>
          </cell>
          <cell r="AS951">
            <v>8340.8972800158772</v>
          </cell>
          <cell r="AT951">
            <v>8346.1914487878603</v>
          </cell>
          <cell r="AU951">
            <v>9622.1995433814209</v>
          </cell>
          <cell r="AV951">
            <v>8509.4530919042118</v>
          </cell>
          <cell r="AW951">
            <v>9933.2355952813596</v>
          </cell>
          <cell r="AX951">
            <v>9756.40116315054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0</v>
          </cell>
          <cell r="CB951">
            <v>0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3.2227424154912008</v>
          </cell>
          <cell r="CN951">
            <v>3.087403984748434</v>
          </cell>
          <cell r="CO951">
            <v>2.9342850485720433</v>
          </cell>
          <cell r="CP951">
            <v>3.3548677889104472</v>
          </cell>
          <cell r="CQ951">
            <v>2.7983962519850447</v>
          </cell>
          <cell r="CR951">
            <v>3.3438504825258355</v>
          </cell>
          <cell r="CS951">
            <v>3.6473470001776644</v>
          </cell>
          <cell r="CT951">
            <v>3.8619241108478817</v>
          </cell>
          <cell r="CU951">
            <v>4.4299537588352385</v>
          </cell>
          <cell r="CV951">
            <v>4.1626842660475072</v>
          </cell>
          <cell r="CW951">
            <v>4.0301941688756235</v>
          </cell>
          <cell r="CX951">
            <v>4.0451031722541435</v>
          </cell>
          <cell r="CY951">
            <v>4.1556657429803261</v>
          </cell>
          <cell r="CZ951">
            <v>3.7919742583731946</v>
          </cell>
          <cell r="DA951">
            <v>4.1242244155023391</v>
          </cell>
          <cell r="DB951">
            <v>4.126842160257632</v>
          </cell>
          <cell r="DC951">
            <v>4.757774727993481</v>
          </cell>
          <cell r="DD951">
            <v>4.2075682059156607</v>
          </cell>
          <cell r="DE951">
            <v>4.9115690304866471</v>
          </cell>
          <cell r="DF951">
            <v>4.824131809044923</v>
          </cell>
          <cell r="DG951">
            <v>4.679029751452533</v>
          </cell>
          <cell r="DH951">
            <v>4.679029751452533</v>
          </cell>
          <cell r="DI951">
            <v>4.679029751452533</v>
          </cell>
          <cell r="DJ951">
            <v>4.679029751452533</v>
          </cell>
          <cell r="DK951">
            <v>4.679029751452533</v>
          </cell>
          <cell r="DL951">
            <v>4.679029751452533</v>
          </cell>
          <cell r="DM951">
            <v>4.679029751452533</v>
          </cell>
          <cell r="DN951">
            <v>4.679029751452533</v>
          </cell>
          <cell r="DO951">
            <v>4.679029751452533</v>
          </cell>
          <cell r="DP951">
            <v>4.679029751452533</v>
          </cell>
          <cell r="DQ951">
            <v>5.598390097843593</v>
          </cell>
          <cell r="DR951">
            <v>5.5867295092697189</v>
          </cell>
          <cell r="DS951">
            <v>5.5465312445661414</v>
          </cell>
          <cell r="DT951">
            <v>5.5683925841472561</v>
          </cell>
          <cell r="DU951">
            <v>5.5525670411417432</v>
          </cell>
          <cell r="DV951">
            <v>5.5637639462470991</v>
          </cell>
          <cell r="DW951">
            <v>5.6238973475307663</v>
          </cell>
          <cell r="DX951">
            <v>5.5768913435697858</v>
          </cell>
          <cell r="DY951">
            <v>5.5028383761273902</v>
          </cell>
          <cell r="DZ951">
            <v>5.6552429820400123</v>
          </cell>
          <cell r="EA951">
            <v>5.5448321494937289</v>
          </cell>
          <cell r="EB951">
            <v>5.6490735896521329</v>
          </cell>
          <cell r="EC951">
            <v>5.5615207611831705</v>
          </cell>
          <cell r="ED951">
            <v>5.559040358592557</v>
          </cell>
          <cell r="EE951">
            <v>5.5408656434916921</v>
          </cell>
          <cell r="EF951">
            <v>5.5408656434916921</v>
          </cell>
          <cell r="EG951">
            <v>5.5408656434916921</v>
          </cell>
          <cell r="EH951">
            <v>5.5408656434916921</v>
          </cell>
          <cell r="EI951">
            <v>5.5408656434916921</v>
          </cell>
          <cell r="EJ951">
            <v>5.5408656434916921</v>
          </cell>
          <cell r="EK951">
            <v>0</v>
          </cell>
          <cell r="EL951">
            <v>0</v>
          </cell>
          <cell r="EM951">
            <v>0</v>
          </cell>
          <cell r="EN951">
            <v>0</v>
          </cell>
          <cell r="EO951">
            <v>0</v>
          </cell>
          <cell r="EP951">
            <v>0</v>
          </cell>
          <cell r="EQ951">
            <v>0</v>
          </cell>
          <cell r="ER951">
            <v>0</v>
          </cell>
          <cell r="ES951">
            <v>0</v>
          </cell>
          <cell r="ET951">
            <v>0</v>
          </cell>
        </row>
        <row r="952">
          <cell r="A952">
            <v>32216.541702311071</v>
          </cell>
          <cell r="B952">
            <v>39499.057863448696</v>
          </cell>
          <cell r="C952">
            <v>35721.501854712493</v>
          </cell>
          <cell r="D952">
            <v>6147.426798430105</v>
          </cell>
          <cell r="E952">
            <v>6545.5957951893861</v>
          </cell>
          <cell r="F952">
            <v>7038.2183055468367</v>
          </cell>
          <cell r="G952">
            <v>7199.1445086613585</v>
          </cell>
          <cell r="H952">
            <v>6333.6594302373251</v>
          </cell>
          <cell r="I952">
            <v>5500.5459124317413</v>
          </cell>
          <cell r="J952">
            <v>7242.127406818975</v>
          </cell>
          <cell r="K952">
            <v>6626.0947462062313</v>
          </cell>
          <cell r="L952">
            <v>9399.2852565653666</v>
          </cell>
          <cell r="M952">
            <v>9645.4413318471143</v>
          </cell>
          <cell r="N952">
            <v>8396.5513500147081</v>
          </cell>
          <cell r="O952">
            <v>8595.1524279478617</v>
          </cell>
          <cell r="P952">
            <v>9092.8242118137423</v>
          </cell>
          <cell r="Q952">
            <v>10262.379963274148</v>
          </cell>
          <cell r="R952">
            <v>9068.3731451947478</v>
          </cell>
          <cell r="S952">
            <v>11234.737062710112</v>
          </cell>
          <cell r="T952">
            <v>9132.7915321261771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5360.2064688185246</v>
          </cell>
          <cell r="AF952">
            <v>6571.8756354505576</v>
          </cell>
          <cell r="AG952">
            <v>5943.3637255921631</v>
          </cell>
          <cell r="AH952">
            <v>6147.426798430105</v>
          </cell>
          <cell r="AI952">
            <v>6545.5957951893861</v>
          </cell>
          <cell r="AJ952">
            <v>7038.2183055468367</v>
          </cell>
          <cell r="AK952">
            <v>7199.1445086613585</v>
          </cell>
          <cell r="AL952">
            <v>6333.6594302373251</v>
          </cell>
          <cell r="AM952">
            <v>5500.5459124317413</v>
          </cell>
          <cell r="AN952">
            <v>7242.127406818975</v>
          </cell>
          <cell r="AO952">
            <v>6626.0947462062313</v>
          </cell>
          <cell r="AP952">
            <v>9399.2852565653666</v>
          </cell>
          <cell r="AQ952">
            <v>9645.4413318471143</v>
          </cell>
          <cell r="AR952">
            <v>8396.5513500147081</v>
          </cell>
          <cell r="AS952">
            <v>8595.1524279478617</v>
          </cell>
          <cell r="AT952">
            <v>9092.8242118137423</v>
          </cell>
          <cell r="AU952">
            <v>10262.379963274148</v>
          </cell>
          <cell r="AV952">
            <v>9068.3731451947478</v>
          </cell>
          <cell r="AW952">
            <v>11234.737062710112</v>
          </cell>
          <cell r="AX952">
            <v>9132.7915321261771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2.6252005943164209</v>
          </cell>
          <cell r="CN952">
            <v>3.2708970952317569</v>
          </cell>
          <cell r="CO952">
            <v>2.9346175647531481</v>
          </cell>
          <cell r="CP952">
            <v>3.0573091790623041</v>
          </cell>
          <cell r="CQ952">
            <v>3.2548200482459939</v>
          </cell>
          <cell r="CR952">
            <v>3.5212000714184799</v>
          </cell>
          <cell r="CS952">
            <v>3.5424882438862979</v>
          </cell>
          <cell r="CT952">
            <v>3.1252878383328806</v>
          </cell>
          <cell r="CU952">
            <v>2.6991484992805383</v>
          </cell>
          <cell r="CV952">
            <v>3.5830713861563535</v>
          </cell>
          <cell r="CW952">
            <v>3.2525158219570383</v>
          </cell>
          <cell r="CX952">
            <v>4.652885170580098</v>
          </cell>
          <cell r="CY952">
            <v>4.7213789016643286</v>
          </cell>
          <cell r="CZ952">
            <v>4.0862811006744666</v>
          </cell>
          <cell r="DA952">
            <v>4.1676785013303084</v>
          </cell>
          <cell r="DB952">
            <v>4.4089931274202776</v>
          </cell>
          <cell r="DC952">
            <v>4.9760956194737576</v>
          </cell>
          <cell r="DD952">
            <v>4.3971371207308296</v>
          </cell>
          <cell r="DE952">
            <v>5.4475790297921378</v>
          </cell>
          <cell r="DF952">
            <v>4.4283727653054994</v>
          </cell>
          <cell r="DG952">
            <v>4.3584236754501537</v>
          </cell>
          <cell r="DH952">
            <v>4.3584236754501537</v>
          </cell>
          <cell r="DI952">
            <v>4.3584236754501537</v>
          </cell>
          <cell r="DJ952">
            <v>4.3584236754501537</v>
          </cell>
          <cell r="DK952">
            <v>4.3584236754501537</v>
          </cell>
          <cell r="DL952">
            <v>4.3584236754501537</v>
          </cell>
          <cell r="DM952">
            <v>4.3584236754501537</v>
          </cell>
          <cell r="DN952">
            <v>4.3584236754501537</v>
          </cell>
          <cell r="DO952">
            <v>4.3584236754501537</v>
          </cell>
          <cell r="DP952">
            <v>4.3584236754501537</v>
          </cell>
          <cell r="DQ952">
            <v>5.5940476345462837</v>
          </cell>
          <cell r="DR952">
            <v>5.5046484811488883</v>
          </cell>
          <cell r="DS952">
            <v>5.5486576802600496</v>
          </cell>
          <cell r="DT952">
            <v>5.5088524629831515</v>
          </cell>
          <cell r="DU952">
            <v>5.5097175570632571</v>
          </cell>
          <cell r="DV952">
            <v>5.4761983094140501</v>
          </cell>
          <cell r="DW952">
            <v>5.5677484941306838</v>
          </cell>
          <cell r="DX952">
            <v>5.5522858972719851</v>
          </cell>
          <cell r="DY952">
            <v>5.5832381231339365</v>
          </cell>
          <cell r="DZ952">
            <v>5.537552231543275</v>
          </cell>
          <cell r="EA952">
            <v>5.5814284172362258</v>
          </cell>
          <cell r="EB952">
            <v>5.5345157923020292</v>
          </cell>
          <cell r="EC952">
            <v>5.5970654363875507</v>
          </cell>
          <cell r="ED952">
            <v>5.6296299024107519</v>
          </cell>
          <cell r="EE952">
            <v>5.6502349710465811</v>
          </cell>
          <cell r="EF952">
            <v>5.6502349710465811</v>
          </cell>
          <cell r="EG952">
            <v>5.6502349710465811</v>
          </cell>
          <cell r="EH952">
            <v>5.6502349710465811</v>
          </cell>
          <cell r="EI952">
            <v>5.6502349710465811</v>
          </cell>
          <cell r="EJ952">
            <v>5.6502349710465811</v>
          </cell>
          <cell r="EK952">
            <v>0</v>
          </cell>
          <cell r="EL952">
            <v>0</v>
          </cell>
          <cell r="EM952">
            <v>0</v>
          </cell>
          <cell r="EN952">
            <v>0</v>
          </cell>
          <cell r="EO952">
            <v>0</v>
          </cell>
          <cell r="EP952">
            <v>0</v>
          </cell>
          <cell r="EQ952">
            <v>0</v>
          </cell>
          <cell r="ER952">
            <v>0</v>
          </cell>
          <cell r="ES952">
            <v>0</v>
          </cell>
          <cell r="ET952">
            <v>0</v>
          </cell>
        </row>
        <row r="953">
          <cell r="A953">
            <v>35063.180522450188</v>
          </cell>
          <cell r="B953">
            <v>35032.469342634657</v>
          </cell>
          <cell r="C953">
            <v>39822.308116952699</v>
          </cell>
          <cell r="D953">
            <v>6168.7268310446716</v>
          </cell>
          <cell r="E953">
            <v>5227.4771652183135</v>
          </cell>
          <cell r="F953">
            <v>8198.9201321065266</v>
          </cell>
          <cell r="G953">
            <v>8084.4699818580057</v>
          </cell>
          <cell r="H953">
            <v>8209.9868012052211</v>
          </cell>
          <cell r="I953">
            <v>8989.2604468895224</v>
          </cell>
          <cell r="J953">
            <v>6900.4681852616077</v>
          </cell>
          <cell r="K953">
            <v>8115.553300313969</v>
          </cell>
          <cell r="L953">
            <v>9417.3459528065832</v>
          </cell>
          <cell r="M953">
            <v>9717.6069591962478</v>
          </cell>
          <cell r="N953">
            <v>8695.5512840084539</v>
          </cell>
          <cell r="O953">
            <v>10185.598951020638</v>
          </cell>
          <cell r="P953">
            <v>9227.2893471226325</v>
          </cell>
          <cell r="Q953">
            <v>9514.0161782936448</v>
          </cell>
          <cell r="R953">
            <v>9212.314961589007</v>
          </cell>
          <cell r="S953">
            <v>10324.821939798661</v>
          </cell>
          <cell r="T953">
            <v>10432.156963173611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5833.8318491927639</v>
          </cell>
          <cell r="AF953">
            <v>5828.7221056879098</v>
          </cell>
          <cell r="AG953">
            <v>6625.6581958473198</v>
          </cell>
          <cell r="AH953">
            <v>6168.7268310446716</v>
          </cell>
          <cell r="AI953">
            <v>5227.4771652183135</v>
          </cell>
          <cell r="AJ953">
            <v>8198.9201321065266</v>
          </cell>
          <cell r="AK953">
            <v>8084.4699818580057</v>
          </cell>
          <cell r="AL953">
            <v>8209.9868012052211</v>
          </cell>
          <cell r="AM953">
            <v>8989.2604468895224</v>
          </cell>
          <cell r="AN953">
            <v>6900.4681852616077</v>
          </cell>
          <cell r="AO953">
            <v>8115.553300313969</v>
          </cell>
          <cell r="AP953">
            <v>9417.3459528065832</v>
          </cell>
          <cell r="AQ953">
            <v>9717.6069591962478</v>
          </cell>
          <cell r="AR953">
            <v>8695.5512840084539</v>
          </cell>
          <cell r="AS953">
            <v>10185.598951020638</v>
          </cell>
          <cell r="AT953">
            <v>9227.2893471226325</v>
          </cell>
          <cell r="AU953">
            <v>9514.0161782936448</v>
          </cell>
          <cell r="AV953">
            <v>9212.314961589007</v>
          </cell>
          <cell r="AW953">
            <v>10324.821939798661</v>
          </cell>
          <cell r="AX953">
            <v>10432.156963173611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2.8910588447159729</v>
          </cell>
          <cell r="CN953">
            <v>2.897238203375569</v>
          </cell>
          <cell r="CO953">
            <v>3.2746757411679859</v>
          </cell>
          <cell r="CP953">
            <v>3.0486710783087383</v>
          </cell>
          <cell r="CQ953">
            <v>2.5749373176728478</v>
          </cell>
          <cell r="CR953">
            <v>4.0236454336339902</v>
          </cell>
          <cell r="CS953">
            <v>3.9396196819875615</v>
          </cell>
          <cell r="CT953">
            <v>4.0575821533548782</v>
          </cell>
          <cell r="CU953">
            <v>4.4436073451961002</v>
          </cell>
          <cell r="CV953">
            <v>3.4056775213096504</v>
          </cell>
          <cell r="CW953">
            <v>4.0592948684857841</v>
          </cell>
          <cell r="CX953">
            <v>4.5794203652518561</v>
          </cell>
          <cell r="CY953">
            <v>4.7846245500029889</v>
          </cell>
          <cell r="CZ953">
            <v>4.3435376352417281</v>
          </cell>
          <cell r="DA953">
            <v>5.0236295715959782</v>
          </cell>
          <cell r="DB953">
            <v>4.5509826032599578</v>
          </cell>
          <cell r="DC953">
            <v>4.6923988709696127</v>
          </cell>
          <cell r="DD953">
            <v>4.5435971008123426</v>
          </cell>
          <cell r="DE953">
            <v>5.0922956094828491</v>
          </cell>
          <cell r="DF953">
            <v>5.145234214280392</v>
          </cell>
          <cell r="DG953">
            <v>5.231601754672945</v>
          </cell>
          <cell r="DH953">
            <v>5.231601754672945</v>
          </cell>
          <cell r="DI953">
            <v>5.231601754672945</v>
          </cell>
          <cell r="DJ953">
            <v>5.231601754672945</v>
          </cell>
          <cell r="DK953">
            <v>5.231601754672945</v>
          </cell>
          <cell r="DL953">
            <v>5.231601754672945</v>
          </cell>
          <cell r="DM953">
            <v>5.231601754672945</v>
          </cell>
          <cell r="DN953">
            <v>5.231601754672945</v>
          </cell>
          <cell r="DO953">
            <v>5.231601754672945</v>
          </cell>
          <cell r="DP953">
            <v>5.231601754672945</v>
          </cell>
          <cell r="DQ953">
            <v>5.5284592307434464</v>
          </cell>
          <cell r="DR953">
            <v>5.5118359411433095</v>
          </cell>
          <cell r="DS953">
            <v>5.5432933342360142</v>
          </cell>
          <cell r="DT953">
            <v>5.5436027766867495</v>
          </cell>
          <cell r="DU953">
            <v>5.5620209272189705</v>
          </cell>
          <cell r="DV953">
            <v>5.5826973954303343</v>
          </cell>
          <cell r="DW953">
            <v>5.6221753912636094</v>
          </cell>
          <cell r="DX953">
            <v>5.5434772910887906</v>
          </cell>
          <cell r="DY953">
            <v>5.5423688233887134</v>
          </cell>
          <cell r="DZ953">
            <v>5.5511398745462879</v>
          </cell>
          <cell r="EA953">
            <v>5.4774026829674201</v>
          </cell>
          <cell r="EB953">
            <v>5.6341077599434275</v>
          </cell>
          <cell r="EC953">
            <v>5.5644033156394839</v>
          </cell>
          <cell r="ED953">
            <v>5.4847983777259932</v>
          </cell>
          <cell r="EE953">
            <v>5.5548981374986166</v>
          </cell>
          <cell r="EF953">
            <v>5.5548981374986166</v>
          </cell>
          <cell r="EG953">
            <v>5.5548981374986166</v>
          </cell>
          <cell r="EH953">
            <v>5.5548981374986166</v>
          </cell>
          <cell r="EI953">
            <v>5.5548981374986166</v>
          </cell>
          <cell r="EJ953">
            <v>5.5548981374986166</v>
          </cell>
          <cell r="EK953">
            <v>0</v>
          </cell>
          <cell r="EL953">
            <v>0</v>
          </cell>
          <cell r="EM953">
            <v>0</v>
          </cell>
          <cell r="EN953">
            <v>0</v>
          </cell>
          <cell r="EO953">
            <v>0</v>
          </cell>
          <cell r="EP953">
            <v>0</v>
          </cell>
          <cell r="EQ953">
            <v>0</v>
          </cell>
          <cell r="ER953">
            <v>0</v>
          </cell>
          <cell r="ES953">
            <v>0</v>
          </cell>
          <cell r="ET953">
            <v>0</v>
          </cell>
        </row>
        <row r="954">
          <cell r="A954">
            <v>38158.668053662208</v>
          </cell>
          <cell r="B954">
            <v>30964.693444519893</v>
          </cell>
          <cell r="C954">
            <v>39331.855421508721</v>
          </cell>
          <cell r="D954">
            <v>6868.4797438061696</v>
          </cell>
          <cell r="E954">
            <v>7118.9905437774069</v>
          </cell>
          <cell r="F954">
            <v>7114.1255756231876</v>
          </cell>
          <cell r="G954">
            <v>7853.096489775201</v>
          </cell>
          <cell r="H954">
            <v>7670.6865864810443</v>
          </cell>
          <cell r="I954">
            <v>8111.969218392921</v>
          </cell>
          <cell r="J954">
            <v>6951.4058845856935</v>
          </cell>
          <cell r="K954">
            <v>7089.9101755238235</v>
          </cell>
          <cell r="L954">
            <v>7711.2843610614655</v>
          </cell>
          <cell r="M954">
            <v>8773.616859485559</v>
          </cell>
          <cell r="N954">
            <v>8502.9986147336149</v>
          </cell>
          <cell r="O954">
            <v>8467.168016644242</v>
          </cell>
          <cell r="P954">
            <v>9798.8778957935447</v>
          </cell>
          <cell r="Q954">
            <v>8435.3574757172009</v>
          </cell>
          <cell r="R954">
            <v>10350.72577945921</v>
          </cell>
          <cell r="S954">
            <v>10053.672033254705</v>
          </cell>
          <cell r="T954">
            <v>9565.7085876647598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6348.8608191631665</v>
          </cell>
          <cell r="AF954">
            <v>5151.9232461376087</v>
          </cell>
          <cell r="AG954">
            <v>6544.0563983899674</v>
          </cell>
          <cell r="AH954">
            <v>6868.4797438061696</v>
          </cell>
          <cell r="AI954">
            <v>7118.9905437774069</v>
          </cell>
          <cell r="AJ954">
            <v>7114.1255756231876</v>
          </cell>
          <cell r="AK954">
            <v>7853.096489775201</v>
          </cell>
          <cell r="AL954">
            <v>7670.6865864810443</v>
          </cell>
          <cell r="AM954">
            <v>8111.969218392921</v>
          </cell>
          <cell r="AN954">
            <v>6951.4058845856935</v>
          </cell>
          <cell r="AO954">
            <v>7089.9101755238235</v>
          </cell>
          <cell r="AP954">
            <v>7711.2843610614655</v>
          </cell>
          <cell r="AQ954">
            <v>8773.616859485559</v>
          </cell>
          <cell r="AR954">
            <v>8502.9986147336149</v>
          </cell>
          <cell r="AS954">
            <v>8467.168016644242</v>
          </cell>
          <cell r="AT954">
            <v>9798.8778957935447</v>
          </cell>
          <cell r="AU954">
            <v>8435.3574757172009</v>
          </cell>
          <cell r="AV954">
            <v>10350.72577945921</v>
          </cell>
          <cell r="AW954">
            <v>10053.672033254705</v>
          </cell>
          <cell r="AX954">
            <v>9565.7085876647598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3.1475402958592826</v>
          </cell>
          <cell r="CN954">
            <v>2.5677483362393749</v>
          </cell>
          <cell r="CO954">
            <v>3.2609224110812627</v>
          </cell>
          <cell r="CP954">
            <v>3.402151575877467</v>
          </cell>
          <cell r="CQ954">
            <v>3.5235319340741924</v>
          </cell>
          <cell r="CR954">
            <v>3.5563846850325125</v>
          </cell>
          <cell r="CS954">
            <v>3.860370786625932</v>
          </cell>
          <cell r="CT954">
            <v>3.8348121110790072</v>
          </cell>
          <cell r="CU954">
            <v>3.952943028369718</v>
          </cell>
          <cell r="CV954">
            <v>3.4330957590421867</v>
          </cell>
          <cell r="CW954">
            <v>3.5011893813165087</v>
          </cell>
          <cell r="CX954">
            <v>3.8339727590315191</v>
          </cell>
          <cell r="CY954">
            <v>4.3350906028351126</v>
          </cell>
          <cell r="CZ954">
            <v>4.1418281879331573</v>
          </cell>
          <cell r="DA954">
            <v>4.1800294452875582</v>
          </cell>
          <cell r="DB954">
            <v>4.8374613630765957</v>
          </cell>
          <cell r="DC954">
            <v>4.1643253754634832</v>
          </cell>
          <cell r="DD954">
            <v>5.1098948849469128</v>
          </cell>
          <cell r="DE954">
            <v>4.9632468671531287</v>
          </cell>
          <cell r="DF954">
            <v>4.7223514973222214</v>
          </cell>
          <cell r="DG954">
            <v>5.3209174582362699</v>
          </cell>
          <cell r="DH954">
            <v>5.3209174582362699</v>
          </cell>
          <cell r="DI954">
            <v>5.3209174582362699</v>
          </cell>
          <cell r="DJ954">
            <v>5.3209174582362699</v>
          </cell>
          <cell r="DK954">
            <v>5.3209174582362699</v>
          </cell>
          <cell r="DL954">
            <v>5.3209174582362699</v>
          </cell>
          <cell r="DM954">
            <v>5.3209174582362699</v>
          </cell>
          <cell r="DN954">
            <v>5.3209174582362699</v>
          </cell>
          <cell r="DO954">
            <v>5.3209174582362699</v>
          </cell>
          <cell r="DP954">
            <v>5.3209174582362699</v>
          </cell>
          <cell r="DQ954">
            <v>5.5262641922223255</v>
          </cell>
          <cell r="DR954">
            <v>5.4969788157932431</v>
          </cell>
          <cell r="DS954">
            <v>5.4981135333053404</v>
          </cell>
          <cell r="DT954">
            <v>5.5311329619119762</v>
          </cell>
          <cell r="DU954">
            <v>5.5353787184297598</v>
          </cell>
          <cell r="DV954">
            <v>5.4804968325661259</v>
          </cell>
          <cell r="DW954">
            <v>5.5733850549377308</v>
          </cell>
          <cell r="DX954">
            <v>5.4802110456139079</v>
          </cell>
          <cell r="DY954">
            <v>5.622285229403472</v>
          </cell>
          <cell r="DZ954">
            <v>5.5474559889105244</v>
          </cell>
          <cell r="EA954">
            <v>5.5479465188162358</v>
          </cell>
          <cell r="EB954">
            <v>5.5104216426405408</v>
          </cell>
          <cell r="EC954">
            <v>5.5448221655676129</v>
          </cell>
          <cell r="ED954">
            <v>5.62454200383758</v>
          </cell>
          <cell r="EE954">
            <v>5.5496548283166502</v>
          </cell>
          <cell r="EF954">
            <v>5.5496548283166502</v>
          </cell>
          <cell r="EG954">
            <v>5.5496548283166502</v>
          </cell>
          <cell r="EH954">
            <v>5.5496548283166502</v>
          </cell>
          <cell r="EI954">
            <v>5.5496548283166502</v>
          </cell>
          <cell r="EJ954">
            <v>5.5496548283166502</v>
          </cell>
          <cell r="EK954">
            <v>0</v>
          </cell>
          <cell r="EL954">
            <v>0</v>
          </cell>
          <cell r="EM954">
            <v>0</v>
          </cell>
          <cell r="EN954">
            <v>0</v>
          </cell>
          <cell r="EO954">
            <v>0</v>
          </cell>
          <cell r="EP954">
            <v>0</v>
          </cell>
          <cell r="EQ954">
            <v>0</v>
          </cell>
          <cell r="ER954">
            <v>0</v>
          </cell>
          <cell r="ES954">
            <v>0</v>
          </cell>
          <cell r="ET954">
            <v>0</v>
          </cell>
        </row>
        <row r="955">
          <cell r="A955">
            <v>32653.073898785962</v>
          </cell>
          <cell r="B955">
            <v>35017.653690484789</v>
          </cell>
          <cell r="C955">
            <v>37280.338845200975</v>
          </cell>
          <cell r="D955">
            <v>6773.0027722816758</v>
          </cell>
          <cell r="E955">
            <v>5907.7651617834244</v>
          </cell>
          <cell r="F955">
            <v>7928.4485863408017</v>
          </cell>
          <cell r="G955">
            <v>7386.8734214541046</v>
          </cell>
          <cell r="H955">
            <v>7464.2090457075374</v>
          </cell>
          <cell r="I955">
            <v>7487.6469647811855</v>
          </cell>
          <cell r="J955">
            <v>7075.0360442270548</v>
          </cell>
          <cell r="K955">
            <v>8243.7707900034329</v>
          </cell>
          <cell r="L955">
            <v>7664.4480002765076</v>
          </cell>
          <cell r="M955">
            <v>7853.3976874693744</v>
          </cell>
          <cell r="N955">
            <v>8275.476957670533</v>
          </cell>
          <cell r="O955">
            <v>10337.575837335637</v>
          </cell>
          <cell r="P955">
            <v>8702.583703932296</v>
          </cell>
          <cell r="Q955">
            <v>10393.999644213754</v>
          </cell>
          <cell r="R955">
            <v>9979.8419562947583</v>
          </cell>
          <cell r="S955">
            <v>8493.4463262840309</v>
          </cell>
          <cell r="T955">
            <v>10381.624011177384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5432.8369430951734</v>
          </cell>
          <cell r="AF955">
            <v>5826.2570690856792</v>
          </cell>
          <cell r="AG955">
            <v>6202.723907620968</v>
          </cell>
          <cell r="AH955">
            <v>6773.0027722816758</v>
          </cell>
          <cell r="AI955">
            <v>5907.7651617834244</v>
          </cell>
          <cell r="AJ955">
            <v>7928.4485863408017</v>
          </cell>
          <cell r="AK955">
            <v>7386.8734214541046</v>
          </cell>
          <cell r="AL955">
            <v>7464.2090457075374</v>
          </cell>
          <cell r="AM955">
            <v>7487.6469647811855</v>
          </cell>
          <cell r="AN955">
            <v>7075.0360442270548</v>
          </cell>
          <cell r="AO955">
            <v>8243.7707900034329</v>
          </cell>
          <cell r="AP955">
            <v>7664.4480002765076</v>
          </cell>
          <cell r="AQ955">
            <v>7853.3976874693744</v>
          </cell>
          <cell r="AR955">
            <v>8275.476957670533</v>
          </cell>
          <cell r="AS955">
            <v>10337.575837335637</v>
          </cell>
          <cell r="AT955">
            <v>8702.583703932296</v>
          </cell>
          <cell r="AU955">
            <v>10393.999644213754</v>
          </cell>
          <cell r="AV955">
            <v>9979.8419562947583</v>
          </cell>
          <cell r="AW955">
            <v>8493.4463262840309</v>
          </cell>
          <cell r="AX955">
            <v>10381.624011177384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2.7181797991375087</v>
          </cell>
          <cell r="CN955">
            <v>2.877337165722635</v>
          </cell>
          <cell r="CO955">
            <v>3.0612182447283103</v>
          </cell>
          <cell r="CP955">
            <v>3.2998160053558432</v>
          </cell>
          <cell r="CQ955">
            <v>2.9156348548286029</v>
          </cell>
          <cell r="CR955">
            <v>3.9178609876760713</v>
          </cell>
          <cell r="CS955">
            <v>3.6614941391776679</v>
          </cell>
          <cell r="CT955">
            <v>3.7507313248494722</v>
          </cell>
          <cell r="CU955">
            <v>3.7730202116914935</v>
          </cell>
          <cell r="CV955">
            <v>3.5089197803062109</v>
          </cell>
          <cell r="CW955">
            <v>4.0944645374508539</v>
          </cell>
          <cell r="CX955">
            <v>3.7215511818977798</v>
          </cell>
          <cell r="CY955">
            <v>3.9146924408014581</v>
          </cell>
          <cell r="CZ955">
            <v>4.1161045216129297</v>
          </cell>
          <cell r="DA955">
            <v>5.0867603248987869</v>
          </cell>
          <cell r="DB955">
            <v>4.2822377514652379</v>
          </cell>
          <cell r="DC955">
            <v>5.1145245112731947</v>
          </cell>
          <cell r="DD955">
            <v>4.9107319656795321</v>
          </cell>
          <cell r="DE955">
            <v>4.1793285460756735</v>
          </cell>
          <cell r="DF955">
            <v>5.1084348941216033</v>
          </cell>
          <cell r="DG955">
            <v>5.4651075596062419</v>
          </cell>
          <cell r="DH955">
            <v>5.4651075596062419</v>
          </cell>
          <cell r="DI955">
            <v>5.4651075596062419</v>
          </cell>
          <cell r="DJ955">
            <v>5.4651075596062419</v>
          </cell>
          <cell r="DK955">
            <v>5.4651075596062419</v>
          </cell>
          <cell r="DL955">
            <v>5.4651075596062419</v>
          </cell>
          <cell r="DM955">
            <v>5.4651075596062419</v>
          </cell>
          <cell r="DN955">
            <v>5.4651075596062419</v>
          </cell>
          <cell r="DO955">
            <v>5.4651075596062419</v>
          </cell>
          <cell r="DP955">
            <v>5.4651075596062419</v>
          </cell>
          <cell r="DQ955">
            <v>5.4759014765418144</v>
          </cell>
          <cell r="DR955">
            <v>5.5476112861011941</v>
          </cell>
          <cell r="DS955">
            <v>5.5513076075948451</v>
          </cell>
          <cell r="DT955">
            <v>5.6233959556338533</v>
          </cell>
          <cell r="DU955">
            <v>5.5513323112747317</v>
          </cell>
          <cell r="DV955">
            <v>5.5442949653411402</v>
          </cell>
          <cell r="DW955">
            <v>5.5272543405988079</v>
          </cell>
          <cell r="DX955">
            <v>5.4522401167403585</v>
          </cell>
          <cell r="DY955">
            <v>5.4370504588885771</v>
          </cell>
          <cell r="DZ955">
            <v>5.5241104410346686</v>
          </cell>
          <cell r="EA955">
            <v>5.5161482510558386</v>
          </cell>
          <cell r="EB955">
            <v>5.6424019570469524</v>
          </cell>
          <cell r="EC955">
            <v>5.4962575919390186</v>
          </cell>
          <cell r="ED955">
            <v>5.5082516712116512</v>
          </cell>
          <cell r="EE955">
            <v>5.5678120793522954</v>
          </cell>
          <cell r="EF955">
            <v>5.5678120793522954</v>
          </cell>
          <cell r="EG955">
            <v>5.5678120793522954</v>
          </cell>
          <cell r="EH955">
            <v>5.5678120793522954</v>
          </cell>
          <cell r="EI955">
            <v>5.5678120793522954</v>
          </cell>
          <cell r="EJ955">
            <v>5.5678120793522954</v>
          </cell>
          <cell r="EK955">
            <v>0</v>
          </cell>
          <cell r="EL955">
            <v>0</v>
          </cell>
          <cell r="EM955">
            <v>0</v>
          </cell>
          <cell r="EN955">
            <v>0</v>
          </cell>
          <cell r="EO955">
            <v>0</v>
          </cell>
          <cell r="EP955">
            <v>0</v>
          </cell>
          <cell r="EQ955">
            <v>0</v>
          </cell>
          <cell r="ER955">
            <v>0</v>
          </cell>
          <cell r="ES955">
            <v>0</v>
          </cell>
          <cell r="ET955">
            <v>0</v>
          </cell>
        </row>
        <row r="956">
          <cell r="A956">
            <v>33038.601021150796</v>
          </cell>
          <cell r="B956">
            <v>38962.300792655391</v>
          </cell>
          <cell r="C956">
            <v>47761.37102739494</v>
          </cell>
          <cell r="D956">
            <v>6705.1552452475798</v>
          </cell>
          <cell r="E956">
            <v>6429.3239361468704</v>
          </cell>
          <cell r="F956">
            <v>7648.8721256679491</v>
          </cell>
          <cell r="G956">
            <v>6575.2773406885226</v>
          </cell>
          <cell r="H956">
            <v>6493.151605001658</v>
          </cell>
          <cell r="I956">
            <v>7018.0678964715016</v>
          </cell>
          <cell r="J956">
            <v>7182.6948273758335</v>
          </cell>
          <cell r="K956">
            <v>9259.6796845981826</v>
          </cell>
          <cell r="L956">
            <v>9313.752523945499</v>
          </cell>
          <cell r="M956">
            <v>9109.7248054663705</v>
          </cell>
          <cell r="N956">
            <v>9767.2786476768451</v>
          </cell>
          <cell r="O956">
            <v>9381.1272119814294</v>
          </cell>
          <cell r="P956">
            <v>9290.9595839684171</v>
          </cell>
          <cell r="Q956">
            <v>10520.741416893141</v>
          </cell>
          <cell r="R956">
            <v>9833.0881021520963</v>
          </cell>
          <cell r="S956">
            <v>9557.5810023225877</v>
          </cell>
          <cell r="T956">
            <v>11310.072707482832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5496.9811642316317</v>
          </cell>
          <cell r="AF956">
            <v>6482.5696897771877</v>
          </cell>
          <cell r="AG956">
            <v>7946.5639827604155</v>
          </cell>
          <cell r="AH956">
            <v>6705.1552452475798</v>
          </cell>
          <cell r="AI956">
            <v>6429.3239361468704</v>
          </cell>
          <cell r="AJ956">
            <v>7648.8721256679491</v>
          </cell>
          <cell r="AK956">
            <v>6575.2773406885226</v>
          </cell>
          <cell r="AL956">
            <v>6493.151605001658</v>
          </cell>
          <cell r="AM956">
            <v>7018.0678964715016</v>
          </cell>
          <cell r="AN956">
            <v>7182.6948273758335</v>
          </cell>
          <cell r="AO956">
            <v>9259.6796845981826</v>
          </cell>
          <cell r="AP956">
            <v>9313.752523945499</v>
          </cell>
          <cell r="AQ956">
            <v>9109.7248054663705</v>
          </cell>
          <cell r="AR956">
            <v>9767.2786476768451</v>
          </cell>
          <cell r="AS956">
            <v>9381.1272119814294</v>
          </cell>
          <cell r="AT956">
            <v>9290.9595839684171</v>
          </cell>
          <cell r="AU956">
            <v>10520.741416893141</v>
          </cell>
          <cell r="AV956">
            <v>9833.0881021520963</v>
          </cell>
          <cell r="AW956">
            <v>9557.5810023225877</v>
          </cell>
          <cell r="AX956">
            <v>11310.072707482832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2.692136201821917</v>
          </cell>
          <cell r="CN956">
            <v>3.1411636132956438</v>
          </cell>
          <cell r="CO956">
            <v>3.9109675885078814</v>
          </cell>
          <cell r="CP956">
            <v>3.2826127093494937</v>
          </cell>
          <cell r="CQ956">
            <v>3.1958009418260453</v>
          </cell>
          <cell r="CR956">
            <v>3.7689752648586006</v>
          </cell>
          <cell r="CS956">
            <v>3.2641468239508478</v>
          </cell>
          <cell r="CT956">
            <v>3.1719083530532601</v>
          </cell>
          <cell r="CU956">
            <v>3.4868003982444464</v>
          </cell>
          <cell r="CV956">
            <v>3.4972445796574938</v>
          </cell>
          <cell r="CW956">
            <v>4.5640429289141755</v>
          </cell>
          <cell r="CX956">
            <v>4.4912792009623503</v>
          </cell>
          <cell r="CY956">
            <v>4.5414038771035292</v>
          </cell>
          <cell r="CZ956">
            <v>4.8105310710087528</v>
          </cell>
          <cell r="DA956">
            <v>4.6257502041151275</v>
          </cell>
          <cell r="DB956">
            <v>4.5812893505033072</v>
          </cell>
          <cell r="DC956">
            <v>5.1876838099455735</v>
          </cell>
          <cell r="DD956">
            <v>4.848608090243018</v>
          </cell>
          <cell r="DE956">
            <v>4.7127579952092535</v>
          </cell>
          <cell r="DF956">
            <v>5.5768960331735462</v>
          </cell>
          <cell r="DG956">
            <v>4.9531652729599855</v>
          </cell>
          <cell r="DH956">
            <v>4.9531652729599855</v>
          </cell>
          <cell r="DI956">
            <v>4.9531652729599855</v>
          </cell>
          <cell r="DJ956">
            <v>4.9531652729599855</v>
          </cell>
          <cell r="DK956">
            <v>4.9531652729599855</v>
          </cell>
          <cell r="DL956">
            <v>4.9531652729599855</v>
          </cell>
          <cell r="DM956">
            <v>4.9531652729599855</v>
          </cell>
          <cell r="DN956">
            <v>4.9531652729599855</v>
          </cell>
          <cell r="DO956">
            <v>4.9531652729599855</v>
          </cell>
          <cell r="DP956">
            <v>4.9531652729599855</v>
          </cell>
          <cell r="DQ956">
            <v>5.5941532072433082</v>
          </cell>
          <cell r="DR956">
            <v>5.6541037303259838</v>
          </cell>
          <cell r="DS956">
            <v>5.5667575041839212</v>
          </cell>
          <cell r="DT956">
            <v>5.596239937419984</v>
          </cell>
          <cell r="DU956">
            <v>5.5117907676580762</v>
          </cell>
          <cell r="DV956">
            <v>5.5600826671151102</v>
          </cell>
          <cell r="DW956">
            <v>5.5188873047798452</v>
          </cell>
          <cell r="DX956">
            <v>5.6084396117357276</v>
          </cell>
          <cell r="DY956">
            <v>5.514391729358791</v>
          </cell>
          <cell r="DZ956">
            <v>5.6268915476710779</v>
          </cell>
          <cell r="EA956">
            <v>5.5584458411943096</v>
          </cell>
          <cell r="EB956">
            <v>5.6814838403105359</v>
          </cell>
          <cell r="EC956">
            <v>5.495690501739908</v>
          </cell>
          <cell r="ED956">
            <v>5.5627262630423777</v>
          </cell>
          <cell r="EE956">
            <v>5.5562270453181055</v>
          </cell>
          <cell r="EF956">
            <v>5.5562270453181055</v>
          </cell>
          <cell r="EG956">
            <v>5.5562270453181055</v>
          </cell>
          <cell r="EH956">
            <v>5.5562270453181055</v>
          </cell>
          <cell r="EI956">
            <v>5.5562270453181055</v>
          </cell>
          <cell r="EJ956">
            <v>5.5562270453181055</v>
          </cell>
          <cell r="EK956">
            <v>0</v>
          </cell>
          <cell r="EL956">
            <v>0</v>
          </cell>
          <cell r="EM956">
            <v>0</v>
          </cell>
          <cell r="EN956">
            <v>0</v>
          </cell>
          <cell r="EO956">
            <v>0</v>
          </cell>
          <cell r="EP956">
            <v>0</v>
          </cell>
          <cell r="EQ956">
            <v>0</v>
          </cell>
          <cell r="ER956">
            <v>0</v>
          </cell>
          <cell r="ES956">
            <v>0</v>
          </cell>
          <cell r="ET956">
            <v>0</v>
          </cell>
        </row>
        <row r="957">
          <cell r="A957">
            <v>37003.606443798053</v>
          </cell>
          <cell r="B957">
            <v>39915.765080359633</v>
          </cell>
          <cell r="C957">
            <v>43743.009328365828</v>
          </cell>
          <cell r="D957">
            <v>7415.5158104569073</v>
          </cell>
          <cell r="E957">
            <v>6368.4585671289569</v>
          </cell>
          <cell r="F957">
            <v>6691.754655985229</v>
          </cell>
          <cell r="G957">
            <v>7433.6163902160806</v>
          </cell>
          <cell r="H957">
            <v>8219.7186628187264</v>
          </cell>
          <cell r="I957">
            <v>7770.3947652579291</v>
          </cell>
          <cell r="J957">
            <v>7415.2796319582521</v>
          </cell>
          <cell r="K957">
            <v>7597.0310875178066</v>
          </cell>
          <cell r="L957">
            <v>6840.6398727347078</v>
          </cell>
          <cell r="M957">
            <v>8458.295928800635</v>
          </cell>
          <cell r="N957">
            <v>9032.9739878271175</v>
          </cell>
          <cell r="O957">
            <v>9029.8664548871511</v>
          </cell>
          <cell r="P957">
            <v>9373.7299990162883</v>
          </cell>
          <cell r="Q957">
            <v>9272.291993499688</v>
          </cell>
          <cell r="R957">
            <v>9411.6206421922088</v>
          </cell>
          <cell r="S957">
            <v>10063.595756077179</v>
          </cell>
          <cell r="T957">
            <v>10065.456370767433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6156.6810138231767</v>
          </cell>
          <cell r="AF957">
            <v>6641.2076183905237</v>
          </cell>
          <cell r="AG957">
            <v>7277.986685662032</v>
          </cell>
          <cell r="AH957">
            <v>7415.5158104569073</v>
          </cell>
          <cell r="AI957">
            <v>6368.4585671289569</v>
          </cell>
          <cell r="AJ957">
            <v>6691.754655985229</v>
          </cell>
          <cell r="AK957">
            <v>7433.6163902160806</v>
          </cell>
          <cell r="AL957">
            <v>8219.7186628187264</v>
          </cell>
          <cell r="AM957">
            <v>7770.3947652579291</v>
          </cell>
          <cell r="AN957">
            <v>7415.2796319582521</v>
          </cell>
          <cell r="AO957">
            <v>7597.0310875178066</v>
          </cell>
          <cell r="AP957">
            <v>6840.6398727347078</v>
          </cell>
          <cell r="AQ957">
            <v>8458.295928800635</v>
          </cell>
          <cell r="AR957">
            <v>9032.9739878271175</v>
          </cell>
          <cell r="AS957">
            <v>9029.8664548871511</v>
          </cell>
          <cell r="AT957">
            <v>9373.7299990162883</v>
          </cell>
          <cell r="AU957">
            <v>9272.291993499688</v>
          </cell>
          <cell r="AV957">
            <v>9411.6206421922088</v>
          </cell>
          <cell r="AW957">
            <v>10063.595756077179</v>
          </cell>
          <cell r="AX957">
            <v>10065.456370767433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2.9925697398862465</v>
          </cell>
          <cell r="CN957">
            <v>3.3079750868544622</v>
          </cell>
          <cell r="CO957">
            <v>3.5556504503194279</v>
          </cell>
          <cell r="CP957">
            <v>3.7137488136229337</v>
          </cell>
          <cell r="CQ957">
            <v>3.1330392209470741</v>
          </cell>
          <cell r="CR957">
            <v>3.331247524970621</v>
          </cell>
          <cell r="CS957">
            <v>3.6377436783600263</v>
          </cell>
          <cell r="CT957">
            <v>4.0237575137143899</v>
          </cell>
          <cell r="CU957">
            <v>3.8204255018354565</v>
          </cell>
          <cell r="CV957">
            <v>3.6973458056282773</v>
          </cell>
          <cell r="CW957">
            <v>3.7462975439813992</v>
          </cell>
          <cell r="CX957">
            <v>3.3109091161576454</v>
          </cell>
          <cell r="CY957">
            <v>4.1635854758097306</v>
          </cell>
          <cell r="CZ957">
            <v>4.5103781577771667</v>
          </cell>
          <cell r="DA957">
            <v>4.4120856760050478</v>
          </cell>
          <cell r="DB957">
            <v>4.580100942358337</v>
          </cell>
          <cell r="DC957">
            <v>4.5305372889667543</v>
          </cell>
          <cell r="DD957">
            <v>4.5986147005458262</v>
          </cell>
          <cell r="DE957">
            <v>4.9171764506508655</v>
          </cell>
          <cell r="DF957">
            <v>4.9180855661360665</v>
          </cell>
          <cell r="DG957">
            <v>5.3561503796339842</v>
          </cell>
          <cell r="DH957">
            <v>5.3561503796339842</v>
          </cell>
          <cell r="DI957">
            <v>5.3561503796339842</v>
          </cell>
          <cell r="DJ957">
            <v>5.3561503796339842</v>
          </cell>
          <cell r="DK957">
            <v>5.3561503796339842</v>
          </cell>
          <cell r="DL957">
            <v>5.3561503796339842</v>
          </cell>
          <cell r="DM957">
            <v>5.3561503796339842</v>
          </cell>
          <cell r="DN957">
            <v>5.3561503796339842</v>
          </cell>
          <cell r="DO957">
            <v>5.3561503796339842</v>
          </cell>
          <cell r="DP957">
            <v>5.3561503796339842</v>
          </cell>
          <cell r="DQ957">
            <v>5.6364999589266311</v>
          </cell>
          <cell r="DR957">
            <v>5.5003707366959391</v>
          </cell>
          <cell r="DS957">
            <v>5.6078880160921543</v>
          </cell>
          <cell r="DT957">
            <v>5.4706127667974966</v>
          </cell>
          <cell r="DU957">
            <v>5.5689796585087201</v>
          </cell>
          <cell r="DV957">
            <v>5.503516103962049</v>
          </cell>
          <cell r="DW957">
            <v>5.5985451704896727</v>
          </cell>
          <cell r="DX957">
            <v>5.59670335045094</v>
          </cell>
          <cell r="DY957">
            <v>5.5723512397508506</v>
          </cell>
          <cell r="DZ957">
            <v>5.4947077379613942</v>
          </cell>
          <cell r="EA957">
            <v>5.5558277358019668</v>
          </cell>
          <cell r="EB957">
            <v>5.6605235740002735</v>
          </cell>
          <cell r="EC957">
            <v>5.5657350229027385</v>
          </cell>
          <cell r="ED957">
            <v>5.4868734003112465</v>
          </cell>
          <cell r="EE957">
            <v>5.6071803602817099</v>
          </cell>
          <cell r="EF957">
            <v>5.6071803602817099</v>
          </cell>
          <cell r="EG957">
            <v>5.6071803602817099</v>
          </cell>
          <cell r="EH957">
            <v>5.6071803602817099</v>
          </cell>
          <cell r="EI957">
            <v>5.6071803602817099</v>
          </cell>
          <cell r="EJ957">
            <v>5.6071803602817099</v>
          </cell>
          <cell r="EK957">
            <v>0</v>
          </cell>
          <cell r="EL957">
            <v>0</v>
          </cell>
          <cell r="EM957">
            <v>0</v>
          </cell>
          <cell r="EN957">
            <v>0</v>
          </cell>
          <cell r="EO957">
            <v>0</v>
          </cell>
          <cell r="EP957">
            <v>0</v>
          </cell>
          <cell r="EQ957">
            <v>0</v>
          </cell>
          <cell r="ER957">
            <v>0</v>
          </cell>
          <cell r="ES957">
            <v>0</v>
          </cell>
          <cell r="ET957">
            <v>0</v>
          </cell>
        </row>
        <row r="958">
          <cell r="A958">
            <v>38368.446690018936</v>
          </cell>
          <cell r="B958">
            <v>36546.162544068582</v>
          </cell>
          <cell r="C958">
            <v>42576.08276713606</v>
          </cell>
          <cell r="D958">
            <v>7306.8239045862692</v>
          </cell>
          <cell r="E958">
            <v>6026.6788435257049</v>
          </cell>
          <cell r="F958">
            <v>6928.6973788069372</v>
          </cell>
          <cell r="G958">
            <v>7339.48748293876</v>
          </cell>
          <cell r="H958">
            <v>9237.2850086102753</v>
          </cell>
          <cell r="I958">
            <v>7775.1261634416705</v>
          </cell>
          <cell r="J958">
            <v>7423.5075186910435</v>
          </cell>
          <cell r="K958">
            <v>8165.1481735666266</v>
          </cell>
          <cell r="L958">
            <v>9148.6996014632841</v>
          </cell>
          <cell r="M958">
            <v>8267.6816785035753</v>
          </cell>
          <cell r="N958">
            <v>9528.2035569971831</v>
          </cell>
          <cell r="O958">
            <v>9839.74676468906</v>
          </cell>
          <cell r="P958">
            <v>8841.9776513319612</v>
          </cell>
          <cell r="Q958">
            <v>10516.920369257694</v>
          </cell>
          <cell r="R958">
            <v>8856.2074586819836</v>
          </cell>
          <cell r="S958">
            <v>8630.5831073714835</v>
          </cell>
          <cell r="T958">
            <v>9743.7804671602935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6383.7639075830693</v>
          </cell>
          <cell r="AF958">
            <v>6080.5712385062443</v>
          </cell>
          <cell r="AG958">
            <v>7083.8327829887594</v>
          </cell>
          <cell r="AH958">
            <v>7306.8239045862692</v>
          </cell>
          <cell r="AI958">
            <v>6026.6788435257049</v>
          </cell>
          <cell r="AJ958">
            <v>6928.6973788069372</v>
          </cell>
          <cell r="AK958">
            <v>7339.48748293876</v>
          </cell>
          <cell r="AL958">
            <v>9237.2850086102753</v>
          </cell>
          <cell r="AM958">
            <v>7775.1261634416705</v>
          </cell>
          <cell r="AN958">
            <v>7423.5075186910435</v>
          </cell>
          <cell r="AO958">
            <v>8165.1481735666266</v>
          </cell>
          <cell r="AP958">
            <v>9148.6996014632841</v>
          </cell>
          <cell r="AQ958">
            <v>8267.6816785035753</v>
          </cell>
          <cell r="AR958">
            <v>9528.2035569971831</v>
          </cell>
          <cell r="AS958">
            <v>9839.74676468906</v>
          </cell>
          <cell r="AT958">
            <v>8841.9776513319612</v>
          </cell>
          <cell r="AU958">
            <v>10516.920369257694</v>
          </cell>
          <cell r="AV958">
            <v>8856.2074586819836</v>
          </cell>
          <cell r="AW958">
            <v>8630.5831073714835</v>
          </cell>
          <cell r="AX958">
            <v>9743.7804671602935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3.1837603737199305</v>
          </cell>
          <cell r="CN958">
            <v>3.0243212824933177</v>
          </cell>
          <cell r="CO958">
            <v>3.4245948242644055</v>
          </cell>
          <cell r="CP958">
            <v>3.6209666890878083</v>
          </cell>
          <cell r="CQ958">
            <v>2.9283669000048396</v>
          </cell>
          <cell r="CR958">
            <v>3.3942883953560661</v>
          </cell>
          <cell r="CS958">
            <v>3.6502035456172646</v>
          </cell>
          <cell r="CT958">
            <v>4.5274737237660618</v>
          </cell>
          <cell r="CU958">
            <v>3.8434370933813455</v>
          </cell>
          <cell r="CV958">
            <v>3.6579730821480845</v>
          </cell>
          <cell r="CW958">
            <v>4.0383252345680276</v>
          </cell>
          <cell r="CX958">
            <v>4.5224609836144847</v>
          </cell>
          <cell r="CY958">
            <v>4.0957024621786671</v>
          </cell>
          <cell r="CZ958">
            <v>4.6810682205275178</v>
          </cell>
          <cell r="DA958">
            <v>4.8934140068171823</v>
          </cell>
          <cell r="DB958">
            <v>4.3972124813477933</v>
          </cell>
          <cell r="DC958">
            <v>5.2301798688751928</v>
          </cell>
          <cell r="DD958">
            <v>4.4042891206420887</v>
          </cell>
          <cell r="DE958">
            <v>4.2920836556657012</v>
          </cell>
          <cell r="DF958">
            <v>4.8456889143183721</v>
          </cell>
          <cell r="DG958">
            <v>5.9510888220555254</v>
          </cell>
          <cell r="DH958">
            <v>5.9510888220555254</v>
          </cell>
          <cell r="DI958">
            <v>5.9510888220555254</v>
          </cell>
          <cell r="DJ958">
            <v>5.9510888220555254</v>
          </cell>
          <cell r="DK958">
            <v>5.9510888220555254</v>
          </cell>
          <cell r="DL958">
            <v>5.9510888220555254</v>
          </cell>
          <cell r="DM958">
            <v>5.9510888220555254</v>
          </cell>
          <cell r="DN958">
            <v>5.9510888220555254</v>
          </cell>
          <cell r="DO958">
            <v>5.9510888220555254</v>
          </cell>
          <cell r="DP958">
            <v>5.9510888220555254</v>
          </cell>
          <cell r="DQ958">
            <v>5.493429805437712</v>
          </cell>
          <cell r="DR958">
            <v>5.5083761702211147</v>
          </cell>
          <cell r="DS958">
            <v>5.6671699997248606</v>
          </cell>
          <cell r="DT958">
            <v>5.5285500662936435</v>
          </cell>
          <cell r="DU958">
            <v>5.6384495011005988</v>
          </cell>
          <cell r="DV958">
            <v>5.5925514669431093</v>
          </cell>
          <cell r="DW958">
            <v>5.5087845467980197</v>
          </cell>
          <cell r="DX958">
            <v>5.5897906215841271</v>
          </cell>
          <cell r="DY958">
            <v>5.5423609125700324</v>
          </cell>
          <cell r="DZ958">
            <v>5.5600126919451602</v>
          </cell>
          <cell r="EA958">
            <v>5.5394916628275475</v>
          </cell>
          <cell r="EB958">
            <v>5.5423209853621049</v>
          </cell>
          <cell r="EC958">
            <v>5.5304756363533905</v>
          </cell>
          <cell r="ED958">
            <v>5.5766474765246112</v>
          </cell>
          <cell r="EE958">
            <v>5.5090802202021329</v>
          </cell>
          <cell r="EF958">
            <v>5.5090802202021329</v>
          </cell>
          <cell r="EG958">
            <v>5.5090802202021329</v>
          </cell>
          <cell r="EH958">
            <v>5.5090802202021329</v>
          </cell>
          <cell r="EI958">
            <v>5.5090802202021329</v>
          </cell>
          <cell r="EJ958">
            <v>5.5090802202021329</v>
          </cell>
          <cell r="EK958">
            <v>0</v>
          </cell>
          <cell r="EL958">
            <v>0</v>
          </cell>
          <cell r="EM958">
            <v>0</v>
          </cell>
          <cell r="EN958">
            <v>0</v>
          </cell>
          <cell r="EO958">
            <v>0</v>
          </cell>
          <cell r="EP958">
            <v>0</v>
          </cell>
          <cell r="EQ958">
            <v>0</v>
          </cell>
          <cell r="ER958">
            <v>0</v>
          </cell>
          <cell r="ES958">
            <v>0</v>
          </cell>
          <cell r="ET958">
            <v>0</v>
          </cell>
        </row>
        <row r="959">
          <cell r="A959">
            <v>44455.675773404553</v>
          </cell>
          <cell r="B959">
            <v>41266.307624896108</v>
          </cell>
          <cell r="C959">
            <v>46485.195264496499</v>
          </cell>
          <cell r="D959">
            <v>6669.8333017641899</v>
          </cell>
          <cell r="E959">
            <v>7080.4812662204349</v>
          </cell>
          <cell r="F959">
            <v>7218.0538763250097</v>
          </cell>
          <cell r="G959">
            <v>7193.3788270239193</v>
          </cell>
          <cell r="H959">
            <v>8520.1617923111025</v>
          </cell>
          <cell r="I959">
            <v>8384.1189954677502</v>
          </cell>
          <cell r="J959">
            <v>8445.3706848686998</v>
          </cell>
          <cell r="K959">
            <v>8486.9545572316511</v>
          </cell>
          <cell r="L959">
            <v>7964.3826420926962</v>
          </cell>
          <cell r="M959">
            <v>8599.7532264378533</v>
          </cell>
          <cell r="N959">
            <v>8723.8494342658814</v>
          </cell>
          <cell r="O959">
            <v>8581.9617393306016</v>
          </cell>
          <cell r="P959">
            <v>9865.6572595181751</v>
          </cell>
          <cell r="Q959">
            <v>8697.1528837046808</v>
          </cell>
          <cell r="R959">
            <v>9991.9717810151033</v>
          </cell>
          <cell r="S959">
            <v>10622.548309725884</v>
          </cell>
          <cell r="T959">
            <v>10371.940883920955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7396.5605327280709</v>
          </cell>
          <cell r="AF959">
            <v>6865.9116524402043</v>
          </cell>
          <cell r="AG959">
            <v>7734.2331359908831</v>
          </cell>
          <cell r="AH959">
            <v>6669.8333017641899</v>
          </cell>
          <cell r="AI959">
            <v>7080.4812662204349</v>
          </cell>
          <cell r="AJ959">
            <v>7218.0538763250097</v>
          </cell>
          <cell r="AK959">
            <v>7193.3788270239193</v>
          </cell>
          <cell r="AL959">
            <v>8520.1617923111025</v>
          </cell>
          <cell r="AM959">
            <v>8384.1189954677502</v>
          </cell>
          <cell r="AN959">
            <v>8445.3706848686998</v>
          </cell>
          <cell r="AO959">
            <v>8486.9545572316511</v>
          </cell>
          <cell r="AP959">
            <v>7964.3826420926962</v>
          </cell>
          <cell r="AQ959">
            <v>8599.7532264378533</v>
          </cell>
          <cell r="AR959">
            <v>8723.8494342658814</v>
          </cell>
          <cell r="AS959">
            <v>8581.9617393306016</v>
          </cell>
          <cell r="AT959">
            <v>9865.6572595181751</v>
          </cell>
          <cell r="AU959">
            <v>8697.1528837046808</v>
          </cell>
          <cell r="AV959">
            <v>9991.9717810151033</v>
          </cell>
          <cell r="AW959">
            <v>10622.548309725884</v>
          </cell>
          <cell r="AX959">
            <v>10371.940883920955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3.7078753362050976</v>
          </cell>
          <cell r="CN959">
            <v>3.3642790379765928</v>
          </cell>
          <cell r="CO959">
            <v>3.8213147979855009</v>
          </cell>
          <cell r="CP959">
            <v>3.2763293716929631</v>
          </cell>
          <cell r="CQ959">
            <v>3.4859876436776673</v>
          </cell>
          <cell r="CR959">
            <v>3.5949656002321397</v>
          </cell>
          <cell r="CS959">
            <v>3.5846873904529279</v>
          </cell>
          <cell r="CT959">
            <v>4.2028756764690245</v>
          </cell>
          <cell r="CU959">
            <v>4.1149381295059646</v>
          </cell>
          <cell r="CV959">
            <v>4.1571166542226017</v>
          </cell>
          <cell r="CW959">
            <v>4.1720876035812857</v>
          </cell>
          <cell r="CX959">
            <v>4.0075061640649983</v>
          </cell>
          <cell r="CY959">
            <v>4.2339107790463659</v>
          </cell>
          <cell r="CZ959">
            <v>4.4024615115296157</v>
          </cell>
          <cell r="DA959">
            <v>4.2414370604693064</v>
          </cell>
          <cell r="DB959">
            <v>4.8758740247742409</v>
          </cell>
          <cell r="DC959">
            <v>4.298367632246034</v>
          </cell>
          <cell r="DD959">
            <v>4.9383020696695228</v>
          </cell>
          <cell r="DE959">
            <v>5.2499500051384826</v>
          </cell>
          <cell r="DF959">
            <v>5.1260930531124131</v>
          </cell>
          <cell r="DG959">
            <v>5.51289901092197</v>
          </cell>
          <cell r="DH959">
            <v>5.51289901092197</v>
          </cell>
          <cell r="DI959">
            <v>5.51289901092197</v>
          </cell>
          <cell r="DJ959">
            <v>5.51289901092197</v>
          </cell>
          <cell r="DK959">
            <v>5.51289901092197</v>
          </cell>
          <cell r="DL959">
            <v>5.51289901092197</v>
          </cell>
          <cell r="DM959">
            <v>5.51289901092197</v>
          </cell>
          <cell r="DN959">
            <v>5.51289901092197</v>
          </cell>
          <cell r="DO959">
            <v>5.51289901092197</v>
          </cell>
          <cell r="DP959">
            <v>5.51289901092197</v>
          </cell>
          <cell r="DQ959">
            <v>5.4652725799229858</v>
          </cell>
          <cell r="DR959">
            <v>5.5913069765206069</v>
          </cell>
          <cell r="DS959">
            <v>5.5451280370314455</v>
          </cell>
          <cell r="DT959">
            <v>5.5774355451332296</v>
          </cell>
          <cell r="DU959">
            <v>5.5647296532289516</v>
          </cell>
          <cell r="DV959">
            <v>5.5008843675295092</v>
          </cell>
          <cell r="DW959">
            <v>5.4977980087785845</v>
          </cell>
          <cell r="DX959">
            <v>5.5540327187697285</v>
          </cell>
          <cell r="DY959">
            <v>5.5821468770021445</v>
          </cell>
          <cell r="DZ959">
            <v>5.5658774580814603</v>
          </cell>
          <cell r="EA959">
            <v>5.5732123826513327</v>
          </cell>
          <cell r="EB959">
            <v>5.4448391401996137</v>
          </cell>
          <cell r="EC959">
            <v>5.5648238645624355</v>
          </cell>
          <cell r="ED959">
            <v>5.4289985935274689</v>
          </cell>
          <cell r="EE959">
            <v>5.5434569953915407</v>
          </cell>
          <cell r="EF959">
            <v>5.5434569953915407</v>
          </cell>
          <cell r="EG959">
            <v>5.5434569953915407</v>
          </cell>
          <cell r="EH959">
            <v>5.5434569953915407</v>
          </cell>
          <cell r="EI959">
            <v>5.5434569953915407</v>
          </cell>
          <cell r="EJ959">
            <v>5.5434569953915407</v>
          </cell>
          <cell r="EK959">
            <v>0</v>
          </cell>
          <cell r="EL959">
            <v>0</v>
          </cell>
          <cell r="EM959">
            <v>0</v>
          </cell>
          <cell r="EN959">
            <v>0</v>
          </cell>
          <cell r="EO959">
            <v>0</v>
          </cell>
          <cell r="EP959">
            <v>0</v>
          </cell>
          <cell r="EQ959">
            <v>0</v>
          </cell>
          <cell r="ER959">
            <v>0</v>
          </cell>
          <cell r="ES959">
            <v>0</v>
          </cell>
          <cell r="ET959">
            <v>0</v>
          </cell>
        </row>
        <row r="960">
          <cell r="A960">
            <v>35512.924809429758</v>
          </cell>
          <cell r="B960">
            <v>40969.923296310968</v>
          </cell>
          <cell r="C960">
            <v>37238.593084615241</v>
          </cell>
          <cell r="D960">
            <v>5796.0606579552805</v>
          </cell>
          <cell r="E960">
            <v>7482.1399187035713</v>
          </cell>
          <cell r="F960">
            <v>6378.3305397098957</v>
          </cell>
          <cell r="G960">
            <v>6627.600752549095</v>
          </cell>
          <cell r="H960">
            <v>7647.6846118584008</v>
          </cell>
          <cell r="I960">
            <v>7071.7537267282414</v>
          </cell>
          <cell r="J960">
            <v>7950.6515390050008</v>
          </cell>
          <cell r="K960">
            <v>9738.2696234047926</v>
          </cell>
          <cell r="L960">
            <v>8496.1853596178898</v>
          </cell>
          <cell r="M960">
            <v>8282.9516393710146</v>
          </cell>
          <cell r="N960">
            <v>10087.453681839945</v>
          </cell>
          <cell r="O960">
            <v>9592.469422392438</v>
          </cell>
          <cell r="P960">
            <v>8557.9257109630435</v>
          </cell>
          <cell r="Q960">
            <v>8326.2151770025866</v>
          </cell>
          <cell r="R960">
            <v>10065.983294748756</v>
          </cell>
          <cell r="S960">
            <v>9371.7476915794523</v>
          </cell>
          <cell r="T960">
            <v>9389.9857494241114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5908.6605585762145</v>
          </cell>
          <cell r="AF960">
            <v>6816.5990598590906</v>
          </cell>
          <cell r="AG960">
            <v>6195.7782243131496</v>
          </cell>
          <cell r="AH960">
            <v>5796.0606579552805</v>
          </cell>
          <cell r="AI960">
            <v>7482.1399187035713</v>
          </cell>
          <cell r="AJ960">
            <v>6378.3305397098957</v>
          </cell>
          <cell r="AK960">
            <v>6627.600752549095</v>
          </cell>
          <cell r="AL960">
            <v>7647.6846118584008</v>
          </cell>
          <cell r="AM960">
            <v>7071.7537267282414</v>
          </cell>
          <cell r="AN960">
            <v>7950.6515390050008</v>
          </cell>
          <cell r="AO960">
            <v>9738.2696234047926</v>
          </cell>
          <cell r="AP960">
            <v>8496.1853596178898</v>
          </cell>
          <cell r="AQ960">
            <v>8282.9516393710146</v>
          </cell>
          <cell r="AR960">
            <v>10087.453681839945</v>
          </cell>
          <cell r="AS960">
            <v>9592.469422392438</v>
          </cell>
          <cell r="AT960">
            <v>8557.9257109630435</v>
          </cell>
          <cell r="AU960">
            <v>8326.2151770025866</v>
          </cell>
          <cell r="AV960">
            <v>10065.983294748756</v>
          </cell>
          <cell r="AW960">
            <v>9371.7476915794523</v>
          </cell>
          <cell r="AX960">
            <v>9389.9857494241114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2.9133729632167391</v>
          </cell>
          <cell r="CN960">
            <v>3.3253312404125412</v>
          </cell>
          <cell r="CO960">
            <v>3.0763304439290269</v>
          </cell>
          <cell r="CP960">
            <v>2.8741944732984375</v>
          </cell>
          <cell r="CQ960">
            <v>3.7091903838797933</v>
          </cell>
          <cell r="CR960">
            <v>3.1712328702571586</v>
          </cell>
          <cell r="CS960">
            <v>3.2735363905568757</v>
          </cell>
          <cell r="CT960">
            <v>3.7948934392732769</v>
          </cell>
          <cell r="CU960">
            <v>3.496584548234198</v>
          </cell>
          <cell r="CV960">
            <v>3.961923284850235</v>
          </cell>
          <cell r="CW960">
            <v>4.7656631556098068</v>
          </cell>
          <cell r="CX960">
            <v>4.2400824215446837</v>
          </cell>
          <cell r="CY960">
            <v>4.121996113319879</v>
          </cell>
          <cell r="CZ960">
            <v>5.0106415026980189</v>
          </cell>
          <cell r="DA960">
            <v>4.7218101027642243</v>
          </cell>
          <cell r="DB960">
            <v>4.2125649091360566</v>
          </cell>
          <cell r="DC960">
            <v>4.0985074029825999</v>
          </cell>
          <cell r="DD960">
            <v>4.954893210756393</v>
          </cell>
          <cell r="DE960">
            <v>4.6131617399120621</v>
          </cell>
          <cell r="DF960">
            <v>4.6221392661353606</v>
          </cell>
          <cell r="DG960">
            <v>4.7089769994034247</v>
          </cell>
          <cell r="DH960">
            <v>4.7089769994034247</v>
          </cell>
          <cell r="DI960">
            <v>4.7089769994034247</v>
          </cell>
          <cell r="DJ960">
            <v>4.7089769994034247</v>
          </cell>
          <cell r="DK960">
            <v>4.7089769994034247</v>
          </cell>
          <cell r="DL960">
            <v>4.7089769994034247</v>
          </cell>
          <cell r="DM960">
            <v>4.7089769994034247</v>
          </cell>
          <cell r="DN960">
            <v>4.7089769994034247</v>
          </cell>
          <cell r="DO960">
            <v>4.7089769994034247</v>
          </cell>
          <cell r="DP960">
            <v>4.7089769994034247</v>
          </cell>
          <cell r="DQ960">
            <v>5.5564842963027736</v>
          </cell>
          <cell r="DR960">
            <v>5.6161664846088373</v>
          </cell>
          <cell r="DS960">
            <v>5.5178515996649988</v>
          </cell>
          <cell r="DT960">
            <v>5.5248934574527429</v>
          </cell>
          <cell r="DU960">
            <v>5.5265465922130259</v>
          </cell>
          <cell r="DV960">
            <v>5.5104367625859529</v>
          </cell>
          <cell r="DW960">
            <v>5.5468484582410644</v>
          </cell>
          <cell r="DX960">
            <v>5.5212513646882257</v>
          </cell>
          <cell r="DY960">
            <v>5.5410265295158645</v>
          </cell>
          <cell r="DZ960">
            <v>5.4979880704584341</v>
          </cell>
          <cell r="EA960">
            <v>5.5984214322088972</v>
          </cell>
          <cell r="EB960">
            <v>5.4898036993480606</v>
          </cell>
          <cell r="EC960">
            <v>5.5053468189179071</v>
          </cell>
          <cell r="ED960">
            <v>5.5156329558640218</v>
          </cell>
          <cell r="EE960">
            <v>5.5658185254328112</v>
          </cell>
          <cell r="EF960">
            <v>5.5658185254328112</v>
          </cell>
          <cell r="EG960">
            <v>5.5658185254328112</v>
          </cell>
          <cell r="EH960">
            <v>5.5658185254328112</v>
          </cell>
          <cell r="EI960">
            <v>5.5658185254328112</v>
          </cell>
          <cell r="EJ960">
            <v>5.5658185254328112</v>
          </cell>
          <cell r="EK960">
            <v>0</v>
          </cell>
          <cell r="EL960">
            <v>0</v>
          </cell>
          <cell r="EM960">
            <v>0</v>
          </cell>
          <cell r="EN960">
            <v>0</v>
          </cell>
          <cell r="EO960">
            <v>0</v>
          </cell>
          <cell r="EP960">
            <v>0</v>
          </cell>
          <cell r="EQ960">
            <v>0</v>
          </cell>
          <cell r="ER960">
            <v>0</v>
          </cell>
          <cell r="ES960">
            <v>0</v>
          </cell>
          <cell r="ET960">
            <v>0</v>
          </cell>
        </row>
        <row r="961">
          <cell r="A961">
            <v>32591.051987372568</v>
          </cell>
          <cell r="B961">
            <v>35621.261480839465</v>
          </cell>
          <cell r="C961">
            <v>36981.790270407779</v>
          </cell>
          <cell r="D961">
            <v>6720.9590663107738</v>
          </cell>
          <cell r="E961">
            <v>7767.9177187277528</v>
          </cell>
          <cell r="F961">
            <v>6995.9235164075499</v>
          </cell>
          <cell r="G961">
            <v>6819.3875411652016</v>
          </cell>
          <cell r="H961">
            <v>7019.9295949387288</v>
          </cell>
          <cell r="I961">
            <v>7338.4727908508203</v>
          </cell>
          <cell r="J961">
            <v>8596.3034263651734</v>
          </cell>
          <cell r="K961">
            <v>8133.450127133895</v>
          </cell>
          <cell r="L961">
            <v>8221.7922305148131</v>
          </cell>
          <cell r="M961">
            <v>8150.3425352322965</v>
          </cell>
          <cell r="N961">
            <v>8811.3373819814024</v>
          </cell>
          <cell r="O961">
            <v>9391.2544195266819</v>
          </cell>
          <cell r="P961">
            <v>9844.9690985262278</v>
          </cell>
          <cell r="Q961">
            <v>9570.3991101982192</v>
          </cell>
          <cell r="R961">
            <v>9631.226467653516</v>
          </cell>
          <cell r="S961">
            <v>11152.750092280521</v>
          </cell>
          <cell r="T961">
            <v>11729.278921396597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5422.5177023200931</v>
          </cell>
          <cell r="AF961">
            <v>5926.6856753707634</v>
          </cell>
          <cell r="AG961">
            <v>6153.0512265290608</v>
          </cell>
          <cell r="AH961">
            <v>6720.9590663107738</v>
          </cell>
          <cell r="AI961">
            <v>7767.9177187277528</v>
          </cell>
          <cell r="AJ961">
            <v>6995.9235164075499</v>
          </cell>
          <cell r="AK961">
            <v>6819.3875411652016</v>
          </cell>
          <cell r="AL961">
            <v>7019.9295949387288</v>
          </cell>
          <cell r="AM961">
            <v>7338.4727908508203</v>
          </cell>
          <cell r="AN961">
            <v>8596.3034263651734</v>
          </cell>
          <cell r="AO961">
            <v>8133.450127133895</v>
          </cell>
          <cell r="AP961">
            <v>8221.7922305148131</v>
          </cell>
          <cell r="AQ961">
            <v>8150.3425352322965</v>
          </cell>
          <cell r="AR961">
            <v>8811.3373819814024</v>
          </cell>
          <cell r="AS961">
            <v>9391.2544195266819</v>
          </cell>
          <cell r="AT961">
            <v>9844.9690985262278</v>
          </cell>
          <cell r="AU961">
            <v>9570.3991101982192</v>
          </cell>
          <cell r="AV961">
            <v>9631.226467653516</v>
          </cell>
          <cell r="AW961">
            <v>11152.750092280521</v>
          </cell>
          <cell r="AX961">
            <v>11729.278921396597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2.6885930278092025</v>
          </cell>
          <cell r="CN961">
            <v>2.8922621755166298</v>
          </cell>
          <cell r="CO961">
            <v>3.0752228366587513</v>
          </cell>
          <cell r="CP961">
            <v>3.3238072531354015</v>
          </cell>
          <cell r="CQ961">
            <v>3.8094860020767434</v>
          </cell>
          <cell r="CR961">
            <v>3.4713358569629764</v>
          </cell>
          <cell r="CS961">
            <v>3.313956725820026</v>
          </cell>
          <cell r="CT961">
            <v>3.4701054614139952</v>
          </cell>
          <cell r="CU961">
            <v>3.6204926290526789</v>
          </cell>
          <cell r="CV961">
            <v>4.2110252579846446</v>
          </cell>
          <cell r="CW961">
            <v>4.0318964435660396</v>
          </cell>
          <cell r="CX961">
            <v>4.0831459231565663</v>
          </cell>
          <cell r="CY961">
            <v>4.012312789280676</v>
          </cell>
          <cell r="CZ961">
            <v>4.3956844679256566</v>
          </cell>
          <cell r="DA961">
            <v>4.6520048528465701</v>
          </cell>
          <cell r="DB961">
            <v>4.8767546886219693</v>
          </cell>
          <cell r="DC961">
            <v>4.7407450714730492</v>
          </cell>
          <cell r="DD961">
            <v>4.7708762072539637</v>
          </cell>
          <cell r="DE961">
            <v>5.524570545549004</v>
          </cell>
          <cell r="DF961">
            <v>5.8101569849151211</v>
          </cell>
          <cell r="DG961">
            <v>5.3939928845629384</v>
          </cell>
          <cell r="DH961">
            <v>5.3939928845629384</v>
          </cell>
          <cell r="DI961">
            <v>5.3939928845629384</v>
          </cell>
          <cell r="DJ961">
            <v>5.3939928845629384</v>
          </cell>
          <cell r="DK961">
            <v>5.3939928845629384</v>
          </cell>
          <cell r="DL961">
            <v>5.3939928845629384</v>
          </cell>
          <cell r="DM961">
            <v>5.3939928845629384</v>
          </cell>
          <cell r="DN961">
            <v>5.3939928845629384</v>
          </cell>
          <cell r="DO961">
            <v>5.3939928845629384</v>
          </cell>
          <cell r="DP961">
            <v>5.3939928845629384</v>
          </cell>
          <cell r="DQ961">
            <v>5.5256458413024747</v>
          </cell>
          <cell r="DR961">
            <v>5.6141158773462063</v>
          </cell>
          <cell r="DS961">
            <v>5.481773350625307</v>
          </cell>
          <cell r="DT961">
            <v>5.5399080273603047</v>
          </cell>
          <cell r="DU961">
            <v>5.5865716112559278</v>
          </cell>
          <cell r="DV961">
            <v>5.5214806441550124</v>
          </cell>
          <cell r="DW961">
            <v>5.6377481914208785</v>
          </cell>
          <cell r="DX961">
            <v>5.542391732933968</v>
          </cell>
          <cell r="DY961">
            <v>5.5532235434218489</v>
          </cell>
          <cell r="DZ961">
            <v>5.5928223636180316</v>
          </cell>
          <cell r="EA961">
            <v>5.5267850545629473</v>
          </cell>
          <cell r="EB961">
            <v>5.5166919306131978</v>
          </cell>
          <cell r="EC961">
            <v>5.565295316864403</v>
          </cell>
          <cell r="ED961">
            <v>5.4918979143616662</v>
          </cell>
          <cell r="EE961">
            <v>5.5308334743767293</v>
          </cell>
          <cell r="EF961">
            <v>5.5308334743767293</v>
          </cell>
          <cell r="EG961">
            <v>5.5308334743767293</v>
          </cell>
          <cell r="EH961">
            <v>5.5308334743767293</v>
          </cell>
          <cell r="EI961">
            <v>5.5308334743767293</v>
          </cell>
          <cell r="EJ961">
            <v>5.5308334743767293</v>
          </cell>
          <cell r="EK961">
            <v>0</v>
          </cell>
          <cell r="EL961">
            <v>0</v>
          </cell>
          <cell r="EM961">
            <v>0</v>
          </cell>
          <cell r="EN961">
            <v>0</v>
          </cell>
          <cell r="EO961">
            <v>0</v>
          </cell>
          <cell r="EP961">
            <v>0</v>
          </cell>
          <cell r="EQ961">
            <v>0</v>
          </cell>
          <cell r="ER961">
            <v>0</v>
          </cell>
          <cell r="ES961">
            <v>0</v>
          </cell>
          <cell r="ET961">
            <v>0</v>
          </cell>
        </row>
        <row r="962">
          <cell r="A962">
            <v>33198.732773420874</v>
          </cell>
          <cell r="B962">
            <v>32176.816523965175</v>
          </cell>
          <cell r="C962">
            <v>39859.103174058931</v>
          </cell>
          <cell r="D962">
            <v>6082.8607245766634</v>
          </cell>
          <cell r="E962">
            <v>6721.2027962477878</v>
          </cell>
          <cell r="F962">
            <v>6509.6945969861545</v>
          </cell>
          <cell r="G962">
            <v>7643.949478281892</v>
          </cell>
          <cell r="H962">
            <v>7823.2685078863633</v>
          </cell>
          <cell r="I962">
            <v>7970.3637348691072</v>
          </cell>
          <cell r="J962">
            <v>7053.0137540454025</v>
          </cell>
          <cell r="K962">
            <v>8767.6835250209788</v>
          </cell>
          <cell r="L962">
            <v>8880.730611794992</v>
          </cell>
          <cell r="M962">
            <v>8369.3844303604055</v>
          </cell>
          <cell r="N962">
            <v>8861.0627525929522</v>
          </cell>
          <cell r="O962">
            <v>8065.5444071632446</v>
          </cell>
          <cell r="P962">
            <v>8592.414957304276</v>
          </cell>
          <cell r="Q962">
            <v>9041.1488108055219</v>
          </cell>
          <cell r="R962">
            <v>9606.2213093131486</v>
          </cell>
          <cell r="S962">
            <v>9578.6757258711496</v>
          </cell>
          <cell r="T962">
            <v>10684.787617705058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5523.6239759372638</v>
          </cell>
          <cell r="AF962">
            <v>5353.596971129039</v>
          </cell>
          <cell r="AG962">
            <v>6631.7801783041541</v>
          </cell>
          <cell r="AH962">
            <v>6082.8607245766634</v>
          </cell>
          <cell r="AI962">
            <v>6721.2027962477878</v>
          </cell>
          <cell r="AJ962">
            <v>6509.6945969861545</v>
          </cell>
          <cell r="AK962">
            <v>7643.949478281892</v>
          </cell>
          <cell r="AL962">
            <v>7823.2685078863633</v>
          </cell>
          <cell r="AM962">
            <v>7970.3637348691072</v>
          </cell>
          <cell r="AN962">
            <v>7053.0137540454025</v>
          </cell>
          <cell r="AO962">
            <v>8767.6835250209788</v>
          </cell>
          <cell r="AP962">
            <v>8880.730611794992</v>
          </cell>
          <cell r="AQ962">
            <v>8369.3844303604055</v>
          </cell>
          <cell r="AR962">
            <v>8861.0627525929522</v>
          </cell>
          <cell r="AS962">
            <v>8065.5444071632446</v>
          </cell>
          <cell r="AT962">
            <v>8592.414957304276</v>
          </cell>
          <cell r="AU962">
            <v>9041.1488108055219</v>
          </cell>
          <cell r="AV962">
            <v>9606.2213093131486</v>
          </cell>
          <cell r="AW962">
            <v>9578.6757258711496</v>
          </cell>
          <cell r="AX962">
            <v>10684.787617705058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2.7497028780026862</v>
          </cell>
          <cell r="CN962">
            <v>2.6476473361354977</v>
          </cell>
          <cell r="CO962">
            <v>3.2872010589788583</v>
          </cell>
          <cell r="CP962">
            <v>3.057785329612416</v>
          </cell>
          <cell r="CQ962">
            <v>3.300299489470726</v>
          </cell>
          <cell r="CR962">
            <v>3.2171048814705858</v>
          </cell>
          <cell r="CS962">
            <v>3.8045126836465748</v>
          </cell>
          <cell r="CT962">
            <v>3.8823464452675238</v>
          </cell>
          <cell r="CU962">
            <v>3.9899345858937525</v>
          </cell>
          <cell r="CV962">
            <v>3.4639532107093061</v>
          </cell>
          <cell r="CW962">
            <v>4.336263790067477</v>
          </cell>
          <cell r="CX962">
            <v>4.3908195569102118</v>
          </cell>
          <cell r="CY962">
            <v>4.1169783324523754</v>
          </cell>
          <cell r="CZ962">
            <v>4.4117156474282053</v>
          </cell>
          <cell r="DA962">
            <v>4.0222444985388162</v>
          </cell>
          <cell r="DB962">
            <v>4.2849920658158318</v>
          </cell>
          <cell r="DC962">
            <v>4.508773274180454</v>
          </cell>
          <cell r="DD962">
            <v>4.790571951822014</v>
          </cell>
          <cell r="DE962">
            <v>4.7768351144970316</v>
          </cell>
          <cell r="DF962">
            <v>5.3284472868565285</v>
          </cell>
          <cell r="DG962">
            <v>5.6517742053713569</v>
          </cell>
          <cell r="DH962">
            <v>5.6517742053713569</v>
          </cell>
          <cell r="DI962">
            <v>5.6517742053713569</v>
          </cell>
          <cell r="DJ962">
            <v>5.6517742053713569</v>
          </cell>
          <cell r="DK962">
            <v>5.6517742053713569</v>
          </cell>
          <cell r="DL962">
            <v>5.6517742053713569</v>
          </cell>
          <cell r="DM962">
            <v>5.6517742053713569</v>
          </cell>
          <cell r="DN962">
            <v>5.6517742053713569</v>
          </cell>
          <cell r="DO962">
            <v>5.6517742053713569</v>
          </cell>
          <cell r="DP962">
            <v>5.6517742053713569</v>
          </cell>
          <cell r="DQ962">
            <v>5.5035824028460993</v>
          </cell>
          <cell r="DR962">
            <v>5.5397819648465214</v>
          </cell>
          <cell r="DS962">
            <v>5.5272739441503047</v>
          </cell>
          <cell r="DT962">
            <v>5.4501444842328519</v>
          </cell>
          <cell r="DU962">
            <v>5.5795706707964348</v>
          </cell>
          <cell r="DV962">
            <v>5.5437358665216241</v>
          </cell>
          <cell r="DW962">
            <v>5.5046017924392006</v>
          </cell>
          <cell r="DX962">
            <v>5.5207881760528084</v>
          </cell>
          <cell r="DY962">
            <v>5.4729250573296531</v>
          </cell>
          <cell r="DZ962">
            <v>5.5784025297478701</v>
          </cell>
          <cell r="EA962">
            <v>5.5395732170409175</v>
          </cell>
          <cell r="EB962">
            <v>5.5412818686996381</v>
          </cell>
          <cell r="EC962">
            <v>5.5695751848888424</v>
          </cell>
          <cell r="ED962">
            <v>5.502821621749681</v>
          </cell>
          <cell r="EE962">
            <v>5.4937938122510923</v>
          </cell>
          <cell r="EF962">
            <v>5.4937938122510923</v>
          </cell>
          <cell r="EG962">
            <v>5.4937938122510923</v>
          </cell>
          <cell r="EH962">
            <v>5.4937938122510923</v>
          </cell>
          <cell r="EI962">
            <v>5.4937938122510923</v>
          </cell>
          <cell r="EJ962">
            <v>5.4937938122510923</v>
          </cell>
          <cell r="EK962">
            <v>0</v>
          </cell>
          <cell r="EL962">
            <v>0</v>
          </cell>
          <cell r="EM962">
            <v>0</v>
          </cell>
          <cell r="EN962">
            <v>0</v>
          </cell>
          <cell r="EO962">
            <v>0</v>
          </cell>
          <cell r="EP962">
            <v>0</v>
          </cell>
          <cell r="EQ962">
            <v>0</v>
          </cell>
          <cell r="ER962">
            <v>0</v>
          </cell>
          <cell r="ES962">
            <v>0</v>
          </cell>
          <cell r="ET962">
            <v>0</v>
          </cell>
        </row>
        <row r="963">
          <cell r="A963">
            <v>36544.666837920267</v>
          </cell>
          <cell r="B963">
            <v>33683.856546421972</v>
          </cell>
          <cell r="C963">
            <v>44574.482000763252</v>
          </cell>
          <cell r="D963">
            <v>7178.3217135812129</v>
          </cell>
          <cell r="E963">
            <v>6572.3344913679921</v>
          </cell>
          <cell r="F963">
            <v>7150.1020996229017</v>
          </cell>
          <cell r="G963">
            <v>6591.7874792135144</v>
          </cell>
          <cell r="H963">
            <v>7066.0450823948077</v>
          </cell>
          <cell r="I963">
            <v>7694.6630315112252</v>
          </cell>
          <cell r="J963">
            <v>7668.824601766908</v>
          </cell>
          <cell r="K963">
            <v>8241.7086641660935</v>
          </cell>
          <cell r="L963">
            <v>7490.1047977968265</v>
          </cell>
          <cell r="M963">
            <v>9239.449333801158</v>
          </cell>
          <cell r="N963">
            <v>9040.2915614916783</v>
          </cell>
          <cell r="O963">
            <v>8783.8895898808914</v>
          </cell>
          <cell r="P963">
            <v>8337.0956351934383</v>
          </cell>
          <cell r="Q963">
            <v>9885.7184561531703</v>
          </cell>
          <cell r="R963">
            <v>9741.6988107386896</v>
          </cell>
          <cell r="S963">
            <v>9268.3892046958717</v>
          </cell>
          <cell r="T963">
            <v>10365.898159338149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6080.3223820695184</v>
          </cell>
          <cell r="AF963">
            <v>5604.339144258126</v>
          </cell>
          <cell r="AG963">
            <v>7416.3275801755717</v>
          </cell>
          <cell r="AH963">
            <v>7178.3217135812129</v>
          </cell>
          <cell r="AI963">
            <v>6572.3344913679921</v>
          </cell>
          <cell r="AJ963">
            <v>7150.1020996229017</v>
          </cell>
          <cell r="AK963">
            <v>6591.7874792135144</v>
          </cell>
          <cell r="AL963">
            <v>7066.0450823948077</v>
          </cell>
          <cell r="AM963">
            <v>7694.6630315112252</v>
          </cell>
          <cell r="AN963">
            <v>7668.824601766908</v>
          </cell>
          <cell r="AO963">
            <v>8241.7086641660935</v>
          </cell>
          <cell r="AP963">
            <v>7490.1047977968265</v>
          </cell>
          <cell r="AQ963">
            <v>9239.449333801158</v>
          </cell>
          <cell r="AR963">
            <v>9040.2915614916783</v>
          </cell>
          <cell r="AS963">
            <v>8783.8895898808914</v>
          </cell>
          <cell r="AT963">
            <v>8337.0956351934383</v>
          </cell>
          <cell r="AU963">
            <v>9885.7184561531703</v>
          </cell>
          <cell r="AV963">
            <v>9741.6988107386896</v>
          </cell>
          <cell r="AW963">
            <v>9268.3892046958717</v>
          </cell>
          <cell r="AX963">
            <v>10365.898159338149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3.0212892794111976</v>
          </cell>
          <cell r="CN963">
            <v>2.850131364059989</v>
          </cell>
          <cell r="CO963">
            <v>3.6460769502198809</v>
          </cell>
          <cell r="CP963">
            <v>3.4947211996363863</v>
          </cell>
          <cell r="CQ963">
            <v>3.224719730289348</v>
          </cell>
          <cell r="CR963">
            <v>3.5126662033843878</v>
          </cell>
          <cell r="CS963">
            <v>3.2895636204676584</v>
          </cell>
          <cell r="CT963">
            <v>3.4442424710363597</v>
          </cell>
          <cell r="CU963">
            <v>3.7886856525931765</v>
          </cell>
          <cell r="CV963">
            <v>3.7776546822244814</v>
          </cell>
          <cell r="CW963">
            <v>4.0398536159589655</v>
          </cell>
          <cell r="CX963">
            <v>3.6960025121467983</v>
          </cell>
          <cell r="CY963">
            <v>4.5307206596096643</v>
          </cell>
          <cell r="CZ963">
            <v>4.5453640176964347</v>
          </cell>
          <cell r="DA963">
            <v>4.3378596268245628</v>
          </cell>
          <cell r="DB963">
            <v>4.1172137002431617</v>
          </cell>
          <cell r="DC963">
            <v>4.8819897534348184</v>
          </cell>
          <cell r="DD963">
            <v>4.8108667049355791</v>
          </cell>
          <cell r="DE963">
            <v>4.5771262178731478</v>
          </cell>
          <cell r="DF963">
            <v>5.1191229877216307</v>
          </cell>
          <cell r="DG963">
            <v>4.7928710013891438</v>
          </cell>
          <cell r="DH963">
            <v>4.7928710013891438</v>
          </cell>
          <cell r="DI963">
            <v>4.7928710013891438</v>
          </cell>
          <cell r="DJ963">
            <v>4.7928710013891438</v>
          </cell>
          <cell r="DK963">
            <v>4.7928710013891438</v>
          </cell>
          <cell r="DL963">
            <v>4.7928710013891438</v>
          </cell>
          <cell r="DM963">
            <v>4.7928710013891438</v>
          </cell>
          <cell r="DN963">
            <v>4.7928710013891438</v>
          </cell>
          <cell r="DO963">
            <v>4.7928710013891438</v>
          </cell>
          <cell r="DP963">
            <v>4.7928710013891438</v>
          </cell>
          <cell r="DQ963">
            <v>5.5136784149210749</v>
          </cell>
          <cell r="DR963">
            <v>5.3872442560026865</v>
          </cell>
          <cell r="DS963">
            <v>5.5727583308097248</v>
          </cell>
          <cell r="DT963">
            <v>5.6275261196159496</v>
          </cell>
          <cell r="DU963">
            <v>5.5838638309028932</v>
          </cell>
          <cell r="DV963">
            <v>5.5767669589586166</v>
          </cell>
          <cell r="DW963">
            <v>5.489996184145908</v>
          </cell>
          <cell r="DX963">
            <v>5.6206924413118964</v>
          </cell>
          <cell r="DY963">
            <v>5.5642696471937905</v>
          </cell>
          <cell r="DZ963">
            <v>5.5617784388469182</v>
          </cell>
          <cell r="EA963">
            <v>5.58931730799394</v>
          </cell>
          <cell r="EB963">
            <v>5.5521702149865879</v>
          </cell>
          <cell r="EC963">
            <v>5.587093471530455</v>
          </cell>
          <cell r="ED963">
            <v>5.4490513828705005</v>
          </cell>
          <cell r="EE963">
            <v>5.5477707905447193</v>
          </cell>
          <cell r="EF963">
            <v>5.5477707905447193</v>
          </cell>
          <cell r="EG963">
            <v>5.5477707905447193</v>
          </cell>
          <cell r="EH963">
            <v>5.5477707905447193</v>
          </cell>
          <cell r="EI963">
            <v>5.5477707905447193</v>
          </cell>
          <cell r="EJ963">
            <v>5.5477707905447193</v>
          </cell>
          <cell r="EK963">
            <v>0</v>
          </cell>
          <cell r="EL963">
            <v>0</v>
          </cell>
          <cell r="EM963">
            <v>0</v>
          </cell>
          <cell r="EN963">
            <v>0</v>
          </cell>
          <cell r="EO963">
            <v>0</v>
          </cell>
          <cell r="EP963">
            <v>0</v>
          </cell>
          <cell r="EQ963">
            <v>0</v>
          </cell>
          <cell r="ER963">
            <v>0</v>
          </cell>
          <cell r="ES963">
            <v>0</v>
          </cell>
          <cell r="ET963">
            <v>0</v>
          </cell>
        </row>
        <row r="964">
          <cell r="A964">
            <v>33230.557002676949</v>
          </cell>
          <cell r="B964">
            <v>32103.335976951545</v>
          </cell>
          <cell r="C964">
            <v>41707.487138771903</v>
          </cell>
          <cell r="D964">
            <v>6558.6661417270507</v>
          </cell>
          <cell r="E964">
            <v>5168.5611264209356</v>
          </cell>
          <cell r="F964">
            <v>6444.6108672400887</v>
          </cell>
          <cell r="G964">
            <v>6047.7101877064024</v>
          </cell>
          <cell r="H964">
            <v>6831.2858975597937</v>
          </cell>
          <cell r="I964">
            <v>7400.630633636606</v>
          </cell>
          <cell r="J964">
            <v>7128.7123629088628</v>
          </cell>
          <cell r="K964">
            <v>7225.3931440588303</v>
          </cell>
          <cell r="L964">
            <v>8421.0766871368705</v>
          </cell>
          <cell r="M964">
            <v>9132.7954893439291</v>
          </cell>
          <cell r="N964">
            <v>8128.9708485880774</v>
          </cell>
          <cell r="O964">
            <v>9587.3942089124994</v>
          </cell>
          <cell r="P964">
            <v>9097.6575955891531</v>
          </cell>
          <cell r="Q964">
            <v>8652.127118470351</v>
          </cell>
          <cell r="R964">
            <v>9335.7337317683741</v>
          </cell>
          <cell r="S964">
            <v>9305.8864110164923</v>
          </cell>
          <cell r="T964">
            <v>11743.394030446963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5528.9189092389142</v>
          </cell>
          <cell r="AF964">
            <v>5341.3712360680192</v>
          </cell>
          <cell r="AG964">
            <v>6939.3153500201197</v>
          </cell>
          <cell r="AH964">
            <v>6558.6661417270507</v>
          </cell>
          <cell r="AI964">
            <v>5168.5611264209356</v>
          </cell>
          <cell r="AJ964">
            <v>6444.6108672400887</v>
          </cell>
          <cell r="AK964">
            <v>6047.7101877064024</v>
          </cell>
          <cell r="AL964">
            <v>6831.2858975597937</v>
          </cell>
          <cell r="AM964">
            <v>7400.630633636606</v>
          </cell>
          <cell r="AN964">
            <v>7128.7123629088628</v>
          </cell>
          <cell r="AO964">
            <v>7225.3931440588303</v>
          </cell>
          <cell r="AP964">
            <v>8421.0766871368705</v>
          </cell>
          <cell r="AQ964">
            <v>9132.7954893439291</v>
          </cell>
          <cell r="AR964">
            <v>8128.9708485880774</v>
          </cell>
          <cell r="AS964">
            <v>9587.3942089124994</v>
          </cell>
          <cell r="AT964">
            <v>9097.6575955891531</v>
          </cell>
          <cell r="AU964">
            <v>8652.127118470351</v>
          </cell>
          <cell r="AV964">
            <v>9335.7337317683741</v>
          </cell>
          <cell r="AW964">
            <v>9305.8864110164923</v>
          </cell>
          <cell r="AX964">
            <v>11743.394030446963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2.7369335325998585</v>
          </cell>
          <cell r="CN964">
            <v>2.6707634906311188</v>
          </cell>
          <cell r="CO964">
            <v>3.4123651056787447</v>
          </cell>
          <cell r="CP964">
            <v>3.248059717960968</v>
          </cell>
          <cell r="CQ964">
            <v>2.5350004393039622</v>
          </cell>
          <cell r="CR964">
            <v>3.1948493832358777</v>
          </cell>
          <cell r="CS964">
            <v>3.0246669790604606</v>
          </cell>
          <cell r="CT964">
            <v>3.3485178136906533</v>
          </cell>
          <cell r="CU964">
            <v>3.6498024982624084</v>
          </cell>
          <cell r="CV964">
            <v>3.5112410700460956</v>
          </cell>
          <cell r="CW964">
            <v>3.5230078065445514</v>
          </cell>
          <cell r="CX964">
            <v>4.1650564623749462</v>
          </cell>
          <cell r="CY964">
            <v>4.5621426130515195</v>
          </cell>
          <cell r="CZ964">
            <v>4.0348827067131445</v>
          </cell>
          <cell r="DA964">
            <v>4.82317546597353</v>
          </cell>
          <cell r="DB964">
            <v>4.5768013661191276</v>
          </cell>
          <cell r="DC964">
            <v>4.3526662549764898</v>
          </cell>
          <cell r="DD964">
            <v>4.6965714469181359</v>
          </cell>
          <cell r="DE964">
            <v>4.6815560149833884</v>
          </cell>
          <cell r="DF964">
            <v>5.9078044295141732</v>
          </cell>
          <cell r="DG964">
            <v>5.0884266936912939</v>
          </cell>
          <cell r="DH964">
            <v>5.0884266936912939</v>
          </cell>
          <cell r="DI964">
            <v>5.0884266936912939</v>
          </cell>
          <cell r="DJ964">
            <v>5.0884266936912939</v>
          </cell>
          <cell r="DK964">
            <v>5.0884266936912939</v>
          </cell>
          <cell r="DL964">
            <v>5.0884266936912939</v>
          </cell>
          <cell r="DM964">
            <v>5.0884266936912939</v>
          </cell>
          <cell r="DN964">
            <v>5.0884266936912939</v>
          </cell>
          <cell r="DO964">
            <v>5.0884266936912939</v>
          </cell>
          <cell r="DP964">
            <v>5.0884266936912939</v>
          </cell>
          <cell r="DQ964">
            <v>5.5345600682606459</v>
          </cell>
          <cell r="DR964">
            <v>5.4792922880597503</v>
          </cell>
          <cell r="DS964">
            <v>5.571450383526841</v>
          </cell>
          <cell r="DT964">
            <v>5.5322099634236777</v>
          </cell>
          <cell r="DU964">
            <v>5.5859719874988212</v>
          </cell>
          <cell r="DV964">
            <v>5.5265416335657394</v>
          </cell>
          <cell r="DW964">
            <v>5.4779812528523646</v>
          </cell>
          <cell r="DX964">
            <v>5.589294373055246</v>
          </cell>
          <cell r="DY964">
            <v>5.5552869986199269</v>
          </cell>
          <cell r="DZ964">
            <v>5.5623406120143253</v>
          </cell>
          <cell r="EA964">
            <v>5.6189479961362006</v>
          </cell>
          <cell r="EB964">
            <v>5.5392869669050464</v>
          </cell>
          <cell r="EC964">
            <v>5.4845627651950162</v>
          </cell>
          <cell r="ED964">
            <v>5.5196531420296608</v>
          </cell>
          <cell r="EE964">
            <v>5.4459626514486619</v>
          </cell>
          <cell r="EF964">
            <v>5.4459626514486619</v>
          </cell>
          <cell r="EG964">
            <v>5.4459626514486619</v>
          </cell>
          <cell r="EH964">
            <v>5.4459626514486619</v>
          </cell>
          <cell r="EI964">
            <v>5.4459626514486619</v>
          </cell>
          <cell r="EJ964">
            <v>5.4459626514486619</v>
          </cell>
          <cell r="EK964">
            <v>0</v>
          </cell>
          <cell r="EL964">
            <v>0</v>
          </cell>
          <cell r="EM964">
            <v>0</v>
          </cell>
          <cell r="EN964">
            <v>0</v>
          </cell>
          <cell r="EO964">
            <v>0</v>
          </cell>
          <cell r="EP964">
            <v>0</v>
          </cell>
          <cell r="EQ964">
            <v>0</v>
          </cell>
          <cell r="ER964">
            <v>0</v>
          </cell>
          <cell r="ES964">
            <v>0</v>
          </cell>
          <cell r="ET964">
            <v>0</v>
          </cell>
        </row>
        <row r="965">
          <cell r="A965">
            <v>35100.803822482543</v>
          </cell>
          <cell r="B965">
            <v>39743.58731591684</v>
          </cell>
          <cell r="C965">
            <v>38724.050443494089</v>
          </cell>
          <cell r="D965">
            <v>6525.586126979606</v>
          </cell>
          <cell r="E965">
            <v>6901.2978434191318</v>
          </cell>
          <cell r="F965">
            <v>6431.717467376815</v>
          </cell>
          <cell r="G965">
            <v>6237.0399498371644</v>
          </cell>
          <cell r="H965">
            <v>7312.503891775149</v>
          </cell>
          <cell r="I965">
            <v>7232.0257303887729</v>
          </cell>
          <cell r="J965">
            <v>8166.9096357292601</v>
          </cell>
          <cell r="K965">
            <v>8436.3005163161943</v>
          </cell>
          <cell r="L965">
            <v>8144.4105725499885</v>
          </cell>
          <cell r="M965">
            <v>7705.787191755966</v>
          </cell>
          <cell r="N965">
            <v>8738.2117074146754</v>
          </cell>
          <cell r="O965">
            <v>7728.4881515563575</v>
          </cell>
          <cell r="P965">
            <v>8967.55908936577</v>
          </cell>
          <cell r="Q965">
            <v>9895.9080522643126</v>
          </cell>
          <cell r="R965">
            <v>10339.789563812259</v>
          </cell>
          <cell r="S965">
            <v>9950.0031807699306</v>
          </cell>
          <cell r="T965">
            <v>10215.106153903078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5840.0916351770948</v>
          </cell>
          <cell r="AF965">
            <v>6612.5605843518952</v>
          </cell>
          <cell r="AG965">
            <v>6442.9294616430479</v>
          </cell>
          <cell r="AH965">
            <v>6525.586126979606</v>
          </cell>
          <cell r="AI965">
            <v>6901.2978434191318</v>
          </cell>
          <cell r="AJ965">
            <v>6431.717467376815</v>
          </cell>
          <cell r="AK965">
            <v>6237.0399498371644</v>
          </cell>
          <cell r="AL965">
            <v>7312.503891775149</v>
          </cell>
          <cell r="AM965">
            <v>7232.0257303887729</v>
          </cell>
          <cell r="AN965">
            <v>8166.9096357292601</v>
          </cell>
          <cell r="AO965">
            <v>8436.3005163161943</v>
          </cell>
          <cell r="AP965">
            <v>8144.4105725499885</v>
          </cell>
          <cell r="AQ965">
            <v>7705.787191755966</v>
          </cell>
          <cell r="AR965">
            <v>8738.2117074146754</v>
          </cell>
          <cell r="AS965">
            <v>7728.4881515563575</v>
          </cell>
          <cell r="AT965">
            <v>8967.55908936577</v>
          </cell>
          <cell r="AU965">
            <v>9895.9080522643126</v>
          </cell>
          <cell r="AV965">
            <v>10339.789563812259</v>
          </cell>
          <cell r="AW965">
            <v>9950.0031807699306</v>
          </cell>
          <cell r="AX965">
            <v>10215.106153903078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  <cell r="CK965">
            <v>0</v>
          </cell>
          <cell r="CL965">
            <v>0</v>
          </cell>
          <cell r="CM965">
            <v>2.873928304122479</v>
          </cell>
          <cell r="CN965">
            <v>3.3038187764080527</v>
          </cell>
          <cell r="CO965">
            <v>3.1665474728261116</v>
          </cell>
          <cell r="CP965">
            <v>3.2116790509277684</v>
          </cell>
          <cell r="CQ965">
            <v>3.3405095258807758</v>
          </cell>
          <cell r="CR965">
            <v>3.2404930126302012</v>
          </cell>
          <cell r="CS965">
            <v>3.0890814812785941</v>
          </cell>
          <cell r="CT965">
            <v>3.5669483394247696</v>
          </cell>
          <cell r="CU965">
            <v>3.5358982410470774</v>
          </cell>
          <cell r="CV965">
            <v>4.042904573748789</v>
          </cell>
          <cell r="CW965">
            <v>4.1397277811366759</v>
          </cell>
          <cell r="CX965">
            <v>4.0151408984166705</v>
          </cell>
          <cell r="CY965">
            <v>3.8135949388554877</v>
          </cell>
          <cell r="CZ965">
            <v>4.3104499901293041</v>
          </cell>
          <cell r="DA965">
            <v>3.8076315958716496</v>
          </cell>
          <cell r="DB965">
            <v>4.4180906610614361</v>
          </cell>
          <cell r="DC965">
            <v>4.875464829696905</v>
          </cell>
          <cell r="DD965">
            <v>5.0941540784929806</v>
          </cell>
          <cell r="DE965">
            <v>4.90211613800476</v>
          </cell>
          <cell r="DF965">
            <v>5.0327257005565258</v>
          </cell>
          <cell r="DG965">
            <v>5.8512224746806218</v>
          </cell>
          <cell r="DH965">
            <v>5.8512224746806218</v>
          </cell>
          <cell r="DI965">
            <v>5.8512224746806218</v>
          </cell>
          <cell r="DJ965">
            <v>5.8512224746806218</v>
          </cell>
          <cell r="DK965">
            <v>5.8512224746806218</v>
          </cell>
          <cell r="DL965">
            <v>5.8512224746806218</v>
          </cell>
          <cell r="DM965">
            <v>5.8512224746806218</v>
          </cell>
          <cell r="DN965">
            <v>5.8512224746806218</v>
          </cell>
          <cell r="DO965">
            <v>5.8512224746806218</v>
          </cell>
          <cell r="DP965">
            <v>5.8512224746806218</v>
          </cell>
          <cell r="DQ965">
            <v>5.5673800325249259</v>
          </cell>
          <cell r="DR965">
            <v>5.4835345298166418</v>
          </cell>
          <cell r="DS965">
            <v>5.5744818892590198</v>
          </cell>
          <cell r="DT965">
            <v>5.5666577738967851</v>
          </cell>
          <cell r="DU965">
            <v>5.6601141765793006</v>
          </cell>
          <cell r="DV965">
            <v>5.4377971739353788</v>
          </cell>
          <cell r="DW965">
            <v>5.5316704295584396</v>
          </cell>
          <cell r="DX965">
            <v>5.6166379020143014</v>
          </cell>
          <cell r="DY965">
            <v>5.6036027548364622</v>
          </cell>
          <cell r="DZ965">
            <v>5.5344108386069557</v>
          </cell>
          <cell r="EA965">
            <v>5.5832540982078953</v>
          </cell>
          <cell r="EB965">
            <v>5.5573276724171015</v>
          </cell>
          <cell r="EC965">
            <v>5.5359171777100658</v>
          </cell>
          <cell r="ED965">
            <v>5.554015497809611</v>
          </cell>
          <cell r="EE965">
            <v>5.5609214305837069</v>
          </cell>
          <cell r="EF965">
            <v>5.5609214305837069</v>
          </cell>
          <cell r="EG965">
            <v>5.5609214305837069</v>
          </cell>
          <cell r="EH965">
            <v>5.5609214305837069</v>
          </cell>
          <cell r="EI965">
            <v>5.5609214305837069</v>
          </cell>
          <cell r="EJ965">
            <v>5.5609214305837069</v>
          </cell>
          <cell r="EK965">
            <v>0</v>
          </cell>
          <cell r="EL965">
            <v>0</v>
          </cell>
          <cell r="EM965">
            <v>0</v>
          </cell>
          <cell r="EN965">
            <v>0</v>
          </cell>
          <cell r="EO965">
            <v>0</v>
          </cell>
          <cell r="EP965">
            <v>0</v>
          </cell>
          <cell r="EQ965">
            <v>0</v>
          </cell>
          <cell r="ER965">
            <v>0</v>
          </cell>
          <cell r="ES965">
            <v>0</v>
          </cell>
          <cell r="ET965">
            <v>0</v>
          </cell>
        </row>
        <row r="966">
          <cell r="A966">
            <v>39548.067752360061</v>
          </cell>
          <cell r="B966">
            <v>35860.845495320478</v>
          </cell>
          <cell r="C966">
            <v>41605.510007190773</v>
          </cell>
          <cell r="D966">
            <v>6240.5028286336865</v>
          </cell>
          <cell r="E966">
            <v>7500.033172036784</v>
          </cell>
          <cell r="F966">
            <v>7340.7186568816232</v>
          </cell>
          <cell r="G966">
            <v>8381.7719216043151</v>
          </cell>
          <cell r="H966">
            <v>7192.8965565458338</v>
          </cell>
          <cell r="I966">
            <v>8133.8902008464593</v>
          </cell>
          <cell r="J966">
            <v>8000.0291737733323</v>
          </cell>
          <cell r="K966">
            <v>9081.5598987776957</v>
          </cell>
          <cell r="L966">
            <v>8199.6219649583672</v>
          </cell>
          <cell r="M966">
            <v>8433.7845448869484</v>
          </cell>
          <cell r="N966">
            <v>10213.263451021734</v>
          </cell>
          <cell r="O966">
            <v>9077.4063853157986</v>
          </cell>
          <cell r="P966">
            <v>9368.6560093416992</v>
          </cell>
          <cell r="Q966">
            <v>9229.284234890778</v>
          </cell>
          <cell r="R966">
            <v>10373.486264723051</v>
          </cell>
          <cell r="S966">
            <v>9616.3090190998919</v>
          </cell>
          <cell r="T966">
            <v>10115.146573901589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6580.0299285465126</v>
          </cell>
          <cell r="AF966">
            <v>5966.5477994967205</v>
          </cell>
          <cell r="AG966">
            <v>6922.34833706685</v>
          </cell>
          <cell r="AH966">
            <v>6240.5028286336865</v>
          </cell>
          <cell r="AI966">
            <v>7500.033172036784</v>
          </cell>
          <cell r="AJ966">
            <v>7340.7186568816232</v>
          </cell>
          <cell r="AK966">
            <v>8381.7719216043151</v>
          </cell>
          <cell r="AL966">
            <v>7192.8965565458338</v>
          </cell>
          <cell r="AM966">
            <v>8133.8902008464593</v>
          </cell>
          <cell r="AN966">
            <v>8000.0291737733323</v>
          </cell>
          <cell r="AO966">
            <v>9081.5598987776957</v>
          </cell>
          <cell r="AP966">
            <v>8199.6219649583672</v>
          </cell>
          <cell r="AQ966">
            <v>8433.7845448869484</v>
          </cell>
          <cell r="AR966">
            <v>10213.263451021734</v>
          </cell>
          <cell r="AS966">
            <v>9077.4063853157986</v>
          </cell>
          <cell r="AT966">
            <v>9368.6560093416992</v>
          </cell>
          <cell r="AU966">
            <v>9229.284234890778</v>
          </cell>
          <cell r="AV966">
            <v>10373.486264723051</v>
          </cell>
          <cell r="AW966">
            <v>9616.3090190998919</v>
          </cell>
          <cell r="AX966">
            <v>10115.146573901589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3.2465000062894767</v>
          </cell>
          <cell r="CN966">
            <v>2.9888650516303805</v>
          </cell>
          <cell r="CO966">
            <v>3.353369173324058</v>
          </cell>
          <cell r="CP966">
            <v>3.0876997360408347</v>
          </cell>
          <cell r="CQ966">
            <v>3.6937044553658915</v>
          </cell>
          <cell r="CR966">
            <v>3.58881389465965</v>
          </cell>
          <cell r="CS966">
            <v>4.0380079237067346</v>
          </cell>
          <cell r="CT966">
            <v>3.504271611488162</v>
          </cell>
          <cell r="CU966">
            <v>4.0480565617667956</v>
          </cell>
          <cell r="CV966">
            <v>3.9849838313173813</v>
          </cell>
          <cell r="CW966">
            <v>4.490475182128562</v>
          </cell>
          <cell r="CX966">
            <v>4.0283009487236923</v>
          </cell>
          <cell r="CY966">
            <v>4.1183948714944574</v>
          </cell>
          <cell r="CZ966">
            <v>5.019020703008219</v>
          </cell>
          <cell r="DA966">
            <v>4.5029184015037398</v>
          </cell>
          <cell r="DB966">
            <v>4.6473950543920362</v>
          </cell>
          <cell r="DC966">
            <v>4.5782585961146482</v>
          </cell>
          <cell r="DD966">
            <v>5.1458489579942581</v>
          </cell>
          <cell r="DE966">
            <v>4.7702452659493719</v>
          </cell>
          <cell r="DF966">
            <v>5.0176975347506598</v>
          </cell>
          <cell r="DG966">
            <v>5.5191495722321369</v>
          </cell>
          <cell r="DH966">
            <v>5.5191495722321369</v>
          </cell>
          <cell r="DI966">
            <v>5.5191495722321369</v>
          </cell>
          <cell r="DJ966">
            <v>5.5191495722321369</v>
          </cell>
          <cell r="DK966">
            <v>5.5191495722321369</v>
          </cell>
          <cell r="DL966">
            <v>5.5191495722321369</v>
          </cell>
          <cell r="DM966">
            <v>5.5191495722321369</v>
          </cell>
          <cell r="DN966">
            <v>5.5191495722321369</v>
          </cell>
          <cell r="DO966">
            <v>5.5191495722321369</v>
          </cell>
          <cell r="DP966">
            <v>5.5191495722321369</v>
          </cell>
          <cell r="DQ966">
            <v>5.5528967261256748</v>
          </cell>
          <cell r="DR966">
            <v>5.4692018601087851</v>
          </cell>
          <cell r="DS966">
            <v>5.6556069223277987</v>
          </cell>
          <cell r="DT966">
            <v>5.5372184749987055</v>
          </cell>
          <cell r="DU966">
            <v>5.5629886841438054</v>
          </cell>
          <cell r="DV966">
            <v>5.6039567819290745</v>
          </cell>
          <cell r="DW966">
            <v>5.6869028301081324</v>
          </cell>
          <cell r="DX966">
            <v>5.6235840406149187</v>
          </cell>
          <cell r="DY966">
            <v>5.5050195932846178</v>
          </cell>
          <cell r="DZ966">
            <v>5.5001197181968093</v>
          </cell>
          <cell r="EA966">
            <v>5.5408358837103</v>
          </cell>
          <cell r="EB966">
            <v>5.57672279161077</v>
          </cell>
          <cell r="EC966">
            <v>5.610501117077896</v>
          </cell>
          <cell r="ED966">
            <v>5.5751002749716267</v>
          </cell>
          <cell r="EE966">
            <v>5.5229973802782268</v>
          </cell>
          <cell r="EF966">
            <v>5.5229973802782268</v>
          </cell>
          <cell r="EG966">
            <v>5.5229973802782268</v>
          </cell>
          <cell r="EH966">
            <v>5.5229973802782268</v>
          </cell>
          <cell r="EI966">
            <v>5.5229973802782268</v>
          </cell>
          <cell r="EJ966">
            <v>5.5229973802782268</v>
          </cell>
          <cell r="EK966">
            <v>0</v>
          </cell>
          <cell r="EL966">
            <v>0</v>
          </cell>
          <cell r="EM966">
            <v>0</v>
          </cell>
          <cell r="EN966">
            <v>0</v>
          </cell>
          <cell r="EO966">
            <v>0</v>
          </cell>
          <cell r="EP966">
            <v>0</v>
          </cell>
          <cell r="EQ966">
            <v>0</v>
          </cell>
          <cell r="ER966">
            <v>0</v>
          </cell>
          <cell r="ES966">
            <v>0</v>
          </cell>
          <cell r="ET966">
            <v>0</v>
          </cell>
        </row>
        <row r="967">
          <cell r="A967">
            <v>40679.043956099842</v>
          </cell>
          <cell r="B967">
            <v>42042.049480011396</v>
          </cell>
          <cell r="C967">
            <v>35367.936873269682</v>
          </cell>
          <cell r="D967">
            <v>7234.8757490473199</v>
          </cell>
          <cell r="E967">
            <v>6418.4497883321028</v>
          </cell>
          <cell r="F967">
            <v>6284.7980138665371</v>
          </cell>
          <cell r="G967">
            <v>7720.6853392961038</v>
          </cell>
          <cell r="H967">
            <v>8604.8076736455296</v>
          </cell>
          <cell r="I967">
            <v>8701.9314081698067</v>
          </cell>
          <cell r="J967">
            <v>8204.6225380160977</v>
          </cell>
          <cell r="K967">
            <v>8500.0105082872342</v>
          </cell>
          <cell r="L967">
            <v>9089.1469062251435</v>
          </cell>
          <cell r="M967">
            <v>7819.5762920955731</v>
          </cell>
          <cell r="N967">
            <v>9346.0328004788716</v>
          </cell>
          <cell r="O967">
            <v>8708.2457120802501</v>
          </cell>
          <cell r="P967">
            <v>10082.641067106137</v>
          </cell>
          <cell r="Q967">
            <v>9380.0781848874358</v>
          </cell>
          <cell r="R967">
            <v>8940.3240429702237</v>
          </cell>
          <cell r="S967">
            <v>8543.6790211568386</v>
          </cell>
          <cell r="T967">
            <v>9935.8146162956291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6768.202390363881</v>
          </cell>
          <cell r="AF967">
            <v>6994.9800219860244</v>
          </cell>
          <cell r="AG967">
            <v>5884.5373835785049</v>
          </cell>
          <cell r="AH967">
            <v>7234.8757490473199</v>
          </cell>
          <cell r="AI967">
            <v>6418.4497883321028</v>
          </cell>
          <cell r="AJ967">
            <v>6284.7980138665371</v>
          </cell>
          <cell r="AK967">
            <v>7720.6853392961038</v>
          </cell>
          <cell r="AL967">
            <v>8604.8076736455296</v>
          </cell>
          <cell r="AM967">
            <v>8701.9314081698067</v>
          </cell>
          <cell r="AN967">
            <v>8204.6225380160977</v>
          </cell>
          <cell r="AO967">
            <v>8500.0105082872342</v>
          </cell>
          <cell r="AP967">
            <v>9089.1469062251435</v>
          </cell>
          <cell r="AQ967">
            <v>7819.5762920955731</v>
          </cell>
          <cell r="AR967">
            <v>9346.0328004788716</v>
          </cell>
          <cell r="AS967">
            <v>8708.2457120802501</v>
          </cell>
          <cell r="AT967">
            <v>10082.641067106137</v>
          </cell>
          <cell r="AU967">
            <v>9380.0781848874358</v>
          </cell>
          <cell r="AV967">
            <v>8940.3240429702237</v>
          </cell>
          <cell r="AW967">
            <v>8543.6790211568386</v>
          </cell>
          <cell r="AX967">
            <v>9935.8146162956291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3.3368164102829909</v>
          </cell>
          <cell r="CN967">
            <v>3.4008578421956148</v>
          </cell>
          <cell r="CO967">
            <v>2.9126325456119546</v>
          </cell>
          <cell r="CP967">
            <v>3.6083192538018007</v>
          </cell>
          <cell r="CQ967">
            <v>3.1788022220613574</v>
          </cell>
          <cell r="CR967">
            <v>3.1430657951735412</v>
          </cell>
          <cell r="CS967">
            <v>3.769839089554285</v>
          </cell>
          <cell r="CT967">
            <v>4.2589363762228656</v>
          </cell>
          <cell r="CU967">
            <v>4.3289277041782972</v>
          </cell>
          <cell r="CV967">
            <v>4.0874379113648365</v>
          </cell>
          <cell r="CW967">
            <v>4.1517144923763061</v>
          </cell>
          <cell r="CX967">
            <v>4.4284757390960863</v>
          </cell>
          <cell r="CY967">
            <v>3.8772102338156027</v>
          </cell>
          <cell r="CZ967">
            <v>4.6074047493659478</v>
          </cell>
          <cell r="DA967">
            <v>4.2502904263115822</v>
          </cell>
          <cell r="DB967">
            <v>4.9211005541574329</v>
          </cell>
          <cell r="DC967">
            <v>4.5781960943035216</v>
          </cell>
          <cell r="DD967">
            <v>4.3635624147865597</v>
          </cell>
          <cell r="DE967">
            <v>4.1699692854012778</v>
          </cell>
          <cell r="DF967">
            <v>4.8494380082391997</v>
          </cell>
          <cell r="DG967">
            <v>5.8070745115739237</v>
          </cell>
          <cell r="DH967">
            <v>5.8070745115739237</v>
          </cell>
          <cell r="DI967">
            <v>5.8070745115739237</v>
          </cell>
          <cell r="DJ967">
            <v>5.8070745115739237</v>
          </cell>
          <cell r="DK967">
            <v>5.8070745115739237</v>
          </cell>
          <cell r="DL967">
            <v>5.8070745115739237</v>
          </cell>
          <cell r="DM967">
            <v>5.8070745115739237</v>
          </cell>
          <cell r="DN967">
            <v>5.8070745115739237</v>
          </cell>
          <cell r="DO967">
            <v>5.8070745115739237</v>
          </cell>
          <cell r="DP967">
            <v>5.8070745115739237</v>
          </cell>
          <cell r="DQ967">
            <v>5.5570993328936753</v>
          </cell>
          <cell r="DR967">
            <v>5.6351455181632533</v>
          </cell>
          <cell r="DS967">
            <v>5.5352056864402401</v>
          </cell>
          <cell r="DT967">
            <v>5.4932992344748213</v>
          </cell>
          <cell r="DU967">
            <v>5.5318930566346118</v>
          </cell>
          <cell r="DV967">
            <v>5.4782896119977824</v>
          </cell>
          <cell r="DW967">
            <v>5.6109987909099033</v>
          </cell>
          <cell r="DX967">
            <v>5.5353763150465731</v>
          </cell>
          <cell r="DY967">
            <v>5.5073472224027169</v>
          </cell>
          <cell r="DZ967">
            <v>5.49939066961071</v>
          </cell>
          <cell r="EA967">
            <v>5.6091766583341407</v>
          </cell>
          <cell r="EB967">
            <v>5.6231023523468853</v>
          </cell>
          <cell r="EC967">
            <v>5.5254926606313317</v>
          </cell>
          <cell r="ED967">
            <v>5.5574820770639271</v>
          </cell>
          <cell r="EE967">
            <v>5.6133122768885917</v>
          </cell>
          <cell r="EF967">
            <v>5.6133122768885917</v>
          </cell>
          <cell r="EG967">
            <v>5.6133122768885917</v>
          </cell>
          <cell r="EH967">
            <v>5.6133122768885917</v>
          </cell>
          <cell r="EI967">
            <v>5.6133122768885917</v>
          </cell>
          <cell r="EJ967">
            <v>5.6133122768885917</v>
          </cell>
          <cell r="EK967">
            <v>0</v>
          </cell>
          <cell r="EL967">
            <v>0</v>
          </cell>
          <cell r="EM967">
            <v>0</v>
          </cell>
          <cell r="EN967">
            <v>0</v>
          </cell>
          <cell r="EO967">
            <v>0</v>
          </cell>
          <cell r="EP967">
            <v>0</v>
          </cell>
          <cell r="EQ967">
            <v>0</v>
          </cell>
          <cell r="ER967">
            <v>0</v>
          </cell>
          <cell r="ES967">
            <v>0</v>
          </cell>
          <cell r="ET967">
            <v>0</v>
          </cell>
        </row>
        <row r="968">
          <cell r="A968">
            <v>36829.039420030625</v>
          </cell>
          <cell r="B968">
            <v>37384.057556761603</v>
          </cell>
          <cell r="C968">
            <v>37305.425192451912</v>
          </cell>
          <cell r="D968">
            <v>5461.1768769359469</v>
          </cell>
          <cell r="E968">
            <v>6911.0155960506008</v>
          </cell>
          <cell r="F968">
            <v>7322.9304087969003</v>
          </cell>
          <cell r="G968">
            <v>7212.6125703198377</v>
          </cell>
          <cell r="H968">
            <v>7591.8887127399212</v>
          </cell>
          <cell r="I968">
            <v>6826.0921383815021</v>
          </cell>
          <cell r="J968">
            <v>7621.4574340214203</v>
          </cell>
          <cell r="K968">
            <v>8318.8057167223487</v>
          </cell>
          <cell r="L968">
            <v>8308.2837809653047</v>
          </cell>
          <cell r="M968">
            <v>7995.22011424219</v>
          </cell>
          <cell r="N968">
            <v>8670.1327634714853</v>
          </cell>
          <cell r="O968">
            <v>9049.2164477041242</v>
          </cell>
          <cell r="P968">
            <v>9628.7812050667872</v>
          </cell>
          <cell r="Q968">
            <v>10229.230272008861</v>
          </cell>
          <cell r="R968">
            <v>10142.670160234127</v>
          </cell>
          <cell r="S968">
            <v>9264.5669405923873</v>
          </cell>
          <cell r="T968">
            <v>10685.724929045313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6127.6364534638806</v>
          </cell>
          <cell r="AF968">
            <v>6219.9806856383602</v>
          </cell>
          <cell r="AG968">
            <v>6206.8977882955614</v>
          </cell>
          <cell r="AH968">
            <v>5461.1768769359469</v>
          </cell>
          <cell r="AI968">
            <v>6911.0155960506008</v>
          </cell>
          <cell r="AJ968">
            <v>7322.9304087969003</v>
          </cell>
          <cell r="AK968">
            <v>7212.6125703198377</v>
          </cell>
          <cell r="AL968">
            <v>7591.8887127399212</v>
          </cell>
          <cell r="AM968">
            <v>6826.0921383815021</v>
          </cell>
          <cell r="AN968">
            <v>7621.4574340214203</v>
          </cell>
          <cell r="AO968">
            <v>8318.8057167223487</v>
          </cell>
          <cell r="AP968">
            <v>8308.2837809653047</v>
          </cell>
          <cell r="AQ968">
            <v>7995.22011424219</v>
          </cell>
          <cell r="AR968">
            <v>8670.1327634714853</v>
          </cell>
          <cell r="AS968">
            <v>9049.2164477041242</v>
          </cell>
          <cell r="AT968">
            <v>9628.7812050667872</v>
          </cell>
          <cell r="AU968">
            <v>10229.230272008861</v>
          </cell>
          <cell r="AV968">
            <v>10142.670160234127</v>
          </cell>
          <cell r="AW968">
            <v>9264.5669405923873</v>
          </cell>
          <cell r="AX968">
            <v>10685.724929045313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2.9936943072437963</v>
          </cell>
          <cell r="CN968">
            <v>3.0482798213769979</v>
          </cell>
          <cell r="CO968">
            <v>3.0540867374591762</v>
          </cell>
          <cell r="CP968">
            <v>2.7122089752610505</v>
          </cell>
          <cell r="CQ968">
            <v>3.3801918537408135</v>
          </cell>
          <cell r="CR968">
            <v>3.6562753705894782</v>
          </cell>
          <cell r="CS968">
            <v>3.5555283681197469</v>
          </cell>
          <cell r="CT968">
            <v>3.7380937688855833</v>
          </cell>
          <cell r="CU968">
            <v>3.3718621896603183</v>
          </cell>
          <cell r="CV968">
            <v>3.7250584882136546</v>
          </cell>
          <cell r="CW968">
            <v>4.0699050891821429</v>
          </cell>
          <cell r="CX968">
            <v>4.1553549488504364</v>
          </cell>
          <cell r="CY968">
            <v>3.9192435557958292</v>
          </cell>
          <cell r="CZ968">
            <v>4.2437915903073815</v>
          </cell>
          <cell r="DA968">
            <v>4.3964703685606201</v>
          </cell>
          <cell r="DB968">
            <v>4.6780460494090361</v>
          </cell>
          <cell r="DC968">
            <v>4.9697681610301432</v>
          </cell>
          <cell r="DD968">
            <v>4.9277138054164631</v>
          </cell>
          <cell r="DE968">
            <v>4.5010962294083159</v>
          </cell>
          <cell r="DF968">
            <v>5.1915514772614824</v>
          </cell>
          <cell r="DG968">
            <v>4.1376026841933475</v>
          </cell>
          <cell r="DH968">
            <v>4.1376026841933475</v>
          </cell>
          <cell r="DI968">
            <v>4.1376026841933475</v>
          </cell>
          <cell r="DJ968">
            <v>4.1376026841933475</v>
          </cell>
          <cell r="DK968">
            <v>4.1376026841933475</v>
          </cell>
          <cell r="DL968">
            <v>4.1376026841933475</v>
          </cell>
          <cell r="DM968">
            <v>4.1376026841933475</v>
          </cell>
          <cell r="DN968">
            <v>4.1376026841933475</v>
          </cell>
          <cell r="DO968">
            <v>4.1376026841933475</v>
          </cell>
          <cell r="DP968">
            <v>4.1376026841933475</v>
          </cell>
          <cell r="DQ968">
            <v>5.6078020515860478</v>
          </cell>
          <cell r="DR968">
            <v>5.590380139922237</v>
          </cell>
          <cell r="DS968">
            <v>5.5680145594473789</v>
          </cell>
          <cell r="DT968">
            <v>5.5165839234498479</v>
          </cell>
          <cell r="DU968">
            <v>5.6015427891449106</v>
          </cell>
          <cell r="DV968">
            <v>5.4872297637048941</v>
          </cell>
          <cell r="DW968">
            <v>5.5577062924371505</v>
          </cell>
          <cell r="DX968">
            <v>5.5642518324514745</v>
          </cell>
          <cell r="DY968">
            <v>5.5463780086515415</v>
          </cell>
          <cell r="DZ968">
            <v>5.6054704549624752</v>
          </cell>
          <cell r="EA968">
            <v>5.5999459544019228</v>
          </cell>
          <cell r="EB968">
            <v>5.4778524573479102</v>
          </cell>
          <cell r="EC968">
            <v>5.589015413284649</v>
          </cell>
          <cell r="ED968">
            <v>5.5973032340525597</v>
          </cell>
          <cell r="EE968">
            <v>5.6391540829247653</v>
          </cell>
          <cell r="EF968">
            <v>5.6391540829247653</v>
          </cell>
          <cell r="EG968">
            <v>5.6391540829247653</v>
          </cell>
          <cell r="EH968">
            <v>5.6391540829247653</v>
          </cell>
          <cell r="EI968">
            <v>5.6391540829247653</v>
          </cell>
          <cell r="EJ968">
            <v>5.6391540829247653</v>
          </cell>
          <cell r="EK968">
            <v>0</v>
          </cell>
          <cell r="EL968">
            <v>0</v>
          </cell>
          <cell r="EM968">
            <v>0</v>
          </cell>
          <cell r="EN968">
            <v>0</v>
          </cell>
          <cell r="EO968">
            <v>0</v>
          </cell>
          <cell r="EP968">
            <v>0</v>
          </cell>
          <cell r="EQ968">
            <v>0</v>
          </cell>
          <cell r="ER968">
            <v>0</v>
          </cell>
          <cell r="ES968">
            <v>0</v>
          </cell>
          <cell r="ET968">
            <v>0</v>
          </cell>
        </row>
        <row r="969">
          <cell r="A969">
            <v>33922.555150967099</v>
          </cell>
          <cell r="B969">
            <v>41583.72629270664</v>
          </cell>
          <cell r="C969">
            <v>45455.091514180604</v>
          </cell>
          <cell r="D969">
            <v>6692.88638998225</v>
          </cell>
          <cell r="E969">
            <v>6221.561745956702</v>
          </cell>
          <cell r="F969">
            <v>7368.8657497411732</v>
          </cell>
          <cell r="G969">
            <v>6834.4689504348198</v>
          </cell>
          <cell r="H969">
            <v>7546.0996992532264</v>
          </cell>
          <cell r="I969">
            <v>6147.3240206630753</v>
          </cell>
          <cell r="J969">
            <v>7047.8671254254505</v>
          </cell>
          <cell r="K969">
            <v>8264.2439498186777</v>
          </cell>
          <cell r="L969">
            <v>8368.7788252049231</v>
          </cell>
          <cell r="M969">
            <v>7559.3972354019306</v>
          </cell>
          <cell r="N969">
            <v>7918.2503087924988</v>
          </cell>
          <cell r="O969">
            <v>8834.5636104696787</v>
          </cell>
          <cell r="P969">
            <v>8486.467823948793</v>
          </cell>
          <cell r="Q969">
            <v>9468.480576590222</v>
          </cell>
          <cell r="R969">
            <v>10404.034559834385</v>
          </cell>
          <cell r="S969">
            <v>8386.3875310426738</v>
          </cell>
          <cell r="T969">
            <v>10536.192986232631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5644.0539533770998</v>
          </cell>
          <cell r="AF969">
            <v>6918.7239503039355</v>
          </cell>
          <cell r="AG969">
            <v>7562.8438901488498</v>
          </cell>
          <cell r="AH969">
            <v>6692.88638998225</v>
          </cell>
          <cell r="AI969">
            <v>6221.561745956702</v>
          </cell>
          <cell r="AJ969">
            <v>7368.8657497411732</v>
          </cell>
          <cell r="AK969">
            <v>6834.4689504348198</v>
          </cell>
          <cell r="AL969">
            <v>7546.0996992532264</v>
          </cell>
          <cell r="AM969">
            <v>6147.3240206630753</v>
          </cell>
          <cell r="AN969">
            <v>7047.8671254254505</v>
          </cell>
          <cell r="AO969">
            <v>8264.2439498186777</v>
          </cell>
          <cell r="AP969">
            <v>8368.7788252049231</v>
          </cell>
          <cell r="AQ969">
            <v>7559.3972354019306</v>
          </cell>
          <cell r="AR969">
            <v>7918.2503087924988</v>
          </cell>
          <cell r="AS969">
            <v>8834.5636104696787</v>
          </cell>
          <cell r="AT969">
            <v>8486.467823948793</v>
          </cell>
          <cell r="AU969">
            <v>9468.480576590222</v>
          </cell>
          <cell r="AV969">
            <v>10404.034559834385</v>
          </cell>
          <cell r="AW969">
            <v>8386.3875310426738</v>
          </cell>
          <cell r="AX969">
            <v>10536.192986232631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2.7653369210018819</v>
          </cell>
          <cell r="CN969">
            <v>3.3521598544542965</v>
          </cell>
          <cell r="CO969">
            <v>3.734506107947217</v>
          </cell>
          <cell r="CP969">
            <v>3.3443430010089514</v>
          </cell>
          <cell r="CQ969">
            <v>3.0307425563244395</v>
          </cell>
          <cell r="CR969">
            <v>3.6101445660357778</v>
          </cell>
          <cell r="CS969">
            <v>3.3696280855370389</v>
          </cell>
          <cell r="CT969">
            <v>3.7393996566841659</v>
          </cell>
          <cell r="CU969">
            <v>3.0235612361502553</v>
          </cell>
          <cell r="CV969">
            <v>3.4850977511882615</v>
          </cell>
          <cell r="CW969">
            <v>4.0690226470220425</v>
          </cell>
          <cell r="CX969">
            <v>4.1911989715531455</v>
          </cell>
          <cell r="CY969">
            <v>3.72628101959668</v>
          </cell>
          <cell r="CZ969">
            <v>3.9089913077058669</v>
          </cell>
          <cell r="DA969">
            <v>4.3952115222210244</v>
          </cell>
          <cell r="DB969">
            <v>4.2220332330364778</v>
          </cell>
          <cell r="DC969">
            <v>4.7105863699749682</v>
          </cell>
          <cell r="DD969">
            <v>5.1760261843356359</v>
          </cell>
          <cell r="DE969">
            <v>4.172243104635915</v>
          </cell>
          <cell r="DF969">
            <v>5.2417752427017783</v>
          </cell>
          <cell r="DG969">
            <v>5.1853723792723914</v>
          </cell>
          <cell r="DH969">
            <v>5.1853723792723914</v>
          </cell>
          <cell r="DI969">
            <v>5.1853723792723914</v>
          </cell>
          <cell r="DJ969">
            <v>5.1853723792723914</v>
          </cell>
          <cell r="DK969">
            <v>5.1853723792723914</v>
          </cell>
          <cell r="DL969">
            <v>5.1853723792723914</v>
          </cell>
          <cell r="DM969">
            <v>5.1853723792723914</v>
          </cell>
          <cell r="DN969">
            <v>5.1853723792723914</v>
          </cell>
          <cell r="DO969">
            <v>5.1853723792723914</v>
          </cell>
          <cell r="DP969">
            <v>5.1853723792723914</v>
          </cell>
          <cell r="DQ969">
            <v>5.5917821075123602</v>
          </cell>
          <cell r="DR969">
            <v>5.6546850108704803</v>
          </cell>
          <cell r="DS969">
            <v>5.5482892912906721</v>
          </cell>
          <cell r="DT969">
            <v>5.4828930631562871</v>
          </cell>
          <cell r="DU969">
            <v>5.6241578852968139</v>
          </cell>
          <cell r="DV969">
            <v>5.5922063279396221</v>
          </cell>
          <cell r="DW969">
            <v>5.5568662153884132</v>
          </cell>
          <cell r="DX969">
            <v>5.5287606700245453</v>
          </cell>
          <cell r="DY969">
            <v>5.5702472359048461</v>
          </cell>
          <cell r="DZ969">
            <v>5.5405117387545415</v>
          </cell>
          <cell r="EA969">
            <v>5.5644232559504641</v>
          </cell>
          <cell r="EB969">
            <v>5.4705494347953696</v>
          </cell>
          <cell r="EC969">
            <v>5.5580019994056213</v>
          </cell>
          <cell r="ED969">
            <v>5.5497274756481909</v>
          </cell>
          <cell r="EE969">
            <v>5.5069667846314214</v>
          </cell>
          <cell r="EF969">
            <v>5.5069667846314214</v>
          </cell>
          <cell r="EG969">
            <v>5.5069667846314214</v>
          </cell>
          <cell r="EH969">
            <v>5.5069667846314214</v>
          </cell>
          <cell r="EI969">
            <v>5.5069667846314214</v>
          </cell>
          <cell r="EJ969">
            <v>5.5069667846314214</v>
          </cell>
          <cell r="EK969">
            <v>0</v>
          </cell>
          <cell r="EL969">
            <v>0</v>
          </cell>
          <cell r="EM969">
            <v>0</v>
          </cell>
          <cell r="EN969">
            <v>0</v>
          </cell>
          <cell r="EO969">
            <v>0</v>
          </cell>
          <cell r="EP969">
            <v>0</v>
          </cell>
          <cell r="EQ969">
            <v>0</v>
          </cell>
          <cell r="ER969">
            <v>0</v>
          </cell>
          <cell r="ES969">
            <v>0</v>
          </cell>
          <cell r="ET969">
            <v>0</v>
          </cell>
        </row>
        <row r="970">
          <cell r="A970">
            <v>33216.870845379104</v>
          </cell>
          <cell r="B970">
            <v>42815.631494442583</v>
          </cell>
          <cell r="C970">
            <v>36909.063384321787</v>
          </cell>
          <cell r="D970">
            <v>5724.832902538129</v>
          </cell>
          <cell r="E970">
            <v>6121.1578100345623</v>
          </cell>
          <cell r="F970">
            <v>7495.4031148502063</v>
          </cell>
          <cell r="G970">
            <v>7177.8179582153289</v>
          </cell>
          <cell r="H970">
            <v>7704.9769253967161</v>
          </cell>
          <cell r="I970">
            <v>7139.4328317031459</v>
          </cell>
          <cell r="J970">
            <v>7356.6109906500033</v>
          </cell>
          <cell r="K970">
            <v>8415.1747054334355</v>
          </cell>
          <cell r="L970">
            <v>9273.5247351896833</v>
          </cell>
          <cell r="M970">
            <v>9861.7225654071353</v>
          </cell>
          <cell r="N970">
            <v>8003.4888141129022</v>
          </cell>
          <cell r="O970">
            <v>8008.0756097005269</v>
          </cell>
          <cell r="P970">
            <v>8557.8232693611262</v>
          </cell>
          <cell r="Q970">
            <v>9029.0084209235974</v>
          </cell>
          <cell r="R970">
            <v>9541.9019373696519</v>
          </cell>
          <cell r="S970">
            <v>9990.2409286336042</v>
          </cell>
          <cell r="T970">
            <v>10916.750319111898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5526.6417986303622</v>
          </cell>
          <cell r="AF970">
            <v>7123.6890360146253</v>
          </cell>
          <cell r="AG970">
            <v>6140.9508860003571</v>
          </cell>
          <cell r="AH970">
            <v>5724.832902538129</v>
          </cell>
          <cell r="AI970">
            <v>6121.1578100345623</v>
          </cell>
          <cell r="AJ970">
            <v>7495.4031148502063</v>
          </cell>
          <cell r="AK970">
            <v>7177.8179582153289</v>
          </cell>
          <cell r="AL970">
            <v>7704.9769253967161</v>
          </cell>
          <cell r="AM970">
            <v>7139.4328317031459</v>
          </cell>
          <cell r="AN970">
            <v>7356.6109906500033</v>
          </cell>
          <cell r="AO970">
            <v>8415.1747054334355</v>
          </cell>
          <cell r="AP970">
            <v>9273.5247351896833</v>
          </cell>
          <cell r="AQ970">
            <v>9861.7225654071353</v>
          </cell>
          <cell r="AR970">
            <v>8003.4888141129022</v>
          </cell>
          <cell r="AS970">
            <v>8008.0756097005269</v>
          </cell>
          <cell r="AT970">
            <v>8557.8232693611262</v>
          </cell>
          <cell r="AU970">
            <v>9029.0084209235974</v>
          </cell>
          <cell r="AV970">
            <v>9541.9019373696519</v>
          </cell>
          <cell r="AW970">
            <v>9990.2409286336042</v>
          </cell>
          <cell r="AX970">
            <v>10916.750319111898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2.7331260689312078</v>
          </cell>
          <cell r="CN970">
            <v>3.5324857254693942</v>
          </cell>
          <cell r="CO970">
            <v>2.9457536663014747</v>
          </cell>
          <cell r="CP970">
            <v>2.8608443107281367</v>
          </cell>
          <cell r="CQ970">
            <v>3.01822227037955</v>
          </cell>
          <cell r="CR970">
            <v>3.7361705582930056</v>
          </cell>
          <cell r="CS970">
            <v>3.5886995588120336</v>
          </cell>
          <cell r="CT970">
            <v>3.7508700559198389</v>
          </cell>
          <cell r="CU970">
            <v>3.5619470063320748</v>
          </cell>
          <cell r="CV970">
            <v>3.6545720789622638</v>
          </cell>
          <cell r="CW970">
            <v>4.1651034358131058</v>
          </cell>
          <cell r="CX970">
            <v>4.5438582699870738</v>
          </cell>
          <cell r="CY970">
            <v>4.80294335767646</v>
          </cell>
          <cell r="CZ970">
            <v>4.0226443012007715</v>
          </cell>
          <cell r="DA970">
            <v>3.9455230537514558</v>
          </cell>
          <cell r="DB970">
            <v>4.2163798951016238</v>
          </cell>
          <cell r="DC970">
            <v>4.4485295361243846</v>
          </cell>
          <cell r="DD970">
            <v>4.7012285979072486</v>
          </cell>
          <cell r="DE970">
            <v>4.9221220949397706</v>
          </cell>
          <cell r="DF970">
            <v>5.3786068158409037</v>
          </cell>
          <cell r="DG970">
            <v>5.0844556674134553</v>
          </cell>
          <cell r="DH970">
            <v>5.0844556674134553</v>
          </cell>
          <cell r="DI970">
            <v>5.0844556674134553</v>
          </cell>
          <cell r="DJ970">
            <v>5.0844556674134553</v>
          </cell>
          <cell r="DK970">
            <v>5.0844556674134553</v>
          </cell>
          <cell r="DL970">
            <v>5.0844556674134553</v>
          </cell>
          <cell r="DM970">
            <v>5.0844556674134553</v>
          </cell>
          <cell r="DN970">
            <v>5.0844556674134553</v>
          </cell>
          <cell r="DO970">
            <v>5.0844556674134553</v>
          </cell>
          <cell r="DP970">
            <v>5.0844556674134553</v>
          </cell>
          <cell r="DQ970">
            <v>5.5399875446397928</v>
          </cell>
          <cell r="DR970">
            <v>5.5249922518682979</v>
          </cell>
          <cell r="DS970">
            <v>5.7114493882536292</v>
          </cell>
          <cell r="DT970">
            <v>5.4824632178575046</v>
          </cell>
          <cell r="DU970">
            <v>5.5563486939113975</v>
          </cell>
          <cell r="DV970">
            <v>5.4963633697097247</v>
          </cell>
          <cell r="DW970">
            <v>5.4797718108650431</v>
          </cell>
          <cell r="DX970">
            <v>5.6279011291496044</v>
          </cell>
          <cell r="DY970">
            <v>5.4914039751573087</v>
          </cell>
          <cell r="DZ970">
            <v>5.5150365539496242</v>
          </cell>
          <cell r="EA970">
            <v>5.5353422840194693</v>
          </cell>
          <cell r="EB970">
            <v>5.5914853794028518</v>
          </cell>
          <cell r="EC970">
            <v>5.6253875957612012</v>
          </cell>
          <cell r="ED970">
            <v>5.4509832269938867</v>
          </cell>
          <cell r="EE970">
            <v>5.5607160009877363</v>
          </cell>
          <cell r="EF970">
            <v>5.5607160009877363</v>
          </cell>
          <cell r="EG970">
            <v>5.5607160009877363</v>
          </cell>
          <cell r="EH970">
            <v>5.5607160009877363</v>
          </cell>
          <cell r="EI970">
            <v>5.5607160009877363</v>
          </cell>
          <cell r="EJ970">
            <v>5.5607160009877363</v>
          </cell>
          <cell r="EK970">
            <v>0</v>
          </cell>
          <cell r="EL970">
            <v>0</v>
          </cell>
          <cell r="EM970">
            <v>0</v>
          </cell>
          <cell r="EN970">
            <v>0</v>
          </cell>
          <cell r="EO970">
            <v>0</v>
          </cell>
          <cell r="EP970">
            <v>0</v>
          </cell>
          <cell r="EQ970">
            <v>0</v>
          </cell>
          <cell r="ER970">
            <v>0</v>
          </cell>
          <cell r="ES970">
            <v>0</v>
          </cell>
          <cell r="ET970">
            <v>0</v>
          </cell>
        </row>
        <row r="971">
          <cell r="A971">
            <v>40484.757600919103</v>
          </cell>
          <cell r="B971">
            <v>36438.835198713554</v>
          </cell>
          <cell r="C971">
            <v>39145.265315238961</v>
          </cell>
          <cell r="D971">
            <v>5777.7877963824521</v>
          </cell>
          <cell r="E971">
            <v>6437.8147953885473</v>
          </cell>
          <cell r="F971">
            <v>7162.7964537069438</v>
          </cell>
          <cell r="G971">
            <v>6347.7445406332154</v>
          </cell>
          <cell r="H971">
            <v>6885.7610170319622</v>
          </cell>
          <cell r="I971">
            <v>9247.0564553278218</v>
          </cell>
          <cell r="J971">
            <v>9301.9330204737562</v>
          </cell>
          <cell r="K971">
            <v>7463.5453365034864</v>
          </cell>
          <cell r="L971">
            <v>7982.4984116460028</v>
          </cell>
          <cell r="M971">
            <v>9113.2627695816445</v>
          </cell>
          <cell r="N971">
            <v>7747.7870290049641</v>
          </cell>
          <cell r="O971">
            <v>7991.7665398474765</v>
          </cell>
          <cell r="P971">
            <v>9519.409568342784</v>
          </cell>
          <cell r="Q971">
            <v>9296.6900435019998</v>
          </cell>
          <cell r="R971">
            <v>10361.364686270403</v>
          </cell>
          <cell r="S971">
            <v>9348.2781650669694</v>
          </cell>
          <cell r="T971">
            <v>10668.034456158241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6735.8769164670912</v>
          </cell>
          <cell r="AF971">
            <v>6062.7140539527627</v>
          </cell>
          <cell r="AG971">
            <v>6513.0114307492322</v>
          </cell>
          <cell r="AH971">
            <v>5777.7877963824521</v>
          </cell>
          <cell r="AI971">
            <v>6437.8147953885473</v>
          </cell>
          <cell r="AJ971">
            <v>7162.7964537069438</v>
          </cell>
          <cell r="AK971">
            <v>6347.7445406332154</v>
          </cell>
          <cell r="AL971">
            <v>6885.7610170319622</v>
          </cell>
          <cell r="AM971">
            <v>9247.0564553278218</v>
          </cell>
          <cell r="AN971">
            <v>9301.9330204737562</v>
          </cell>
          <cell r="AO971">
            <v>7463.5453365034864</v>
          </cell>
          <cell r="AP971">
            <v>7982.4984116460028</v>
          </cell>
          <cell r="AQ971">
            <v>9113.2627695816445</v>
          </cell>
          <cell r="AR971">
            <v>7747.7870290049641</v>
          </cell>
          <cell r="AS971">
            <v>7991.7665398474765</v>
          </cell>
          <cell r="AT971">
            <v>9519.409568342784</v>
          </cell>
          <cell r="AU971">
            <v>9296.6900435019998</v>
          </cell>
          <cell r="AV971">
            <v>10361.364686270403</v>
          </cell>
          <cell r="AW971">
            <v>9348.2781650669694</v>
          </cell>
          <cell r="AX971">
            <v>10668.034456158241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3.3174523002452294</v>
          </cell>
          <cell r="CN971">
            <v>2.9973816113383918</v>
          </cell>
          <cell r="CO971">
            <v>3.23545606901558</v>
          </cell>
          <cell r="CP971">
            <v>2.9168544917446977</v>
          </cell>
          <cell r="CQ971">
            <v>3.1676491962409141</v>
          </cell>
          <cell r="CR971">
            <v>3.5395437634344913</v>
          </cell>
          <cell r="CS971">
            <v>3.1511057564537679</v>
          </cell>
          <cell r="CT971">
            <v>3.4135905858220355</v>
          </cell>
          <cell r="CU971">
            <v>4.6749576752465174</v>
          </cell>
          <cell r="CV971">
            <v>4.5422723262225224</v>
          </cell>
          <cell r="CW971">
            <v>3.7121398828492107</v>
          </cell>
          <cell r="CX971">
            <v>3.8603303744432309</v>
          </cell>
          <cell r="CY971">
            <v>4.5482557008545008</v>
          </cell>
          <cell r="CZ971">
            <v>3.8144210702622945</v>
          </cell>
          <cell r="DA971">
            <v>3.9514958708502159</v>
          </cell>
          <cell r="DB971">
            <v>4.7068326401532303</v>
          </cell>
          <cell r="DC971">
            <v>4.5967098934015622</v>
          </cell>
          <cell r="DD971">
            <v>5.1231338615845177</v>
          </cell>
          <cell r="DE971">
            <v>4.6222174264773201</v>
          </cell>
          <cell r="DF971">
            <v>5.274765459352575</v>
          </cell>
          <cell r="DG971">
            <v>5.6150396864173997</v>
          </cell>
          <cell r="DH971">
            <v>5.6150396864173997</v>
          </cell>
          <cell r="DI971">
            <v>5.6150396864173997</v>
          </cell>
          <cell r="DJ971">
            <v>5.6150396864173997</v>
          </cell>
          <cell r="DK971">
            <v>5.6150396864173997</v>
          </cell>
          <cell r="DL971">
            <v>5.6150396864173997</v>
          </cell>
          <cell r="DM971">
            <v>5.6150396864173997</v>
          </cell>
          <cell r="DN971">
            <v>5.6150396864173997</v>
          </cell>
          <cell r="DO971">
            <v>5.6150396864173997</v>
          </cell>
          <cell r="DP971">
            <v>5.6150396864173997</v>
          </cell>
          <cell r="DQ971">
            <v>5.5628402868144082</v>
          </cell>
          <cell r="DR971">
            <v>5.541561817637481</v>
          </cell>
          <cell r="DS971">
            <v>5.5151009789444352</v>
          </cell>
          <cell r="DT971">
            <v>5.426926729231158</v>
          </cell>
          <cell r="DU971">
            <v>5.5681193408096483</v>
          </cell>
          <cell r="DV971">
            <v>5.5442455821278065</v>
          </cell>
          <cell r="DW971">
            <v>5.5190407042426548</v>
          </cell>
          <cell r="DX971">
            <v>5.5264678649964534</v>
          </cell>
          <cell r="DY971">
            <v>5.419172323552119</v>
          </cell>
          <cell r="DZ971">
            <v>5.6105724560314449</v>
          </cell>
          <cell r="EA971">
            <v>5.5084318103291308</v>
          </cell>
          <cell r="EB971">
            <v>5.6652816056444646</v>
          </cell>
          <cell r="EC971">
            <v>5.4895425513658909</v>
          </cell>
          <cell r="ED971">
            <v>5.5648847851598493</v>
          </cell>
          <cell r="EE971">
            <v>5.5410030807881441</v>
          </cell>
          <cell r="EF971">
            <v>5.5410030807881441</v>
          </cell>
          <cell r="EG971">
            <v>5.5410030807881441</v>
          </cell>
          <cell r="EH971">
            <v>5.5410030807881441</v>
          </cell>
          <cell r="EI971">
            <v>5.5410030807881441</v>
          </cell>
          <cell r="EJ971">
            <v>5.5410030807881441</v>
          </cell>
          <cell r="EK971">
            <v>0</v>
          </cell>
          <cell r="EL971">
            <v>0</v>
          </cell>
          <cell r="EM971">
            <v>0</v>
          </cell>
          <cell r="EN971">
            <v>0</v>
          </cell>
          <cell r="EO971">
            <v>0</v>
          </cell>
          <cell r="EP971">
            <v>0</v>
          </cell>
          <cell r="EQ971">
            <v>0</v>
          </cell>
          <cell r="ER971">
            <v>0</v>
          </cell>
          <cell r="ES971">
            <v>0</v>
          </cell>
          <cell r="ET971">
            <v>0</v>
          </cell>
        </row>
        <row r="972">
          <cell r="A972">
            <v>35838.321359142945</v>
          </cell>
          <cell r="B972">
            <v>32392.515143904071</v>
          </cell>
          <cell r="C972">
            <v>43637.919446422391</v>
          </cell>
          <cell r="D972">
            <v>6057.3355757271866</v>
          </cell>
          <cell r="E972">
            <v>7241.5535950993444</v>
          </cell>
          <cell r="F972">
            <v>7525.46451354291</v>
          </cell>
          <cell r="G972">
            <v>7113.8135366081724</v>
          </cell>
          <cell r="H972">
            <v>7190.0421156501761</v>
          </cell>
          <cell r="I972">
            <v>7619.2188328205002</v>
          </cell>
          <cell r="J972">
            <v>9884.216519316873</v>
          </cell>
          <cell r="K972">
            <v>7919.7587321954616</v>
          </cell>
          <cell r="L972">
            <v>7069.3135251953408</v>
          </cell>
          <cell r="M972">
            <v>7646.3027561083964</v>
          </cell>
          <cell r="N972">
            <v>8273.5694967137588</v>
          </cell>
          <cell r="O972">
            <v>8950.8098493709749</v>
          </cell>
          <cell r="P972">
            <v>9025.7264348084791</v>
          </cell>
          <cell r="Q972">
            <v>9148.8580944200949</v>
          </cell>
          <cell r="R972">
            <v>8773.2632889801134</v>
          </cell>
          <cell r="S972">
            <v>9489.6613053908459</v>
          </cell>
          <cell r="T972">
            <v>10026.133647164019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5962.8002209527885</v>
          </cell>
          <cell r="AF972">
            <v>5389.4850297728008</v>
          </cell>
          <cell r="AG972">
            <v>7260.5017715391677</v>
          </cell>
          <cell r="AH972">
            <v>6057.3355757271866</v>
          </cell>
          <cell r="AI972">
            <v>7241.5535950993444</v>
          </cell>
          <cell r="AJ972">
            <v>7525.46451354291</v>
          </cell>
          <cell r="AK972">
            <v>7113.8135366081724</v>
          </cell>
          <cell r="AL972">
            <v>7190.0421156501761</v>
          </cell>
          <cell r="AM972">
            <v>7619.2188328205002</v>
          </cell>
          <cell r="AN972">
            <v>9884.216519316873</v>
          </cell>
          <cell r="AO972">
            <v>7919.7587321954616</v>
          </cell>
          <cell r="AP972">
            <v>7069.3135251953408</v>
          </cell>
          <cell r="AQ972">
            <v>7646.3027561083964</v>
          </cell>
          <cell r="AR972">
            <v>8273.5694967137588</v>
          </cell>
          <cell r="AS972">
            <v>8950.8098493709749</v>
          </cell>
          <cell r="AT972">
            <v>9025.7264348084791</v>
          </cell>
          <cell r="AU972">
            <v>9148.8580944200949</v>
          </cell>
          <cell r="AV972">
            <v>8773.2632889801134</v>
          </cell>
          <cell r="AW972">
            <v>9489.6613053908459</v>
          </cell>
          <cell r="AX972">
            <v>10026.133647164019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2.9286278305685798</v>
          </cell>
          <cell r="CN972">
            <v>2.6705128390210113</v>
          </cell>
          <cell r="CO972">
            <v>3.5659978375505026</v>
          </cell>
          <cell r="CP972">
            <v>2.9280604554702463</v>
          </cell>
          <cell r="CQ972">
            <v>3.6072843092319684</v>
          </cell>
          <cell r="CR972">
            <v>3.6943602659470742</v>
          </cell>
          <cell r="CS972">
            <v>3.5481232214778911</v>
          </cell>
          <cell r="CT972">
            <v>3.5296829639243406</v>
          </cell>
          <cell r="CU972">
            <v>3.7344746573895606</v>
          </cell>
          <cell r="CV972">
            <v>4.9008013216762798</v>
          </cell>
          <cell r="CW972">
            <v>3.9274089755407329</v>
          </cell>
          <cell r="CX972">
            <v>3.539935566240247</v>
          </cell>
          <cell r="CY972">
            <v>3.7170477175685472</v>
          </cell>
          <cell r="CZ972">
            <v>4.0792924338488774</v>
          </cell>
          <cell r="DA972">
            <v>4.4253993903763575</v>
          </cell>
          <cell r="DB972">
            <v>4.4624391462312438</v>
          </cell>
          <cell r="DC972">
            <v>4.5233170757763084</v>
          </cell>
          <cell r="DD972">
            <v>4.3376180104409592</v>
          </cell>
          <cell r="DE972">
            <v>4.6918147142524793</v>
          </cell>
          <cell r="DF972">
            <v>4.9570537724147554</v>
          </cell>
          <cell r="DG972">
            <v>5.4566222133397595</v>
          </cell>
          <cell r="DH972">
            <v>5.4566222133397595</v>
          </cell>
          <cell r="DI972">
            <v>5.4566222133397595</v>
          </cell>
          <cell r="DJ972">
            <v>5.4566222133397595</v>
          </cell>
          <cell r="DK972">
            <v>5.4566222133397595</v>
          </cell>
          <cell r="DL972">
            <v>5.4566222133397595</v>
          </cell>
          <cell r="DM972">
            <v>5.4566222133397595</v>
          </cell>
          <cell r="DN972">
            <v>5.4566222133397595</v>
          </cell>
          <cell r="DO972">
            <v>5.4566222133397595</v>
          </cell>
          <cell r="DP972">
            <v>5.4566222133397595</v>
          </cell>
          <cell r="DQ972">
            <v>5.5781887992039065</v>
          </cell>
          <cell r="DR972">
            <v>5.5291673548925653</v>
          </cell>
          <cell r="DS972">
            <v>5.5781822035858317</v>
          </cell>
          <cell r="DT972">
            <v>5.6677244837944833</v>
          </cell>
          <cell r="DU972">
            <v>5.4999470966318178</v>
          </cell>
          <cell r="DV972">
            <v>5.5808609642250149</v>
          </cell>
          <cell r="DW972">
            <v>5.4930166974805017</v>
          </cell>
          <cell r="DX972">
            <v>5.5808823975590052</v>
          </cell>
          <cell r="DY972">
            <v>5.5896944175021552</v>
          </cell>
          <cell r="DZ972">
            <v>5.5256362135365809</v>
          </cell>
          <cell r="EA972">
            <v>5.5247541736636219</v>
          </cell>
          <cell r="EB972">
            <v>5.4712810158236351</v>
          </cell>
          <cell r="EC972">
            <v>5.635863799987189</v>
          </cell>
          <cell r="ED972">
            <v>5.5566777957714999</v>
          </cell>
          <cell r="EE972">
            <v>5.5413680319867975</v>
          </cell>
          <cell r="EF972">
            <v>5.5413680319867975</v>
          </cell>
          <cell r="EG972">
            <v>5.5413680319867975</v>
          </cell>
          <cell r="EH972">
            <v>5.5413680319867975</v>
          </cell>
          <cell r="EI972">
            <v>5.5413680319867975</v>
          </cell>
          <cell r="EJ972">
            <v>5.5413680319867975</v>
          </cell>
          <cell r="EK972">
            <v>0</v>
          </cell>
          <cell r="EL972">
            <v>0</v>
          </cell>
          <cell r="EM972">
            <v>0</v>
          </cell>
          <cell r="EN972">
            <v>0</v>
          </cell>
          <cell r="EO972">
            <v>0</v>
          </cell>
          <cell r="EP972">
            <v>0</v>
          </cell>
          <cell r="EQ972">
            <v>0</v>
          </cell>
          <cell r="ER972">
            <v>0</v>
          </cell>
          <cell r="ES972">
            <v>0</v>
          </cell>
          <cell r="ET972">
            <v>0</v>
          </cell>
        </row>
        <row r="973">
          <cell r="A973">
            <v>36864.383137925448</v>
          </cell>
          <cell r="B973">
            <v>37851.703670088966</v>
          </cell>
          <cell r="C973">
            <v>47667.365416308116</v>
          </cell>
          <cell r="D973">
            <v>6308.192943259377</v>
          </cell>
          <cell r="E973">
            <v>6455.8684546843015</v>
          </cell>
          <cell r="F973">
            <v>8038.1094041596452</v>
          </cell>
          <cell r="G973">
            <v>7249.7404834172921</v>
          </cell>
          <cell r="H973">
            <v>8175.7528109218292</v>
          </cell>
          <cell r="I973">
            <v>7982.8641910891902</v>
          </cell>
          <cell r="J973">
            <v>6955.8180312439063</v>
          </cell>
          <cell r="K973">
            <v>7999.2116890621792</v>
          </cell>
          <cell r="L973">
            <v>9745.0299271764598</v>
          </cell>
          <cell r="M973">
            <v>7426.4395562962</v>
          </cell>
          <cell r="N973">
            <v>7737.716799750272</v>
          </cell>
          <cell r="O973">
            <v>7985.3606903884756</v>
          </cell>
          <cell r="P973">
            <v>10485.614424510122</v>
          </cell>
          <cell r="Q973">
            <v>9564.7874424817237</v>
          </cell>
          <cell r="R973">
            <v>8758.9955324814491</v>
          </cell>
          <cell r="S973">
            <v>8191.0289234435595</v>
          </cell>
          <cell r="T973">
            <v>9237.0333195749554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6133.5169612800973</v>
          </cell>
          <cell r="AF973">
            <v>6297.787911036341</v>
          </cell>
          <cell r="AG973">
            <v>7930.9232759052575</v>
          </cell>
          <cell r="AH973">
            <v>6308.192943259377</v>
          </cell>
          <cell r="AI973">
            <v>6455.8684546843015</v>
          </cell>
          <cell r="AJ973">
            <v>8038.1094041596452</v>
          </cell>
          <cell r="AK973">
            <v>7249.7404834172921</v>
          </cell>
          <cell r="AL973">
            <v>8175.7528109218292</v>
          </cell>
          <cell r="AM973">
            <v>7982.8641910891902</v>
          </cell>
          <cell r="AN973">
            <v>6955.8180312439063</v>
          </cell>
          <cell r="AO973">
            <v>7999.2116890621792</v>
          </cell>
          <cell r="AP973">
            <v>9745.0299271764598</v>
          </cell>
          <cell r="AQ973">
            <v>7426.4395562962</v>
          </cell>
          <cell r="AR973">
            <v>7737.716799750272</v>
          </cell>
          <cell r="AS973">
            <v>7985.3606903884756</v>
          </cell>
          <cell r="AT973">
            <v>10485.614424510122</v>
          </cell>
          <cell r="AU973">
            <v>9564.7874424817237</v>
          </cell>
          <cell r="AV973">
            <v>8758.9955324814491</v>
          </cell>
          <cell r="AW973">
            <v>8191.0289234435595</v>
          </cell>
          <cell r="AX973">
            <v>9237.0333195749554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3.0049187532626083</v>
          </cell>
          <cell r="CN973">
            <v>3.089592070310573</v>
          </cell>
          <cell r="CO973">
            <v>3.9530508503077848</v>
          </cell>
          <cell r="CP973">
            <v>3.1074873206643012</v>
          </cell>
          <cell r="CQ973">
            <v>3.1627641354077483</v>
          </cell>
          <cell r="CR973">
            <v>3.9427642307723314</v>
          </cell>
          <cell r="CS973">
            <v>3.5987618942034962</v>
          </cell>
          <cell r="CT973">
            <v>4.0561487352569054</v>
          </cell>
          <cell r="CU973">
            <v>3.9667706425815923</v>
          </cell>
          <cell r="CV973">
            <v>3.3873031551606148</v>
          </cell>
          <cell r="CW973">
            <v>3.9469928051032244</v>
          </cell>
          <cell r="CX973">
            <v>4.8090609241490201</v>
          </cell>
          <cell r="CY973">
            <v>3.7341640364480342</v>
          </cell>
          <cell r="CZ973">
            <v>3.7423492005208616</v>
          </cell>
          <cell r="DA973">
            <v>4.0137463909605415</v>
          </cell>
          <cell r="DB973">
            <v>5.2704691353564703</v>
          </cell>
          <cell r="DC973">
            <v>4.8076264261643615</v>
          </cell>
          <cell r="DD973">
            <v>4.402604725075558</v>
          </cell>
          <cell r="DE973">
            <v>4.1171230773954672</v>
          </cell>
          <cell r="DF973">
            <v>4.6428847220704066</v>
          </cell>
          <cell r="DG973">
            <v>5.5838540445623588</v>
          </cell>
          <cell r="DH973">
            <v>5.5838540445623588</v>
          </cell>
          <cell r="DI973">
            <v>5.5838540445623588</v>
          </cell>
          <cell r="DJ973">
            <v>5.5838540445623588</v>
          </cell>
          <cell r="DK973">
            <v>5.5838540445623588</v>
          </cell>
          <cell r="DL973">
            <v>5.5838540445623588</v>
          </cell>
          <cell r="DM973">
            <v>5.5838540445623588</v>
          </cell>
          <cell r="DN973">
            <v>5.5838540445623588</v>
          </cell>
          <cell r="DO973">
            <v>5.5838540445623588</v>
          </cell>
          <cell r="DP973">
            <v>5.5838540445623588</v>
          </cell>
          <cell r="DQ973">
            <v>5.5922164418110887</v>
          </cell>
          <cell r="DR973">
            <v>5.5846251097995765</v>
          </cell>
          <cell r="DS973">
            <v>5.4966550502624045</v>
          </cell>
          <cell r="DT973">
            <v>5.5616382656058088</v>
          </cell>
          <cell r="DU973">
            <v>5.5923584805893958</v>
          </cell>
          <cell r="DV973">
            <v>5.585476649545698</v>
          </cell>
          <cell r="DW973">
            <v>5.5192044592575131</v>
          </cell>
          <cell r="DX973">
            <v>5.5223129701702458</v>
          </cell>
          <cell r="DY973">
            <v>5.5135178633042861</v>
          </cell>
          <cell r="DZ973">
            <v>5.6260201195763591</v>
          </cell>
          <cell r="EA973">
            <v>5.5524926305536804</v>
          </cell>
          <cell r="EB973">
            <v>5.5517516933880398</v>
          </cell>
          <cell r="EC973">
            <v>5.4487187881095132</v>
          </cell>
          <cell r="ED973">
            <v>5.6646835912464653</v>
          </cell>
          <cell r="EE973">
            <v>5.450693290159931</v>
          </cell>
          <cell r="EF973">
            <v>5.450693290159931</v>
          </cell>
          <cell r="EG973">
            <v>5.450693290159931</v>
          </cell>
          <cell r="EH973">
            <v>5.450693290159931</v>
          </cell>
          <cell r="EI973">
            <v>5.450693290159931</v>
          </cell>
          <cell r="EJ973">
            <v>5.450693290159931</v>
          </cell>
          <cell r="EK973">
            <v>0</v>
          </cell>
          <cell r="EL973">
            <v>0</v>
          </cell>
          <cell r="EM973">
            <v>0</v>
          </cell>
          <cell r="EN973">
            <v>0</v>
          </cell>
          <cell r="EO973">
            <v>0</v>
          </cell>
          <cell r="EP973">
            <v>0</v>
          </cell>
          <cell r="EQ973">
            <v>0</v>
          </cell>
          <cell r="ER973">
            <v>0</v>
          </cell>
          <cell r="ES973">
            <v>0</v>
          </cell>
          <cell r="ET973">
            <v>0</v>
          </cell>
        </row>
        <row r="974">
          <cell r="A974">
            <v>42983.090631071624</v>
          </cell>
          <cell r="B974">
            <v>36800.92107288399</v>
          </cell>
          <cell r="C974">
            <v>36402.60778349865</v>
          </cell>
          <cell r="D974">
            <v>6146.1066481709468</v>
          </cell>
          <cell r="E974">
            <v>7576.3682534360978</v>
          </cell>
          <cell r="F974">
            <v>7078.3931213597907</v>
          </cell>
          <cell r="G974">
            <v>6845.9454677692211</v>
          </cell>
          <cell r="H974">
            <v>7942.3302274553553</v>
          </cell>
          <cell r="I974">
            <v>9155.8214637678684</v>
          </cell>
          <cell r="J974">
            <v>8364.4484374821022</v>
          </cell>
          <cell r="K974">
            <v>10195.929094842268</v>
          </cell>
          <cell r="L974">
            <v>8693.3325138881264</v>
          </cell>
          <cell r="M974">
            <v>9378.2389321361788</v>
          </cell>
          <cell r="N974">
            <v>9377.3822580511787</v>
          </cell>
          <cell r="O974">
            <v>9394.7709425722078</v>
          </cell>
          <cell r="P974">
            <v>9575.4609413465878</v>
          </cell>
          <cell r="Q974">
            <v>9081.5060535360753</v>
          </cell>
          <cell r="R974">
            <v>8895.7788374737374</v>
          </cell>
          <cell r="S974">
            <v>9521.4262540608106</v>
          </cell>
          <cell r="T974">
            <v>10217.085263039486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7151.5509820830739</v>
          </cell>
          <cell r="AF974">
            <v>6122.9581069280994</v>
          </cell>
          <cell r="AG974">
            <v>6056.6865160755497</v>
          </cell>
          <cell r="AH974">
            <v>6146.1066481709468</v>
          </cell>
          <cell r="AI974">
            <v>7576.3682534360978</v>
          </cell>
          <cell r="AJ974">
            <v>7078.3931213597907</v>
          </cell>
          <cell r="AK974">
            <v>6845.9454677692211</v>
          </cell>
          <cell r="AL974">
            <v>7942.3302274553553</v>
          </cell>
          <cell r="AM974">
            <v>9155.8214637678684</v>
          </cell>
          <cell r="AN974">
            <v>8364.4484374821022</v>
          </cell>
          <cell r="AO974">
            <v>10195.929094842268</v>
          </cell>
          <cell r="AP974">
            <v>8693.3325138881264</v>
          </cell>
          <cell r="AQ974">
            <v>9378.2389321361788</v>
          </cell>
          <cell r="AR974">
            <v>9377.3822580511787</v>
          </cell>
          <cell r="AS974">
            <v>9394.7709425722078</v>
          </cell>
          <cell r="AT974">
            <v>9575.4609413465878</v>
          </cell>
          <cell r="AU974">
            <v>9081.5060535360753</v>
          </cell>
          <cell r="AV974">
            <v>8895.7788374737374</v>
          </cell>
          <cell r="AW974">
            <v>9521.4262540608106</v>
          </cell>
          <cell r="AX974">
            <v>10217.085263039486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3.5649662000500442</v>
          </cell>
          <cell r="CN974">
            <v>3.0658366234252923</v>
          </cell>
          <cell r="CO974">
            <v>3.0341352650990014</v>
          </cell>
          <cell r="CP974">
            <v>3.0572745609364631</v>
          </cell>
          <cell r="CQ974">
            <v>3.7491204195885444</v>
          </cell>
          <cell r="CR974">
            <v>3.5087839912995005</v>
          </cell>
          <cell r="CS974">
            <v>3.4263985441629203</v>
          </cell>
          <cell r="CT974">
            <v>3.9431259395550726</v>
          </cell>
          <cell r="CU974">
            <v>4.5621645045189121</v>
          </cell>
          <cell r="CV974">
            <v>4.1253994909389631</v>
          </cell>
          <cell r="CW974">
            <v>4.9751869417052923</v>
          </cell>
          <cell r="CX974">
            <v>4.3341824401257147</v>
          </cell>
          <cell r="CY974">
            <v>4.6374262380950784</v>
          </cell>
          <cell r="CZ974">
            <v>4.624205496404354</v>
          </cell>
          <cell r="DA974">
            <v>4.6350240146328998</v>
          </cell>
          <cell r="DB974">
            <v>4.7241696136733307</v>
          </cell>
          <cell r="DC974">
            <v>4.4804709880078306</v>
          </cell>
          <cell r="DD974">
            <v>4.388840216817985</v>
          </cell>
          <cell r="DE974">
            <v>4.6975109463440576</v>
          </cell>
          <cell r="DF974">
            <v>5.0407227428127293</v>
          </cell>
          <cell r="DG974">
            <v>5.0654118384874076</v>
          </cell>
          <cell r="DH974">
            <v>5.0654118384874076</v>
          </cell>
          <cell r="DI974">
            <v>5.0654118384874076</v>
          </cell>
          <cell r="DJ974">
            <v>5.0654118384874076</v>
          </cell>
          <cell r="DK974">
            <v>5.0654118384874076</v>
          </cell>
          <cell r="DL974">
            <v>5.0654118384874076</v>
          </cell>
          <cell r="DM974">
            <v>5.0654118384874076</v>
          </cell>
          <cell r="DN974">
            <v>5.0654118384874076</v>
          </cell>
          <cell r="DO974">
            <v>5.0654118384874076</v>
          </cell>
          <cell r="DP974">
            <v>5.0654118384874076</v>
          </cell>
          <cell r="DQ974">
            <v>5.4960662352412735</v>
          </cell>
          <cell r="DR974">
            <v>5.4716639373535578</v>
          </cell>
          <cell r="DS974">
            <v>5.4689920646424373</v>
          </cell>
          <cell r="DT974">
            <v>5.5077318099933725</v>
          </cell>
          <cell r="DU974">
            <v>5.5365448355919282</v>
          </cell>
          <cell r="DV974">
            <v>5.5269454930330104</v>
          </cell>
          <cell r="DW974">
            <v>5.4739735434868386</v>
          </cell>
          <cell r="DX974">
            <v>5.5184158903123279</v>
          </cell>
          <cell r="DY974">
            <v>5.4983642833660831</v>
          </cell>
          <cell r="DZ974">
            <v>5.5549279868108457</v>
          </cell>
          <cell r="EA974">
            <v>5.6146739091298725</v>
          </cell>
          <cell r="EB974">
            <v>5.4952346104810763</v>
          </cell>
          <cell r="EC974">
            <v>5.5405313150766267</v>
          </cell>
          <cell r="ED974">
            <v>5.555864301708267</v>
          </cell>
          <cell r="EE974">
            <v>5.5531747821675834</v>
          </cell>
          <cell r="EF974">
            <v>5.5531747821675834</v>
          </cell>
          <cell r="EG974">
            <v>5.5531747821675834</v>
          </cell>
          <cell r="EH974">
            <v>5.5531747821675834</v>
          </cell>
          <cell r="EI974">
            <v>5.5531747821675834</v>
          </cell>
          <cell r="EJ974">
            <v>5.5531747821675834</v>
          </cell>
          <cell r="EK974">
            <v>0</v>
          </cell>
          <cell r="EL974">
            <v>0</v>
          </cell>
          <cell r="EM974">
            <v>0</v>
          </cell>
          <cell r="EN974">
            <v>0</v>
          </cell>
          <cell r="EO974">
            <v>0</v>
          </cell>
          <cell r="EP974">
            <v>0</v>
          </cell>
          <cell r="EQ974">
            <v>0</v>
          </cell>
          <cell r="ER974">
            <v>0</v>
          </cell>
          <cell r="ES974">
            <v>0</v>
          </cell>
          <cell r="ET974">
            <v>0</v>
          </cell>
        </row>
        <row r="975">
          <cell r="A975">
            <v>40283.374412818499</v>
          </cell>
          <cell r="B975">
            <v>35280.427075573803</v>
          </cell>
          <cell r="C975">
            <v>37295.074364694221</v>
          </cell>
          <cell r="D975">
            <v>6829.0565668527161</v>
          </cell>
          <cell r="E975">
            <v>5728.3754478398423</v>
          </cell>
          <cell r="F975">
            <v>5630.2845373090977</v>
          </cell>
          <cell r="G975">
            <v>6376.2654199251656</v>
          </cell>
          <cell r="H975">
            <v>6398.1919458761477</v>
          </cell>
          <cell r="I975">
            <v>6360.8334172914401</v>
          </cell>
          <cell r="J975">
            <v>8121.7856445311409</v>
          </cell>
          <cell r="K975">
            <v>9541.1301677933843</v>
          </cell>
          <cell r="L975">
            <v>8587.1325191562737</v>
          </cell>
          <cell r="M975">
            <v>8815.7561457100473</v>
          </cell>
          <cell r="N975">
            <v>8358.4916978706278</v>
          </cell>
          <cell r="O975">
            <v>9030.5299129208506</v>
          </cell>
          <cell r="P975">
            <v>8738.5232744803561</v>
          </cell>
          <cell r="Q975">
            <v>8951.9205457592288</v>
          </cell>
          <cell r="R975">
            <v>9204.7671467171276</v>
          </cell>
          <cell r="S975">
            <v>9861.6538969512276</v>
          </cell>
          <cell r="T975">
            <v>10232.047166677627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6702.3706674865953</v>
          </cell>
          <cell r="AF975">
            <v>5869.9774538371703</v>
          </cell>
          <cell r="AG975">
            <v>6205.1756117063705</v>
          </cell>
          <cell r="AH975">
            <v>6829.0565668527161</v>
          </cell>
          <cell r="AI975">
            <v>5728.3754478398423</v>
          </cell>
          <cell r="AJ975">
            <v>5630.2845373090977</v>
          </cell>
          <cell r="AK975">
            <v>6376.2654199251656</v>
          </cell>
          <cell r="AL975">
            <v>6398.1919458761477</v>
          </cell>
          <cell r="AM975">
            <v>6360.8334172914401</v>
          </cell>
          <cell r="AN975">
            <v>8121.7856445311409</v>
          </cell>
          <cell r="AO975">
            <v>9541.1301677933843</v>
          </cell>
          <cell r="AP975">
            <v>8587.1325191562737</v>
          </cell>
          <cell r="AQ975">
            <v>8815.7561457100473</v>
          </cell>
          <cell r="AR975">
            <v>8358.4916978706278</v>
          </cell>
          <cell r="AS975">
            <v>9030.5299129208506</v>
          </cell>
          <cell r="AT975">
            <v>8738.5232744803561</v>
          </cell>
          <cell r="AU975">
            <v>8951.9205457592288</v>
          </cell>
          <cell r="AV975">
            <v>9204.7671467171276</v>
          </cell>
          <cell r="AW975">
            <v>9861.6538969512276</v>
          </cell>
          <cell r="AX975">
            <v>10232.047166677627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3.3283321198560092</v>
          </cell>
          <cell r="CN975">
            <v>2.9049535788373544</v>
          </cell>
          <cell r="CO975">
            <v>3.0758475931021381</v>
          </cell>
          <cell r="CP975">
            <v>3.3888868417043287</v>
          </cell>
          <cell r="CQ975">
            <v>2.8660711714945095</v>
          </cell>
          <cell r="CR975">
            <v>2.7811921910832478</v>
          </cell>
          <cell r="CS975">
            <v>3.1604410448384868</v>
          </cell>
          <cell r="CT975">
            <v>3.1276589404001913</v>
          </cell>
          <cell r="CU975">
            <v>3.1602221692153023</v>
          </cell>
          <cell r="CV975">
            <v>4.0229242959809257</v>
          </cell>
          <cell r="CW975">
            <v>4.7346300621433857</v>
          </cell>
          <cell r="CX975">
            <v>4.2266841080164719</v>
          </cell>
          <cell r="CY975">
            <v>4.3769035539318724</v>
          </cell>
          <cell r="CZ975">
            <v>4.1889190139044272</v>
          </cell>
          <cell r="DA975">
            <v>4.4204740665729281</v>
          </cell>
          <cell r="DB975">
            <v>4.2775358575264733</v>
          </cell>
          <cell r="DC975">
            <v>4.3819945230380055</v>
          </cell>
          <cell r="DD975">
            <v>4.5057637650573801</v>
          </cell>
          <cell r="DE975">
            <v>4.8273119878178781</v>
          </cell>
          <cell r="DF975">
            <v>5.0086207104561842</v>
          </cell>
          <cell r="DG975">
            <v>5.5675030954084006</v>
          </cell>
          <cell r="DH975">
            <v>5.5675030954084006</v>
          </cell>
          <cell r="DI975">
            <v>5.5675030954084006</v>
          </cell>
          <cell r="DJ975">
            <v>5.5675030954084006</v>
          </cell>
          <cell r="DK975">
            <v>5.5675030954084006</v>
          </cell>
          <cell r="DL975">
            <v>5.5675030954084006</v>
          </cell>
          <cell r="DM975">
            <v>5.5675030954084006</v>
          </cell>
          <cell r="DN975">
            <v>5.5675030954084006</v>
          </cell>
          <cell r="DO975">
            <v>5.5675030954084006</v>
          </cell>
          <cell r="DP975">
            <v>5.5675030954084006</v>
          </cell>
          <cell r="DQ975">
            <v>5.5170754304926097</v>
          </cell>
          <cell r="DR975">
            <v>5.5361056808864131</v>
          </cell>
          <cell r="DS975">
            <v>5.5270882621387845</v>
          </cell>
          <cell r="DT975">
            <v>5.5209114062259799</v>
          </cell>
          <cell r="DU975">
            <v>5.4758512158532824</v>
          </cell>
          <cell r="DV975">
            <v>5.5463398530937251</v>
          </cell>
          <cell r="DW975">
            <v>5.5274628068421556</v>
          </cell>
          <cell r="DX975">
            <v>5.6046050213382568</v>
          </cell>
          <cell r="DY975">
            <v>5.5144670014193355</v>
          </cell>
          <cell r="DZ975">
            <v>5.5311673504504109</v>
          </cell>
          <cell r="EA975">
            <v>5.5210401464090317</v>
          </cell>
          <cell r="EB975">
            <v>5.5661577402533817</v>
          </cell>
          <cell r="EC975">
            <v>5.5182291010027384</v>
          </cell>
          <cell r="ED975">
            <v>5.4667987560579165</v>
          </cell>
          <cell r="EE975">
            <v>5.5969512479913544</v>
          </cell>
          <cell r="EF975">
            <v>5.5969512479913544</v>
          </cell>
          <cell r="EG975">
            <v>5.5969512479913544</v>
          </cell>
          <cell r="EH975">
            <v>5.5969512479913544</v>
          </cell>
          <cell r="EI975">
            <v>5.5969512479913544</v>
          </cell>
          <cell r="EJ975">
            <v>5.5969512479913544</v>
          </cell>
          <cell r="EK975">
            <v>0</v>
          </cell>
          <cell r="EL975">
            <v>0</v>
          </cell>
          <cell r="EM975">
            <v>0</v>
          </cell>
          <cell r="EN975">
            <v>0</v>
          </cell>
          <cell r="EO975">
            <v>0</v>
          </cell>
          <cell r="EP975">
            <v>0</v>
          </cell>
          <cell r="EQ975">
            <v>0</v>
          </cell>
          <cell r="ER975">
            <v>0</v>
          </cell>
          <cell r="ES975">
            <v>0</v>
          </cell>
          <cell r="ET975">
            <v>0</v>
          </cell>
        </row>
        <row r="976">
          <cell r="A976">
            <v>37768.839554901046</v>
          </cell>
          <cell r="B976">
            <v>40567.71046666849</v>
          </cell>
          <cell r="C976">
            <v>37195.143793037903</v>
          </cell>
          <cell r="D976">
            <v>5861.9859984308823</v>
          </cell>
          <cell r="E976">
            <v>7084.7803415239814</v>
          </cell>
          <cell r="F976">
            <v>6447.0673545065292</v>
          </cell>
          <cell r="G976">
            <v>6690.9339016990061</v>
          </cell>
          <cell r="H976">
            <v>7527.8410095350473</v>
          </cell>
          <cell r="I976">
            <v>7002.2049686591781</v>
          </cell>
          <cell r="J976">
            <v>7776.4549996033566</v>
          </cell>
          <cell r="K976">
            <v>8485.8346430247548</v>
          </cell>
          <cell r="L976">
            <v>8244.0409791544935</v>
          </cell>
          <cell r="M976">
            <v>8912.0042468345564</v>
          </cell>
          <cell r="N976">
            <v>9113.6634928800995</v>
          </cell>
          <cell r="O976">
            <v>9613.7123333181771</v>
          </cell>
          <cell r="P976">
            <v>9834.4519373790554</v>
          </cell>
          <cell r="Q976">
            <v>8565.0620815508028</v>
          </cell>
          <cell r="R976">
            <v>9805.3389121415312</v>
          </cell>
          <cell r="S976">
            <v>9804.9259770470944</v>
          </cell>
          <cell r="T976">
            <v>9386.7850290811584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6284.0009325838591</v>
          </cell>
          <cell r="AF976">
            <v>6749.6786612882925</v>
          </cell>
          <cell r="AG976">
            <v>6188.5491065533834</v>
          </cell>
          <cell r="AH976">
            <v>5861.9859984308823</v>
          </cell>
          <cell r="AI976">
            <v>7084.7803415239814</v>
          </cell>
          <cell r="AJ976">
            <v>6447.0673545065292</v>
          </cell>
          <cell r="AK976">
            <v>6690.9339016990061</v>
          </cell>
          <cell r="AL976">
            <v>7527.8410095350473</v>
          </cell>
          <cell r="AM976">
            <v>7002.2049686591781</v>
          </cell>
          <cell r="AN976">
            <v>7776.4549996033566</v>
          </cell>
          <cell r="AO976">
            <v>8485.8346430247548</v>
          </cell>
          <cell r="AP976">
            <v>8244.0409791544935</v>
          </cell>
          <cell r="AQ976">
            <v>8912.0042468345564</v>
          </cell>
          <cell r="AR976">
            <v>9113.6634928800995</v>
          </cell>
          <cell r="AS976">
            <v>9613.7123333181771</v>
          </cell>
          <cell r="AT976">
            <v>9834.4519373790554</v>
          </cell>
          <cell r="AU976">
            <v>8565.0620815508028</v>
          </cell>
          <cell r="AV976">
            <v>9805.3389121415312</v>
          </cell>
          <cell r="AW976">
            <v>9804.9259770470944</v>
          </cell>
          <cell r="AX976">
            <v>9386.7850290811584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3.1060734119746627</v>
          </cell>
          <cell r="CN976">
            <v>3.3003575041904689</v>
          </cell>
          <cell r="CO976">
            <v>3.0690380343415149</v>
          </cell>
          <cell r="CP976">
            <v>2.9013435094855424</v>
          </cell>
          <cell r="CQ976">
            <v>3.4759774997535344</v>
          </cell>
          <cell r="CR976">
            <v>3.1972840980281929</v>
          </cell>
          <cell r="CS976">
            <v>3.2792862984699966</v>
          </cell>
          <cell r="CT976">
            <v>3.7187940426541393</v>
          </cell>
          <cell r="CU976">
            <v>3.4812362624885491</v>
          </cell>
          <cell r="CV976">
            <v>3.8275379627568404</v>
          </cell>
          <cell r="CW976">
            <v>4.1640381984923449</v>
          </cell>
          <cell r="CX976">
            <v>4.0519539172170385</v>
          </cell>
          <cell r="CY976">
            <v>4.3735804225773292</v>
          </cell>
          <cell r="CZ976">
            <v>4.4694789531385242</v>
          </cell>
          <cell r="DA976">
            <v>4.8069183335062968</v>
          </cell>
          <cell r="DB976">
            <v>4.9172895629442506</v>
          </cell>
          <cell r="DC976">
            <v>4.2825864265501457</v>
          </cell>
          <cell r="DD976">
            <v>4.902732862066788</v>
          </cell>
          <cell r="DE976">
            <v>4.9025263918493351</v>
          </cell>
          <cell r="DF976">
            <v>4.6934532139676515</v>
          </cell>
          <cell r="DG976">
            <v>4.790035854421876</v>
          </cell>
          <cell r="DH976">
            <v>4.790035854421876</v>
          </cell>
          <cell r="DI976">
            <v>4.790035854421876</v>
          </cell>
          <cell r="DJ976">
            <v>4.790035854421876</v>
          </cell>
          <cell r="DK976">
            <v>4.790035854421876</v>
          </cell>
          <cell r="DL976">
            <v>4.790035854421876</v>
          </cell>
          <cell r="DM976">
            <v>4.790035854421876</v>
          </cell>
          <cell r="DN976">
            <v>4.790035854421876</v>
          </cell>
          <cell r="DO976">
            <v>4.790035854421876</v>
          </cell>
          <cell r="DP976">
            <v>4.790035854421876</v>
          </cell>
          <cell r="DQ976">
            <v>5.5428312945905018</v>
          </cell>
          <cell r="DR976">
            <v>5.6031112633767002</v>
          </cell>
          <cell r="DS976">
            <v>5.524509266203399</v>
          </cell>
          <cell r="DT976">
            <v>5.5354478225803598</v>
          </cell>
          <cell r="DU976">
            <v>5.584143482356259</v>
          </cell>
          <cell r="DV976">
            <v>5.5244381449924527</v>
          </cell>
          <cell r="DW976">
            <v>5.5900351752246342</v>
          </cell>
          <cell r="DX976">
            <v>5.5459435793900358</v>
          </cell>
          <cell r="DY976">
            <v>5.5107214090928336</v>
          </cell>
          <cell r="DZ976">
            <v>5.5663343827297718</v>
          </cell>
          <cell r="EA976">
            <v>5.5832489827067091</v>
          </cell>
          <cell r="EB976">
            <v>5.5742029902037853</v>
          </cell>
          <cell r="EC976">
            <v>5.5827143054886497</v>
          </cell>
          <cell r="ED976">
            <v>5.5865440553982992</v>
          </cell>
          <cell r="EE976">
            <v>5.4793811902124663</v>
          </cell>
          <cell r="EF976">
            <v>5.4793811902124663</v>
          </cell>
          <cell r="EG976">
            <v>5.4793811902124663</v>
          </cell>
          <cell r="EH976">
            <v>5.4793811902124663</v>
          </cell>
          <cell r="EI976">
            <v>5.4793811902124663</v>
          </cell>
          <cell r="EJ976">
            <v>5.4793811902124663</v>
          </cell>
          <cell r="EK976">
            <v>0</v>
          </cell>
          <cell r="EL976">
            <v>0</v>
          </cell>
          <cell r="EM976">
            <v>0</v>
          </cell>
          <cell r="EN976">
            <v>0</v>
          </cell>
          <cell r="EO976">
            <v>0</v>
          </cell>
          <cell r="EP976">
            <v>0</v>
          </cell>
          <cell r="EQ976">
            <v>0</v>
          </cell>
          <cell r="ER976">
            <v>0</v>
          </cell>
          <cell r="ES976">
            <v>0</v>
          </cell>
          <cell r="ET976">
            <v>0</v>
          </cell>
        </row>
        <row r="977">
          <cell r="A977">
            <v>43582.817018369009</v>
          </cell>
          <cell r="B977">
            <v>40627.1072057028</v>
          </cell>
          <cell r="C977">
            <v>37638.200006647967</v>
          </cell>
          <cell r="D977">
            <v>7149.0241667696473</v>
          </cell>
          <cell r="E977">
            <v>7294.4840072158859</v>
          </cell>
          <cell r="F977">
            <v>7403.9682569673159</v>
          </cell>
          <cell r="G977">
            <v>7450.3314768897226</v>
          </cell>
          <cell r="H977">
            <v>6530.5785670908263</v>
          </cell>
          <cell r="I977">
            <v>7368.6439733259604</v>
          </cell>
          <cell r="J977">
            <v>9094.3777234623103</v>
          </cell>
          <cell r="K977">
            <v>8486.5718437716823</v>
          </cell>
          <cell r="L977">
            <v>8255.8794432063842</v>
          </cell>
          <cell r="M977">
            <v>8318.3374782763221</v>
          </cell>
          <cell r="N977">
            <v>8480.0617964826324</v>
          </cell>
          <cell r="O977">
            <v>8429.3274846438526</v>
          </cell>
          <cell r="P977">
            <v>8902.7573469240597</v>
          </cell>
          <cell r="Q977">
            <v>9635.7598205050872</v>
          </cell>
          <cell r="R977">
            <v>8291.9143005830174</v>
          </cell>
          <cell r="S977">
            <v>9751.2190726579556</v>
          </cell>
          <cell r="T977">
            <v>11281.267775129005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7251.3337983274996</v>
          </cell>
          <cell r="AF977">
            <v>6759.5611243949879</v>
          </cell>
          <cell r="AG977">
            <v>6262.2650504988032</v>
          </cell>
          <cell r="AH977">
            <v>7149.0241667696473</v>
          </cell>
          <cell r="AI977">
            <v>7294.4840072158859</v>
          </cell>
          <cell r="AJ977">
            <v>7403.9682569673159</v>
          </cell>
          <cell r="AK977">
            <v>7450.3314768897226</v>
          </cell>
          <cell r="AL977">
            <v>6530.5785670908263</v>
          </cell>
          <cell r="AM977">
            <v>7368.6439733259604</v>
          </cell>
          <cell r="AN977">
            <v>9094.3777234623103</v>
          </cell>
          <cell r="AO977">
            <v>8486.5718437716823</v>
          </cell>
          <cell r="AP977">
            <v>8255.8794432063842</v>
          </cell>
          <cell r="AQ977">
            <v>8318.3374782763221</v>
          </cell>
          <cell r="AR977">
            <v>8480.0617964826324</v>
          </cell>
          <cell r="AS977">
            <v>8429.3274846438526</v>
          </cell>
          <cell r="AT977">
            <v>8902.7573469240597</v>
          </cell>
          <cell r="AU977">
            <v>9635.7598205050872</v>
          </cell>
          <cell r="AV977">
            <v>8291.9143005830174</v>
          </cell>
          <cell r="AW977">
            <v>9751.2190726579556</v>
          </cell>
          <cell r="AX977">
            <v>11281.267775129005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3.563354533511474</v>
          </cell>
          <cell r="CN977">
            <v>3.3051451060161554</v>
          </cell>
          <cell r="CO977">
            <v>3.0030295758772909</v>
          </cell>
          <cell r="CP977">
            <v>3.586063339084161</v>
          </cell>
          <cell r="CQ977">
            <v>3.6290411216735059</v>
          </cell>
          <cell r="CR977">
            <v>3.6697593278215987</v>
          </cell>
          <cell r="CS977">
            <v>3.7290894707532143</v>
          </cell>
          <cell r="CT977">
            <v>3.2489988766934594</v>
          </cell>
          <cell r="CU977">
            <v>3.6064961007954053</v>
          </cell>
          <cell r="CV977">
            <v>4.4815841226545281</v>
          </cell>
          <cell r="CW977">
            <v>4.2765921253388415</v>
          </cell>
          <cell r="CX977">
            <v>4.1271273810818423</v>
          </cell>
          <cell r="CY977">
            <v>4.0803720497095739</v>
          </cell>
          <cell r="CZ977">
            <v>4.1216484568827321</v>
          </cell>
          <cell r="DA977">
            <v>4.1747006766877979</v>
          </cell>
          <cell r="DB977">
            <v>4.4091710979670697</v>
          </cell>
          <cell r="DC977">
            <v>4.7721972027242083</v>
          </cell>
          <cell r="DD977">
            <v>4.1066455544340172</v>
          </cell>
          <cell r="DE977">
            <v>4.829379441635977</v>
          </cell>
          <cell r="DF977">
            <v>5.5871499002173541</v>
          </cell>
          <cell r="DG977">
            <v>4.8751390437325588</v>
          </cell>
          <cell r="DH977">
            <v>4.8751390437325588</v>
          </cell>
          <cell r="DI977">
            <v>4.8751390437325588</v>
          </cell>
          <cell r="DJ977">
            <v>4.8751390437325588</v>
          </cell>
          <cell r="DK977">
            <v>4.8751390437325588</v>
          </cell>
          <cell r="DL977">
            <v>4.8751390437325588</v>
          </cell>
          <cell r="DM977">
            <v>4.8751390437325588</v>
          </cell>
          <cell r="DN977">
            <v>4.8751390437325588</v>
          </cell>
          <cell r="DO977">
            <v>4.8751390437325588</v>
          </cell>
          <cell r="DP977">
            <v>4.8751390437325588</v>
          </cell>
          <cell r="DQ977">
            <v>5.5752712096951713</v>
          </cell>
          <cell r="DR977">
            <v>5.6031868351492333</v>
          </cell>
          <cell r="DS977">
            <v>5.7131939981975224</v>
          </cell>
          <cell r="DT977">
            <v>5.4618019059286738</v>
          </cell>
          <cell r="DU977">
            <v>5.5069333801835079</v>
          </cell>
          <cell r="DV977">
            <v>5.5275680848743134</v>
          </cell>
          <cell r="DW977">
            <v>5.4736865983129617</v>
          </cell>
          <cell r="DX977">
            <v>5.5069259034125357</v>
          </cell>
          <cell r="DY977">
            <v>5.5976951357004552</v>
          </cell>
          <cell r="DZ977">
            <v>5.5596643218186985</v>
          </cell>
          <cell r="EA977">
            <v>5.4367779489646395</v>
          </cell>
          <cell r="EB977">
            <v>5.4805305727388189</v>
          </cell>
          <cell r="EC977">
            <v>5.5852665924250315</v>
          </cell>
          <cell r="ED977">
            <v>5.6368334807797167</v>
          </cell>
          <cell r="EE977">
            <v>5.53190508533815</v>
          </cell>
          <cell r="EF977">
            <v>5.53190508533815</v>
          </cell>
          <cell r="EG977">
            <v>5.53190508533815</v>
          </cell>
          <cell r="EH977">
            <v>5.53190508533815</v>
          </cell>
          <cell r="EI977">
            <v>5.53190508533815</v>
          </cell>
          <cell r="EJ977">
            <v>5.53190508533815</v>
          </cell>
          <cell r="EK977">
            <v>0</v>
          </cell>
          <cell r="EL977">
            <v>0</v>
          </cell>
          <cell r="EM977">
            <v>0</v>
          </cell>
          <cell r="EN977">
            <v>0</v>
          </cell>
          <cell r="EO977">
            <v>0</v>
          </cell>
          <cell r="EP977">
            <v>0</v>
          </cell>
          <cell r="EQ977">
            <v>0</v>
          </cell>
          <cell r="ER977">
            <v>0</v>
          </cell>
          <cell r="ES977">
            <v>0</v>
          </cell>
          <cell r="ET977">
            <v>0</v>
          </cell>
        </row>
        <row r="978">
          <cell r="A978">
            <v>38796.224206108025</v>
          </cell>
          <cell r="B978">
            <v>35924.353166745619</v>
          </cell>
          <cell r="C978">
            <v>37172.344022913174</v>
          </cell>
          <cell r="D978">
            <v>7203.879208196131</v>
          </cell>
          <cell r="E978">
            <v>5887.7954881592732</v>
          </cell>
          <cell r="F978">
            <v>6659.972476062534</v>
          </cell>
          <cell r="G978">
            <v>7259.5403186835565</v>
          </cell>
          <cell r="H978">
            <v>7351.2765701143817</v>
          </cell>
          <cell r="I978">
            <v>7995.1148099763686</v>
          </cell>
          <cell r="J978">
            <v>7280.67235648512</v>
          </cell>
          <cell r="K978">
            <v>7379.0013884977316</v>
          </cell>
          <cell r="L978">
            <v>7940.2857220137439</v>
          </cell>
          <cell r="M978">
            <v>8898.2160952034901</v>
          </cell>
          <cell r="N978">
            <v>9526.4893602007032</v>
          </cell>
          <cell r="O978">
            <v>7748.6247799281446</v>
          </cell>
          <cell r="P978">
            <v>9242.931809282105</v>
          </cell>
          <cell r="Q978">
            <v>8740.0096829215563</v>
          </cell>
          <cell r="R978">
            <v>9628.2355893842941</v>
          </cell>
          <cell r="S978">
            <v>9769.6285753973189</v>
          </cell>
          <cell r="T978">
            <v>10061.543150375019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6454.937773174961</v>
          </cell>
          <cell r="AF978">
            <v>5977.1142418646878</v>
          </cell>
          <cell r="AG978">
            <v>6184.7556678770834</v>
          </cell>
          <cell r="AH978">
            <v>7203.879208196131</v>
          </cell>
          <cell r="AI978">
            <v>5887.7954881592732</v>
          </cell>
          <cell r="AJ978">
            <v>6659.972476062534</v>
          </cell>
          <cell r="AK978">
            <v>7259.5403186835565</v>
          </cell>
          <cell r="AL978">
            <v>7351.2765701143817</v>
          </cell>
          <cell r="AM978">
            <v>7995.1148099763686</v>
          </cell>
          <cell r="AN978">
            <v>7280.67235648512</v>
          </cell>
          <cell r="AO978">
            <v>7379.0013884977316</v>
          </cell>
          <cell r="AP978">
            <v>7940.2857220137439</v>
          </cell>
          <cell r="AQ978">
            <v>8898.2160952034901</v>
          </cell>
          <cell r="AR978">
            <v>9526.4893602007032</v>
          </cell>
          <cell r="AS978">
            <v>7748.6247799281446</v>
          </cell>
          <cell r="AT978">
            <v>9242.931809282105</v>
          </cell>
          <cell r="AU978">
            <v>8740.0096829215563</v>
          </cell>
          <cell r="AV978">
            <v>9628.2355893842941</v>
          </cell>
          <cell r="AW978">
            <v>9769.6285753973189</v>
          </cell>
          <cell r="AX978">
            <v>10061.543150375019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3.200162795052822</v>
          </cell>
          <cell r="CN978">
            <v>2.9996124012507681</v>
          </cell>
          <cell r="CO978">
            <v>3.0246301548766055</v>
          </cell>
          <cell r="CP978">
            <v>3.5321922999031723</v>
          </cell>
          <cell r="CQ978">
            <v>2.937785048822295</v>
          </cell>
          <cell r="CR978">
            <v>3.2834277202616651</v>
          </cell>
          <cell r="CS978">
            <v>3.6145350980178019</v>
          </cell>
          <cell r="CT978">
            <v>3.5638535097749386</v>
          </cell>
          <cell r="CU978">
            <v>3.974982963228781</v>
          </cell>
          <cell r="CV978">
            <v>3.5249023719489507</v>
          </cell>
          <cell r="CW978">
            <v>3.6274165400429346</v>
          </cell>
          <cell r="CX978">
            <v>3.8871948241708458</v>
          </cell>
          <cell r="CY978">
            <v>4.3867626429262829</v>
          </cell>
          <cell r="CZ978">
            <v>4.7943313287994203</v>
          </cell>
          <cell r="DA978">
            <v>3.8466418717437847</v>
          </cell>
          <cell r="DB978">
            <v>4.5884591814738496</v>
          </cell>
          <cell r="DC978">
            <v>4.3387940648332624</v>
          </cell>
          <cell r="DD978">
            <v>4.7797351428188239</v>
          </cell>
          <cell r="DE978">
            <v>4.8499267182035881</v>
          </cell>
          <cell r="DF978">
            <v>4.99484157199677</v>
          </cell>
          <cell r="DG978">
            <v>4.6786689770117027</v>
          </cell>
          <cell r="DH978">
            <v>4.6786689770117027</v>
          </cell>
          <cell r="DI978">
            <v>4.6786689770117027</v>
          </cell>
          <cell r="DJ978">
            <v>4.6786689770117027</v>
          </cell>
          <cell r="DK978">
            <v>4.6786689770117027</v>
          </cell>
          <cell r="DL978">
            <v>4.6786689770117027</v>
          </cell>
          <cell r="DM978">
            <v>4.6786689770117027</v>
          </cell>
          <cell r="DN978">
            <v>4.6786689770117027</v>
          </cell>
          <cell r="DO978">
            <v>4.6786689770117027</v>
          </cell>
          <cell r="DP978">
            <v>4.6786689770117027</v>
          </cell>
          <cell r="DQ978">
            <v>5.5262066822776275</v>
          </cell>
          <cell r="DR978">
            <v>5.4592571528025635</v>
          </cell>
          <cell r="DS978">
            <v>5.602184468423661</v>
          </cell>
          <cell r="DT978">
            <v>5.5876503002007976</v>
          </cell>
          <cell r="DU978">
            <v>5.4908532363076477</v>
          </cell>
          <cell r="DV978">
            <v>5.5571498717090044</v>
          </cell>
          <cell r="DW978">
            <v>5.5025476357787424</v>
          </cell>
          <cell r="DX978">
            <v>5.6513220025729751</v>
          </cell>
          <cell r="DY978">
            <v>5.5105705708809207</v>
          </cell>
          <cell r="DZ978">
            <v>5.6588936223459489</v>
          </cell>
          <cell r="EA978">
            <v>5.573234266618984</v>
          </cell>
          <cell r="EB978">
            <v>5.5963769354452566</v>
          </cell>
          <cell r="EC978">
            <v>5.5573269442205131</v>
          </cell>
          <cell r="ED978">
            <v>5.4439230541041486</v>
          </cell>
          <cell r="EE978">
            <v>5.5188680656878484</v>
          </cell>
          <cell r="EF978">
            <v>5.5188680656878484</v>
          </cell>
          <cell r="EG978">
            <v>5.5188680656878484</v>
          </cell>
          <cell r="EH978">
            <v>5.5188680656878484</v>
          </cell>
          <cell r="EI978">
            <v>5.5188680656878484</v>
          </cell>
          <cell r="EJ978">
            <v>5.5188680656878484</v>
          </cell>
          <cell r="EK978">
            <v>0</v>
          </cell>
          <cell r="EL978">
            <v>0</v>
          </cell>
          <cell r="EM978">
            <v>0</v>
          </cell>
          <cell r="EN978">
            <v>0</v>
          </cell>
          <cell r="EO978">
            <v>0</v>
          </cell>
          <cell r="EP978">
            <v>0</v>
          </cell>
          <cell r="EQ978">
            <v>0</v>
          </cell>
          <cell r="ER978">
            <v>0</v>
          </cell>
          <cell r="ES978">
            <v>0</v>
          </cell>
          <cell r="ET978">
            <v>0</v>
          </cell>
        </row>
        <row r="979">
          <cell r="A979">
            <v>42051.766059738802</v>
          </cell>
          <cell r="B979">
            <v>39841.472845958902</v>
          </cell>
          <cell r="C979">
            <v>38963.907309325521</v>
          </cell>
          <cell r="D979">
            <v>6659.4952425730207</v>
          </cell>
          <cell r="E979">
            <v>8394.2445266425511</v>
          </cell>
          <cell r="F979">
            <v>8836.8098853346364</v>
          </cell>
          <cell r="G979">
            <v>8127.8244462509729</v>
          </cell>
          <cell r="H979">
            <v>8217.598486683688</v>
          </cell>
          <cell r="I979">
            <v>8172.1818673151874</v>
          </cell>
          <cell r="J979">
            <v>7605.9476042474489</v>
          </cell>
          <cell r="K979">
            <v>8105.6099176610151</v>
          </cell>
          <cell r="L979">
            <v>9660.696635030803</v>
          </cell>
          <cell r="M979">
            <v>8794.3358099506204</v>
          </cell>
          <cell r="N979">
            <v>10494.785245413637</v>
          </cell>
          <cell r="O979">
            <v>9031.0612724900839</v>
          </cell>
          <cell r="P979">
            <v>9195.1336497101438</v>
          </cell>
          <cell r="Q979">
            <v>9458.2412401543243</v>
          </cell>
          <cell r="R979">
            <v>9350.8328253277195</v>
          </cell>
          <cell r="S979">
            <v>10148.338647381303</v>
          </cell>
          <cell r="T979">
            <v>10646.942491536771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6996.5966720284432</v>
          </cell>
          <cell r="AF979">
            <v>6628.8468343219711</v>
          </cell>
          <cell r="AG979">
            <v>6482.8369829313424</v>
          </cell>
          <cell r="AH979">
            <v>6659.4952425730207</v>
          </cell>
          <cell r="AI979">
            <v>8394.2445266425511</v>
          </cell>
          <cell r="AJ979">
            <v>8836.8098853346364</v>
          </cell>
          <cell r="AK979">
            <v>8127.8244462509729</v>
          </cell>
          <cell r="AL979">
            <v>8217.598486683688</v>
          </cell>
          <cell r="AM979">
            <v>8172.1818673151874</v>
          </cell>
          <cell r="AN979">
            <v>7605.9476042474489</v>
          </cell>
          <cell r="AO979">
            <v>8105.6099176610151</v>
          </cell>
          <cell r="AP979">
            <v>9660.696635030803</v>
          </cell>
          <cell r="AQ979">
            <v>8794.3358099506204</v>
          </cell>
          <cell r="AR979">
            <v>10494.785245413637</v>
          </cell>
          <cell r="AS979">
            <v>9031.0612724900839</v>
          </cell>
          <cell r="AT979">
            <v>9195.1336497101438</v>
          </cell>
          <cell r="AU979">
            <v>9458.2412401543243</v>
          </cell>
          <cell r="AV979">
            <v>9350.8328253277195</v>
          </cell>
          <cell r="AW979">
            <v>10148.338647381303</v>
          </cell>
          <cell r="AX979">
            <v>10646.942491536771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3.4301060379922697</v>
          </cell>
          <cell r="CN979">
            <v>3.2564649613148546</v>
          </cell>
          <cell r="CO979">
            <v>3.2332422040533437</v>
          </cell>
          <cell r="CP979">
            <v>3.3102661499883905</v>
          </cell>
          <cell r="CQ979">
            <v>4.2141166246997086</v>
          </cell>
          <cell r="CR979">
            <v>4.3536485557664983</v>
          </cell>
          <cell r="CS979">
            <v>4.0643247967526035</v>
          </cell>
          <cell r="CT979">
            <v>4.0287237575987582</v>
          </cell>
          <cell r="CU979">
            <v>4.0755092229637517</v>
          </cell>
          <cell r="CV979">
            <v>3.7801050238187344</v>
          </cell>
          <cell r="CW979">
            <v>3.9313652665781791</v>
          </cell>
          <cell r="CX979">
            <v>4.7418878452013242</v>
          </cell>
          <cell r="CY979">
            <v>4.3090785960680256</v>
          </cell>
          <cell r="CZ979">
            <v>5.1311250993168853</v>
          </cell>
          <cell r="DA979">
            <v>4.4592602976364288</v>
          </cell>
          <cell r="DB979">
            <v>4.5402741913085851</v>
          </cell>
          <cell r="DC979">
            <v>4.6701886273503881</v>
          </cell>
          <cell r="DD979">
            <v>4.6171536555550654</v>
          </cell>
          <cell r="DE979">
            <v>5.0109375024491625</v>
          </cell>
          <cell r="DF979">
            <v>5.2571327456665014</v>
          </cell>
          <cell r="DG979">
            <v>5.2345075286738556</v>
          </cell>
          <cell r="DH979">
            <v>5.2345075286738556</v>
          </cell>
          <cell r="DI979">
            <v>5.2345075286738556</v>
          </cell>
          <cell r="DJ979">
            <v>5.2345075286738556</v>
          </cell>
          <cell r="DK979">
            <v>5.2345075286738556</v>
          </cell>
          <cell r="DL979">
            <v>5.2345075286738556</v>
          </cell>
          <cell r="DM979">
            <v>5.2345075286738556</v>
          </cell>
          <cell r="DN979">
            <v>5.2345075286738556</v>
          </cell>
          <cell r="DO979">
            <v>5.2345075286738556</v>
          </cell>
          <cell r="DP979">
            <v>5.2345075286738556</v>
          </cell>
          <cell r="DQ979">
            <v>5.5883864210732543</v>
          </cell>
          <cell r="DR979">
            <v>5.5769751615226735</v>
          </cell>
          <cell r="DS979">
            <v>5.4933086025056399</v>
          </cell>
          <cell r="DT979">
            <v>5.5116995488322056</v>
          </cell>
          <cell r="DU979">
            <v>5.4573549472229876</v>
          </cell>
          <cell r="DV979">
            <v>5.5609536993851902</v>
          </cell>
          <cell r="DW979">
            <v>5.4788958302007904</v>
          </cell>
          <cell r="DX979">
            <v>5.5883624222690926</v>
          </cell>
          <cell r="DY979">
            <v>5.4936789828254797</v>
          </cell>
          <cell r="DZ979">
            <v>5.5126014973323185</v>
          </cell>
          <cell r="EA979">
            <v>5.6487120767270067</v>
          </cell>
          <cell r="EB979">
            <v>5.5816718736963926</v>
          </cell>
          <cell r="EC979">
            <v>5.5914669865105235</v>
          </cell>
          <cell r="ED979">
            <v>5.6036124109763756</v>
          </cell>
          <cell r="EE979">
            <v>5.5485959490579653</v>
          </cell>
          <cell r="EF979">
            <v>5.5485959490579653</v>
          </cell>
          <cell r="EG979">
            <v>5.5485959490579653</v>
          </cell>
          <cell r="EH979">
            <v>5.5485959490579653</v>
          </cell>
          <cell r="EI979">
            <v>5.5485959490579653</v>
          </cell>
          <cell r="EJ979">
            <v>5.5485959490579653</v>
          </cell>
          <cell r="EK979">
            <v>0</v>
          </cell>
          <cell r="EL979">
            <v>0</v>
          </cell>
          <cell r="EM979">
            <v>0</v>
          </cell>
          <cell r="EN979">
            <v>0</v>
          </cell>
          <cell r="EO979">
            <v>0</v>
          </cell>
          <cell r="EP979">
            <v>0</v>
          </cell>
          <cell r="EQ979">
            <v>0</v>
          </cell>
          <cell r="ER979">
            <v>0</v>
          </cell>
          <cell r="ES979">
            <v>0</v>
          </cell>
          <cell r="ET979">
            <v>0</v>
          </cell>
        </row>
        <row r="980">
          <cell r="A980">
            <v>30323.165632298846</v>
          </cell>
          <cell r="B980">
            <v>37914.046054296057</v>
          </cell>
          <cell r="C980">
            <v>41335.387778301847</v>
          </cell>
          <cell r="D980">
            <v>6993.4971789419369</v>
          </cell>
          <cell r="E980">
            <v>9096.198017645751</v>
          </cell>
          <cell r="F980">
            <v>8066.7684330999318</v>
          </cell>
          <cell r="G980">
            <v>6299.1732281332197</v>
          </cell>
          <cell r="H980">
            <v>6746.7057529412768</v>
          </cell>
          <cell r="I980">
            <v>7149.035190122695</v>
          </cell>
          <cell r="J980">
            <v>8283.9703563285348</v>
          </cell>
          <cell r="K980">
            <v>9101.9273611066747</v>
          </cell>
          <cell r="L980">
            <v>8249.4296321513921</v>
          </cell>
          <cell r="M980">
            <v>9176.7695093084421</v>
          </cell>
          <cell r="N980">
            <v>9163.7194171051015</v>
          </cell>
          <cell r="O980">
            <v>10635.124281725581</v>
          </cell>
          <cell r="P980">
            <v>10053.907296137764</v>
          </cell>
          <cell r="Q980">
            <v>9680.283854792051</v>
          </cell>
          <cell r="R980">
            <v>9446.9414794469849</v>
          </cell>
          <cell r="S980">
            <v>10563.463234320905</v>
          </cell>
          <cell r="T980">
            <v>10809.026272631883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5045.1854851212684</v>
          </cell>
          <cell r="AF980">
            <v>6308.1604722564798</v>
          </cell>
          <cell r="AG980">
            <v>6877.4052475185927</v>
          </cell>
          <cell r="AH980">
            <v>6993.4971789419369</v>
          </cell>
          <cell r="AI980">
            <v>9096.198017645751</v>
          </cell>
          <cell r="AJ980">
            <v>8066.7684330999318</v>
          </cell>
          <cell r="AK980">
            <v>6299.1732281332197</v>
          </cell>
          <cell r="AL980">
            <v>6746.7057529412768</v>
          </cell>
          <cell r="AM980">
            <v>7149.035190122695</v>
          </cell>
          <cell r="AN980">
            <v>8283.9703563285348</v>
          </cell>
          <cell r="AO980">
            <v>9101.9273611066747</v>
          </cell>
          <cell r="AP980">
            <v>8249.4296321513921</v>
          </cell>
          <cell r="AQ980">
            <v>9176.7695093084421</v>
          </cell>
          <cell r="AR980">
            <v>9163.7194171051015</v>
          </cell>
          <cell r="AS980">
            <v>10635.124281725581</v>
          </cell>
          <cell r="AT980">
            <v>10053.907296137764</v>
          </cell>
          <cell r="AU980">
            <v>9680.283854792051</v>
          </cell>
          <cell r="AV980">
            <v>9446.9414794469849</v>
          </cell>
          <cell r="AW980">
            <v>10563.463234320905</v>
          </cell>
          <cell r="AX980">
            <v>10809.026272631883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2.4729368080555862</v>
          </cell>
          <cell r="CN980">
            <v>3.0788668555076182</v>
          </cell>
          <cell r="CO980">
            <v>3.4469401146989096</v>
          </cell>
          <cell r="CP980">
            <v>3.393003151465134</v>
          </cell>
          <cell r="CQ980">
            <v>4.5302322389078009</v>
          </cell>
          <cell r="CR980">
            <v>4.0362604931536312</v>
          </cell>
          <cell r="CS980">
            <v>3.0971620599228284</v>
          </cell>
          <cell r="CT980">
            <v>3.3468644228650071</v>
          </cell>
          <cell r="CU980">
            <v>3.5750454306566173</v>
          </cell>
          <cell r="CV980">
            <v>4.0902406792174437</v>
          </cell>
          <cell r="CW980">
            <v>4.4969655871955565</v>
          </cell>
          <cell r="CX980">
            <v>4.0802959090507231</v>
          </cell>
          <cell r="CY980">
            <v>4.525888109635015</v>
          </cell>
          <cell r="CZ980">
            <v>4.5420790120974823</v>
          </cell>
          <cell r="DA980">
            <v>5.1977694137605637</v>
          </cell>
          <cell r="DB980">
            <v>4.9137076773464878</v>
          </cell>
          <cell r="DC980">
            <v>4.7311044049966133</v>
          </cell>
          <cell r="DD980">
            <v>4.6170615570360214</v>
          </cell>
          <cell r="DE980">
            <v>5.1627460712503028</v>
          </cell>
          <cell r="DF980">
            <v>5.2827615986547292</v>
          </cell>
          <cell r="DG980">
            <v>5.4927534272306389</v>
          </cell>
          <cell r="DH980">
            <v>5.4927534272306389</v>
          </cell>
          <cell r="DI980">
            <v>5.4927534272306389</v>
          </cell>
          <cell r="DJ980">
            <v>5.4927534272306389</v>
          </cell>
          <cell r="DK980">
            <v>5.4927534272306389</v>
          </cell>
          <cell r="DL980">
            <v>5.4927534272306389</v>
          </cell>
          <cell r="DM980">
            <v>5.4927534272306389</v>
          </cell>
          <cell r="DN980">
            <v>5.4927534272306389</v>
          </cell>
          <cell r="DO980">
            <v>5.4927534272306389</v>
          </cell>
          <cell r="DP980">
            <v>5.4927534272306389</v>
          </cell>
          <cell r="DQ980">
            <v>5.5894780414958802</v>
          </cell>
          <cell r="DR980">
            <v>5.6133091302482629</v>
          </cell>
          <cell r="DS980">
            <v>5.4663572706806525</v>
          </cell>
          <cell r="DT980">
            <v>5.6469933531900605</v>
          </cell>
          <cell r="DU980">
            <v>5.501062450015076</v>
          </cell>
          <cell r="DV980">
            <v>5.4755473465199067</v>
          </cell>
          <cell r="DW980">
            <v>5.572200779390478</v>
          </cell>
          <cell r="DX980">
            <v>5.5228186789535778</v>
          </cell>
          <cell r="DY980">
            <v>5.478643044141875</v>
          </cell>
          <cell r="DZ980">
            <v>5.5487710810608997</v>
          </cell>
          <cell r="EA980">
            <v>5.5452475246212751</v>
          </cell>
          <cell r="EB980">
            <v>5.5391024519213161</v>
          </cell>
          <cell r="EC980">
            <v>5.5551161811875769</v>
          </cell>
          <cell r="ED980">
            <v>5.5274425055003134</v>
          </cell>
          <cell r="EE980">
            <v>5.6057367073864546</v>
          </cell>
          <cell r="EF980">
            <v>5.6057367073864546</v>
          </cell>
          <cell r="EG980">
            <v>5.6057367073864546</v>
          </cell>
          <cell r="EH980">
            <v>5.6057367073864546</v>
          </cell>
          <cell r="EI980">
            <v>5.6057367073864546</v>
          </cell>
          <cell r="EJ980">
            <v>5.6057367073864546</v>
          </cell>
          <cell r="EK980">
            <v>0</v>
          </cell>
          <cell r="EL980">
            <v>0</v>
          </cell>
          <cell r="EM980">
            <v>0</v>
          </cell>
          <cell r="EN980">
            <v>0</v>
          </cell>
          <cell r="EO980">
            <v>0</v>
          </cell>
          <cell r="EP980">
            <v>0</v>
          </cell>
          <cell r="EQ980">
            <v>0</v>
          </cell>
          <cell r="ER980">
            <v>0</v>
          </cell>
          <cell r="ES980">
            <v>0</v>
          </cell>
          <cell r="ET980">
            <v>0</v>
          </cell>
        </row>
        <row r="981">
          <cell r="A981">
            <v>27826.359249946894</v>
          </cell>
          <cell r="B981">
            <v>40350.565847199439</v>
          </cell>
          <cell r="C981">
            <v>36157.303278666623</v>
          </cell>
          <cell r="D981">
            <v>7583.00858714487</v>
          </cell>
          <cell r="E981">
            <v>6867.0694993067655</v>
          </cell>
          <cell r="F981">
            <v>7169.5926475410442</v>
          </cell>
          <cell r="G981">
            <v>6310.8153174417412</v>
          </cell>
          <cell r="H981">
            <v>8749.9793387877344</v>
          </cell>
          <cell r="I981">
            <v>8339.9047215308183</v>
          </cell>
          <cell r="J981">
            <v>7773.2698286870682</v>
          </cell>
          <cell r="K981">
            <v>7541.5148650539622</v>
          </cell>
          <cell r="L981">
            <v>7708.868474760663</v>
          </cell>
          <cell r="M981">
            <v>7223.0018778601961</v>
          </cell>
          <cell r="N981">
            <v>7864.7542582360484</v>
          </cell>
          <cell r="O981">
            <v>9139.2114908124422</v>
          </cell>
          <cell r="P981">
            <v>8736.3934215449881</v>
          </cell>
          <cell r="Q981">
            <v>9517.8934024443934</v>
          </cell>
          <cell r="R981">
            <v>9825.8041665440232</v>
          </cell>
          <cell r="S981">
            <v>10219.545053914606</v>
          </cell>
          <cell r="T981">
            <v>10509.121871674233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4629.7654240316497</v>
          </cell>
          <cell r="AF981">
            <v>6713.5500164231107</v>
          </cell>
          <cell r="AG981">
            <v>6015.8726135226052</v>
          </cell>
          <cell r="AH981">
            <v>7583.00858714487</v>
          </cell>
          <cell r="AI981">
            <v>6867.0694993067655</v>
          </cell>
          <cell r="AJ981">
            <v>7169.5926475410442</v>
          </cell>
          <cell r="AK981">
            <v>6310.8153174417412</v>
          </cell>
          <cell r="AL981">
            <v>8749.9793387877344</v>
          </cell>
          <cell r="AM981">
            <v>8339.9047215308183</v>
          </cell>
          <cell r="AN981">
            <v>7773.2698286870682</v>
          </cell>
          <cell r="AO981">
            <v>7541.5148650539622</v>
          </cell>
          <cell r="AP981">
            <v>7708.868474760663</v>
          </cell>
          <cell r="AQ981">
            <v>7223.0018778601961</v>
          </cell>
          <cell r="AR981">
            <v>7864.7542582360484</v>
          </cell>
          <cell r="AS981">
            <v>9139.2114908124422</v>
          </cell>
          <cell r="AT981">
            <v>8736.3934215449881</v>
          </cell>
          <cell r="AU981">
            <v>9517.8934024443934</v>
          </cell>
          <cell r="AV981">
            <v>9825.8041665440232</v>
          </cell>
          <cell r="AW981">
            <v>10219.545053914606</v>
          </cell>
          <cell r="AX981">
            <v>10509.121871674233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2.274385659935787</v>
          </cell>
          <cell r="CN981">
            <v>3.356469454707423</v>
          </cell>
          <cell r="CO981">
            <v>2.9626284519465997</v>
          </cell>
          <cell r="CP981">
            <v>3.6822992335781777</v>
          </cell>
          <cell r="CQ981">
            <v>3.3720807583237584</v>
          </cell>
          <cell r="CR981">
            <v>3.5517700933526157</v>
          </cell>
          <cell r="CS981">
            <v>3.1020190750352445</v>
          </cell>
          <cell r="CT981">
            <v>4.3363151580186736</v>
          </cell>
          <cell r="CU981">
            <v>4.0627525164264098</v>
          </cell>
          <cell r="CV981">
            <v>3.8801397649905685</v>
          </cell>
          <cell r="CW981">
            <v>3.7424575129701161</v>
          </cell>
          <cell r="CX981">
            <v>3.7920816043339998</v>
          </cell>
          <cell r="CY981">
            <v>3.573475547806432</v>
          </cell>
          <cell r="CZ981">
            <v>3.9006117455011817</v>
          </cell>
          <cell r="DA981">
            <v>4.4738923234476111</v>
          </cell>
          <cell r="DB981">
            <v>4.2767019345772637</v>
          </cell>
          <cell r="DC981">
            <v>4.6592674074121083</v>
          </cell>
          <cell r="DD981">
            <v>4.8099980919133989</v>
          </cell>
          <cell r="DE981">
            <v>5.0027449536317841</v>
          </cell>
          <cell r="DF981">
            <v>5.1445006732937673</v>
          </cell>
          <cell r="DG981">
            <v>5.2767064762490774</v>
          </cell>
          <cell r="DH981">
            <v>5.2767064762490774</v>
          </cell>
          <cell r="DI981">
            <v>5.2767064762490774</v>
          </cell>
          <cell r="DJ981">
            <v>5.2767064762490774</v>
          </cell>
          <cell r="DK981">
            <v>5.2767064762490774</v>
          </cell>
          <cell r="DL981">
            <v>5.2767064762490774</v>
          </cell>
          <cell r="DM981">
            <v>5.2767064762490774</v>
          </cell>
          <cell r="DN981">
            <v>5.2767064762490774</v>
          </cell>
          <cell r="DO981">
            <v>5.2767064762490774</v>
          </cell>
          <cell r="DP981">
            <v>5.2767064762490774</v>
          </cell>
          <cell r="DQ981">
            <v>5.5770175904650845</v>
          </cell>
          <cell r="DR981">
            <v>5.4799508723165209</v>
          </cell>
          <cell r="DS981">
            <v>5.5632500140018708</v>
          </cell>
          <cell r="DT981">
            <v>5.6419548424340871</v>
          </cell>
          <cell r="DU981">
            <v>5.5793115253114198</v>
          </cell>
          <cell r="DV981">
            <v>5.5304028881449687</v>
          </cell>
          <cell r="DW981">
            <v>5.5737584331572805</v>
          </cell>
          <cell r="DX981">
            <v>5.5283219185153589</v>
          </cell>
          <cell r="DY981">
            <v>5.624032952833975</v>
          </cell>
          <cell r="DZ981">
            <v>5.4886243685831682</v>
          </cell>
          <cell r="EA981">
            <v>5.5208868745163127</v>
          </cell>
          <cell r="EB981">
            <v>5.5695498688492311</v>
          </cell>
          <cell r="EC981">
            <v>5.5377589621007255</v>
          </cell>
          <cell r="ED981">
            <v>5.5240750288014553</v>
          </cell>
          <cell r="EE981">
            <v>5.5966781900490163</v>
          </cell>
          <cell r="EF981">
            <v>5.5966781900490163</v>
          </cell>
          <cell r="EG981">
            <v>5.5966781900490163</v>
          </cell>
          <cell r="EH981">
            <v>5.5966781900490163</v>
          </cell>
          <cell r="EI981">
            <v>5.5966781900490163</v>
          </cell>
          <cell r="EJ981">
            <v>5.5966781900490163</v>
          </cell>
          <cell r="EK981">
            <v>0</v>
          </cell>
          <cell r="EL981">
            <v>0</v>
          </cell>
          <cell r="EM981">
            <v>0</v>
          </cell>
          <cell r="EN981">
            <v>0</v>
          </cell>
          <cell r="EO981">
            <v>0</v>
          </cell>
          <cell r="EP981">
            <v>0</v>
          </cell>
          <cell r="EQ981">
            <v>0</v>
          </cell>
          <cell r="ER981">
            <v>0</v>
          </cell>
          <cell r="ES981">
            <v>0</v>
          </cell>
          <cell r="ET981">
            <v>0</v>
          </cell>
        </row>
        <row r="982">
          <cell r="A982">
            <v>43804.839199771406</v>
          </cell>
          <cell r="B982">
            <v>33612.402562466159</v>
          </cell>
          <cell r="C982">
            <v>38242.795775656086</v>
          </cell>
          <cell r="D982">
            <v>6266.0843255523205</v>
          </cell>
          <cell r="E982">
            <v>6690.7054865841419</v>
          </cell>
          <cell r="F982">
            <v>7298.8727546186392</v>
          </cell>
          <cell r="G982">
            <v>6811.6978693624442</v>
          </cell>
          <cell r="H982">
            <v>6429.9305330208254</v>
          </cell>
          <cell r="I982">
            <v>8083.4109295246153</v>
          </cell>
          <cell r="J982">
            <v>7900.3046188742464</v>
          </cell>
          <cell r="K982">
            <v>8676.3619480863254</v>
          </cell>
          <cell r="L982">
            <v>8757.5574541232454</v>
          </cell>
          <cell r="M982">
            <v>7544.1204335643688</v>
          </cell>
          <cell r="N982">
            <v>8410.8267046826277</v>
          </cell>
          <cell r="O982">
            <v>10103.633443026863</v>
          </cell>
          <cell r="P982">
            <v>9155.3751689791061</v>
          </cell>
          <cell r="Q982">
            <v>9181.4625106234325</v>
          </cell>
          <cell r="R982">
            <v>9040.0627840775396</v>
          </cell>
          <cell r="S982">
            <v>9707.242508175299</v>
          </cell>
          <cell r="T982">
            <v>10643.635029027411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7288.273974711763</v>
          </cell>
          <cell r="AF982">
            <v>5592.4505899073256</v>
          </cell>
          <cell r="AG982">
            <v>6362.8580372322367</v>
          </cell>
          <cell r="AH982">
            <v>6266.0843255523205</v>
          </cell>
          <cell r="AI982">
            <v>6690.7054865841419</v>
          </cell>
          <cell r="AJ982">
            <v>7298.8727546186392</v>
          </cell>
          <cell r="AK982">
            <v>6811.6978693624442</v>
          </cell>
          <cell r="AL982">
            <v>6429.9305330208254</v>
          </cell>
          <cell r="AM982">
            <v>8083.4109295246153</v>
          </cell>
          <cell r="AN982">
            <v>7900.3046188742464</v>
          </cell>
          <cell r="AO982">
            <v>8676.3619480863254</v>
          </cell>
          <cell r="AP982">
            <v>8757.5574541232454</v>
          </cell>
          <cell r="AQ982">
            <v>7544.1204335643688</v>
          </cell>
          <cell r="AR982">
            <v>8410.8267046826277</v>
          </cell>
          <cell r="AS982">
            <v>10103.633443026863</v>
          </cell>
          <cell r="AT982">
            <v>9155.3751689791061</v>
          </cell>
          <cell r="AU982">
            <v>9181.4625106234325</v>
          </cell>
          <cell r="AV982">
            <v>9040.0627840775396</v>
          </cell>
          <cell r="AW982">
            <v>9707.242508175299</v>
          </cell>
          <cell r="AX982">
            <v>10643.635029027411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  <cell r="CK982">
            <v>0</v>
          </cell>
          <cell r="CL982">
            <v>0</v>
          </cell>
          <cell r="CM982">
            <v>3.5789578854479465</v>
          </cell>
          <cell r="CN982">
            <v>2.7802078834723951</v>
          </cell>
          <cell r="CO982">
            <v>3.1870705586247436</v>
          </cell>
          <cell r="CP982">
            <v>3.1101354888860757</v>
          </cell>
          <cell r="CQ982">
            <v>3.2515536471293092</v>
          </cell>
          <cell r="CR982">
            <v>3.5593518593537232</v>
          </cell>
          <cell r="CS982">
            <v>3.3625124410758538</v>
          </cell>
          <cell r="CT982">
            <v>3.1400071417857709</v>
          </cell>
          <cell r="CU982">
            <v>4.0244609827349462</v>
          </cell>
          <cell r="CV982">
            <v>3.8744599451911541</v>
          </cell>
          <cell r="CW982">
            <v>4.2432701714983905</v>
          </cell>
          <cell r="CX982">
            <v>4.3231214270853995</v>
          </cell>
          <cell r="CY982">
            <v>3.7813910336849701</v>
          </cell>
          <cell r="CZ982">
            <v>4.0725171186362736</v>
          </cell>
          <cell r="DA982">
            <v>4.9370657416692367</v>
          </cell>
          <cell r="DB982">
            <v>4.4737063506685022</v>
          </cell>
          <cell r="DC982">
            <v>4.4864537371854114</v>
          </cell>
          <cell r="DD982">
            <v>4.4173598067941686</v>
          </cell>
          <cell r="DE982">
            <v>4.7433722436025034</v>
          </cell>
          <cell r="DF982">
            <v>5.2009335220794952</v>
          </cell>
          <cell r="DG982">
            <v>4.878363550822324</v>
          </cell>
          <cell r="DH982">
            <v>4.878363550822324</v>
          </cell>
          <cell r="DI982">
            <v>4.878363550822324</v>
          </cell>
          <cell r="DJ982">
            <v>4.878363550822324</v>
          </cell>
          <cell r="DK982">
            <v>4.878363550822324</v>
          </cell>
          <cell r="DL982">
            <v>4.878363550822324</v>
          </cell>
          <cell r="DM982">
            <v>4.878363550822324</v>
          </cell>
          <cell r="DN982">
            <v>4.878363550822324</v>
          </cell>
          <cell r="DO982">
            <v>4.878363550822324</v>
          </cell>
          <cell r="DP982">
            <v>4.878363550822324</v>
          </cell>
          <cell r="DQ982">
            <v>5.5792424896949289</v>
          </cell>
          <cell r="DR982">
            <v>5.511020427352296</v>
          </cell>
          <cell r="DS982">
            <v>5.4697526937594114</v>
          </cell>
          <cell r="DT982">
            <v>5.5198091459129168</v>
          </cell>
          <cell r="DU982">
            <v>5.6375203833489884</v>
          </cell>
          <cell r="DV982">
            <v>5.618132864257003</v>
          </cell>
          <cell r="DW982">
            <v>5.550071938912347</v>
          </cell>
          <cell r="DX982">
            <v>5.6102573147826851</v>
          </cell>
          <cell r="DY982">
            <v>5.5029310530713227</v>
          </cell>
          <cell r="DZ982">
            <v>5.5864999238309796</v>
          </cell>
          <cell r="EA982">
            <v>5.602012997418286</v>
          </cell>
          <cell r="EB982">
            <v>5.5499963390258884</v>
          </cell>
          <cell r="EC982">
            <v>5.4659311670060235</v>
          </cell>
          <cell r="ED982">
            <v>5.6582600302152315</v>
          </cell>
          <cell r="EE982">
            <v>5.6068095835772684</v>
          </cell>
          <cell r="EF982">
            <v>5.6068095835772684</v>
          </cell>
          <cell r="EG982">
            <v>5.6068095835772684</v>
          </cell>
          <cell r="EH982">
            <v>5.6068095835772684</v>
          </cell>
          <cell r="EI982">
            <v>5.6068095835772684</v>
          </cell>
          <cell r="EJ982">
            <v>5.6068095835772684</v>
          </cell>
          <cell r="EK982">
            <v>0</v>
          </cell>
          <cell r="EL982">
            <v>0</v>
          </cell>
          <cell r="EM982">
            <v>0</v>
          </cell>
          <cell r="EN982">
            <v>0</v>
          </cell>
          <cell r="EO982">
            <v>0</v>
          </cell>
          <cell r="EP982">
            <v>0</v>
          </cell>
          <cell r="EQ982">
            <v>0</v>
          </cell>
          <cell r="ER982">
            <v>0</v>
          </cell>
          <cell r="ES982">
            <v>0</v>
          </cell>
          <cell r="ET982">
            <v>0</v>
          </cell>
        </row>
        <row r="983">
          <cell r="A983">
            <v>34744.95929185376</v>
          </cell>
          <cell r="B983">
            <v>42168.847127821173</v>
          </cell>
          <cell r="C983">
            <v>41419.828951711272</v>
          </cell>
          <cell r="D983">
            <v>7175.4922162591565</v>
          </cell>
          <cell r="E983">
            <v>7319.568584722374</v>
          </cell>
          <cell r="F983">
            <v>7280.6588443421524</v>
          </cell>
          <cell r="G983">
            <v>6785.8965065472721</v>
          </cell>
          <cell r="H983">
            <v>7858.5691044643781</v>
          </cell>
          <cell r="I983">
            <v>6692.1631795912926</v>
          </cell>
          <cell r="J983">
            <v>7126.362185670363</v>
          </cell>
          <cell r="K983">
            <v>8178.9659753839296</v>
          </cell>
          <cell r="L983">
            <v>8879.6741902217018</v>
          </cell>
          <cell r="M983">
            <v>8386.9996381924939</v>
          </cell>
          <cell r="N983">
            <v>8349.2593178827574</v>
          </cell>
          <cell r="O983">
            <v>9603.6723346750441</v>
          </cell>
          <cell r="P983">
            <v>9424.9454216820723</v>
          </cell>
          <cell r="Q983">
            <v>8950.531719748762</v>
          </cell>
          <cell r="R983">
            <v>10490.501735458323</v>
          </cell>
          <cell r="S983">
            <v>10237.628667811137</v>
          </cell>
          <cell r="T983">
            <v>11258.752736659111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5780.8860204778211</v>
          </cell>
          <cell r="AF983">
            <v>7016.0766864977268</v>
          </cell>
          <cell r="AG983">
            <v>6891.4546178118489</v>
          </cell>
          <cell r="AH983">
            <v>7175.4922162591565</v>
          </cell>
          <cell r="AI983">
            <v>7319.568584722374</v>
          </cell>
          <cell r="AJ983">
            <v>7280.6588443421524</v>
          </cell>
          <cell r="AK983">
            <v>6785.8965065472721</v>
          </cell>
          <cell r="AL983">
            <v>7858.5691044643781</v>
          </cell>
          <cell r="AM983">
            <v>6692.1631795912926</v>
          </cell>
          <cell r="AN983">
            <v>7126.362185670363</v>
          </cell>
          <cell r="AO983">
            <v>8178.9659753839296</v>
          </cell>
          <cell r="AP983">
            <v>8879.6741902217018</v>
          </cell>
          <cell r="AQ983">
            <v>8386.9996381924939</v>
          </cell>
          <cell r="AR983">
            <v>8349.2593178827574</v>
          </cell>
          <cell r="AS983">
            <v>9603.6723346750441</v>
          </cell>
          <cell r="AT983">
            <v>9424.9454216820723</v>
          </cell>
          <cell r="AU983">
            <v>8950.531719748762</v>
          </cell>
          <cell r="AV983">
            <v>10490.501735458323</v>
          </cell>
          <cell r="AW983">
            <v>10237.628667811137</v>
          </cell>
          <cell r="AX983">
            <v>11258.752736659111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2.8303429578300854</v>
          </cell>
          <cell r="CN983">
            <v>3.536114682670084</v>
          </cell>
          <cell r="CO983">
            <v>3.4392620951606578</v>
          </cell>
          <cell r="CP983">
            <v>3.5445300048506616</v>
          </cell>
          <cell r="CQ983">
            <v>3.6142205362413944</v>
          </cell>
          <cell r="CR983">
            <v>3.5725441139985237</v>
          </cell>
          <cell r="CS983">
            <v>3.2710144132251702</v>
          </cell>
          <cell r="CT983">
            <v>3.8476979692167759</v>
          </cell>
          <cell r="CU983">
            <v>3.3204623983931398</v>
          </cell>
          <cell r="CV983">
            <v>3.5036329032310811</v>
          </cell>
          <cell r="CW983">
            <v>4.0453482444288662</v>
          </cell>
          <cell r="CX983">
            <v>4.3975418279737459</v>
          </cell>
          <cell r="CY983">
            <v>4.138924384948127</v>
          </cell>
          <cell r="CZ983">
            <v>4.0864546196016773</v>
          </cell>
          <cell r="DA983">
            <v>4.6808277115701999</v>
          </cell>
          <cell r="DB983">
            <v>4.593716254828772</v>
          </cell>
          <cell r="DC983">
            <v>4.3624871244116328</v>
          </cell>
          <cell r="DD983">
            <v>5.1130681598030723</v>
          </cell>
          <cell r="DE983">
            <v>4.9898178841476843</v>
          </cell>
          <cell r="DF983">
            <v>5.4875135230500343</v>
          </cell>
          <cell r="DG983">
            <v>5.0148541936286</v>
          </cell>
          <cell r="DH983">
            <v>5.0148541936286</v>
          </cell>
          <cell r="DI983">
            <v>5.0148541936286</v>
          </cell>
          <cell r="DJ983">
            <v>5.0148541936286</v>
          </cell>
          <cell r="DK983">
            <v>5.0148541936286</v>
          </cell>
          <cell r="DL983">
            <v>5.0148541936286</v>
          </cell>
          <cell r="DM983">
            <v>5.0148541936286</v>
          </cell>
          <cell r="DN983">
            <v>5.0148541936286</v>
          </cell>
          <cell r="DO983">
            <v>5.0148541936286</v>
          </cell>
          <cell r="DP983">
            <v>5.0148541936286</v>
          </cell>
          <cell r="DQ983">
            <v>5.5958038045899832</v>
          </cell>
          <cell r="DR983">
            <v>5.4359458425987812</v>
          </cell>
          <cell r="DS983">
            <v>5.4897524703374456</v>
          </cell>
          <cell r="DT983">
            <v>5.5462593792036277</v>
          </cell>
          <cell r="DU983">
            <v>5.5485304119648307</v>
          </cell>
          <cell r="DV983">
            <v>5.5834189574551729</v>
          </cell>
          <cell r="DW983">
            <v>5.6837099839865193</v>
          </cell>
          <cell r="DX983">
            <v>5.5956383494372028</v>
          </cell>
          <cell r="DY983">
            <v>5.5217290373739862</v>
          </cell>
          <cell r="DZ983">
            <v>5.5725815175257827</v>
          </cell>
          <cell r="EA983">
            <v>5.5392328684720233</v>
          </cell>
          <cell r="EB983">
            <v>5.5321530631051745</v>
          </cell>
          <cell r="EC983">
            <v>5.551703549862113</v>
          </cell>
          <cell r="ED983">
            <v>5.5976843479353677</v>
          </cell>
          <cell r="EE983">
            <v>5.6211064955172141</v>
          </cell>
          <cell r="EF983">
            <v>5.6211064955172141</v>
          </cell>
          <cell r="EG983">
            <v>5.6211064955172141</v>
          </cell>
          <cell r="EH983">
            <v>5.6211064955172141</v>
          </cell>
          <cell r="EI983">
            <v>5.6211064955172141</v>
          </cell>
          <cell r="EJ983">
            <v>5.6211064955172141</v>
          </cell>
          <cell r="EK983">
            <v>0</v>
          </cell>
          <cell r="EL983">
            <v>0</v>
          </cell>
          <cell r="EM983">
            <v>0</v>
          </cell>
          <cell r="EN983">
            <v>0</v>
          </cell>
          <cell r="EO983">
            <v>0</v>
          </cell>
          <cell r="EP983">
            <v>0</v>
          </cell>
          <cell r="EQ983">
            <v>0</v>
          </cell>
          <cell r="ER983">
            <v>0</v>
          </cell>
          <cell r="ES983">
            <v>0</v>
          </cell>
          <cell r="ET983">
            <v>0</v>
          </cell>
        </row>
        <row r="984">
          <cell r="A984">
            <v>39329.787122106158</v>
          </cell>
          <cell r="B984">
            <v>42773.681987740943</v>
          </cell>
          <cell r="C984">
            <v>41770.708002493258</v>
          </cell>
          <cell r="D984">
            <v>7073.5444368345561</v>
          </cell>
          <cell r="E984">
            <v>7551.0433852225324</v>
          </cell>
          <cell r="F984">
            <v>7300.5889629034446</v>
          </cell>
          <cell r="G984">
            <v>8563.9590689463785</v>
          </cell>
          <cell r="H984">
            <v>7416.2964092328521</v>
          </cell>
          <cell r="I984">
            <v>8148.1722268401145</v>
          </cell>
          <cell r="J984">
            <v>8126.8449631343847</v>
          </cell>
          <cell r="K984">
            <v>8762.0813770835321</v>
          </cell>
          <cell r="L984">
            <v>6801.0025680870149</v>
          </cell>
          <cell r="M984">
            <v>8519.8379841613169</v>
          </cell>
          <cell r="N984">
            <v>8796.4056735186914</v>
          </cell>
          <cell r="O984">
            <v>9361.5546594049774</v>
          </cell>
          <cell r="P984">
            <v>9481.1074988655582</v>
          </cell>
          <cell r="Q984">
            <v>9989.1892472343116</v>
          </cell>
          <cell r="R984">
            <v>10117.133736496486</v>
          </cell>
          <cell r="S984">
            <v>10213.882017635371</v>
          </cell>
          <cell r="T984">
            <v>10249.530691865788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6543.7122735630537</v>
          </cell>
          <cell r="AF984">
            <v>7116.7094533125564</v>
          </cell>
          <cell r="AG984">
            <v>6949.8340731597682</v>
          </cell>
          <cell r="AH984">
            <v>7073.5444368345561</v>
          </cell>
          <cell r="AI984">
            <v>7551.0433852225324</v>
          </cell>
          <cell r="AJ984">
            <v>7300.5889629034446</v>
          </cell>
          <cell r="AK984">
            <v>8563.9590689463785</v>
          </cell>
          <cell r="AL984">
            <v>7416.2964092328521</v>
          </cell>
          <cell r="AM984">
            <v>8148.1722268401145</v>
          </cell>
          <cell r="AN984">
            <v>8126.8449631343847</v>
          </cell>
          <cell r="AO984">
            <v>8762.0813770835321</v>
          </cell>
          <cell r="AP984">
            <v>6801.0025680870149</v>
          </cell>
          <cell r="AQ984">
            <v>8519.8379841613169</v>
          </cell>
          <cell r="AR984">
            <v>8796.4056735186914</v>
          </cell>
          <cell r="AS984">
            <v>9361.5546594049774</v>
          </cell>
          <cell r="AT984">
            <v>9481.1074988655582</v>
          </cell>
          <cell r="AU984">
            <v>9989.1892472343116</v>
          </cell>
          <cell r="AV984">
            <v>10117.133736496486</v>
          </cell>
          <cell r="AW984">
            <v>10213.882017635371</v>
          </cell>
          <cell r="AX984">
            <v>10249.530691865788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3.2165825052755967</v>
          </cell>
          <cell r="CN984">
            <v>3.5284207684119173</v>
          </cell>
          <cell r="CO984">
            <v>3.4171869803364614</v>
          </cell>
          <cell r="CP984">
            <v>3.4718111217146959</v>
          </cell>
          <cell r="CQ984">
            <v>3.7014617412941129</v>
          </cell>
          <cell r="CR984">
            <v>3.6721669227446747</v>
          </cell>
          <cell r="CS984">
            <v>4.2640879074312794</v>
          </cell>
          <cell r="CT984">
            <v>3.6770395322234801</v>
          </cell>
          <cell r="CU984">
            <v>3.9885999760074218</v>
          </cell>
          <cell r="CV984">
            <v>4.0434806170218005</v>
          </cell>
          <cell r="CW984">
            <v>4.3338166572955217</v>
          </cell>
          <cell r="CX984">
            <v>3.3364178980395613</v>
          </cell>
          <cell r="CY984">
            <v>4.1394394809936612</v>
          </cell>
          <cell r="CZ984">
            <v>4.3920326365023596</v>
          </cell>
          <cell r="DA984">
            <v>4.5979196160432965</v>
          </cell>
          <cell r="DB984">
            <v>4.6566378915550706</v>
          </cell>
          <cell r="DC984">
            <v>4.9061818105270447</v>
          </cell>
          <cell r="DD984">
            <v>4.9690216377081198</v>
          </cell>
          <cell r="DE984">
            <v>5.0165394737782263</v>
          </cell>
          <cell r="DF984">
            <v>5.0340482898342538</v>
          </cell>
          <cell r="DG984">
            <v>5.1143770204931407</v>
          </cell>
          <cell r="DH984">
            <v>5.1143770204931407</v>
          </cell>
          <cell r="DI984">
            <v>5.1143770204931407</v>
          </cell>
          <cell r="DJ984">
            <v>5.1143770204931407</v>
          </cell>
          <cell r="DK984">
            <v>5.1143770204931407</v>
          </cell>
          <cell r="DL984">
            <v>5.1143770204931407</v>
          </cell>
          <cell r="DM984">
            <v>5.1143770204931407</v>
          </cell>
          <cell r="DN984">
            <v>5.1143770204931407</v>
          </cell>
          <cell r="DO984">
            <v>5.1143770204931407</v>
          </cell>
          <cell r="DP984">
            <v>5.1143770204931407</v>
          </cell>
          <cell r="DQ984">
            <v>5.5736107506260062</v>
          </cell>
          <cell r="DR984">
            <v>5.5259379190878599</v>
          </cell>
          <cell r="DS984">
            <v>5.5720220771920888</v>
          </cell>
          <cell r="DT984">
            <v>5.5819781434352151</v>
          </cell>
          <cell r="DU984">
            <v>5.5890865669915524</v>
          </cell>
          <cell r="DV984">
            <v>5.4468149236652899</v>
          </cell>
          <cell r="DW984">
            <v>5.5024432113294397</v>
          </cell>
          <cell r="DX984">
            <v>5.5258095870896335</v>
          </cell>
          <cell r="DY984">
            <v>5.5968910544735504</v>
          </cell>
          <cell r="DZ984">
            <v>5.5064759238343983</v>
          </cell>
          <cell r="EA984">
            <v>5.5391596602402462</v>
          </cell>
          <cell r="EB984">
            <v>5.5846972164764068</v>
          </cell>
          <cell r="EC984">
            <v>5.6389329960227794</v>
          </cell>
          <cell r="ED984">
            <v>5.4871499293949153</v>
          </cell>
          <cell r="EE984">
            <v>5.5781955969350285</v>
          </cell>
          <cell r="EF984">
            <v>5.5781955969350285</v>
          </cell>
          <cell r="EG984">
            <v>5.5781955969350285</v>
          </cell>
          <cell r="EH984">
            <v>5.5781955969350285</v>
          </cell>
          <cell r="EI984">
            <v>5.5781955969350285</v>
          </cell>
          <cell r="EJ984">
            <v>5.5781955969350285</v>
          </cell>
          <cell r="EK984">
            <v>0</v>
          </cell>
          <cell r="EL984">
            <v>0</v>
          </cell>
          <cell r="EM984">
            <v>0</v>
          </cell>
          <cell r="EN984">
            <v>0</v>
          </cell>
          <cell r="EO984">
            <v>0</v>
          </cell>
          <cell r="EP984">
            <v>0</v>
          </cell>
          <cell r="EQ984">
            <v>0</v>
          </cell>
          <cell r="ER984">
            <v>0</v>
          </cell>
          <cell r="ES984">
            <v>0</v>
          </cell>
          <cell r="ET984">
            <v>0</v>
          </cell>
        </row>
        <row r="985">
          <cell r="A985">
            <v>40529.170335027142</v>
          </cell>
          <cell r="B985">
            <v>36647.920454005522</v>
          </cell>
          <cell r="C985">
            <v>41060.494145396442</v>
          </cell>
          <cell r="D985">
            <v>6184.7569775771644</v>
          </cell>
          <cell r="E985">
            <v>6615.9629983277136</v>
          </cell>
          <cell r="F985">
            <v>6885.6467210924511</v>
          </cell>
          <cell r="G985">
            <v>7142.9494159808992</v>
          </cell>
          <cell r="H985">
            <v>7983.590915645108</v>
          </cell>
          <cell r="I985">
            <v>7915.6584577281346</v>
          </cell>
          <cell r="J985">
            <v>7809.1959182916007</v>
          </cell>
          <cell r="K985">
            <v>7463.4594007081396</v>
          </cell>
          <cell r="L985">
            <v>8673.9528268430404</v>
          </cell>
          <cell r="M985">
            <v>7818.6149578431668</v>
          </cell>
          <cell r="N985">
            <v>10140.990542465617</v>
          </cell>
          <cell r="O985">
            <v>8357.3075279881759</v>
          </cell>
          <cell r="P985">
            <v>9616.8966171588199</v>
          </cell>
          <cell r="Q985">
            <v>9984.2097007187367</v>
          </cell>
          <cell r="R985">
            <v>8653.8335507641423</v>
          </cell>
          <cell r="S985">
            <v>10192.535930121459</v>
          </cell>
          <cell r="T985">
            <v>9778.1057978336139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6743.2663323411934</v>
          </cell>
          <cell r="AF985">
            <v>6097.5017772381025</v>
          </cell>
          <cell r="AG985">
            <v>6831.6682890656375</v>
          </cell>
          <cell r="AH985">
            <v>6184.7569775771644</v>
          </cell>
          <cell r="AI985">
            <v>6615.9629983277136</v>
          </cell>
          <cell r="AJ985">
            <v>6885.6467210924511</v>
          </cell>
          <cell r="AK985">
            <v>7142.9494159808992</v>
          </cell>
          <cell r="AL985">
            <v>7983.590915645108</v>
          </cell>
          <cell r="AM985">
            <v>7915.6584577281346</v>
          </cell>
          <cell r="AN985">
            <v>7809.1959182916007</v>
          </cell>
          <cell r="AO985">
            <v>7463.4594007081396</v>
          </cell>
          <cell r="AP985">
            <v>8673.9528268430404</v>
          </cell>
          <cell r="AQ985">
            <v>7818.6149578431668</v>
          </cell>
          <cell r="AR985">
            <v>10140.990542465617</v>
          </cell>
          <cell r="AS985">
            <v>8357.3075279881759</v>
          </cell>
          <cell r="AT985">
            <v>9616.8966171588199</v>
          </cell>
          <cell r="AU985">
            <v>9984.2097007187367</v>
          </cell>
          <cell r="AV985">
            <v>8653.8335507641423</v>
          </cell>
          <cell r="AW985">
            <v>10192.535930121459</v>
          </cell>
          <cell r="AX985">
            <v>9778.1057978336139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3.3593545466356787</v>
          </cell>
          <cell r="CN985">
            <v>2.9950831851746624</v>
          </cell>
          <cell r="CO985">
            <v>3.3611912512906756</v>
          </cell>
          <cell r="CP985">
            <v>3.0745258235555717</v>
          </cell>
          <cell r="CQ985">
            <v>3.2512877508258349</v>
          </cell>
          <cell r="CR985">
            <v>3.4104035953877712</v>
          </cell>
          <cell r="CS985">
            <v>3.5336553636192041</v>
          </cell>
          <cell r="CT985">
            <v>3.8789031752625829</v>
          </cell>
          <cell r="CU985">
            <v>3.8780864287429804</v>
          </cell>
          <cell r="CV985">
            <v>3.8511105629514035</v>
          </cell>
          <cell r="CW985">
            <v>3.6768411903984419</v>
          </cell>
          <cell r="CX985">
            <v>4.2758867572026933</v>
          </cell>
          <cell r="CY985">
            <v>3.9297792169890648</v>
          </cell>
          <cell r="CZ985">
            <v>5.1566715900667521</v>
          </cell>
          <cell r="DA985">
            <v>4.1215758427078759</v>
          </cell>
          <cell r="DB985">
            <v>4.7427677689685899</v>
          </cell>
          <cell r="DC985">
            <v>4.9239156717879</v>
          </cell>
          <cell r="DD985">
            <v>4.2678136696772366</v>
          </cell>
          <cell r="DE985">
            <v>5.0266559803900632</v>
          </cell>
          <cell r="DF985">
            <v>4.8222713486163178</v>
          </cell>
          <cell r="DG985">
            <v>4.8965535415724633</v>
          </cell>
          <cell r="DH985">
            <v>4.8965535415724633</v>
          </cell>
          <cell r="DI985">
            <v>4.8965535415724633</v>
          </cell>
          <cell r="DJ985">
            <v>4.8965535415724633</v>
          </cell>
          <cell r="DK985">
            <v>4.8965535415724633</v>
          </cell>
          <cell r="DL985">
            <v>4.8965535415724633</v>
          </cell>
          <cell r="DM985">
            <v>4.8965535415724633</v>
          </cell>
          <cell r="DN985">
            <v>4.8965535415724633</v>
          </cell>
          <cell r="DO985">
            <v>4.8965535415724633</v>
          </cell>
          <cell r="DP985">
            <v>4.8965535415724633</v>
          </cell>
          <cell r="DQ985">
            <v>5.4994797434789522</v>
          </cell>
          <cell r="DR985">
            <v>5.5776361751455248</v>
          </cell>
          <cell r="DS985">
            <v>5.5685315183747628</v>
          </cell>
          <cell r="DT985">
            <v>5.5112692613520666</v>
          </cell>
          <cell r="DU985">
            <v>5.5749990194536387</v>
          </cell>
          <cell r="DV985">
            <v>5.5315404788900411</v>
          </cell>
          <cell r="DW985">
            <v>5.5380965073236315</v>
          </cell>
          <cell r="DX985">
            <v>5.6389269944085525</v>
          </cell>
          <cell r="DY985">
            <v>5.5921227902221959</v>
          </cell>
          <cell r="DZ985">
            <v>5.555555199119306</v>
          </cell>
          <cell r="EA985">
            <v>5.5612502459827517</v>
          </cell>
          <cell r="EB985">
            <v>5.5577370659050409</v>
          </cell>
          <cell r="EC985">
            <v>5.4509074722556008</v>
          </cell>
          <cell r="ED985">
            <v>5.3878815525700094</v>
          </cell>
          <cell r="EE985">
            <v>5.5553346164677411</v>
          </cell>
          <cell r="EF985">
            <v>5.5553346164677411</v>
          </cell>
          <cell r="EG985">
            <v>5.5553346164677411</v>
          </cell>
          <cell r="EH985">
            <v>5.5553346164677411</v>
          </cell>
          <cell r="EI985">
            <v>5.5553346164677411</v>
          </cell>
          <cell r="EJ985">
            <v>5.5553346164677411</v>
          </cell>
          <cell r="EK985">
            <v>0</v>
          </cell>
          <cell r="EL985">
            <v>0</v>
          </cell>
          <cell r="EM985">
            <v>0</v>
          </cell>
          <cell r="EN985">
            <v>0</v>
          </cell>
          <cell r="EO985">
            <v>0</v>
          </cell>
          <cell r="EP985">
            <v>0</v>
          </cell>
          <cell r="EQ985">
            <v>0</v>
          </cell>
          <cell r="ER985">
            <v>0</v>
          </cell>
          <cell r="ES985">
            <v>0</v>
          </cell>
          <cell r="ET985">
            <v>0</v>
          </cell>
        </row>
        <row r="986">
          <cell r="A986">
            <v>37572.451378384518</v>
          </cell>
          <cell r="B986">
            <v>37450.10070046992</v>
          </cell>
          <cell r="C986">
            <v>38221.894104417013</v>
          </cell>
          <cell r="D986">
            <v>7310.7760134681139</v>
          </cell>
          <cell r="E986">
            <v>6139.4023344937541</v>
          </cell>
          <cell r="F986">
            <v>8440.3844942906599</v>
          </cell>
          <cell r="G986">
            <v>6122.250134509457</v>
          </cell>
          <cell r="H986">
            <v>7171.0588574858375</v>
          </cell>
          <cell r="I986">
            <v>6987.9153481019839</v>
          </cell>
          <cell r="J986">
            <v>7949.8057310443501</v>
          </cell>
          <cell r="K986">
            <v>7048.8685471680765</v>
          </cell>
          <cell r="L986">
            <v>8670.2195005047161</v>
          </cell>
          <cell r="M986">
            <v>8093.8908239402908</v>
          </cell>
          <cell r="N986">
            <v>9137.2589752574277</v>
          </cell>
          <cell r="O986">
            <v>8158.6757347007742</v>
          </cell>
          <cell r="P986">
            <v>8761.3108894587185</v>
          </cell>
          <cell r="Q986">
            <v>8840.290961657327</v>
          </cell>
          <cell r="R986">
            <v>10203.978068072574</v>
          </cell>
          <cell r="S986">
            <v>10250.80418498887</v>
          </cell>
          <cell r="T986">
            <v>9264.9389149903982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6251.3257564619025</v>
          </cell>
          <cell r="AF986">
            <v>6230.9689813219102</v>
          </cell>
          <cell r="AG986">
            <v>6359.3804053243784</v>
          </cell>
          <cell r="AH986">
            <v>7310.7760134681139</v>
          </cell>
          <cell r="AI986">
            <v>6139.4023344937541</v>
          </cell>
          <cell r="AJ986">
            <v>8440.3844942906599</v>
          </cell>
          <cell r="AK986">
            <v>6122.250134509457</v>
          </cell>
          <cell r="AL986">
            <v>7171.0588574858375</v>
          </cell>
          <cell r="AM986">
            <v>6987.9153481019839</v>
          </cell>
          <cell r="AN986">
            <v>7949.8057310443501</v>
          </cell>
          <cell r="AO986">
            <v>7048.8685471680765</v>
          </cell>
          <cell r="AP986">
            <v>8670.2195005047161</v>
          </cell>
          <cell r="AQ986">
            <v>8093.8908239402908</v>
          </cell>
          <cell r="AR986">
            <v>9137.2589752574277</v>
          </cell>
          <cell r="AS986">
            <v>8158.6757347007742</v>
          </cell>
          <cell r="AT986">
            <v>8761.3108894587185</v>
          </cell>
          <cell r="AU986">
            <v>8840.290961657327</v>
          </cell>
          <cell r="AV986">
            <v>10203.978068072574</v>
          </cell>
          <cell r="AW986">
            <v>10250.80418498887</v>
          </cell>
          <cell r="AX986">
            <v>9264.9389149903982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3.0455254117216253</v>
          </cell>
          <cell r="CN986">
            <v>3.0133991204311741</v>
          </cell>
          <cell r="CO986">
            <v>3.1416479242720841</v>
          </cell>
          <cell r="CP986">
            <v>3.6649677735765569</v>
          </cell>
          <cell r="CQ986">
            <v>3.0059452843115912</v>
          </cell>
          <cell r="CR986">
            <v>4.1616772104895077</v>
          </cell>
          <cell r="CS986">
            <v>3.0257595673226478</v>
          </cell>
          <cell r="CT986">
            <v>3.5791891017872515</v>
          </cell>
          <cell r="CU986">
            <v>3.4401065058192923</v>
          </cell>
          <cell r="CV986">
            <v>3.9044329486764799</v>
          </cell>
          <cell r="CW986">
            <v>3.5026092060539908</v>
          </cell>
          <cell r="CX986">
            <v>4.2598114987103921</v>
          </cell>
          <cell r="CY986">
            <v>3.9520093641931928</v>
          </cell>
          <cell r="CZ986">
            <v>4.4677398719530066</v>
          </cell>
          <cell r="DA986">
            <v>4.0629833899178465</v>
          </cell>
          <cell r="DB986">
            <v>4.3630929547027373</v>
          </cell>
          <cell r="DC986">
            <v>4.4024246712597046</v>
          </cell>
          <cell r="DD986">
            <v>5.0815346448114953</v>
          </cell>
          <cell r="DE986">
            <v>5.1048538379540878</v>
          </cell>
          <cell r="DF986">
            <v>4.6138974196637879</v>
          </cell>
          <cell r="DG986">
            <v>4.3669684886442282</v>
          </cell>
          <cell r="DH986">
            <v>4.3669684886442282</v>
          </cell>
          <cell r="DI986">
            <v>4.3669684886442282</v>
          </cell>
          <cell r="DJ986">
            <v>4.3669684886442282</v>
          </cell>
          <cell r="DK986">
            <v>4.3669684886442282</v>
          </cell>
          <cell r="DL986">
            <v>4.3669684886442282</v>
          </cell>
          <cell r="DM986">
            <v>4.3669684886442282</v>
          </cell>
          <cell r="DN986">
            <v>4.3669684886442282</v>
          </cell>
          <cell r="DO986">
            <v>4.3669684886442282</v>
          </cell>
          <cell r="DP986">
            <v>4.3669684886442282</v>
          </cell>
          <cell r="DQ986">
            <v>5.6236338776880377</v>
          </cell>
          <cell r="DR986">
            <v>5.6650802670938578</v>
          </cell>
          <cell r="DS986">
            <v>5.5458028507838657</v>
          </cell>
          <cell r="DT986">
            <v>5.4651294532458676</v>
          </cell>
          <cell r="DU986">
            <v>5.5956708381430653</v>
          </cell>
          <cell r="DV986">
            <v>5.55649559316217</v>
          </cell>
          <cell r="DW986">
            <v>5.5434966548230493</v>
          </cell>
          <cell r="DX986">
            <v>5.4891585879162141</v>
          </cell>
          <cell r="DY986">
            <v>5.5652269847047204</v>
          </cell>
          <cell r="DZ986">
            <v>5.5783490100597497</v>
          </cell>
          <cell r="EA986">
            <v>5.5135950048321227</v>
          </cell>
          <cell r="EB986">
            <v>5.5763091948954306</v>
          </cell>
          <cell r="EC986">
            <v>5.6110806705510248</v>
          </cell>
          <cell r="ED986">
            <v>5.6031879543244161</v>
          </cell>
          <cell r="EE986">
            <v>5.5015081565239043</v>
          </cell>
          <cell r="EF986">
            <v>5.5015081565239043</v>
          </cell>
          <cell r="EG986">
            <v>5.5015081565239043</v>
          </cell>
          <cell r="EH986">
            <v>5.5015081565239043</v>
          </cell>
          <cell r="EI986">
            <v>5.5015081565239043</v>
          </cell>
          <cell r="EJ986">
            <v>5.5015081565239043</v>
          </cell>
          <cell r="EK986">
            <v>0</v>
          </cell>
          <cell r="EL986">
            <v>0</v>
          </cell>
          <cell r="EM986">
            <v>0</v>
          </cell>
          <cell r="EN986">
            <v>0</v>
          </cell>
          <cell r="EO986">
            <v>0</v>
          </cell>
          <cell r="EP986">
            <v>0</v>
          </cell>
          <cell r="EQ986">
            <v>0</v>
          </cell>
          <cell r="ER986">
            <v>0</v>
          </cell>
          <cell r="ES986">
            <v>0</v>
          </cell>
          <cell r="ET986">
            <v>0</v>
          </cell>
        </row>
        <row r="987">
          <cell r="A987">
            <v>37255.49456778694</v>
          </cell>
          <cell r="B987">
            <v>34415.967772684584</v>
          </cell>
          <cell r="C987">
            <v>43355.956151006896</v>
          </cell>
          <cell r="D987">
            <v>7162.4734233109211</v>
          </cell>
          <cell r="E987">
            <v>6976.7498093723352</v>
          </cell>
          <cell r="F987">
            <v>8120.6767116243573</v>
          </cell>
          <cell r="G987">
            <v>7510.1958036965925</v>
          </cell>
          <cell r="H987">
            <v>7278.3249106772473</v>
          </cell>
          <cell r="I987">
            <v>7062.0038292757799</v>
          </cell>
          <cell r="J987">
            <v>7267.2238755117041</v>
          </cell>
          <cell r="K987">
            <v>7731.0945815107971</v>
          </cell>
          <cell r="L987">
            <v>8895.4436802399523</v>
          </cell>
          <cell r="M987">
            <v>8621.8870194672636</v>
          </cell>
          <cell r="N987">
            <v>9716.3806964676278</v>
          </cell>
          <cell r="O987">
            <v>9946.2043746648033</v>
          </cell>
          <cell r="P987">
            <v>8795.5845793465669</v>
          </cell>
          <cell r="Q987">
            <v>9354.4579250795014</v>
          </cell>
          <cell r="R987">
            <v>10831.817466418401</v>
          </cell>
          <cell r="S987">
            <v>10586.868854990782</v>
          </cell>
          <cell r="T987">
            <v>8707.3382240944593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6198.5903026630449</v>
          </cell>
          <cell r="AF987">
            <v>5726.1482250455292</v>
          </cell>
          <cell r="AG987">
            <v>7213.5885586306849</v>
          </cell>
          <cell r="AH987">
            <v>7162.4734233109211</v>
          </cell>
          <cell r="AI987">
            <v>6976.7498093723352</v>
          </cell>
          <cell r="AJ987">
            <v>8120.6767116243573</v>
          </cell>
          <cell r="AK987">
            <v>7510.1958036965925</v>
          </cell>
          <cell r="AL987">
            <v>7278.3249106772473</v>
          </cell>
          <cell r="AM987">
            <v>7062.0038292757799</v>
          </cell>
          <cell r="AN987">
            <v>7267.2238755117041</v>
          </cell>
          <cell r="AO987">
            <v>7731.0945815107971</v>
          </cell>
          <cell r="AP987">
            <v>8895.4436802399523</v>
          </cell>
          <cell r="AQ987">
            <v>8621.8870194672636</v>
          </cell>
          <cell r="AR987">
            <v>9716.3806964676278</v>
          </cell>
          <cell r="AS987">
            <v>9946.2043746648033</v>
          </cell>
          <cell r="AT987">
            <v>8795.5845793465669</v>
          </cell>
          <cell r="AU987">
            <v>9354.4579250795014</v>
          </cell>
          <cell r="AV987">
            <v>10831.817466418401</v>
          </cell>
          <cell r="AW987">
            <v>10586.868854990782</v>
          </cell>
          <cell r="AX987">
            <v>8707.3382240944593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3.0975765481251334</v>
          </cell>
          <cell r="CN987">
            <v>2.8485761917883594</v>
          </cell>
          <cell r="CO987">
            <v>3.5408704617822213</v>
          </cell>
          <cell r="CP987">
            <v>3.5703333937425352</v>
          </cell>
          <cell r="CQ987">
            <v>3.4251264866094533</v>
          </cell>
          <cell r="CR987">
            <v>3.9760016381295036</v>
          </cell>
          <cell r="CS987">
            <v>3.6358938033646333</v>
          </cell>
          <cell r="CT987">
            <v>3.5658259048626317</v>
          </cell>
          <cell r="CU987">
            <v>3.444260640611001</v>
          </cell>
          <cell r="CV987">
            <v>3.6032990928841002</v>
          </cell>
          <cell r="CW987">
            <v>3.8518128876008446</v>
          </cell>
          <cell r="CX987">
            <v>4.4411074117787956</v>
          </cell>
          <cell r="CY987">
            <v>4.2569418477452095</v>
          </cell>
          <cell r="CZ987">
            <v>4.845812533757881</v>
          </cell>
          <cell r="DA987">
            <v>4.9430559826452756</v>
          </cell>
          <cell r="DB987">
            <v>4.3712219594589614</v>
          </cell>
          <cell r="DC987">
            <v>4.6489703477992386</v>
          </cell>
          <cell r="DD987">
            <v>5.3831872052302856</v>
          </cell>
          <cell r="DE987">
            <v>5.2614528577799042</v>
          </cell>
          <cell r="DF987">
            <v>4.3273653627267761</v>
          </cell>
          <cell r="DG987">
            <v>5.2027222471870109</v>
          </cell>
          <cell r="DH987">
            <v>5.2027222471870109</v>
          </cell>
          <cell r="DI987">
            <v>5.2027222471870109</v>
          </cell>
          <cell r="DJ987">
            <v>5.2027222471870109</v>
          </cell>
          <cell r="DK987">
            <v>5.2027222471870109</v>
          </cell>
          <cell r="DL987">
            <v>5.2027222471870109</v>
          </cell>
          <cell r="DM987">
            <v>5.2027222471870109</v>
          </cell>
          <cell r="DN987">
            <v>5.2027222471870109</v>
          </cell>
          <cell r="DO987">
            <v>5.2027222471870109</v>
          </cell>
          <cell r="DP987">
            <v>5.2027222471870109</v>
          </cell>
          <cell r="DQ987">
            <v>5.4824921746186215</v>
          </cell>
          <cell r="DR987">
            <v>5.5073399033931958</v>
          </cell>
          <cell r="DS987">
            <v>5.5814683249011496</v>
          </cell>
          <cell r="DT987">
            <v>5.496185564288834</v>
          </cell>
          <cell r="DU987">
            <v>5.5806356682312384</v>
          </cell>
          <cell r="DV987">
            <v>5.595679119836265</v>
          </cell>
          <cell r="DW987">
            <v>5.6590978799205995</v>
          </cell>
          <cell r="DX987">
            <v>5.5921451931917803</v>
          </cell>
          <cell r="DY987">
            <v>5.6174481885940271</v>
          </cell>
          <cell r="DZ987">
            <v>5.5255480839715609</v>
          </cell>
          <cell r="EA987">
            <v>5.4989901283673186</v>
          </cell>
          <cell r="EB987">
            <v>5.4876129569310574</v>
          </cell>
          <cell r="EC987">
            <v>5.548961934968597</v>
          </cell>
          <cell r="ED987">
            <v>5.4934483950349913</v>
          </cell>
          <cell r="EE987">
            <v>5.5127587255240611</v>
          </cell>
          <cell r="EF987">
            <v>5.5127587255240611</v>
          </cell>
          <cell r="EG987">
            <v>5.5127587255240611</v>
          </cell>
          <cell r="EH987">
            <v>5.5127587255240611</v>
          </cell>
          <cell r="EI987">
            <v>5.5127587255240611</v>
          </cell>
          <cell r="EJ987">
            <v>5.5127587255240611</v>
          </cell>
          <cell r="EK987">
            <v>0</v>
          </cell>
          <cell r="EL987">
            <v>0</v>
          </cell>
          <cell r="EM987">
            <v>0</v>
          </cell>
          <cell r="EN987">
            <v>0</v>
          </cell>
          <cell r="EO987">
            <v>0</v>
          </cell>
          <cell r="EP987">
            <v>0</v>
          </cell>
          <cell r="EQ987">
            <v>0</v>
          </cell>
          <cell r="ER987">
            <v>0</v>
          </cell>
          <cell r="ES987">
            <v>0</v>
          </cell>
          <cell r="ET987">
            <v>0</v>
          </cell>
        </row>
        <row r="988">
          <cell r="A988">
            <v>36764.222445976076</v>
          </cell>
          <cell r="B988">
            <v>38860.668079307412</v>
          </cell>
          <cell r="C988">
            <v>35130.119489768578</v>
          </cell>
          <cell r="D988">
            <v>6758.1477259944977</v>
          </cell>
          <cell r="E988">
            <v>7252.4045102207601</v>
          </cell>
          <cell r="F988">
            <v>7118.7776984990578</v>
          </cell>
          <cell r="G988">
            <v>7984.3690596603319</v>
          </cell>
          <cell r="H988">
            <v>8109.2150240402671</v>
          </cell>
          <cell r="I988">
            <v>7412.153173214052</v>
          </cell>
          <cell r="J988">
            <v>7701.3694179773402</v>
          </cell>
          <cell r="K988">
            <v>8730.6553795212658</v>
          </cell>
          <cell r="L988">
            <v>8270.8013048137109</v>
          </cell>
          <cell r="M988">
            <v>9181.9356743915887</v>
          </cell>
          <cell r="N988">
            <v>9868.5657585991958</v>
          </cell>
          <cell r="O988">
            <v>10146.68668735268</v>
          </cell>
          <cell r="P988">
            <v>10702.365995125714</v>
          </cell>
          <cell r="Q988">
            <v>10443.239530426445</v>
          </cell>
          <cell r="R988">
            <v>10766.391919039817</v>
          </cell>
          <cell r="S988">
            <v>10262.168232081696</v>
          </cell>
          <cell r="T988">
            <v>10380.544843033764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6116.8521685823189</v>
          </cell>
          <cell r="AF988">
            <v>6465.6599813247658</v>
          </cell>
          <cell r="AG988">
            <v>5844.9691925163124</v>
          </cell>
          <cell r="AH988">
            <v>6758.1477259944977</v>
          </cell>
          <cell r="AI988">
            <v>7252.4045102207601</v>
          </cell>
          <cell r="AJ988">
            <v>7118.7776984990578</v>
          </cell>
          <cell r="AK988">
            <v>7984.3690596603319</v>
          </cell>
          <cell r="AL988">
            <v>8109.2150240402671</v>
          </cell>
          <cell r="AM988">
            <v>7412.153173214052</v>
          </cell>
          <cell r="AN988">
            <v>7701.3694179773402</v>
          </cell>
          <cell r="AO988">
            <v>8730.6553795212658</v>
          </cell>
          <cell r="AP988">
            <v>8270.8013048137109</v>
          </cell>
          <cell r="AQ988">
            <v>9181.9356743915887</v>
          </cell>
          <cell r="AR988">
            <v>9868.5657585991958</v>
          </cell>
          <cell r="AS988">
            <v>10146.68668735268</v>
          </cell>
          <cell r="AT988">
            <v>10702.365995125714</v>
          </cell>
          <cell r="AU988">
            <v>10443.239530426445</v>
          </cell>
          <cell r="AV988">
            <v>10766.391919039817</v>
          </cell>
          <cell r="AW988">
            <v>10262.168232081696</v>
          </cell>
          <cell r="AX988">
            <v>10380.544843033764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3.0009660020496729</v>
          </cell>
          <cell r="CN988">
            <v>3.247166302640776</v>
          </cell>
          <cell r="CO988">
            <v>2.8420718519583725</v>
          </cell>
          <cell r="CP988">
            <v>3.3133092131660811</v>
          </cell>
          <cell r="CQ988">
            <v>3.6613346097217687</v>
          </cell>
          <cell r="CR988">
            <v>3.5414070511122979</v>
          </cell>
          <cell r="CS988">
            <v>3.9859098038948502</v>
          </cell>
          <cell r="CT988">
            <v>4.0047414402393811</v>
          </cell>
          <cell r="CU988">
            <v>3.7374367336791239</v>
          </cell>
          <cell r="CV988">
            <v>3.7560906945162422</v>
          </cell>
          <cell r="CW988">
            <v>4.2925748727029358</v>
          </cell>
          <cell r="CX988">
            <v>4.0779095696381429</v>
          </cell>
          <cell r="CY988">
            <v>4.4964921373260767</v>
          </cell>
          <cell r="CZ988">
            <v>4.8626143230152241</v>
          </cell>
          <cell r="DA988">
            <v>4.9785488031991507</v>
          </cell>
          <cell r="DB988">
            <v>5.2511970713401439</v>
          </cell>
          <cell r="DC988">
            <v>5.1240547055160581</v>
          </cell>
          <cell r="DD988">
            <v>5.2826118766552215</v>
          </cell>
          <cell r="DE988">
            <v>5.0352106992463463</v>
          </cell>
          <cell r="DF988">
            <v>5.0932930814999322</v>
          </cell>
          <cell r="DG988">
            <v>4.9579384602793217</v>
          </cell>
          <cell r="DH988">
            <v>4.9579384602793217</v>
          </cell>
          <cell r="DI988">
            <v>4.9579384602793217</v>
          </cell>
          <cell r="DJ988">
            <v>4.9579384602793217</v>
          </cell>
          <cell r="DK988">
            <v>4.9579384602793217</v>
          </cell>
          <cell r="DL988">
            <v>4.9579384602793217</v>
          </cell>
          <cell r="DM988">
            <v>4.9579384602793217</v>
          </cell>
          <cell r="DN988">
            <v>4.9579384602793217</v>
          </cell>
          <cell r="DO988">
            <v>4.9579384602793217</v>
          </cell>
          <cell r="DP988">
            <v>4.9579384602793217</v>
          </cell>
          <cell r="DQ988">
            <v>5.5843681936283929</v>
          </cell>
          <cell r="DR988">
            <v>5.4552601512063692</v>
          </cell>
          <cell r="DS988">
            <v>5.6344860581331426</v>
          </cell>
          <cell r="DT988">
            <v>5.5882116731900204</v>
          </cell>
          <cell r="DU988">
            <v>5.4268739451199801</v>
          </cell>
          <cell r="DV988">
            <v>5.5072744427126228</v>
          </cell>
          <cell r="DW988">
            <v>5.4880779549305307</v>
          </cell>
          <cell r="DX988">
            <v>5.5476808664571386</v>
          </cell>
          <cell r="DY988">
            <v>5.4334749762357326</v>
          </cell>
          <cell r="DZ988">
            <v>5.6174474891776525</v>
          </cell>
          <cell r="EA988">
            <v>5.5723206906927389</v>
          </cell>
          <cell r="EB988">
            <v>5.5567023287963879</v>
          </cell>
          <cell r="EC988">
            <v>5.5945807044105127</v>
          </cell>
          <cell r="ED988">
            <v>5.5602119900700488</v>
          </cell>
          <cell r="EE988">
            <v>5.5837840921278215</v>
          </cell>
          <cell r="EF988">
            <v>5.5837840921278215</v>
          </cell>
          <cell r="EG988">
            <v>5.5837840921278215</v>
          </cell>
          <cell r="EH988">
            <v>5.5837840921278215</v>
          </cell>
          <cell r="EI988">
            <v>5.5837840921278215</v>
          </cell>
          <cell r="EJ988">
            <v>5.5837840921278215</v>
          </cell>
          <cell r="EK988">
            <v>0</v>
          </cell>
          <cell r="EL988">
            <v>0</v>
          </cell>
          <cell r="EM988">
            <v>0</v>
          </cell>
          <cell r="EN988">
            <v>0</v>
          </cell>
          <cell r="EO988">
            <v>0</v>
          </cell>
          <cell r="EP988">
            <v>0</v>
          </cell>
          <cell r="EQ988">
            <v>0</v>
          </cell>
          <cell r="ER988">
            <v>0</v>
          </cell>
          <cell r="ES988">
            <v>0</v>
          </cell>
          <cell r="ET988">
            <v>0</v>
          </cell>
        </row>
        <row r="989">
          <cell r="A989">
            <v>39067.422811333556</v>
          </cell>
          <cell r="B989">
            <v>35859.495901767747</v>
          </cell>
          <cell r="C989">
            <v>34906.945056607503</v>
          </cell>
          <cell r="D989">
            <v>6226.4252038283776</v>
          </cell>
          <cell r="E989">
            <v>6855.8284586123691</v>
          </cell>
          <cell r="F989">
            <v>6430.192880718726</v>
          </cell>
          <cell r="G989">
            <v>6403.4435098590893</v>
          </cell>
          <cell r="H989">
            <v>6771.6047723194542</v>
          </cell>
          <cell r="I989">
            <v>6554.6451461904362</v>
          </cell>
          <cell r="J989">
            <v>7278.8079007467686</v>
          </cell>
          <cell r="K989">
            <v>8021.2482031989948</v>
          </cell>
          <cell r="L989">
            <v>6953.793817966256</v>
          </cell>
          <cell r="M989">
            <v>8403.0307367197129</v>
          </cell>
          <cell r="N989">
            <v>9247.4405014488548</v>
          </cell>
          <cell r="O989">
            <v>9770.4752975675674</v>
          </cell>
          <cell r="P989">
            <v>8905.5002274324488</v>
          </cell>
          <cell r="Q989">
            <v>10083.837660486583</v>
          </cell>
          <cell r="R989">
            <v>8965.9109074939588</v>
          </cell>
          <cell r="S989">
            <v>10682.415812466295</v>
          </cell>
          <cell r="T989">
            <v>11004.551710781074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6500.0599508281921</v>
          </cell>
          <cell r="AF989">
            <v>5966.3232533564678</v>
          </cell>
          <cell r="AG989">
            <v>5807.8373038313439</v>
          </cell>
          <cell r="AH989">
            <v>6226.4252038283776</v>
          </cell>
          <cell r="AI989">
            <v>6855.8284586123691</v>
          </cell>
          <cell r="AJ989">
            <v>6430.192880718726</v>
          </cell>
          <cell r="AK989">
            <v>6403.4435098590893</v>
          </cell>
          <cell r="AL989">
            <v>6771.6047723194542</v>
          </cell>
          <cell r="AM989">
            <v>6554.6451461904362</v>
          </cell>
          <cell r="AN989">
            <v>7278.8079007467686</v>
          </cell>
          <cell r="AO989">
            <v>8021.2482031989948</v>
          </cell>
          <cell r="AP989">
            <v>6953.793817966256</v>
          </cell>
          <cell r="AQ989">
            <v>8403.0307367197129</v>
          </cell>
          <cell r="AR989">
            <v>9247.4405014488548</v>
          </cell>
          <cell r="AS989">
            <v>9770.4752975675674</v>
          </cell>
          <cell r="AT989">
            <v>8905.5002274324488</v>
          </cell>
          <cell r="AU989">
            <v>10083.837660486583</v>
          </cell>
          <cell r="AV989">
            <v>8965.9109074939588</v>
          </cell>
          <cell r="AW989">
            <v>10682.415812466295</v>
          </cell>
          <cell r="AX989">
            <v>11004.551710781074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3.178581659367131</v>
          </cell>
          <cell r="CN989">
            <v>2.9378377654993422</v>
          </cell>
          <cell r="CO989">
            <v>2.8649780577282229</v>
          </cell>
          <cell r="CP989">
            <v>3.0473019817747318</v>
          </cell>
          <cell r="CQ989">
            <v>3.3833897327116182</v>
          </cell>
          <cell r="CR989">
            <v>3.137715322832499</v>
          </cell>
          <cell r="CS989">
            <v>3.143647855515793</v>
          </cell>
          <cell r="CT989">
            <v>3.3527135401815031</v>
          </cell>
          <cell r="CU989">
            <v>3.1956748182653083</v>
          </cell>
          <cell r="CV989">
            <v>3.5674199504910882</v>
          </cell>
          <cell r="CW989">
            <v>3.9644152074634906</v>
          </cell>
          <cell r="CX989">
            <v>3.4470992315377491</v>
          </cell>
          <cell r="CY989">
            <v>4.159167499931236</v>
          </cell>
          <cell r="CZ989">
            <v>4.4827011286849512</v>
          </cell>
          <cell r="DA989">
            <v>4.882706858044517</v>
          </cell>
          <cell r="DB989">
            <v>4.4504433725580199</v>
          </cell>
          <cell r="DC989">
            <v>5.0393068710304387</v>
          </cell>
          <cell r="DD989">
            <v>4.4806330647533317</v>
          </cell>
          <cell r="DE989">
            <v>5.3384409007203333</v>
          </cell>
          <cell r="DF989">
            <v>5.49942540884508</v>
          </cell>
          <cell r="DG989">
            <v>5.3675166969146462</v>
          </cell>
          <cell r="DH989">
            <v>5.3675166969146462</v>
          </cell>
          <cell r="DI989">
            <v>5.3675166969146462</v>
          </cell>
          <cell r="DJ989">
            <v>5.3675166969146462</v>
          </cell>
          <cell r="DK989">
            <v>5.3675166969146462</v>
          </cell>
          <cell r="DL989">
            <v>5.3675166969146462</v>
          </cell>
          <cell r="DM989">
            <v>5.3675166969146462</v>
          </cell>
          <cell r="DN989">
            <v>5.3675166969146462</v>
          </cell>
          <cell r="DO989">
            <v>5.3675166969146462</v>
          </cell>
          <cell r="DP989">
            <v>5.3675166969146462</v>
          </cell>
          <cell r="DQ989">
            <v>5.6026194496045383</v>
          </cell>
          <cell r="DR989">
            <v>5.5639869896995071</v>
          </cell>
          <cell r="DS989">
            <v>5.5539284083776721</v>
          </cell>
          <cell r="DT989">
            <v>5.5979680683422153</v>
          </cell>
          <cell r="DU989">
            <v>5.5515601663712077</v>
          </cell>
          <cell r="DV989">
            <v>5.6145841747639347</v>
          </cell>
          <cell r="DW989">
            <v>5.5806762255979647</v>
          </cell>
          <cell r="DX989">
            <v>5.5335302642547726</v>
          </cell>
          <cell r="DY989">
            <v>5.6194490768366316</v>
          </cell>
          <cell r="DZ989">
            <v>5.5900173601247998</v>
          </cell>
          <cell r="EA989">
            <v>5.5433200924931567</v>
          </cell>
          <cell r="EB989">
            <v>5.5268179511436513</v>
          </cell>
          <cell r="EC989">
            <v>5.5352428145273782</v>
          </cell>
          <cell r="ED989">
            <v>5.6518274810927291</v>
          </cell>
          <cell r="EE989">
            <v>5.4822921488078817</v>
          </cell>
          <cell r="EF989">
            <v>5.4822921488078817</v>
          </cell>
          <cell r="EG989">
            <v>5.4822921488078817</v>
          </cell>
          <cell r="EH989">
            <v>5.4822921488078817</v>
          </cell>
          <cell r="EI989">
            <v>5.4822921488078817</v>
          </cell>
          <cell r="EJ989">
            <v>5.4822921488078817</v>
          </cell>
          <cell r="EK989">
            <v>0</v>
          </cell>
          <cell r="EL989">
            <v>0</v>
          </cell>
          <cell r="EM989">
            <v>0</v>
          </cell>
          <cell r="EN989">
            <v>0</v>
          </cell>
          <cell r="EO989">
            <v>0</v>
          </cell>
          <cell r="EP989">
            <v>0</v>
          </cell>
          <cell r="EQ989">
            <v>0</v>
          </cell>
          <cell r="ER989">
            <v>0</v>
          </cell>
          <cell r="ES989">
            <v>0</v>
          </cell>
          <cell r="ET989">
            <v>0</v>
          </cell>
        </row>
        <row r="990">
          <cell r="A990">
            <v>41668.389914390929</v>
          </cell>
          <cell r="B990">
            <v>38867.416895039642</v>
          </cell>
          <cell r="C990">
            <v>38966.351457040451</v>
          </cell>
          <cell r="D990">
            <v>7061.2006418984711</v>
          </cell>
          <cell r="E990">
            <v>5998.7703071382639</v>
          </cell>
          <cell r="F990">
            <v>5998.4742047663758</v>
          </cell>
          <cell r="G990">
            <v>7622.2243319581348</v>
          </cell>
          <cell r="H990">
            <v>8471.1462696284725</v>
          </cell>
          <cell r="I990">
            <v>7828.8633397756576</v>
          </cell>
          <cell r="J990">
            <v>7720.9272651283254</v>
          </cell>
          <cell r="K990">
            <v>7946.3186255798555</v>
          </cell>
          <cell r="L990">
            <v>8695.9810434976025</v>
          </cell>
          <cell r="M990">
            <v>8460.4055855668212</v>
          </cell>
          <cell r="N990">
            <v>10833.641208187646</v>
          </cell>
          <cell r="O990">
            <v>9229.8515581573938</v>
          </cell>
          <cell r="P990">
            <v>9484.8800758717261</v>
          </cell>
          <cell r="Q990">
            <v>9467.0820956629868</v>
          </cell>
          <cell r="R990">
            <v>9262.1910773514792</v>
          </cell>
          <cell r="S990">
            <v>9867.1656309256268</v>
          </cell>
          <cell r="T990">
            <v>8160.0747799468791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6932.8103316672441</v>
          </cell>
          <cell r="AF990">
            <v>6466.7828531115338</v>
          </cell>
          <cell r="AG990">
            <v>6483.2436416134997</v>
          </cell>
          <cell r="AH990">
            <v>7061.2006418984711</v>
          </cell>
          <cell r="AI990">
            <v>5998.7703071382639</v>
          </cell>
          <cell r="AJ990">
            <v>5998.4742047663758</v>
          </cell>
          <cell r="AK990">
            <v>7622.2243319581348</v>
          </cell>
          <cell r="AL990">
            <v>8471.1462696284725</v>
          </cell>
          <cell r="AM990">
            <v>7828.8633397756576</v>
          </cell>
          <cell r="AN990">
            <v>7720.9272651283254</v>
          </cell>
          <cell r="AO990">
            <v>7946.3186255798555</v>
          </cell>
          <cell r="AP990">
            <v>8695.9810434976025</v>
          </cell>
          <cell r="AQ990">
            <v>8460.4055855668212</v>
          </cell>
          <cell r="AR990">
            <v>10833.641208187646</v>
          </cell>
          <cell r="AS990">
            <v>9229.8515581573938</v>
          </cell>
          <cell r="AT990">
            <v>9484.8800758717261</v>
          </cell>
          <cell r="AU990">
            <v>9467.0820956629868</v>
          </cell>
          <cell r="AV990">
            <v>9262.1910773514792</v>
          </cell>
          <cell r="AW990">
            <v>9867.1656309256268</v>
          </cell>
          <cell r="AX990">
            <v>8160.0747799468791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3.3917429528679821</v>
          </cell>
          <cell r="CN990">
            <v>3.2365524680596831</v>
          </cell>
          <cell r="CO990">
            <v>3.17199217451985</v>
          </cell>
          <cell r="CP990">
            <v>3.4634172962471919</v>
          </cell>
          <cell r="CQ990">
            <v>2.9752142860168562</v>
          </cell>
          <cell r="CR990">
            <v>2.9449336403543591</v>
          </cell>
          <cell r="CS990">
            <v>3.7850887175338719</v>
          </cell>
          <cell r="CT990">
            <v>4.2080678796561157</v>
          </cell>
          <cell r="CU990">
            <v>3.8789299611198342</v>
          </cell>
          <cell r="CV990">
            <v>3.8498283991400855</v>
          </cell>
          <cell r="CW990">
            <v>3.9426760827629823</v>
          </cell>
          <cell r="CX990">
            <v>4.3224970353392207</v>
          </cell>
          <cell r="CY990">
            <v>4.1560383267278</v>
          </cell>
          <cell r="CZ990">
            <v>5.2604339290705342</v>
          </cell>
          <cell r="DA990">
            <v>4.557616653582012</v>
          </cell>
          <cell r="DB990">
            <v>4.6835474133726072</v>
          </cell>
          <cell r="DC990">
            <v>4.674758932811641</v>
          </cell>
          <cell r="DD990">
            <v>4.5735856136805664</v>
          </cell>
          <cell r="DE990">
            <v>4.8723165394153378</v>
          </cell>
          <cell r="DF990">
            <v>4.0293706217508234</v>
          </cell>
          <cell r="DG990">
            <v>5.2115105779702668</v>
          </cell>
          <cell r="DH990">
            <v>5.2115105779702668</v>
          </cell>
          <cell r="DI990">
            <v>5.2115105779702668</v>
          </cell>
          <cell r="DJ990">
            <v>5.2115105779702668</v>
          </cell>
          <cell r="DK990">
            <v>5.2115105779702668</v>
          </cell>
          <cell r="DL990">
            <v>5.2115105779702668</v>
          </cell>
          <cell r="DM990">
            <v>5.2115105779702668</v>
          </cell>
          <cell r="DN990">
            <v>5.2115105779702668</v>
          </cell>
          <cell r="DO990">
            <v>5.2115105779702668</v>
          </cell>
          <cell r="DP990">
            <v>5.2115105779702668</v>
          </cell>
          <cell r="DQ990">
            <v>5.6000708699391497</v>
          </cell>
          <cell r="DR990">
            <v>5.4741004420723858</v>
          </cell>
          <cell r="DS990">
            <v>5.5997336593603073</v>
          </cell>
          <cell r="DT990">
            <v>5.58574192149635</v>
          </cell>
          <cell r="DU990">
            <v>5.523967540787563</v>
          </cell>
          <cell r="DV990">
            <v>5.5804910773785803</v>
          </cell>
          <cell r="DW990">
            <v>5.5171246824915467</v>
          </cell>
          <cell r="DX990">
            <v>5.5152674767895977</v>
          </cell>
          <cell r="DY990">
            <v>5.5296024604495235</v>
          </cell>
          <cell r="DZ990">
            <v>5.4945891584773223</v>
          </cell>
          <cell r="EA990">
            <v>5.5218170358129122</v>
          </cell>
          <cell r="EB990">
            <v>5.5117691010177552</v>
          </cell>
          <cell r="EC990">
            <v>5.5772328267637503</v>
          </cell>
          <cell r="ED990">
            <v>5.6423498878161116</v>
          </cell>
          <cell r="EE990">
            <v>5.5483526731066126</v>
          </cell>
          <cell r="EF990">
            <v>5.5483526731066126</v>
          </cell>
          <cell r="EG990">
            <v>5.5483526731066126</v>
          </cell>
          <cell r="EH990">
            <v>5.5483526731066126</v>
          </cell>
          <cell r="EI990">
            <v>5.5483526731066126</v>
          </cell>
          <cell r="EJ990">
            <v>5.5483526731066126</v>
          </cell>
          <cell r="EK990">
            <v>0</v>
          </cell>
          <cell r="EL990">
            <v>0</v>
          </cell>
          <cell r="EM990">
            <v>0</v>
          </cell>
          <cell r="EN990">
            <v>0</v>
          </cell>
          <cell r="EO990">
            <v>0</v>
          </cell>
          <cell r="EP990">
            <v>0</v>
          </cell>
          <cell r="EQ990">
            <v>0</v>
          </cell>
          <cell r="ER990">
            <v>0</v>
          </cell>
          <cell r="ES990">
            <v>0</v>
          </cell>
          <cell r="ET990">
            <v>0</v>
          </cell>
        </row>
        <row r="991">
          <cell r="A991">
            <v>40684.334120811734</v>
          </cell>
          <cell r="B991">
            <v>43368.138993205881</v>
          </cell>
          <cell r="C991">
            <v>41471.977227498348</v>
          </cell>
          <cell r="D991">
            <v>6233.8109411641763</v>
          </cell>
          <cell r="E991">
            <v>7198.5382559234959</v>
          </cell>
          <cell r="F991">
            <v>7626.0335447732332</v>
          </cell>
          <cell r="G991">
            <v>7622.2891653231782</v>
          </cell>
          <cell r="H991">
            <v>7424.0786138660396</v>
          </cell>
          <cell r="I991">
            <v>8391.5949213161184</v>
          </cell>
          <cell r="J991">
            <v>8858.6382283944804</v>
          </cell>
          <cell r="K991">
            <v>8096.152428598064</v>
          </cell>
          <cell r="L991">
            <v>7579.7177424213023</v>
          </cell>
          <cell r="M991">
            <v>8495.4786649383477</v>
          </cell>
          <cell r="N991">
            <v>8746.0277945886082</v>
          </cell>
          <cell r="O991">
            <v>9783.8892461615633</v>
          </cell>
          <cell r="P991">
            <v>9910.6101622840233</v>
          </cell>
          <cell r="Q991">
            <v>10353.374602331492</v>
          </cell>
          <cell r="R991">
            <v>9425.3892138885112</v>
          </cell>
          <cell r="S991">
            <v>9345.3928364054609</v>
          </cell>
          <cell r="T991">
            <v>9746.6193252314606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6769.0825709671199</v>
          </cell>
          <cell r="AF991">
            <v>7215.6155468210072</v>
          </cell>
          <cell r="AG991">
            <v>6900.131077495028</v>
          </cell>
          <cell r="AH991">
            <v>6233.8109411641763</v>
          </cell>
          <cell r="AI991">
            <v>7198.5382559234959</v>
          </cell>
          <cell r="AJ991">
            <v>7626.0335447732332</v>
          </cell>
          <cell r="AK991">
            <v>7622.2891653231782</v>
          </cell>
          <cell r="AL991">
            <v>7424.0786138660396</v>
          </cell>
          <cell r="AM991">
            <v>8391.5949213161184</v>
          </cell>
          <cell r="AN991">
            <v>8858.6382283944804</v>
          </cell>
          <cell r="AO991">
            <v>8096.152428598064</v>
          </cell>
          <cell r="AP991">
            <v>7579.7177424213023</v>
          </cell>
          <cell r="AQ991">
            <v>8495.4786649383477</v>
          </cell>
          <cell r="AR991">
            <v>8746.0277945886082</v>
          </cell>
          <cell r="AS991">
            <v>9783.8892461615633</v>
          </cell>
          <cell r="AT991">
            <v>9910.6101622840233</v>
          </cell>
          <cell r="AU991">
            <v>10353.374602331492</v>
          </cell>
          <cell r="AV991">
            <v>9425.3892138885112</v>
          </cell>
          <cell r="AW991">
            <v>9345.3928364054609</v>
          </cell>
          <cell r="AX991">
            <v>9746.6193252314606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3.340452961939222</v>
          </cell>
          <cell r="CN991">
            <v>3.6004826290377712</v>
          </cell>
          <cell r="CO991">
            <v>3.4198195138475569</v>
          </cell>
          <cell r="CP991">
            <v>3.1003088987553835</v>
          </cell>
          <cell r="CQ991">
            <v>3.5684885363608063</v>
          </cell>
          <cell r="CR991">
            <v>3.7293390082422975</v>
          </cell>
          <cell r="CS991">
            <v>3.6885420307098435</v>
          </cell>
          <cell r="CT991">
            <v>3.6630853066737301</v>
          </cell>
          <cell r="CU991">
            <v>4.0915165219788721</v>
          </cell>
          <cell r="CV991">
            <v>4.3626921621042021</v>
          </cell>
          <cell r="CW991">
            <v>3.9895724607836027</v>
          </cell>
          <cell r="CX991">
            <v>3.708042770650446</v>
          </cell>
          <cell r="CY991">
            <v>4.2456034874089505</v>
          </cell>
          <cell r="CZ991">
            <v>4.3507087299944338</v>
          </cell>
          <cell r="DA991">
            <v>4.8054629700716598</v>
          </cell>
          <cell r="DB991">
            <v>4.8677033179168632</v>
          </cell>
          <cell r="DC991">
            <v>5.0851718590644808</v>
          </cell>
          <cell r="DD991">
            <v>4.6293818037263312</v>
          </cell>
          <cell r="DE991">
            <v>4.5900907181403525</v>
          </cell>
          <cell r="DF991">
            <v>4.7871574455076562</v>
          </cell>
          <cell r="DG991">
            <v>4.7817603425925475</v>
          </cell>
          <cell r="DH991">
            <v>4.7817603425925475</v>
          </cell>
          <cell r="DI991">
            <v>4.7817603425925475</v>
          </cell>
          <cell r="DJ991">
            <v>4.7817603425925475</v>
          </cell>
          <cell r="DK991">
            <v>4.7817603425925475</v>
          </cell>
          <cell r="DL991">
            <v>4.7817603425925475</v>
          </cell>
          <cell r="DM991">
            <v>4.7817603425925475</v>
          </cell>
          <cell r="DN991">
            <v>4.7817603425925475</v>
          </cell>
          <cell r="DO991">
            <v>4.7817603425925475</v>
          </cell>
          <cell r="DP991">
            <v>4.7817603425925475</v>
          </cell>
          <cell r="DQ991">
            <v>5.551771544932536</v>
          </cell>
          <cell r="DR991">
            <v>5.4905999428751704</v>
          </cell>
          <cell r="DS991">
            <v>5.5279141571412547</v>
          </cell>
          <cell r="DT991">
            <v>5.508784654405769</v>
          </cell>
          <cell r="DU991">
            <v>5.5267159801727344</v>
          </cell>
          <cell r="DV991">
            <v>5.6023983183730905</v>
          </cell>
          <cell r="DW991">
            <v>5.6615822297042424</v>
          </cell>
          <cell r="DX991">
            <v>5.5526802421977655</v>
          </cell>
          <cell r="DY991">
            <v>5.619107461451712</v>
          </cell>
          <cell r="DZ991">
            <v>5.5631341428231211</v>
          </cell>
          <cell r="EA991">
            <v>5.5598036502510295</v>
          </cell>
          <cell r="EB991">
            <v>5.6003534111322342</v>
          </cell>
          <cell r="EC991">
            <v>5.4822086147602995</v>
          </cell>
          <cell r="ED991">
            <v>5.5075440513814691</v>
          </cell>
          <cell r="EE991">
            <v>5.578063171815737</v>
          </cell>
          <cell r="EF991">
            <v>5.578063171815737</v>
          </cell>
          <cell r="EG991">
            <v>5.578063171815737</v>
          </cell>
          <cell r="EH991">
            <v>5.578063171815737</v>
          </cell>
          <cell r="EI991">
            <v>5.578063171815737</v>
          </cell>
          <cell r="EJ991">
            <v>5.578063171815737</v>
          </cell>
          <cell r="EK991">
            <v>0</v>
          </cell>
          <cell r="EL991">
            <v>0</v>
          </cell>
          <cell r="EM991">
            <v>0</v>
          </cell>
          <cell r="EN991">
            <v>0</v>
          </cell>
          <cell r="EO991">
            <v>0</v>
          </cell>
          <cell r="EP991">
            <v>0</v>
          </cell>
          <cell r="EQ991">
            <v>0</v>
          </cell>
          <cell r="ER991">
            <v>0</v>
          </cell>
          <cell r="ES991">
            <v>0</v>
          </cell>
          <cell r="ET991">
            <v>0</v>
          </cell>
        </row>
        <row r="992">
          <cell r="A992">
            <v>35147.343974382558</v>
          </cell>
          <cell r="B992">
            <v>36575.380018010772</v>
          </cell>
          <cell r="C992">
            <v>50961.814348328575</v>
          </cell>
          <cell r="D992">
            <v>6326.6226303520107</v>
          </cell>
          <cell r="E992">
            <v>6808.4765669258777</v>
          </cell>
          <cell r="F992">
            <v>7340.15598152236</v>
          </cell>
          <cell r="G992">
            <v>7068.2373295138659</v>
          </cell>
          <cell r="H992">
            <v>5981.4042219123648</v>
          </cell>
          <cell r="I992">
            <v>6882.8050605880017</v>
          </cell>
          <cell r="J992">
            <v>7613.9347094609293</v>
          </cell>
          <cell r="K992">
            <v>8203.9859975751187</v>
          </cell>
          <cell r="L992">
            <v>8320.7082298036657</v>
          </cell>
          <cell r="M992">
            <v>8487.3218114691826</v>
          </cell>
          <cell r="N992">
            <v>9257.4675742416384</v>
          </cell>
          <cell r="O992">
            <v>7806.0662786824469</v>
          </cell>
          <cell r="P992">
            <v>8450.2386388688028</v>
          </cell>
          <cell r="Q992">
            <v>9478.1120802857513</v>
          </cell>
          <cell r="R992">
            <v>8919.5801098361208</v>
          </cell>
          <cell r="S992">
            <v>10295.125124848108</v>
          </cell>
          <cell r="T992">
            <v>9723.1485457982144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5847.8350120292534</v>
          </cell>
          <cell r="AF992">
            <v>6085.4324583812568</v>
          </cell>
          <cell r="AG992">
            <v>8479.0555565138093</v>
          </cell>
          <cell r="AH992">
            <v>6326.6226303520107</v>
          </cell>
          <cell r="AI992">
            <v>6808.4765669258777</v>
          </cell>
          <cell r="AJ992">
            <v>7340.15598152236</v>
          </cell>
          <cell r="AK992">
            <v>7068.2373295138659</v>
          </cell>
          <cell r="AL992">
            <v>5981.4042219123648</v>
          </cell>
          <cell r="AM992">
            <v>6882.8050605880017</v>
          </cell>
          <cell r="AN992">
            <v>7613.9347094609293</v>
          </cell>
          <cell r="AO992">
            <v>8203.9859975751187</v>
          </cell>
          <cell r="AP992">
            <v>8320.7082298036657</v>
          </cell>
          <cell r="AQ992">
            <v>8487.3218114691826</v>
          </cell>
          <cell r="AR992">
            <v>9257.4675742416384</v>
          </cell>
          <cell r="AS992">
            <v>7806.0662786824469</v>
          </cell>
          <cell r="AT992">
            <v>8450.2386388688028</v>
          </cell>
          <cell r="AU992">
            <v>9478.1120802857513</v>
          </cell>
          <cell r="AV992">
            <v>8919.5801098361208</v>
          </cell>
          <cell r="AW992">
            <v>10295.125124848108</v>
          </cell>
          <cell r="AX992">
            <v>9723.1485457982144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2.8706522301052471</v>
          </cell>
          <cell r="CN992">
            <v>3.0323161758770887</v>
          </cell>
          <cell r="CO992">
            <v>4.1694514696962477</v>
          </cell>
          <cell r="CP992">
            <v>3.0762974292886667</v>
          </cell>
          <cell r="CQ992">
            <v>3.4216037287434209</v>
          </cell>
          <cell r="CR992">
            <v>3.6229974197429935</v>
          </cell>
          <cell r="CS992">
            <v>3.5117993221499102</v>
          </cell>
          <cell r="CT992">
            <v>2.9374694668136403</v>
          </cell>
          <cell r="CU992">
            <v>3.3853564772740206</v>
          </cell>
          <cell r="CV992">
            <v>3.7306654644114552</v>
          </cell>
          <cell r="CW992">
            <v>4.1316584142261563</v>
          </cell>
          <cell r="CX992">
            <v>4.0535689446298919</v>
          </cell>
          <cell r="CY992">
            <v>4.1966598402112849</v>
          </cell>
          <cell r="CZ992">
            <v>4.5654182961249266</v>
          </cell>
          <cell r="DA992">
            <v>3.8829515932841776</v>
          </cell>
          <cell r="DB992">
            <v>4.2033806036252761</v>
          </cell>
          <cell r="DC992">
            <v>4.7146730618950619</v>
          </cell>
          <cell r="DD992">
            <v>4.4368439316863961</v>
          </cell>
          <cell r="DE992">
            <v>5.1210777720089018</v>
          </cell>
          <cell r="DF992">
            <v>4.8365609245145089</v>
          </cell>
          <cell r="DG992">
            <v>4.985028588773937</v>
          </cell>
          <cell r="DH992">
            <v>4.985028588773937</v>
          </cell>
          <cell r="DI992">
            <v>4.985028588773937</v>
          </cell>
          <cell r="DJ992">
            <v>4.985028588773937</v>
          </cell>
          <cell r="DK992">
            <v>4.985028588773937</v>
          </cell>
          <cell r="DL992">
            <v>4.985028588773937</v>
          </cell>
          <cell r="DM992">
            <v>4.985028588773937</v>
          </cell>
          <cell r="DN992">
            <v>4.985028588773937</v>
          </cell>
          <cell r="DO992">
            <v>4.985028588773937</v>
          </cell>
          <cell r="DP992">
            <v>4.985028588773937</v>
          </cell>
          <cell r="DQ992">
            <v>5.5811239056965531</v>
          </cell>
          <cell r="DR992">
            <v>5.4982451456839847</v>
          </cell>
          <cell r="DS992">
            <v>5.5715456492939142</v>
          </cell>
          <cell r="DT992">
            <v>5.6344398044450088</v>
          </cell>
          <cell r="DU992">
            <v>5.451642544293577</v>
          </cell>
          <cell r="DV992">
            <v>5.5506571100895368</v>
          </cell>
          <cell r="DW992">
            <v>5.5142768715026813</v>
          </cell>
          <cell r="DX992">
            <v>5.5787503537638701</v>
          </cell>
          <cell r="DY992">
            <v>5.5701667734497144</v>
          </cell>
          <cell r="DZ992">
            <v>5.5915212160960586</v>
          </cell>
          <cell r="EA992">
            <v>5.4401094457778463</v>
          </cell>
          <cell r="EB992">
            <v>5.6237999686108946</v>
          </cell>
          <cell r="EC992">
            <v>5.5408199270703555</v>
          </cell>
          <cell r="ED992">
            <v>5.5554438204411083</v>
          </cell>
          <cell r="EE992">
            <v>5.5077902573608482</v>
          </cell>
          <cell r="EF992">
            <v>5.5077902573608482</v>
          </cell>
          <cell r="EG992">
            <v>5.5077902573608482</v>
          </cell>
          <cell r="EH992">
            <v>5.5077902573608482</v>
          </cell>
          <cell r="EI992">
            <v>5.5077902573608482</v>
          </cell>
          <cell r="EJ992">
            <v>5.5077902573608482</v>
          </cell>
          <cell r="EK992">
            <v>0</v>
          </cell>
          <cell r="EL992">
            <v>0</v>
          </cell>
          <cell r="EM992">
            <v>0</v>
          </cell>
          <cell r="EN992">
            <v>0</v>
          </cell>
          <cell r="EO992">
            <v>0</v>
          </cell>
          <cell r="EP992">
            <v>0</v>
          </cell>
          <cell r="EQ992">
            <v>0</v>
          </cell>
          <cell r="ER992">
            <v>0</v>
          </cell>
          <cell r="ES992">
            <v>0</v>
          </cell>
          <cell r="ET992">
            <v>0</v>
          </cell>
        </row>
        <row r="993">
          <cell r="A993">
            <v>33075.892736740709</v>
          </cell>
          <cell r="B993">
            <v>40619.450336124566</v>
          </cell>
          <cell r="C993">
            <v>38507.160190846385</v>
          </cell>
          <cell r="D993">
            <v>7403.6745283380797</v>
          </cell>
          <cell r="E993">
            <v>6550.8292797356216</v>
          </cell>
          <cell r="F993">
            <v>7575.9089055760232</v>
          </cell>
          <cell r="G993">
            <v>7575.2098864300524</v>
          </cell>
          <cell r="H993">
            <v>7686.9300488050767</v>
          </cell>
          <cell r="I993">
            <v>7466.6722545432585</v>
          </cell>
          <cell r="J993">
            <v>6650.8876502120893</v>
          </cell>
          <cell r="K993">
            <v>7454.2153825839678</v>
          </cell>
          <cell r="L993">
            <v>7882.1691498485488</v>
          </cell>
          <cell r="M993">
            <v>8284.0501991177189</v>
          </cell>
          <cell r="N993">
            <v>7977.8470002545027</v>
          </cell>
          <cell r="O993">
            <v>10031.894257140544</v>
          </cell>
          <cell r="P993">
            <v>9535.2968794261451</v>
          </cell>
          <cell r="Q993">
            <v>9372.5210559415409</v>
          </cell>
          <cell r="R993">
            <v>10778.326557113061</v>
          </cell>
          <cell r="S993">
            <v>9193.5258581896778</v>
          </cell>
          <cell r="T993">
            <v>9450.3494892558901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5503.1857810084866</v>
          </cell>
          <cell r="AF993">
            <v>6758.287170094638</v>
          </cell>
          <cell r="AG993">
            <v>6406.8431384737796</v>
          </cell>
          <cell r="AH993">
            <v>7403.6745283380797</v>
          </cell>
          <cell r="AI993">
            <v>6550.8292797356216</v>
          </cell>
          <cell r="AJ993">
            <v>7575.9089055760232</v>
          </cell>
          <cell r="AK993">
            <v>7575.2098864300524</v>
          </cell>
          <cell r="AL993">
            <v>7686.9300488050767</v>
          </cell>
          <cell r="AM993">
            <v>7466.6722545432585</v>
          </cell>
          <cell r="AN993">
            <v>6650.8876502120893</v>
          </cell>
          <cell r="AO993">
            <v>7454.2153825839678</v>
          </cell>
          <cell r="AP993">
            <v>7882.1691498485488</v>
          </cell>
          <cell r="AQ993">
            <v>8284.0501991177189</v>
          </cell>
          <cell r="AR993">
            <v>7977.8470002545027</v>
          </cell>
          <cell r="AS993">
            <v>10031.894257140544</v>
          </cell>
          <cell r="AT993">
            <v>9535.2968794261451</v>
          </cell>
          <cell r="AU993">
            <v>9372.5210559415409</v>
          </cell>
          <cell r="AV993">
            <v>10778.326557113061</v>
          </cell>
          <cell r="AW993">
            <v>9193.5258581896778</v>
          </cell>
          <cell r="AX993">
            <v>9450.3494892558901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  <cell r="CK993">
            <v>0</v>
          </cell>
          <cell r="CL993">
            <v>0</v>
          </cell>
          <cell r="CM993">
            <v>2.7238379662646905</v>
          </cell>
          <cell r="CN993">
            <v>3.3389446657617921</v>
          </cell>
          <cell r="CO993">
            <v>3.1954241868231912</v>
          </cell>
          <cell r="CP993">
            <v>3.6575888090003623</v>
          </cell>
          <cell r="CQ993">
            <v>3.2560422680612526</v>
          </cell>
          <cell r="CR993">
            <v>3.7564666722692626</v>
          </cell>
          <cell r="CS993">
            <v>3.7630218752159159</v>
          </cell>
          <cell r="CT993">
            <v>3.799410996313441</v>
          </cell>
          <cell r="CU993">
            <v>3.7229817419528826</v>
          </cell>
          <cell r="CV993">
            <v>3.2431309861811779</v>
          </cell>
          <cell r="CW993">
            <v>3.7118508668322732</v>
          </cell>
          <cell r="CX993">
            <v>3.8875435529542499</v>
          </cell>
          <cell r="CY993">
            <v>4.0965412847388301</v>
          </cell>
          <cell r="CZ993">
            <v>3.9294653065165321</v>
          </cell>
          <cell r="DA993">
            <v>4.90880499939228</v>
          </cell>
          <cell r="DB993">
            <v>4.6658100447081807</v>
          </cell>
          <cell r="DC993">
            <v>4.5861606030752933</v>
          </cell>
          <cell r="DD993">
            <v>5.2740491409166914</v>
          </cell>
          <cell r="DE993">
            <v>4.4985746996487155</v>
          </cell>
          <cell r="DF993">
            <v>4.6242436004390681</v>
          </cell>
          <cell r="DG993">
            <v>4.8123075705645917</v>
          </cell>
          <cell r="DH993">
            <v>4.8123075705645917</v>
          </cell>
          <cell r="DI993">
            <v>4.8123075705645917</v>
          </cell>
          <cell r="DJ993">
            <v>4.8123075705645917</v>
          </cell>
          <cell r="DK993">
            <v>4.8123075705645917</v>
          </cell>
          <cell r="DL993">
            <v>4.8123075705645917</v>
          </cell>
          <cell r="DM993">
            <v>4.8123075705645917</v>
          </cell>
          <cell r="DN993">
            <v>4.8123075705645917</v>
          </cell>
          <cell r="DO993">
            <v>4.8123075705645917</v>
          </cell>
          <cell r="DP993">
            <v>4.8123075705645917</v>
          </cell>
          <cell r="DQ993">
            <v>5.5352856904727981</v>
          </cell>
          <cell r="DR993">
            <v>5.5454214172515481</v>
          </cell>
          <cell r="DS993">
            <v>5.4931658126362555</v>
          </cell>
          <cell r="DT993">
            <v>5.5457408863873097</v>
          </cell>
          <cell r="DU993">
            <v>5.5120529775598426</v>
          </cell>
          <cell r="DV993">
            <v>5.5253823927203332</v>
          </cell>
          <cell r="DW993">
            <v>5.5152482172744817</v>
          </cell>
          <cell r="DX993">
            <v>5.5429860959838004</v>
          </cell>
          <cell r="DY993">
            <v>5.4946915487924626</v>
          </cell>
          <cell r="DZ993">
            <v>5.6185242218777018</v>
          </cell>
          <cell r="EA993">
            <v>5.5019742522465815</v>
          </cell>
          <cell r="EB993">
            <v>5.5549175663323931</v>
          </cell>
          <cell r="EC993">
            <v>5.5402902998535826</v>
          </cell>
          <cell r="ED993">
            <v>5.5623636714499289</v>
          </cell>
          <cell r="EE993">
            <v>5.5990494231870498</v>
          </cell>
          <cell r="EF993">
            <v>5.5990494231870498</v>
          </cell>
          <cell r="EG993">
            <v>5.5990494231870498</v>
          </cell>
          <cell r="EH993">
            <v>5.5990494231870498</v>
          </cell>
          <cell r="EI993">
            <v>5.5990494231870498</v>
          </cell>
          <cell r="EJ993">
            <v>5.5990494231870498</v>
          </cell>
          <cell r="EK993">
            <v>0</v>
          </cell>
          <cell r="EL993">
            <v>0</v>
          </cell>
          <cell r="EM993">
            <v>0</v>
          </cell>
          <cell r="EN993">
            <v>0</v>
          </cell>
          <cell r="EO993">
            <v>0</v>
          </cell>
          <cell r="EP993">
            <v>0</v>
          </cell>
          <cell r="EQ993">
            <v>0</v>
          </cell>
          <cell r="ER993">
            <v>0</v>
          </cell>
          <cell r="ES993">
            <v>0</v>
          </cell>
          <cell r="ET993">
            <v>0</v>
          </cell>
        </row>
        <row r="994">
          <cell r="A994">
            <v>42520.095474596623</v>
          </cell>
          <cell r="B994">
            <v>44420.189451518745</v>
          </cell>
          <cell r="C994">
            <v>36896.381565667223</v>
          </cell>
          <cell r="D994">
            <v>7028.9567154267088</v>
          </cell>
          <cell r="E994">
            <v>7914.058774185829</v>
          </cell>
          <cell r="F994">
            <v>7229.761667730485</v>
          </cell>
          <cell r="G994">
            <v>8031.0880770786589</v>
          </cell>
          <cell r="H994">
            <v>9411.4848787979954</v>
          </cell>
          <cell r="I994">
            <v>8960.054156058779</v>
          </cell>
          <cell r="J994">
            <v>6860.2387916377111</v>
          </cell>
          <cell r="K994">
            <v>9101.4902456026502</v>
          </cell>
          <cell r="L994">
            <v>9279.4052223444542</v>
          </cell>
          <cell r="M994">
            <v>8600.1177457311223</v>
          </cell>
          <cell r="N994">
            <v>8597.8102538753828</v>
          </cell>
          <cell r="O994">
            <v>7573.9901770276647</v>
          </cell>
          <cell r="P994">
            <v>8799.5620020775095</v>
          </cell>
          <cell r="Q994">
            <v>11074.359852074613</v>
          </cell>
          <cell r="R994">
            <v>9825.6859994802689</v>
          </cell>
          <cell r="S994">
            <v>9868.8501005123526</v>
          </cell>
          <cell r="T994">
            <v>11321.282604338827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7074.5175855223579</v>
          </cell>
          <cell r="AF994">
            <v>7390.6562983790054</v>
          </cell>
          <cell r="AG994">
            <v>6138.8408778245339</v>
          </cell>
          <cell r="AH994">
            <v>7028.9567154267088</v>
          </cell>
          <cell r="AI994">
            <v>7914.058774185829</v>
          </cell>
          <cell r="AJ994">
            <v>7229.761667730485</v>
          </cell>
          <cell r="AK994">
            <v>8031.0880770786589</v>
          </cell>
          <cell r="AL994">
            <v>9411.4848787979954</v>
          </cell>
          <cell r="AM994">
            <v>8960.054156058779</v>
          </cell>
          <cell r="AN994">
            <v>6860.2387916377111</v>
          </cell>
          <cell r="AO994">
            <v>9101.4902456026502</v>
          </cell>
          <cell r="AP994">
            <v>9279.4052223444542</v>
          </cell>
          <cell r="AQ994">
            <v>8600.1177457311223</v>
          </cell>
          <cell r="AR994">
            <v>8597.8102538753828</v>
          </cell>
          <cell r="AS994">
            <v>7573.9901770276647</v>
          </cell>
          <cell r="AT994">
            <v>8799.5620020775095</v>
          </cell>
          <cell r="AU994">
            <v>11074.359852074613</v>
          </cell>
          <cell r="AV994">
            <v>9825.6859994802689</v>
          </cell>
          <cell r="AW994">
            <v>9868.8501005123526</v>
          </cell>
          <cell r="AX994">
            <v>11321.282604338827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3.4987774798369604</v>
          </cell>
          <cell r="CN994">
            <v>3.6873186564089995</v>
          </cell>
          <cell r="CO994">
            <v>3.03151687769684</v>
          </cell>
          <cell r="CP994">
            <v>3.4439860189161631</v>
          </cell>
          <cell r="CQ994">
            <v>3.8017581402969949</v>
          </cell>
          <cell r="CR994">
            <v>3.5844442478652341</v>
          </cell>
          <cell r="CS994">
            <v>4.0246094318980417</v>
          </cell>
          <cell r="CT994">
            <v>4.6125500231985974</v>
          </cell>
          <cell r="CU994">
            <v>4.4368370223532922</v>
          </cell>
          <cell r="CV994">
            <v>3.3590122055979705</v>
          </cell>
          <cell r="CW994">
            <v>4.47495886832042</v>
          </cell>
          <cell r="CX994">
            <v>4.6039245874959249</v>
          </cell>
          <cell r="CY994">
            <v>4.2409873804563079</v>
          </cell>
          <cell r="CZ994">
            <v>4.2196346364217563</v>
          </cell>
          <cell r="DA994">
            <v>3.662589423278964</v>
          </cell>
          <cell r="DB994">
            <v>4.2552448531091933</v>
          </cell>
          <cell r="DC994">
            <v>5.355279359460611</v>
          </cell>
          <cell r="DD994">
            <v>4.7514523754346278</v>
          </cell>
          <cell r="DE994">
            <v>4.7723254391976297</v>
          </cell>
          <cell r="DF994">
            <v>5.4746849356063088</v>
          </cell>
          <cell r="DG994">
            <v>5.1680653094860984</v>
          </cell>
          <cell r="DH994">
            <v>5.1680653094860984</v>
          </cell>
          <cell r="DI994">
            <v>5.1680653094860984</v>
          </cell>
          <cell r="DJ994">
            <v>5.1680653094860984</v>
          </cell>
          <cell r="DK994">
            <v>5.1680653094860984</v>
          </cell>
          <cell r="DL994">
            <v>5.1680653094860984</v>
          </cell>
          <cell r="DM994">
            <v>5.1680653094860984</v>
          </cell>
          <cell r="DN994">
            <v>5.1680653094860984</v>
          </cell>
          <cell r="DO994">
            <v>5.1680653094860984</v>
          </cell>
          <cell r="DP994">
            <v>5.1680653094860984</v>
          </cell>
          <cell r="DQ994">
            <v>5.539717822020056</v>
          </cell>
          <cell r="DR994">
            <v>5.4913543707491526</v>
          </cell>
          <cell r="DS994">
            <v>5.5479625578743157</v>
          </cell>
          <cell r="DT994">
            <v>5.5916068047116241</v>
          </cell>
          <cell r="DU994">
            <v>5.7032436062055059</v>
          </cell>
          <cell r="DV994">
            <v>5.5259797177085135</v>
          </cell>
          <cell r="DW994">
            <v>5.4671096426654779</v>
          </cell>
          <cell r="DX994">
            <v>5.5901594452558259</v>
          </cell>
          <cell r="DY994">
            <v>5.532791367942326</v>
          </cell>
          <cell r="DZ994">
            <v>5.5954470008435875</v>
          </cell>
          <cell r="EA994">
            <v>5.5722500357503622</v>
          </cell>
          <cell r="EB994">
            <v>5.5220339784607004</v>
          </cell>
          <cell r="EC994">
            <v>5.5557737651474612</v>
          </cell>
          <cell r="ED994">
            <v>5.5823896049778803</v>
          </cell>
          <cell r="EE994">
            <v>5.6655703441301029</v>
          </cell>
          <cell r="EF994">
            <v>5.6655703441301029</v>
          </cell>
          <cell r="EG994">
            <v>5.6655703441301029</v>
          </cell>
          <cell r="EH994">
            <v>5.6655703441301029</v>
          </cell>
          <cell r="EI994">
            <v>5.6655703441301029</v>
          </cell>
          <cell r="EJ994">
            <v>5.6655703441301029</v>
          </cell>
          <cell r="EK994">
            <v>0</v>
          </cell>
          <cell r="EL994">
            <v>0</v>
          </cell>
          <cell r="EM994">
            <v>0</v>
          </cell>
          <cell r="EN994">
            <v>0</v>
          </cell>
          <cell r="EO994">
            <v>0</v>
          </cell>
          <cell r="EP994">
            <v>0</v>
          </cell>
          <cell r="EQ994">
            <v>0</v>
          </cell>
          <cell r="ER994">
            <v>0</v>
          </cell>
          <cell r="ES994">
            <v>0</v>
          </cell>
          <cell r="ET994">
            <v>0</v>
          </cell>
        </row>
        <row r="995">
          <cell r="A995">
            <v>33289.988495309481</v>
          </cell>
          <cell r="B995">
            <v>39890.681003451507</v>
          </cell>
          <cell r="C995">
            <v>41093.486855980824</v>
          </cell>
          <cell r="D995">
            <v>6464.8985567887603</v>
          </cell>
          <cell r="E995">
            <v>6331.5565786197649</v>
          </cell>
          <cell r="F995">
            <v>8349.168704462114</v>
          </cell>
          <cell r="G995">
            <v>8856.8667413758085</v>
          </cell>
          <cell r="H995">
            <v>6914.3685902934667</v>
          </cell>
          <cell r="I995">
            <v>8607.7060508654158</v>
          </cell>
          <cell r="J995">
            <v>7581.0011400990888</v>
          </cell>
          <cell r="K995">
            <v>7364.0983385663876</v>
          </cell>
          <cell r="L995">
            <v>7097.7487723994236</v>
          </cell>
          <cell r="M995">
            <v>9186.6210336644144</v>
          </cell>
          <cell r="N995">
            <v>8880.3006213337885</v>
          </cell>
          <cell r="O995">
            <v>9636.5633784135189</v>
          </cell>
          <cell r="P995">
            <v>9335.8744754018753</v>
          </cell>
          <cell r="Q995">
            <v>10094.501074505555</v>
          </cell>
          <cell r="R995">
            <v>10067.201029621017</v>
          </cell>
          <cell r="S995">
            <v>9450.661555037188</v>
          </cell>
          <cell r="T995">
            <v>10338.321838563228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5538.8071546689807</v>
          </cell>
          <cell r="AF995">
            <v>6637.0341154568559</v>
          </cell>
          <cell r="AG995">
            <v>6837.1576349529869</v>
          </cell>
          <cell r="AH995">
            <v>6464.8985567887603</v>
          </cell>
          <cell r="AI995">
            <v>6331.5565786197649</v>
          </cell>
          <cell r="AJ995">
            <v>8349.168704462114</v>
          </cell>
          <cell r="AK995">
            <v>8856.8667413758085</v>
          </cell>
          <cell r="AL995">
            <v>6914.3685902934667</v>
          </cell>
          <cell r="AM995">
            <v>8607.7060508654158</v>
          </cell>
          <cell r="AN995">
            <v>7581.0011400990888</v>
          </cell>
          <cell r="AO995">
            <v>7364.0983385663876</v>
          </cell>
          <cell r="AP995">
            <v>7097.7487723994236</v>
          </cell>
          <cell r="AQ995">
            <v>9186.6210336644144</v>
          </cell>
          <cell r="AR995">
            <v>8880.3006213337885</v>
          </cell>
          <cell r="AS995">
            <v>9636.5633784135189</v>
          </cell>
          <cell r="AT995">
            <v>9335.8744754018753</v>
          </cell>
          <cell r="AU995">
            <v>10094.501074505555</v>
          </cell>
          <cell r="AV995">
            <v>10067.201029621017</v>
          </cell>
          <cell r="AW995">
            <v>9450.661555037188</v>
          </cell>
          <cell r="AX995">
            <v>10338.321838563228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0</v>
          </cell>
          <cell r="CM995">
            <v>2.7730727300893854</v>
          </cell>
          <cell r="CN995">
            <v>3.3028808532299263</v>
          </cell>
          <cell r="CO995">
            <v>3.3833857156642395</v>
          </cell>
          <cell r="CP995">
            <v>3.185125249363717</v>
          </cell>
          <cell r="CQ995">
            <v>3.0992283200678603</v>
          </cell>
          <cell r="CR995">
            <v>4.2059747821133229</v>
          </cell>
          <cell r="CS995">
            <v>4.3732835627408049</v>
          </cell>
          <cell r="CT995">
            <v>3.4135588658149429</v>
          </cell>
          <cell r="CU995">
            <v>4.1604499066410305</v>
          </cell>
          <cell r="CV995">
            <v>3.7464449024013295</v>
          </cell>
          <cell r="CW995">
            <v>3.6537631734672309</v>
          </cell>
          <cell r="CX995">
            <v>3.5543548811784955</v>
          </cell>
          <cell r="CY995">
            <v>4.4949433535788303</v>
          </cell>
          <cell r="CZ995">
            <v>4.4363343542290083</v>
          </cell>
          <cell r="DA995">
            <v>4.7359728819031455</v>
          </cell>
          <cell r="DB995">
            <v>4.5881967054145107</v>
          </cell>
          <cell r="DC995">
            <v>4.9610303453502587</v>
          </cell>
          <cell r="DD995">
            <v>4.9476135008621576</v>
          </cell>
          <cell r="DE995">
            <v>4.6446098140091641</v>
          </cell>
          <cell r="DF995">
            <v>5.0808581803654578</v>
          </cell>
          <cell r="DG995">
            <v>5.9085721503289443</v>
          </cell>
          <cell r="DH995">
            <v>5.9085721503289443</v>
          </cell>
          <cell r="DI995">
            <v>5.9085721503289443</v>
          </cell>
          <cell r="DJ995">
            <v>5.9085721503289443</v>
          </cell>
          <cell r="DK995">
            <v>5.9085721503289443</v>
          </cell>
          <cell r="DL995">
            <v>5.9085721503289443</v>
          </cell>
          <cell r="DM995">
            <v>5.9085721503289443</v>
          </cell>
          <cell r="DN995">
            <v>5.9085721503289443</v>
          </cell>
          <cell r="DO995">
            <v>5.9085721503289443</v>
          </cell>
          <cell r="DP995">
            <v>5.9085721503289443</v>
          </cell>
          <cell r="DQ995">
            <v>5.4722019937398594</v>
          </cell>
          <cell r="DR995">
            <v>5.5053923889076071</v>
          </cell>
          <cell r="DS995">
            <v>5.5364478957200616</v>
          </cell>
          <cell r="DT995">
            <v>5.5608647867318357</v>
          </cell>
          <cell r="DU995">
            <v>5.5971127522489521</v>
          </cell>
          <cell r="DV995">
            <v>5.4385572885560887</v>
          </cell>
          <cell r="DW995">
            <v>5.5485513309200938</v>
          </cell>
          <cell r="DX995">
            <v>5.5494796880623314</v>
          </cell>
          <cell r="DY995">
            <v>5.6683187715101164</v>
          </cell>
          <cell r="DZ995">
            <v>5.5438867188317866</v>
          </cell>
          <cell r="EA995">
            <v>5.5218718150628376</v>
          </cell>
          <cell r="EB995">
            <v>5.4710032334256118</v>
          </cell>
          <cell r="EC995">
            <v>5.5993641676766286</v>
          </cell>
          <cell r="ED995">
            <v>5.4841652591373462</v>
          </cell>
          <cell r="EE995">
            <v>5.574682153140488</v>
          </cell>
          <cell r="EF995">
            <v>5.574682153140488</v>
          </cell>
          <cell r="EG995">
            <v>5.574682153140488</v>
          </cell>
          <cell r="EH995">
            <v>5.574682153140488</v>
          </cell>
          <cell r="EI995">
            <v>5.574682153140488</v>
          </cell>
          <cell r="EJ995">
            <v>5.574682153140488</v>
          </cell>
          <cell r="EK995">
            <v>0</v>
          </cell>
          <cell r="EL995">
            <v>0</v>
          </cell>
          <cell r="EM995">
            <v>0</v>
          </cell>
          <cell r="EN995">
            <v>0</v>
          </cell>
          <cell r="EO995">
            <v>0</v>
          </cell>
          <cell r="EP995">
            <v>0</v>
          </cell>
          <cell r="EQ995">
            <v>0</v>
          </cell>
          <cell r="ER995">
            <v>0</v>
          </cell>
          <cell r="ES995">
            <v>0</v>
          </cell>
          <cell r="ET995">
            <v>0</v>
          </cell>
        </row>
        <row r="996">
          <cell r="A996">
            <v>38192.657524340357</v>
          </cell>
          <cell r="B996">
            <v>31090.015109693268</v>
          </cell>
          <cell r="C996">
            <v>38231.571065032935</v>
          </cell>
          <cell r="D996">
            <v>7848.86111416931</v>
          </cell>
          <cell r="E996">
            <v>7376.8931781038955</v>
          </cell>
          <cell r="F996">
            <v>6401.5113890938546</v>
          </cell>
          <cell r="G996">
            <v>8632.1421767521824</v>
          </cell>
          <cell r="H996">
            <v>7276.1908386189816</v>
          </cell>
          <cell r="I996">
            <v>7313.6108059270164</v>
          </cell>
          <cell r="J996">
            <v>7545.1683602433877</v>
          </cell>
          <cell r="K996">
            <v>6965.5916077241227</v>
          </cell>
          <cell r="L996">
            <v>8049.4303394875787</v>
          </cell>
          <cell r="M996">
            <v>9108.5016645743999</v>
          </cell>
          <cell r="N996">
            <v>8673.9141476651566</v>
          </cell>
          <cell r="O996">
            <v>10387.800775596024</v>
          </cell>
          <cell r="P996">
            <v>8530.400880647343</v>
          </cell>
          <cell r="Q996">
            <v>8416.9211962750123</v>
          </cell>
          <cell r="R996">
            <v>9940.4559451844325</v>
          </cell>
          <cell r="S996">
            <v>9718.7316995719211</v>
          </cell>
          <cell r="T996">
            <v>10269.526583922176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6354.5160065598839</v>
          </cell>
          <cell r="AF996">
            <v>5172.7743358216776</v>
          </cell>
          <cell r="AG996">
            <v>6360.9904635165722</v>
          </cell>
          <cell r="AH996">
            <v>7848.86111416931</v>
          </cell>
          <cell r="AI996">
            <v>7376.8931781038955</v>
          </cell>
          <cell r="AJ996">
            <v>6401.5113890938546</v>
          </cell>
          <cell r="AK996">
            <v>8632.1421767521824</v>
          </cell>
          <cell r="AL996">
            <v>7276.1908386189816</v>
          </cell>
          <cell r="AM996">
            <v>7313.6108059270164</v>
          </cell>
          <cell r="AN996">
            <v>7545.1683602433877</v>
          </cell>
          <cell r="AO996">
            <v>6965.5916077241227</v>
          </cell>
          <cell r="AP996">
            <v>8049.4303394875787</v>
          </cell>
          <cell r="AQ996">
            <v>9108.5016645743999</v>
          </cell>
          <cell r="AR996">
            <v>8673.9141476651566</v>
          </cell>
          <cell r="AS996">
            <v>10387.800775596024</v>
          </cell>
          <cell r="AT996">
            <v>8530.400880647343</v>
          </cell>
          <cell r="AU996">
            <v>8416.9211962750123</v>
          </cell>
          <cell r="AV996">
            <v>9940.4559451844325</v>
          </cell>
          <cell r="AW996">
            <v>9718.7316995719211</v>
          </cell>
          <cell r="AX996">
            <v>10269.526583922176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  <cell r="CK996">
            <v>0</v>
          </cell>
          <cell r="CL996">
            <v>0</v>
          </cell>
          <cell r="CM996">
            <v>3.1494813733308611</v>
          </cell>
          <cell r="CN996">
            <v>2.5832796734188652</v>
          </cell>
          <cell r="CO996">
            <v>3.1671299965119761</v>
          </cell>
          <cell r="CP996">
            <v>3.8215476032469926</v>
          </cell>
          <cell r="CQ996">
            <v>3.6699727516739853</v>
          </cell>
          <cell r="CR996">
            <v>3.1605817875799431</v>
          </cell>
          <cell r="CS996">
            <v>4.2027190180760075</v>
          </cell>
          <cell r="CT996">
            <v>3.5932836707024087</v>
          </cell>
          <cell r="CU996">
            <v>3.5977657294231453</v>
          </cell>
          <cell r="CV996">
            <v>3.7190020066111327</v>
          </cell>
          <cell r="CW996">
            <v>3.3952006257100429</v>
          </cell>
          <cell r="CX996">
            <v>4.038505737396263</v>
          </cell>
          <cell r="CY996">
            <v>4.5066150185486933</v>
          </cell>
          <cell r="CZ996">
            <v>4.2344901044467456</v>
          </cell>
          <cell r="DA996">
            <v>5.2199464504083037</v>
          </cell>
          <cell r="DB996">
            <v>4.2865893136981201</v>
          </cell>
          <cell r="DC996">
            <v>4.22956493592757</v>
          </cell>
          <cell r="DD996">
            <v>4.9951523760839907</v>
          </cell>
          <cell r="DE996">
            <v>4.8837343085009524</v>
          </cell>
          <cell r="DF996">
            <v>5.1605127973820304</v>
          </cell>
          <cell r="DG996">
            <v>5.1777132247526758</v>
          </cell>
          <cell r="DH996">
            <v>5.1777132247526758</v>
          </cell>
          <cell r="DI996">
            <v>5.1777132247526758</v>
          </cell>
          <cell r="DJ996">
            <v>5.1777132247526758</v>
          </cell>
          <cell r="DK996">
            <v>5.1777132247526758</v>
          </cell>
          <cell r="DL996">
            <v>5.1777132247526758</v>
          </cell>
          <cell r="DM996">
            <v>5.1777132247526758</v>
          </cell>
          <cell r="DN996">
            <v>5.1777132247526758</v>
          </cell>
          <cell r="DO996">
            <v>5.1777132247526758</v>
          </cell>
          <cell r="DP996">
            <v>5.1777132247526758</v>
          </cell>
          <cell r="DQ996">
            <v>5.5277776976570445</v>
          </cell>
          <cell r="DR996">
            <v>5.4860434305772179</v>
          </cell>
          <cell r="DS996">
            <v>5.5025752501839928</v>
          </cell>
          <cell r="DT996">
            <v>5.626968786584051</v>
          </cell>
          <cell r="DU996">
            <v>5.5070344138554823</v>
          </cell>
          <cell r="DV996">
            <v>5.5491009396752755</v>
          </cell>
          <cell r="DW996">
            <v>5.6272390545557718</v>
          </cell>
          <cell r="DX996">
            <v>5.5477861610010626</v>
          </cell>
          <cell r="DY996">
            <v>5.5693703776718158</v>
          </cell>
          <cell r="DZ996">
            <v>5.5583982210565654</v>
          </cell>
          <cell r="EA996">
            <v>5.6208203071683531</v>
          </cell>
          <cell r="EB996">
            <v>5.4607409870943053</v>
          </cell>
          <cell r="EC996">
            <v>5.5373709487752469</v>
          </cell>
          <cell r="ED996">
            <v>5.6120448421433826</v>
          </cell>
          <cell r="EE996">
            <v>5.4521111323070679</v>
          </cell>
          <cell r="EF996">
            <v>5.4521111323070679</v>
          </cell>
          <cell r="EG996">
            <v>5.4521111323070679</v>
          </cell>
          <cell r="EH996">
            <v>5.4521111323070679</v>
          </cell>
          <cell r="EI996">
            <v>5.4521111323070679</v>
          </cell>
          <cell r="EJ996">
            <v>5.4521111323070679</v>
          </cell>
          <cell r="EK996">
            <v>0</v>
          </cell>
          <cell r="EL996">
            <v>0</v>
          </cell>
          <cell r="EM996">
            <v>0</v>
          </cell>
          <cell r="EN996">
            <v>0</v>
          </cell>
          <cell r="EO996">
            <v>0</v>
          </cell>
          <cell r="EP996">
            <v>0</v>
          </cell>
          <cell r="EQ996">
            <v>0</v>
          </cell>
          <cell r="ER996">
            <v>0</v>
          </cell>
          <cell r="ES996">
            <v>0</v>
          </cell>
          <cell r="ET996">
            <v>0</v>
          </cell>
        </row>
        <row r="997">
          <cell r="A997">
            <v>32382.654365324808</v>
          </cell>
          <cell r="B997">
            <v>37655.060092352483</v>
          </cell>
          <cell r="C997">
            <v>39863.374616355904</v>
          </cell>
          <cell r="D997">
            <v>6027.9679401079866</v>
          </cell>
          <cell r="E997">
            <v>6133.7695698992966</v>
          </cell>
          <cell r="F997">
            <v>7137.6687444192021</v>
          </cell>
          <cell r="G997">
            <v>8165.8601576144847</v>
          </cell>
          <cell r="H997">
            <v>7692.7531952097079</v>
          </cell>
          <cell r="I997">
            <v>7641.7864042803012</v>
          </cell>
          <cell r="J997">
            <v>8615.1536217541852</v>
          </cell>
          <cell r="K997">
            <v>7605.1589071639537</v>
          </cell>
          <cell r="L997">
            <v>7267.0911077680521</v>
          </cell>
          <cell r="M997">
            <v>8706.383088110304</v>
          </cell>
          <cell r="N997">
            <v>8354.2061862728442</v>
          </cell>
          <cell r="O997">
            <v>9422.7761398089187</v>
          </cell>
          <cell r="P997">
            <v>9732.1063389939081</v>
          </cell>
          <cell r="Q997">
            <v>8521.181288275824</v>
          </cell>
          <cell r="R997">
            <v>10487.324115424253</v>
          </cell>
          <cell r="S997">
            <v>9329.1386532644756</v>
          </cell>
          <cell r="T997">
            <v>10122.782218939628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5387.8443878436765</v>
          </cell>
          <cell r="AF997">
            <v>6265.0702411146458</v>
          </cell>
          <cell r="AG997">
            <v>6632.4908632945835</v>
          </cell>
          <cell r="AH997">
            <v>6027.9679401079866</v>
          </cell>
          <cell r="AI997">
            <v>6133.7695698992966</v>
          </cell>
          <cell r="AJ997">
            <v>7137.6687444192021</v>
          </cell>
          <cell r="AK997">
            <v>8165.8601576144847</v>
          </cell>
          <cell r="AL997">
            <v>7692.7531952097079</v>
          </cell>
          <cell r="AM997">
            <v>7641.7864042803012</v>
          </cell>
          <cell r="AN997">
            <v>8615.1536217541852</v>
          </cell>
          <cell r="AO997">
            <v>7605.1589071639537</v>
          </cell>
          <cell r="AP997">
            <v>7267.0911077680521</v>
          </cell>
          <cell r="AQ997">
            <v>8706.383088110304</v>
          </cell>
          <cell r="AR997">
            <v>8354.2061862728442</v>
          </cell>
          <cell r="AS997">
            <v>9422.7761398089187</v>
          </cell>
          <cell r="AT997">
            <v>9732.1063389939081</v>
          </cell>
          <cell r="AU997">
            <v>8521.181288275824</v>
          </cell>
          <cell r="AV997">
            <v>10487.324115424253</v>
          </cell>
          <cell r="AW997">
            <v>9329.1386532644756</v>
          </cell>
          <cell r="AX997">
            <v>10122.782218939628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  <cell r="CK997">
            <v>0</v>
          </cell>
          <cell r="CL997">
            <v>0</v>
          </cell>
          <cell r="CM997">
            <v>2.6467434213143481</v>
          </cell>
          <cell r="CN997">
            <v>3.0500309480759547</v>
          </cell>
          <cell r="CO997">
            <v>3.2809805991525978</v>
          </cell>
          <cell r="CP997">
            <v>2.9499878542789895</v>
          </cell>
          <cell r="CQ997">
            <v>3.0212114009848645</v>
          </cell>
          <cell r="CR997">
            <v>3.4830286851159475</v>
          </cell>
          <cell r="CS997">
            <v>3.9799989080967548</v>
          </cell>
          <cell r="CT997">
            <v>3.8157464212106849</v>
          </cell>
          <cell r="CU997">
            <v>3.7637461071090605</v>
          </cell>
          <cell r="CV997">
            <v>4.2259817042214225</v>
          </cell>
          <cell r="CW997">
            <v>3.7621445978192098</v>
          </cell>
          <cell r="CX997">
            <v>3.6098722218792734</v>
          </cell>
          <cell r="CY997">
            <v>4.278643336159476</v>
          </cell>
          <cell r="CZ997">
            <v>4.1597143634018332</v>
          </cell>
          <cell r="DA997">
            <v>4.6662637826578459</v>
          </cell>
          <cell r="DB997">
            <v>4.8194475454813288</v>
          </cell>
          <cell r="DC997">
            <v>4.2197839618579254</v>
          </cell>
          <cell r="DD997">
            <v>5.1934398069856726</v>
          </cell>
          <cell r="DE997">
            <v>4.6198934555187465</v>
          </cell>
          <cell r="DF997">
            <v>5.012914596199745</v>
          </cell>
          <cell r="DG997">
            <v>5.4572918874960301</v>
          </cell>
          <cell r="DH997">
            <v>5.4572918874960301</v>
          </cell>
          <cell r="DI997">
            <v>5.4572918874960301</v>
          </cell>
          <cell r="DJ997">
            <v>5.4572918874960301</v>
          </cell>
          <cell r="DK997">
            <v>5.4572918874960301</v>
          </cell>
          <cell r="DL997">
            <v>5.4572918874960301</v>
          </cell>
          <cell r="DM997">
            <v>5.4572918874960301</v>
          </cell>
          <cell r="DN997">
            <v>5.4572918874960301</v>
          </cell>
          <cell r="DO997">
            <v>5.4572918874960301</v>
          </cell>
          <cell r="DP997">
            <v>5.4572918874960301</v>
          </cell>
          <cell r="DQ997">
            <v>5.5771244700445113</v>
          </cell>
          <cell r="DR997">
            <v>5.6276727335772518</v>
          </cell>
          <cell r="DS997">
            <v>5.5383466300702606</v>
          </cell>
          <cell r="DT997">
            <v>5.5983215774515616</v>
          </cell>
          <cell r="DU997">
            <v>5.5622880713452565</v>
          </cell>
          <cell r="DV997">
            <v>5.6144403626621955</v>
          </cell>
          <cell r="DW997">
            <v>5.6211622481577885</v>
          </cell>
          <cell r="DX997">
            <v>5.5234373107456998</v>
          </cell>
          <cell r="DY997">
            <v>5.5626496877863394</v>
          </cell>
          <cell r="DZ997">
            <v>5.5852491230541812</v>
          </cell>
          <cell r="EA997">
            <v>5.5383442232728521</v>
          </cell>
          <cell r="EB997">
            <v>5.515385982569323</v>
          </cell>
          <cell r="EC997">
            <v>5.5749223473246445</v>
          </cell>
          <cell r="ED997">
            <v>5.5023576445900035</v>
          </cell>
          <cell r="EE997">
            <v>5.5324401369071348</v>
          </cell>
          <cell r="EF997">
            <v>5.5324401369071348</v>
          </cell>
          <cell r="EG997">
            <v>5.5324401369071348</v>
          </cell>
          <cell r="EH997">
            <v>5.5324401369071348</v>
          </cell>
          <cell r="EI997">
            <v>5.5324401369071348</v>
          </cell>
          <cell r="EJ997">
            <v>5.5324401369071348</v>
          </cell>
          <cell r="EK997">
            <v>0</v>
          </cell>
          <cell r="EL997">
            <v>0</v>
          </cell>
          <cell r="EM997">
            <v>0</v>
          </cell>
          <cell r="EN997">
            <v>0</v>
          </cell>
          <cell r="EO997">
            <v>0</v>
          </cell>
          <cell r="EP997">
            <v>0</v>
          </cell>
          <cell r="EQ997">
            <v>0</v>
          </cell>
          <cell r="ER997">
            <v>0</v>
          </cell>
          <cell r="ES997">
            <v>0</v>
          </cell>
          <cell r="ET997">
            <v>0</v>
          </cell>
        </row>
        <row r="998">
          <cell r="A998">
            <v>32574.687802822114</v>
          </cell>
          <cell r="B998">
            <v>34358.446024435878</v>
          </cell>
          <cell r="C998">
            <v>32421.159866325543</v>
          </cell>
          <cell r="D998">
            <v>7518.4537294526826</v>
          </cell>
          <cell r="E998">
            <v>6804.4319744905351</v>
          </cell>
          <cell r="F998">
            <v>7237.8667247576404</v>
          </cell>
          <cell r="G998">
            <v>7004.7013028950969</v>
          </cell>
          <cell r="H998">
            <v>6484.0062740265457</v>
          </cell>
          <cell r="I998">
            <v>7762.9974539993636</v>
          </cell>
          <cell r="J998">
            <v>7082.6150781457718</v>
          </cell>
          <cell r="K998">
            <v>6676.9311674075361</v>
          </cell>
          <cell r="L998">
            <v>7217.2002281218347</v>
          </cell>
          <cell r="M998">
            <v>7707.8015764507154</v>
          </cell>
          <cell r="N998">
            <v>7876.5967961204133</v>
          </cell>
          <cell r="O998">
            <v>9086.3807393009502</v>
          </cell>
          <cell r="P998">
            <v>8686.3954697430381</v>
          </cell>
          <cell r="Q998">
            <v>7687.390690507309</v>
          </cell>
          <cell r="R998">
            <v>10143.082690646894</v>
          </cell>
          <cell r="S998">
            <v>10596.05228287649</v>
          </cell>
          <cell r="T998">
            <v>10216.117872630664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5419.7950200193409</v>
          </cell>
          <cell r="AF998">
            <v>5716.5777239684885</v>
          </cell>
          <cell r="AG998">
            <v>5394.2509549251599</v>
          </cell>
          <cell r="AH998">
            <v>7518.4537294526826</v>
          </cell>
          <cell r="AI998">
            <v>6804.4319744905351</v>
          </cell>
          <cell r="AJ998">
            <v>7237.8667247576404</v>
          </cell>
          <cell r="AK998">
            <v>7004.7013028950969</v>
          </cell>
          <cell r="AL998">
            <v>6484.0062740265457</v>
          </cell>
          <cell r="AM998">
            <v>7762.9974539993636</v>
          </cell>
          <cell r="AN998">
            <v>7082.6150781457718</v>
          </cell>
          <cell r="AO998">
            <v>6676.9311674075361</v>
          </cell>
          <cell r="AP998">
            <v>7217.2002281218347</v>
          </cell>
          <cell r="AQ998">
            <v>7707.8015764507154</v>
          </cell>
          <cell r="AR998">
            <v>7876.5967961204133</v>
          </cell>
          <cell r="AS998">
            <v>9086.3807393009502</v>
          </cell>
          <cell r="AT998">
            <v>8686.3954697430381</v>
          </cell>
          <cell r="AU998">
            <v>7687.390690507309</v>
          </cell>
          <cell r="AV998">
            <v>10143.082690646894</v>
          </cell>
          <cell r="AW998">
            <v>10596.05228287649</v>
          </cell>
          <cell r="AX998">
            <v>10216.117872630664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2.7110939917356354</v>
          </cell>
          <cell r="CN998">
            <v>2.8567573827635822</v>
          </cell>
          <cell r="CO998">
            <v>2.6844944221123312</v>
          </cell>
          <cell r="CP998">
            <v>3.7147501213857601</v>
          </cell>
          <cell r="CQ998">
            <v>3.3585789705173208</v>
          </cell>
          <cell r="CR998">
            <v>3.5586857061188777</v>
          </cell>
          <cell r="CS998">
            <v>3.4422331647785285</v>
          </cell>
          <cell r="CT998">
            <v>3.2093263174555609</v>
          </cell>
          <cell r="CU998">
            <v>3.8278726273032588</v>
          </cell>
          <cell r="CV998">
            <v>3.5173743653060647</v>
          </cell>
          <cell r="CW998">
            <v>3.3104600093550824</v>
          </cell>
          <cell r="CX998">
            <v>3.5963709614979695</v>
          </cell>
          <cell r="CY998">
            <v>3.8811835629177973</v>
          </cell>
          <cell r="CZ998">
            <v>3.9006990345123094</v>
          </cell>
          <cell r="DA998">
            <v>4.539672302078718</v>
          </cell>
          <cell r="DB998">
            <v>4.339834533714277</v>
          </cell>
          <cell r="DC998">
            <v>3.8407189390611731</v>
          </cell>
          <cell r="DD998">
            <v>5.0676141435788322</v>
          </cell>
          <cell r="DE998">
            <v>5.2939235587934519</v>
          </cell>
          <cell r="DF998">
            <v>5.1041034567874384</v>
          </cell>
          <cell r="DG998">
            <v>5.1169393080217604</v>
          </cell>
          <cell r="DH998">
            <v>5.1169393080217604</v>
          </cell>
          <cell r="DI998">
            <v>5.1169393080217604</v>
          </cell>
          <cell r="DJ998">
            <v>5.1169393080217604</v>
          </cell>
          <cell r="DK998">
            <v>5.1169393080217604</v>
          </cell>
          <cell r="DL998">
            <v>5.1169393080217604</v>
          </cell>
          <cell r="DM998">
            <v>5.1169393080217604</v>
          </cell>
          <cell r="DN998">
            <v>5.1169393080217604</v>
          </cell>
          <cell r="DO998">
            <v>5.1169393080217604</v>
          </cell>
          <cell r="DP998">
            <v>5.1169393080217604</v>
          </cell>
          <cell r="DQ998">
            <v>5.4770338191037453</v>
          </cell>
          <cell r="DR998">
            <v>5.482389534544521</v>
          </cell>
          <cell r="DS998">
            <v>5.505233915849268</v>
          </cell>
          <cell r="DT998">
            <v>5.5450575934511024</v>
          </cell>
          <cell r="DU998">
            <v>5.5506449441307568</v>
          </cell>
          <cell r="DV998">
            <v>5.5722178034872121</v>
          </cell>
          <cell r="DW998">
            <v>5.5751489091587825</v>
          </cell>
          <cell r="DX998">
            <v>5.5352429119273072</v>
          </cell>
          <cell r="DY998">
            <v>5.5562157485695645</v>
          </cell>
          <cell r="DZ998">
            <v>5.5167357398829999</v>
          </cell>
          <cell r="EA998">
            <v>5.5258067008186238</v>
          </cell>
          <cell r="EB998">
            <v>5.498084463924954</v>
          </cell>
          <cell r="EC998">
            <v>5.4409342538645902</v>
          </cell>
          <cell r="ED998">
            <v>5.5322692314155955</v>
          </cell>
          <cell r="EE998">
            <v>5.4836984147302683</v>
          </cell>
          <cell r="EF998">
            <v>5.4836984147302683</v>
          </cell>
          <cell r="EG998">
            <v>5.4836984147302683</v>
          </cell>
          <cell r="EH998">
            <v>5.4836984147302683</v>
          </cell>
          <cell r="EI998">
            <v>5.4836984147302683</v>
          </cell>
          <cell r="EJ998">
            <v>5.4836984147302683</v>
          </cell>
          <cell r="EK998">
            <v>0</v>
          </cell>
          <cell r="EL998">
            <v>0</v>
          </cell>
          <cell r="EM998">
            <v>0</v>
          </cell>
          <cell r="EN998">
            <v>0</v>
          </cell>
          <cell r="EO998">
            <v>0</v>
          </cell>
          <cell r="EP998">
            <v>0</v>
          </cell>
          <cell r="EQ998">
            <v>0</v>
          </cell>
          <cell r="ER998">
            <v>0</v>
          </cell>
          <cell r="ES998">
            <v>0</v>
          </cell>
          <cell r="ET998">
            <v>0</v>
          </cell>
        </row>
        <row r="999">
          <cell r="A999">
            <v>39176.088382540715</v>
          </cell>
          <cell r="B999">
            <v>34730.17951253659</v>
          </cell>
          <cell r="C999">
            <v>46370.409150824671</v>
          </cell>
          <cell r="D999">
            <v>6367.9834687107323</v>
          </cell>
          <cell r="E999">
            <v>6393.2870103482346</v>
          </cell>
          <cell r="F999">
            <v>7525.7964112390209</v>
          </cell>
          <cell r="G999">
            <v>8325.1337744207376</v>
          </cell>
          <cell r="H999">
            <v>8284.8877979325953</v>
          </cell>
          <cell r="I999">
            <v>8856.9406879889702</v>
          </cell>
          <cell r="J999">
            <v>7634.3895524314148</v>
          </cell>
          <cell r="K999">
            <v>8031.0298229277014</v>
          </cell>
          <cell r="L999">
            <v>9593.4217441205128</v>
          </cell>
          <cell r="M999">
            <v>8507.4044566359535</v>
          </cell>
          <cell r="N999">
            <v>8386.2911463513956</v>
          </cell>
          <cell r="O999">
            <v>7911.6715763702859</v>
          </cell>
          <cell r="P999">
            <v>8923.209744739157</v>
          </cell>
          <cell r="Q999">
            <v>10269.80782658446</v>
          </cell>
          <cell r="R999">
            <v>9330.5028622123118</v>
          </cell>
          <cell r="S999">
            <v>10642.549689440157</v>
          </cell>
          <cell r="T999">
            <v>11068.986743269314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6518.1397901574619</v>
          </cell>
          <cell r="AF999">
            <v>5778.4269524178289</v>
          </cell>
          <cell r="AG999">
            <v>7715.134957337209</v>
          </cell>
          <cell r="AH999">
            <v>6367.9834687107323</v>
          </cell>
          <cell r="AI999">
            <v>6393.2870103482346</v>
          </cell>
          <cell r="AJ999">
            <v>7525.7964112390209</v>
          </cell>
          <cell r="AK999">
            <v>8325.1337744207376</v>
          </cell>
          <cell r="AL999">
            <v>8284.8877979325953</v>
          </cell>
          <cell r="AM999">
            <v>8856.9406879889702</v>
          </cell>
          <cell r="AN999">
            <v>7634.3895524314148</v>
          </cell>
          <cell r="AO999">
            <v>8031.0298229277014</v>
          </cell>
          <cell r="AP999">
            <v>9593.4217441205128</v>
          </cell>
          <cell r="AQ999">
            <v>8507.4044566359535</v>
          </cell>
          <cell r="AR999">
            <v>8386.2911463513956</v>
          </cell>
          <cell r="AS999">
            <v>7911.6715763702859</v>
          </cell>
          <cell r="AT999">
            <v>8923.209744739157</v>
          </cell>
          <cell r="AU999">
            <v>10269.80782658446</v>
          </cell>
          <cell r="AV999">
            <v>9330.5028622123118</v>
          </cell>
          <cell r="AW999">
            <v>10642.549689440157</v>
          </cell>
          <cell r="AX999">
            <v>11068.986743269314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3.2254736861944067</v>
          </cell>
          <cell r="CN999">
            <v>2.8534423756132998</v>
          </cell>
          <cell r="CO999">
            <v>3.848623695208238</v>
          </cell>
          <cell r="CP999">
            <v>3.1857831240733341</v>
          </cell>
          <cell r="CQ999">
            <v>3.131785904010743</v>
          </cell>
          <cell r="CR999">
            <v>3.714329832940193</v>
          </cell>
          <cell r="CS999">
            <v>4.0982123238891814</v>
          </cell>
          <cell r="CT999">
            <v>4.1022018509505065</v>
          </cell>
          <cell r="CU999">
            <v>4.3642716414862841</v>
          </cell>
          <cell r="CV999">
            <v>3.7857347504215881</v>
          </cell>
          <cell r="CW999">
            <v>3.9715015634230979</v>
          </cell>
          <cell r="CX999">
            <v>4.7538956400349033</v>
          </cell>
          <cell r="CY999">
            <v>4.1506200508332736</v>
          </cell>
          <cell r="CZ999">
            <v>4.1269092450538594</v>
          </cell>
          <cell r="DA999">
            <v>3.8834157740346584</v>
          </cell>
          <cell r="DB999">
            <v>4.3799256760399672</v>
          </cell>
          <cell r="DC999">
            <v>5.0408985414887129</v>
          </cell>
          <cell r="DD999">
            <v>4.5798440500249304</v>
          </cell>
          <cell r="DE999">
            <v>5.2238575553815734</v>
          </cell>
          <cell r="DF999">
            <v>5.4331726622445862</v>
          </cell>
          <cell r="DG999">
            <v>5.5110314408223147</v>
          </cell>
          <cell r="DH999">
            <v>5.5110314408223147</v>
          </cell>
          <cell r="DI999">
            <v>5.5110314408223147</v>
          </cell>
          <cell r="DJ999">
            <v>5.5110314408223147</v>
          </cell>
          <cell r="DK999">
            <v>5.5110314408223147</v>
          </cell>
          <cell r="DL999">
            <v>5.5110314408223147</v>
          </cell>
          <cell r="DM999">
            <v>5.5110314408223147</v>
          </cell>
          <cell r="DN999">
            <v>5.5110314408223147</v>
          </cell>
          <cell r="DO999">
            <v>5.5110314408223147</v>
          </cell>
          <cell r="DP999">
            <v>5.5110314408223147</v>
          </cell>
          <cell r="DQ999">
            <v>5.5365254752327182</v>
          </cell>
          <cell r="DR999">
            <v>5.5481431320477537</v>
          </cell>
          <cell r="DS999">
            <v>5.4921857062347899</v>
          </cell>
          <cell r="DT999">
            <v>5.4763709178530613</v>
          </cell>
          <cell r="DU999">
            <v>5.5929285588903372</v>
          </cell>
          <cell r="DV999">
            <v>5.5511010685992668</v>
          </cell>
          <cell r="DW999">
            <v>5.5654963385838583</v>
          </cell>
          <cell r="DX999">
            <v>5.5332047419369568</v>
          </cell>
          <cell r="DY999">
            <v>5.5600551293212712</v>
          </cell>
          <cell r="DZ999">
            <v>5.5249871264110091</v>
          </cell>
          <cell r="EA999">
            <v>5.5401769535535736</v>
          </cell>
          <cell r="EB999">
            <v>5.5288018993981991</v>
          </cell>
          <cell r="EC999">
            <v>5.6155362644580507</v>
          </cell>
          <cell r="ED999">
            <v>5.5673965097553939</v>
          </cell>
          <cell r="EE999">
            <v>5.5816358070464318</v>
          </cell>
          <cell r="EF999">
            <v>5.5816358070464318</v>
          </cell>
          <cell r="EG999">
            <v>5.5816358070464318</v>
          </cell>
          <cell r="EH999">
            <v>5.5816358070464318</v>
          </cell>
          <cell r="EI999">
            <v>5.5816358070464318</v>
          </cell>
          <cell r="EJ999">
            <v>5.5816358070464318</v>
          </cell>
          <cell r="EK999">
            <v>0</v>
          </cell>
          <cell r="EL999">
            <v>0</v>
          </cell>
          <cell r="EM999">
            <v>0</v>
          </cell>
          <cell r="EN999">
            <v>0</v>
          </cell>
          <cell r="EO999">
            <v>0</v>
          </cell>
          <cell r="EP999">
            <v>0</v>
          </cell>
          <cell r="EQ999">
            <v>0</v>
          </cell>
          <cell r="ER999">
            <v>0</v>
          </cell>
          <cell r="ES999">
            <v>0</v>
          </cell>
          <cell r="ET999">
            <v>0</v>
          </cell>
        </row>
        <row r="1000">
          <cell r="A1000">
            <v>34555.900032514</v>
          </cell>
          <cell r="B1000">
            <v>37177.67865493492</v>
          </cell>
          <cell r="C1000">
            <v>42377.562210277902</v>
          </cell>
          <cell r="D1000">
            <v>6138.2783032406223</v>
          </cell>
          <cell r="E1000">
            <v>6403.3627029756963</v>
          </cell>
          <cell r="F1000">
            <v>6003.2563382171111</v>
          </cell>
          <cell r="G1000">
            <v>6941.6584518177524</v>
          </cell>
          <cell r="H1000">
            <v>7695.003938976859</v>
          </cell>
          <cell r="I1000">
            <v>7997.4957756547628</v>
          </cell>
          <cell r="J1000">
            <v>9060.6108712308978</v>
          </cell>
          <cell r="K1000">
            <v>9273.9036935013246</v>
          </cell>
          <cell r="L1000">
            <v>8921.3136538586004</v>
          </cell>
          <cell r="M1000">
            <v>8803.0971551741022</v>
          </cell>
          <cell r="N1000">
            <v>8658.9912796327717</v>
          </cell>
          <cell r="O1000">
            <v>8118.3610460549689</v>
          </cell>
          <cell r="P1000">
            <v>8637.0508746994419</v>
          </cell>
          <cell r="Q1000">
            <v>9991.0511590084279</v>
          </cell>
          <cell r="R1000">
            <v>10607.689731639237</v>
          </cell>
          <cell r="S1000">
            <v>9940.4099352291323</v>
          </cell>
          <cell r="T1000">
            <v>9907.1951528767695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5749.4302337497793</v>
          </cell>
          <cell r="AF1000">
            <v>6185.6432469765396</v>
          </cell>
          <cell r="AG1000">
            <v>7050.8028202169262</v>
          </cell>
          <cell r="AH1000">
            <v>6138.2783032406223</v>
          </cell>
          <cell r="AI1000">
            <v>6403.3627029756963</v>
          </cell>
          <cell r="AJ1000">
            <v>6003.2563382171111</v>
          </cell>
          <cell r="AK1000">
            <v>6941.6584518177524</v>
          </cell>
          <cell r="AL1000">
            <v>7695.003938976859</v>
          </cell>
          <cell r="AM1000">
            <v>7997.4957756547628</v>
          </cell>
          <cell r="AN1000">
            <v>9060.6108712308978</v>
          </cell>
          <cell r="AO1000">
            <v>9273.9036935013246</v>
          </cell>
          <cell r="AP1000">
            <v>8921.3136538586004</v>
          </cell>
          <cell r="AQ1000">
            <v>8803.0971551741022</v>
          </cell>
          <cell r="AR1000">
            <v>8658.9912796327717</v>
          </cell>
          <cell r="AS1000">
            <v>8118.3610460549689</v>
          </cell>
          <cell r="AT1000">
            <v>8637.0508746994419</v>
          </cell>
          <cell r="AU1000">
            <v>9991.0511590084279</v>
          </cell>
          <cell r="AV1000">
            <v>10607.689731639237</v>
          </cell>
          <cell r="AW1000">
            <v>9940.4099352291323</v>
          </cell>
          <cell r="AX1000">
            <v>9907.1951528767695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2.8474453396245676</v>
          </cell>
          <cell r="CN1000">
            <v>3.0222250802725106</v>
          </cell>
          <cell r="CO1000">
            <v>3.4493209969995342</v>
          </cell>
          <cell r="CP1000">
            <v>3.035688314197738</v>
          </cell>
          <cell r="CQ1000">
            <v>3.1475344462620671</v>
          </cell>
          <cell r="CR1000">
            <v>3.016914883646868</v>
          </cell>
          <cell r="CS1000">
            <v>3.4489245990291058</v>
          </cell>
          <cell r="CT1000">
            <v>3.8054976695594278</v>
          </cell>
          <cell r="CU1000">
            <v>3.9223371954732467</v>
          </cell>
          <cell r="CV1000">
            <v>4.4539530078030189</v>
          </cell>
          <cell r="CW1000">
            <v>4.5761586108374637</v>
          </cell>
          <cell r="CX1000">
            <v>4.4160941343237665</v>
          </cell>
          <cell r="CY1000">
            <v>4.3339444705458021</v>
          </cell>
          <cell r="CZ1000">
            <v>4.2685012869738337</v>
          </cell>
          <cell r="DA1000">
            <v>3.9857761367468032</v>
          </cell>
          <cell r="DB1000">
            <v>4.2404311748334687</v>
          </cell>
          <cell r="DC1000">
            <v>4.9051887523459436</v>
          </cell>
          <cell r="DD1000">
            <v>5.2079325320136176</v>
          </cell>
          <cell r="DE1000">
            <v>4.8803260269596107</v>
          </cell>
          <cell r="DF1000">
            <v>4.8640189563407672</v>
          </cell>
          <cell r="DG1000">
            <v>5.2781662011374557</v>
          </cell>
          <cell r="DH1000">
            <v>5.2781662011374557</v>
          </cell>
          <cell r="DI1000">
            <v>5.2781662011374557</v>
          </cell>
          <cell r="DJ1000">
            <v>5.2781662011374557</v>
          </cell>
          <cell r="DK1000">
            <v>5.2781662011374557</v>
          </cell>
          <cell r="DL1000">
            <v>5.2781662011374557</v>
          </cell>
          <cell r="DM1000">
            <v>5.2781662011374557</v>
          </cell>
          <cell r="DN1000">
            <v>5.2781662011374557</v>
          </cell>
          <cell r="DO1000">
            <v>5.2781662011374557</v>
          </cell>
          <cell r="DP1000">
            <v>5.2781662011374557</v>
          </cell>
          <cell r="DQ1000">
            <v>5.5319283692328396</v>
          </cell>
          <cell r="DR1000">
            <v>5.6074472780192917</v>
          </cell>
          <cell r="DS1000">
            <v>5.6003103269883718</v>
          </cell>
          <cell r="DT1000">
            <v>5.5398311981316235</v>
          </cell>
          <cell r="DU1000">
            <v>5.5737148424353418</v>
          </cell>
          <cell r="DV1000">
            <v>5.4516876588408767</v>
          </cell>
          <cell r="DW1000">
            <v>5.5142528598917542</v>
          </cell>
          <cell r="DX1000">
            <v>5.5399331186504392</v>
          </cell>
          <cell r="DY1000">
            <v>5.5861967593832391</v>
          </cell>
          <cell r="DZ1000">
            <v>5.5733842239782581</v>
          </cell>
          <cell r="EA1000">
            <v>5.5522453405546095</v>
          </cell>
          <cell r="EB1000">
            <v>5.5347450648929026</v>
          </cell>
          <cell r="EC1000">
            <v>5.5649246458157595</v>
          </cell>
          <cell r="ED1000">
            <v>5.5577501762063397</v>
          </cell>
          <cell r="EE1000">
            <v>5.5803648510573076</v>
          </cell>
          <cell r="EF1000">
            <v>5.5803648510573076</v>
          </cell>
          <cell r="EG1000">
            <v>5.5803648510573076</v>
          </cell>
          <cell r="EH1000">
            <v>5.5803648510573076</v>
          </cell>
          <cell r="EI1000">
            <v>5.5803648510573076</v>
          </cell>
          <cell r="EJ1000">
            <v>5.5803648510573076</v>
          </cell>
          <cell r="EK1000">
            <v>0</v>
          </cell>
          <cell r="EL1000">
            <v>0</v>
          </cell>
          <cell r="EM1000">
            <v>0</v>
          </cell>
          <cell r="EN1000">
            <v>0</v>
          </cell>
          <cell r="EO1000">
            <v>0</v>
          </cell>
          <cell r="EP1000">
            <v>0</v>
          </cell>
          <cell r="EQ1000">
            <v>0</v>
          </cell>
          <cell r="ER1000">
            <v>0</v>
          </cell>
          <cell r="ES1000">
            <v>0</v>
          </cell>
          <cell r="ET1000">
            <v>0</v>
          </cell>
        </row>
        <row r="1001">
          <cell r="A1001">
            <v>38189.576811603241</v>
          </cell>
          <cell r="B1001">
            <v>39725.930135429924</v>
          </cell>
          <cell r="C1001">
            <v>34733.123100570665</v>
          </cell>
          <cell r="D1001">
            <v>7244.6308342511302</v>
          </cell>
          <cell r="E1001">
            <v>6783.6071259942091</v>
          </cell>
          <cell r="F1001">
            <v>7516.8096353152187</v>
          </cell>
          <cell r="G1001">
            <v>7587.9232234207393</v>
          </cell>
          <cell r="H1001">
            <v>6751.4596219767263</v>
          </cell>
          <cell r="I1001">
            <v>6636.2518684678553</v>
          </cell>
          <cell r="J1001">
            <v>7135.0025546209672</v>
          </cell>
          <cell r="K1001">
            <v>7028.9619067848698</v>
          </cell>
          <cell r="L1001">
            <v>8016.6021219559398</v>
          </cell>
          <cell r="M1001">
            <v>7725.4540616894083</v>
          </cell>
          <cell r="N1001">
            <v>8959.3796711111117</v>
          </cell>
          <cell r="O1001">
            <v>8974.3924852870059</v>
          </cell>
          <cell r="P1001">
            <v>10125.121008295097</v>
          </cell>
          <cell r="Q1001">
            <v>9061.9858785547967</v>
          </cell>
          <cell r="R1001">
            <v>8310.8895415029274</v>
          </cell>
          <cell r="S1001">
            <v>9606.8221203751309</v>
          </cell>
          <cell r="T1001">
            <v>11919.754346005091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6354.0034358285293</v>
          </cell>
          <cell r="AF1001">
            <v>6609.6227726543657</v>
          </cell>
          <cell r="AG1001">
            <v>5778.9167082633685</v>
          </cell>
          <cell r="AH1001">
            <v>7244.6308342511302</v>
          </cell>
          <cell r="AI1001">
            <v>6783.6071259942091</v>
          </cell>
          <cell r="AJ1001">
            <v>7516.8096353152187</v>
          </cell>
          <cell r="AK1001">
            <v>7587.9232234207393</v>
          </cell>
          <cell r="AL1001">
            <v>6751.4596219767263</v>
          </cell>
          <cell r="AM1001">
            <v>6636.2518684678553</v>
          </cell>
          <cell r="AN1001">
            <v>7135.0025546209672</v>
          </cell>
          <cell r="AO1001">
            <v>7028.9619067848698</v>
          </cell>
          <cell r="AP1001">
            <v>8016.6021219559398</v>
          </cell>
          <cell r="AQ1001">
            <v>7725.4540616894083</v>
          </cell>
          <cell r="AR1001">
            <v>8959.3796711111117</v>
          </cell>
          <cell r="AS1001">
            <v>8974.3924852870059</v>
          </cell>
          <cell r="AT1001">
            <v>10125.121008295097</v>
          </cell>
          <cell r="AU1001">
            <v>9061.9858785547967</v>
          </cell>
          <cell r="AV1001">
            <v>8310.8895415029274</v>
          </cell>
          <cell r="AW1001">
            <v>9606.8221203751309</v>
          </cell>
          <cell r="AX1001">
            <v>11919.754346005091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3.1867123564223334</v>
          </cell>
          <cell r="CN1001">
            <v>3.2398671992876396</v>
          </cell>
          <cell r="CO1001">
            <v>2.8906578370979301</v>
          </cell>
          <cell r="CP1001">
            <v>3.5643100321164378</v>
          </cell>
          <cell r="CQ1001">
            <v>3.3860420946604375</v>
          </cell>
          <cell r="CR1001">
            <v>3.7388232376420056</v>
          </cell>
          <cell r="CS1001">
            <v>3.8327844717018835</v>
          </cell>
          <cell r="CT1001">
            <v>3.3323216327785996</v>
          </cell>
          <cell r="CU1001">
            <v>3.2791890914857507</v>
          </cell>
          <cell r="CV1001">
            <v>3.4940165945962209</v>
          </cell>
          <cell r="CW1001">
            <v>3.435784703255512</v>
          </cell>
          <cell r="CX1001">
            <v>3.9518764445710524</v>
          </cell>
          <cell r="CY1001">
            <v>3.7901487183477207</v>
          </cell>
          <cell r="CZ1001">
            <v>4.3229750545517218</v>
          </cell>
          <cell r="DA1001">
            <v>4.4780595863202679</v>
          </cell>
          <cell r="DB1001">
            <v>5.0522523132548924</v>
          </cell>
          <cell r="DC1001">
            <v>4.521767105805762</v>
          </cell>
          <cell r="DD1001">
            <v>4.146983614009593</v>
          </cell>
          <cell r="DE1001">
            <v>4.7936305394207039</v>
          </cell>
          <cell r="DF1001">
            <v>5.9477419004372578</v>
          </cell>
          <cell r="DG1001">
            <v>5.102040517062032</v>
          </cell>
          <cell r="DH1001">
            <v>5.102040517062032</v>
          </cell>
          <cell r="DI1001">
            <v>5.102040517062032</v>
          </cell>
          <cell r="DJ1001">
            <v>5.102040517062032</v>
          </cell>
          <cell r="DK1001">
            <v>5.102040517062032</v>
          </cell>
          <cell r="DL1001">
            <v>5.102040517062032</v>
          </cell>
          <cell r="DM1001">
            <v>5.102040517062032</v>
          </cell>
          <cell r="DN1001">
            <v>5.102040517062032</v>
          </cell>
          <cell r="DO1001">
            <v>5.102040517062032</v>
          </cell>
          <cell r="DP1001">
            <v>5.102040517062032</v>
          </cell>
          <cell r="DQ1001">
            <v>5.4627549161214395</v>
          </cell>
          <cell r="DR1001">
            <v>5.5892894454131943</v>
          </cell>
          <cell r="DS1001">
            <v>5.4771783476404821</v>
          </cell>
          <cell r="DT1001">
            <v>5.5686243555241184</v>
          </cell>
          <cell r="DU1001">
            <v>5.488775532953805</v>
          </cell>
          <cell r="DV1001">
            <v>5.508149942347047</v>
          </cell>
          <cell r="DW1001">
            <v>5.4239498470590979</v>
          </cell>
          <cell r="DX1001">
            <v>5.5508296279995557</v>
          </cell>
          <cell r="DY1001">
            <v>5.5445146532148648</v>
          </cell>
          <cell r="DZ1001">
            <v>5.5946935783514862</v>
          </cell>
          <cell r="EA1001">
            <v>5.6049582685886508</v>
          </cell>
          <cell r="EB1001">
            <v>5.5576872892833444</v>
          </cell>
          <cell r="EC1001">
            <v>5.5843791732529446</v>
          </cell>
          <cell r="ED1001">
            <v>5.6780909823738011</v>
          </cell>
          <cell r="EE1001">
            <v>5.4906318681264459</v>
          </cell>
          <cell r="EF1001">
            <v>5.4906318681264459</v>
          </cell>
          <cell r="EG1001">
            <v>5.4906318681264459</v>
          </cell>
          <cell r="EH1001">
            <v>5.4906318681264459</v>
          </cell>
          <cell r="EI1001">
            <v>5.4906318681264459</v>
          </cell>
          <cell r="EJ1001">
            <v>5.4906318681264459</v>
          </cell>
          <cell r="EK1001">
            <v>0</v>
          </cell>
          <cell r="EL1001">
            <v>0</v>
          </cell>
          <cell r="EM1001">
            <v>0</v>
          </cell>
          <cell r="EN1001">
            <v>0</v>
          </cell>
          <cell r="EO1001">
            <v>0</v>
          </cell>
          <cell r="EP1001">
            <v>0</v>
          </cell>
          <cell r="EQ1001">
            <v>0</v>
          </cell>
          <cell r="ER1001">
            <v>0</v>
          </cell>
          <cell r="ES1001">
            <v>0</v>
          </cell>
          <cell r="ET1001">
            <v>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flows"/>
      <sheetName val="Fees"/>
      <sheetName val="Ongoing Cash Flows"/>
      <sheetName val="Terminal Value"/>
      <sheetName val="Total Cash flows"/>
      <sheetName val="TBill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038">
          <cell r="B1038">
            <v>1.9150684931506849</v>
          </cell>
          <cell r="C1038">
            <v>2.9178082191780823</v>
          </cell>
          <cell r="D1038">
            <v>3.9178082191780823</v>
          </cell>
          <cell r="E1038">
            <v>4.9178082191780819</v>
          </cell>
          <cell r="F1038">
            <v>5.9178082191780819</v>
          </cell>
          <cell r="G1038">
            <v>6.9205479452054792</v>
          </cell>
          <cell r="H1038">
            <v>7.9205479452054792</v>
          </cell>
          <cell r="I1038">
            <v>8.9205479452054792</v>
          </cell>
          <cell r="J1038">
            <v>9.9205479452054792</v>
          </cell>
          <cell r="K1038">
            <v>10.923287671232877</v>
          </cell>
        </row>
        <row r="1039">
          <cell r="A1039" t="str">
            <v>Expected cumulative cash flows</v>
          </cell>
          <cell r="B1039">
            <v>-177021.43905535946</v>
          </cell>
          <cell r="C1039">
            <v>-168894.54600239205</v>
          </cell>
          <cell r="D1039">
            <v>-123457.66112330243</v>
          </cell>
          <cell r="E1039">
            <v>-77414.623903783402</v>
          </cell>
          <cell r="F1039">
            <v>-50833.623629274967</v>
          </cell>
          <cell r="G1039">
            <v>-24375.79210914153</v>
          </cell>
          <cell r="H1039">
            <v>1308.0400012964747</v>
          </cell>
          <cell r="I1039">
            <v>26552.199914941932</v>
          </cell>
          <cell r="J1039">
            <v>52650.361932649525</v>
          </cell>
          <cell r="K1039">
            <v>79245.845388226138</v>
          </cell>
        </row>
        <row r="1040">
          <cell r="A1040" t="str">
            <v>Cumulative P5</v>
          </cell>
          <cell r="B1040">
            <v>-199747.04581314334</v>
          </cell>
          <cell r="C1040">
            <v>-194623.08295491693</v>
          </cell>
          <cell r="D1040">
            <v>-154734.1146716096</v>
          </cell>
          <cell r="E1040">
            <v>-113675.87728548073</v>
          </cell>
          <cell r="F1040">
            <v>-90797.513415228823</v>
          </cell>
          <cell r="G1040">
            <v>-67780.871958792763</v>
          </cell>
          <cell r="H1040">
            <v>-45211.384907969928</v>
          </cell>
          <cell r="I1040">
            <v>-22807.111367180867</v>
          </cell>
          <cell r="J1040">
            <v>558.69362514938621</v>
          </cell>
          <cell r="K1040">
            <v>24564.338196203578</v>
          </cell>
        </row>
        <row r="1041">
          <cell r="A1041" t="str">
            <v>Cumulative P95</v>
          </cell>
          <cell r="B1041">
            <v>-154055.44831714724</v>
          </cell>
          <cell r="C1041">
            <v>-142602.76578679928</v>
          </cell>
          <cell r="D1041">
            <v>-91629.443877514423</v>
          </cell>
          <cell r="E1041">
            <v>-40509.530095480637</v>
          </cell>
          <cell r="F1041">
            <v>-10264.648743541398</v>
          </cell>
          <cell r="G1041">
            <v>19598.354060418311</v>
          </cell>
          <cell r="H1041">
            <v>48363.933522391206</v>
          </cell>
          <cell r="I1041">
            <v>76418.254847402932</v>
          </cell>
          <cell r="J1041">
            <v>105220.17443378687</v>
          </cell>
          <cell r="K1041">
            <v>134378.38904808284</v>
          </cell>
        </row>
        <row r="1042">
          <cell r="A1042" t="str">
            <v>Outflows</v>
          </cell>
          <cell r="B1042">
            <v>-177021.43905535946</v>
          </cell>
        </row>
        <row r="1043">
          <cell r="A1043" t="str">
            <v>Fees</v>
          </cell>
          <cell r="B1043">
            <v>0</v>
          </cell>
        </row>
        <row r="1044">
          <cell r="A1044" t="str">
            <v>Ongoing</v>
          </cell>
          <cell r="B1044">
            <v>0</v>
          </cell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</row>
        <row r="1045">
          <cell r="A1045" t="str">
            <v>Terminal Value</v>
          </cell>
          <cell r="B1045">
            <v>0</v>
          </cell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</row>
      </sheetData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activeCell="B9" sqref="B9"/>
    </sheetView>
  </sheetViews>
  <sheetFormatPr defaultRowHeight="13.2" x14ac:dyDescent="0.25"/>
  <cols>
    <col min="1" max="1" width="44.109375" customWidth="1"/>
    <col min="2" max="2" width="11.33203125" bestFit="1" customWidth="1"/>
  </cols>
  <sheetData>
    <row r="1" spans="1:7" x14ac:dyDescent="0.25">
      <c r="A1" s="464" t="s">
        <v>289</v>
      </c>
      <c r="B1" s="464"/>
      <c r="C1" s="464"/>
      <c r="D1" s="464"/>
      <c r="E1" s="464"/>
      <c r="F1" s="464"/>
    </row>
    <row r="2" spans="1:7" x14ac:dyDescent="0.25">
      <c r="A2" s="464" t="str">
        <f>+assumptions!A2</f>
        <v>Sun Devil Project - Sun Devil Project</v>
      </c>
      <c r="B2" s="464"/>
      <c r="C2" s="464"/>
      <c r="D2" s="464"/>
      <c r="E2" s="464"/>
      <c r="F2" s="464"/>
    </row>
    <row r="3" spans="1:7" x14ac:dyDescent="0.25">
      <c r="A3" s="464" t="s">
        <v>290</v>
      </c>
      <c r="B3" s="464"/>
      <c r="C3" s="464"/>
      <c r="D3" s="464"/>
      <c r="E3" s="464"/>
      <c r="F3" s="464"/>
    </row>
    <row r="4" spans="1:7" x14ac:dyDescent="0.25">
      <c r="A4" s="320"/>
      <c r="B4" s="320"/>
    </row>
    <row r="5" spans="1:7" x14ac:dyDescent="0.25">
      <c r="A5" s="320" t="s">
        <v>321</v>
      </c>
      <c r="B5" s="344" t="str">
        <f>+assumptions!A2</f>
        <v>Sun Devil Project - Sun Devil Project</v>
      </c>
    </row>
    <row r="6" spans="1:7" x14ac:dyDescent="0.25">
      <c r="A6" s="320"/>
      <c r="B6" s="320"/>
    </row>
    <row r="7" spans="1:7" x14ac:dyDescent="0.25">
      <c r="A7" s="143"/>
      <c r="B7" s="143"/>
      <c r="C7" s="143"/>
      <c r="D7" s="143"/>
      <c r="E7" s="143"/>
      <c r="F7" s="143"/>
      <c r="G7" s="143"/>
    </row>
    <row r="8" spans="1:7" x14ac:dyDescent="0.25">
      <c r="A8" s="344" t="s">
        <v>291</v>
      </c>
      <c r="B8" s="376" t="s">
        <v>220</v>
      </c>
    </row>
    <row r="9" spans="1:7" x14ac:dyDescent="0.25">
      <c r="A9" s="377" t="s">
        <v>409</v>
      </c>
      <c r="B9" s="126">
        <v>20</v>
      </c>
    </row>
    <row r="10" spans="1:7" x14ac:dyDescent="0.25">
      <c r="A10" s="138" t="s">
        <v>427</v>
      </c>
      <c r="B10" s="354">
        <v>20</v>
      </c>
    </row>
    <row r="11" spans="1:7" x14ac:dyDescent="0.25">
      <c r="A11" s="321" t="s">
        <v>412</v>
      </c>
      <c r="B11" s="248">
        <v>38260</v>
      </c>
    </row>
    <row r="13" spans="1:7" x14ac:dyDescent="0.25">
      <c r="A13" s="321" t="s">
        <v>295</v>
      </c>
      <c r="B13" s="381" t="s">
        <v>285</v>
      </c>
    </row>
    <row r="14" spans="1:7" x14ac:dyDescent="0.25">
      <c r="A14" s="321" t="s">
        <v>292</v>
      </c>
      <c r="B14" s="437">
        <v>0.2</v>
      </c>
    </row>
    <row r="15" spans="1:7" x14ac:dyDescent="0.25">
      <c r="A15" s="378" t="s">
        <v>293</v>
      </c>
      <c r="B15" s="379">
        <v>7.4999999999999997E-2</v>
      </c>
    </row>
    <row r="16" spans="1:7" x14ac:dyDescent="0.25">
      <c r="A16" s="378" t="s">
        <v>294</v>
      </c>
      <c r="B16" s="380">
        <v>20</v>
      </c>
    </row>
    <row r="18" spans="1:7" x14ac:dyDescent="0.25">
      <c r="B18" s="3">
        <v>1</v>
      </c>
      <c r="C18" s="3">
        <v>2</v>
      </c>
      <c r="D18" s="3">
        <v>3</v>
      </c>
      <c r="E18" s="3">
        <v>4</v>
      </c>
      <c r="F18" s="3">
        <v>5</v>
      </c>
      <c r="G18" s="3" t="s">
        <v>410</v>
      </c>
    </row>
    <row r="19" spans="1:7" x14ac:dyDescent="0.25">
      <c r="A19" s="321" t="s">
        <v>296</v>
      </c>
      <c r="B19" s="381" t="s">
        <v>220</v>
      </c>
      <c r="C19" s="381" t="s">
        <v>220</v>
      </c>
      <c r="D19" s="381" t="s">
        <v>220</v>
      </c>
      <c r="E19" s="381" t="s">
        <v>285</v>
      </c>
      <c r="F19" s="381" t="s">
        <v>285</v>
      </c>
      <c r="G19" s="381" t="s">
        <v>285</v>
      </c>
    </row>
    <row r="21" spans="1:7" hidden="1" x14ac:dyDescent="0.25">
      <c r="A21" t="s">
        <v>297</v>
      </c>
      <c r="B21" s="382">
        <v>0.11056567631464517</v>
      </c>
    </row>
    <row r="22" spans="1:7" hidden="1" x14ac:dyDescent="0.25">
      <c r="A22" s="321" t="s">
        <v>298</v>
      </c>
      <c r="B22" s="383">
        <f>+B21*12</f>
        <v>1.326788115775742</v>
      </c>
    </row>
    <row r="23" spans="1:7" hidden="1" x14ac:dyDescent="0.25"/>
    <row r="24" spans="1:7" hidden="1" x14ac:dyDescent="0.25">
      <c r="A24" s="321" t="s">
        <v>299</v>
      </c>
      <c r="B24" s="381" t="s">
        <v>220</v>
      </c>
    </row>
    <row r="25" spans="1:7" hidden="1" x14ac:dyDescent="0.25"/>
    <row r="26" spans="1:7" hidden="1" x14ac:dyDescent="0.25"/>
    <row r="27" spans="1:7" hidden="1" x14ac:dyDescent="0.25">
      <c r="A27" s="321" t="s">
        <v>300</v>
      </c>
      <c r="B27" s="384">
        <v>21500</v>
      </c>
    </row>
    <row r="28" spans="1:7" hidden="1" x14ac:dyDescent="0.25">
      <c r="A28" s="321" t="s">
        <v>301</v>
      </c>
      <c r="B28" t="s">
        <v>302</v>
      </c>
    </row>
    <row r="29" spans="1:7" hidden="1" x14ac:dyDescent="0.25">
      <c r="A29" s="321" t="s">
        <v>303</v>
      </c>
      <c r="B29" t="s">
        <v>302</v>
      </c>
    </row>
    <row r="30" spans="1:7" hidden="1" x14ac:dyDescent="0.25"/>
    <row r="31" spans="1:7" hidden="1" x14ac:dyDescent="0.25">
      <c r="A31" s="321" t="s">
        <v>304</v>
      </c>
      <c r="B31" s="385">
        <v>65780</v>
      </c>
    </row>
    <row r="32" spans="1:7" hidden="1" x14ac:dyDescent="0.25"/>
    <row r="33" spans="1:2" x14ac:dyDescent="0.25">
      <c r="A33" s="321" t="s">
        <v>320</v>
      </c>
      <c r="B33" s="381" t="s">
        <v>285</v>
      </c>
    </row>
    <row r="35" spans="1:2" x14ac:dyDescent="0.25">
      <c r="A35" s="321" t="s">
        <v>349</v>
      </c>
      <c r="B35" s="354" t="s">
        <v>382</v>
      </c>
    </row>
    <row r="36" spans="1:2" x14ac:dyDescent="0.25">
      <c r="A36" s="321" t="s">
        <v>350</v>
      </c>
      <c r="B36" s="354">
        <v>780</v>
      </c>
    </row>
  </sheetData>
  <mergeCells count="3">
    <mergeCell ref="A1:F1"/>
    <mergeCell ref="A2:F2"/>
    <mergeCell ref="A3:F3"/>
  </mergeCells>
  <phoneticPr fontId="14" type="noConversion"/>
  <pageMargins left="0.25" right="0.25" top="1" bottom="1" header="0.5" footer="0.5"/>
  <pageSetup orientation="portrait" horizontalDpi="300" verticalDpi="300" r:id="rId1"/>
  <headerFooter alignWithMargins="0"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4"/>
  <sheetViews>
    <sheetView topLeftCell="A31" zoomScale="75" workbookViewId="0">
      <selection activeCell="D50" sqref="D50"/>
    </sheetView>
  </sheetViews>
  <sheetFormatPr defaultRowHeight="13.2" x14ac:dyDescent="0.25"/>
  <cols>
    <col min="1" max="1" width="3.44140625" customWidth="1"/>
    <col min="2" max="2" width="28.33203125" style="26" customWidth="1"/>
    <col min="3" max="3" width="14" customWidth="1"/>
    <col min="4" max="4" width="3.5546875" customWidth="1"/>
    <col min="5" max="5" width="28.33203125" customWidth="1"/>
    <col min="6" max="6" width="11.44140625" customWidth="1"/>
    <col min="7" max="7" width="2.109375" customWidth="1"/>
    <col min="8" max="8" width="32.5546875" customWidth="1"/>
    <col min="9" max="9" width="5" customWidth="1"/>
  </cols>
  <sheetData>
    <row r="1" spans="1:11" x14ac:dyDescent="0.25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139" t="s">
        <v>0</v>
      </c>
      <c r="K1" s="2"/>
    </row>
    <row r="2" spans="1:11" x14ac:dyDescent="0.25">
      <c r="A2" s="2" t="s">
        <v>421</v>
      </c>
      <c r="B2" s="2"/>
      <c r="C2" s="2"/>
      <c r="D2" s="2"/>
      <c r="E2" s="2"/>
      <c r="F2" s="2"/>
      <c r="G2" s="2"/>
      <c r="H2" s="2"/>
      <c r="I2" s="2"/>
      <c r="J2" s="139" t="s">
        <v>0</v>
      </c>
      <c r="K2" s="2"/>
    </row>
    <row r="3" spans="1:11" x14ac:dyDescent="0.25">
      <c r="A3" s="2" t="s">
        <v>1</v>
      </c>
      <c r="B3" s="2"/>
      <c r="C3" s="2"/>
      <c r="D3" s="2"/>
      <c r="E3" s="2"/>
      <c r="F3" s="2"/>
      <c r="G3" s="2"/>
      <c r="H3" s="2"/>
      <c r="I3" s="2"/>
      <c r="J3" s="139" t="s">
        <v>0</v>
      </c>
      <c r="K3" s="2"/>
    </row>
    <row r="5" spans="1:11" x14ac:dyDescent="0.25">
      <c r="B5" s="138" t="s">
        <v>2</v>
      </c>
      <c r="C5" s="138" t="s">
        <v>364</v>
      </c>
    </row>
    <row r="6" spans="1:11" x14ac:dyDescent="0.25">
      <c r="B6" s="138"/>
      <c r="C6" s="138"/>
    </row>
    <row r="7" spans="1:11" x14ac:dyDescent="0.25">
      <c r="B7" s="138" t="s">
        <v>3</v>
      </c>
      <c r="C7" s="202">
        <f>+assumptions!B16</f>
        <v>842999.61800000002</v>
      </c>
      <c r="E7" s="138" t="s">
        <v>6</v>
      </c>
      <c r="F7" s="142">
        <f>+assumptions!B6</f>
        <v>30</v>
      </c>
    </row>
    <row r="8" spans="1:11" x14ac:dyDescent="0.25">
      <c r="B8" s="138" t="s">
        <v>4</v>
      </c>
      <c r="C8" s="202">
        <f>+DCF!C17</f>
        <v>168599.92360000001</v>
      </c>
      <c r="E8" s="139" t="s">
        <v>8</v>
      </c>
      <c r="F8" s="142">
        <f>+assumptions!B5</f>
        <v>20</v>
      </c>
    </row>
    <row r="10" spans="1:11" x14ac:dyDescent="0.25">
      <c r="B10" s="344" t="s">
        <v>417</v>
      </c>
      <c r="C10" s="458">
        <f>AVERAGE([3]data1cf!$CO$2:$CO$1001)</f>
        <v>885107.19527679752</v>
      </c>
      <c r="E10" s="138" t="s">
        <v>5</v>
      </c>
      <c r="F10" s="206">
        <f>+RF!AI1010</f>
        <v>160704.3855805916</v>
      </c>
    </row>
    <row r="11" spans="1:11" x14ac:dyDescent="0.25">
      <c r="B11" s="344" t="s">
        <v>418</v>
      </c>
      <c r="C11" s="458">
        <f>AVERAGE([3]data1cf!$A$2:$A$1001)*-1</f>
        <v>177021.43905535946</v>
      </c>
      <c r="E11" s="138" t="s">
        <v>7</v>
      </c>
      <c r="F11" s="202">
        <f>+RF!AJ1002</f>
        <v>160266.40102628162</v>
      </c>
    </row>
    <row r="12" spans="1:11" x14ac:dyDescent="0.25">
      <c r="E12" s="26"/>
      <c r="F12" s="142"/>
    </row>
    <row r="13" spans="1:11" x14ac:dyDescent="0.25">
      <c r="C13" s="142"/>
      <c r="E13" s="138" t="s">
        <v>9</v>
      </c>
      <c r="F13" s="206">
        <f>+RF!AI1006</f>
        <v>151303.22669666837</v>
      </c>
    </row>
    <row r="14" spans="1:11" x14ac:dyDescent="0.25">
      <c r="B14" s="138" t="s">
        <v>10</v>
      </c>
      <c r="C14" s="203">
        <f>+RF!AI1012</f>
        <v>17.094103776440754</v>
      </c>
      <c r="E14" s="138" t="s">
        <v>11</v>
      </c>
      <c r="F14" s="206">
        <f>+RF!AI1007</f>
        <v>152721.99014846751</v>
      </c>
    </row>
    <row r="15" spans="1:11" x14ac:dyDescent="0.25">
      <c r="B15" s="138" t="s">
        <v>12</v>
      </c>
      <c r="C15" s="204">
        <f>+RF!AK1008</f>
        <v>0.15622718415260325</v>
      </c>
      <c r="E15" s="138" t="s">
        <v>13</v>
      </c>
      <c r="F15" s="206">
        <f>+RF!AI1008</f>
        <v>168586.66768279311</v>
      </c>
    </row>
    <row r="16" spans="1:11" x14ac:dyDescent="0.25">
      <c r="B16" s="138" t="s">
        <v>14</v>
      </c>
      <c r="C16" s="205">
        <f>+RF!AK1011</f>
        <v>5.8383634108351672E-2</v>
      </c>
      <c r="E16" s="138" t="s">
        <v>15</v>
      </c>
      <c r="F16" s="206">
        <f>+RF!AI1009</f>
        <v>170155.26183169888</v>
      </c>
    </row>
    <row r="17" spans="2:8" ht="13.8" thickBot="1" x14ac:dyDescent="0.3">
      <c r="B17" s="121"/>
    </row>
    <row r="18" spans="2:8" x14ac:dyDescent="0.25">
      <c r="B18" s="194"/>
      <c r="C18" s="102"/>
      <c r="D18" s="102"/>
      <c r="E18" s="102"/>
      <c r="F18" s="102"/>
      <c r="G18" s="102"/>
      <c r="H18" s="103"/>
    </row>
    <row r="19" spans="2:8" x14ac:dyDescent="0.25">
      <c r="B19" s="195"/>
      <c r="C19" s="105"/>
      <c r="D19" s="105"/>
      <c r="E19" s="105"/>
      <c r="F19" s="105"/>
      <c r="G19" s="105"/>
      <c r="H19" s="106"/>
    </row>
    <row r="20" spans="2:8" x14ac:dyDescent="0.25">
      <c r="B20" s="195"/>
      <c r="C20" s="105"/>
      <c r="D20" s="105"/>
      <c r="E20" s="105"/>
      <c r="F20" s="105"/>
      <c r="G20" s="105"/>
      <c r="H20" s="106"/>
    </row>
    <row r="21" spans="2:8" x14ac:dyDescent="0.25">
      <c r="B21" s="195"/>
      <c r="C21" s="105"/>
      <c r="D21" s="105"/>
      <c r="E21" s="105"/>
      <c r="F21" s="105"/>
      <c r="G21" s="105"/>
      <c r="H21" s="106"/>
    </row>
    <row r="22" spans="2:8" x14ac:dyDescent="0.25">
      <c r="B22" s="195"/>
      <c r="C22" s="105"/>
      <c r="D22" s="105"/>
      <c r="E22" s="105"/>
      <c r="F22" s="105"/>
      <c r="G22" s="105"/>
      <c r="H22" s="106"/>
    </row>
    <row r="23" spans="2:8" x14ac:dyDescent="0.25">
      <c r="B23" s="195"/>
      <c r="C23" s="105"/>
      <c r="D23" s="105"/>
      <c r="E23" s="105"/>
      <c r="F23" s="105"/>
      <c r="G23" s="105"/>
      <c r="H23" s="106"/>
    </row>
    <row r="24" spans="2:8" x14ac:dyDescent="0.25">
      <c r="B24" s="195"/>
      <c r="C24" s="105"/>
      <c r="D24" s="105"/>
      <c r="E24" s="105"/>
      <c r="F24" s="105"/>
      <c r="G24" s="105"/>
      <c r="H24" s="106"/>
    </row>
    <row r="25" spans="2:8" x14ac:dyDescent="0.25">
      <c r="B25" s="195"/>
      <c r="C25" s="105"/>
      <c r="D25" s="105"/>
      <c r="E25" s="105"/>
      <c r="F25" s="105"/>
      <c r="G25" s="105"/>
      <c r="H25" s="106"/>
    </row>
    <row r="26" spans="2:8" x14ac:dyDescent="0.25">
      <c r="B26" s="195"/>
      <c r="C26" s="105"/>
      <c r="D26" s="105"/>
      <c r="E26" s="105"/>
      <c r="F26" s="105"/>
      <c r="G26" s="105"/>
      <c r="H26" s="106"/>
    </row>
    <row r="27" spans="2:8" x14ac:dyDescent="0.25">
      <c r="B27" s="195"/>
      <c r="C27" s="105"/>
      <c r="D27" s="105"/>
      <c r="E27" s="105"/>
      <c r="F27" s="105"/>
      <c r="G27" s="105"/>
      <c r="H27" s="106"/>
    </row>
    <row r="28" spans="2:8" x14ac:dyDescent="0.25">
      <c r="B28" s="195"/>
      <c r="C28" s="105"/>
      <c r="D28" s="105"/>
      <c r="E28" s="105"/>
      <c r="F28" s="105"/>
      <c r="G28" s="105"/>
      <c r="H28" s="106"/>
    </row>
    <row r="29" spans="2:8" x14ac:dyDescent="0.25">
      <c r="B29" s="195"/>
      <c r="C29" s="105"/>
      <c r="D29" s="105"/>
      <c r="E29" s="105"/>
      <c r="F29" s="105"/>
      <c r="G29" s="105"/>
      <c r="H29" s="106"/>
    </row>
    <row r="30" spans="2:8" ht="13.8" thickBot="1" x14ac:dyDescent="0.3">
      <c r="B30" s="196"/>
      <c r="C30" s="108"/>
      <c r="D30" s="108"/>
      <c r="E30" s="108"/>
      <c r="F30" s="108"/>
      <c r="G30" s="108"/>
      <c r="H30" s="109"/>
    </row>
    <row r="31" spans="2:8" x14ac:dyDescent="0.25">
      <c r="B31" s="211"/>
      <c r="C31" s="105"/>
      <c r="D31" s="105"/>
      <c r="E31" s="105"/>
      <c r="F31" s="105"/>
      <c r="G31" s="105"/>
      <c r="H31" s="105"/>
    </row>
    <row r="32" spans="2:8" x14ac:dyDescent="0.25">
      <c r="B32" s="211"/>
      <c r="C32" s="105"/>
      <c r="D32" s="105"/>
      <c r="E32" s="105"/>
      <c r="F32" s="105"/>
      <c r="G32" s="105"/>
      <c r="H32" s="105"/>
    </row>
    <row r="33" spans="2:8" x14ac:dyDescent="0.25">
      <c r="B33" s="211"/>
      <c r="C33" s="105"/>
      <c r="D33" s="105"/>
      <c r="E33" s="105"/>
      <c r="F33" s="105"/>
      <c r="G33" s="105"/>
      <c r="H33" s="105"/>
    </row>
    <row r="34" spans="2:8" x14ac:dyDescent="0.25">
      <c r="B34" s="211"/>
      <c r="C34" s="105"/>
      <c r="D34" s="105"/>
      <c r="E34" s="105"/>
      <c r="F34" s="105"/>
      <c r="G34" s="105"/>
      <c r="H34" s="105"/>
    </row>
    <row r="36" spans="2:8" x14ac:dyDescent="0.25">
      <c r="B36" s="138" t="s">
        <v>16</v>
      </c>
    </row>
    <row r="37" spans="2:8" ht="13.8" thickBot="1" x14ac:dyDescent="0.3"/>
    <row r="38" spans="2:8" ht="13.8" thickBot="1" x14ac:dyDescent="0.3">
      <c r="B38" s="197" t="s">
        <v>17</v>
      </c>
      <c r="C38" s="198"/>
      <c r="D38" s="197" t="s">
        <v>18</v>
      </c>
      <c r="E38" s="199"/>
      <c r="F38" s="198"/>
      <c r="G38" s="200"/>
      <c r="H38" s="201" t="s">
        <v>19</v>
      </c>
    </row>
    <row r="39" spans="2:8" x14ac:dyDescent="0.25">
      <c r="B39" s="194" t="s">
        <v>281</v>
      </c>
      <c r="C39" s="103"/>
      <c r="D39" s="28" t="s">
        <v>324</v>
      </c>
      <c r="E39" s="102"/>
      <c r="F39" s="103"/>
      <c r="G39" s="194"/>
      <c r="H39" s="103"/>
    </row>
    <row r="40" spans="2:8" x14ac:dyDescent="0.25">
      <c r="B40" s="195"/>
      <c r="C40" s="106"/>
      <c r="D40" s="129" t="s">
        <v>325</v>
      </c>
      <c r="E40" s="105"/>
      <c r="F40" s="106"/>
      <c r="G40" s="195"/>
      <c r="H40" s="106"/>
    </row>
    <row r="41" spans="2:8" x14ac:dyDescent="0.25">
      <c r="B41" s="104"/>
      <c r="C41" s="105"/>
      <c r="D41" s="226"/>
      <c r="E41" s="105"/>
      <c r="F41" s="106"/>
      <c r="G41" s="105"/>
      <c r="H41" s="106"/>
    </row>
    <row r="42" spans="2:8" ht="13.8" thickBot="1" x14ac:dyDescent="0.3">
      <c r="B42" s="196"/>
      <c r="C42" s="109"/>
      <c r="D42" s="227"/>
      <c r="E42" s="108"/>
      <c r="F42" s="109"/>
      <c r="G42" s="207"/>
      <c r="H42" s="225"/>
    </row>
    <row r="43" spans="2:8" x14ac:dyDescent="0.25">
      <c r="B43" s="194" t="s">
        <v>365</v>
      </c>
      <c r="C43" s="103"/>
      <c r="D43" s="314" t="s">
        <v>414</v>
      </c>
      <c r="E43" s="102"/>
      <c r="F43" s="103"/>
      <c r="G43" s="194"/>
      <c r="H43" s="103"/>
    </row>
    <row r="44" spans="2:8" ht="13.8" thickBot="1" x14ac:dyDescent="0.3">
      <c r="B44" s="196"/>
      <c r="C44" s="109"/>
      <c r="D44" s="315"/>
      <c r="E44" s="241"/>
      <c r="F44" s="109"/>
      <c r="G44" s="207"/>
      <c r="H44" s="109"/>
    </row>
    <row r="45" spans="2:8" x14ac:dyDescent="0.25">
      <c r="B45" s="194" t="s">
        <v>411</v>
      </c>
      <c r="C45" s="103"/>
      <c r="D45" s="455"/>
      <c r="E45" s="456">
        <f>+revenues!C8</f>
        <v>0.43705327763264729</v>
      </c>
      <c r="F45" s="103"/>
      <c r="G45" s="194"/>
      <c r="H45" s="103"/>
    </row>
    <row r="46" spans="2:8" x14ac:dyDescent="0.25">
      <c r="B46" s="195" t="s">
        <v>424</v>
      </c>
      <c r="C46" s="106"/>
      <c r="D46" s="129"/>
      <c r="E46" s="462">
        <f>+E45+0.01271</f>
        <v>0.44976327763264728</v>
      </c>
      <c r="F46" s="106"/>
      <c r="G46" s="129"/>
      <c r="H46" s="106"/>
    </row>
    <row r="47" spans="2:8" x14ac:dyDescent="0.25">
      <c r="B47" s="195"/>
      <c r="C47" s="106"/>
      <c r="D47" s="129"/>
      <c r="E47" s="105"/>
      <c r="F47" s="106"/>
      <c r="G47" s="129"/>
      <c r="H47" s="106"/>
    </row>
    <row r="48" spans="2:8" x14ac:dyDescent="0.25">
      <c r="B48" s="195" t="s">
        <v>273</v>
      </c>
      <c r="C48" s="106"/>
      <c r="D48" s="454" t="s">
        <v>415</v>
      </c>
      <c r="E48" s="105"/>
      <c r="F48" s="106"/>
      <c r="G48" s="195"/>
      <c r="H48" s="106"/>
    </row>
    <row r="49" spans="2:8" x14ac:dyDescent="0.25">
      <c r="B49" s="195" t="s">
        <v>286</v>
      </c>
      <c r="C49" s="106"/>
      <c r="D49" s="371" t="s">
        <v>426</v>
      </c>
      <c r="E49" s="105"/>
      <c r="F49" s="106"/>
      <c r="G49" s="195"/>
      <c r="H49" s="106"/>
    </row>
    <row r="50" spans="2:8" ht="13.8" thickBot="1" x14ac:dyDescent="0.3">
      <c r="B50" s="196"/>
      <c r="C50" s="109"/>
      <c r="D50" s="207"/>
      <c r="E50" s="108"/>
      <c r="F50" s="109"/>
      <c r="G50" s="196"/>
      <c r="H50" s="109"/>
    </row>
    <row r="51" spans="2:8" x14ac:dyDescent="0.25">
      <c r="B51" s="194" t="s">
        <v>21</v>
      </c>
      <c r="C51" s="103"/>
      <c r="D51" s="194" t="s">
        <v>22</v>
      </c>
      <c r="E51" s="102"/>
      <c r="F51" s="103"/>
      <c r="G51" s="28" t="s">
        <v>23</v>
      </c>
      <c r="H51" s="103"/>
    </row>
    <row r="52" spans="2:8" x14ac:dyDescent="0.25">
      <c r="B52" s="195"/>
      <c r="C52" s="106"/>
      <c r="D52" s="104" t="s">
        <v>369</v>
      </c>
      <c r="E52" s="105"/>
      <c r="F52" s="106"/>
      <c r="G52" s="104"/>
      <c r="H52" s="106"/>
    </row>
    <row r="53" spans="2:8" x14ac:dyDescent="0.25">
      <c r="B53" s="195"/>
      <c r="C53" s="106"/>
      <c r="D53" s="129" t="s">
        <v>372</v>
      </c>
      <c r="E53" s="105"/>
      <c r="F53" s="106"/>
      <c r="G53" s="104"/>
      <c r="H53" s="106"/>
    </row>
    <row r="54" spans="2:8" x14ac:dyDescent="0.25">
      <c r="B54" s="195" t="s">
        <v>218</v>
      </c>
      <c r="C54" s="106"/>
      <c r="D54" s="195" t="s">
        <v>326</v>
      </c>
      <c r="E54" s="105"/>
      <c r="F54" s="106"/>
      <c r="G54" s="104"/>
      <c r="H54" s="106"/>
    </row>
    <row r="55" spans="2:8" ht="13.8" thickBot="1" x14ac:dyDescent="0.3">
      <c r="B55" s="195"/>
      <c r="C55" s="106"/>
      <c r="D55" s="195"/>
      <c r="E55" s="105"/>
      <c r="F55" s="106"/>
      <c r="G55" s="104"/>
      <c r="H55" s="106"/>
    </row>
    <row r="56" spans="2:8" x14ac:dyDescent="0.25">
      <c r="B56" s="194" t="s">
        <v>280</v>
      </c>
      <c r="C56" s="102"/>
      <c r="D56" s="312"/>
      <c r="E56" s="102"/>
      <c r="F56" s="102"/>
      <c r="G56" s="102"/>
      <c r="H56" s="103"/>
    </row>
    <row r="57" spans="2:8" x14ac:dyDescent="0.25">
      <c r="B57" s="195"/>
      <c r="C57" s="105"/>
      <c r="D57" s="105"/>
      <c r="E57" s="105"/>
      <c r="F57" s="105"/>
      <c r="G57" s="105"/>
      <c r="H57" s="106"/>
    </row>
    <row r="58" spans="2:8" x14ac:dyDescent="0.25">
      <c r="B58" s="195"/>
      <c r="C58" s="105"/>
      <c r="D58" s="211"/>
      <c r="E58" s="105"/>
      <c r="F58" s="105"/>
      <c r="G58" s="105"/>
      <c r="H58" s="106"/>
    </row>
    <row r="59" spans="2:8" x14ac:dyDescent="0.25">
      <c r="B59" s="195"/>
      <c r="C59" s="105"/>
      <c r="D59" s="211"/>
      <c r="E59" s="105"/>
      <c r="F59" s="105"/>
      <c r="G59" s="105"/>
      <c r="H59" s="106"/>
    </row>
    <row r="60" spans="2:8" x14ac:dyDescent="0.25">
      <c r="B60" s="195"/>
      <c r="C60" s="105"/>
      <c r="D60" s="105"/>
      <c r="E60" s="105"/>
      <c r="F60" s="105"/>
      <c r="G60" s="105"/>
      <c r="H60" s="106"/>
    </row>
    <row r="61" spans="2:8" x14ac:dyDescent="0.25">
      <c r="B61" s="195"/>
      <c r="C61" s="105"/>
      <c r="D61" s="311"/>
      <c r="E61" s="105"/>
      <c r="F61" s="105"/>
      <c r="G61" s="105"/>
      <c r="H61" s="106"/>
    </row>
    <row r="62" spans="2:8" x14ac:dyDescent="0.25">
      <c r="B62" s="195"/>
      <c r="C62" s="105"/>
      <c r="D62" s="311"/>
      <c r="E62" s="105"/>
      <c r="F62" s="105"/>
      <c r="G62" s="105"/>
      <c r="H62" s="106"/>
    </row>
    <row r="63" spans="2:8" x14ac:dyDescent="0.25">
      <c r="B63" s="195"/>
      <c r="C63" s="105"/>
      <c r="D63" s="311"/>
      <c r="E63" s="105"/>
      <c r="F63" s="105"/>
      <c r="G63" s="105"/>
      <c r="H63" s="106"/>
    </row>
    <row r="64" spans="2:8" ht="13.8" thickBot="1" x14ac:dyDescent="0.3">
      <c r="B64" s="196"/>
      <c r="C64" s="108"/>
      <c r="D64" s="313"/>
      <c r="E64" s="108"/>
      <c r="F64" s="108"/>
      <c r="G64" s="108"/>
      <c r="H64" s="109"/>
    </row>
  </sheetData>
  <phoneticPr fontId="14" type="noConversion"/>
  <pageMargins left="0.25" right="0.25" top="0.63" bottom="0.72" header="0.5" footer="0.5"/>
  <pageSetup scale="80" fitToHeight="4" orientation="portrait" horizontalDpi="4294967292" verticalDpi="300" r:id="rId1"/>
  <headerFooter alignWithMargins="0"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84"/>
  <sheetViews>
    <sheetView topLeftCell="F41" workbookViewId="0">
      <selection activeCell="I41" sqref="I41"/>
    </sheetView>
  </sheetViews>
  <sheetFormatPr defaultRowHeight="13.2" x14ac:dyDescent="0.25"/>
  <cols>
    <col min="1" max="1" width="17.44140625" customWidth="1"/>
    <col min="2" max="2" width="12" bestFit="1" customWidth="1"/>
    <col min="3" max="3" width="12.88671875" customWidth="1"/>
    <col min="4" max="4" width="11.33203125" bestFit="1" customWidth="1"/>
    <col min="5" max="5" width="8.88671875" bestFit="1" customWidth="1"/>
    <col min="6" max="7" width="10.33203125" bestFit="1" customWidth="1"/>
    <col min="8" max="16" width="10.33203125" customWidth="1"/>
    <col min="17" max="17" width="11.33203125" bestFit="1" customWidth="1"/>
    <col min="18" max="28" width="10.33203125" customWidth="1"/>
    <col min="29" max="29" width="11.33203125" bestFit="1" customWidth="1"/>
    <col min="30" max="40" width="10.33203125" customWidth="1"/>
    <col min="41" max="41" width="11.33203125" bestFit="1" customWidth="1"/>
    <col min="42" max="50" width="10.33203125" customWidth="1"/>
    <col min="51" max="52" width="10.33203125" bestFit="1" customWidth="1"/>
    <col min="53" max="53" width="11.33203125" bestFit="1" customWidth="1"/>
    <col min="54" max="57" width="10.33203125" bestFit="1" customWidth="1"/>
    <col min="58" max="58" width="11.33203125" bestFit="1" customWidth="1"/>
    <col min="59" max="61" width="10.33203125" bestFit="1" customWidth="1"/>
    <col min="62" max="62" width="10.33203125" customWidth="1"/>
    <col min="63" max="64" width="10.33203125" bestFit="1" customWidth="1"/>
    <col min="65" max="65" width="11.33203125" bestFit="1" customWidth="1"/>
    <col min="66" max="69" width="10.33203125" bestFit="1" customWidth="1"/>
    <col min="70" max="70" width="11.33203125" bestFit="1" customWidth="1"/>
    <col min="71" max="73" width="10.33203125" bestFit="1" customWidth="1"/>
    <col min="74" max="74" width="10.33203125" customWidth="1"/>
    <col min="75" max="76" width="10.33203125" bestFit="1" customWidth="1"/>
    <col min="77" max="77" width="11.33203125" bestFit="1" customWidth="1"/>
    <col min="78" max="81" width="10.33203125" bestFit="1" customWidth="1"/>
    <col min="82" max="82" width="11.33203125" bestFit="1" customWidth="1"/>
    <col min="83" max="85" width="10.33203125" bestFit="1" customWidth="1"/>
    <col min="86" max="86" width="10.33203125" customWidth="1"/>
    <col min="87" max="88" width="10.33203125" bestFit="1" customWidth="1"/>
    <col min="89" max="89" width="11.33203125" bestFit="1" customWidth="1"/>
    <col min="90" max="93" width="10.33203125" bestFit="1" customWidth="1"/>
    <col min="94" max="94" width="11.33203125" bestFit="1" customWidth="1"/>
    <col min="95" max="97" width="10.33203125" bestFit="1" customWidth="1"/>
    <col min="98" max="98" width="10.33203125" customWidth="1"/>
    <col min="99" max="100" width="10.33203125" bestFit="1" customWidth="1"/>
    <col min="101" max="101" width="11.33203125" bestFit="1" customWidth="1"/>
    <col min="102" max="103" width="10.33203125" bestFit="1" customWidth="1"/>
    <col min="104" max="104" width="10.33203125" customWidth="1"/>
    <col min="105" max="105" width="10.33203125" bestFit="1" customWidth="1"/>
    <col min="106" max="106" width="11.33203125" bestFit="1" customWidth="1"/>
    <col min="107" max="109" width="10.33203125" bestFit="1" customWidth="1"/>
    <col min="110" max="110" width="10.33203125" customWidth="1"/>
    <col min="111" max="112" width="10.33203125" bestFit="1" customWidth="1"/>
    <col min="113" max="113" width="11.33203125" bestFit="1" customWidth="1"/>
    <col min="114" max="124" width="10.33203125" bestFit="1" customWidth="1"/>
    <col min="125" max="125" width="11.33203125" bestFit="1" customWidth="1"/>
    <col min="126" max="136" width="10.33203125" bestFit="1" customWidth="1"/>
    <col min="137" max="137" width="11.33203125" bestFit="1" customWidth="1"/>
    <col min="138" max="148" width="10.33203125" bestFit="1" customWidth="1"/>
    <col min="149" max="149" width="11.33203125" bestFit="1" customWidth="1"/>
    <col min="150" max="160" width="10.33203125" bestFit="1" customWidth="1"/>
    <col min="161" max="161" width="11.33203125" bestFit="1" customWidth="1"/>
    <col min="162" max="172" width="10.33203125" bestFit="1" customWidth="1"/>
    <col min="173" max="173" width="11.33203125" bestFit="1" customWidth="1"/>
    <col min="174" max="184" width="10.33203125" bestFit="1" customWidth="1"/>
    <col min="185" max="185" width="11.33203125" bestFit="1" customWidth="1"/>
    <col min="186" max="196" width="8.6640625" bestFit="1" customWidth="1"/>
    <col min="197" max="197" width="10.33203125" bestFit="1" customWidth="1"/>
    <col min="198" max="201" width="6.6640625" customWidth="1"/>
    <col min="202" max="202" width="7.109375" customWidth="1"/>
    <col min="203" max="203" width="6.6640625" customWidth="1"/>
    <col min="204" max="204" width="6.6640625" bestFit="1" customWidth="1"/>
    <col min="205" max="206" width="6.88671875" customWidth="1"/>
    <col min="207" max="208" width="6.5546875" customWidth="1"/>
    <col min="209" max="209" width="7.6640625" bestFit="1" customWidth="1"/>
    <col min="210" max="230" width="8.6640625" bestFit="1" customWidth="1"/>
  </cols>
  <sheetData>
    <row r="1" spans="1:5" x14ac:dyDescent="0.25">
      <c r="A1" s="138" t="s">
        <v>97</v>
      </c>
      <c r="B1" s="2"/>
      <c r="C1" s="2"/>
      <c r="D1" s="2"/>
      <c r="E1" s="2"/>
    </row>
    <row r="2" spans="1:5" x14ac:dyDescent="0.25">
      <c r="A2" s="138" t="str">
        <f>+A23</f>
        <v>Sun Devil Project - Sun Devil Project</v>
      </c>
      <c r="B2" s="2"/>
      <c r="C2" s="2"/>
      <c r="D2" s="2"/>
      <c r="E2" s="2"/>
    </row>
    <row r="3" spans="1:5" ht="13.8" x14ac:dyDescent="0.25">
      <c r="A3" s="404" t="s">
        <v>327</v>
      </c>
      <c r="B3" s="2"/>
      <c r="C3" s="2"/>
      <c r="D3" s="2"/>
      <c r="E3" s="2"/>
    </row>
    <row r="4" spans="1:5" x14ac:dyDescent="0.25">
      <c r="B4" s="245"/>
      <c r="C4" s="402"/>
      <c r="D4" s="402"/>
      <c r="E4" s="245"/>
    </row>
    <row r="5" spans="1:5" ht="13.8" thickBot="1" x14ac:dyDescent="0.3"/>
    <row r="6" spans="1:5" ht="13.8" thickBot="1" x14ac:dyDescent="0.3">
      <c r="A6" s="406" t="s">
        <v>328</v>
      </c>
      <c r="B6" s="405" t="s">
        <v>329</v>
      </c>
      <c r="C6" s="405" t="s">
        <v>348</v>
      </c>
      <c r="D6" s="405" t="s">
        <v>330</v>
      </c>
      <c r="E6" s="214" t="s">
        <v>331</v>
      </c>
    </row>
    <row r="7" spans="1:5" x14ac:dyDescent="0.25">
      <c r="A7" s="422" t="s">
        <v>366</v>
      </c>
      <c r="B7" s="348">
        <v>780</v>
      </c>
      <c r="C7" s="410">
        <f>+assumptions!B8+1</f>
        <v>38261</v>
      </c>
      <c r="D7" s="423">
        <f>+inputs!B9</f>
        <v>20</v>
      </c>
      <c r="E7" s="402">
        <v>0.4017</v>
      </c>
    </row>
    <row r="8" spans="1:5" x14ac:dyDescent="0.25">
      <c r="A8" s="422"/>
      <c r="B8" s="348"/>
      <c r="C8" s="410"/>
      <c r="D8" s="423"/>
      <c r="E8" s="402"/>
    </row>
    <row r="9" spans="1:5" x14ac:dyDescent="0.25">
      <c r="A9" s="422"/>
      <c r="B9" s="348"/>
      <c r="C9" s="410"/>
      <c r="D9" s="423"/>
      <c r="E9" s="402"/>
    </row>
    <row r="10" spans="1:5" x14ac:dyDescent="0.25">
      <c r="A10" s="422"/>
      <c r="B10" s="348"/>
      <c r="C10" s="410"/>
      <c r="D10" s="423"/>
      <c r="E10" s="402"/>
    </row>
    <row r="11" spans="1:5" x14ac:dyDescent="0.25">
      <c r="A11" s="422"/>
      <c r="B11" s="348"/>
      <c r="C11" s="410"/>
      <c r="D11" s="423"/>
      <c r="E11" s="402"/>
    </row>
    <row r="12" spans="1:5" x14ac:dyDescent="0.25">
      <c r="A12" s="422"/>
      <c r="B12" s="348"/>
      <c r="C12" s="410"/>
      <c r="D12" s="423"/>
      <c r="E12" s="402"/>
    </row>
    <row r="13" spans="1:5" x14ac:dyDescent="0.25">
      <c r="A13" s="422"/>
      <c r="B13" s="348"/>
      <c r="C13" s="410"/>
      <c r="D13" s="423"/>
      <c r="E13" s="402"/>
    </row>
    <row r="14" spans="1:5" x14ac:dyDescent="0.25">
      <c r="A14" s="422"/>
      <c r="B14" s="348"/>
      <c r="C14" s="410"/>
      <c r="D14" s="423"/>
      <c r="E14" s="402"/>
    </row>
    <row r="15" spans="1:5" x14ac:dyDescent="0.25">
      <c r="A15" s="422"/>
      <c r="B15" s="348"/>
      <c r="C15" s="410"/>
      <c r="D15" s="423"/>
      <c r="E15" s="402"/>
    </row>
    <row r="16" spans="1:5" x14ac:dyDescent="0.25">
      <c r="A16" s="422"/>
      <c r="B16" s="348"/>
      <c r="C16" s="410"/>
      <c r="D16" s="423"/>
      <c r="E16" s="402"/>
    </row>
    <row r="17" spans="1:256" x14ac:dyDescent="0.25">
      <c r="A17" s="422"/>
      <c r="B17" s="348"/>
      <c r="C17" s="410"/>
      <c r="D17" s="423"/>
      <c r="E17" s="402"/>
    </row>
    <row r="18" spans="1:256" x14ac:dyDescent="0.25">
      <c r="A18" s="422"/>
      <c r="B18" s="348"/>
      <c r="C18" s="410"/>
      <c r="D18" s="423"/>
      <c r="E18" s="402"/>
    </row>
    <row r="19" spans="1:256" x14ac:dyDescent="0.25">
      <c r="B19" s="348"/>
      <c r="C19" s="348"/>
      <c r="E19" s="408"/>
    </row>
    <row r="20" spans="1:256" x14ac:dyDescent="0.25">
      <c r="A20" t="s">
        <v>41</v>
      </c>
      <c r="B20" s="409">
        <f>SUM(B7:B19)</f>
        <v>780</v>
      </c>
      <c r="C20" s="409"/>
      <c r="D20" s="409"/>
    </row>
    <row r="22" spans="1:256" x14ac:dyDescent="0.25">
      <c r="A22" s="138" t="s">
        <v>97</v>
      </c>
      <c r="B22" s="2"/>
      <c r="C22" s="2"/>
      <c r="D22" s="2"/>
      <c r="E22" s="2"/>
      <c r="F22" s="393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</row>
    <row r="23" spans="1:256" x14ac:dyDescent="0.25">
      <c r="A23" s="138" t="str">
        <f>+assumptions!A2</f>
        <v>Sun Devil Project - Sun Devil Project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</row>
    <row r="24" spans="1:256" ht="13.8" x14ac:dyDescent="0.25">
      <c r="A24" s="404" t="s">
        <v>327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</row>
    <row r="25" spans="1:256" ht="13.8" thickBot="1" x14ac:dyDescent="0.3">
      <c r="B25" s="245"/>
      <c r="C25" s="402"/>
      <c r="D25" s="402"/>
      <c r="E25" s="245"/>
      <c r="F25" s="468">
        <v>1</v>
      </c>
      <c r="G25" s="469"/>
      <c r="H25" s="469"/>
      <c r="I25" s="469"/>
      <c r="J25" s="469"/>
      <c r="K25" s="469"/>
      <c r="L25" s="469"/>
      <c r="M25" s="469"/>
      <c r="N25" s="469"/>
      <c r="O25" s="469"/>
      <c r="P25" s="469"/>
      <c r="Q25" s="470"/>
      <c r="R25" s="468">
        <v>2</v>
      </c>
      <c r="S25" s="469"/>
      <c r="T25" s="469"/>
      <c r="U25" s="469"/>
      <c r="V25" s="469"/>
      <c r="W25" s="469"/>
      <c r="X25" s="469"/>
      <c r="Y25" s="469"/>
      <c r="Z25" s="469"/>
      <c r="AA25" s="469"/>
      <c r="AB25" s="469"/>
      <c r="AC25" s="470"/>
      <c r="AD25" s="468">
        <v>3</v>
      </c>
      <c r="AE25" s="469"/>
      <c r="AF25" s="469"/>
      <c r="AG25" s="469"/>
      <c r="AH25" s="469"/>
      <c r="AI25" s="469"/>
      <c r="AJ25" s="469"/>
      <c r="AK25" s="469"/>
      <c r="AL25" s="469"/>
      <c r="AM25" s="469"/>
      <c r="AN25" s="469"/>
      <c r="AO25" s="470"/>
      <c r="AP25" s="468">
        <v>4</v>
      </c>
      <c r="AQ25" s="469"/>
      <c r="AR25" s="469"/>
      <c r="AS25" s="469"/>
      <c r="AT25" s="469"/>
      <c r="AU25" s="469"/>
      <c r="AV25" s="469"/>
      <c r="AW25" s="469"/>
      <c r="AX25" s="469"/>
      <c r="AY25" s="469"/>
      <c r="AZ25" s="469"/>
      <c r="BA25" s="470"/>
      <c r="BB25" s="468">
        <v>5</v>
      </c>
      <c r="BC25" s="469"/>
      <c r="BD25" s="469"/>
      <c r="BE25" s="469"/>
      <c r="BF25" s="469"/>
      <c r="BG25" s="469"/>
      <c r="BH25" s="469"/>
      <c r="BI25" s="469"/>
      <c r="BJ25" s="469"/>
      <c r="BK25" s="469"/>
      <c r="BL25" s="469"/>
      <c r="BM25" s="470"/>
      <c r="BN25" s="468">
        <v>6</v>
      </c>
      <c r="BO25" s="469"/>
      <c r="BP25" s="469"/>
      <c r="BQ25" s="469"/>
      <c r="BR25" s="469"/>
      <c r="BS25" s="469"/>
      <c r="BT25" s="469"/>
      <c r="BU25" s="469"/>
      <c r="BV25" s="469"/>
      <c r="BW25" s="469"/>
      <c r="BX25" s="469"/>
      <c r="BY25" s="470"/>
      <c r="BZ25" s="468">
        <v>7</v>
      </c>
      <c r="CA25" s="469"/>
      <c r="CB25" s="469"/>
      <c r="CC25" s="469"/>
      <c r="CD25" s="469"/>
      <c r="CE25" s="469"/>
      <c r="CF25" s="469"/>
      <c r="CG25" s="469"/>
      <c r="CH25" s="469"/>
      <c r="CI25" s="469"/>
      <c r="CJ25" s="469"/>
      <c r="CK25" s="470"/>
      <c r="CL25" s="468">
        <v>8</v>
      </c>
      <c r="CM25" s="469"/>
      <c r="CN25" s="469"/>
      <c r="CO25" s="469"/>
      <c r="CP25" s="469"/>
      <c r="CQ25" s="469"/>
      <c r="CR25" s="469"/>
      <c r="CS25" s="469"/>
      <c r="CT25" s="469"/>
      <c r="CU25" s="469"/>
      <c r="CV25" s="469"/>
      <c r="CW25" s="470"/>
      <c r="CX25" s="468">
        <v>9</v>
      </c>
      <c r="CY25" s="469"/>
      <c r="CZ25" s="469"/>
      <c r="DA25" s="469"/>
      <c r="DB25" s="469"/>
      <c r="DC25" s="469"/>
      <c r="DD25" s="469"/>
      <c r="DE25" s="469"/>
      <c r="DF25" s="469"/>
      <c r="DG25" s="469"/>
      <c r="DH25" s="469"/>
      <c r="DI25" s="470"/>
      <c r="DJ25" s="468">
        <v>10</v>
      </c>
      <c r="DK25" s="469"/>
      <c r="DL25" s="469"/>
      <c r="DM25" s="469"/>
      <c r="DN25" s="469"/>
      <c r="DO25" s="469"/>
      <c r="DP25" s="469"/>
      <c r="DQ25" s="469"/>
      <c r="DR25" s="469"/>
      <c r="DS25" s="469"/>
      <c r="DT25" s="469"/>
      <c r="DU25" s="470"/>
      <c r="DV25" s="468">
        <v>11</v>
      </c>
      <c r="DW25" s="469"/>
      <c r="DX25" s="469"/>
      <c r="DY25" s="469"/>
      <c r="DZ25" s="469"/>
      <c r="EA25" s="469"/>
      <c r="EB25" s="469"/>
      <c r="EC25" s="469"/>
      <c r="ED25" s="469"/>
      <c r="EE25" s="469"/>
      <c r="EF25" s="469"/>
      <c r="EG25" s="470"/>
      <c r="EH25" s="468">
        <v>12</v>
      </c>
      <c r="EI25" s="469"/>
      <c r="EJ25" s="469"/>
      <c r="EK25" s="469"/>
      <c r="EL25" s="469"/>
      <c r="EM25" s="469"/>
      <c r="EN25" s="469"/>
      <c r="EO25" s="469"/>
      <c r="EP25" s="469"/>
      <c r="EQ25" s="469"/>
      <c r="ER25" s="469"/>
      <c r="ES25" s="470"/>
      <c r="ET25" s="468">
        <v>13</v>
      </c>
      <c r="EU25" s="469"/>
      <c r="EV25" s="469"/>
      <c r="EW25" s="469"/>
      <c r="EX25" s="469"/>
      <c r="EY25" s="469"/>
      <c r="EZ25" s="469"/>
      <c r="FA25" s="469"/>
      <c r="FB25" s="469"/>
      <c r="FC25" s="469"/>
      <c r="FD25" s="469"/>
      <c r="FE25" s="470"/>
      <c r="FF25" s="468">
        <v>14</v>
      </c>
      <c r="FG25" s="469"/>
      <c r="FH25" s="469"/>
      <c r="FI25" s="469"/>
      <c r="FJ25" s="469"/>
      <c r="FK25" s="469"/>
      <c r="FL25" s="469"/>
      <c r="FM25" s="469"/>
      <c r="FN25" s="469"/>
      <c r="FO25" s="469"/>
      <c r="FP25" s="469"/>
      <c r="FQ25" s="470"/>
      <c r="FR25" s="468">
        <v>15</v>
      </c>
      <c r="FS25" s="469"/>
      <c r="FT25" s="469"/>
      <c r="FU25" s="469"/>
      <c r="FV25" s="469"/>
      <c r="FW25" s="469"/>
      <c r="FX25" s="469"/>
      <c r="FY25" s="469"/>
      <c r="FZ25" s="469"/>
      <c r="GA25" s="469"/>
      <c r="GB25" s="469"/>
      <c r="GC25" s="470"/>
    </row>
    <row r="26" spans="1:256" ht="13.8" thickBot="1" x14ac:dyDescent="0.3">
      <c r="A26" s="465" t="s">
        <v>405</v>
      </c>
      <c r="B26" s="466"/>
      <c r="C26" s="466"/>
      <c r="D26" s="466"/>
      <c r="E26" s="467"/>
      <c r="F26">
        <v>31</v>
      </c>
      <c r="G26">
        <f>"3/1/04"-"2/1/04"</f>
        <v>29</v>
      </c>
      <c r="H26">
        <v>31</v>
      </c>
      <c r="I26">
        <v>30</v>
      </c>
      <c r="J26">
        <v>31</v>
      </c>
      <c r="K26">
        <v>30</v>
      </c>
      <c r="L26">
        <v>31</v>
      </c>
      <c r="M26">
        <v>31</v>
      </c>
      <c r="N26">
        <v>30</v>
      </c>
      <c r="O26">
        <v>31</v>
      </c>
      <c r="P26">
        <v>30</v>
      </c>
      <c r="Q26">
        <v>31</v>
      </c>
      <c r="R26">
        <v>31</v>
      </c>
      <c r="S26">
        <f>"3/1/05"-"2/1/05"</f>
        <v>28</v>
      </c>
      <c r="T26">
        <v>31</v>
      </c>
      <c r="U26">
        <v>30</v>
      </c>
      <c r="V26">
        <v>31</v>
      </c>
      <c r="W26">
        <v>30</v>
      </c>
      <c r="X26">
        <v>31</v>
      </c>
      <c r="Y26">
        <v>31</v>
      </c>
      <c r="Z26">
        <v>30</v>
      </c>
      <c r="AA26">
        <v>31</v>
      </c>
      <c r="AB26">
        <v>30</v>
      </c>
      <c r="AC26">
        <v>31</v>
      </c>
      <c r="AD26">
        <v>31</v>
      </c>
      <c r="AE26">
        <f>"3/1/06"-"2/1/06"</f>
        <v>28</v>
      </c>
      <c r="AF26">
        <v>31</v>
      </c>
      <c r="AG26">
        <v>30</v>
      </c>
      <c r="AH26">
        <v>31</v>
      </c>
      <c r="AI26">
        <v>30</v>
      </c>
      <c r="AJ26">
        <v>31</v>
      </c>
      <c r="AK26">
        <v>31</v>
      </c>
      <c r="AL26">
        <v>30</v>
      </c>
      <c r="AM26">
        <v>31</v>
      </c>
      <c r="AN26">
        <v>30</v>
      </c>
      <c r="AO26">
        <v>31</v>
      </c>
      <c r="AP26">
        <v>31</v>
      </c>
      <c r="AQ26">
        <f>"3/1/07"-"2/1/07"</f>
        <v>28</v>
      </c>
      <c r="AR26">
        <v>31</v>
      </c>
      <c r="AS26">
        <v>30</v>
      </c>
      <c r="AT26">
        <v>31</v>
      </c>
      <c r="AU26">
        <v>30</v>
      </c>
      <c r="AV26">
        <v>31</v>
      </c>
      <c r="AW26">
        <v>31</v>
      </c>
      <c r="AX26">
        <v>30</v>
      </c>
      <c r="AY26">
        <v>31</v>
      </c>
      <c r="AZ26">
        <v>30</v>
      </c>
      <c r="BA26">
        <v>31</v>
      </c>
      <c r="BB26">
        <v>31</v>
      </c>
      <c r="BC26">
        <f>"3/1/08"-"2/1/08"</f>
        <v>29</v>
      </c>
      <c r="BD26">
        <v>31</v>
      </c>
      <c r="BE26">
        <v>30</v>
      </c>
      <c r="BF26">
        <v>31</v>
      </c>
      <c r="BG26">
        <v>30</v>
      </c>
      <c r="BH26">
        <v>31</v>
      </c>
      <c r="BI26">
        <v>31</v>
      </c>
      <c r="BJ26">
        <v>30</v>
      </c>
      <c r="BK26">
        <v>31</v>
      </c>
      <c r="BL26">
        <v>30</v>
      </c>
      <c r="BM26">
        <v>31</v>
      </c>
      <c r="BN26">
        <v>31</v>
      </c>
      <c r="BO26">
        <f>"3/1/09"-"2/1/09"</f>
        <v>28</v>
      </c>
      <c r="BP26">
        <v>31</v>
      </c>
      <c r="BQ26">
        <v>30</v>
      </c>
      <c r="BR26">
        <v>31</v>
      </c>
      <c r="BS26">
        <v>30</v>
      </c>
      <c r="BT26">
        <v>31</v>
      </c>
      <c r="BU26">
        <v>31</v>
      </c>
      <c r="BV26">
        <v>30</v>
      </c>
      <c r="BW26">
        <v>31</v>
      </c>
      <c r="BX26">
        <v>30</v>
      </c>
      <c r="BY26">
        <v>31</v>
      </c>
      <c r="BZ26">
        <v>31</v>
      </c>
      <c r="CA26">
        <f>"3/1/10"-"2/1/10"</f>
        <v>28</v>
      </c>
      <c r="CB26">
        <v>31</v>
      </c>
      <c r="CC26">
        <v>30</v>
      </c>
      <c r="CD26">
        <v>31</v>
      </c>
      <c r="CE26">
        <v>30</v>
      </c>
      <c r="CF26">
        <v>31</v>
      </c>
      <c r="CG26">
        <v>31</v>
      </c>
      <c r="CH26">
        <v>30</v>
      </c>
      <c r="CI26">
        <v>31</v>
      </c>
      <c r="CJ26">
        <v>30</v>
      </c>
      <c r="CK26">
        <v>31</v>
      </c>
      <c r="CL26">
        <v>31</v>
      </c>
      <c r="CM26">
        <f>"3/1/11"-"2/1/11"</f>
        <v>28</v>
      </c>
      <c r="CN26">
        <v>31</v>
      </c>
      <c r="CO26">
        <v>30</v>
      </c>
      <c r="CP26">
        <v>31</v>
      </c>
      <c r="CQ26">
        <v>30</v>
      </c>
      <c r="CR26">
        <v>31</v>
      </c>
      <c r="CS26">
        <v>31</v>
      </c>
      <c r="CT26">
        <v>30</v>
      </c>
      <c r="CU26">
        <v>31</v>
      </c>
      <c r="CV26">
        <v>30</v>
      </c>
      <c r="CW26">
        <v>31</v>
      </c>
      <c r="CX26">
        <v>31</v>
      </c>
      <c r="CY26">
        <f>"3/1/12"-"2/1/12"</f>
        <v>29</v>
      </c>
      <c r="CZ26">
        <v>31</v>
      </c>
      <c r="DA26">
        <v>30</v>
      </c>
      <c r="DB26">
        <v>31</v>
      </c>
      <c r="DC26">
        <v>30</v>
      </c>
      <c r="DD26">
        <v>31</v>
      </c>
      <c r="DE26">
        <v>31</v>
      </c>
      <c r="DF26">
        <v>30</v>
      </c>
      <c r="DG26">
        <v>31</v>
      </c>
      <c r="DH26">
        <v>30</v>
      </c>
      <c r="DI26">
        <v>31</v>
      </c>
      <c r="DJ26">
        <v>31</v>
      </c>
      <c r="DK26">
        <f>"3/1/13"-"2/1/13"</f>
        <v>28</v>
      </c>
      <c r="DL26">
        <v>31</v>
      </c>
      <c r="DM26">
        <v>30</v>
      </c>
      <c r="DN26">
        <v>31</v>
      </c>
      <c r="DO26">
        <v>30</v>
      </c>
      <c r="DP26">
        <v>31</v>
      </c>
      <c r="DQ26">
        <v>31</v>
      </c>
      <c r="DR26">
        <v>30</v>
      </c>
      <c r="DS26">
        <v>31</v>
      </c>
      <c r="DT26">
        <v>30</v>
      </c>
      <c r="DU26">
        <v>31</v>
      </c>
      <c r="DV26">
        <v>31</v>
      </c>
      <c r="DW26">
        <f>"3/1/14"-"2/1/14"</f>
        <v>28</v>
      </c>
      <c r="DX26">
        <v>31</v>
      </c>
      <c r="DY26">
        <v>30</v>
      </c>
      <c r="DZ26">
        <v>31</v>
      </c>
      <c r="EA26">
        <v>30</v>
      </c>
      <c r="EB26">
        <v>31</v>
      </c>
      <c r="EC26">
        <v>31</v>
      </c>
      <c r="ED26">
        <v>30</v>
      </c>
      <c r="EE26">
        <v>31</v>
      </c>
      <c r="EF26">
        <v>30</v>
      </c>
      <c r="EG26">
        <v>31</v>
      </c>
      <c r="EH26">
        <v>31</v>
      </c>
      <c r="EI26">
        <f>"3/1/15"-"2/1/15"</f>
        <v>28</v>
      </c>
      <c r="EJ26">
        <v>31</v>
      </c>
      <c r="EK26">
        <v>30</v>
      </c>
      <c r="EL26">
        <v>31</v>
      </c>
      <c r="EM26">
        <v>30</v>
      </c>
      <c r="EN26">
        <v>31</v>
      </c>
      <c r="EO26">
        <v>31</v>
      </c>
      <c r="EP26">
        <v>30</v>
      </c>
      <c r="EQ26">
        <v>31</v>
      </c>
      <c r="ER26">
        <v>30</v>
      </c>
      <c r="ES26">
        <v>31</v>
      </c>
      <c r="ET26">
        <v>31</v>
      </c>
      <c r="EU26">
        <f>"3/1/16"-"2/1/16"</f>
        <v>29</v>
      </c>
      <c r="EV26">
        <v>31</v>
      </c>
      <c r="EW26">
        <v>30</v>
      </c>
      <c r="EX26">
        <v>31</v>
      </c>
      <c r="EY26">
        <v>30</v>
      </c>
      <c r="EZ26">
        <v>31</v>
      </c>
      <c r="FA26">
        <v>31</v>
      </c>
      <c r="FB26">
        <v>30</v>
      </c>
      <c r="FC26">
        <v>31</v>
      </c>
      <c r="FD26">
        <v>30</v>
      </c>
      <c r="FE26">
        <v>31</v>
      </c>
      <c r="FF26">
        <v>31</v>
      </c>
      <c r="FG26">
        <f>"3/1/17"-"2/1/17"</f>
        <v>28</v>
      </c>
      <c r="FH26">
        <v>31</v>
      </c>
      <c r="FI26">
        <v>30</v>
      </c>
      <c r="FJ26">
        <v>31</v>
      </c>
      <c r="FK26">
        <v>30</v>
      </c>
      <c r="FL26">
        <v>31</v>
      </c>
      <c r="FM26">
        <v>31</v>
      </c>
      <c r="FN26">
        <v>30</v>
      </c>
      <c r="FO26">
        <v>31</v>
      </c>
      <c r="FP26">
        <v>30</v>
      </c>
      <c r="FQ26">
        <v>31</v>
      </c>
      <c r="FR26">
        <v>31</v>
      </c>
      <c r="FS26">
        <f>"3/1/18"-"2/1/18"</f>
        <v>28</v>
      </c>
      <c r="FT26">
        <v>31</v>
      </c>
      <c r="FU26">
        <v>30</v>
      </c>
      <c r="FV26">
        <v>31</v>
      </c>
      <c r="FW26">
        <v>30</v>
      </c>
      <c r="FX26">
        <v>31</v>
      </c>
      <c r="FY26">
        <v>31</v>
      </c>
      <c r="FZ26">
        <v>30</v>
      </c>
      <c r="GA26">
        <v>31</v>
      </c>
      <c r="GB26">
        <v>30</v>
      </c>
      <c r="GC26">
        <v>31</v>
      </c>
    </row>
    <row r="27" spans="1:256" s="214" customFormat="1" ht="13.8" thickBot="1" x14ac:dyDescent="0.3">
      <c r="A27" s="406" t="s">
        <v>328</v>
      </c>
      <c r="B27" s="405" t="s">
        <v>329</v>
      </c>
      <c r="C27" s="405" t="s">
        <v>348</v>
      </c>
      <c r="D27" s="405" t="s">
        <v>330</v>
      </c>
      <c r="E27" s="214" t="s">
        <v>331</v>
      </c>
      <c r="F27" s="132">
        <v>37987</v>
      </c>
      <c r="G27" s="132">
        <v>38018</v>
      </c>
      <c r="H27" s="132">
        <v>38047</v>
      </c>
      <c r="I27" s="132">
        <v>38078</v>
      </c>
      <c r="J27" s="132">
        <v>38108</v>
      </c>
      <c r="K27" s="132">
        <v>38139</v>
      </c>
      <c r="L27" s="132">
        <v>38169</v>
      </c>
      <c r="M27" s="132">
        <v>38200</v>
      </c>
      <c r="N27" s="132">
        <v>38231</v>
      </c>
      <c r="O27" s="132">
        <v>38261</v>
      </c>
      <c r="P27" s="132">
        <v>38292</v>
      </c>
      <c r="Q27" s="132">
        <v>38322</v>
      </c>
      <c r="R27" s="132">
        <v>38353</v>
      </c>
      <c r="S27" s="132">
        <v>38384</v>
      </c>
      <c r="T27" s="132">
        <v>38412</v>
      </c>
      <c r="U27" s="132">
        <v>38443</v>
      </c>
      <c r="V27" s="132">
        <v>38473</v>
      </c>
      <c r="W27" s="132">
        <v>38504</v>
      </c>
      <c r="X27" s="132">
        <v>38534</v>
      </c>
      <c r="Y27" s="132">
        <v>38565</v>
      </c>
      <c r="Z27" s="132">
        <v>38596</v>
      </c>
      <c r="AA27" s="132">
        <v>38626</v>
      </c>
      <c r="AB27" s="132">
        <v>38657</v>
      </c>
      <c r="AC27" s="132">
        <v>38687</v>
      </c>
      <c r="AD27" s="132">
        <v>38718</v>
      </c>
      <c r="AE27" s="132">
        <v>38749</v>
      </c>
      <c r="AF27" s="132">
        <v>38777</v>
      </c>
      <c r="AG27" s="132">
        <v>38808</v>
      </c>
      <c r="AH27" s="132">
        <v>38838</v>
      </c>
      <c r="AI27" s="132">
        <v>38869</v>
      </c>
      <c r="AJ27" s="132">
        <v>38899</v>
      </c>
      <c r="AK27" s="132">
        <v>38930</v>
      </c>
      <c r="AL27" s="132">
        <v>38961</v>
      </c>
      <c r="AM27" s="132">
        <v>38991</v>
      </c>
      <c r="AN27" s="132">
        <v>39022</v>
      </c>
      <c r="AO27" s="132">
        <v>39052</v>
      </c>
      <c r="AP27" s="132">
        <v>39083</v>
      </c>
      <c r="AQ27" s="132">
        <v>39114</v>
      </c>
      <c r="AR27" s="132">
        <v>39142</v>
      </c>
      <c r="AS27" s="132">
        <v>39173</v>
      </c>
      <c r="AT27" s="132">
        <v>39203</v>
      </c>
      <c r="AU27" s="132">
        <v>39234</v>
      </c>
      <c r="AV27" s="132">
        <v>39264</v>
      </c>
      <c r="AW27" s="132">
        <v>39295</v>
      </c>
      <c r="AX27" s="132">
        <v>39326</v>
      </c>
      <c r="AY27" s="132">
        <v>39356</v>
      </c>
      <c r="AZ27" s="132">
        <v>39387</v>
      </c>
      <c r="BA27" s="132">
        <v>39417</v>
      </c>
      <c r="BB27" s="132">
        <v>39448</v>
      </c>
      <c r="BC27" s="132">
        <v>39479</v>
      </c>
      <c r="BD27" s="132">
        <v>39508</v>
      </c>
      <c r="BE27" s="132">
        <v>39539</v>
      </c>
      <c r="BF27" s="132">
        <v>39569</v>
      </c>
      <c r="BG27" s="132">
        <v>39600</v>
      </c>
      <c r="BH27" s="132">
        <v>39630</v>
      </c>
      <c r="BI27" s="132">
        <v>39661</v>
      </c>
      <c r="BJ27" s="132">
        <v>39692</v>
      </c>
      <c r="BK27" s="132">
        <v>39722</v>
      </c>
      <c r="BL27" s="132">
        <v>39753</v>
      </c>
      <c r="BM27" s="132">
        <v>39783</v>
      </c>
      <c r="BN27" s="132">
        <v>39814</v>
      </c>
      <c r="BO27" s="132">
        <v>39845</v>
      </c>
      <c r="BP27" s="132">
        <v>39873</v>
      </c>
      <c r="BQ27" s="132">
        <v>39904</v>
      </c>
      <c r="BR27" s="132">
        <v>39934</v>
      </c>
      <c r="BS27" s="132">
        <v>39965</v>
      </c>
      <c r="BT27" s="132">
        <v>39995</v>
      </c>
      <c r="BU27" s="132">
        <v>40026</v>
      </c>
      <c r="BV27" s="132">
        <v>40057</v>
      </c>
      <c r="BW27" s="132">
        <v>40087</v>
      </c>
      <c r="BX27" s="132">
        <v>40118</v>
      </c>
      <c r="BY27" s="132">
        <v>40148</v>
      </c>
      <c r="BZ27" s="132">
        <v>40179</v>
      </c>
      <c r="CA27" s="132">
        <v>40210</v>
      </c>
      <c r="CB27" s="132">
        <v>40238</v>
      </c>
      <c r="CC27" s="132">
        <v>40269</v>
      </c>
      <c r="CD27" s="132">
        <v>40299</v>
      </c>
      <c r="CE27" s="132">
        <v>40330</v>
      </c>
      <c r="CF27" s="132">
        <v>40360</v>
      </c>
      <c r="CG27" s="132">
        <v>40391</v>
      </c>
      <c r="CH27" s="132">
        <v>40422</v>
      </c>
      <c r="CI27" s="132">
        <v>40452</v>
      </c>
      <c r="CJ27" s="132">
        <v>40483</v>
      </c>
      <c r="CK27" s="132">
        <v>40513</v>
      </c>
      <c r="CL27" s="132">
        <v>40544</v>
      </c>
      <c r="CM27" s="132">
        <v>40575</v>
      </c>
      <c r="CN27" s="132">
        <v>40603</v>
      </c>
      <c r="CO27" s="132">
        <v>40634</v>
      </c>
      <c r="CP27" s="132">
        <v>40664</v>
      </c>
      <c r="CQ27" s="132">
        <v>40695</v>
      </c>
      <c r="CR27" s="132">
        <v>40725</v>
      </c>
      <c r="CS27" s="132">
        <v>40756</v>
      </c>
      <c r="CT27" s="132">
        <v>40787</v>
      </c>
      <c r="CU27" s="132">
        <v>40817</v>
      </c>
      <c r="CV27" s="132">
        <v>40848</v>
      </c>
      <c r="CW27" s="132">
        <v>40878</v>
      </c>
      <c r="CX27" s="132">
        <v>40909</v>
      </c>
      <c r="CY27" s="132">
        <v>40940</v>
      </c>
      <c r="CZ27" s="132">
        <v>40969</v>
      </c>
      <c r="DA27" s="132">
        <v>41000</v>
      </c>
      <c r="DB27" s="132">
        <v>41030</v>
      </c>
      <c r="DC27" s="132">
        <v>41061</v>
      </c>
      <c r="DD27" s="132">
        <v>41091</v>
      </c>
      <c r="DE27" s="132">
        <v>41122</v>
      </c>
      <c r="DF27" s="132">
        <v>41153</v>
      </c>
      <c r="DG27" s="132">
        <v>41183</v>
      </c>
      <c r="DH27" s="132">
        <v>41214</v>
      </c>
      <c r="DI27" s="132">
        <v>41244</v>
      </c>
      <c r="DJ27" s="132">
        <v>41275</v>
      </c>
      <c r="DK27" s="132">
        <v>41306</v>
      </c>
      <c r="DL27" s="132">
        <v>41334</v>
      </c>
      <c r="DM27" s="132">
        <v>41365</v>
      </c>
      <c r="DN27" s="132">
        <v>41395</v>
      </c>
      <c r="DO27" s="132">
        <v>41426</v>
      </c>
      <c r="DP27" s="132">
        <v>41456</v>
      </c>
      <c r="DQ27" s="132">
        <v>41487</v>
      </c>
      <c r="DR27" s="132">
        <v>41518</v>
      </c>
      <c r="DS27" s="132">
        <v>41548</v>
      </c>
      <c r="DT27" s="132">
        <v>41579</v>
      </c>
      <c r="DU27" s="132">
        <v>41609</v>
      </c>
      <c r="DV27" s="132">
        <v>41640</v>
      </c>
      <c r="DW27" s="132">
        <v>41671</v>
      </c>
      <c r="DX27" s="132">
        <v>41699</v>
      </c>
      <c r="DY27" s="132">
        <v>41730</v>
      </c>
      <c r="DZ27" s="132">
        <v>41760</v>
      </c>
      <c r="EA27" s="132">
        <v>41791</v>
      </c>
      <c r="EB27" s="132">
        <v>41821</v>
      </c>
      <c r="EC27" s="132">
        <v>41852</v>
      </c>
      <c r="ED27" s="132">
        <v>41883</v>
      </c>
      <c r="EE27" s="132">
        <v>41913</v>
      </c>
      <c r="EF27" s="132">
        <v>41944</v>
      </c>
      <c r="EG27" s="132">
        <v>41974</v>
      </c>
      <c r="EH27" s="132">
        <v>42005</v>
      </c>
      <c r="EI27" s="132">
        <v>42036</v>
      </c>
      <c r="EJ27" s="132">
        <v>42064</v>
      </c>
      <c r="EK27" s="132">
        <v>42095</v>
      </c>
      <c r="EL27" s="132">
        <v>42125</v>
      </c>
      <c r="EM27" s="132">
        <v>42156</v>
      </c>
      <c r="EN27" s="132">
        <v>42186</v>
      </c>
      <c r="EO27" s="132">
        <v>42217</v>
      </c>
      <c r="EP27" s="132">
        <v>42248</v>
      </c>
      <c r="EQ27" s="132">
        <v>42278</v>
      </c>
      <c r="ER27" s="132">
        <v>42309</v>
      </c>
      <c r="ES27" s="132">
        <v>42339</v>
      </c>
      <c r="ET27" s="132">
        <v>42370</v>
      </c>
      <c r="EU27" s="132">
        <v>42401</v>
      </c>
      <c r="EV27" s="132">
        <v>42430</v>
      </c>
      <c r="EW27" s="132">
        <v>42461</v>
      </c>
      <c r="EX27" s="132">
        <v>42491</v>
      </c>
      <c r="EY27" s="132">
        <v>42522</v>
      </c>
      <c r="EZ27" s="132">
        <v>42552</v>
      </c>
      <c r="FA27" s="132">
        <v>42583</v>
      </c>
      <c r="FB27" s="132">
        <v>42614</v>
      </c>
      <c r="FC27" s="132">
        <v>42644</v>
      </c>
      <c r="FD27" s="132">
        <v>42675</v>
      </c>
      <c r="FE27" s="132">
        <v>42705</v>
      </c>
      <c r="FF27" s="132">
        <v>42736</v>
      </c>
      <c r="FG27" s="132">
        <v>42767</v>
      </c>
      <c r="FH27" s="132">
        <v>42795</v>
      </c>
      <c r="FI27" s="132">
        <v>42826</v>
      </c>
      <c r="FJ27" s="132">
        <v>42856</v>
      </c>
      <c r="FK27" s="132">
        <v>42887</v>
      </c>
      <c r="FL27" s="132">
        <v>42917</v>
      </c>
      <c r="FM27" s="132">
        <v>42948</v>
      </c>
      <c r="FN27" s="132">
        <v>42979</v>
      </c>
      <c r="FO27" s="132">
        <v>43009</v>
      </c>
      <c r="FP27" s="132">
        <v>43040</v>
      </c>
      <c r="FQ27" s="132">
        <v>43070</v>
      </c>
      <c r="FR27" s="132">
        <v>43101</v>
      </c>
      <c r="FS27" s="132">
        <v>43132</v>
      </c>
      <c r="FT27" s="132">
        <v>43160</v>
      </c>
      <c r="FU27" s="132">
        <v>43191</v>
      </c>
      <c r="FV27" s="132">
        <v>43221</v>
      </c>
      <c r="FW27" s="132">
        <v>43252</v>
      </c>
      <c r="FX27" s="132">
        <v>43282</v>
      </c>
      <c r="FY27" s="132">
        <v>43313</v>
      </c>
      <c r="FZ27" s="132">
        <v>43344</v>
      </c>
      <c r="GA27" s="132">
        <v>43374</v>
      </c>
      <c r="GB27" s="132">
        <v>43405</v>
      </c>
      <c r="GC27" s="132">
        <v>43435</v>
      </c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1:256" x14ac:dyDescent="0.25">
      <c r="A28" s="441" t="str">
        <f t="shared" ref="A28:E38" si="0">+A7</f>
        <v>XYZ</v>
      </c>
      <c r="B28" s="348">
        <v>780</v>
      </c>
      <c r="C28" s="410">
        <f t="shared" si="0"/>
        <v>38261</v>
      </c>
      <c r="D28" s="407">
        <f t="shared" si="0"/>
        <v>20</v>
      </c>
      <c r="E28" s="402">
        <f t="shared" si="0"/>
        <v>0.4017</v>
      </c>
      <c r="F28" s="340"/>
      <c r="G28" s="340"/>
      <c r="H28" s="340"/>
      <c r="I28" s="340"/>
      <c r="J28" s="340"/>
      <c r="K28" s="340"/>
      <c r="L28" s="340"/>
      <c r="M28" s="340"/>
      <c r="N28" s="340"/>
      <c r="O28" s="340">
        <f t="shared" ref="O28:BQ28" si="1">+$E$28*$B$28*O26</f>
        <v>9713.1059999999998</v>
      </c>
      <c r="P28" s="340">
        <f t="shared" si="1"/>
        <v>9399.7800000000007</v>
      </c>
      <c r="Q28" s="340">
        <f t="shared" si="1"/>
        <v>9713.1059999999998</v>
      </c>
      <c r="R28" s="340">
        <f t="shared" si="1"/>
        <v>9713.1059999999998</v>
      </c>
      <c r="S28" s="340">
        <f t="shared" si="1"/>
        <v>8773.1280000000006</v>
      </c>
      <c r="T28" s="340">
        <f t="shared" si="1"/>
        <v>9713.1059999999998</v>
      </c>
      <c r="U28" s="340">
        <f t="shared" si="1"/>
        <v>9399.7800000000007</v>
      </c>
      <c r="V28" s="340">
        <f t="shared" si="1"/>
        <v>9713.1059999999998</v>
      </c>
      <c r="W28" s="340">
        <f t="shared" si="1"/>
        <v>9399.7800000000007</v>
      </c>
      <c r="X28" s="340">
        <f t="shared" si="1"/>
        <v>9713.1059999999998</v>
      </c>
      <c r="Y28" s="340">
        <f t="shared" si="1"/>
        <v>9713.1059999999998</v>
      </c>
      <c r="Z28" s="340">
        <f t="shared" si="1"/>
        <v>9399.7800000000007</v>
      </c>
      <c r="AA28" s="340">
        <f t="shared" si="1"/>
        <v>9713.1059999999998</v>
      </c>
      <c r="AB28" s="340">
        <f t="shared" si="1"/>
        <v>9399.7800000000007</v>
      </c>
      <c r="AC28" s="340">
        <f t="shared" si="1"/>
        <v>9713.1059999999998</v>
      </c>
      <c r="AD28" s="340">
        <f t="shared" si="1"/>
        <v>9713.1059999999998</v>
      </c>
      <c r="AE28" s="340">
        <f t="shared" si="1"/>
        <v>8773.1280000000006</v>
      </c>
      <c r="AF28" s="340">
        <f t="shared" si="1"/>
        <v>9713.1059999999998</v>
      </c>
      <c r="AG28" s="340">
        <f t="shared" si="1"/>
        <v>9399.7800000000007</v>
      </c>
      <c r="AH28" s="340">
        <f t="shared" si="1"/>
        <v>9713.1059999999998</v>
      </c>
      <c r="AI28" s="340">
        <f t="shared" si="1"/>
        <v>9399.7800000000007</v>
      </c>
      <c r="AJ28" s="340">
        <f t="shared" si="1"/>
        <v>9713.1059999999998</v>
      </c>
      <c r="AK28" s="340">
        <f t="shared" si="1"/>
        <v>9713.1059999999998</v>
      </c>
      <c r="AL28" s="340">
        <f t="shared" si="1"/>
        <v>9399.7800000000007</v>
      </c>
      <c r="AM28" s="340">
        <f t="shared" si="1"/>
        <v>9713.1059999999998</v>
      </c>
      <c r="AN28" s="340">
        <f t="shared" si="1"/>
        <v>9399.7800000000007</v>
      </c>
      <c r="AO28" s="340">
        <f t="shared" si="1"/>
        <v>9713.1059999999998</v>
      </c>
      <c r="AP28" s="340">
        <f t="shared" si="1"/>
        <v>9713.1059999999998</v>
      </c>
      <c r="AQ28" s="340">
        <f t="shared" si="1"/>
        <v>8773.1280000000006</v>
      </c>
      <c r="AR28" s="340">
        <f t="shared" si="1"/>
        <v>9713.1059999999998</v>
      </c>
      <c r="AS28" s="340">
        <f t="shared" si="1"/>
        <v>9399.7800000000007</v>
      </c>
      <c r="AT28" s="340">
        <f t="shared" si="1"/>
        <v>9713.1059999999998</v>
      </c>
      <c r="AU28" s="340">
        <f t="shared" si="1"/>
        <v>9399.7800000000007</v>
      </c>
      <c r="AV28" s="340">
        <f t="shared" si="1"/>
        <v>9713.1059999999998</v>
      </c>
      <c r="AW28" s="340">
        <f t="shared" si="1"/>
        <v>9713.1059999999998</v>
      </c>
      <c r="AX28" s="340">
        <f t="shared" si="1"/>
        <v>9399.7800000000007</v>
      </c>
      <c r="AY28" s="340">
        <f t="shared" si="1"/>
        <v>9713.1059999999998</v>
      </c>
      <c r="AZ28" s="340">
        <f t="shared" si="1"/>
        <v>9399.7800000000007</v>
      </c>
      <c r="BA28" s="340">
        <f t="shared" si="1"/>
        <v>9713.1059999999998</v>
      </c>
      <c r="BB28" s="340">
        <f t="shared" si="1"/>
        <v>9713.1059999999998</v>
      </c>
      <c r="BC28" s="340">
        <f t="shared" si="1"/>
        <v>9086.4540000000015</v>
      </c>
      <c r="BD28" s="340">
        <f t="shared" si="1"/>
        <v>9713.1059999999998</v>
      </c>
      <c r="BE28" s="340">
        <f t="shared" si="1"/>
        <v>9399.7800000000007</v>
      </c>
      <c r="BF28" s="340">
        <f t="shared" si="1"/>
        <v>9713.1059999999998</v>
      </c>
      <c r="BG28" s="340">
        <f t="shared" si="1"/>
        <v>9399.7800000000007</v>
      </c>
      <c r="BH28" s="340">
        <f t="shared" si="1"/>
        <v>9713.1059999999998</v>
      </c>
      <c r="BI28" s="340">
        <f t="shared" si="1"/>
        <v>9713.1059999999998</v>
      </c>
      <c r="BJ28" s="340">
        <f t="shared" si="1"/>
        <v>9399.7800000000007</v>
      </c>
      <c r="BK28" s="340">
        <f t="shared" si="1"/>
        <v>9713.1059999999998</v>
      </c>
      <c r="BL28" s="340">
        <f t="shared" si="1"/>
        <v>9399.7800000000007</v>
      </c>
      <c r="BM28" s="340">
        <f t="shared" si="1"/>
        <v>9713.1059999999998</v>
      </c>
      <c r="BN28" s="340">
        <f t="shared" si="1"/>
        <v>9713.1059999999998</v>
      </c>
      <c r="BO28" s="340">
        <f t="shared" si="1"/>
        <v>8773.1280000000006</v>
      </c>
      <c r="BP28" s="340">
        <f t="shared" si="1"/>
        <v>9713.1059999999998</v>
      </c>
      <c r="BQ28" s="340">
        <f t="shared" si="1"/>
        <v>9399.7800000000007</v>
      </c>
      <c r="BR28" s="340">
        <f t="shared" ref="BR28:EC28" si="2">+$E$28*$B$28*BR26</f>
        <v>9713.1059999999998</v>
      </c>
      <c r="BS28" s="340">
        <f t="shared" si="2"/>
        <v>9399.7800000000007</v>
      </c>
      <c r="BT28" s="340">
        <f t="shared" si="2"/>
        <v>9713.1059999999998</v>
      </c>
      <c r="BU28" s="340">
        <f t="shared" si="2"/>
        <v>9713.1059999999998</v>
      </c>
      <c r="BV28" s="340">
        <f t="shared" si="2"/>
        <v>9399.7800000000007</v>
      </c>
      <c r="BW28" s="340">
        <f t="shared" si="2"/>
        <v>9713.1059999999998</v>
      </c>
      <c r="BX28" s="340">
        <f t="shared" si="2"/>
        <v>9399.7800000000007</v>
      </c>
      <c r="BY28" s="340">
        <f t="shared" si="2"/>
        <v>9713.1059999999998</v>
      </c>
      <c r="BZ28" s="340">
        <f t="shared" si="2"/>
        <v>9713.1059999999998</v>
      </c>
      <c r="CA28" s="340">
        <f t="shared" si="2"/>
        <v>8773.1280000000006</v>
      </c>
      <c r="CB28" s="340">
        <f t="shared" si="2"/>
        <v>9713.1059999999998</v>
      </c>
      <c r="CC28" s="340">
        <f t="shared" si="2"/>
        <v>9399.7800000000007</v>
      </c>
      <c r="CD28" s="340">
        <f t="shared" si="2"/>
        <v>9713.1059999999998</v>
      </c>
      <c r="CE28" s="340">
        <f t="shared" si="2"/>
        <v>9399.7800000000007</v>
      </c>
      <c r="CF28" s="340">
        <f t="shared" si="2"/>
        <v>9713.1059999999998</v>
      </c>
      <c r="CG28" s="340">
        <f t="shared" si="2"/>
        <v>9713.1059999999998</v>
      </c>
      <c r="CH28" s="340">
        <f t="shared" si="2"/>
        <v>9399.7800000000007</v>
      </c>
      <c r="CI28" s="340">
        <f t="shared" si="2"/>
        <v>9713.1059999999998</v>
      </c>
      <c r="CJ28" s="340">
        <f t="shared" si="2"/>
        <v>9399.7800000000007</v>
      </c>
      <c r="CK28" s="340">
        <f t="shared" si="2"/>
        <v>9713.1059999999998</v>
      </c>
      <c r="CL28" s="340">
        <f t="shared" si="2"/>
        <v>9713.1059999999998</v>
      </c>
      <c r="CM28" s="340">
        <f t="shared" si="2"/>
        <v>8773.1280000000006</v>
      </c>
      <c r="CN28" s="340">
        <f t="shared" si="2"/>
        <v>9713.1059999999998</v>
      </c>
      <c r="CO28" s="340">
        <f t="shared" si="2"/>
        <v>9399.7800000000007</v>
      </c>
      <c r="CP28" s="340">
        <f t="shared" si="2"/>
        <v>9713.1059999999998</v>
      </c>
      <c r="CQ28" s="340">
        <f t="shared" si="2"/>
        <v>9399.7800000000007</v>
      </c>
      <c r="CR28" s="340">
        <f t="shared" si="2"/>
        <v>9713.1059999999998</v>
      </c>
      <c r="CS28" s="340">
        <f t="shared" si="2"/>
        <v>9713.1059999999998</v>
      </c>
      <c r="CT28" s="340">
        <f t="shared" si="2"/>
        <v>9399.7800000000007</v>
      </c>
      <c r="CU28" s="340">
        <f t="shared" si="2"/>
        <v>9713.1059999999998</v>
      </c>
      <c r="CV28" s="340">
        <f t="shared" si="2"/>
        <v>9399.7800000000007</v>
      </c>
      <c r="CW28" s="340">
        <f t="shared" si="2"/>
        <v>9713.1059999999998</v>
      </c>
      <c r="CX28" s="340">
        <f t="shared" si="2"/>
        <v>9713.1059999999998</v>
      </c>
      <c r="CY28" s="340">
        <f t="shared" si="2"/>
        <v>9086.4540000000015</v>
      </c>
      <c r="CZ28" s="340">
        <f t="shared" si="2"/>
        <v>9713.1059999999998</v>
      </c>
      <c r="DA28" s="340">
        <f t="shared" si="2"/>
        <v>9399.7800000000007</v>
      </c>
      <c r="DB28" s="340">
        <f t="shared" si="2"/>
        <v>9713.1059999999998</v>
      </c>
      <c r="DC28" s="340">
        <f t="shared" si="2"/>
        <v>9399.7800000000007</v>
      </c>
      <c r="DD28" s="340">
        <f t="shared" si="2"/>
        <v>9713.1059999999998</v>
      </c>
      <c r="DE28" s="340">
        <f t="shared" si="2"/>
        <v>9713.1059999999998</v>
      </c>
      <c r="DF28" s="340">
        <f t="shared" si="2"/>
        <v>9399.7800000000007</v>
      </c>
      <c r="DG28" s="340">
        <f t="shared" si="2"/>
        <v>9713.1059999999998</v>
      </c>
      <c r="DH28" s="340">
        <f t="shared" si="2"/>
        <v>9399.7800000000007</v>
      </c>
      <c r="DI28" s="340">
        <f t="shared" si="2"/>
        <v>9713.1059999999998</v>
      </c>
      <c r="DJ28" s="340">
        <f t="shared" si="2"/>
        <v>9713.1059999999998</v>
      </c>
      <c r="DK28" s="340">
        <f t="shared" si="2"/>
        <v>8773.1280000000006</v>
      </c>
      <c r="DL28" s="340">
        <f t="shared" si="2"/>
        <v>9713.1059999999998</v>
      </c>
      <c r="DM28" s="340">
        <f t="shared" si="2"/>
        <v>9399.7800000000007</v>
      </c>
      <c r="DN28" s="340">
        <f t="shared" si="2"/>
        <v>9713.1059999999998</v>
      </c>
      <c r="DO28" s="340">
        <f t="shared" si="2"/>
        <v>9399.7800000000007</v>
      </c>
      <c r="DP28" s="340">
        <f t="shared" si="2"/>
        <v>9713.1059999999998</v>
      </c>
      <c r="DQ28" s="340">
        <f t="shared" si="2"/>
        <v>9713.1059999999998</v>
      </c>
      <c r="DR28" s="340">
        <f t="shared" si="2"/>
        <v>9399.7800000000007</v>
      </c>
      <c r="DS28" s="340">
        <f t="shared" si="2"/>
        <v>9713.1059999999998</v>
      </c>
      <c r="DT28" s="340">
        <f t="shared" si="2"/>
        <v>9399.7800000000007</v>
      </c>
      <c r="DU28" s="340">
        <f t="shared" si="2"/>
        <v>9713.1059999999998</v>
      </c>
      <c r="DV28" s="340">
        <f t="shared" si="2"/>
        <v>9713.1059999999998</v>
      </c>
      <c r="DW28" s="340">
        <f t="shared" si="2"/>
        <v>8773.1280000000006</v>
      </c>
      <c r="DX28" s="340">
        <f t="shared" si="2"/>
        <v>9713.1059999999998</v>
      </c>
      <c r="DY28" s="340">
        <f t="shared" si="2"/>
        <v>9399.7800000000007</v>
      </c>
      <c r="DZ28" s="340">
        <f t="shared" si="2"/>
        <v>9713.1059999999998</v>
      </c>
      <c r="EA28" s="340">
        <f t="shared" si="2"/>
        <v>9399.7800000000007</v>
      </c>
      <c r="EB28" s="340">
        <f t="shared" si="2"/>
        <v>9713.1059999999998</v>
      </c>
      <c r="EC28" s="340">
        <f t="shared" si="2"/>
        <v>9713.1059999999998</v>
      </c>
      <c r="ED28" s="340">
        <f t="shared" ref="ED28:GC28" si="3">+$E$28*$B$28*ED26</f>
        <v>9399.7800000000007</v>
      </c>
      <c r="EE28" s="340">
        <f t="shared" si="3"/>
        <v>9713.1059999999998</v>
      </c>
      <c r="EF28" s="340">
        <f t="shared" si="3"/>
        <v>9399.7800000000007</v>
      </c>
      <c r="EG28" s="340">
        <f t="shared" si="3"/>
        <v>9713.1059999999998</v>
      </c>
      <c r="EH28" s="340">
        <f t="shared" si="3"/>
        <v>9713.1059999999998</v>
      </c>
      <c r="EI28" s="340">
        <f t="shared" si="3"/>
        <v>8773.1280000000006</v>
      </c>
      <c r="EJ28" s="340">
        <f t="shared" si="3"/>
        <v>9713.1059999999998</v>
      </c>
      <c r="EK28" s="340">
        <f t="shared" si="3"/>
        <v>9399.7800000000007</v>
      </c>
      <c r="EL28" s="340">
        <f t="shared" si="3"/>
        <v>9713.1059999999998</v>
      </c>
      <c r="EM28" s="340">
        <f t="shared" si="3"/>
        <v>9399.7800000000007</v>
      </c>
      <c r="EN28" s="340">
        <f t="shared" si="3"/>
        <v>9713.1059999999998</v>
      </c>
      <c r="EO28" s="340">
        <f t="shared" si="3"/>
        <v>9713.1059999999998</v>
      </c>
      <c r="EP28" s="340">
        <f t="shared" si="3"/>
        <v>9399.7800000000007</v>
      </c>
      <c r="EQ28" s="340">
        <f t="shared" si="3"/>
        <v>9713.1059999999998</v>
      </c>
      <c r="ER28" s="340">
        <f t="shared" si="3"/>
        <v>9399.7800000000007</v>
      </c>
      <c r="ES28" s="340">
        <f t="shared" si="3"/>
        <v>9713.1059999999998</v>
      </c>
      <c r="ET28" s="340">
        <f t="shared" si="3"/>
        <v>9713.1059999999998</v>
      </c>
      <c r="EU28" s="340">
        <f t="shared" si="3"/>
        <v>9086.4540000000015</v>
      </c>
      <c r="EV28" s="340">
        <f t="shared" si="3"/>
        <v>9713.1059999999998</v>
      </c>
      <c r="EW28" s="340">
        <f t="shared" si="3"/>
        <v>9399.7800000000007</v>
      </c>
      <c r="EX28" s="340">
        <f t="shared" si="3"/>
        <v>9713.1059999999998</v>
      </c>
      <c r="EY28" s="340">
        <f t="shared" si="3"/>
        <v>9399.7800000000007</v>
      </c>
      <c r="EZ28" s="340">
        <f t="shared" si="3"/>
        <v>9713.1059999999998</v>
      </c>
      <c r="FA28" s="340">
        <f t="shared" si="3"/>
        <v>9713.1059999999998</v>
      </c>
      <c r="FB28" s="340">
        <f t="shared" si="3"/>
        <v>9399.7800000000007</v>
      </c>
      <c r="FC28" s="340">
        <f t="shared" si="3"/>
        <v>9713.1059999999998</v>
      </c>
      <c r="FD28" s="340">
        <f t="shared" si="3"/>
        <v>9399.7800000000007</v>
      </c>
      <c r="FE28" s="340">
        <f t="shared" si="3"/>
        <v>9713.1059999999998</v>
      </c>
      <c r="FF28" s="340">
        <f t="shared" si="3"/>
        <v>9713.1059999999998</v>
      </c>
      <c r="FG28" s="340">
        <f t="shared" si="3"/>
        <v>8773.1280000000006</v>
      </c>
      <c r="FH28" s="340">
        <f t="shared" si="3"/>
        <v>9713.1059999999998</v>
      </c>
      <c r="FI28" s="340">
        <f t="shared" si="3"/>
        <v>9399.7800000000007</v>
      </c>
      <c r="FJ28" s="340">
        <f t="shared" si="3"/>
        <v>9713.1059999999998</v>
      </c>
      <c r="FK28" s="340">
        <f t="shared" si="3"/>
        <v>9399.7800000000007</v>
      </c>
      <c r="FL28" s="340">
        <f t="shared" si="3"/>
        <v>9713.1059999999998</v>
      </c>
      <c r="FM28" s="340">
        <f t="shared" si="3"/>
        <v>9713.1059999999998</v>
      </c>
      <c r="FN28" s="340">
        <f t="shared" si="3"/>
        <v>9399.7800000000007</v>
      </c>
      <c r="FO28" s="340">
        <f t="shared" si="3"/>
        <v>9713.1059999999998</v>
      </c>
      <c r="FP28" s="340">
        <f t="shared" si="3"/>
        <v>9399.7800000000007</v>
      </c>
      <c r="FQ28" s="340">
        <f t="shared" si="3"/>
        <v>9713.1059999999998</v>
      </c>
      <c r="FR28" s="340">
        <f t="shared" si="3"/>
        <v>9713.1059999999998</v>
      </c>
      <c r="FS28" s="340">
        <f t="shared" si="3"/>
        <v>8773.1280000000006</v>
      </c>
      <c r="FT28" s="340">
        <f t="shared" si="3"/>
        <v>9713.1059999999998</v>
      </c>
      <c r="FU28" s="340">
        <f t="shared" si="3"/>
        <v>9399.7800000000007</v>
      </c>
      <c r="FV28" s="340">
        <f t="shared" si="3"/>
        <v>9713.1059999999998</v>
      </c>
      <c r="FW28" s="340">
        <f t="shared" si="3"/>
        <v>9399.7800000000007</v>
      </c>
      <c r="FX28" s="340">
        <f t="shared" si="3"/>
        <v>9713.1059999999998</v>
      </c>
      <c r="FY28" s="340">
        <f t="shared" si="3"/>
        <v>9713.1059999999998</v>
      </c>
      <c r="FZ28" s="340">
        <f t="shared" si="3"/>
        <v>9399.7800000000007</v>
      </c>
      <c r="GA28" s="340">
        <f t="shared" si="3"/>
        <v>9713.1059999999998</v>
      </c>
      <c r="GB28" s="340">
        <f t="shared" si="3"/>
        <v>9399.7800000000007</v>
      </c>
      <c r="GC28" s="340">
        <f t="shared" si="3"/>
        <v>9713.1059999999998</v>
      </c>
    </row>
    <row r="29" spans="1:256" x14ac:dyDescent="0.25">
      <c r="A29" s="441">
        <f t="shared" si="0"/>
        <v>0</v>
      </c>
      <c r="B29" s="348">
        <f t="shared" si="0"/>
        <v>0</v>
      </c>
      <c r="C29" s="410">
        <f t="shared" si="0"/>
        <v>0</v>
      </c>
      <c r="D29" s="407">
        <f t="shared" si="0"/>
        <v>0</v>
      </c>
      <c r="E29" s="402">
        <f t="shared" si="0"/>
        <v>0</v>
      </c>
      <c r="F29" s="340">
        <f>+$E29*$B29*F$26</f>
        <v>0</v>
      </c>
      <c r="G29" s="340">
        <f t="shared" ref="G29:BR33" si="4">+$E29*$B29*G$26</f>
        <v>0</v>
      </c>
      <c r="H29" s="340">
        <f t="shared" si="4"/>
        <v>0</v>
      </c>
      <c r="I29" s="340">
        <f t="shared" si="4"/>
        <v>0</v>
      </c>
      <c r="J29" s="340">
        <f t="shared" si="4"/>
        <v>0</v>
      </c>
      <c r="K29" s="340">
        <f t="shared" si="4"/>
        <v>0</v>
      </c>
      <c r="L29" s="340">
        <f t="shared" si="4"/>
        <v>0</v>
      </c>
      <c r="M29" s="340">
        <f t="shared" si="4"/>
        <v>0</v>
      </c>
      <c r="N29" s="340">
        <f t="shared" si="4"/>
        <v>0</v>
      </c>
      <c r="O29" s="340">
        <f t="shared" si="4"/>
        <v>0</v>
      </c>
      <c r="P29" s="340">
        <f t="shared" si="4"/>
        <v>0</v>
      </c>
      <c r="Q29" s="340">
        <f t="shared" si="4"/>
        <v>0</v>
      </c>
      <c r="R29" s="340">
        <f t="shared" si="4"/>
        <v>0</v>
      </c>
      <c r="S29" s="340">
        <f t="shared" si="4"/>
        <v>0</v>
      </c>
      <c r="T29" s="340">
        <f t="shared" si="4"/>
        <v>0</v>
      </c>
      <c r="U29" s="340">
        <f t="shared" si="4"/>
        <v>0</v>
      </c>
      <c r="V29" s="340">
        <f t="shared" si="4"/>
        <v>0</v>
      </c>
      <c r="W29" s="340">
        <f t="shared" si="4"/>
        <v>0</v>
      </c>
      <c r="X29" s="340">
        <f t="shared" si="4"/>
        <v>0</v>
      </c>
      <c r="Y29" s="340">
        <f t="shared" si="4"/>
        <v>0</v>
      </c>
      <c r="Z29" s="340">
        <f t="shared" si="4"/>
        <v>0</v>
      </c>
      <c r="AA29" s="340">
        <f t="shared" si="4"/>
        <v>0</v>
      </c>
      <c r="AB29" s="340">
        <f t="shared" si="4"/>
        <v>0</v>
      </c>
      <c r="AC29" s="340">
        <f t="shared" si="4"/>
        <v>0</v>
      </c>
      <c r="AD29" s="340">
        <f t="shared" si="4"/>
        <v>0</v>
      </c>
      <c r="AE29" s="340">
        <f t="shared" si="4"/>
        <v>0</v>
      </c>
      <c r="AF29" s="340">
        <f t="shared" si="4"/>
        <v>0</v>
      </c>
      <c r="AG29" s="340">
        <f t="shared" si="4"/>
        <v>0</v>
      </c>
      <c r="AH29" s="340">
        <f t="shared" si="4"/>
        <v>0</v>
      </c>
      <c r="AI29" s="340">
        <f t="shared" si="4"/>
        <v>0</v>
      </c>
      <c r="AJ29" s="340">
        <f t="shared" si="4"/>
        <v>0</v>
      </c>
      <c r="AK29" s="340">
        <f t="shared" si="4"/>
        <v>0</v>
      </c>
      <c r="AL29" s="340">
        <f t="shared" si="4"/>
        <v>0</v>
      </c>
      <c r="AM29" s="340">
        <f t="shared" si="4"/>
        <v>0</v>
      </c>
      <c r="AN29" s="340">
        <f t="shared" si="4"/>
        <v>0</v>
      </c>
      <c r="AO29" s="340">
        <f t="shared" si="4"/>
        <v>0</v>
      </c>
      <c r="AP29" s="340">
        <f t="shared" si="4"/>
        <v>0</v>
      </c>
      <c r="AQ29" s="340">
        <f t="shared" si="4"/>
        <v>0</v>
      </c>
      <c r="AR29" s="340">
        <f t="shared" si="4"/>
        <v>0</v>
      </c>
      <c r="AS29" s="340">
        <f t="shared" si="4"/>
        <v>0</v>
      </c>
      <c r="AT29" s="340">
        <f t="shared" si="4"/>
        <v>0</v>
      </c>
      <c r="AU29" s="340">
        <f t="shared" si="4"/>
        <v>0</v>
      </c>
      <c r="AV29" s="340">
        <f t="shared" si="4"/>
        <v>0</v>
      </c>
      <c r="AW29" s="340">
        <f t="shared" si="4"/>
        <v>0</v>
      </c>
      <c r="AX29" s="340">
        <f t="shared" si="4"/>
        <v>0</v>
      </c>
      <c r="AY29" s="340">
        <f t="shared" si="4"/>
        <v>0</v>
      </c>
      <c r="AZ29" s="340">
        <f t="shared" si="4"/>
        <v>0</v>
      </c>
      <c r="BA29" s="340">
        <f t="shared" si="4"/>
        <v>0</v>
      </c>
      <c r="BB29" s="340">
        <f t="shared" si="4"/>
        <v>0</v>
      </c>
      <c r="BC29" s="340">
        <f t="shared" si="4"/>
        <v>0</v>
      </c>
      <c r="BD29" s="340">
        <f t="shared" si="4"/>
        <v>0</v>
      </c>
      <c r="BE29" s="340">
        <f t="shared" si="4"/>
        <v>0</v>
      </c>
      <c r="BF29" s="340">
        <f t="shared" si="4"/>
        <v>0</v>
      </c>
      <c r="BG29" s="340">
        <f t="shared" si="4"/>
        <v>0</v>
      </c>
      <c r="BH29" s="340">
        <f t="shared" si="4"/>
        <v>0</v>
      </c>
      <c r="BI29" s="340">
        <f t="shared" si="4"/>
        <v>0</v>
      </c>
      <c r="BJ29" s="340">
        <f t="shared" si="4"/>
        <v>0</v>
      </c>
      <c r="BK29" s="340">
        <f t="shared" si="4"/>
        <v>0</v>
      </c>
      <c r="BL29" s="340">
        <f t="shared" si="4"/>
        <v>0</v>
      </c>
      <c r="BM29" s="340">
        <f t="shared" si="4"/>
        <v>0</v>
      </c>
      <c r="BN29" s="340">
        <f t="shared" si="4"/>
        <v>0</v>
      </c>
      <c r="BO29" s="340">
        <f t="shared" si="4"/>
        <v>0</v>
      </c>
      <c r="BP29" s="340">
        <f t="shared" si="4"/>
        <v>0</v>
      </c>
      <c r="BQ29" s="340">
        <f t="shared" si="4"/>
        <v>0</v>
      </c>
      <c r="BR29" s="340">
        <f t="shared" si="4"/>
        <v>0</v>
      </c>
      <c r="BS29" s="340">
        <f t="shared" ref="BS29:ED30" si="5">+$E29*$B29*BS$26</f>
        <v>0</v>
      </c>
      <c r="BT29" s="340">
        <f t="shared" si="5"/>
        <v>0</v>
      </c>
      <c r="BU29" s="340">
        <f t="shared" si="5"/>
        <v>0</v>
      </c>
      <c r="BV29" s="340">
        <f t="shared" si="5"/>
        <v>0</v>
      </c>
      <c r="BW29" s="340">
        <f t="shared" si="5"/>
        <v>0</v>
      </c>
      <c r="BX29" s="340">
        <f t="shared" si="5"/>
        <v>0</v>
      </c>
      <c r="BY29" s="340">
        <f t="shared" si="5"/>
        <v>0</v>
      </c>
      <c r="BZ29" s="340">
        <f t="shared" si="5"/>
        <v>0</v>
      </c>
      <c r="CA29" s="340">
        <f t="shared" si="5"/>
        <v>0</v>
      </c>
      <c r="CB29" s="340">
        <f t="shared" si="5"/>
        <v>0</v>
      </c>
      <c r="CC29" s="340">
        <f t="shared" si="5"/>
        <v>0</v>
      </c>
      <c r="CD29" s="340">
        <f t="shared" si="5"/>
        <v>0</v>
      </c>
      <c r="CE29" s="340">
        <f t="shared" si="5"/>
        <v>0</v>
      </c>
      <c r="CF29" s="340">
        <f t="shared" si="5"/>
        <v>0</v>
      </c>
      <c r="CG29" s="340">
        <f t="shared" si="5"/>
        <v>0</v>
      </c>
      <c r="CH29" s="340">
        <f t="shared" si="5"/>
        <v>0</v>
      </c>
      <c r="CI29" s="340">
        <f t="shared" si="5"/>
        <v>0</v>
      </c>
      <c r="CJ29" s="340">
        <f t="shared" si="5"/>
        <v>0</v>
      </c>
      <c r="CK29" s="340">
        <f t="shared" si="5"/>
        <v>0</v>
      </c>
      <c r="CL29" s="340">
        <f t="shared" si="5"/>
        <v>0</v>
      </c>
      <c r="CM29" s="340">
        <f t="shared" si="5"/>
        <v>0</v>
      </c>
      <c r="CN29" s="340">
        <f t="shared" si="5"/>
        <v>0</v>
      </c>
      <c r="CO29" s="340">
        <f t="shared" si="5"/>
        <v>0</v>
      </c>
      <c r="CP29" s="340">
        <f t="shared" si="5"/>
        <v>0</v>
      </c>
      <c r="CQ29" s="340">
        <f t="shared" si="5"/>
        <v>0</v>
      </c>
      <c r="CR29" s="340">
        <f t="shared" si="5"/>
        <v>0</v>
      </c>
      <c r="CS29" s="340">
        <f t="shared" si="5"/>
        <v>0</v>
      </c>
      <c r="CT29" s="340">
        <f t="shared" si="5"/>
        <v>0</v>
      </c>
      <c r="CU29" s="340">
        <f t="shared" si="5"/>
        <v>0</v>
      </c>
      <c r="CV29" s="340">
        <f t="shared" si="5"/>
        <v>0</v>
      </c>
      <c r="CW29" s="340">
        <f t="shared" si="5"/>
        <v>0</v>
      </c>
      <c r="CX29" s="340">
        <f t="shared" si="5"/>
        <v>0</v>
      </c>
      <c r="CY29" s="340">
        <f t="shared" si="5"/>
        <v>0</v>
      </c>
      <c r="CZ29" s="340">
        <f t="shared" si="5"/>
        <v>0</v>
      </c>
      <c r="DA29" s="340">
        <f t="shared" si="5"/>
        <v>0</v>
      </c>
      <c r="DB29" s="340">
        <f t="shared" si="5"/>
        <v>0</v>
      </c>
      <c r="DC29" s="340">
        <f t="shared" si="5"/>
        <v>0</v>
      </c>
      <c r="DD29" s="340">
        <f t="shared" si="5"/>
        <v>0</v>
      </c>
      <c r="DE29" s="340">
        <f t="shared" si="5"/>
        <v>0</v>
      </c>
      <c r="DF29" s="340">
        <f t="shared" si="5"/>
        <v>0</v>
      </c>
      <c r="DG29" s="340">
        <f t="shared" si="5"/>
        <v>0</v>
      </c>
      <c r="DH29" s="340">
        <f t="shared" si="5"/>
        <v>0</v>
      </c>
      <c r="DI29" s="340">
        <f t="shared" si="5"/>
        <v>0</v>
      </c>
      <c r="DJ29" s="340">
        <f t="shared" si="5"/>
        <v>0</v>
      </c>
      <c r="DK29" s="340">
        <f t="shared" si="5"/>
        <v>0</v>
      </c>
      <c r="DL29" s="340">
        <f t="shared" si="5"/>
        <v>0</v>
      </c>
      <c r="DM29" s="340">
        <f t="shared" si="5"/>
        <v>0</v>
      </c>
      <c r="DN29" s="340">
        <f t="shared" si="5"/>
        <v>0</v>
      </c>
      <c r="DO29" s="340">
        <f t="shared" si="5"/>
        <v>0</v>
      </c>
      <c r="DP29" s="340">
        <f t="shared" si="5"/>
        <v>0</v>
      </c>
      <c r="DQ29" s="340">
        <f t="shared" si="5"/>
        <v>0</v>
      </c>
      <c r="DR29" s="340">
        <f t="shared" si="5"/>
        <v>0</v>
      </c>
      <c r="DS29" s="340">
        <f t="shared" si="5"/>
        <v>0</v>
      </c>
      <c r="DT29" s="340">
        <f t="shared" si="5"/>
        <v>0</v>
      </c>
      <c r="DU29" s="340">
        <f t="shared" si="5"/>
        <v>0</v>
      </c>
      <c r="DV29" s="340">
        <f t="shared" si="5"/>
        <v>0</v>
      </c>
      <c r="DW29" s="340">
        <f t="shared" si="5"/>
        <v>0</v>
      </c>
      <c r="DX29" s="340">
        <f t="shared" si="5"/>
        <v>0</v>
      </c>
      <c r="DY29" s="340">
        <f t="shared" si="5"/>
        <v>0</v>
      </c>
      <c r="DZ29" s="340">
        <f t="shared" si="5"/>
        <v>0</v>
      </c>
      <c r="EA29" s="340">
        <f t="shared" si="5"/>
        <v>0</v>
      </c>
      <c r="EB29" s="340">
        <f t="shared" si="5"/>
        <v>0</v>
      </c>
      <c r="EC29" s="340">
        <f t="shared" si="5"/>
        <v>0</v>
      </c>
      <c r="ED29" s="340">
        <f t="shared" si="5"/>
        <v>0</v>
      </c>
      <c r="EE29" s="340">
        <f t="shared" ref="EE29:GC30" si="6">+$E29*$B29*EE$26</f>
        <v>0</v>
      </c>
      <c r="EF29" s="340">
        <f t="shared" si="6"/>
        <v>0</v>
      </c>
      <c r="EG29" s="340">
        <f t="shared" si="6"/>
        <v>0</v>
      </c>
      <c r="EH29" s="340">
        <f t="shared" si="6"/>
        <v>0</v>
      </c>
      <c r="EI29" s="340">
        <f t="shared" si="6"/>
        <v>0</v>
      </c>
      <c r="EJ29" s="340">
        <f t="shared" si="6"/>
        <v>0</v>
      </c>
      <c r="EK29" s="340">
        <f t="shared" si="6"/>
        <v>0</v>
      </c>
      <c r="EL29" s="340">
        <f t="shared" si="6"/>
        <v>0</v>
      </c>
      <c r="EM29" s="340">
        <f t="shared" si="6"/>
        <v>0</v>
      </c>
      <c r="EN29" s="340">
        <f t="shared" si="6"/>
        <v>0</v>
      </c>
      <c r="EO29" s="340">
        <f t="shared" si="6"/>
        <v>0</v>
      </c>
      <c r="EP29" s="340">
        <f t="shared" si="6"/>
        <v>0</v>
      </c>
      <c r="EQ29" s="340">
        <f t="shared" si="6"/>
        <v>0</v>
      </c>
      <c r="ER29" s="340">
        <f t="shared" si="6"/>
        <v>0</v>
      </c>
      <c r="ES29" s="340">
        <f t="shared" si="6"/>
        <v>0</v>
      </c>
      <c r="ET29" s="340">
        <f t="shared" si="6"/>
        <v>0</v>
      </c>
      <c r="EU29" s="340">
        <f t="shared" si="6"/>
        <v>0</v>
      </c>
      <c r="EV29" s="340">
        <f t="shared" si="6"/>
        <v>0</v>
      </c>
      <c r="EW29" s="340">
        <f t="shared" si="6"/>
        <v>0</v>
      </c>
      <c r="EX29" s="340">
        <f t="shared" si="6"/>
        <v>0</v>
      </c>
      <c r="EY29" s="340">
        <f t="shared" si="6"/>
        <v>0</v>
      </c>
      <c r="EZ29" s="340">
        <f t="shared" si="6"/>
        <v>0</v>
      </c>
      <c r="FA29" s="340">
        <f t="shared" si="6"/>
        <v>0</v>
      </c>
      <c r="FB29" s="340">
        <f t="shared" si="6"/>
        <v>0</v>
      </c>
      <c r="FC29" s="340">
        <f t="shared" si="6"/>
        <v>0</v>
      </c>
      <c r="FD29" s="340">
        <f t="shared" si="6"/>
        <v>0</v>
      </c>
      <c r="FE29" s="340">
        <f t="shared" si="6"/>
        <v>0</v>
      </c>
      <c r="FF29" s="340">
        <f t="shared" si="6"/>
        <v>0</v>
      </c>
      <c r="FG29" s="340">
        <f t="shared" si="6"/>
        <v>0</v>
      </c>
      <c r="FH29" s="340">
        <f t="shared" si="6"/>
        <v>0</v>
      </c>
      <c r="FI29" s="340">
        <f t="shared" si="6"/>
        <v>0</v>
      </c>
      <c r="FJ29" s="340">
        <f t="shared" si="6"/>
        <v>0</v>
      </c>
      <c r="FK29" s="340">
        <f t="shared" si="6"/>
        <v>0</v>
      </c>
      <c r="FL29" s="340">
        <f t="shared" si="6"/>
        <v>0</v>
      </c>
      <c r="FM29" s="340">
        <f t="shared" si="6"/>
        <v>0</v>
      </c>
      <c r="FN29" s="340">
        <f t="shared" si="6"/>
        <v>0</v>
      </c>
      <c r="FO29" s="340">
        <f t="shared" si="6"/>
        <v>0</v>
      </c>
      <c r="FP29" s="340">
        <f t="shared" si="6"/>
        <v>0</v>
      </c>
      <c r="FQ29" s="340">
        <f t="shared" si="6"/>
        <v>0</v>
      </c>
      <c r="FR29" s="340">
        <f t="shared" si="6"/>
        <v>0</v>
      </c>
      <c r="FS29" s="340">
        <f t="shared" si="6"/>
        <v>0</v>
      </c>
      <c r="FT29" s="340">
        <f t="shared" si="6"/>
        <v>0</v>
      </c>
      <c r="FU29" s="340">
        <f t="shared" si="6"/>
        <v>0</v>
      </c>
      <c r="FV29" s="340">
        <f t="shared" si="6"/>
        <v>0</v>
      </c>
      <c r="FW29" s="340">
        <f t="shared" si="6"/>
        <v>0</v>
      </c>
      <c r="FX29" s="340">
        <f t="shared" si="6"/>
        <v>0</v>
      </c>
      <c r="FY29" s="340">
        <f t="shared" si="6"/>
        <v>0</v>
      </c>
      <c r="FZ29" s="340">
        <f t="shared" si="6"/>
        <v>0</v>
      </c>
      <c r="GA29" s="340">
        <f t="shared" si="6"/>
        <v>0</v>
      </c>
      <c r="GB29" s="340">
        <f t="shared" si="6"/>
        <v>0</v>
      </c>
      <c r="GC29" s="340">
        <f t="shared" si="6"/>
        <v>0</v>
      </c>
    </row>
    <row r="30" spans="1:256" x14ac:dyDescent="0.25">
      <c r="A30" s="441">
        <f t="shared" si="0"/>
        <v>0</v>
      </c>
      <c r="B30" s="348">
        <f t="shared" si="0"/>
        <v>0</v>
      </c>
      <c r="C30" s="410">
        <f t="shared" si="0"/>
        <v>0</v>
      </c>
      <c r="D30" s="407">
        <f t="shared" si="0"/>
        <v>0</v>
      </c>
      <c r="E30" s="402">
        <f t="shared" si="0"/>
        <v>0</v>
      </c>
      <c r="F30" s="340">
        <f t="shared" ref="F30:U38" si="7">+$E30*$B30*F$26</f>
        <v>0</v>
      </c>
      <c r="G30" s="340">
        <f>+$E30*$B30*G$26</f>
        <v>0</v>
      </c>
      <c r="H30" s="340">
        <f t="shared" si="4"/>
        <v>0</v>
      </c>
      <c r="I30" s="340">
        <f t="shared" si="4"/>
        <v>0</v>
      </c>
      <c r="J30" s="340">
        <f t="shared" si="4"/>
        <v>0</v>
      </c>
      <c r="K30" s="340">
        <f t="shared" si="4"/>
        <v>0</v>
      </c>
      <c r="L30" s="340">
        <f t="shared" si="4"/>
        <v>0</v>
      </c>
      <c r="M30" s="340">
        <f t="shared" si="4"/>
        <v>0</v>
      </c>
      <c r="N30" s="340">
        <f t="shared" si="4"/>
        <v>0</v>
      </c>
      <c r="O30" s="340">
        <f t="shared" si="4"/>
        <v>0</v>
      </c>
      <c r="P30" s="340">
        <f t="shared" si="4"/>
        <v>0</v>
      </c>
      <c r="Q30" s="340">
        <f t="shared" si="4"/>
        <v>0</v>
      </c>
      <c r="R30" s="340">
        <f t="shared" si="4"/>
        <v>0</v>
      </c>
      <c r="S30" s="340">
        <f t="shared" si="4"/>
        <v>0</v>
      </c>
      <c r="T30" s="340">
        <f t="shared" si="4"/>
        <v>0</v>
      </c>
      <c r="U30" s="340">
        <f t="shared" si="4"/>
        <v>0</v>
      </c>
      <c r="V30" s="340">
        <f t="shared" si="4"/>
        <v>0</v>
      </c>
      <c r="W30" s="340">
        <f t="shared" si="4"/>
        <v>0</v>
      </c>
      <c r="X30" s="340">
        <f t="shared" si="4"/>
        <v>0</v>
      </c>
      <c r="Y30" s="340">
        <f t="shared" si="4"/>
        <v>0</v>
      </c>
      <c r="Z30" s="340">
        <f t="shared" si="4"/>
        <v>0</v>
      </c>
      <c r="AA30" s="340">
        <f t="shared" si="4"/>
        <v>0</v>
      </c>
      <c r="AB30" s="340">
        <f t="shared" si="4"/>
        <v>0</v>
      </c>
      <c r="AC30" s="340">
        <f t="shared" si="4"/>
        <v>0</v>
      </c>
      <c r="AD30" s="340">
        <f t="shared" si="4"/>
        <v>0</v>
      </c>
      <c r="AE30" s="340">
        <f t="shared" si="4"/>
        <v>0</v>
      </c>
      <c r="AF30" s="340">
        <f t="shared" si="4"/>
        <v>0</v>
      </c>
      <c r="AG30" s="340">
        <f t="shared" si="4"/>
        <v>0</v>
      </c>
      <c r="AH30" s="340">
        <f t="shared" si="4"/>
        <v>0</v>
      </c>
      <c r="AI30" s="340">
        <f t="shared" si="4"/>
        <v>0</v>
      </c>
      <c r="AJ30" s="340">
        <f t="shared" si="4"/>
        <v>0</v>
      </c>
      <c r="AK30" s="340">
        <f t="shared" si="4"/>
        <v>0</v>
      </c>
      <c r="AL30" s="340">
        <f t="shared" si="4"/>
        <v>0</v>
      </c>
      <c r="AM30" s="340">
        <f t="shared" si="4"/>
        <v>0</v>
      </c>
      <c r="AN30" s="340">
        <f t="shared" si="4"/>
        <v>0</v>
      </c>
      <c r="AO30" s="340">
        <f t="shared" si="4"/>
        <v>0</v>
      </c>
      <c r="AP30" s="340">
        <f t="shared" si="4"/>
        <v>0</v>
      </c>
      <c r="AQ30" s="340">
        <f t="shared" si="4"/>
        <v>0</v>
      </c>
      <c r="AR30" s="340">
        <f t="shared" si="4"/>
        <v>0</v>
      </c>
      <c r="AS30" s="340">
        <f t="shared" si="4"/>
        <v>0</v>
      </c>
      <c r="AT30" s="340">
        <f t="shared" si="4"/>
        <v>0</v>
      </c>
      <c r="AU30" s="340">
        <f t="shared" si="4"/>
        <v>0</v>
      </c>
      <c r="AV30" s="340">
        <f t="shared" si="4"/>
        <v>0</v>
      </c>
      <c r="AW30" s="340">
        <f t="shared" si="4"/>
        <v>0</v>
      </c>
      <c r="AX30" s="340">
        <f t="shared" si="4"/>
        <v>0</v>
      </c>
      <c r="AY30" s="340">
        <f t="shared" si="4"/>
        <v>0</v>
      </c>
      <c r="AZ30" s="340">
        <f t="shared" si="4"/>
        <v>0</v>
      </c>
      <c r="BA30" s="340">
        <f t="shared" si="4"/>
        <v>0</v>
      </c>
      <c r="BB30" s="340">
        <f t="shared" si="4"/>
        <v>0</v>
      </c>
      <c r="BC30" s="340">
        <f t="shared" si="4"/>
        <v>0</v>
      </c>
      <c r="BD30" s="340">
        <f t="shared" si="4"/>
        <v>0</v>
      </c>
      <c r="BE30" s="340">
        <f t="shared" si="4"/>
        <v>0</v>
      </c>
      <c r="BF30" s="340">
        <f t="shared" si="4"/>
        <v>0</v>
      </c>
      <c r="BG30" s="340">
        <f t="shared" si="4"/>
        <v>0</v>
      </c>
      <c r="BH30" s="340">
        <f t="shared" si="4"/>
        <v>0</v>
      </c>
      <c r="BI30" s="340">
        <f t="shared" si="4"/>
        <v>0</v>
      </c>
      <c r="BJ30" s="340">
        <f t="shared" si="4"/>
        <v>0</v>
      </c>
      <c r="BK30" s="340">
        <f t="shared" si="4"/>
        <v>0</v>
      </c>
      <c r="BL30" s="340">
        <f t="shared" si="4"/>
        <v>0</v>
      </c>
      <c r="BM30" s="340">
        <f t="shared" si="4"/>
        <v>0</v>
      </c>
      <c r="BN30" s="340">
        <f t="shared" si="4"/>
        <v>0</v>
      </c>
      <c r="BO30" s="340">
        <f t="shared" si="4"/>
        <v>0</v>
      </c>
      <c r="BP30" s="340">
        <f t="shared" si="4"/>
        <v>0</v>
      </c>
      <c r="BQ30" s="340">
        <f t="shared" si="4"/>
        <v>0</v>
      </c>
      <c r="BR30" s="340">
        <f t="shared" si="4"/>
        <v>0</v>
      </c>
      <c r="BS30" s="340">
        <f t="shared" si="5"/>
        <v>0</v>
      </c>
      <c r="BT30" s="340">
        <f t="shared" si="5"/>
        <v>0</v>
      </c>
      <c r="BU30" s="340">
        <f t="shared" si="5"/>
        <v>0</v>
      </c>
      <c r="BV30" s="340">
        <f t="shared" si="5"/>
        <v>0</v>
      </c>
      <c r="BW30" s="340">
        <f t="shared" si="5"/>
        <v>0</v>
      </c>
      <c r="BX30" s="340">
        <f t="shared" si="5"/>
        <v>0</v>
      </c>
      <c r="BY30" s="340">
        <f t="shared" si="5"/>
        <v>0</v>
      </c>
      <c r="BZ30" s="340">
        <f t="shared" si="5"/>
        <v>0</v>
      </c>
      <c r="CA30" s="340">
        <f t="shared" si="5"/>
        <v>0</v>
      </c>
      <c r="CB30" s="340">
        <f t="shared" si="5"/>
        <v>0</v>
      </c>
      <c r="CC30" s="340">
        <f t="shared" si="5"/>
        <v>0</v>
      </c>
      <c r="CD30" s="340">
        <f t="shared" si="5"/>
        <v>0</v>
      </c>
      <c r="CE30" s="340">
        <f t="shared" si="5"/>
        <v>0</v>
      </c>
      <c r="CF30" s="340">
        <f t="shared" si="5"/>
        <v>0</v>
      </c>
      <c r="CG30" s="340">
        <f t="shared" si="5"/>
        <v>0</v>
      </c>
      <c r="CH30" s="340">
        <f t="shared" si="5"/>
        <v>0</v>
      </c>
      <c r="CI30" s="340">
        <f t="shared" si="5"/>
        <v>0</v>
      </c>
      <c r="CJ30" s="340">
        <f t="shared" si="5"/>
        <v>0</v>
      </c>
      <c r="CK30" s="340">
        <f t="shared" si="5"/>
        <v>0</v>
      </c>
      <c r="CL30" s="340">
        <f t="shared" si="5"/>
        <v>0</v>
      </c>
      <c r="CM30" s="340">
        <f t="shared" si="5"/>
        <v>0</v>
      </c>
      <c r="CN30" s="340">
        <f t="shared" si="5"/>
        <v>0</v>
      </c>
      <c r="CO30" s="340">
        <f t="shared" si="5"/>
        <v>0</v>
      </c>
      <c r="CP30" s="340">
        <f t="shared" si="5"/>
        <v>0</v>
      </c>
      <c r="CQ30" s="340">
        <f t="shared" si="5"/>
        <v>0</v>
      </c>
      <c r="CR30" s="340">
        <f t="shared" si="5"/>
        <v>0</v>
      </c>
      <c r="CS30" s="340">
        <f t="shared" si="5"/>
        <v>0</v>
      </c>
      <c r="CT30" s="340">
        <f t="shared" si="5"/>
        <v>0</v>
      </c>
      <c r="CU30" s="340">
        <f t="shared" si="5"/>
        <v>0</v>
      </c>
      <c r="CV30" s="340">
        <f t="shared" si="5"/>
        <v>0</v>
      </c>
      <c r="CW30" s="340">
        <f t="shared" si="5"/>
        <v>0</v>
      </c>
      <c r="CX30" s="340">
        <f t="shared" si="5"/>
        <v>0</v>
      </c>
      <c r="CY30" s="340">
        <f t="shared" si="5"/>
        <v>0</v>
      </c>
      <c r="CZ30" s="340">
        <f t="shared" si="5"/>
        <v>0</v>
      </c>
      <c r="DA30" s="340">
        <f t="shared" si="5"/>
        <v>0</v>
      </c>
      <c r="DB30" s="340">
        <f t="shared" si="5"/>
        <v>0</v>
      </c>
      <c r="DC30" s="340">
        <f t="shared" si="5"/>
        <v>0</v>
      </c>
      <c r="DD30" s="340">
        <f t="shared" si="5"/>
        <v>0</v>
      </c>
      <c r="DE30" s="340">
        <f t="shared" si="5"/>
        <v>0</v>
      </c>
      <c r="DF30" s="340">
        <f t="shared" si="5"/>
        <v>0</v>
      </c>
      <c r="DG30" s="340">
        <f t="shared" si="5"/>
        <v>0</v>
      </c>
      <c r="DH30" s="340">
        <f t="shared" si="5"/>
        <v>0</v>
      </c>
      <c r="DI30" s="340">
        <f t="shared" si="5"/>
        <v>0</v>
      </c>
      <c r="DJ30" s="340">
        <f t="shared" si="5"/>
        <v>0</v>
      </c>
      <c r="DK30" s="340">
        <f t="shared" si="5"/>
        <v>0</v>
      </c>
      <c r="DL30" s="340">
        <f t="shared" si="5"/>
        <v>0</v>
      </c>
      <c r="DM30" s="340">
        <f t="shared" si="5"/>
        <v>0</v>
      </c>
      <c r="DN30" s="340">
        <f t="shared" si="5"/>
        <v>0</v>
      </c>
      <c r="DO30" s="340">
        <f t="shared" si="5"/>
        <v>0</v>
      </c>
      <c r="DP30" s="340">
        <f t="shared" si="5"/>
        <v>0</v>
      </c>
      <c r="DQ30" s="340">
        <f t="shared" si="5"/>
        <v>0</v>
      </c>
      <c r="DR30" s="340">
        <f t="shared" si="5"/>
        <v>0</v>
      </c>
      <c r="DS30" s="340">
        <f t="shared" si="5"/>
        <v>0</v>
      </c>
      <c r="DT30" s="340">
        <f t="shared" si="5"/>
        <v>0</v>
      </c>
      <c r="DU30" s="340">
        <f t="shared" si="5"/>
        <v>0</v>
      </c>
      <c r="DV30" s="340">
        <f t="shared" si="5"/>
        <v>0</v>
      </c>
      <c r="DW30" s="340">
        <f t="shared" si="5"/>
        <v>0</v>
      </c>
      <c r="DX30" s="340">
        <f t="shared" si="5"/>
        <v>0</v>
      </c>
      <c r="DY30" s="340">
        <f t="shared" si="5"/>
        <v>0</v>
      </c>
      <c r="DZ30" s="340">
        <f t="shared" si="5"/>
        <v>0</v>
      </c>
      <c r="EA30" s="340">
        <f t="shared" si="5"/>
        <v>0</v>
      </c>
      <c r="EB30" s="340">
        <f t="shared" si="5"/>
        <v>0</v>
      </c>
      <c r="EC30" s="340">
        <f t="shared" si="5"/>
        <v>0</v>
      </c>
      <c r="ED30" s="340">
        <f t="shared" si="5"/>
        <v>0</v>
      </c>
      <c r="EE30" s="340">
        <f t="shared" si="6"/>
        <v>0</v>
      </c>
      <c r="EF30" s="340">
        <f t="shared" si="6"/>
        <v>0</v>
      </c>
      <c r="EG30" s="340">
        <f t="shared" si="6"/>
        <v>0</v>
      </c>
      <c r="EH30" s="340">
        <f t="shared" si="6"/>
        <v>0</v>
      </c>
      <c r="EI30" s="340">
        <f t="shared" si="6"/>
        <v>0</v>
      </c>
      <c r="EJ30" s="340">
        <f t="shared" si="6"/>
        <v>0</v>
      </c>
      <c r="EK30" s="340">
        <f t="shared" si="6"/>
        <v>0</v>
      </c>
      <c r="EL30" s="340">
        <f t="shared" si="6"/>
        <v>0</v>
      </c>
      <c r="EM30" s="340">
        <f t="shared" si="6"/>
        <v>0</v>
      </c>
      <c r="EN30" s="340">
        <f t="shared" si="6"/>
        <v>0</v>
      </c>
      <c r="EO30" s="340">
        <f t="shared" si="6"/>
        <v>0</v>
      </c>
      <c r="EP30" s="340">
        <f t="shared" si="6"/>
        <v>0</v>
      </c>
      <c r="EQ30" s="340">
        <f t="shared" si="6"/>
        <v>0</v>
      </c>
      <c r="ER30" s="340">
        <f t="shared" si="6"/>
        <v>0</v>
      </c>
      <c r="ES30" s="340">
        <f t="shared" si="6"/>
        <v>0</v>
      </c>
      <c r="ET30" s="340">
        <f t="shared" si="6"/>
        <v>0</v>
      </c>
      <c r="EU30" s="340">
        <f t="shared" si="6"/>
        <v>0</v>
      </c>
      <c r="EV30" s="340">
        <f t="shared" si="6"/>
        <v>0</v>
      </c>
      <c r="EW30" s="340">
        <f t="shared" si="6"/>
        <v>0</v>
      </c>
      <c r="EX30" s="340">
        <f t="shared" si="6"/>
        <v>0</v>
      </c>
      <c r="EY30" s="340">
        <f t="shared" si="6"/>
        <v>0</v>
      </c>
      <c r="EZ30" s="340">
        <f t="shared" si="6"/>
        <v>0</v>
      </c>
      <c r="FA30" s="340">
        <f t="shared" si="6"/>
        <v>0</v>
      </c>
      <c r="FB30" s="340">
        <f t="shared" si="6"/>
        <v>0</v>
      </c>
      <c r="FC30" s="340">
        <f t="shared" si="6"/>
        <v>0</v>
      </c>
      <c r="FD30" s="340">
        <f t="shared" si="6"/>
        <v>0</v>
      </c>
      <c r="FE30" s="340">
        <f t="shared" si="6"/>
        <v>0</v>
      </c>
      <c r="FF30" s="340">
        <f t="shared" si="6"/>
        <v>0</v>
      </c>
      <c r="FG30" s="340">
        <f t="shared" si="6"/>
        <v>0</v>
      </c>
      <c r="FH30" s="340">
        <f t="shared" si="6"/>
        <v>0</v>
      </c>
      <c r="FI30" s="340">
        <f t="shared" si="6"/>
        <v>0</v>
      </c>
      <c r="FJ30" s="340">
        <f t="shared" si="6"/>
        <v>0</v>
      </c>
      <c r="FK30" s="340">
        <f t="shared" si="6"/>
        <v>0</v>
      </c>
      <c r="FL30" s="340">
        <f t="shared" si="6"/>
        <v>0</v>
      </c>
      <c r="FM30" s="340">
        <f t="shared" si="6"/>
        <v>0</v>
      </c>
      <c r="FN30" s="340">
        <f t="shared" si="6"/>
        <v>0</v>
      </c>
      <c r="FO30" s="340">
        <f t="shared" si="6"/>
        <v>0</v>
      </c>
      <c r="FP30" s="340">
        <f t="shared" si="6"/>
        <v>0</v>
      </c>
      <c r="FQ30" s="340">
        <f t="shared" si="6"/>
        <v>0</v>
      </c>
      <c r="FR30" s="340">
        <f t="shared" si="6"/>
        <v>0</v>
      </c>
      <c r="FS30" s="340">
        <f t="shared" si="6"/>
        <v>0</v>
      </c>
      <c r="FT30" s="340">
        <f t="shared" si="6"/>
        <v>0</v>
      </c>
      <c r="FU30" s="340">
        <f t="shared" si="6"/>
        <v>0</v>
      </c>
      <c r="FV30" s="340">
        <f t="shared" si="6"/>
        <v>0</v>
      </c>
      <c r="FW30" s="340">
        <f t="shared" si="6"/>
        <v>0</v>
      </c>
      <c r="FX30" s="340">
        <f t="shared" si="6"/>
        <v>0</v>
      </c>
      <c r="FY30" s="340">
        <f t="shared" si="6"/>
        <v>0</v>
      </c>
      <c r="FZ30" s="340">
        <f t="shared" si="6"/>
        <v>0</v>
      </c>
      <c r="GA30" s="340">
        <f t="shared" si="6"/>
        <v>0</v>
      </c>
      <c r="GB30" s="340">
        <f t="shared" si="6"/>
        <v>0</v>
      </c>
      <c r="GC30" s="340">
        <f t="shared" si="6"/>
        <v>0</v>
      </c>
    </row>
    <row r="31" spans="1:256" x14ac:dyDescent="0.25">
      <c r="A31" s="441">
        <f t="shared" si="0"/>
        <v>0</v>
      </c>
      <c r="B31" s="348">
        <f t="shared" si="0"/>
        <v>0</v>
      </c>
      <c r="C31" s="410">
        <f t="shared" si="0"/>
        <v>0</v>
      </c>
      <c r="D31" s="407">
        <f t="shared" si="0"/>
        <v>0</v>
      </c>
      <c r="E31" s="402">
        <f t="shared" si="0"/>
        <v>0</v>
      </c>
      <c r="F31" s="340">
        <f t="shared" si="7"/>
        <v>0</v>
      </c>
      <c r="G31" s="340">
        <f t="shared" si="7"/>
        <v>0</v>
      </c>
      <c r="H31" s="340">
        <f t="shared" si="7"/>
        <v>0</v>
      </c>
      <c r="I31" s="340">
        <f t="shared" si="7"/>
        <v>0</v>
      </c>
      <c r="J31" s="340">
        <f t="shared" si="7"/>
        <v>0</v>
      </c>
      <c r="K31" s="340">
        <f t="shared" si="7"/>
        <v>0</v>
      </c>
      <c r="L31" s="340">
        <f t="shared" si="7"/>
        <v>0</v>
      </c>
      <c r="M31" s="340">
        <f t="shared" si="7"/>
        <v>0</v>
      </c>
      <c r="N31" s="340">
        <f t="shared" si="7"/>
        <v>0</v>
      </c>
      <c r="O31" s="340">
        <f t="shared" si="7"/>
        <v>0</v>
      </c>
      <c r="P31" s="340">
        <f t="shared" si="7"/>
        <v>0</v>
      </c>
      <c r="Q31" s="340">
        <f t="shared" si="7"/>
        <v>0</v>
      </c>
      <c r="R31" s="340">
        <f t="shared" si="7"/>
        <v>0</v>
      </c>
      <c r="S31" s="340">
        <f t="shared" si="7"/>
        <v>0</v>
      </c>
      <c r="T31" s="340">
        <f t="shared" si="7"/>
        <v>0</v>
      </c>
      <c r="U31" s="340">
        <f t="shared" si="7"/>
        <v>0</v>
      </c>
      <c r="V31" s="340">
        <f t="shared" si="4"/>
        <v>0</v>
      </c>
      <c r="W31" s="340">
        <f t="shared" si="4"/>
        <v>0</v>
      </c>
      <c r="X31" s="340">
        <f t="shared" si="4"/>
        <v>0</v>
      </c>
      <c r="Y31" s="340">
        <f t="shared" si="4"/>
        <v>0</v>
      </c>
      <c r="Z31" s="340">
        <f t="shared" si="4"/>
        <v>0</v>
      </c>
      <c r="AA31" s="340">
        <f t="shared" si="4"/>
        <v>0</v>
      </c>
      <c r="AB31" s="340">
        <f t="shared" si="4"/>
        <v>0</v>
      </c>
      <c r="AC31" s="340">
        <f t="shared" si="4"/>
        <v>0</v>
      </c>
      <c r="AD31" s="340">
        <f t="shared" si="4"/>
        <v>0</v>
      </c>
      <c r="AE31" s="340">
        <f t="shared" si="4"/>
        <v>0</v>
      </c>
      <c r="AF31" s="340">
        <f t="shared" si="4"/>
        <v>0</v>
      </c>
      <c r="AG31" s="340">
        <f t="shared" si="4"/>
        <v>0</v>
      </c>
      <c r="AH31" s="340">
        <f t="shared" si="4"/>
        <v>0</v>
      </c>
      <c r="AI31" s="340">
        <f t="shared" si="4"/>
        <v>0</v>
      </c>
      <c r="AJ31" s="340">
        <f t="shared" si="4"/>
        <v>0</v>
      </c>
      <c r="AK31" s="340">
        <f t="shared" si="4"/>
        <v>0</v>
      </c>
      <c r="AL31" s="340">
        <f t="shared" si="4"/>
        <v>0</v>
      </c>
      <c r="AM31" s="340">
        <f t="shared" si="4"/>
        <v>0</v>
      </c>
      <c r="AN31" s="340">
        <f t="shared" si="4"/>
        <v>0</v>
      </c>
      <c r="AO31" s="340">
        <f t="shared" si="4"/>
        <v>0</v>
      </c>
      <c r="AP31" s="340">
        <f t="shared" si="4"/>
        <v>0</v>
      </c>
      <c r="AQ31" s="340">
        <f t="shared" si="4"/>
        <v>0</v>
      </c>
      <c r="AR31" s="340">
        <f t="shared" si="4"/>
        <v>0</v>
      </c>
      <c r="AS31" s="340">
        <f t="shared" si="4"/>
        <v>0</v>
      </c>
      <c r="AT31" s="340">
        <f t="shared" si="4"/>
        <v>0</v>
      </c>
      <c r="AU31" s="340">
        <f t="shared" si="4"/>
        <v>0</v>
      </c>
      <c r="AV31" s="340">
        <f t="shared" si="4"/>
        <v>0</v>
      </c>
      <c r="AW31" s="340">
        <f t="shared" si="4"/>
        <v>0</v>
      </c>
      <c r="AX31" s="340">
        <f t="shared" si="4"/>
        <v>0</v>
      </c>
      <c r="AY31" s="340">
        <f t="shared" si="4"/>
        <v>0</v>
      </c>
      <c r="AZ31" s="340">
        <f t="shared" si="4"/>
        <v>0</v>
      </c>
      <c r="BA31" s="340">
        <f t="shared" si="4"/>
        <v>0</v>
      </c>
      <c r="BB31" s="340">
        <f t="shared" si="4"/>
        <v>0</v>
      </c>
      <c r="BC31" s="340">
        <f t="shared" si="4"/>
        <v>0</v>
      </c>
      <c r="BD31" s="340">
        <f t="shared" si="4"/>
        <v>0</v>
      </c>
      <c r="BE31" s="340">
        <f t="shared" si="4"/>
        <v>0</v>
      </c>
      <c r="BF31" s="340">
        <f t="shared" si="4"/>
        <v>0</v>
      </c>
      <c r="BG31" s="340">
        <f t="shared" si="4"/>
        <v>0</v>
      </c>
      <c r="BH31" s="340">
        <f t="shared" si="4"/>
        <v>0</v>
      </c>
      <c r="BI31" s="340">
        <f t="shared" si="4"/>
        <v>0</v>
      </c>
      <c r="BJ31" s="340">
        <f t="shared" si="4"/>
        <v>0</v>
      </c>
      <c r="BK31" s="340">
        <f t="shared" si="4"/>
        <v>0</v>
      </c>
      <c r="BL31" s="340">
        <f t="shared" si="4"/>
        <v>0</v>
      </c>
      <c r="BM31" s="340">
        <f t="shared" si="4"/>
        <v>0</v>
      </c>
    </row>
    <row r="32" spans="1:256" x14ac:dyDescent="0.25">
      <c r="A32" s="441">
        <f t="shared" si="0"/>
        <v>0</v>
      </c>
      <c r="B32" s="348">
        <f t="shared" si="0"/>
        <v>0</v>
      </c>
      <c r="C32" s="410">
        <f t="shared" si="0"/>
        <v>0</v>
      </c>
      <c r="D32" s="407">
        <f t="shared" si="0"/>
        <v>0</v>
      </c>
      <c r="E32" s="402">
        <f t="shared" si="0"/>
        <v>0</v>
      </c>
      <c r="F32" s="340">
        <f>+$E32*$B32*F$26</f>
        <v>0</v>
      </c>
      <c r="G32" s="340">
        <f t="shared" ref="G32:BR32" si="8">+$E32*$B32*G$26</f>
        <v>0</v>
      </c>
      <c r="H32" s="340">
        <f t="shared" si="8"/>
        <v>0</v>
      </c>
      <c r="I32" s="340">
        <f t="shared" si="8"/>
        <v>0</v>
      </c>
      <c r="J32" s="340">
        <f t="shared" si="8"/>
        <v>0</v>
      </c>
      <c r="K32" s="340">
        <f t="shared" si="8"/>
        <v>0</v>
      </c>
      <c r="L32" s="340">
        <f t="shared" si="8"/>
        <v>0</v>
      </c>
      <c r="M32" s="340">
        <f t="shared" si="8"/>
        <v>0</v>
      </c>
      <c r="N32" s="340">
        <f t="shared" si="8"/>
        <v>0</v>
      </c>
      <c r="O32" s="340">
        <f t="shared" si="8"/>
        <v>0</v>
      </c>
      <c r="P32" s="340">
        <f t="shared" si="8"/>
        <v>0</v>
      </c>
      <c r="Q32" s="340">
        <f t="shared" si="8"/>
        <v>0</v>
      </c>
      <c r="R32" s="340">
        <f t="shared" si="8"/>
        <v>0</v>
      </c>
      <c r="S32" s="340">
        <f t="shared" si="8"/>
        <v>0</v>
      </c>
      <c r="T32" s="340">
        <f t="shared" si="8"/>
        <v>0</v>
      </c>
      <c r="U32" s="340">
        <f t="shared" si="8"/>
        <v>0</v>
      </c>
      <c r="V32" s="340">
        <f t="shared" si="8"/>
        <v>0</v>
      </c>
      <c r="W32" s="340">
        <f t="shared" si="8"/>
        <v>0</v>
      </c>
      <c r="X32" s="340">
        <f t="shared" si="8"/>
        <v>0</v>
      </c>
      <c r="Y32" s="340">
        <f t="shared" si="8"/>
        <v>0</v>
      </c>
      <c r="Z32" s="340">
        <f t="shared" si="8"/>
        <v>0</v>
      </c>
      <c r="AA32" s="340">
        <f t="shared" si="8"/>
        <v>0</v>
      </c>
      <c r="AB32" s="340">
        <f t="shared" si="8"/>
        <v>0</v>
      </c>
      <c r="AC32" s="340">
        <f t="shared" si="8"/>
        <v>0</v>
      </c>
      <c r="AD32" s="340">
        <f t="shared" si="8"/>
        <v>0</v>
      </c>
      <c r="AE32" s="340">
        <f t="shared" si="8"/>
        <v>0</v>
      </c>
      <c r="AF32" s="340">
        <f t="shared" si="8"/>
        <v>0</v>
      </c>
      <c r="AG32" s="340">
        <f t="shared" si="8"/>
        <v>0</v>
      </c>
      <c r="AH32" s="340">
        <f t="shared" si="8"/>
        <v>0</v>
      </c>
      <c r="AI32" s="340">
        <f t="shared" si="8"/>
        <v>0</v>
      </c>
      <c r="AJ32" s="340">
        <f t="shared" si="8"/>
        <v>0</v>
      </c>
      <c r="AK32" s="340">
        <f t="shared" si="8"/>
        <v>0</v>
      </c>
      <c r="AL32" s="340">
        <f t="shared" si="8"/>
        <v>0</v>
      </c>
      <c r="AM32" s="340">
        <f t="shared" si="8"/>
        <v>0</v>
      </c>
      <c r="AN32" s="340">
        <f t="shared" si="8"/>
        <v>0</v>
      </c>
      <c r="AO32" s="340">
        <f t="shared" si="8"/>
        <v>0</v>
      </c>
      <c r="AP32" s="340">
        <f t="shared" si="8"/>
        <v>0</v>
      </c>
      <c r="AQ32" s="340">
        <f t="shared" si="8"/>
        <v>0</v>
      </c>
      <c r="AR32" s="340">
        <f t="shared" si="8"/>
        <v>0</v>
      </c>
      <c r="AS32" s="340">
        <f t="shared" si="8"/>
        <v>0</v>
      </c>
      <c r="AT32" s="340">
        <f t="shared" si="8"/>
        <v>0</v>
      </c>
      <c r="AU32" s="340">
        <f t="shared" si="8"/>
        <v>0</v>
      </c>
      <c r="AV32" s="340">
        <f t="shared" si="8"/>
        <v>0</v>
      </c>
      <c r="AW32" s="340">
        <f t="shared" si="8"/>
        <v>0</v>
      </c>
      <c r="AX32" s="340">
        <f t="shared" si="8"/>
        <v>0</v>
      </c>
      <c r="AY32" s="340">
        <f t="shared" si="8"/>
        <v>0</v>
      </c>
      <c r="AZ32" s="340">
        <f t="shared" si="8"/>
        <v>0</v>
      </c>
      <c r="BA32" s="340">
        <f t="shared" si="8"/>
        <v>0</v>
      </c>
      <c r="BB32" s="340">
        <f t="shared" si="8"/>
        <v>0</v>
      </c>
      <c r="BC32" s="340">
        <f t="shared" si="8"/>
        <v>0</v>
      </c>
      <c r="BD32" s="340">
        <f t="shared" si="8"/>
        <v>0</v>
      </c>
      <c r="BE32" s="340">
        <f t="shared" si="8"/>
        <v>0</v>
      </c>
      <c r="BF32" s="340">
        <f t="shared" si="8"/>
        <v>0</v>
      </c>
      <c r="BG32" s="340">
        <f t="shared" si="8"/>
        <v>0</v>
      </c>
      <c r="BH32" s="340">
        <f t="shared" si="8"/>
        <v>0</v>
      </c>
      <c r="BI32" s="340">
        <f t="shared" si="8"/>
        <v>0</v>
      </c>
      <c r="BJ32" s="340">
        <f t="shared" si="8"/>
        <v>0</v>
      </c>
      <c r="BK32" s="340">
        <f t="shared" si="8"/>
        <v>0</v>
      </c>
      <c r="BL32" s="340">
        <f t="shared" si="8"/>
        <v>0</v>
      </c>
      <c r="BM32" s="340">
        <f t="shared" si="8"/>
        <v>0</v>
      </c>
      <c r="BN32" s="340">
        <f t="shared" si="8"/>
        <v>0</v>
      </c>
      <c r="BO32" s="340">
        <f t="shared" si="8"/>
        <v>0</v>
      </c>
      <c r="BP32" s="340">
        <f t="shared" si="8"/>
        <v>0</v>
      </c>
      <c r="BQ32" s="340">
        <f t="shared" si="8"/>
        <v>0</v>
      </c>
      <c r="BR32" s="340">
        <f t="shared" si="8"/>
        <v>0</v>
      </c>
      <c r="BS32" s="340">
        <f t="shared" ref="BS32:ED32" si="9">+$E32*$B32*BS$26</f>
        <v>0</v>
      </c>
      <c r="BT32" s="340">
        <f t="shared" si="9"/>
        <v>0</v>
      </c>
      <c r="BU32" s="340">
        <f t="shared" si="9"/>
        <v>0</v>
      </c>
      <c r="BV32" s="340">
        <f t="shared" si="9"/>
        <v>0</v>
      </c>
      <c r="BW32" s="340">
        <f t="shared" si="9"/>
        <v>0</v>
      </c>
      <c r="BX32" s="340">
        <f t="shared" si="9"/>
        <v>0</v>
      </c>
      <c r="BY32" s="340">
        <f t="shared" si="9"/>
        <v>0</v>
      </c>
      <c r="BZ32" s="340">
        <f t="shared" si="9"/>
        <v>0</v>
      </c>
      <c r="CA32" s="340">
        <f t="shared" si="9"/>
        <v>0</v>
      </c>
      <c r="CB32" s="340">
        <f t="shared" si="9"/>
        <v>0</v>
      </c>
      <c r="CC32" s="340">
        <f t="shared" si="9"/>
        <v>0</v>
      </c>
      <c r="CD32" s="340">
        <f t="shared" si="9"/>
        <v>0</v>
      </c>
      <c r="CE32" s="340">
        <f t="shared" si="9"/>
        <v>0</v>
      </c>
      <c r="CF32" s="340">
        <f t="shared" si="9"/>
        <v>0</v>
      </c>
      <c r="CG32" s="340">
        <f t="shared" si="9"/>
        <v>0</v>
      </c>
      <c r="CH32" s="340">
        <f t="shared" si="9"/>
        <v>0</v>
      </c>
      <c r="CI32" s="340">
        <f t="shared" si="9"/>
        <v>0</v>
      </c>
      <c r="CJ32" s="340">
        <f t="shared" si="9"/>
        <v>0</v>
      </c>
      <c r="CK32" s="340">
        <f t="shared" si="9"/>
        <v>0</v>
      </c>
      <c r="CL32" s="340">
        <f t="shared" si="9"/>
        <v>0</v>
      </c>
      <c r="CM32" s="340">
        <f t="shared" si="9"/>
        <v>0</v>
      </c>
      <c r="CN32" s="340">
        <f t="shared" si="9"/>
        <v>0</v>
      </c>
      <c r="CO32" s="340">
        <f t="shared" si="9"/>
        <v>0</v>
      </c>
      <c r="CP32" s="340">
        <f t="shared" si="9"/>
        <v>0</v>
      </c>
      <c r="CQ32" s="340">
        <f t="shared" si="9"/>
        <v>0</v>
      </c>
      <c r="CR32" s="340">
        <f t="shared" si="9"/>
        <v>0</v>
      </c>
      <c r="CS32" s="340">
        <f t="shared" si="9"/>
        <v>0</v>
      </c>
      <c r="CT32" s="340">
        <f t="shared" si="9"/>
        <v>0</v>
      </c>
      <c r="CU32" s="340">
        <f t="shared" si="9"/>
        <v>0</v>
      </c>
      <c r="CV32" s="340">
        <f t="shared" si="9"/>
        <v>0</v>
      </c>
      <c r="CW32" s="340">
        <f t="shared" si="9"/>
        <v>0</v>
      </c>
      <c r="CX32" s="340">
        <f t="shared" si="9"/>
        <v>0</v>
      </c>
      <c r="CY32" s="340">
        <f t="shared" si="9"/>
        <v>0</v>
      </c>
      <c r="CZ32" s="340">
        <f t="shared" si="9"/>
        <v>0</v>
      </c>
      <c r="DA32" s="340">
        <f t="shared" si="9"/>
        <v>0</v>
      </c>
      <c r="DB32" s="340">
        <f t="shared" si="9"/>
        <v>0</v>
      </c>
      <c r="DC32" s="340">
        <f t="shared" si="9"/>
        <v>0</v>
      </c>
      <c r="DD32" s="340">
        <f t="shared" si="9"/>
        <v>0</v>
      </c>
      <c r="DE32" s="340">
        <f t="shared" si="9"/>
        <v>0</v>
      </c>
      <c r="DF32" s="340">
        <f t="shared" si="9"/>
        <v>0</v>
      </c>
      <c r="DG32" s="340">
        <f t="shared" si="9"/>
        <v>0</v>
      </c>
      <c r="DH32" s="340">
        <f t="shared" si="9"/>
        <v>0</v>
      </c>
      <c r="DI32" s="340">
        <f t="shared" si="9"/>
        <v>0</v>
      </c>
      <c r="DJ32" s="340">
        <f t="shared" si="9"/>
        <v>0</v>
      </c>
      <c r="DK32" s="340">
        <f t="shared" si="9"/>
        <v>0</v>
      </c>
      <c r="DL32" s="340">
        <f t="shared" si="9"/>
        <v>0</v>
      </c>
      <c r="DM32" s="340">
        <f t="shared" si="9"/>
        <v>0</v>
      </c>
      <c r="DN32" s="340">
        <f t="shared" si="9"/>
        <v>0</v>
      </c>
      <c r="DO32" s="340">
        <f t="shared" si="9"/>
        <v>0</v>
      </c>
      <c r="DP32" s="340">
        <f t="shared" si="9"/>
        <v>0</v>
      </c>
      <c r="DQ32" s="340">
        <f t="shared" si="9"/>
        <v>0</v>
      </c>
      <c r="DR32" s="340">
        <f t="shared" si="9"/>
        <v>0</v>
      </c>
      <c r="DS32" s="340">
        <f t="shared" si="9"/>
        <v>0</v>
      </c>
      <c r="DT32" s="340">
        <f t="shared" si="9"/>
        <v>0</v>
      </c>
      <c r="DU32" s="340">
        <f t="shared" si="9"/>
        <v>0</v>
      </c>
      <c r="DV32" s="340">
        <f t="shared" si="9"/>
        <v>0</v>
      </c>
      <c r="DW32" s="340">
        <f t="shared" si="9"/>
        <v>0</v>
      </c>
      <c r="DX32" s="340">
        <f t="shared" si="9"/>
        <v>0</v>
      </c>
      <c r="DY32" s="340">
        <f t="shared" si="9"/>
        <v>0</v>
      </c>
      <c r="DZ32" s="340">
        <f t="shared" si="9"/>
        <v>0</v>
      </c>
      <c r="EA32" s="340">
        <f t="shared" si="9"/>
        <v>0</v>
      </c>
      <c r="EB32" s="340">
        <f t="shared" si="9"/>
        <v>0</v>
      </c>
      <c r="EC32" s="340">
        <f t="shared" si="9"/>
        <v>0</v>
      </c>
      <c r="ED32" s="340">
        <f t="shared" si="9"/>
        <v>0</v>
      </c>
      <c r="EE32" s="340">
        <f t="shared" ref="EE32:GC32" si="10">+$E32*$B32*EE$26</f>
        <v>0</v>
      </c>
      <c r="EF32" s="340">
        <f t="shared" si="10"/>
        <v>0</v>
      </c>
      <c r="EG32" s="340">
        <f t="shared" si="10"/>
        <v>0</v>
      </c>
      <c r="EH32" s="340">
        <f t="shared" si="10"/>
        <v>0</v>
      </c>
      <c r="EI32" s="340">
        <f t="shared" si="10"/>
        <v>0</v>
      </c>
      <c r="EJ32" s="340">
        <f t="shared" si="10"/>
        <v>0</v>
      </c>
      <c r="EK32" s="340">
        <f t="shared" si="10"/>
        <v>0</v>
      </c>
      <c r="EL32" s="340">
        <f t="shared" si="10"/>
        <v>0</v>
      </c>
      <c r="EM32" s="340">
        <f t="shared" si="10"/>
        <v>0</v>
      </c>
      <c r="EN32" s="340">
        <f t="shared" si="10"/>
        <v>0</v>
      </c>
      <c r="EO32" s="340">
        <f t="shared" si="10"/>
        <v>0</v>
      </c>
      <c r="EP32" s="340">
        <f t="shared" si="10"/>
        <v>0</v>
      </c>
      <c r="EQ32" s="340">
        <f t="shared" si="10"/>
        <v>0</v>
      </c>
      <c r="ER32" s="340">
        <f t="shared" si="10"/>
        <v>0</v>
      </c>
      <c r="ES32" s="340">
        <f t="shared" si="10"/>
        <v>0</v>
      </c>
      <c r="ET32" s="340">
        <f t="shared" si="10"/>
        <v>0</v>
      </c>
      <c r="EU32" s="340">
        <f t="shared" si="10"/>
        <v>0</v>
      </c>
      <c r="EV32" s="340">
        <f t="shared" si="10"/>
        <v>0</v>
      </c>
      <c r="EW32" s="340">
        <f t="shared" si="10"/>
        <v>0</v>
      </c>
      <c r="EX32" s="340">
        <f t="shared" si="10"/>
        <v>0</v>
      </c>
      <c r="EY32" s="340">
        <f t="shared" si="10"/>
        <v>0</v>
      </c>
      <c r="EZ32" s="340">
        <f t="shared" si="10"/>
        <v>0</v>
      </c>
      <c r="FA32" s="340">
        <f t="shared" si="10"/>
        <v>0</v>
      </c>
      <c r="FB32" s="340">
        <f t="shared" si="10"/>
        <v>0</v>
      </c>
      <c r="FC32" s="340">
        <f t="shared" si="10"/>
        <v>0</v>
      </c>
      <c r="FD32" s="340">
        <f t="shared" si="10"/>
        <v>0</v>
      </c>
      <c r="FE32" s="340">
        <f t="shared" si="10"/>
        <v>0</v>
      </c>
      <c r="FF32" s="340">
        <f t="shared" si="10"/>
        <v>0</v>
      </c>
      <c r="FG32" s="340">
        <f t="shared" si="10"/>
        <v>0</v>
      </c>
      <c r="FH32" s="340">
        <f t="shared" si="10"/>
        <v>0</v>
      </c>
      <c r="FI32" s="340">
        <f t="shared" si="10"/>
        <v>0</v>
      </c>
      <c r="FJ32" s="340">
        <f t="shared" si="10"/>
        <v>0</v>
      </c>
      <c r="FK32" s="340">
        <f t="shared" si="10"/>
        <v>0</v>
      </c>
      <c r="FL32" s="340">
        <f t="shared" si="10"/>
        <v>0</v>
      </c>
      <c r="FM32" s="340">
        <f t="shared" si="10"/>
        <v>0</v>
      </c>
      <c r="FN32" s="340">
        <f t="shared" si="10"/>
        <v>0</v>
      </c>
      <c r="FO32" s="340">
        <f t="shared" si="10"/>
        <v>0</v>
      </c>
      <c r="FP32" s="340">
        <f t="shared" si="10"/>
        <v>0</v>
      </c>
      <c r="FQ32" s="340">
        <f t="shared" si="10"/>
        <v>0</v>
      </c>
      <c r="FR32" s="340">
        <f t="shared" si="10"/>
        <v>0</v>
      </c>
      <c r="FS32" s="340">
        <f t="shared" si="10"/>
        <v>0</v>
      </c>
      <c r="FT32" s="340">
        <f t="shared" si="10"/>
        <v>0</v>
      </c>
      <c r="FU32" s="340">
        <f t="shared" si="10"/>
        <v>0</v>
      </c>
      <c r="FV32" s="340">
        <f t="shared" si="10"/>
        <v>0</v>
      </c>
      <c r="FW32" s="340">
        <f t="shared" si="10"/>
        <v>0</v>
      </c>
      <c r="FX32" s="340">
        <f t="shared" si="10"/>
        <v>0</v>
      </c>
      <c r="FY32" s="340">
        <f t="shared" si="10"/>
        <v>0</v>
      </c>
      <c r="FZ32" s="340">
        <f t="shared" si="10"/>
        <v>0</v>
      </c>
      <c r="GA32" s="340">
        <f t="shared" si="10"/>
        <v>0</v>
      </c>
      <c r="GB32" s="340">
        <f t="shared" si="10"/>
        <v>0</v>
      </c>
      <c r="GC32" s="340">
        <f t="shared" si="10"/>
        <v>0</v>
      </c>
    </row>
    <row r="33" spans="1:256" x14ac:dyDescent="0.25">
      <c r="A33" s="441">
        <f t="shared" si="0"/>
        <v>0</v>
      </c>
      <c r="B33" s="348">
        <f t="shared" si="0"/>
        <v>0</v>
      </c>
      <c r="C33" s="410">
        <f t="shared" si="0"/>
        <v>0</v>
      </c>
      <c r="D33" s="407">
        <f t="shared" si="0"/>
        <v>0</v>
      </c>
      <c r="E33" s="402">
        <f t="shared" si="0"/>
        <v>0</v>
      </c>
      <c r="F33" s="340">
        <f t="shared" si="7"/>
        <v>0</v>
      </c>
      <c r="G33" s="340">
        <f t="shared" si="7"/>
        <v>0</v>
      </c>
      <c r="H33" s="340">
        <f t="shared" si="7"/>
        <v>0</v>
      </c>
      <c r="I33" s="340">
        <f t="shared" si="7"/>
        <v>0</v>
      </c>
      <c r="J33" s="340">
        <f t="shared" si="7"/>
        <v>0</v>
      </c>
      <c r="K33" s="340">
        <f t="shared" si="7"/>
        <v>0</v>
      </c>
      <c r="L33" s="340">
        <f t="shared" si="7"/>
        <v>0</v>
      </c>
      <c r="M33" s="340">
        <f t="shared" si="7"/>
        <v>0</v>
      </c>
      <c r="N33" s="340">
        <f t="shared" si="7"/>
        <v>0</v>
      </c>
      <c r="O33" s="340">
        <f t="shared" si="7"/>
        <v>0</v>
      </c>
      <c r="P33" s="340">
        <f t="shared" si="7"/>
        <v>0</v>
      </c>
      <c r="Q33" s="340">
        <f t="shared" si="7"/>
        <v>0</v>
      </c>
      <c r="R33" s="340">
        <f t="shared" si="7"/>
        <v>0</v>
      </c>
      <c r="S33" s="340">
        <f t="shared" si="7"/>
        <v>0</v>
      </c>
      <c r="T33" s="340">
        <f t="shared" si="7"/>
        <v>0</v>
      </c>
      <c r="U33" s="340">
        <f t="shared" si="7"/>
        <v>0</v>
      </c>
      <c r="V33" s="340">
        <f t="shared" si="4"/>
        <v>0</v>
      </c>
      <c r="W33" s="340">
        <f t="shared" si="4"/>
        <v>0</v>
      </c>
      <c r="X33" s="340">
        <f t="shared" si="4"/>
        <v>0</v>
      </c>
      <c r="Y33" s="340">
        <f t="shared" si="4"/>
        <v>0</v>
      </c>
      <c r="Z33" s="340">
        <f t="shared" si="4"/>
        <v>0</v>
      </c>
      <c r="AA33" s="340">
        <f t="shared" si="4"/>
        <v>0</v>
      </c>
      <c r="AB33" s="340">
        <f t="shared" si="4"/>
        <v>0</v>
      </c>
      <c r="AC33" s="340">
        <f t="shared" si="4"/>
        <v>0</v>
      </c>
      <c r="AD33" s="340">
        <f t="shared" si="4"/>
        <v>0</v>
      </c>
      <c r="AE33" s="340">
        <f t="shared" si="4"/>
        <v>0</v>
      </c>
      <c r="AF33" s="340">
        <f t="shared" si="4"/>
        <v>0</v>
      </c>
      <c r="AG33" s="340">
        <f t="shared" si="4"/>
        <v>0</v>
      </c>
      <c r="AH33" s="340">
        <f t="shared" si="4"/>
        <v>0</v>
      </c>
      <c r="AI33" s="340">
        <f t="shared" si="4"/>
        <v>0</v>
      </c>
      <c r="AJ33" s="340">
        <f t="shared" si="4"/>
        <v>0</v>
      </c>
      <c r="AK33" s="340">
        <f t="shared" si="4"/>
        <v>0</v>
      </c>
      <c r="AL33" s="340">
        <f t="shared" si="4"/>
        <v>0</v>
      </c>
      <c r="AM33" s="340">
        <f t="shared" si="4"/>
        <v>0</v>
      </c>
      <c r="AN33" s="340">
        <f t="shared" si="4"/>
        <v>0</v>
      </c>
      <c r="AO33" s="340">
        <f t="shared" si="4"/>
        <v>0</v>
      </c>
      <c r="AP33" s="340">
        <f t="shared" si="4"/>
        <v>0</v>
      </c>
      <c r="AQ33" s="340">
        <f t="shared" si="4"/>
        <v>0</v>
      </c>
      <c r="AR33" s="340">
        <f t="shared" si="4"/>
        <v>0</v>
      </c>
      <c r="AS33" s="340">
        <f t="shared" si="4"/>
        <v>0</v>
      </c>
      <c r="AT33" s="340">
        <f t="shared" si="4"/>
        <v>0</v>
      </c>
      <c r="AU33" s="340">
        <f t="shared" si="4"/>
        <v>0</v>
      </c>
      <c r="AV33" s="340">
        <f t="shared" si="4"/>
        <v>0</v>
      </c>
      <c r="AW33" s="340">
        <f t="shared" si="4"/>
        <v>0</v>
      </c>
      <c r="AX33" s="340">
        <f t="shared" si="4"/>
        <v>0</v>
      </c>
      <c r="AY33" s="340">
        <f t="shared" si="4"/>
        <v>0</v>
      </c>
      <c r="AZ33" s="340">
        <f t="shared" si="4"/>
        <v>0</v>
      </c>
      <c r="BA33" s="340">
        <f t="shared" si="4"/>
        <v>0</v>
      </c>
      <c r="BB33" s="340">
        <f t="shared" si="4"/>
        <v>0</v>
      </c>
      <c r="BC33" s="340">
        <f t="shared" si="4"/>
        <v>0</v>
      </c>
      <c r="BD33" s="340">
        <f t="shared" si="4"/>
        <v>0</v>
      </c>
      <c r="BE33" s="340">
        <f t="shared" si="4"/>
        <v>0</v>
      </c>
      <c r="BF33" s="340">
        <f t="shared" si="4"/>
        <v>0</v>
      </c>
      <c r="BG33" s="340">
        <f t="shared" si="4"/>
        <v>0</v>
      </c>
      <c r="BH33" s="340">
        <f t="shared" si="4"/>
        <v>0</v>
      </c>
      <c r="BI33" s="340">
        <f t="shared" si="4"/>
        <v>0</v>
      </c>
      <c r="BJ33" s="340">
        <f t="shared" si="4"/>
        <v>0</v>
      </c>
      <c r="BK33" s="340">
        <f t="shared" si="4"/>
        <v>0</v>
      </c>
      <c r="BL33" s="340">
        <f t="shared" si="4"/>
        <v>0</v>
      </c>
      <c r="BM33" s="340">
        <f t="shared" si="4"/>
        <v>0</v>
      </c>
      <c r="BN33" s="340"/>
      <c r="BO33" s="340"/>
      <c r="BP33" s="340"/>
      <c r="BQ33" s="340"/>
      <c r="BR33" s="340"/>
      <c r="BS33" s="340"/>
      <c r="BT33" s="340"/>
      <c r="BU33" s="340"/>
      <c r="BV33" s="340"/>
      <c r="BW33" s="340"/>
      <c r="BX33" s="340"/>
      <c r="BY33" s="340"/>
      <c r="BZ33" s="340"/>
      <c r="CA33" s="340"/>
      <c r="CB33" s="340"/>
      <c r="CC33" s="340"/>
      <c r="CD33" s="340"/>
      <c r="CE33" s="340"/>
      <c r="CF33" s="340"/>
      <c r="CG33" s="340"/>
      <c r="CH33" s="340"/>
      <c r="CI33" s="340"/>
      <c r="CJ33" s="340"/>
      <c r="CK33" s="340"/>
      <c r="CL33" s="340"/>
      <c r="CM33" s="340"/>
      <c r="CN33" s="340"/>
      <c r="CO33" s="340"/>
      <c r="CP33" s="340"/>
      <c r="CQ33" s="340"/>
      <c r="CR33" s="340"/>
      <c r="CS33" s="340"/>
      <c r="CT33" s="340"/>
      <c r="CU33" s="340"/>
      <c r="CV33" s="340"/>
      <c r="CW33" s="340"/>
      <c r="CX33" s="340"/>
      <c r="CY33" s="340"/>
      <c r="CZ33" s="340"/>
      <c r="DA33" s="340"/>
      <c r="DB33" s="340"/>
      <c r="DC33" s="340"/>
      <c r="DD33" s="340"/>
      <c r="DE33" s="340"/>
      <c r="DF33" s="340"/>
      <c r="DG33" s="340"/>
      <c r="DH33" s="340"/>
      <c r="DI33" s="340"/>
      <c r="DJ33" s="340"/>
      <c r="DK33" s="340"/>
      <c r="DL33" s="340"/>
      <c r="DM33" s="340"/>
      <c r="DN33" s="340"/>
      <c r="DO33" s="340"/>
      <c r="DP33" s="340"/>
      <c r="DQ33" s="340"/>
      <c r="DR33" s="340"/>
      <c r="DS33" s="340"/>
      <c r="DT33" s="340"/>
      <c r="DU33" s="340"/>
      <c r="DV33" s="340"/>
      <c r="DW33" s="340"/>
      <c r="DX33" s="340"/>
      <c r="DY33" s="340"/>
      <c r="DZ33" s="340"/>
      <c r="EA33" s="340"/>
      <c r="EB33" s="340"/>
      <c r="EC33" s="340"/>
      <c r="ED33" s="340"/>
      <c r="EE33" s="340"/>
      <c r="EF33" s="340"/>
      <c r="EG33" s="340"/>
      <c r="EH33" s="340"/>
      <c r="EI33" s="340"/>
      <c r="EJ33" s="340"/>
      <c r="EK33" s="340"/>
      <c r="EL33" s="340"/>
      <c r="EM33" s="340"/>
      <c r="EN33" s="340"/>
      <c r="EO33" s="340"/>
      <c r="EP33" s="340"/>
      <c r="EQ33" s="340"/>
      <c r="ER33" s="340"/>
      <c r="ES33" s="340"/>
      <c r="ET33" s="340"/>
      <c r="EU33" s="340"/>
      <c r="EV33" s="340"/>
      <c r="EW33" s="340"/>
      <c r="EX33" s="340"/>
      <c r="EY33" s="340"/>
      <c r="EZ33" s="340"/>
      <c r="FA33" s="340"/>
      <c r="FB33" s="340"/>
      <c r="FC33" s="340"/>
      <c r="FD33" s="340"/>
      <c r="FE33" s="340"/>
      <c r="FF33" s="340"/>
      <c r="FG33" s="340"/>
      <c r="FH33" s="340"/>
      <c r="FI33" s="340"/>
      <c r="FJ33" s="340"/>
      <c r="FK33" s="340"/>
    </row>
    <row r="34" spans="1:256" x14ac:dyDescent="0.25">
      <c r="A34" s="441">
        <f t="shared" si="0"/>
        <v>0</v>
      </c>
      <c r="B34" s="348">
        <f t="shared" si="0"/>
        <v>0</v>
      </c>
      <c r="C34" s="410">
        <f t="shared" si="0"/>
        <v>0</v>
      </c>
      <c r="D34" s="407">
        <f t="shared" si="0"/>
        <v>0</v>
      </c>
      <c r="E34" s="402">
        <f t="shared" si="0"/>
        <v>0</v>
      </c>
      <c r="F34" s="340">
        <f t="shared" si="7"/>
        <v>0</v>
      </c>
      <c r="G34" s="340">
        <f t="shared" si="7"/>
        <v>0</v>
      </c>
      <c r="H34" s="340">
        <f t="shared" si="7"/>
        <v>0</v>
      </c>
      <c r="I34" s="340">
        <f t="shared" si="7"/>
        <v>0</v>
      </c>
      <c r="J34" s="340">
        <f t="shared" si="7"/>
        <v>0</v>
      </c>
      <c r="K34" s="340">
        <f t="shared" si="7"/>
        <v>0</v>
      </c>
      <c r="L34" s="340">
        <f t="shared" si="7"/>
        <v>0</v>
      </c>
      <c r="M34" s="340">
        <f t="shared" si="7"/>
        <v>0</v>
      </c>
      <c r="N34" s="340">
        <f t="shared" si="7"/>
        <v>0</v>
      </c>
      <c r="O34" s="340">
        <f t="shared" si="7"/>
        <v>0</v>
      </c>
      <c r="P34" s="340">
        <f t="shared" si="7"/>
        <v>0</v>
      </c>
      <c r="Q34" s="340">
        <f t="shared" si="7"/>
        <v>0</v>
      </c>
      <c r="R34" s="340">
        <f t="shared" si="7"/>
        <v>0</v>
      </c>
      <c r="S34" s="340">
        <f t="shared" si="7"/>
        <v>0</v>
      </c>
      <c r="T34" s="340">
        <f t="shared" si="7"/>
        <v>0</v>
      </c>
      <c r="U34" s="340">
        <f t="shared" si="7"/>
        <v>0</v>
      </c>
      <c r="V34" s="340">
        <f t="shared" ref="V34:AO36" si="11">+$E34*$B34*V$26</f>
        <v>0</v>
      </c>
      <c r="W34" s="340">
        <f t="shared" si="11"/>
        <v>0</v>
      </c>
      <c r="X34" s="340">
        <f t="shared" si="11"/>
        <v>0</v>
      </c>
      <c r="Y34" s="340">
        <f t="shared" si="11"/>
        <v>0</v>
      </c>
      <c r="Z34" s="340">
        <f t="shared" si="11"/>
        <v>0</v>
      </c>
      <c r="AA34" s="340">
        <f t="shared" si="11"/>
        <v>0</v>
      </c>
      <c r="AB34" s="340">
        <f t="shared" si="11"/>
        <v>0</v>
      </c>
      <c r="AC34" s="340">
        <f t="shared" si="11"/>
        <v>0</v>
      </c>
      <c r="AD34" s="340">
        <f t="shared" si="11"/>
        <v>0</v>
      </c>
      <c r="AE34" s="340">
        <f t="shared" si="11"/>
        <v>0</v>
      </c>
      <c r="AF34" s="340">
        <f t="shared" si="11"/>
        <v>0</v>
      </c>
      <c r="AG34" s="340">
        <f t="shared" si="11"/>
        <v>0</v>
      </c>
      <c r="AH34" s="340">
        <f t="shared" si="11"/>
        <v>0</v>
      </c>
      <c r="AI34" s="340">
        <f t="shared" si="11"/>
        <v>0</v>
      </c>
      <c r="AJ34" s="340">
        <f t="shared" si="11"/>
        <v>0</v>
      </c>
      <c r="AK34" s="340">
        <f t="shared" si="11"/>
        <v>0</v>
      </c>
      <c r="AL34" s="340">
        <f t="shared" si="11"/>
        <v>0</v>
      </c>
      <c r="AM34" s="340">
        <f t="shared" si="11"/>
        <v>0</v>
      </c>
      <c r="AN34" s="340">
        <f t="shared" si="11"/>
        <v>0</v>
      </c>
      <c r="AO34" s="340">
        <f t="shared" si="11"/>
        <v>0</v>
      </c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340"/>
      <c r="BH34" s="340"/>
      <c r="BI34" s="340"/>
      <c r="BJ34" s="340"/>
      <c r="BK34" s="340"/>
      <c r="BL34" s="340"/>
      <c r="BM34" s="340"/>
      <c r="BN34" s="340"/>
      <c r="BO34" s="340"/>
      <c r="BP34" s="340"/>
      <c r="BQ34" s="340"/>
      <c r="BR34" s="340"/>
      <c r="BS34" s="340"/>
      <c r="BT34" s="340"/>
      <c r="BU34" s="340"/>
      <c r="BV34" s="340"/>
      <c r="BW34" s="340"/>
      <c r="BX34" s="340"/>
      <c r="BY34" s="340"/>
      <c r="BZ34" s="340"/>
      <c r="CA34" s="340"/>
      <c r="CB34" s="340"/>
      <c r="CC34" s="340"/>
      <c r="CD34" s="340"/>
      <c r="CE34" s="340"/>
      <c r="CF34" s="340"/>
      <c r="CG34" s="340"/>
      <c r="CH34" s="340"/>
      <c r="CI34" s="340"/>
      <c r="CJ34" s="340"/>
      <c r="CK34" s="340"/>
      <c r="CL34" s="340"/>
      <c r="CM34" s="340"/>
      <c r="CN34" s="340"/>
      <c r="CO34" s="340"/>
      <c r="CP34" s="340"/>
      <c r="CQ34" s="340"/>
      <c r="CR34" s="340"/>
      <c r="CS34" s="340"/>
      <c r="CT34" s="340"/>
      <c r="CU34" s="340"/>
      <c r="CV34" s="340"/>
      <c r="CW34" s="340"/>
      <c r="CX34" s="340"/>
      <c r="CY34" s="340"/>
      <c r="CZ34" s="340"/>
      <c r="DA34" s="340"/>
      <c r="DB34" s="340"/>
      <c r="DC34" s="340"/>
      <c r="DD34" s="340"/>
      <c r="DE34" s="340"/>
      <c r="DF34" s="340"/>
      <c r="DG34" s="340"/>
      <c r="DH34" s="340"/>
      <c r="DI34" s="340"/>
      <c r="DJ34" s="340"/>
      <c r="DK34" s="340"/>
      <c r="DL34" s="340"/>
      <c r="DM34" s="340"/>
      <c r="DN34" s="340"/>
      <c r="DO34" s="340"/>
      <c r="DP34" s="340"/>
      <c r="DQ34" s="340"/>
      <c r="DR34" s="340"/>
      <c r="DS34" s="340"/>
      <c r="DT34" s="340"/>
      <c r="DU34" s="340"/>
      <c r="DV34" s="340"/>
      <c r="DW34" s="340"/>
      <c r="DX34" s="340"/>
      <c r="DY34" s="340"/>
      <c r="DZ34" s="340"/>
      <c r="EA34" s="340"/>
      <c r="EB34" s="340"/>
      <c r="EC34" s="340"/>
    </row>
    <row r="35" spans="1:256" x14ac:dyDescent="0.25">
      <c r="A35" s="441">
        <f t="shared" si="0"/>
        <v>0</v>
      </c>
      <c r="B35" s="348">
        <f t="shared" si="0"/>
        <v>0</v>
      </c>
      <c r="C35" s="410">
        <f t="shared" si="0"/>
        <v>0</v>
      </c>
      <c r="D35" s="407">
        <f t="shared" si="0"/>
        <v>0</v>
      </c>
      <c r="E35" s="402">
        <f t="shared" si="0"/>
        <v>0</v>
      </c>
      <c r="F35" s="340">
        <f t="shared" si="7"/>
        <v>0</v>
      </c>
      <c r="G35" s="340">
        <f t="shared" si="7"/>
        <v>0</v>
      </c>
      <c r="H35" s="340">
        <f t="shared" si="7"/>
        <v>0</v>
      </c>
      <c r="I35" s="340">
        <f t="shared" si="7"/>
        <v>0</v>
      </c>
      <c r="J35" s="340">
        <f t="shared" si="7"/>
        <v>0</v>
      </c>
      <c r="K35" s="340">
        <f t="shared" si="7"/>
        <v>0</v>
      </c>
      <c r="L35" s="340">
        <f t="shared" si="7"/>
        <v>0</v>
      </c>
      <c r="M35" s="340">
        <f t="shared" si="7"/>
        <v>0</v>
      </c>
      <c r="N35" s="340">
        <f t="shared" si="7"/>
        <v>0</v>
      </c>
      <c r="O35" s="340">
        <f t="shared" si="7"/>
        <v>0</v>
      </c>
      <c r="P35" s="340">
        <f t="shared" si="7"/>
        <v>0</v>
      </c>
      <c r="Q35" s="340">
        <f t="shared" si="7"/>
        <v>0</v>
      </c>
      <c r="R35" s="340">
        <f t="shared" si="7"/>
        <v>0</v>
      </c>
      <c r="S35" s="340">
        <f t="shared" si="7"/>
        <v>0</v>
      </c>
      <c r="T35" s="340">
        <f t="shared" si="7"/>
        <v>0</v>
      </c>
      <c r="U35" s="340">
        <f t="shared" si="7"/>
        <v>0</v>
      </c>
      <c r="V35" s="340">
        <f t="shared" ref="V35:AL35" si="12">+$E35*$B35*V$26</f>
        <v>0</v>
      </c>
      <c r="W35" s="340">
        <f t="shared" si="12"/>
        <v>0</v>
      </c>
      <c r="X35" s="340">
        <f t="shared" si="12"/>
        <v>0</v>
      </c>
      <c r="Y35" s="340">
        <f t="shared" si="12"/>
        <v>0</v>
      </c>
      <c r="Z35" s="340">
        <f t="shared" si="12"/>
        <v>0</v>
      </c>
      <c r="AA35" s="340">
        <f t="shared" si="12"/>
        <v>0</v>
      </c>
      <c r="AB35" s="340">
        <f t="shared" si="12"/>
        <v>0</v>
      </c>
      <c r="AC35" s="340">
        <f t="shared" si="12"/>
        <v>0</v>
      </c>
      <c r="AD35" s="340">
        <f t="shared" si="12"/>
        <v>0</v>
      </c>
      <c r="AE35" s="340">
        <f t="shared" si="12"/>
        <v>0</v>
      </c>
      <c r="AF35" s="340">
        <f t="shared" si="12"/>
        <v>0</v>
      </c>
      <c r="AG35" s="340">
        <f t="shared" si="12"/>
        <v>0</v>
      </c>
      <c r="AH35" s="340">
        <f t="shared" si="12"/>
        <v>0</v>
      </c>
      <c r="AI35" s="340">
        <f t="shared" si="12"/>
        <v>0</v>
      </c>
      <c r="AJ35" s="340">
        <f t="shared" si="12"/>
        <v>0</v>
      </c>
      <c r="AK35" s="340">
        <f t="shared" si="12"/>
        <v>0</v>
      </c>
      <c r="AL35" s="340">
        <f t="shared" si="12"/>
        <v>0</v>
      </c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/>
      <c r="BE35" s="340"/>
      <c r="BF35" s="340"/>
      <c r="BG35" s="340"/>
      <c r="BH35" s="340"/>
      <c r="BI35" s="340"/>
      <c r="BJ35" s="340"/>
      <c r="BK35" s="340"/>
      <c r="BL35" s="340"/>
      <c r="BM35" s="340"/>
      <c r="BN35" s="340"/>
      <c r="BO35" s="340"/>
      <c r="BP35" s="340"/>
      <c r="BQ35" s="340"/>
      <c r="BR35" s="340"/>
      <c r="BS35" s="340"/>
      <c r="BT35" s="340"/>
      <c r="BU35" s="340"/>
      <c r="BV35" s="340"/>
      <c r="BW35" s="340"/>
      <c r="BX35" s="340"/>
      <c r="BY35" s="340"/>
      <c r="BZ35" s="340"/>
      <c r="CA35" s="340"/>
      <c r="CB35" s="340"/>
      <c r="CC35" s="340"/>
      <c r="CD35" s="340"/>
      <c r="CE35" s="340"/>
      <c r="CF35" s="340"/>
      <c r="CG35" s="340"/>
      <c r="CH35" s="340"/>
      <c r="CI35" s="340"/>
      <c r="CJ35" s="340"/>
      <c r="CK35" s="340"/>
      <c r="CL35" s="340"/>
      <c r="CM35" s="340"/>
      <c r="CN35" s="340"/>
      <c r="CO35" s="340"/>
      <c r="CP35" s="340"/>
      <c r="CQ35" s="340"/>
      <c r="CR35" s="340"/>
      <c r="CS35" s="340"/>
      <c r="CT35" s="340"/>
      <c r="CU35" s="340"/>
      <c r="CV35" s="340"/>
      <c r="CW35" s="340"/>
      <c r="CX35" s="340"/>
      <c r="CY35" s="340"/>
      <c r="CZ35" s="340"/>
      <c r="DA35" s="340"/>
      <c r="DB35" s="340"/>
    </row>
    <row r="36" spans="1:256" x14ac:dyDescent="0.25">
      <c r="A36" s="441">
        <f t="shared" si="0"/>
        <v>0</v>
      </c>
      <c r="B36" s="348">
        <f t="shared" si="0"/>
        <v>0</v>
      </c>
      <c r="C36" s="410">
        <f t="shared" si="0"/>
        <v>0</v>
      </c>
      <c r="D36" s="407">
        <f t="shared" si="0"/>
        <v>0</v>
      </c>
      <c r="E36" s="402">
        <f t="shared" si="0"/>
        <v>0</v>
      </c>
      <c r="F36" s="340">
        <f t="shared" si="7"/>
        <v>0</v>
      </c>
      <c r="G36" s="340">
        <f t="shared" si="7"/>
        <v>0</v>
      </c>
      <c r="H36" s="340">
        <f t="shared" si="7"/>
        <v>0</v>
      </c>
      <c r="I36" s="340">
        <f t="shared" si="7"/>
        <v>0</v>
      </c>
      <c r="J36" s="340">
        <f t="shared" si="7"/>
        <v>0</v>
      </c>
      <c r="K36" s="340">
        <f t="shared" si="7"/>
        <v>0</v>
      </c>
      <c r="L36" s="340">
        <f t="shared" si="7"/>
        <v>0</v>
      </c>
      <c r="M36" s="340">
        <f t="shared" si="7"/>
        <v>0</v>
      </c>
      <c r="N36" s="340">
        <f t="shared" si="7"/>
        <v>0</v>
      </c>
      <c r="O36" s="340">
        <f t="shared" si="7"/>
        <v>0</v>
      </c>
      <c r="P36" s="340">
        <f t="shared" si="7"/>
        <v>0</v>
      </c>
      <c r="Q36" s="340">
        <f t="shared" si="7"/>
        <v>0</v>
      </c>
      <c r="R36" s="340">
        <f t="shared" si="7"/>
        <v>0</v>
      </c>
      <c r="S36" s="340">
        <f t="shared" si="7"/>
        <v>0</v>
      </c>
      <c r="T36" s="340">
        <f t="shared" si="7"/>
        <v>0</v>
      </c>
      <c r="U36" s="340">
        <f t="shared" si="7"/>
        <v>0</v>
      </c>
      <c r="V36" s="340">
        <f t="shared" si="11"/>
        <v>0</v>
      </c>
      <c r="W36" s="340">
        <f t="shared" si="11"/>
        <v>0</v>
      </c>
      <c r="X36" s="340">
        <f t="shared" si="11"/>
        <v>0</v>
      </c>
      <c r="Y36" s="340">
        <f t="shared" si="11"/>
        <v>0</v>
      </c>
      <c r="Z36" s="340">
        <f t="shared" si="11"/>
        <v>0</v>
      </c>
      <c r="AA36" s="340">
        <f t="shared" si="11"/>
        <v>0</v>
      </c>
      <c r="AB36" s="340">
        <f t="shared" si="11"/>
        <v>0</v>
      </c>
      <c r="AC36" s="340">
        <f t="shared" si="11"/>
        <v>0</v>
      </c>
      <c r="AD36" s="340">
        <f t="shared" si="11"/>
        <v>0</v>
      </c>
      <c r="AE36" s="340">
        <f t="shared" si="11"/>
        <v>0</v>
      </c>
      <c r="AF36" s="340">
        <f t="shared" si="11"/>
        <v>0</v>
      </c>
      <c r="AG36" s="340">
        <f t="shared" si="11"/>
        <v>0</v>
      </c>
      <c r="AH36" s="340">
        <f t="shared" si="11"/>
        <v>0</v>
      </c>
      <c r="AI36" s="340">
        <f t="shared" si="11"/>
        <v>0</v>
      </c>
      <c r="AJ36" s="340">
        <f t="shared" si="11"/>
        <v>0</v>
      </c>
      <c r="AK36" s="340">
        <f t="shared" si="11"/>
        <v>0</v>
      </c>
      <c r="AL36" s="340">
        <f t="shared" si="11"/>
        <v>0</v>
      </c>
      <c r="AM36" s="340">
        <f t="shared" si="11"/>
        <v>0</v>
      </c>
      <c r="AN36" s="340">
        <f t="shared" si="11"/>
        <v>0</v>
      </c>
      <c r="AO36" s="340">
        <f t="shared" si="11"/>
        <v>0</v>
      </c>
      <c r="AP36" s="340"/>
      <c r="AQ36" s="340"/>
      <c r="AR36" s="340"/>
      <c r="AS36" s="340"/>
      <c r="AT36" s="340"/>
      <c r="AU36" s="340"/>
      <c r="AV36" s="340"/>
      <c r="AW36" s="340"/>
      <c r="AX36" s="340"/>
      <c r="AY36" s="340"/>
      <c r="AZ36" s="340"/>
      <c r="BA36" s="340"/>
      <c r="BB36" s="340"/>
      <c r="BC36" s="340"/>
      <c r="BD36" s="340"/>
      <c r="BE36" s="340"/>
      <c r="BF36" s="340"/>
      <c r="BG36" s="340"/>
      <c r="BH36" s="340"/>
      <c r="BI36" s="340"/>
      <c r="BJ36" s="340"/>
      <c r="BK36" s="340"/>
      <c r="BL36" s="340"/>
      <c r="BM36" s="340"/>
      <c r="BN36" s="340"/>
      <c r="BO36" s="340"/>
      <c r="BP36" s="340"/>
      <c r="BQ36" s="340"/>
      <c r="BR36" s="340"/>
      <c r="BS36" s="340"/>
      <c r="BT36" s="340"/>
      <c r="BU36" s="340"/>
      <c r="BV36" s="340"/>
      <c r="BW36" s="340"/>
      <c r="BX36" s="340"/>
      <c r="BY36" s="340"/>
      <c r="BZ36" s="340"/>
      <c r="CA36" s="340"/>
      <c r="CB36" s="340"/>
      <c r="CC36" s="340"/>
      <c r="CD36" s="340"/>
      <c r="CE36" s="340"/>
      <c r="CF36" s="340"/>
      <c r="CG36" s="340"/>
      <c r="CH36" s="340"/>
      <c r="CI36" s="340"/>
      <c r="CJ36" s="340"/>
      <c r="CK36" s="340"/>
      <c r="CL36" s="340"/>
      <c r="CM36" s="340"/>
      <c r="CN36" s="340"/>
      <c r="CO36" s="340"/>
      <c r="CP36" s="340"/>
      <c r="CQ36" s="340"/>
      <c r="CR36" s="340"/>
      <c r="CS36" s="340"/>
      <c r="CT36" s="340"/>
      <c r="CU36" s="340"/>
      <c r="CV36" s="340"/>
      <c r="CW36" s="340"/>
      <c r="CX36" s="340"/>
      <c r="CY36" s="340"/>
      <c r="CZ36" s="340"/>
      <c r="DA36" s="340"/>
      <c r="DB36" s="340"/>
      <c r="DC36" s="340"/>
      <c r="DD36" s="340"/>
      <c r="DE36" s="340"/>
      <c r="DF36" s="340"/>
      <c r="DG36" s="340"/>
      <c r="DH36" s="340"/>
      <c r="DI36" s="340"/>
      <c r="DJ36" s="340"/>
      <c r="DK36" s="340"/>
      <c r="DL36" s="340"/>
      <c r="DM36" s="340"/>
      <c r="DN36" s="340"/>
      <c r="DO36" s="340"/>
      <c r="DP36" s="340"/>
      <c r="DQ36" s="340"/>
      <c r="DR36" s="340"/>
      <c r="DS36" s="340"/>
      <c r="DT36" s="340"/>
      <c r="DU36" s="340"/>
      <c r="DV36" s="340"/>
      <c r="DW36" s="340"/>
      <c r="DX36" s="340"/>
      <c r="DY36" s="340"/>
      <c r="DZ36" s="340"/>
      <c r="EA36" s="340"/>
      <c r="EB36" s="340"/>
      <c r="EC36" s="340"/>
      <c r="ED36" s="340"/>
      <c r="EE36" s="340"/>
      <c r="EF36" s="340"/>
      <c r="EG36" s="340"/>
      <c r="EH36" s="340"/>
      <c r="EI36" s="340"/>
      <c r="EJ36" s="340"/>
      <c r="EK36" s="340"/>
      <c r="EL36" s="340"/>
      <c r="EM36" s="340"/>
      <c r="EN36" s="340"/>
      <c r="EO36" s="340"/>
      <c r="EP36" s="340"/>
      <c r="EQ36" s="340"/>
      <c r="ER36" s="340"/>
      <c r="ES36" s="340"/>
      <c r="ET36" s="340"/>
      <c r="EU36" s="340"/>
      <c r="EV36" s="340"/>
      <c r="EW36" s="340"/>
      <c r="EX36" s="340"/>
      <c r="EY36" s="340"/>
      <c r="EZ36" s="340"/>
      <c r="FA36" s="340"/>
      <c r="FB36" s="340"/>
      <c r="FC36" s="340"/>
      <c r="FD36" s="340"/>
      <c r="FE36" s="340"/>
      <c r="FF36" s="340"/>
      <c r="FG36" s="340"/>
      <c r="FH36" s="340"/>
      <c r="FI36" s="340"/>
      <c r="FJ36" s="340"/>
    </row>
    <row r="37" spans="1:256" x14ac:dyDescent="0.25">
      <c r="A37" s="441">
        <f t="shared" si="0"/>
        <v>0</v>
      </c>
      <c r="B37" s="348">
        <f t="shared" si="0"/>
        <v>0</v>
      </c>
      <c r="C37" s="410">
        <f t="shared" si="0"/>
        <v>0</v>
      </c>
      <c r="D37" s="407">
        <f t="shared" si="0"/>
        <v>0</v>
      </c>
      <c r="E37" s="402">
        <f t="shared" si="0"/>
        <v>0</v>
      </c>
      <c r="F37" s="340">
        <f t="shared" si="7"/>
        <v>0</v>
      </c>
      <c r="G37" s="340">
        <f t="shared" si="7"/>
        <v>0</v>
      </c>
      <c r="H37" s="340">
        <f t="shared" si="7"/>
        <v>0</v>
      </c>
      <c r="I37" s="340">
        <f t="shared" si="7"/>
        <v>0</v>
      </c>
      <c r="J37" s="340">
        <f t="shared" si="7"/>
        <v>0</v>
      </c>
      <c r="K37" s="340">
        <f t="shared" si="7"/>
        <v>0</v>
      </c>
      <c r="L37" s="340">
        <f t="shared" si="7"/>
        <v>0</v>
      </c>
      <c r="M37" s="340">
        <f t="shared" si="7"/>
        <v>0</v>
      </c>
      <c r="N37" s="340">
        <f t="shared" si="7"/>
        <v>0</v>
      </c>
      <c r="O37" s="340">
        <f t="shared" si="7"/>
        <v>0</v>
      </c>
      <c r="P37" s="340">
        <f t="shared" si="7"/>
        <v>0</v>
      </c>
      <c r="Q37" s="340">
        <f t="shared" si="7"/>
        <v>0</v>
      </c>
      <c r="R37" s="340">
        <f t="shared" si="7"/>
        <v>0</v>
      </c>
      <c r="S37" s="340">
        <f t="shared" si="7"/>
        <v>0</v>
      </c>
      <c r="T37" s="340">
        <f t="shared" si="7"/>
        <v>0</v>
      </c>
      <c r="U37" s="340">
        <f t="shared" si="7"/>
        <v>0</v>
      </c>
      <c r="V37" s="340">
        <f t="shared" ref="V37:CG38" si="13">+$E37*$B37*V$26</f>
        <v>0</v>
      </c>
      <c r="W37" s="340">
        <f t="shared" si="13"/>
        <v>0</v>
      </c>
      <c r="X37" s="340">
        <f t="shared" si="13"/>
        <v>0</v>
      </c>
      <c r="Y37" s="340">
        <f t="shared" si="13"/>
        <v>0</v>
      </c>
      <c r="Z37" s="340">
        <f t="shared" si="13"/>
        <v>0</v>
      </c>
      <c r="AA37" s="340">
        <f t="shared" si="13"/>
        <v>0</v>
      </c>
      <c r="AB37" s="340">
        <f t="shared" si="13"/>
        <v>0</v>
      </c>
      <c r="AC37" s="340">
        <f t="shared" si="13"/>
        <v>0</v>
      </c>
      <c r="AD37" s="340">
        <f t="shared" si="13"/>
        <v>0</v>
      </c>
      <c r="AE37" s="340">
        <f t="shared" si="13"/>
        <v>0</v>
      </c>
      <c r="AF37" s="340">
        <f t="shared" si="13"/>
        <v>0</v>
      </c>
      <c r="AG37" s="340">
        <f t="shared" si="13"/>
        <v>0</v>
      </c>
      <c r="AH37" s="340">
        <f t="shared" si="13"/>
        <v>0</v>
      </c>
      <c r="AI37" s="340">
        <f t="shared" si="13"/>
        <v>0</v>
      </c>
      <c r="AJ37" s="340">
        <f t="shared" si="13"/>
        <v>0</v>
      </c>
      <c r="AK37" s="340">
        <f t="shared" si="13"/>
        <v>0</v>
      </c>
      <c r="AL37" s="340">
        <f t="shared" si="13"/>
        <v>0</v>
      </c>
      <c r="AM37" s="340">
        <f t="shared" si="13"/>
        <v>0</v>
      </c>
      <c r="AN37" s="340">
        <f t="shared" si="13"/>
        <v>0</v>
      </c>
      <c r="AO37" s="340">
        <f t="shared" si="13"/>
        <v>0</v>
      </c>
      <c r="AP37" s="340">
        <f t="shared" si="13"/>
        <v>0</v>
      </c>
      <c r="AQ37" s="340">
        <f t="shared" si="13"/>
        <v>0</v>
      </c>
      <c r="AR37" s="340">
        <f t="shared" si="13"/>
        <v>0</v>
      </c>
      <c r="AS37" s="340">
        <f t="shared" si="13"/>
        <v>0</v>
      </c>
      <c r="AT37" s="340">
        <f t="shared" si="13"/>
        <v>0</v>
      </c>
      <c r="AU37" s="340">
        <f t="shared" si="13"/>
        <v>0</v>
      </c>
      <c r="AV37" s="340">
        <f t="shared" si="13"/>
        <v>0</v>
      </c>
      <c r="AW37" s="340">
        <f t="shared" si="13"/>
        <v>0</v>
      </c>
      <c r="AX37" s="340">
        <f t="shared" si="13"/>
        <v>0</v>
      </c>
      <c r="AY37" s="340">
        <f t="shared" si="13"/>
        <v>0</v>
      </c>
      <c r="AZ37" s="340">
        <f t="shared" si="13"/>
        <v>0</v>
      </c>
      <c r="BA37" s="340">
        <f t="shared" si="13"/>
        <v>0</v>
      </c>
      <c r="BB37" s="340">
        <f t="shared" si="13"/>
        <v>0</v>
      </c>
      <c r="BC37" s="340">
        <f t="shared" si="13"/>
        <v>0</v>
      </c>
      <c r="BD37" s="340">
        <f t="shared" si="13"/>
        <v>0</v>
      </c>
      <c r="BE37" s="340">
        <f t="shared" si="13"/>
        <v>0</v>
      </c>
      <c r="BF37" s="340">
        <f t="shared" si="13"/>
        <v>0</v>
      </c>
      <c r="BG37" s="340">
        <f t="shared" si="13"/>
        <v>0</v>
      </c>
      <c r="BH37" s="340">
        <f t="shared" si="13"/>
        <v>0</v>
      </c>
      <c r="BI37" s="340">
        <f t="shared" si="13"/>
        <v>0</v>
      </c>
      <c r="BJ37" s="340">
        <f t="shared" si="13"/>
        <v>0</v>
      </c>
      <c r="BK37" s="340">
        <f t="shared" si="13"/>
        <v>0</v>
      </c>
      <c r="BL37" s="340">
        <f t="shared" si="13"/>
        <v>0</v>
      </c>
      <c r="BM37" s="340">
        <f t="shared" si="13"/>
        <v>0</v>
      </c>
      <c r="BN37" s="340">
        <f t="shared" si="13"/>
        <v>0</v>
      </c>
      <c r="BO37" s="340">
        <f t="shared" si="13"/>
        <v>0</v>
      </c>
      <c r="BP37" s="340">
        <f t="shared" si="13"/>
        <v>0</v>
      </c>
      <c r="BQ37" s="340">
        <f t="shared" si="13"/>
        <v>0</v>
      </c>
      <c r="BR37" s="340">
        <f t="shared" si="13"/>
        <v>0</v>
      </c>
      <c r="BS37" s="340">
        <f t="shared" si="13"/>
        <v>0</v>
      </c>
      <c r="BT37" s="340">
        <f t="shared" si="13"/>
        <v>0</v>
      </c>
      <c r="BU37" s="340">
        <f t="shared" si="13"/>
        <v>0</v>
      </c>
      <c r="BV37" s="340">
        <f t="shared" si="13"/>
        <v>0</v>
      </c>
      <c r="BW37" s="340">
        <f t="shared" si="13"/>
        <v>0</v>
      </c>
      <c r="BX37" s="340">
        <f t="shared" si="13"/>
        <v>0</v>
      </c>
      <c r="BY37" s="340">
        <f t="shared" si="13"/>
        <v>0</v>
      </c>
      <c r="BZ37" s="340">
        <f t="shared" si="13"/>
        <v>0</v>
      </c>
      <c r="CA37" s="340">
        <f t="shared" si="13"/>
        <v>0</v>
      </c>
      <c r="CB37" s="340">
        <f t="shared" si="13"/>
        <v>0</v>
      </c>
      <c r="CC37" s="340">
        <f t="shared" si="13"/>
        <v>0</v>
      </c>
      <c r="CD37" s="340">
        <f t="shared" si="13"/>
        <v>0</v>
      </c>
      <c r="CE37" s="340">
        <f t="shared" si="13"/>
        <v>0</v>
      </c>
      <c r="CF37" s="340">
        <f t="shared" si="13"/>
        <v>0</v>
      </c>
      <c r="CG37" s="340">
        <f t="shared" si="13"/>
        <v>0</v>
      </c>
      <c r="CH37" s="340">
        <f>+$E37*$B37*CH$26</f>
        <v>0</v>
      </c>
      <c r="CI37" s="340">
        <f>+$E37*$B37*CI$26</f>
        <v>0</v>
      </c>
      <c r="CJ37" s="340">
        <f>+$E37*$B37*CJ$26</f>
        <v>0</v>
      </c>
      <c r="CK37" s="340">
        <f>+$E37*$B37*CK$26</f>
        <v>0</v>
      </c>
    </row>
    <row r="38" spans="1:256" x14ac:dyDescent="0.25">
      <c r="A38" s="441">
        <f t="shared" si="0"/>
        <v>0</v>
      </c>
      <c r="B38" s="348">
        <f t="shared" si="0"/>
        <v>0</v>
      </c>
      <c r="C38" s="410">
        <f t="shared" si="0"/>
        <v>0</v>
      </c>
      <c r="D38" s="407">
        <f t="shared" si="0"/>
        <v>0</v>
      </c>
      <c r="E38" s="402">
        <f t="shared" si="0"/>
        <v>0</v>
      </c>
      <c r="F38" s="340">
        <f t="shared" si="7"/>
        <v>0</v>
      </c>
      <c r="G38" s="340">
        <f t="shared" si="7"/>
        <v>0</v>
      </c>
      <c r="H38" s="340">
        <f t="shared" si="7"/>
        <v>0</v>
      </c>
      <c r="I38" s="340">
        <f t="shared" si="7"/>
        <v>0</v>
      </c>
      <c r="J38" s="340">
        <f t="shared" si="7"/>
        <v>0</v>
      </c>
      <c r="K38" s="340">
        <f t="shared" si="7"/>
        <v>0</v>
      </c>
      <c r="L38" s="340">
        <f t="shared" si="7"/>
        <v>0</v>
      </c>
      <c r="M38" s="340">
        <f t="shared" si="7"/>
        <v>0</v>
      </c>
      <c r="N38" s="340">
        <f t="shared" si="7"/>
        <v>0</v>
      </c>
      <c r="O38" s="340">
        <f t="shared" si="7"/>
        <v>0</v>
      </c>
      <c r="P38" s="340">
        <f t="shared" si="7"/>
        <v>0</v>
      </c>
      <c r="Q38" s="340">
        <f t="shared" si="7"/>
        <v>0</v>
      </c>
      <c r="R38" s="340">
        <f t="shared" si="7"/>
        <v>0</v>
      </c>
      <c r="S38" s="340">
        <f t="shared" si="7"/>
        <v>0</v>
      </c>
      <c r="T38" s="340">
        <f t="shared" si="7"/>
        <v>0</v>
      </c>
      <c r="U38" s="340">
        <f t="shared" si="7"/>
        <v>0</v>
      </c>
      <c r="V38" s="340">
        <f t="shared" si="13"/>
        <v>0</v>
      </c>
      <c r="W38" s="340">
        <f t="shared" si="13"/>
        <v>0</v>
      </c>
      <c r="X38" s="340">
        <f t="shared" si="13"/>
        <v>0</v>
      </c>
      <c r="Y38" s="340">
        <f t="shared" si="13"/>
        <v>0</v>
      </c>
      <c r="Z38" s="340">
        <f t="shared" si="13"/>
        <v>0</v>
      </c>
      <c r="AA38" s="340">
        <f t="shared" si="13"/>
        <v>0</v>
      </c>
      <c r="AB38" s="340">
        <f t="shared" si="13"/>
        <v>0</v>
      </c>
      <c r="AC38" s="340">
        <f t="shared" si="13"/>
        <v>0</v>
      </c>
    </row>
    <row r="39" spans="1:256" x14ac:dyDescent="0.25">
      <c r="A39" s="441">
        <f t="shared" ref="A39:E40" si="14">+A18</f>
        <v>0</v>
      </c>
      <c r="B39" s="348">
        <f t="shared" si="14"/>
        <v>0</v>
      </c>
      <c r="C39" s="410">
        <f t="shared" si="14"/>
        <v>0</v>
      </c>
      <c r="D39" s="407">
        <f t="shared" si="14"/>
        <v>0</v>
      </c>
      <c r="E39" s="402">
        <f t="shared" si="14"/>
        <v>0</v>
      </c>
      <c r="F39" s="340">
        <f>+$E39*$B39*F$26</f>
        <v>0</v>
      </c>
      <c r="G39" s="340">
        <f t="shared" ref="G39:BR40" si="15">+$E39*$B39*G$26</f>
        <v>0</v>
      </c>
      <c r="H39" s="340">
        <f t="shared" si="15"/>
        <v>0</v>
      </c>
      <c r="I39" s="340">
        <f t="shared" si="15"/>
        <v>0</v>
      </c>
      <c r="J39" s="340">
        <f t="shared" si="15"/>
        <v>0</v>
      </c>
      <c r="K39" s="340">
        <f t="shared" si="15"/>
        <v>0</v>
      </c>
      <c r="L39" s="340">
        <f t="shared" si="15"/>
        <v>0</v>
      </c>
      <c r="M39" s="340">
        <f t="shared" si="15"/>
        <v>0</v>
      </c>
      <c r="N39" s="340">
        <f t="shared" si="15"/>
        <v>0</v>
      </c>
      <c r="O39" s="340">
        <f t="shared" si="15"/>
        <v>0</v>
      </c>
      <c r="P39" s="340">
        <f t="shared" si="15"/>
        <v>0</v>
      </c>
      <c r="Q39" s="340">
        <f t="shared" si="15"/>
        <v>0</v>
      </c>
      <c r="R39" s="340">
        <f t="shared" si="15"/>
        <v>0</v>
      </c>
      <c r="S39" s="340">
        <f t="shared" si="15"/>
        <v>0</v>
      </c>
      <c r="T39" s="340">
        <f t="shared" si="15"/>
        <v>0</v>
      </c>
      <c r="U39" s="340">
        <f t="shared" si="15"/>
        <v>0</v>
      </c>
      <c r="V39" s="340">
        <f t="shared" si="15"/>
        <v>0</v>
      </c>
      <c r="W39" s="340">
        <f t="shared" si="15"/>
        <v>0</v>
      </c>
      <c r="X39" s="340">
        <f t="shared" si="15"/>
        <v>0</v>
      </c>
      <c r="Y39" s="340">
        <f t="shared" si="15"/>
        <v>0</v>
      </c>
      <c r="Z39" s="340">
        <f t="shared" si="15"/>
        <v>0</v>
      </c>
      <c r="AA39" s="340">
        <f t="shared" si="15"/>
        <v>0</v>
      </c>
      <c r="AB39" s="340">
        <f t="shared" si="15"/>
        <v>0</v>
      </c>
      <c r="AC39" s="340">
        <f t="shared" si="15"/>
        <v>0</v>
      </c>
      <c r="AD39" s="340">
        <f t="shared" si="15"/>
        <v>0</v>
      </c>
      <c r="AE39" s="340">
        <f t="shared" si="15"/>
        <v>0</v>
      </c>
      <c r="AF39" s="340">
        <f t="shared" si="15"/>
        <v>0</v>
      </c>
      <c r="AG39" s="340">
        <f t="shared" si="15"/>
        <v>0</v>
      </c>
      <c r="AH39" s="340">
        <f t="shared" si="15"/>
        <v>0</v>
      </c>
      <c r="AI39" s="340">
        <f t="shared" si="15"/>
        <v>0</v>
      </c>
      <c r="AJ39" s="340">
        <f t="shared" si="15"/>
        <v>0</v>
      </c>
      <c r="AK39" s="340">
        <f t="shared" si="15"/>
        <v>0</v>
      </c>
      <c r="AL39" s="340">
        <f t="shared" si="15"/>
        <v>0</v>
      </c>
      <c r="AM39" s="340">
        <f t="shared" si="15"/>
        <v>0</v>
      </c>
      <c r="AN39" s="340">
        <f t="shared" si="15"/>
        <v>0</v>
      </c>
      <c r="AO39" s="340">
        <f t="shared" si="15"/>
        <v>0</v>
      </c>
      <c r="AP39" s="340">
        <f t="shared" si="15"/>
        <v>0</v>
      </c>
      <c r="AQ39" s="340">
        <f t="shared" si="15"/>
        <v>0</v>
      </c>
      <c r="AR39" s="340">
        <f t="shared" si="15"/>
        <v>0</v>
      </c>
      <c r="AS39" s="340">
        <f t="shared" si="15"/>
        <v>0</v>
      </c>
      <c r="AT39" s="340">
        <f t="shared" si="15"/>
        <v>0</v>
      </c>
      <c r="AU39" s="340">
        <f t="shared" si="15"/>
        <v>0</v>
      </c>
      <c r="AV39" s="340">
        <f t="shared" si="15"/>
        <v>0</v>
      </c>
      <c r="AW39" s="340">
        <f t="shared" si="15"/>
        <v>0</v>
      </c>
      <c r="AX39" s="340">
        <f t="shared" si="15"/>
        <v>0</v>
      </c>
      <c r="AY39" s="340">
        <f t="shared" si="15"/>
        <v>0</v>
      </c>
      <c r="AZ39" s="340">
        <f t="shared" si="15"/>
        <v>0</v>
      </c>
      <c r="BA39" s="340">
        <f t="shared" si="15"/>
        <v>0</v>
      </c>
      <c r="BB39" s="340">
        <f t="shared" si="15"/>
        <v>0</v>
      </c>
      <c r="BC39" s="340">
        <f t="shared" si="15"/>
        <v>0</v>
      </c>
      <c r="BD39" s="340">
        <f t="shared" si="15"/>
        <v>0</v>
      </c>
      <c r="BE39" s="340">
        <f t="shared" si="15"/>
        <v>0</v>
      </c>
      <c r="BF39" s="340">
        <f t="shared" si="15"/>
        <v>0</v>
      </c>
      <c r="BG39" s="340">
        <f t="shared" si="15"/>
        <v>0</v>
      </c>
      <c r="BH39" s="340">
        <f t="shared" si="15"/>
        <v>0</v>
      </c>
      <c r="BI39" s="340">
        <f t="shared" si="15"/>
        <v>0</v>
      </c>
      <c r="BJ39" s="340">
        <f t="shared" si="15"/>
        <v>0</v>
      </c>
      <c r="BK39" s="340">
        <f t="shared" si="15"/>
        <v>0</v>
      </c>
      <c r="BL39" s="340">
        <f t="shared" si="15"/>
        <v>0</v>
      </c>
      <c r="BM39" s="340">
        <f t="shared" si="15"/>
        <v>0</v>
      </c>
      <c r="BN39" s="340">
        <f t="shared" si="15"/>
        <v>0</v>
      </c>
      <c r="BO39" s="340">
        <f t="shared" si="15"/>
        <v>0</v>
      </c>
      <c r="BP39" s="340">
        <f t="shared" si="15"/>
        <v>0</v>
      </c>
      <c r="BQ39" s="340">
        <f t="shared" si="15"/>
        <v>0</v>
      </c>
      <c r="BR39" s="340">
        <f t="shared" si="15"/>
        <v>0</v>
      </c>
      <c r="BS39" s="340">
        <f t="shared" ref="BS39:ED40" si="16">+$E39*$B39*BS$26</f>
        <v>0</v>
      </c>
      <c r="BT39" s="340">
        <f t="shared" si="16"/>
        <v>0</v>
      </c>
      <c r="BU39" s="340">
        <f t="shared" si="16"/>
        <v>0</v>
      </c>
      <c r="BV39" s="340">
        <f t="shared" si="16"/>
        <v>0</v>
      </c>
      <c r="BW39" s="340">
        <f t="shared" si="16"/>
        <v>0</v>
      </c>
      <c r="BX39" s="340">
        <f t="shared" si="16"/>
        <v>0</v>
      </c>
      <c r="BY39" s="340">
        <f t="shared" si="16"/>
        <v>0</v>
      </c>
      <c r="BZ39" s="340">
        <f t="shared" si="16"/>
        <v>0</v>
      </c>
      <c r="CA39" s="340">
        <f t="shared" si="16"/>
        <v>0</v>
      </c>
      <c r="CB39" s="340">
        <f t="shared" si="16"/>
        <v>0</v>
      </c>
      <c r="CC39" s="340">
        <f t="shared" si="16"/>
        <v>0</v>
      </c>
      <c r="CD39" s="340">
        <f t="shared" si="16"/>
        <v>0</v>
      </c>
      <c r="CE39" s="340">
        <f t="shared" si="16"/>
        <v>0</v>
      </c>
      <c r="CF39" s="340">
        <f t="shared" si="16"/>
        <v>0</v>
      </c>
      <c r="CG39" s="340">
        <f t="shared" si="16"/>
        <v>0</v>
      </c>
      <c r="CH39" s="340">
        <f t="shared" si="16"/>
        <v>0</v>
      </c>
      <c r="CI39" s="340">
        <f t="shared" si="16"/>
        <v>0</v>
      </c>
      <c r="CJ39" s="340">
        <f t="shared" si="16"/>
        <v>0</v>
      </c>
      <c r="CK39" s="340">
        <f t="shared" si="16"/>
        <v>0</v>
      </c>
      <c r="CL39" s="340">
        <f t="shared" si="16"/>
        <v>0</v>
      </c>
      <c r="CM39" s="340">
        <f t="shared" si="16"/>
        <v>0</v>
      </c>
      <c r="CN39" s="340">
        <f t="shared" si="16"/>
        <v>0</v>
      </c>
      <c r="CO39" s="340">
        <f t="shared" si="16"/>
        <v>0</v>
      </c>
      <c r="CP39" s="340">
        <f t="shared" si="16"/>
        <v>0</v>
      </c>
      <c r="CQ39" s="340">
        <f t="shared" si="16"/>
        <v>0</v>
      </c>
      <c r="CR39" s="340">
        <f t="shared" si="16"/>
        <v>0</v>
      </c>
      <c r="CS39" s="340">
        <f t="shared" si="16"/>
        <v>0</v>
      </c>
      <c r="CT39" s="340">
        <f t="shared" si="16"/>
        <v>0</v>
      </c>
      <c r="CU39" s="340">
        <f t="shared" si="16"/>
        <v>0</v>
      </c>
      <c r="CV39" s="340">
        <f t="shared" si="16"/>
        <v>0</v>
      </c>
      <c r="CW39" s="340">
        <f t="shared" si="16"/>
        <v>0</v>
      </c>
      <c r="CX39" s="340">
        <f t="shared" si="16"/>
        <v>0</v>
      </c>
      <c r="CY39" s="340">
        <f t="shared" si="16"/>
        <v>0</v>
      </c>
      <c r="CZ39" s="340">
        <f t="shared" si="16"/>
        <v>0</v>
      </c>
      <c r="DA39" s="340">
        <f t="shared" si="16"/>
        <v>0</v>
      </c>
      <c r="DB39" s="340">
        <f t="shared" si="16"/>
        <v>0</v>
      </c>
      <c r="DC39" s="340">
        <f t="shared" si="16"/>
        <v>0</v>
      </c>
      <c r="DD39" s="340">
        <f t="shared" si="16"/>
        <v>0</v>
      </c>
      <c r="DE39" s="340">
        <f t="shared" si="16"/>
        <v>0</v>
      </c>
      <c r="DF39" s="340">
        <f t="shared" si="16"/>
        <v>0</v>
      </c>
      <c r="DG39" s="340">
        <f t="shared" si="16"/>
        <v>0</v>
      </c>
      <c r="DH39" s="340">
        <f t="shared" si="16"/>
        <v>0</v>
      </c>
      <c r="DI39" s="340">
        <f t="shared" si="16"/>
        <v>0</v>
      </c>
      <c r="DJ39" s="340">
        <f t="shared" si="16"/>
        <v>0</v>
      </c>
      <c r="DK39" s="340">
        <f t="shared" si="16"/>
        <v>0</v>
      </c>
      <c r="DL39" s="340">
        <f t="shared" si="16"/>
        <v>0</v>
      </c>
      <c r="DM39" s="340">
        <f t="shared" si="16"/>
        <v>0</v>
      </c>
      <c r="DN39" s="340">
        <f t="shared" si="16"/>
        <v>0</v>
      </c>
      <c r="DO39" s="340">
        <f t="shared" si="16"/>
        <v>0</v>
      </c>
      <c r="DP39" s="340">
        <f t="shared" si="16"/>
        <v>0</v>
      </c>
      <c r="DQ39" s="340">
        <f t="shared" si="16"/>
        <v>0</v>
      </c>
      <c r="DR39" s="340">
        <f t="shared" si="16"/>
        <v>0</v>
      </c>
      <c r="DS39" s="340">
        <f t="shared" si="16"/>
        <v>0</v>
      </c>
      <c r="DT39" s="340">
        <f t="shared" si="16"/>
        <v>0</v>
      </c>
      <c r="DU39" s="340">
        <f t="shared" si="16"/>
        <v>0</v>
      </c>
      <c r="DV39" s="340">
        <f t="shared" si="16"/>
        <v>0</v>
      </c>
      <c r="DW39" s="340">
        <f t="shared" si="16"/>
        <v>0</v>
      </c>
      <c r="DX39" s="340">
        <f t="shared" si="16"/>
        <v>0</v>
      </c>
      <c r="DY39" s="340">
        <f t="shared" si="16"/>
        <v>0</v>
      </c>
      <c r="DZ39" s="340">
        <f t="shared" si="16"/>
        <v>0</v>
      </c>
      <c r="EA39" s="340">
        <f t="shared" si="16"/>
        <v>0</v>
      </c>
      <c r="EB39" s="340">
        <f t="shared" si="16"/>
        <v>0</v>
      </c>
      <c r="EC39" s="340">
        <f t="shared" si="16"/>
        <v>0</v>
      </c>
      <c r="ED39" s="340">
        <f t="shared" si="16"/>
        <v>0</v>
      </c>
      <c r="EE39" s="340">
        <f t="shared" ref="EE39:GC40" si="17">+$E39*$B39*EE$26</f>
        <v>0</v>
      </c>
      <c r="EF39" s="340">
        <f t="shared" si="17"/>
        <v>0</v>
      </c>
      <c r="EG39" s="340">
        <f t="shared" si="17"/>
        <v>0</v>
      </c>
      <c r="EH39" s="340">
        <f t="shared" si="17"/>
        <v>0</v>
      </c>
      <c r="EI39" s="340">
        <f t="shared" si="17"/>
        <v>0</v>
      </c>
      <c r="EJ39" s="340">
        <f t="shared" si="17"/>
        <v>0</v>
      </c>
      <c r="EK39" s="340">
        <f t="shared" si="17"/>
        <v>0</v>
      </c>
      <c r="EL39" s="340">
        <f t="shared" si="17"/>
        <v>0</v>
      </c>
      <c r="EM39" s="340">
        <f t="shared" si="17"/>
        <v>0</v>
      </c>
      <c r="EN39" s="340">
        <f t="shared" si="17"/>
        <v>0</v>
      </c>
      <c r="EO39" s="340">
        <f t="shared" si="17"/>
        <v>0</v>
      </c>
      <c r="EP39" s="340">
        <f t="shared" si="17"/>
        <v>0</v>
      </c>
      <c r="EQ39" s="340">
        <f t="shared" si="17"/>
        <v>0</v>
      </c>
      <c r="ER39" s="340">
        <f t="shared" si="17"/>
        <v>0</v>
      </c>
      <c r="ES39" s="340">
        <f t="shared" si="17"/>
        <v>0</v>
      </c>
      <c r="ET39" s="340">
        <f t="shared" si="17"/>
        <v>0</v>
      </c>
      <c r="EU39" s="340">
        <f t="shared" si="17"/>
        <v>0</v>
      </c>
      <c r="EV39" s="340">
        <f t="shared" si="17"/>
        <v>0</v>
      </c>
      <c r="EW39" s="340">
        <f t="shared" si="17"/>
        <v>0</v>
      </c>
      <c r="EX39" s="340">
        <f t="shared" si="17"/>
        <v>0</v>
      </c>
      <c r="EY39" s="340">
        <f t="shared" si="17"/>
        <v>0</v>
      </c>
      <c r="EZ39" s="340">
        <f t="shared" si="17"/>
        <v>0</v>
      </c>
      <c r="FA39" s="340">
        <f t="shared" si="17"/>
        <v>0</v>
      </c>
      <c r="FB39" s="340">
        <f t="shared" si="17"/>
        <v>0</v>
      </c>
      <c r="FC39" s="340">
        <f t="shared" si="17"/>
        <v>0</v>
      </c>
      <c r="FD39" s="340">
        <f t="shared" si="17"/>
        <v>0</v>
      </c>
      <c r="FE39" s="340">
        <f t="shared" si="17"/>
        <v>0</v>
      </c>
      <c r="FF39" s="340">
        <f t="shared" si="17"/>
        <v>0</v>
      </c>
      <c r="FG39" s="340">
        <f t="shared" si="17"/>
        <v>0</v>
      </c>
      <c r="FH39" s="340">
        <f t="shared" si="17"/>
        <v>0</v>
      </c>
      <c r="FI39" s="340">
        <f t="shared" si="17"/>
        <v>0</v>
      </c>
      <c r="FJ39" s="340">
        <f t="shared" si="17"/>
        <v>0</v>
      </c>
      <c r="FK39" s="340">
        <f t="shared" si="17"/>
        <v>0</v>
      </c>
      <c r="FL39" s="340">
        <f t="shared" si="17"/>
        <v>0</v>
      </c>
      <c r="FM39" s="340">
        <f t="shared" si="17"/>
        <v>0</v>
      </c>
      <c r="FN39" s="340">
        <f t="shared" si="17"/>
        <v>0</v>
      </c>
      <c r="FO39" s="340">
        <f t="shared" si="17"/>
        <v>0</v>
      </c>
      <c r="FP39" s="340">
        <f t="shared" si="17"/>
        <v>0</v>
      </c>
      <c r="FQ39" s="340">
        <f t="shared" si="17"/>
        <v>0</v>
      </c>
      <c r="FR39" s="340">
        <f t="shared" si="17"/>
        <v>0</v>
      </c>
      <c r="FS39" s="340">
        <f t="shared" si="17"/>
        <v>0</v>
      </c>
      <c r="FT39" s="340">
        <f t="shared" si="17"/>
        <v>0</v>
      </c>
      <c r="FU39" s="340">
        <f t="shared" si="17"/>
        <v>0</v>
      </c>
      <c r="FV39" s="340">
        <f t="shared" si="17"/>
        <v>0</v>
      </c>
      <c r="FW39" s="340">
        <f t="shared" si="17"/>
        <v>0</v>
      </c>
      <c r="FX39" s="340">
        <f t="shared" si="17"/>
        <v>0</v>
      </c>
      <c r="FY39" s="340">
        <f t="shared" si="17"/>
        <v>0</v>
      </c>
      <c r="FZ39" s="340">
        <f t="shared" si="17"/>
        <v>0</v>
      </c>
      <c r="GA39" s="340">
        <f t="shared" si="17"/>
        <v>0</v>
      </c>
      <c r="GB39" s="340">
        <f t="shared" si="17"/>
        <v>0</v>
      </c>
      <c r="GC39" s="340">
        <f t="shared" si="17"/>
        <v>0</v>
      </c>
    </row>
    <row r="40" spans="1:256" x14ac:dyDescent="0.25">
      <c r="A40" s="441">
        <f t="shared" si="14"/>
        <v>0</v>
      </c>
      <c r="B40" s="348">
        <f t="shared" si="14"/>
        <v>0</v>
      </c>
      <c r="C40" s="410">
        <f t="shared" si="14"/>
        <v>0</v>
      </c>
      <c r="D40" s="407">
        <f t="shared" si="14"/>
        <v>0</v>
      </c>
      <c r="E40" s="402">
        <f t="shared" si="14"/>
        <v>0</v>
      </c>
      <c r="F40" s="340">
        <f>+$E40*$B40*F$26</f>
        <v>0</v>
      </c>
      <c r="G40" s="340">
        <f t="shared" si="15"/>
        <v>0</v>
      </c>
      <c r="H40" s="340">
        <f t="shared" si="15"/>
        <v>0</v>
      </c>
      <c r="I40" s="340">
        <f t="shared" si="15"/>
        <v>0</v>
      </c>
      <c r="J40" s="340">
        <f t="shared" si="15"/>
        <v>0</v>
      </c>
      <c r="K40" s="340">
        <f t="shared" si="15"/>
        <v>0</v>
      </c>
      <c r="L40" s="340">
        <f t="shared" si="15"/>
        <v>0</v>
      </c>
      <c r="M40" s="340">
        <f t="shared" si="15"/>
        <v>0</v>
      </c>
      <c r="N40" s="340">
        <f t="shared" si="15"/>
        <v>0</v>
      </c>
      <c r="O40" s="340">
        <f t="shared" si="15"/>
        <v>0</v>
      </c>
      <c r="P40" s="340">
        <f t="shared" si="15"/>
        <v>0</v>
      </c>
      <c r="Q40" s="340">
        <f t="shared" si="15"/>
        <v>0</v>
      </c>
      <c r="R40" s="340">
        <f t="shared" si="15"/>
        <v>0</v>
      </c>
      <c r="S40" s="340">
        <f t="shared" si="15"/>
        <v>0</v>
      </c>
      <c r="T40" s="340">
        <f t="shared" si="15"/>
        <v>0</v>
      </c>
      <c r="U40" s="340">
        <f t="shared" si="15"/>
        <v>0</v>
      </c>
      <c r="V40" s="340">
        <f t="shared" si="15"/>
        <v>0</v>
      </c>
      <c r="W40" s="340">
        <f t="shared" si="15"/>
        <v>0</v>
      </c>
      <c r="X40" s="340">
        <f t="shared" si="15"/>
        <v>0</v>
      </c>
      <c r="Y40" s="340">
        <f t="shared" si="15"/>
        <v>0</v>
      </c>
      <c r="Z40" s="340">
        <f t="shared" si="15"/>
        <v>0</v>
      </c>
      <c r="AA40" s="340">
        <f t="shared" si="15"/>
        <v>0</v>
      </c>
      <c r="AB40" s="340">
        <f t="shared" si="15"/>
        <v>0</v>
      </c>
      <c r="AC40" s="340">
        <f t="shared" si="15"/>
        <v>0</v>
      </c>
      <c r="AD40" s="340">
        <f t="shared" si="15"/>
        <v>0</v>
      </c>
      <c r="AE40" s="340">
        <f t="shared" si="15"/>
        <v>0</v>
      </c>
      <c r="AF40" s="340">
        <f t="shared" si="15"/>
        <v>0</v>
      </c>
      <c r="AG40" s="340">
        <f t="shared" si="15"/>
        <v>0</v>
      </c>
      <c r="AH40" s="340">
        <f t="shared" si="15"/>
        <v>0</v>
      </c>
      <c r="AI40" s="340">
        <f t="shared" si="15"/>
        <v>0</v>
      </c>
      <c r="AJ40" s="340">
        <f t="shared" si="15"/>
        <v>0</v>
      </c>
      <c r="AK40" s="340">
        <f t="shared" si="15"/>
        <v>0</v>
      </c>
      <c r="AL40" s="340">
        <f t="shared" si="15"/>
        <v>0</v>
      </c>
      <c r="AM40" s="340">
        <f t="shared" si="15"/>
        <v>0</v>
      </c>
      <c r="AN40" s="340">
        <f t="shared" si="15"/>
        <v>0</v>
      </c>
      <c r="AO40" s="340">
        <f t="shared" si="15"/>
        <v>0</v>
      </c>
      <c r="AP40" s="340">
        <f t="shared" si="15"/>
        <v>0</v>
      </c>
      <c r="AQ40" s="340">
        <f t="shared" si="15"/>
        <v>0</v>
      </c>
      <c r="AR40" s="340">
        <f t="shared" si="15"/>
        <v>0</v>
      </c>
      <c r="AS40" s="340">
        <f t="shared" si="15"/>
        <v>0</v>
      </c>
      <c r="AT40" s="340">
        <f t="shared" si="15"/>
        <v>0</v>
      </c>
      <c r="AU40" s="340">
        <f t="shared" si="15"/>
        <v>0</v>
      </c>
      <c r="AV40" s="340">
        <f t="shared" si="15"/>
        <v>0</v>
      </c>
      <c r="AW40" s="340">
        <f t="shared" si="15"/>
        <v>0</v>
      </c>
      <c r="AX40" s="340">
        <f t="shared" si="15"/>
        <v>0</v>
      </c>
      <c r="AY40" s="340">
        <f t="shared" si="15"/>
        <v>0</v>
      </c>
      <c r="AZ40" s="340">
        <f t="shared" si="15"/>
        <v>0</v>
      </c>
      <c r="BA40" s="340">
        <f t="shared" si="15"/>
        <v>0</v>
      </c>
      <c r="BB40" s="340">
        <f t="shared" si="15"/>
        <v>0</v>
      </c>
      <c r="BC40" s="340">
        <f t="shared" si="15"/>
        <v>0</v>
      </c>
      <c r="BD40" s="340">
        <f t="shared" si="15"/>
        <v>0</v>
      </c>
      <c r="BE40" s="340">
        <f t="shared" si="15"/>
        <v>0</v>
      </c>
      <c r="BF40" s="340">
        <f t="shared" si="15"/>
        <v>0</v>
      </c>
      <c r="BG40" s="340">
        <f t="shared" si="15"/>
        <v>0</v>
      </c>
      <c r="BH40" s="340">
        <f t="shared" si="15"/>
        <v>0</v>
      </c>
      <c r="BI40" s="340">
        <f t="shared" si="15"/>
        <v>0</v>
      </c>
      <c r="BJ40" s="340">
        <f t="shared" si="15"/>
        <v>0</v>
      </c>
      <c r="BK40" s="340">
        <f t="shared" si="15"/>
        <v>0</v>
      </c>
      <c r="BL40" s="340">
        <f t="shared" si="15"/>
        <v>0</v>
      </c>
      <c r="BM40" s="340">
        <f t="shared" si="15"/>
        <v>0</v>
      </c>
      <c r="BN40" s="340">
        <f t="shared" si="15"/>
        <v>0</v>
      </c>
      <c r="BO40" s="340">
        <f t="shared" si="15"/>
        <v>0</v>
      </c>
      <c r="BP40" s="340">
        <f t="shared" si="15"/>
        <v>0</v>
      </c>
      <c r="BQ40" s="340">
        <f t="shared" si="15"/>
        <v>0</v>
      </c>
      <c r="BR40" s="340">
        <f t="shared" si="15"/>
        <v>0</v>
      </c>
      <c r="BS40" s="340">
        <f t="shared" si="16"/>
        <v>0</v>
      </c>
      <c r="BT40" s="340">
        <f t="shared" si="16"/>
        <v>0</v>
      </c>
      <c r="BU40" s="340">
        <f t="shared" si="16"/>
        <v>0</v>
      </c>
      <c r="BV40" s="340">
        <f t="shared" si="16"/>
        <v>0</v>
      </c>
      <c r="BW40" s="340">
        <f t="shared" si="16"/>
        <v>0</v>
      </c>
      <c r="BX40" s="340">
        <f t="shared" si="16"/>
        <v>0</v>
      </c>
      <c r="BY40" s="340">
        <f t="shared" si="16"/>
        <v>0</v>
      </c>
      <c r="BZ40" s="340">
        <f t="shared" si="16"/>
        <v>0</v>
      </c>
      <c r="CA40" s="340">
        <f t="shared" si="16"/>
        <v>0</v>
      </c>
      <c r="CB40" s="340">
        <f t="shared" si="16"/>
        <v>0</v>
      </c>
      <c r="CC40" s="340">
        <f t="shared" si="16"/>
        <v>0</v>
      </c>
      <c r="CD40" s="340">
        <f t="shared" si="16"/>
        <v>0</v>
      </c>
      <c r="CE40" s="340">
        <f t="shared" si="16"/>
        <v>0</v>
      </c>
      <c r="CF40" s="340">
        <f t="shared" si="16"/>
        <v>0</v>
      </c>
      <c r="CG40" s="340">
        <f t="shared" si="16"/>
        <v>0</v>
      </c>
      <c r="CH40" s="340">
        <f t="shared" si="16"/>
        <v>0</v>
      </c>
      <c r="CI40" s="340">
        <f t="shared" si="16"/>
        <v>0</v>
      </c>
      <c r="CJ40" s="340">
        <f t="shared" si="16"/>
        <v>0</v>
      </c>
      <c r="CK40" s="340">
        <f t="shared" si="16"/>
        <v>0</v>
      </c>
      <c r="CL40" s="340">
        <f t="shared" si="16"/>
        <v>0</v>
      </c>
      <c r="CM40" s="340">
        <f t="shared" si="16"/>
        <v>0</v>
      </c>
      <c r="CN40" s="340">
        <f t="shared" si="16"/>
        <v>0</v>
      </c>
      <c r="CO40" s="340">
        <f t="shared" si="16"/>
        <v>0</v>
      </c>
      <c r="CP40" s="340">
        <f t="shared" si="16"/>
        <v>0</v>
      </c>
      <c r="CQ40" s="340">
        <f t="shared" si="16"/>
        <v>0</v>
      </c>
      <c r="CR40" s="340">
        <f t="shared" si="16"/>
        <v>0</v>
      </c>
      <c r="CS40" s="340">
        <f t="shared" si="16"/>
        <v>0</v>
      </c>
      <c r="CT40" s="340">
        <f t="shared" si="16"/>
        <v>0</v>
      </c>
      <c r="CU40" s="340">
        <f t="shared" si="16"/>
        <v>0</v>
      </c>
      <c r="CV40" s="340">
        <f t="shared" si="16"/>
        <v>0</v>
      </c>
      <c r="CW40" s="340">
        <f t="shared" si="16"/>
        <v>0</v>
      </c>
      <c r="CX40" s="340">
        <f t="shared" si="16"/>
        <v>0</v>
      </c>
      <c r="CY40" s="340">
        <f t="shared" si="16"/>
        <v>0</v>
      </c>
      <c r="CZ40" s="340">
        <f t="shared" si="16"/>
        <v>0</v>
      </c>
      <c r="DA40" s="340">
        <f t="shared" si="16"/>
        <v>0</v>
      </c>
      <c r="DB40" s="340">
        <f t="shared" si="16"/>
        <v>0</v>
      </c>
      <c r="DC40" s="340">
        <f t="shared" si="16"/>
        <v>0</v>
      </c>
      <c r="DD40" s="340">
        <f t="shared" si="16"/>
        <v>0</v>
      </c>
      <c r="DE40" s="340">
        <f t="shared" si="16"/>
        <v>0</v>
      </c>
      <c r="DF40" s="340">
        <f t="shared" si="16"/>
        <v>0</v>
      </c>
      <c r="DG40" s="340">
        <f t="shared" si="16"/>
        <v>0</v>
      </c>
      <c r="DH40" s="340">
        <f t="shared" si="16"/>
        <v>0</v>
      </c>
      <c r="DI40" s="340">
        <f t="shared" si="16"/>
        <v>0</v>
      </c>
      <c r="DJ40" s="340">
        <f t="shared" si="16"/>
        <v>0</v>
      </c>
      <c r="DK40" s="340">
        <f t="shared" si="16"/>
        <v>0</v>
      </c>
      <c r="DL40" s="340">
        <f t="shared" si="16"/>
        <v>0</v>
      </c>
      <c r="DM40" s="340">
        <f t="shared" si="16"/>
        <v>0</v>
      </c>
      <c r="DN40" s="340">
        <f t="shared" si="16"/>
        <v>0</v>
      </c>
      <c r="DO40" s="340">
        <f t="shared" si="16"/>
        <v>0</v>
      </c>
      <c r="DP40" s="340">
        <f t="shared" si="16"/>
        <v>0</v>
      </c>
      <c r="DQ40" s="340">
        <f t="shared" si="16"/>
        <v>0</v>
      </c>
      <c r="DR40" s="340">
        <f t="shared" si="16"/>
        <v>0</v>
      </c>
      <c r="DS40" s="340">
        <f t="shared" si="16"/>
        <v>0</v>
      </c>
      <c r="DT40" s="340">
        <f t="shared" si="16"/>
        <v>0</v>
      </c>
      <c r="DU40" s="340">
        <f t="shared" si="16"/>
        <v>0</v>
      </c>
      <c r="DV40" s="340">
        <f t="shared" si="16"/>
        <v>0</v>
      </c>
      <c r="DW40" s="340">
        <f t="shared" si="16"/>
        <v>0</v>
      </c>
      <c r="DX40" s="340">
        <f t="shared" si="16"/>
        <v>0</v>
      </c>
      <c r="DY40" s="340">
        <f t="shared" si="16"/>
        <v>0</v>
      </c>
      <c r="DZ40" s="340">
        <f t="shared" si="16"/>
        <v>0</v>
      </c>
      <c r="EA40" s="340">
        <f t="shared" si="16"/>
        <v>0</v>
      </c>
      <c r="EB40" s="340">
        <f t="shared" si="16"/>
        <v>0</v>
      </c>
      <c r="EC40" s="340">
        <f t="shared" si="16"/>
        <v>0</v>
      </c>
      <c r="ED40" s="340">
        <f t="shared" si="16"/>
        <v>0</v>
      </c>
      <c r="EE40" s="340">
        <f t="shared" si="17"/>
        <v>0</v>
      </c>
      <c r="EF40" s="340">
        <f t="shared" si="17"/>
        <v>0</v>
      </c>
      <c r="EG40" s="340">
        <f t="shared" si="17"/>
        <v>0</v>
      </c>
      <c r="EH40" s="340">
        <f t="shared" si="17"/>
        <v>0</v>
      </c>
      <c r="EI40" s="340">
        <f t="shared" si="17"/>
        <v>0</v>
      </c>
      <c r="EJ40" s="340">
        <f t="shared" si="17"/>
        <v>0</v>
      </c>
      <c r="EK40" s="340">
        <f t="shared" si="17"/>
        <v>0</v>
      </c>
      <c r="EL40" s="340">
        <f t="shared" si="17"/>
        <v>0</v>
      </c>
      <c r="EM40" s="340">
        <f t="shared" si="17"/>
        <v>0</v>
      </c>
      <c r="EN40" s="340">
        <f t="shared" si="17"/>
        <v>0</v>
      </c>
      <c r="EO40" s="340">
        <f t="shared" si="17"/>
        <v>0</v>
      </c>
      <c r="EP40" s="340">
        <f t="shared" si="17"/>
        <v>0</v>
      </c>
      <c r="EQ40" s="340">
        <f t="shared" si="17"/>
        <v>0</v>
      </c>
      <c r="ER40" s="340">
        <f t="shared" si="17"/>
        <v>0</v>
      </c>
      <c r="ES40" s="340">
        <f t="shared" si="17"/>
        <v>0</v>
      </c>
      <c r="ET40" s="340">
        <f t="shared" si="17"/>
        <v>0</v>
      </c>
      <c r="EU40" s="340">
        <f t="shared" si="17"/>
        <v>0</v>
      </c>
      <c r="EV40" s="340">
        <f t="shared" si="17"/>
        <v>0</v>
      </c>
      <c r="EW40" s="340">
        <f t="shared" si="17"/>
        <v>0</v>
      </c>
      <c r="EX40" s="340">
        <f t="shared" si="17"/>
        <v>0</v>
      </c>
      <c r="EY40" s="340">
        <f t="shared" si="17"/>
        <v>0</v>
      </c>
      <c r="EZ40" s="340">
        <f t="shared" si="17"/>
        <v>0</v>
      </c>
      <c r="FA40" s="340">
        <f t="shared" si="17"/>
        <v>0</v>
      </c>
      <c r="FB40" s="340">
        <f t="shared" si="17"/>
        <v>0</v>
      </c>
      <c r="FC40" s="340">
        <f t="shared" si="17"/>
        <v>0</v>
      </c>
      <c r="FD40" s="340">
        <f t="shared" si="17"/>
        <v>0</v>
      </c>
      <c r="FE40" s="340">
        <f t="shared" si="17"/>
        <v>0</v>
      </c>
      <c r="FF40" s="340">
        <f t="shared" si="17"/>
        <v>0</v>
      </c>
      <c r="FG40" s="340">
        <f t="shared" si="17"/>
        <v>0</v>
      </c>
      <c r="FH40" s="340">
        <f t="shared" si="17"/>
        <v>0</v>
      </c>
      <c r="FI40" s="340">
        <f t="shared" si="17"/>
        <v>0</v>
      </c>
      <c r="FJ40" s="340">
        <f t="shared" si="17"/>
        <v>0</v>
      </c>
      <c r="FK40" s="340">
        <f t="shared" si="17"/>
        <v>0</v>
      </c>
      <c r="FL40" s="340">
        <f t="shared" si="17"/>
        <v>0</v>
      </c>
      <c r="FM40" s="340">
        <f t="shared" si="17"/>
        <v>0</v>
      </c>
      <c r="FN40" s="340">
        <f t="shared" si="17"/>
        <v>0</v>
      </c>
      <c r="FO40" s="340">
        <f t="shared" si="17"/>
        <v>0</v>
      </c>
      <c r="FP40" s="340">
        <f t="shared" si="17"/>
        <v>0</v>
      </c>
      <c r="FQ40" s="340">
        <f t="shared" si="17"/>
        <v>0</v>
      </c>
      <c r="FR40" s="340">
        <f t="shared" si="17"/>
        <v>0</v>
      </c>
      <c r="FS40" s="340">
        <f t="shared" si="17"/>
        <v>0</v>
      </c>
      <c r="FT40" s="340">
        <f t="shared" si="17"/>
        <v>0</v>
      </c>
      <c r="FU40" s="340">
        <f t="shared" si="17"/>
        <v>0</v>
      </c>
      <c r="FV40" s="340">
        <f t="shared" si="17"/>
        <v>0</v>
      </c>
      <c r="FW40" s="340">
        <f t="shared" si="17"/>
        <v>0</v>
      </c>
      <c r="FX40" s="340">
        <f t="shared" si="17"/>
        <v>0</v>
      </c>
      <c r="FY40" s="340">
        <f t="shared" si="17"/>
        <v>0</v>
      </c>
      <c r="FZ40" s="340">
        <f t="shared" si="17"/>
        <v>0</v>
      </c>
      <c r="GA40" s="340">
        <f t="shared" si="17"/>
        <v>0</v>
      </c>
      <c r="GB40" s="340">
        <f t="shared" si="17"/>
        <v>0</v>
      </c>
      <c r="GC40" s="340">
        <f t="shared" si="17"/>
        <v>0</v>
      </c>
    </row>
    <row r="41" spans="1:256" x14ac:dyDescent="0.25">
      <c r="B41" s="348"/>
      <c r="C41" s="348"/>
      <c r="E41" s="408"/>
      <c r="F41" s="340"/>
      <c r="G41" s="340"/>
      <c r="H41" s="340"/>
      <c r="I41" s="340"/>
      <c r="J41" s="340"/>
      <c r="K41" s="340"/>
      <c r="L41" s="340"/>
      <c r="M41" s="340"/>
      <c r="N41" s="340"/>
      <c r="O41" s="340"/>
      <c r="P41" s="340"/>
      <c r="Q41" s="340"/>
      <c r="R41" s="340"/>
      <c r="S41" s="340"/>
      <c r="T41" s="340"/>
      <c r="U41" s="340"/>
      <c r="V41" s="340"/>
      <c r="W41" s="340"/>
      <c r="X41" s="340"/>
      <c r="Y41" s="340"/>
      <c r="Z41" s="340"/>
      <c r="AA41" s="340"/>
      <c r="AB41" s="340"/>
      <c r="AC41" s="340"/>
      <c r="AD41" s="340"/>
      <c r="AE41" s="340"/>
      <c r="AF41" s="340"/>
      <c r="AG41" s="340"/>
      <c r="AH41" s="340"/>
      <c r="AI41" s="340"/>
      <c r="AJ41" s="340"/>
      <c r="AK41" s="340"/>
      <c r="AL41" s="340"/>
      <c r="AM41" s="340"/>
      <c r="AN41" s="340"/>
      <c r="AO41" s="340"/>
      <c r="AP41" s="340"/>
      <c r="AQ41" s="340"/>
      <c r="AR41" s="340"/>
      <c r="AS41" s="340"/>
      <c r="AT41" s="340"/>
      <c r="AU41" s="340"/>
      <c r="AV41" s="340"/>
      <c r="AW41" s="340"/>
      <c r="AX41" s="340"/>
      <c r="AY41" s="340"/>
      <c r="AZ41" s="340"/>
      <c r="BA41" s="340"/>
      <c r="BB41" s="340"/>
      <c r="BC41" s="340"/>
      <c r="BD41" s="340"/>
      <c r="BE41" s="340"/>
      <c r="BF41" s="340"/>
      <c r="BG41" s="340"/>
      <c r="BH41" s="340"/>
      <c r="BI41" s="340"/>
      <c r="BJ41" s="340"/>
      <c r="BK41" s="340"/>
      <c r="BL41" s="340"/>
      <c r="BM41" s="340"/>
      <c r="BN41" s="340"/>
      <c r="BO41" s="340"/>
      <c r="BP41" s="340"/>
      <c r="BQ41" s="340"/>
      <c r="BR41" s="340"/>
      <c r="BS41" s="340"/>
      <c r="BT41" s="340"/>
      <c r="BU41" s="340"/>
      <c r="BV41" s="340"/>
      <c r="BW41" s="340"/>
      <c r="BX41" s="340"/>
      <c r="BY41" s="340"/>
      <c r="BZ41" s="340"/>
      <c r="CA41" s="340"/>
      <c r="CB41" s="340"/>
      <c r="CC41" s="340"/>
      <c r="CD41" s="340"/>
      <c r="CE41" s="340"/>
      <c r="CF41" s="340"/>
      <c r="CG41" s="340"/>
      <c r="CH41" s="340"/>
      <c r="CI41" s="340"/>
      <c r="CJ41" s="340"/>
      <c r="CK41" s="340"/>
      <c r="CL41" s="340"/>
      <c r="CM41" s="340"/>
      <c r="CN41" s="340"/>
      <c r="CO41" s="340"/>
      <c r="CP41" s="340"/>
      <c r="CQ41" s="340"/>
      <c r="CR41" s="340"/>
      <c r="CS41" s="340"/>
      <c r="CT41" s="340"/>
      <c r="CU41" s="340"/>
      <c r="CV41" s="340"/>
      <c r="CW41" s="340"/>
      <c r="CX41" s="340"/>
      <c r="CY41" s="340"/>
      <c r="CZ41" s="340"/>
      <c r="DA41" s="340"/>
      <c r="DB41" s="340"/>
      <c r="DC41" s="340"/>
      <c r="DD41" s="340"/>
      <c r="DE41" s="340"/>
      <c r="DF41" s="340"/>
      <c r="DG41" s="340"/>
      <c r="DH41" s="340"/>
      <c r="DI41" s="340"/>
      <c r="DJ41" s="340"/>
      <c r="DK41" s="340"/>
      <c r="DL41" s="340"/>
      <c r="DM41" s="340"/>
      <c r="DN41" s="340"/>
      <c r="DO41" s="340"/>
      <c r="DP41" s="340"/>
      <c r="DQ41" s="340"/>
      <c r="DR41" s="340"/>
      <c r="DS41" s="340"/>
      <c r="DT41" s="340"/>
      <c r="DU41" s="340"/>
      <c r="DV41" s="340"/>
      <c r="DW41" s="340"/>
      <c r="DX41" s="340"/>
      <c r="DY41" s="340"/>
      <c r="DZ41" s="340"/>
      <c r="EA41" s="340"/>
      <c r="EB41" s="340"/>
      <c r="EC41" s="340"/>
      <c r="ED41" s="340"/>
      <c r="EE41" s="340"/>
      <c r="EF41" s="340"/>
      <c r="EG41" s="340"/>
      <c r="EH41" s="340"/>
      <c r="EI41" s="340"/>
      <c r="EJ41" s="340"/>
      <c r="EK41" s="340"/>
      <c r="EL41" s="340"/>
      <c r="EM41" s="340"/>
      <c r="EN41" s="340"/>
      <c r="EO41" s="340"/>
      <c r="EP41" s="340"/>
      <c r="EQ41" s="340"/>
      <c r="ER41" s="340"/>
      <c r="ES41" s="340"/>
      <c r="ET41" s="340"/>
      <c r="EU41" s="340"/>
      <c r="EV41" s="340"/>
      <c r="EW41" s="340"/>
      <c r="EX41" s="340"/>
      <c r="EY41" s="340"/>
      <c r="EZ41" s="340"/>
      <c r="FA41" s="340"/>
      <c r="FB41" s="340"/>
      <c r="FC41" s="340"/>
      <c r="FD41" s="340"/>
      <c r="FE41" s="340"/>
      <c r="FF41" s="340"/>
      <c r="FG41" s="340"/>
      <c r="FH41" s="340"/>
      <c r="FI41" s="340"/>
      <c r="FJ41" s="340"/>
    </row>
    <row r="42" spans="1:256" x14ac:dyDescent="0.25">
      <c r="A42" t="s">
        <v>41</v>
      </c>
      <c r="B42" s="409">
        <f>SUM(B28:B41)</f>
        <v>780</v>
      </c>
      <c r="C42" s="409"/>
      <c r="D42" s="409"/>
      <c r="F42" s="340">
        <f t="shared" ref="F42:AX42" si="18">SUM(F28:F41)</f>
        <v>0</v>
      </c>
      <c r="G42" s="340">
        <f t="shared" si="18"/>
        <v>0</v>
      </c>
      <c r="H42" s="340">
        <f t="shared" si="18"/>
        <v>0</v>
      </c>
      <c r="I42" s="340">
        <f t="shared" si="18"/>
        <v>0</v>
      </c>
      <c r="J42" s="340">
        <f t="shared" si="18"/>
        <v>0</v>
      </c>
      <c r="K42" s="340">
        <f t="shared" si="18"/>
        <v>0</v>
      </c>
      <c r="L42" s="340">
        <f t="shared" si="18"/>
        <v>0</v>
      </c>
      <c r="M42" s="340">
        <f t="shared" si="18"/>
        <v>0</v>
      </c>
      <c r="N42" s="340">
        <f t="shared" si="18"/>
        <v>0</v>
      </c>
      <c r="O42" s="340">
        <f t="shared" si="18"/>
        <v>9713.1059999999998</v>
      </c>
      <c r="P42" s="340">
        <f t="shared" si="18"/>
        <v>9399.7800000000007</v>
      </c>
      <c r="Q42" s="340">
        <f t="shared" si="18"/>
        <v>9713.1059999999998</v>
      </c>
      <c r="R42" s="340">
        <f t="shared" si="18"/>
        <v>9713.1059999999998</v>
      </c>
      <c r="S42" s="340">
        <f t="shared" si="18"/>
        <v>8773.1280000000006</v>
      </c>
      <c r="T42" s="340">
        <f t="shared" si="18"/>
        <v>9713.1059999999998</v>
      </c>
      <c r="U42" s="340">
        <f t="shared" si="18"/>
        <v>9399.7800000000007</v>
      </c>
      <c r="V42" s="340">
        <f t="shared" si="18"/>
        <v>9713.1059999999998</v>
      </c>
      <c r="W42" s="340">
        <f t="shared" si="18"/>
        <v>9399.7800000000007</v>
      </c>
      <c r="X42" s="340">
        <f t="shared" si="18"/>
        <v>9713.1059999999998</v>
      </c>
      <c r="Y42" s="340">
        <f t="shared" si="18"/>
        <v>9713.1059999999998</v>
      </c>
      <c r="Z42" s="340">
        <f t="shared" si="18"/>
        <v>9399.7800000000007</v>
      </c>
      <c r="AA42" s="340">
        <f t="shared" si="18"/>
        <v>9713.1059999999998</v>
      </c>
      <c r="AB42" s="340">
        <f t="shared" si="18"/>
        <v>9399.7800000000007</v>
      </c>
      <c r="AC42" s="340">
        <f t="shared" si="18"/>
        <v>9713.1059999999998</v>
      </c>
      <c r="AD42" s="340">
        <f t="shared" si="18"/>
        <v>9713.1059999999998</v>
      </c>
      <c r="AE42" s="340">
        <f t="shared" si="18"/>
        <v>8773.1280000000006</v>
      </c>
      <c r="AF42" s="340">
        <f t="shared" si="18"/>
        <v>9713.1059999999998</v>
      </c>
      <c r="AG42" s="340">
        <f t="shared" si="18"/>
        <v>9399.7800000000007</v>
      </c>
      <c r="AH42" s="340">
        <f t="shared" si="18"/>
        <v>9713.1059999999998</v>
      </c>
      <c r="AI42" s="340">
        <f t="shared" si="18"/>
        <v>9399.7800000000007</v>
      </c>
      <c r="AJ42" s="340">
        <f t="shared" si="18"/>
        <v>9713.1059999999998</v>
      </c>
      <c r="AK42" s="340">
        <f t="shared" si="18"/>
        <v>9713.1059999999998</v>
      </c>
      <c r="AL42" s="340">
        <f t="shared" si="18"/>
        <v>9399.7800000000007</v>
      </c>
      <c r="AM42" s="340">
        <f t="shared" si="18"/>
        <v>9713.1059999999998</v>
      </c>
      <c r="AN42" s="340">
        <f t="shared" si="18"/>
        <v>9399.7800000000007</v>
      </c>
      <c r="AO42" s="340">
        <f t="shared" si="18"/>
        <v>9713.1059999999998</v>
      </c>
      <c r="AP42" s="340">
        <f t="shared" si="18"/>
        <v>9713.1059999999998</v>
      </c>
      <c r="AQ42" s="340">
        <f t="shared" si="18"/>
        <v>8773.1280000000006</v>
      </c>
      <c r="AR42" s="340">
        <f t="shared" si="18"/>
        <v>9713.1059999999998</v>
      </c>
      <c r="AS42" s="340">
        <f t="shared" si="18"/>
        <v>9399.7800000000007</v>
      </c>
      <c r="AT42" s="340">
        <f t="shared" si="18"/>
        <v>9713.1059999999998</v>
      </c>
      <c r="AU42" s="340">
        <f t="shared" si="18"/>
        <v>9399.7800000000007</v>
      </c>
      <c r="AV42" s="340">
        <f t="shared" si="18"/>
        <v>9713.1059999999998</v>
      </c>
      <c r="AW42" s="340">
        <f t="shared" si="18"/>
        <v>9713.1059999999998</v>
      </c>
      <c r="AX42" s="340">
        <f t="shared" si="18"/>
        <v>9399.7800000000007</v>
      </c>
      <c r="AY42" s="340">
        <f t="shared" ref="AY42:DJ42" si="19">SUM(AY28:AY41)</f>
        <v>9713.1059999999998</v>
      </c>
      <c r="AZ42" s="340">
        <f t="shared" si="19"/>
        <v>9399.7800000000007</v>
      </c>
      <c r="BA42" s="340">
        <f t="shared" si="19"/>
        <v>9713.1059999999998</v>
      </c>
      <c r="BB42" s="340">
        <f t="shared" si="19"/>
        <v>9713.1059999999998</v>
      </c>
      <c r="BC42" s="340">
        <f t="shared" si="19"/>
        <v>9086.4540000000015</v>
      </c>
      <c r="BD42" s="340">
        <f t="shared" si="19"/>
        <v>9713.1059999999998</v>
      </c>
      <c r="BE42" s="340">
        <f t="shared" si="19"/>
        <v>9399.7800000000007</v>
      </c>
      <c r="BF42" s="340">
        <f t="shared" si="19"/>
        <v>9713.1059999999998</v>
      </c>
      <c r="BG42" s="340">
        <f t="shared" si="19"/>
        <v>9399.7800000000007</v>
      </c>
      <c r="BH42" s="340">
        <f t="shared" si="19"/>
        <v>9713.1059999999998</v>
      </c>
      <c r="BI42" s="340">
        <f t="shared" si="19"/>
        <v>9713.1059999999998</v>
      </c>
      <c r="BJ42" s="340">
        <f t="shared" si="19"/>
        <v>9399.7800000000007</v>
      </c>
      <c r="BK42" s="340">
        <f t="shared" si="19"/>
        <v>9713.1059999999998</v>
      </c>
      <c r="BL42" s="340">
        <f t="shared" si="19"/>
        <v>9399.7800000000007</v>
      </c>
      <c r="BM42" s="340">
        <f t="shared" si="19"/>
        <v>9713.1059999999998</v>
      </c>
      <c r="BN42" s="340">
        <f t="shared" si="19"/>
        <v>9713.1059999999998</v>
      </c>
      <c r="BO42" s="340">
        <f t="shared" si="19"/>
        <v>8773.1280000000006</v>
      </c>
      <c r="BP42" s="340">
        <f t="shared" si="19"/>
        <v>9713.1059999999998</v>
      </c>
      <c r="BQ42" s="340">
        <f t="shared" si="19"/>
        <v>9399.7800000000007</v>
      </c>
      <c r="BR42" s="340">
        <f t="shared" si="19"/>
        <v>9713.1059999999998</v>
      </c>
      <c r="BS42" s="340">
        <f t="shared" si="19"/>
        <v>9399.7800000000007</v>
      </c>
      <c r="BT42" s="340">
        <f t="shared" si="19"/>
        <v>9713.1059999999998</v>
      </c>
      <c r="BU42" s="340">
        <f t="shared" si="19"/>
        <v>9713.1059999999998</v>
      </c>
      <c r="BV42" s="340">
        <f t="shared" si="19"/>
        <v>9399.7800000000007</v>
      </c>
      <c r="BW42" s="340">
        <f t="shared" si="19"/>
        <v>9713.1059999999998</v>
      </c>
      <c r="BX42" s="340">
        <f t="shared" si="19"/>
        <v>9399.7800000000007</v>
      </c>
      <c r="BY42" s="340">
        <f t="shared" si="19"/>
        <v>9713.1059999999998</v>
      </c>
      <c r="BZ42" s="340">
        <f t="shared" si="19"/>
        <v>9713.1059999999998</v>
      </c>
      <c r="CA42" s="340">
        <f t="shared" si="19"/>
        <v>8773.1280000000006</v>
      </c>
      <c r="CB42" s="340">
        <f t="shared" si="19"/>
        <v>9713.1059999999998</v>
      </c>
      <c r="CC42" s="340">
        <f t="shared" si="19"/>
        <v>9399.7800000000007</v>
      </c>
      <c r="CD42" s="340">
        <f t="shared" si="19"/>
        <v>9713.1059999999998</v>
      </c>
      <c r="CE42" s="340">
        <f t="shared" si="19"/>
        <v>9399.7800000000007</v>
      </c>
      <c r="CF42" s="340">
        <f t="shared" si="19"/>
        <v>9713.1059999999998</v>
      </c>
      <c r="CG42" s="340">
        <f t="shared" si="19"/>
        <v>9713.1059999999998</v>
      </c>
      <c r="CH42" s="340">
        <f t="shared" si="19"/>
        <v>9399.7800000000007</v>
      </c>
      <c r="CI42" s="340">
        <f t="shared" si="19"/>
        <v>9713.1059999999998</v>
      </c>
      <c r="CJ42" s="340">
        <f t="shared" si="19"/>
        <v>9399.7800000000007</v>
      </c>
      <c r="CK42" s="340">
        <f t="shared" si="19"/>
        <v>9713.1059999999998</v>
      </c>
      <c r="CL42" s="340">
        <f t="shared" si="19"/>
        <v>9713.1059999999998</v>
      </c>
      <c r="CM42" s="340">
        <f t="shared" si="19"/>
        <v>8773.1280000000006</v>
      </c>
      <c r="CN42" s="340">
        <f t="shared" si="19"/>
        <v>9713.1059999999998</v>
      </c>
      <c r="CO42" s="340">
        <f t="shared" si="19"/>
        <v>9399.7800000000007</v>
      </c>
      <c r="CP42" s="340">
        <f t="shared" si="19"/>
        <v>9713.1059999999998</v>
      </c>
      <c r="CQ42" s="340">
        <f t="shared" si="19"/>
        <v>9399.7800000000007</v>
      </c>
      <c r="CR42" s="340">
        <f t="shared" si="19"/>
        <v>9713.1059999999998</v>
      </c>
      <c r="CS42" s="340">
        <f t="shared" si="19"/>
        <v>9713.1059999999998</v>
      </c>
      <c r="CT42" s="340">
        <f t="shared" si="19"/>
        <v>9399.7800000000007</v>
      </c>
      <c r="CU42" s="340">
        <f t="shared" si="19"/>
        <v>9713.1059999999998</v>
      </c>
      <c r="CV42" s="340">
        <f t="shared" si="19"/>
        <v>9399.7800000000007</v>
      </c>
      <c r="CW42" s="340">
        <f t="shared" si="19"/>
        <v>9713.1059999999998</v>
      </c>
      <c r="CX42" s="340">
        <f t="shared" si="19"/>
        <v>9713.1059999999998</v>
      </c>
      <c r="CY42" s="340">
        <f t="shared" si="19"/>
        <v>9086.4540000000015</v>
      </c>
      <c r="CZ42" s="340">
        <f t="shared" si="19"/>
        <v>9713.1059999999998</v>
      </c>
      <c r="DA42" s="340">
        <f t="shared" si="19"/>
        <v>9399.7800000000007</v>
      </c>
      <c r="DB42" s="340">
        <f t="shared" si="19"/>
        <v>9713.1059999999998</v>
      </c>
      <c r="DC42" s="340">
        <f t="shared" si="19"/>
        <v>9399.7800000000007</v>
      </c>
      <c r="DD42" s="340">
        <f t="shared" si="19"/>
        <v>9713.1059999999998</v>
      </c>
      <c r="DE42" s="340">
        <f t="shared" si="19"/>
        <v>9713.1059999999998</v>
      </c>
      <c r="DF42" s="340">
        <f t="shared" si="19"/>
        <v>9399.7800000000007</v>
      </c>
      <c r="DG42" s="340">
        <f t="shared" si="19"/>
        <v>9713.1059999999998</v>
      </c>
      <c r="DH42" s="340">
        <f t="shared" si="19"/>
        <v>9399.7800000000007</v>
      </c>
      <c r="DI42" s="340">
        <f t="shared" si="19"/>
        <v>9713.1059999999998</v>
      </c>
      <c r="DJ42" s="340">
        <f t="shared" si="19"/>
        <v>9713.1059999999998</v>
      </c>
      <c r="DK42" s="340">
        <f t="shared" ref="DK42:FV42" si="20">SUM(DK28:DK41)</f>
        <v>8773.1280000000006</v>
      </c>
      <c r="DL42" s="340">
        <f t="shared" si="20"/>
        <v>9713.1059999999998</v>
      </c>
      <c r="DM42" s="340">
        <f t="shared" si="20"/>
        <v>9399.7800000000007</v>
      </c>
      <c r="DN42" s="340">
        <f t="shared" si="20"/>
        <v>9713.1059999999998</v>
      </c>
      <c r="DO42" s="340">
        <f t="shared" si="20"/>
        <v>9399.7800000000007</v>
      </c>
      <c r="DP42" s="340">
        <f t="shared" si="20"/>
        <v>9713.1059999999998</v>
      </c>
      <c r="DQ42" s="340">
        <f t="shared" si="20"/>
        <v>9713.1059999999998</v>
      </c>
      <c r="DR42" s="340">
        <f t="shared" si="20"/>
        <v>9399.7800000000007</v>
      </c>
      <c r="DS42" s="340">
        <f t="shared" si="20"/>
        <v>9713.1059999999998</v>
      </c>
      <c r="DT42" s="340">
        <f t="shared" si="20"/>
        <v>9399.7800000000007</v>
      </c>
      <c r="DU42" s="340">
        <f t="shared" si="20"/>
        <v>9713.1059999999998</v>
      </c>
      <c r="DV42" s="340">
        <f t="shared" si="20"/>
        <v>9713.1059999999998</v>
      </c>
      <c r="DW42" s="340">
        <f t="shared" si="20"/>
        <v>8773.1280000000006</v>
      </c>
      <c r="DX42" s="340">
        <f t="shared" si="20"/>
        <v>9713.1059999999998</v>
      </c>
      <c r="DY42" s="340">
        <f t="shared" si="20"/>
        <v>9399.7800000000007</v>
      </c>
      <c r="DZ42" s="340">
        <f t="shared" si="20"/>
        <v>9713.1059999999998</v>
      </c>
      <c r="EA42" s="340">
        <f t="shared" si="20"/>
        <v>9399.7800000000007</v>
      </c>
      <c r="EB42" s="340">
        <f t="shared" si="20"/>
        <v>9713.1059999999998</v>
      </c>
      <c r="EC42" s="340">
        <f t="shared" si="20"/>
        <v>9713.1059999999998</v>
      </c>
      <c r="ED42" s="340">
        <f t="shared" si="20"/>
        <v>9399.7800000000007</v>
      </c>
      <c r="EE42" s="340">
        <f t="shared" si="20"/>
        <v>9713.1059999999998</v>
      </c>
      <c r="EF42" s="340">
        <f t="shared" si="20"/>
        <v>9399.7800000000007</v>
      </c>
      <c r="EG42" s="340">
        <f t="shared" si="20"/>
        <v>9713.1059999999998</v>
      </c>
      <c r="EH42" s="340">
        <f t="shared" si="20"/>
        <v>9713.1059999999998</v>
      </c>
      <c r="EI42" s="340">
        <f t="shared" si="20"/>
        <v>8773.1280000000006</v>
      </c>
      <c r="EJ42" s="340">
        <f t="shared" si="20"/>
        <v>9713.1059999999998</v>
      </c>
      <c r="EK42" s="340">
        <f t="shared" si="20"/>
        <v>9399.7800000000007</v>
      </c>
      <c r="EL42" s="340">
        <f t="shared" si="20"/>
        <v>9713.1059999999998</v>
      </c>
      <c r="EM42" s="340">
        <f t="shared" si="20"/>
        <v>9399.7800000000007</v>
      </c>
      <c r="EN42" s="340">
        <f t="shared" si="20"/>
        <v>9713.1059999999998</v>
      </c>
      <c r="EO42" s="340">
        <f t="shared" si="20"/>
        <v>9713.1059999999998</v>
      </c>
      <c r="EP42" s="340">
        <f t="shared" si="20"/>
        <v>9399.7800000000007</v>
      </c>
      <c r="EQ42" s="340">
        <f t="shared" si="20"/>
        <v>9713.1059999999998</v>
      </c>
      <c r="ER42" s="340">
        <f t="shared" si="20"/>
        <v>9399.7800000000007</v>
      </c>
      <c r="ES42" s="340">
        <f t="shared" si="20"/>
        <v>9713.1059999999998</v>
      </c>
      <c r="ET42" s="340">
        <f t="shared" si="20"/>
        <v>9713.1059999999998</v>
      </c>
      <c r="EU42" s="340">
        <f t="shared" si="20"/>
        <v>9086.4540000000015</v>
      </c>
      <c r="EV42" s="340">
        <f t="shared" si="20"/>
        <v>9713.1059999999998</v>
      </c>
      <c r="EW42" s="340">
        <f t="shared" si="20"/>
        <v>9399.7800000000007</v>
      </c>
      <c r="EX42" s="340">
        <f t="shared" si="20"/>
        <v>9713.1059999999998</v>
      </c>
      <c r="EY42" s="340">
        <f t="shared" si="20"/>
        <v>9399.7800000000007</v>
      </c>
      <c r="EZ42" s="340">
        <f t="shared" si="20"/>
        <v>9713.1059999999998</v>
      </c>
      <c r="FA42" s="340">
        <f t="shared" si="20"/>
        <v>9713.1059999999998</v>
      </c>
      <c r="FB42" s="340">
        <f t="shared" si="20"/>
        <v>9399.7800000000007</v>
      </c>
      <c r="FC42" s="340">
        <f t="shared" si="20"/>
        <v>9713.1059999999998</v>
      </c>
      <c r="FD42" s="340">
        <f t="shared" si="20"/>
        <v>9399.7800000000007</v>
      </c>
      <c r="FE42" s="340">
        <f t="shared" si="20"/>
        <v>9713.1059999999998</v>
      </c>
      <c r="FF42" s="340">
        <f t="shared" si="20"/>
        <v>9713.1059999999998</v>
      </c>
      <c r="FG42" s="340">
        <f t="shared" si="20"/>
        <v>8773.1280000000006</v>
      </c>
      <c r="FH42" s="340">
        <f t="shared" si="20"/>
        <v>9713.1059999999998</v>
      </c>
      <c r="FI42" s="340">
        <f t="shared" si="20"/>
        <v>9399.7800000000007</v>
      </c>
      <c r="FJ42" s="340">
        <f t="shared" si="20"/>
        <v>9713.1059999999998</v>
      </c>
      <c r="FK42" s="340">
        <f t="shared" si="20"/>
        <v>9399.7800000000007</v>
      </c>
      <c r="FL42" s="340">
        <f t="shared" si="20"/>
        <v>9713.1059999999998</v>
      </c>
      <c r="FM42" s="340">
        <f t="shared" si="20"/>
        <v>9713.1059999999998</v>
      </c>
      <c r="FN42" s="340">
        <f t="shared" si="20"/>
        <v>9399.7800000000007</v>
      </c>
      <c r="FO42" s="340">
        <f t="shared" si="20"/>
        <v>9713.1059999999998</v>
      </c>
      <c r="FP42" s="340">
        <f t="shared" si="20"/>
        <v>9399.7800000000007</v>
      </c>
      <c r="FQ42" s="340">
        <f t="shared" si="20"/>
        <v>9713.1059999999998</v>
      </c>
      <c r="FR42" s="340">
        <f t="shared" si="20"/>
        <v>9713.1059999999998</v>
      </c>
      <c r="FS42" s="340">
        <f t="shared" si="20"/>
        <v>8773.1280000000006</v>
      </c>
      <c r="FT42" s="340">
        <f t="shared" si="20"/>
        <v>9713.1059999999998</v>
      </c>
      <c r="FU42" s="340">
        <f t="shared" si="20"/>
        <v>9399.7800000000007</v>
      </c>
      <c r="FV42" s="340">
        <f t="shared" si="20"/>
        <v>9713.1059999999998</v>
      </c>
      <c r="FW42" s="340">
        <f t="shared" ref="FW42:GC42" si="21">SUM(FW28:FW41)</f>
        <v>9399.7800000000007</v>
      </c>
      <c r="FX42" s="340">
        <f t="shared" si="21"/>
        <v>9713.1059999999998</v>
      </c>
      <c r="FY42" s="340">
        <f t="shared" si="21"/>
        <v>9713.1059999999998</v>
      </c>
      <c r="FZ42" s="340">
        <f t="shared" si="21"/>
        <v>9399.7800000000007</v>
      </c>
      <c r="GA42" s="340">
        <f t="shared" si="21"/>
        <v>9713.1059999999998</v>
      </c>
      <c r="GB42" s="340">
        <f t="shared" si="21"/>
        <v>9399.7800000000007</v>
      </c>
      <c r="GC42" s="340">
        <f t="shared" si="21"/>
        <v>9713.1059999999998</v>
      </c>
    </row>
    <row r="43" spans="1:256" x14ac:dyDescent="0.25">
      <c r="B43" s="409"/>
      <c r="C43" s="409"/>
      <c r="D43" s="409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>
        <f>SUM(F42:Q42)</f>
        <v>28825.991999999998</v>
      </c>
      <c r="V43" s="340"/>
      <c r="AC43" s="340">
        <f>SUM(R42:AC42)</f>
        <v>114363.98999999999</v>
      </c>
      <c r="AH43" s="340"/>
      <c r="AO43" s="340">
        <f>SUM(AD42:AO42)</f>
        <v>114363.98999999999</v>
      </c>
      <c r="AT43" s="340"/>
      <c r="BA43" s="340">
        <f>SUM(AP42:BA42)</f>
        <v>114363.98999999999</v>
      </c>
      <c r="BF43" s="340"/>
      <c r="BM43" s="340">
        <f>SUM(BB42:BM42)</f>
        <v>114677.31599999999</v>
      </c>
      <c r="BR43" s="340"/>
      <c r="BY43" s="340">
        <f>SUM(BN42:BY42)</f>
        <v>114363.98999999999</v>
      </c>
      <c r="CD43" s="340"/>
      <c r="CK43" s="340">
        <f>SUM(BZ42:CK42)</f>
        <v>114363.98999999999</v>
      </c>
      <c r="CP43" s="340"/>
      <c r="CW43" s="340">
        <f>SUM(CL42:CW42)</f>
        <v>114363.98999999999</v>
      </c>
      <c r="DB43" s="340"/>
      <c r="DI43" s="340">
        <f>SUM(CX42:DI42)</f>
        <v>114677.31599999999</v>
      </c>
      <c r="DU43" s="340">
        <f>SUM(DJ42:DU42)</f>
        <v>114363.98999999999</v>
      </c>
      <c r="EG43" s="340">
        <f>SUM(DV42:EG42)</f>
        <v>114363.98999999999</v>
      </c>
      <c r="ES43" s="340">
        <f>SUM(EH42:ES42)</f>
        <v>114363.98999999999</v>
      </c>
      <c r="FE43" s="340">
        <f>SUM(ET42:FE42)</f>
        <v>114677.31599999999</v>
      </c>
      <c r="FQ43" s="340">
        <f>SUM(FF42:FQ42)</f>
        <v>114363.98999999999</v>
      </c>
      <c r="GC43" s="340">
        <f>SUM(FR42:GC42)</f>
        <v>114363.98999999999</v>
      </c>
      <c r="GO43" s="340"/>
      <c r="HA43" s="340"/>
    </row>
    <row r="44" spans="1:256" x14ac:dyDescent="0.25">
      <c r="B44" s="409"/>
      <c r="C44" s="409"/>
      <c r="D44" s="409"/>
      <c r="F44" s="340"/>
      <c r="G44" s="340"/>
      <c r="H44" s="340"/>
      <c r="I44" s="340"/>
      <c r="J44" s="340"/>
      <c r="K44" s="340"/>
      <c r="L44" s="340"/>
      <c r="M44" s="340"/>
      <c r="N44" s="340"/>
      <c r="O44" s="340"/>
      <c r="P44" s="340"/>
      <c r="Q44" s="340"/>
      <c r="V44" s="340"/>
      <c r="AC44" s="340"/>
      <c r="AH44" s="340"/>
      <c r="AO44" s="340"/>
      <c r="AT44" s="340"/>
      <c r="BA44" s="340"/>
      <c r="BF44" s="340"/>
      <c r="BM44" s="340"/>
      <c r="BR44" s="340"/>
      <c r="BY44" s="340"/>
      <c r="CD44" s="340"/>
      <c r="CK44" s="340"/>
      <c r="CP44" s="340"/>
      <c r="CW44" s="340"/>
      <c r="DB44" s="340"/>
      <c r="DI44" s="340"/>
      <c r="DU44" s="340"/>
      <c r="EG44" s="340"/>
      <c r="ES44" s="340"/>
      <c r="FE44" s="340"/>
      <c r="FQ44" s="340"/>
      <c r="GC44" s="340"/>
    </row>
    <row r="45" spans="1:256" ht="13.8" thickBot="1" x14ac:dyDescent="0.3">
      <c r="B45" s="245"/>
      <c r="C45" s="402"/>
      <c r="D45" s="402"/>
      <c r="E45" s="245"/>
      <c r="F45" s="468">
        <v>16</v>
      </c>
      <c r="G45" s="469"/>
      <c r="H45" s="469"/>
      <c r="I45" s="469"/>
      <c r="J45" s="469"/>
      <c r="K45" s="469"/>
      <c r="L45" s="469"/>
      <c r="M45" s="469"/>
      <c r="N45" s="469"/>
      <c r="O45" s="469"/>
      <c r="P45" s="469"/>
      <c r="Q45" s="470"/>
      <c r="R45" s="468">
        <v>17</v>
      </c>
      <c r="S45" s="469"/>
      <c r="T45" s="469"/>
      <c r="U45" s="469"/>
      <c r="V45" s="469"/>
      <c r="W45" s="469"/>
      <c r="X45" s="469"/>
      <c r="Y45" s="469"/>
      <c r="Z45" s="469"/>
      <c r="AA45" s="469"/>
      <c r="AB45" s="469"/>
      <c r="AC45" s="470"/>
      <c r="AD45" s="468">
        <v>18</v>
      </c>
      <c r="AE45" s="469"/>
      <c r="AF45" s="469"/>
      <c r="AG45" s="469"/>
      <c r="AH45" s="469"/>
      <c r="AI45" s="469"/>
      <c r="AJ45" s="469"/>
      <c r="AK45" s="469"/>
      <c r="AL45" s="469"/>
      <c r="AM45" s="469"/>
      <c r="AN45" s="469"/>
      <c r="AO45" s="470"/>
      <c r="AP45" s="468">
        <v>19</v>
      </c>
      <c r="AQ45" s="469"/>
      <c r="AR45" s="469"/>
      <c r="AS45" s="469"/>
      <c r="AT45" s="469"/>
      <c r="AU45" s="469"/>
      <c r="AV45" s="469"/>
      <c r="AW45" s="469"/>
      <c r="AX45" s="469"/>
      <c r="AY45" s="469"/>
      <c r="AZ45" s="469"/>
      <c r="BA45" s="470"/>
      <c r="BB45" s="468">
        <v>20</v>
      </c>
      <c r="BC45" s="469"/>
      <c r="BD45" s="469"/>
      <c r="BE45" s="469"/>
      <c r="BF45" s="469"/>
      <c r="BG45" s="469"/>
      <c r="BH45" s="469"/>
      <c r="BI45" s="469"/>
      <c r="BJ45" s="469"/>
      <c r="BK45" s="469"/>
      <c r="BL45" s="469"/>
      <c r="BM45" s="470"/>
      <c r="BN45" s="468">
        <v>21</v>
      </c>
      <c r="BO45" s="469"/>
      <c r="BP45" s="469"/>
      <c r="BQ45" s="469"/>
      <c r="BR45" s="469"/>
      <c r="BS45" s="469"/>
      <c r="BT45" s="469"/>
      <c r="BU45" s="469"/>
      <c r="BV45" s="469"/>
      <c r="BW45" s="469"/>
      <c r="BX45" s="469"/>
      <c r="BY45" s="470"/>
      <c r="BZ45" s="468">
        <v>22</v>
      </c>
      <c r="CA45" s="469"/>
      <c r="CB45" s="469"/>
      <c r="CC45" s="469"/>
      <c r="CD45" s="469"/>
      <c r="CE45" s="469"/>
      <c r="CF45" s="469"/>
      <c r="CG45" s="469"/>
      <c r="CH45" s="469"/>
      <c r="CI45" s="469"/>
      <c r="CJ45" s="469"/>
      <c r="CK45" s="470"/>
      <c r="CL45" s="468">
        <v>23</v>
      </c>
      <c r="CM45" s="469"/>
      <c r="CN45" s="469"/>
      <c r="CO45" s="469"/>
      <c r="CP45" s="469"/>
      <c r="CQ45" s="469"/>
      <c r="CR45" s="469"/>
      <c r="CS45" s="469"/>
      <c r="CT45" s="469"/>
      <c r="CU45" s="469"/>
      <c r="CV45" s="469"/>
      <c r="CW45" s="470"/>
      <c r="CX45" s="468">
        <v>24</v>
      </c>
      <c r="CY45" s="469"/>
      <c r="CZ45" s="469"/>
      <c r="DA45" s="469"/>
      <c r="DB45" s="469"/>
      <c r="DC45" s="469"/>
      <c r="DD45" s="469"/>
      <c r="DE45" s="469"/>
      <c r="DF45" s="469"/>
      <c r="DG45" s="469"/>
      <c r="DH45" s="469"/>
      <c r="DI45" s="470"/>
      <c r="DJ45" s="468">
        <v>25</v>
      </c>
      <c r="DK45" s="469"/>
      <c r="DL45" s="469"/>
      <c r="DM45" s="469"/>
      <c r="DN45" s="469"/>
      <c r="DO45" s="469"/>
      <c r="DP45" s="469"/>
      <c r="DQ45" s="469"/>
      <c r="DR45" s="469"/>
      <c r="DS45" s="469"/>
      <c r="DT45" s="469"/>
      <c r="DU45" s="470"/>
      <c r="DV45" s="468">
        <v>26</v>
      </c>
      <c r="DW45" s="469"/>
      <c r="DX45" s="469"/>
      <c r="DY45" s="469"/>
      <c r="DZ45" s="469"/>
      <c r="EA45" s="469"/>
      <c r="EB45" s="469"/>
      <c r="EC45" s="469"/>
      <c r="ED45" s="469"/>
      <c r="EE45" s="469"/>
      <c r="EF45" s="469"/>
      <c r="EG45" s="470"/>
      <c r="EH45" s="468">
        <v>27</v>
      </c>
      <c r="EI45" s="469"/>
      <c r="EJ45" s="469"/>
      <c r="EK45" s="469"/>
      <c r="EL45" s="469"/>
      <c r="EM45" s="469"/>
      <c r="EN45" s="469"/>
      <c r="EO45" s="469"/>
      <c r="EP45" s="469"/>
      <c r="EQ45" s="469"/>
      <c r="ER45" s="469"/>
      <c r="ES45" s="470"/>
      <c r="ET45" s="468">
        <v>28</v>
      </c>
      <c r="EU45" s="469"/>
      <c r="EV45" s="469"/>
      <c r="EW45" s="469"/>
      <c r="EX45" s="469"/>
      <c r="EY45" s="469"/>
      <c r="EZ45" s="469"/>
      <c r="FA45" s="469"/>
      <c r="FB45" s="469"/>
      <c r="FC45" s="469"/>
      <c r="FD45" s="469"/>
      <c r="FE45" s="470"/>
      <c r="FF45" s="468">
        <v>29</v>
      </c>
      <c r="FG45" s="469"/>
      <c r="FH45" s="469"/>
      <c r="FI45" s="469"/>
      <c r="FJ45" s="469"/>
      <c r="FK45" s="469"/>
      <c r="FL45" s="469"/>
      <c r="FM45" s="469"/>
      <c r="FN45" s="469"/>
      <c r="FO45" s="469"/>
      <c r="FP45" s="469"/>
      <c r="FQ45" s="470"/>
      <c r="FR45" s="468">
        <v>30</v>
      </c>
      <c r="FS45" s="469"/>
      <c r="FT45" s="469"/>
      <c r="FU45" s="469"/>
      <c r="FV45" s="469"/>
      <c r="FW45" s="469"/>
      <c r="FX45" s="469"/>
      <c r="FY45" s="469"/>
      <c r="FZ45" s="469"/>
      <c r="GA45" s="469"/>
      <c r="GB45" s="469"/>
      <c r="GC45" s="470"/>
    </row>
    <row r="46" spans="1:256" ht="13.8" thickBot="1" x14ac:dyDescent="0.3">
      <c r="A46" s="465" t="s">
        <v>406</v>
      </c>
      <c r="B46" s="466"/>
      <c r="C46" s="466"/>
      <c r="D46" s="466"/>
      <c r="E46" s="467"/>
      <c r="F46">
        <v>31</v>
      </c>
      <c r="G46">
        <f>"3/1/19"-"2/1/19"</f>
        <v>28</v>
      </c>
      <c r="H46">
        <v>31</v>
      </c>
      <c r="I46">
        <v>30</v>
      </c>
      <c r="J46">
        <v>31</v>
      </c>
      <c r="K46">
        <v>30</v>
      </c>
      <c r="L46">
        <v>31</v>
      </c>
      <c r="M46">
        <v>31</v>
      </c>
      <c r="N46">
        <v>30</v>
      </c>
      <c r="O46">
        <v>31</v>
      </c>
      <c r="P46">
        <v>30</v>
      </c>
      <c r="Q46">
        <v>31</v>
      </c>
      <c r="R46">
        <v>31</v>
      </c>
      <c r="S46">
        <f>"3/1/20"-"2/1/20"</f>
        <v>29</v>
      </c>
      <c r="T46">
        <v>31</v>
      </c>
      <c r="U46">
        <v>30</v>
      </c>
      <c r="V46">
        <v>31</v>
      </c>
      <c r="W46">
        <v>30</v>
      </c>
      <c r="X46">
        <v>31</v>
      </c>
      <c r="Y46">
        <v>31</v>
      </c>
      <c r="Z46">
        <v>30</v>
      </c>
      <c r="AA46">
        <v>31</v>
      </c>
      <c r="AB46">
        <v>30</v>
      </c>
      <c r="AC46">
        <v>31</v>
      </c>
      <c r="AD46">
        <v>31</v>
      </c>
      <c r="AE46">
        <f>"3/1/06"-"2/1/06"</f>
        <v>28</v>
      </c>
      <c r="AF46">
        <v>31</v>
      </c>
      <c r="AG46">
        <v>30</v>
      </c>
      <c r="AH46">
        <v>31</v>
      </c>
      <c r="AI46">
        <v>30</v>
      </c>
      <c r="AJ46">
        <v>31</v>
      </c>
      <c r="AK46">
        <v>31</v>
      </c>
      <c r="AL46">
        <v>30</v>
      </c>
      <c r="AM46">
        <v>31</v>
      </c>
      <c r="AN46">
        <v>30</v>
      </c>
      <c r="AO46">
        <v>31</v>
      </c>
      <c r="AP46">
        <v>31</v>
      </c>
      <c r="AQ46">
        <f>"3/1/07"-"2/1/07"</f>
        <v>28</v>
      </c>
      <c r="AR46">
        <v>31</v>
      </c>
      <c r="AS46">
        <v>30</v>
      </c>
      <c r="AT46">
        <v>31</v>
      </c>
      <c r="AU46">
        <v>30</v>
      </c>
      <c r="AV46">
        <v>31</v>
      </c>
      <c r="AW46">
        <v>31</v>
      </c>
      <c r="AX46">
        <v>30</v>
      </c>
      <c r="AY46">
        <v>31</v>
      </c>
      <c r="AZ46">
        <v>30</v>
      </c>
      <c r="BA46">
        <v>31</v>
      </c>
      <c r="BB46">
        <v>31</v>
      </c>
      <c r="BC46">
        <f>"3/1/08"-"2/1/08"</f>
        <v>29</v>
      </c>
      <c r="BD46">
        <v>31</v>
      </c>
      <c r="BE46">
        <v>30</v>
      </c>
      <c r="BF46">
        <v>31</v>
      </c>
      <c r="BG46">
        <v>30</v>
      </c>
      <c r="BH46">
        <v>31</v>
      </c>
      <c r="BI46">
        <v>31</v>
      </c>
      <c r="BJ46">
        <v>30</v>
      </c>
      <c r="BK46">
        <v>31</v>
      </c>
      <c r="BL46">
        <v>30</v>
      </c>
      <c r="BM46">
        <v>31</v>
      </c>
      <c r="BN46">
        <v>31</v>
      </c>
      <c r="BO46">
        <f>"3/1/09"-"2/1/09"</f>
        <v>28</v>
      </c>
      <c r="BP46">
        <v>31</v>
      </c>
      <c r="BQ46">
        <v>30</v>
      </c>
      <c r="BR46">
        <v>31</v>
      </c>
      <c r="BS46">
        <v>30</v>
      </c>
      <c r="BT46">
        <v>31</v>
      </c>
      <c r="BU46">
        <v>31</v>
      </c>
      <c r="BV46">
        <v>30</v>
      </c>
      <c r="BW46">
        <v>31</v>
      </c>
      <c r="BX46">
        <v>30</v>
      </c>
      <c r="BY46">
        <v>31</v>
      </c>
      <c r="BZ46">
        <v>31</v>
      </c>
      <c r="CA46">
        <f>"3/1/10"-"2/1/10"</f>
        <v>28</v>
      </c>
      <c r="CB46">
        <v>31</v>
      </c>
      <c r="CC46">
        <v>30</v>
      </c>
      <c r="CD46">
        <v>31</v>
      </c>
      <c r="CE46">
        <v>30</v>
      </c>
      <c r="CF46">
        <v>31</v>
      </c>
      <c r="CG46">
        <v>31</v>
      </c>
      <c r="CH46">
        <v>30</v>
      </c>
      <c r="CI46">
        <v>31</v>
      </c>
      <c r="CJ46">
        <v>30</v>
      </c>
      <c r="CK46">
        <v>31</v>
      </c>
      <c r="CL46">
        <v>31</v>
      </c>
      <c r="CM46">
        <f>"3/1/11"-"2/1/11"</f>
        <v>28</v>
      </c>
      <c r="CN46">
        <v>31</v>
      </c>
      <c r="CO46">
        <v>30</v>
      </c>
      <c r="CP46">
        <v>31</v>
      </c>
      <c r="CQ46">
        <v>30</v>
      </c>
      <c r="CR46">
        <v>31</v>
      </c>
      <c r="CS46">
        <v>31</v>
      </c>
      <c r="CT46">
        <v>30</v>
      </c>
      <c r="CU46">
        <v>31</v>
      </c>
      <c r="CV46">
        <v>30</v>
      </c>
      <c r="CW46">
        <v>31</v>
      </c>
      <c r="CX46">
        <v>31</v>
      </c>
      <c r="CY46">
        <f>"3/1/12"-"2/1/12"</f>
        <v>29</v>
      </c>
      <c r="CZ46">
        <v>31</v>
      </c>
      <c r="DA46">
        <v>30</v>
      </c>
      <c r="DB46">
        <v>31</v>
      </c>
      <c r="DC46">
        <v>30</v>
      </c>
      <c r="DD46">
        <v>31</v>
      </c>
      <c r="DE46">
        <v>31</v>
      </c>
      <c r="DF46">
        <v>30</v>
      </c>
      <c r="DG46">
        <v>31</v>
      </c>
      <c r="DH46">
        <v>30</v>
      </c>
      <c r="DI46">
        <v>31</v>
      </c>
      <c r="DJ46">
        <v>31</v>
      </c>
      <c r="DK46">
        <f>"3/1/13"-"2/1/13"</f>
        <v>28</v>
      </c>
      <c r="DL46">
        <v>31</v>
      </c>
      <c r="DM46">
        <v>30</v>
      </c>
      <c r="DN46">
        <v>31</v>
      </c>
      <c r="DO46">
        <v>30</v>
      </c>
      <c r="DP46">
        <v>31</v>
      </c>
      <c r="DQ46">
        <v>31</v>
      </c>
      <c r="DR46">
        <v>30</v>
      </c>
      <c r="DS46">
        <v>31</v>
      </c>
      <c r="DT46">
        <v>30</v>
      </c>
      <c r="DU46">
        <v>31</v>
      </c>
      <c r="DV46">
        <v>31</v>
      </c>
      <c r="DW46">
        <f>"3/1/14"-"2/1/14"</f>
        <v>28</v>
      </c>
      <c r="DX46">
        <v>31</v>
      </c>
      <c r="DY46">
        <v>30</v>
      </c>
      <c r="DZ46">
        <v>31</v>
      </c>
      <c r="EA46">
        <v>30</v>
      </c>
      <c r="EB46">
        <v>31</v>
      </c>
      <c r="EC46">
        <v>31</v>
      </c>
      <c r="ED46">
        <v>30</v>
      </c>
      <c r="EE46">
        <v>31</v>
      </c>
      <c r="EF46">
        <v>30</v>
      </c>
      <c r="EG46">
        <v>31</v>
      </c>
      <c r="EH46">
        <v>31</v>
      </c>
      <c r="EI46">
        <f>"3/1/15"-"2/1/15"</f>
        <v>28</v>
      </c>
      <c r="EJ46">
        <v>31</v>
      </c>
      <c r="EK46">
        <v>30</v>
      </c>
      <c r="EL46">
        <v>31</v>
      </c>
      <c r="EM46">
        <v>30</v>
      </c>
      <c r="EN46">
        <v>31</v>
      </c>
      <c r="EO46">
        <v>31</v>
      </c>
      <c r="EP46">
        <v>30</v>
      </c>
      <c r="EQ46">
        <v>31</v>
      </c>
      <c r="ER46">
        <v>30</v>
      </c>
      <c r="ES46">
        <v>31</v>
      </c>
      <c r="ET46">
        <v>31</v>
      </c>
      <c r="EU46">
        <f>"3/1/16"-"2/1/16"</f>
        <v>29</v>
      </c>
      <c r="EV46">
        <v>31</v>
      </c>
      <c r="EW46">
        <v>30</v>
      </c>
      <c r="EX46">
        <v>31</v>
      </c>
      <c r="EY46">
        <v>30</v>
      </c>
      <c r="EZ46">
        <v>31</v>
      </c>
      <c r="FA46">
        <v>31</v>
      </c>
      <c r="FB46">
        <v>30</v>
      </c>
      <c r="FC46">
        <v>31</v>
      </c>
      <c r="FD46">
        <v>30</v>
      </c>
      <c r="FE46">
        <v>31</v>
      </c>
      <c r="FF46">
        <v>31</v>
      </c>
      <c r="FG46">
        <f>"3/1/17"-"2/1/17"</f>
        <v>28</v>
      </c>
      <c r="FH46">
        <v>31</v>
      </c>
      <c r="FI46">
        <v>30</v>
      </c>
      <c r="FJ46">
        <v>31</v>
      </c>
      <c r="FK46">
        <v>30</v>
      </c>
      <c r="FL46">
        <v>31</v>
      </c>
      <c r="FM46">
        <v>31</v>
      </c>
      <c r="FN46">
        <v>30</v>
      </c>
      <c r="FO46">
        <v>31</v>
      </c>
      <c r="FP46">
        <v>30</v>
      </c>
      <c r="FQ46">
        <v>31</v>
      </c>
      <c r="FR46">
        <v>31</v>
      </c>
      <c r="FS46">
        <f>"3/1/18"-"2/1/18"</f>
        <v>28</v>
      </c>
      <c r="FT46">
        <v>31</v>
      </c>
      <c r="FU46">
        <v>30</v>
      </c>
      <c r="FV46">
        <v>31</v>
      </c>
      <c r="FW46">
        <v>30</v>
      </c>
      <c r="FX46">
        <v>31</v>
      </c>
      <c r="FY46">
        <v>31</v>
      </c>
      <c r="FZ46">
        <v>30</v>
      </c>
      <c r="GA46">
        <v>31</v>
      </c>
      <c r="GB46">
        <v>30</v>
      </c>
      <c r="GC46">
        <v>31</v>
      </c>
    </row>
    <row r="47" spans="1:256" s="214" customFormat="1" ht="13.8" thickBot="1" x14ac:dyDescent="0.3">
      <c r="A47" s="406" t="s">
        <v>328</v>
      </c>
      <c r="B47" s="405" t="s">
        <v>329</v>
      </c>
      <c r="C47" s="405" t="s">
        <v>348</v>
      </c>
      <c r="D47" s="405" t="s">
        <v>330</v>
      </c>
      <c r="E47" s="214" t="s">
        <v>331</v>
      </c>
      <c r="F47" s="132">
        <v>43466</v>
      </c>
      <c r="G47" s="132">
        <v>43497</v>
      </c>
      <c r="H47" s="132">
        <v>43525</v>
      </c>
      <c r="I47" s="132">
        <v>43556</v>
      </c>
      <c r="J47" s="132">
        <v>43586</v>
      </c>
      <c r="K47" s="132">
        <v>43617</v>
      </c>
      <c r="L47" s="132">
        <v>43647</v>
      </c>
      <c r="M47" s="132">
        <v>43678</v>
      </c>
      <c r="N47" s="132">
        <v>43709</v>
      </c>
      <c r="O47" s="132">
        <v>43739</v>
      </c>
      <c r="P47" s="132">
        <v>43770</v>
      </c>
      <c r="Q47" s="132">
        <v>43800</v>
      </c>
      <c r="R47" s="132">
        <v>43831</v>
      </c>
      <c r="S47" s="132">
        <v>43862</v>
      </c>
      <c r="T47" s="132">
        <v>43891</v>
      </c>
      <c r="U47" s="132">
        <v>43922</v>
      </c>
      <c r="V47" s="132">
        <v>43952</v>
      </c>
      <c r="W47" s="132">
        <v>43983</v>
      </c>
      <c r="X47" s="132">
        <v>44013</v>
      </c>
      <c r="Y47" s="132">
        <v>44044</v>
      </c>
      <c r="Z47" s="132">
        <v>44075</v>
      </c>
      <c r="AA47" s="132">
        <v>44105</v>
      </c>
      <c r="AB47" s="132">
        <v>44136</v>
      </c>
      <c r="AC47" s="132">
        <v>44166</v>
      </c>
      <c r="AD47" s="132">
        <v>38718</v>
      </c>
      <c r="AE47" s="132">
        <v>38749</v>
      </c>
      <c r="AF47" s="132">
        <v>38777</v>
      </c>
      <c r="AG47" s="132">
        <v>38808</v>
      </c>
      <c r="AH47" s="132">
        <v>38838</v>
      </c>
      <c r="AI47" s="132">
        <v>38869</v>
      </c>
      <c r="AJ47" s="132">
        <v>38899</v>
      </c>
      <c r="AK47" s="132">
        <v>38930</v>
      </c>
      <c r="AL47" s="132">
        <v>38961</v>
      </c>
      <c r="AM47" s="132">
        <v>38991</v>
      </c>
      <c r="AN47" s="132">
        <v>39022</v>
      </c>
      <c r="AO47" s="132">
        <v>39052</v>
      </c>
      <c r="AP47" s="132">
        <v>39083</v>
      </c>
      <c r="AQ47" s="132">
        <v>39114</v>
      </c>
      <c r="AR47" s="132">
        <v>39142</v>
      </c>
      <c r="AS47" s="132">
        <v>39173</v>
      </c>
      <c r="AT47" s="132">
        <v>39203</v>
      </c>
      <c r="AU47" s="132">
        <v>39234</v>
      </c>
      <c r="AV47" s="132">
        <v>39264</v>
      </c>
      <c r="AW47" s="132">
        <v>39295</v>
      </c>
      <c r="AX47" s="132">
        <v>39326</v>
      </c>
      <c r="AY47" s="132">
        <v>39356</v>
      </c>
      <c r="AZ47" s="132">
        <v>39387</v>
      </c>
      <c r="BA47" s="132">
        <v>39417</v>
      </c>
      <c r="BB47" s="132">
        <v>39448</v>
      </c>
      <c r="BC47" s="132">
        <v>39479</v>
      </c>
      <c r="BD47" s="132">
        <v>39508</v>
      </c>
      <c r="BE47" s="132">
        <v>39539</v>
      </c>
      <c r="BF47" s="132">
        <v>39569</v>
      </c>
      <c r="BG47" s="132">
        <v>39600</v>
      </c>
      <c r="BH47" s="132">
        <v>39630</v>
      </c>
      <c r="BI47" s="132">
        <v>39661</v>
      </c>
      <c r="BJ47" s="132">
        <v>39692</v>
      </c>
      <c r="BK47" s="132">
        <v>39722</v>
      </c>
      <c r="BL47" s="132">
        <v>39753</v>
      </c>
      <c r="BM47" s="132">
        <v>39783</v>
      </c>
      <c r="BN47" s="132">
        <v>39814</v>
      </c>
      <c r="BO47" s="132">
        <v>39845</v>
      </c>
      <c r="BP47" s="132">
        <v>39873</v>
      </c>
      <c r="BQ47" s="132">
        <v>39904</v>
      </c>
      <c r="BR47" s="132">
        <v>39934</v>
      </c>
      <c r="BS47" s="132">
        <v>39965</v>
      </c>
      <c r="BT47" s="132">
        <v>39995</v>
      </c>
      <c r="BU47" s="132">
        <v>40026</v>
      </c>
      <c r="BV47" s="132">
        <v>40057</v>
      </c>
      <c r="BW47" s="132">
        <v>40087</v>
      </c>
      <c r="BX47" s="132">
        <v>40118</v>
      </c>
      <c r="BY47" s="132">
        <v>40148</v>
      </c>
      <c r="BZ47" s="132">
        <v>40179</v>
      </c>
      <c r="CA47" s="132">
        <v>40210</v>
      </c>
      <c r="CB47" s="132">
        <v>40238</v>
      </c>
      <c r="CC47" s="132">
        <v>40269</v>
      </c>
      <c r="CD47" s="132">
        <v>40299</v>
      </c>
      <c r="CE47" s="132">
        <v>40330</v>
      </c>
      <c r="CF47" s="132">
        <v>40360</v>
      </c>
      <c r="CG47" s="132">
        <v>40391</v>
      </c>
      <c r="CH47" s="132">
        <v>40422</v>
      </c>
      <c r="CI47" s="132">
        <v>40452</v>
      </c>
      <c r="CJ47" s="132">
        <v>40483</v>
      </c>
      <c r="CK47" s="132">
        <v>40513</v>
      </c>
      <c r="CL47" s="132">
        <v>40544</v>
      </c>
      <c r="CM47" s="132">
        <v>40575</v>
      </c>
      <c r="CN47" s="132">
        <v>40603</v>
      </c>
      <c r="CO47" s="132">
        <v>40634</v>
      </c>
      <c r="CP47" s="132">
        <v>40664</v>
      </c>
      <c r="CQ47" s="132">
        <v>40695</v>
      </c>
      <c r="CR47" s="132">
        <v>40725</v>
      </c>
      <c r="CS47" s="132">
        <v>40756</v>
      </c>
      <c r="CT47" s="132">
        <v>40787</v>
      </c>
      <c r="CU47" s="132">
        <v>40817</v>
      </c>
      <c r="CV47" s="132">
        <v>40848</v>
      </c>
      <c r="CW47" s="132">
        <v>40878</v>
      </c>
      <c r="CX47" s="132">
        <v>40909</v>
      </c>
      <c r="CY47" s="132">
        <v>40940</v>
      </c>
      <c r="CZ47" s="132">
        <v>40969</v>
      </c>
      <c r="DA47" s="132">
        <v>41000</v>
      </c>
      <c r="DB47" s="132">
        <v>41030</v>
      </c>
      <c r="DC47" s="132">
        <v>41061</v>
      </c>
      <c r="DD47" s="132">
        <v>41091</v>
      </c>
      <c r="DE47" s="132">
        <v>41122</v>
      </c>
      <c r="DF47" s="132">
        <v>41153</v>
      </c>
      <c r="DG47" s="132">
        <v>41183</v>
      </c>
      <c r="DH47" s="132">
        <v>41214</v>
      </c>
      <c r="DI47" s="132">
        <v>41244</v>
      </c>
      <c r="DJ47" s="132">
        <v>41275</v>
      </c>
      <c r="DK47" s="132">
        <v>41306</v>
      </c>
      <c r="DL47" s="132">
        <v>41334</v>
      </c>
      <c r="DM47" s="132">
        <v>41365</v>
      </c>
      <c r="DN47" s="132">
        <v>41395</v>
      </c>
      <c r="DO47" s="132">
        <v>41426</v>
      </c>
      <c r="DP47" s="132">
        <v>41456</v>
      </c>
      <c r="DQ47" s="132">
        <v>41487</v>
      </c>
      <c r="DR47" s="132">
        <v>41518</v>
      </c>
      <c r="DS47" s="132">
        <v>41548</v>
      </c>
      <c r="DT47" s="132">
        <v>41579</v>
      </c>
      <c r="DU47" s="132">
        <v>41609</v>
      </c>
      <c r="DV47" s="132">
        <v>41640</v>
      </c>
      <c r="DW47" s="132">
        <v>41671</v>
      </c>
      <c r="DX47" s="132">
        <v>41699</v>
      </c>
      <c r="DY47" s="132">
        <v>41730</v>
      </c>
      <c r="DZ47" s="132">
        <v>41760</v>
      </c>
      <c r="EA47" s="132">
        <v>41791</v>
      </c>
      <c r="EB47" s="132">
        <v>41821</v>
      </c>
      <c r="EC47" s="132">
        <v>41852</v>
      </c>
      <c r="ED47" s="132">
        <v>41883</v>
      </c>
      <c r="EE47" s="132">
        <v>41913</v>
      </c>
      <c r="EF47" s="132">
        <v>41944</v>
      </c>
      <c r="EG47" s="132">
        <v>41974</v>
      </c>
      <c r="EH47" s="132">
        <v>42005</v>
      </c>
      <c r="EI47" s="132">
        <v>42036</v>
      </c>
      <c r="EJ47" s="132">
        <v>42064</v>
      </c>
      <c r="EK47" s="132">
        <v>42095</v>
      </c>
      <c r="EL47" s="132">
        <v>42125</v>
      </c>
      <c r="EM47" s="132">
        <v>42156</v>
      </c>
      <c r="EN47" s="132">
        <v>42186</v>
      </c>
      <c r="EO47" s="132">
        <v>42217</v>
      </c>
      <c r="EP47" s="132">
        <v>42248</v>
      </c>
      <c r="EQ47" s="132">
        <v>42278</v>
      </c>
      <c r="ER47" s="132">
        <v>42309</v>
      </c>
      <c r="ES47" s="132">
        <v>42339</v>
      </c>
      <c r="ET47" s="132">
        <v>42370</v>
      </c>
      <c r="EU47" s="132">
        <v>42401</v>
      </c>
      <c r="EV47" s="132">
        <v>42430</v>
      </c>
      <c r="EW47" s="132">
        <v>42461</v>
      </c>
      <c r="EX47" s="132">
        <v>42491</v>
      </c>
      <c r="EY47" s="132">
        <v>42522</v>
      </c>
      <c r="EZ47" s="132">
        <v>42552</v>
      </c>
      <c r="FA47" s="132">
        <v>42583</v>
      </c>
      <c r="FB47" s="132">
        <v>42614</v>
      </c>
      <c r="FC47" s="132">
        <v>42644</v>
      </c>
      <c r="FD47" s="132">
        <v>42675</v>
      </c>
      <c r="FE47" s="132">
        <v>42705</v>
      </c>
      <c r="FF47" s="132">
        <v>42736</v>
      </c>
      <c r="FG47" s="132">
        <v>42767</v>
      </c>
      <c r="FH47" s="132">
        <v>42795</v>
      </c>
      <c r="FI47" s="132">
        <v>42826</v>
      </c>
      <c r="FJ47" s="132">
        <v>42856</v>
      </c>
      <c r="FK47" s="132">
        <v>42887</v>
      </c>
      <c r="FL47" s="132">
        <v>42917</v>
      </c>
      <c r="FM47" s="132">
        <v>42948</v>
      </c>
      <c r="FN47" s="132">
        <v>42979</v>
      </c>
      <c r="FO47" s="132">
        <v>43009</v>
      </c>
      <c r="FP47" s="132">
        <v>43040</v>
      </c>
      <c r="FQ47" s="132">
        <v>43070</v>
      </c>
      <c r="FR47" s="132">
        <v>43101</v>
      </c>
      <c r="FS47" s="132">
        <v>43132</v>
      </c>
      <c r="FT47" s="132">
        <v>43160</v>
      </c>
      <c r="FU47" s="132">
        <v>43191</v>
      </c>
      <c r="FV47" s="132">
        <v>43221</v>
      </c>
      <c r="FW47" s="132">
        <v>43252</v>
      </c>
      <c r="FX47" s="132">
        <v>43282</v>
      </c>
      <c r="FY47" s="132">
        <v>43313</v>
      </c>
      <c r="FZ47" s="132">
        <v>43344</v>
      </c>
      <c r="GA47" s="132">
        <v>43374</v>
      </c>
      <c r="GB47" s="132">
        <v>43405</v>
      </c>
      <c r="GC47" s="132">
        <v>43435</v>
      </c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</row>
    <row r="48" spans="1:256" x14ac:dyDescent="0.25">
      <c r="A48" s="441" t="str">
        <f t="shared" ref="A48:E58" si="22">+A7</f>
        <v>XYZ</v>
      </c>
      <c r="B48" s="441">
        <v>780</v>
      </c>
      <c r="C48" s="442">
        <f t="shared" si="22"/>
        <v>38261</v>
      </c>
      <c r="D48" s="441">
        <f t="shared" si="22"/>
        <v>20</v>
      </c>
      <c r="E48" s="441">
        <f t="shared" si="22"/>
        <v>0.4017</v>
      </c>
      <c r="F48" s="340">
        <f t="shared" ref="F48:F60" si="23">+$E48*$B48*F$46</f>
        <v>9713.1059999999998</v>
      </c>
      <c r="G48" s="340">
        <f t="shared" ref="G48:BR51" si="24">+$E48*$B48*G$46</f>
        <v>8773.1280000000006</v>
      </c>
      <c r="H48" s="340">
        <f t="shared" si="24"/>
        <v>9713.1059999999998</v>
      </c>
      <c r="I48" s="340">
        <f t="shared" si="24"/>
        <v>9399.7800000000007</v>
      </c>
      <c r="J48" s="340">
        <f t="shared" si="24"/>
        <v>9713.1059999999998</v>
      </c>
      <c r="K48" s="340">
        <f t="shared" si="24"/>
        <v>9399.7800000000007</v>
      </c>
      <c r="L48" s="340">
        <f t="shared" si="24"/>
        <v>9713.1059999999998</v>
      </c>
      <c r="M48" s="340">
        <f t="shared" si="24"/>
        <v>9713.1059999999998</v>
      </c>
      <c r="N48" s="340">
        <f t="shared" si="24"/>
        <v>9399.7800000000007</v>
      </c>
      <c r="O48" s="340">
        <f t="shared" si="24"/>
        <v>9713.1059999999998</v>
      </c>
      <c r="P48" s="340">
        <f t="shared" si="24"/>
        <v>9399.7800000000007</v>
      </c>
      <c r="Q48" s="340">
        <f t="shared" si="24"/>
        <v>9713.1059999999998</v>
      </c>
      <c r="R48" s="340">
        <f t="shared" si="24"/>
        <v>9713.1059999999998</v>
      </c>
      <c r="S48" s="340">
        <f t="shared" si="24"/>
        <v>9086.4540000000015</v>
      </c>
      <c r="T48" s="340">
        <f t="shared" si="24"/>
        <v>9713.1059999999998</v>
      </c>
      <c r="U48" s="340">
        <f t="shared" si="24"/>
        <v>9399.7800000000007</v>
      </c>
      <c r="V48" s="340">
        <f t="shared" si="24"/>
        <v>9713.1059999999998</v>
      </c>
      <c r="W48" s="340">
        <f t="shared" si="24"/>
        <v>9399.7800000000007</v>
      </c>
      <c r="X48" s="340">
        <f t="shared" si="24"/>
        <v>9713.1059999999998</v>
      </c>
      <c r="Y48" s="340">
        <f t="shared" si="24"/>
        <v>9713.1059999999998</v>
      </c>
      <c r="Z48" s="340">
        <f t="shared" si="24"/>
        <v>9399.7800000000007</v>
      </c>
      <c r="AA48" s="340">
        <f t="shared" si="24"/>
        <v>9713.1059999999998</v>
      </c>
      <c r="AB48" s="340">
        <f t="shared" si="24"/>
        <v>9399.7800000000007</v>
      </c>
      <c r="AC48" s="340">
        <f t="shared" si="24"/>
        <v>9713.1059999999998</v>
      </c>
      <c r="AD48" s="340">
        <f t="shared" si="24"/>
        <v>9713.1059999999998</v>
      </c>
      <c r="AE48" s="340">
        <f t="shared" si="24"/>
        <v>8773.1280000000006</v>
      </c>
      <c r="AF48" s="340">
        <f t="shared" si="24"/>
        <v>9713.1059999999998</v>
      </c>
      <c r="AG48" s="340">
        <f t="shared" si="24"/>
        <v>9399.7800000000007</v>
      </c>
      <c r="AH48" s="340">
        <f t="shared" si="24"/>
        <v>9713.1059999999998</v>
      </c>
      <c r="AI48" s="340">
        <f t="shared" si="24"/>
        <v>9399.7800000000007</v>
      </c>
      <c r="AJ48" s="340">
        <f t="shared" si="24"/>
        <v>9713.1059999999998</v>
      </c>
      <c r="AK48" s="340">
        <f t="shared" si="24"/>
        <v>9713.1059999999998</v>
      </c>
      <c r="AL48" s="340">
        <f t="shared" si="24"/>
        <v>9399.7800000000007</v>
      </c>
      <c r="AM48" s="340">
        <f t="shared" si="24"/>
        <v>9713.1059999999998</v>
      </c>
      <c r="AN48" s="340">
        <f t="shared" si="24"/>
        <v>9399.7800000000007</v>
      </c>
      <c r="AO48" s="340">
        <f t="shared" si="24"/>
        <v>9713.1059999999998</v>
      </c>
      <c r="AP48" s="340">
        <f t="shared" si="24"/>
        <v>9713.1059999999998</v>
      </c>
      <c r="AQ48" s="340">
        <f t="shared" si="24"/>
        <v>8773.1280000000006</v>
      </c>
      <c r="AR48" s="340">
        <f t="shared" si="24"/>
        <v>9713.1059999999998</v>
      </c>
      <c r="AS48" s="340">
        <f t="shared" si="24"/>
        <v>9399.7800000000007</v>
      </c>
      <c r="AT48" s="340">
        <f t="shared" si="24"/>
        <v>9713.1059999999998</v>
      </c>
      <c r="AU48" s="340">
        <f t="shared" si="24"/>
        <v>9399.7800000000007</v>
      </c>
      <c r="AV48" s="340">
        <f t="shared" si="24"/>
        <v>9713.1059999999998</v>
      </c>
      <c r="AW48" s="340">
        <f t="shared" si="24"/>
        <v>9713.1059999999998</v>
      </c>
      <c r="AX48" s="340">
        <f t="shared" si="24"/>
        <v>9399.7800000000007</v>
      </c>
      <c r="AY48" s="340">
        <f t="shared" si="24"/>
        <v>9713.1059999999998</v>
      </c>
      <c r="AZ48" s="340">
        <f t="shared" si="24"/>
        <v>9399.7800000000007</v>
      </c>
      <c r="BA48" s="340">
        <f t="shared" si="24"/>
        <v>9713.1059999999998</v>
      </c>
      <c r="BB48" s="340">
        <f t="shared" si="24"/>
        <v>9713.1059999999998</v>
      </c>
      <c r="BC48" s="340">
        <f t="shared" si="24"/>
        <v>9086.4540000000015</v>
      </c>
      <c r="BD48" s="340">
        <f t="shared" si="24"/>
        <v>9713.1059999999998</v>
      </c>
      <c r="BE48" s="340">
        <f t="shared" si="24"/>
        <v>9399.7800000000007</v>
      </c>
      <c r="BF48" s="340">
        <f t="shared" si="24"/>
        <v>9713.1059999999998</v>
      </c>
      <c r="BG48" s="340">
        <f t="shared" si="24"/>
        <v>9399.7800000000007</v>
      </c>
      <c r="BH48" s="340">
        <f t="shared" si="24"/>
        <v>9713.1059999999998</v>
      </c>
      <c r="BI48" s="340">
        <f t="shared" si="24"/>
        <v>9713.1059999999998</v>
      </c>
      <c r="BJ48" s="340">
        <f t="shared" si="24"/>
        <v>9399.7800000000007</v>
      </c>
      <c r="BK48" s="340">
        <f t="shared" si="24"/>
        <v>9713.1059999999998</v>
      </c>
      <c r="BL48" s="340">
        <f t="shared" si="24"/>
        <v>9399.7800000000007</v>
      </c>
      <c r="BM48" s="340">
        <f t="shared" si="24"/>
        <v>9713.1059999999998</v>
      </c>
      <c r="BN48" s="340">
        <f t="shared" si="24"/>
        <v>9713.1059999999998</v>
      </c>
      <c r="BO48" s="340">
        <f t="shared" si="24"/>
        <v>8773.1280000000006</v>
      </c>
      <c r="BP48" s="340">
        <f t="shared" si="24"/>
        <v>9713.1059999999998</v>
      </c>
      <c r="BQ48" s="340">
        <f t="shared" si="24"/>
        <v>9399.7800000000007</v>
      </c>
      <c r="BR48" s="340">
        <f t="shared" si="24"/>
        <v>9713.1059999999998</v>
      </c>
      <c r="BS48" s="340">
        <f t="shared" ref="BS48:ED51" si="25">+$E48*$B48*BS$46</f>
        <v>9399.7800000000007</v>
      </c>
      <c r="BT48" s="340">
        <f t="shared" si="25"/>
        <v>9713.1059999999998</v>
      </c>
      <c r="BU48" s="340">
        <f t="shared" si="25"/>
        <v>9713.1059999999998</v>
      </c>
      <c r="BV48" s="340">
        <f t="shared" si="25"/>
        <v>9399.7800000000007</v>
      </c>
      <c r="BW48" s="340">
        <f t="shared" si="25"/>
        <v>9713.1059999999998</v>
      </c>
      <c r="BX48" s="340">
        <f t="shared" si="25"/>
        <v>9399.7800000000007</v>
      </c>
      <c r="BY48" s="340">
        <f t="shared" si="25"/>
        <v>9713.1059999999998</v>
      </c>
      <c r="BZ48" s="340">
        <f t="shared" si="25"/>
        <v>9713.1059999999998</v>
      </c>
      <c r="CA48" s="340">
        <f t="shared" si="25"/>
        <v>8773.1280000000006</v>
      </c>
      <c r="CB48" s="340">
        <f t="shared" si="25"/>
        <v>9713.1059999999998</v>
      </c>
      <c r="CC48" s="340">
        <f t="shared" si="25"/>
        <v>9399.7800000000007</v>
      </c>
      <c r="CD48" s="340">
        <f t="shared" si="25"/>
        <v>9713.1059999999998</v>
      </c>
      <c r="CE48" s="340">
        <f t="shared" si="25"/>
        <v>9399.7800000000007</v>
      </c>
      <c r="CF48" s="340">
        <f t="shared" si="25"/>
        <v>9713.1059999999998</v>
      </c>
      <c r="CG48" s="340">
        <f t="shared" si="25"/>
        <v>9713.1059999999998</v>
      </c>
      <c r="CH48" s="340">
        <f t="shared" si="25"/>
        <v>9399.7800000000007</v>
      </c>
      <c r="CI48" s="340">
        <f t="shared" si="25"/>
        <v>9713.1059999999998</v>
      </c>
      <c r="CJ48" s="340">
        <f t="shared" si="25"/>
        <v>9399.7800000000007</v>
      </c>
      <c r="CK48" s="340">
        <f t="shared" si="25"/>
        <v>9713.1059999999998</v>
      </c>
      <c r="CL48" s="340">
        <f t="shared" si="25"/>
        <v>9713.1059999999998</v>
      </c>
      <c r="CM48" s="340">
        <f t="shared" si="25"/>
        <v>8773.1280000000006</v>
      </c>
      <c r="CN48" s="340">
        <f t="shared" si="25"/>
        <v>9713.1059999999998</v>
      </c>
      <c r="CO48" s="340">
        <f t="shared" si="25"/>
        <v>9399.7800000000007</v>
      </c>
      <c r="CP48" s="340">
        <f t="shared" si="25"/>
        <v>9713.1059999999998</v>
      </c>
      <c r="CQ48" s="340">
        <f t="shared" si="25"/>
        <v>9399.7800000000007</v>
      </c>
      <c r="CR48" s="340">
        <f t="shared" si="25"/>
        <v>9713.1059999999998</v>
      </c>
      <c r="CS48" s="340">
        <f t="shared" si="25"/>
        <v>9713.1059999999998</v>
      </c>
      <c r="CT48" s="340">
        <f t="shared" si="25"/>
        <v>9399.7800000000007</v>
      </c>
      <c r="CU48" s="340">
        <f t="shared" si="25"/>
        <v>9713.1059999999998</v>
      </c>
      <c r="CV48" s="340">
        <f t="shared" si="25"/>
        <v>9399.7800000000007</v>
      </c>
      <c r="CW48" s="340">
        <f t="shared" si="25"/>
        <v>9713.1059999999998</v>
      </c>
      <c r="CX48" s="340">
        <f t="shared" si="25"/>
        <v>9713.1059999999998</v>
      </c>
      <c r="CY48" s="340">
        <f t="shared" si="25"/>
        <v>9086.4540000000015</v>
      </c>
      <c r="CZ48" s="340">
        <f t="shared" si="25"/>
        <v>9713.1059999999998</v>
      </c>
      <c r="DA48" s="340">
        <f t="shared" si="25"/>
        <v>9399.7800000000007</v>
      </c>
      <c r="DB48" s="340">
        <f t="shared" si="25"/>
        <v>9713.1059999999998</v>
      </c>
      <c r="DC48" s="340">
        <f t="shared" si="25"/>
        <v>9399.7800000000007</v>
      </c>
      <c r="DD48" s="340">
        <f t="shared" si="25"/>
        <v>9713.1059999999998</v>
      </c>
      <c r="DE48" s="340">
        <f t="shared" si="25"/>
        <v>9713.1059999999998</v>
      </c>
      <c r="DF48" s="340">
        <f t="shared" si="25"/>
        <v>9399.7800000000007</v>
      </c>
      <c r="DG48" s="340">
        <f t="shared" si="25"/>
        <v>9713.1059999999998</v>
      </c>
      <c r="DH48" s="340">
        <f t="shared" si="25"/>
        <v>9399.7800000000007</v>
      </c>
      <c r="DI48" s="340">
        <f t="shared" si="25"/>
        <v>9713.1059999999998</v>
      </c>
      <c r="DJ48" s="340">
        <f t="shared" si="25"/>
        <v>9713.1059999999998</v>
      </c>
      <c r="DK48" s="340">
        <f t="shared" si="25"/>
        <v>8773.1280000000006</v>
      </c>
      <c r="DL48" s="340">
        <f t="shared" si="25"/>
        <v>9713.1059999999998</v>
      </c>
      <c r="DM48" s="340">
        <f t="shared" si="25"/>
        <v>9399.7800000000007</v>
      </c>
      <c r="DN48" s="340">
        <f t="shared" si="25"/>
        <v>9713.1059999999998</v>
      </c>
      <c r="DO48" s="340">
        <f t="shared" si="25"/>
        <v>9399.7800000000007</v>
      </c>
      <c r="DP48" s="340">
        <f t="shared" si="25"/>
        <v>9713.1059999999998</v>
      </c>
      <c r="DQ48" s="340">
        <f t="shared" si="25"/>
        <v>9713.1059999999998</v>
      </c>
      <c r="DR48" s="340">
        <f t="shared" si="25"/>
        <v>9399.7800000000007</v>
      </c>
      <c r="DS48" s="340">
        <f t="shared" si="25"/>
        <v>9713.1059999999998</v>
      </c>
      <c r="DT48" s="340">
        <f t="shared" si="25"/>
        <v>9399.7800000000007</v>
      </c>
      <c r="DU48" s="340">
        <f t="shared" si="25"/>
        <v>9713.1059999999998</v>
      </c>
      <c r="DV48" s="340">
        <f t="shared" si="25"/>
        <v>9713.1059999999998</v>
      </c>
      <c r="DW48" s="340">
        <f t="shared" si="25"/>
        <v>8773.1280000000006</v>
      </c>
      <c r="DX48" s="340">
        <f t="shared" si="25"/>
        <v>9713.1059999999998</v>
      </c>
      <c r="DY48" s="340">
        <f t="shared" si="25"/>
        <v>9399.7800000000007</v>
      </c>
      <c r="DZ48" s="340">
        <f t="shared" si="25"/>
        <v>9713.1059999999998</v>
      </c>
      <c r="EA48" s="340">
        <f t="shared" si="25"/>
        <v>9399.7800000000007</v>
      </c>
      <c r="EB48" s="340">
        <f t="shared" si="25"/>
        <v>9713.1059999999998</v>
      </c>
      <c r="EC48" s="340">
        <f t="shared" si="25"/>
        <v>9713.1059999999998</v>
      </c>
      <c r="ED48" s="340">
        <f t="shared" si="25"/>
        <v>9399.7800000000007</v>
      </c>
      <c r="EE48" s="340">
        <f t="shared" ref="EE48:GC51" si="26">+$E48*$B48*EE$46</f>
        <v>9713.1059999999998</v>
      </c>
      <c r="EF48" s="340">
        <f t="shared" si="26"/>
        <v>9399.7800000000007</v>
      </c>
      <c r="EG48" s="340">
        <f t="shared" si="26"/>
        <v>9713.1059999999998</v>
      </c>
      <c r="EH48" s="340">
        <f t="shared" si="26"/>
        <v>9713.1059999999998</v>
      </c>
      <c r="EI48" s="340">
        <f t="shared" si="26"/>
        <v>8773.1280000000006</v>
      </c>
      <c r="EJ48" s="340">
        <f t="shared" si="26"/>
        <v>9713.1059999999998</v>
      </c>
      <c r="EK48" s="340">
        <f t="shared" si="26"/>
        <v>9399.7800000000007</v>
      </c>
      <c r="EL48" s="340">
        <f t="shared" si="26"/>
        <v>9713.1059999999998</v>
      </c>
      <c r="EM48" s="340">
        <f t="shared" si="26"/>
        <v>9399.7800000000007</v>
      </c>
      <c r="EN48" s="340">
        <f t="shared" si="26"/>
        <v>9713.1059999999998</v>
      </c>
      <c r="EO48" s="340">
        <f t="shared" si="26"/>
        <v>9713.1059999999998</v>
      </c>
      <c r="EP48" s="340">
        <f t="shared" si="26"/>
        <v>9399.7800000000007</v>
      </c>
      <c r="EQ48" s="340">
        <f t="shared" si="26"/>
        <v>9713.1059999999998</v>
      </c>
      <c r="ER48" s="340">
        <f t="shared" si="26"/>
        <v>9399.7800000000007</v>
      </c>
      <c r="ES48" s="340">
        <f t="shared" si="26"/>
        <v>9713.1059999999998</v>
      </c>
      <c r="ET48" s="340">
        <f t="shared" si="26"/>
        <v>9713.1059999999998</v>
      </c>
      <c r="EU48" s="340">
        <f t="shared" si="26"/>
        <v>9086.4540000000015</v>
      </c>
      <c r="EV48" s="340">
        <f t="shared" si="26"/>
        <v>9713.1059999999998</v>
      </c>
      <c r="EW48" s="340">
        <f t="shared" si="26"/>
        <v>9399.7800000000007</v>
      </c>
      <c r="EX48" s="340">
        <f t="shared" si="26"/>
        <v>9713.1059999999998</v>
      </c>
      <c r="EY48" s="340">
        <f t="shared" si="26"/>
        <v>9399.7800000000007</v>
      </c>
      <c r="EZ48" s="340">
        <f t="shared" si="26"/>
        <v>9713.1059999999998</v>
      </c>
      <c r="FA48" s="340">
        <f t="shared" si="26"/>
        <v>9713.1059999999998</v>
      </c>
      <c r="FB48" s="340">
        <f t="shared" si="26"/>
        <v>9399.7800000000007</v>
      </c>
      <c r="FC48" s="340">
        <f t="shared" si="26"/>
        <v>9713.1059999999998</v>
      </c>
      <c r="FD48" s="340">
        <f t="shared" si="26"/>
        <v>9399.7800000000007</v>
      </c>
      <c r="FE48" s="340">
        <f t="shared" si="26"/>
        <v>9713.1059999999998</v>
      </c>
      <c r="FF48" s="340">
        <f t="shared" si="26"/>
        <v>9713.1059999999998</v>
      </c>
      <c r="FG48" s="340">
        <f t="shared" si="26"/>
        <v>8773.1280000000006</v>
      </c>
      <c r="FH48" s="340">
        <f t="shared" si="26"/>
        <v>9713.1059999999998</v>
      </c>
      <c r="FI48" s="340">
        <f t="shared" si="26"/>
        <v>9399.7800000000007</v>
      </c>
      <c r="FJ48" s="340">
        <f t="shared" si="26"/>
        <v>9713.1059999999998</v>
      </c>
      <c r="FK48" s="340">
        <f t="shared" si="26"/>
        <v>9399.7800000000007</v>
      </c>
      <c r="FL48" s="340">
        <f t="shared" si="26"/>
        <v>9713.1059999999998</v>
      </c>
      <c r="FM48" s="340">
        <f t="shared" si="26"/>
        <v>9713.1059999999998</v>
      </c>
      <c r="FN48" s="340">
        <f t="shared" si="26"/>
        <v>9399.7800000000007</v>
      </c>
      <c r="FO48" s="340">
        <f t="shared" si="26"/>
        <v>9713.1059999999998</v>
      </c>
      <c r="FP48" s="340">
        <f t="shared" si="26"/>
        <v>9399.7800000000007</v>
      </c>
      <c r="FQ48" s="340">
        <f t="shared" si="26"/>
        <v>9713.1059999999998</v>
      </c>
      <c r="FR48" s="340">
        <f t="shared" si="26"/>
        <v>9713.1059999999998</v>
      </c>
      <c r="FS48" s="340">
        <f t="shared" si="26"/>
        <v>8773.1280000000006</v>
      </c>
      <c r="FT48" s="340">
        <f t="shared" si="26"/>
        <v>9713.1059999999998</v>
      </c>
      <c r="FU48" s="340">
        <f t="shared" si="26"/>
        <v>9399.7800000000007</v>
      </c>
      <c r="FV48" s="340">
        <f t="shared" si="26"/>
        <v>9713.1059999999998</v>
      </c>
      <c r="FW48" s="340">
        <f t="shared" si="26"/>
        <v>9399.7800000000007</v>
      </c>
      <c r="FX48" s="340">
        <f t="shared" si="26"/>
        <v>9713.1059999999998</v>
      </c>
      <c r="FY48" s="340">
        <f t="shared" si="26"/>
        <v>9713.1059999999998</v>
      </c>
      <c r="FZ48" s="340">
        <f t="shared" si="26"/>
        <v>9399.7800000000007</v>
      </c>
      <c r="GA48" s="340">
        <f t="shared" si="26"/>
        <v>9713.1059999999998</v>
      </c>
      <c r="GB48" s="340">
        <f t="shared" si="26"/>
        <v>9399.7800000000007</v>
      </c>
      <c r="GC48" s="340">
        <f t="shared" si="26"/>
        <v>9713.1059999999998</v>
      </c>
    </row>
    <row r="49" spans="1:185" x14ac:dyDescent="0.25">
      <c r="A49" s="441">
        <f t="shared" si="22"/>
        <v>0</v>
      </c>
      <c r="B49" s="441">
        <f t="shared" si="22"/>
        <v>0</v>
      </c>
      <c r="C49" s="442">
        <f t="shared" si="22"/>
        <v>0</v>
      </c>
      <c r="D49" s="441">
        <f t="shared" si="22"/>
        <v>0</v>
      </c>
      <c r="E49" s="441">
        <f t="shared" si="22"/>
        <v>0</v>
      </c>
      <c r="F49" s="340">
        <f t="shared" si="23"/>
        <v>0</v>
      </c>
      <c r="G49" s="340">
        <f t="shared" si="24"/>
        <v>0</v>
      </c>
      <c r="H49" s="340">
        <f t="shared" si="24"/>
        <v>0</v>
      </c>
      <c r="I49" s="340">
        <f t="shared" si="24"/>
        <v>0</v>
      </c>
      <c r="J49" s="340">
        <f t="shared" si="24"/>
        <v>0</v>
      </c>
      <c r="K49" s="340">
        <f t="shared" si="24"/>
        <v>0</v>
      </c>
      <c r="L49" s="340">
        <f t="shared" si="24"/>
        <v>0</v>
      </c>
      <c r="M49" s="340">
        <f t="shared" si="24"/>
        <v>0</v>
      </c>
      <c r="N49" s="340">
        <f t="shared" si="24"/>
        <v>0</v>
      </c>
      <c r="O49" s="340">
        <f t="shared" si="24"/>
        <v>0</v>
      </c>
      <c r="P49" s="340">
        <f t="shared" si="24"/>
        <v>0</v>
      </c>
      <c r="Q49" s="340">
        <f t="shared" si="24"/>
        <v>0</v>
      </c>
      <c r="R49" s="340">
        <f t="shared" si="24"/>
        <v>0</v>
      </c>
      <c r="S49" s="340">
        <f t="shared" si="24"/>
        <v>0</v>
      </c>
      <c r="T49" s="340">
        <f t="shared" si="24"/>
        <v>0</v>
      </c>
      <c r="U49" s="340">
        <f t="shared" si="24"/>
        <v>0</v>
      </c>
      <c r="V49" s="340">
        <f t="shared" si="24"/>
        <v>0</v>
      </c>
      <c r="W49" s="340">
        <f t="shared" si="24"/>
        <v>0</v>
      </c>
      <c r="X49" s="340">
        <f t="shared" si="24"/>
        <v>0</v>
      </c>
      <c r="Y49" s="340">
        <f t="shared" si="24"/>
        <v>0</v>
      </c>
      <c r="Z49" s="340">
        <f t="shared" si="24"/>
        <v>0</v>
      </c>
      <c r="AA49" s="340">
        <f t="shared" si="24"/>
        <v>0</v>
      </c>
      <c r="AB49" s="340">
        <f t="shared" si="24"/>
        <v>0</v>
      </c>
      <c r="AC49" s="340">
        <f t="shared" si="24"/>
        <v>0</v>
      </c>
      <c r="AD49" s="340">
        <f t="shared" si="24"/>
        <v>0</v>
      </c>
      <c r="AE49" s="340">
        <f t="shared" si="24"/>
        <v>0</v>
      </c>
      <c r="AF49" s="340">
        <f t="shared" si="24"/>
        <v>0</v>
      </c>
      <c r="AG49" s="340">
        <f t="shared" si="24"/>
        <v>0</v>
      </c>
      <c r="AH49" s="340">
        <f t="shared" si="24"/>
        <v>0</v>
      </c>
      <c r="AI49" s="340">
        <f t="shared" si="24"/>
        <v>0</v>
      </c>
      <c r="AJ49" s="340">
        <f t="shared" si="24"/>
        <v>0</v>
      </c>
      <c r="AK49" s="340">
        <f t="shared" si="24"/>
        <v>0</v>
      </c>
      <c r="AL49" s="340">
        <f t="shared" si="24"/>
        <v>0</v>
      </c>
      <c r="AM49" s="340">
        <f t="shared" si="24"/>
        <v>0</v>
      </c>
      <c r="AN49" s="340">
        <f t="shared" si="24"/>
        <v>0</v>
      </c>
      <c r="AO49" s="340">
        <f t="shared" si="24"/>
        <v>0</v>
      </c>
      <c r="AP49" s="340">
        <f t="shared" si="24"/>
        <v>0</v>
      </c>
      <c r="AQ49" s="340">
        <f t="shared" si="24"/>
        <v>0</v>
      </c>
      <c r="AR49" s="340">
        <f t="shared" si="24"/>
        <v>0</v>
      </c>
      <c r="AS49" s="340">
        <f t="shared" si="24"/>
        <v>0</v>
      </c>
      <c r="AT49" s="340">
        <f t="shared" si="24"/>
        <v>0</v>
      </c>
      <c r="AU49" s="340">
        <f t="shared" si="24"/>
        <v>0</v>
      </c>
      <c r="AV49" s="340">
        <f t="shared" si="24"/>
        <v>0</v>
      </c>
      <c r="AW49" s="340">
        <f t="shared" si="24"/>
        <v>0</v>
      </c>
      <c r="AX49" s="340">
        <f t="shared" si="24"/>
        <v>0</v>
      </c>
      <c r="AY49" s="340">
        <f t="shared" si="24"/>
        <v>0</v>
      </c>
      <c r="AZ49" s="340">
        <f t="shared" si="24"/>
        <v>0</v>
      </c>
      <c r="BA49" s="340">
        <f t="shared" si="24"/>
        <v>0</v>
      </c>
      <c r="BB49" s="340">
        <f t="shared" si="24"/>
        <v>0</v>
      </c>
      <c r="BC49" s="340">
        <f t="shared" si="24"/>
        <v>0</v>
      </c>
      <c r="BD49" s="340">
        <f t="shared" si="24"/>
        <v>0</v>
      </c>
      <c r="BE49" s="340">
        <f t="shared" si="24"/>
        <v>0</v>
      </c>
      <c r="BF49" s="340">
        <f t="shared" si="24"/>
        <v>0</v>
      </c>
      <c r="BG49" s="340">
        <f t="shared" si="24"/>
        <v>0</v>
      </c>
      <c r="BH49" s="340">
        <f t="shared" si="24"/>
        <v>0</v>
      </c>
      <c r="BI49" s="340">
        <f t="shared" si="24"/>
        <v>0</v>
      </c>
      <c r="BJ49" s="340">
        <f t="shared" si="24"/>
        <v>0</v>
      </c>
      <c r="BK49" s="340">
        <f t="shared" si="24"/>
        <v>0</v>
      </c>
      <c r="BL49" s="340">
        <f t="shared" si="24"/>
        <v>0</v>
      </c>
      <c r="BM49" s="340">
        <f t="shared" si="24"/>
        <v>0</v>
      </c>
      <c r="BN49" s="340">
        <f t="shared" si="24"/>
        <v>0</v>
      </c>
      <c r="BO49" s="340">
        <f t="shared" si="24"/>
        <v>0</v>
      </c>
      <c r="BP49" s="340">
        <f t="shared" si="24"/>
        <v>0</v>
      </c>
      <c r="BQ49" s="340">
        <f t="shared" si="24"/>
        <v>0</v>
      </c>
      <c r="BR49" s="340">
        <f t="shared" si="24"/>
        <v>0</v>
      </c>
      <c r="BS49" s="340">
        <f t="shared" si="25"/>
        <v>0</v>
      </c>
      <c r="BT49" s="340">
        <f t="shared" si="25"/>
        <v>0</v>
      </c>
      <c r="BU49" s="340">
        <f t="shared" si="25"/>
        <v>0</v>
      </c>
      <c r="BV49" s="340">
        <f t="shared" si="25"/>
        <v>0</v>
      </c>
      <c r="BW49" s="340">
        <f t="shared" si="25"/>
        <v>0</v>
      </c>
      <c r="BX49" s="340">
        <f t="shared" si="25"/>
        <v>0</v>
      </c>
      <c r="BY49" s="340">
        <f t="shared" si="25"/>
        <v>0</v>
      </c>
      <c r="BZ49" s="340">
        <f t="shared" si="25"/>
        <v>0</v>
      </c>
      <c r="CA49" s="340">
        <f t="shared" si="25"/>
        <v>0</v>
      </c>
      <c r="CB49" s="340">
        <f t="shared" si="25"/>
        <v>0</v>
      </c>
      <c r="CC49" s="340">
        <f t="shared" si="25"/>
        <v>0</v>
      </c>
      <c r="CD49" s="340">
        <f t="shared" si="25"/>
        <v>0</v>
      </c>
      <c r="CE49" s="340">
        <f t="shared" si="25"/>
        <v>0</v>
      </c>
      <c r="CF49" s="340">
        <f t="shared" si="25"/>
        <v>0</v>
      </c>
      <c r="CG49" s="340">
        <f t="shared" si="25"/>
        <v>0</v>
      </c>
      <c r="CH49" s="340">
        <f t="shared" si="25"/>
        <v>0</v>
      </c>
      <c r="CI49" s="340">
        <f t="shared" si="25"/>
        <v>0</v>
      </c>
      <c r="CJ49" s="340">
        <f t="shared" si="25"/>
        <v>0</v>
      </c>
      <c r="CK49" s="340">
        <f t="shared" si="25"/>
        <v>0</v>
      </c>
      <c r="CL49" s="340">
        <f t="shared" si="25"/>
        <v>0</v>
      </c>
      <c r="CM49" s="340">
        <f t="shared" si="25"/>
        <v>0</v>
      </c>
      <c r="CN49" s="340">
        <f t="shared" si="25"/>
        <v>0</v>
      </c>
      <c r="CO49" s="340">
        <f t="shared" si="25"/>
        <v>0</v>
      </c>
      <c r="CP49" s="340">
        <f t="shared" si="25"/>
        <v>0</v>
      </c>
      <c r="CQ49" s="340">
        <f t="shared" si="25"/>
        <v>0</v>
      </c>
      <c r="CR49" s="340">
        <f t="shared" si="25"/>
        <v>0</v>
      </c>
      <c r="CS49" s="340">
        <f t="shared" si="25"/>
        <v>0</v>
      </c>
      <c r="CT49" s="340">
        <f t="shared" si="25"/>
        <v>0</v>
      </c>
      <c r="CU49" s="340">
        <f t="shared" si="25"/>
        <v>0</v>
      </c>
      <c r="CV49" s="340">
        <f t="shared" si="25"/>
        <v>0</v>
      </c>
      <c r="CW49" s="340">
        <f t="shared" si="25"/>
        <v>0</v>
      </c>
      <c r="CX49" s="340">
        <f t="shared" si="25"/>
        <v>0</v>
      </c>
      <c r="CY49" s="340">
        <f t="shared" si="25"/>
        <v>0</v>
      </c>
      <c r="CZ49" s="340">
        <f t="shared" si="25"/>
        <v>0</v>
      </c>
      <c r="DA49" s="340">
        <f t="shared" si="25"/>
        <v>0</v>
      </c>
      <c r="DB49" s="340">
        <f t="shared" si="25"/>
        <v>0</v>
      </c>
      <c r="DC49" s="340">
        <f t="shared" si="25"/>
        <v>0</v>
      </c>
      <c r="DD49" s="340">
        <f t="shared" si="25"/>
        <v>0</v>
      </c>
      <c r="DE49" s="340">
        <f t="shared" si="25"/>
        <v>0</v>
      </c>
      <c r="DF49" s="340">
        <f t="shared" si="25"/>
        <v>0</v>
      </c>
      <c r="DG49" s="340">
        <f t="shared" si="25"/>
        <v>0</v>
      </c>
      <c r="DH49" s="340">
        <f t="shared" si="25"/>
        <v>0</v>
      </c>
      <c r="DI49" s="340">
        <f t="shared" si="25"/>
        <v>0</v>
      </c>
      <c r="DJ49" s="340">
        <f t="shared" si="25"/>
        <v>0</v>
      </c>
      <c r="DK49" s="340">
        <f t="shared" si="25"/>
        <v>0</v>
      </c>
      <c r="DL49" s="340">
        <f t="shared" si="25"/>
        <v>0</v>
      </c>
      <c r="DM49" s="340">
        <f t="shared" si="25"/>
        <v>0</v>
      </c>
      <c r="DN49" s="340">
        <f t="shared" si="25"/>
        <v>0</v>
      </c>
      <c r="DO49" s="340">
        <f t="shared" si="25"/>
        <v>0</v>
      </c>
      <c r="DP49" s="340">
        <f t="shared" si="25"/>
        <v>0</v>
      </c>
      <c r="DQ49" s="340">
        <f t="shared" si="25"/>
        <v>0</v>
      </c>
      <c r="DR49" s="340">
        <f t="shared" si="25"/>
        <v>0</v>
      </c>
      <c r="DS49" s="340">
        <f t="shared" si="25"/>
        <v>0</v>
      </c>
      <c r="DT49" s="340">
        <f t="shared" si="25"/>
        <v>0</v>
      </c>
      <c r="DU49" s="340">
        <f t="shared" si="25"/>
        <v>0</v>
      </c>
      <c r="DV49" s="340">
        <f t="shared" si="25"/>
        <v>0</v>
      </c>
      <c r="DW49" s="340">
        <f t="shared" si="25"/>
        <v>0</v>
      </c>
      <c r="DX49" s="340">
        <f t="shared" si="25"/>
        <v>0</v>
      </c>
      <c r="DY49" s="340">
        <f t="shared" si="25"/>
        <v>0</v>
      </c>
      <c r="DZ49" s="340">
        <f t="shared" si="25"/>
        <v>0</v>
      </c>
      <c r="EA49" s="340">
        <f t="shared" si="25"/>
        <v>0</v>
      </c>
      <c r="EB49" s="340">
        <f t="shared" si="25"/>
        <v>0</v>
      </c>
      <c r="EC49" s="340">
        <f t="shared" si="25"/>
        <v>0</v>
      </c>
      <c r="ED49" s="340">
        <f t="shared" si="25"/>
        <v>0</v>
      </c>
      <c r="EE49" s="340">
        <f t="shared" si="26"/>
        <v>0</v>
      </c>
      <c r="EF49" s="340">
        <f t="shared" si="26"/>
        <v>0</v>
      </c>
      <c r="EG49" s="340">
        <f t="shared" si="26"/>
        <v>0</v>
      </c>
      <c r="EH49" s="340">
        <f t="shared" si="26"/>
        <v>0</v>
      </c>
      <c r="EI49" s="340">
        <f t="shared" si="26"/>
        <v>0</v>
      </c>
      <c r="EJ49" s="340">
        <f t="shared" si="26"/>
        <v>0</v>
      </c>
      <c r="EK49" s="340">
        <f t="shared" si="26"/>
        <v>0</v>
      </c>
      <c r="EL49" s="340">
        <f t="shared" si="26"/>
        <v>0</v>
      </c>
      <c r="EM49" s="340">
        <f t="shared" si="26"/>
        <v>0</v>
      </c>
      <c r="EN49" s="340">
        <f t="shared" si="26"/>
        <v>0</v>
      </c>
      <c r="EO49" s="340">
        <f t="shared" si="26"/>
        <v>0</v>
      </c>
      <c r="EP49" s="340">
        <f t="shared" si="26"/>
        <v>0</v>
      </c>
      <c r="EQ49" s="340">
        <f t="shared" si="26"/>
        <v>0</v>
      </c>
      <c r="ER49" s="340">
        <f t="shared" si="26"/>
        <v>0</v>
      </c>
      <c r="ES49" s="340">
        <f t="shared" si="26"/>
        <v>0</v>
      </c>
      <c r="ET49" s="340">
        <f t="shared" si="26"/>
        <v>0</v>
      </c>
      <c r="EU49" s="340">
        <f t="shared" si="26"/>
        <v>0</v>
      </c>
      <c r="EV49" s="340">
        <f t="shared" si="26"/>
        <v>0</v>
      </c>
      <c r="EW49" s="340">
        <f t="shared" si="26"/>
        <v>0</v>
      </c>
      <c r="EX49" s="340">
        <f t="shared" si="26"/>
        <v>0</v>
      </c>
      <c r="EY49" s="340">
        <f t="shared" si="26"/>
        <v>0</v>
      </c>
      <c r="EZ49" s="340">
        <f t="shared" si="26"/>
        <v>0</v>
      </c>
      <c r="FA49" s="340">
        <f t="shared" si="26"/>
        <v>0</v>
      </c>
      <c r="FB49" s="340">
        <f t="shared" si="26"/>
        <v>0</v>
      </c>
      <c r="FC49" s="340">
        <f t="shared" si="26"/>
        <v>0</v>
      </c>
      <c r="FD49" s="340">
        <f t="shared" si="26"/>
        <v>0</v>
      </c>
      <c r="FE49" s="340">
        <f t="shared" si="26"/>
        <v>0</v>
      </c>
      <c r="FF49" s="340">
        <f t="shared" si="26"/>
        <v>0</v>
      </c>
      <c r="FG49" s="340">
        <f t="shared" si="26"/>
        <v>0</v>
      </c>
      <c r="FH49" s="340">
        <f t="shared" si="26"/>
        <v>0</v>
      </c>
      <c r="FI49" s="340">
        <f t="shared" si="26"/>
        <v>0</v>
      </c>
      <c r="FJ49" s="340">
        <f t="shared" si="26"/>
        <v>0</v>
      </c>
      <c r="FK49" s="340">
        <f t="shared" si="26"/>
        <v>0</v>
      </c>
      <c r="FL49" s="340">
        <f t="shared" si="26"/>
        <v>0</v>
      </c>
      <c r="FM49" s="340">
        <f t="shared" si="26"/>
        <v>0</v>
      </c>
      <c r="FN49" s="340">
        <f t="shared" si="26"/>
        <v>0</v>
      </c>
      <c r="FO49" s="340">
        <f t="shared" si="26"/>
        <v>0</v>
      </c>
      <c r="FP49" s="340">
        <f t="shared" si="26"/>
        <v>0</v>
      </c>
      <c r="FQ49" s="340">
        <f t="shared" si="26"/>
        <v>0</v>
      </c>
      <c r="FR49" s="340">
        <f t="shared" si="26"/>
        <v>0</v>
      </c>
      <c r="FS49" s="340">
        <f t="shared" si="26"/>
        <v>0</v>
      </c>
      <c r="FT49" s="340">
        <f t="shared" si="26"/>
        <v>0</v>
      </c>
      <c r="FU49" s="340">
        <f t="shared" si="26"/>
        <v>0</v>
      </c>
      <c r="FV49" s="340">
        <f t="shared" si="26"/>
        <v>0</v>
      </c>
      <c r="FW49" s="340">
        <f t="shared" si="26"/>
        <v>0</v>
      </c>
      <c r="FX49" s="340">
        <f t="shared" si="26"/>
        <v>0</v>
      </c>
      <c r="FY49" s="340">
        <f t="shared" si="26"/>
        <v>0</v>
      </c>
      <c r="FZ49" s="340">
        <f t="shared" si="26"/>
        <v>0</v>
      </c>
      <c r="GA49" s="340">
        <f t="shared" si="26"/>
        <v>0</v>
      </c>
      <c r="GB49" s="340">
        <f t="shared" si="26"/>
        <v>0</v>
      </c>
      <c r="GC49" s="340">
        <f t="shared" si="26"/>
        <v>0</v>
      </c>
    </row>
    <row r="50" spans="1:185" x14ac:dyDescent="0.25">
      <c r="A50" s="441">
        <f t="shared" si="22"/>
        <v>0</v>
      </c>
      <c r="B50" s="441">
        <f t="shared" si="22"/>
        <v>0</v>
      </c>
      <c r="C50" s="442">
        <f t="shared" si="22"/>
        <v>0</v>
      </c>
      <c r="D50" s="441">
        <f t="shared" si="22"/>
        <v>0</v>
      </c>
      <c r="E50" s="441">
        <f t="shared" si="22"/>
        <v>0</v>
      </c>
      <c r="F50" s="340">
        <f t="shared" si="23"/>
        <v>0</v>
      </c>
      <c r="G50" s="340">
        <f t="shared" si="24"/>
        <v>0</v>
      </c>
      <c r="H50" s="340">
        <f t="shared" si="24"/>
        <v>0</v>
      </c>
      <c r="I50" s="340">
        <f t="shared" si="24"/>
        <v>0</v>
      </c>
      <c r="J50" s="340">
        <f t="shared" si="24"/>
        <v>0</v>
      </c>
      <c r="K50" s="340">
        <f t="shared" si="24"/>
        <v>0</v>
      </c>
      <c r="L50" s="340">
        <f t="shared" si="24"/>
        <v>0</v>
      </c>
      <c r="M50" s="340">
        <f t="shared" si="24"/>
        <v>0</v>
      </c>
      <c r="N50" s="340">
        <f t="shared" si="24"/>
        <v>0</v>
      </c>
      <c r="O50" s="340">
        <f t="shared" si="24"/>
        <v>0</v>
      </c>
      <c r="P50" s="340">
        <f t="shared" si="24"/>
        <v>0</v>
      </c>
      <c r="Q50" s="340">
        <f t="shared" si="24"/>
        <v>0</v>
      </c>
      <c r="R50" s="340">
        <f t="shared" si="24"/>
        <v>0</v>
      </c>
      <c r="S50" s="340">
        <f t="shared" si="24"/>
        <v>0</v>
      </c>
      <c r="T50" s="340">
        <f t="shared" si="24"/>
        <v>0</v>
      </c>
      <c r="U50" s="340">
        <f t="shared" si="24"/>
        <v>0</v>
      </c>
      <c r="V50" s="340">
        <f t="shared" si="24"/>
        <v>0</v>
      </c>
      <c r="W50" s="340">
        <f t="shared" si="24"/>
        <v>0</v>
      </c>
      <c r="X50" s="340">
        <f t="shared" si="24"/>
        <v>0</v>
      </c>
      <c r="Y50" s="340">
        <f t="shared" si="24"/>
        <v>0</v>
      </c>
      <c r="Z50" s="340">
        <f t="shared" si="24"/>
        <v>0</v>
      </c>
      <c r="AA50" s="340">
        <f t="shared" si="24"/>
        <v>0</v>
      </c>
      <c r="AB50" s="340">
        <f t="shared" si="24"/>
        <v>0</v>
      </c>
      <c r="AC50" s="340">
        <f t="shared" si="24"/>
        <v>0</v>
      </c>
      <c r="AD50" s="340">
        <f t="shared" si="24"/>
        <v>0</v>
      </c>
      <c r="AE50" s="340">
        <f t="shared" si="24"/>
        <v>0</v>
      </c>
      <c r="AF50" s="340">
        <f t="shared" si="24"/>
        <v>0</v>
      </c>
      <c r="AG50" s="340">
        <f t="shared" si="24"/>
        <v>0</v>
      </c>
      <c r="AH50" s="340">
        <f t="shared" si="24"/>
        <v>0</v>
      </c>
      <c r="AI50" s="340">
        <f t="shared" si="24"/>
        <v>0</v>
      </c>
      <c r="AJ50" s="340">
        <f t="shared" si="24"/>
        <v>0</v>
      </c>
      <c r="AK50" s="340">
        <f t="shared" si="24"/>
        <v>0</v>
      </c>
      <c r="AL50" s="340">
        <f t="shared" si="24"/>
        <v>0</v>
      </c>
      <c r="AM50" s="340">
        <f t="shared" si="24"/>
        <v>0</v>
      </c>
      <c r="AN50" s="340">
        <f t="shared" si="24"/>
        <v>0</v>
      </c>
      <c r="AO50" s="340">
        <f t="shared" si="24"/>
        <v>0</v>
      </c>
      <c r="AP50" s="340">
        <f t="shared" si="24"/>
        <v>0</v>
      </c>
      <c r="AQ50" s="340">
        <f t="shared" si="24"/>
        <v>0</v>
      </c>
      <c r="AR50" s="340">
        <f t="shared" si="24"/>
        <v>0</v>
      </c>
      <c r="AS50" s="340">
        <f t="shared" si="24"/>
        <v>0</v>
      </c>
      <c r="AT50" s="340">
        <f t="shared" si="24"/>
        <v>0</v>
      </c>
      <c r="AU50" s="340">
        <f t="shared" si="24"/>
        <v>0</v>
      </c>
      <c r="AV50" s="340">
        <f t="shared" si="24"/>
        <v>0</v>
      </c>
      <c r="AW50" s="340">
        <f t="shared" si="24"/>
        <v>0</v>
      </c>
      <c r="AX50" s="340">
        <f t="shared" si="24"/>
        <v>0</v>
      </c>
      <c r="AY50" s="340">
        <f t="shared" si="24"/>
        <v>0</v>
      </c>
      <c r="AZ50" s="340">
        <f t="shared" si="24"/>
        <v>0</v>
      </c>
      <c r="BA50" s="340">
        <f t="shared" si="24"/>
        <v>0</v>
      </c>
      <c r="BB50" s="340">
        <f t="shared" si="24"/>
        <v>0</v>
      </c>
      <c r="BC50" s="340">
        <f t="shared" si="24"/>
        <v>0</v>
      </c>
      <c r="BD50" s="340">
        <f t="shared" si="24"/>
        <v>0</v>
      </c>
      <c r="BE50" s="340">
        <f t="shared" si="24"/>
        <v>0</v>
      </c>
      <c r="BF50" s="340">
        <f t="shared" si="24"/>
        <v>0</v>
      </c>
      <c r="BG50" s="340">
        <f t="shared" si="24"/>
        <v>0</v>
      </c>
      <c r="BH50" s="340">
        <f t="shared" si="24"/>
        <v>0</v>
      </c>
      <c r="BI50" s="340">
        <f t="shared" si="24"/>
        <v>0</v>
      </c>
      <c r="BJ50" s="340">
        <f t="shared" si="24"/>
        <v>0</v>
      </c>
      <c r="BK50" s="340">
        <f t="shared" si="24"/>
        <v>0</v>
      </c>
      <c r="BL50" s="340">
        <f t="shared" si="24"/>
        <v>0</v>
      </c>
      <c r="BM50" s="340">
        <f t="shared" si="24"/>
        <v>0</v>
      </c>
      <c r="BN50" s="340">
        <f t="shared" si="24"/>
        <v>0</v>
      </c>
      <c r="BO50" s="340">
        <f t="shared" si="24"/>
        <v>0</v>
      </c>
      <c r="BP50" s="340">
        <f t="shared" si="24"/>
        <v>0</v>
      </c>
      <c r="BQ50" s="340">
        <f t="shared" si="24"/>
        <v>0</v>
      </c>
      <c r="BR50" s="340">
        <f t="shared" si="24"/>
        <v>0</v>
      </c>
      <c r="BS50" s="340">
        <f t="shared" si="25"/>
        <v>0</v>
      </c>
      <c r="BT50" s="340">
        <f t="shared" si="25"/>
        <v>0</v>
      </c>
      <c r="BU50" s="340">
        <f t="shared" si="25"/>
        <v>0</v>
      </c>
      <c r="BV50" s="340">
        <f t="shared" si="25"/>
        <v>0</v>
      </c>
      <c r="BW50" s="340">
        <f t="shared" si="25"/>
        <v>0</v>
      </c>
      <c r="BX50" s="340">
        <f t="shared" si="25"/>
        <v>0</v>
      </c>
      <c r="BY50" s="340">
        <f t="shared" si="25"/>
        <v>0</v>
      </c>
      <c r="BZ50" s="340">
        <f t="shared" si="25"/>
        <v>0</v>
      </c>
      <c r="CA50" s="340">
        <f t="shared" si="25"/>
        <v>0</v>
      </c>
      <c r="CB50" s="340">
        <f t="shared" si="25"/>
        <v>0</v>
      </c>
      <c r="CC50" s="340">
        <f t="shared" si="25"/>
        <v>0</v>
      </c>
      <c r="CD50" s="340">
        <f t="shared" si="25"/>
        <v>0</v>
      </c>
      <c r="CE50" s="340">
        <f t="shared" si="25"/>
        <v>0</v>
      </c>
      <c r="CF50" s="340">
        <f t="shared" si="25"/>
        <v>0</v>
      </c>
      <c r="CG50" s="340">
        <f t="shared" si="25"/>
        <v>0</v>
      </c>
      <c r="CH50" s="340">
        <f t="shared" si="25"/>
        <v>0</v>
      </c>
      <c r="CI50" s="340">
        <f t="shared" si="25"/>
        <v>0</v>
      </c>
      <c r="CJ50" s="340">
        <f t="shared" si="25"/>
        <v>0</v>
      </c>
      <c r="CK50" s="340">
        <f t="shared" si="25"/>
        <v>0</v>
      </c>
      <c r="CL50" s="340">
        <f t="shared" si="25"/>
        <v>0</v>
      </c>
      <c r="CM50" s="340">
        <f t="shared" si="25"/>
        <v>0</v>
      </c>
      <c r="CN50" s="340">
        <f t="shared" si="25"/>
        <v>0</v>
      </c>
      <c r="CO50" s="340">
        <f t="shared" si="25"/>
        <v>0</v>
      </c>
      <c r="CP50" s="340">
        <f t="shared" si="25"/>
        <v>0</v>
      </c>
      <c r="CQ50" s="340">
        <f t="shared" si="25"/>
        <v>0</v>
      </c>
      <c r="CR50" s="340">
        <f t="shared" si="25"/>
        <v>0</v>
      </c>
      <c r="CS50" s="340">
        <f t="shared" si="25"/>
        <v>0</v>
      </c>
      <c r="CT50" s="340">
        <f t="shared" si="25"/>
        <v>0</v>
      </c>
      <c r="CU50" s="340">
        <f t="shared" si="25"/>
        <v>0</v>
      </c>
      <c r="CV50" s="340">
        <f t="shared" si="25"/>
        <v>0</v>
      </c>
      <c r="CW50" s="340">
        <f t="shared" si="25"/>
        <v>0</v>
      </c>
      <c r="CX50" s="340">
        <f t="shared" si="25"/>
        <v>0</v>
      </c>
      <c r="CY50" s="340">
        <f t="shared" si="25"/>
        <v>0</v>
      </c>
      <c r="CZ50" s="340">
        <f t="shared" si="25"/>
        <v>0</v>
      </c>
      <c r="DA50" s="340">
        <f t="shared" si="25"/>
        <v>0</v>
      </c>
      <c r="DB50" s="340">
        <f t="shared" si="25"/>
        <v>0</v>
      </c>
      <c r="DC50" s="340">
        <f t="shared" si="25"/>
        <v>0</v>
      </c>
      <c r="DD50" s="340">
        <f t="shared" si="25"/>
        <v>0</v>
      </c>
      <c r="DE50" s="340">
        <f t="shared" si="25"/>
        <v>0</v>
      </c>
      <c r="DF50" s="340">
        <f t="shared" si="25"/>
        <v>0</v>
      </c>
      <c r="DG50" s="340">
        <f t="shared" si="25"/>
        <v>0</v>
      </c>
      <c r="DH50" s="340">
        <f t="shared" si="25"/>
        <v>0</v>
      </c>
      <c r="DI50" s="340">
        <f t="shared" si="25"/>
        <v>0</v>
      </c>
      <c r="DJ50" s="340">
        <f t="shared" si="25"/>
        <v>0</v>
      </c>
      <c r="DK50" s="340">
        <f t="shared" si="25"/>
        <v>0</v>
      </c>
      <c r="DL50" s="340">
        <f t="shared" si="25"/>
        <v>0</v>
      </c>
      <c r="DM50" s="340">
        <f t="shared" si="25"/>
        <v>0</v>
      </c>
      <c r="DN50" s="340">
        <f t="shared" si="25"/>
        <v>0</v>
      </c>
      <c r="DO50" s="340">
        <f t="shared" si="25"/>
        <v>0</v>
      </c>
      <c r="DP50" s="340">
        <f t="shared" si="25"/>
        <v>0</v>
      </c>
      <c r="DQ50" s="340">
        <f t="shared" si="25"/>
        <v>0</v>
      </c>
      <c r="DR50" s="340">
        <f t="shared" si="25"/>
        <v>0</v>
      </c>
      <c r="DS50" s="340">
        <f t="shared" si="25"/>
        <v>0</v>
      </c>
      <c r="DT50" s="340">
        <f t="shared" si="25"/>
        <v>0</v>
      </c>
      <c r="DU50" s="340">
        <f t="shared" si="25"/>
        <v>0</v>
      </c>
      <c r="DV50" s="340">
        <f t="shared" si="25"/>
        <v>0</v>
      </c>
      <c r="DW50" s="340">
        <f t="shared" si="25"/>
        <v>0</v>
      </c>
      <c r="DX50" s="340">
        <f t="shared" si="25"/>
        <v>0</v>
      </c>
      <c r="DY50" s="340">
        <f t="shared" si="25"/>
        <v>0</v>
      </c>
      <c r="DZ50" s="340">
        <f t="shared" si="25"/>
        <v>0</v>
      </c>
      <c r="EA50" s="340">
        <f t="shared" si="25"/>
        <v>0</v>
      </c>
      <c r="EB50" s="340">
        <f t="shared" si="25"/>
        <v>0</v>
      </c>
      <c r="EC50" s="340">
        <f t="shared" si="25"/>
        <v>0</v>
      </c>
      <c r="ED50" s="340">
        <f t="shared" si="25"/>
        <v>0</v>
      </c>
      <c r="EE50" s="340">
        <f t="shared" si="26"/>
        <v>0</v>
      </c>
      <c r="EF50" s="340">
        <f t="shared" si="26"/>
        <v>0</v>
      </c>
      <c r="EG50" s="340">
        <f t="shared" si="26"/>
        <v>0</v>
      </c>
      <c r="EH50" s="340">
        <f t="shared" si="26"/>
        <v>0</v>
      </c>
      <c r="EI50" s="340">
        <f t="shared" si="26"/>
        <v>0</v>
      </c>
      <c r="EJ50" s="340">
        <f t="shared" si="26"/>
        <v>0</v>
      </c>
      <c r="EK50" s="340">
        <f t="shared" si="26"/>
        <v>0</v>
      </c>
      <c r="EL50" s="340">
        <f t="shared" si="26"/>
        <v>0</v>
      </c>
      <c r="EM50" s="340">
        <f t="shared" si="26"/>
        <v>0</v>
      </c>
      <c r="EN50" s="340">
        <f t="shared" si="26"/>
        <v>0</v>
      </c>
      <c r="EO50" s="340">
        <f t="shared" si="26"/>
        <v>0</v>
      </c>
      <c r="EP50" s="340">
        <f t="shared" si="26"/>
        <v>0</v>
      </c>
      <c r="EQ50" s="340">
        <f t="shared" si="26"/>
        <v>0</v>
      </c>
      <c r="ER50" s="340">
        <f t="shared" si="26"/>
        <v>0</v>
      </c>
      <c r="ES50" s="340">
        <f t="shared" si="26"/>
        <v>0</v>
      </c>
      <c r="ET50" s="340">
        <f t="shared" si="26"/>
        <v>0</v>
      </c>
      <c r="EU50" s="340">
        <f t="shared" si="26"/>
        <v>0</v>
      </c>
      <c r="EV50" s="340">
        <f t="shared" si="26"/>
        <v>0</v>
      </c>
      <c r="EW50" s="340">
        <f t="shared" si="26"/>
        <v>0</v>
      </c>
      <c r="EX50" s="340">
        <f t="shared" si="26"/>
        <v>0</v>
      </c>
      <c r="EY50" s="340">
        <f t="shared" si="26"/>
        <v>0</v>
      </c>
      <c r="EZ50" s="340">
        <f t="shared" si="26"/>
        <v>0</v>
      </c>
      <c r="FA50" s="340">
        <f t="shared" si="26"/>
        <v>0</v>
      </c>
      <c r="FB50" s="340">
        <f t="shared" si="26"/>
        <v>0</v>
      </c>
      <c r="FC50" s="340">
        <f t="shared" si="26"/>
        <v>0</v>
      </c>
      <c r="FD50" s="340">
        <f t="shared" si="26"/>
        <v>0</v>
      </c>
      <c r="FE50" s="340">
        <f t="shared" si="26"/>
        <v>0</v>
      </c>
      <c r="FF50" s="340">
        <f t="shared" si="26"/>
        <v>0</v>
      </c>
      <c r="FG50" s="340">
        <f t="shared" si="26"/>
        <v>0</v>
      </c>
      <c r="FH50" s="340">
        <f t="shared" si="26"/>
        <v>0</v>
      </c>
      <c r="FI50" s="340">
        <f t="shared" si="26"/>
        <v>0</v>
      </c>
      <c r="FJ50" s="340">
        <f t="shared" si="26"/>
        <v>0</v>
      </c>
      <c r="FK50" s="340">
        <f t="shared" si="26"/>
        <v>0</v>
      </c>
      <c r="FL50" s="340">
        <f t="shared" si="26"/>
        <v>0</v>
      </c>
      <c r="FM50" s="340">
        <f t="shared" si="26"/>
        <v>0</v>
      </c>
      <c r="FN50" s="340">
        <f t="shared" si="26"/>
        <v>0</v>
      </c>
      <c r="FO50" s="340">
        <f t="shared" si="26"/>
        <v>0</v>
      </c>
      <c r="FP50" s="340">
        <f t="shared" si="26"/>
        <v>0</v>
      </c>
      <c r="FQ50" s="340">
        <f t="shared" si="26"/>
        <v>0</v>
      </c>
      <c r="FR50" s="340">
        <f t="shared" si="26"/>
        <v>0</v>
      </c>
      <c r="FS50" s="340">
        <f t="shared" si="26"/>
        <v>0</v>
      </c>
      <c r="FT50" s="340">
        <f t="shared" si="26"/>
        <v>0</v>
      </c>
      <c r="FU50" s="340">
        <f t="shared" si="26"/>
        <v>0</v>
      </c>
      <c r="FV50" s="340">
        <f t="shared" si="26"/>
        <v>0</v>
      </c>
      <c r="FW50" s="340">
        <f t="shared" si="26"/>
        <v>0</v>
      </c>
      <c r="FX50" s="340">
        <f t="shared" si="26"/>
        <v>0</v>
      </c>
      <c r="FY50" s="340">
        <f t="shared" si="26"/>
        <v>0</v>
      </c>
      <c r="FZ50" s="340">
        <f t="shared" si="26"/>
        <v>0</v>
      </c>
      <c r="GA50" s="340">
        <f t="shared" si="26"/>
        <v>0</v>
      </c>
      <c r="GB50" s="340">
        <f t="shared" si="26"/>
        <v>0</v>
      </c>
      <c r="GC50" s="340">
        <f t="shared" si="26"/>
        <v>0</v>
      </c>
    </row>
    <row r="51" spans="1:185" x14ac:dyDescent="0.25">
      <c r="A51" s="441">
        <f t="shared" si="22"/>
        <v>0</v>
      </c>
      <c r="B51" s="441">
        <f t="shared" si="22"/>
        <v>0</v>
      </c>
      <c r="C51" s="442">
        <f t="shared" si="22"/>
        <v>0</v>
      </c>
      <c r="D51" s="441">
        <f t="shared" si="22"/>
        <v>0</v>
      </c>
      <c r="E51" s="441">
        <f t="shared" si="22"/>
        <v>0</v>
      </c>
      <c r="F51" s="340">
        <f t="shared" si="23"/>
        <v>0</v>
      </c>
      <c r="G51" s="340">
        <f t="shared" si="24"/>
        <v>0</v>
      </c>
      <c r="H51" s="340">
        <f t="shared" si="24"/>
        <v>0</v>
      </c>
      <c r="I51" s="340">
        <f t="shared" si="24"/>
        <v>0</v>
      </c>
      <c r="J51" s="340">
        <f t="shared" si="24"/>
        <v>0</v>
      </c>
      <c r="K51" s="340">
        <f t="shared" si="24"/>
        <v>0</v>
      </c>
      <c r="L51" s="340">
        <f t="shared" si="24"/>
        <v>0</v>
      </c>
      <c r="M51" s="340">
        <f t="shared" si="24"/>
        <v>0</v>
      </c>
      <c r="N51" s="340">
        <f t="shared" si="24"/>
        <v>0</v>
      </c>
      <c r="O51" s="340">
        <f t="shared" si="24"/>
        <v>0</v>
      </c>
      <c r="P51" s="340">
        <f t="shared" si="24"/>
        <v>0</v>
      </c>
      <c r="Q51" s="340">
        <f t="shared" si="24"/>
        <v>0</v>
      </c>
      <c r="R51" s="340">
        <f t="shared" si="24"/>
        <v>0</v>
      </c>
      <c r="S51" s="340">
        <f t="shared" si="24"/>
        <v>0</v>
      </c>
      <c r="T51" s="340">
        <f t="shared" si="24"/>
        <v>0</v>
      </c>
      <c r="U51" s="340">
        <f t="shared" si="24"/>
        <v>0</v>
      </c>
      <c r="V51" s="340">
        <f t="shared" si="24"/>
        <v>0</v>
      </c>
      <c r="W51" s="340">
        <f t="shared" si="24"/>
        <v>0</v>
      </c>
      <c r="X51" s="340">
        <f t="shared" si="24"/>
        <v>0</v>
      </c>
      <c r="Y51" s="340">
        <f t="shared" si="24"/>
        <v>0</v>
      </c>
      <c r="Z51" s="340">
        <f t="shared" si="24"/>
        <v>0</v>
      </c>
      <c r="AA51" s="340">
        <f t="shared" si="24"/>
        <v>0</v>
      </c>
      <c r="AB51" s="340">
        <f t="shared" si="24"/>
        <v>0</v>
      </c>
      <c r="AC51" s="340">
        <f t="shared" si="24"/>
        <v>0</v>
      </c>
      <c r="AD51" s="340">
        <f t="shared" si="24"/>
        <v>0</v>
      </c>
      <c r="AE51" s="340">
        <f t="shared" si="24"/>
        <v>0</v>
      </c>
      <c r="AF51" s="340">
        <f t="shared" si="24"/>
        <v>0</v>
      </c>
      <c r="AG51" s="340">
        <f t="shared" si="24"/>
        <v>0</v>
      </c>
      <c r="AH51" s="340">
        <f t="shared" si="24"/>
        <v>0</v>
      </c>
      <c r="AI51" s="340">
        <f t="shared" si="24"/>
        <v>0</v>
      </c>
      <c r="AJ51" s="340">
        <f t="shared" si="24"/>
        <v>0</v>
      </c>
      <c r="AK51" s="340">
        <f t="shared" si="24"/>
        <v>0</v>
      </c>
      <c r="AL51" s="340">
        <f t="shared" si="24"/>
        <v>0</v>
      </c>
      <c r="AM51" s="340">
        <f t="shared" si="24"/>
        <v>0</v>
      </c>
      <c r="AN51" s="340">
        <f t="shared" si="24"/>
        <v>0</v>
      </c>
      <c r="AO51" s="340">
        <f t="shared" si="24"/>
        <v>0</v>
      </c>
      <c r="AP51" s="340">
        <f t="shared" si="24"/>
        <v>0</v>
      </c>
      <c r="AQ51" s="340">
        <f t="shared" si="24"/>
        <v>0</v>
      </c>
      <c r="AR51" s="340">
        <f t="shared" si="24"/>
        <v>0</v>
      </c>
      <c r="AS51" s="340">
        <f t="shared" si="24"/>
        <v>0</v>
      </c>
      <c r="AT51" s="340">
        <f t="shared" si="24"/>
        <v>0</v>
      </c>
      <c r="AU51" s="340">
        <f t="shared" si="24"/>
        <v>0</v>
      </c>
      <c r="AV51" s="340">
        <f t="shared" si="24"/>
        <v>0</v>
      </c>
      <c r="AW51" s="340">
        <f t="shared" si="24"/>
        <v>0</v>
      </c>
      <c r="AX51" s="340">
        <f t="shared" si="24"/>
        <v>0</v>
      </c>
      <c r="AY51" s="340">
        <f t="shared" si="24"/>
        <v>0</v>
      </c>
      <c r="AZ51" s="340">
        <f t="shared" si="24"/>
        <v>0</v>
      </c>
      <c r="BA51" s="340">
        <f t="shared" si="24"/>
        <v>0</v>
      </c>
      <c r="BB51" s="340">
        <f t="shared" si="24"/>
        <v>0</v>
      </c>
      <c r="BC51" s="340">
        <f t="shared" si="24"/>
        <v>0</v>
      </c>
      <c r="BD51" s="340">
        <f t="shared" si="24"/>
        <v>0</v>
      </c>
      <c r="BE51" s="340">
        <f t="shared" si="24"/>
        <v>0</v>
      </c>
      <c r="BF51" s="340">
        <f t="shared" si="24"/>
        <v>0</v>
      </c>
      <c r="BG51" s="340">
        <f t="shared" si="24"/>
        <v>0</v>
      </c>
      <c r="BH51" s="340">
        <f t="shared" si="24"/>
        <v>0</v>
      </c>
      <c r="BI51" s="340">
        <f t="shared" si="24"/>
        <v>0</v>
      </c>
      <c r="BJ51" s="340">
        <f t="shared" si="24"/>
        <v>0</v>
      </c>
      <c r="BK51" s="340">
        <f t="shared" si="24"/>
        <v>0</v>
      </c>
      <c r="BL51" s="340">
        <f t="shared" si="24"/>
        <v>0</v>
      </c>
      <c r="BM51" s="340">
        <f t="shared" si="24"/>
        <v>0</v>
      </c>
      <c r="BN51" s="340">
        <f t="shared" si="24"/>
        <v>0</v>
      </c>
      <c r="BO51" s="340">
        <f t="shared" si="24"/>
        <v>0</v>
      </c>
      <c r="BP51" s="340">
        <f t="shared" si="24"/>
        <v>0</v>
      </c>
      <c r="BQ51" s="340">
        <f t="shared" si="24"/>
        <v>0</v>
      </c>
      <c r="BR51" s="340">
        <f>+$E51*$B51*BR$46</f>
        <v>0</v>
      </c>
      <c r="BS51" s="340">
        <f t="shared" si="25"/>
        <v>0</v>
      </c>
      <c r="BT51" s="340">
        <f t="shared" si="25"/>
        <v>0</v>
      </c>
      <c r="BU51" s="340">
        <f t="shared" si="25"/>
        <v>0</v>
      </c>
      <c r="BV51" s="340">
        <f t="shared" si="25"/>
        <v>0</v>
      </c>
      <c r="BW51" s="340">
        <f t="shared" si="25"/>
        <v>0</v>
      </c>
      <c r="BX51" s="340">
        <f t="shared" si="25"/>
        <v>0</v>
      </c>
      <c r="BY51" s="340">
        <f t="shared" si="25"/>
        <v>0</v>
      </c>
      <c r="BZ51" s="340">
        <f t="shared" si="25"/>
        <v>0</v>
      </c>
      <c r="CA51" s="340">
        <f t="shared" si="25"/>
        <v>0</v>
      </c>
      <c r="CB51" s="340">
        <f t="shared" si="25"/>
        <v>0</v>
      </c>
      <c r="CC51" s="340">
        <f t="shared" si="25"/>
        <v>0</v>
      </c>
      <c r="CD51" s="340">
        <f t="shared" si="25"/>
        <v>0</v>
      </c>
      <c r="CE51" s="340">
        <f t="shared" si="25"/>
        <v>0</v>
      </c>
      <c r="CF51" s="340">
        <f t="shared" si="25"/>
        <v>0</v>
      </c>
      <c r="CG51" s="340">
        <f t="shared" si="25"/>
        <v>0</v>
      </c>
      <c r="CH51" s="340">
        <f t="shared" si="25"/>
        <v>0</v>
      </c>
      <c r="CI51" s="340">
        <f t="shared" si="25"/>
        <v>0</v>
      </c>
      <c r="CJ51" s="340">
        <f t="shared" si="25"/>
        <v>0</v>
      </c>
      <c r="CK51" s="340">
        <f t="shared" si="25"/>
        <v>0</v>
      </c>
      <c r="CL51" s="340">
        <f t="shared" si="25"/>
        <v>0</v>
      </c>
      <c r="CM51" s="340">
        <f t="shared" si="25"/>
        <v>0</v>
      </c>
      <c r="CN51" s="340">
        <f t="shared" si="25"/>
        <v>0</v>
      </c>
      <c r="CO51" s="340">
        <f t="shared" si="25"/>
        <v>0</v>
      </c>
      <c r="CP51" s="340">
        <f t="shared" si="25"/>
        <v>0</v>
      </c>
      <c r="CQ51" s="340">
        <f t="shared" si="25"/>
        <v>0</v>
      </c>
      <c r="CR51" s="340">
        <f t="shared" si="25"/>
        <v>0</v>
      </c>
      <c r="CS51" s="340">
        <f t="shared" si="25"/>
        <v>0</v>
      </c>
      <c r="CT51" s="340">
        <f t="shared" si="25"/>
        <v>0</v>
      </c>
      <c r="CU51" s="340">
        <f t="shared" si="25"/>
        <v>0</v>
      </c>
      <c r="CV51" s="340">
        <f t="shared" si="25"/>
        <v>0</v>
      </c>
      <c r="CW51" s="340">
        <f t="shared" si="25"/>
        <v>0</v>
      </c>
      <c r="CX51" s="340">
        <f t="shared" si="25"/>
        <v>0</v>
      </c>
      <c r="CY51" s="340">
        <f t="shared" si="25"/>
        <v>0</v>
      </c>
      <c r="CZ51" s="340">
        <f t="shared" si="25"/>
        <v>0</v>
      </c>
      <c r="DA51" s="340">
        <f t="shared" si="25"/>
        <v>0</v>
      </c>
      <c r="DB51" s="340">
        <f t="shared" si="25"/>
        <v>0</v>
      </c>
      <c r="DC51" s="340">
        <f t="shared" si="25"/>
        <v>0</v>
      </c>
      <c r="DD51" s="340">
        <f t="shared" si="25"/>
        <v>0</v>
      </c>
      <c r="DE51" s="340">
        <f t="shared" si="25"/>
        <v>0</v>
      </c>
      <c r="DF51" s="340">
        <f t="shared" si="25"/>
        <v>0</v>
      </c>
      <c r="DG51" s="340">
        <f t="shared" si="25"/>
        <v>0</v>
      </c>
      <c r="DH51" s="340">
        <f t="shared" si="25"/>
        <v>0</v>
      </c>
      <c r="DI51" s="340">
        <f t="shared" si="25"/>
        <v>0</v>
      </c>
      <c r="DJ51" s="340">
        <f t="shared" si="25"/>
        <v>0</v>
      </c>
      <c r="DK51" s="340">
        <f t="shared" si="25"/>
        <v>0</v>
      </c>
      <c r="DL51" s="340">
        <f t="shared" si="25"/>
        <v>0</v>
      </c>
      <c r="DM51" s="340">
        <f t="shared" si="25"/>
        <v>0</v>
      </c>
      <c r="DN51" s="340">
        <f t="shared" si="25"/>
        <v>0</v>
      </c>
      <c r="DO51" s="340">
        <f t="shared" si="25"/>
        <v>0</v>
      </c>
      <c r="DP51" s="340">
        <f t="shared" si="25"/>
        <v>0</v>
      </c>
      <c r="DQ51" s="340">
        <f t="shared" si="25"/>
        <v>0</v>
      </c>
      <c r="DR51" s="340">
        <f t="shared" si="25"/>
        <v>0</v>
      </c>
      <c r="DS51" s="340">
        <f t="shared" si="25"/>
        <v>0</v>
      </c>
      <c r="DT51" s="340">
        <f t="shared" si="25"/>
        <v>0</v>
      </c>
      <c r="DU51" s="340">
        <f t="shared" si="25"/>
        <v>0</v>
      </c>
      <c r="DV51" s="340">
        <f t="shared" si="25"/>
        <v>0</v>
      </c>
      <c r="DW51" s="340">
        <f t="shared" si="25"/>
        <v>0</v>
      </c>
      <c r="DX51" s="340">
        <f t="shared" si="25"/>
        <v>0</v>
      </c>
      <c r="DY51" s="340">
        <f t="shared" si="25"/>
        <v>0</v>
      </c>
      <c r="DZ51" s="340">
        <f t="shared" si="25"/>
        <v>0</v>
      </c>
      <c r="EA51" s="340">
        <f t="shared" si="25"/>
        <v>0</v>
      </c>
      <c r="EB51" s="340">
        <f t="shared" si="25"/>
        <v>0</v>
      </c>
      <c r="EC51" s="340">
        <f t="shared" si="25"/>
        <v>0</v>
      </c>
      <c r="ED51" s="340">
        <f>+$E51*$B51*ED$46</f>
        <v>0</v>
      </c>
      <c r="EE51" s="340">
        <f t="shared" si="26"/>
        <v>0</v>
      </c>
      <c r="EF51" s="340">
        <f t="shared" si="26"/>
        <v>0</v>
      </c>
      <c r="EG51" s="340">
        <f t="shared" si="26"/>
        <v>0</v>
      </c>
      <c r="EH51" s="340">
        <f t="shared" si="26"/>
        <v>0</v>
      </c>
      <c r="EI51" s="340">
        <f t="shared" si="26"/>
        <v>0</v>
      </c>
      <c r="EJ51" s="340">
        <f t="shared" si="26"/>
        <v>0</v>
      </c>
      <c r="EK51" s="340">
        <f t="shared" si="26"/>
        <v>0</v>
      </c>
      <c r="EL51" s="340">
        <f t="shared" si="26"/>
        <v>0</v>
      </c>
      <c r="EM51" s="340">
        <f t="shared" si="26"/>
        <v>0</v>
      </c>
      <c r="EN51" s="340">
        <f t="shared" si="26"/>
        <v>0</v>
      </c>
      <c r="EO51" s="340">
        <f t="shared" si="26"/>
        <v>0</v>
      </c>
      <c r="EP51" s="340">
        <f t="shared" si="26"/>
        <v>0</v>
      </c>
      <c r="EQ51" s="340">
        <f t="shared" si="26"/>
        <v>0</v>
      </c>
      <c r="ER51" s="340">
        <f t="shared" si="26"/>
        <v>0</v>
      </c>
      <c r="ES51" s="340">
        <f t="shared" si="26"/>
        <v>0</v>
      </c>
      <c r="ET51" s="340">
        <f t="shared" si="26"/>
        <v>0</v>
      </c>
      <c r="EU51" s="340">
        <f t="shared" si="26"/>
        <v>0</v>
      </c>
      <c r="EV51" s="340">
        <f t="shared" si="26"/>
        <v>0</v>
      </c>
      <c r="EW51" s="340">
        <f t="shared" si="26"/>
        <v>0</v>
      </c>
      <c r="EX51" s="340">
        <f t="shared" si="26"/>
        <v>0</v>
      </c>
      <c r="EY51" s="340">
        <f t="shared" si="26"/>
        <v>0</v>
      </c>
      <c r="EZ51" s="340">
        <f t="shared" si="26"/>
        <v>0</v>
      </c>
      <c r="FA51" s="340">
        <f t="shared" si="26"/>
        <v>0</v>
      </c>
      <c r="FB51" s="340">
        <f t="shared" si="26"/>
        <v>0</v>
      </c>
      <c r="FC51" s="340">
        <f t="shared" si="26"/>
        <v>0</v>
      </c>
      <c r="FD51" s="340">
        <f t="shared" si="26"/>
        <v>0</v>
      </c>
      <c r="FE51" s="340">
        <f t="shared" si="26"/>
        <v>0</v>
      </c>
      <c r="FF51" s="340">
        <f t="shared" si="26"/>
        <v>0</v>
      </c>
      <c r="FG51" s="340">
        <f t="shared" si="26"/>
        <v>0</v>
      </c>
      <c r="FH51" s="340">
        <f t="shared" si="26"/>
        <v>0</v>
      </c>
      <c r="FI51" s="340">
        <f t="shared" si="26"/>
        <v>0</v>
      </c>
      <c r="FJ51" s="340">
        <f t="shared" si="26"/>
        <v>0</v>
      </c>
      <c r="FK51" s="340">
        <f t="shared" si="26"/>
        <v>0</v>
      </c>
      <c r="FL51" s="340">
        <f t="shared" si="26"/>
        <v>0</v>
      </c>
      <c r="FM51" s="340">
        <f t="shared" si="26"/>
        <v>0</v>
      </c>
      <c r="FN51" s="340">
        <f t="shared" si="26"/>
        <v>0</v>
      </c>
      <c r="FO51" s="340">
        <f t="shared" si="26"/>
        <v>0</v>
      </c>
      <c r="FP51" s="340">
        <f t="shared" si="26"/>
        <v>0</v>
      </c>
      <c r="FQ51" s="340">
        <f t="shared" si="26"/>
        <v>0</v>
      </c>
      <c r="FR51" s="340">
        <f t="shared" si="26"/>
        <v>0</v>
      </c>
      <c r="FS51" s="340">
        <f t="shared" si="26"/>
        <v>0</v>
      </c>
      <c r="FT51" s="340">
        <f t="shared" si="26"/>
        <v>0</v>
      </c>
      <c r="FU51" s="340">
        <f t="shared" si="26"/>
        <v>0</v>
      </c>
      <c r="FV51" s="340">
        <f t="shared" si="26"/>
        <v>0</v>
      </c>
      <c r="FW51" s="340">
        <f t="shared" si="26"/>
        <v>0</v>
      </c>
      <c r="FX51" s="340">
        <f t="shared" si="26"/>
        <v>0</v>
      </c>
      <c r="FY51" s="340">
        <f t="shared" si="26"/>
        <v>0</v>
      </c>
      <c r="FZ51" s="340">
        <f t="shared" si="26"/>
        <v>0</v>
      </c>
      <c r="GA51" s="340">
        <f t="shared" si="26"/>
        <v>0</v>
      </c>
      <c r="GB51" s="340">
        <f t="shared" si="26"/>
        <v>0</v>
      </c>
      <c r="GC51" s="340">
        <f t="shared" si="26"/>
        <v>0</v>
      </c>
    </row>
    <row r="52" spans="1:185" x14ac:dyDescent="0.25">
      <c r="A52" s="441">
        <f t="shared" si="22"/>
        <v>0</v>
      </c>
      <c r="B52" s="441">
        <f t="shared" si="22"/>
        <v>0</v>
      </c>
      <c r="C52" s="442">
        <f t="shared" si="22"/>
        <v>0</v>
      </c>
      <c r="D52" s="441">
        <f t="shared" si="22"/>
        <v>0</v>
      </c>
      <c r="E52" s="441">
        <f t="shared" si="22"/>
        <v>0</v>
      </c>
      <c r="F52" s="340">
        <f t="shared" si="23"/>
        <v>0</v>
      </c>
      <c r="G52" s="340">
        <f t="shared" ref="G52:P54" si="27">+$E52*$B52*G$46</f>
        <v>0</v>
      </c>
      <c r="H52" s="340">
        <f t="shared" si="27"/>
        <v>0</v>
      </c>
      <c r="I52" s="340">
        <f t="shared" si="27"/>
        <v>0</v>
      </c>
      <c r="J52" s="340">
        <f t="shared" si="27"/>
        <v>0</v>
      </c>
      <c r="K52" s="340">
        <f t="shared" si="27"/>
        <v>0</v>
      </c>
      <c r="L52" s="340">
        <f t="shared" si="27"/>
        <v>0</v>
      </c>
      <c r="M52" s="340">
        <f t="shared" si="27"/>
        <v>0</v>
      </c>
      <c r="N52" s="340">
        <f t="shared" si="27"/>
        <v>0</v>
      </c>
      <c r="O52" s="340">
        <f t="shared" si="27"/>
        <v>0</v>
      </c>
      <c r="P52" s="340">
        <f t="shared" si="27"/>
        <v>0</v>
      </c>
      <c r="Q52" s="340">
        <f t="shared" ref="Q52:Z54" si="28">+$E52*$B52*Q$46</f>
        <v>0</v>
      </c>
      <c r="R52" s="340">
        <f t="shared" si="28"/>
        <v>0</v>
      </c>
      <c r="S52" s="340">
        <f t="shared" si="28"/>
        <v>0</v>
      </c>
      <c r="T52" s="340">
        <f t="shared" si="28"/>
        <v>0</v>
      </c>
      <c r="U52" s="340">
        <f t="shared" si="28"/>
        <v>0</v>
      </c>
      <c r="V52" s="340">
        <f t="shared" si="28"/>
        <v>0</v>
      </c>
      <c r="W52" s="340">
        <f t="shared" si="28"/>
        <v>0</v>
      </c>
      <c r="X52" s="340">
        <f t="shared" si="28"/>
        <v>0</v>
      </c>
      <c r="Y52" s="340">
        <f t="shared" si="28"/>
        <v>0</v>
      </c>
      <c r="Z52" s="340">
        <f t="shared" si="28"/>
        <v>0</v>
      </c>
      <c r="AA52" s="340">
        <f t="shared" ref="AA52:AJ54" si="29">+$E52*$B52*AA$46</f>
        <v>0</v>
      </c>
      <c r="AB52" s="340">
        <f t="shared" si="29"/>
        <v>0</v>
      </c>
      <c r="AC52" s="340">
        <f t="shared" si="29"/>
        <v>0</v>
      </c>
      <c r="AD52" s="340">
        <f t="shared" si="29"/>
        <v>0</v>
      </c>
      <c r="AE52" s="340">
        <f t="shared" si="29"/>
        <v>0</v>
      </c>
      <c r="AF52" s="340">
        <f t="shared" si="29"/>
        <v>0</v>
      </c>
      <c r="AG52" s="340">
        <f t="shared" si="29"/>
        <v>0</v>
      </c>
      <c r="AH52" s="340">
        <f t="shared" si="29"/>
        <v>0</v>
      </c>
      <c r="AI52" s="340">
        <f t="shared" si="29"/>
        <v>0</v>
      </c>
      <c r="AJ52" s="340">
        <f t="shared" si="29"/>
        <v>0</v>
      </c>
      <c r="AK52" s="340">
        <f t="shared" ref="AK52:AT54" si="30">+$E52*$B52*AK$46</f>
        <v>0</v>
      </c>
      <c r="AL52" s="340">
        <f t="shared" si="30"/>
        <v>0</v>
      </c>
      <c r="AM52" s="340">
        <f t="shared" si="30"/>
        <v>0</v>
      </c>
      <c r="AN52" s="340">
        <f t="shared" si="30"/>
        <v>0</v>
      </c>
      <c r="AO52" s="340">
        <f t="shared" si="30"/>
        <v>0</v>
      </c>
      <c r="AP52" s="340">
        <f t="shared" si="30"/>
        <v>0</v>
      </c>
      <c r="AQ52" s="340">
        <f t="shared" si="30"/>
        <v>0</v>
      </c>
      <c r="AR52" s="340">
        <f t="shared" si="30"/>
        <v>0</v>
      </c>
      <c r="AS52" s="340">
        <f t="shared" si="30"/>
        <v>0</v>
      </c>
      <c r="AT52" s="340">
        <f t="shared" si="30"/>
        <v>0</v>
      </c>
      <c r="AU52" s="340">
        <f t="shared" ref="AU52:BD54" si="31">+$E52*$B52*AU$46</f>
        <v>0</v>
      </c>
      <c r="AV52" s="340">
        <f t="shared" si="31"/>
        <v>0</v>
      </c>
      <c r="AW52" s="340">
        <f t="shared" si="31"/>
        <v>0</v>
      </c>
      <c r="AX52" s="340">
        <f t="shared" si="31"/>
        <v>0</v>
      </c>
      <c r="AY52" s="340">
        <f t="shared" si="31"/>
        <v>0</v>
      </c>
      <c r="AZ52" s="340">
        <f t="shared" si="31"/>
        <v>0</v>
      </c>
      <c r="BA52" s="340">
        <f t="shared" si="31"/>
        <v>0</v>
      </c>
      <c r="BB52" s="340">
        <f t="shared" si="31"/>
        <v>0</v>
      </c>
      <c r="BC52" s="340">
        <f t="shared" si="31"/>
        <v>0</v>
      </c>
      <c r="BD52" s="340">
        <f t="shared" si="31"/>
        <v>0</v>
      </c>
      <c r="BE52" s="340">
        <f t="shared" ref="BE52:BQ54" si="32">+$E52*$B52*BE$46</f>
        <v>0</v>
      </c>
      <c r="BF52" s="340">
        <f t="shared" si="32"/>
        <v>0</v>
      </c>
      <c r="BG52" s="340">
        <f t="shared" si="32"/>
        <v>0</v>
      </c>
      <c r="BH52" s="340">
        <f t="shared" si="32"/>
        <v>0</v>
      </c>
      <c r="BI52" s="340">
        <f t="shared" si="32"/>
        <v>0</v>
      </c>
      <c r="BJ52" s="340">
        <f t="shared" si="32"/>
        <v>0</v>
      </c>
      <c r="BK52" s="340">
        <f t="shared" si="32"/>
        <v>0</v>
      </c>
      <c r="BL52" s="340">
        <f t="shared" si="32"/>
        <v>0</v>
      </c>
      <c r="BM52" s="340">
        <f t="shared" si="32"/>
        <v>0</v>
      </c>
      <c r="BN52" s="340">
        <f t="shared" si="32"/>
        <v>0</v>
      </c>
      <c r="BO52" s="340">
        <f t="shared" si="32"/>
        <v>0</v>
      </c>
      <c r="BP52" s="340">
        <f t="shared" si="32"/>
        <v>0</v>
      </c>
      <c r="BQ52" s="340">
        <f t="shared" si="32"/>
        <v>0</v>
      </c>
      <c r="BR52" s="340">
        <f>+$E52*$B52*BR$46</f>
        <v>0</v>
      </c>
      <c r="BS52" s="340">
        <f t="shared" ref="BS52:CB54" si="33">+$E52*$B52*BS$46</f>
        <v>0</v>
      </c>
      <c r="BT52" s="340">
        <f t="shared" si="33"/>
        <v>0</v>
      </c>
      <c r="BU52" s="340">
        <f t="shared" si="33"/>
        <v>0</v>
      </c>
      <c r="BV52" s="340">
        <f t="shared" si="33"/>
        <v>0</v>
      </c>
      <c r="BW52" s="340">
        <f t="shared" si="33"/>
        <v>0</v>
      </c>
      <c r="BX52" s="340">
        <f t="shared" si="33"/>
        <v>0</v>
      </c>
      <c r="BY52" s="340">
        <f t="shared" si="33"/>
        <v>0</v>
      </c>
      <c r="BZ52" s="340">
        <f t="shared" si="33"/>
        <v>0</v>
      </c>
      <c r="CA52" s="340">
        <f t="shared" si="33"/>
        <v>0</v>
      </c>
      <c r="CB52" s="340">
        <f t="shared" si="33"/>
        <v>0</v>
      </c>
      <c r="CC52" s="340">
        <f t="shared" ref="CC52:CL54" si="34">+$E52*$B52*CC$46</f>
        <v>0</v>
      </c>
      <c r="CD52" s="340">
        <f t="shared" si="34"/>
        <v>0</v>
      </c>
      <c r="CE52" s="340">
        <f t="shared" si="34"/>
        <v>0</v>
      </c>
      <c r="CF52" s="340">
        <f t="shared" si="34"/>
        <v>0</v>
      </c>
      <c r="CG52" s="340">
        <f t="shared" si="34"/>
        <v>0</v>
      </c>
      <c r="CH52" s="340">
        <f t="shared" si="34"/>
        <v>0</v>
      </c>
      <c r="CI52" s="340">
        <f t="shared" si="34"/>
        <v>0</v>
      </c>
      <c r="CJ52" s="340">
        <f t="shared" si="34"/>
        <v>0</v>
      </c>
      <c r="CK52" s="340">
        <f t="shared" si="34"/>
        <v>0</v>
      </c>
      <c r="CL52" s="340">
        <f t="shared" si="34"/>
        <v>0</v>
      </c>
      <c r="CM52" s="340">
        <f t="shared" ref="CM52:CV54" si="35">+$E52*$B52*CM$46</f>
        <v>0</v>
      </c>
      <c r="CN52" s="340">
        <f t="shared" si="35"/>
        <v>0</v>
      </c>
      <c r="CO52" s="340">
        <f t="shared" si="35"/>
        <v>0</v>
      </c>
      <c r="CP52" s="340">
        <f t="shared" si="35"/>
        <v>0</v>
      </c>
      <c r="CQ52" s="340">
        <f t="shared" si="35"/>
        <v>0</v>
      </c>
      <c r="CR52" s="340">
        <f t="shared" si="35"/>
        <v>0</v>
      </c>
      <c r="CS52" s="340">
        <f t="shared" si="35"/>
        <v>0</v>
      </c>
      <c r="CT52" s="340">
        <f t="shared" si="35"/>
        <v>0</v>
      </c>
      <c r="CU52" s="340">
        <f t="shared" si="35"/>
        <v>0</v>
      </c>
      <c r="CV52" s="340">
        <f t="shared" si="35"/>
        <v>0</v>
      </c>
      <c r="CW52" s="340">
        <f t="shared" ref="CW52:DF54" si="36">+$E52*$B52*CW$46</f>
        <v>0</v>
      </c>
      <c r="CX52" s="340">
        <f t="shared" si="36"/>
        <v>0</v>
      </c>
      <c r="CY52" s="340">
        <f t="shared" si="36"/>
        <v>0</v>
      </c>
      <c r="CZ52" s="340">
        <f t="shared" si="36"/>
        <v>0</v>
      </c>
      <c r="DA52" s="340">
        <f t="shared" si="36"/>
        <v>0</v>
      </c>
      <c r="DB52" s="340">
        <f t="shared" si="36"/>
        <v>0</v>
      </c>
      <c r="DC52" s="340">
        <f t="shared" si="36"/>
        <v>0</v>
      </c>
      <c r="DD52" s="340">
        <f t="shared" si="36"/>
        <v>0</v>
      </c>
      <c r="DE52" s="340">
        <f t="shared" si="36"/>
        <v>0</v>
      </c>
      <c r="DF52" s="340">
        <f t="shared" si="36"/>
        <v>0</v>
      </c>
      <c r="DG52" s="340">
        <f t="shared" ref="DG52:DP54" si="37">+$E52*$B52*DG$46</f>
        <v>0</v>
      </c>
      <c r="DH52" s="340">
        <f t="shared" si="37"/>
        <v>0</v>
      </c>
      <c r="DI52" s="340">
        <f t="shared" si="37"/>
        <v>0</v>
      </c>
      <c r="DJ52" s="340">
        <f t="shared" si="37"/>
        <v>0</v>
      </c>
      <c r="DK52" s="340">
        <f t="shared" si="37"/>
        <v>0</v>
      </c>
      <c r="DL52" s="340">
        <f t="shared" si="37"/>
        <v>0</v>
      </c>
      <c r="DM52" s="340">
        <f t="shared" si="37"/>
        <v>0</v>
      </c>
      <c r="DN52" s="340">
        <f t="shared" si="37"/>
        <v>0</v>
      </c>
      <c r="DO52" s="340">
        <f t="shared" si="37"/>
        <v>0</v>
      </c>
      <c r="DP52" s="340">
        <f t="shared" si="37"/>
        <v>0</v>
      </c>
      <c r="DQ52" s="340">
        <f t="shared" ref="DQ52:EC54" si="38">+$E52*$B52*DQ$46</f>
        <v>0</v>
      </c>
      <c r="DR52" s="340">
        <f t="shared" si="38"/>
        <v>0</v>
      </c>
      <c r="DS52" s="340">
        <f t="shared" si="38"/>
        <v>0</v>
      </c>
      <c r="DT52" s="340">
        <f t="shared" si="38"/>
        <v>0</v>
      </c>
      <c r="DU52" s="340">
        <f t="shared" si="38"/>
        <v>0</v>
      </c>
      <c r="DV52" s="340">
        <f t="shared" si="38"/>
        <v>0</v>
      </c>
      <c r="DW52" s="340">
        <f t="shared" si="38"/>
        <v>0</v>
      </c>
      <c r="DX52" s="340">
        <f t="shared" si="38"/>
        <v>0</v>
      </c>
      <c r="DY52" s="340">
        <f t="shared" si="38"/>
        <v>0</v>
      </c>
      <c r="DZ52" s="340">
        <f t="shared" si="38"/>
        <v>0</v>
      </c>
      <c r="EA52" s="340">
        <f t="shared" si="38"/>
        <v>0</v>
      </c>
      <c r="EB52" s="340">
        <f t="shared" si="38"/>
        <v>0</v>
      </c>
      <c r="EC52" s="340">
        <f t="shared" si="38"/>
        <v>0</v>
      </c>
      <c r="ED52" s="340">
        <f>+$E52*$B52*ED$46</f>
        <v>0</v>
      </c>
      <c r="EE52" s="340">
        <f t="shared" ref="EE52:EN55" si="39">+$E52*$B52*EE$46</f>
        <v>0</v>
      </c>
      <c r="EF52" s="340">
        <f t="shared" si="39"/>
        <v>0</v>
      </c>
      <c r="EG52" s="340">
        <f t="shared" si="39"/>
        <v>0</v>
      </c>
      <c r="EH52" s="340">
        <f t="shared" si="39"/>
        <v>0</v>
      </c>
      <c r="EI52" s="340">
        <f t="shared" si="39"/>
        <v>0</v>
      </c>
      <c r="EJ52" s="340">
        <f t="shared" si="39"/>
        <v>0</v>
      </c>
      <c r="EK52" s="340">
        <f t="shared" si="39"/>
        <v>0</v>
      </c>
      <c r="EL52" s="340">
        <f t="shared" si="39"/>
        <v>0</v>
      </c>
      <c r="EM52" s="340">
        <f t="shared" si="39"/>
        <v>0</v>
      </c>
      <c r="EN52" s="340">
        <f t="shared" si="39"/>
        <v>0</v>
      </c>
      <c r="EO52" s="340">
        <f t="shared" ref="EO52:EX55" si="40">+$E52*$B52*EO$46</f>
        <v>0</v>
      </c>
      <c r="EP52" s="340">
        <f t="shared" si="40"/>
        <v>0</v>
      </c>
      <c r="EQ52" s="340">
        <f t="shared" si="40"/>
        <v>0</v>
      </c>
      <c r="ER52" s="340">
        <f t="shared" si="40"/>
        <v>0</v>
      </c>
      <c r="ES52" s="340">
        <f t="shared" si="40"/>
        <v>0</v>
      </c>
      <c r="ET52" s="340">
        <f t="shared" si="40"/>
        <v>0</v>
      </c>
      <c r="EU52" s="340">
        <f t="shared" si="40"/>
        <v>0</v>
      </c>
      <c r="EV52" s="340">
        <f t="shared" si="40"/>
        <v>0</v>
      </c>
      <c r="EW52" s="340">
        <f t="shared" si="40"/>
        <v>0</v>
      </c>
      <c r="EX52" s="340">
        <f t="shared" si="40"/>
        <v>0</v>
      </c>
      <c r="EY52" s="340">
        <f t="shared" ref="EY52:FH55" si="41">+$E52*$B52*EY$46</f>
        <v>0</v>
      </c>
      <c r="EZ52" s="340">
        <f t="shared" si="41"/>
        <v>0</v>
      </c>
      <c r="FA52" s="340">
        <f t="shared" si="41"/>
        <v>0</v>
      </c>
      <c r="FB52" s="340">
        <f t="shared" si="41"/>
        <v>0</v>
      </c>
      <c r="FC52" s="340">
        <f t="shared" si="41"/>
        <v>0</v>
      </c>
      <c r="FD52" s="340">
        <f t="shared" si="41"/>
        <v>0</v>
      </c>
      <c r="FE52" s="340">
        <f t="shared" si="41"/>
        <v>0</v>
      </c>
      <c r="FF52" s="340">
        <f t="shared" si="41"/>
        <v>0</v>
      </c>
      <c r="FG52" s="340">
        <f t="shared" si="41"/>
        <v>0</v>
      </c>
      <c r="FH52" s="340">
        <f t="shared" si="41"/>
        <v>0</v>
      </c>
      <c r="FI52" s="340">
        <f t="shared" ref="FI52:FR55" si="42">+$E52*$B52*FI$46</f>
        <v>0</v>
      </c>
      <c r="FJ52" s="340">
        <f t="shared" si="42"/>
        <v>0</v>
      </c>
      <c r="FK52" s="340">
        <f t="shared" si="42"/>
        <v>0</v>
      </c>
      <c r="FL52" s="340">
        <f t="shared" si="42"/>
        <v>0</v>
      </c>
      <c r="FM52" s="340">
        <f t="shared" si="42"/>
        <v>0</v>
      </c>
      <c r="FN52" s="340">
        <f t="shared" si="42"/>
        <v>0</v>
      </c>
      <c r="FO52" s="340">
        <f t="shared" si="42"/>
        <v>0</v>
      </c>
      <c r="FP52" s="340">
        <f t="shared" si="42"/>
        <v>0</v>
      </c>
      <c r="FQ52" s="340">
        <f t="shared" si="42"/>
        <v>0</v>
      </c>
      <c r="FR52" s="340">
        <f t="shared" si="42"/>
        <v>0</v>
      </c>
      <c r="FS52" s="340">
        <f t="shared" ref="FS52:GC55" si="43">+$E52*$B52*FS$46</f>
        <v>0</v>
      </c>
      <c r="FT52" s="340">
        <f t="shared" si="43"/>
        <v>0</v>
      </c>
      <c r="FU52" s="340">
        <f t="shared" si="43"/>
        <v>0</v>
      </c>
      <c r="FV52" s="340">
        <f t="shared" si="43"/>
        <v>0</v>
      </c>
      <c r="FW52" s="340">
        <f t="shared" si="43"/>
        <v>0</v>
      </c>
      <c r="FX52" s="340">
        <f t="shared" si="43"/>
        <v>0</v>
      </c>
      <c r="FY52" s="340">
        <f t="shared" si="43"/>
        <v>0</v>
      </c>
      <c r="FZ52" s="340">
        <f t="shared" si="43"/>
        <v>0</v>
      </c>
      <c r="GA52" s="340">
        <f t="shared" si="43"/>
        <v>0</v>
      </c>
      <c r="GB52" s="340">
        <f t="shared" si="43"/>
        <v>0</v>
      </c>
      <c r="GC52" s="340">
        <f t="shared" si="43"/>
        <v>0</v>
      </c>
    </row>
    <row r="53" spans="1:185" x14ac:dyDescent="0.25">
      <c r="A53" s="441">
        <f t="shared" si="22"/>
        <v>0</v>
      </c>
      <c r="B53" s="441">
        <f t="shared" si="22"/>
        <v>0</v>
      </c>
      <c r="C53" s="442">
        <f t="shared" si="22"/>
        <v>0</v>
      </c>
      <c r="D53" s="441">
        <f t="shared" si="22"/>
        <v>0</v>
      </c>
      <c r="E53" s="441">
        <f t="shared" si="22"/>
        <v>0</v>
      </c>
      <c r="F53" s="340">
        <f t="shared" si="23"/>
        <v>0</v>
      </c>
      <c r="G53" s="340">
        <f t="shared" si="27"/>
        <v>0</v>
      </c>
      <c r="H53" s="340">
        <f t="shared" si="27"/>
        <v>0</v>
      </c>
      <c r="I53" s="340">
        <f t="shared" si="27"/>
        <v>0</v>
      </c>
      <c r="J53" s="340">
        <f t="shared" si="27"/>
        <v>0</v>
      </c>
      <c r="K53" s="340">
        <f t="shared" si="27"/>
        <v>0</v>
      </c>
      <c r="L53" s="340">
        <f t="shared" si="27"/>
        <v>0</v>
      </c>
      <c r="M53" s="340">
        <f t="shared" si="27"/>
        <v>0</v>
      </c>
      <c r="N53" s="340">
        <f t="shared" si="27"/>
        <v>0</v>
      </c>
      <c r="O53" s="340">
        <f t="shared" si="27"/>
        <v>0</v>
      </c>
      <c r="P53" s="340">
        <f t="shared" si="27"/>
        <v>0</v>
      </c>
      <c r="Q53" s="340">
        <f t="shared" si="28"/>
        <v>0</v>
      </c>
      <c r="R53" s="340">
        <f t="shared" si="28"/>
        <v>0</v>
      </c>
      <c r="S53" s="340">
        <f t="shared" si="28"/>
        <v>0</v>
      </c>
      <c r="T53" s="340">
        <f t="shared" si="28"/>
        <v>0</v>
      </c>
      <c r="U53" s="340">
        <f t="shared" si="28"/>
        <v>0</v>
      </c>
      <c r="V53" s="340">
        <f t="shared" si="28"/>
        <v>0</v>
      </c>
      <c r="W53" s="340">
        <f t="shared" si="28"/>
        <v>0</v>
      </c>
      <c r="X53" s="340">
        <f t="shared" si="28"/>
        <v>0</v>
      </c>
      <c r="Y53" s="340">
        <f t="shared" si="28"/>
        <v>0</v>
      </c>
      <c r="Z53" s="340">
        <f t="shared" si="28"/>
        <v>0</v>
      </c>
      <c r="AA53" s="340">
        <f t="shared" si="29"/>
        <v>0</v>
      </c>
      <c r="AB53" s="340">
        <f t="shared" si="29"/>
        <v>0</v>
      </c>
      <c r="AC53" s="340">
        <f t="shared" si="29"/>
        <v>0</v>
      </c>
      <c r="AD53" s="340">
        <f t="shared" si="29"/>
        <v>0</v>
      </c>
      <c r="AE53" s="340">
        <f t="shared" si="29"/>
        <v>0</v>
      </c>
      <c r="AF53" s="340">
        <f t="shared" si="29"/>
        <v>0</v>
      </c>
      <c r="AG53" s="340">
        <f t="shared" si="29"/>
        <v>0</v>
      </c>
      <c r="AH53" s="340">
        <f t="shared" si="29"/>
        <v>0</v>
      </c>
      <c r="AI53" s="340">
        <f t="shared" si="29"/>
        <v>0</v>
      </c>
      <c r="AJ53" s="340">
        <f t="shared" si="29"/>
        <v>0</v>
      </c>
      <c r="AK53" s="340">
        <f t="shared" si="30"/>
        <v>0</v>
      </c>
      <c r="AL53" s="340">
        <f t="shared" si="30"/>
        <v>0</v>
      </c>
      <c r="AM53" s="340">
        <f t="shared" si="30"/>
        <v>0</v>
      </c>
      <c r="AN53" s="340">
        <f t="shared" si="30"/>
        <v>0</v>
      </c>
      <c r="AO53" s="340">
        <f t="shared" si="30"/>
        <v>0</v>
      </c>
      <c r="AP53" s="340">
        <f t="shared" si="30"/>
        <v>0</v>
      </c>
      <c r="AQ53" s="340">
        <f t="shared" si="30"/>
        <v>0</v>
      </c>
      <c r="AR53" s="340">
        <f t="shared" si="30"/>
        <v>0</v>
      </c>
      <c r="AS53" s="340">
        <f t="shared" si="30"/>
        <v>0</v>
      </c>
      <c r="AT53" s="340">
        <f t="shared" si="30"/>
        <v>0</v>
      </c>
      <c r="AU53" s="340">
        <f t="shared" si="31"/>
        <v>0</v>
      </c>
      <c r="AV53" s="340">
        <f t="shared" si="31"/>
        <v>0</v>
      </c>
      <c r="AW53" s="340">
        <f t="shared" si="31"/>
        <v>0</v>
      </c>
      <c r="AX53" s="340">
        <f t="shared" si="31"/>
        <v>0</v>
      </c>
      <c r="AY53" s="340">
        <f t="shared" si="31"/>
        <v>0</v>
      </c>
      <c r="AZ53" s="340">
        <f t="shared" si="31"/>
        <v>0</v>
      </c>
      <c r="BA53" s="340">
        <f t="shared" si="31"/>
        <v>0</v>
      </c>
      <c r="BB53" s="340">
        <f t="shared" si="31"/>
        <v>0</v>
      </c>
      <c r="BC53" s="340">
        <f t="shared" si="31"/>
        <v>0</v>
      </c>
      <c r="BD53" s="340">
        <f t="shared" si="31"/>
        <v>0</v>
      </c>
      <c r="BE53" s="340">
        <f t="shared" si="32"/>
        <v>0</v>
      </c>
      <c r="BF53" s="340">
        <f t="shared" si="32"/>
        <v>0</v>
      </c>
      <c r="BG53" s="340">
        <f t="shared" si="32"/>
        <v>0</v>
      </c>
      <c r="BH53" s="340">
        <f t="shared" si="32"/>
        <v>0</v>
      </c>
      <c r="BI53" s="340">
        <f t="shared" si="32"/>
        <v>0</v>
      </c>
      <c r="BJ53" s="340">
        <f t="shared" si="32"/>
        <v>0</v>
      </c>
      <c r="BK53" s="340">
        <f t="shared" si="32"/>
        <v>0</v>
      </c>
      <c r="BL53" s="340">
        <f t="shared" si="32"/>
        <v>0</v>
      </c>
      <c r="BM53" s="340">
        <f t="shared" si="32"/>
        <v>0</v>
      </c>
      <c r="BN53" s="340">
        <f t="shared" si="32"/>
        <v>0</v>
      </c>
      <c r="BO53" s="340">
        <f t="shared" si="32"/>
        <v>0</v>
      </c>
      <c r="BP53" s="340">
        <f t="shared" si="32"/>
        <v>0</v>
      </c>
      <c r="BQ53" s="340">
        <f t="shared" si="32"/>
        <v>0</v>
      </c>
      <c r="BR53" s="340">
        <f>+$E53*$B53*BR$46</f>
        <v>0</v>
      </c>
      <c r="BS53" s="340">
        <f t="shared" si="33"/>
        <v>0</v>
      </c>
      <c r="BT53" s="340">
        <f t="shared" si="33"/>
        <v>0</v>
      </c>
      <c r="BU53" s="340">
        <f t="shared" si="33"/>
        <v>0</v>
      </c>
      <c r="BV53" s="340">
        <f t="shared" si="33"/>
        <v>0</v>
      </c>
      <c r="BW53" s="340">
        <f t="shared" si="33"/>
        <v>0</v>
      </c>
      <c r="BX53" s="340">
        <f t="shared" si="33"/>
        <v>0</v>
      </c>
      <c r="BY53" s="340">
        <f t="shared" si="33"/>
        <v>0</v>
      </c>
      <c r="BZ53" s="340">
        <f t="shared" si="33"/>
        <v>0</v>
      </c>
      <c r="CA53" s="340">
        <f t="shared" si="33"/>
        <v>0</v>
      </c>
      <c r="CB53" s="340">
        <f t="shared" si="33"/>
        <v>0</v>
      </c>
      <c r="CC53" s="340">
        <f t="shared" si="34"/>
        <v>0</v>
      </c>
      <c r="CD53" s="340">
        <f t="shared" si="34"/>
        <v>0</v>
      </c>
      <c r="CE53" s="340">
        <f t="shared" si="34"/>
        <v>0</v>
      </c>
      <c r="CF53" s="340">
        <f t="shared" si="34"/>
        <v>0</v>
      </c>
      <c r="CG53" s="340">
        <f t="shared" si="34"/>
        <v>0</v>
      </c>
      <c r="CH53" s="340">
        <f t="shared" si="34"/>
        <v>0</v>
      </c>
      <c r="CI53" s="340">
        <f t="shared" si="34"/>
        <v>0</v>
      </c>
      <c r="CJ53" s="340">
        <f t="shared" si="34"/>
        <v>0</v>
      </c>
      <c r="CK53" s="340">
        <f t="shared" si="34"/>
        <v>0</v>
      </c>
      <c r="CL53" s="340">
        <f t="shared" si="34"/>
        <v>0</v>
      </c>
      <c r="CM53" s="340">
        <f t="shared" si="35"/>
        <v>0</v>
      </c>
      <c r="CN53" s="340">
        <f t="shared" si="35"/>
        <v>0</v>
      </c>
      <c r="CO53" s="340">
        <f t="shared" si="35"/>
        <v>0</v>
      </c>
      <c r="CP53" s="340">
        <f t="shared" si="35"/>
        <v>0</v>
      </c>
      <c r="CQ53" s="340">
        <f t="shared" si="35"/>
        <v>0</v>
      </c>
      <c r="CR53" s="340">
        <f t="shared" si="35"/>
        <v>0</v>
      </c>
      <c r="CS53" s="340">
        <f t="shared" si="35"/>
        <v>0</v>
      </c>
      <c r="CT53" s="340">
        <f t="shared" si="35"/>
        <v>0</v>
      </c>
      <c r="CU53" s="340">
        <f t="shared" si="35"/>
        <v>0</v>
      </c>
      <c r="CV53" s="340">
        <f t="shared" si="35"/>
        <v>0</v>
      </c>
      <c r="CW53" s="340">
        <f t="shared" si="36"/>
        <v>0</v>
      </c>
      <c r="CX53" s="340">
        <f t="shared" si="36"/>
        <v>0</v>
      </c>
      <c r="CY53" s="340">
        <f t="shared" si="36"/>
        <v>0</v>
      </c>
      <c r="CZ53" s="340">
        <f t="shared" si="36"/>
        <v>0</v>
      </c>
      <c r="DA53" s="340">
        <f t="shared" si="36"/>
        <v>0</v>
      </c>
      <c r="DB53" s="340">
        <f t="shared" si="36"/>
        <v>0</v>
      </c>
      <c r="DC53" s="340">
        <f t="shared" si="36"/>
        <v>0</v>
      </c>
      <c r="DD53" s="340">
        <f t="shared" si="36"/>
        <v>0</v>
      </c>
      <c r="DE53" s="340">
        <f t="shared" si="36"/>
        <v>0</v>
      </c>
      <c r="DF53" s="340">
        <f t="shared" si="36"/>
        <v>0</v>
      </c>
      <c r="DG53" s="340">
        <f t="shared" si="37"/>
        <v>0</v>
      </c>
      <c r="DH53" s="340">
        <f t="shared" si="37"/>
        <v>0</v>
      </c>
      <c r="DI53" s="340">
        <f t="shared" si="37"/>
        <v>0</v>
      </c>
      <c r="DJ53" s="340">
        <f t="shared" si="37"/>
        <v>0</v>
      </c>
      <c r="DK53" s="340">
        <f t="shared" si="37"/>
        <v>0</v>
      </c>
      <c r="DL53" s="340">
        <f t="shared" si="37"/>
        <v>0</v>
      </c>
      <c r="DM53" s="340">
        <f t="shared" si="37"/>
        <v>0</v>
      </c>
      <c r="DN53" s="340">
        <f t="shared" si="37"/>
        <v>0</v>
      </c>
      <c r="DO53" s="340">
        <f t="shared" si="37"/>
        <v>0</v>
      </c>
      <c r="DP53" s="340">
        <f t="shared" si="37"/>
        <v>0</v>
      </c>
      <c r="DQ53" s="340">
        <f t="shared" si="38"/>
        <v>0</v>
      </c>
      <c r="DR53" s="340">
        <f t="shared" si="38"/>
        <v>0</v>
      </c>
      <c r="DS53" s="340">
        <f t="shared" si="38"/>
        <v>0</v>
      </c>
      <c r="DT53" s="340">
        <f t="shared" si="38"/>
        <v>0</v>
      </c>
      <c r="DU53" s="340">
        <f t="shared" si="38"/>
        <v>0</v>
      </c>
      <c r="DV53" s="340">
        <f t="shared" si="38"/>
        <v>0</v>
      </c>
      <c r="DW53" s="340">
        <f t="shared" si="38"/>
        <v>0</v>
      </c>
      <c r="DX53" s="340">
        <f t="shared" si="38"/>
        <v>0</v>
      </c>
      <c r="DY53" s="340">
        <f t="shared" si="38"/>
        <v>0</v>
      </c>
      <c r="DZ53" s="340">
        <f t="shared" si="38"/>
        <v>0</v>
      </c>
      <c r="EA53" s="340">
        <f t="shared" si="38"/>
        <v>0</v>
      </c>
      <c r="EB53" s="340">
        <f t="shared" si="38"/>
        <v>0</v>
      </c>
      <c r="EC53" s="340">
        <f t="shared" si="38"/>
        <v>0</v>
      </c>
      <c r="ED53" s="340">
        <f>+$E53*$B53*ED$46</f>
        <v>0</v>
      </c>
      <c r="EE53" s="340">
        <f t="shared" si="39"/>
        <v>0</v>
      </c>
      <c r="EF53" s="340">
        <f t="shared" si="39"/>
        <v>0</v>
      </c>
      <c r="EG53" s="340">
        <f t="shared" si="39"/>
        <v>0</v>
      </c>
      <c r="EH53" s="340">
        <f t="shared" si="39"/>
        <v>0</v>
      </c>
      <c r="EI53" s="340">
        <f t="shared" si="39"/>
        <v>0</v>
      </c>
      <c r="EJ53" s="340">
        <f t="shared" si="39"/>
        <v>0</v>
      </c>
      <c r="EK53" s="340">
        <f t="shared" si="39"/>
        <v>0</v>
      </c>
      <c r="EL53" s="340">
        <f t="shared" si="39"/>
        <v>0</v>
      </c>
      <c r="EM53" s="340">
        <f t="shared" si="39"/>
        <v>0</v>
      </c>
      <c r="EN53" s="340">
        <f t="shared" si="39"/>
        <v>0</v>
      </c>
      <c r="EO53" s="340">
        <f t="shared" si="40"/>
        <v>0</v>
      </c>
      <c r="EP53" s="340">
        <f t="shared" si="40"/>
        <v>0</v>
      </c>
      <c r="EQ53" s="340">
        <f t="shared" si="40"/>
        <v>0</v>
      </c>
      <c r="ER53" s="340">
        <f t="shared" si="40"/>
        <v>0</v>
      </c>
      <c r="ES53" s="340">
        <f t="shared" si="40"/>
        <v>0</v>
      </c>
      <c r="ET53" s="340">
        <f t="shared" si="40"/>
        <v>0</v>
      </c>
      <c r="EU53" s="340">
        <f t="shared" si="40"/>
        <v>0</v>
      </c>
      <c r="EV53" s="340">
        <f t="shared" si="40"/>
        <v>0</v>
      </c>
      <c r="EW53" s="340">
        <f t="shared" si="40"/>
        <v>0</v>
      </c>
      <c r="EX53" s="340">
        <f t="shared" si="40"/>
        <v>0</v>
      </c>
      <c r="EY53" s="340">
        <f t="shared" si="41"/>
        <v>0</v>
      </c>
      <c r="EZ53" s="340">
        <f t="shared" si="41"/>
        <v>0</v>
      </c>
      <c r="FA53" s="340">
        <f t="shared" si="41"/>
        <v>0</v>
      </c>
      <c r="FB53" s="340">
        <f t="shared" si="41"/>
        <v>0</v>
      </c>
      <c r="FC53" s="340">
        <f t="shared" si="41"/>
        <v>0</v>
      </c>
      <c r="FD53" s="340">
        <f t="shared" si="41"/>
        <v>0</v>
      </c>
      <c r="FE53" s="340">
        <f t="shared" si="41"/>
        <v>0</v>
      </c>
      <c r="FF53" s="340">
        <f t="shared" si="41"/>
        <v>0</v>
      </c>
      <c r="FG53" s="340">
        <f t="shared" si="41"/>
        <v>0</v>
      </c>
      <c r="FH53" s="340">
        <f t="shared" si="41"/>
        <v>0</v>
      </c>
      <c r="FI53" s="340">
        <f t="shared" si="42"/>
        <v>0</v>
      </c>
      <c r="FJ53" s="340">
        <f t="shared" si="42"/>
        <v>0</v>
      </c>
      <c r="FK53" s="340">
        <f t="shared" si="42"/>
        <v>0</v>
      </c>
      <c r="FL53" s="340">
        <f t="shared" si="42"/>
        <v>0</v>
      </c>
      <c r="FM53" s="340">
        <f t="shared" si="42"/>
        <v>0</v>
      </c>
      <c r="FN53" s="340">
        <f t="shared" si="42"/>
        <v>0</v>
      </c>
      <c r="FO53" s="340">
        <f t="shared" si="42"/>
        <v>0</v>
      </c>
      <c r="FP53" s="340">
        <f t="shared" si="42"/>
        <v>0</v>
      </c>
      <c r="FQ53" s="340">
        <f t="shared" si="42"/>
        <v>0</v>
      </c>
      <c r="FR53" s="340">
        <f t="shared" si="42"/>
        <v>0</v>
      </c>
      <c r="FS53" s="340">
        <f t="shared" si="43"/>
        <v>0</v>
      </c>
      <c r="FT53" s="340">
        <f t="shared" si="43"/>
        <v>0</v>
      </c>
      <c r="FU53" s="340">
        <f t="shared" si="43"/>
        <v>0</v>
      </c>
      <c r="FV53" s="340">
        <f t="shared" si="43"/>
        <v>0</v>
      </c>
      <c r="FW53" s="340">
        <f t="shared" si="43"/>
        <v>0</v>
      </c>
      <c r="FX53" s="340">
        <f t="shared" si="43"/>
        <v>0</v>
      </c>
      <c r="FY53" s="340">
        <f t="shared" si="43"/>
        <v>0</v>
      </c>
      <c r="FZ53" s="340">
        <f t="shared" si="43"/>
        <v>0</v>
      </c>
      <c r="GA53" s="340">
        <f t="shared" si="43"/>
        <v>0</v>
      </c>
      <c r="GB53" s="340">
        <f t="shared" si="43"/>
        <v>0</v>
      </c>
      <c r="GC53" s="340">
        <f t="shared" si="43"/>
        <v>0</v>
      </c>
    </row>
    <row r="54" spans="1:185" x14ac:dyDescent="0.25">
      <c r="A54" s="441">
        <f t="shared" si="22"/>
        <v>0</v>
      </c>
      <c r="B54" s="441">
        <f t="shared" si="22"/>
        <v>0</v>
      </c>
      <c r="C54" s="442">
        <f t="shared" si="22"/>
        <v>0</v>
      </c>
      <c r="D54" s="441">
        <f t="shared" si="22"/>
        <v>0</v>
      </c>
      <c r="E54" s="441">
        <f t="shared" si="22"/>
        <v>0</v>
      </c>
      <c r="F54" s="340">
        <f t="shared" si="23"/>
        <v>0</v>
      </c>
      <c r="G54" s="340">
        <f t="shared" si="27"/>
        <v>0</v>
      </c>
      <c r="H54" s="340">
        <f t="shared" si="27"/>
        <v>0</v>
      </c>
      <c r="I54" s="340">
        <f t="shared" si="27"/>
        <v>0</v>
      </c>
      <c r="J54" s="340">
        <f t="shared" si="27"/>
        <v>0</v>
      </c>
      <c r="K54" s="340">
        <f t="shared" si="27"/>
        <v>0</v>
      </c>
      <c r="L54" s="340">
        <f t="shared" si="27"/>
        <v>0</v>
      </c>
      <c r="M54" s="340">
        <f t="shared" si="27"/>
        <v>0</v>
      </c>
      <c r="N54" s="340">
        <f t="shared" si="27"/>
        <v>0</v>
      </c>
      <c r="O54" s="340">
        <f t="shared" si="27"/>
        <v>0</v>
      </c>
      <c r="P54" s="340">
        <f t="shared" si="27"/>
        <v>0</v>
      </c>
      <c r="Q54" s="340">
        <f t="shared" si="28"/>
        <v>0</v>
      </c>
      <c r="R54" s="340">
        <f t="shared" si="28"/>
        <v>0</v>
      </c>
      <c r="S54" s="340">
        <f t="shared" si="28"/>
        <v>0</v>
      </c>
      <c r="T54" s="340">
        <f t="shared" si="28"/>
        <v>0</v>
      </c>
      <c r="U54" s="340">
        <f t="shared" si="28"/>
        <v>0</v>
      </c>
      <c r="V54" s="340">
        <f t="shared" si="28"/>
        <v>0</v>
      </c>
      <c r="W54" s="340">
        <f t="shared" si="28"/>
        <v>0</v>
      </c>
      <c r="X54" s="340">
        <f t="shared" si="28"/>
        <v>0</v>
      </c>
      <c r="Y54" s="340">
        <f t="shared" si="28"/>
        <v>0</v>
      </c>
      <c r="Z54" s="340">
        <f t="shared" si="28"/>
        <v>0</v>
      </c>
      <c r="AA54" s="340">
        <f t="shared" si="29"/>
        <v>0</v>
      </c>
      <c r="AB54" s="340">
        <f t="shared" si="29"/>
        <v>0</v>
      </c>
      <c r="AC54" s="340">
        <f t="shared" si="29"/>
        <v>0</v>
      </c>
      <c r="AD54" s="340">
        <f t="shared" si="29"/>
        <v>0</v>
      </c>
      <c r="AE54" s="340">
        <f t="shared" si="29"/>
        <v>0</v>
      </c>
      <c r="AF54" s="340">
        <f t="shared" si="29"/>
        <v>0</v>
      </c>
      <c r="AG54" s="340">
        <f t="shared" si="29"/>
        <v>0</v>
      </c>
      <c r="AH54" s="340">
        <f t="shared" si="29"/>
        <v>0</v>
      </c>
      <c r="AI54" s="340">
        <f t="shared" si="29"/>
        <v>0</v>
      </c>
      <c r="AJ54" s="340">
        <f t="shared" si="29"/>
        <v>0</v>
      </c>
      <c r="AK54" s="340">
        <f t="shared" si="30"/>
        <v>0</v>
      </c>
      <c r="AL54" s="340">
        <f t="shared" si="30"/>
        <v>0</v>
      </c>
      <c r="AM54" s="340">
        <f t="shared" si="30"/>
        <v>0</v>
      </c>
      <c r="AN54" s="340">
        <f t="shared" si="30"/>
        <v>0</v>
      </c>
      <c r="AO54" s="340">
        <f t="shared" si="30"/>
        <v>0</v>
      </c>
      <c r="AP54" s="340">
        <f t="shared" si="30"/>
        <v>0</v>
      </c>
      <c r="AQ54" s="340">
        <f t="shared" si="30"/>
        <v>0</v>
      </c>
      <c r="AR54" s="340">
        <f t="shared" si="30"/>
        <v>0</v>
      </c>
      <c r="AS54" s="340">
        <f t="shared" si="30"/>
        <v>0</v>
      </c>
      <c r="AT54" s="340">
        <f t="shared" si="30"/>
        <v>0</v>
      </c>
      <c r="AU54" s="340">
        <f t="shared" si="31"/>
        <v>0</v>
      </c>
      <c r="AV54" s="340">
        <f t="shared" si="31"/>
        <v>0</v>
      </c>
      <c r="AW54" s="340">
        <f t="shared" si="31"/>
        <v>0</v>
      </c>
      <c r="AX54" s="340">
        <f t="shared" si="31"/>
        <v>0</v>
      </c>
      <c r="AY54" s="340">
        <f t="shared" si="31"/>
        <v>0</v>
      </c>
      <c r="AZ54" s="340">
        <f t="shared" si="31"/>
        <v>0</v>
      </c>
      <c r="BA54" s="340">
        <f t="shared" si="31"/>
        <v>0</v>
      </c>
      <c r="BB54" s="340">
        <f t="shared" si="31"/>
        <v>0</v>
      </c>
      <c r="BC54" s="340">
        <f t="shared" si="31"/>
        <v>0</v>
      </c>
      <c r="BD54" s="340">
        <f t="shared" si="31"/>
        <v>0</v>
      </c>
      <c r="BE54" s="340">
        <f t="shared" si="32"/>
        <v>0</v>
      </c>
      <c r="BF54" s="340">
        <f t="shared" si="32"/>
        <v>0</v>
      </c>
      <c r="BG54" s="340">
        <f t="shared" si="32"/>
        <v>0</v>
      </c>
      <c r="BH54" s="340">
        <f t="shared" si="32"/>
        <v>0</v>
      </c>
      <c r="BI54" s="340">
        <f t="shared" si="32"/>
        <v>0</v>
      </c>
      <c r="BJ54" s="340">
        <f t="shared" si="32"/>
        <v>0</v>
      </c>
      <c r="BK54" s="340">
        <f t="shared" si="32"/>
        <v>0</v>
      </c>
      <c r="BL54" s="340">
        <f t="shared" si="32"/>
        <v>0</v>
      </c>
      <c r="BM54" s="340">
        <f t="shared" si="32"/>
        <v>0</v>
      </c>
      <c r="BN54" s="340">
        <f t="shared" si="32"/>
        <v>0</v>
      </c>
      <c r="BO54" s="340">
        <f t="shared" si="32"/>
        <v>0</v>
      </c>
      <c r="BP54" s="340">
        <f t="shared" si="32"/>
        <v>0</v>
      </c>
      <c r="BQ54" s="340">
        <f t="shared" si="32"/>
        <v>0</v>
      </c>
      <c r="BR54" s="340">
        <f>+$E54*$B54*BR$46</f>
        <v>0</v>
      </c>
      <c r="BS54" s="340">
        <f t="shared" si="33"/>
        <v>0</v>
      </c>
      <c r="BT54" s="340">
        <f t="shared" si="33"/>
        <v>0</v>
      </c>
      <c r="BU54" s="340">
        <f t="shared" si="33"/>
        <v>0</v>
      </c>
      <c r="BV54" s="340">
        <f t="shared" si="33"/>
        <v>0</v>
      </c>
      <c r="BW54" s="340">
        <f t="shared" si="33"/>
        <v>0</v>
      </c>
      <c r="BX54" s="340">
        <f t="shared" si="33"/>
        <v>0</v>
      </c>
      <c r="BY54" s="340">
        <f t="shared" si="33"/>
        <v>0</v>
      </c>
      <c r="BZ54" s="340">
        <f t="shared" si="33"/>
        <v>0</v>
      </c>
      <c r="CA54" s="340">
        <f t="shared" si="33"/>
        <v>0</v>
      </c>
      <c r="CB54" s="340">
        <f t="shared" si="33"/>
        <v>0</v>
      </c>
      <c r="CC54" s="340">
        <f t="shared" si="34"/>
        <v>0</v>
      </c>
      <c r="CD54" s="340">
        <f t="shared" si="34"/>
        <v>0</v>
      </c>
      <c r="CE54" s="340">
        <f t="shared" si="34"/>
        <v>0</v>
      </c>
      <c r="CF54" s="340">
        <f t="shared" si="34"/>
        <v>0</v>
      </c>
      <c r="CG54" s="340">
        <f t="shared" si="34"/>
        <v>0</v>
      </c>
      <c r="CH54" s="340">
        <f t="shared" si="34"/>
        <v>0</v>
      </c>
      <c r="CI54" s="340">
        <f t="shared" si="34"/>
        <v>0</v>
      </c>
      <c r="CJ54" s="340">
        <f t="shared" si="34"/>
        <v>0</v>
      </c>
      <c r="CK54" s="340">
        <f t="shared" si="34"/>
        <v>0</v>
      </c>
      <c r="CL54" s="340">
        <f t="shared" si="34"/>
        <v>0</v>
      </c>
      <c r="CM54" s="340">
        <f t="shared" si="35"/>
        <v>0</v>
      </c>
      <c r="CN54" s="340">
        <f t="shared" si="35"/>
        <v>0</v>
      </c>
      <c r="CO54" s="340">
        <f t="shared" si="35"/>
        <v>0</v>
      </c>
      <c r="CP54" s="340">
        <f t="shared" si="35"/>
        <v>0</v>
      </c>
      <c r="CQ54" s="340">
        <f t="shared" si="35"/>
        <v>0</v>
      </c>
      <c r="CR54" s="340">
        <f t="shared" si="35"/>
        <v>0</v>
      </c>
      <c r="CS54" s="340">
        <f t="shared" si="35"/>
        <v>0</v>
      </c>
      <c r="CT54" s="340">
        <f t="shared" si="35"/>
        <v>0</v>
      </c>
      <c r="CU54" s="340">
        <f t="shared" si="35"/>
        <v>0</v>
      </c>
      <c r="CV54" s="340">
        <f t="shared" si="35"/>
        <v>0</v>
      </c>
      <c r="CW54" s="340">
        <f t="shared" si="36"/>
        <v>0</v>
      </c>
      <c r="CX54" s="340">
        <f t="shared" si="36"/>
        <v>0</v>
      </c>
      <c r="CY54" s="340">
        <f t="shared" si="36"/>
        <v>0</v>
      </c>
      <c r="CZ54" s="340">
        <f t="shared" si="36"/>
        <v>0</v>
      </c>
      <c r="DA54" s="340">
        <f t="shared" si="36"/>
        <v>0</v>
      </c>
      <c r="DB54" s="340">
        <f t="shared" si="36"/>
        <v>0</v>
      </c>
      <c r="DC54" s="340">
        <f t="shared" si="36"/>
        <v>0</v>
      </c>
      <c r="DD54" s="340">
        <f t="shared" si="36"/>
        <v>0</v>
      </c>
      <c r="DE54" s="340">
        <f t="shared" si="36"/>
        <v>0</v>
      </c>
      <c r="DF54" s="340">
        <f t="shared" si="36"/>
        <v>0</v>
      </c>
      <c r="DG54" s="340">
        <f t="shared" si="37"/>
        <v>0</v>
      </c>
      <c r="DH54" s="340">
        <f t="shared" si="37"/>
        <v>0</v>
      </c>
      <c r="DI54" s="340">
        <f t="shared" si="37"/>
        <v>0</v>
      </c>
      <c r="DJ54" s="340">
        <f t="shared" si="37"/>
        <v>0</v>
      </c>
      <c r="DK54" s="340">
        <f t="shared" si="37"/>
        <v>0</v>
      </c>
      <c r="DL54" s="340">
        <f t="shared" si="37"/>
        <v>0</v>
      </c>
      <c r="DM54" s="340">
        <f t="shared" si="37"/>
        <v>0</v>
      </c>
      <c r="DN54" s="340">
        <f t="shared" si="37"/>
        <v>0</v>
      </c>
      <c r="DO54" s="340">
        <f t="shared" si="37"/>
        <v>0</v>
      </c>
      <c r="DP54" s="340">
        <f t="shared" si="37"/>
        <v>0</v>
      </c>
      <c r="DQ54" s="340">
        <f t="shared" si="38"/>
        <v>0</v>
      </c>
      <c r="DR54" s="340">
        <f t="shared" si="38"/>
        <v>0</v>
      </c>
      <c r="DS54" s="340">
        <f t="shared" si="38"/>
        <v>0</v>
      </c>
      <c r="DT54" s="340">
        <f t="shared" si="38"/>
        <v>0</v>
      </c>
      <c r="DU54" s="340">
        <f t="shared" si="38"/>
        <v>0</v>
      </c>
      <c r="DV54" s="340">
        <f t="shared" si="38"/>
        <v>0</v>
      </c>
      <c r="DW54" s="340">
        <f t="shared" si="38"/>
        <v>0</v>
      </c>
      <c r="DX54" s="340">
        <f t="shared" si="38"/>
        <v>0</v>
      </c>
      <c r="DY54" s="340">
        <f t="shared" si="38"/>
        <v>0</v>
      </c>
      <c r="DZ54" s="340">
        <f t="shared" si="38"/>
        <v>0</v>
      </c>
      <c r="EA54" s="340">
        <f t="shared" si="38"/>
        <v>0</v>
      </c>
      <c r="EB54" s="340">
        <f t="shared" si="38"/>
        <v>0</v>
      </c>
      <c r="EC54" s="340">
        <f t="shared" si="38"/>
        <v>0</v>
      </c>
      <c r="ED54" s="340">
        <f>+$E54*$B54*ED$46</f>
        <v>0</v>
      </c>
      <c r="EE54" s="340">
        <f t="shared" si="39"/>
        <v>0</v>
      </c>
      <c r="EF54" s="340">
        <f t="shared" si="39"/>
        <v>0</v>
      </c>
      <c r="EG54" s="340">
        <f t="shared" si="39"/>
        <v>0</v>
      </c>
      <c r="EH54" s="340">
        <f t="shared" si="39"/>
        <v>0</v>
      </c>
      <c r="EI54" s="340">
        <f t="shared" si="39"/>
        <v>0</v>
      </c>
      <c r="EJ54" s="340">
        <f t="shared" si="39"/>
        <v>0</v>
      </c>
      <c r="EK54" s="340">
        <f t="shared" si="39"/>
        <v>0</v>
      </c>
      <c r="EL54" s="340">
        <f t="shared" si="39"/>
        <v>0</v>
      </c>
      <c r="EM54" s="340">
        <f t="shared" si="39"/>
        <v>0</v>
      </c>
      <c r="EN54" s="340">
        <f t="shared" si="39"/>
        <v>0</v>
      </c>
      <c r="EO54" s="340">
        <f t="shared" si="40"/>
        <v>0</v>
      </c>
      <c r="EP54" s="340">
        <f t="shared" si="40"/>
        <v>0</v>
      </c>
      <c r="EQ54" s="340">
        <f t="shared" si="40"/>
        <v>0</v>
      </c>
      <c r="ER54" s="340">
        <f t="shared" si="40"/>
        <v>0</v>
      </c>
      <c r="ES54" s="340">
        <f t="shared" si="40"/>
        <v>0</v>
      </c>
      <c r="ET54" s="340">
        <f t="shared" si="40"/>
        <v>0</v>
      </c>
      <c r="EU54" s="340">
        <f t="shared" si="40"/>
        <v>0</v>
      </c>
      <c r="EV54" s="340">
        <f t="shared" si="40"/>
        <v>0</v>
      </c>
      <c r="EW54" s="340">
        <f t="shared" si="40"/>
        <v>0</v>
      </c>
      <c r="EX54" s="340">
        <f t="shared" si="40"/>
        <v>0</v>
      </c>
      <c r="EY54" s="340">
        <f t="shared" si="41"/>
        <v>0</v>
      </c>
      <c r="EZ54" s="340">
        <f t="shared" si="41"/>
        <v>0</v>
      </c>
      <c r="FA54" s="340">
        <f t="shared" si="41"/>
        <v>0</v>
      </c>
      <c r="FB54" s="340">
        <f t="shared" si="41"/>
        <v>0</v>
      </c>
      <c r="FC54" s="340">
        <f t="shared" si="41"/>
        <v>0</v>
      </c>
      <c r="FD54" s="340">
        <f t="shared" si="41"/>
        <v>0</v>
      </c>
      <c r="FE54" s="340">
        <f t="shared" si="41"/>
        <v>0</v>
      </c>
      <c r="FF54" s="340">
        <f t="shared" si="41"/>
        <v>0</v>
      </c>
      <c r="FG54" s="340">
        <f t="shared" si="41"/>
        <v>0</v>
      </c>
      <c r="FH54" s="340">
        <f t="shared" si="41"/>
        <v>0</v>
      </c>
      <c r="FI54" s="340">
        <f t="shared" si="42"/>
        <v>0</v>
      </c>
      <c r="FJ54" s="340">
        <f t="shared" si="42"/>
        <v>0</v>
      </c>
      <c r="FK54" s="340">
        <f t="shared" si="42"/>
        <v>0</v>
      </c>
      <c r="FL54" s="340">
        <f t="shared" si="42"/>
        <v>0</v>
      </c>
      <c r="FM54" s="340">
        <f t="shared" si="42"/>
        <v>0</v>
      </c>
      <c r="FN54" s="340">
        <f t="shared" si="42"/>
        <v>0</v>
      </c>
      <c r="FO54" s="340">
        <f t="shared" si="42"/>
        <v>0</v>
      </c>
      <c r="FP54" s="340">
        <f t="shared" si="42"/>
        <v>0</v>
      </c>
      <c r="FQ54" s="340">
        <f t="shared" si="42"/>
        <v>0</v>
      </c>
      <c r="FR54" s="340">
        <f t="shared" si="42"/>
        <v>0</v>
      </c>
      <c r="FS54" s="340">
        <f t="shared" si="43"/>
        <v>0</v>
      </c>
      <c r="FT54" s="340">
        <f t="shared" si="43"/>
        <v>0</v>
      </c>
      <c r="FU54" s="340">
        <f t="shared" si="43"/>
        <v>0</v>
      </c>
      <c r="FV54" s="340">
        <f t="shared" si="43"/>
        <v>0</v>
      </c>
      <c r="FW54" s="340">
        <f t="shared" si="43"/>
        <v>0</v>
      </c>
      <c r="FX54" s="340">
        <f t="shared" si="43"/>
        <v>0</v>
      </c>
      <c r="FY54" s="340">
        <f t="shared" si="43"/>
        <v>0</v>
      </c>
      <c r="FZ54" s="340">
        <f t="shared" si="43"/>
        <v>0</v>
      </c>
      <c r="GA54" s="340">
        <f t="shared" si="43"/>
        <v>0</v>
      </c>
      <c r="GB54" s="340">
        <f t="shared" si="43"/>
        <v>0</v>
      </c>
      <c r="GC54" s="340">
        <f t="shared" si="43"/>
        <v>0</v>
      </c>
    </row>
    <row r="55" spans="1:185" x14ac:dyDescent="0.25">
      <c r="A55" s="441">
        <f t="shared" si="22"/>
        <v>0</v>
      </c>
      <c r="B55" s="441">
        <f t="shared" si="22"/>
        <v>0</v>
      </c>
      <c r="C55" s="442">
        <f t="shared" si="22"/>
        <v>0</v>
      </c>
      <c r="D55" s="441">
        <f t="shared" si="22"/>
        <v>0</v>
      </c>
      <c r="E55" s="441">
        <f t="shared" si="22"/>
        <v>0</v>
      </c>
      <c r="F55" s="340">
        <f t="shared" si="23"/>
        <v>0</v>
      </c>
      <c r="G55" s="340">
        <f t="shared" ref="G55:AL55" si="44">+$E55*$B55*G$46</f>
        <v>0</v>
      </c>
      <c r="H55" s="340">
        <f t="shared" si="44"/>
        <v>0</v>
      </c>
      <c r="I55" s="340">
        <f t="shared" si="44"/>
        <v>0</v>
      </c>
      <c r="J55" s="340">
        <f t="shared" si="44"/>
        <v>0</v>
      </c>
      <c r="K55" s="340">
        <f t="shared" si="44"/>
        <v>0</v>
      </c>
      <c r="L55" s="340">
        <f t="shared" si="44"/>
        <v>0</v>
      </c>
      <c r="M55" s="340">
        <f t="shared" si="44"/>
        <v>0</v>
      </c>
      <c r="N55" s="340">
        <f t="shared" si="44"/>
        <v>0</v>
      </c>
      <c r="O55" s="340">
        <f t="shared" si="44"/>
        <v>0</v>
      </c>
      <c r="P55" s="340">
        <f t="shared" si="44"/>
        <v>0</v>
      </c>
      <c r="Q55" s="340">
        <f t="shared" si="44"/>
        <v>0</v>
      </c>
      <c r="R55" s="340">
        <f t="shared" si="44"/>
        <v>0</v>
      </c>
      <c r="S55" s="340">
        <f t="shared" si="44"/>
        <v>0</v>
      </c>
      <c r="T55" s="340">
        <f t="shared" si="44"/>
        <v>0</v>
      </c>
      <c r="U55" s="340">
        <f t="shared" si="44"/>
        <v>0</v>
      </c>
      <c r="V55" s="340">
        <f t="shared" si="44"/>
        <v>0</v>
      </c>
      <c r="W55" s="340">
        <f t="shared" si="44"/>
        <v>0</v>
      </c>
      <c r="X55" s="340">
        <f t="shared" si="44"/>
        <v>0</v>
      </c>
      <c r="Y55" s="340">
        <f t="shared" si="44"/>
        <v>0</v>
      </c>
      <c r="Z55" s="340">
        <f t="shared" si="44"/>
        <v>0</v>
      </c>
      <c r="AA55" s="340">
        <f t="shared" si="44"/>
        <v>0</v>
      </c>
      <c r="AB55" s="340">
        <f t="shared" si="44"/>
        <v>0</v>
      </c>
      <c r="AC55" s="340">
        <f t="shared" si="44"/>
        <v>0</v>
      </c>
      <c r="AD55" s="340">
        <f t="shared" si="44"/>
        <v>0</v>
      </c>
      <c r="AE55" s="340">
        <f t="shared" si="44"/>
        <v>0</v>
      </c>
      <c r="AF55" s="340">
        <f t="shared" si="44"/>
        <v>0</v>
      </c>
      <c r="AG55" s="340">
        <f t="shared" si="44"/>
        <v>0</v>
      </c>
      <c r="AH55" s="340">
        <f t="shared" si="44"/>
        <v>0</v>
      </c>
      <c r="AI55" s="340">
        <f t="shared" si="44"/>
        <v>0</v>
      </c>
      <c r="AJ55" s="340">
        <f t="shared" si="44"/>
        <v>0</v>
      </c>
      <c r="AK55" s="340">
        <f t="shared" si="44"/>
        <v>0</v>
      </c>
      <c r="AL55" s="340">
        <f t="shared" si="44"/>
        <v>0</v>
      </c>
      <c r="AM55" s="340">
        <f t="shared" ref="AM55:BP55" si="45">+$E55*$B55*AM$46</f>
        <v>0</v>
      </c>
      <c r="AN55" s="340">
        <f t="shared" si="45"/>
        <v>0</v>
      </c>
      <c r="AO55" s="340">
        <f t="shared" si="45"/>
        <v>0</v>
      </c>
      <c r="AP55" s="340">
        <f t="shared" si="45"/>
        <v>0</v>
      </c>
      <c r="AQ55" s="340">
        <f t="shared" si="45"/>
        <v>0</v>
      </c>
      <c r="AR55" s="340">
        <f t="shared" si="45"/>
        <v>0</v>
      </c>
      <c r="AS55" s="340">
        <f t="shared" si="45"/>
        <v>0</v>
      </c>
      <c r="AT55" s="340">
        <f t="shared" si="45"/>
        <v>0</v>
      </c>
      <c r="AU55" s="340">
        <f t="shared" si="45"/>
        <v>0</v>
      </c>
      <c r="AV55" s="340">
        <f t="shared" si="45"/>
        <v>0</v>
      </c>
      <c r="AW55" s="340">
        <f t="shared" si="45"/>
        <v>0</v>
      </c>
      <c r="AX55" s="340">
        <f t="shared" si="45"/>
        <v>0</v>
      </c>
      <c r="AY55" s="340">
        <f t="shared" si="45"/>
        <v>0</v>
      </c>
      <c r="AZ55" s="340">
        <f t="shared" si="45"/>
        <v>0</v>
      </c>
      <c r="BA55" s="340">
        <f t="shared" si="45"/>
        <v>0</v>
      </c>
      <c r="BB55" s="340">
        <f t="shared" si="45"/>
        <v>0</v>
      </c>
      <c r="BC55" s="340">
        <f t="shared" si="45"/>
        <v>0</v>
      </c>
      <c r="BD55" s="340">
        <f t="shared" si="45"/>
        <v>0</v>
      </c>
      <c r="BE55" s="340">
        <f t="shared" si="45"/>
        <v>0</v>
      </c>
      <c r="BF55" s="340">
        <f t="shared" si="45"/>
        <v>0</v>
      </c>
      <c r="BG55" s="340">
        <f t="shared" si="45"/>
        <v>0</v>
      </c>
      <c r="BH55" s="340">
        <f t="shared" si="45"/>
        <v>0</v>
      </c>
      <c r="BI55" s="340">
        <f t="shared" si="45"/>
        <v>0</v>
      </c>
      <c r="BJ55" s="340">
        <f t="shared" si="45"/>
        <v>0</v>
      </c>
      <c r="BK55" s="340">
        <f t="shared" si="45"/>
        <v>0</v>
      </c>
      <c r="BL55" s="340">
        <f t="shared" si="45"/>
        <v>0</v>
      </c>
      <c r="BM55" s="340">
        <f t="shared" si="45"/>
        <v>0</v>
      </c>
      <c r="BN55" s="340">
        <f t="shared" si="45"/>
        <v>0</v>
      </c>
      <c r="BO55" s="340">
        <f t="shared" si="45"/>
        <v>0</v>
      </c>
      <c r="BP55" s="340">
        <f t="shared" si="45"/>
        <v>0</v>
      </c>
      <c r="BQ55" s="340">
        <f t="shared" ref="BQ55:CF60" si="46">+$E55*$B55*BQ$46</f>
        <v>0</v>
      </c>
      <c r="BR55" s="340">
        <f t="shared" si="46"/>
        <v>0</v>
      </c>
      <c r="BS55" s="340">
        <f t="shared" ref="BS55:CX55" si="47">+$E55*$B55*BS$46</f>
        <v>0</v>
      </c>
      <c r="BT55" s="340">
        <f t="shared" si="47"/>
        <v>0</v>
      </c>
      <c r="BU55" s="340">
        <f t="shared" si="47"/>
        <v>0</v>
      </c>
      <c r="BV55" s="340">
        <f t="shared" si="47"/>
        <v>0</v>
      </c>
      <c r="BW55" s="340">
        <f t="shared" si="47"/>
        <v>0</v>
      </c>
      <c r="BX55" s="340">
        <f t="shared" si="47"/>
        <v>0</v>
      </c>
      <c r="BY55" s="340">
        <f t="shared" si="47"/>
        <v>0</v>
      </c>
      <c r="BZ55" s="340">
        <f t="shared" si="47"/>
        <v>0</v>
      </c>
      <c r="CA55" s="340">
        <f t="shared" si="47"/>
        <v>0</v>
      </c>
      <c r="CB55" s="340">
        <f t="shared" si="47"/>
        <v>0</v>
      </c>
      <c r="CC55" s="340">
        <f t="shared" si="47"/>
        <v>0</v>
      </c>
      <c r="CD55" s="340">
        <f t="shared" si="47"/>
        <v>0</v>
      </c>
      <c r="CE55" s="340">
        <f t="shared" si="47"/>
        <v>0</v>
      </c>
      <c r="CF55" s="340">
        <f t="shared" si="47"/>
        <v>0</v>
      </c>
      <c r="CG55" s="340">
        <f t="shared" si="47"/>
        <v>0</v>
      </c>
      <c r="CH55" s="340">
        <f t="shared" si="47"/>
        <v>0</v>
      </c>
      <c r="CI55" s="340">
        <f t="shared" si="47"/>
        <v>0</v>
      </c>
      <c r="CJ55" s="340">
        <f t="shared" si="47"/>
        <v>0</v>
      </c>
      <c r="CK55" s="340">
        <f t="shared" si="47"/>
        <v>0</v>
      </c>
      <c r="CL55" s="340">
        <f t="shared" si="47"/>
        <v>0</v>
      </c>
      <c r="CM55" s="340">
        <f t="shared" si="47"/>
        <v>0</v>
      </c>
      <c r="CN55" s="340">
        <f t="shared" si="47"/>
        <v>0</v>
      </c>
      <c r="CO55" s="340">
        <f t="shared" si="47"/>
        <v>0</v>
      </c>
      <c r="CP55" s="340">
        <f t="shared" si="47"/>
        <v>0</v>
      </c>
      <c r="CQ55" s="340">
        <f t="shared" si="47"/>
        <v>0</v>
      </c>
      <c r="CR55" s="340">
        <f t="shared" si="47"/>
        <v>0</v>
      </c>
      <c r="CS55" s="340">
        <f t="shared" si="47"/>
        <v>0</v>
      </c>
      <c r="CT55" s="340">
        <f t="shared" si="47"/>
        <v>0</v>
      </c>
      <c r="CU55" s="340">
        <f t="shared" si="47"/>
        <v>0</v>
      </c>
      <c r="CV55" s="340">
        <f t="shared" si="47"/>
        <v>0</v>
      </c>
      <c r="CW55" s="340">
        <f t="shared" si="47"/>
        <v>0</v>
      </c>
      <c r="CX55" s="340">
        <f t="shared" si="47"/>
        <v>0</v>
      </c>
      <c r="CY55" s="340">
        <f t="shared" ref="CY55:EB55" si="48">+$E55*$B55*CY$46</f>
        <v>0</v>
      </c>
      <c r="CZ55" s="340">
        <f t="shared" si="48"/>
        <v>0</v>
      </c>
      <c r="DA55" s="340">
        <f t="shared" si="48"/>
        <v>0</v>
      </c>
      <c r="DB55" s="340">
        <f t="shared" si="48"/>
        <v>0</v>
      </c>
      <c r="DC55" s="340">
        <f t="shared" si="48"/>
        <v>0</v>
      </c>
      <c r="DD55" s="340">
        <f t="shared" si="48"/>
        <v>0</v>
      </c>
      <c r="DE55" s="340">
        <f t="shared" si="48"/>
        <v>0</v>
      </c>
      <c r="DF55" s="340">
        <f t="shared" si="48"/>
        <v>0</v>
      </c>
      <c r="DG55" s="340">
        <f t="shared" si="48"/>
        <v>0</v>
      </c>
      <c r="DH55" s="340">
        <f t="shared" si="48"/>
        <v>0</v>
      </c>
      <c r="DI55" s="340">
        <f t="shared" si="48"/>
        <v>0</v>
      </c>
      <c r="DJ55" s="340">
        <f t="shared" si="48"/>
        <v>0</v>
      </c>
      <c r="DK55" s="340">
        <f t="shared" si="48"/>
        <v>0</v>
      </c>
      <c r="DL55" s="340">
        <f t="shared" si="48"/>
        <v>0</v>
      </c>
      <c r="DM55" s="340">
        <f t="shared" si="48"/>
        <v>0</v>
      </c>
      <c r="DN55" s="340">
        <f t="shared" si="48"/>
        <v>0</v>
      </c>
      <c r="DO55" s="340">
        <f t="shared" si="48"/>
        <v>0</v>
      </c>
      <c r="DP55" s="340">
        <f t="shared" si="48"/>
        <v>0</v>
      </c>
      <c r="DQ55" s="340">
        <f t="shared" si="48"/>
        <v>0</v>
      </c>
      <c r="DR55" s="340">
        <f t="shared" si="48"/>
        <v>0</v>
      </c>
      <c r="DS55" s="340">
        <f t="shared" si="48"/>
        <v>0</v>
      </c>
      <c r="DT55" s="340">
        <f t="shared" si="48"/>
        <v>0</v>
      </c>
      <c r="DU55" s="340">
        <f t="shared" si="48"/>
        <v>0</v>
      </c>
      <c r="DV55" s="340">
        <f t="shared" si="48"/>
        <v>0</v>
      </c>
      <c r="DW55" s="340">
        <f t="shared" si="48"/>
        <v>0</v>
      </c>
      <c r="DX55" s="340">
        <f t="shared" si="48"/>
        <v>0</v>
      </c>
      <c r="DY55" s="340">
        <f t="shared" si="48"/>
        <v>0</v>
      </c>
      <c r="DZ55" s="340">
        <f t="shared" si="48"/>
        <v>0</v>
      </c>
      <c r="EA55" s="340">
        <f t="shared" si="48"/>
        <v>0</v>
      </c>
      <c r="EB55" s="340">
        <f t="shared" si="48"/>
        <v>0</v>
      </c>
      <c r="EC55" s="340">
        <f t="shared" ref="EC55:ER60" si="49">+$E55*$B55*EC$46</f>
        <v>0</v>
      </c>
      <c r="ED55" s="340">
        <f t="shared" si="49"/>
        <v>0</v>
      </c>
      <c r="EE55" s="340">
        <f t="shared" si="39"/>
        <v>0</v>
      </c>
      <c r="EF55" s="340">
        <f t="shared" si="39"/>
        <v>0</v>
      </c>
      <c r="EG55" s="340">
        <f t="shared" si="39"/>
        <v>0</v>
      </c>
      <c r="EH55" s="340">
        <f t="shared" si="39"/>
        <v>0</v>
      </c>
      <c r="EI55" s="340">
        <f t="shared" si="39"/>
        <v>0</v>
      </c>
      <c r="EJ55" s="340">
        <f t="shared" si="39"/>
        <v>0</v>
      </c>
      <c r="EK55" s="340">
        <f t="shared" si="39"/>
        <v>0</v>
      </c>
      <c r="EL55" s="340">
        <f t="shared" si="39"/>
        <v>0</v>
      </c>
      <c r="EM55" s="340">
        <f t="shared" si="39"/>
        <v>0</v>
      </c>
      <c r="EN55" s="340">
        <f t="shared" si="39"/>
        <v>0</v>
      </c>
      <c r="EO55" s="340">
        <f t="shared" si="40"/>
        <v>0</v>
      </c>
      <c r="EP55" s="340">
        <f t="shared" si="40"/>
        <v>0</v>
      </c>
      <c r="EQ55" s="340">
        <f t="shared" si="40"/>
        <v>0</v>
      </c>
      <c r="ER55" s="340">
        <f t="shared" si="40"/>
        <v>0</v>
      </c>
      <c r="ES55" s="340">
        <f t="shared" si="40"/>
        <v>0</v>
      </c>
      <c r="ET55" s="340">
        <f t="shared" si="40"/>
        <v>0</v>
      </c>
      <c r="EU55" s="340">
        <f t="shared" si="40"/>
        <v>0</v>
      </c>
      <c r="EV55" s="340">
        <f t="shared" si="40"/>
        <v>0</v>
      </c>
      <c r="EW55" s="340">
        <f t="shared" si="40"/>
        <v>0</v>
      </c>
      <c r="EX55" s="340">
        <f t="shared" si="40"/>
        <v>0</v>
      </c>
      <c r="EY55" s="340">
        <f t="shared" si="41"/>
        <v>0</v>
      </c>
      <c r="EZ55" s="340">
        <f t="shared" si="41"/>
        <v>0</v>
      </c>
      <c r="FA55" s="340">
        <f t="shared" si="41"/>
        <v>0</v>
      </c>
      <c r="FB55" s="340">
        <f t="shared" si="41"/>
        <v>0</v>
      </c>
      <c r="FC55" s="340">
        <f t="shared" si="41"/>
        <v>0</v>
      </c>
      <c r="FD55" s="340">
        <f t="shared" si="41"/>
        <v>0</v>
      </c>
      <c r="FE55" s="340">
        <f t="shared" si="41"/>
        <v>0</v>
      </c>
      <c r="FF55" s="340">
        <f t="shared" si="41"/>
        <v>0</v>
      </c>
      <c r="FG55" s="340">
        <f t="shared" si="41"/>
        <v>0</v>
      </c>
      <c r="FH55" s="340">
        <f t="shared" si="41"/>
        <v>0</v>
      </c>
      <c r="FI55" s="340">
        <f t="shared" si="42"/>
        <v>0</v>
      </c>
      <c r="FJ55" s="340">
        <f t="shared" si="42"/>
        <v>0</v>
      </c>
      <c r="FK55" s="340">
        <f t="shared" si="42"/>
        <v>0</v>
      </c>
      <c r="FL55" s="340">
        <f t="shared" si="42"/>
        <v>0</v>
      </c>
      <c r="FM55" s="340">
        <f t="shared" si="42"/>
        <v>0</v>
      </c>
      <c r="FN55" s="340">
        <f t="shared" si="42"/>
        <v>0</v>
      </c>
      <c r="FO55" s="340">
        <f t="shared" si="42"/>
        <v>0</v>
      </c>
      <c r="FP55" s="340">
        <f t="shared" si="42"/>
        <v>0</v>
      </c>
      <c r="FQ55" s="340">
        <f t="shared" si="42"/>
        <v>0</v>
      </c>
      <c r="FR55" s="340">
        <f t="shared" si="42"/>
        <v>0</v>
      </c>
      <c r="FS55" s="340">
        <f t="shared" si="43"/>
        <v>0</v>
      </c>
      <c r="FT55" s="340">
        <f t="shared" si="43"/>
        <v>0</v>
      </c>
      <c r="FU55" s="340">
        <f t="shared" si="43"/>
        <v>0</v>
      </c>
      <c r="FV55" s="340">
        <f t="shared" si="43"/>
        <v>0</v>
      </c>
      <c r="FW55" s="340">
        <f t="shared" si="43"/>
        <v>0</v>
      </c>
      <c r="FX55" s="340">
        <f t="shared" si="43"/>
        <v>0</v>
      </c>
      <c r="FY55" s="340">
        <f t="shared" si="43"/>
        <v>0</v>
      </c>
      <c r="FZ55" s="340">
        <f t="shared" si="43"/>
        <v>0</v>
      </c>
      <c r="GA55" s="340">
        <f t="shared" si="43"/>
        <v>0</v>
      </c>
      <c r="GB55" s="340">
        <f t="shared" si="43"/>
        <v>0</v>
      </c>
      <c r="GC55" s="340">
        <f t="shared" si="43"/>
        <v>0</v>
      </c>
    </row>
    <row r="56" spans="1:185" x14ac:dyDescent="0.25">
      <c r="A56" s="441">
        <f t="shared" si="22"/>
        <v>0</v>
      </c>
      <c r="B56" s="441">
        <f t="shared" si="22"/>
        <v>0</v>
      </c>
      <c r="C56" s="442">
        <f t="shared" si="22"/>
        <v>0</v>
      </c>
      <c r="D56" s="441">
        <f t="shared" si="22"/>
        <v>0</v>
      </c>
      <c r="E56" s="441">
        <f t="shared" si="22"/>
        <v>0</v>
      </c>
      <c r="F56" s="340">
        <f t="shared" si="23"/>
        <v>0</v>
      </c>
      <c r="G56" s="340">
        <f t="shared" ref="G56:U60" si="50">+$E56*$B56*G$46</f>
        <v>0</v>
      </c>
      <c r="H56" s="340">
        <f t="shared" si="50"/>
        <v>0</v>
      </c>
      <c r="I56" s="340">
        <f t="shared" si="50"/>
        <v>0</v>
      </c>
      <c r="J56" s="340">
        <f t="shared" si="50"/>
        <v>0</v>
      </c>
      <c r="K56" s="340">
        <f t="shared" si="50"/>
        <v>0</v>
      </c>
      <c r="L56" s="340">
        <f t="shared" si="50"/>
        <v>0</v>
      </c>
      <c r="M56" s="340">
        <f t="shared" si="50"/>
        <v>0</v>
      </c>
      <c r="N56" s="340">
        <f t="shared" si="50"/>
        <v>0</v>
      </c>
      <c r="O56" s="340">
        <f t="shared" si="50"/>
        <v>0</v>
      </c>
      <c r="P56" s="340">
        <f t="shared" si="50"/>
        <v>0</v>
      </c>
      <c r="Q56" s="340">
        <f t="shared" si="50"/>
        <v>0</v>
      </c>
      <c r="R56" s="340">
        <f t="shared" si="50"/>
        <v>0</v>
      </c>
      <c r="S56" s="340">
        <f t="shared" si="50"/>
        <v>0</v>
      </c>
      <c r="T56" s="340">
        <f t="shared" si="50"/>
        <v>0</v>
      </c>
      <c r="U56" s="340">
        <f t="shared" si="50"/>
        <v>0</v>
      </c>
      <c r="V56" s="340">
        <f t="shared" ref="V56:AK60" si="51">+$E56*$B56*V$46</f>
        <v>0</v>
      </c>
      <c r="W56" s="340">
        <f t="shared" si="51"/>
        <v>0</v>
      </c>
      <c r="X56" s="340">
        <f t="shared" si="51"/>
        <v>0</v>
      </c>
      <c r="Y56" s="340">
        <f t="shared" si="51"/>
        <v>0</v>
      </c>
      <c r="Z56" s="340">
        <f t="shared" si="51"/>
        <v>0</v>
      </c>
      <c r="AA56" s="340">
        <f t="shared" si="51"/>
        <v>0</v>
      </c>
      <c r="AB56" s="340">
        <f t="shared" si="51"/>
        <v>0</v>
      </c>
      <c r="AC56" s="340">
        <f t="shared" si="51"/>
        <v>0</v>
      </c>
      <c r="AD56" s="340">
        <f t="shared" si="51"/>
        <v>0</v>
      </c>
      <c r="AE56" s="340">
        <f t="shared" si="51"/>
        <v>0</v>
      </c>
      <c r="AF56" s="340">
        <f t="shared" si="51"/>
        <v>0</v>
      </c>
      <c r="AG56" s="340">
        <f t="shared" si="51"/>
        <v>0</v>
      </c>
      <c r="AH56" s="340">
        <f t="shared" si="51"/>
        <v>0</v>
      </c>
      <c r="AI56" s="340">
        <f t="shared" si="51"/>
        <v>0</v>
      </c>
      <c r="AJ56" s="340">
        <f t="shared" si="51"/>
        <v>0</v>
      </c>
      <c r="AK56" s="340">
        <f t="shared" si="51"/>
        <v>0</v>
      </c>
      <c r="AL56" s="340">
        <f t="shared" ref="AL56:BA60" si="52">+$E56*$B56*AL$46</f>
        <v>0</v>
      </c>
      <c r="AM56" s="340">
        <f t="shared" si="52"/>
        <v>0</v>
      </c>
      <c r="AN56" s="340">
        <f t="shared" si="52"/>
        <v>0</v>
      </c>
      <c r="AO56" s="340">
        <f t="shared" si="52"/>
        <v>0</v>
      </c>
      <c r="AP56" s="340">
        <f t="shared" si="52"/>
        <v>0</v>
      </c>
      <c r="AQ56" s="340">
        <f t="shared" si="52"/>
        <v>0</v>
      </c>
      <c r="AR56" s="340">
        <f t="shared" si="52"/>
        <v>0</v>
      </c>
      <c r="AS56" s="340">
        <f t="shared" si="52"/>
        <v>0</v>
      </c>
      <c r="AT56" s="340">
        <f t="shared" si="52"/>
        <v>0</v>
      </c>
      <c r="AU56" s="340">
        <f t="shared" si="52"/>
        <v>0</v>
      </c>
      <c r="AV56" s="340">
        <f t="shared" si="52"/>
        <v>0</v>
      </c>
      <c r="AW56" s="340">
        <f t="shared" si="52"/>
        <v>0</v>
      </c>
      <c r="AX56" s="340">
        <f t="shared" si="52"/>
        <v>0</v>
      </c>
      <c r="AY56" s="340">
        <f t="shared" si="52"/>
        <v>0</v>
      </c>
      <c r="AZ56" s="340">
        <f t="shared" si="52"/>
        <v>0</v>
      </c>
      <c r="BA56" s="340">
        <f t="shared" si="52"/>
        <v>0</v>
      </c>
      <c r="BB56" s="340">
        <f t="shared" ref="BB56:BQ60" si="53">+$E56*$B56*BB$46</f>
        <v>0</v>
      </c>
      <c r="BC56" s="340">
        <f t="shared" si="53"/>
        <v>0</v>
      </c>
      <c r="BD56" s="340">
        <f t="shared" si="53"/>
        <v>0</v>
      </c>
      <c r="BE56" s="340">
        <f t="shared" si="53"/>
        <v>0</v>
      </c>
      <c r="BF56" s="340">
        <f t="shared" si="53"/>
        <v>0</v>
      </c>
      <c r="BG56" s="340">
        <f t="shared" si="53"/>
        <v>0</v>
      </c>
      <c r="BH56" s="340">
        <f t="shared" si="53"/>
        <v>0</v>
      </c>
      <c r="BI56" s="340">
        <f t="shared" si="53"/>
        <v>0</v>
      </c>
      <c r="BJ56" s="340">
        <f t="shared" si="53"/>
        <v>0</v>
      </c>
      <c r="BK56" s="340">
        <f t="shared" si="53"/>
        <v>0</v>
      </c>
      <c r="BL56" s="340">
        <f t="shared" si="53"/>
        <v>0</v>
      </c>
      <c r="BM56" s="340">
        <f t="shared" si="53"/>
        <v>0</v>
      </c>
      <c r="BN56" s="340">
        <f t="shared" si="53"/>
        <v>0</v>
      </c>
      <c r="BO56" s="340">
        <f t="shared" si="53"/>
        <v>0</v>
      </c>
      <c r="BP56" s="340">
        <f t="shared" si="53"/>
        <v>0</v>
      </c>
      <c r="BQ56" s="340">
        <f t="shared" si="53"/>
        <v>0</v>
      </c>
      <c r="BR56" s="340">
        <f t="shared" si="46"/>
        <v>0</v>
      </c>
      <c r="BS56" s="340">
        <f t="shared" si="46"/>
        <v>0</v>
      </c>
      <c r="BT56" s="340">
        <f t="shared" si="46"/>
        <v>0</v>
      </c>
      <c r="BU56" s="340">
        <f t="shared" si="46"/>
        <v>0</v>
      </c>
      <c r="BV56" s="340">
        <f t="shared" si="46"/>
        <v>0</v>
      </c>
      <c r="BW56" s="340">
        <f t="shared" si="46"/>
        <v>0</v>
      </c>
      <c r="BX56" s="340">
        <f t="shared" si="46"/>
        <v>0</v>
      </c>
      <c r="BY56" s="340">
        <f t="shared" si="46"/>
        <v>0</v>
      </c>
      <c r="BZ56" s="340">
        <f t="shared" si="46"/>
        <v>0</v>
      </c>
      <c r="CA56" s="340">
        <f t="shared" si="46"/>
        <v>0</v>
      </c>
      <c r="CB56" s="340">
        <f t="shared" si="46"/>
        <v>0</v>
      </c>
      <c r="CC56" s="340">
        <f t="shared" si="46"/>
        <v>0</v>
      </c>
      <c r="CD56" s="340">
        <f t="shared" si="46"/>
        <v>0</v>
      </c>
      <c r="CE56" s="340">
        <f t="shared" si="46"/>
        <v>0</v>
      </c>
      <c r="CF56" s="340">
        <f t="shared" si="46"/>
        <v>0</v>
      </c>
      <c r="CG56" s="340">
        <f t="shared" ref="CG56:CV60" si="54">+$E56*$B56*CG$46</f>
        <v>0</v>
      </c>
      <c r="CH56" s="340">
        <f t="shared" si="54"/>
        <v>0</v>
      </c>
      <c r="CI56" s="340">
        <f t="shared" si="54"/>
        <v>0</v>
      </c>
      <c r="CJ56" s="340">
        <f t="shared" si="54"/>
        <v>0</v>
      </c>
      <c r="CK56" s="340">
        <f t="shared" si="54"/>
        <v>0</v>
      </c>
      <c r="CL56" s="340">
        <f t="shared" si="54"/>
        <v>0</v>
      </c>
      <c r="CM56" s="340">
        <f t="shared" si="54"/>
        <v>0</v>
      </c>
      <c r="CN56" s="340">
        <f t="shared" si="54"/>
        <v>0</v>
      </c>
      <c r="CO56" s="340">
        <f t="shared" si="54"/>
        <v>0</v>
      </c>
      <c r="CP56" s="340">
        <f t="shared" si="54"/>
        <v>0</v>
      </c>
      <c r="CQ56" s="340">
        <f t="shared" si="54"/>
        <v>0</v>
      </c>
      <c r="CR56" s="340">
        <f t="shared" si="54"/>
        <v>0</v>
      </c>
      <c r="CS56" s="340">
        <f t="shared" si="54"/>
        <v>0</v>
      </c>
      <c r="CT56" s="340">
        <f t="shared" si="54"/>
        <v>0</v>
      </c>
      <c r="CU56" s="340">
        <f t="shared" si="54"/>
        <v>0</v>
      </c>
      <c r="CV56" s="340">
        <f t="shared" si="54"/>
        <v>0</v>
      </c>
      <c r="CW56" s="340">
        <f t="shared" ref="CW56:DL60" si="55">+$E56*$B56*CW$46</f>
        <v>0</v>
      </c>
      <c r="CX56" s="340">
        <f t="shared" si="55"/>
        <v>0</v>
      </c>
      <c r="CY56" s="340">
        <f t="shared" si="55"/>
        <v>0</v>
      </c>
      <c r="CZ56" s="340">
        <f t="shared" si="55"/>
        <v>0</v>
      </c>
      <c r="DA56" s="340">
        <f t="shared" si="55"/>
        <v>0</v>
      </c>
      <c r="DB56" s="340">
        <f t="shared" si="55"/>
        <v>0</v>
      </c>
      <c r="DC56" s="340">
        <f t="shared" si="55"/>
        <v>0</v>
      </c>
      <c r="DD56" s="340">
        <f t="shared" si="55"/>
        <v>0</v>
      </c>
      <c r="DE56" s="340">
        <f t="shared" si="55"/>
        <v>0</v>
      </c>
      <c r="DF56" s="340">
        <f t="shared" si="55"/>
        <v>0</v>
      </c>
      <c r="DG56" s="340">
        <f t="shared" si="55"/>
        <v>0</v>
      </c>
      <c r="DH56" s="340">
        <f t="shared" si="55"/>
        <v>0</v>
      </c>
      <c r="DI56" s="340">
        <f t="shared" si="55"/>
        <v>0</v>
      </c>
      <c r="DJ56" s="340">
        <f t="shared" si="55"/>
        <v>0</v>
      </c>
      <c r="DK56" s="340">
        <f t="shared" si="55"/>
        <v>0</v>
      </c>
      <c r="DL56" s="340">
        <f t="shared" si="55"/>
        <v>0</v>
      </c>
      <c r="DM56" s="340">
        <f t="shared" ref="DM56:EB60" si="56">+$E56*$B56*DM$46</f>
        <v>0</v>
      </c>
      <c r="DN56" s="340">
        <f t="shared" si="56"/>
        <v>0</v>
      </c>
      <c r="DO56" s="340">
        <f t="shared" si="56"/>
        <v>0</v>
      </c>
      <c r="DP56" s="340">
        <f t="shared" si="56"/>
        <v>0</v>
      </c>
      <c r="DQ56" s="340">
        <f t="shared" si="56"/>
        <v>0</v>
      </c>
      <c r="DR56" s="340">
        <f t="shared" si="56"/>
        <v>0</v>
      </c>
      <c r="DS56" s="340">
        <f t="shared" si="56"/>
        <v>0</v>
      </c>
      <c r="DT56" s="340">
        <f t="shared" si="56"/>
        <v>0</v>
      </c>
      <c r="DU56" s="340">
        <f t="shared" si="56"/>
        <v>0</v>
      </c>
      <c r="DV56" s="340">
        <f t="shared" si="56"/>
        <v>0</v>
      </c>
      <c r="DW56" s="340">
        <f t="shared" si="56"/>
        <v>0</v>
      </c>
      <c r="DX56" s="340">
        <f t="shared" si="56"/>
        <v>0</v>
      </c>
      <c r="DY56" s="340">
        <f t="shared" si="56"/>
        <v>0</v>
      </c>
      <c r="DZ56" s="340">
        <f t="shared" si="56"/>
        <v>0</v>
      </c>
      <c r="EA56" s="340">
        <f t="shared" si="56"/>
        <v>0</v>
      </c>
      <c r="EB56" s="340">
        <f t="shared" si="56"/>
        <v>0</v>
      </c>
      <c r="EC56" s="340">
        <f t="shared" si="49"/>
        <v>0</v>
      </c>
      <c r="ED56" s="340">
        <f t="shared" si="49"/>
        <v>0</v>
      </c>
      <c r="EE56" s="340">
        <f t="shared" si="49"/>
        <v>0</v>
      </c>
      <c r="EF56" s="340">
        <f t="shared" si="49"/>
        <v>0</v>
      </c>
      <c r="EG56" s="340">
        <f t="shared" si="49"/>
        <v>0</v>
      </c>
      <c r="EH56" s="340">
        <f t="shared" si="49"/>
        <v>0</v>
      </c>
      <c r="EI56" s="340">
        <f t="shared" si="49"/>
        <v>0</v>
      </c>
      <c r="EJ56" s="340">
        <f t="shared" si="49"/>
        <v>0</v>
      </c>
      <c r="EK56" s="340">
        <f t="shared" si="49"/>
        <v>0</v>
      </c>
      <c r="EL56" s="340">
        <f t="shared" si="49"/>
        <v>0</v>
      </c>
      <c r="EM56" s="340">
        <f t="shared" si="49"/>
        <v>0</v>
      </c>
      <c r="EN56" s="340">
        <f t="shared" si="49"/>
        <v>0</v>
      </c>
      <c r="EO56" s="340">
        <f t="shared" si="49"/>
        <v>0</v>
      </c>
      <c r="EP56" s="340">
        <f t="shared" si="49"/>
        <v>0</v>
      </c>
      <c r="EQ56" s="340">
        <f t="shared" si="49"/>
        <v>0</v>
      </c>
      <c r="ER56" s="340">
        <f t="shared" si="49"/>
        <v>0</v>
      </c>
      <c r="ES56" s="340">
        <f t="shared" ref="ES56:FH60" si="57">+$E56*$B56*ES$46</f>
        <v>0</v>
      </c>
      <c r="ET56" s="340">
        <f t="shared" si="57"/>
        <v>0</v>
      </c>
      <c r="EU56" s="340">
        <f t="shared" si="57"/>
        <v>0</v>
      </c>
      <c r="EV56" s="340">
        <f t="shared" si="57"/>
        <v>0</v>
      </c>
      <c r="EW56" s="340">
        <f t="shared" si="57"/>
        <v>0</v>
      </c>
      <c r="EX56" s="340">
        <f t="shared" si="57"/>
        <v>0</v>
      </c>
      <c r="EY56" s="340">
        <f t="shared" si="57"/>
        <v>0</v>
      </c>
      <c r="EZ56" s="340">
        <f t="shared" si="57"/>
        <v>0</v>
      </c>
      <c r="FA56" s="340">
        <f t="shared" si="57"/>
        <v>0</v>
      </c>
      <c r="FB56" s="340">
        <f t="shared" si="57"/>
        <v>0</v>
      </c>
      <c r="FC56" s="340">
        <f t="shared" si="57"/>
        <v>0</v>
      </c>
      <c r="FD56" s="340">
        <f t="shared" si="57"/>
        <v>0</v>
      </c>
      <c r="FE56" s="340">
        <f t="shared" si="57"/>
        <v>0</v>
      </c>
      <c r="FF56" s="340">
        <f t="shared" si="57"/>
        <v>0</v>
      </c>
      <c r="FG56" s="340">
        <f t="shared" si="57"/>
        <v>0</v>
      </c>
      <c r="FH56" s="340">
        <f t="shared" si="57"/>
        <v>0</v>
      </c>
      <c r="FI56" s="340">
        <f t="shared" ref="FI56:FX60" si="58">+$E56*$B56*FI$46</f>
        <v>0</v>
      </c>
      <c r="FJ56" s="340">
        <f t="shared" si="58"/>
        <v>0</v>
      </c>
      <c r="FK56" s="340">
        <f t="shared" si="58"/>
        <v>0</v>
      </c>
      <c r="FL56" s="340">
        <f t="shared" si="58"/>
        <v>0</v>
      </c>
      <c r="FM56" s="340">
        <f t="shared" si="58"/>
        <v>0</v>
      </c>
      <c r="FN56" s="340">
        <f t="shared" si="58"/>
        <v>0</v>
      </c>
      <c r="FO56" s="340">
        <f t="shared" si="58"/>
        <v>0</v>
      </c>
      <c r="FP56" s="340">
        <f t="shared" si="58"/>
        <v>0</v>
      </c>
      <c r="FQ56" s="340">
        <f t="shared" si="58"/>
        <v>0</v>
      </c>
      <c r="FR56" s="340">
        <f t="shared" si="58"/>
        <v>0</v>
      </c>
      <c r="FS56" s="340">
        <f t="shared" si="58"/>
        <v>0</v>
      </c>
      <c r="FT56" s="340">
        <f t="shared" si="58"/>
        <v>0</v>
      </c>
      <c r="FU56" s="340">
        <f t="shared" si="58"/>
        <v>0</v>
      </c>
      <c r="FV56" s="340">
        <f t="shared" si="58"/>
        <v>0</v>
      </c>
      <c r="FW56" s="340">
        <f t="shared" si="58"/>
        <v>0</v>
      </c>
      <c r="FX56" s="340">
        <f t="shared" si="58"/>
        <v>0</v>
      </c>
      <c r="FY56" s="340">
        <f t="shared" ref="FY56:GC60" si="59">+$E56*$B56*FY$46</f>
        <v>0</v>
      </c>
      <c r="FZ56" s="340">
        <f t="shared" si="59"/>
        <v>0</v>
      </c>
      <c r="GA56" s="340">
        <f t="shared" si="59"/>
        <v>0</v>
      </c>
      <c r="GB56" s="340">
        <f t="shared" si="59"/>
        <v>0</v>
      </c>
      <c r="GC56" s="340">
        <f t="shared" si="59"/>
        <v>0</v>
      </c>
    </row>
    <row r="57" spans="1:185" x14ac:dyDescent="0.25">
      <c r="A57" s="441">
        <f t="shared" si="22"/>
        <v>0</v>
      </c>
      <c r="B57" s="441">
        <f t="shared" si="22"/>
        <v>0</v>
      </c>
      <c r="C57" s="442">
        <f t="shared" si="22"/>
        <v>0</v>
      </c>
      <c r="D57" s="441">
        <f t="shared" si="22"/>
        <v>0</v>
      </c>
      <c r="E57" s="441">
        <f t="shared" si="22"/>
        <v>0</v>
      </c>
      <c r="F57" s="340">
        <f t="shared" si="23"/>
        <v>0</v>
      </c>
      <c r="G57" s="340">
        <f t="shared" si="50"/>
        <v>0</v>
      </c>
      <c r="H57" s="340">
        <f t="shared" si="50"/>
        <v>0</v>
      </c>
      <c r="I57" s="340">
        <f t="shared" si="50"/>
        <v>0</v>
      </c>
      <c r="J57" s="340">
        <f t="shared" si="50"/>
        <v>0</v>
      </c>
      <c r="K57" s="340">
        <f t="shared" si="50"/>
        <v>0</v>
      </c>
      <c r="L57" s="340">
        <f t="shared" si="50"/>
        <v>0</v>
      </c>
      <c r="M57" s="340">
        <f t="shared" si="50"/>
        <v>0</v>
      </c>
      <c r="N57" s="340">
        <f t="shared" si="50"/>
        <v>0</v>
      </c>
      <c r="O57" s="340">
        <f t="shared" si="50"/>
        <v>0</v>
      </c>
      <c r="P57" s="340">
        <f t="shared" si="50"/>
        <v>0</v>
      </c>
      <c r="Q57" s="340">
        <f t="shared" si="50"/>
        <v>0</v>
      </c>
      <c r="R57" s="340">
        <f t="shared" si="50"/>
        <v>0</v>
      </c>
      <c r="S57" s="340">
        <f t="shared" si="50"/>
        <v>0</v>
      </c>
      <c r="T57" s="340">
        <f t="shared" si="50"/>
        <v>0</v>
      </c>
      <c r="U57" s="340">
        <f t="shared" si="50"/>
        <v>0</v>
      </c>
      <c r="V57" s="340">
        <f t="shared" si="51"/>
        <v>0</v>
      </c>
      <c r="W57" s="340">
        <f t="shared" si="51"/>
        <v>0</v>
      </c>
      <c r="X57" s="340">
        <f t="shared" si="51"/>
        <v>0</v>
      </c>
      <c r="Y57" s="340">
        <f t="shared" si="51"/>
        <v>0</v>
      </c>
      <c r="Z57" s="340">
        <f t="shared" si="51"/>
        <v>0</v>
      </c>
      <c r="AA57" s="340">
        <f t="shared" si="51"/>
        <v>0</v>
      </c>
      <c r="AB57" s="340">
        <f t="shared" si="51"/>
        <v>0</v>
      </c>
      <c r="AC57" s="340">
        <f t="shared" si="51"/>
        <v>0</v>
      </c>
      <c r="AD57" s="340">
        <f t="shared" si="51"/>
        <v>0</v>
      </c>
      <c r="AE57" s="340">
        <f t="shared" si="51"/>
        <v>0</v>
      </c>
      <c r="AF57" s="340">
        <f t="shared" si="51"/>
        <v>0</v>
      </c>
      <c r="AG57" s="340">
        <f t="shared" si="51"/>
        <v>0</v>
      </c>
      <c r="AH57" s="340">
        <f t="shared" si="51"/>
        <v>0</v>
      </c>
      <c r="AI57" s="340">
        <f t="shared" si="51"/>
        <v>0</v>
      </c>
      <c r="AJ57" s="340">
        <f t="shared" si="51"/>
        <v>0</v>
      </c>
      <c r="AK57" s="340">
        <f t="shared" si="51"/>
        <v>0</v>
      </c>
      <c r="AL57" s="340">
        <f t="shared" si="52"/>
        <v>0</v>
      </c>
      <c r="AM57" s="340">
        <f t="shared" si="52"/>
        <v>0</v>
      </c>
      <c r="AN57" s="340">
        <f t="shared" si="52"/>
        <v>0</v>
      </c>
      <c r="AO57" s="340">
        <f t="shared" si="52"/>
        <v>0</v>
      </c>
      <c r="AP57" s="340">
        <f t="shared" si="52"/>
        <v>0</v>
      </c>
      <c r="AQ57" s="340">
        <f t="shared" si="52"/>
        <v>0</v>
      </c>
      <c r="AR57" s="340">
        <f t="shared" si="52"/>
        <v>0</v>
      </c>
      <c r="AS57" s="340">
        <f t="shared" si="52"/>
        <v>0</v>
      </c>
      <c r="AT57" s="340">
        <f t="shared" si="52"/>
        <v>0</v>
      </c>
      <c r="AU57" s="340">
        <f t="shared" si="52"/>
        <v>0</v>
      </c>
      <c r="AV57" s="340">
        <f t="shared" si="52"/>
        <v>0</v>
      </c>
      <c r="AW57" s="340">
        <f t="shared" si="52"/>
        <v>0</v>
      </c>
      <c r="AX57" s="340">
        <f t="shared" si="52"/>
        <v>0</v>
      </c>
      <c r="AY57" s="340">
        <f t="shared" si="52"/>
        <v>0</v>
      </c>
      <c r="AZ57" s="340">
        <f t="shared" si="52"/>
        <v>0</v>
      </c>
      <c r="BA57" s="340">
        <f t="shared" si="52"/>
        <v>0</v>
      </c>
      <c r="BB57" s="340">
        <f t="shared" si="53"/>
        <v>0</v>
      </c>
      <c r="BC57" s="340">
        <f t="shared" si="53"/>
        <v>0</v>
      </c>
      <c r="BD57" s="340">
        <f t="shared" si="53"/>
        <v>0</v>
      </c>
      <c r="BE57" s="340">
        <f t="shared" si="53"/>
        <v>0</v>
      </c>
      <c r="BF57" s="340">
        <f t="shared" si="53"/>
        <v>0</v>
      </c>
      <c r="BG57" s="340">
        <f t="shared" si="53"/>
        <v>0</v>
      </c>
      <c r="BH57" s="340">
        <f t="shared" si="53"/>
        <v>0</v>
      </c>
      <c r="BI57" s="340">
        <f t="shared" si="53"/>
        <v>0</v>
      </c>
      <c r="BJ57" s="340">
        <f t="shared" si="53"/>
        <v>0</v>
      </c>
      <c r="BK57" s="340">
        <f t="shared" si="53"/>
        <v>0</v>
      </c>
      <c r="BL57" s="340">
        <f t="shared" si="53"/>
        <v>0</v>
      </c>
      <c r="BM57" s="340">
        <f t="shared" si="53"/>
        <v>0</v>
      </c>
      <c r="BN57" s="340">
        <f t="shared" si="53"/>
        <v>0</v>
      </c>
      <c r="BO57" s="340">
        <f t="shared" si="53"/>
        <v>0</v>
      </c>
      <c r="BP57" s="340">
        <f t="shared" si="53"/>
        <v>0</v>
      </c>
      <c r="BQ57" s="340">
        <f t="shared" si="53"/>
        <v>0</v>
      </c>
      <c r="BR57" s="340">
        <f t="shared" si="46"/>
        <v>0</v>
      </c>
      <c r="BS57" s="340">
        <f t="shared" si="46"/>
        <v>0</v>
      </c>
      <c r="BT57" s="340">
        <f t="shared" si="46"/>
        <v>0</v>
      </c>
      <c r="BU57" s="340">
        <f t="shared" si="46"/>
        <v>0</v>
      </c>
      <c r="BV57" s="340">
        <f t="shared" si="46"/>
        <v>0</v>
      </c>
      <c r="BW57" s="340">
        <f t="shared" si="46"/>
        <v>0</v>
      </c>
      <c r="BX57" s="340">
        <f t="shared" si="46"/>
        <v>0</v>
      </c>
      <c r="BY57" s="340">
        <f t="shared" si="46"/>
        <v>0</v>
      </c>
      <c r="BZ57" s="340">
        <f t="shared" si="46"/>
        <v>0</v>
      </c>
      <c r="CA57" s="340">
        <f t="shared" si="46"/>
        <v>0</v>
      </c>
      <c r="CB57" s="340">
        <f t="shared" si="46"/>
        <v>0</v>
      </c>
      <c r="CC57" s="340">
        <f t="shared" si="46"/>
        <v>0</v>
      </c>
      <c r="CD57" s="340">
        <f t="shared" si="46"/>
        <v>0</v>
      </c>
      <c r="CE57" s="340">
        <f t="shared" si="46"/>
        <v>0</v>
      </c>
      <c r="CF57" s="340">
        <f t="shared" si="46"/>
        <v>0</v>
      </c>
      <c r="CG57" s="340">
        <f t="shared" si="54"/>
        <v>0</v>
      </c>
      <c r="CH57" s="340">
        <f t="shared" si="54"/>
        <v>0</v>
      </c>
      <c r="CI57" s="340">
        <f t="shared" si="54"/>
        <v>0</v>
      </c>
      <c r="CJ57" s="340">
        <f t="shared" si="54"/>
        <v>0</v>
      </c>
      <c r="CK57" s="340">
        <f t="shared" si="54"/>
        <v>0</v>
      </c>
      <c r="CL57" s="340">
        <f t="shared" si="54"/>
        <v>0</v>
      </c>
      <c r="CM57" s="340">
        <f t="shared" si="54"/>
        <v>0</v>
      </c>
      <c r="CN57" s="340">
        <f t="shared" si="54"/>
        <v>0</v>
      </c>
      <c r="CO57" s="340">
        <f t="shared" si="54"/>
        <v>0</v>
      </c>
      <c r="CP57" s="340">
        <f t="shared" si="54"/>
        <v>0</v>
      </c>
      <c r="CQ57" s="340">
        <f t="shared" si="54"/>
        <v>0</v>
      </c>
      <c r="CR57" s="340">
        <f t="shared" si="54"/>
        <v>0</v>
      </c>
      <c r="CS57" s="340">
        <f t="shared" si="54"/>
        <v>0</v>
      </c>
      <c r="CT57" s="340">
        <f t="shared" si="54"/>
        <v>0</v>
      </c>
      <c r="CU57" s="340">
        <f t="shared" si="54"/>
        <v>0</v>
      </c>
      <c r="CV57" s="340">
        <f t="shared" si="54"/>
        <v>0</v>
      </c>
      <c r="CW57" s="340">
        <f t="shared" si="55"/>
        <v>0</v>
      </c>
      <c r="CX57" s="340">
        <f t="shared" si="55"/>
        <v>0</v>
      </c>
      <c r="CY57" s="340">
        <f t="shared" si="55"/>
        <v>0</v>
      </c>
      <c r="CZ57" s="340">
        <f t="shared" si="55"/>
        <v>0</v>
      </c>
      <c r="DA57" s="340">
        <f t="shared" si="55"/>
        <v>0</v>
      </c>
      <c r="DB57" s="340">
        <f t="shared" si="55"/>
        <v>0</v>
      </c>
      <c r="DC57" s="340">
        <f t="shared" si="55"/>
        <v>0</v>
      </c>
      <c r="DD57" s="340">
        <f t="shared" si="55"/>
        <v>0</v>
      </c>
      <c r="DE57" s="340">
        <f t="shared" si="55"/>
        <v>0</v>
      </c>
      <c r="DF57" s="340">
        <f t="shared" si="55"/>
        <v>0</v>
      </c>
      <c r="DG57" s="340">
        <f t="shared" si="55"/>
        <v>0</v>
      </c>
      <c r="DH57" s="340">
        <f t="shared" si="55"/>
        <v>0</v>
      </c>
      <c r="DI57" s="340">
        <f t="shared" si="55"/>
        <v>0</v>
      </c>
      <c r="DJ57" s="340">
        <f t="shared" si="55"/>
        <v>0</v>
      </c>
      <c r="DK57" s="340">
        <f t="shared" si="55"/>
        <v>0</v>
      </c>
      <c r="DL57" s="340">
        <f t="shared" si="55"/>
        <v>0</v>
      </c>
      <c r="DM57" s="340">
        <f t="shared" si="56"/>
        <v>0</v>
      </c>
      <c r="DN57" s="340">
        <f t="shared" si="56"/>
        <v>0</v>
      </c>
      <c r="DO57" s="340">
        <f t="shared" si="56"/>
        <v>0</v>
      </c>
      <c r="DP57" s="340">
        <f t="shared" si="56"/>
        <v>0</v>
      </c>
      <c r="DQ57" s="340">
        <f t="shared" si="56"/>
        <v>0</v>
      </c>
      <c r="DR57" s="340">
        <f t="shared" si="56"/>
        <v>0</v>
      </c>
      <c r="DS57" s="340">
        <f t="shared" si="56"/>
        <v>0</v>
      </c>
      <c r="DT57" s="340">
        <f t="shared" si="56"/>
        <v>0</v>
      </c>
      <c r="DU57" s="340">
        <f t="shared" si="56"/>
        <v>0</v>
      </c>
      <c r="DV57" s="340">
        <f t="shared" si="56"/>
        <v>0</v>
      </c>
      <c r="DW57" s="340">
        <f t="shared" si="56"/>
        <v>0</v>
      </c>
      <c r="DX57" s="340">
        <f t="shared" si="56"/>
        <v>0</v>
      </c>
      <c r="DY57" s="340">
        <f t="shared" si="56"/>
        <v>0</v>
      </c>
      <c r="DZ57" s="340">
        <f t="shared" si="56"/>
        <v>0</v>
      </c>
      <c r="EA57" s="340">
        <f t="shared" si="56"/>
        <v>0</v>
      </c>
      <c r="EB57" s="340">
        <f t="shared" si="56"/>
        <v>0</v>
      </c>
      <c r="EC57" s="340">
        <f t="shared" si="49"/>
        <v>0</v>
      </c>
      <c r="ED57" s="340">
        <f t="shared" si="49"/>
        <v>0</v>
      </c>
      <c r="EE57" s="340">
        <f t="shared" si="49"/>
        <v>0</v>
      </c>
      <c r="EF57" s="340">
        <f t="shared" si="49"/>
        <v>0</v>
      </c>
      <c r="EG57" s="340">
        <f t="shared" si="49"/>
        <v>0</v>
      </c>
      <c r="EH57" s="340">
        <f t="shared" si="49"/>
        <v>0</v>
      </c>
      <c r="EI57" s="340">
        <f t="shared" si="49"/>
        <v>0</v>
      </c>
      <c r="EJ57" s="340">
        <f t="shared" si="49"/>
        <v>0</v>
      </c>
      <c r="EK57" s="340">
        <f t="shared" si="49"/>
        <v>0</v>
      </c>
      <c r="EL57" s="340">
        <f t="shared" si="49"/>
        <v>0</v>
      </c>
      <c r="EM57" s="340">
        <f t="shared" si="49"/>
        <v>0</v>
      </c>
      <c r="EN57" s="340">
        <f t="shared" si="49"/>
        <v>0</v>
      </c>
      <c r="EO57" s="340">
        <f t="shared" si="49"/>
        <v>0</v>
      </c>
      <c r="EP57" s="340">
        <f t="shared" si="49"/>
        <v>0</v>
      </c>
      <c r="EQ57" s="340">
        <f t="shared" si="49"/>
        <v>0</v>
      </c>
      <c r="ER57" s="340">
        <f t="shared" si="49"/>
        <v>0</v>
      </c>
      <c r="ES57" s="340">
        <f t="shared" si="57"/>
        <v>0</v>
      </c>
      <c r="ET57" s="340">
        <f t="shared" si="57"/>
        <v>0</v>
      </c>
      <c r="EU57" s="340">
        <f t="shared" si="57"/>
        <v>0</v>
      </c>
      <c r="EV57" s="340">
        <f t="shared" si="57"/>
        <v>0</v>
      </c>
      <c r="EW57" s="340">
        <f t="shared" si="57"/>
        <v>0</v>
      </c>
      <c r="EX57" s="340">
        <f t="shared" si="57"/>
        <v>0</v>
      </c>
      <c r="EY57" s="340">
        <f t="shared" si="57"/>
        <v>0</v>
      </c>
      <c r="EZ57" s="340">
        <f t="shared" si="57"/>
        <v>0</v>
      </c>
      <c r="FA57" s="340">
        <f t="shared" si="57"/>
        <v>0</v>
      </c>
      <c r="FB57" s="340">
        <f t="shared" si="57"/>
        <v>0</v>
      </c>
      <c r="FC57" s="340">
        <f t="shared" si="57"/>
        <v>0</v>
      </c>
      <c r="FD57" s="340">
        <f t="shared" si="57"/>
        <v>0</v>
      </c>
      <c r="FE57" s="340">
        <f t="shared" si="57"/>
        <v>0</v>
      </c>
      <c r="FF57" s="340">
        <f t="shared" si="57"/>
        <v>0</v>
      </c>
      <c r="FG57" s="340">
        <f t="shared" si="57"/>
        <v>0</v>
      </c>
      <c r="FH57" s="340">
        <f t="shared" si="57"/>
        <v>0</v>
      </c>
      <c r="FI57" s="340">
        <f t="shared" si="58"/>
        <v>0</v>
      </c>
      <c r="FJ57" s="340">
        <f t="shared" si="58"/>
        <v>0</v>
      </c>
      <c r="FK57" s="340">
        <f t="shared" si="58"/>
        <v>0</v>
      </c>
      <c r="FL57" s="340">
        <f t="shared" si="58"/>
        <v>0</v>
      </c>
      <c r="FM57" s="340">
        <f t="shared" si="58"/>
        <v>0</v>
      </c>
      <c r="FN57" s="340">
        <f t="shared" si="58"/>
        <v>0</v>
      </c>
      <c r="FO57" s="340">
        <f t="shared" si="58"/>
        <v>0</v>
      </c>
      <c r="FP57" s="340">
        <f t="shared" si="58"/>
        <v>0</v>
      </c>
      <c r="FQ57" s="340">
        <f t="shared" si="58"/>
        <v>0</v>
      </c>
      <c r="FR57" s="340">
        <f t="shared" si="58"/>
        <v>0</v>
      </c>
      <c r="FS57" s="340">
        <f t="shared" si="58"/>
        <v>0</v>
      </c>
      <c r="FT57" s="340">
        <f t="shared" si="58"/>
        <v>0</v>
      </c>
      <c r="FU57" s="340">
        <f t="shared" si="58"/>
        <v>0</v>
      </c>
      <c r="FV57" s="340">
        <f t="shared" si="58"/>
        <v>0</v>
      </c>
      <c r="FW57" s="340">
        <f t="shared" si="58"/>
        <v>0</v>
      </c>
      <c r="FX57" s="340">
        <f t="shared" si="58"/>
        <v>0</v>
      </c>
      <c r="FY57" s="340">
        <f t="shared" si="59"/>
        <v>0</v>
      </c>
      <c r="FZ57" s="340">
        <f t="shared" si="59"/>
        <v>0</v>
      </c>
      <c r="GA57" s="340">
        <f t="shared" si="59"/>
        <v>0</v>
      </c>
      <c r="GB57" s="340">
        <f t="shared" si="59"/>
        <v>0</v>
      </c>
      <c r="GC57" s="340">
        <f t="shared" si="59"/>
        <v>0</v>
      </c>
    </row>
    <row r="58" spans="1:185" x14ac:dyDescent="0.25">
      <c r="A58" s="441">
        <f t="shared" si="22"/>
        <v>0</v>
      </c>
      <c r="B58" s="441">
        <f t="shared" si="22"/>
        <v>0</v>
      </c>
      <c r="C58" s="442">
        <f t="shared" si="22"/>
        <v>0</v>
      </c>
      <c r="D58" s="441">
        <f t="shared" si="22"/>
        <v>0</v>
      </c>
      <c r="E58" s="441">
        <f t="shared" si="22"/>
        <v>0</v>
      </c>
      <c r="F58" s="340">
        <f t="shared" si="23"/>
        <v>0</v>
      </c>
      <c r="G58" s="340">
        <f t="shared" si="50"/>
        <v>0</v>
      </c>
      <c r="H58" s="340">
        <f t="shared" si="50"/>
        <v>0</v>
      </c>
      <c r="I58" s="340">
        <f t="shared" si="50"/>
        <v>0</v>
      </c>
      <c r="J58" s="340">
        <f t="shared" si="50"/>
        <v>0</v>
      </c>
      <c r="K58" s="340">
        <f t="shared" si="50"/>
        <v>0</v>
      </c>
      <c r="L58" s="340">
        <f t="shared" si="50"/>
        <v>0</v>
      </c>
      <c r="M58" s="340">
        <f t="shared" si="50"/>
        <v>0</v>
      </c>
      <c r="N58" s="340">
        <f t="shared" si="50"/>
        <v>0</v>
      </c>
      <c r="O58" s="340">
        <f t="shared" si="50"/>
        <v>0</v>
      </c>
      <c r="P58" s="340">
        <f t="shared" si="50"/>
        <v>0</v>
      </c>
      <c r="Q58" s="340">
        <f t="shared" si="50"/>
        <v>0</v>
      </c>
      <c r="R58" s="340">
        <f t="shared" si="50"/>
        <v>0</v>
      </c>
      <c r="S58" s="340">
        <f t="shared" si="50"/>
        <v>0</v>
      </c>
      <c r="T58" s="340">
        <f t="shared" si="50"/>
        <v>0</v>
      </c>
      <c r="U58" s="340">
        <f t="shared" si="50"/>
        <v>0</v>
      </c>
      <c r="V58" s="340">
        <f t="shared" si="51"/>
        <v>0</v>
      </c>
      <c r="W58" s="340">
        <f t="shared" si="51"/>
        <v>0</v>
      </c>
      <c r="X58" s="340">
        <f t="shared" si="51"/>
        <v>0</v>
      </c>
      <c r="Y58" s="340">
        <f t="shared" si="51"/>
        <v>0</v>
      </c>
      <c r="Z58" s="340">
        <f t="shared" si="51"/>
        <v>0</v>
      </c>
      <c r="AA58" s="340">
        <f t="shared" si="51"/>
        <v>0</v>
      </c>
      <c r="AB58" s="340">
        <f t="shared" si="51"/>
        <v>0</v>
      </c>
      <c r="AC58" s="340">
        <f t="shared" si="51"/>
        <v>0</v>
      </c>
      <c r="AD58" s="340">
        <f t="shared" si="51"/>
        <v>0</v>
      </c>
      <c r="AE58" s="340">
        <f t="shared" si="51"/>
        <v>0</v>
      </c>
      <c r="AF58" s="340">
        <f t="shared" si="51"/>
        <v>0</v>
      </c>
      <c r="AG58" s="340">
        <f t="shared" si="51"/>
        <v>0</v>
      </c>
      <c r="AH58" s="340">
        <f t="shared" si="51"/>
        <v>0</v>
      </c>
      <c r="AI58" s="340">
        <f t="shared" si="51"/>
        <v>0</v>
      </c>
      <c r="AJ58" s="340">
        <f t="shared" si="51"/>
        <v>0</v>
      </c>
      <c r="AK58" s="340">
        <f t="shared" si="51"/>
        <v>0</v>
      </c>
      <c r="AL58" s="340">
        <f t="shared" si="52"/>
        <v>0</v>
      </c>
      <c r="AM58" s="340">
        <f t="shared" si="52"/>
        <v>0</v>
      </c>
      <c r="AN58" s="340">
        <f t="shared" si="52"/>
        <v>0</v>
      </c>
      <c r="AO58" s="340">
        <f t="shared" si="52"/>
        <v>0</v>
      </c>
      <c r="AP58" s="340">
        <f t="shared" si="52"/>
        <v>0</v>
      </c>
      <c r="AQ58" s="340">
        <f t="shared" si="52"/>
        <v>0</v>
      </c>
      <c r="AR58" s="340">
        <f t="shared" si="52"/>
        <v>0</v>
      </c>
      <c r="AS58" s="340">
        <f t="shared" si="52"/>
        <v>0</v>
      </c>
      <c r="AT58" s="340">
        <f t="shared" si="52"/>
        <v>0</v>
      </c>
      <c r="AU58" s="340">
        <f t="shared" si="52"/>
        <v>0</v>
      </c>
      <c r="AV58" s="340">
        <f t="shared" si="52"/>
        <v>0</v>
      </c>
      <c r="AW58" s="340">
        <f t="shared" si="52"/>
        <v>0</v>
      </c>
      <c r="AX58" s="340">
        <f t="shared" si="52"/>
        <v>0</v>
      </c>
      <c r="AY58" s="340">
        <f t="shared" si="52"/>
        <v>0</v>
      </c>
      <c r="AZ58" s="340">
        <f t="shared" si="52"/>
        <v>0</v>
      </c>
      <c r="BA58" s="340">
        <f t="shared" si="52"/>
        <v>0</v>
      </c>
      <c r="BB58" s="340">
        <f t="shared" si="53"/>
        <v>0</v>
      </c>
      <c r="BC58" s="340">
        <f t="shared" si="53"/>
        <v>0</v>
      </c>
      <c r="BD58" s="340">
        <f t="shared" si="53"/>
        <v>0</v>
      </c>
      <c r="BE58" s="340">
        <f t="shared" si="53"/>
        <v>0</v>
      </c>
      <c r="BF58" s="340">
        <f t="shared" si="53"/>
        <v>0</v>
      </c>
      <c r="BG58" s="340">
        <f t="shared" si="53"/>
        <v>0</v>
      </c>
      <c r="BH58" s="340">
        <f t="shared" si="53"/>
        <v>0</v>
      </c>
      <c r="BI58" s="340">
        <f t="shared" si="53"/>
        <v>0</v>
      </c>
      <c r="BJ58" s="340">
        <f t="shared" si="53"/>
        <v>0</v>
      </c>
      <c r="BK58" s="340">
        <f t="shared" si="53"/>
        <v>0</v>
      </c>
      <c r="BL58" s="340">
        <f t="shared" si="53"/>
        <v>0</v>
      </c>
      <c r="BM58" s="340">
        <f t="shared" si="53"/>
        <v>0</v>
      </c>
      <c r="BN58" s="340">
        <f t="shared" si="53"/>
        <v>0</v>
      </c>
      <c r="BO58" s="340">
        <f t="shared" si="53"/>
        <v>0</v>
      </c>
      <c r="BP58" s="340">
        <f t="shared" si="53"/>
        <v>0</v>
      </c>
      <c r="BQ58" s="340">
        <f t="shared" si="53"/>
        <v>0</v>
      </c>
      <c r="BR58" s="340">
        <f t="shared" si="46"/>
        <v>0</v>
      </c>
      <c r="BS58" s="340">
        <f t="shared" si="46"/>
        <v>0</v>
      </c>
      <c r="BT58" s="340">
        <f t="shared" si="46"/>
        <v>0</v>
      </c>
      <c r="BU58" s="340">
        <f t="shared" si="46"/>
        <v>0</v>
      </c>
      <c r="BV58" s="340">
        <f t="shared" si="46"/>
        <v>0</v>
      </c>
      <c r="BW58" s="340">
        <f t="shared" si="46"/>
        <v>0</v>
      </c>
      <c r="BX58" s="340">
        <f t="shared" si="46"/>
        <v>0</v>
      </c>
      <c r="BY58" s="340">
        <f t="shared" si="46"/>
        <v>0</v>
      </c>
      <c r="BZ58" s="340">
        <f t="shared" si="46"/>
        <v>0</v>
      </c>
      <c r="CA58" s="340">
        <f t="shared" si="46"/>
        <v>0</v>
      </c>
      <c r="CB58" s="340">
        <f t="shared" si="46"/>
        <v>0</v>
      </c>
      <c r="CC58" s="340">
        <f t="shared" si="46"/>
        <v>0</v>
      </c>
      <c r="CD58" s="340">
        <f t="shared" si="46"/>
        <v>0</v>
      </c>
      <c r="CE58" s="340">
        <f t="shared" si="46"/>
        <v>0</v>
      </c>
      <c r="CF58" s="340">
        <f t="shared" si="46"/>
        <v>0</v>
      </c>
      <c r="CG58" s="340">
        <f t="shared" si="54"/>
        <v>0</v>
      </c>
      <c r="CH58" s="340">
        <f t="shared" si="54"/>
        <v>0</v>
      </c>
      <c r="CI58" s="340">
        <f t="shared" si="54"/>
        <v>0</v>
      </c>
      <c r="CJ58" s="340">
        <f t="shared" si="54"/>
        <v>0</v>
      </c>
      <c r="CK58" s="340">
        <f t="shared" si="54"/>
        <v>0</v>
      </c>
      <c r="CL58" s="340">
        <f t="shared" si="54"/>
        <v>0</v>
      </c>
      <c r="CM58" s="340">
        <f t="shared" si="54"/>
        <v>0</v>
      </c>
      <c r="CN58" s="340">
        <f t="shared" si="54"/>
        <v>0</v>
      </c>
      <c r="CO58" s="340">
        <f t="shared" si="54"/>
        <v>0</v>
      </c>
      <c r="CP58" s="340">
        <f t="shared" si="54"/>
        <v>0</v>
      </c>
      <c r="CQ58" s="340">
        <f t="shared" si="54"/>
        <v>0</v>
      </c>
      <c r="CR58" s="340">
        <f t="shared" si="54"/>
        <v>0</v>
      </c>
      <c r="CS58" s="340">
        <f t="shared" si="54"/>
        <v>0</v>
      </c>
      <c r="CT58" s="340">
        <f t="shared" si="54"/>
        <v>0</v>
      </c>
      <c r="CU58" s="340">
        <f t="shared" si="54"/>
        <v>0</v>
      </c>
      <c r="CV58" s="340">
        <f t="shared" si="54"/>
        <v>0</v>
      </c>
      <c r="CW58" s="340">
        <f t="shared" si="55"/>
        <v>0</v>
      </c>
      <c r="CX58" s="340">
        <f t="shared" si="55"/>
        <v>0</v>
      </c>
      <c r="CY58" s="340">
        <f t="shared" si="55"/>
        <v>0</v>
      </c>
      <c r="CZ58" s="340">
        <f t="shared" si="55"/>
        <v>0</v>
      </c>
      <c r="DA58" s="340">
        <f t="shared" si="55"/>
        <v>0</v>
      </c>
      <c r="DB58" s="340">
        <f t="shared" si="55"/>
        <v>0</v>
      </c>
      <c r="DC58" s="340">
        <f t="shared" si="55"/>
        <v>0</v>
      </c>
      <c r="DD58" s="340">
        <f t="shared" si="55"/>
        <v>0</v>
      </c>
      <c r="DE58" s="340">
        <f t="shared" si="55"/>
        <v>0</v>
      </c>
      <c r="DF58" s="340">
        <f t="shared" si="55"/>
        <v>0</v>
      </c>
      <c r="DG58" s="340">
        <f t="shared" si="55"/>
        <v>0</v>
      </c>
      <c r="DH58" s="340">
        <f t="shared" si="55"/>
        <v>0</v>
      </c>
      <c r="DI58" s="340">
        <f t="shared" si="55"/>
        <v>0</v>
      </c>
      <c r="DJ58" s="340">
        <f t="shared" si="55"/>
        <v>0</v>
      </c>
      <c r="DK58" s="340">
        <f t="shared" si="55"/>
        <v>0</v>
      </c>
      <c r="DL58" s="340">
        <f t="shared" si="55"/>
        <v>0</v>
      </c>
      <c r="DM58" s="340">
        <f t="shared" si="56"/>
        <v>0</v>
      </c>
      <c r="DN58" s="340">
        <f t="shared" si="56"/>
        <v>0</v>
      </c>
      <c r="DO58" s="340">
        <f t="shared" si="56"/>
        <v>0</v>
      </c>
      <c r="DP58" s="340">
        <f t="shared" si="56"/>
        <v>0</v>
      </c>
      <c r="DQ58" s="340">
        <f t="shared" si="56"/>
        <v>0</v>
      </c>
      <c r="DR58" s="340">
        <f t="shared" si="56"/>
        <v>0</v>
      </c>
      <c r="DS58" s="340">
        <f t="shared" si="56"/>
        <v>0</v>
      </c>
      <c r="DT58" s="340">
        <f t="shared" si="56"/>
        <v>0</v>
      </c>
      <c r="DU58" s="340">
        <f t="shared" si="56"/>
        <v>0</v>
      </c>
      <c r="DV58" s="340">
        <f t="shared" si="56"/>
        <v>0</v>
      </c>
      <c r="DW58" s="340">
        <f t="shared" si="56"/>
        <v>0</v>
      </c>
      <c r="DX58" s="340">
        <f t="shared" si="56"/>
        <v>0</v>
      </c>
      <c r="DY58" s="340">
        <f t="shared" si="56"/>
        <v>0</v>
      </c>
      <c r="DZ58" s="340">
        <f t="shared" si="56"/>
        <v>0</v>
      </c>
      <c r="EA58" s="340">
        <f t="shared" si="56"/>
        <v>0</v>
      </c>
      <c r="EB58" s="340">
        <f t="shared" si="56"/>
        <v>0</v>
      </c>
      <c r="EC58" s="340">
        <f t="shared" si="49"/>
        <v>0</v>
      </c>
      <c r="ED58" s="340">
        <f t="shared" si="49"/>
        <v>0</v>
      </c>
      <c r="EE58" s="340">
        <f t="shared" si="49"/>
        <v>0</v>
      </c>
      <c r="EF58" s="340">
        <f t="shared" si="49"/>
        <v>0</v>
      </c>
      <c r="EG58" s="340">
        <f t="shared" si="49"/>
        <v>0</v>
      </c>
      <c r="EH58" s="340">
        <f t="shared" si="49"/>
        <v>0</v>
      </c>
      <c r="EI58" s="340">
        <f t="shared" si="49"/>
        <v>0</v>
      </c>
      <c r="EJ58" s="340">
        <f t="shared" si="49"/>
        <v>0</v>
      </c>
      <c r="EK58" s="340">
        <f t="shared" si="49"/>
        <v>0</v>
      </c>
      <c r="EL58" s="340">
        <f t="shared" si="49"/>
        <v>0</v>
      </c>
      <c r="EM58" s="340">
        <f t="shared" si="49"/>
        <v>0</v>
      </c>
      <c r="EN58" s="340">
        <f t="shared" si="49"/>
        <v>0</v>
      </c>
      <c r="EO58" s="340">
        <f t="shared" si="49"/>
        <v>0</v>
      </c>
      <c r="EP58" s="340">
        <f t="shared" si="49"/>
        <v>0</v>
      </c>
      <c r="EQ58" s="340">
        <f t="shared" si="49"/>
        <v>0</v>
      </c>
      <c r="ER58" s="340">
        <f t="shared" si="49"/>
        <v>0</v>
      </c>
      <c r="ES58" s="340">
        <f t="shared" si="57"/>
        <v>0</v>
      </c>
      <c r="ET58" s="340">
        <f t="shared" si="57"/>
        <v>0</v>
      </c>
      <c r="EU58" s="340">
        <f t="shared" si="57"/>
        <v>0</v>
      </c>
      <c r="EV58" s="340">
        <f t="shared" si="57"/>
        <v>0</v>
      </c>
      <c r="EW58" s="340">
        <f t="shared" si="57"/>
        <v>0</v>
      </c>
      <c r="EX58" s="340">
        <f t="shared" si="57"/>
        <v>0</v>
      </c>
      <c r="EY58" s="340">
        <f t="shared" si="57"/>
        <v>0</v>
      </c>
      <c r="EZ58" s="340">
        <f t="shared" si="57"/>
        <v>0</v>
      </c>
      <c r="FA58" s="340">
        <f t="shared" si="57"/>
        <v>0</v>
      </c>
      <c r="FB58" s="340">
        <f t="shared" si="57"/>
        <v>0</v>
      </c>
      <c r="FC58" s="340">
        <f t="shared" si="57"/>
        <v>0</v>
      </c>
      <c r="FD58" s="340">
        <f t="shared" si="57"/>
        <v>0</v>
      </c>
      <c r="FE58" s="340">
        <f t="shared" si="57"/>
        <v>0</v>
      </c>
      <c r="FF58" s="340">
        <f t="shared" si="57"/>
        <v>0</v>
      </c>
      <c r="FG58" s="340">
        <f t="shared" si="57"/>
        <v>0</v>
      </c>
      <c r="FH58" s="340">
        <f t="shared" si="57"/>
        <v>0</v>
      </c>
      <c r="FI58" s="340">
        <f t="shared" si="58"/>
        <v>0</v>
      </c>
      <c r="FJ58" s="340">
        <f t="shared" si="58"/>
        <v>0</v>
      </c>
      <c r="FK58" s="340">
        <f t="shared" si="58"/>
        <v>0</v>
      </c>
      <c r="FL58" s="340">
        <f t="shared" si="58"/>
        <v>0</v>
      </c>
      <c r="FM58" s="340">
        <f t="shared" si="58"/>
        <v>0</v>
      </c>
      <c r="FN58" s="340">
        <f t="shared" si="58"/>
        <v>0</v>
      </c>
      <c r="FO58" s="340">
        <f t="shared" si="58"/>
        <v>0</v>
      </c>
      <c r="FP58" s="340">
        <f t="shared" si="58"/>
        <v>0</v>
      </c>
      <c r="FQ58" s="340">
        <f t="shared" si="58"/>
        <v>0</v>
      </c>
      <c r="FR58" s="340">
        <f t="shared" si="58"/>
        <v>0</v>
      </c>
      <c r="FS58" s="340">
        <f t="shared" si="58"/>
        <v>0</v>
      </c>
      <c r="FT58" s="340">
        <f t="shared" si="58"/>
        <v>0</v>
      </c>
      <c r="FU58" s="340">
        <f t="shared" si="58"/>
        <v>0</v>
      </c>
      <c r="FV58" s="340">
        <f t="shared" si="58"/>
        <v>0</v>
      </c>
      <c r="FW58" s="340">
        <f t="shared" si="58"/>
        <v>0</v>
      </c>
      <c r="FX58" s="340">
        <f t="shared" si="58"/>
        <v>0</v>
      </c>
      <c r="FY58" s="340">
        <f t="shared" si="59"/>
        <v>0</v>
      </c>
      <c r="FZ58" s="340">
        <f t="shared" si="59"/>
        <v>0</v>
      </c>
      <c r="GA58" s="340">
        <f t="shared" si="59"/>
        <v>0</v>
      </c>
      <c r="GB58" s="340">
        <f t="shared" si="59"/>
        <v>0</v>
      </c>
      <c r="GC58" s="340">
        <f t="shared" si="59"/>
        <v>0</v>
      </c>
    </row>
    <row r="59" spans="1:185" x14ac:dyDescent="0.25">
      <c r="A59" s="441">
        <f t="shared" ref="A59:E60" si="60">+A18</f>
        <v>0</v>
      </c>
      <c r="B59" s="441">
        <f t="shared" si="60"/>
        <v>0</v>
      </c>
      <c r="C59" s="442">
        <f t="shared" si="60"/>
        <v>0</v>
      </c>
      <c r="D59" s="441">
        <f t="shared" si="60"/>
        <v>0</v>
      </c>
      <c r="E59" s="441">
        <f t="shared" si="60"/>
        <v>0</v>
      </c>
      <c r="F59" s="340">
        <f t="shared" si="23"/>
        <v>0</v>
      </c>
      <c r="G59" s="340">
        <f t="shared" si="50"/>
        <v>0</v>
      </c>
      <c r="H59" s="340">
        <f t="shared" si="50"/>
        <v>0</v>
      </c>
      <c r="I59" s="340">
        <f t="shared" si="50"/>
        <v>0</v>
      </c>
      <c r="J59" s="340">
        <f t="shared" si="50"/>
        <v>0</v>
      </c>
      <c r="K59" s="340">
        <f t="shared" si="50"/>
        <v>0</v>
      </c>
      <c r="L59" s="340">
        <f t="shared" si="50"/>
        <v>0</v>
      </c>
      <c r="M59" s="340">
        <f t="shared" si="50"/>
        <v>0</v>
      </c>
      <c r="N59" s="340">
        <f t="shared" si="50"/>
        <v>0</v>
      </c>
      <c r="O59" s="340">
        <f t="shared" si="50"/>
        <v>0</v>
      </c>
      <c r="P59" s="340">
        <f t="shared" si="50"/>
        <v>0</v>
      </c>
      <c r="Q59" s="340">
        <f t="shared" si="50"/>
        <v>0</v>
      </c>
      <c r="R59" s="340">
        <f t="shared" si="50"/>
        <v>0</v>
      </c>
      <c r="S59" s="340">
        <f t="shared" si="50"/>
        <v>0</v>
      </c>
      <c r="T59" s="340">
        <f t="shared" si="50"/>
        <v>0</v>
      </c>
      <c r="U59" s="340">
        <f t="shared" si="50"/>
        <v>0</v>
      </c>
      <c r="V59" s="340">
        <f t="shared" si="51"/>
        <v>0</v>
      </c>
      <c r="W59" s="340">
        <f t="shared" si="51"/>
        <v>0</v>
      </c>
      <c r="X59" s="340">
        <f t="shared" si="51"/>
        <v>0</v>
      </c>
      <c r="Y59" s="340">
        <f t="shared" si="51"/>
        <v>0</v>
      </c>
      <c r="Z59" s="340">
        <f t="shared" si="51"/>
        <v>0</v>
      </c>
      <c r="AA59" s="340">
        <f t="shared" si="51"/>
        <v>0</v>
      </c>
      <c r="AB59" s="340">
        <f t="shared" si="51"/>
        <v>0</v>
      </c>
      <c r="AC59" s="340">
        <f t="shared" si="51"/>
        <v>0</v>
      </c>
      <c r="AD59" s="340">
        <f t="shared" si="51"/>
        <v>0</v>
      </c>
      <c r="AE59" s="340">
        <f t="shared" si="51"/>
        <v>0</v>
      </c>
      <c r="AF59" s="340">
        <f t="shared" si="51"/>
        <v>0</v>
      </c>
      <c r="AG59" s="340">
        <f t="shared" si="51"/>
        <v>0</v>
      </c>
      <c r="AH59" s="340">
        <f t="shared" si="51"/>
        <v>0</v>
      </c>
      <c r="AI59" s="340">
        <f t="shared" si="51"/>
        <v>0</v>
      </c>
      <c r="AJ59" s="340">
        <f t="shared" si="51"/>
        <v>0</v>
      </c>
      <c r="AK59" s="340">
        <f t="shared" si="51"/>
        <v>0</v>
      </c>
      <c r="AL59" s="340">
        <f t="shared" si="52"/>
        <v>0</v>
      </c>
      <c r="AM59" s="340">
        <f t="shared" si="52"/>
        <v>0</v>
      </c>
      <c r="AN59" s="340">
        <f t="shared" si="52"/>
        <v>0</v>
      </c>
      <c r="AO59" s="340">
        <f t="shared" si="52"/>
        <v>0</v>
      </c>
      <c r="AP59" s="340">
        <f t="shared" si="52"/>
        <v>0</v>
      </c>
      <c r="AQ59" s="340">
        <f t="shared" si="52"/>
        <v>0</v>
      </c>
      <c r="AR59" s="340">
        <f t="shared" si="52"/>
        <v>0</v>
      </c>
      <c r="AS59" s="340">
        <f t="shared" si="52"/>
        <v>0</v>
      </c>
      <c r="AT59" s="340">
        <f t="shared" si="52"/>
        <v>0</v>
      </c>
      <c r="AU59" s="340">
        <f t="shared" si="52"/>
        <v>0</v>
      </c>
      <c r="AV59" s="340">
        <f t="shared" si="52"/>
        <v>0</v>
      </c>
      <c r="AW59" s="340">
        <f t="shared" si="52"/>
        <v>0</v>
      </c>
      <c r="AX59" s="340">
        <f t="shared" si="52"/>
        <v>0</v>
      </c>
      <c r="AY59" s="340">
        <f t="shared" si="52"/>
        <v>0</v>
      </c>
      <c r="AZ59" s="340">
        <f t="shared" si="52"/>
        <v>0</v>
      </c>
      <c r="BA59" s="340">
        <f t="shared" si="52"/>
        <v>0</v>
      </c>
      <c r="BB59" s="340">
        <f t="shared" si="53"/>
        <v>0</v>
      </c>
      <c r="BC59" s="340">
        <f t="shared" si="53"/>
        <v>0</v>
      </c>
      <c r="BD59" s="340">
        <f t="shared" si="53"/>
        <v>0</v>
      </c>
      <c r="BE59" s="340">
        <f t="shared" si="53"/>
        <v>0</v>
      </c>
      <c r="BF59" s="340">
        <f t="shared" si="53"/>
        <v>0</v>
      </c>
      <c r="BG59" s="340">
        <f t="shared" si="53"/>
        <v>0</v>
      </c>
      <c r="BH59" s="340">
        <f t="shared" si="53"/>
        <v>0</v>
      </c>
      <c r="BI59" s="340">
        <f t="shared" si="53"/>
        <v>0</v>
      </c>
      <c r="BJ59" s="340">
        <f t="shared" si="53"/>
        <v>0</v>
      </c>
      <c r="BK59" s="340">
        <f t="shared" si="53"/>
        <v>0</v>
      </c>
      <c r="BL59" s="340">
        <f t="shared" si="53"/>
        <v>0</v>
      </c>
      <c r="BM59" s="340">
        <f t="shared" si="53"/>
        <v>0</v>
      </c>
      <c r="BN59" s="340">
        <f t="shared" si="53"/>
        <v>0</v>
      </c>
      <c r="BO59" s="340">
        <f t="shared" si="53"/>
        <v>0</v>
      </c>
      <c r="BP59" s="340">
        <f t="shared" si="53"/>
        <v>0</v>
      </c>
      <c r="BQ59" s="340">
        <f t="shared" si="53"/>
        <v>0</v>
      </c>
      <c r="BR59" s="340">
        <f t="shared" si="46"/>
        <v>0</v>
      </c>
      <c r="BS59" s="340">
        <f t="shared" si="46"/>
        <v>0</v>
      </c>
      <c r="BT59" s="340">
        <f t="shared" si="46"/>
        <v>0</v>
      </c>
      <c r="BU59" s="340">
        <f t="shared" si="46"/>
        <v>0</v>
      </c>
      <c r="BV59" s="340">
        <f t="shared" si="46"/>
        <v>0</v>
      </c>
      <c r="BW59" s="340">
        <f t="shared" si="46"/>
        <v>0</v>
      </c>
      <c r="BX59" s="340">
        <f t="shared" si="46"/>
        <v>0</v>
      </c>
      <c r="BY59" s="340">
        <f t="shared" si="46"/>
        <v>0</v>
      </c>
      <c r="BZ59" s="340">
        <f t="shared" si="46"/>
        <v>0</v>
      </c>
      <c r="CA59" s="340">
        <f t="shared" si="46"/>
        <v>0</v>
      </c>
      <c r="CB59" s="340">
        <f t="shared" si="46"/>
        <v>0</v>
      </c>
      <c r="CC59" s="340">
        <f t="shared" si="46"/>
        <v>0</v>
      </c>
      <c r="CD59" s="340">
        <f t="shared" si="46"/>
        <v>0</v>
      </c>
      <c r="CE59" s="340">
        <f t="shared" si="46"/>
        <v>0</v>
      </c>
      <c r="CF59" s="340">
        <f t="shared" si="46"/>
        <v>0</v>
      </c>
      <c r="CG59" s="340">
        <f t="shared" si="54"/>
        <v>0</v>
      </c>
      <c r="CH59" s="340">
        <f t="shared" si="54"/>
        <v>0</v>
      </c>
      <c r="CI59" s="340">
        <f t="shared" si="54"/>
        <v>0</v>
      </c>
      <c r="CJ59" s="340">
        <f t="shared" si="54"/>
        <v>0</v>
      </c>
      <c r="CK59" s="340">
        <f t="shared" si="54"/>
        <v>0</v>
      </c>
      <c r="CL59" s="340">
        <f t="shared" si="54"/>
        <v>0</v>
      </c>
      <c r="CM59" s="340">
        <f t="shared" si="54"/>
        <v>0</v>
      </c>
      <c r="CN59" s="340">
        <f t="shared" si="54"/>
        <v>0</v>
      </c>
      <c r="CO59" s="340">
        <f t="shared" si="54"/>
        <v>0</v>
      </c>
      <c r="CP59" s="340">
        <f t="shared" si="54"/>
        <v>0</v>
      </c>
      <c r="CQ59" s="340">
        <f t="shared" si="54"/>
        <v>0</v>
      </c>
      <c r="CR59" s="340">
        <f t="shared" si="54"/>
        <v>0</v>
      </c>
      <c r="CS59" s="340">
        <f t="shared" si="54"/>
        <v>0</v>
      </c>
      <c r="CT59" s="340">
        <f t="shared" si="54"/>
        <v>0</v>
      </c>
      <c r="CU59" s="340">
        <f t="shared" si="54"/>
        <v>0</v>
      </c>
      <c r="CV59" s="340">
        <f t="shared" si="54"/>
        <v>0</v>
      </c>
      <c r="CW59" s="340">
        <f t="shared" si="55"/>
        <v>0</v>
      </c>
      <c r="CX59" s="340">
        <f t="shared" si="55"/>
        <v>0</v>
      </c>
      <c r="CY59" s="340">
        <f t="shared" si="55"/>
        <v>0</v>
      </c>
      <c r="CZ59" s="340">
        <f t="shared" si="55"/>
        <v>0</v>
      </c>
      <c r="DA59" s="340">
        <f t="shared" si="55"/>
        <v>0</v>
      </c>
      <c r="DB59" s="340">
        <f t="shared" si="55"/>
        <v>0</v>
      </c>
      <c r="DC59" s="340">
        <f t="shared" si="55"/>
        <v>0</v>
      </c>
      <c r="DD59" s="340">
        <f t="shared" si="55"/>
        <v>0</v>
      </c>
      <c r="DE59" s="340">
        <f t="shared" si="55"/>
        <v>0</v>
      </c>
      <c r="DF59" s="340">
        <f t="shared" si="55"/>
        <v>0</v>
      </c>
      <c r="DG59" s="340">
        <f t="shared" si="55"/>
        <v>0</v>
      </c>
      <c r="DH59" s="340">
        <f t="shared" si="55"/>
        <v>0</v>
      </c>
      <c r="DI59" s="340">
        <f t="shared" si="55"/>
        <v>0</v>
      </c>
      <c r="DJ59" s="340">
        <f t="shared" si="55"/>
        <v>0</v>
      </c>
      <c r="DK59" s="340">
        <f t="shared" si="55"/>
        <v>0</v>
      </c>
      <c r="DL59" s="340">
        <f t="shared" si="55"/>
        <v>0</v>
      </c>
      <c r="DM59" s="340">
        <f t="shared" si="56"/>
        <v>0</v>
      </c>
      <c r="DN59" s="340">
        <f t="shared" si="56"/>
        <v>0</v>
      </c>
      <c r="DO59" s="340">
        <f t="shared" si="56"/>
        <v>0</v>
      </c>
      <c r="DP59" s="340">
        <f t="shared" si="56"/>
        <v>0</v>
      </c>
      <c r="DQ59" s="340">
        <f t="shared" si="56"/>
        <v>0</v>
      </c>
      <c r="DR59" s="340">
        <f t="shared" si="56"/>
        <v>0</v>
      </c>
      <c r="DS59" s="340">
        <f t="shared" si="56"/>
        <v>0</v>
      </c>
      <c r="DT59" s="340">
        <f t="shared" si="56"/>
        <v>0</v>
      </c>
      <c r="DU59" s="340">
        <f t="shared" si="56"/>
        <v>0</v>
      </c>
      <c r="DV59" s="340">
        <f t="shared" si="56"/>
        <v>0</v>
      </c>
      <c r="DW59" s="340">
        <f t="shared" si="56"/>
        <v>0</v>
      </c>
      <c r="DX59" s="340">
        <f t="shared" si="56"/>
        <v>0</v>
      </c>
      <c r="DY59" s="340">
        <f t="shared" si="56"/>
        <v>0</v>
      </c>
      <c r="DZ59" s="340">
        <f t="shared" si="56"/>
        <v>0</v>
      </c>
      <c r="EA59" s="340">
        <f t="shared" si="56"/>
        <v>0</v>
      </c>
      <c r="EB59" s="340">
        <f t="shared" si="56"/>
        <v>0</v>
      </c>
      <c r="EC59" s="340">
        <f t="shared" si="49"/>
        <v>0</v>
      </c>
      <c r="ED59" s="340">
        <f t="shared" si="49"/>
        <v>0</v>
      </c>
      <c r="EE59" s="340">
        <f t="shared" si="49"/>
        <v>0</v>
      </c>
      <c r="EF59" s="340">
        <f t="shared" si="49"/>
        <v>0</v>
      </c>
      <c r="EG59" s="340">
        <f t="shared" si="49"/>
        <v>0</v>
      </c>
      <c r="EH59" s="340">
        <f t="shared" si="49"/>
        <v>0</v>
      </c>
      <c r="EI59" s="340">
        <f t="shared" si="49"/>
        <v>0</v>
      </c>
      <c r="EJ59" s="340">
        <f t="shared" si="49"/>
        <v>0</v>
      </c>
      <c r="EK59" s="340">
        <f t="shared" si="49"/>
        <v>0</v>
      </c>
      <c r="EL59" s="340">
        <f t="shared" si="49"/>
        <v>0</v>
      </c>
      <c r="EM59" s="340">
        <f t="shared" si="49"/>
        <v>0</v>
      </c>
      <c r="EN59" s="340">
        <f t="shared" si="49"/>
        <v>0</v>
      </c>
      <c r="EO59" s="340">
        <f t="shared" si="49"/>
        <v>0</v>
      </c>
      <c r="EP59" s="340">
        <f t="shared" si="49"/>
        <v>0</v>
      </c>
      <c r="EQ59" s="340">
        <f t="shared" si="49"/>
        <v>0</v>
      </c>
      <c r="ER59" s="340">
        <f t="shared" si="49"/>
        <v>0</v>
      </c>
      <c r="ES59" s="340">
        <f t="shared" si="57"/>
        <v>0</v>
      </c>
      <c r="ET59" s="340">
        <f t="shared" si="57"/>
        <v>0</v>
      </c>
      <c r="EU59" s="340">
        <f t="shared" si="57"/>
        <v>0</v>
      </c>
      <c r="EV59" s="340">
        <f t="shared" si="57"/>
        <v>0</v>
      </c>
      <c r="EW59" s="340">
        <f t="shared" si="57"/>
        <v>0</v>
      </c>
      <c r="EX59" s="340">
        <f t="shared" si="57"/>
        <v>0</v>
      </c>
      <c r="EY59" s="340">
        <f t="shared" si="57"/>
        <v>0</v>
      </c>
      <c r="EZ59" s="340">
        <f t="shared" si="57"/>
        <v>0</v>
      </c>
      <c r="FA59" s="340">
        <f t="shared" si="57"/>
        <v>0</v>
      </c>
      <c r="FB59" s="340">
        <f t="shared" si="57"/>
        <v>0</v>
      </c>
      <c r="FC59" s="340">
        <f t="shared" si="57"/>
        <v>0</v>
      </c>
      <c r="FD59" s="340">
        <f t="shared" si="57"/>
        <v>0</v>
      </c>
      <c r="FE59" s="340">
        <f t="shared" si="57"/>
        <v>0</v>
      </c>
      <c r="FF59" s="340">
        <f t="shared" si="57"/>
        <v>0</v>
      </c>
      <c r="FG59" s="340">
        <f t="shared" si="57"/>
        <v>0</v>
      </c>
      <c r="FH59" s="340">
        <f t="shared" si="57"/>
        <v>0</v>
      </c>
      <c r="FI59" s="340">
        <f t="shared" si="58"/>
        <v>0</v>
      </c>
      <c r="FJ59" s="340">
        <f t="shared" si="58"/>
        <v>0</v>
      </c>
      <c r="FK59" s="340">
        <f t="shared" si="58"/>
        <v>0</v>
      </c>
      <c r="FL59" s="340">
        <f t="shared" si="58"/>
        <v>0</v>
      </c>
      <c r="FM59" s="340">
        <f t="shared" si="58"/>
        <v>0</v>
      </c>
      <c r="FN59" s="340">
        <f t="shared" si="58"/>
        <v>0</v>
      </c>
      <c r="FO59" s="340">
        <f t="shared" si="58"/>
        <v>0</v>
      </c>
      <c r="FP59" s="340">
        <f t="shared" si="58"/>
        <v>0</v>
      </c>
      <c r="FQ59" s="340">
        <f t="shared" si="58"/>
        <v>0</v>
      </c>
      <c r="FR59" s="340">
        <f t="shared" si="58"/>
        <v>0</v>
      </c>
      <c r="FS59" s="340">
        <f t="shared" si="58"/>
        <v>0</v>
      </c>
      <c r="FT59" s="340">
        <f t="shared" si="58"/>
        <v>0</v>
      </c>
      <c r="FU59" s="340">
        <f t="shared" si="58"/>
        <v>0</v>
      </c>
      <c r="FV59" s="340">
        <f t="shared" si="58"/>
        <v>0</v>
      </c>
      <c r="FW59" s="340">
        <f t="shared" si="58"/>
        <v>0</v>
      </c>
      <c r="FX59" s="340">
        <f t="shared" si="58"/>
        <v>0</v>
      </c>
      <c r="FY59" s="340">
        <f t="shared" si="59"/>
        <v>0</v>
      </c>
      <c r="FZ59" s="340">
        <f t="shared" si="59"/>
        <v>0</v>
      </c>
      <c r="GA59" s="340">
        <f t="shared" si="59"/>
        <v>0</v>
      </c>
      <c r="GB59" s="340">
        <f t="shared" si="59"/>
        <v>0</v>
      </c>
      <c r="GC59" s="340">
        <f t="shared" si="59"/>
        <v>0</v>
      </c>
    </row>
    <row r="60" spans="1:185" x14ac:dyDescent="0.25">
      <c r="A60" s="441">
        <f t="shared" si="60"/>
        <v>0</v>
      </c>
      <c r="B60" s="441">
        <f t="shared" si="60"/>
        <v>0</v>
      </c>
      <c r="C60" s="442">
        <f t="shared" si="60"/>
        <v>0</v>
      </c>
      <c r="D60" s="441">
        <f t="shared" si="60"/>
        <v>0</v>
      </c>
      <c r="E60" s="441">
        <f t="shared" si="60"/>
        <v>0</v>
      </c>
      <c r="F60" s="340">
        <f t="shared" si="23"/>
        <v>0</v>
      </c>
      <c r="G60" s="340">
        <f t="shared" si="50"/>
        <v>0</v>
      </c>
      <c r="H60" s="340">
        <f t="shared" si="50"/>
        <v>0</v>
      </c>
      <c r="I60" s="340">
        <f t="shared" si="50"/>
        <v>0</v>
      </c>
      <c r="J60" s="340">
        <f t="shared" si="50"/>
        <v>0</v>
      </c>
      <c r="K60" s="340">
        <f t="shared" si="50"/>
        <v>0</v>
      </c>
      <c r="L60" s="340">
        <f t="shared" si="50"/>
        <v>0</v>
      </c>
      <c r="M60" s="340">
        <f t="shared" si="50"/>
        <v>0</v>
      </c>
      <c r="N60" s="340">
        <f t="shared" si="50"/>
        <v>0</v>
      </c>
      <c r="O60" s="340">
        <f t="shared" si="50"/>
        <v>0</v>
      </c>
      <c r="P60" s="340">
        <f t="shared" si="50"/>
        <v>0</v>
      </c>
      <c r="Q60" s="340">
        <f t="shared" si="50"/>
        <v>0</v>
      </c>
      <c r="R60" s="340">
        <f t="shared" si="50"/>
        <v>0</v>
      </c>
      <c r="S60" s="340">
        <f t="shared" si="50"/>
        <v>0</v>
      </c>
      <c r="T60" s="340">
        <f t="shared" si="50"/>
        <v>0</v>
      </c>
      <c r="U60" s="340">
        <f t="shared" si="50"/>
        <v>0</v>
      </c>
      <c r="V60" s="340">
        <f t="shared" si="51"/>
        <v>0</v>
      </c>
      <c r="W60" s="340">
        <f t="shared" si="51"/>
        <v>0</v>
      </c>
      <c r="X60" s="340">
        <f t="shared" si="51"/>
        <v>0</v>
      </c>
      <c r="Y60" s="340">
        <f t="shared" si="51"/>
        <v>0</v>
      </c>
      <c r="Z60" s="340">
        <f t="shared" si="51"/>
        <v>0</v>
      </c>
      <c r="AA60" s="340">
        <f t="shared" si="51"/>
        <v>0</v>
      </c>
      <c r="AB60" s="340">
        <f t="shared" si="51"/>
        <v>0</v>
      </c>
      <c r="AC60" s="340">
        <f t="shared" si="51"/>
        <v>0</v>
      </c>
      <c r="AD60" s="340">
        <f t="shared" si="51"/>
        <v>0</v>
      </c>
      <c r="AE60" s="340">
        <f t="shared" si="51"/>
        <v>0</v>
      </c>
      <c r="AF60" s="340">
        <f t="shared" si="51"/>
        <v>0</v>
      </c>
      <c r="AG60" s="340">
        <f t="shared" si="51"/>
        <v>0</v>
      </c>
      <c r="AH60" s="340">
        <f t="shared" si="51"/>
        <v>0</v>
      </c>
      <c r="AI60" s="340">
        <f t="shared" si="51"/>
        <v>0</v>
      </c>
      <c r="AJ60" s="340">
        <f t="shared" si="51"/>
        <v>0</v>
      </c>
      <c r="AK60" s="340">
        <f t="shared" si="51"/>
        <v>0</v>
      </c>
      <c r="AL60" s="340">
        <f t="shared" si="52"/>
        <v>0</v>
      </c>
      <c r="AM60" s="340">
        <f t="shared" si="52"/>
        <v>0</v>
      </c>
      <c r="AN60" s="340">
        <f t="shared" si="52"/>
        <v>0</v>
      </c>
      <c r="AO60" s="340">
        <f t="shared" si="52"/>
        <v>0</v>
      </c>
      <c r="AP60" s="340">
        <f t="shared" si="52"/>
        <v>0</v>
      </c>
      <c r="AQ60" s="340">
        <f t="shared" si="52"/>
        <v>0</v>
      </c>
      <c r="AR60" s="340">
        <f t="shared" si="52"/>
        <v>0</v>
      </c>
      <c r="AS60" s="340">
        <f t="shared" si="52"/>
        <v>0</v>
      </c>
      <c r="AT60" s="340">
        <f t="shared" si="52"/>
        <v>0</v>
      </c>
      <c r="AU60" s="340">
        <f t="shared" si="52"/>
        <v>0</v>
      </c>
      <c r="AV60" s="340">
        <f t="shared" si="52"/>
        <v>0</v>
      </c>
      <c r="AW60" s="340">
        <f t="shared" si="52"/>
        <v>0</v>
      </c>
      <c r="AX60" s="340">
        <f t="shared" si="52"/>
        <v>0</v>
      </c>
      <c r="AY60" s="340">
        <f t="shared" si="52"/>
        <v>0</v>
      </c>
      <c r="AZ60" s="340">
        <f t="shared" si="52"/>
        <v>0</v>
      </c>
      <c r="BA60" s="340">
        <f t="shared" si="52"/>
        <v>0</v>
      </c>
      <c r="BB60" s="340">
        <f t="shared" si="53"/>
        <v>0</v>
      </c>
      <c r="BC60" s="340">
        <f t="shared" si="53"/>
        <v>0</v>
      </c>
      <c r="BD60" s="340">
        <f t="shared" si="53"/>
        <v>0</v>
      </c>
      <c r="BE60" s="340">
        <f t="shared" si="53"/>
        <v>0</v>
      </c>
      <c r="BF60" s="340">
        <f t="shared" si="53"/>
        <v>0</v>
      </c>
      <c r="BG60" s="340">
        <f t="shared" si="53"/>
        <v>0</v>
      </c>
      <c r="BH60" s="340">
        <f t="shared" si="53"/>
        <v>0</v>
      </c>
      <c r="BI60" s="340">
        <f t="shared" si="53"/>
        <v>0</v>
      </c>
      <c r="BJ60" s="340">
        <f t="shared" si="53"/>
        <v>0</v>
      </c>
      <c r="BK60" s="340">
        <f t="shared" si="53"/>
        <v>0</v>
      </c>
      <c r="BL60" s="340">
        <f t="shared" si="53"/>
        <v>0</v>
      </c>
      <c r="BM60" s="340">
        <f t="shared" si="53"/>
        <v>0</v>
      </c>
      <c r="BN60" s="340">
        <f t="shared" si="53"/>
        <v>0</v>
      </c>
      <c r="BO60" s="340">
        <f t="shared" si="53"/>
        <v>0</v>
      </c>
      <c r="BP60" s="340">
        <f t="shared" si="53"/>
        <v>0</v>
      </c>
      <c r="BQ60" s="340">
        <f t="shared" si="53"/>
        <v>0</v>
      </c>
      <c r="BR60" s="340">
        <f t="shared" si="46"/>
        <v>0</v>
      </c>
      <c r="BS60" s="340">
        <f t="shared" si="46"/>
        <v>0</v>
      </c>
      <c r="BT60" s="340">
        <f t="shared" si="46"/>
        <v>0</v>
      </c>
      <c r="BU60" s="340">
        <f t="shared" si="46"/>
        <v>0</v>
      </c>
      <c r="BV60" s="340">
        <f t="shared" si="46"/>
        <v>0</v>
      </c>
      <c r="BW60" s="340">
        <f t="shared" si="46"/>
        <v>0</v>
      </c>
      <c r="BX60" s="340">
        <f t="shared" si="46"/>
        <v>0</v>
      </c>
      <c r="BY60" s="340">
        <f t="shared" si="46"/>
        <v>0</v>
      </c>
      <c r="BZ60" s="340">
        <f t="shared" si="46"/>
        <v>0</v>
      </c>
      <c r="CA60" s="340">
        <f t="shared" si="46"/>
        <v>0</v>
      </c>
      <c r="CB60" s="340">
        <f t="shared" si="46"/>
        <v>0</v>
      </c>
      <c r="CC60" s="340">
        <f t="shared" si="46"/>
        <v>0</v>
      </c>
      <c r="CD60" s="340">
        <f t="shared" si="46"/>
        <v>0</v>
      </c>
      <c r="CE60" s="340">
        <f t="shared" si="46"/>
        <v>0</v>
      </c>
      <c r="CF60" s="340">
        <f t="shared" si="46"/>
        <v>0</v>
      </c>
      <c r="CG60" s="340">
        <f t="shared" si="54"/>
        <v>0</v>
      </c>
      <c r="CH60" s="340">
        <f t="shared" si="54"/>
        <v>0</v>
      </c>
      <c r="CI60" s="340">
        <f t="shared" si="54"/>
        <v>0</v>
      </c>
      <c r="CJ60" s="340">
        <f t="shared" si="54"/>
        <v>0</v>
      </c>
      <c r="CK60" s="340">
        <f t="shared" si="54"/>
        <v>0</v>
      </c>
      <c r="CL60" s="340">
        <f t="shared" si="54"/>
        <v>0</v>
      </c>
      <c r="CM60" s="340">
        <f t="shared" si="54"/>
        <v>0</v>
      </c>
      <c r="CN60" s="340">
        <f t="shared" si="54"/>
        <v>0</v>
      </c>
      <c r="CO60" s="340">
        <f t="shared" si="54"/>
        <v>0</v>
      </c>
      <c r="CP60" s="340">
        <f t="shared" si="54"/>
        <v>0</v>
      </c>
      <c r="CQ60" s="340">
        <f t="shared" si="54"/>
        <v>0</v>
      </c>
      <c r="CR60" s="340">
        <f t="shared" si="54"/>
        <v>0</v>
      </c>
      <c r="CS60" s="340">
        <f t="shared" si="54"/>
        <v>0</v>
      </c>
      <c r="CT60" s="340">
        <f t="shared" si="54"/>
        <v>0</v>
      </c>
      <c r="CU60" s="340">
        <f t="shared" si="54"/>
        <v>0</v>
      </c>
      <c r="CV60" s="340">
        <f t="shared" si="54"/>
        <v>0</v>
      </c>
      <c r="CW60" s="340">
        <f t="shared" si="55"/>
        <v>0</v>
      </c>
      <c r="CX60" s="340">
        <f t="shared" si="55"/>
        <v>0</v>
      </c>
      <c r="CY60" s="340">
        <f t="shared" si="55"/>
        <v>0</v>
      </c>
      <c r="CZ60" s="340">
        <f t="shared" si="55"/>
        <v>0</v>
      </c>
      <c r="DA60" s="340">
        <f t="shared" si="55"/>
        <v>0</v>
      </c>
      <c r="DB60" s="340">
        <f t="shared" si="55"/>
        <v>0</v>
      </c>
      <c r="DC60" s="340">
        <f t="shared" si="55"/>
        <v>0</v>
      </c>
      <c r="DD60" s="340">
        <f t="shared" si="55"/>
        <v>0</v>
      </c>
      <c r="DE60" s="340">
        <f t="shared" si="55"/>
        <v>0</v>
      </c>
      <c r="DF60" s="340">
        <f t="shared" si="55"/>
        <v>0</v>
      </c>
      <c r="DG60" s="340">
        <f t="shared" si="55"/>
        <v>0</v>
      </c>
      <c r="DH60" s="340">
        <f t="shared" si="55"/>
        <v>0</v>
      </c>
      <c r="DI60" s="340">
        <f t="shared" si="55"/>
        <v>0</v>
      </c>
      <c r="DJ60" s="340">
        <f t="shared" si="55"/>
        <v>0</v>
      </c>
      <c r="DK60" s="340">
        <f t="shared" si="55"/>
        <v>0</v>
      </c>
      <c r="DL60" s="340">
        <f t="shared" si="55"/>
        <v>0</v>
      </c>
      <c r="DM60" s="340">
        <f t="shared" si="56"/>
        <v>0</v>
      </c>
      <c r="DN60" s="340">
        <f t="shared" si="56"/>
        <v>0</v>
      </c>
      <c r="DO60" s="340">
        <f t="shared" si="56"/>
        <v>0</v>
      </c>
      <c r="DP60" s="340">
        <f t="shared" si="56"/>
        <v>0</v>
      </c>
      <c r="DQ60" s="340">
        <f t="shared" si="56"/>
        <v>0</v>
      </c>
      <c r="DR60" s="340">
        <f t="shared" si="56"/>
        <v>0</v>
      </c>
      <c r="DS60" s="340">
        <f t="shared" si="56"/>
        <v>0</v>
      </c>
      <c r="DT60" s="340">
        <f t="shared" si="56"/>
        <v>0</v>
      </c>
      <c r="DU60" s="340">
        <f t="shared" si="56"/>
        <v>0</v>
      </c>
      <c r="DV60" s="340">
        <f t="shared" si="56"/>
        <v>0</v>
      </c>
      <c r="DW60" s="340">
        <f t="shared" si="56"/>
        <v>0</v>
      </c>
      <c r="DX60" s="340">
        <f t="shared" si="56"/>
        <v>0</v>
      </c>
      <c r="DY60" s="340">
        <f t="shared" si="56"/>
        <v>0</v>
      </c>
      <c r="DZ60" s="340">
        <f t="shared" si="56"/>
        <v>0</v>
      </c>
      <c r="EA60" s="340">
        <f t="shared" si="56"/>
        <v>0</v>
      </c>
      <c r="EB60" s="340">
        <f t="shared" si="56"/>
        <v>0</v>
      </c>
      <c r="EC60" s="340">
        <f t="shared" si="49"/>
        <v>0</v>
      </c>
      <c r="ED60" s="340">
        <f t="shared" si="49"/>
        <v>0</v>
      </c>
      <c r="EE60" s="340">
        <f t="shared" si="49"/>
        <v>0</v>
      </c>
      <c r="EF60" s="340">
        <f t="shared" si="49"/>
        <v>0</v>
      </c>
      <c r="EG60" s="340">
        <f t="shared" si="49"/>
        <v>0</v>
      </c>
      <c r="EH60" s="340">
        <f t="shared" si="49"/>
        <v>0</v>
      </c>
      <c r="EI60" s="340">
        <f t="shared" si="49"/>
        <v>0</v>
      </c>
      <c r="EJ60" s="340">
        <f t="shared" si="49"/>
        <v>0</v>
      </c>
      <c r="EK60" s="340">
        <f t="shared" si="49"/>
        <v>0</v>
      </c>
      <c r="EL60" s="340">
        <f t="shared" si="49"/>
        <v>0</v>
      </c>
      <c r="EM60" s="340">
        <f t="shared" si="49"/>
        <v>0</v>
      </c>
      <c r="EN60" s="340">
        <f t="shared" si="49"/>
        <v>0</v>
      </c>
      <c r="EO60" s="340">
        <f t="shared" si="49"/>
        <v>0</v>
      </c>
      <c r="EP60" s="340">
        <f t="shared" si="49"/>
        <v>0</v>
      </c>
      <c r="EQ60" s="340">
        <f t="shared" si="49"/>
        <v>0</v>
      </c>
      <c r="ER60" s="340">
        <f t="shared" si="49"/>
        <v>0</v>
      </c>
      <c r="ES60" s="340">
        <f t="shared" si="57"/>
        <v>0</v>
      </c>
      <c r="ET60" s="340">
        <f t="shared" si="57"/>
        <v>0</v>
      </c>
      <c r="EU60" s="340">
        <f t="shared" si="57"/>
        <v>0</v>
      </c>
      <c r="EV60" s="340">
        <f t="shared" si="57"/>
        <v>0</v>
      </c>
      <c r="EW60" s="340">
        <f t="shared" si="57"/>
        <v>0</v>
      </c>
      <c r="EX60" s="340">
        <f t="shared" si="57"/>
        <v>0</v>
      </c>
      <c r="EY60" s="340">
        <f t="shared" si="57"/>
        <v>0</v>
      </c>
      <c r="EZ60" s="340">
        <f t="shared" si="57"/>
        <v>0</v>
      </c>
      <c r="FA60" s="340">
        <f t="shared" si="57"/>
        <v>0</v>
      </c>
      <c r="FB60" s="340">
        <f t="shared" si="57"/>
        <v>0</v>
      </c>
      <c r="FC60" s="340">
        <f t="shared" si="57"/>
        <v>0</v>
      </c>
      <c r="FD60" s="340">
        <f t="shared" si="57"/>
        <v>0</v>
      </c>
      <c r="FE60" s="340">
        <f t="shared" si="57"/>
        <v>0</v>
      </c>
      <c r="FF60" s="340">
        <f t="shared" si="57"/>
        <v>0</v>
      </c>
      <c r="FG60" s="340">
        <f t="shared" si="57"/>
        <v>0</v>
      </c>
      <c r="FH60" s="340">
        <f t="shared" si="57"/>
        <v>0</v>
      </c>
      <c r="FI60" s="340">
        <f t="shared" si="58"/>
        <v>0</v>
      </c>
      <c r="FJ60" s="340">
        <f t="shared" si="58"/>
        <v>0</v>
      </c>
      <c r="FK60" s="340">
        <f t="shared" si="58"/>
        <v>0</v>
      </c>
      <c r="FL60" s="340">
        <f t="shared" si="58"/>
        <v>0</v>
      </c>
      <c r="FM60" s="340">
        <f t="shared" si="58"/>
        <v>0</v>
      </c>
      <c r="FN60" s="340">
        <f t="shared" si="58"/>
        <v>0</v>
      </c>
      <c r="FO60" s="340">
        <f t="shared" si="58"/>
        <v>0</v>
      </c>
      <c r="FP60" s="340">
        <f t="shared" si="58"/>
        <v>0</v>
      </c>
      <c r="FQ60" s="340">
        <f t="shared" si="58"/>
        <v>0</v>
      </c>
      <c r="FR60" s="340">
        <f t="shared" si="58"/>
        <v>0</v>
      </c>
      <c r="FS60" s="340">
        <f t="shared" si="58"/>
        <v>0</v>
      </c>
      <c r="FT60" s="340">
        <f t="shared" si="58"/>
        <v>0</v>
      </c>
      <c r="FU60" s="340">
        <f t="shared" si="58"/>
        <v>0</v>
      </c>
      <c r="FV60" s="340">
        <f t="shared" si="58"/>
        <v>0</v>
      </c>
      <c r="FW60" s="340">
        <f t="shared" si="58"/>
        <v>0</v>
      </c>
      <c r="FX60" s="340">
        <f t="shared" si="58"/>
        <v>0</v>
      </c>
      <c r="FY60" s="340">
        <f t="shared" si="59"/>
        <v>0</v>
      </c>
      <c r="FZ60" s="340">
        <f t="shared" si="59"/>
        <v>0</v>
      </c>
      <c r="GA60" s="340">
        <f t="shared" si="59"/>
        <v>0</v>
      </c>
      <c r="GB60" s="340">
        <f t="shared" si="59"/>
        <v>0</v>
      </c>
      <c r="GC60" s="340">
        <f t="shared" si="59"/>
        <v>0</v>
      </c>
    </row>
    <row r="61" spans="1:185" x14ac:dyDescent="0.25">
      <c r="B61" s="348"/>
      <c r="C61" s="348"/>
      <c r="E61" s="408"/>
      <c r="AD61" s="340"/>
      <c r="AE61" s="340"/>
      <c r="AF61" s="340"/>
      <c r="AG61" s="340"/>
      <c r="AH61" s="340"/>
      <c r="AI61" s="340"/>
      <c r="AJ61" s="340"/>
      <c r="AK61" s="340"/>
      <c r="AL61" s="340"/>
      <c r="AM61" s="340"/>
      <c r="AN61" s="340"/>
      <c r="AO61" s="340"/>
      <c r="AP61" s="340"/>
      <c r="AQ61" s="340"/>
      <c r="AR61" s="340"/>
      <c r="AS61" s="340"/>
      <c r="AT61" s="340"/>
      <c r="AU61" s="340"/>
      <c r="AV61" s="340"/>
      <c r="AW61" s="340"/>
      <c r="AX61" s="340"/>
      <c r="AY61" s="340"/>
      <c r="AZ61" s="340"/>
      <c r="BA61" s="340"/>
      <c r="BB61" s="340"/>
      <c r="BC61" s="340"/>
      <c r="BD61" s="340"/>
      <c r="BE61" s="340"/>
      <c r="BF61" s="340"/>
      <c r="BG61" s="340"/>
      <c r="BH61" s="340"/>
      <c r="BI61" s="340"/>
      <c r="BJ61" s="340"/>
      <c r="BK61" s="340"/>
      <c r="BL61" s="340"/>
      <c r="BM61" s="340"/>
      <c r="BN61" s="340"/>
      <c r="BO61" s="340"/>
      <c r="BP61" s="340"/>
      <c r="BQ61" s="340"/>
      <c r="BR61" s="340"/>
      <c r="BS61" s="340"/>
      <c r="BT61" s="340"/>
      <c r="BU61" s="340"/>
      <c r="BV61" s="340"/>
      <c r="BW61" s="340"/>
      <c r="BX61" s="340"/>
      <c r="BY61" s="340"/>
      <c r="BZ61" s="340"/>
      <c r="CA61" s="340"/>
      <c r="CB61" s="340"/>
      <c r="CC61" s="340"/>
      <c r="CD61" s="340"/>
      <c r="CE61" s="340"/>
      <c r="CF61" s="340"/>
      <c r="CG61" s="340"/>
      <c r="CH61" s="340"/>
      <c r="CI61" s="340"/>
      <c r="CJ61" s="340"/>
      <c r="CK61" s="340"/>
      <c r="CL61" s="340"/>
      <c r="CM61" s="340"/>
      <c r="CN61" s="340"/>
      <c r="CO61" s="340"/>
      <c r="CP61" s="340"/>
      <c r="CQ61" s="340"/>
      <c r="CR61" s="340"/>
      <c r="CS61" s="340"/>
      <c r="CT61" s="340"/>
      <c r="CU61" s="340"/>
      <c r="CV61" s="340"/>
      <c r="CW61" s="340"/>
      <c r="CX61" s="340"/>
      <c r="CY61" s="340"/>
      <c r="CZ61" s="340"/>
      <c r="DA61" s="340"/>
      <c r="DB61" s="340"/>
      <c r="DC61" s="340"/>
      <c r="DD61" s="340"/>
      <c r="DE61" s="340"/>
      <c r="DF61" s="340"/>
      <c r="DG61" s="340"/>
      <c r="DH61" s="340"/>
      <c r="DI61" s="340"/>
      <c r="DJ61" s="340"/>
      <c r="DK61" s="340"/>
      <c r="DL61" s="340"/>
      <c r="DM61" s="340"/>
      <c r="DN61" s="340"/>
      <c r="DO61" s="340"/>
      <c r="DP61" s="340"/>
      <c r="DQ61" s="340"/>
      <c r="DR61" s="340"/>
      <c r="DS61" s="340"/>
      <c r="DT61" s="340"/>
      <c r="DU61" s="340"/>
      <c r="DV61" s="340"/>
      <c r="DW61" s="340"/>
      <c r="DX61" s="340"/>
      <c r="DY61" s="340"/>
      <c r="DZ61" s="340"/>
      <c r="EA61" s="340"/>
      <c r="EB61" s="340"/>
      <c r="EC61" s="340"/>
      <c r="ED61" s="340"/>
      <c r="EE61" s="340"/>
      <c r="EF61" s="340"/>
      <c r="EG61" s="340"/>
      <c r="EH61" s="340"/>
      <c r="EI61" s="340"/>
      <c r="EJ61" s="340"/>
      <c r="EK61" s="340"/>
      <c r="EL61" s="340"/>
      <c r="EM61" s="340"/>
      <c r="EN61" s="340"/>
      <c r="EO61" s="340"/>
      <c r="EP61" s="340"/>
      <c r="EQ61" s="340"/>
      <c r="ER61" s="340"/>
      <c r="ES61" s="340"/>
      <c r="ET61" s="340"/>
      <c r="EU61" s="340"/>
      <c r="EV61" s="340"/>
      <c r="EW61" s="340"/>
      <c r="EX61" s="340"/>
      <c r="EY61" s="340"/>
      <c r="EZ61" s="340"/>
      <c r="FA61" s="340"/>
      <c r="FB61" s="340"/>
      <c r="FC61" s="340"/>
      <c r="FD61" s="340"/>
      <c r="FE61" s="340"/>
      <c r="FF61" s="340"/>
      <c r="FG61" s="340"/>
      <c r="FH61" s="340"/>
      <c r="FI61" s="340"/>
      <c r="FJ61" s="340"/>
    </row>
    <row r="62" spans="1:185" x14ac:dyDescent="0.25">
      <c r="A62" t="s">
        <v>41</v>
      </c>
      <c r="B62" s="409">
        <f>SUM(B48:B61)</f>
        <v>780</v>
      </c>
      <c r="C62" s="409"/>
      <c r="D62" s="409"/>
      <c r="F62" s="340">
        <f t="shared" ref="F62:AK62" si="61">SUM(F48:F61)</f>
        <v>9713.1059999999998</v>
      </c>
      <c r="G62" s="340">
        <f t="shared" si="61"/>
        <v>8773.1280000000006</v>
      </c>
      <c r="H62" s="340">
        <f t="shared" si="61"/>
        <v>9713.1059999999998</v>
      </c>
      <c r="I62" s="340">
        <f t="shared" si="61"/>
        <v>9399.7800000000007</v>
      </c>
      <c r="J62" s="340">
        <f t="shared" si="61"/>
        <v>9713.1059999999998</v>
      </c>
      <c r="K62" s="340">
        <f t="shared" si="61"/>
        <v>9399.7800000000007</v>
      </c>
      <c r="L62" s="340">
        <f t="shared" si="61"/>
        <v>9713.1059999999998</v>
      </c>
      <c r="M62" s="340">
        <f t="shared" si="61"/>
        <v>9713.1059999999998</v>
      </c>
      <c r="N62" s="340">
        <f t="shared" si="61"/>
        <v>9399.7800000000007</v>
      </c>
      <c r="O62" s="340">
        <f t="shared" si="61"/>
        <v>9713.1059999999998</v>
      </c>
      <c r="P62" s="340">
        <f t="shared" si="61"/>
        <v>9399.7800000000007</v>
      </c>
      <c r="Q62" s="340">
        <f t="shared" si="61"/>
        <v>9713.1059999999998</v>
      </c>
      <c r="R62" s="340">
        <f t="shared" si="61"/>
        <v>9713.1059999999998</v>
      </c>
      <c r="S62" s="340">
        <f t="shared" si="61"/>
        <v>9086.4540000000015</v>
      </c>
      <c r="T62" s="340">
        <f t="shared" si="61"/>
        <v>9713.1059999999998</v>
      </c>
      <c r="U62" s="340">
        <f t="shared" si="61"/>
        <v>9399.7800000000007</v>
      </c>
      <c r="V62" s="340">
        <f t="shared" si="61"/>
        <v>9713.1059999999998</v>
      </c>
      <c r="W62" s="340">
        <f t="shared" si="61"/>
        <v>9399.7800000000007</v>
      </c>
      <c r="X62" s="340">
        <f t="shared" si="61"/>
        <v>9713.1059999999998</v>
      </c>
      <c r="Y62" s="340">
        <f t="shared" si="61"/>
        <v>9713.1059999999998</v>
      </c>
      <c r="Z62" s="340">
        <f t="shared" si="61"/>
        <v>9399.7800000000007</v>
      </c>
      <c r="AA62" s="340">
        <f t="shared" si="61"/>
        <v>9713.1059999999998</v>
      </c>
      <c r="AB62" s="340">
        <f t="shared" si="61"/>
        <v>9399.7800000000007</v>
      </c>
      <c r="AC62" s="340">
        <f t="shared" si="61"/>
        <v>9713.1059999999998</v>
      </c>
      <c r="AD62" s="340">
        <f t="shared" si="61"/>
        <v>9713.1059999999998</v>
      </c>
      <c r="AE62" s="340">
        <f t="shared" si="61"/>
        <v>8773.1280000000006</v>
      </c>
      <c r="AF62" s="340">
        <f t="shared" si="61"/>
        <v>9713.1059999999998</v>
      </c>
      <c r="AG62" s="340">
        <f t="shared" si="61"/>
        <v>9399.7800000000007</v>
      </c>
      <c r="AH62" s="340">
        <f t="shared" si="61"/>
        <v>9713.1059999999998</v>
      </c>
      <c r="AI62" s="340">
        <f t="shared" si="61"/>
        <v>9399.7800000000007</v>
      </c>
      <c r="AJ62" s="340">
        <f t="shared" si="61"/>
        <v>9713.1059999999998</v>
      </c>
      <c r="AK62" s="340">
        <f t="shared" si="61"/>
        <v>9713.1059999999998</v>
      </c>
      <c r="AL62" s="340">
        <f t="shared" ref="AL62:BQ62" si="62">SUM(AL48:AL61)</f>
        <v>9399.7800000000007</v>
      </c>
      <c r="AM62" s="340">
        <f t="shared" si="62"/>
        <v>9713.1059999999998</v>
      </c>
      <c r="AN62" s="340">
        <f t="shared" si="62"/>
        <v>9399.7800000000007</v>
      </c>
      <c r="AO62" s="340">
        <f t="shared" si="62"/>
        <v>9713.1059999999998</v>
      </c>
      <c r="AP62" s="340">
        <f t="shared" si="62"/>
        <v>9713.1059999999998</v>
      </c>
      <c r="AQ62" s="340">
        <f t="shared" si="62"/>
        <v>8773.1280000000006</v>
      </c>
      <c r="AR62" s="340">
        <f t="shared" si="62"/>
        <v>9713.1059999999998</v>
      </c>
      <c r="AS62" s="340">
        <f t="shared" si="62"/>
        <v>9399.7800000000007</v>
      </c>
      <c r="AT62" s="340">
        <f t="shared" si="62"/>
        <v>9713.1059999999998</v>
      </c>
      <c r="AU62" s="340">
        <f t="shared" si="62"/>
        <v>9399.7800000000007</v>
      </c>
      <c r="AV62" s="340">
        <f t="shared" si="62"/>
        <v>9713.1059999999998</v>
      </c>
      <c r="AW62" s="340">
        <f t="shared" si="62"/>
        <v>9713.1059999999998</v>
      </c>
      <c r="AX62" s="340">
        <f t="shared" si="62"/>
        <v>9399.7800000000007</v>
      </c>
      <c r="AY62" s="340">
        <f t="shared" si="62"/>
        <v>9713.1059999999998</v>
      </c>
      <c r="AZ62" s="340">
        <f t="shared" si="62"/>
        <v>9399.7800000000007</v>
      </c>
      <c r="BA62" s="340">
        <f t="shared" si="62"/>
        <v>9713.1059999999998</v>
      </c>
      <c r="BB62" s="340">
        <f t="shared" si="62"/>
        <v>9713.1059999999998</v>
      </c>
      <c r="BC62" s="340">
        <f t="shared" si="62"/>
        <v>9086.4540000000015</v>
      </c>
      <c r="BD62" s="340">
        <f t="shared" si="62"/>
        <v>9713.1059999999998</v>
      </c>
      <c r="BE62" s="340">
        <f t="shared" si="62"/>
        <v>9399.7800000000007</v>
      </c>
      <c r="BF62" s="340">
        <f t="shared" si="62"/>
        <v>9713.1059999999998</v>
      </c>
      <c r="BG62" s="340">
        <f t="shared" si="62"/>
        <v>9399.7800000000007</v>
      </c>
      <c r="BH62" s="340">
        <f t="shared" si="62"/>
        <v>9713.1059999999998</v>
      </c>
      <c r="BI62" s="340">
        <f t="shared" si="62"/>
        <v>9713.1059999999998</v>
      </c>
      <c r="BJ62" s="340">
        <f t="shared" si="62"/>
        <v>9399.7800000000007</v>
      </c>
      <c r="BK62" s="340">
        <f t="shared" si="62"/>
        <v>9713.1059999999998</v>
      </c>
      <c r="BL62" s="340">
        <f t="shared" si="62"/>
        <v>9399.7800000000007</v>
      </c>
      <c r="BM62" s="340">
        <f t="shared" si="62"/>
        <v>9713.1059999999998</v>
      </c>
      <c r="BN62" s="340">
        <f t="shared" si="62"/>
        <v>9713.1059999999998</v>
      </c>
      <c r="BO62" s="340">
        <f t="shared" si="62"/>
        <v>8773.1280000000006</v>
      </c>
      <c r="BP62" s="340">
        <f t="shared" si="62"/>
        <v>9713.1059999999998</v>
      </c>
      <c r="BQ62" s="340">
        <f t="shared" si="62"/>
        <v>9399.7800000000007</v>
      </c>
      <c r="BR62" s="340">
        <f t="shared" ref="BR62:CW62" si="63">SUM(BR48:BR61)</f>
        <v>9713.1059999999998</v>
      </c>
      <c r="BS62" s="340">
        <f t="shared" si="63"/>
        <v>9399.7800000000007</v>
      </c>
      <c r="BT62" s="340">
        <f t="shared" si="63"/>
        <v>9713.1059999999998</v>
      </c>
      <c r="BU62" s="340">
        <f t="shared" si="63"/>
        <v>9713.1059999999998</v>
      </c>
      <c r="BV62" s="340">
        <f t="shared" si="63"/>
        <v>9399.7800000000007</v>
      </c>
      <c r="BW62" s="340">
        <f t="shared" si="63"/>
        <v>9713.1059999999998</v>
      </c>
      <c r="BX62" s="340">
        <f t="shared" si="63"/>
        <v>9399.7800000000007</v>
      </c>
      <c r="BY62" s="340">
        <f t="shared" si="63"/>
        <v>9713.1059999999998</v>
      </c>
      <c r="BZ62" s="340">
        <f t="shared" si="63"/>
        <v>9713.1059999999998</v>
      </c>
      <c r="CA62" s="340">
        <f t="shared" si="63"/>
        <v>8773.1280000000006</v>
      </c>
      <c r="CB62" s="340">
        <f t="shared" si="63"/>
        <v>9713.1059999999998</v>
      </c>
      <c r="CC62" s="340">
        <f t="shared" si="63"/>
        <v>9399.7800000000007</v>
      </c>
      <c r="CD62" s="340">
        <f t="shared" si="63"/>
        <v>9713.1059999999998</v>
      </c>
      <c r="CE62" s="340">
        <f t="shared" si="63"/>
        <v>9399.7800000000007</v>
      </c>
      <c r="CF62" s="340">
        <f t="shared" si="63"/>
        <v>9713.1059999999998</v>
      </c>
      <c r="CG62" s="340">
        <f t="shared" si="63"/>
        <v>9713.1059999999998</v>
      </c>
      <c r="CH62" s="340">
        <f t="shared" si="63"/>
        <v>9399.7800000000007</v>
      </c>
      <c r="CI62" s="340">
        <f t="shared" si="63"/>
        <v>9713.1059999999998</v>
      </c>
      <c r="CJ62" s="340">
        <f t="shared" si="63"/>
        <v>9399.7800000000007</v>
      </c>
      <c r="CK62" s="340">
        <f t="shared" si="63"/>
        <v>9713.1059999999998</v>
      </c>
      <c r="CL62" s="340">
        <f t="shared" si="63"/>
        <v>9713.1059999999998</v>
      </c>
      <c r="CM62" s="340">
        <f t="shared" si="63"/>
        <v>8773.1280000000006</v>
      </c>
      <c r="CN62" s="340">
        <f t="shared" si="63"/>
        <v>9713.1059999999998</v>
      </c>
      <c r="CO62" s="340">
        <f t="shared" si="63"/>
        <v>9399.7800000000007</v>
      </c>
      <c r="CP62" s="340">
        <f t="shared" si="63"/>
        <v>9713.1059999999998</v>
      </c>
      <c r="CQ62" s="340">
        <f t="shared" si="63"/>
        <v>9399.7800000000007</v>
      </c>
      <c r="CR62" s="340">
        <f t="shared" si="63"/>
        <v>9713.1059999999998</v>
      </c>
      <c r="CS62" s="340">
        <f t="shared" si="63"/>
        <v>9713.1059999999998</v>
      </c>
      <c r="CT62" s="340">
        <f t="shared" si="63"/>
        <v>9399.7800000000007</v>
      </c>
      <c r="CU62" s="340">
        <f t="shared" si="63"/>
        <v>9713.1059999999998</v>
      </c>
      <c r="CV62" s="340">
        <f t="shared" si="63"/>
        <v>9399.7800000000007</v>
      </c>
      <c r="CW62" s="340">
        <f t="shared" si="63"/>
        <v>9713.1059999999998</v>
      </c>
      <c r="CX62" s="340">
        <f t="shared" ref="CX62:EC62" si="64">SUM(CX48:CX61)</f>
        <v>9713.1059999999998</v>
      </c>
      <c r="CY62" s="340">
        <f t="shared" si="64"/>
        <v>9086.4540000000015</v>
      </c>
      <c r="CZ62" s="340">
        <f t="shared" si="64"/>
        <v>9713.1059999999998</v>
      </c>
      <c r="DA62" s="340">
        <f t="shared" si="64"/>
        <v>9399.7800000000007</v>
      </c>
      <c r="DB62" s="340">
        <f t="shared" si="64"/>
        <v>9713.1059999999998</v>
      </c>
      <c r="DC62" s="340">
        <f t="shared" si="64"/>
        <v>9399.7800000000007</v>
      </c>
      <c r="DD62" s="340">
        <f t="shared" si="64"/>
        <v>9713.1059999999998</v>
      </c>
      <c r="DE62" s="340">
        <f t="shared" si="64"/>
        <v>9713.1059999999998</v>
      </c>
      <c r="DF62" s="340">
        <f t="shared" si="64"/>
        <v>9399.7800000000007</v>
      </c>
      <c r="DG62" s="340">
        <f t="shared" si="64"/>
        <v>9713.1059999999998</v>
      </c>
      <c r="DH62" s="340">
        <f t="shared" si="64"/>
        <v>9399.7800000000007</v>
      </c>
      <c r="DI62" s="340">
        <f t="shared" si="64"/>
        <v>9713.1059999999998</v>
      </c>
      <c r="DJ62" s="340">
        <f t="shared" si="64"/>
        <v>9713.1059999999998</v>
      </c>
      <c r="DK62" s="340">
        <f t="shared" si="64"/>
        <v>8773.1280000000006</v>
      </c>
      <c r="DL62" s="340">
        <f t="shared" si="64"/>
        <v>9713.1059999999998</v>
      </c>
      <c r="DM62" s="340">
        <f t="shared" si="64"/>
        <v>9399.7800000000007</v>
      </c>
      <c r="DN62" s="340">
        <f t="shared" si="64"/>
        <v>9713.1059999999998</v>
      </c>
      <c r="DO62" s="340">
        <f t="shared" si="64"/>
        <v>9399.7800000000007</v>
      </c>
      <c r="DP62" s="340">
        <f t="shared" si="64"/>
        <v>9713.1059999999998</v>
      </c>
      <c r="DQ62" s="340">
        <f t="shared" si="64"/>
        <v>9713.1059999999998</v>
      </c>
      <c r="DR62" s="340">
        <f t="shared" si="64"/>
        <v>9399.7800000000007</v>
      </c>
      <c r="DS62" s="340">
        <f t="shared" si="64"/>
        <v>9713.1059999999998</v>
      </c>
      <c r="DT62" s="340">
        <f t="shared" si="64"/>
        <v>9399.7800000000007</v>
      </c>
      <c r="DU62" s="340">
        <f t="shared" si="64"/>
        <v>9713.1059999999998</v>
      </c>
      <c r="DV62" s="340">
        <f t="shared" si="64"/>
        <v>9713.1059999999998</v>
      </c>
      <c r="DW62" s="340">
        <f t="shared" si="64"/>
        <v>8773.1280000000006</v>
      </c>
      <c r="DX62" s="340">
        <f t="shared" si="64"/>
        <v>9713.1059999999998</v>
      </c>
      <c r="DY62" s="340">
        <f t="shared" si="64"/>
        <v>9399.7800000000007</v>
      </c>
      <c r="DZ62" s="340">
        <f t="shared" si="64"/>
        <v>9713.1059999999998</v>
      </c>
      <c r="EA62" s="340">
        <f t="shared" si="64"/>
        <v>9399.7800000000007</v>
      </c>
      <c r="EB62" s="340">
        <f t="shared" si="64"/>
        <v>9713.1059999999998</v>
      </c>
      <c r="EC62" s="340">
        <f t="shared" si="64"/>
        <v>9713.1059999999998</v>
      </c>
      <c r="ED62" s="340">
        <f t="shared" ref="ED62:FI62" si="65">SUM(ED48:ED61)</f>
        <v>9399.7800000000007</v>
      </c>
      <c r="EE62" s="340">
        <f t="shared" si="65"/>
        <v>9713.1059999999998</v>
      </c>
      <c r="EF62" s="340">
        <f t="shared" si="65"/>
        <v>9399.7800000000007</v>
      </c>
      <c r="EG62" s="340">
        <f t="shared" si="65"/>
        <v>9713.1059999999998</v>
      </c>
      <c r="EH62" s="340">
        <f t="shared" si="65"/>
        <v>9713.1059999999998</v>
      </c>
      <c r="EI62" s="340">
        <f t="shared" si="65"/>
        <v>8773.1280000000006</v>
      </c>
      <c r="EJ62" s="340">
        <f t="shared" si="65"/>
        <v>9713.1059999999998</v>
      </c>
      <c r="EK62" s="340">
        <f t="shared" si="65"/>
        <v>9399.7800000000007</v>
      </c>
      <c r="EL62" s="340">
        <f t="shared" si="65"/>
        <v>9713.1059999999998</v>
      </c>
      <c r="EM62" s="340">
        <f t="shared" si="65"/>
        <v>9399.7800000000007</v>
      </c>
      <c r="EN62" s="340">
        <f t="shared" si="65"/>
        <v>9713.1059999999998</v>
      </c>
      <c r="EO62" s="340">
        <f t="shared" si="65"/>
        <v>9713.1059999999998</v>
      </c>
      <c r="EP62" s="340">
        <f t="shared" si="65"/>
        <v>9399.7800000000007</v>
      </c>
      <c r="EQ62" s="340">
        <f t="shared" si="65"/>
        <v>9713.1059999999998</v>
      </c>
      <c r="ER62" s="340">
        <f t="shared" si="65"/>
        <v>9399.7800000000007</v>
      </c>
      <c r="ES62" s="340">
        <f t="shared" si="65"/>
        <v>9713.1059999999998</v>
      </c>
      <c r="ET62" s="340">
        <f t="shared" si="65"/>
        <v>9713.1059999999998</v>
      </c>
      <c r="EU62" s="340">
        <f t="shared" si="65"/>
        <v>9086.4540000000015</v>
      </c>
      <c r="EV62" s="340">
        <f t="shared" si="65"/>
        <v>9713.1059999999998</v>
      </c>
      <c r="EW62" s="340">
        <f t="shared" si="65"/>
        <v>9399.7800000000007</v>
      </c>
      <c r="EX62" s="340">
        <f t="shared" si="65"/>
        <v>9713.1059999999998</v>
      </c>
      <c r="EY62" s="340">
        <f t="shared" si="65"/>
        <v>9399.7800000000007</v>
      </c>
      <c r="EZ62" s="340">
        <f t="shared" si="65"/>
        <v>9713.1059999999998</v>
      </c>
      <c r="FA62" s="340">
        <f t="shared" si="65"/>
        <v>9713.1059999999998</v>
      </c>
      <c r="FB62" s="340">
        <f t="shared" si="65"/>
        <v>9399.7800000000007</v>
      </c>
      <c r="FC62" s="340">
        <f t="shared" si="65"/>
        <v>9713.1059999999998</v>
      </c>
      <c r="FD62" s="340">
        <f t="shared" si="65"/>
        <v>9399.7800000000007</v>
      </c>
      <c r="FE62" s="340">
        <f t="shared" si="65"/>
        <v>9713.1059999999998</v>
      </c>
      <c r="FF62" s="340">
        <f t="shared" si="65"/>
        <v>9713.1059999999998</v>
      </c>
      <c r="FG62" s="340">
        <f t="shared" si="65"/>
        <v>8773.1280000000006</v>
      </c>
      <c r="FH62" s="340">
        <f t="shared" si="65"/>
        <v>9713.1059999999998</v>
      </c>
      <c r="FI62" s="340">
        <f t="shared" si="65"/>
        <v>9399.7800000000007</v>
      </c>
      <c r="FJ62" s="340">
        <f t="shared" ref="FJ62:GC62" si="66">SUM(FJ48:FJ61)</f>
        <v>9713.1059999999998</v>
      </c>
      <c r="FK62" s="340">
        <f t="shared" si="66"/>
        <v>9399.7800000000007</v>
      </c>
      <c r="FL62" s="340">
        <f t="shared" si="66"/>
        <v>9713.1059999999998</v>
      </c>
      <c r="FM62" s="340">
        <f t="shared" si="66"/>
        <v>9713.1059999999998</v>
      </c>
      <c r="FN62" s="340">
        <f t="shared" si="66"/>
        <v>9399.7800000000007</v>
      </c>
      <c r="FO62" s="340">
        <f t="shared" si="66"/>
        <v>9713.1059999999998</v>
      </c>
      <c r="FP62" s="340">
        <f t="shared" si="66"/>
        <v>9399.7800000000007</v>
      </c>
      <c r="FQ62" s="340">
        <f t="shared" si="66"/>
        <v>9713.1059999999998</v>
      </c>
      <c r="FR62" s="340">
        <f t="shared" si="66"/>
        <v>9713.1059999999998</v>
      </c>
      <c r="FS62" s="340">
        <f t="shared" si="66"/>
        <v>8773.1280000000006</v>
      </c>
      <c r="FT62" s="340">
        <f t="shared" si="66"/>
        <v>9713.1059999999998</v>
      </c>
      <c r="FU62" s="340">
        <f t="shared" si="66"/>
        <v>9399.7800000000007</v>
      </c>
      <c r="FV62" s="340">
        <f t="shared" si="66"/>
        <v>9713.1059999999998</v>
      </c>
      <c r="FW62" s="340">
        <f t="shared" si="66"/>
        <v>9399.7800000000007</v>
      </c>
      <c r="FX62" s="340">
        <f t="shared" si="66"/>
        <v>9713.1059999999998</v>
      </c>
      <c r="FY62" s="340">
        <f t="shared" si="66"/>
        <v>9713.1059999999998</v>
      </c>
      <c r="FZ62" s="340">
        <f t="shared" si="66"/>
        <v>9399.7800000000007</v>
      </c>
      <c r="GA62" s="340">
        <f t="shared" si="66"/>
        <v>9713.1059999999998</v>
      </c>
      <c r="GB62" s="340">
        <f t="shared" si="66"/>
        <v>9399.7800000000007</v>
      </c>
      <c r="GC62" s="340">
        <f t="shared" si="66"/>
        <v>9713.1059999999998</v>
      </c>
    </row>
    <row r="63" spans="1:185" x14ac:dyDescent="0.25">
      <c r="J63" s="340"/>
      <c r="Q63" s="340">
        <f>SUM(F62:Q62)</f>
        <v>114363.98999999999</v>
      </c>
      <c r="V63" s="340"/>
      <c r="AC63" s="340">
        <f>SUM(R62:AC62)</f>
        <v>114677.31599999999</v>
      </c>
      <c r="AH63" s="340"/>
      <c r="AO63" s="340">
        <f>SUM(AD62:AO62)</f>
        <v>114363.98999999999</v>
      </c>
      <c r="AT63" s="340"/>
      <c r="BA63" s="340">
        <f>SUM(AP62:BA62)</f>
        <v>114363.98999999999</v>
      </c>
      <c r="BF63" s="340"/>
      <c r="BM63" s="340">
        <f>SUM(BB62:BM62)</f>
        <v>114677.31599999999</v>
      </c>
      <c r="BR63" s="340"/>
      <c r="BY63" s="340">
        <f>SUM(BN62:BY62)</f>
        <v>114363.98999999999</v>
      </c>
      <c r="CD63" s="340"/>
      <c r="CK63" s="340">
        <f>SUM(BZ62:CK62)</f>
        <v>114363.98999999999</v>
      </c>
      <c r="CP63" s="340"/>
      <c r="CW63" s="340">
        <f>SUM(CL62:CW62)</f>
        <v>114363.98999999999</v>
      </c>
      <c r="DB63" s="340"/>
      <c r="DI63" s="340">
        <f>SUM(CX62:DI62)</f>
        <v>114677.31599999999</v>
      </c>
      <c r="DU63" s="340">
        <f>SUM(DJ62:DU62)</f>
        <v>114363.98999999999</v>
      </c>
      <c r="EG63" s="340">
        <f>SUM(DV62:EG62)</f>
        <v>114363.98999999999</v>
      </c>
      <c r="ES63" s="340">
        <f>SUM(EH62:ES62)</f>
        <v>114363.98999999999</v>
      </c>
      <c r="FE63" s="340">
        <f>SUM(ET62:FE62)</f>
        <v>114677.31599999999</v>
      </c>
      <c r="FQ63" s="340">
        <f>SUM(FF62:FQ62)</f>
        <v>114363.98999999999</v>
      </c>
      <c r="GC63" s="340">
        <f>SUM(FR62:GC62)</f>
        <v>114363.98999999999</v>
      </c>
    </row>
    <row r="65" spans="1:31" x14ac:dyDescent="0.25">
      <c r="A65" s="321" t="s">
        <v>332</v>
      </c>
    </row>
    <row r="66" spans="1:31" x14ac:dyDescent="0.25">
      <c r="B66" s="3" t="s">
        <v>333</v>
      </c>
      <c r="C66" s="3" t="s">
        <v>334</v>
      </c>
      <c r="D66" s="3" t="s">
        <v>335</v>
      </c>
      <c r="E66" s="3" t="s">
        <v>336</v>
      </c>
      <c r="F66" s="3" t="s">
        <v>337</v>
      </c>
      <c r="G66" s="3" t="s">
        <v>338</v>
      </c>
      <c r="H66" s="3" t="s">
        <v>339</v>
      </c>
      <c r="I66" s="3" t="s">
        <v>340</v>
      </c>
      <c r="J66" s="3" t="s">
        <v>341</v>
      </c>
      <c r="K66" s="3" t="s">
        <v>342</v>
      </c>
      <c r="L66" s="3" t="s">
        <v>343</v>
      </c>
      <c r="M66" s="3" t="s">
        <v>344</v>
      </c>
      <c r="N66" s="3" t="s">
        <v>345</v>
      </c>
      <c r="O66" s="3" t="s">
        <v>346</v>
      </c>
      <c r="P66" s="3" t="s">
        <v>347</v>
      </c>
      <c r="Q66" s="3" t="s">
        <v>351</v>
      </c>
      <c r="R66" s="3" t="s">
        <v>373</v>
      </c>
      <c r="S66" s="3" t="s">
        <v>374</v>
      </c>
      <c r="T66" s="3" t="s">
        <v>375</v>
      </c>
      <c r="U66" s="3" t="s">
        <v>376</v>
      </c>
      <c r="V66" s="3" t="s">
        <v>377</v>
      </c>
      <c r="W66" s="3" t="s">
        <v>378</v>
      </c>
      <c r="X66" s="3" t="s">
        <v>379</v>
      </c>
      <c r="Y66" s="3" t="s">
        <v>380</v>
      </c>
      <c r="Z66" s="3" t="s">
        <v>381</v>
      </c>
      <c r="AA66" s="3" t="s">
        <v>400</v>
      </c>
      <c r="AB66" s="3" t="s">
        <v>401</v>
      </c>
      <c r="AC66" s="3" t="s">
        <v>402</v>
      </c>
      <c r="AD66" s="3" t="s">
        <v>403</v>
      </c>
      <c r="AE66" s="3" t="s">
        <v>404</v>
      </c>
    </row>
    <row r="67" spans="1:31" x14ac:dyDescent="0.25">
      <c r="A67" s="422" t="str">
        <f>+A7</f>
        <v>XYZ</v>
      </c>
      <c r="B67" s="348">
        <f>IF($B7&gt;0,SUM($F$28:$Q$28)/SUM($F$26:$Q$26)/$E7,0)</f>
        <v>196.0655737704918</v>
      </c>
      <c r="C67" s="348">
        <f>IF($B7&gt;0,SUM(R28:AC28)/SUM($R$26:$AC$26)/$E7,0)</f>
        <v>779.99999999999989</v>
      </c>
      <c r="D67" s="348">
        <f>IF($B7&gt;0,SUM($AD28:$AO28)/SUM($AD$26:$AO$26)/$E7,0)</f>
        <v>779.99999999999989</v>
      </c>
      <c r="E67" s="348">
        <f>IF($B7&gt;0,SUM($AP28:$BA28)/SUM($AP$26:$BA$26)/$E7,0)</f>
        <v>779.99999999999989</v>
      </c>
      <c r="F67" s="348">
        <f>IF($B7&gt;0,SUM($BB28:$BM28)/SUM($BB$26:$BM$26)/$E7,0)</f>
        <v>779.99999999999989</v>
      </c>
      <c r="G67" s="348">
        <f>IF($B7&gt;0,SUM($BN28:$BY28)/SUM($BN$26:$BY$26)/$E7,0)</f>
        <v>779.99999999999989</v>
      </c>
      <c r="H67" s="348">
        <f>IF($B7&gt;0,SUM($BZ28:$CK28)/SUM($BZ$26:$CK$26)/$E7,0)</f>
        <v>779.99999999999989</v>
      </c>
      <c r="I67" s="348">
        <f>IF($B7&gt;0,SUM($CL28:$CW28)/SUM($CL$26:$CW$26)/$E7,0)</f>
        <v>779.99999999999989</v>
      </c>
      <c r="J67" s="348">
        <f>IF($B7&gt;0,SUM($CX28:$DI28)/SUM($CX$26:$DI$26)/$E7,0)</f>
        <v>779.99999999999989</v>
      </c>
      <c r="K67" s="348">
        <f>IF($B7&gt;0,SUM($DJ28:$DU28)/SUM($DJ$26:$DU$26)/$E7,0)</f>
        <v>779.99999999999989</v>
      </c>
      <c r="L67" s="348">
        <f>IF($B7&gt;0,SUM($DV28:$EG28)/SUM($DV$26:$EG$26)/$E7,0)</f>
        <v>779.99999999999989</v>
      </c>
      <c r="M67" s="348">
        <f>IF($B7&gt;0,SUM($EH28:$ES28)/SUM($EH$26:$ES$26)/$E7,0)</f>
        <v>779.99999999999989</v>
      </c>
      <c r="N67" s="348">
        <f>IF($B7&gt;0,SUM($ET28:$FE28)/SUM($ET$26:$FE$26)/$E7,0)</f>
        <v>779.99999999999989</v>
      </c>
      <c r="O67" s="348">
        <f>IF($B7&gt;0,SUM($FF28:$FQ28)/SUM($FF$26:$FQ$26)/$E7,0)</f>
        <v>779.99999999999989</v>
      </c>
      <c r="P67" s="348">
        <f>IF($B7&gt;0,SUM($FR28:$GC28)/SUM($FR$26:$GC$26)/$E7,0)</f>
        <v>779.99999999999989</v>
      </c>
      <c r="Q67" s="348">
        <f t="shared" ref="Q67:Q78" si="67">IF($B7&gt;0,SUM($F48:$Q48)/SUM($F$46:$Q$46)/$E7,0)</f>
        <v>779.99999999999989</v>
      </c>
      <c r="R67" s="348">
        <f>IF($B7&gt;0,SUM(R48:AC48)/SUM($R$46:$AC$46)/$E7,0)</f>
        <v>779.99999999999989</v>
      </c>
      <c r="S67" s="348">
        <f>IF($B7&gt;0,SUM($AD48:$AO48)/SUM($AD$46:$AO$46)/$E7,0)</f>
        <v>779.99999999999989</v>
      </c>
      <c r="T67" s="348">
        <f>IF($B7&gt;0,SUM($AP48:$BA48)/SUM($AP$46:$BA$46)/$E7,0)</f>
        <v>779.99999999999989</v>
      </c>
      <c r="U67" s="348">
        <f>IF($B7&gt;0,SUM($BB48:$BM48)/SUM($BB$46:$BM$46)/$E7,0)</f>
        <v>779.99999999999989</v>
      </c>
      <c r="V67" s="348">
        <f>IF($B7&gt;0,SUM($BN48:$BY48)/SUM($BN$46:$BY$46)/$E7,0)</f>
        <v>779.99999999999989</v>
      </c>
      <c r="W67" s="348">
        <f>IF($B7&gt;0,SUM($BZ48:$CK48)/SUM($BZ$46:$CK$46)/$E7,0)</f>
        <v>779.99999999999989</v>
      </c>
      <c r="X67" s="348">
        <f>IF($B7&gt;0,SUM($CL48:$CW48)/SUM($CL$46:$CW$46)/$E7,0)</f>
        <v>779.99999999999989</v>
      </c>
      <c r="Y67" s="348">
        <f>IF($B7&gt;0,SUM($CX48:$DI48)/SUM($CX$46:$DI$46)/$E7,0)</f>
        <v>779.99999999999989</v>
      </c>
      <c r="Z67" s="348">
        <f>IF($B7&gt;0,SUM($DJ48:$DU48)/SUM($DJ$46:$DU$46)/$E7,0)</f>
        <v>779.99999999999989</v>
      </c>
      <c r="AA67" s="348">
        <f>IF($B7&gt;0,SUM($DV48:$EG48)/SUM($DV$46:$EG$46)/$E7,0)</f>
        <v>779.99999999999989</v>
      </c>
      <c r="AB67" s="348">
        <f>IF($B7&gt;0,SUM($EH48:$ES48)/SUM($EH$46:$ES$46)/$E7,0)</f>
        <v>779.99999999999989</v>
      </c>
      <c r="AC67" s="348">
        <f>IF($B7&gt;0,SUM($ET48:$FE48)/SUM($ET$46:$FE$46)/$E7,0)</f>
        <v>779.99999999999989</v>
      </c>
      <c r="AD67" s="348">
        <f>IF($B7&gt;0,SUM($FF48:$FQ48)/SUM($FF$46:$FQ$46)/$E7,0)</f>
        <v>779.99999999999989</v>
      </c>
      <c r="AE67" s="348">
        <f>IF($B7&gt;0,SUM($FR48:$GC48)/SUM($FR$46:$GC$46)/$E7,0)</f>
        <v>779.99999999999989</v>
      </c>
    </row>
    <row r="68" spans="1:31" x14ac:dyDescent="0.25">
      <c r="A68" s="422">
        <f t="shared" ref="A68:A78" si="68">+A8</f>
        <v>0</v>
      </c>
      <c r="B68" s="348">
        <f t="shared" ref="B68:B78" si="69">IF($B8&gt;0,SUM(F29:Q29)/SUM($F$26:$Q$26)/E29,0)</f>
        <v>0</v>
      </c>
      <c r="C68" s="348">
        <f t="shared" ref="C68:C78" si="70">IF($B8&gt;0,SUM(R29:AC29)/SUM($R$26:$AC$26)/$E29,0)</f>
        <v>0</v>
      </c>
      <c r="D68" s="348">
        <f t="shared" ref="D68:D78" si="71">IF($B8&gt;0,SUM(AD29:AO29)/SUM($AD$26:$AO$26)/$E29,0)</f>
        <v>0</v>
      </c>
      <c r="E68" s="348">
        <f t="shared" ref="E68:E78" si="72">IF($B8&gt;0,SUM(AP29:BA29)/SUM($AP$26:$BA$26)/$E29,0)</f>
        <v>0</v>
      </c>
      <c r="F68" s="348">
        <f t="shared" ref="F68:F78" si="73">IF($B8&gt;0,SUM(BB29:BM29)/SUM($BB$26:$BM$26)/$E29,0)</f>
        <v>0</v>
      </c>
      <c r="G68" s="348">
        <f t="shared" ref="G68:G78" si="74">IF($B8&gt;0,SUM(BN29:BY29)/SUM($BN$26:$BY$26)/$E29,0)</f>
        <v>0</v>
      </c>
      <c r="H68" s="348">
        <f t="shared" ref="H68:H78" si="75">IF($B8&gt;0,SUM(BZ29:CK29)/SUM($BZ$26:$CK$26)/$E29,0)</f>
        <v>0</v>
      </c>
      <c r="I68" s="348">
        <f t="shared" ref="I68:I78" si="76">IF($B8&gt;0,SUM(CL29:CW29)/SUM($CL$26:$CW$26)/$E29,0)</f>
        <v>0</v>
      </c>
      <c r="J68" s="348">
        <f t="shared" ref="J68:J78" si="77">IF($B8&gt;0,SUM(CX29:DI29)/SUM($CX$26:$DI$26)/$E29,0)</f>
        <v>0</v>
      </c>
      <c r="K68" s="348">
        <f t="shared" ref="K68:K78" si="78">IF($B8&gt;0,SUM(DJ29:DU29)/SUM($DJ$26:$DU$26)/$E29,0)</f>
        <v>0</v>
      </c>
      <c r="L68" s="348">
        <f t="shared" ref="L68:L78" si="79">IF($B8&gt;0,SUM(DV29:EG29)/SUM($DV$26:$EG$26)/$E29,0)</f>
        <v>0</v>
      </c>
      <c r="M68" s="348">
        <f t="shared" ref="M68:M78" si="80">IF($B8&gt;0,SUM(EH29:ES29)/SUM($EH$26:$ES$26)/$E29,0)</f>
        <v>0</v>
      </c>
      <c r="N68" s="348">
        <f t="shared" ref="N68:N78" si="81">IF($B8&gt;0,SUM(ET29:FE29)/SUM($ET$26:$FE$26)/$E29,0)</f>
        <v>0</v>
      </c>
      <c r="O68" s="348">
        <f t="shared" ref="O68:O78" si="82">IF($B8&gt;0,SUM(FF29:FQ29)/SUM($FF$26:$FQ$26)/$E29,0)</f>
        <v>0</v>
      </c>
      <c r="P68" s="348">
        <f t="shared" ref="P68:P78" si="83">IF($B8&gt;0,SUM(FR29:GC29)/SUM($FR$26:$GC$26)/$E29,0)</f>
        <v>0</v>
      </c>
      <c r="Q68" s="348">
        <f t="shared" si="67"/>
        <v>0</v>
      </c>
      <c r="R68" s="348">
        <f t="shared" ref="R68:R78" si="84">IF($B8&gt;0,SUM(R49:AC49)/SUM($R$46:$AC$46)/$E8,0)</f>
        <v>0</v>
      </c>
      <c r="S68" s="348">
        <f t="shared" ref="S68:S78" si="85">IF($B8&gt;0,SUM($AD49:$AO49)/SUM($AD$46:$AO$46)/$E8,0)</f>
        <v>0</v>
      </c>
      <c r="T68" s="348">
        <f t="shared" ref="T68:T78" si="86">IF($B8&gt;0,SUM($AP49:$BA49)/SUM($AP$46:$BA$46)/$E8,0)</f>
        <v>0</v>
      </c>
      <c r="U68" s="348">
        <f t="shared" ref="U68:U78" si="87">IF($B8&gt;0,SUM($BB49:$BM49)/SUM($BB$46:$BM$46)/$E8,0)</f>
        <v>0</v>
      </c>
      <c r="V68" s="348">
        <f t="shared" ref="V68:V78" si="88">IF($B8&gt;0,SUM($BN49:$BY49)/SUM($BN$46:$BY$46)/$E8,0)</f>
        <v>0</v>
      </c>
      <c r="W68" s="348">
        <f t="shared" ref="W68:W78" si="89">IF($B8&gt;0,SUM($BZ49:$CK49)/SUM($BZ$46:$CK$46)/$E8,0)</f>
        <v>0</v>
      </c>
      <c r="X68" s="348">
        <f t="shared" ref="X68:X78" si="90">IF($B8&gt;0,SUM($CL49:$CW49)/SUM($CL$46:$CW$46)/$E8,0)</f>
        <v>0</v>
      </c>
      <c r="Y68" s="348">
        <f t="shared" ref="Y68:Y78" si="91">IF($B8&gt;0,SUM($CX49:$DI49)/SUM($CX$46:$DI$46)/$E8,0)</f>
        <v>0</v>
      </c>
      <c r="Z68" s="348">
        <f t="shared" ref="Z68:Z78" si="92">IF($B8&gt;0,SUM($DJ49:$DU49)/SUM($DJ$46:$DU$46)/$E8,0)</f>
        <v>0</v>
      </c>
      <c r="AA68" s="348">
        <f t="shared" ref="AA68:AA78" si="93">IF($B8&gt;0,SUM($DV49:$EG49)/SUM($DV$46:$EG$46)/$E8,0)</f>
        <v>0</v>
      </c>
      <c r="AB68" s="348">
        <f t="shared" ref="AB68:AB78" si="94">IF($B8&gt;0,SUM($EH49:$ES49)/SUM($EH$46:$ES$46)/$E8,0)</f>
        <v>0</v>
      </c>
      <c r="AC68" s="348">
        <f t="shared" ref="AC68:AC78" si="95">IF($B8&gt;0,SUM($ET49:$FE49)/SUM($ET$46:$FE$46)/$E8,0)</f>
        <v>0</v>
      </c>
      <c r="AD68" s="348">
        <f t="shared" ref="AD68:AD78" si="96">IF($B8&gt;0,SUM($FF49:$FQ49)/SUM($FF$46:$FQ$46)/$E8,0)</f>
        <v>0</v>
      </c>
      <c r="AE68" s="348">
        <f t="shared" ref="AE68:AE78" si="97">IF($B8&gt;0,SUM($FR49:$GC49)/SUM($FR$46:$GC$46)/$E8,0)</f>
        <v>0</v>
      </c>
    </row>
    <row r="69" spans="1:31" x14ac:dyDescent="0.25">
      <c r="A69" s="422">
        <f t="shared" si="68"/>
        <v>0</v>
      </c>
      <c r="B69" s="348">
        <f t="shared" si="69"/>
        <v>0</v>
      </c>
      <c r="C69" s="348">
        <f t="shared" si="70"/>
        <v>0</v>
      </c>
      <c r="D69" s="348">
        <f t="shared" si="71"/>
        <v>0</v>
      </c>
      <c r="E69" s="348">
        <f t="shared" si="72"/>
        <v>0</v>
      </c>
      <c r="F69" s="348">
        <f t="shared" si="73"/>
        <v>0</v>
      </c>
      <c r="G69" s="348">
        <f t="shared" si="74"/>
        <v>0</v>
      </c>
      <c r="H69" s="348">
        <f t="shared" si="75"/>
        <v>0</v>
      </c>
      <c r="I69" s="348">
        <f t="shared" si="76"/>
        <v>0</v>
      </c>
      <c r="J69" s="348">
        <f t="shared" si="77"/>
        <v>0</v>
      </c>
      <c r="K69" s="348">
        <f t="shared" si="78"/>
        <v>0</v>
      </c>
      <c r="L69" s="348">
        <f t="shared" si="79"/>
        <v>0</v>
      </c>
      <c r="M69" s="348">
        <f t="shared" si="80"/>
        <v>0</v>
      </c>
      <c r="N69" s="348">
        <f t="shared" si="81"/>
        <v>0</v>
      </c>
      <c r="O69" s="348">
        <f t="shared" si="82"/>
        <v>0</v>
      </c>
      <c r="P69" s="348">
        <f t="shared" si="83"/>
        <v>0</v>
      </c>
      <c r="Q69" s="348">
        <f t="shared" si="67"/>
        <v>0</v>
      </c>
      <c r="R69" s="348">
        <f t="shared" si="84"/>
        <v>0</v>
      </c>
      <c r="S69" s="348">
        <f t="shared" si="85"/>
        <v>0</v>
      </c>
      <c r="T69" s="348">
        <f t="shared" si="86"/>
        <v>0</v>
      </c>
      <c r="U69" s="348">
        <f t="shared" si="87"/>
        <v>0</v>
      </c>
      <c r="V69" s="348">
        <f t="shared" si="88"/>
        <v>0</v>
      </c>
      <c r="W69" s="348">
        <f t="shared" si="89"/>
        <v>0</v>
      </c>
      <c r="X69" s="348">
        <f t="shared" si="90"/>
        <v>0</v>
      </c>
      <c r="Y69" s="348">
        <f t="shared" si="91"/>
        <v>0</v>
      </c>
      <c r="Z69" s="348">
        <f t="shared" si="92"/>
        <v>0</v>
      </c>
      <c r="AA69" s="348">
        <f t="shared" si="93"/>
        <v>0</v>
      </c>
      <c r="AB69" s="348">
        <f t="shared" si="94"/>
        <v>0</v>
      </c>
      <c r="AC69" s="348">
        <f t="shared" si="95"/>
        <v>0</v>
      </c>
      <c r="AD69" s="348">
        <f t="shared" si="96"/>
        <v>0</v>
      </c>
      <c r="AE69" s="348">
        <f t="shared" si="97"/>
        <v>0</v>
      </c>
    </row>
    <row r="70" spans="1:31" x14ac:dyDescent="0.25">
      <c r="A70" s="422">
        <f t="shared" si="68"/>
        <v>0</v>
      </c>
      <c r="B70" s="348">
        <f t="shared" si="69"/>
        <v>0</v>
      </c>
      <c r="C70" s="348">
        <f t="shared" si="70"/>
        <v>0</v>
      </c>
      <c r="D70" s="348">
        <f t="shared" si="71"/>
        <v>0</v>
      </c>
      <c r="E70" s="348">
        <f t="shared" si="72"/>
        <v>0</v>
      </c>
      <c r="F70" s="348">
        <f t="shared" si="73"/>
        <v>0</v>
      </c>
      <c r="G70" s="348">
        <f t="shared" si="74"/>
        <v>0</v>
      </c>
      <c r="H70" s="348">
        <f t="shared" si="75"/>
        <v>0</v>
      </c>
      <c r="I70" s="348">
        <f t="shared" si="76"/>
        <v>0</v>
      </c>
      <c r="J70" s="348">
        <f t="shared" si="77"/>
        <v>0</v>
      </c>
      <c r="K70" s="348">
        <f t="shared" si="78"/>
        <v>0</v>
      </c>
      <c r="L70" s="348">
        <f t="shared" si="79"/>
        <v>0</v>
      </c>
      <c r="M70" s="348">
        <f t="shared" si="80"/>
        <v>0</v>
      </c>
      <c r="N70" s="348">
        <f t="shared" si="81"/>
        <v>0</v>
      </c>
      <c r="O70" s="348">
        <f t="shared" si="82"/>
        <v>0</v>
      </c>
      <c r="P70" s="348">
        <f t="shared" si="83"/>
        <v>0</v>
      </c>
      <c r="Q70" s="348">
        <f t="shared" si="67"/>
        <v>0</v>
      </c>
      <c r="R70" s="348">
        <f t="shared" si="84"/>
        <v>0</v>
      </c>
      <c r="S70" s="348">
        <f t="shared" si="85"/>
        <v>0</v>
      </c>
      <c r="T70" s="348">
        <f t="shared" si="86"/>
        <v>0</v>
      </c>
      <c r="U70" s="348">
        <f t="shared" si="87"/>
        <v>0</v>
      </c>
      <c r="V70" s="348">
        <f t="shared" si="88"/>
        <v>0</v>
      </c>
      <c r="W70" s="348">
        <f t="shared" si="89"/>
        <v>0</v>
      </c>
      <c r="X70" s="348">
        <f t="shared" si="90"/>
        <v>0</v>
      </c>
      <c r="Y70" s="348">
        <f t="shared" si="91"/>
        <v>0</v>
      </c>
      <c r="Z70" s="348">
        <f t="shared" si="92"/>
        <v>0</v>
      </c>
      <c r="AA70" s="348">
        <f t="shared" si="93"/>
        <v>0</v>
      </c>
      <c r="AB70" s="348">
        <f t="shared" si="94"/>
        <v>0</v>
      </c>
      <c r="AC70" s="348">
        <f t="shared" si="95"/>
        <v>0</v>
      </c>
      <c r="AD70" s="348">
        <f t="shared" si="96"/>
        <v>0</v>
      </c>
      <c r="AE70" s="348">
        <f t="shared" si="97"/>
        <v>0</v>
      </c>
    </row>
    <row r="71" spans="1:31" x14ac:dyDescent="0.25">
      <c r="A71" s="422">
        <f t="shared" si="68"/>
        <v>0</v>
      </c>
      <c r="B71" s="348">
        <f t="shared" si="69"/>
        <v>0</v>
      </c>
      <c r="C71" s="348">
        <f t="shared" si="70"/>
        <v>0</v>
      </c>
      <c r="D71" s="348">
        <f t="shared" si="71"/>
        <v>0</v>
      </c>
      <c r="E71" s="348">
        <f t="shared" si="72"/>
        <v>0</v>
      </c>
      <c r="F71" s="348">
        <f t="shared" si="73"/>
        <v>0</v>
      </c>
      <c r="G71" s="348">
        <f t="shared" si="74"/>
        <v>0</v>
      </c>
      <c r="H71" s="348">
        <f t="shared" si="75"/>
        <v>0</v>
      </c>
      <c r="I71" s="348">
        <f t="shared" si="76"/>
        <v>0</v>
      </c>
      <c r="J71" s="348">
        <f t="shared" si="77"/>
        <v>0</v>
      </c>
      <c r="K71" s="348">
        <f t="shared" si="78"/>
        <v>0</v>
      </c>
      <c r="L71" s="348">
        <f t="shared" si="79"/>
        <v>0</v>
      </c>
      <c r="M71" s="348">
        <f t="shared" si="80"/>
        <v>0</v>
      </c>
      <c r="N71" s="348">
        <f t="shared" si="81"/>
        <v>0</v>
      </c>
      <c r="O71" s="348">
        <f t="shared" si="82"/>
        <v>0</v>
      </c>
      <c r="P71" s="348">
        <f t="shared" si="83"/>
        <v>0</v>
      </c>
      <c r="Q71" s="348">
        <f t="shared" si="67"/>
        <v>0</v>
      </c>
      <c r="R71" s="348">
        <f t="shared" si="84"/>
        <v>0</v>
      </c>
      <c r="S71" s="348">
        <f t="shared" si="85"/>
        <v>0</v>
      </c>
      <c r="T71" s="348">
        <f t="shared" si="86"/>
        <v>0</v>
      </c>
      <c r="U71" s="348">
        <f t="shared" si="87"/>
        <v>0</v>
      </c>
      <c r="V71" s="348">
        <f t="shared" si="88"/>
        <v>0</v>
      </c>
      <c r="W71" s="348">
        <f t="shared" si="89"/>
        <v>0</v>
      </c>
      <c r="X71" s="348">
        <f t="shared" si="90"/>
        <v>0</v>
      </c>
      <c r="Y71" s="348">
        <f t="shared" si="91"/>
        <v>0</v>
      </c>
      <c r="Z71" s="348">
        <f t="shared" si="92"/>
        <v>0</v>
      </c>
      <c r="AA71" s="348">
        <f t="shared" si="93"/>
        <v>0</v>
      </c>
      <c r="AB71" s="348">
        <f t="shared" si="94"/>
        <v>0</v>
      </c>
      <c r="AC71" s="348">
        <f t="shared" si="95"/>
        <v>0</v>
      </c>
      <c r="AD71" s="348">
        <f t="shared" si="96"/>
        <v>0</v>
      </c>
      <c r="AE71" s="348">
        <f t="shared" si="97"/>
        <v>0</v>
      </c>
    </row>
    <row r="72" spans="1:31" x14ac:dyDescent="0.25">
      <c r="A72" s="422">
        <f t="shared" si="68"/>
        <v>0</v>
      </c>
      <c r="B72" s="348">
        <f t="shared" si="69"/>
        <v>0</v>
      </c>
      <c r="C72" s="348">
        <f t="shared" si="70"/>
        <v>0</v>
      </c>
      <c r="D72" s="348">
        <f t="shared" si="71"/>
        <v>0</v>
      </c>
      <c r="E72" s="348">
        <f t="shared" si="72"/>
        <v>0</v>
      </c>
      <c r="F72" s="348">
        <f t="shared" si="73"/>
        <v>0</v>
      </c>
      <c r="G72" s="348">
        <f t="shared" si="74"/>
        <v>0</v>
      </c>
      <c r="H72" s="348">
        <f t="shared" si="75"/>
        <v>0</v>
      </c>
      <c r="I72" s="348">
        <f t="shared" si="76"/>
        <v>0</v>
      </c>
      <c r="J72" s="348">
        <f t="shared" si="77"/>
        <v>0</v>
      </c>
      <c r="K72" s="348">
        <f t="shared" si="78"/>
        <v>0</v>
      </c>
      <c r="L72" s="348">
        <f t="shared" si="79"/>
        <v>0</v>
      </c>
      <c r="M72" s="348">
        <f t="shared" si="80"/>
        <v>0</v>
      </c>
      <c r="N72" s="348">
        <f t="shared" si="81"/>
        <v>0</v>
      </c>
      <c r="O72" s="348">
        <f t="shared" si="82"/>
        <v>0</v>
      </c>
      <c r="P72" s="348">
        <f t="shared" si="83"/>
        <v>0</v>
      </c>
      <c r="Q72" s="348">
        <f t="shared" si="67"/>
        <v>0</v>
      </c>
      <c r="R72" s="348">
        <f t="shared" si="84"/>
        <v>0</v>
      </c>
      <c r="S72" s="348">
        <f t="shared" si="85"/>
        <v>0</v>
      </c>
      <c r="T72" s="348">
        <f t="shared" si="86"/>
        <v>0</v>
      </c>
      <c r="U72" s="348">
        <f t="shared" si="87"/>
        <v>0</v>
      </c>
      <c r="V72" s="348">
        <f t="shared" si="88"/>
        <v>0</v>
      </c>
      <c r="W72" s="348">
        <f t="shared" si="89"/>
        <v>0</v>
      </c>
      <c r="X72" s="348">
        <f t="shared" si="90"/>
        <v>0</v>
      </c>
      <c r="Y72" s="348">
        <f t="shared" si="91"/>
        <v>0</v>
      </c>
      <c r="Z72" s="348">
        <f t="shared" si="92"/>
        <v>0</v>
      </c>
      <c r="AA72" s="348">
        <f t="shared" si="93"/>
        <v>0</v>
      </c>
      <c r="AB72" s="348">
        <f t="shared" si="94"/>
        <v>0</v>
      </c>
      <c r="AC72" s="348">
        <f t="shared" si="95"/>
        <v>0</v>
      </c>
      <c r="AD72" s="348">
        <f t="shared" si="96"/>
        <v>0</v>
      </c>
      <c r="AE72" s="348">
        <f t="shared" si="97"/>
        <v>0</v>
      </c>
    </row>
    <row r="73" spans="1:31" x14ac:dyDescent="0.25">
      <c r="A73" s="422">
        <f t="shared" si="68"/>
        <v>0</v>
      </c>
      <c r="B73" s="348">
        <f t="shared" si="69"/>
        <v>0</v>
      </c>
      <c r="C73" s="348">
        <f t="shared" si="70"/>
        <v>0</v>
      </c>
      <c r="D73" s="348">
        <f t="shared" si="71"/>
        <v>0</v>
      </c>
      <c r="E73" s="348">
        <f t="shared" si="72"/>
        <v>0</v>
      </c>
      <c r="F73" s="348">
        <f t="shared" si="73"/>
        <v>0</v>
      </c>
      <c r="G73" s="348">
        <f t="shared" si="74"/>
        <v>0</v>
      </c>
      <c r="H73" s="348">
        <f t="shared" si="75"/>
        <v>0</v>
      </c>
      <c r="I73" s="348">
        <f t="shared" si="76"/>
        <v>0</v>
      </c>
      <c r="J73" s="348">
        <f t="shared" si="77"/>
        <v>0</v>
      </c>
      <c r="K73" s="348">
        <f t="shared" si="78"/>
        <v>0</v>
      </c>
      <c r="L73" s="348">
        <f t="shared" si="79"/>
        <v>0</v>
      </c>
      <c r="M73" s="348">
        <f t="shared" si="80"/>
        <v>0</v>
      </c>
      <c r="N73" s="348">
        <f t="shared" si="81"/>
        <v>0</v>
      </c>
      <c r="O73" s="348">
        <f t="shared" si="82"/>
        <v>0</v>
      </c>
      <c r="P73" s="348">
        <f t="shared" si="83"/>
        <v>0</v>
      </c>
      <c r="Q73" s="348">
        <f t="shared" si="67"/>
        <v>0</v>
      </c>
      <c r="R73" s="348">
        <f t="shared" si="84"/>
        <v>0</v>
      </c>
      <c r="S73" s="348">
        <f t="shared" si="85"/>
        <v>0</v>
      </c>
      <c r="T73" s="348">
        <f t="shared" si="86"/>
        <v>0</v>
      </c>
      <c r="U73" s="348">
        <f t="shared" si="87"/>
        <v>0</v>
      </c>
      <c r="V73" s="348">
        <f t="shared" si="88"/>
        <v>0</v>
      </c>
      <c r="W73" s="348">
        <f t="shared" si="89"/>
        <v>0</v>
      </c>
      <c r="X73" s="348">
        <f t="shared" si="90"/>
        <v>0</v>
      </c>
      <c r="Y73" s="348">
        <f t="shared" si="91"/>
        <v>0</v>
      </c>
      <c r="Z73" s="348">
        <f t="shared" si="92"/>
        <v>0</v>
      </c>
      <c r="AA73" s="348">
        <f t="shared" si="93"/>
        <v>0</v>
      </c>
      <c r="AB73" s="348">
        <f t="shared" si="94"/>
        <v>0</v>
      </c>
      <c r="AC73" s="348">
        <f t="shared" si="95"/>
        <v>0</v>
      </c>
      <c r="AD73" s="348">
        <f t="shared" si="96"/>
        <v>0</v>
      </c>
      <c r="AE73" s="348">
        <f t="shared" si="97"/>
        <v>0</v>
      </c>
    </row>
    <row r="74" spans="1:31" x14ac:dyDescent="0.25">
      <c r="A74" s="422">
        <f t="shared" si="68"/>
        <v>0</v>
      </c>
      <c r="B74" s="348">
        <f t="shared" si="69"/>
        <v>0</v>
      </c>
      <c r="C74" s="348">
        <f t="shared" si="70"/>
        <v>0</v>
      </c>
      <c r="D74" s="348">
        <f t="shared" si="71"/>
        <v>0</v>
      </c>
      <c r="E74" s="348">
        <f t="shared" si="72"/>
        <v>0</v>
      </c>
      <c r="F74" s="348">
        <f t="shared" si="73"/>
        <v>0</v>
      </c>
      <c r="G74" s="348">
        <f t="shared" si="74"/>
        <v>0</v>
      </c>
      <c r="H74" s="348">
        <f t="shared" si="75"/>
        <v>0</v>
      </c>
      <c r="I74" s="348">
        <f t="shared" si="76"/>
        <v>0</v>
      </c>
      <c r="J74" s="348">
        <f t="shared" si="77"/>
        <v>0</v>
      </c>
      <c r="K74" s="348">
        <f t="shared" si="78"/>
        <v>0</v>
      </c>
      <c r="L74" s="348">
        <f t="shared" si="79"/>
        <v>0</v>
      </c>
      <c r="M74" s="348">
        <f t="shared" si="80"/>
        <v>0</v>
      </c>
      <c r="N74" s="348">
        <f t="shared" si="81"/>
        <v>0</v>
      </c>
      <c r="O74" s="348">
        <f t="shared" si="82"/>
        <v>0</v>
      </c>
      <c r="P74" s="348">
        <f t="shared" si="83"/>
        <v>0</v>
      </c>
      <c r="Q74" s="348">
        <f t="shared" si="67"/>
        <v>0</v>
      </c>
      <c r="R74" s="348">
        <f t="shared" si="84"/>
        <v>0</v>
      </c>
      <c r="S74" s="348">
        <f t="shared" si="85"/>
        <v>0</v>
      </c>
      <c r="T74" s="348">
        <f t="shared" si="86"/>
        <v>0</v>
      </c>
      <c r="U74" s="348">
        <f t="shared" si="87"/>
        <v>0</v>
      </c>
      <c r="V74" s="348">
        <f t="shared" si="88"/>
        <v>0</v>
      </c>
      <c r="W74" s="348">
        <f t="shared" si="89"/>
        <v>0</v>
      </c>
      <c r="X74" s="348">
        <f t="shared" si="90"/>
        <v>0</v>
      </c>
      <c r="Y74" s="348">
        <f t="shared" si="91"/>
        <v>0</v>
      </c>
      <c r="Z74" s="348">
        <f t="shared" si="92"/>
        <v>0</v>
      </c>
      <c r="AA74" s="348">
        <f t="shared" si="93"/>
        <v>0</v>
      </c>
      <c r="AB74" s="348">
        <f t="shared" si="94"/>
        <v>0</v>
      </c>
      <c r="AC74" s="348">
        <f t="shared" si="95"/>
        <v>0</v>
      </c>
      <c r="AD74" s="348">
        <f t="shared" si="96"/>
        <v>0</v>
      </c>
      <c r="AE74" s="348">
        <f t="shared" si="97"/>
        <v>0</v>
      </c>
    </row>
    <row r="75" spans="1:31" x14ac:dyDescent="0.25">
      <c r="A75" s="422">
        <f t="shared" si="68"/>
        <v>0</v>
      </c>
      <c r="B75" s="348">
        <f t="shared" si="69"/>
        <v>0</v>
      </c>
      <c r="C75" s="348">
        <f t="shared" si="70"/>
        <v>0</v>
      </c>
      <c r="D75" s="348">
        <f t="shared" si="71"/>
        <v>0</v>
      </c>
      <c r="E75" s="348">
        <f t="shared" si="72"/>
        <v>0</v>
      </c>
      <c r="F75" s="348">
        <f t="shared" si="73"/>
        <v>0</v>
      </c>
      <c r="G75" s="348">
        <f t="shared" si="74"/>
        <v>0</v>
      </c>
      <c r="H75" s="348">
        <f t="shared" si="75"/>
        <v>0</v>
      </c>
      <c r="I75" s="348">
        <f t="shared" si="76"/>
        <v>0</v>
      </c>
      <c r="J75" s="348">
        <f t="shared" si="77"/>
        <v>0</v>
      </c>
      <c r="K75" s="348">
        <f t="shared" si="78"/>
        <v>0</v>
      </c>
      <c r="L75" s="348">
        <f t="shared" si="79"/>
        <v>0</v>
      </c>
      <c r="M75" s="348">
        <f t="shared" si="80"/>
        <v>0</v>
      </c>
      <c r="N75" s="348">
        <f t="shared" si="81"/>
        <v>0</v>
      </c>
      <c r="O75" s="348">
        <f t="shared" si="82"/>
        <v>0</v>
      </c>
      <c r="P75" s="348">
        <f t="shared" si="83"/>
        <v>0</v>
      </c>
      <c r="Q75" s="348">
        <f t="shared" si="67"/>
        <v>0</v>
      </c>
      <c r="R75" s="348">
        <f t="shared" si="84"/>
        <v>0</v>
      </c>
      <c r="S75" s="348">
        <f t="shared" si="85"/>
        <v>0</v>
      </c>
      <c r="T75" s="348">
        <f t="shared" si="86"/>
        <v>0</v>
      </c>
      <c r="U75" s="348">
        <f t="shared" si="87"/>
        <v>0</v>
      </c>
      <c r="V75" s="348">
        <f t="shared" si="88"/>
        <v>0</v>
      </c>
      <c r="W75" s="348">
        <f t="shared" si="89"/>
        <v>0</v>
      </c>
      <c r="X75" s="348">
        <f t="shared" si="90"/>
        <v>0</v>
      </c>
      <c r="Y75" s="348">
        <f t="shared" si="91"/>
        <v>0</v>
      </c>
      <c r="Z75" s="348">
        <f t="shared" si="92"/>
        <v>0</v>
      </c>
      <c r="AA75" s="348">
        <f t="shared" si="93"/>
        <v>0</v>
      </c>
      <c r="AB75" s="348">
        <f t="shared" si="94"/>
        <v>0</v>
      </c>
      <c r="AC75" s="348">
        <f t="shared" si="95"/>
        <v>0</v>
      </c>
      <c r="AD75" s="348">
        <f t="shared" si="96"/>
        <v>0</v>
      </c>
      <c r="AE75" s="348">
        <f t="shared" si="97"/>
        <v>0</v>
      </c>
    </row>
    <row r="76" spans="1:31" x14ac:dyDescent="0.25">
      <c r="A76" s="422">
        <f t="shared" si="68"/>
        <v>0</v>
      </c>
      <c r="B76" s="348">
        <f t="shared" si="69"/>
        <v>0</v>
      </c>
      <c r="C76" s="348">
        <f t="shared" si="70"/>
        <v>0</v>
      </c>
      <c r="D76" s="348">
        <f t="shared" si="71"/>
        <v>0</v>
      </c>
      <c r="E76" s="348">
        <f t="shared" si="72"/>
        <v>0</v>
      </c>
      <c r="F76" s="348">
        <f t="shared" si="73"/>
        <v>0</v>
      </c>
      <c r="G76" s="348">
        <f t="shared" si="74"/>
        <v>0</v>
      </c>
      <c r="H76" s="348">
        <f t="shared" si="75"/>
        <v>0</v>
      </c>
      <c r="I76" s="348">
        <f t="shared" si="76"/>
        <v>0</v>
      </c>
      <c r="J76" s="348">
        <f t="shared" si="77"/>
        <v>0</v>
      </c>
      <c r="K76" s="348">
        <f t="shared" si="78"/>
        <v>0</v>
      </c>
      <c r="L76" s="348">
        <f t="shared" si="79"/>
        <v>0</v>
      </c>
      <c r="M76" s="348">
        <f t="shared" si="80"/>
        <v>0</v>
      </c>
      <c r="N76" s="348">
        <f t="shared" si="81"/>
        <v>0</v>
      </c>
      <c r="O76" s="348">
        <f t="shared" si="82"/>
        <v>0</v>
      </c>
      <c r="P76" s="348">
        <f t="shared" si="83"/>
        <v>0</v>
      </c>
      <c r="Q76" s="348">
        <f t="shared" si="67"/>
        <v>0</v>
      </c>
      <c r="R76" s="348">
        <f t="shared" si="84"/>
        <v>0</v>
      </c>
      <c r="S76" s="348">
        <f t="shared" si="85"/>
        <v>0</v>
      </c>
      <c r="T76" s="348">
        <f t="shared" si="86"/>
        <v>0</v>
      </c>
      <c r="U76" s="348">
        <f t="shared" si="87"/>
        <v>0</v>
      </c>
      <c r="V76" s="348">
        <f t="shared" si="88"/>
        <v>0</v>
      </c>
      <c r="W76" s="348">
        <f t="shared" si="89"/>
        <v>0</v>
      </c>
      <c r="X76" s="348">
        <f t="shared" si="90"/>
        <v>0</v>
      </c>
      <c r="Y76" s="348">
        <f t="shared" si="91"/>
        <v>0</v>
      </c>
      <c r="Z76" s="348">
        <f t="shared" si="92"/>
        <v>0</v>
      </c>
      <c r="AA76" s="348">
        <f t="shared" si="93"/>
        <v>0</v>
      </c>
      <c r="AB76" s="348">
        <f t="shared" si="94"/>
        <v>0</v>
      </c>
      <c r="AC76" s="348">
        <f t="shared" si="95"/>
        <v>0</v>
      </c>
      <c r="AD76" s="348">
        <f t="shared" si="96"/>
        <v>0</v>
      </c>
      <c r="AE76" s="348">
        <f t="shared" si="97"/>
        <v>0</v>
      </c>
    </row>
    <row r="77" spans="1:31" x14ac:dyDescent="0.25">
      <c r="A77" s="422">
        <f t="shared" si="68"/>
        <v>0</v>
      </c>
      <c r="B77" s="348">
        <f t="shared" si="69"/>
        <v>0</v>
      </c>
      <c r="C77" s="348">
        <f t="shared" si="70"/>
        <v>0</v>
      </c>
      <c r="D77" s="348">
        <f t="shared" si="71"/>
        <v>0</v>
      </c>
      <c r="E77" s="348">
        <f t="shared" si="72"/>
        <v>0</v>
      </c>
      <c r="F77" s="348">
        <f t="shared" si="73"/>
        <v>0</v>
      </c>
      <c r="G77" s="348">
        <f t="shared" si="74"/>
        <v>0</v>
      </c>
      <c r="H77" s="348">
        <f t="shared" si="75"/>
        <v>0</v>
      </c>
      <c r="I77" s="348">
        <f t="shared" si="76"/>
        <v>0</v>
      </c>
      <c r="J77" s="348">
        <f t="shared" si="77"/>
        <v>0</v>
      </c>
      <c r="K77" s="348">
        <f t="shared" si="78"/>
        <v>0</v>
      </c>
      <c r="L77" s="348">
        <f t="shared" si="79"/>
        <v>0</v>
      </c>
      <c r="M77" s="348">
        <f t="shared" si="80"/>
        <v>0</v>
      </c>
      <c r="N77" s="348">
        <f t="shared" si="81"/>
        <v>0</v>
      </c>
      <c r="O77" s="348">
        <f t="shared" si="82"/>
        <v>0</v>
      </c>
      <c r="P77" s="348">
        <f t="shared" si="83"/>
        <v>0</v>
      </c>
      <c r="Q77" s="348">
        <f t="shared" si="67"/>
        <v>0</v>
      </c>
      <c r="R77" s="348">
        <f t="shared" si="84"/>
        <v>0</v>
      </c>
      <c r="S77" s="348">
        <f t="shared" si="85"/>
        <v>0</v>
      </c>
      <c r="T77" s="348">
        <f t="shared" si="86"/>
        <v>0</v>
      </c>
      <c r="U77" s="348">
        <f t="shared" si="87"/>
        <v>0</v>
      </c>
      <c r="V77" s="348">
        <f t="shared" si="88"/>
        <v>0</v>
      </c>
      <c r="W77" s="348">
        <f t="shared" si="89"/>
        <v>0</v>
      </c>
      <c r="X77" s="348">
        <f t="shared" si="90"/>
        <v>0</v>
      </c>
      <c r="Y77" s="348">
        <f t="shared" si="91"/>
        <v>0</v>
      </c>
      <c r="Z77" s="348">
        <f t="shared" si="92"/>
        <v>0</v>
      </c>
      <c r="AA77" s="348">
        <f t="shared" si="93"/>
        <v>0</v>
      </c>
      <c r="AB77" s="348">
        <f t="shared" si="94"/>
        <v>0</v>
      </c>
      <c r="AC77" s="348">
        <f t="shared" si="95"/>
        <v>0</v>
      </c>
      <c r="AD77" s="348">
        <f t="shared" si="96"/>
        <v>0</v>
      </c>
      <c r="AE77" s="348">
        <f t="shared" si="97"/>
        <v>0</v>
      </c>
    </row>
    <row r="78" spans="1:31" x14ac:dyDescent="0.25">
      <c r="A78" s="422">
        <f t="shared" si="68"/>
        <v>0</v>
      </c>
      <c r="B78" s="348">
        <f t="shared" si="69"/>
        <v>0</v>
      </c>
      <c r="C78" s="348">
        <f t="shared" si="70"/>
        <v>0</v>
      </c>
      <c r="D78" s="348">
        <f t="shared" si="71"/>
        <v>0</v>
      </c>
      <c r="E78" s="348">
        <f t="shared" si="72"/>
        <v>0</v>
      </c>
      <c r="F78" s="348">
        <f t="shared" si="73"/>
        <v>0</v>
      </c>
      <c r="G78" s="348">
        <f t="shared" si="74"/>
        <v>0</v>
      </c>
      <c r="H78" s="348">
        <f t="shared" si="75"/>
        <v>0</v>
      </c>
      <c r="I78" s="348">
        <f t="shared" si="76"/>
        <v>0</v>
      </c>
      <c r="J78" s="348">
        <f t="shared" si="77"/>
        <v>0</v>
      </c>
      <c r="K78" s="348">
        <f t="shared" si="78"/>
        <v>0</v>
      </c>
      <c r="L78" s="348">
        <f t="shared" si="79"/>
        <v>0</v>
      </c>
      <c r="M78" s="348">
        <f t="shared" si="80"/>
        <v>0</v>
      </c>
      <c r="N78" s="348">
        <f t="shared" si="81"/>
        <v>0</v>
      </c>
      <c r="O78" s="348">
        <f t="shared" si="82"/>
        <v>0</v>
      </c>
      <c r="P78" s="348">
        <f t="shared" si="83"/>
        <v>0</v>
      </c>
      <c r="Q78" s="348">
        <f t="shared" si="67"/>
        <v>0</v>
      </c>
      <c r="R78" s="348">
        <f t="shared" si="84"/>
        <v>0</v>
      </c>
      <c r="S78" s="348">
        <f t="shared" si="85"/>
        <v>0</v>
      </c>
      <c r="T78" s="348">
        <f t="shared" si="86"/>
        <v>0</v>
      </c>
      <c r="U78" s="348">
        <f t="shared" si="87"/>
        <v>0</v>
      </c>
      <c r="V78" s="348">
        <f t="shared" si="88"/>
        <v>0</v>
      </c>
      <c r="W78" s="348">
        <f t="shared" si="89"/>
        <v>0</v>
      </c>
      <c r="X78" s="348">
        <f t="shared" si="90"/>
        <v>0</v>
      </c>
      <c r="Y78" s="348">
        <f t="shared" si="91"/>
        <v>0</v>
      </c>
      <c r="Z78" s="348">
        <f t="shared" si="92"/>
        <v>0</v>
      </c>
      <c r="AA78" s="348">
        <f t="shared" si="93"/>
        <v>0</v>
      </c>
      <c r="AB78" s="348">
        <f t="shared" si="94"/>
        <v>0</v>
      </c>
      <c r="AC78" s="348">
        <f t="shared" si="95"/>
        <v>0</v>
      </c>
      <c r="AD78" s="348">
        <f t="shared" si="96"/>
        <v>0</v>
      </c>
      <c r="AE78" s="348">
        <f t="shared" si="97"/>
        <v>0</v>
      </c>
    </row>
    <row r="79" spans="1:31" x14ac:dyDescent="0.25">
      <c r="A79" s="5"/>
      <c r="B79" s="348"/>
      <c r="C79" s="348"/>
      <c r="D79" s="348"/>
      <c r="E79" s="348"/>
      <c r="F79" s="348"/>
      <c r="G79" s="348"/>
      <c r="H79" s="348"/>
      <c r="I79" s="348"/>
      <c r="J79" s="348"/>
      <c r="K79" s="348"/>
      <c r="L79" s="348"/>
      <c r="M79" s="348"/>
      <c r="N79" s="348"/>
      <c r="O79" s="348"/>
      <c r="P79" s="348"/>
    </row>
    <row r="80" spans="1:31" x14ac:dyDescent="0.25">
      <c r="A80" t="s">
        <v>41</v>
      </c>
      <c r="B80" s="340">
        <f t="shared" ref="B80:I80" si="98">SUM(B67:B79)</f>
        <v>196.0655737704918</v>
      </c>
      <c r="C80" s="340">
        <f t="shared" si="98"/>
        <v>779.99999999999989</v>
      </c>
      <c r="D80" s="340">
        <f t="shared" si="98"/>
        <v>779.99999999999989</v>
      </c>
      <c r="E80" s="340">
        <f t="shared" si="98"/>
        <v>779.99999999999989</v>
      </c>
      <c r="F80" s="340">
        <f t="shared" si="98"/>
        <v>779.99999999999989</v>
      </c>
      <c r="G80" s="340">
        <f t="shared" si="98"/>
        <v>779.99999999999989</v>
      </c>
      <c r="H80" s="340">
        <f t="shared" si="98"/>
        <v>779.99999999999989</v>
      </c>
      <c r="I80" s="340">
        <f t="shared" si="98"/>
        <v>779.99999999999989</v>
      </c>
      <c r="J80" s="340">
        <f t="shared" ref="J80:T80" si="99">SUM(J67:J79)</f>
        <v>779.99999999999989</v>
      </c>
      <c r="K80" s="340">
        <f t="shared" si="99"/>
        <v>779.99999999999989</v>
      </c>
      <c r="L80" s="340">
        <f t="shared" si="99"/>
        <v>779.99999999999989</v>
      </c>
      <c r="M80" s="340">
        <f t="shared" si="99"/>
        <v>779.99999999999989</v>
      </c>
      <c r="N80" s="340">
        <f t="shared" si="99"/>
        <v>779.99999999999989</v>
      </c>
      <c r="O80" s="340">
        <f t="shared" si="99"/>
        <v>779.99999999999989</v>
      </c>
      <c r="P80" s="340">
        <f t="shared" si="99"/>
        <v>779.99999999999989</v>
      </c>
      <c r="Q80" s="340">
        <f t="shared" si="99"/>
        <v>779.99999999999989</v>
      </c>
      <c r="R80" s="340">
        <f t="shared" si="99"/>
        <v>779.99999999999989</v>
      </c>
      <c r="S80" s="340">
        <f t="shared" si="99"/>
        <v>779.99999999999989</v>
      </c>
      <c r="T80" s="340">
        <f t="shared" si="99"/>
        <v>779.99999999999989</v>
      </c>
      <c r="U80" s="340">
        <f t="shared" ref="U80:AE80" si="100">SUM(U67:U79)</f>
        <v>779.99999999999989</v>
      </c>
      <c r="V80" s="340">
        <f t="shared" si="100"/>
        <v>779.99999999999989</v>
      </c>
      <c r="W80" s="340">
        <f t="shared" si="100"/>
        <v>779.99999999999989</v>
      </c>
      <c r="X80" s="340">
        <f t="shared" si="100"/>
        <v>779.99999999999989</v>
      </c>
      <c r="Y80" s="340">
        <f t="shared" si="100"/>
        <v>779.99999999999989</v>
      </c>
      <c r="Z80" s="340">
        <f t="shared" si="100"/>
        <v>779.99999999999989</v>
      </c>
      <c r="AA80" s="340">
        <f t="shared" si="100"/>
        <v>779.99999999999989</v>
      </c>
      <c r="AB80" s="340">
        <f t="shared" si="100"/>
        <v>779.99999999999989</v>
      </c>
      <c r="AC80" s="340">
        <f t="shared" si="100"/>
        <v>779.99999999999989</v>
      </c>
      <c r="AD80" s="340">
        <f t="shared" si="100"/>
        <v>779.99999999999989</v>
      </c>
      <c r="AE80" s="340">
        <f t="shared" si="100"/>
        <v>779.99999999999989</v>
      </c>
    </row>
    <row r="81" spans="1:31" x14ac:dyDescent="0.25">
      <c r="A81" t="s">
        <v>352</v>
      </c>
      <c r="B81" s="93">
        <f>+Q43/SUM($F$26:$Q$26)/B80</f>
        <v>0.4017</v>
      </c>
      <c r="C81" s="402">
        <f>AC43/SUM($R$26:$AC$26)/C80</f>
        <v>0.4017</v>
      </c>
      <c r="D81" s="402">
        <f>$AO43/SUM($AD$26:$AO$26)/D80</f>
        <v>0.4017</v>
      </c>
      <c r="E81" s="402">
        <f>$BA43/SUM($AP$26:$BA$26)/E80</f>
        <v>0.4017</v>
      </c>
      <c r="F81" s="402">
        <f>$BM43/SUM($BB$26:$BM26)/F80</f>
        <v>0.4017</v>
      </c>
      <c r="G81" s="402">
        <f>$BY43/SUM($BN$26:$BY$26)/G80</f>
        <v>0.4017</v>
      </c>
      <c r="H81" s="402">
        <f>$CK43/SUM($BZ$26:$CK$26)/H80</f>
        <v>0.4017</v>
      </c>
      <c r="I81" s="402">
        <f>$CW43/SUM($CL$26:$CW$26)/I80</f>
        <v>0.4017</v>
      </c>
      <c r="J81" s="402">
        <f>$DI43/SUM($CX$26:$DI$26)/J80</f>
        <v>0.4017</v>
      </c>
      <c r="K81" s="402">
        <f>$DU43/SUM($DJ$26:$DU$26)/K80</f>
        <v>0.4017</v>
      </c>
      <c r="L81" s="402">
        <f>$EG43/SUM($DV$26:$EG$26)/L80</f>
        <v>0.4017</v>
      </c>
      <c r="M81" s="402">
        <f>$ES43/SUM($EH$26:$ES$26)/M80</f>
        <v>0.4017</v>
      </c>
      <c r="N81" s="402">
        <f>$FE43/SUM($ET$26:$FE$26)/N80</f>
        <v>0.4017</v>
      </c>
      <c r="O81" s="402">
        <f>$FQ43/SUM($FF$26:$FQ$26)/O80</f>
        <v>0.4017</v>
      </c>
      <c r="P81" s="402">
        <f>$GC43/SUM($FR$26:$GC$26)/P80</f>
        <v>0.4017</v>
      </c>
      <c r="Q81" s="402">
        <f>$Q63/SUM($F$46:$Q$46)/Q80</f>
        <v>0.4017</v>
      </c>
      <c r="R81" s="402">
        <f>AC63/SUM($R$46:$AC$46)/R80</f>
        <v>0.4017</v>
      </c>
      <c r="S81" s="402">
        <f>$AO63/SUM($AD$46:$AO$46)/S80</f>
        <v>0.4017</v>
      </c>
      <c r="T81" s="402">
        <f>$BA63/SUM($AP$46:$BA$46)/T80</f>
        <v>0.4017</v>
      </c>
      <c r="U81" s="402">
        <f>$BM63/SUM($BB$46:$BM46)/U80</f>
        <v>0.4017</v>
      </c>
      <c r="V81" s="402">
        <f>$BY63/SUM($BN$46:$BY$46)/V80</f>
        <v>0.4017</v>
      </c>
      <c r="W81" s="402">
        <f>$CK63/SUM($BZ$46:$CK$46)/W80</f>
        <v>0.4017</v>
      </c>
      <c r="X81" s="402">
        <f>$CW63/SUM($CL$46:$CW$46)/X80</f>
        <v>0.4017</v>
      </c>
      <c r="Y81" s="402">
        <f>$DI63/SUM($CX$46:$DI$46)/Y80</f>
        <v>0.4017</v>
      </c>
      <c r="Z81" s="402">
        <f>$DU63/SUM($DJ$46:$DU$46)/Z80</f>
        <v>0.4017</v>
      </c>
      <c r="AA81" s="402">
        <f>$EG63/SUM($DV$46:$EG$46)/AA80</f>
        <v>0.4017</v>
      </c>
      <c r="AB81" s="402">
        <f>$ES63/SUM($EH$46:$ES$46)/AB80</f>
        <v>0.4017</v>
      </c>
      <c r="AC81" s="402">
        <f>$FE63/SUM($ET$46:$FE$46)/AC80</f>
        <v>0.4017</v>
      </c>
      <c r="AD81" s="402">
        <f>$FQ63/SUM($FF$46:$FQ$46)/AD80</f>
        <v>0.4017</v>
      </c>
      <c r="AE81" s="402">
        <f>$GC63/SUM($FR$46:$GC$46)/AE80</f>
        <v>0.4017</v>
      </c>
    </row>
    <row r="83" spans="1:31" x14ac:dyDescent="0.25">
      <c r="B83">
        <f>"10/1/05"-"10/1/04"</f>
        <v>365</v>
      </c>
      <c r="C83">
        <f>"10/1/06"-"10/1/05"</f>
        <v>365</v>
      </c>
      <c r="D83">
        <f>"10/1/07"-"10/1/06"</f>
        <v>365</v>
      </c>
      <c r="E83">
        <f>"10/1/08"-"10/1/07"</f>
        <v>366</v>
      </c>
      <c r="F83">
        <f>"10/1/09"-"10/1/08"</f>
        <v>365</v>
      </c>
      <c r="G83">
        <f>"10/1/10"-"10/1/09"</f>
        <v>365</v>
      </c>
      <c r="H83">
        <f>"10/1/11"-"10/1/10"</f>
        <v>365</v>
      </c>
      <c r="I83">
        <f>"10/1/12"-"10/1/11"</f>
        <v>366</v>
      </c>
      <c r="J83">
        <f>"10/1/13"-"10/1/12"</f>
        <v>365</v>
      </c>
      <c r="K83">
        <f>"10/1/14"-"10/1/13"</f>
        <v>365</v>
      </c>
      <c r="L83">
        <f>"10/1/15"-"10/1/14"</f>
        <v>365</v>
      </c>
      <c r="M83">
        <f>"10/1/16"-"10/1/15"</f>
        <v>366</v>
      </c>
      <c r="N83">
        <f>"10/1/17"-"10/1/16"</f>
        <v>365</v>
      </c>
      <c r="O83">
        <f>"10/1/18"-"10/1/17"</f>
        <v>365</v>
      </c>
      <c r="P83">
        <f>"10/1/19"-"10/1/18"</f>
        <v>365</v>
      </c>
      <c r="Q83">
        <f>"10/1/20"-"10/1/19"</f>
        <v>366</v>
      </c>
      <c r="R83">
        <f>"10/1/21"-"10/1/20"</f>
        <v>365</v>
      </c>
      <c r="S83">
        <f>"10/1/22"-"10/1/21"</f>
        <v>365</v>
      </c>
      <c r="T83">
        <f>"10/1/23"-"10/1/22"</f>
        <v>365</v>
      </c>
      <c r="U83">
        <f>"10/1/24"-"10/1/23"</f>
        <v>366</v>
      </c>
      <c r="V83">
        <f>"10/1/25"-"10/1/24"</f>
        <v>365</v>
      </c>
      <c r="W83">
        <f>"10/1/26"-"10/1/25"</f>
        <v>365</v>
      </c>
      <c r="X83">
        <f>"10/1/27"-"10/1/26"</f>
        <v>365</v>
      </c>
      <c r="Y83">
        <f>"10/1/28"-"10/1/27"</f>
        <v>366</v>
      </c>
      <c r="Z83" s="18">
        <f>"10/1/2029"-"10/1/2028"</f>
        <v>365</v>
      </c>
      <c r="AA83" s="18">
        <f>"10/1/2030"-"10/1/2029"</f>
        <v>365</v>
      </c>
      <c r="AB83" s="18">
        <f>"10/1/2031"-"10/1/2030"</f>
        <v>365</v>
      </c>
      <c r="AC83" s="18">
        <f>"10/1/2032"-"10/1/2031"</f>
        <v>366</v>
      </c>
      <c r="AD83" s="18">
        <f>"10/1/2033"-"10/1/2032"</f>
        <v>365</v>
      </c>
      <c r="AE83" s="18">
        <f>"10/1/2034"-"10/1/2033"</f>
        <v>365</v>
      </c>
    </row>
    <row r="84" spans="1:31" x14ac:dyDescent="0.25">
      <c r="B84" s="461"/>
    </row>
  </sheetData>
  <mergeCells count="32">
    <mergeCell ref="CX25:DI25"/>
    <mergeCell ref="DJ25:DU25"/>
    <mergeCell ref="FR25:GC25"/>
    <mergeCell ref="DV25:EG25"/>
    <mergeCell ref="EH25:ES25"/>
    <mergeCell ref="ET25:FE25"/>
    <mergeCell ref="FF25:FQ25"/>
    <mergeCell ref="BN25:BY25"/>
    <mergeCell ref="F25:Q25"/>
    <mergeCell ref="BZ25:CK25"/>
    <mergeCell ref="CL25:CW25"/>
    <mergeCell ref="R25:AC25"/>
    <mergeCell ref="AD25:AO25"/>
    <mergeCell ref="AP25:BA25"/>
    <mergeCell ref="BB25:BM25"/>
    <mergeCell ref="FR45:GC45"/>
    <mergeCell ref="CX45:DI45"/>
    <mergeCell ref="DJ45:DU45"/>
    <mergeCell ref="DV45:EG45"/>
    <mergeCell ref="EH45:ES45"/>
    <mergeCell ref="AD45:AO45"/>
    <mergeCell ref="AP45:BA45"/>
    <mergeCell ref="A26:E26"/>
    <mergeCell ref="A46:E46"/>
    <mergeCell ref="ET45:FE45"/>
    <mergeCell ref="FF45:FQ45"/>
    <mergeCell ref="BB45:BM45"/>
    <mergeCell ref="BN45:BY45"/>
    <mergeCell ref="BZ45:CK45"/>
    <mergeCell ref="CL45:CW45"/>
    <mergeCell ref="F45:Q45"/>
    <mergeCell ref="R45:AC45"/>
  </mergeCells>
  <phoneticPr fontId="0" type="noConversion"/>
  <pageMargins left="0.25" right="0.24" top="0.77" bottom="1" header="0.5" footer="0.5"/>
  <pageSetup scale="70" orientation="landscape" horizontalDpi="300" verticalDpi="300" r:id="rId1"/>
  <headerFooter alignWithMargins="0">
    <oddFooter>&amp;C&amp;P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443"/>
  <sheetViews>
    <sheetView topLeftCell="H23" workbookViewId="0">
      <selection activeCell="H41" sqref="H41"/>
    </sheetView>
  </sheetViews>
  <sheetFormatPr defaultColWidth="9.109375" defaultRowHeight="13.2" x14ac:dyDescent="0.25"/>
  <cols>
    <col min="1" max="1" width="39.88671875" style="5" customWidth="1"/>
    <col min="2" max="2" width="16" style="5" customWidth="1"/>
    <col min="3" max="3" width="13.44140625" style="5" bestFit="1" customWidth="1"/>
    <col min="4" max="4" width="13.33203125" style="5" bestFit="1" customWidth="1"/>
    <col min="5" max="32" width="10.33203125" style="5" customWidth="1"/>
    <col min="33" max="33" width="11.33203125" style="5" customWidth="1"/>
    <col min="34" max="42" width="9.109375" style="5"/>
    <col min="43" max="43" width="11.33203125" style="5" bestFit="1" customWidth="1"/>
    <col min="44" max="54" width="9.109375" style="5"/>
    <col min="55" max="55" width="11.33203125" style="5" bestFit="1" customWidth="1"/>
    <col min="56" max="56" width="9.6640625" style="5" bestFit="1" customWidth="1"/>
    <col min="57" max="66" width="9.109375" style="5"/>
    <col min="67" max="67" width="11.33203125" style="5" bestFit="1" customWidth="1"/>
    <col min="68" max="16384" width="9.109375" style="5"/>
  </cols>
  <sheetData>
    <row r="1" spans="1:38" x14ac:dyDescent="0.25">
      <c r="A1" s="99" t="s">
        <v>38</v>
      </c>
      <c r="B1" s="99"/>
      <c r="C1" s="99"/>
      <c r="D1" s="99"/>
      <c r="E1" s="114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</row>
    <row r="2" spans="1:38" x14ac:dyDescent="0.25">
      <c r="A2" s="99" t="str">
        <f>+assumptions!A2</f>
        <v>Sun Devil Project - Sun Devil Project</v>
      </c>
      <c r="B2" s="11"/>
      <c r="C2" s="99"/>
      <c r="D2" s="99"/>
      <c r="E2" s="100"/>
      <c r="F2" s="100"/>
      <c r="G2" s="100"/>
      <c r="H2" s="100"/>
      <c r="I2" s="100"/>
      <c r="J2" s="100"/>
      <c r="K2" s="100"/>
      <c r="L2" s="100"/>
      <c r="M2" s="100"/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</row>
    <row r="3" spans="1:38" x14ac:dyDescent="0.25">
      <c r="A3" s="2" t="s">
        <v>25</v>
      </c>
      <c r="B3" s="100"/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  <c r="AC3" s="100"/>
      <c r="AD3" s="100"/>
      <c r="AE3" s="100"/>
      <c r="AF3" s="100"/>
      <c r="AG3" s="100"/>
    </row>
    <row r="4" spans="1:38" x14ac:dyDescent="0.25">
      <c r="A4"/>
      <c r="B4"/>
      <c r="C4" s="11" t="s">
        <v>39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 spans="1:38" x14ac:dyDescent="0.25">
      <c r="A5" s="12" t="s">
        <v>40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>
        <v>26</v>
      </c>
      <c r="AC5" s="3">
        <v>27</v>
      </c>
      <c r="AD5" s="3">
        <v>28</v>
      </c>
      <c r="AE5" s="3">
        <v>29</v>
      </c>
      <c r="AF5" s="3">
        <v>30</v>
      </c>
      <c r="AG5" s="3" t="s">
        <v>41</v>
      </c>
    </row>
    <row r="6" spans="1:38" x14ac:dyDescent="0.25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</row>
    <row r="7" spans="1:38" x14ac:dyDescent="0.25">
      <c r="A7" s="26" t="s">
        <v>420</v>
      </c>
      <c r="B7" t="s">
        <v>42</v>
      </c>
      <c r="C7" s="399">
        <v>750</v>
      </c>
      <c r="D7" s="399">
        <f>IF(assumptions!$B$5-revenues!D5&gt;-1,+C7,0)</f>
        <v>750</v>
      </c>
      <c r="E7" s="399">
        <f>IF(assumptions!$B$5-revenues!E5&gt;-1,+D7,0)</f>
        <v>750</v>
      </c>
      <c r="F7" s="399">
        <f>IF(assumptions!$B$5-revenues!F5&gt;-1,+E7,0)</f>
        <v>750</v>
      </c>
      <c r="G7" s="399">
        <f>IF(assumptions!$B$5-revenues!G5&gt;-1,+F7,0)</f>
        <v>750</v>
      </c>
      <c r="H7" s="399">
        <f>IF(assumptions!$B$5-revenues!H5&gt;-1,+G7,0)</f>
        <v>750</v>
      </c>
      <c r="I7" s="399">
        <f>IF(assumptions!$B$5-revenues!I5&gt;-1,+H7,0)</f>
        <v>750</v>
      </c>
      <c r="J7" s="399">
        <f>IF(assumptions!$B$5-revenues!J5&gt;-1,+I7,0)</f>
        <v>750</v>
      </c>
      <c r="K7" s="399">
        <f>IF(assumptions!$B$5-revenues!K5&gt;-1,+J7,0)</f>
        <v>750</v>
      </c>
      <c r="L7" s="399">
        <f>IF(assumptions!$B$5-revenues!L5&gt;-1,+K7,0)</f>
        <v>750</v>
      </c>
      <c r="M7" s="399">
        <f>IF(assumptions!$B$5-revenues!M5&gt;-1,+L7,0)</f>
        <v>750</v>
      </c>
      <c r="N7" s="399">
        <f>IF(assumptions!$B$5-revenues!N5&gt;-1,+M7,0)</f>
        <v>750</v>
      </c>
      <c r="O7" s="399">
        <f>IF(assumptions!$B$5-revenues!O5&gt;-1,+N7,0)</f>
        <v>750</v>
      </c>
      <c r="P7" s="399">
        <f>IF(assumptions!$B$5-revenues!P5&gt;-1,+O7,0)</f>
        <v>750</v>
      </c>
      <c r="Q7" s="399">
        <f>IF(assumptions!$B$5-revenues!Q5&gt;-1,+P7,0)</f>
        <v>750</v>
      </c>
      <c r="R7" s="399">
        <f>IF(assumptions!$B$5-revenues!R5&gt;-1,+Q7,0)</f>
        <v>750</v>
      </c>
      <c r="S7" s="399">
        <f>IF(assumptions!$B$5-revenues!S5&gt;-1,+R7,0)</f>
        <v>750</v>
      </c>
      <c r="T7" s="399">
        <f>IF(assumptions!$B$5-revenues!T5&gt;-1,+S7,0)</f>
        <v>750</v>
      </c>
      <c r="U7" s="399">
        <f>IF(assumptions!$B$5-revenues!U5&gt;-1,+T7,0)</f>
        <v>750</v>
      </c>
      <c r="V7" s="399">
        <f>IF(assumptions!$B$5-revenues!V5&gt;-1,+U7,0)</f>
        <v>750</v>
      </c>
      <c r="W7" s="399">
        <f>IF(assumptions!$B$5-revenues!W5&gt;-1,+V7,0)</f>
        <v>0</v>
      </c>
      <c r="X7" s="399">
        <f>IF(assumptions!$B$5-revenues!X5&gt;-1,+W7,0)</f>
        <v>0</v>
      </c>
      <c r="Y7" s="399">
        <f>IF(assumptions!$B$5-revenues!Y5&gt;-1,+X7,0)</f>
        <v>0</v>
      </c>
      <c r="Z7" s="399">
        <f>IF(assumptions!$B$5-revenues!Z5&gt;-1,+Y7,0)</f>
        <v>0</v>
      </c>
      <c r="AA7" s="399">
        <f>IF(assumptions!$B$5-revenues!AA5&gt;-1,+Z7,0)</f>
        <v>0</v>
      </c>
      <c r="AB7" s="399">
        <f>IF(assumptions!$B$5-revenues!AB5&gt;-1,+AA7,0)</f>
        <v>0</v>
      </c>
      <c r="AC7" s="399">
        <f>IF(assumptions!$B$5-revenues!AC5&gt;-1,+AB7,0)</f>
        <v>0</v>
      </c>
      <c r="AD7" s="399">
        <f>IF(assumptions!$B$5-revenues!AD5&gt;-1,+AC7,0)</f>
        <v>0</v>
      </c>
      <c r="AE7" s="399">
        <f>IF(assumptions!$B$5-revenues!AE5&gt;-1,+AD7,0)</f>
        <v>0</v>
      </c>
      <c r="AF7" s="399">
        <f>IF(assumptions!$B$5-revenues!AF5&gt;-1,+AE7,0)</f>
        <v>0</v>
      </c>
      <c r="AG7"/>
    </row>
    <row r="8" spans="1:38" x14ac:dyDescent="0.25">
      <c r="A8"/>
      <c r="B8" t="s">
        <v>368</v>
      </c>
      <c r="C8" s="239">
        <f>+cos!D29+revenues!C9</f>
        <v>0.43705327763264729</v>
      </c>
      <c r="D8" s="239">
        <f>+cos!E29+revenues!D9</f>
        <v>0.43705327763264729</v>
      </c>
      <c r="E8" s="239">
        <f>+cos!F29+revenues!E9</f>
        <v>0.43704246454763068</v>
      </c>
      <c r="F8" s="239">
        <f>+cos!G29+revenues!F9</f>
        <v>0.43705327763264729</v>
      </c>
      <c r="G8" s="239">
        <f>+cos!H29+revenues!G9</f>
        <v>0.43705327763264729</v>
      </c>
      <c r="H8" s="239">
        <f>+cos!I29+revenues!H9</f>
        <v>0.43702279526172311</v>
      </c>
      <c r="I8" s="239">
        <f>+cos!J29+revenues!I9</f>
        <v>0.43707562105940612</v>
      </c>
      <c r="J8" s="239">
        <f>+cos!K29+revenues!J9</f>
        <v>0.43705327763264723</v>
      </c>
      <c r="K8" s="239">
        <f>+cos!L29+revenues!K9</f>
        <v>0.43705327763264729</v>
      </c>
      <c r="L8" s="239">
        <f>+cos!M29+revenues!L9</f>
        <v>0.43705327763264729</v>
      </c>
      <c r="M8" s="239">
        <f>+cos!N29+revenues!M9</f>
        <v>0.43705327763264729</v>
      </c>
      <c r="N8" s="239">
        <f>+cos!O29+revenues!N9</f>
        <v>0.43686530494957532</v>
      </c>
      <c r="O8" s="239">
        <f>+cos!P29+revenues!O9</f>
        <v>0.43705327763264751</v>
      </c>
      <c r="P8" s="239">
        <f>+cos!Q29+revenues!P9</f>
        <v>0.43705327763264745</v>
      </c>
      <c r="Q8" s="239">
        <f>+cos!R29+revenues!Q9</f>
        <v>0.43705327763264734</v>
      </c>
      <c r="R8" s="239">
        <f>+cos!S29+revenues!R9</f>
        <v>0.43705327763264723</v>
      </c>
      <c r="S8" s="239">
        <f>+cos!T29+revenues!S9</f>
        <v>0.4370532776326474</v>
      </c>
      <c r="T8" s="239">
        <f>+cos!U29+revenues!T9</f>
        <v>0.43705327763264717</v>
      </c>
      <c r="U8" s="239">
        <f>+cos!V29+revenues!U9</f>
        <v>0.43705327763264717</v>
      </c>
      <c r="V8" s="239">
        <f>+cos!W29+revenues!V9</f>
        <v>0.43705327763264729</v>
      </c>
      <c r="W8" s="239">
        <f>+cos!X29+revenues!W9</f>
        <v>0</v>
      </c>
      <c r="X8" s="239">
        <f>+cos!Y29+revenues!X9</f>
        <v>0</v>
      </c>
      <c r="Y8" s="239">
        <f>+cos!Z29+revenues!Y9</f>
        <v>0</v>
      </c>
      <c r="Z8" s="239">
        <f>+cos!AA29+revenues!Z9</f>
        <v>0</v>
      </c>
      <c r="AA8" s="239">
        <f>+cos!AB29+revenues!AA9</f>
        <v>0</v>
      </c>
      <c r="AB8" s="239">
        <f>+cos!AC29+revenues!AB9</f>
        <v>0</v>
      </c>
      <c r="AC8" s="239">
        <f>+cos!AD29+revenues!AC9</f>
        <v>0</v>
      </c>
      <c r="AD8" s="239">
        <f>+cos!AE29+revenues!AD9</f>
        <v>0</v>
      </c>
      <c r="AE8" s="239">
        <f>+cos!AF29+revenues!AE9</f>
        <v>0</v>
      </c>
      <c r="AF8" s="239">
        <f>+cos!AG29+revenues!AF9</f>
        <v>0</v>
      </c>
      <c r="AG8" s="93"/>
      <c r="AH8" s="94"/>
      <c r="AI8" s="94"/>
      <c r="AJ8" s="94"/>
      <c r="AK8" s="94"/>
      <c r="AL8" s="94"/>
    </row>
    <row r="9" spans="1:38" x14ac:dyDescent="0.25">
      <c r="A9"/>
      <c r="B9" t="s">
        <v>367</v>
      </c>
      <c r="C9" s="239">
        <v>8.8532776326472416E-3</v>
      </c>
      <c r="D9" s="239">
        <f>+C9</f>
        <v>8.8532776326472416E-3</v>
      </c>
      <c r="E9" s="239">
        <f t="shared" ref="E9:Q9" si="0">+D9</f>
        <v>8.8532776326472416E-3</v>
      </c>
      <c r="F9" s="239">
        <f t="shared" si="0"/>
        <v>8.8532776326472416E-3</v>
      </c>
      <c r="G9" s="239">
        <f t="shared" si="0"/>
        <v>8.8532776326472416E-3</v>
      </c>
      <c r="H9" s="239">
        <f t="shared" si="0"/>
        <v>8.8532776326472416E-3</v>
      </c>
      <c r="I9" s="239">
        <f t="shared" si="0"/>
        <v>8.8532776326472416E-3</v>
      </c>
      <c r="J9" s="239">
        <f t="shared" si="0"/>
        <v>8.8532776326472416E-3</v>
      </c>
      <c r="K9" s="239">
        <f t="shared" si="0"/>
        <v>8.8532776326472416E-3</v>
      </c>
      <c r="L9" s="239">
        <f t="shared" si="0"/>
        <v>8.8532776326472416E-3</v>
      </c>
      <c r="M9" s="239">
        <f t="shared" si="0"/>
        <v>8.8532776326472416E-3</v>
      </c>
      <c r="N9" s="239">
        <f t="shared" si="0"/>
        <v>8.8532776326472416E-3</v>
      </c>
      <c r="O9" s="239">
        <f t="shared" si="0"/>
        <v>8.8532776326472416E-3</v>
      </c>
      <c r="P9" s="239">
        <f t="shared" si="0"/>
        <v>8.8532776326472416E-3</v>
      </c>
      <c r="Q9" s="239">
        <f t="shared" si="0"/>
        <v>8.8532776326472416E-3</v>
      </c>
      <c r="R9" s="239">
        <f>IF(inputs!$B$9-revenues!R5&gt;-1,+Q9,0)</f>
        <v>8.8532776326472416E-3</v>
      </c>
      <c r="S9" s="239">
        <f>IF(inputs!$B$9-revenues!S5&gt;-1,+R9,0)</f>
        <v>8.8532776326472416E-3</v>
      </c>
      <c r="T9" s="239">
        <f>IF(inputs!$B$9-revenues!T5&gt;-1,+S9,0)</f>
        <v>8.8532776326472416E-3</v>
      </c>
      <c r="U9" s="239">
        <f>IF(inputs!$B$9-revenues!U5&gt;-1,+T9,0)</f>
        <v>8.8532776326472416E-3</v>
      </c>
      <c r="V9" s="239">
        <f>IF(inputs!$B$9-revenues!V5&gt;-1,+U9,0)</f>
        <v>8.8532776326472416E-3</v>
      </c>
      <c r="W9" s="239">
        <f>IF(inputs!$B$9-revenues!W5&gt;-1,+V9,0)</f>
        <v>0</v>
      </c>
      <c r="X9" s="239">
        <f>IF(inputs!$B$9-revenues!X5&gt;-1,+W9,0)</f>
        <v>0</v>
      </c>
      <c r="Y9" s="239">
        <f>IF(inputs!$B$9-revenues!Y5&gt;-1,+X9,0)</f>
        <v>0</v>
      </c>
      <c r="Z9" s="239">
        <f>IF(inputs!$B$9-revenues!Z5&gt;-1,+Y9,0)</f>
        <v>0</v>
      </c>
      <c r="AA9" s="239">
        <f>IF(inputs!$B$9-revenues!AA5&gt;-1,+Z9,0)</f>
        <v>0</v>
      </c>
      <c r="AB9" s="239">
        <f>IF(inputs!$B$9-revenues!AB5&gt;-1,+AA9,0)</f>
        <v>0</v>
      </c>
      <c r="AC9" s="239">
        <f>IF(inputs!$B$9-revenues!AC5&gt;-1,+AB9,0)</f>
        <v>0</v>
      </c>
      <c r="AD9" s="239">
        <f>IF(inputs!$B$9-revenues!AD5&gt;-1,+AC9,0)</f>
        <v>0</v>
      </c>
      <c r="AE9" s="239">
        <f>IF(inputs!$B$9-revenues!AE5&gt;-1,+AD9,0)</f>
        <v>0</v>
      </c>
      <c r="AF9" s="239">
        <f>IF(inputs!$B$9-revenues!AF5&gt;-1,+AE9,0)</f>
        <v>0</v>
      </c>
      <c r="AG9" s="93"/>
      <c r="AH9" s="94"/>
      <c r="AI9" s="94"/>
      <c r="AJ9" s="94"/>
      <c r="AK9" s="94"/>
      <c r="AL9" s="94"/>
    </row>
    <row r="10" spans="1:38" x14ac:dyDescent="0.25">
      <c r="A10"/>
      <c r="B10" t="s">
        <v>47</v>
      </c>
      <c r="C10" s="223">
        <f>+DCF!D29</f>
        <v>1</v>
      </c>
      <c r="D10" s="223">
        <f>+DCF!E29</f>
        <v>1</v>
      </c>
      <c r="E10" s="223">
        <f>+DCF!F29</f>
        <v>1</v>
      </c>
      <c r="F10" s="223">
        <f>+DCF!G29</f>
        <v>1</v>
      </c>
      <c r="G10" s="223">
        <f>+DCF!H29</f>
        <v>1</v>
      </c>
      <c r="H10" s="223">
        <f>+DCF!I29</f>
        <v>1</v>
      </c>
      <c r="I10" s="223">
        <f>+DCF!J29</f>
        <v>1</v>
      </c>
      <c r="J10" s="223">
        <f>+DCF!K29</f>
        <v>1</v>
      </c>
      <c r="K10" s="223">
        <f>+DCF!L29</f>
        <v>1</v>
      </c>
      <c r="L10" s="223">
        <f>+DCF!M29</f>
        <v>1</v>
      </c>
      <c r="M10" s="223">
        <f>+DCF!N29</f>
        <v>1</v>
      </c>
      <c r="N10" s="223">
        <f>+DCF!O29</f>
        <v>1</v>
      </c>
      <c r="O10" s="223">
        <f>+DCF!P29</f>
        <v>1</v>
      </c>
      <c r="P10" s="223">
        <f>+DCF!Q29</f>
        <v>1</v>
      </c>
      <c r="Q10" s="223">
        <f>+DCF!R29</f>
        <v>1</v>
      </c>
      <c r="R10" s="223">
        <f>+DCF!S29</f>
        <v>1</v>
      </c>
      <c r="S10" s="223">
        <f>+DCF!T29</f>
        <v>1</v>
      </c>
      <c r="T10" s="223">
        <f>+DCF!U29</f>
        <v>1</v>
      </c>
      <c r="U10" s="223">
        <f>+DCF!V29</f>
        <v>1</v>
      </c>
      <c r="V10" s="223">
        <f>+DCF!W29</f>
        <v>1</v>
      </c>
      <c r="W10" s="223">
        <f>+DCF!X29</f>
        <v>1</v>
      </c>
      <c r="X10" s="223">
        <f>+DCF!Y29</f>
        <v>1</v>
      </c>
      <c r="Y10" s="223">
        <f>+DCF!Z29</f>
        <v>1</v>
      </c>
      <c r="Z10" s="223">
        <f>+DCF!AA29</f>
        <v>1</v>
      </c>
      <c r="AA10" s="223">
        <f>+DCF!AB29</f>
        <v>1</v>
      </c>
      <c r="AB10" s="223">
        <f>+DCF!AC29</f>
        <v>1</v>
      </c>
      <c r="AC10" s="223">
        <f>+DCF!AD29</f>
        <v>1</v>
      </c>
      <c r="AD10" s="223">
        <f>+DCF!AE29</f>
        <v>1</v>
      </c>
      <c r="AE10" s="223">
        <f>+DCF!AF29</f>
        <v>1</v>
      </c>
      <c r="AF10" s="223">
        <f>+DCF!AG29</f>
        <v>1</v>
      </c>
      <c r="AG10" s="93"/>
      <c r="AH10" s="94"/>
      <c r="AI10" s="94"/>
      <c r="AJ10" s="94"/>
      <c r="AK10" s="94"/>
      <c r="AL10" s="94"/>
    </row>
    <row r="11" spans="1:38" x14ac:dyDescent="0.25">
      <c r="A11"/>
      <c r="B11" t="s">
        <v>44</v>
      </c>
      <c r="C11" s="1">
        <f>+C7*C8*C10*Contracts!B83</f>
        <v>119643.3347519372</v>
      </c>
      <c r="D11" s="1">
        <f>+D7*D8*D10*Contracts!C83</f>
        <v>119643.3347519372</v>
      </c>
      <c r="E11" s="1">
        <f>+E7*E8*E10*Contracts!D83</f>
        <v>119640.3746699139</v>
      </c>
      <c r="F11" s="1">
        <f>+F7*F8*F10*Contracts!E83</f>
        <v>119971.12471016169</v>
      </c>
      <c r="G11" s="1">
        <f>+G7*G8*G10*Contracts!F83</f>
        <v>119643.3347519372</v>
      </c>
      <c r="H11" s="1">
        <f>+H7*H8*H10*Contracts!G83</f>
        <v>119634.9902028967</v>
      </c>
      <c r="I11" s="1">
        <f>+I7*I8*I10*Contracts!H83</f>
        <v>119649.45126501242</v>
      </c>
      <c r="J11" s="1">
        <f>+J7*J8*J10*Contracts!I83</f>
        <v>119971.12471016166</v>
      </c>
      <c r="K11" s="1">
        <f>+K7*K8*K10*Contracts!J83</f>
        <v>119643.3347519372</v>
      </c>
      <c r="L11" s="1">
        <f>+L7*L8*L10*Contracts!K83</f>
        <v>119643.3347519372</v>
      </c>
      <c r="M11" s="1">
        <f>+M7*M8*M10*Contracts!L83</f>
        <v>119643.3347519372</v>
      </c>
      <c r="N11" s="1">
        <f>+N7*N8*N10*Contracts!M83</f>
        <v>119919.52620865843</v>
      </c>
      <c r="O11" s="1">
        <f>+O7*O8*O10*Contracts!N83</f>
        <v>119643.33475193726</v>
      </c>
      <c r="P11" s="1">
        <f>+P7*P8*P10*Contracts!O83</f>
        <v>119643.33475193723</v>
      </c>
      <c r="Q11" s="1">
        <f>+Q7*Q8*Q10*Contracts!P83</f>
        <v>119643.33475193722</v>
      </c>
      <c r="R11" s="1">
        <f>+R7*R8*R10*Contracts!Q83</f>
        <v>119971.12471016166</v>
      </c>
      <c r="S11" s="1">
        <f>+S7*S8*S10*Contracts!R83</f>
        <v>119643.33475193722</v>
      </c>
      <c r="T11" s="1">
        <f>+T7*T8*T10*Contracts!S83</f>
        <v>119643.33475193716</v>
      </c>
      <c r="U11" s="1">
        <f>+U7*U8*U10*Contracts!T83</f>
        <v>119643.33475193716</v>
      </c>
      <c r="V11" s="1">
        <f>+V7*V8*V10*Contracts!U83</f>
        <v>119971.12471016169</v>
      </c>
      <c r="W11" s="1">
        <f>+W7*W8*W10*Contracts!V83</f>
        <v>0</v>
      </c>
      <c r="X11" s="1">
        <f>+X7*X8*X10*Contracts!W83</f>
        <v>0</v>
      </c>
      <c r="Y11" s="1">
        <f>+Y7*Y8*Y10*Contracts!X83</f>
        <v>0</v>
      </c>
      <c r="Z11" s="1">
        <f>+Z7*Z8*Z10*Contracts!Y83</f>
        <v>0</v>
      </c>
      <c r="AA11" s="1">
        <f>+AA7*AA8*AA10*Contracts!Z83</f>
        <v>0</v>
      </c>
      <c r="AB11" s="1">
        <f>+AB7*AB8*AB10*Contracts!AA83</f>
        <v>0</v>
      </c>
      <c r="AC11" s="1">
        <f>+AC7*AC8*AC10*Contracts!AB83</f>
        <v>0</v>
      </c>
      <c r="AD11" s="1">
        <f>+AD7*AD8*AD10*Contracts!AC83</f>
        <v>0</v>
      </c>
      <c r="AE11" s="1">
        <f>+AE7*AE8*AE10*Contracts!AD83</f>
        <v>0</v>
      </c>
      <c r="AF11" s="1">
        <f>+AF7*AF8*AF10*Contracts!AE83</f>
        <v>0</v>
      </c>
      <c r="AG11" s="1">
        <f>SUM(C11:AF11)</f>
        <v>2394448.8582103751</v>
      </c>
      <c r="AH11" s="94"/>
      <c r="AI11" s="94"/>
      <c r="AJ11" s="94"/>
      <c r="AK11" s="94"/>
      <c r="AL11" s="94"/>
    </row>
    <row r="12" spans="1:38" x14ac:dyDescent="0.25">
      <c r="A12" t="s">
        <v>45</v>
      </c>
      <c r="B12" s="439">
        <v>4.7500000000000001E-2</v>
      </c>
      <c r="C12">
        <f>+C7*$B12*assumptions!C$36*DCF!D$29</f>
        <v>32.351989674024189</v>
      </c>
      <c r="D12">
        <f>+D7*$B12*assumptions!D$36*DCF!E$29</f>
        <v>32.014652313685033</v>
      </c>
      <c r="E12">
        <f>+E7*$B12*assumptions!E$36*DCF!F$29</f>
        <v>31.925002894348033</v>
      </c>
      <c r="F12">
        <f>+F7*$B12*assumptions!F$36*DCF!G$29</f>
        <v>32.082222382881696</v>
      </c>
      <c r="G12">
        <f>+G7*$B12*assumptions!G$36*DCF!H$29</f>
        <v>32.063270694540314</v>
      </c>
      <c r="H12">
        <f>+H7*$B12*assumptions!H$36*DCF!I$29</f>
        <v>31.902610174377454</v>
      </c>
      <c r="I12">
        <f>+I7*$B12*assumptions!I$36*DCF!J$29</f>
        <v>32.086279799399691</v>
      </c>
      <c r="J12">
        <f>+J7*$B12*assumptions!J$36*DCF!K$29</f>
        <v>32.258109963323314</v>
      </c>
      <c r="K12">
        <f>+K7*$B12*assumptions!K$36*DCF!L$29</f>
        <v>31.262502290365894</v>
      </c>
      <c r="L12">
        <f>+L7*$B12*assumptions!L$36*DCF!M$29</f>
        <v>32.101383896330823</v>
      </c>
      <c r="M12">
        <f>+M7*$B12*assumptions!M$36*DCF!N$29</f>
        <v>31.362970221549066</v>
      </c>
      <c r="N12">
        <f>+N7*$B12*assumptions!N$36*DCF!O$29</f>
        <v>32.022824122800351</v>
      </c>
      <c r="O12">
        <f>+O7*$B12*assumptions!O$36*DCF!P$29</f>
        <v>32.180910902403781</v>
      </c>
      <c r="P12">
        <f>+P7*$B12*assumptions!P$36*DCF!Q$29</f>
        <v>32.568823591872295</v>
      </c>
      <c r="Q12">
        <f>+Q7*$B12*assumptions!Q$36*DCF!R$29</f>
        <v>31.304972197807022</v>
      </c>
      <c r="R12">
        <f>IF(inputs!$B$9-revenues!R5&gt;-1,+R7*$B12*assumptions!R$36*DCF!S$29,0)</f>
        <v>31.304972197807022</v>
      </c>
      <c r="S12">
        <f>IF(inputs!$B$9-revenues!S5&gt;-1,+S7*$B12*assumptions!S$36*DCF!T$29,0)</f>
        <v>31.304972197807022</v>
      </c>
      <c r="T12">
        <f>IF(inputs!$B$9-revenues!T5&gt;-1,+T7*$B12*assumptions!T$36*DCF!U$29,0)</f>
        <v>31.304972197807022</v>
      </c>
      <c r="U12">
        <f>IF(inputs!$B$9-revenues!U5&gt;-1,+U7*$B12*assumptions!U$36*DCF!V$29,0)</f>
        <v>31.304972197807022</v>
      </c>
      <c r="V12">
        <f>IF(inputs!$B$9-revenues!V5&gt;-1,+V7*$B12*assumptions!V$36*DCF!W$29,0)</f>
        <v>31.304972197807022</v>
      </c>
      <c r="W12">
        <f>IF(inputs!$B$9-revenues!W5&gt;-1,+W7*$B12*assumptions!W$36*DCF!X$29,0)</f>
        <v>0</v>
      </c>
      <c r="X12">
        <f>IF(inputs!$B$9-revenues!X5&gt;-1,+X7*$B12*assumptions!X$36*DCF!Y$29,0)</f>
        <v>0</v>
      </c>
      <c r="Y12">
        <f>IF(inputs!$B$9-revenues!Y5&gt;-1,+Y7*$B12*assumptions!Y$36*DCF!Z$29,0)</f>
        <v>0</v>
      </c>
      <c r="Z12">
        <f>IF(inputs!$B$9-revenues!Z5&gt;-1,+Z7*$B12*assumptions!Z$36*DCF!AA$29,0)</f>
        <v>0</v>
      </c>
      <c r="AA12">
        <f>IF(inputs!$B$9-revenues!AA5&gt;-1,+AA7*$B12*assumptions!AA$36*DCF!AB$29,0)</f>
        <v>0</v>
      </c>
      <c r="AB12">
        <f>IF(inputs!$B$9-revenues!AB5&gt;-1,+AB7*$B12*assumptions!AB$36*DCF!AC$29,0)</f>
        <v>0</v>
      </c>
      <c r="AC12">
        <f>IF(inputs!$B$9-revenues!AC5&gt;-1,+AC7*$B12*assumptions!AC$36*DCF!AD$29,0)</f>
        <v>0</v>
      </c>
      <c r="AD12">
        <f>IF(inputs!$B$9-revenues!AD5&gt;-1,+AD7*$B12*assumptions!AD$36*DCF!AE$29,0)</f>
        <v>0</v>
      </c>
      <c r="AE12">
        <f>IF(inputs!$B$9-revenues!AE5&gt;-1,+AE7*$B12*assumptions!AE$36*DCF!AF$29,0)</f>
        <v>0</v>
      </c>
      <c r="AF12">
        <f>IF(inputs!$B$9-revenues!AF5&gt;-1,+AF7*$B12*assumptions!AF$36*DCF!AG$29,0)</f>
        <v>0</v>
      </c>
      <c r="AG12" s="1">
        <f t="shared" ref="AG12:AG61" si="1">SUM(C12:AF12)</f>
        <v>636.01338610874416</v>
      </c>
    </row>
    <row r="13" spans="1:3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 s="1"/>
    </row>
    <row r="14" spans="1:38" x14ac:dyDescent="0.25">
      <c r="A14" s="26" t="s">
        <v>199</v>
      </c>
      <c r="B14" t="s">
        <v>42</v>
      </c>
      <c r="C14" s="400">
        <v>30</v>
      </c>
      <c r="D14" s="399">
        <f>IF(assumptions!$B$5-revenues!D5&gt;-1,+C14,0)</f>
        <v>30</v>
      </c>
      <c r="E14" s="399">
        <f>IF(assumptions!$B$5-revenues!E5&gt;-1,+D14,0)</f>
        <v>30</v>
      </c>
      <c r="F14" s="399">
        <f>IF(assumptions!$B$5-revenues!F5&gt;-1,+E14,0)</f>
        <v>30</v>
      </c>
      <c r="G14" s="399">
        <f>IF(assumptions!$B$5-revenues!G5&gt;-1,+F14,0)</f>
        <v>30</v>
      </c>
      <c r="H14" s="399">
        <f>IF(assumptions!$B$5-revenues!H5&gt;-1,+G14,0)</f>
        <v>30</v>
      </c>
      <c r="I14" s="399">
        <f>IF(assumptions!$B$5-revenues!I5&gt;-1,+H14,0)</f>
        <v>30</v>
      </c>
      <c r="J14" s="399">
        <f>IF(assumptions!$B$5-revenues!J5&gt;-1,+I14,0)</f>
        <v>30</v>
      </c>
      <c r="K14" s="399">
        <f>IF(assumptions!$B$5-revenues!K5&gt;-1,+J14,0)</f>
        <v>30</v>
      </c>
      <c r="L14" s="399">
        <f>IF(assumptions!$B$5-revenues!L5&gt;-1,+K14,0)</f>
        <v>30</v>
      </c>
      <c r="M14" s="399">
        <f>IF(assumptions!$B$5-revenues!M5&gt;-1,+L14,0)</f>
        <v>30</v>
      </c>
      <c r="N14" s="399">
        <f>IF(assumptions!$B$5-revenues!N5&gt;-1,+M14,0)</f>
        <v>30</v>
      </c>
      <c r="O14" s="399">
        <f>IF(assumptions!$B$5-revenues!O5&gt;-1,+N14,0)</f>
        <v>30</v>
      </c>
      <c r="P14" s="399">
        <f>IF(assumptions!$B$5-revenues!P5&gt;-1,+O14,0)</f>
        <v>30</v>
      </c>
      <c r="Q14" s="399">
        <f>IF(assumptions!$B$5-revenues!Q5&gt;-1,+P14,0)</f>
        <v>30</v>
      </c>
      <c r="R14" s="399">
        <f>IF(assumptions!$B$5-revenues!R5&gt;-1,+Q14,0)</f>
        <v>30</v>
      </c>
      <c r="S14" s="399">
        <f>IF(assumptions!$B$5-revenues!S5&gt;-1,+R14,0)</f>
        <v>30</v>
      </c>
      <c r="T14" s="399">
        <f>IF(assumptions!$B$5-revenues!T5&gt;-1,+S14,0)</f>
        <v>30</v>
      </c>
      <c r="U14" s="399">
        <f>IF(assumptions!$B$5-revenues!U5&gt;-1,+T14,0)</f>
        <v>30</v>
      </c>
      <c r="V14" s="399">
        <f>IF(assumptions!$B$5-revenues!V5&gt;-1,+U14,0)</f>
        <v>30</v>
      </c>
      <c r="W14" s="399">
        <f>IF(assumptions!$B$5-revenues!W5&gt;-1,+V14,0)</f>
        <v>0</v>
      </c>
      <c r="X14" s="399">
        <f>IF(assumptions!$B$5-revenues!X5&gt;-1,+W14,0)</f>
        <v>0</v>
      </c>
      <c r="Y14" s="399">
        <f>IF(assumptions!$B$5-revenues!Y5&gt;-1,+X14,0)</f>
        <v>0</v>
      </c>
      <c r="Z14" s="399">
        <f>IF(assumptions!$B$5-revenues!Z5&gt;-1,+Y14,0)</f>
        <v>0</v>
      </c>
      <c r="AA14" s="399">
        <f>IF(assumptions!$B$5-revenues!AA5&gt;-1,+Z14,0)</f>
        <v>0</v>
      </c>
      <c r="AB14" s="399">
        <f>IF(assumptions!$B$5-revenues!AB5&gt;-1,+AA14,0)</f>
        <v>0</v>
      </c>
      <c r="AC14" s="399">
        <f>IF(assumptions!$B$5-revenues!AC5&gt;-1,+AB14,0)</f>
        <v>0</v>
      </c>
      <c r="AD14" s="399">
        <f>IF(assumptions!$B$5-revenues!AD5&gt;-1,+AC14,0)</f>
        <v>0</v>
      </c>
      <c r="AE14" s="399">
        <f>IF(assumptions!$B$5-revenues!AE5&gt;-1,+AD14,0)</f>
        <v>0</v>
      </c>
      <c r="AF14" s="399">
        <f>IF(assumptions!$B$5-revenues!AF5&gt;-1,+AE14,0)</f>
        <v>0</v>
      </c>
      <c r="AG14" s="1">
        <f t="shared" si="1"/>
        <v>600</v>
      </c>
    </row>
    <row r="15" spans="1:38" x14ac:dyDescent="0.25">
      <c r="A15"/>
      <c r="B15" t="s">
        <v>46</v>
      </c>
      <c r="C15" s="93">
        <v>0.38400000000000001</v>
      </c>
      <c r="D15" s="93">
        <f>+C15</f>
        <v>0.38400000000000001</v>
      </c>
      <c r="E15" s="93">
        <f t="shared" ref="E15:AF15" si="2">+D15</f>
        <v>0.38400000000000001</v>
      </c>
      <c r="F15" s="93">
        <f t="shared" si="2"/>
        <v>0.38400000000000001</v>
      </c>
      <c r="G15" s="93">
        <f t="shared" si="2"/>
        <v>0.38400000000000001</v>
      </c>
      <c r="H15" s="93">
        <f t="shared" si="2"/>
        <v>0.38400000000000001</v>
      </c>
      <c r="I15" s="93">
        <f t="shared" si="2"/>
        <v>0.38400000000000001</v>
      </c>
      <c r="J15" s="93">
        <f t="shared" si="2"/>
        <v>0.38400000000000001</v>
      </c>
      <c r="K15" s="93">
        <f t="shared" si="2"/>
        <v>0.38400000000000001</v>
      </c>
      <c r="L15" s="93">
        <f t="shared" si="2"/>
        <v>0.38400000000000001</v>
      </c>
      <c r="M15" s="93">
        <f t="shared" si="2"/>
        <v>0.38400000000000001</v>
      </c>
      <c r="N15" s="93">
        <f t="shared" si="2"/>
        <v>0.38400000000000001</v>
      </c>
      <c r="O15" s="93">
        <f t="shared" si="2"/>
        <v>0.38400000000000001</v>
      </c>
      <c r="P15" s="93">
        <f t="shared" si="2"/>
        <v>0.38400000000000001</v>
      </c>
      <c r="Q15" s="93">
        <f t="shared" si="2"/>
        <v>0.38400000000000001</v>
      </c>
      <c r="R15" s="93">
        <f t="shared" si="2"/>
        <v>0.38400000000000001</v>
      </c>
      <c r="S15" s="93">
        <f t="shared" si="2"/>
        <v>0.38400000000000001</v>
      </c>
      <c r="T15" s="93">
        <f t="shared" si="2"/>
        <v>0.38400000000000001</v>
      </c>
      <c r="U15" s="93">
        <f t="shared" si="2"/>
        <v>0.38400000000000001</v>
      </c>
      <c r="V15" s="93">
        <f t="shared" si="2"/>
        <v>0.38400000000000001</v>
      </c>
      <c r="W15" s="93">
        <f t="shared" si="2"/>
        <v>0.38400000000000001</v>
      </c>
      <c r="X15" s="93">
        <f t="shared" si="2"/>
        <v>0.38400000000000001</v>
      </c>
      <c r="Y15" s="93">
        <f t="shared" si="2"/>
        <v>0.38400000000000001</v>
      </c>
      <c r="Z15" s="93">
        <f t="shared" si="2"/>
        <v>0.38400000000000001</v>
      </c>
      <c r="AA15" s="93">
        <f t="shared" si="2"/>
        <v>0.38400000000000001</v>
      </c>
      <c r="AB15" s="93">
        <f t="shared" si="2"/>
        <v>0.38400000000000001</v>
      </c>
      <c r="AC15" s="93">
        <f t="shared" si="2"/>
        <v>0.38400000000000001</v>
      </c>
      <c r="AD15" s="93">
        <f t="shared" si="2"/>
        <v>0.38400000000000001</v>
      </c>
      <c r="AE15" s="93">
        <f t="shared" si="2"/>
        <v>0.38400000000000001</v>
      </c>
      <c r="AF15" s="93">
        <f t="shared" si="2"/>
        <v>0.38400000000000001</v>
      </c>
      <c r="AG15" s="1">
        <f t="shared" si="1"/>
        <v>11.520000000000005</v>
      </c>
    </row>
    <row r="16" spans="1:38" x14ac:dyDescent="0.25">
      <c r="A16"/>
      <c r="B16" t="s">
        <v>47</v>
      </c>
      <c r="C16" s="238">
        <f>+DCF!D29</f>
        <v>1</v>
      </c>
      <c r="D16" s="238">
        <f>+DCF!E29</f>
        <v>1</v>
      </c>
      <c r="E16" s="238">
        <f>+DCF!F29</f>
        <v>1</v>
      </c>
      <c r="F16" s="238">
        <f>+DCF!G29</f>
        <v>1</v>
      </c>
      <c r="G16" s="238">
        <f>+DCF!H29</f>
        <v>1</v>
      </c>
      <c r="H16" s="238">
        <f>+DCF!I29</f>
        <v>1</v>
      </c>
      <c r="I16" s="238">
        <f>+DCF!J29</f>
        <v>1</v>
      </c>
      <c r="J16" s="238">
        <f>+DCF!K29</f>
        <v>1</v>
      </c>
      <c r="K16" s="238">
        <f>+DCF!L29</f>
        <v>1</v>
      </c>
      <c r="L16" s="238">
        <f>+DCF!M29</f>
        <v>1</v>
      </c>
      <c r="M16" s="238">
        <f>+DCF!N29</f>
        <v>1</v>
      </c>
      <c r="N16" s="238">
        <f>+DCF!O29</f>
        <v>1</v>
      </c>
      <c r="O16" s="238">
        <f>+DCF!P29</f>
        <v>1</v>
      </c>
      <c r="P16" s="238">
        <f>+DCF!Q29</f>
        <v>1</v>
      </c>
      <c r="Q16" s="238">
        <f>+DCF!R29</f>
        <v>1</v>
      </c>
      <c r="R16" s="238">
        <f>+DCF!S29</f>
        <v>1</v>
      </c>
      <c r="S16" s="238">
        <f>+DCF!T29</f>
        <v>1</v>
      </c>
      <c r="T16" s="238">
        <f>+DCF!U29</f>
        <v>1</v>
      </c>
      <c r="U16" s="238">
        <f>+DCF!V29</f>
        <v>1</v>
      </c>
      <c r="V16" s="238">
        <f>+DCF!W29</f>
        <v>1</v>
      </c>
      <c r="W16" s="238">
        <f>+DCF!X29</f>
        <v>1</v>
      </c>
      <c r="X16" s="238">
        <f>+DCF!Y29</f>
        <v>1</v>
      </c>
      <c r="Y16" s="238">
        <f>+DCF!Z29</f>
        <v>1</v>
      </c>
      <c r="Z16" s="238">
        <f>+DCF!AA29</f>
        <v>1</v>
      </c>
      <c r="AA16" s="238">
        <f>+DCF!AB29</f>
        <v>1</v>
      </c>
      <c r="AB16" s="238">
        <f>+DCF!AC29</f>
        <v>1</v>
      </c>
      <c r="AC16" s="238">
        <f>+DCF!AD29</f>
        <v>1</v>
      </c>
      <c r="AD16" s="238">
        <f>+DCF!AE29</f>
        <v>1</v>
      </c>
      <c r="AE16" s="238">
        <f>+DCF!AF29</f>
        <v>1</v>
      </c>
      <c r="AF16" s="238">
        <f>+DCF!AG29</f>
        <v>1</v>
      </c>
      <c r="AG16" s="1">
        <f t="shared" si="1"/>
        <v>30</v>
      </c>
    </row>
    <row r="17" spans="1:33" x14ac:dyDescent="0.25">
      <c r="A17"/>
      <c r="B17" t="s">
        <v>44</v>
      </c>
      <c r="C17" s="1">
        <f>C14*C15*C16*Contracts!B83</f>
        <v>4204.8</v>
      </c>
      <c r="D17" s="1">
        <f>D14*D15*D16*Contracts!C83</f>
        <v>4204.8</v>
      </c>
      <c r="E17" s="1">
        <f>E14*E15*E16*Contracts!D83</f>
        <v>4204.8</v>
      </c>
      <c r="F17" s="1">
        <f>F14*F15*F16*Contracts!E83</f>
        <v>4216.32</v>
      </c>
      <c r="G17" s="1">
        <f>G14*G15*G16*Contracts!F83</f>
        <v>4204.8</v>
      </c>
      <c r="H17" s="1">
        <f>H14*H15*H16*Contracts!G83</f>
        <v>4204.8</v>
      </c>
      <c r="I17" s="1">
        <f>I14*I15*I16*Contracts!H83</f>
        <v>4204.8</v>
      </c>
      <c r="J17" s="1">
        <f>J14*J15*J16*Contracts!I83</f>
        <v>4216.32</v>
      </c>
      <c r="K17" s="1">
        <f>K14*K15*K16*Contracts!J83</f>
        <v>4204.8</v>
      </c>
      <c r="L17" s="1">
        <f>L14*L15*L16*Contracts!K83</f>
        <v>4204.8</v>
      </c>
      <c r="M17" s="1">
        <f>M14*M15*M16*Contracts!L83</f>
        <v>4204.8</v>
      </c>
      <c r="N17" s="1">
        <f>N14*N15*N16*Contracts!M83</f>
        <v>4216.32</v>
      </c>
      <c r="O17" s="1">
        <f>O14*O15*O16*Contracts!N83</f>
        <v>4204.8</v>
      </c>
      <c r="P17" s="1">
        <f>P14*P15*P16*Contracts!O83</f>
        <v>4204.8</v>
      </c>
      <c r="Q17" s="1">
        <f>Q14*Q15*Q16*Contracts!P83</f>
        <v>4204.8</v>
      </c>
      <c r="R17" s="1">
        <f>R14*R15*R16*Contracts!Q83</f>
        <v>4216.32</v>
      </c>
      <c r="S17" s="1">
        <f>S14*S15*S16*Contracts!R83</f>
        <v>4204.8</v>
      </c>
      <c r="T17" s="1">
        <f>T14*T15*T16*Contracts!S83</f>
        <v>4204.8</v>
      </c>
      <c r="U17" s="1">
        <f>U14*U15*U16*Contracts!T83</f>
        <v>4204.8</v>
      </c>
      <c r="V17" s="1">
        <f>V14*V15*V16*Contracts!U83</f>
        <v>4216.32</v>
      </c>
      <c r="W17" s="1">
        <f>W14*W15*W16*Contracts!V83</f>
        <v>0</v>
      </c>
      <c r="X17" s="1">
        <f>X14*X15*X16*Contracts!W83</f>
        <v>0</v>
      </c>
      <c r="Y17" s="1">
        <f>Y14*Y15*Y16*Contracts!X83</f>
        <v>0</v>
      </c>
      <c r="Z17" s="1">
        <f>Z14*Z15*Z16*Contracts!Y83</f>
        <v>0</v>
      </c>
      <c r="AA17" s="1">
        <f>AA14*AA15*AA16*Contracts!Z83</f>
        <v>0</v>
      </c>
      <c r="AB17" s="1">
        <f>AB14*AB15*AB16*Contracts!AA83</f>
        <v>0</v>
      </c>
      <c r="AC17" s="1">
        <f>AC14*AC15*AC16*Contracts!AB83</f>
        <v>0</v>
      </c>
      <c r="AD17" s="1">
        <f>AD14*AD15*AD16*Contracts!AC83</f>
        <v>0</v>
      </c>
      <c r="AE17" s="1">
        <f>AE14*AE15*AE16*Contracts!AD83</f>
        <v>0</v>
      </c>
      <c r="AF17" s="1">
        <f>AF14*AF15*AF16*Contracts!AE83</f>
        <v>0</v>
      </c>
      <c r="AG17" s="1">
        <f t="shared" si="1"/>
        <v>84153.600000000035</v>
      </c>
    </row>
    <row r="18" spans="1:33" x14ac:dyDescent="0.25">
      <c r="A18" t="s">
        <v>45</v>
      </c>
      <c r="B18" s="13">
        <v>4.7500000000000001E-2</v>
      </c>
      <c r="C18">
        <f>+C14*$B18*assumptions!C$36*DCF!D$29</f>
        <v>1.2940795869609676</v>
      </c>
      <c r="D18">
        <f>+D14*$B18*assumptions!D$36*DCF!E$29</f>
        <v>1.2805860925474013</v>
      </c>
      <c r="E18">
        <f>+E14*$B18*assumptions!E$36*DCF!F$29</f>
        <v>1.2770001157739215</v>
      </c>
      <c r="F18">
        <f>+F14*$B18*assumptions!F$36*DCF!G$29</f>
        <v>1.2832888953152679</v>
      </c>
      <c r="G18">
        <f>+G14*$B18*assumptions!G$36*DCF!H$29</f>
        <v>1.2825308277816125</v>
      </c>
      <c r="H18">
        <f>+H14*$B18*assumptions!H$36*DCF!I$29</f>
        <v>1.2761044069750982</v>
      </c>
      <c r="I18">
        <f>+I14*$B18*assumptions!I$36*DCF!J$29</f>
        <v>1.2834511919759877</v>
      </c>
      <c r="J18">
        <f>+J14*$B18*assumptions!J$36*DCF!K$29</f>
        <v>1.2903243985329327</v>
      </c>
      <c r="K18">
        <f>+K14*$B18*assumptions!K$36*DCF!L$29</f>
        <v>1.2505000916146358</v>
      </c>
      <c r="L18">
        <f>+L14*$B18*assumptions!L$36*DCF!M$29</f>
        <v>1.2840553558532328</v>
      </c>
      <c r="M18">
        <f>+M14*$B18*assumptions!M$36*DCF!N$29</f>
        <v>1.2545188088619628</v>
      </c>
      <c r="N18">
        <f>+N14*$B18*assumptions!N$36*DCF!O$29</f>
        <v>1.2809129649120139</v>
      </c>
      <c r="O18">
        <f>+O14*$B18*assumptions!O$36*DCF!P$29</f>
        <v>1.2872364360961512</v>
      </c>
      <c r="P18">
        <f>+P14*$B18*assumptions!P$36*DCF!Q$29</f>
        <v>1.3027529436748919</v>
      </c>
      <c r="Q18">
        <f>+Q14*$B18*assumptions!Q$36*DCF!R$29</f>
        <v>1.252198887912281</v>
      </c>
      <c r="R18">
        <f>+R14*$B18*assumptions!R$36*DCF!S$29</f>
        <v>1.252198887912281</v>
      </c>
      <c r="S18">
        <f>+S14*$B18*assumptions!S$36*DCF!T$29</f>
        <v>1.252198887912281</v>
      </c>
      <c r="T18">
        <f>+T14*$B18*assumptions!T$36*DCF!U$29</f>
        <v>1.252198887912281</v>
      </c>
      <c r="U18">
        <f>+U14*$B18*assumptions!U$36*DCF!V$29</f>
        <v>1.252198887912281</v>
      </c>
      <c r="V18">
        <f>+V14*$B18*assumptions!V$36*DCF!W$29</f>
        <v>1.252198887912281</v>
      </c>
      <c r="W18">
        <f>+W14*$B18*assumptions!W$36*DCF!X$29</f>
        <v>0</v>
      </c>
      <c r="X18">
        <f>+X14*$B18*assumptions!X$36*DCF!Y$29</f>
        <v>0</v>
      </c>
      <c r="Y18">
        <f>+Y14*$B18*assumptions!Y$36*DCF!Z$29</f>
        <v>0</v>
      </c>
      <c r="Z18">
        <f>+Z14*$B18*assumptions!Z$36*DCF!AA$29</f>
        <v>0</v>
      </c>
      <c r="AA18">
        <f>+AA14*$B18*assumptions!AA$36*DCF!AB$29</f>
        <v>0</v>
      </c>
      <c r="AB18">
        <f>+AB14*$B18*assumptions!AB$36*DCF!AH$29</f>
        <v>0</v>
      </c>
      <c r="AC18">
        <f>+AC14*$B18*assumptions!AC$36*DCF!AI$29</f>
        <v>0</v>
      </c>
      <c r="AD18">
        <f>+AD14*$B18*assumptions!AD$36*DCF!AJ$29</f>
        <v>0</v>
      </c>
      <c r="AE18">
        <f>+AE14*$B18*assumptions!AE$36*DCF!AK$29</f>
        <v>0</v>
      </c>
      <c r="AF18">
        <f>+AF14*$B18*assumptions!AF$36*DCF!AL$29</f>
        <v>0</v>
      </c>
      <c r="AG18" s="1">
        <f t="shared" si="1"/>
        <v>25.440535444349774</v>
      </c>
    </row>
    <row r="19" spans="1:33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s="1"/>
    </row>
    <row r="20" spans="1:33" x14ac:dyDescent="0.25">
      <c r="A20" s="26"/>
      <c r="B20" t="s">
        <v>42</v>
      </c>
      <c r="C20"/>
      <c r="D20">
        <f>+C20</f>
        <v>0</v>
      </c>
      <c r="E20">
        <f t="shared" ref="E20:AF20" si="3">+D20</f>
        <v>0</v>
      </c>
      <c r="F20">
        <f t="shared" si="3"/>
        <v>0</v>
      </c>
      <c r="G20">
        <f t="shared" si="3"/>
        <v>0</v>
      </c>
      <c r="H20">
        <f t="shared" si="3"/>
        <v>0</v>
      </c>
      <c r="I20">
        <f t="shared" si="3"/>
        <v>0</v>
      </c>
      <c r="J20">
        <f t="shared" si="3"/>
        <v>0</v>
      </c>
      <c r="K20">
        <f t="shared" si="3"/>
        <v>0</v>
      </c>
      <c r="L20">
        <f t="shared" si="3"/>
        <v>0</v>
      </c>
      <c r="M20">
        <f t="shared" si="3"/>
        <v>0</v>
      </c>
      <c r="N20">
        <f t="shared" si="3"/>
        <v>0</v>
      </c>
      <c r="O20">
        <f t="shared" si="3"/>
        <v>0</v>
      </c>
      <c r="P20">
        <f t="shared" si="3"/>
        <v>0</v>
      </c>
      <c r="Q20">
        <f t="shared" si="3"/>
        <v>0</v>
      </c>
      <c r="R20">
        <f t="shared" si="3"/>
        <v>0</v>
      </c>
      <c r="S20">
        <f t="shared" si="3"/>
        <v>0</v>
      </c>
      <c r="T20">
        <f t="shared" si="3"/>
        <v>0</v>
      </c>
      <c r="U20">
        <f t="shared" si="3"/>
        <v>0</v>
      </c>
      <c r="V20">
        <f t="shared" si="3"/>
        <v>0</v>
      </c>
      <c r="W20">
        <f t="shared" si="3"/>
        <v>0</v>
      </c>
      <c r="X20">
        <f t="shared" si="3"/>
        <v>0</v>
      </c>
      <c r="Y20">
        <f t="shared" si="3"/>
        <v>0</v>
      </c>
      <c r="Z20">
        <f t="shared" si="3"/>
        <v>0</v>
      </c>
      <c r="AA20">
        <f t="shared" si="3"/>
        <v>0</v>
      </c>
      <c r="AB20">
        <f t="shared" si="3"/>
        <v>0</v>
      </c>
      <c r="AC20">
        <f t="shared" si="3"/>
        <v>0</v>
      </c>
      <c r="AD20">
        <f t="shared" si="3"/>
        <v>0</v>
      </c>
      <c r="AE20">
        <f t="shared" si="3"/>
        <v>0</v>
      </c>
      <c r="AF20">
        <f t="shared" si="3"/>
        <v>0</v>
      </c>
      <c r="AG20" s="1"/>
    </row>
    <row r="21" spans="1:33" x14ac:dyDescent="0.25">
      <c r="A21"/>
      <c r="B21" t="s">
        <v>46</v>
      </c>
      <c r="C21" s="93"/>
      <c r="D21" s="93">
        <f>+C21</f>
        <v>0</v>
      </c>
      <c r="E21" s="93">
        <f t="shared" ref="E21:AF21" si="4">+D21</f>
        <v>0</v>
      </c>
      <c r="F21" s="93">
        <f t="shared" si="4"/>
        <v>0</v>
      </c>
      <c r="G21" s="93">
        <f t="shared" si="4"/>
        <v>0</v>
      </c>
      <c r="H21" s="93">
        <f t="shared" si="4"/>
        <v>0</v>
      </c>
      <c r="I21" s="93">
        <f t="shared" si="4"/>
        <v>0</v>
      </c>
      <c r="J21" s="93">
        <f t="shared" si="4"/>
        <v>0</v>
      </c>
      <c r="K21" s="93">
        <f t="shared" si="4"/>
        <v>0</v>
      </c>
      <c r="L21" s="93">
        <f t="shared" si="4"/>
        <v>0</v>
      </c>
      <c r="M21" s="93">
        <f t="shared" si="4"/>
        <v>0</v>
      </c>
      <c r="N21" s="93">
        <f t="shared" si="4"/>
        <v>0</v>
      </c>
      <c r="O21" s="93">
        <f t="shared" si="4"/>
        <v>0</v>
      </c>
      <c r="P21" s="93">
        <f t="shared" si="4"/>
        <v>0</v>
      </c>
      <c r="Q21" s="93">
        <f t="shared" si="4"/>
        <v>0</v>
      </c>
      <c r="R21" s="93">
        <f t="shared" si="4"/>
        <v>0</v>
      </c>
      <c r="S21" s="93">
        <f t="shared" si="4"/>
        <v>0</v>
      </c>
      <c r="T21" s="93">
        <f t="shared" si="4"/>
        <v>0</v>
      </c>
      <c r="U21" s="93">
        <f t="shared" si="4"/>
        <v>0</v>
      </c>
      <c r="V21" s="93">
        <f t="shared" si="4"/>
        <v>0</v>
      </c>
      <c r="W21" s="93">
        <f t="shared" si="4"/>
        <v>0</v>
      </c>
      <c r="X21" s="93">
        <f t="shared" si="4"/>
        <v>0</v>
      </c>
      <c r="Y21" s="93">
        <f t="shared" si="4"/>
        <v>0</v>
      </c>
      <c r="Z21" s="93">
        <f t="shared" si="4"/>
        <v>0</v>
      </c>
      <c r="AA21" s="93">
        <f t="shared" si="4"/>
        <v>0</v>
      </c>
      <c r="AB21" s="93">
        <f t="shared" si="4"/>
        <v>0</v>
      </c>
      <c r="AC21" s="93">
        <f t="shared" si="4"/>
        <v>0</v>
      </c>
      <c r="AD21" s="93">
        <f t="shared" si="4"/>
        <v>0</v>
      </c>
      <c r="AE21" s="93">
        <f t="shared" si="4"/>
        <v>0</v>
      </c>
      <c r="AF21" s="93">
        <f t="shared" si="4"/>
        <v>0</v>
      </c>
      <c r="AG21" s="1"/>
    </row>
    <row r="22" spans="1:33" x14ac:dyDescent="0.25">
      <c r="A22"/>
      <c r="B22" t="s">
        <v>47</v>
      </c>
      <c r="C22" s="238">
        <f>+DCF!D29</f>
        <v>1</v>
      </c>
      <c r="D22" s="238">
        <f>+DCF!E29</f>
        <v>1</v>
      </c>
      <c r="E22" s="238">
        <f>+DCF!F29</f>
        <v>1</v>
      </c>
      <c r="F22" s="238">
        <f>+DCF!G29</f>
        <v>1</v>
      </c>
      <c r="G22" s="238">
        <f>+DCF!H29</f>
        <v>1</v>
      </c>
      <c r="H22" s="238">
        <f>+DCF!I29</f>
        <v>1</v>
      </c>
      <c r="I22" s="238">
        <f>+DCF!J29</f>
        <v>1</v>
      </c>
      <c r="J22" s="238">
        <f>+DCF!K29</f>
        <v>1</v>
      </c>
      <c r="K22" s="238">
        <f>+DCF!L29</f>
        <v>1</v>
      </c>
      <c r="L22" s="238">
        <f>+DCF!M29</f>
        <v>1</v>
      </c>
      <c r="M22" s="238">
        <f>+DCF!N29</f>
        <v>1</v>
      </c>
      <c r="N22" s="238">
        <f>+DCF!O29</f>
        <v>1</v>
      </c>
      <c r="O22" s="238">
        <f>+DCF!P29</f>
        <v>1</v>
      </c>
      <c r="P22" s="238">
        <f>+DCF!Q29</f>
        <v>1</v>
      </c>
      <c r="Q22" s="238">
        <f>+DCF!R29</f>
        <v>1</v>
      </c>
      <c r="R22" s="238">
        <f>+DCF!S29</f>
        <v>1</v>
      </c>
      <c r="S22" s="238">
        <f>+DCF!T29</f>
        <v>1</v>
      </c>
      <c r="T22" s="238">
        <f>+DCF!U29</f>
        <v>1</v>
      </c>
      <c r="U22" s="238">
        <f>+DCF!V29</f>
        <v>1</v>
      </c>
      <c r="V22" s="238">
        <f>+DCF!W29</f>
        <v>1</v>
      </c>
      <c r="W22" s="238">
        <f>+DCF!X29</f>
        <v>1</v>
      </c>
      <c r="X22" s="238">
        <f>+DCF!Y29</f>
        <v>1</v>
      </c>
      <c r="Y22" s="238">
        <f>+DCF!Z29</f>
        <v>1</v>
      </c>
      <c r="Z22" s="238">
        <f>+DCF!AA29</f>
        <v>1</v>
      </c>
      <c r="AA22" s="238">
        <f>+DCF!AB29</f>
        <v>1</v>
      </c>
      <c r="AB22" s="238">
        <f>+DCF!AC29</f>
        <v>1</v>
      </c>
      <c r="AC22" s="238">
        <f>+DCF!AD29</f>
        <v>1</v>
      </c>
      <c r="AD22" s="238">
        <f>+DCF!AE29</f>
        <v>1</v>
      </c>
      <c r="AE22" s="238">
        <f>+DCF!AF29</f>
        <v>1</v>
      </c>
      <c r="AF22" s="238">
        <f>+DCF!AG29</f>
        <v>1</v>
      </c>
      <c r="AG22" s="1">
        <f t="shared" si="1"/>
        <v>30</v>
      </c>
    </row>
    <row r="23" spans="1:33" x14ac:dyDescent="0.25">
      <c r="A23"/>
      <c r="B23" t="s">
        <v>44</v>
      </c>
      <c r="C23" s="1">
        <f>C20*C21*C22*Contracts!B83</f>
        <v>0</v>
      </c>
      <c r="D23" s="1">
        <f>D20*D21*D22*Contracts!C83</f>
        <v>0</v>
      </c>
      <c r="E23" s="1">
        <f>E20*E21*E22*Contracts!D83</f>
        <v>0</v>
      </c>
      <c r="F23" s="1">
        <f>F20*F21*F22*Contracts!E83</f>
        <v>0</v>
      </c>
      <c r="G23" s="1">
        <f>G20*G21*G22*Contracts!F83</f>
        <v>0</v>
      </c>
      <c r="H23" s="1">
        <f>H20*H21*H22*Contracts!G83</f>
        <v>0</v>
      </c>
      <c r="I23" s="1">
        <f>I20*I21*I22*Contracts!H83</f>
        <v>0</v>
      </c>
      <c r="J23" s="1">
        <f>J20*J21*J22*Contracts!I83</f>
        <v>0</v>
      </c>
      <c r="K23" s="1">
        <f>K20*K21*K22*Contracts!J83</f>
        <v>0</v>
      </c>
      <c r="L23" s="1">
        <f>L20*L21*L22*Contracts!K83</f>
        <v>0</v>
      </c>
      <c r="M23" s="1">
        <f>M20*M21*M22*Contracts!L83</f>
        <v>0</v>
      </c>
      <c r="N23" s="1">
        <f>N20*N21*N22*Contracts!M83</f>
        <v>0</v>
      </c>
      <c r="O23" s="1">
        <f>O20*O21*O22*Contracts!N83</f>
        <v>0</v>
      </c>
      <c r="P23" s="1">
        <f>P20*P21*P22*Contracts!O83</f>
        <v>0</v>
      </c>
      <c r="Q23" s="1">
        <f>Q20*Q21*Q22*Contracts!P83</f>
        <v>0</v>
      </c>
      <c r="R23" s="1">
        <f>R20*R21*R22*Contracts!Q83</f>
        <v>0</v>
      </c>
      <c r="S23" s="1">
        <f>S20*S21*S22*Contracts!R83</f>
        <v>0</v>
      </c>
      <c r="T23" s="1">
        <f>T20*T21*T22*Contracts!S83</f>
        <v>0</v>
      </c>
      <c r="U23" s="1">
        <f>U20*U21*U22*Contracts!T83</f>
        <v>0</v>
      </c>
      <c r="V23" s="1">
        <f>V20*V21*V22*Contracts!U83</f>
        <v>0</v>
      </c>
      <c r="W23" s="1">
        <f>W20*W21*W22*Contracts!V83</f>
        <v>0</v>
      </c>
      <c r="X23" s="1">
        <f>X20*X21*X22*Contracts!W83</f>
        <v>0</v>
      </c>
      <c r="Y23" s="1">
        <f>Y20*Y21*Y22*Contracts!X83</f>
        <v>0</v>
      </c>
      <c r="Z23" s="1">
        <f>Z20*Z21*Z22*Contracts!Y83</f>
        <v>0</v>
      </c>
      <c r="AA23" s="1">
        <f>AA20*AA21*AA22*Contracts!Z83</f>
        <v>0</v>
      </c>
      <c r="AB23" s="1">
        <f>AB20*AB21*AB22*Contracts!AA83</f>
        <v>0</v>
      </c>
      <c r="AC23" s="1">
        <f>AC20*AC21*AC22*Contracts!AB83</f>
        <v>0</v>
      </c>
      <c r="AD23" s="1">
        <f>AD20*AD21*AD22*Contracts!AC83</f>
        <v>0</v>
      </c>
      <c r="AE23" s="1">
        <f>AE20*AE21*AE22*Contracts!AD83</f>
        <v>0</v>
      </c>
      <c r="AF23" s="1">
        <f>AF20*AF21*AF22*Contracts!AE83</f>
        <v>0</v>
      </c>
      <c r="AG23" s="1">
        <f t="shared" si="1"/>
        <v>0</v>
      </c>
    </row>
    <row r="24" spans="1:33" x14ac:dyDescent="0.25">
      <c r="A24" t="s">
        <v>45</v>
      </c>
      <c r="B24" s="13">
        <v>0</v>
      </c>
      <c r="C24">
        <f>+C20*$B24*assumptions!C$36*DCF!D$29</f>
        <v>0</v>
      </c>
      <c r="D24">
        <f>+D20*$B24*assumptions!D$36*DCF!E$29</f>
        <v>0</v>
      </c>
      <c r="E24">
        <f>+E20*$B24*assumptions!E$36*DCF!F$29</f>
        <v>0</v>
      </c>
      <c r="F24">
        <f>+F20*$B24*assumptions!F$36*DCF!G$29</f>
        <v>0</v>
      </c>
      <c r="G24">
        <f>+G20*$B24*assumptions!G$36*DCF!H$29</f>
        <v>0</v>
      </c>
      <c r="H24">
        <f>+H20*$B24*assumptions!H$36*DCF!I$29</f>
        <v>0</v>
      </c>
      <c r="I24">
        <f>+I20*$B24*assumptions!I$36*DCF!J$29</f>
        <v>0</v>
      </c>
      <c r="J24">
        <f>+J20*$B24*assumptions!J$36*DCF!K$29</f>
        <v>0</v>
      </c>
      <c r="K24">
        <f>+K20*$B24*assumptions!K$36*DCF!L$29</f>
        <v>0</v>
      </c>
      <c r="L24">
        <f>+L20*$B24*assumptions!L$36*DCF!M$29</f>
        <v>0</v>
      </c>
      <c r="M24">
        <f>+M20*$B24*assumptions!M$36*DCF!N$29</f>
        <v>0</v>
      </c>
      <c r="N24">
        <f>+N20*$B24*assumptions!N$36*DCF!O$29</f>
        <v>0</v>
      </c>
      <c r="O24">
        <f>+O20*$B24*assumptions!O$36*DCF!P$29</f>
        <v>0</v>
      </c>
      <c r="P24">
        <f>+P20*$B24*assumptions!P$36*DCF!Q$29</f>
        <v>0</v>
      </c>
      <c r="Q24">
        <f>+Q20*$B24*assumptions!Q$36*DCF!R$29</f>
        <v>0</v>
      </c>
      <c r="R24">
        <f>+R20*$B24*assumptions!R$36*DCF!S$29</f>
        <v>0</v>
      </c>
      <c r="S24">
        <f>+S20*$B24*assumptions!S$36*DCF!T$29</f>
        <v>0</v>
      </c>
      <c r="T24">
        <f>+T20*$B24*assumptions!T$36*DCF!U$29</f>
        <v>0</v>
      </c>
      <c r="U24">
        <f>+U20*$B24*assumptions!U$36*DCF!V$29</f>
        <v>0</v>
      </c>
      <c r="V24">
        <f>+V20*$B24*assumptions!V$36*DCF!W$29</f>
        <v>0</v>
      </c>
      <c r="W24">
        <f>+W20*$B24*assumptions!W$36*DCF!X$29</f>
        <v>0</v>
      </c>
      <c r="X24">
        <f>+X20*$B24*assumptions!X$36*DCF!Y$29</f>
        <v>0</v>
      </c>
      <c r="Y24">
        <f>+Y20*$B24*assumptions!Y$36*DCF!Z$29</f>
        <v>0</v>
      </c>
      <c r="Z24">
        <f>+Z20*$B24*assumptions!Z$36*DCF!AA$29</f>
        <v>0</v>
      </c>
      <c r="AA24">
        <f>+AA20*$B24*assumptions!AA$36*DCF!AB$29</f>
        <v>0</v>
      </c>
      <c r="AB24">
        <f>+AB20*$B24*assumptions!AB$36*DCF!AH$29</f>
        <v>0</v>
      </c>
      <c r="AC24">
        <f>+AC20*$B24*assumptions!AC$36*DCF!AI$29</f>
        <v>0</v>
      </c>
      <c r="AD24">
        <f>+AD20*$B24*assumptions!AD$36*DCF!AJ$29</f>
        <v>0</v>
      </c>
      <c r="AE24">
        <f>+AE20*$B24*assumptions!AE$36*DCF!AK$29</f>
        <v>0</v>
      </c>
      <c r="AF24">
        <f>+AF20*$B24*assumptions!AF$36*DCF!AL$29</f>
        <v>0</v>
      </c>
      <c r="AG24" s="1">
        <f t="shared" si="1"/>
        <v>0</v>
      </c>
    </row>
    <row r="25" spans="1:33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s="1"/>
    </row>
    <row r="26" spans="1:33" x14ac:dyDescent="0.25">
      <c r="A26" s="26" t="s">
        <v>422</v>
      </c>
      <c r="B26" t="s">
        <v>42</v>
      </c>
      <c r="C26">
        <v>0</v>
      </c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5">+H26</f>
        <v>0</v>
      </c>
      <c r="J26">
        <f t="shared" si="5"/>
        <v>0</v>
      </c>
      <c r="K26">
        <f t="shared" si="5"/>
        <v>0</v>
      </c>
      <c r="L26">
        <f t="shared" si="5"/>
        <v>0</v>
      </c>
      <c r="M26">
        <f t="shared" si="5"/>
        <v>0</v>
      </c>
      <c r="N26">
        <f t="shared" si="5"/>
        <v>0</v>
      </c>
      <c r="O26">
        <f t="shared" si="5"/>
        <v>0</v>
      </c>
      <c r="P26">
        <f t="shared" si="5"/>
        <v>0</v>
      </c>
      <c r="Q26">
        <f t="shared" si="5"/>
        <v>0</v>
      </c>
      <c r="R26">
        <f t="shared" ref="R26:AF26" si="6">+Q26</f>
        <v>0</v>
      </c>
      <c r="S26">
        <f t="shared" si="6"/>
        <v>0</v>
      </c>
      <c r="T26">
        <f t="shared" si="6"/>
        <v>0</v>
      </c>
      <c r="U26">
        <f t="shared" si="6"/>
        <v>0</v>
      </c>
      <c r="V26">
        <f t="shared" si="6"/>
        <v>0</v>
      </c>
      <c r="W26">
        <f t="shared" si="6"/>
        <v>0</v>
      </c>
      <c r="X26">
        <f t="shared" si="6"/>
        <v>0</v>
      </c>
      <c r="Y26">
        <f t="shared" si="6"/>
        <v>0</v>
      </c>
      <c r="Z26">
        <f t="shared" si="6"/>
        <v>0</v>
      </c>
      <c r="AA26">
        <f t="shared" si="6"/>
        <v>0</v>
      </c>
      <c r="AB26">
        <f t="shared" si="6"/>
        <v>0</v>
      </c>
      <c r="AC26">
        <f t="shared" si="6"/>
        <v>0</v>
      </c>
      <c r="AD26">
        <f t="shared" si="6"/>
        <v>0</v>
      </c>
      <c r="AE26">
        <f t="shared" si="6"/>
        <v>0</v>
      </c>
      <c r="AF26">
        <f t="shared" si="6"/>
        <v>0</v>
      </c>
      <c r="AG26" s="1">
        <f t="shared" si="1"/>
        <v>0</v>
      </c>
    </row>
    <row r="27" spans="1:33" x14ac:dyDescent="0.25">
      <c r="A27"/>
      <c r="B27" t="s">
        <v>46</v>
      </c>
      <c r="C27" s="93">
        <v>0</v>
      </c>
      <c r="D27" s="93">
        <f>+C27</f>
        <v>0</v>
      </c>
      <c r="E27" s="93">
        <f t="shared" ref="E27:AC27" si="7">+D27</f>
        <v>0</v>
      </c>
      <c r="F27" s="93">
        <f t="shared" si="7"/>
        <v>0</v>
      </c>
      <c r="G27" s="93">
        <f t="shared" si="7"/>
        <v>0</v>
      </c>
      <c r="H27" s="93">
        <f t="shared" si="7"/>
        <v>0</v>
      </c>
      <c r="I27" s="93">
        <f t="shared" si="7"/>
        <v>0</v>
      </c>
      <c r="J27" s="93">
        <f t="shared" si="7"/>
        <v>0</v>
      </c>
      <c r="K27" s="93">
        <f t="shared" si="7"/>
        <v>0</v>
      </c>
      <c r="L27" s="93">
        <f t="shared" si="7"/>
        <v>0</v>
      </c>
      <c r="M27" s="93">
        <f t="shared" si="7"/>
        <v>0</v>
      </c>
      <c r="N27" s="93">
        <f t="shared" si="7"/>
        <v>0</v>
      </c>
      <c r="O27" s="93">
        <f t="shared" si="7"/>
        <v>0</v>
      </c>
      <c r="P27" s="93">
        <f t="shared" si="7"/>
        <v>0</v>
      </c>
      <c r="Q27" s="93">
        <f t="shared" si="7"/>
        <v>0</v>
      </c>
      <c r="R27" s="93">
        <f t="shared" si="7"/>
        <v>0</v>
      </c>
      <c r="S27" s="93">
        <f t="shared" si="7"/>
        <v>0</v>
      </c>
      <c r="T27" s="93">
        <f t="shared" si="7"/>
        <v>0</v>
      </c>
      <c r="U27" s="93">
        <f t="shared" si="7"/>
        <v>0</v>
      </c>
      <c r="V27" s="93">
        <f t="shared" si="7"/>
        <v>0</v>
      </c>
      <c r="W27" s="93">
        <v>0</v>
      </c>
      <c r="X27" s="93">
        <f t="shared" si="7"/>
        <v>0</v>
      </c>
      <c r="Y27" s="93">
        <f t="shared" si="7"/>
        <v>0</v>
      </c>
      <c r="Z27" s="93">
        <f t="shared" si="7"/>
        <v>0</v>
      </c>
      <c r="AA27" s="93">
        <f t="shared" si="7"/>
        <v>0</v>
      </c>
      <c r="AB27" s="93">
        <f t="shared" si="7"/>
        <v>0</v>
      </c>
      <c r="AC27" s="93">
        <f t="shared" si="7"/>
        <v>0</v>
      </c>
      <c r="AD27" s="93"/>
      <c r="AE27" s="93">
        <f>+DCF!AK27</f>
        <v>0</v>
      </c>
      <c r="AF27" s="93"/>
      <c r="AG27" s="1"/>
    </row>
    <row r="28" spans="1:33" x14ac:dyDescent="0.25">
      <c r="A28"/>
      <c r="B28" t="s">
        <v>47</v>
      </c>
      <c r="C28" s="223">
        <f>+DCF!D29</f>
        <v>1</v>
      </c>
      <c r="D28" s="223">
        <f>+DCF!E29</f>
        <v>1</v>
      </c>
      <c r="E28" s="223">
        <f>+DCF!F29</f>
        <v>1</v>
      </c>
      <c r="F28" s="223">
        <f>+DCF!G29</f>
        <v>1</v>
      </c>
      <c r="G28" s="223">
        <f>+DCF!H29</f>
        <v>1</v>
      </c>
      <c r="H28" s="223">
        <f>+DCF!I29</f>
        <v>1</v>
      </c>
      <c r="I28" s="223">
        <f>+DCF!J29</f>
        <v>1</v>
      </c>
      <c r="J28" s="223">
        <f>+DCF!K29</f>
        <v>1</v>
      </c>
      <c r="K28" s="223">
        <f>+DCF!L29</f>
        <v>1</v>
      </c>
      <c r="L28" s="223">
        <f>+DCF!M29</f>
        <v>1</v>
      </c>
      <c r="M28" s="223">
        <f>+DCF!N29</f>
        <v>1</v>
      </c>
      <c r="N28" s="223">
        <f>+DCF!O29</f>
        <v>1</v>
      </c>
      <c r="O28" s="223">
        <f>+DCF!P29</f>
        <v>1</v>
      </c>
      <c r="P28" s="223">
        <f>+DCF!Q29</f>
        <v>1</v>
      </c>
      <c r="Q28" s="223">
        <f>+DCF!R29</f>
        <v>1</v>
      </c>
      <c r="R28" s="223">
        <f>+DCF!S29</f>
        <v>1</v>
      </c>
      <c r="S28" s="223">
        <f>+DCF!T29</f>
        <v>1</v>
      </c>
      <c r="T28" s="223">
        <f>+DCF!U29</f>
        <v>1</v>
      </c>
      <c r="U28" s="223">
        <f>+DCF!V29</f>
        <v>1</v>
      </c>
      <c r="V28" s="223">
        <f>+DCF!W29</f>
        <v>1</v>
      </c>
      <c r="W28" s="223">
        <f>+DCF!X29</f>
        <v>1</v>
      </c>
      <c r="X28" s="223">
        <f>+DCF!Y29</f>
        <v>1</v>
      </c>
      <c r="Y28" s="223">
        <f>+DCF!Z29</f>
        <v>1</v>
      </c>
      <c r="Z28" s="223">
        <f>+DCF!AA29</f>
        <v>1</v>
      </c>
      <c r="AA28" s="223">
        <f>+DCF!AB29</f>
        <v>1</v>
      </c>
      <c r="AB28" s="223">
        <f>+DCF!AH29</f>
        <v>0</v>
      </c>
      <c r="AC28" s="223">
        <f>+DCF!AI29</f>
        <v>0</v>
      </c>
      <c r="AD28" s="223">
        <f>+DCF!AJ29</f>
        <v>0</v>
      </c>
      <c r="AE28" s="223">
        <f>+DCF!AK29</f>
        <v>0</v>
      </c>
      <c r="AF28" s="223">
        <f>+DCF!AL29</f>
        <v>0</v>
      </c>
      <c r="AG28" s="1">
        <f t="shared" si="1"/>
        <v>25</v>
      </c>
    </row>
    <row r="29" spans="1:33" x14ac:dyDescent="0.25">
      <c r="A29"/>
      <c r="B29" t="s">
        <v>44</v>
      </c>
      <c r="C29" s="1">
        <f>+C28*C27*C26*365</f>
        <v>0</v>
      </c>
      <c r="D29" s="1">
        <f t="shared" ref="D29:AF29" si="8">+D28*D27*D26*365</f>
        <v>0</v>
      </c>
      <c r="E29" s="1">
        <f t="shared" si="8"/>
        <v>0</v>
      </c>
      <c r="F29" s="1">
        <f t="shared" si="8"/>
        <v>0</v>
      </c>
      <c r="G29" s="1">
        <f t="shared" si="8"/>
        <v>0</v>
      </c>
      <c r="H29" s="1">
        <f t="shared" si="8"/>
        <v>0</v>
      </c>
      <c r="I29" s="1">
        <f t="shared" si="8"/>
        <v>0</v>
      </c>
      <c r="J29" s="1">
        <f t="shared" si="8"/>
        <v>0</v>
      </c>
      <c r="K29" s="1">
        <f t="shared" si="8"/>
        <v>0</v>
      </c>
      <c r="L29" s="1">
        <f t="shared" si="8"/>
        <v>0</v>
      </c>
      <c r="M29" s="1">
        <f t="shared" si="8"/>
        <v>0</v>
      </c>
      <c r="N29" s="1">
        <f t="shared" si="8"/>
        <v>0</v>
      </c>
      <c r="O29" s="1">
        <f t="shared" si="8"/>
        <v>0</v>
      </c>
      <c r="P29" s="1">
        <f t="shared" si="8"/>
        <v>0</v>
      </c>
      <c r="Q29" s="1">
        <f t="shared" si="8"/>
        <v>0</v>
      </c>
      <c r="R29" s="1">
        <f t="shared" si="8"/>
        <v>0</v>
      </c>
      <c r="S29" s="1">
        <f t="shared" si="8"/>
        <v>0</v>
      </c>
      <c r="T29" s="1">
        <f t="shared" si="8"/>
        <v>0</v>
      </c>
      <c r="U29" s="1">
        <f t="shared" si="8"/>
        <v>0</v>
      </c>
      <c r="V29" s="1">
        <f t="shared" si="8"/>
        <v>0</v>
      </c>
      <c r="W29" s="1">
        <f t="shared" si="8"/>
        <v>0</v>
      </c>
      <c r="X29" s="1">
        <f t="shared" si="8"/>
        <v>0</v>
      </c>
      <c r="Y29" s="1">
        <f t="shared" si="8"/>
        <v>0</v>
      </c>
      <c r="Z29" s="1">
        <f t="shared" si="8"/>
        <v>0</v>
      </c>
      <c r="AA29" s="1">
        <f t="shared" si="8"/>
        <v>0</v>
      </c>
      <c r="AB29" s="1">
        <f t="shared" si="8"/>
        <v>0</v>
      </c>
      <c r="AC29" s="1">
        <f t="shared" si="8"/>
        <v>0</v>
      </c>
      <c r="AD29" s="1">
        <f t="shared" si="8"/>
        <v>0</v>
      </c>
      <c r="AE29" s="1">
        <f t="shared" si="8"/>
        <v>0</v>
      </c>
      <c r="AF29" s="1">
        <f t="shared" si="8"/>
        <v>0</v>
      </c>
      <c r="AG29" s="1">
        <f t="shared" si="1"/>
        <v>0</v>
      </c>
    </row>
    <row r="30" spans="1:33" x14ac:dyDescent="0.25">
      <c r="A30" t="s">
        <v>45</v>
      </c>
      <c r="B30" s="13">
        <v>0</v>
      </c>
      <c r="C30">
        <f>+C26*$B30*assumptions!C$36*DCF!D$29</f>
        <v>0</v>
      </c>
      <c r="D30">
        <f>+D26*$B30*assumptions!D$36*DCF!E$29</f>
        <v>0</v>
      </c>
      <c r="E30">
        <f>+E26*$B30*assumptions!E$36*DCF!F$29</f>
        <v>0</v>
      </c>
      <c r="F30">
        <f>+F26*$B30*assumptions!F$36*DCF!G$29</f>
        <v>0</v>
      </c>
      <c r="G30">
        <f>+G26*$B30*assumptions!G$36*DCF!H$29</f>
        <v>0</v>
      </c>
      <c r="H30">
        <f>+H26*$B30*assumptions!H$36*DCF!I$29</f>
        <v>0</v>
      </c>
      <c r="I30">
        <f>+I26*$B30*assumptions!I$36*DCF!J$29</f>
        <v>0</v>
      </c>
      <c r="J30">
        <f>+J26*$B30*assumptions!J$36*DCF!K$29</f>
        <v>0</v>
      </c>
      <c r="K30">
        <f>+K26*$B30*assumptions!K$36*DCF!L$29</f>
        <v>0</v>
      </c>
      <c r="L30">
        <f>+L26*$B30*assumptions!L$36*DCF!M$29</f>
        <v>0</v>
      </c>
      <c r="M30">
        <f>+M26*$B30*assumptions!M$36*DCF!N$29</f>
        <v>0</v>
      </c>
      <c r="N30">
        <f>+N26*$B30*assumptions!N$36*DCF!O$29</f>
        <v>0</v>
      </c>
      <c r="O30">
        <f>+O26*$B30*assumptions!O$36*DCF!P$29</f>
        <v>0</v>
      </c>
      <c r="P30">
        <f>+P26*$B30*assumptions!P$36*DCF!Q$29</f>
        <v>0</v>
      </c>
      <c r="Q30">
        <f>+Q26*$B30*assumptions!Q$36*DCF!R$29</f>
        <v>0</v>
      </c>
      <c r="R30">
        <f>+R26*$B30*assumptions!R$36*DCF!S$29</f>
        <v>0</v>
      </c>
      <c r="S30">
        <f>+S26*$B30*assumptions!S$36*DCF!T$29</f>
        <v>0</v>
      </c>
      <c r="T30">
        <f>+T26*$B30*assumptions!T$36*DCF!U$29</f>
        <v>0</v>
      </c>
      <c r="U30">
        <f>+U26*$B30*assumptions!U$36*DCF!V$29</f>
        <v>0</v>
      </c>
      <c r="V30">
        <f>+V26*$B30*assumptions!V$36*DCF!W$29</f>
        <v>0</v>
      </c>
      <c r="W30">
        <f>+W26*$B30*assumptions!W$36*DCF!X$29</f>
        <v>0</v>
      </c>
      <c r="X30">
        <f>+X26*$B30*assumptions!X$36*DCF!Y$29</f>
        <v>0</v>
      </c>
      <c r="Y30">
        <f>+Y26*$B30*assumptions!Y$36*DCF!Z$29</f>
        <v>0</v>
      </c>
      <c r="Z30">
        <f>+Z26*$B30*assumptions!Z$36*DCF!AA$29</f>
        <v>0</v>
      </c>
      <c r="AA30">
        <f>+AA26*$B30*assumptions!AA$36*DCF!AB$29</f>
        <v>0</v>
      </c>
      <c r="AB30">
        <f>+AB26*$B30*assumptions!AB$36*DCF!AH$29</f>
        <v>0</v>
      </c>
      <c r="AC30">
        <f>+AC26*$B30*assumptions!AC$36*DCF!AI$29</f>
        <v>0</v>
      </c>
      <c r="AD30">
        <f>+AD26*$B30*assumptions!AD$36*DCF!AJ$29</f>
        <v>0</v>
      </c>
      <c r="AE30">
        <f>+AE26*$B30*assumptions!AE$36*DCF!AK$29</f>
        <v>0</v>
      </c>
      <c r="AF30">
        <f>+AF26*$B30*assumptions!AF$36*DCF!AL$29</f>
        <v>0</v>
      </c>
      <c r="AG30" s="1">
        <f t="shared" si="1"/>
        <v>0</v>
      </c>
    </row>
    <row r="31" spans="1:33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s="1"/>
    </row>
    <row r="32" spans="1:33" x14ac:dyDescent="0.25">
      <c r="A32" s="26"/>
      <c r="B32" t="s">
        <v>42</v>
      </c>
      <c r="C32">
        <v>0</v>
      </c>
      <c r="D32">
        <f t="shared" ref="D32:G33" si="9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0">+H32</f>
        <v>0</v>
      </c>
      <c r="J32">
        <f t="shared" si="10"/>
        <v>0</v>
      </c>
      <c r="K32">
        <f t="shared" si="10"/>
        <v>0</v>
      </c>
      <c r="L32">
        <f t="shared" si="10"/>
        <v>0</v>
      </c>
      <c r="M32">
        <f t="shared" si="10"/>
        <v>0</v>
      </c>
      <c r="N32">
        <f t="shared" si="10"/>
        <v>0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ref="R32:V34" si="11">+Q32</f>
        <v>0</v>
      </c>
      <c r="S32">
        <f t="shared" si="11"/>
        <v>0</v>
      </c>
      <c r="T32">
        <f t="shared" si="11"/>
        <v>0</v>
      </c>
      <c r="U32">
        <f t="shared" si="11"/>
        <v>0</v>
      </c>
      <c r="V32">
        <f t="shared" si="11"/>
        <v>0</v>
      </c>
      <c r="W32">
        <f t="shared" ref="W32:AA34" si="12">+V32</f>
        <v>0</v>
      </c>
      <c r="X32">
        <f t="shared" si="12"/>
        <v>0</v>
      </c>
      <c r="Y32">
        <f t="shared" si="12"/>
        <v>0</v>
      </c>
      <c r="Z32">
        <f t="shared" si="12"/>
        <v>0</v>
      </c>
      <c r="AA32">
        <f t="shared" si="12"/>
        <v>0</v>
      </c>
      <c r="AB32">
        <f t="shared" ref="AB32:AF34" si="13">+AA32</f>
        <v>0</v>
      </c>
      <c r="AC32">
        <f t="shared" si="13"/>
        <v>0</v>
      </c>
      <c r="AD32">
        <f t="shared" si="13"/>
        <v>0</v>
      </c>
      <c r="AE32">
        <f t="shared" si="13"/>
        <v>0</v>
      </c>
      <c r="AF32">
        <f t="shared" si="13"/>
        <v>0</v>
      </c>
      <c r="AG32" s="1">
        <f t="shared" si="1"/>
        <v>0</v>
      </c>
    </row>
    <row r="33" spans="1:33" x14ac:dyDescent="0.25">
      <c r="A33"/>
      <c r="B33" t="s">
        <v>46</v>
      </c>
      <c r="C33" s="93">
        <v>0</v>
      </c>
      <c r="D33" s="93">
        <f t="shared" si="9"/>
        <v>0</v>
      </c>
      <c r="E33" s="93">
        <f t="shared" si="9"/>
        <v>0</v>
      </c>
      <c r="F33" s="93">
        <f t="shared" si="9"/>
        <v>0</v>
      </c>
      <c r="G33" s="93">
        <f t="shared" si="9"/>
        <v>0</v>
      </c>
      <c r="H33" s="93">
        <f>+G33</f>
        <v>0</v>
      </c>
      <c r="I33" s="93">
        <f t="shared" si="10"/>
        <v>0</v>
      </c>
      <c r="J33" s="93">
        <f t="shared" si="10"/>
        <v>0</v>
      </c>
      <c r="K33" s="93">
        <f t="shared" si="10"/>
        <v>0</v>
      </c>
      <c r="L33" s="93">
        <f t="shared" si="10"/>
        <v>0</v>
      </c>
      <c r="M33" s="93">
        <f t="shared" si="10"/>
        <v>0</v>
      </c>
      <c r="N33" s="93">
        <f t="shared" si="10"/>
        <v>0</v>
      </c>
      <c r="O33" s="93">
        <f t="shared" si="10"/>
        <v>0</v>
      </c>
      <c r="P33" s="93">
        <f t="shared" si="10"/>
        <v>0</v>
      </c>
      <c r="Q33" s="93">
        <f t="shared" si="10"/>
        <v>0</v>
      </c>
      <c r="R33" s="93">
        <f t="shared" si="11"/>
        <v>0</v>
      </c>
      <c r="S33" s="93">
        <f t="shared" si="11"/>
        <v>0</v>
      </c>
      <c r="T33" s="93">
        <f t="shared" si="11"/>
        <v>0</v>
      </c>
      <c r="U33" s="93">
        <f t="shared" si="11"/>
        <v>0</v>
      </c>
      <c r="V33" s="93">
        <f t="shared" si="11"/>
        <v>0</v>
      </c>
      <c r="W33" s="93">
        <f t="shared" si="12"/>
        <v>0</v>
      </c>
      <c r="X33" s="93">
        <f t="shared" si="12"/>
        <v>0</v>
      </c>
      <c r="Y33" s="93">
        <f t="shared" si="12"/>
        <v>0</v>
      </c>
      <c r="Z33" s="93">
        <f t="shared" si="12"/>
        <v>0</v>
      </c>
      <c r="AA33" s="93">
        <f t="shared" si="12"/>
        <v>0</v>
      </c>
      <c r="AB33" s="93">
        <f t="shared" si="13"/>
        <v>0</v>
      </c>
      <c r="AC33" s="93">
        <f t="shared" si="13"/>
        <v>0</v>
      </c>
      <c r="AD33" s="93">
        <f t="shared" si="13"/>
        <v>0</v>
      </c>
      <c r="AE33" s="93">
        <f t="shared" si="13"/>
        <v>0</v>
      </c>
      <c r="AF33" s="93">
        <f t="shared" si="13"/>
        <v>0</v>
      </c>
      <c r="AG33" s="1">
        <f t="shared" si="1"/>
        <v>0</v>
      </c>
    </row>
    <row r="34" spans="1:33" x14ac:dyDescent="0.25">
      <c r="A34"/>
      <c r="B34" t="s">
        <v>43</v>
      </c>
      <c r="C34" s="213">
        <v>0</v>
      </c>
      <c r="D34" s="93">
        <f t="shared" ref="D34:Q34" si="14">+C34</f>
        <v>0</v>
      </c>
      <c r="E34" s="93">
        <f t="shared" si="14"/>
        <v>0</v>
      </c>
      <c r="F34" s="93">
        <f t="shared" si="14"/>
        <v>0</v>
      </c>
      <c r="G34" s="93">
        <f t="shared" si="14"/>
        <v>0</v>
      </c>
      <c r="H34" s="93">
        <f t="shared" si="14"/>
        <v>0</v>
      </c>
      <c r="I34" s="93">
        <f t="shared" si="14"/>
        <v>0</v>
      </c>
      <c r="J34" s="93">
        <f t="shared" si="14"/>
        <v>0</v>
      </c>
      <c r="K34" s="93">
        <f t="shared" si="14"/>
        <v>0</v>
      </c>
      <c r="L34" s="93">
        <f t="shared" si="14"/>
        <v>0</v>
      </c>
      <c r="M34" s="93">
        <f t="shared" si="14"/>
        <v>0</v>
      </c>
      <c r="N34" s="93">
        <f t="shared" si="14"/>
        <v>0</v>
      </c>
      <c r="O34" s="93">
        <f t="shared" si="14"/>
        <v>0</v>
      </c>
      <c r="P34" s="93">
        <f t="shared" si="14"/>
        <v>0</v>
      </c>
      <c r="Q34" s="93">
        <f t="shared" si="14"/>
        <v>0</v>
      </c>
      <c r="R34" s="93">
        <f t="shared" si="11"/>
        <v>0</v>
      </c>
      <c r="S34" s="93">
        <f t="shared" si="11"/>
        <v>0</v>
      </c>
      <c r="T34" s="93">
        <f t="shared" si="11"/>
        <v>0</v>
      </c>
      <c r="U34" s="93">
        <f t="shared" si="11"/>
        <v>0</v>
      </c>
      <c r="V34" s="93">
        <f t="shared" si="11"/>
        <v>0</v>
      </c>
      <c r="W34" s="93">
        <f t="shared" si="12"/>
        <v>0</v>
      </c>
      <c r="X34" s="93">
        <f t="shared" si="12"/>
        <v>0</v>
      </c>
      <c r="Y34" s="93">
        <f t="shared" si="12"/>
        <v>0</v>
      </c>
      <c r="Z34" s="93">
        <f t="shared" si="12"/>
        <v>0</v>
      </c>
      <c r="AA34" s="93">
        <f t="shared" si="12"/>
        <v>0</v>
      </c>
      <c r="AB34" s="93">
        <f t="shared" si="13"/>
        <v>0</v>
      </c>
      <c r="AC34" s="93">
        <f t="shared" si="13"/>
        <v>0</v>
      </c>
      <c r="AD34" s="93">
        <f t="shared" si="13"/>
        <v>0</v>
      </c>
      <c r="AE34" s="93">
        <f t="shared" si="13"/>
        <v>0</v>
      </c>
      <c r="AF34" s="93">
        <f t="shared" si="13"/>
        <v>0</v>
      </c>
      <c r="AG34" s="1">
        <f t="shared" si="1"/>
        <v>0</v>
      </c>
    </row>
    <row r="35" spans="1:33" x14ac:dyDescent="0.25">
      <c r="A35"/>
      <c r="B35" t="s">
        <v>44</v>
      </c>
      <c r="C35" s="1">
        <f>C32*365*C33+(C34*365*C32*assumptions!C$36)</f>
        <v>0</v>
      </c>
      <c r="D35" s="1">
        <f>D32*365*D33+(D34*365*D32*assumptions!D$36)</f>
        <v>0</v>
      </c>
      <c r="E35" s="1">
        <f>E32*365*E33+(E34*365*E32*assumptions!E$36)</f>
        <v>0</v>
      </c>
      <c r="F35" s="1">
        <f>F32*365*F33+(F34*365*F32*assumptions!F$36)</f>
        <v>0</v>
      </c>
      <c r="G35" s="1">
        <f>G32*365*G33+(G34*365*G32*assumptions!G$36)</f>
        <v>0</v>
      </c>
      <c r="H35" s="1">
        <f>H32*365*H33+(H34*365*H32*assumptions!H$36)</f>
        <v>0</v>
      </c>
      <c r="I35" s="1">
        <f>I32*365*I33+(I34*365*I32*assumptions!I$36)</f>
        <v>0</v>
      </c>
      <c r="J35" s="1">
        <f>J32*365*J33+(J34*365*J32*assumptions!J$36)</f>
        <v>0</v>
      </c>
      <c r="K35" s="1">
        <f>K32*365*K33+(K34*365*K32*assumptions!K$36)</f>
        <v>0</v>
      </c>
      <c r="L35" s="1">
        <f>L32*365*L33+(L34*365*L32*assumptions!L$36)</f>
        <v>0</v>
      </c>
      <c r="M35" s="1">
        <f>M32*365*M33+(M34*365*M32*assumptions!M$36)</f>
        <v>0</v>
      </c>
      <c r="N35" s="1">
        <f>N32*365*N33+(N34*365*N32*assumptions!N$36)</f>
        <v>0</v>
      </c>
      <c r="O35" s="1">
        <f>O32*365*O33+(O34*365*O32*assumptions!O$36)</f>
        <v>0</v>
      </c>
      <c r="P35" s="1">
        <f>P32*365*P33+(P34*365*P32*assumptions!P$36)</f>
        <v>0</v>
      </c>
      <c r="Q35" s="1">
        <f>Q32*365*Q33+(Q34*365*Q32*assumptions!Q$36)</f>
        <v>0</v>
      </c>
      <c r="R35" s="1">
        <f>R32*365*R33+(R34*365*R32*assumptions!R$36)</f>
        <v>0</v>
      </c>
      <c r="S35" s="1">
        <f>S32*365*S33+(S34*365*S32*assumptions!S$36)</f>
        <v>0</v>
      </c>
      <c r="T35" s="1">
        <f>T32*365*T33+(T34*365*T32*assumptions!T$36)</f>
        <v>0</v>
      </c>
      <c r="U35" s="1">
        <f>U32*365*U33+(U34*365*U32*assumptions!U$36)</f>
        <v>0</v>
      </c>
      <c r="V35" s="1">
        <f>V32*365*V33+(V34*365*V32*assumptions!V$36)</f>
        <v>0</v>
      </c>
      <c r="W35" s="1">
        <f>W32*365*W33+(W34*365*W32*assumptions!W$36)</f>
        <v>0</v>
      </c>
      <c r="X35" s="1">
        <f>X32*365*X33+(X34*365*X32*assumptions!X$36)</f>
        <v>0</v>
      </c>
      <c r="Y35" s="1">
        <f>Y32*365*Y33+(Y34*365*Y32*assumptions!Y$36)</f>
        <v>0</v>
      </c>
      <c r="Z35" s="1">
        <f>Z32*365*Z33+(Z34*365*Z32*assumptions!Z$36)</f>
        <v>0</v>
      </c>
      <c r="AA35" s="1">
        <f>AA32*365*AA33+(AA34*365*AA32*assumptions!AA$36)</f>
        <v>0</v>
      </c>
      <c r="AB35" s="1">
        <f>AB32*365*AB33+(AB34*365*AB32*assumptions!AB$36)</f>
        <v>0</v>
      </c>
      <c r="AC35" s="1">
        <f>AC32*365*AC33+(AC34*365*AC32*assumptions!AC$36)</f>
        <v>0</v>
      </c>
      <c r="AD35" s="1">
        <f>AD32*365*AD33+(AD34*365*AD32*assumptions!AD$36)</f>
        <v>0</v>
      </c>
      <c r="AE35" s="1">
        <f>AE32*365*AE33+(AE34*365*AE32*assumptions!AE$36)</f>
        <v>0</v>
      </c>
      <c r="AF35" s="1">
        <f>AF32*365*AF33+(AF34*365*AF32*assumptions!AF$36)</f>
        <v>0</v>
      </c>
      <c r="AG35" s="1">
        <f t="shared" si="1"/>
        <v>0</v>
      </c>
    </row>
    <row r="36" spans="1:33" x14ac:dyDescent="0.25">
      <c r="A36" t="s">
        <v>45</v>
      </c>
      <c r="B36" s="13">
        <v>0</v>
      </c>
      <c r="C36">
        <f>+C32*$B36*assumptions!C$36*DCF!D$29</f>
        <v>0</v>
      </c>
      <c r="D36">
        <f>+D32*$B36*assumptions!D$36*DCF!E$29</f>
        <v>0</v>
      </c>
      <c r="E36">
        <f>+E32*$B36*assumptions!E$36*DCF!F$29</f>
        <v>0</v>
      </c>
      <c r="F36">
        <f>+F32*$B36*assumptions!F$36*DCF!G$29</f>
        <v>0</v>
      </c>
      <c r="G36">
        <f>+G32*$B36*assumptions!G$36*DCF!H$29</f>
        <v>0</v>
      </c>
      <c r="H36">
        <f>+H32*$B36*assumptions!H$36*DCF!I$29</f>
        <v>0</v>
      </c>
      <c r="I36">
        <f>+I32*$B36*assumptions!I$36*DCF!J$29</f>
        <v>0</v>
      </c>
      <c r="J36">
        <f>+J32*$B36*assumptions!J$36*DCF!K$29</f>
        <v>0</v>
      </c>
      <c r="K36">
        <f>+K32*$B36*assumptions!K$36*DCF!L$29</f>
        <v>0</v>
      </c>
      <c r="L36">
        <f>+L32*$B36*assumptions!L$36*DCF!M$29</f>
        <v>0</v>
      </c>
      <c r="M36">
        <f>+M32*$B36*assumptions!M$36*DCF!N$29</f>
        <v>0</v>
      </c>
      <c r="N36">
        <f>+N32*$B36*assumptions!N$36*DCF!O$29</f>
        <v>0</v>
      </c>
      <c r="O36">
        <f>+O32*$B36*assumptions!O$36*DCF!P$29</f>
        <v>0</v>
      </c>
      <c r="P36">
        <f>+P32*$B36*assumptions!P$36*DCF!Q$29</f>
        <v>0</v>
      </c>
      <c r="Q36">
        <f>+Q32*$B36*assumptions!Q$36*DCF!R$29</f>
        <v>0</v>
      </c>
      <c r="R36">
        <f>+R32*$B36*assumptions!R$36*DCF!S$29</f>
        <v>0</v>
      </c>
      <c r="S36">
        <f>+S32*$B36*assumptions!S$36*DCF!T$29</f>
        <v>0</v>
      </c>
      <c r="T36">
        <f>+T32*$B36*assumptions!T$36*DCF!U$29</f>
        <v>0</v>
      </c>
      <c r="U36">
        <f>+U32*$B36*assumptions!U$36*DCF!V$29</f>
        <v>0</v>
      </c>
      <c r="V36">
        <f>+V32*$B36*assumptions!V$36*DCF!W$29</f>
        <v>0</v>
      </c>
      <c r="W36">
        <f>+W32*$B36*assumptions!W$36*DCF!X$29</f>
        <v>0</v>
      </c>
      <c r="X36">
        <f>+X32*$B36*assumptions!X$36*DCF!Y$29</f>
        <v>0</v>
      </c>
      <c r="Y36">
        <f>+Y32*$B36*assumptions!Y$36*DCF!Z$29</f>
        <v>0</v>
      </c>
      <c r="Z36">
        <f>+Z32*$B36*assumptions!Z$36*DCF!AA$29</f>
        <v>0</v>
      </c>
      <c r="AA36">
        <f>+AA32*$B36*assumptions!AA$36*DCF!AB$29</f>
        <v>0</v>
      </c>
      <c r="AB36">
        <f>+AB32*$B36*assumptions!AB$36*DCF!AH$29</f>
        <v>0</v>
      </c>
      <c r="AC36">
        <f>+AC32*$B36*assumptions!AC$36*DCF!AI$29</f>
        <v>0</v>
      </c>
      <c r="AD36">
        <f>+AD32*$B36*assumptions!AD$36*DCF!AJ$29</f>
        <v>0</v>
      </c>
      <c r="AE36">
        <f>+AE32*$B36*assumptions!AE$36*DCF!AK$29</f>
        <v>0</v>
      </c>
      <c r="AF36">
        <f>+AF32*$B36*assumptions!AF$36*DCF!AL$29</f>
        <v>0</v>
      </c>
      <c r="AG36" s="1">
        <f t="shared" si="1"/>
        <v>0</v>
      </c>
    </row>
    <row r="37" spans="1:33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s="1"/>
    </row>
    <row r="38" spans="1:33" x14ac:dyDescent="0.25">
      <c r="A38" s="26"/>
      <c r="B38" t="s">
        <v>42</v>
      </c>
      <c r="C38">
        <v>0</v>
      </c>
      <c r="D38">
        <f t="shared" ref="D38:G39" si="15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6">+H38</f>
        <v>0</v>
      </c>
      <c r="J38">
        <f t="shared" si="16"/>
        <v>0</v>
      </c>
      <c r="K38">
        <f t="shared" si="16"/>
        <v>0</v>
      </c>
      <c r="L38">
        <f t="shared" si="16"/>
        <v>0</v>
      </c>
      <c r="M38">
        <f t="shared" si="16"/>
        <v>0</v>
      </c>
      <c r="N38">
        <f t="shared" si="16"/>
        <v>0</v>
      </c>
      <c r="O38">
        <f t="shared" si="16"/>
        <v>0</v>
      </c>
      <c r="P38">
        <f t="shared" si="16"/>
        <v>0</v>
      </c>
      <c r="Q38">
        <f t="shared" si="16"/>
        <v>0</v>
      </c>
      <c r="R38">
        <f t="shared" ref="R38:V40" si="17">+Q38</f>
        <v>0</v>
      </c>
      <c r="S38">
        <f t="shared" si="17"/>
        <v>0</v>
      </c>
      <c r="T38">
        <f t="shared" si="17"/>
        <v>0</v>
      </c>
      <c r="U38">
        <f t="shared" si="17"/>
        <v>0</v>
      </c>
      <c r="V38">
        <f t="shared" si="17"/>
        <v>0</v>
      </c>
      <c r="W38">
        <f t="shared" ref="W38:AA40" si="18">+V38</f>
        <v>0</v>
      </c>
      <c r="X38">
        <f t="shared" si="18"/>
        <v>0</v>
      </c>
      <c r="Y38">
        <f t="shared" si="18"/>
        <v>0</v>
      </c>
      <c r="Z38">
        <f t="shared" si="18"/>
        <v>0</v>
      </c>
      <c r="AA38">
        <f t="shared" si="18"/>
        <v>0</v>
      </c>
      <c r="AB38">
        <f t="shared" ref="AB38:AF40" si="19">+AA38</f>
        <v>0</v>
      </c>
      <c r="AC38">
        <f t="shared" si="19"/>
        <v>0</v>
      </c>
      <c r="AD38">
        <f t="shared" si="19"/>
        <v>0</v>
      </c>
      <c r="AE38">
        <f t="shared" si="19"/>
        <v>0</v>
      </c>
      <c r="AF38">
        <f t="shared" si="19"/>
        <v>0</v>
      </c>
      <c r="AG38" s="1">
        <f t="shared" si="1"/>
        <v>0</v>
      </c>
    </row>
    <row r="39" spans="1:33" x14ac:dyDescent="0.25">
      <c r="A39"/>
      <c r="B39" t="s">
        <v>46</v>
      </c>
      <c r="C39" s="93">
        <v>0</v>
      </c>
      <c r="D39" s="93">
        <f t="shared" si="15"/>
        <v>0</v>
      </c>
      <c r="E39" s="93">
        <f t="shared" si="15"/>
        <v>0</v>
      </c>
      <c r="F39" s="93">
        <f t="shared" si="15"/>
        <v>0</v>
      </c>
      <c r="G39" s="93">
        <f t="shared" si="15"/>
        <v>0</v>
      </c>
      <c r="H39" s="93">
        <f>+G39</f>
        <v>0</v>
      </c>
      <c r="I39" s="93">
        <f t="shared" si="16"/>
        <v>0</v>
      </c>
      <c r="J39" s="93">
        <f t="shared" si="16"/>
        <v>0</v>
      </c>
      <c r="K39" s="93">
        <f t="shared" si="16"/>
        <v>0</v>
      </c>
      <c r="L39" s="93">
        <f t="shared" si="16"/>
        <v>0</v>
      </c>
      <c r="M39" s="93">
        <f t="shared" si="16"/>
        <v>0</v>
      </c>
      <c r="N39" s="93">
        <f t="shared" si="16"/>
        <v>0</v>
      </c>
      <c r="O39" s="93">
        <f t="shared" si="16"/>
        <v>0</v>
      </c>
      <c r="P39" s="93">
        <f t="shared" si="16"/>
        <v>0</v>
      </c>
      <c r="Q39" s="93">
        <f t="shared" si="16"/>
        <v>0</v>
      </c>
      <c r="R39" s="93">
        <f t="shared" si="17"/>
        <v>0</v>
      </c>
      <c r="S39" s="93">
        <f t="shared" si="17"/>
        <v>0</v>
      </c>
      <c r="T39" s="93">
        <f t="shared" si="17"/>
        <v>0</v>
      </c>
      <c r="U39" s="93">
        <f t="shared" si="17"/>
        <v>0</v>
      </c>
      <c r="V39" s="93">
        <f t="shared" si="17"/>
        <v>0</v>
      </c>
      <c r="W39" s="93">
        <f t="shared" si="18"/>
        <v>0</v>
      </c>
      <c r="X39" s="93">
        <f t="shared" si="18"/>
        <v>0</v>
      </c>
      <c r="Y39" s="93">
        <f t="shared" si="18"/>
        <v>0</v>
      </c>
      <c r="Z39" s="93">
        <f t="shared" si="18"/>
        <v>0</v>
      </c>
      <c r="AA39" s="93">
        <f t="shared" si="18"/>
        <v>0</v>
      </c>
      <c r="AB39" s="93">
        <f t="shared" si="19"/>
        <v>0</v>
      </c>
      <c r="AC39" s="93">
        <f t="shared" si="19"/>
        <v>0</v>
      </c>
      <c r="AD39" s="93">
        <f t="shared" si="19"/>
        <v>0</v>
      </c>
      <c r="AE39" s="93">
        <f t="shared" si="19"/>
        <v>0</v>
      </c>
      <c r="AF39" s="93">
        <f t="shared" si="19"/>
        <v>0</v>
      </c>
      <c r="AG39" s="1">
        <f t="shared" si="1"/>
        <v>0</v>
      </c>
    </row>
    <row r="40" spans="1:33" x14ac:dyDescent="0.25">
      <c r="A40"/>
      <c r="B40" t="s">
        <v>43</v>
      </c>
      <c r="C40" s="213">
        <v>0</v>
      </c>
      <c r="D40" s="93">
        <f t="shared" ref="D40:Q40" si="20">+C40</f>
        <v>0</v>
      </c>
      <c r="E40" s="93">
        <f t="shared" si="20"/>
        <v>0</v>
      </c>
      <c r="F40" s="93">
        <f t="shared" si="20"/>
        <v>0</v>
      </c>
      <c r="G40" s="93">
        <f t="shared" si="20"/>
        <v>0</v>
      </c>
      <c r="H40" s="93">
        <f t="shared" si="20"/>
        <v>0</v>
      </c>
      <c r="I40" s="93">
        <f t="shared" si="20"/>
        <v>0</v>
      </c>
      <c r="J40" s="93">
        <f t="shared" si="20"/>
        <v>0</v>
      </c>
      <c r="K40" s="93">
        <f t="shared" si="20"/>
        <v>0</v>
      </c>
      <c r="L40" s="93">
        <f t="shared" si="20"/>
        <v>0</v>
      </c>
      <c r="M40" s="93">
        <f t="shared" si="20"/>
        <v>0</v>
      </c>
      <c r="N40" s="93">
        <f t="shared" si="20"/>
        <v>0</v>
      </c>
      <c r="O40" s="93">
        <f t="shared" si="20"/>
        <v>0</v>
      </c>
      <c r="P40" s="93">
        <f t="shared" si="20"/>
        <v>0</v>
      </c>
      <c r="Q40" s="93">
        <f t="shared" si="20"/>
        <v>0</v>
      </c>
      <c r="R40" s="93">
        <f t="shared" si="17"/>
        <v>0</v>
      </c>
      <c r="S40" s="93">
        <f t="shared" si="17"/>
        <v>0</v>
      </c>
      <c r="T40" s="93">
        <f t="shared" si="17"/>
        <v>0</v>
      </c>
      <c r="U40" s="93">
        <f t="shared" si="17"/>
        <v>0</v>
      </c>
      <c r="V40" s="93">
        <f t="shared" si="17"/>
        <v>0</v>
      </c>
      <c r="W40" s="93">
        <f t="shared" si="18"/>
        <v>0</v>
      </c>
      <c r="X40" s="93">
        <f t="shared" si="18"/>
        <v>0</v>
      </c>
      <c r="Y40" s="93">
        <f t="shared" si="18"/>
        <v>0</v>
      </c>
      <c r="Z40" s="93">
        <f t="shared" si="18"/>
        <v>0</v>
      </c>
      <c r="AA40" s="93">
        <f t="shared" si="18"/>
        <v>0</v>
      </c>
      <c r="AB40" s="93">
        <f t="shared" si="19"/>
        <v>0</v>
      </c>
      <c r="AC40" s="93">
        <f t="shared" si="19"/>
        <v>0</v>
      </c>
      <c r="AD40" s="93">
        <f t="shared" si="19"/>
        <v>0</v>
      </c>
      <c r="AE40" s="93">
        <f t="shared" si="19"/>
        <v>0</v>
      </c>
      <c r="AF40" s="93">
        <f t="shared" si="19"/>
        <v>0</v>
      </c>
      <c r="AG40" s="1">
        <f t="shared" si="1"/>
        <v>0</v>
      </c>
    </row>
    <row r="41" spans="1:33" x14ac:dyDescent="0.25">
      <c r="A41"/>
      <c r="B41" t="s">
        <v>44</v>
      </c>
      <c r="C41" s="1">
        <f>C38*365*C39+(C40*365*C38*assumptions!C$36)</f>
        <v>0</v>
      </c>
      <c r="D41" s="1">
        <f>D38*365*D39+(D40*365*D38*assumptions!D$36)</f>
        <v>0</v>
      </c>
      <c r="E41" s="1">
        <f>E38*365*E39+(E40*365*E38*assumptions!E$36)</f>
        <v>0</v>
      </c>
      <c r="F41" s="1">
        <f>F38*365*F39+(F40*365*F38*assumptions!F$36)</f>
        <v>0</v>
      </c>
      <c r="G41" s="1">
        <f>G38*365*G39+(G40*365*G38*assumptions!G$36)</f>
        <v>0</v>
      </c>
      <c r="H41" s="1">
        <f>H38*365*H39+(H40*365*H38*assumptions!H$36)</f>
        <v>0</v>
      </c>
      <c r="I41" s="1">
        <f>I38*365*I39+(I40*365*I38*assumptions!I$36)</f>
        <v>0</v>
      </c>
      <c r="J41" s="1">
        <f>J38*365*J39+(J40*365*J38*assumptions!J$36)</f>
        <v>0</v>
      </c>
      <c r="K41" s="1">
        <f>K38*365*K39+(K40*365*K38*assumptions!K$36)</f>
        <v>0</v>
      </c>
      <c r="L41" s="1">
        <f>L38*365*L39+(L40*365*L38*assumptions!L$36)</f>
        <v>0</v>
      </c>
      <c r="M41" s="1">
        <f>M38*365*M39+(M40*365*M38*assumptions!M$36)</f>
        <v>0</v>
      </c>
      <c r="N41" s="1">
        <f>N38*365*N39+(N40*365*N38*assumptions!N$36)</f>
        <v>0</v>
      </c>
      <c r="O41" s="1">
        <f>O38*365*O39+(O40*365*O38*assumptions!O$36)</f>
        <v>0</v>
      </c>
      <c r="P41" s="1">
        <f>P38*365*P39+(P40*365*P38*assumptions!P$36)</f>
        <v>0</v>
      </c>
      <c r="Q41" s="1">
        <f>Q38*365*Q39+(Q40*365*Q38*assumptions!Q$36)</f>
        <v>0</v>
      </c>
      <c r="R41" s="1">
        <f>R38*365*R39+(R40*365*R38*assumptions!R$36)</f>
        <v>0</v>
      </c>
      <c r="S41" s="1">
        <f>S38*365*S39+(S40*365*S38*assumptions!S$36)</f>
        <v>0</v>
      </c>
      <c r="T41" s="1">
        <f>T38*365*T39+(T40*365*T38*assumptions!T$36)</f>
        <v>0</v>
      </c>
      <c r="U41" s="1">
        <f>U38*365*U39+(U40*365*U38*assumptions!U$36)</f>
        <v>0</v>
      </c>
      <c r="V41" s="1">
        <f>V38*365*V39+(V40*365*V38*assumptions!V$36)</f>
        <v>0</v>
      </c>
      <c r="W41" s="1">
        <f>W38*365*W39+(W40*365*W38*assumptions!W$36)</f>
        <v>0</v>
      </c>
      <c r="X41" s="1">
        <f>X38*365*X39+(X40*365*X38*assumptions!X$36)</f>
        <v>0</v>
      </c>
      <c r="Y41" s="1">
        <f>Y38*365*Y39+(Y40*365*Y38*assumptions!Y$36)</f>
        <v>0</v>
      </c>
      <c r="Z41" s="1">
        <f>Z38*365*Z39+(Z40*365*Z38*assumptions!Z$36)</f>
        <v>0</v>
      </c>
      <c r="AA41" s="1">
        <f>AA38*365*AA39+(AA40*365*AA38*assumptions!AA$36)</f>
        <v>0</v>
      </c>
      <c r="AB41" s="1">
        <f>AB38*365*AB39+(AB40*365*AB38*assumptions!AB$36)</f>
        <v>0</v>
      </c>
      <c r="AC41" s="1">
        <f>AC38*365*AC39+(AC40*365*AC38*assumptions!AC$36)</f>
        <v>0</v>
      </c>
      <c r="AD41" s="1">
        <f>AD38*365*AD39+(AD40*365*AD38*assumptions!AD$36)</f>
        <v>0</v>
      </c>
      <c r="AE41" s="1">
        <f>AE38*365*AE39+(AE40*365*AE38*assumptions!AE$36)</f>
        <v>0</v>
      </c>
      <c r="AF41" s="1">
        <f>AF38*365*AF39+(AF40*365*AF38*assumptions!AF$36)</f>
        <v>0</v>
      </c>
      <c r="AG41" s="1">
        <f t="shared" si="1"/>
        <v>0</v>
      </c>
    </row>
    <row r="42" spans="1:33" x14ac:dyDescent="0.25">
      <c r="A42" t="s">
        <v>45</v>
      </c>
      <c r="B42" s="13">
        <v>0</v>
      </c>
      <c r="C42">
        <f>+C38*$B42*assumptions!C$36*DCF!D$29</f>
        <v>0</v>
      </c>
      <c r="D42">
        <f>+D38*$B42*assumptions!D$36*DCF!E$29</f>
        <v>0</v>
      </c>
      <c r="E42">
        <f>+E38*$B42*assumptions!E$36*DCF!F$29</f>
        <v>0</v>
      </c>
      <c r="F42">
        <f>+F38*$B42*assumptions!F$36*DCF!G$29</f>
        <v>0</v>
      </c>
      <c r="G42">
        <f>+G38*$B42*assumptions!G$36*DCF!H$29</f>
        <v>0</v>
      </c>
      <c r="H42">
        <f>+H38*$B42*assumptions!H$36*DCF!I$29</f>
        <v>0</v>
      </c>
      <c r="I42">
        <f>+I38*$B42*assumptions!I$36*DCF!J$29</f>
        <v>0</v>
      </c>
      <c r="J42">
        <f>+J38*$B42*assumptions!J$36*DCF!K$29</f>
        <v>0</v>
      </c>
      <c r="K42">
        <f>+K38*$B42*assumptions!K$36*DCF!L$29</f>
        <v>0</v>
      </c>
      <c r="L42">
        <f>+L38*$B42*assumptions!L$36*DCF!M$29</f>
        <v>0</v>
      </c>
      <c r="M42">
        <f>+M38*$B42*assumptions!M$36*DCF!N$29</f>
        <v>0</v>
      </c>
      <c r="N42">
        <f>+N38*$B42*assumptions!N$36*DCF!O$29</f>
        <v>0</v>
      </c>
      <c r="O42">
        <f>+O38*$B42*assumptions!O$36*DCF!P$29</f>
        <v>0</v>
      </c>
      <c r="P42">
        <f>+P38*$B42*assumptions!P$36*DCF!Q$29</f>
        <v>0</v>
      </c>
      <c r="Q42">
        <f>+Q38*$B42*assumptions!Q$36*DCF!R$29</f>
        <v>0</v>
      </c>
      <c r="R42">
        <f>+R38*$B42*assumptions!R$36*DCF!S$29</f>
        <v>0</v>
      </c>
      <c r="S42">
        <f>+S38*$B42*assumptions!S$36*DCF!T$29</f>
        <v>0</v>
      </c>
      <c r="T42">
        <f>+T38*$B42*assumptions!T$36*DCF!U$29</f>
        <v>0</v>
      </c>
      <c r="U42">
        <f>+U38*$B42*assumptions!U$36*DCF!V$29</f>
        <v>0</v>
      </c>
      <c r="V42">
        <f>+V38*$B42*assumptions!V$36*DCF!W$29</f>
        <v>0</v>
      </c>
      <c r="W42">
        <f>+W38*$B42*assumptions!W$36*DCF!X$29</f>
        <v>0</v>
      </c>
      <c r="X42">
        <f>+X38*$B42*assumptions!X$36*DCF!Y$29</f>
        <v>0</v>
      </c>
      <c r="Y42">
        <f>+Y38*$B42*assumptions!Y$36*DCF!Z$29</f>
        <v>0</v>
      </c>
      <c r="Z42">
        <f>+Z38*$B42*assumptions!Z$36*DCF!AA$29</f>
        <v>0</v>
      </c>
      <c r="AA42">
        <f>+AA38*$B42*assumptions!AA$36*DCF!AB$29</f>
        <v>0</v>
      </c>
      <c r="AB42">
        <f>+AB38*$B42*assumptions!AB$36*DCF!AH$29</f>
        <v>0</v>
      </c>
      <c r="AC42">
        <f>+AC38*$B42*assumptions!AC$36*DCF!AI$29</f>
        <v>0</v>
      </c>
      <c r="AD42">
        <f>+AD38*$B42*assumptions!AD$36*DCF!AJ$29</f>
        <v>0</v>
      </c>
      <c r="AE42">
        <f>+AE38*$B42*assumptions!AE$36*DCF!AK$29</f>
        <v>0</v>
      </c>
      <c r="AF42">
        <f>+AF38*$B42*assumptions!AF$36*DCF!AL$29</f>
        <v>0</v>
      </c>
      <c r="AG42" s="1">
        <f t="shared" si="1"/>
        <v>0</v>
      </c>
    </row>
    <row r="43" spans="1:33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s="1"/>
    </row>
    <row r="44" spans="1:33" x14ac:dyDescent="0.25">
      <c r="A44" s="26"/>
      <c r="B44" t="s">
        <v>42</v>
      </c>
      <c r="C44">
        <v>0</v>
      </c>
      <c r="D44">
        <f t="shared" ref="D44:G45" si="21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2">+G44</f>
        <v>0</v>
      </c>
      <c r="I44">
        <f t="shared" si="22"/>
        <v>0</v>
      </c>
      <c r="J44">
        <f t="shared" si="22"/>
        <v>0</v>
      </c>
      <c r="K44">
        <f t="shared" si="22"/>
        <v>0</v>
      </c>
      <c r="L44">
        <f t="shared" si="22"/>
        <v>0</v>
      </c>
      <c r="M44">
        <f t="shared" si="22"/>
        <v>0</v>
      </c>
      <c r="N44">
        <f t="shared" si="22"/>
        <v>0</v>
      </c>
      <c r="O44">
        <f t="shared" si="22"/>
        <v>0</v>
      </c>
      <c r="P44">
        <f t="shared" si="22"/>
        <v>0</v>
      </c>
      <c r="Q44">
        <f t="shared" si="22"/>
        <v>0</v>
      </c>
      <c r="R44">
        <f t="shared" ref="R44:V46" si="23">+Q44</f>
        <v>0</v>
      </c>
      <c r="S44">
        <f t="shared" si="23"/>
        <v>0</v>
      </c>
      <c r="T44">
        <f t="shared" si="23"/>
        <v>0</v>
      </c>
      <c r="U44">
        <f t="shared" si="23"/>
        <v>0</v>
      </c>
      <c r="V44">
        <f t="shared" si="23"/>
        <v>0</v>
      </c>
      <c r="W44">
        <f t="shared" ref="W44:AA46" si="24">+V44</f>
        <v>0</v>
      </c>
      <c r="X44">
        <f t="shared" si="24"/>
        <v>0</v>
      </c>
      <c r="Y44">
        <f t="shared" si="24"/>
        <v>0</v>
      </c>
      <c r="Z44">
        <f t="shared" si="24"/>
        <v>0</v>
      </c>
      <c r="AA44">
        <f t="shared" si="24"/>
        <v>0</v>
      </c>
      <c r="AB44">
        <f t="shared" ref="AB44:AF46" si="25">+AA44</f>
        <v>0</v>
      </c>
      <c r="AC44">
        <f t="shared" si="25"/>
        <v>0</v>
      </c>
      <c r="AD44">
        <f t="shared" si="25"/>
        <v>0</v>
      </c>
      <c r="AE44">
        <f t="shared" si="25"/>
        <v>0</v>
      </c>
      <c r="AF44">
        <f t="shared" si="25"/>
        <v>0</v>
      </c>
      <c r="AG44" s="1">
        <f t="shared" si="1"/>
        <v>0</v>
      </c>
    </row>
    <row r="45" spans="1:33" x14ac:dyDescent="0.25">
      <c r="A45"/>
      <c r="B45" t="s">
        <v>46</v>
      </c>
      <c r="C45" s="93">
        <v>0</v>
      </c>
      <c r="D45" s="93">
        <f t="shared" si="21"/>
        <v>0</v>
      </c>
      <c r="E45" s="93">
        <f t="shared" si="21"/>
        <v>0</v>
      </c>
      <c r="F45" s="93">
        <f t="shared" si="21"/>
        <v>0</v>
      </c>
      <c r="G45" s="93">
        <f t="shared" si="21"/>
        <v>0</v>
      </c>
      <c r="H45" s="93">
        <f t="shared" si="22"/>
        <v>0</v>
      </c>
      <c r="I45" s="93">
        <f t="shared" si="22"/>
        <v>0</v>
      </c>
      <c r="J45" s="93">
        <f t="shared" si="22"/>
        <v>0</v>
      </c>
      <c r="K45" s="93">
        <f t="shared" si="22"/>
        <v>0</v>
      </c>
      <c r="L45" s="93">
        <f t="shared" si="22"/>
        <v>0</v>
      </c>
      <c r="M45" s="93">
        <f t="shared" si="22"/>
        <v>0</v>
      </c>
      <c r="N45" s="93">
        <f t="shared" si="22"/>
        <v>0</v>
      </c>
      <c r="O45" s="93">
        <f t="shared" si="22"/>
        <v>0</v>
      </c>
      <c r="P45" s="93">
        <f t="shared" si="22"/>
        <v>0</v>
      </c>
      <c r="Q45" s="93">
        <f t="shared" si="22"/>
        <v>0</v>
      </c>
      <c r="R45" s="93">
        <f t="shared" si="23"/>
        <v>0</v>
      </c>
      <c r="S45" s="93">
        <f t="shared" si="23"/>
        <v>0</v>
      </c>
      <c r="T45" s="93">
        <f t="shared" si="23"/>
        <v>0</v>
      </c>
      <c r="U45" s="93">
        <f t="shared" si="23"/>
        <v>0</v>
      </c>
      <c r="V45" s="93">
        <f t="shared" si="23"/>
        <v>0</v>
      </c>
      <c r="W45" s="93">
        <f t="shared" si="24"/>
        <v>0</v>
      </c>
      <c r="X45" s="93">
        <f t="shared" si="24"/>
        <v>0</v>
      </c>
      <c r="Y45" s="93">
        <f t="shared" si="24"/>
        <v>0</v>
      </c>
      <c r="Z45" s="93">
        <f t="shared" si="24"/>
        <v>0</v>
      </c>
      <c r="AA45" s="93">
        <f t="shared" si="24"/>
        <v>0</v>
      </c>
      <c r="AB45" s="93">
        <f t="shared" si="25"/>
        <v>0</v>
      </c>
      <c r="AC45" s="93">
        <f t="shared" si="25"/>
        <v>0</v>
      </c>
      <c r="AD45" s="93">
        <f t="shared" si="25"/>
        <v>0</v>
      </c>
      <c r="AE45" s="93">
        <f t="shared" si="25"/>
        <v>0</v>
      </c>
      <c r="AF45" s="93">
        <f t="shared" si="25"/>
        <v>0</v>
      </c>
      <c r="AG45" s="1">
        <f t="shared" si="1"/>
        <v>0</v>
      </c>
    </row>
    <row r="46" spans="1:33" x14ac:dyDescent="0.25">
      <c r="A46"/>
      <c r="B46" t="s">
        <v>43</v>
      </c>
      <c r="C46" s="213">
        <v>0</v>
      </c>
      <c r="D46" s="93">
        <f t="shared" ref="D46:Q46" si="26">+C46</f>
        <v>0</v>
      </c>
      <c r="E46" s="93">
        <f t="shared" si="26"/>
        <v>0</v>
      </c>
      <c r="F46" s="93">
        <f t="shared" si="26"/>
        <v>0</v>
      </c>
      <c r="G46" s="93">
        <f t="shared" si="26"/>
        <v>0</v>
      </c>
      <c r="H46" s="93">
        <f t="shared" si="26"/>
        <v>0</v>
      </c>
      <c r="I46" s="93">
        <f t="shared" si="26"/>
        <v>0</v>
      </c>
      <c r="J46" s="93">
        <f t="shared" si="26"/>
        <v>0</v>
      </c>
      <c r="K46" s="93">
        <f t="shared" si="26"/>
        <v>0</v>
      </c>
      <c r="L46" s="93">
        <f t="shared" si="26"/>
        <v>0</v>
      </c>
      <c r="M46" s="93">
        <f t="shared" si="26"/>
        <v>0</v>
      </c>
      <c r="N46" s="93">
        <f t="shared" si="26"/>
        <v>0</v>
      </c>
      <c r="O46" s="93">
        <f t="shared" si="26"/>
        <v>0</v>
      </c>
      <c r="P46" s="93">
        <f t="shared" si="26"/>
        <v>0</v>
      </c>
      <c r="Q46" s="93">
        <f t="shared" si="26"/>
        <v>0</v>
      </c>
      <c r="R46" s="93">
        <f t="shared" si="23"/>
        <v>0</v>
      </c>
      <c r="S46" s="93">
        <f t="shared" si="23"/>
        <v>0</v>
      </c>
      <c r="T46" s="93">
        <f t="shared" si="23"/>
        <v>0</v>
      </c>
      <c r="U46" s="93">
        <f t="shared" si="23"/>
        <v>0</v>
      </c>
      <c r="V46" s="93">
        <f t="shared" si="23"/>
        <v>0</v>
      </c>
      <c r="W46" s="93">
        <f t="shared" si="24"/>
        <v>0</v>
      </c>
      <c r="X46" s="93">
        <f t="shared" si="24"/>
        <v>0</v>
      </c>
      <c r="Y46" s="93">
        <f t="shared" si="24"/>
        <v>0</v>
      </c>
      <c r="Z46" s="93">
        <f t="shared" si="24"/>
        <v>0</v>
      </c>
      <c r="AA46" s="93">
        <f t="shared" si="24"/>
        <v>0</v>
      </c>
      <c r="AB46" s="93">
        <f t="shared" si="25"/>
        <v>0</v>
      </c>
      <c r="AC46" s="93">
        <f t="shared" si="25"/>
        <v>0</v>
      </c>
      <c r="AD46" s="93">
        <f t="shared" si="25"/>
        <v>0</v>
      </c>
      <c r="AE46" s="93">
        <f t="shared" si="25"/>
        <v>0</v>
      </c>
      <c r="AF46" s="93">
        <f t="shared" si="25"/>
        <v>0</v>
      </c>
      <c r="AG46" s="1">
        <f t="shared" si="1"/>
        <v>0</v>
      </c>
    </row>
    <row r="47" spans="1:33" x14ac:dyDescent="0.25">
      <c r="A47"/>
      <c r="B47" t="s">
        <v>44</v>
      </c>
      <c r="C47" s="1">
        <f>C44*365*C45+(C46*365*C44*assumptions!C$36)</f>
        <v>0</v>
      </c>
      <c r="D47" s="1">
        <f>D44*365*D45+(D46*365*D44*assumptions!D$36)</f>
        <v>0</v>
      </c>
      <c r="E47" s="1">
        <f>E44*365*E45+(E46*365*E44*assumptions!E$36)</f>
        <v>0</v>
      </c>
      <c r="F47" s="1">
        <f>F44*365*F45+(F46*365*F44*assumptions!F$36)</f>
        <v>0</v>
      </c>
      <c r="G47" s="1">
        <f>G44*365*G45+(G46*365*G44*assumptions!G$36)</f>
        <v>0</v>
      </c>
      <c r="H47" s="1">
        <f>H44*365*H45+(H46*365*H44*assumptions!H$36)</f>
        <v>0</v>
      </c>
      <c r="I47" s="1">
        <f>I44*365*I45+(I46*365*I44*assumptions!I$36)</f>
        <v>0</v>
      </c>
      <c r="J47" s="1">
        <f>J44*365*J45+(J46*365*J44*assumptions!J$36)</f>
        <v>0</v>
      </c>
      <c r="K47" s="1">
        <f>K44*365*K45+(K46*365*K44*assumptions!K$36)</f>
        <v>0</v>
      </c>
      <c r="L47" s="1">
        <f>L44*365*L45+(L46*365*L44*assumptions!L$36)</f>
        <v>0</v>
      </c>
      <c r="M47" s="1">
        <f>M44*365*M45+(M46*365*M44*assumptions!M$36)</f>
        <v>0</v>
      </c>
      <c r="N47" s="1">
        <f>N44*365*N45+(N46*365*N44*assumptions!N$36)</f>
        <v>0</v>
      </c>
      <c r="O47" s="1">
        <f>O44*365*O45+(O46*365*O44*assumptions!O$36)</f>
        <v>0</v>
      </c>
      <c r="P47" s="1">
        <f>P44*365*P45+(P46*365*P44*assumptions!P$36)</f>
        <v>0</v>
      </c>
      <c r="Q47" s="1">
        <f>Q44*365*Q45+(Q46*365*Q44*assumptions!Q$36)</f>
        <v>0</v>
      </c>
      <c r="R47" s="1">
        <f>R44*365*R45+(R46*365*R44*assumptions!R$36)</f>
        <v>0</v>
      </c>
      <c r="S47" s="1">
        <f>S44*365*S45+(S46*365*S44*assumptions!S$36)</f>
        <v>0</v>
      </c>
      <c r="T47" s="1">
        <f>T44*365*T45+(T46*365*T44*assumptions!T$36)</f>
        <v>0</v>
      </c>
      <c r="U47" s="1">
        <f>U44*365*U45+(U46*365*U44*assumptions!U$36)</f>
        <v>0</v>
      </c>
      <c r="V47" s="1">
        <f>V44*365*V45+(V46*365*V44*assumptions!V$36)</f>
        <v>0</v>
      </c>
      <c r="W47" s="1">
        <f>W44*365*W45+(W46*365*W44*assumptions!W$36)</f>
        <v>0</v>
      </c>
      <c r="X47" s="1">
        <f>X44*365*X45+(X46*365*X44*assumptions!X$36)</f>
        <v>0</v>
      </c>
      <c r="Y47" s="1">
        <f>Y44*365*Y45+(Y46*365*Y44*assumptions!Y$36)</f>
        <v>0</v>
      </c>
      <c r="Z47" s="1">
        <f>Z44*365*Z45+(Z46*365*Z44*assumptions!Z$36)</f>
        <v>0</v>
      </c>
      <c r="AA47" s="1">
        <f>AA44*365*AA45+(AA46*365*AA44*assumptions!AA$36)</f>
        <v>0</v>
      </c>
      <c r="AB47" s="1">
        <f>AB44*365*AB45+(AB46*365*AB44*assumptions!AB$36)</f>
        <v>0</v>
      </c>
      <c r="AC47" s="1">
        <f>AC44*365*AC45+(AC46*365*AC44*assumptions!AC$36)</f>
        <v>0</v>
      </c>
      <c r="AD47" s="1">
        <f>AD44*365*AD45+(AD46*365*AD44*assumptions!AD$36)</f>
        <v>0</v>
      </c>
      <c r="AE47" s="1">
        <f>AE44*365*AE45+(AE46*365*AE44*assumptions!AE$36)</f>
        <v>0</v>
      </c>
      <c r="AF47" s="1">
        <f>AF44*365*AF45+(AF46*365*AF44*assumptions!AF$36)</f>
        <v>0</v>
      </c>
      <c r="AG47" s="1">
        <f t="shared" si="1"/>
        <v>0</v>
      </c>
    </row>
    <row r="48" spans="1:33" x14ac:dyDescent="0.25">
      <c r="A48" t="s">
        <v>45</v>
      </c>
      <c r="B48" s="13">
        <v>0</v>
      </c>
      <c r="C48">
        <f>+C44*$B$12*assumptions!C$36*DCF!D$29</f>
        <v>0</v>
      </c>
      <c r="D48">
        <f>+D44*$B$12*assumptions!D$36*DCF!E$29</f>
        <v>0</v>
      </c>
      <c r="E48">
        <f>+E44*$B$12*assumptions!E$36*DCF!F$29</f>
        <v>0</v>
      </c>
      <c r="F48">
        <f>+F44*$B$12*assumptions!F$36*DCF!G$29</f>
        <v>0</v>
      </c>
      <c r="G48">
        <f>+G44*$B$12*assumptions!G$36*DCF!H$29</f>
        <v>0</v>
      </c>
      <c r="H48">
        <f>+H44*$B$12*assumptions!H$36*DCF!I$29</f>
        <v>0</v>
      </c>
      <c r="I48">
        <f>+I44*$B$12*assumptions!I$36*DCF!J$29</f>
        <v>0</v>
      </c>
      <c r="J48">
        <f>+J44*$B$12*assumptions!J$36*DCF!K$29</f>
        <v>0</v>
      </c>
      <c r="K48">
        <f>+K44*$B$12*assumptions!K$36*DCF!L$29</f>
        <v>0</v>
      </c>
      <c r="L48">
        <f>+L44*$B$12*assumptions!$L$36*DCF!M$29</f>
        <v>0</v>
      </c>
      <c r="M48">
        <f>+M44*$B$12*assumptions!$L$36*DCF!N$29</f>
        <v>0</v>
      </c>
      <c r="N48">
        <f>+N44*$B$12*assumptions!$L$36*DCF!O$29</f>
        <v>0</v>
      </c>
      <c r="O48">
        <f>+O44*$B$12*assumptions!$L$36*DCF!P$29</f>
        <v>0</v>
      </c>
      <c r="P48">
        <f>+P44*$B$12*assumptions!$L$36*DCF!Q$29</f>
        <v>0</v>
      </c>
      <c r="Q48">
        <f>+Q44*$B$12*assumptions!$L$36*DCF!R$29</f>
        <v>0</v>
      </c>
      <c r="R48">
        <f>+R44*$B$12*assumptions!$L$36*DCF!S$29</f>
        <v>0</v>
      </c>
      <c r="S48">
        <f>+S44*$B$12*assumptions!$L$36*DCF!T$29</f>
        <v>0</v>
      </c>
      <c r="T48">
        <f>+T44*$B$12*assumptions!$L$36*DCF!U$29</f>
        <v>0</v>
      </c>
      <c r="U48">
        <f>+U44*$B$12*assumptions!$L$36*DCF!V$29</f>
        <v>0</v>
      </c>
      <c r="V48">
        <f>+V44*$B$12*assumptions!$L$36*DCF!W$29</f>
        <v>0</v>
      </c>
      <c r="W48">
        <f>+W44*$B$12*assumptions!$L$36*DCF!X$29</f>
        <v>0</v>
      </c>
      <c r="X48">
        <f>+X44*$B$12*assumptions!$L$36*DCF!Y$29</f>
        <v>0</v>
      </c>
      <c r="Y48">
        <f>+Y44*$B$12*assumptions!$L$36*DCF!Z$29</f>
        <v>0</v>
      </c>
      <c r="Z48">
        <f>+Z44*$B$12*assumptions!$L$36*DCF!AA$29</f>
        <v>0</v>
      </c>
      <c r="AA48">
        <f>+AA44*$B$12*assumptions!$L$36*DCF!AB$29</f>
        <v>0</v>
      </c>
      <c r="AB48">
        <f>+AB44*$B$12*assumptions!$L$36*DCF!AH$29</f>
        <v>0</v>
      </c>
      <c r="AC48">
        <f>+AC44*$B$12*assumptions!$L$36*DCF!AI$29</f>
        <v>0</v>
      </c>
      <c r="AD48">
        <f>+AD44*$B$12*assumptions!$L$36*DCF!AJ$29</f>
        <v>0</v>
      </c>
      <c r="AE48">
        <f>+AE44*$B$12*assumptions!$L$36*DCF!AK$29</f>
        <v>0</v>
      </c>
      <c r="AF48">
        <f>+AF44*$B$12*assumptions!$L$36*DCF!AL$29</f>
        <v>0</v>
      </c>
      <c r="AG48" s="1">
        <f t="shared" si="1"/>
        <v>0</v>
      </c>
    </row>
    <row r="49" spans="1:51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s="1"/>
    </row>
    <row r="50" spans="1:51" x14ac:dyDescent="0.25">
      <c r="A50" s="26"/>
      <c r="B50" t="s">
        <v>42</v>
      </c>
      <c r="C50">
        <v>0</v>
      </c>
      <c r="D50">
        <f t="shared" ref="D50:G51" si="27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8">+H50</f>
        <v>0</v>
      </c>
      <c r="J50">
        <f t="shared" si="28"/>
        <v>0</v>
      </c>
      <c r="K50">
        <f t="shared" si="28"/>
        <v>0</v>
      </c>
      <c r="L50">
        <f t="shared" si="28"/>
        <v>0</v>
      </c>
      <c r="M50">
        <f t="shared" si="28"/>
        <v>0</v>
      </c>
      <c r="N50">
        <f t="shared" si="28"/>
        <v>0</v>
      </c>
      <c r="O50">
        <f t="shared" si="28"/>
        <v>0</v>
      </c>
      <c r="P50">
        <f t="shared" si="28"/>
        <v>0</v>
      </c>
      <c r="Q50">
        <f t="shared" si="28"/>
        <v>0</v>
      </c>
      <c r="R50">
        <f t="shared" ref="R50:V52" si="29">+Q50</f>
        <v>0</v>
      </c>
      <c r="S50">
        <f t="shared" si="29"/>
        <v>0</v>
      </c>
      <c r="T50">
        <f t="shared" si="29"/>
        <v>0</v>
      </c>
      <c r="U50">
        <f t="shared" si="29"/>
        <v>0</v>
      </c>
      <c r="V50">
        <f t="shared" si="29"/>
        <v>0</v>
      </c>
      <c r="W50">
        <f t="shared" ref="W50:AA52" si="30">+V50</f>
        <v>0</v>
      </c>
      <c r="X50">
        <f t="shared" si="30"/>
        <v>0</v>
      </c>
      <c r="Y50">
        <f t="shared" si="30"/>
        <v>0</v>
      </c>
      <c r="Z50">
        <f t="shared" si="30"/>
        <v>0</v>
      </c>
      <c r="AA50">
        <f t="shared" si="30"/>
        <v>0</v>
      </c>
      <c r="AB50">
        <f t="shared" ref="AB50:AF52" si="31">+AA50</f>
        <v>0</v>
      </c>
      <c r="AC50">
        <f t="shared" si="31"/>
        <v>0</v>
      </c>
      <c r="AD50">
        <f t="shared" si="31"/>
        <v>0</v>
      </c>
      <c r="AE50">
        <f t="shared" si="31"/>
        <v>0</v>
      </c>
      <c r="AF50">
        <f t="shared" si="31"/>
        <v>0</v>
      </c>
      <c r="AG50" s="1">
        <f t="shared" si="1"/>
        <v>0</v>
      </c>
    </row>
    <row r="51" spans="1:51" x14ac:dyDescent="0.25">
      <c r="A51"/>
      <c r="B51" t="s">
        <v>46</v>
      </c>
      <c r="C51" s="93">
        <v>0</v>
      </c>
      <c r="D51" s="93">
        <f t="shared" si="27"/>
        <v>0</v>
      </c>
      <c r="E51" s="93">
        <f t="shared" si="27"/>
        <v>0</v>
      </c>
      <c r="F51" s="93">
        <f t="shared" si="27"/>
        <v>0</v>
      </c>
      <c r="G51" s="93">
        <f t="shared" si="27"/>
        <v>0</v>
      </c>
      <c r="H51" s="93">
        <f>+G51</f>
        <v>0</v>
      </c>
      <c r="I51" s="93">
        <f t="shared" si="28"/>
        <v>0</v>
      </c>
      <c r="J51" s="93">
        <f t="shared" si="28"/>
        <v>0</v>
      </c>
      <c r="K51" s="93">
        <f t="shared" si="28"/>
        <v>0</v>
      </c>
      <c r="L51" s="93">
        <f t="shared" si="28"/>
        <v>0</v>
      </c>
      <c r="M51" s="93">
        <f t="shared" si="28"/>
        <v>0</v>
      </c>
      <c r="N51" s="93">
        <f t="shared" si="28"/>
        <v>0</v>
      </c>
      <c r="O51" s="93">
        <f t="shared" si="28"/>
        <v>0</v>
      </c>
      <c r="P51" s="93">
        <f t="shared" si="28"/>
        <v>0</v>
      </c>
      <c r="Q51" s="93">
        <f t="shared" si="28"/>
        <v>0</v>
      </c>
      <c r="R51" s="93">
        <f t="shared" si="29"/>
        <v>0</v>
      </c>
      <c r="S51" s="93">
        <f t="shared" si="29"/>
        <v>0</v>
      </c>
      <c r="T51" s="93">
        <f t="shared" si="29"/>
        <v>0</v>
      </c>
      <c r="U51" s="93">
        <f t="shared" si="29"/>
        <v>0</v>
      </c>
      <c r="V51" s="93">
        <f t="shared" si="29"/>
        <v>0</v>
      </c>
      <c r="W51" s="93">
        <f t="shared" si="30"/>
        <v>0</v>
      </c>
      <c r="X51" s="93">
        <f t="shared" si="30"/>
        <v>0</v>
      </c>
      <c r="Y51" s="93">
        <f t="shared" si="30"/>
        <v>0</v>
      </c>
      <c r="Z51" s="93">
        <f t="shared" si="30"/>
        <v>0</v>
      </c>
      <c r="AA51" s="93">
        <f t="shared" si="30"/>
        <v>0</v>
      </c>
      <c r="AB51" s="93">
        <f t="shared" si="31"/>
        <v>0</v>
      </c>
      <c r="AC51" s="93">
        <f t="shared" si="31"/>
        <v>0</v>
      </c>
      <c r="AD51" s="93">
        <f t="shared" si="31"/>
        <v>0</v>
      </c>
      <c r="AE51" s="93">
        <f t="shared" si="31"/>
        <v>0</v>
      </c>
      <c r="AF51" s="93">
        <f t="shared" si="31"/>
        <v>0</v>
      </c>
      <c r="AG51" s="1">
        <f t="shared" si="1"/>
        <v>0</v>
      </c>
    </row>
    <row r="52" spans="1:51" x14ac:dyDescent="0.25">
      <c r="A52"/>
      <c r="B52" t="s">
        <v>43</v>
      </c>
      <c r="C52" s="213">
        <v>0</v>
      </c>
      <c r="D52" s="93">
        <f t="shared" ref="D52:Q52" si="32">+C52</f>
        <v>0</v>
      </c>
      <c r="E52" s="93">
        <f t="shared" si="32"/>
        <v>0</v>
      </c>
      <c r="F52" s="93">
        <f t="shared" si="32"/>
        <v>0</v>
      </c>
      <c r="G52" s="93">
        <f t="shared" si="32"/>
        <v>0</v>
      </c>
      <c r="H52" s="93">
        <f t="shared" si="32"/>
        <v>0</v>
      </c>
      <c r="I52" s="93">
        <f t="shared" si="32"/>
        <v>0</v>
      </c>
      <c r="J52" s="93">
        <f t="shared" si="32"/>
        <v>0</v>
      </c>
      <c r="K52" s="93">
        <f t="shared" si="32"/>
        <v>0</v>
      </c>
      <c r="L52" s="93">
        <f t="shared" si="32"/>
        <v>0</v>
      </c>
      <c r="M52" s="93">
        <f t="shared" si="32"/>
        <v>0</v>
      </c>
      <c r="N52" s="93">
        <f t="shared" si="32"/>
        <v>0</v>
      </c>
      <c r="O52" s="93">
        <f t="shared" si="32"/>
        <v>0</v>
      </c>
      <c r="P52" s="93">
        <f t="shared" si="32"/>
        <v>0</v>
      </c>
      <c r="Q52" s="93">
        <f t="shared" si="32"/>
        <v>0</v>
      </c>
      <c r="R52" s="93">
        <f t="shared" si="29"/>
        <v>0</v>
      </c>
      <c r="S52" s="93">
        <f t="shared" si="29"/>
        <v>0</v>
      </c>
      <c r="T52" s="93">
        <f t="shared" si="29"/>
        <v>0</v>
      </c>
      <c r="U52" s="93">
        <f t="shared" si="29"/>
        <v>0</v>
      </c>
      <c r="V52" s="93">
        <f t="shared" si="29"/>
        <v>0</v>
      </c>
      <c r="W52" s="93">
        <f t="shared" si="30"/>
        <v>0</v>
      </c>
      <c r="X52" s="93">
        <f t="shared" si="30"/>
        <v>0</v>
      </c>
      <c r="Y52" s="93">
        <f t="shared" si="30"/>
        <v>0</v>
      </c>
      <c r="Z52" s="93">
        <f t="shared" si="30"/>
        <v>0</v>
      </c>
      <c r="AA52" s="93">
        <f t="shared" si="30"/>
        <v>0</v>
      </c>
      <c r="AB52" s="93">
        <f t="shared" si="31"/>
        <v>0</v>
      </c>
      <c r="AC52" s="93">
        <f t="shared" si="31"/>
        <v>0</v>
      </c>
      <c r="AD52" s="93">
        <f t="shared" si="31"/>
        <v>0</v>
      </c>
      <c r="AE52" s="93">
        <f t="shared" si="31"/>
        <v>0</v>
      </c>
      <c r="AF52" s="93">
        <f t="shared" si="31"/>
        <v>0</v>
      </c>
      <c r="AG52" s="1">
        <f t="shared" si="1"/>
        <v>0</v>
      </c>
    </row>
    <row r="53" spans="1:51" x14ac:dyDescent="0.25">
      <c r="A53"/>
      <c r="B53" t="s">
        <v>44</v>
      </c>
      <c r="C53" s="1">
        <f>C50*365*C51+(C52*365*C50*assumptions!C$36)</f>
        <v>0</v>
      </c>
      <c r="D53" s="1">
        <f>D50*365*D51+(D52*365*D50*assumptions!D$36)</f>
        <v>0</v>
      </c>
      <c r="E53" s="1">
        <f>E50*365*E51+(E52*365*E50*assumptions!E$36)</f>
        <v>0</v>
      </c>
      <c r="F53" s="1">
        <f>F50*365*F51+(F52*365*F50*assumptions!F$36)</f>
        <v>0</v>
      </c>
      <c r="G53" s="1">
        <f>G50*365*G51+(G52*365*G50*assumptions!G$36)</f>
        <v>0</v>
      </c>
      <c r="H53" s="1">
        <f>H50*365*H51+(H52*365*H50*assumptions!H$36)</f>
        <v>0</v>
      </c>
      <c r="I53" s="1">
        <f>I50*365*I51+(I52*365*I50*assumptions!I$36)</f>
        <v>0</v>
      </c>
      <c r="J53" s="1">
        <f>J50*365*J51+(J52*365*J50*assumptions!J$36)</f>
        <v>0</v>
      </c>
      <c r="K53" s="1">
        <f>K50*365*K51+(K52*365*K50*assumptions!K$36)</f>
        <v>0</v>
      </c>
      <c r="L53" s="1">
        <f>L50*365*L51+(L52*365*L50*assumptions!L$36)</f>
        <v>0</v>
      </c>
      <c r="M53" s="1">
        <f>M50*365*M51+(M52*365*M50*assumptions!M$36)</f>
        <v>0</v>
      </c>
      <c r="N53" s="1">
        <f>N50*365*N51+(N52*365*N50*assumptions!N$36)</f>
        <v>0</v>
      </c>
      <c r="O53" s="1">
        <f>O50*365*O51+(O52*365*O50*assumptions!O$36)</f>
        <v>0</v>
      </c>
      <c r="P53" s="1">
        <f>P50*365*P51+(P52*365*P50*assumptions!P$36)</f>
        <v>0</v>
      </c>
      <c r="Q53" s="1">
        <f>Q50*365*Q51+(Q52*365*Q50*assumptions!Q$36)</f>
        <v>0</v>
      </c>
      <c r="R53" s="1">
        <f>R50*365*R51+(R52*365*R50*assumptions!R$36)</f>
        <v>0</v>
      </c>
      <c r="S53" s="1">
        <f>S50*365*S51+(S52*365*S50*assumptions!S$36)</f>
        <v>0</v>
      </c>
      <c r="T53" s="1">
        <f>T50*365*T51+(T52*365*T50*assumptions!T$36)</f>
        <v>0</v>
      </c>
      <c r="U53" s="1">
        <f>U50*365*U51+(U52*365*U50*assumptions!U$36)</f>
        <v>0</v>
      </c>
      <c r="V53" s="1">
        <f>V50*365*V51+(V52*365*V50*assumptions!V$36)</f>
        <v>0</v>
      </c>
      <c r="W53" s="1">
        <f>W50*365*W51+(W52*365*W50*assumptions!W$36)</f>
        <v>0</v>
      </c>
      <c r="X53" s="1">
        <f>X50*365*X51+(X52*365*X50*assumptions!X$36)</f>
        <v>0</v>
      </c>
      <c r="Y53" s="1">
        <f>Y50*365*Y51+(Y52*365*Y50*assumptions!Y$36)</f>
        <v>0</v>
      </c>
      <c r="Z53" s="1">
        <f>Z50*365*Z51+(Z52*365*Z50*assumptions!Z$36)</f>
        <v>0</v>
      </c>
      <c r="AA53" s="1">
        <f>AA50*365*AA51+(AA52*365*AA50*assumptions!AA$36)</f>
        <v>0</v>
      </c>
      <c r="AB53" s="1">
        <f>AB50*365*AB51+(AB52*365*AB50*assumptions!AB$36)</f>
        <v>0</v>
      </c>
      <c r="AC53" s="1">
        <f>AC50*365*AC51+(AC52*365*AC50*assumptions!AC$36)</f>
        <v>0</v>
      </c>
      <c r="AD53" s="1">
        <f>AD50*365*AD51+(AD52*365*AD50*assumptions!AD$36)</f>
        <v>0</v>
      </c>
      <c r="AE53" s="1">
        <f>AE50*365*AE51+(AE52*365*AE50*assumptions!AE$36)</f>
        <v>0</v>
      </c>
      <c r="AF53" s="1">
        <f>AF50*365*AF51+(AF52*365*AF50*assumptions!AF$36)</f>
        <v>0</v>
      </c>
      <c r="AG53" s="1">
        <f t="shared" si="1"/>
        <v>0</v>
      </c>
    </row>
    <row r="54" spans="1:51" x14ac:dyDescent="0.25">
      <c r="A54" t="s">
        <v>45</v>
      </c>
      <c r="B54" s="13">
        <v>0</v>
      </c>
      <c r="C54">
        <f>+C50*$B$12*assumptions!C$36*DCF!D$29</f>
        <v>0</v>
      </c>
      <c r="D54">
        <f>+D50*$B$12*assumptions!D$36*DCF!E$29</f>
        <v>0</v>
      </c>
      <c r="E54">
        <f>+E50*$B$12*assumptions!E$36*DCF!F$29</f>
        <v>0</v>
      </c>
      <c r="F54">
        <f>+F50*$B$12*assumptions!F$36*DCF!G$29</f>
        <v>0</v>
      </c>
      <c r="G54">
        <f>+G50*$B$12*assumptions!G$36*DCF!H$29</f>
        <v>0</v>
      </c>
      <c r="H54">
        <f>+H50*$B$12*assumptions!H$36*DCF!I$29</f>
        <v>0</v>
      </c>
      <c r="I54">
        <f>+I50*$B$12*assumptions!I$36*DCF!J$29</f>
        <v>0</v>
      </c>
      <c r="J54">
        <f>+J50*$B$12*assumptions!J$36*DCF!K$29</f>
        <v>0</v>
      </c>
      <c r="K54">
        <f>+K50*$B$12*assumptions!K$36*DCF!L$29</f>
        <v>0</v>
      </c>
      <c r="L54">
        <f>+L50*$B$12*assumptions!$L$36*DCF!M$29</f>
        <v>0</v>
      </c>
      <c r="M54">
        <f>+M50*$B$12*assumptions!$L$36*DCF!N$29</f>
        <v>0</v>
      </c>
      <c r="N54">
        <f>+N50*$B$12*assumptions!$L$36*DCF!O$29</f>
        <v>0</v>
      </c>
      <c r="O54">
        <f>+O50*$B$12*assumptions!$L$36*DCF!P$29</f>
        <v>0</v>
      </c>
      <c r="P54">
        <f>+P50*$B$12*assumptions!$L$36*DCF!Q$29</f>
        <v>0</v>
      </c>
      <c r="Q54">
        <f>+Q50*$B$12*assumptions!$L$36*DCF!R$29</f>
        <v>0</v>
      </c>
      <c r="R54">
        <f>+R50*$B$12*assumptions!$L$36*DCF!S$29</f>
        <v>0</v>
      </c>
      <c r="S54">
        <f>+S50*$B$12*assumptions!$L$36*DCF!T$29</f>
        <v>0</v>
      </c>
      <c r="T54">
        <f>+T50*$B$12*assumptions!$L$36*DCF!U$29</f>
        <v>0</v>
      </c>
      <c r="U54">
        <f>+U50*$B$12*assumptions!$L$36*DCF!V$29</f>
        <v>0</v>
      </c>
      <c r="V54">
        <f>+V50*$B$12*assumptions!$L$36*DCF!W$29</f>
        <v>0</v>
      </c>
      <c r="W54">
        <f>+W50*$B$12*assumptions!$L$36*DCF!X$29</f>
        <v>0</v>
      </c>
      <c r="X54">
        <f>+X50*$B$12*assumptions!$L$36*DCF!Y$29</f>
        <v>0</v>
      </c>
      <c r="Y54">
        <f>+Y50*$B$12*assumptions!$L$36*DCF!Z$29</f>
        <v>0</v>
      </c>
      <c r="Z54">
        <f>+Z50*$B$12*assumptions!$L$36*DCF!AA$29</f>
        <v>0</v>
      </c>
      <c r="AA54">
        <f>+AA50*$B$12*assumptions!$L$36*DCF!AB$29</f>
        <v>0</v>
      </c>
      <c r="AB54">
        <f>+AB50*$B$12*assumptions!$L$36*DCF!AH$29</f>
        <v>0</v>
      </c>
      <c r="AC54">
        <f>+AC50*$B$12*assumptions!$L$36*DCF!AI$29</f>
        <v>0</v>
      </c>
      <c r="AD54">
        <f>+AD50*$B$12*assumptions!$L$36*DCF!AJ$29</f>
        <v>0</v>
      </c>
      <c r="AE54">
        <f>+AE50*$B$12*assumptions!$L$36*DCF!AK$29</f>
        <v>0</v>
      </c>
      <c r="AF54">
        <f>+AF50*$B$12*assumptions!$L$36*DCF!AL$29</f>
        <v>0</v>
      </c>
      <c r="AG54" s="1">
        <f t="shared" si="1"/>
        <v>0</v>
      </c>
    </row>
    <row r="55" spans="1:51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s="1"/>
    </row>
    <row r="56" spans="1:51" x14ac:dyDescent="0.25">
      <c r="A56" t="s">
        <v>48</v>
      </c>
      <c r="B56" t="s">
        <v>42</v>
      </c>
      <c r="C56" s="460">
        <f>+C14+C7</f>
        <v>780</v>
      </c>
      <c r="D56" s="460">
        <f t="shared" ref="D56:AF56" si="33">+D14+D7</f>
        <v>780</v>
      </c>
      <c r="E56" s="460">
        <f t="shared" si="33"/>
        <v>780</v>
      </c>
      <c r="F56" s="460">
        <f t="shared" si="33"/>
        <v>780</v>
      </c>
      <c r="G56" s="460">
        <f t="shared" si="33"/>
        <v>780</v>
      </c>
      <c r="H56" s="460">
        <f t="shared" si="33"/>
        <v>780</v>
      </c>
      <c r="I56" s="460">
        <f t="shared" si="33"/>
        <v>780</v>
      </c>
      <c r="J56" s="460">
        <f t="shared" si="33"/>
        <v>780</v>
      </c>
      <c r="K56" s="460">
        <f t="shared" si="33"/>
        <v>780</v>
      </c>
      <c r="L56" s="460">
        <f t="shared" si="33"/>
        <v>780</v>
      </c>
      <c r="M56" s="460">
        <f t="shared" si="33"/>
        <v>780</v>
      </c>
      <c r="N56" s="460">
        <f t="shared" si="33"/>
        <v>780</v>
      </c>
      <c r="O56" s="460">
        <f t="shared" si="33"/>
        <v>780</v>
      </c>
      <c r="P56" s="460">
        <f t="shared" si="33"/>
        <v>780</v>
      </c>
      <c r="Q56" s="460">
        <f t="shared" si="33"/>
        <v>780</v>
      </c>
      <c r="R56" s="460">
        <f t="shared" si="33"/>
        <v>780</v>
      </c>
      <c r="S56" s="460">
        <f t="shared" si="33"/>
        <v>780</v>
      </c>
      <c r="T56" s="460">
        <f t="shared" si="33"/>
        <v>780</v>
      </c>
      <c r="U56" s="460">
        <f t="shared" si="33"/>
        <v>780</v>
      </c>
      <c r="V56" s="460">
        <f t="shared" si="33"/>
        <v>780</v>
      </c>
      <c r="W56" s="460">
        <f t="shared" si="33"/>
        <v>0</v>
      </c>
      <c r="X56" s="460">
        <f t="shared" si="33"/>
        <v>0</v>
      </c>
      <c r="Y56" s="460">
        <f t="shared" si="33"/>
        <v>0</v>
      </c>
      <c r="Z56" s="460">
        <f t="shared" si="33"/>
        <v>0</v>
      </c>
      <c r="AA56" s="460">
        <f t="shared" si="33"/>
        <v>0</v>
      </c>
      <c r="AB56" s="460">
        <f t="shared" si="33"/>
        <v>0</v>
      </c>
      <c r="AC56" s="460">
        <f t="shared" si="33"/>
        <v>0</v>
      </c>
      <c r="AD56" s="460">
        <f t="shared" si="33"/>
        <v>0</v>
      </c>
      <c r="AE56" s="460">
        <f t="shared" si="33"/>
        <v>0</v>
      </c>
      <c r="AF56" s="460">
        <f t="shared" si="33"/>
        <v>0</v>
      </c>
      <c r="AG56" s="1">
        <f t="shared" si="1"/>
        <v>15600</v>
      </c>
    </row>
    <row r="57" spans="1:51" x14ac:dyDescent="0.25">
      <c r="A57"/>
      <c r="B57" t="s">
        <v>49</v>
      </c>
      <c r="C57" s="459">
        <f>+C58/(C56*365)</f>
        <v>0.43501276695446861</v>
      </c>
      <c r="D57" s="459">
        <f t="shared" ref="D57:AF57" si="34">+D58/(D56*365)</f>
        <v>0.43501276695446861</v>
      </c>
      <c r="E57" s="459">
        <f t="shared" si="34"/>
        <v>0.43500236975733719</v>
      </c>
      <c r="F57" s="459">
        <f t="shared" si="34"/>
        <v>0.43620458275434382</v>
      </c>
      <c r="G57" s="459">
        <f t="shared" si="34"/>
        <v>0.43501276695446861</v>
      </c>
      <c r="H57" s="459">
        <f t="shared" si="34"/>
        <v>0.43498345698242608</v>
      </c>
      <c r="I57" s="459">
        <f t="shared" si="34"/>
        <v>0.43503425101865972</v>
      </c>
      <c r="J57" s="459">
        <f t="shared" si="34"/>
        <v>0.43620458275434371</v>
      </c>
      <c r="K57" s="459">
        <f t="shared" si="34"/>
        <v>0.43501276695446861</v>
      </c>
      <c r="L57" s="459">
        <f t="shared" si="34"/>
        <v>0.43501276695446861</v>
      </c>
      <c r="M57" s="459">
        <f t="shared" si="34"/>
        <v>0.43501276695446861</v>
      </c>
      <c r="N57" s="459">
        <f t="shared" si="34"/>
        <v>0.43602334460364739</v>
      </c>
      <c r="O57" s="459">
        <f t="shared" si="34"/>
        <v>0.43501276695446878</v>
      </c>
      <c r="P57" s="459">
        <f t="shared" si="34"/>
        <v>0.43501276695446867</v>
      </c>
      <c r="Q57" s="459">
        <f t="shared" si="34"/>
        <v>0.43501276695446861</v>
      </c>
      <c r="R57" s="459">
        <f t="shared" si="34"/>
        <v>0.43620458275434371</v>
      </c>
      <c r="S57" s="459">
        <f t="shared" si="34"/>
        <v>0.43501276695446861</v>
      </c>
      <c r="T57" s="459">
        <f t="shared" si="34"/>
        <v>0.43501276695446844</v>
      </c>
      <c r="U57" s="459">
        <f t="shared" si="34"/>
        <v>0.43501276695446844</v>
      </c>
      <c r="V57" s="459">
        <f t="shared" si="34"/>
        <v>0.43620458275434382</v>
      </c>
      <c r="W57" s="459" t="e">
        <f t="shared" si="34"/>
        <v>#DIV/0!</v>
      </c>
      <c r="X57" s="459" t="e">
        <f t="shared" si="34"/>
        <v>#DIV/0!</v>
      </c>
      <c r="Y57" s="459" t="e">
        <f t="shared" si="34"/>
        <v>#DIV/0!</v>
      </c>
      <c r="Z57" s="459" t="e">
        <f t="shared" si="34"/>
        <v>#DIV/0!</v>
      </c>
      <c r="AA57" s="459" t="e">
        <f t="shared" si="34"/>
        <v>#DIV/0!</v>
      </c>
      <c r="AB57" s="459" t="e">
        <f t="shared" si="34"/>
        <v>#DIV/0!</v>
      </c>
      <c r="AC57" s="459" t="e">
        <f t="shared" si="34"/>
        <v>#DIV/0!</v>
      </c>
      <c r="AD57" s="459" t="e">
        <f t="shared" si="34"/>
        <v>#DIV/0!</v>
      </c>
      <c r="AE57" s="459" t="e">
        <f t="shared" si="34"/>
        <v>#DIV/0!</v>
      </c>
      <c r="AF57" s="459" t="e">
        <f t="shared" si="34"/>
        <v>#DIV/0!</v>
      </c>
      <c r="AG57" s="1"/>
    </row>
    <row r="58" spans="1:51" x14ac:dyDescent="0.25">
      <c r="A58"/>
      <c r="B58" t="s">
        <v>44</v>
      </c>
      <c r="C58" s="236">
        <f t="shared" ref="C58:Q59" si="35">C11+C17+C23+C29+C35+C41+C47+C53</f>
        <v>123848.13475193721</v>
      </c>
      <c r="D58" s="236">
        <f t="shared" si="35"/>
        <v>123848.13475193721</v>
      </c>
      <c r="E58" s="236">
        <f t="shared" si="35"/>
        <v>123845.1746699139</v>
      </c>
      <c r="F58" s="236">
        <f t="shared" si="35"/>
        <v>124187.44471016168</v>
      </c>
      <c r="G58" s="236">
        <f t="shared" si="35"/>
        <v>123848.13475193721</v>
      </c>
      <c r="H58" s="236">
        <f t="shared" si="35"/>
        <v>123839.79020289671</v>
      </c>
      <c r="I58" s="236">
        <f t="shared" si="35"/>
        <v>123854.25126501243</v>
      </c>
      <c r="J58" s="236">
        <f t="shared" si="35"/>
        <v>124187.44471016165</v>
      </c>
      <c r="K58" s="236">
        <f t="shared" si="35"/>
        <v>123848.13475193721</v>
      </c>
      <c r="L58" s="236">
        <f t="shared" si="35"/>
        <v>123848.13475193721</v>
      </c>
      <c r="M58" s="236">
        <f t="shared" si="35"/>
        <v>123848.13475193721</v>
      </c>
      <c r="N58" s="236">
        <f t="shared" si="35"/>
        <v>124135.84620865842</v>
      </c>
      <c r="O58" s="236">
        <f t="shared" si="35"/>
        <v>123848.13475193726</v>
      </c>
      <c r="P58" s="236">
        <f t="shared" si="35"/>
        <v>123848.13475193724</v>
      </c>
      <c r="Q58" s="236">
        <f t="shared" si="35"/>
        <v>123848.13475193722</v>
      </c>
      <c r="R58" s="236">
        <f t="shared" ref="R58:V59" si="36">R11+R17+R23+R29+R35+R41+R47+R53</f>
        <v>124187.44471016165</v>
      </c>
      <c r="S58" s="236">
        <f t="shared" si="36"/>
        <v>123848.13475193722</v>
      </c>
      <c r="T58" s="236">
        <f t="shared" si="36"/>
        <v>123848.13475193716</v>
      </c>
      <c r="U58" s="236">
        <f t="shared" si="36"/>
        <v>123848.13475193716</v>
      </c>
      <c r="V58" s="236">
        <f t="shared" si="36"/>
        <v>124187.44471016168</v>
      </c>
      <c r="W58" s="236">
        <f t="shared" ref="W58:AA59" si="37">W11+W17+W23+W29+W35+W41+W47+W53</f>
        <v>0</v>
      </c>
      <c r="X58" s="236">
        <f t="shared" si="37"/>
        <v>0</v>
      </c>
      <c r="Y58" s="236">
        <f t="shared" si="37"/>
        <v>0</v>
      </c>
      <c r="Z58" s="236">
        <f t="shared" si="37"/>
        <v>0</v>
      </c>
      <c r="AA58" s="236">
        <f t="shared" si="37"/>
        <v>0</v>
      </c>
      <c r="AB58" s="236">
        <f t="shared" ref="AB58:AF59" si="38">AB11+AB17+AB23+AB29+AB35+AB41+AB47+AB53</f>
        <v>0</v>
      </c>
      <c r="AC58" s="236">
        <f t="shared" si="38"/>
        <v>0</v>
      </c>
      <c r="AD58" s="236">
        <f t="shared" si="38"/>
        <v>0</v>
      </c>
      <c r="AE58" s="236">
        <f t="shared" si="38"/>
        <v>0</v>
      </c>
      <c r="AF58" s="236">
        <f t="shared" si="38"/>
        <v>0</v>
      </c>
      <c r="AG58" s="1">
        <f t="shared" si="1"/>
        <v>2478602.4582103752</v>
      </c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</row>
    <row r="59" spans="1:51" x14ac:dyDescent="0.25">
      <c r="A59" t="s">
        <v>45</v>
      </c>
      <c r="B59" s="13"/>
      <c r="C59" s="113">
        <f t="shared" si="35"/>
        <v>33.646069260985158</v>
      </c>
      <c r="D59" s="113">
        <f t="shared" si="35"/>
        <v>33.295238406232436</v>
      </c>
      <c r="E59" s="113">
        <f t="shared" si="35"/>
        <v>33.202003010121956</v>
      </c>
      <c r="F59" s="113">
        <f t="shared" si="35"/>
        <v>33.365511278196962</v>
      </c>
      <c r="G59" s="113">
        <f t="shared" si="35"/>
        <v>33.345801522321928</v>
      </c>
      <c r="H59" s="113">
        <f t="shared" si="35"/>
        <v>33.178714581352551</v>
      </c>
      <c r="I59" s="113">
        <f t="shared" si="35"/>
        <v>33.369730991375675</v>
      </c>
      <c r="J59" s="113">
        <f t="shared" si="35"/>
        <v>33.548434361856245</v>
      </c>
      <c r="K59" s="113">
        <f t="shared" si="35"/>
        <v>32.513002381980527</v>
      </c>
      <c r="L59" s="113">
        <f t="shared" si="35"/>
        <v>33.385439252184057</v>
      </c>
      <c r="M59" s="113">
        <f t="shared" si="35"/>
        <v>32.617489030411029</v>
      </c>
      <c r="N59" s="113">
        <f t="shared" si="35"/>
        <v>33.303737087712364</v>
      </c>
      <c r="O59" s="113">
        <f t="shared" si="35"/>
        <v>33.468147338499932</v>
      </c>
      <c r="P59" s="113">
        <f t="shared" si="35"/>
        <v>33.871576535547185</v>
      </c>
      <c r="Q59" s="113">
        <f t="shared" si="35"/>
        <v>32.557171085719304</v>
      </c>
      <c r="R59" s="113">
        <f t="shared" si="36"/>
        <v>32.557171085719304</v>
      </c>
      <c r="S59" s="113">
        <f t="shared" si="36"/>
        <v>32.557171085719304</v>
      </c>
      <c r="T59" s="113">
        <f t="shared" si="36"/>
        <v>32.557171085719304</v>
      </c>
      <c r="U59" s="113">
        <f t="shared" si="36"/>
        <v>32.557171085719304</v>
      </c>
      <c r="V59" s="113">
        <f t="shared" si="36"/>
        <v>32.557171085719304</v>
      </c>
      <c r="W59" s="113">
        <f t="shared" si="37"/>
        <v>0</v>
      </c>
      <c r="X59" s="113">
        <f t="shared" si="37"/>
        <v>0</v>
      </c>
      <c r="Y59" s="113">
        <f t="shared" si="37"/>
        <v>0</v>
      </c>
      <c r="Z59" s="113">
        <f t="shared" si="37"/>
        <v>0</v>
      </c>
      <c r="AA59" s="113">
        <f t="shared" si="37"/>
        <v>0</v>
      </c>
      <c r="AB59" s="113">
        <f t="shared" si="38"/>
        <v>0</v>
      </c>
      <c r="AC59" s="113">
        <f t="shared" si="38"/>
        <v>0</v>
      </c>
      <c r="AD59" s="113">
        <f t="shared" si="38"/>
        <v>0</v>
      </c>
      <c r="AE59" s="113">
        <f t="shared" si="38"/>
        <v>0</v>
      </c>
      <c r="AF59" s="113">
        <f t="shared" si="38"/>
        <v>0</v>
      </c>
      <c r="AG59" s="1">
        <f t="shared" si="1"/>
        <v>661.45392155309412</v>
      </c>
    </row>
    <row r="60" spans="1:51" x14ac:dyDescent="0.25">
      <c r="AG60" s="1"/>
    </row>
    <row r="61" spans="1:51" x14ac:dyDescent="0.25">
      <c r="A61" s="9" t="s">
        <v>50</v>
      </c>
      <c r="C61" s="25">
        <f>(+C59*365)*assumptions!C39</f>
        <v>28165.304775774242</v>
      </c>
      <c r="D61" s="25">
        <f>(+D59*365)*assumptions!D39</f>
        <v>35418.412151088276</v>
      </c>
      <c r="E61" s="25">
        <f>+D61</f>
        <v>35418.412151088276</v>
      </c>
      <c r="F61" s="25">
        <f t="shared" ref="F61:Q61" si="39">+E61</f>
        <v>35418.412151088276</v>
      </c>
      <c r="G61" s="25">
        <f t="shared" si="39"/>
        <v>35418.412151088276</v>
      </c>
      <c r="H61" s="25">
        <f t="shared" si="39"/>
        <v>35418.412151088276</v>
      </c>
      <c r="I61" s="25">
        <f t="shared" si="39"/>
        <v>35418.412151088276</v>
      </c>
      <c r="J61" s="25">
        <f t="shared" si="39"/>
        <v>35418.412151088276</v>
      </c>
      <c r="K61" s="25">
        <f t="shared" si="39"/>
        <v>35418.412151088276</v>
      </c>
      <c r="L61" s="25">
        <f t="shared" si="39"/>
        <v>35418.412151088276</v>
      </c>
      <c r="M61" s="25">
        <f t="shared" si="39"/>
        <v>35418.412151088276</v>
      </c>
      <c r="N61" s="25">
        <f t="shared" si="39"/>
        <v>35418.412151088276</v>
      </c>
      <c r="O61" s="25">
        <f t="shared" si="39"/>
        <v>35418.412151088276</v>
      </c>
      <c r="P61" s="25">
        <f t="shared" si="39"/>
        <v>35418.412151088276</v>
      </c>
      <c r="Q61" s="25">
        <f t="shared" si="39"/>
        <v>35418.412151088276</v>
      </c>
      <c r="R61" s="25">
        <f t="shared" ref="R61:AA61" si="40">+Q61</f>
        <v>35418.412151088276</v>
      </c>
      <c r="S61" s="25">
        <f t="shared" si="40"/>
        <v>35418.412151088276</v>
      </c>
      <c r="T61" s="25">
        <f t="shared" si="40"/>
        <v>35418.412151088276</v>
      </c>
      <c r="U61" s="25">
        <f t="shared" si="40"/>
        <v>35418.412151088276</v>
      </c>
      <c r="V61" s="25">
        <f t="shared" si="40"/>
        <v>35418.412151088276</v>
      </c>
      <c r="W61" s="25">
        <f t="shared" si="40"/>
        <v>35418.412151088276</v>
      </c>
      <c r="X61" s="25">
        <f t="shared" si="40"/>
        <v>35418.412151088276</v>
      </c>
      <c r="Y61" s="25">
        <f t="shared" si="40"/>
        <v>35418.412151088276</v>
      </c>
      <c r="Z61" s="25">
        <f t="shared" si="40"/>
        <v>35418.412151088276</v>
      </c>
      <c r="AA61" s="25">
        <f t="shared" si="40"/>
        <v>35418.412151088276</v>
      </c>
      <c r="AB61" s="25">
        <f>+AA61</f>
        <v>35418.412151088276</v>
      </c>
      <c r="AC61" s="25">
        <f>+AB61</f>
        <v>35418.412151088276</v>
      </c>
      <c r="AD61" s="25">
        <f>+AC61</f>
        <v>35418.412151088276</v>
      </c>
      <c r="AE61" s="25">
        <f>+AD61</f>
        <v>35418.412151088276</v>
      </c>
      <c r="AF61" s="25">
        <f>+AE61</f>
        <v>35418.412151088276</v>
      </c>
      <c r="AG61" s="1">
        <f t="shared" si="1"/>
        <v>1055299.2571573339</v>
      </c>
    </row>
    <row r="63" spans="1:51" customFormat="1" x14ac:dyDescent="0.25"/>
    <row r="64" spans="1:51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spans="4:18" customFormat="1" x14ac:dyDescent="0.25"/>
    <row r="146" spans="4:18" customFormat="1" x14ac:dyDescent="0.25"/>
    <row r="147" spans="4:18" customFormat="1" x14ac:dyDescent="0.25"/>
    <row r="148" spans="4:18" customFormat="1" x14ac:dyDescent="0.25"/>
    <row r="149" spans="4:18" customFormat="1" x14ac:dyDescent="0.25"/>
    <row r="150" spans="4:18" customFormat="1" x14ac:dyDescent="0.25"/>
    <row r="151" spans="4:18" customFormat="1" x14ac:dyDescent="0.25"/>
    <row r="152" spans="4:18" customFormat="1" x14ac:dyDescent="0.25"/>
    <row r="153" spans="4:18" customFormat="1" x14ac:dyDescent="0.25"/>
    <row r="154" spans="4:18" x14ac:dyDescent="0.25"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</row>
    <row r="155" spans="4:18" x14ac:dyDescent="0.25"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</row>
    <row r="156" spans="4:18" x14ac:dyDescent="0.25"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</row>
    <row r="157" spans="4:18" x14ac:dyDescent="0.25"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</row>
    <row r="158" spans="4:18" x14ac:dyDescent="0.25"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</row>
    <row r="159" spans="4:18" x14ac:dyDescent="0.25"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</row>
    <row r="160" spans="4:18" x14ac:dyDescent="0.25"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</row>
    <row r="161" spans="4:18" x14ac:dyDescent="0.25"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</row>
    <row r="162" spans="4:18" x14ac:dyDescent="0.25"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</row>
    <row r="163" spans="4:18" x14ac:dyDescent="0.25"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</row>
    <row r="164" spans="4:18" x14ac:dyDescent="0.25"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</row>
    <row r="165" spans="4:18" x14ac:dyDescent="0.25"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</row>
    <row r="166" spans="4:18" x14ac:dyDescent="0.25"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</row>
    <row r="167" spans="4:18" x14ac:dyDescent="0.25"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</row>
    <row r="168" spans="4:18" x14ac:dyDescent="0.25"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</row>
    <row r="169" spans="4:18" x14ac:dyDescent="0.25"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</row>
    <row r="170" spans="4:18" x14ac:dyDescent="0.25"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</row>
    <row r="171" spans="4:18" x14ac:dyDescent="0.25"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</row>
    <row r="172" spans="4:18" x14ac:dyDescent="0.25"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</row>
    <row r="173" spans="4:18" x14ac:dyDescent="0.25"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</row>
    <row r="174" spans="4:18" x14ac:dyDescent="0.25"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</row>
    <row r="175" spans="4:18" x14ac:dyDescent="0.25"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</row>
    <row r="176" spans="4:18" x14ac:dyDescent="0.25"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</row>
    <row r="177" spans="4:18" x14ac:dyDescent="0.25"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</row>
    <row r="178" spans="4:18" x14ac:dyDescent="0.25"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</row>
    <row r="179" spans="4:18" x14ac:dyDescent="0.25"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</row>
    <row r="180" spans="4:18" x14ac:dyDescent="0.25"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</row>
    <row r="181" spans="4:18" x14ac:dyDescent="0.25"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</row>
    <row r="182" spans="4:18" x14ac:dyDescent="0.25"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</row>
    <row r="183" spans="4:18" x14ac:dyDescent="0.25"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</row>
    <row r="184" spans="4:18" x14ac:dyDescent="0.25"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</row>
    <row r="185" spans="4:18" x14ac:dyDescent="0.25"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</row>
    <row r="186" spans="4:18" x14ac:dyDescent="0.25"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</row>
    <row r="187" spans="4:18" x14ac:dyDescent="0.25"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</row>
    <row r="188" spans="4:18" x14ac:dyDescent="0.25"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</row>
    <row r="189" spans="4:18" x14ac:dyDescent="0.25"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</row>
    <row r="190" spans="4:18" x14ac:dyDescent="0.25"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</row>
    <row r="191" spans="4:18" x14ac:dyDescent="0.25"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</row>
    <row r="192" spans="4:18" x14ac:dyDescent="0.25"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</row>
    <row r="193" spans="4:18" x14ac:dyDescent="0.25"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</row>
    <row r="194" spans="4:18" x14ac:dyDescent="0.25"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</row>
    <row r="195" spans="4:18" x14ac:dyDescent="0.25"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</row>
    <row r="196" spans="4:18" x14ac:dyDescent="0.25"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</row>
    <row r="197" spans="4:18" x14ac:dyDescent="0.25"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</row>
    <row r="198" spans="4:18" x14ac:dyDescent="0.25"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</row>
    <row r="199" spans="4:18" x14ac:dyDescent="0.25"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</row>
    <row r="200" spans="4:18" x14ac:dyDescent="0.25"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</row>
    <row r="201" spans="4:18" x14ac:dyDescent="0.25"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</row>
    <row r="202" spans="4:18" x14ac:dyDescent="0.25"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</row>
    <row r="203" spans="4:18" x14ac:dyDescent="0.25"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</row>
    <row r="204" spans="4:18" x14ac:dyDescent="0.25"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</row>
    <row r="205" spans="4:18" x14ac:dyDescent="0.25"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</row>
    <row r="206" spans="4:18" x14ac:dyDescent="0.25"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</row>
    <row r="207" spans="4:18" x14ac:dyDescent="0.25"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</row>
    <row r="208" spans="4:18" x14ac:dyDescent="0.25"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</row>
    <row r="209" spans="4:18" x14ac:dyDescent="0.25"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</row>
    <row r="210" spans="4:18" x14ac:dyDescent="0.25"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</row>
    <row r="211" spans="4:18" x14ac:dyDescent="0.25"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</row>
    <row r="212" spans="4:18" x14ac:dyDescent="0.25"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</row>
    <row r="213" spans="4:18" x14ac:dyDescent="0.25"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</row>
    <row r="214" spans="4:18" x14ac:dyDescent="0.25"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</row>
    <row r="215" spans="4:18" x14ac:dyDescent="0.25"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</row>
    <row r="216" spans="4:18" x14ac:dyDescent="0.25"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</row>
    <row r="217" spans="4:18" x14ac:dyDescent="0.25"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</row>
    <row r="218" spans="4:18" x14ac:dyDescent="0.25"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</row>
    <row r="219" spans="4:18" x14ac:dyDescent="0.25"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</row>
    <row r="220" spans="4:18" x14ac:dyDescent="0.25"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</row>
    <row r="221" spans="4:18" x14ac:dyDescent="0.25"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</row>
    <row r="222" spans="4:18" x14ac:dyDescent="0.25"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</row>
    <row r="223" spans="4:18" x14ac:dyDescent="0.25"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</row>
    <row r="224" spans="4:18" x14ac:dyDescent="0.25"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</row>
    <row r="225" spans="4:18" x14ac:dyDescent="0.25"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</row>
    <row r="226" spans="4:18" x14ac:dyDescent="0.25"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</row>
    <row r="227" spans="4:18" x14ac:dyDescent="0.25"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</row>
    <row r="228" spans="4:18" x14ac:dyDescent="0.25"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</row>
    <row r="229" spans="4:18" x14ac:dyDescent="0.25"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</row>
    <row r="230" spans="4:18" x14ac:dyDescent="0.25"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</row>
    <row r="231" spans="4:18" x14ac:dyDescent="0.25"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</row>
    <row r="232" spans="4:18" x14ac:dyDescent="0.25"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</row>
    <row r="233" spans="4:18" x14ac:dyDescent="0.25"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</row>
    <row r="234" spans="4:18" x14ac:dyDescent="0.25"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</row>
    <row r="235" spans="4:18" x14ac:dyDescent="0.25"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</row>
    <row r="236" spans="4:18" x14ac:dyDescent="0.25"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</row>
    <row r="237" spans="4:18" x14ac:dyDescent="0.25"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</row>
    <row r="238" spans="4:18" x14ac:dyDescent="0.25"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</row>
    <row r="239" spans="4:18" x14ac:dyDescent="0.25"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</row>
    <row r="240" spans="4:18" x14ac:dyDescent="0.25"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</row>
    <row r="241" spans="4:18" x14ac:dyDescent="0.25"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</row>
    <row r="242" spans="4:18" x14ac:dyDescent="0.25"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</row>
    <row r="243" spans="4:18" x14ac:dyDescent="0.25"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</row>
    <row r="244" spans="4:18" x14ac:dyDescent="0.25"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</row>
    <row r="245" spans="4:18" x14ac:dyDescent="0.25"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</row>
    <row r="246" spans="4:18" x14ac:dyDescent="0.25"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</row>
    <row r="247" spans="4:18" x14ac:dyDescent="0.25"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</row>
    <row r="248" spans="4:18" x14ac:dyDescent="0.25"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</row>
    <row r="249" spans="4:18" x14ac:dyDescent="0.25"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</row>
    <row r="250" spans="4:18" x14ac:dyDescent="0.25"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</row>
    <row r="251" spans="4:18" x14ac:dyDescent="0.25"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</row>
    <row r="252" spans="4:18" x14ac:dyDescent="0.25"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</row>
    <row r="253" spans="4:18" x14ac:dyDescent="0.25"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</row>
    <row r="254" spans="4:18" x14ac:dyDescent="0.25"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</row>
    <row r="255" spans="4:18" x14ac:dyDescent="0.25"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</row>
    <row r="256" spans="4:18" x14ac:dyDescent="0.25"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</row>
    <row r="257" spans="4:18" x14ac:dyDescent="0.25"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</row>
    <row r="258" spans="4:18" x14ac:dyDescent="0.25"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</row>
    <row r="259" spans="4:18" x14ac:dyDescent="0.25"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</row>
    <row r="260" spans="4:18" x14ac:dyDescent="0.25"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</row>
    <row r="261" spans="4:18" x14ac:dyDescent="0.25"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</row>
    <row r="262" spans="4:18" x14ac:dyDescent="0.25"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</row>
    <row r="263" spans="4:18" x14ac:dyDescent="0.25"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</row>
    <row r="264" spans="4:18" x14ac:dyDescent="0.25"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</row>
    <row r="265" spans="4:18" x14ac:dyDescent="0.25"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</row>
    <row r="266" spans="4:18" x14ac:dyDescent="0.25"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</row>
    <row r="267" spans="4:18" x14ac:dyDescent="0.25"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</row>
    <row r="268" spans="4:18" x14ac:dyDescent="0.25"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</row>
    <row r="269" spans="4:18" x14ac:dyDescent="0.25"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</row>
    <row r="270" spans="4:18" x14ac:dyDescent="0.25"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</row>
    <row r="271" spans="4:18" x14ac:dyDescent="0.25"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</row>
    <row r="272" spans="4:18" x14ac:dyDescent="0.25"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</row>
    <row r="273" spans="4:18" x14ac:dyDescent="0.25"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</row>
    <row r="274" spans="4:18" x14ac:dyDescent="0.25"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</row>
    <row r="275" spans="4:18" x14ac:dyDescent="0.25"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</row>
    <row r="276" spans="4:18" x14ac:dyDescent="0.25"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</row>
    <row r="277" spans="4:18" x14ac:dyDescent="0.25"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</row>
    <row r="278" spans="4:18" x14ac:dyDescent="0.25"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</row>
    <row r="279" spans="4:18" x14ac:dyDescent="0.25"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</row>
    <row r="280" spans="4:18" x14ac:dyDescent="0.25"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</row>
    <row r="281" spans="4:18" x14ac:dyDescent="0.25"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</row>
    <row r="282" spans="4:18" x14ac:dyDescent="0.25"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</row>
    <row r="283" spans="4:18" x14ac:dyDescent="0.25"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</row>
    <row r="284" spans="4:18" x14ac:dyDescent="0.25"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</row>
    <row r="285" spans="4:18" x14ac:dyDescent="0.25"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</row>
    <row r="286" spans="4:18" x14ac:dyDescent="0.25"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</row>
    <row r="287" spans="4:18" x14ac:dyDescent="0.25"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</row>
    <row r="288" spans="4:18" x14ac:dyDescent="0.25"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</row>
    <row r="289" spans="4:18" x14ac:dyDescent="0.25"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</row>
    <row r="290" spans="4:18" x14ac:dyDescent="0.25"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</row>
    <row r="291" spans="4:18" x14ac:dyDescent="0.25"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</row>
    <row r="292" spans="4:18" x14ac:dyDescent="0.25"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</row>
    <row r="293" spans="4:18" x14ac:dyDescent="0.25"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</row>
    <row r="294" spans="4:18" x14ac:dyDescent="0.25"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</row>
    <row r="295" spans="4:18" x14ac:dyDescent="0.25"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</row>
    <row r="296" spans="4:18" x14ac:dyDescent="0.25"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</row>
    <row r="297" spans="4:18" x14ac:dyDescent="0.25"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</row>
    <row r="298" spans="4:18" x14ac:dyDescent="0.25"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</row>
    <row r="299" spans="4:18" x14ac:dyDescent="0.25"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</row>
    <row r="300" spans="4:18" x14ac:dyDescent="0.25"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</row>
    <row r="301" spans="4:18" x14ac:dyDescent="0.25"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</row>
    <row r="302" spans="4:18" x14ac:dyDescent="0.25"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</row>
    <row r="303" spans="4:18" x14ac:dyDescent="0.25"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</row>
    <row r="304" spans="4:18" x14ac:dyDescent="0.25"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</row>
    <row r="305" spans="4:18" x14ac:dyDescent="0.25"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</row>
    <row r="306" spans="4:18" x14ac:dyDescent="0.25"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</row>
    <row r="307" spans="4:18" x14ac:dyDescent="0.25"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</row>
    <row r="308" spans="4:18" x14ac:dyDescent="0.25"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</row>
    <row r="309" spans="4:18" x14ac:dyDescent="0.25"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</row>
    <row r="310" spans="4:18" x14ac:dyDescent="0.25"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</row>
    <row r="311" spans="4:18" x14ac:dyDescent="0.25"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</row>
    <row r="312" spans="4:18" x14ac:dyDescent="0.25"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</row>
    <row r="313" spans="4:18" x14ac:dyDescent="0.25"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</row>
    <row r="314" spans="4:18" x14ac:dyDescent="0.25"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</row>
    <row r="315" spans="4:18" x14ac:dyDescent="0.25"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</row>
    <row r="316" spans="4:18" x14ac:dyDescent="0.25"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</row>
    <row r="317" spans="4:18" x14ac:dyDescent="0.25"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</row>
    <row r="318" spans="4:18" x14ac:dyDescent="0.25"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</row>
    <row r="319" spans="4:18" x14ac:dyDescent="0.25"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</row>
    <row r="320" spans="4:18" x14ac:dyDescent="0.25"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</row>
    <row r="321" spans="4:18" x14ac:dyDescent="0.25"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</row>
    <row r="322" spans="4:18" x14ac:dyDescent="0.25"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</row>
    <row r="323" spans="4:18" x14ac:dyDescent="0.25"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</row>
    <row r="324" spans="4:18" x14ac:dyDescent="0.25"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</row>
    <row r="325" spans="4:18" x14ac:dyDescent="0.25"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</row>
    <row r="326" spans="4:18" x14ac:dyDescent="0.25"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</row>
    <row r="327" spans="4:18" x14ac:dyDescent="0.25"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</row>
    <row r="328" spans="4:18" x14ac:dyDescent="0.25"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</row>
    <row r="329" spans="4:18" x14ac:dyDescent="0.25"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</row>
    <row r="330" spans="4:18" x14ac:dyDescent="0.25"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</row>
    <row r="331" spans="4:18" x14ac:dyDescent="0.25"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</row>
    <row r="332" spans="4:18" x14ac:dyDescent="0.25"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</row>
    <row r="333" spans="4:18" x14ac:dyDescent="0.25"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</row>
    <row r="334" spans="4:18" x14ac:dyDescent="0.25"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</row>
    <row r="335" spans="4:18" x14ac:dyDescent="0.25"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</row>
    <row r="336" spans="4:18" x14ac:dyDescent="0.25"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</row>
    <row r="337" spans="4:18" x14ac:dyDescent="0.25"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</row>
    <row r="338" spans="4:18" x14ac:dyDescent="0.25"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</row>
    <row r="339" spans="4:18" x14ac:dyDescent="0.25"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</row>
    <row r="340" spans="4:18" x14ac:dyDescent="0.25"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</row>
    <row r="341" spans="4:18" x14ac:dyDescent="0.25"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</row>
    <row r="342" spans="4:18" x14ac:dyDescent="0.25"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</row>
    <row r="343" spans="4:18" x14ac:dyDescent="0.25"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</row>
    <row r="344" spans="4:18" x14ac:dyDescent="0.25"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</row>
    <row r="345" spans="4:18" x14ac:dyDescent="0.25"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</row>
    <row r="346" spans="4:18" x14ac:dyDescent="0.25"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</row>
    <row r="347" spans="4:18" x14ac:dyDescent="0.25"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</row>
    <row r="348" spans="4:18" x14ac:dyDescent="0.25"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</row>
    <row r="349" spans="4:18" x14ac:dyDescent="0.25"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</row>
    <row r="350" spans="4:18" x14ac:dyDescent="0.25"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</row>
    <row r="351" spans="4:18" x14ac:dyDescent="0.25"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</row>
    <row r="352" spans="4:18" x14ac:dyDescent="0.25"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</row>
    <row r="353" spans="4:18" x14ac:dyDescent="0.25"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</row>
    <row r="354" spans="4:18" x14ac:dyDescent="0.25"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</row>
    <row r="355" spans="4:18" x14ac:dyDescent="0.25"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</row>
    <row r="356" spans="4:18" x14ac:dyDescent="0.25"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</row>
    <row r="357" spans="4:18" x14ac:dyDescent="0.25"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</row>
    <row r="358" spans="4:18" x14ac:dyDescent="0.25"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</row>
    <row r="359" spans="4:18" x14ac:dyDescent="0.25"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</row>
    <row r="360" spans="4:18" x14ac:dyDescent="0.25"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</row>
    <row r="361" spans="4:18" x14ac:dyDescent="0.25"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</row>
    <row r="362" spans="4:18" x14ac:dyDescent="0.25"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</row>
    <row r="363" spans="4:18" x14ac:dyDescent="0.25"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</row>
    <row r="364" spans="4:18" x14ac:dyDescent="0.25"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</row>
    <row r="365" spans="4:18" x14ac:dyDescent="0.25"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</row>
    <row r="366" spans="4:18" x14ac:dyDescent="0.25"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</row>
    <row r="367" spans="4:18" x14ac:dyDescent="0.25"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</row>
    <row r="368" spans="4:18" x14ac:dyDescent="0.25"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</row>
    <row r="369" spans="4:18" x14ac:dyDescent="0.25"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</row>
    <row r="370" spans="4:18" x14ac:dyDescent="0.25"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</row>
    <row r="371" spans="4:18" x14ac:dyDescent="0.25"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</row>
    <row r="372" spans="4:18" x14ac:dyDescent="0.25"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</row>
    <row r="373" spans="4:18" x14ac:dyDescent="0.25"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</row>
    <row r="374" spans="4:18" x14ac:dyDescent="0.25"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</row>
    <row r="375" spans="4:18" x14ac:dyDescent="0.25"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</row>
    <row r="376" spans="4:18" x14ac:dyDescent="0.25"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</row>
    <row r="377" spans="4:18" x14ac:dyDescent="0.25"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</row>
    <row r="378" spans="4:18" x14ac:dyDescent="0.25"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</row>
    <row r="379" spans="4:18" x14ac:dyDescent="0.25"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</row>
    <row r="380" spans="4:18" x14ac:dyDescent="0.25"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</row>
    <row r="381" spans="4:18" x14ac:dyDescent="0.25"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</row>
    <row r="382" spans="4:18" x14ac:dyDescent="0.25"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</row>
    <row r="383" spans="4:18" x14ac:dyDescent="0.25"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</row>
    <row r="384" spans="4:18" x14ac:dyDescent="0.25"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</row>
    <row r="385" spans="4:18" x14ac:dyDescent="0.25"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</row>
    <row r="386" spans="4:18" x14ac:dyDescent="0.25"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</row>
    <row r="387" spans="4:18" x14ac:dyDescent="0.25"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</row>
    <row r="388" spans="4:18" x14ac:dyDescent="0.25"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</row>
    <row r="389" spans="4:18" x14ac:dyDescent="0.25"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</row>
    <row r="390" spans="4:18" x14ac:dyDescent="0.25"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</row>
    <row r="391" spans="4:18" x14ac:dyDescent="0.25"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</row>
    <row r="392" spans="4:18" x14ac:dyDescent="0.25"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</row>
    <row r="393" spans="4:18" x14ac:dyDescent="0.25"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</row>
    <row r="394" spans="4:18" x14ac:dyDescent="0.25"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</row>
    <row r="395" spans="4:18" x14ac:dyDescent="0.25"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</row>
    <row r="396" spans="4:18" x14ac:dyDescent="0.25"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</row>
    <row r="397" spans="4:18" x14ac:dyDescent="0.25"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</row>
    <row r="398" spans="4:18" x14ac:dyDescent="0.25"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</row>
    <row r="399" spans="4:18" x14ac:dyDescent="0.25"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</row>
    <row r="400" spans="4:18" x14ac:dyDescent="0.25"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</row>
    <row r="401" spans="4:18" x14ac:dyDescent="0.25"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</row>
    <row r="402" spans="4:18" x14ac:dyDescent="0.25"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</row>
    <row r="403" spans="4:18" x14ac:dyDescent="0.25"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</row>
    <row r="404" spans="4:18" x14ac:dyDescent="0.25"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</row>
    <row r="405" spans="4:18" x14ac:dyDescent="0.25"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</row>
    <row r="406" spans="4:18" x14ac:dyDescent="0.25"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</row>
    <row r="407" spans="4:18" x14ac:dyDescent="0.25"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</row>
    <row r="408" spans="4:18" x14ac:dyDescent="0.25"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</row>
    <row r="409" spans="4:18" x14ac:dyDescent="0.25"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</row>
    <row r="410" spans="4:18" x14ac:dyDescent="0.25"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</row>
    <row r="411" spans="4:18" x14ac:dyDescent="0.25"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</row>
    <row r="412" spans="4:18" x14ac:dyDescent="0.25"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</row>
    <row r="413" spans="4:18" x14ac:dyDescent="0.25"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</row>
    <row r="414" spans="4:18" x14ac:dyDescent="0.25"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</row>
    <row r="415" spans="4:18" x14ac:dyDescent="0.25"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</row>
    <row r="416" spans="4:18" x14ac:dyDescent="0.25"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</row>
    <row r="417" spans="4:18" x14ac:dyDescent="0.25"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</row>
    <row r="418" spans="4:18" x14ac:dyDescent="0.25"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</row>
    <row r="419" spans="4:18" x14ac:dyDescent="0.25"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</row>
    <row r="420" spans="4:18" x14ac:dyDescent="0.25"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</row>
    <row r="421" spans="4:18" x14ac:dyDescent="0.25"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</row>
    <row r="422" spans="4:18" x14ac:dyDescent="0.25"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</row>
    <row r="423" spans="4:18" x14ac:dyDescent="0.25"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</row>
    <row r="424" spans="4:18" x14ac:dyDescent="0.25"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</row>
    <row r="425" spans="4:18" x14ac:dyDescent="0.25"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</row>
    <row r="426" spans="4:18" x14ac:dyDescent="0.25"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</row>
    <row r="427" spans="4:18" x14ac:dyDescent="0.25"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</row>
    <row r="428" spans="4:18" x14ac:dyDescent="0.25"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</row>
    <row r="429" spans="4:18" x14ac:dyDescent="0.25"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</row>
    <row r="430" spans="4:18" x14ac:dyDescent="0.25"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</row>
    <row r="431" spans="4:18" x14ac:dyDescent="0.25"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</row>
    <row r="432" spans="4:18" x14ac:dyDescent="0.25"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</row>
    <row r="433" spans="4:18" x14ac:dyDescent="0.25"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</row>
    <row r="434" spans="4:18" x14ac:dyDescent="0.25"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</row>
    <row r="435" spans="4:18" x14ac:dyDescent="0.25"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</row>
    <row r="436" spans="4:18" x14ac:dyDescent="0.25"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</row>
    <row r="437" spans="4:18" x14ac:dyDescent="0.25"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</row>
    <row r="438" spans="4:18" x14ac:dyDescent="0.25"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</row>
    <row r="439" spans="4:18" x14ac:dyDescent="0.25"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</row>
    <row r="440" spans="4:18" x14ac:dyDescent="0.25"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</row>
    <row r="441" spans="4:18" x14ac:dyDescent="0.25"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</row>
    <row r="442" spans="4:18" x14ac:dyDescent="0.25"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</row>
    <row r="443" spans="4:18" x14ac:dyDescent="0.25"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</row>
  </sheetData>
  <phoneticPr fontId="14" type="noConversion"/>
  <pageMargins left="0.2" right="0.22" top="0.51" bottom="0.66" header="0.5" footer="0.5"/>
  <pageSetup scale="55" orientation="landscape" horizontalDpi="4294967292" r:id="rId1"/>
  <headerFooter alignWithMargins="0">
    <oddFooter>Page &amp;P</oddFooter>
  </headerFooter>
  <rowBreaks count="1" manualBreakCount="1">
    <brk id="61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53"/>
  <sheetViews>
    <sheetView topLeftCell="B17" zoomScale="75" workbookViewId="0">
      <selection activeCell="O45" sqref="O45"/>
    </sheetView>
  </sheetViews>
  <sheetFormatPr defaultRowHeight="13.2" x14ac:dyDescent="0.25"/>
  <cols>
    <col min="1" max="1" width="21.6640625" bestFit="1" customWidth="1"/>
    <col min="2" max="2" width="10.5546875" customWidth="1"/>
    <col min="3" max="3" width="1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32" width="9.6640625" customWidth="1"/>
    <col min="33" max="33" width="11.33203125" bestFit="1" customWidth="1"/>
  </cols>
  <sheetData>
    <row r="1" spans="1:36" x14ac:dyDescent="0.25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6" x14ac:dyDescent="0.25">
      <c r="A2" s="2" t="str">
        <f>+assumptions!A2</f>
        <v>Sun Devil Project - Sun Devil Project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6" x14ac:dyDescent="0.25">
      <c r="A3" s="2" t="s">
        <v>407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6" x14ac:dyDescent="0.25">
      <c r="B4" t="s">
        <v>287</v>
      </c>
      <c r="C4" s="18">
        <f>(+interest!M2+30)-assumptions!B8</f>
        <v>92</v>
      </c>
    </row>
    <row r="5" spans="1:36" x14ac:dyDescent="0.25">
      <c r="C5" s="230">
        <v>1</v>
      </c>
      <c r="D5" s="230">
        <v>2</v>
      </c>
      <c r="E5" s="230">
        <v>3</v>
      </c>
      <c r="F5" s="230">
        <v>4</v>
      </c>
      <c r="G5" s="230">
        <v>5</v>
      </c>
      <c r="H5" s="230"/>
      <c r="I5" s="230"/>
      <c r="J5" s="230"/>
      <c r="K5" s="230"/>
      <c r="L5" s="230"/>
      <c r="M5" s="230"/>
      <c r="N5" s="230"/>
      <c r="O5" s="230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</row>
    <row r="6" spans="1:36" x14ac:dyDescent="0.25">
      <c r="C6" s="446">
        <f>+assumptions!B8+1</f>
        <v>38261</v>
      </c>
      <c r="D6" s="447">
        <f>+C6+366</f>
        <v>38627</v>
      </c>
      <c r="E6" s="447">
        <f t="shared" ref="E6:AF6" si="0">+D6+366</f>
        <v>38993</v>
      </c>
      <c r="F6" s="447">
        <f t="shared" si="0"/>
        <v>39359</v>
      </c>
      <c r="G6" s="447">
        <f t="shared" si="0"/>
        <v>39725</v>
      </c>
      <c r="H6" s="447">
        <f t="shared" si="0"/>
        <v>40091</v>
      </c>
      <c r="I6" s="447">
        <f t="shared" si="0"/>
        <v>40457</v>
      </c>
      <c r="J6" s="447">
        <f t="shared" si="0"/>
        <v>40823</v>
      </c>
      <c r="K6" s="447">
        <f t="shared" si="0"/>
        <v>41189</v>
      </c>
      <c r="L6" s="447">
        <f t="shared" si="0"/>
        <v>41555</v>
      </c>
      <c r="M6" s="447">
        <f t="shared" si="0"/>
        <v>41921</v>
      </c>
      <c r="N6" s="447">
        <f t="shared" si="0"/>
        <v>42287</v>
      </c>
      <c r="O6" s="447">
        <f t="shared" si="0"/>
        <v>42653</v>
      </c>
      <c r="P6" s="447">
        <f t="shared" si="0"/>
        <v>43019</v>
      </c>
      <c r="Q6" s="447">
        <f t="shared" si="0"/>
        <v>43385</v>
      </c>
      <c r="R6" s="447">
        <f t="shared" si="0"/>
        <v>43751</v>
      </c>
      <c r="S6" s="447">
        <f t="shared" si="0"/>
        <v>44117</v>
      </c>
      <c r="T6" s="447">
        <f t="shared" si="0"/>
        <v>44483</v>
      </c>
      <c r="U6" s="447">
        <f t="shared" si="0"/>
        <v>44849</v>
      </c>
      <c r="V6" s="447">
        <f t="shared" si="0"/>
        <v>45215</v>
      </c>
      <c r="W6" s="447">
        <f t="shared" si="0"/>
        <v>45581</v>
      </c>
      <c r="X6" s="447">
        <f t="shared" si="0"/>
        <v>45947</v>
      </c>
      <c r="Y6" s="447">
        <f t="shared" si="0"/>
        <v>46313</v>
      </c>
      <c r="Z6" s="447">
        <f t="shared" si="0"/>
        <v>46679</v>
      </c>
      <c r="AA6" s="447">
        <f t="shared" si="0"/>
        <v>47045</v>
      </c>
      <c r="AB6" s="447">
        <f t="shared" si="0"/>
        <v>47411</v>
      </c>
      <c r="AC6" s="447">
        <f t="shared" si="0"/>
        <v>47777</v>
      </c>
      <c r="AD6" s="447">
        <f t="shared" si="0"/>
        <v>48143</v>
      </c>
      <c r="AE6" s="447">
        <f t="shared" si="0"/>
        <v>48509</v>
      </c>
      <c r="AF6" s="447">
        <f t="shared" si="0"/>
        <v>48875</v>
      </c>
      <c r="AG6" s="231" t="s">
        <v>24</v>
      </c>
    </row>
    <row r="7" spans="1:36" x14ac:dyDescent="0.25">
      <c r="A7" t="s">
        <v>25</v>
      </c>
    </row>
    <row r="8" spans="1:36" x14ac:dyDescent="0.25">
      <c r="A8" t="s">
        <v>26</v>
      </c>
      <c r="C8" s="245">
        <f>AVERAGE([1]data1rev!A2:A1001)/365*C4</f>
        <v>32783.346979766531</v>
      </c>
      <c r="D8" s="245">
        <f>AVERAGE([1]data1rev!B2:B1001)</f>
        <v>129962.10498743416</v>
      </c>
      <c r="E8" s="245">
        <f>AVERAGE([1]data1rev!C2:C1001)</f>
        <v>129756.41817436351</v>
      </c>
      <c r="F8" s="245">
        <f>AVERAGE([1]data1rev!D2:D1001)</f>
        <v>129926.33750532194</v>
      </c>
      <c r="G8" s="245">
        <f>AVERAGE([1]data1rev!E2:E1001)</f>
        <v>129396.72331209894</v>
      </c>
      <c r="H8" s="245">
        <f>AVERAGE([1]data1rev!F2:F1001)</f>
        <v>129226.03635572444</v>
      </c>
      <c r="I8" s="245">
        <f>AVERAGE([1]data1rev!G2:G1001)</f>
        <v>129084.3924041228</v>
      </c>
      <c r="J8" s="245">
        <f>AVERAGE([1]data1rev!H2:H1001)</f>
        <v>129276.23439424956</v>
      </c>
      <c r="K8" s="245">
        <f>AVERAGE([1]data1rev!I2:I1001)</f>
        <v>128768.47663011325</v>
      </c>
      <c r="L8" s="245">
        <f>AVERAGE([1]data1rev!J2:J1001)</f>
        <v>128614.99814496821</v>
      </c>
      <c r="M8" s="245">
        <f>AVERAGE([1]data1rev!K2:K1001)</f>
        <v>128462.28420584108</v>
      </c>
      <c r="N8" s="245">
        <f>AVERAGE([1]data1rev!L2:L1001)</f>
        <v>128610.62833000549</v>
      </c>
      <c r="O8" s="245">
        <f>AVERAGE([1]data1rev!M2:M1001)</f>
        <v>128159.91827458407</v>
      </c>
      <c r="P8" s="245">
        <f>AVERAGE([1]data1rev!N2:N1001)</f>
        <v>128010.32452808696</v>
      </c>
      <c r="Q8" s="245">
        <f>AVERAGE([1]data1rev!O2:O1001)</f>
        <v>127910.15929813082</v>
      </c>
      <c r="R8" s="245">
        <f>AVERAGE([1]data1rev!P2:P1001)</f>
        <v>128209.75381151124</v>
      </c>
      <c r="S8" s="245">
        <f>AVERAGE([1]data1rev!Q2:Q1001)</f>
        <v>127809.85732362288</v>
      </c>
      <c r="T8" s="245">
        <f>AVERAGE([1]data1rev!R2:R1001)</f>
        <v>127761.40271826168</v>
      </c>
      <c r="U8" s="245">
        <f>AVERAGE([1]data1rev!S2:S1001)</f>
        <v>127714.12438188738</v>
      </c>
      <c r="V8" s="245">
        <f>AVERAGE([1]data1rev!T2:T1001)</f>
        <v>128017.83310285064</v>
      </c>
      <c r="W8" s="245">
        <f>AVERAGE([1]data1rev!U2:U1001)</f>
        <v>0</v>
      </c>
      <c r="X8" s="245">
        <f>AVERAGE([1]data1rev!V2:V1001)</f>
        <v>0</v>
      </c>
      <c r="Y8" s="245">
        <f>AVERAGE([1]data1rev!W2:W1001)</f>
        <v>0</v>
      </c>
      <c r="Z8" s="245">
        <f>AVERAGE([1]data1rev!X2:X1001)</f>
        <v>0</v>
      </c>
      <c r="AA8" s="245">
        <f>AVERAGE([1]data1rev!Y2:Y1001)</f>
        <v>0</v>
      </c>
      <c r="AB8" s="245">
        <f>AVERAGE([1]data1rev!Z2:Z1001)</f>
        <v>0</v>
      </c>
      <c r="AC8" s="245">
        <f>AVERAGE([1]data1rev!AA2:AA1001)</f>
        <v>0</v>
      </c>
      <c r="AD8" s="245">
        <f>AVERAGE([1]data1rev!AB2:AB1001)</f>
        <v>0</v>
      </c>
      <c r="AE8" s="245">
        <f>AVERAGE([1]data1rev!AC2:AC1001)</f>
        <v>0</v>
      </c>
      <c r="AF8" s="245">
        <f>AVERAGE([1]data1rev!AD2:AD1001)</f>
        <v>0</v>
      </c>
      <c r="AG8" s="245">
        <f>SUM(C8:AF8)</f>
        <v>2477461.3548629456</v>
      </c>
      <c r="AH8" s="4"/>
      <c r="AI8" s="4">
        <f>+AF8-revenues!AF58</f>
        <v>0</v>
      </c>
      <c r="AJ8">
        <f>+AI8/365/750</f>
        <v>0</v>
      </c>
    </row>
    <row r="9" spans="1:36" ht="15" x14ac:dyDescent="0.4">
      <c r="A9" t="s">
        <v>27</v>
      </c>
      <c r="C9" s="232">
        <f>+assumptions!B12</f>
        <v>81012.263289800001</v>
      </c>
      <c r="D9" s="232">
        <v>0</v>
      </c>
      <c r="E9" s="232">
        <v>0</v>
      </c>
      <c r="F9" s="232">
        <v>0</v>
      </c>
      <c r="G9" s="232">
        <v>0</v>
      </c>
      <c r="H9" s="232">
        <v>0</v>
      </c>
      <c r="I9" s="232">
        <v>0</v>
      </c>
      <c r="J9" s="232">
        <v>0</v>
      </c>
      <c r="K9" s="232">
        <v>0</v>
      </c>
      <c r="L9" s="232">
        <v>0</v>
      </c>
      <c r="M9" s="232">
        <v>0</v>
      </c>
      <c r="N9" s="232">
        <v>0</v>
      </c>
      <c r="O9" s="232">
        <v>0</v>
      </c>
      <c r="P9" s="232">
        <v>0</v>
      </c>
      <c r="Q9" s="232">
        <v>0</v>
      </c>
      <c r="R9" s="232">
        <v>0</v>
      </c>
      <c r="S9" s="232">
        <v>0</v>
      </c>
      <c r="T9" s="232">
        <v>0</v>
      </c>
      <c r="U9" s="232">
        <v>0</v>
      </c>
      <c r="V9" s="232">
        <v>0</v>
      </c>
      <c r="W9" s="232">
        <v>0</v>
      </c>
      <c r="X9" s="232">
        <v>0</v>
      </c>
      <c r="Y9" s="232">
        <v>0</v>
      </c>
      <c r="Z9" s="232">
        <v>0</v>
      </c>
      <c r="AA9" s="232">
        <v>0</v>
      </c>
      <c r="AB9" s="232">
        <v>0</v>
      </c>
      <c r="AC9" s="232">
        <v>0</v>
      </c>
      <c r="AD9" s="232">
        <v>0</v>
      </c>
      <c r="AE9" s="232">
        <v>0</v>
      </c>
      <c r="AF9" s="232">
        <v>0</v>
      </c>
      <c r="AG9" s="245">
        <f>SUM(C9:AF9)</f>
        <v>81012.263289800001</v>
      </c>
    </row>
    <row r="10" spans="1:36" x14ac:dyDescent="0.25">
      <c r="A10" s="21" t="s">
        <v>28</v>
      </c>
      <c r="C10" s="245">
        <f>SUM(C8:C9)</f>
        <v>113795.61026956653</v>
      </c>
      <c r="D10" s="245">
        <f t="shared" ref="D10:Q10" si="1">+D9+D8</f>
        <v>129962.10498743416</v>
      </c>
      <c r="E10" s="245">
        <f t="shared" si="1"/>
        <v>129756.41817436351</v>
      </c>
      <c r="F10" s="245">
        <f t="shared" si="1"/>
        <v>129926.33750532194</v>
      </c>
      <c r="G10" s="245">
        <f t="shared" si="1"/>
        <v>129396.72331209894</v>
      </c>
      <c r="H10" s="245">
        <f t="shared" si="1"/>
        <v>129226.03635572444</v>
      </c>
      <c r="I10" s="245">
        <f t="shared" si="1"/>
        <v>129084.3924041228</v>
      </c>
      <c r="J10" s="245">
        <f t="shared" si="1"/>
        <v>129276.23439424956</v>
      </c>
      <c r="K10" s="245">
        <f t="shared" si="1"/>
        <v>128768.47663011325</v>
      </c>
      <c r="L10" s="245">
        <f t="shared" si="1"/>
        <v>128614.99814496821</v>
      </c>
      <c r="M10" s="245">
        <f t="shared" si="1"/>
        <v>128462.28420584108</v>
      </c>
      <c r="N10" s="245">
        <f t="shared" si="1"/>
        <v>128610.62833000549</v>
      </c>
      <c r="O10" s="245">
        <f t="shared" si="1"/>
        <v>128159.91827458407</v>
      </c>
      <c r="P10" s="245">
        <f t="shared" si="1"/>
        <v>128010.32452808696</v>
      </c>
      <c r="Q10" s="245">
        <f t="shared" si="1"/>
        <v>127910.15929813082</v>
      </c>
      <c r="R10" s="245">
        <f t="shared" ref="R10:AF10" si="2">+R9+R8</f>
        <v>128209.75381151124</v>
      </c>
      <c r="S10" s="245">
        <f t="shared" si="2"/>
        <v>127809.85732362288</v>
      </c>
      <c r="T10" s="245">
        <f t="shared" si="2"/>
        <v>127761.40271826168</v>
      </c>
      <c r="U10" s="245">
        <f t="shared" si="2"/>
        <v>127714.12438188738</v>
      </c>
      <c r="V10" s="245">
        <f t="shared" si="2"/>
        <v>128017.83310285064</v>
      </c>
      <c r="W10" s="245">
        <f t="shared" si="2"/>
        <v>0</v>
      </c>
      <c r="X10" s="245">
        <f t="shared" si="2"/>
        <v>0</v>
      </c>
      <c r="Y10" s="245">
        <f t="shared" si="2"/>
        <v>0</v>
      </c>
      <c r="Z10" s="245">
        <f t="shared" si="2"/>
        <v>0</v>
      </c>
      <c r="AA10" s="245">
        <f t="shared" si="2"/>
        <v>0</v>
      </c>
      <c r="AB10" s="245">
        <f t="shared" si="2"/>
        <v>0</v>
      </c>
      <c r="AC10" s="245">
        <f t="shared" si="2"/>
        <v>0</v>
      </c>
      <c r="AD10" s="245">
        <f t="shared" si="2"/>
        <v>0</v>
      </c>
      <c r="AE10" s="245">
        <f t="shared" si="2"/>
        <v>0</v>
      </c>
      <c r="AF10" s="245">
        <f t="shared" si="2"/>
        <v>0</v>
      </c>
      <c r="AG10" s="245">
        <f>SUM(C10:AF10)</f>
        <v>2558473.6181527455</v>
      </c>
    </row>
    <row r="11" spans="1:36" x14ac:dyDescent="0.25"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</row>
    <row r="12" spans="1:36" x14ac:dyDescent="0.25">
      <c r="A12" t="s">
        <v>29</v>
      </c>
      <c r="C12" s="245"/>
      <c r="D12" s="245"/>
      <c r="E12" s="245"/>
      <c r="F12" s="245"/>
      <c r="G12" s="245"/>
      <c r="H12" s="245"/>
      <c r="I12" s="245"/>
      <c r="J12" s="245"/>
      <c r="K12" s="245"/>
      <c r="L12" s="245"/>
      <c r="M12" s="245"/>
      <c r="N12" s="245"/>
      <c r="O12" s="245"/>
      <c r="P12" s="245"/>
      <c r="Q12" s="245"/>
      <c r="R12" s="245"/>
      <c r="S12" s="245"/>
      <c r="T12" s="245"/>
      <c r="U12" s="245"/>
      <c r="V12" s="245"/>
      <c r="W12" s="245"/>
      <c r="X12" s="245"/>
      <c r="Y12" s="245"/>
      <c r="Z12" s="245"/>
      <c r="AA12" s="245"/>
      <c r="AB12" s="245"/>
      <c r="AC12" s="245"/>
      <c r="AD12" s="245"/>
      <c r="AE12" s="245"/>
      <c r="AF12" s="245"/>
      <c r="AG12" s="245"/>
    </row>
    <row r="13" spans="1:36" x14ac:dyDescent="0.25">
      <c r="A13" t="s">
        <v>413</v>
      </c>
      <c r="C13" s="1">
        <f>+DCF!D44/365*C4</f>
        <v>2700.0170268899037</v>
      </c>
      <c r="D13" s="1">
        <f>+DCF!E44</f>
        <v>11033.384796296295</v>
      </c>
      <c r="E13" s="1">
        <f>+DCF!F44</f>
        <v>11364.386340185185</v>
      </c>
      <c r="F13" s="1">
        <f>+DCF!G44</f>
        <v>11705.31793039074</v>
      </c>
      <c r="G13" s="1">
        <f>+DCF!H44</f>
        <v>12056.477468302463</v>
      </c>
      <c r="H13" s="1">
        <f>+DCF!I44</f>
        <v>12418.171792351537</v>
      </c>
      <c r="I13" s="1">
        <f>+DCF!J44</f>
        <v>12790.716946122084</v>
      </c>
      <c r="J13" s="1">
        <f>+DCF!K44</f>
        <v>13174.438454505747</v>
      </c>
      <c r="K13" s="1">
        <f>+DCF!L44</f>
        <v>13569.671608140919</v>
      </c>
      <c r="L13" s="1">
        <f>+DCF!M44</f>
        <v>13976.761756385147</v>
      </c>
      <c r="M13" s="1">
        <f>+DCF!N44</f>
        <v>14396.064609076702</v>
      </c>
      <c r="N13" s="1">
        <f>+DCF!O44</f>
        <v>14827.946547349004</v>
      </c>
      <c r="O13" s="1">
        <f>+DCF!P44</f>
        <v>15272.784943769475</v>
      </c>
      <c r="P13" s="1">
        <f>+DCF!Q44</f>
        <v>15730.96849208256</v>
      </c>
      <c r="Q13" s="1">
        <f>+DCF!R44</f>
        <v>16202.897546845037</v>
      </c>
      <c r="R13" s="1">
        <f>+DCF!S44</f>
        <v>16688.984473250388</v>
      </c>
      <c r="S13" s="1">
        <f>+DCF!T44</f>
        <v>17189.654007447902</v>
      </c>
      <c r="T13" s="1">
        <f>+DCF!U44</f>
        <v>17705.34362767134</v>
      </c>
      <c r="U13" s="1">
        <f>+DCF!V44</f>
        <v>18236.503936501482</v>
      </c>
      <c r="V13" s="1">
        <f>+DCF!W44</f>
        <v>18783.599054596525</v>
      </c>
      <c r="W13" s="1">
        <f>+DCF!X44</f>
        <v>0</v>
      </c>
      <c r="X13" s="1">
        <f>+DCF!Y44</f>
        <v>0</v>
      </c>
      <c r="Y13" s="1">
        <f>+DCF!Z44</f>
        <v>0</v>
      </c>
      <c r="Z13" s="1">
        <f>+DCF!AA44</f>
        <v>0</v>
      </c>
      <c r="AA13" s="1">
        <f>+DCF!AB44</f>
        <v>0</v>
      </c>
      <c r="AB13" s="1">
        <f>+DCF!AC44</f>
        <v>0</v>
      </c>
      <c r="AC13" s="1">
        <f>+DCF!AD44</f>
        <v>0</v>
      </c>
      <c r="AD13" s="1">
        <f>+DCF!AE44</f>
        <v>0</v>
      </c>
      <c r="AE13" s="1">
        <f>+DCF!AF44</f>
        <v>0</v>
      </c>
      <c r="AF13" s="1">
        <f>+DCF!AG44</f>
        <v>0</v>
      </c>
      <c r="AG13" s="245">
        <f t="shared" ref="AG13:AG19" si="3">SUM(C13:AF13)</f>
        <v>279824.09135816048</v>
      </c>
    </row>
    <row r="14" spans="1:36" x14ac:dyDescent="0.25">
      <c r="A14" t="s">
        <v>30</v>
      </c>
      <c r="C14" s="245">
        <f>DCF!D45/365*C4</f>
        <v>183.06033972602739</v>
      </c>
      <c r="D14" s="245">
        <f>DCF!E45</f>
        <v>748.06016000000011</v>
      </c>
      <c r="E14" s="245">
        <f>DCF!F45</f>
        <v>770.50196480000011</v>
      </c>
      <c r="F14" s="245">
        <f>DCF!G45</f>
        <v>793.61702374400011</v>
      </c>
      <c r="G14" s="245">
        <f>DCF!H45</f>
        <v>817.42553445632018</v>
      </c>
      <c r="H14" s="245">
        <f>DCF!I45</f>
        <v>841.94830049000984</v>
      </c>
      <c r="I14" s="245">
        <f>DCF!J45</f>
        <v>867.20674950471016</v>
      </c>
      <c r="J14" s="245">
        <f>DCF!K45</f>
        <v>893.22295198985148</v>
      </c>
      <c r="K14" s="245">
        <f>DCF!L45</f>
        <v>920.01964054954703</v>
      </c>
      <c r="L14" s="245">
        <f>DCF!M45</f>
        <v>947.6202297660335</v>
      </c>
      <c r="M14" s="245">
        <f>DCF!N45</f>
        <v>976.04883665901457</v>
      </c>
      <c r="N14" s="245">
        <f>DCF!O45</f>
        <v>1005.330301758785</v>
      </c>
      <c r="O14" s="245">
        <f>DCF!P45</f>
        <v>1035.4902108115486</v>
      </c>
      <c r="P14" s="245">
        <f>DCF!Q45</f>
        <v>1066.554917135895</v>
      </c>
      <c r="Q14" s="245">
        <f>DCF!R45</f>
        <v>1098.5515646499719</v>
      </c>
      <c r="R14" s="245">
        <f>DCF!S45</f>
        <v>1131.5081115894711</v>
      </c>
      <c r="S14" s="245">
        <f>DCF!T45</f>
        <v>1165.4533549371554</v>
      </c>
      <c r="T14" s="245">
        <f>DCF!U45</f>
        <v>1200.41695558527</v>
      </c>
      <c r="U14" s="245">
        <f>DCF!V45</f>
        <v>1236.4294642528282</v>
      </c>
      <c r="V14" s="245">
        <f>DCF!W45</f>
        <v>1273.522348180413</v>
      </c>
      <c r="W14" s="245">
        <f>DCF!X45</f>
        <v>0</v>
      </c>
      <c r="X14" s="245">
        <f>DCF!Y45</f>
        <v>0</v>
      </c>
      <c r="Y14" s="245">
        <f>DCF!Z45</f>
        <v>0</v>
      </c>
      <c r="Z14" s="245">
        <f>DCF!AA45</f>
        <v>0</v>
      </c>
      <c r="AA14" s="245">
        <f>DCF!AB45</f>
        <v>0</v>
      </c>
      <c r="AB14" s="245">
        <f>DCF!AC45</f>
        <v>0</v>
      </c>
      <c r="AC14" s="245">
        <f>DCF!AD45</f>
        <v>0</v>
      </c>
      <c r="AD14" s="245">
        <f>DCF!AE45</f>
        <v>0</v>
      </c>
      <c r="AE14" s="245">
        <f>DCF!AF45</f>
        <v>0</v>
      </c>
      <c r="AF14" s="245">
        <f>DCF!AG45</f>
        <v>0</v>
      </c>
      <c r="AG14" s="245">
        <f t="shared" si="3"/>
        <v>18971.988960586856</v>
      </c>
    </row>
    <row r="15" spans="1:36" x14ac:dyDescent="0.25">
      <c r="A15" t="s">
        <v>219</v>
      </c>
      <c r="C15" s="245">
        <f>AVERAGE([2]data1int!AE2:AE1001)/365*C4</f>
        <v>13383.100462890214</v>
      </c>
      <c r="D15" s="245">
        <f>AVERAGE(([2]data1int!AF2:AF1001)/365)*(365-$C$4)+AVERAGE((([2]data1int!AE2:AE1001)/365)*$C$4)</f>
        <v>56823.983016076432</v>
      </c>
      <c r="E15" s="245">
        <f>AVERAGE(([2]data1int!AG2:AG1001)/365)*(365-$C$4)+AVERAGE((([2]data1int!AF2:AF1001)/365)*$C$4)</f>
        <v>53180.057356551108</v>
      </c>
      <c r="F15" s="245">
        <f>AVERAGE(([2]data1int!AH2:AH1001)/365)*(365-$C$4)+AVERAGE((([2]data1int!AG2:AG1001)/365)*$C$4)</f>
        <v>50100.217863210339</v>
      </c>
      <c r="G15" s="245">
        <f>AVERAGE(([2]data1int!AI2:AI1001)/365)*(365-$C$4)+AVERAGE((([2]data1int!AH2:AH1001)/365)*$C$4)</f>
        <v>47203.917184808553</v>
      </c>
      <c r="H15" s="245">
        <f>AVERAGE(([2]data1int!AJ2:AJ1001)/365)*(365-$C$4)+AVERAGE((([2]data1int!AI2:AI1001)/365)*$C$4)</f>
        <v>44474.310300606405</v>
      </c>
      <c r="I15" s="245">
        <f>AVERAGE(([2]data1int!AK2:AK1001)/365)*(365-$C$4)+AVERAGE((([2]data1int!AJ2:AJ1001)/365)*$C$4)</f>
        <v>41843.018008547122</v>
      </c>
      <c r="J15" s="245">
        <f>AVERAGE(([2]data1int!AL2:AL1001)/365)*(365-$C$4)+AVERAGE((([2]data1int!AK2:AK1001)/365)*$C$4)</f>
        <v>39231.046261619951</v>
      </c>
      <c r="K15" s="245">
        <f>AVERAGE(([2]data1int!AM2:AM1001)/365)*(365-$C$4)+AVERAGE((([2]data1int!AL2:AL1001)/365)*$C$4)</f>
        <v>36617.337192946696</v>
      </c>
      <c r="L15" s="245">
        <f>AVERAGE(([2]data1int!AN2:AN1001)/365)*(365-$C$4)+AVERAGE((([2]data1int!AM2:AM1001)/365)*$C$4)</f>
        <v>34004.779974954909</v>
      </c>
      <c r="M15" s="245">
        <f>AVERAGE(([2]data1int!AO2:AO1001)/365)*(365-$C$4)+AVERAGE((([2]data1int!AN2:AN1001)/365)*$C$4)</f>
        <v>31391.070906281657</v>
      </c>
      <c r="N15" s="245">
        <f>AVERAGE(([2]data1int!AP2:AP1001)/365)*(365-$C$4)+AVERAGE((([2]data1int!AO2:AO1001)/365)*$C$4)</f>
        <v>28778.513688289859</v>
      </c>
      <c r="O15" s="245">
        <f>AVERAGE(([2]data1int!AQ2:AQ1001)/365)*(365-$C$4)+AVERAGE((([2]data1int!AP2:AP1001)/365)*$C$4)</f>
        <v>26164.804619616611</v>
      </c>
      <c r="P15" s="245">
        <f>AVERAGE(([2]data1int!AR2:AR1001)/365)*(365-$C$4)+AVERAGE((([2]data1int!AQ2:AQ1001)/365)*$C$4)</f>
        <v>23552.247401624823</v>
      </c>
      <c r="Q15" s="245">
        <f>AVERAGE(([2]data1int!AS2:AS1001)/365)*(365-$C$4)+AVERAGE((([2]data1int!AR2:AR1001)/365)*$C$4)</f>
        <v>21452.785569787669</v>
      </c>
      <c r="R15" s="245">
        <f>AVERAGE(([2]data1int!AT2:AT1001)/365)*(365-$C$4)+AVERAGE((([2]data1int!AS2:AS1001)/365)*$C$4)</f>
        <v>20038.547617100179</v>
      </c>
      <c r="S15" s="245">
        <f>AVERAGE(([2]data1int!AU2:AU1001)/365)*(365-$C$4)+AVERAGE((([2]data1int!AT2:AT1001)/365)*$C$4)</f>
        <v>18797.023628472329</v>
      </c>
      <c r="T15" s="245">
        <f>AVERAGE(([2]data1int!AV2:AV1001)/365)*(365-$C$4)+AVERAGE((([2]data1int!AU2:AU1001)/365)*$C$4)</f>
        <v>17555.499639844482</v>
      </c>
      <c r="U15" s="245">
        <f>AVERAGE(([2]data1int!AW2:AW1001)/365)*(365-$C$4)+AVERAGE((([2]data1int!AV2:AV1001)/365)*$C$4)</f>
        <v>16313.975651216639</v>
      </c>
      <c r="V15" s="245">
        <f>AVERAGE(([2]data1int!AX2:AX1001)/365)*(365-$C$4)+AVERAGE((([2]data1int!AW2:AW1001)/365)*$C$4)</f>
        <v>15072.451662588788</v>
      </c>
      <c r="W15" s="245">
        <f>AVERAGE(([2]data1int!AY2:AY1001)/365)*(365-$C$4)+AVERAGE((([2]data1int!AX2:AX1001)/365)*$C$4)</f>
        <v>3720.2076771625852</v>
      </c>
      <c r="X15" s="245">
        <f>AVERAGE(([2]data1int!AZ2:AZ1001)/365)*(365-$C$4)+AVERAGE((([2]data1int!AY2:AY1001)/365)*$C$4)</f>
        <v>0</v>
      </c>
      <c r="Y15" s="245">
        <f>AVERAGE(([2]data1int!BA2:BA1001)/365)*(365-$C$4)+AVERAGE((([2]data1int!AZ2:AZ1001)/365)*$C$4)</f>
        <v>0</v>
      </c>
      <c r="Z15" s="245">
        <f>AVERAGE(([2]data1int!BB2:BB1001)/365)*(365-$C$4)+AVERAGE((([2]data1int!BA2:BA1001)/365)*$C$4)</f>
        <v>0</v>
      </c>
      <c r="AA15" s="245">
        <f>AVERAGE(([2]data1int!BC2:BC1001)/365)*(365-$C$4)+AVERAGE((([2]data1int!BB2:BB1001)/365)*$C$4)</f>
        <v>0</v>
      </c>
      <c r="AB15" s="245">
        <f>AVERAGE(([2]data1int!BD2:BD1001)/365)*(365-$C$4)+AVERAGE((([2]data1int!BC2:BC1001)/365)*$C$4)</f>
        <v>0</v>
      </c>
      <c r="AC15" s="245">
        <f>AVERAGE(([2]data1int!BE2:BE1001)/365)*(365-$C$4)+AVERAGE((([2]data1int!BD2:BD1001)/365)*$C$4)</f>
        <v>0</v>
      </c>
      <c r="AD15" s="245">
        <f>AVERAGE(([2]data1int!BF2:BF1001)/365)*(365-$C$4)+AVERAGE((([2]data1int!BE2:BE1001)/365)*$C$4)</f>
        <v>0</v>
      </c>
      <c r="AE15" s="245">
        <f>AVERAGE(([2]data1int!BG2:BG1001)/365)*(365-$C$4)+AVERAGE((([2]data1int!BF2:BF1001)/365)*$C$4)</f>
        <v>0</v>
      </c>
      <c r="AF15" s="245">
        <f>AVERAGE(([2]data1int!BH2:BH1001)/365)*(365-$C$4)+AVERAGE((([2]data1int!BG2:BG1001)/365)*$C$4)</f>
        <v>0</v>
      </c>
      <c r="AG15" s="245">
        <f t="shared" si="3"/>
        <v>639698.89568419743</v>
      </c>
    </row>
    <row r="16" spans="1:36" x14ac:dyDescent="0.25">
      <c r="A16" t="s">
        <v>32</v>
      </c>
      <c r="C16" s="245">
        <f>+DCF!D48</f>
        <v>16859.99236</v>
      </c>
      <c r="D16" s="245">
        <f>+DCF!E48</f>
        <v>17365.7921308</v>
      </c>
      <c r="E16" s="245">
        <f>+DCF!F48</f>
        <v>17886.765894724002</v>
      </c>
      <c r="F16" s="245">
        <f>+DCF!G48</f>
        <v>18423.368871565723</v>
      </c>
      <c r="G16" s="245">
        <f>+DCF!H48</f>
        <v>18976.069937712695</v>
      </c>
      <c r="H16" s="245">
        <f>+DCF!I48</f>
        <v>19545.352035844076</v>
      </c>
      <c r="I16" s="245">
        <f>+DCF!J48</f>
        <v>20131.712596919398</v>
      </c>
      <c r="J16" s="245">
        <f>+DCF!K48</f>
        <v>20735.663974826981</v>
      </c>
      <c r="K16" s="245">
        <f>+DCF!L48</f>
        <v>21357.733894071789</v>
      </c>
      <c r="L16" s="245">
        <f>+DCF!M48</f>
        <v>21998.465910893945</v>
      </c>
      <c r="M16" s="245">
        <f>+DCF!N48</f>
        <v>22658.419888220764</v>
      </c>
      <c r="N16" s="245">
        <f>+DCF!O48</f>
        <v>23338.172484867388</v>
      </c>
      <c r="O16" s="245">
        <f>+DCF!P48</f>
        <v>24038.317659413409</v>
      </c>
      <c r="P16" s="245">
        <f>+DCF!Q48</f>
        <v>24759.467189195813</v>
      </c>
      <c r="Q16" s="245">
        <f>+DCF!R48</f>
        <v>25502.251204871689</v>
      </c>
      <c r="R16" s="245">
        <f>+DCF!S48</f>
        <v>26267.31874101784</v>
      </c>
      <c r="S16" s="245">
        <f>+DCF!T48</f>
        <v>27055.338303248376</v>
      </c>
      <c r="T16" s="245">
        <f>+DCF!U48</f>
        <v>27866.99845234583</v>
      </c>
      <c r="U16" s="245">
        <f>+DCF!V48</f>
        <v>28703.008405916204</v>
      </c>
      <c r="V16" s="245">
        <f>+DCF!W48</f>
        <v>29564.098658093691</v>
      </c>
      <c r="W16" s="245">
        <f>+DCF!X48</f>
        <v>0</v>
      </c>
      <c r="X16" s="245">
        <f>+DCF!Y48</f>
        <v>0</v>
      </c>
      <c r="Y16" s="245">
        <f>+DCF!Z48</f>
        <v>0</v>
      </c>
      <c r="Z16" s="245">
        <f>+DCF!AA48</f>
        <v>0</v>
      </c>
      <c r="AA16" s="245">
        <f>+DCF!AB48</f>
        <v>0</v>
      </c>
      <c r="AB16" s="245">
        <f>+DCF!AC48</f>
        <v>0</v>
      </c>
      <c r="AC16" s="245">
        <f>+DCF!AD48</f>
        <v>0</v>
      </c>
      <c r="AD16" s="245">
        <f>+DCF!AE48</f>
        <v>0</v>
      </c>
      <c r="AE16" s="245">
        <f>+DCF!AF48</f>
        <v>0</v>
      </c>
      <c r="AF16" s="245">
        <f>+DCF!AG48</f>
        <v>0</v>
      </c>
      <c r="AG16" s="245">
        <f t="shared" si="3"/>
        <v>453034.30859454966</v>
      </c>
    </row>
    <row r="17" spans="1:33" x14ac:dyDescent="0.25">
      <c r="A17" t="s">
        <v>33</v>
      </c>
      <c r="C17" s="245">
        <f>AVERAGE([4]DATA1FUEL!AE2:AE1001)+AVERAGE([4]DATA1FUEL!BI2:BI1001)-AVERAGE([4]DATA1FUEL!A2:A1001)/365*C4</f>
        <v>-3157.1716924644452</v>
      </c>
      <c r="D17" s="245">
        <f>AVERAGE([4]DATA1FUEL!AF2:AF1001)+AVERAGE([4]DATA1FUEL!BJ2:BJ1001)-AVERAGE([4]DATA1FUEL!B2:B1001)</f>
        <v>-31520.081097230075</v>
      </c>
      <c r="E17" s="245">
        <f>AVERAGE([4]DATA1FUEL!AG2:AG1001)+AVERAGE([4]DATA1FUEL!BK2:BK1001)-AVERAGE([4]DATA1FUEL!C2:C1001)</f>
        <v>-32545.741702863495</v>
      </c>
      <c r="F17" s="245">
        <f>AVERAGE((((([4]DATA1FUEL!AH2:AH1001)+AVERAGE([4]DATA1FUEL!BL2:BL1001)-AVERAGE([4]DATA1FUEL!D2:D1001))/365))*C4)+AVERAGE(((([4]DATA1FUEL!AG2:AG1001)+AVERAGE([4]DATA1FUEL!BK2:BK1001)-AVERAGE([4]DATA1FUEL!C2:C1001))/365))*(365-C4)</f>
        <v>-25344.803607069676</v>
      </c>
      <c r="G17" s="245">
        <f>AVERAGE([4]DATA1FUEL!AI2:AI1001)+AVERAGE([4]DATA1FUEL!BM2:BM1001)-AVERAGE([4]DATA1FUEL!E2:E1001)</f>
        <v>0</v>
      </c>
      <c r="H17" s="245">
        <f>AVERAGE([4]DATA1FUEL!AJ2:AJ1001)+AVERAGE([4]DATA1FUEL!BN2:BN1001)-AVERAGE([4]DATA1FUEL!F2:F1001)</f>
        <v>0</v>
      </c>
      <c r="I17" s="245">
        <f>AVERAGE([4]DATA1FUEL!AK2:AK1001)+AVERAGE([4]DATA1FUEL!BO2:BO1001)-AVERAGE([4]DATA1FUEL!G2:G1001)</f>
        <v>0</v>
      </c>
      <c r="J17" s="245">
        <f>AVERAGE([4]DATA1FUEL!AL2:AL1001)+AVERAGE([4]DATA1FUEL!BP2:BP1001)-AVERAGE([4]DATA1FUEL!H2:H1001)</f>
        <v>0</v>
      </c>
      <c r="K17" s="245">
        <f>AVERAGE([4]DATA1FUEL!AM2:AM1001)+AVERAGE([4]DATA1FUEL!BQ2:BQ1001)-AVERAGE([4]DATA1FUEL!I2:I1001)</f>
        <v>0</v>
      </c>
      <c r="L17" s="245">
        <f>AVERAGE([4]DATA1FUEL!AN2:AN1001)+AVERAGE([4]DATA1FUEL!BR2:BR1001)-AVERAGE([4]DATA1FUEL!J2:J1001)</f>
        <v>0</v>
      </c>
      <c r="M17" s="245">
        <f>AVERAGE([4]DATA1FUEL!AO2:AO1001)+AVERAGE([4]DATA1FUEL!BS2:BS1001)-AVERAGE([4]DATA1FUEL!K2:K1001)</f>
        <v>0</v>
      </c>
      <c r="N17" s="245">
        <f>AVERAGE([4]DATA1FUEL!AP2:AP1001)+AVERAGE([4]DATA1FUEL!BT2:BT1001)-AVERAGE([4]DATA1FUEL!L2:L1001)</f>
        <v>0</v>
      </c>
      <c r="O17" s="245">
        <f>AVERAGE([4]DATA1FUEL!AQ2:AQ1001)+AVERAGE([4]DATA1FUEL!BU2:BU1001)-AVERAGE([4]DATA1FUEL!M2:M1001)</f>
        <v>0</v>
      </c>
      <c r="P17" s="245">
        <f>AVERAGE([4]DATA1FUEL!AR2:AR1001)+AVERAGE([4]DATA1FUEL!BV2:BV1001)-AVERAGE([4]DATA1FUEL!N2:N1001)</f>
        <v>0</v>
      </c>
      <c r="Q17" s="245">
        <f>AVERAGE([4]DATA1FUEL!AS2:AS1001)+AVERAGE([4]DATA1FUEL!BW2:BW1001)-AVERAGE([4]DATA1FUEL!O2:O1001)</f>
        <v>0</v>
      </c>
      <c r="R17" s="245">
        <f>AVERAGE([4]DATA1FUEL!AT2:AT1001)+AVERAGE([4]DATA1FUEL!BX2:BX1001)-AVERAGE([4]DATA1FUEL!P2:P1001)</f>
        <v>0</v>
      </c>
      <c r="S17" s="245">
        <f>AVERAGE([4]DATA1FUEL!AU2:AU1001)+AVERAGE([4]DATA1FUEL!BY2:BY1001)-AVERAGE([4]DATA1FUEL!Q2:Q1001)</f>
        <v>0</v>
      </c>
      <c r="T17" s="245">
        <f>AVERAGE([4]DATA1FUEL!AV2:AV1001)+AVERAGE([4]DATA1FUEL!BZ2:BZ1001)-AVERAGE([4]DATA1FUEL!R2:R1001)</f>
        <v>0</v>
      </c>
      <c r="U17" s="245">
        <f>AVERAGE([4]DATA1FUEL!AW2:AW1001)+AVERAGE([4]DATA1FUEL!CA2:CA1001)-AVERAGE([4]DATA1FUEL!S2:S1001)</f>
        <v>0</v>
      </c>
      <c r="V17" s="245">
        <f>AVERAGE([4]DATA1FUEL!AX2:AX1001)+AVERAGE([4]DATA1FUEL!CB2:CB1001)-AVERAGE([4]DATA1FUEL!T2:T1001)</f>
        <v>0</v>
      </c>
      <c r="W17" s="245">
        <f>AVERAGE([4]DATA1FUEL!AY2:AY1001)+AVERAGE([4]DATA1FUEL!CC2:CC1001)-AVERAGE([4]DATA1FUEL!U2:U1001)</f>
        <v>0</v>
      </c>
      <c r="X17" s="245">
        <f>AVERAGE([4]DATA1FUEL!AZ2:AZ1001)+AVERAGE([4]DATA1FUEL!CD2:CD1001)-AVERAGE([4]DATA1FUEL!V2:V1001)</f>
        <v>0</v>
      </c>
      <c r="Y17" s="245">
        <f>AVERAGE([4]DATA1FUEL!BA2:BA1001)+AVERAGE([4]DATA1FUEL!CE2:CE1001)-AVERAGE([4]DATA1FUEL!W2:W1001)</f>
        <v>0</v>
      </c>
      <c r="Z17" s="245">
        <f>AVERAGE([4]DATA1FUEL!BB2:BB1001)+AVERAGE([4]DATA1FUEL!CF2:CF1001)-AVERAGE([4]DATA1FUEL!X2:X1001)</f>
        <v>0</v>
      </c>
      <c r="AA17" s="245">
        <f>AVERAGE([4]DATA1FUEL!BC2:BC1001)+AVERAGE([4]DATA1FUEL!CG2:CG1001)-AVERAGE([4]DATA1FUEL!Y2:Y1001)</f>
        <v>0</v>
      </c>
      <c r="AB17" s="245">
        <f>AVERAGE([4]DATA1FUEL!BD2:BD1001)+AVERAGE([4]DATA1FUEL!CH2:CH1001)-AVERAGE([4]DATA1FUEL!Z2:Z1001)</f>
        <v>0</v>
      </c>
      <c r="AC17" s="245">
        <f>AVERAGE([4]DATA1FUEL!BE2:BE1001)+AVERAGE([4]DATA1FUEL!CI2:CI1001)-AVERAGE([4]DATA1FUEL!AA2:AA1001)</f>
        <v>0</v>
      </c>
      <c r="AD17" s="245">
        <f>AVERAGE([4]DATA1FUEL!BF2:BF1001)+AVERAGE([4]DATA1FUEL!CJ2:CJ1001)-AVERAGE([4]DATA1FUEL!AB2:AB1001)</f>
        <v>0</v>
      </c>
      <c r="AE17" s="245">
        <f>AVERAGE([4]DATA1FUEL!BG2:BG1001)+AVERAGE([4]DATA1FUEL!CK2:CK1001)-AVERAGE([4]DATA1FUEL!AC2:AC1001)</f>
        <v>0</v>
      </c>
      <c r="AF17" s="245">
        <f>AVERAGE([4]DATA1FUEL!BH2:BH1001)+AVERAGE([4]DATA1FUEL!CL2:CL1001)-AVERAGE([4]DATA1FUEL!AD2:AD1001)</f>
        <v>0</v>
      </c>
      <c r="AG17" s="245">
        <f t="shared" si="3"/>
        <v>-92567.798099627689</v>
      </c>
    </row>
    <row r="18" spans="1:33" ht="15" x14ac:dyDescent="0.4">
      <c r="A18" s="21" t="s">
        <v>34</v>
      </c>
      <c r="C18" s="232">
        <f>((AVERAGE([3]data1cf!$CO$2:$CO$1001)*assumptions!B28)/365*C4)</f>
        <v>7436.5170744717225</v>
      </c>
      <c r="D18" s="232">
        <f>AVERAGE([3]data1cf!$CO$2:$CO$1001)*assumptions!B28</f>
        <v>29503.573175893249</v>
      </c>
      <c r="E18" s="232">
        <f>+D18</f>
        <v>29503.573175893249</v>
      </c>
      <c r="F18" s="232">
        <f t="shared" ref="F18:AF18" si="4">+E18</f>
        <v>29503.573175893249</v>
      </c>
      <c r="G18" s="232">
        <f t="shared" si="4"/>
        <v>29503.573175893249</v>
      </c>
      <c r="H18" s="232">
        <f t="shared" si="4"/>
        <v>29503.573175893249</v>
      </c>
      <c r="I18" s="232">
        <f t="shared" si="4"/>
        <v>29503.573175893249</v>
      </c>
      <c r="J18" s="232">
        <f t="shared" si="4"/>
        <v>29503.573175893249</v>
      </c>
      <c r="K18" s="232">
        <f t="shared" si="4"/>
        <v>29503.573175893249</v>
      </c>
      <c r="L18" s="232">
        <f t="shared" si="4"/>
        <v>29503.573175893249</v>
      </c>
      <c r="M18" s="232">
        <f t="shared" si="4"/>
        <v>29503.573175893249</v>
      </c>
      <c r="N18" s="232">
        <f t="shared" si="4"/>
        <v>29503.573175893249</v>
      </c>
      <c r="O18" s="232">
        <f t="shared" si="4"/>
        <v>29503.573175893249</v>
      </c>
      <c r="P18" s="232">
        <f t="shared" si="4"/>
        <v>29503.573175893249</v>
      </c>
      <c r="Q18" s="232">
        <f t="shared" si="4"/>
        <v>29503.573175893249</v>
      </c>
      <c r="R18" s="232">
        <f t="shared" si="4"/>
        <v>29503.573175893249</v>
      </c>
      <c r="S18" s="232">
        <f t="shared" si="4"/>
        <v>29503.573175893249</v>
      </c>
      <c r="T18" s="232">
        <f t="shared" si="4"/>
        <v>29503.573175893249</v>
      </c>
      <c r="U18" s="232">
        <f t="shared" si="4"/>
        <v>29503.573175893249</v>
      </c>
      <c r="V18" s="232">
        <f t="shared" si="4"/>
        <v>29503.573175893249</v>
      </c>
      <c r="W18" s="232">
        <f t="shared" si="4"/>
        <v>29503.573175893249</v>
      </c>
      <c r="X18" s="232">
        <f t="shared" si="4"/>
        <v>29503.573175893249</v>
      </c>
      <c r="Y18" s="232">
        <f t="shared" si="4"/>
        <v>29503.573175893249</v>
      </c>
      <c r="Z18" s="232">
        <f t="shared" si="4"/>
        <v>29503.573175893249</v>
      </c>
      <c r="AA18" s="232">
        <f t="shared" si="4"/>
        <v>29503.573175893249</v>
      </c>
      <c r="AB18" s="232">
        <f t="shared" si="4"/>
        <v>29503.573175893249</v>
      </c>
      <c r="AC18" s="232">
        <f t="shared" si="4"/>
        <v>29503.573175893249</v>
      </c>
      <c r="AD18" s="232">
        <f t="shared" si="4"/>
        <v>29503.573175893249</v>
      </c>
      <c r="AE18" s="232">
        <f t="shared" si="4"/>
        <v>29503.573175893249</v>
      </c>
      <c r="AF18" s="232">
        <f t="shared" si="4"/>
        <v>29503.573175893249</v>
      </c>
      <c r="AG18" s="245">
        <f t="shared" si="3"/>
        <v>863040.13917537616</v>
      </c>
    </row>
    <row r="19" spans="1:33" x14ac:dyDescent="0.25">
      <c r="A19" s="21" t="s">
        <v>35</v>
      </c>
      <c r="C19" s="246">
        <f>SUM(C13:C18)</f>
        <v>37405.515571513417</v>
      </c>
      <c r="D19" s="246">
        <f t="shared" ref="D19:AF19" si="5">SUM(D13:D18)</f>
        <v>83954.712181835901</v>
      </c>
      <c r="E19" s="246">
        <f t="shared" si="5"/>
        <v>80159.543029290056</v>
      </c>
      <c r="F19" s="246">
        <f t="shared" si="5"/>
        <v>85181.291257734367</v>
      </c>
      <c r="G19" s="246">
        <f t="shared" si="5"/>
        <v>108557.46330117329</v>
      </c>
      <c r="H19" s="246">
        <f t="shared" si="5"/>
        <v>106783.35560518528</v>
      </c>
      <c r="I19" s="246">
        <f t="shared" si="5"/>
        <v>105136.22747698656</v>
      </c>
      <c r="J19" s="246">
        <f t="shared" si="5"/>
        <v>103537.94481883579</v>
      </c>
      <c r="K19" s="246">
        <f t="shared" si="5"/>
        <v>101968.3355116022</v>
      </c>
      <c r="L19" s="246">
        <f t="shared" si="5"/>
        <v>100431.20104789329</v>
      </c>
      <c r="M19" s="246">
        <f t="shared" si="5"/>
        <v>98925.177416131395</v>
      </c>
      <c r="N19" s="246">
        <f t="shared" si="5"/>
        <v>97453.536198158283</v>
      </c>
      <c r="O19" s="246">
        <f t="shared" si="5"/>
        <v>96014.970609504293</v>
      </c>
      <c r="P19" s="246">
        <f t="shared" si="5"/>
        <v>94612.811175932336</v>
      </c>
      <c r="Q19" s="246">
        <f t="shared" si="5"/>
        <v>93760.059062047614</v>
      </c>
      <c r="R19" s="246">
        <f t="shared" si="5"/>
        <v>93629.932118851124</v>
      </c>
      <c r="S19" s="246">
        <f t="shared" si="5"/>
        <v>93711.042469999011</v>
      </c>
      <c r="T19" s="246">
        <f t="shared" si="5"/>
        <v>93831.831851340175</v>
      </c>
      <c r="U19" s="246">
        <f t="shared" si="5"/>
        <v>93993.490633780399</v>
      </c>
      <c r="V19" s="246">
        <f t="shared" si="5"/>
        <v>94197.244899352663</v>
      </c>
      <c r="W19" s="246">
        <f t="shared" si="5"/>
        <v>33223.780853055832</v>
      </c>
      <c r="X19" s="246">
        <f t="shared" si="5"/>
        <v>29503.573175893249</v>
      </c>
      <c r="Y19" s="246">
        <f t="shared" si="5"/>
        <v>29503.573175893249</v>
      </c>
      <c r="Z19" s="246">
        <f t="shared" si="5"/>
        <v>29503.573175893249</v>
      </c>
      <c r="AA19" s="246">
        <f t="shared" si="5"/>
        <v>29503.573175893249</v>
      </c>
      <c r="AB19" s="246">
        <f t="shared" si="5"/>
        <v>29503.573175893249</v>
      </c>
      <c r="AC19" s="246">
        <f t="shared" si="5"/>
        <v>29503.573175893249</v>
      </c>
      <c r="AD19" s="246">
        <f t="shared" si="5"/>
        <v>29503.573175893249</v>
      </c>
      <c r="AE19" s="246">
        <f t="shared" si="5"/>
        <v>29503.573175893249</v>
      </c>
      <c r="AF19" s="246">
        <f t="shared" si="5"/>
        <v>29503.573175893249</v>
      </c>
      <c r="AG19" s="245">
        <f t="shared" si="3"/>
        <v>2162001.6256732419</v>
      </c>
    </row>
    <row r="20" spans="1:33" x14ac:dyDescent="0.25">
      <c r="C20" s="246"/>
      <c r="D20" s="246"/>
      <c r="E20" s="246"/>
      <c r="F20" s="246"/>
      <c r="G20" s="246"/>
      <c r="H20" s="246"/>
      <c r="I20" s="246"/>
      <c r="J20" s="246"/>
      <c r="K20" s="246"/>
      <c r="L20" s="246"/>
      <c r="M20" s="246"/>
      <c r="N20" s="246"/>
      <c r="O20" s="24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  <c r="AF20" s="246"/>
      <c r="AG20" s="245"/>
    </row>
    <row r="21" spans="1:33" x14ac:dyDescent="0.25">
      <c r="A21" t="s">
        <v>36</v>
      </c>
      <c r="C21" s="246">
        <f t="shared" ref="C21:Q21" si="6">+C10-C19</f>
        <v>76390.094698053115</v>
      </c>
      <c r="D21" s="246">
        <f t="shared" si="6"/>
        <v>46007.392805598254</v>
      </c>
      <c r="E21" s="246">
        <f t="shared" si="6"/>
        <v>49596.875145073456</v>
      </c>
      <c r="F21" s="246">
        <f t="shared" si="6"/>
        <v>44745.046247587568</v>
      </c>
      <c r="G21" s="246">
        <f t="shared" si="6"/>
        <v>20839.260010925645</v>
      </c>
      <c r="H21" s="246">
        <f t="shared" si="6"/>
        <v>22442.680750539163</v>
      </c>
      <c r="I21" s="246">
        <f t="shared" si="6"/>
        <v>23948.16492713624</v>
      </c>
      <c r="J21" s="246">
        <f t="shared" si="6"/>
        <v>25738.289575413772</v>
      </c>
      <c r="K21" s="246">
        <f t="shared" si="6"/>
        <v>26800.141118511048</v>
      </c>
      <c r="L21" s="246">
        <f t="shared" si="6"/>
        <v>28183.797097074916</v>
      </c>
      <c r="M21" s="246">
        <f t="shared" si="6"/>
        <v>29537.10678970968</v>
      </c>
      <c r="N21" s="246">
        <f t="shared" si="6"/>
        <v>31157.09213184721</v>
      </c>
      <c r="O21" s="246">
        <f t="shared" si="6"/>
        <v>32144.947665079773</v>
      </c>
      <c r="P21" s="246">
        <f t="shared" si="6"/>
        <v>33397.513352154623</v>
      </c>
      <c r="Q21" s="246">
        <f t="shared" si="6"/>
        <v>34150.100236083206</v>
      </c>
      <c r="R21" s="246">
        <f t="shared" ref="R21:AF21" si="7">+R10-R19</f>
        <v>34579.821692660116</v>
      </c>
      <c r="S21" s="246">
        <f t="shared" si="7"/>
        <v>34098.814853623873</v>
      </c>
      <c r="T21" s="246">
        <f t="shared" si="7"/>
        <v>33929.570866921509</v>
      </c>
      <c r="U21" s="246">
        <f t="shared" si="7"/>
        <v>33720.633748106979</v>
      </c>
      <c r="V21" s="246">
        <f t="shared" si="7"/>
        <v>33820.588203497973</v>
      </c>
      <c r="W21" s="246">
        <f t="shared" si="7"/>
        <v>-33223.780853055832</v>
      </c>
      <c r="X21" s="246">
        <f t="shared" si="7"/>
        <v>-29503.573175893249</v>
      </c>
      <c r="Y21" s="246">
        <f t="shared" si="7"/>
        <v>-29503.573175893249</v>
      </c>
      <c r="Z21" s="246">
        <f t="shared" si="7"/>
        <v>-29503.573175893249</v>
      </c>
      <c r="AA21" s="246">
        <f t="shared" si="7"/>
        <v>-29503.573175893249</v>
      </c>
      <c r="AB21" s="246">
        <f t="shared" si="7"/>
        <v>-29503.573175893249</v>
      </c>
      <c r="AC21" s="246">
        <f t="shared" si="7"/>
        <v>-29503.573175893249</v>
      </c>
      <c r="AD21" s="246">
        <f t="shared" si="7"/>
        <v>-29503.573175893249</v>
      </c>
      <c r="AE21" s="246">
        <f t="shared" si="7"/>
        <v>-29503.573175893249</v>
      </c>
      <c r="AF21" s="246">
        <f t="shared" si="7"/>
        <v>-29503.573175893249</v>
      </c>
      <c r="AG21" s="245">
        <f>SUM(C21:AF21)</f>
        <v>396471.99247950298</v>
      </c>
    </row>
    <row r="22" spans="1:33" x14ac:dyDescent="0.25">
      <c r="A22" t="s">
        <v>37</v>
      </c>
      <c r="C22" s="246">
        <f>+C21*assumptions!$B$30</f>
        <v>29700.468818603051</v>
      </c>
      <c r="D22" s="246">
        <f>+D21*assumptions!$B$30</f>
        <v>17887.674322816601</v>
      </c>
      <c r="E22" s="246">
        <f>+E21*assumptions!$B$30</f>
        <v>19283.265056404558</v>
      </c>
      <c r="F22" s="246">
        <f>+F21*assumptions!$B$30</f>
        <v>17396.873981062046</v>
      </c>
      <c r="G22" s="246">
        <f>+G21*assumptions!$B$30</f>
        <v>8102.3042922478908</v>
      </c>
      <c r="H22" s="246">
        <f>+H21*assumptions!$B$30</f>
        <v>8725.7142758096252</v>
      </c>
      <c r="I22" s="246">
        <f>+I21*assumptions!$B$30</f>
        <v>9311.0465236705695</v>
      </c>
      <c r="J22" s="246">
        <f>+J21*assumptions!$B$30</f>
        <v>10007.046986920874</v>
      </c>
      <c r="K22" s="246">
        <f>+K21*assumptions!$B$30</f>
        <v>10419.894866877095</v>
      </c>
      <c r="L22" s="246">
        <f>+L21*assumptions!$B$30</f>
        <v>10957.860311342727</v>
      </c>
      <c r="M22" s="246">
        <f>+M21*assumptions!$B$30</f>
        <v>11484.027119839124</v>
      </c>
      <c r="N22" s="246">
        <f>+N21*assumptions!$B$30</f>
        <v>12113.877420862194</v>
      </c>
      <c r="O22" s="246">
        <f>+O21*assumptions!$B$30</f>
        <v>12497.955652183015</v>
      </c>
      <c r="P22" s="246">
        <f>+P21*assumptions!$B$30</f>
        <v>12984.953191317716</v>
      </c>
      <c r="Q22" s="246">
        <f>+Q21*assumptions!$B$30</f>
        <v>13277.558971789151</v>
      </c>
      <c r="R22" s="246">
        <f>+R21*assumptions!$B$30</f>
        <v>13444.634674106252</v>
      </c>
      <c r="S22" s="246">
        <f>+S21*assumptions!$B$30</f>
        <v>13257.619215088962</v>
      </c>
      <c r="T22" s="246">
        <f>+T21*assumptions!$B$30</f>
        <v>13191.817153059083</v>
      </c>
      <c r="U22" s="246">
        <f>+U21*assumptions!$B$30</f>
        <v>13110.582401263993</v>
      </c>
      <c r="V22" s="246">
        <f>+V21*assumptions!$B$30</f>
        <v>13149.444693520012</v>
      </c>
      <c r="W22" s="246">
        <f>+W21*assumptions!$B$30</f>
        <v>-12917.405995668107</v>
      </c>
      <c r="X22" s="246">
        <f>+X21*assumptions!$B$30</f>
        <v>-11470.989250787294</v>
      </c>
      <c r="Y22" s="246">
        <f>+Y21*assumptions!$B$30</f>
        <v>-11470.989250787294</v>
      </c>
      <c r="Z22" s="246">
        <f>+Z21*assumptions!$B$30</f>
        <v>-11470.989250787294</v>
      </c>
      <c r="AA22" s="246">
        <f>+AA21*assumptions!$B$30</f>
        <v>-11470.989250787294</v>
      </c>
      <c r="AB22" s="246">
        <f>+AB21*assumptions!$B$30</f>
        <v>-11470.989250787294</v>
      </c>
      <c r="AC22" s="246">
        <f>+AC21*assumptions!$B$30</f>
        <v>-11470.989250787294</v>
      </c>
      <c r="AD22" s="246">
        <f>+AD21*assumptions!$B$30</f>
        <v>-11470.989250787294</v>
      </c>
      <c r="AE22" s="246">
        <f>+AE21*assumptions!$B$30</f>
        <v>-11470.989250787294</v>
      </c>
      <c r="AF22" s="246">
        <f>+AF21*assumptions!$B$30</f>
        <v>-11470.989250787294</v>
      </c>
      <c r="AG22" s="245">
        <f>SUM(C22:AF22)</f>
        <v>154148.31067603073</v>
      </c>
    </row>
    <row r="24" spans="1:33" x14ac:dyDescent="0.25">
      <c r="A24" t="s">
        <v>358</v>
      </c>
      <c r="C24" s="4">
        <f t="shared" ref="C24:AG24" si="8">+C10-C19-C22</f>
        <v>46689.625879450061</v>
      </c>
      <c r="D24" s="4">
        <f t="shared" si="8"/>
        <v>28119.718482781653</v>
      </c>
      <c r="E24" s="4">
        <f t="shared" si="8"/>
        <v>30313.610088668898</v>
      </c>
      <c r="F24" s="4">
        <f t="shared" si="8"/>
        <v>27348.172266525522</v>
      </c>
      <c r="G24" s="4">
        <f t="shared" si="8"/>
        <v>12736.955718677755</v>
      </c>
      <c r="H24" s="4">
        <f t="shared" si="8"/>
        <v>13716.966474729537</v>
      </c>
      <c r="I24" s="4">
        <f t="shared" si="8"/>
        <v>14637.118403465671</v>
      </c>
      <c r="J24" s="4">
        <f t="shared" si="8"/>
        <v>15731.242588492898</v>
      </c>
      <c r="K24" s="4">
        <f t="shared" si="8"/>
        <v>16380.246251633953</v>
      </c>
      <c r="L24" s="4">
        <f t="shared" si="8"/>
        <v>17225.936785732189</v>
      </c>
      <c r="M24" s="4">
        <f t="shared" si="8"/>
        <v>18053.079669870556</v>
      </c>
      <c r="N24" s="4">
        <f t="shared" si="8"/>
        <v>19043.214710985016</v>
      </c>
      <c r="O24" s="4">
        <f t="shared" si="8"/>
        <v>19646.992012896757</v>
      </c>
      <c r="P24" s="4">
        <f t="shared" si="8"/>
        <v>20412.560160836907</v>
      </c>
      <c r="Q24" s="4">
        <f t="shared" si="8"/>
        <v>20872.541264294057</v>
      </c>
      <c r="R24" s="4">
        <f t="shared" ref="R24:AF24" si="9">+R10-R19-R22</f>
        <v>21135.187018553865</v>
      </c>
      <c r="S24" s="4">
        <f t="shared" si="9"/>
        <v>20841.195638534911</v>
      </c>
      <c r="T24" s="4">
        <f t="shared" si="9"/>
        <v>20737.753713862425</v>
      </c>
      <c r="U24" s="4">
        <f t="shared" si="9"/>
        <v>20610.051346842985</v>
      </c>
      <c r="V24" s="4">
        <f t="shared" si="9"/>
        <v>20671.143509977963</v>
      </c>
      <c r="W24" s="4">
        <f t="shared" si="9"/>
        <v>-20306.374857387724</v>
      </c>
      <c r="X24" s="4">
        <f t="shared" si="9"/>
        <v>-18032.583925105955</v>
      </c>
      <c r="Y24" s="4">
        <f t="shared" si="9"/>
        <v>-18032.583925105955</v>
      </c>
      <c r="Z24" s="4">
        <f t="shared" si="9"/>
        <v>-18032.583925105955</v>
      </c>
      <c r="AA24" s="4">
        <f t="shared" si="9"/>
        <v>-18032.583925105955</v>
      </c>
      <c r="AB24" s="4">
        <f t="shared" si="9"/>
        <v>-18032.583925105955</v>
      </c>
      <c r="AC24" s="4">
        <f t="shared" si="9"/>
        <v>-18032.583925105955</v>
      </c>
      <c r="AD24" s="4">
        <f t="shared" si="9"/>
        <v>-18032.583925105955</v>
      </c>
      <c r="AE24" s="4">
        <f t="shared" si="9"/>
        <v>-18032.583925105955</v>
      </c>
      <c r="AF24" s="4">
        <f t="shared" si="9"/>
        <v>-18032.583925105955</v>
      </c>
      <c r="AG24" s="4">
        <f t="shared" si="8"/>
        <v>242323.68180347289</v>
      </c>
    </row>
    <row r="26" spans="1:33" x14ac:dyDescent="0.25">
      <c r="A26" t="s">
        <v>316</v>
      </c>
      <c r="C26" s="245">
        <f>AVERAGE([2]data1int!A2:A1001)*-1</f>
        <v>3313.9472550270248</v>
      </c>
      <c r="D26" s="245">
        <f>AVERAGE([2]data1int!B2:B1001)*-1</f>
        <v>13387.707727704681</v>
      </c>
      <c r="E26" s="245">
        <f>AVERAGE([2]data1int!C2:C1001)*-1</f>
        <v>11638.495810910284</v>
      </c>
      <c r="F26" s="245">
        <f>AVERAGE([2]data1int!D2:D1001)*-1</f>
        <v>9036.2278254178636</v>
      </c>
      <c r="G26" s="245">
        <f>AVERAGE([2]data1int!E2:E1001)*-1</f>
        <v>7287.8917848339534</v>
      </c>
      <c r="H26" s="245">
        <f>AVERAGE([2]data1int!F2:F1001)*-1</f>
        <v>5800.0815633850561</v>
      </c>
      <c r="I26" s="245">
        <f>AVERAGE([2]data1int!G2:G1001)*-1</f>
        <v>4242.8898960831948</v>
      </c>
      <c r="J26" s="245">
        <f>AVERAGE([2]data1int!H2:H1001)*-1</f>
        <v>2601.4665698881863</v>
      </c>
      <c r="K26" s="245">
        <f>AVERAGE([2]data1int!I2:I1001)*-1</f>
        <v>793.02247583046017</v>
      </c>
      <c r="L26" s="245">
        <f>AVERAGE([2]data1int!J2:J1001)*-1</f>
        <v>-1201.7262593717014</v>
      </c>
      <c r="M26" s="245">
        <f>AVERAGE([2]data1int!K2:K1001)*-1</f>
        <v>-3394.4702319313665</v>
      </c>
      <c r="N26" s="245">
        <f>AVERAGE([2]data1int!L2:L1001)*-1</f>
        <v>-5807.8554963131528</v>
      </c>
      <c r="O26" s="245">
        <f>AVERAGE([2]data1int!M2:M1001)*-1</f>
        <v>-8462.3679371975704</v>
      </c>
      <c r="P26" s="245">
        <f>AVERAGE([2]data1int!N2:N1001)*-1</f>
        <v>-11388.469658270011</v>
      </c>
      <c r="Q26" s="245">
        <f>AVERAGE([2]data1int!O2:O1001)*-1</f>
        <v>-15043.462646879911</v>
      </c>
      <c r="R26" s="245">
        <f>AVERAGE([2]data1int!P2:P1001)*-1</f>
        <v>-19602.147800543706</v>
      </c>
      <c r="S26" s="245">
        <f>AVERAGE([2]data1int!Q2:Q1001)*-1</f>
        <v>-24677.909609635019</v>
      </c>
      <c r="T26" s="245">
        <f>AVERAGE([2]data1int!R2:R1001)*-1</f>
        <v>-30147.71599914016</v>
      </c>
      <c r="U26" s="245">
        <f>AVERAGE([2]data1int!S2:S1001)*-1</f>
        <v>-36042.157673901995</v>
      </c>
      <c r="V26" s="245">
        <f>AVERAGE([2]data1int!T2:T1001)*-1</f>
        <v>-42394.200174680846</v>
      </c>
      <c r="W26" s="245">
        <f>AVERAGE([2]data1int!U2:U1001)*-1</f>
        <v>-49239.368242839126</v>
      </c>
      <c r="X26" s="245">
        <f>AVERAGE([2]data1int!V2:V1001)*-1</f>
        <v>-56615.944497734847</v>
      </c>
      <c r="Y26" s="245">
        <f>AVERAGE([2]data1int!W2:W1001)*-1</f>
        <v>-64565.183537957811</v>
      </c>
      <c r="Z26" s="245">
        <f>AVERAGE([2]data1int!X2:X1001)*-1</f>
        <v>-73131.54266380117</v>
      </c>
      <c r="AA26" s="245">
        <f>AVERAGE([2]data1int!Y2:Y1001)*-1</f>
        <v>-82362.930511317725</v>
      </c>
      <c r="AB26" s="245">
        <f>AVERAGE([2]data1int!Z2:Z1001)*-1</f>
        <v>-92310.974988484944</v>
      </c>
      <c r="AC26" s="245">
        <f>AVERAGE([2]data1int!AA2:AA1001)*-1</f>
        <v>-103031.31201195004</v>
      </c>
      <c r="AD26" s="245">
        <f>AVERAGE([2]data1int!AB2:AB1001)*-1</f>
        <v>-114583.89665915938</v>
      </c>
      <c r="AE26" s="245">
        <f>AVERAGE([2]data1int!AC2:AC1001)*-1</f>
        <v>-127033.33847603585</v>
      </c>
      <c r="AF26" s="245">
        <f>AVERAGE([2]data1int!AD2:AD1001)*-1</f>
        <v>-140449.26281546301</v>
      </c>
      <c r="AG26" s="245">
        <f>SUM(C26:AF26)</f>
        <v>-1043384.5069835287</v>
      </c>
    </row>
    <row r="27" spans="1:33" x14ac:dyDescent="0.25">
      <c r="C27" s="245"/>
      <c r="D27" s="245"/>
      <c r="E27" s="245"/>
      <c r="F27" s="245"/>
      <c r="G27" s="245"/>
      <c r="H27" s="245"/>
      <c r="I27" s="245"/>
      <c r="J27" s="245"/>
      <c r="K27" s="245"/>
      <c r="L27" s="245"/>
      <c r="M27" s="245"/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5"/>
      <c r="Z27" s="245"/>
      <c r="AA27" s="245"/>
      <c r="AB27" s="245"/>
      <c r="AC27" s="245"/>
      <c r="AD27" s="245"/>
      <c r="AE27" s="245"/>
      <c r="AF27" s="245"/>
      <c r="AG27" s="445"/>
    </row>
    <row r="28" spans="1:33" x14ac:dyDescent="0.25">
      <c r="A28" t="s">
        <v>317</v>
      </c>
      <c r="C28" s="245">
        <f t="shared" ref="C28:Q28" si="10">+C24-C26</f>
        <v>43375.678624423039</v>
      </c>
      <c r="D28" s="245">
        <f t="shared" si="10"/>
        <v>14732.010755076972</v>
      </c>
      <c r="E28" s="245">
        <f t="shared" si="10"/>
        <v>18675.114277758614</v>
      </c>
      <c r="F28" s="245">
        <f t="shared" si="10"/>
        <v>18311.944441107658</v>
      </c>
      <c r="G28" s="245">
        <f t="shared" si="10"/>
        <v>5449.0639338438014</v>
      </c>
      <c r="H28" s="245">
        <f t="shared" si="10"/>
        <v>7916.8849113444812</v>
      </c>
      <c r="I28" s="245">
        <f t="shared" si="10"/>
        <v>10394.228507382475</v>
      </c>
      <c r="J28" s="245">
        <f t="shared" si="10"/>
        <v>13129.776018604713</v>
      </c>
      <c r="K28" s="245">
        <f t="shared" si="10"/>
        <v>15587.223775803493</v>
      </c>
      <c r="L28" s="245">
        <f t="shared" si="10"/>
        <v>18427.663045103891</v>
      </c>
      <c r="M28" s="245">
        <f t="shared" si="10"/>
        <v>21447.549901801922</v>
      </c>
      <c r="N28" s="245">
        <f t="shared" si="10"/>
        <v>24851.070207298169</v>
      </c>
      <c r="O28" s="245">
        <f t="shared" si="10"/>
        <v>28109.359950094327</v>
      </c>
      <c r="P28" s="245">
        <f t="shared" si="10"/>
        <v>31801.029819106916</v>
      </c>
      <c r="Q28" s="245">
        <f t="shared" si="10"/>
        <v>35916.003911173968</v>
      </c>
      <c r="R28" s="245">
        <f t="shared" ref="R28:AF28" si="11">+R24-R26</f>
        <v>40737.334819097567</v>
      </c>
      <c r="S28" s="245">
        <f t="shared" si="11"/>
        <v>45519.10524816993</v>
      </c>
      <c r="T28" s="245">
        <f t="shared" si="11"/>
        <v>50885.469713002589</v>
      </c>
      <c r="U28" s="245">
        <f t="shared" si="11"/>
        <v>56652.20902074498</v>
      </c>
      <c r="V28" s="245">
        <f t="shared" si="11"/>
        <v>63065.343684658808</v>
      </c>
      <c r="W28" s="245">
        <f t="shared" si="11"/>
        <v>28932.993385451402</v>
      </c>
      <c r="X28" s="245">
        <f t="shared" si="11"/>
        <v>38583.360572628895</v>
      </c>
      <c r="Y28" s="245">
        <f t="shared" si="11"/>
        <v>46532.59961285186</v>
      </c>
      <c r="Z28" s="245">
        <f t="shared" si="11"/>
        <v>55098.958738695219</v>
      </c>
      <c r="AA28" s="245">
        <f t="shared" si="11"/>
        <v>64330.346586211774</v>
      </c>
      <c r="AB28" s="245">
        <f t="shared" si="11"/>
        <v>74278.391063378993</v>
      </c>
      <c r="AC28" s="245">
        <f t="shared" si="11"/>
        <v>84998.728086844087</v>
      </c>
      <c r="AD28" s="245">
        <f t="shared" si="11"/>
        <v>96551.312734053427</v>
      </c>
      <c r="AE28" s="245">
        <f t="shared" si="11"/>
        <v>109000.75455092989</v>
      </c>
      <c r="AF28" s="245">
        <f t="shared" si="11"/>
        <v>122416.67889035706</v>
      </c>
      <c r="AG28" s="245">
        <f>SUM(C28:AF28)</f>
        <v>1285708.188787001</v>
      </c>
    </row>
    <row r="29" spans="1:33" x14ac:dyDescent="0.25">
      <c r="C29" s="245"/>
      <c r="D29" s="245"/>
      <c r="E29" s="245"/>
      <c r="F29" s="245"/>
      <c r="G29" s="245"/>
      <c r="H29" s="245"/>
      <c r="I29" s="245"/>
      <c r="J29" s="245"/>
      <c r="K29" s="245"/>
      <c r="L29" s="245"/>
      <c r="M29" s="245"/>
      <c r="N29" s="245"/>
      <c r="O29" s="245"/>
      <c r="P29" s="245"/>
      <c r="Q29" s="245"/>
      <c r="R29" s="245"/>
      <c r="S29" s="245"/>
      <c r="T29" s="245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445"/>
    </row>
    <row r="30" spans="1:33" x14ac:dyDescent="0.25">
      <c r="A30" t="s">
        <v>29</v>
      </c>
      <c r="C30" s="245"/>
      <c r="D30" s="245"/>
      <c r="E30" s="245"/>
      <c r="F30" s="245"/>
      <c r="G30" s="245"/>
      <c r="H30" s="245"/>
      <c r="I30" s="245"/>
      <c r="J30" s="245"/>
      <c r="K30" s="245"/>
      <c r="L30" s="245"/>
      <c r="M30" s="245"/>
      <c r="N30" s="245"/>
      <c r="O30" s="245"/>
      <c r="P30" s="245"/>
      <c r="Q30" s="245"/>
      <c r="R30" s="245"/>
      <c r="S30" s="245"/>
      <c r="T30" s="245"/>
      <c r="U30" s="245"/>
      <c r="V30" s="245"/>
      <c r="W30" s="245"/>
      <c r="X30" s="245"/>
      <c r="Y30" s="245"/>
      <c r="Z30" s="245"/>
      <c r="AA30" s="245"/>
      <c r="AB30" s="245"/>
      <c r="AC30" s="245"/>
      <c r="AD30" s="245"/>
      <c r="AE30" s="245"/>
      <c r="AF30" s="245"/>
      <c r="AG30" s="245"/>
    </row>
    <row r="31" spans="1:33" x14ac:dyDescent="0.25">
      <c r="A31" t="s">
        <v>413</v>
      </c>
      <c r="C31" s="1">
        <f>+DCF!D44</f>
        <v>10712.024074074074</v>
      </c>
      <c r="D31" s="1">
        <f>+DCF!E44</f>
        <v>11033.384796296295</v>
      </c>
      <c r="E31" s="1">
        <f>+DCF!F44</f>
        <v>11364.386340185185</v>
      </c>
      <c r="F31" s="1">
        <f>+DCF!G44</f>
        <v>11705.31793039074</v>
      </c>
      <c r="G31" s="1">
        <f>+DCF!H44</f>
        <v>12056.477468302463</v>
      </c>
      <c r="H31" s="1">
        <f>+DCF!I44</f>
        <v>12418.171792351537</v>
      </c>
      <c r="I31" s="1">
        <f>+DCF!J44</f>
        <v>12790.716946122084</v>
      </c>
      <c r="J31" s="1">
        <f>+DCF!K44</f>
        <v>13174.438454505747</v>
      </c>
      <c r="K31" s="1">
        <f>+DCF!L44</f>
        <v>13569.671608140919</v>
      </c>
      <c r="L31" s="1">
        <f>+DCF!M44</f>
        <v>13976.761756385147</v>
      </c>
      <c r="M31" s="1">
        <f>+DCF!N44</f>
        <v>14396.064609076702</v>
      </c>
      <c r="N31" s="1">
        <f>+DCF!O44</f>
        <v>14827.946547349004</v>
      </c>
      <c r="O31" s="1">
        <f>+DCF!P44</f>
        <v>15272.784943769475</v>
      </c>
      <c r="P31" s="1">
        <f>+DCF!Q44</f>
        <v>15730.96849208256</v>
      </c>
      <c r="Q31" s="1">
        <f>+DCF!R44</f>
        <v>16202.897546845037</v>
      </c>
      <c r="R31" s="1">
        <f>+DCF!S44</f>
        <v>16688.984473250388</v>
      </c>
      <c r="S31" s="1">
        <f>+DCF!T44</f>
        <v>17189.654007447902</v>
      </c>
      <c r="T31" s="1">
        <f>+DCF!U44</f>
        <v>17705.34362767134</v>
      </c>
      <c r="U31" s="1">
        <f>+DCF!V44</f>
        <v>18236.503936501482</v>
      </c>
      <c r="V31" s="1">
        <f>+DCF!W44</f>
        <v>18783.599054596525</v>
      </c>
      <c r="W31" s="1">
        <f>+DCF!X44</f>
        <v>0</v>
      </c>
      <c r="X31" s="1">
        <f>+DCF!Y44</f>
        <v>0</v>
      </c>
      <c r="Y31" s="1">
        <f>+DCF!Z44</f>
        <v>0</v>
      </c>
      <c r="Z31" s="1">
        <f>+DCF!AA44</f>
        <v>0</v>
      </c>
      <c r="AA31" s="1">
        <f>+DCF!AB44</f>
        <v>0</v>
      </c>
      <c r="AB31" s="1">
        <f>+DCF!AC44</f>
        <v>0</v>
      </c>
      <c r="AC31" s="1">
        <f>+DCF!AD44</f>
        <v>0</v>
      </c>
      <c r="AD31" s="1">
        <f>+DCF!AE44</f>
        <v>0</v>
      </c>
      <c r="AE31" s="1">
        <f>+DCF!AF44</f>
        <v>0</v>
      </c>
      <c r="AF31" s="1">
        <f>+DCF!AG44</f>
        <v>0</v>
      </c>
      <c r="AG31" s="245">
        <f>SUM(C31:AF31)</f>
        <v>287836.09840534464</v>
      </c>
    </row>
    <row r="32" spans="1:33" x14ac:dyDescent="0.25">
      <c r="A32" t="s">
        <v>30</v>
      </c>
      <c r="C32" s="245">
        <f>+DCF!D45/365*C4</f>
        <v>183.06033972602739</v>
      </c>
      <c r="D32" s="245">
        <f>+DCF!E45</f>
        <v>748.06016000000011</v>
      </c>
      <c r="E32" s="245">
        <f>+DCF!F45</f>
        <v>770.50196480000011</v>
      </c>
      <c r="F32" s="245">
        <f>+DCF!G45</f>
        <v>793.61702374400011</v>
      </c>
      <c r="G32" s="245">
        <f>+DCF!H45</f>
        <v>817.42553445632018</v>
      </c>
      <c r="H32" s="245">
        <f>+DCF!I45</f>
        <v>841.94830049000984</v>
      </c>
      <c r="I32" s="245">
        <f>+DCF!J45</f>
        <v>867.20674950471016</v>
      </c>
      <c r="J32" s="245">
        <f>+DCF!K45</f>
        <v>893.22295198985148</v>
      </c>
      <c r="K32" s="245">
        <f>+DCF!L45</f>
        <v>920.01964054954703</v>
      </c>
      <c r="L32" s="245">
        <f>+DCF!M45</f>
        <v>947.6202297660335</v>
      </c>
      <c r="M32" s="245">
        <f>+DCF!N45</f>
        <v>976.04883665901457</v>
      </c>
      <c r="N32" s="245">
        <f>+DCF!O45</f>
        <v>1005.330301758785</v>
      </c>
      <c r="O32" s="245">
        <f>+DCF!P45</f>
        <v>1035.4902108115486</v>
      </c>
      <c r="P32" s="245">
        <f>+DCF!Q45</f>
        <v>1066.554917135895</v>
      </c>
      <c r="Q32" s="245">
        <f>+DCF!R45</f>
        <v>1098.5515646499719</v>
      </c>
      <c r="R32" s="245">
        <f>+DCF!S45</f>
        <v>1131.5081115894711</v>
      </c>
      <c r="S32" s="245">
        <f>+DCF!T45</f>
        <v>1165.4533549371554</v>
      </c>
      <c r="T32" s="245">
        <f>+DCF!U45</f>
        <v>1200.41695558527</v>
      </c>
      <c r="U32" s="245">
        <f>+DCF!V45</f>
        <v>1236.4294642528282</v>
      </c>
      <c r="V32" s="245">
        <f>+DCF!W45</f>
        <v>1273.522348180413</v>
      </c>
      <c r="W32" s="245">
        <f>+DCF!X45</f>
        <v>0</v>
      </c>
      <c r="X32" s="245">
        <f>+DCF!Y45</f>
        <v>0</v>
      </c>
      <c r="Y32" s="245">
        <f>+DCF!Z45</f>
        <v>0</v>
      </c>
      <c r="Z32" s="245">
        <f>+DCF!AA45</f>
        <v>0</v>
      </c>
      <c r="AA32" s="245">
        <f>+DCF!AB45</f>
        <v>0</v>
      </c>
      <c r="AB32" s="245">
        <f>+DCF!AC45</f>
        <v>0</v>
      </c>
      <c r="AC32" s="245">
        <f>+DCF!AD45</f>
        <v>0</v>
      </c>
      <c r="AD32" s="245">
        <f>+DCF!AE45</f>
        <v>0</v>
      </c>
      <c r="AE32" s="245">
        <f>+DCF!AF45</f>
        <v>0</v>
      </c>
      <c r="AF32" s="245">
        <f>+DCF!AG45</f>
        <v>0</v>
      </c>
      <c r="AG32" s="245">
        <f t="shared" ref="AG32:AG37" si="12">SUM(C32:AF32)</f>
        <v>18971.988960586856</v>
      </c>
    </row>
    <row r="33" spans="1:33" x14ac:dyDescent="0.25">
      <c r="A33" t="s">
        <v>219</v>
      </c>
      <c r="C33" s="245">
        <f t="shared" ref="C33:Q33" si="13">+C15</f>
        <v>13383.100462890214</v>
      </c>
      <c r="D33" s="245">
        <f t="shared" si="13"/>
        <v>56823.983016076432</v>
      </c>
      <c r="E33" s="245">
        <f t="shared" si="13"/>
        <v>53180.057356551108</v>
      </c>
      <c r="F33" s="245">
        <f t="shared" si="13"/>
        <v>50100.217863210339</v>
      </c>
      <c r="G33" s="245">
        <f t="shared" si="13"/>
        <v>47203.917184808553</v>
      </c>
      <c r="H33" s="245">
        <f t="shared" si="13"/>
        <v>44474.310300606405</v>
      </c>
      <c r="I33" s="245">
        <f t="shared" si="13"/>
        <v>41843.018008547122</v>
      </c>
      <c r="J33" s="245">
        <f t="shared" si="13"/>
        <v>39231.046261619951</v>
      </c>
      <c r="K33" s="245">
        <f t="shared" si="13"/>
        <v>36617.337192946696</v>
      </c>
      <c r="L33" s="245">
        <f t="shared" si="13"/>
        <v>34004.779974954909</v>
      </c>
      <c r="M33" s="245">
        <f t="shared" si="13"/>
        <v>31391.070906281657</v>
      </c>
      <c r="N33" s="245">
        <f t="shared" si="13"/>
        <v>28778.513688289859</v>
      </c>
      <c r="O33" s="245">
        <f t="shared" si="13"/>
        <v>26164.804619616611</v>
      </c>
      <c r="P33" s="245">
        <f t="shared" si="13"/>
        <v>23552.247401624823</v>
      </c>
      <c r="Q33" s="245">
        <f t="shared" si="13"/>
        <v>21452.785569787669</v>
      </c>
      <c r="R33" s="245">
        <f t="shared" ref="R33:AF33" si="14">+R15</f>
        <v>20038.547617100179</v>
      </c>
      <c r="S33" s="245">
        <f t="shared" si="14"/>
        <v>18797.023628472329</v>
      </c>
      <c r="T33" s="245">
        <f t="shared" si="14"/>
        <v>17555.499639844482</v>
      </c>
      <c r="U33" s="245">
        <f t="shared" si="14"/>
        <v>16313.975651216639</v>
      </c>
      <c r="V33" s="245">
        <f t="shared" si="14"/>
        <v>15072.451662588788</v>
      </c>
      <c r="W33" s="245">
        <f t="shared" si="14"/>
        <v>3720.2076771625852</v>
      </c>
      <c r="X33" s="245">
        <f t="shared" si="14"/>
        <v>0</v>
      </c>
      <c r="Y33" s="245">
        <f t="shared" si="14"/>
        <v>0</v>
      </c>
      <c r="Z33" s="245">
        <f t="shared" si="14"/>
        <v>0</v>
      </c>
      <c r="AA33" s="245">
        <f t="shared" si="14"/>
        <v>0</v>
      </c>
      <c r="AB33" s="245">
        <f t="shared" si="14"/>
        <v>0</v>
      </c>
      <c r="AC33" s="245">
        <f t="shared" si="14"/>
        <v>0</v>
      </c>
      <c r="AD33" s="245">
        <f t="shared" si="14"/>
        <v>0</v>
      </c>
      <c r="AE33" s="245">
        <f t="shared" si="14"/>
        <v>0</v>
      </c>
      <c r="AF33" s="245">
        <f t="shared" si="14"/>
        <v>0</v>
      </c>
      <c r="AG33" s="245">
        <f t="shared" si="12"/>
        <v>639698.89568419743</v>
      </c>
    </row>
    <row r="34" spans="1:33" x14ac:dyDescent="0.25">
      <c r="A34" t="s">
        <v>32</v>
      </c>
      <c r="C34" s="245">
        <f>+DCF!D48</f>
        <v>16859.99236</v>
      </c>
      <c r="D34" s="245">
        <f>+DCF!E48</f>
        <v>17365.7921308</v>
      </c>
      <c r="E34" s="245">
        <f>+DCF!F48</f>
        <v>17886.765894724002</v>
      </c>
      <c r="F34" s="245">
        <f>+DCF!G48</f>
        <v>18423.368871565723</v>
      </c>
      <c r="G34" s="245">
        <f>+DCF!H48</f>
        <v>18976.069937712695</v>
      </c>
      <c r="H34" s="245">
        <f>+DCF!I48</f>
        <v>19545.352035844076</v>
      </c>
      <c r="I34" s="245">
        <f>+DCF!J48</f>
        <v>20131.712596919398</v>
      </c>
      <c r="J34" s="245">
        <f>+DCF!K48</f>
        <v>20735.663974826981</v>
      </c>
      <c r="K34" s="245">
        <f>+DCF!L48</f>
        <v>21357.733894071789</v>
      </c>
      <c r="L34" s="245">
        <f>+DCF!M48</f>
        <v>21998.465910893945</v>
      </c>
      <c r="M34" s="245">
        <f>+DCF!N48</f>
        <v>22658.419888220764</v>
      </c>
      <c r="N34" s="245">
        <f>+DCF!O48</f>
        <v>23338.172484867388</v>
      </c>
      <c r="O34" s="245">
        <f>+DCF!P48</f>
        <v>24038.317659413409</v>
      </c>
      <c r="P34" s="245">
        <f>+DCF!Q48</f>
        <v>24759.467189195813</v>
      </c>
      <c r="Q34" s="245">
        <f>+DCF!R48</f>
        <v>25502.251204871689</v>
      </c>
      <c r="R34" s="245">
        <f>+DCF!S48</f>
        <v>26267.31874101784</v>
      </c>
      <c r="S34" s="245">
        <f>+DCF!T48</f>
        <v>27055.338303248376</v>
      </c>
      <c r="T34" s="245">
        <f>+DCF!U48</f>
        <v>27866.99845234583</v>
      </c>
      <c r="U34" s="245">
        <f>+DCF!V48</f>
        <v>28703.008405916204</v>
      </c>
      <c r="V34" s="245">
        <f>+DCF!W48</f>
        <v>29564.098658093691</v>
      </c>
      <c r="W34" s="245">
        <f>+DCF!X48</f>
        <v>0</v>
      </c>
      <c r="X34" s="245">
        <f>+DCF!Y48</f>
        <v>0</v>
      </c>
      <c r="Y34" s="245">
        <f>+DCF!Z48</f>
        <v>0</v>
      </c>
      <c r="Z34" s="245">
        <f>+DCF!AA48</f>
        <v>0</v>
      </c>
      <c r="AA34" s="245">
        <f>+DCF!AB48</f>
        <v>0</v>
      </c>
      <c r="AB34" s="245">
        <f>+DCF!AC48</f>
        <v>0</v>
      </c>
      <c r="AC34" s="245">
        <f>+DCF!AD48</f>
        <v>0</v>
      </c>
      <c r="AD34" s="245">
        <f>+DCF!AE48</f>
        <v>0</v>
      </c>
      <c r="AE34" s="245">
        <f>+DCF!AF48</f>
        <v>0</v>
      </c>
      <c r="AF34" s="245">
        <f>+DCF!AG48</f>
        <v>0</v>
      </c>
      <c r="AG34" s="245">
        <f t="shared" si="12"/>
        <v>453034.30859454966</v>
      </c>
    </row>
    <row r="35" spans="1:33" x14ac:dyDescent="0.25">
      <c r="A35" t="s">
        <v>33</v>
      </c>
      <c r="C35" s="245">
        <f t="shared" ref="C35:Q35" si="15">+C17</f>
        <v>-3157.1716924644452</v>
      </c>
      <c r="D35" s="245">
        <f t="shared" si="15"/>
        <v>-31520.081097230075</v>
      </c>
      <c r="E35" s="245">
        <f t="shared" si="15"/>
        <v>-32545.741702863495</v>
      </c>
      <c r="F35" s="245">
        <f t="shared" si="15"/>
        <v>-25344.803607069676</v>
      </c>
      <c r="G35" s="245">
        <f t="shared" si="15"/>
        <v>0</v>
      </c>
      <c r="H35" s="245">
        <f t="shared" si="15"/>
        <v>0</v>
      </c>
      <c r="I35" s="245">
        <f t="shared" si="15"/>
        <v>0</v>
      </c>
      <c r="J35" s="245">
        <f t="shared" si="15"/>
        <v>0</v>
      </c>
      <c r="K35" s="245">
        <f t="shared" si="15"/>
        <v>0</v>
      </c>
      <c r="L35" s="245">
        <f t="shared" si="15"/>
        <v>0</v>
      </c>
      <c r="M35" s="245">
        <f t="shared" si="15"/>
        <v>0</v>
      </c>
      <c r="N35" s="245">
        <f t="shared" si="15"/>
        <v>0</v>
      </c>
      <c r="O35" s="245">
        <f t="shared" si="15"/>
        <v>0</v>
      </c>
      <c r="P35" s="245">
        <f t="shared" si="15"/>
        <v>0</v>
      </c>
      <c r="Q35" s="245">
        <f t="shared" si="15"/>
        <v>0</v>
      </c>
      <c r="R35" s="245">
        <f t="shared" ref="R35:AF35" si="16">+R17</f>
        <v>0</v>
      </c>
      <c r="S35" s="245">
        <f t="shared" si="16"/>
        <v>0</v>
      </c>
      <c r="T35" s="245">
        <f t="shared" si="16"/>
        <v>0</v>
      </c>
      <c r="U35" s="245">
        <f t="shared" si="16"/>
        <v>0</v>
      </c>
      <c r="V35" s="245">
        <f t="shared" si="16"/>
        <v>0</v>
      </c>
      <c r="W35" s="245">
        <f t="shared" si="16"/>
        <v>0</v>
      </c>
      <c r="X35" s="245">
        <f t="shared" si="16"/>
        <v>0</v>
      </c>
      <c r="Y35" s="245">
        <f t="shared" si="16"/>
        <v>0</v>
      </c>
      <c r="Z35" s="245">
        <f t="shared" si="16"/>
        <v>0</v>
      </c>
      <c r="AA35" s="245">
        <f t="shared" si="16"/>
        <v>0</v>
      </c>
      <c r="AB35" s="245">
        <f t="shared" si="16"/>
        <v>0</v>
      </c>
      <c r="AC35" s="245">
        <f t="shared" si="16"/>
        <v>0</v>
      </c>
      <c r="AD35" s="245">
        <f t="shared" si="16"/>
        <v>0</v>
      </c>
      <c r="AE35" s="245">
        <f t="shared" si="16"/>
        <v>0</v>
      </c>
      <c r="AF35" s="245">
        <f t="shared" si="16"/>
        <v>0</v>
      </c>
      <c r="AG35" s="245">
        <f t="shared" si="12"/>
        <v>-92567.798099627689</v>
      </c>
    </row>
    <row r="36" spans="1:33" ht="15" x14ac:dyDescent="0.4">
      <c r="A36" s="21" t="s">
        <v>34</v>
      </c>
      <c r="C36" s="232">
        <f>((AVERAGE([3]data1cf!$CO$2:$CO$1001)*assumptions!B29)/365*C4)</f>
        <v>2677.1461468098205</v>
      </c>
      <c r="D36" s="232">
        <f>AVERAGE([3]data1cf!$CO$2:$CO$1001)*assumptions!B29</f>
        <v>10621.28634332157</v>
      </c>
      <c r="E36" s="232">
        <f>+D36</f>
        <v>10621.28634332157</v>
      </c>
      <c r="F36" s="232">
        <f t="shared" ref="F36:AF36" si="17">+E36</f>
        <v>10621.28634332157</v>
      </c>
      <c r="G36" s="232">
        <f t="shared" si="17"/>
        <v>10621.28634332157</v>
      </c>
      <c r="H36" s="232">
        <f t="shared" si="17"/>
        <v>10621.28634332157</v>
      </c>
      <c r="I36" s="232">
        <f t="shared" si="17"/>
        <v>10621.28634332157</v>
      </c>
      <c r="J36" s="232">
        <f t="shared" si="17"/>
        <v>10621.28634332157</v>
      </c>
      <c r="K36" s="232">
        <f t="shared" si="17"/>
        <v>10621.28634332157</v>
      </c>
      <c r="L36" s="232">
        <f t="shared" si="17"/>
        <v>10621.28634332157</v>
      </c>
      <c r="M36" s="232">
        <f t="shared" si="17"/>
        <v>10621.28634332157</v>
      </c>
      <c r="N36" s="232">
        <f t="shared" si="17"/>
        <v>10621.28634332157</v>
      </c>
      <c r="O36" s="232">
        <f t="shared" si="17"/>
        <v>10621.28634332157</v>
      </c>
      <c r="P36" s="232">
        <f t="shared" si="17"/>
        <v>10621.28634332157</v>
      </c>
      <c r="Q36" s="232">
        <f t="shared" si="17"/>
        <v>10621.28634332157</v>
      </c>
      <c r="R36" s="232">
        <f t="shared" si="17"/>
        <v>10621.28634332157</v>
      </c>
      <c r="S36" s="232">
        <f t="shared" si="17"/>
        <v>10621.28634332157</v>
      </c>
      <c r="T36" s="232">
        <f t="shared" si="17"/>
        <v>10621.28634332157</v>
      </c>
      <c r="U36" s="232">
        <f t="shared" si="17"/>
        <v>10621.28634332157</v>
      </c>
      <c r="V36" s="232">
        <f t="shared" si="17"/>
        <v>10621.28634332157</v>
      </c>
      <c r="W36" s="232">
        <f t="shared" si="17"/>
        <v>10621.28634332157</v>
      </c>
      <c r="X36" s="232">
        <f t="shared" si="17"/>
        <v>10621.28634332157</v>
      </c>
      <c r="Y36" s="232">
        <f t="shared" si="17"/>
        <v>10621.28634332157</v>
      </c>
      <c r="Z36" s="232">
        <f t="shared" si="17"/>
        <v>10621.28634332157</v>
      </c>
      <c r="AA36" s="232">
        <f t="shared" si="17"/>
        <v>10621.28634332157</v>
      </c>
      <c r="AB36" s="232">
        <f t="shared" si="17"/>
        <v>10621.28634332157</v>
      </c>
      <c r="AC36" s="232">
        <f t="shared" si="17"/>
        <v>10621.28634332157</v>
      </c>
      <c r="AD36" s="232">
        <f t="shared" si="17"/>
        <v>10621.28634332157</v>
      </c>
      <c r="AE36" s="232">
        <f t="shared" si="17"/>
        <v>10621.28634332157</v>
      </c>
      <c r="AF36" s="232">
        <f t="shared" si="17"/>
        <v>10621.28634332157</v>
      </c>
      <c r="AG36" s="245">
        <f t="shared" si="12"/>
        <v>310694.45010313543</v>
      </c>
    </row>
    <row r="37" spans="1:33" x14ac:dyDescent="0.25">
      <c r="A37" s="21" t="s">
        <v>35</v>
      </c>
      <c r="C37" s="246">
        <f>SUM(C31:C36)</f>
        <v>40658.151691035695</v>
      </c>
      <c r="D37" s="246">
        <f t="shared" ref="D37:AF37" si="18">SUM(D31:D36)</f>
        <v>65072.425349264224</v>
      </c>
      <c r="E37" s="246">
        <f t="shared" si="18"/>
        <v>61277.256196718372</v>
      </c>
      <c r="F37" s="246">
        <f t="shared" si="18"/>
        <v>66299.004425162697</v>
      </c>
      <c r="G37" s="246">
        <f t="shared" si="18"/>
        <v>89675.17646860161</v>
      </c>
      <c r="H37" s="246">
        <f t="shared" si="18"/>
        <v>87901.068772613595</v>
      </c>
      <c r="I37" s="246">
        <f t="shared" si="18"/>
        <v>86253.940644414877</v>
      </c>
      <c r="J37" s="246">
        <f t="shared" si="18"/>
        <v>84655.657986264108</v>
      </c>
      <c r="K37" s="246">
        <f t="shared" si="18"/>
        <v>83086.048679030515</v>
      </c>
      <c r="L37" s="246">
        <f t="shared" si="18"/>
        <v>81548.914215321609</v>
      </c>
      <c r="M37" s="246">
        <f t="shared" si="18"/>
        <v>80042.890583559711</v>
      </c>
      <c r="N37" s="246">
        <f t="shared" si="18"/>
        <v>78571.249365586598</v>
      </c>
      <c r="O37" s="246">
        <f t="shared" si="18"/>
        <v>77132.683776932608</v>
      </c>
      <c r="P37" s="246">
        <f t="shared" si="18"/>
        <v>75730.524343360667</v>
      </c>
      <c r="Q37" s="246">
        <f t="shared" si="18"/>
        <v>74877.772229475944</v>
      </c>
      <c r="R37" s="246">
        <f t="shared" si="18"/>
        <v>74747.645286279439</v>
      </c>
      <c r="S37" s="246">
        <f t="shared" si="18"/>
        <v>74828.755637427341</v>
      </c>
      <c r="T37" s="246">
        <f t="shared" si="18"/>
        <v>74949.545018768491</v>
      </c>
      <c r="U37" s="246">
        <f t="shared" si="18"/>
        <v>75111.203801208729</v>
      </c>
      <c r="V37" s="246">
        <f t="shared" si="18"/>
        <v>75314.958066780979</v>
      </c>
      <c r="W37" s="246">
        <f t="shared" si="18"/>
        <v>14341.494020484155</v>
      </c>
      <c r="X37" s="246">
        <f t="shared" si="18"/>
        <v>10621.28634332157</v>
      </c>
      <c r="Y37" s="246">
        <f t="shared" si="18"/>
        <v>10621.28634332157</v>
      </c>
      <c r="Z37" s="246">
        <f t="shared" si="18"/>
        <v>10621.28634332157</v>
      </c>
      <c r="AA37" s="246">
        <f t="shared" si="18"/>
        <v>10621.28634332157</v>
      </c>
      <c r="AB37" s="246">
        <f t="shared" si="18"/>
        <v>10621.28634332157</v>
      </c>
      <c r="AC37" s="246">
        <f t="shared" si="18"/>
        <v>10621.28634332157</v>
      </c>
      <c r="AD37" s="246">
        <f t="shared" si="18"/>
        <v>10621.28634332157</v>
      </c>
      <c r="AE37" s="246">
        <f t="shared" si="18"/>
        <v>10621.28634332157</v>
      </c>
      <c r="AF37" s="246">
        <f t="shared" si="18"/>
        <v>10621.28634332157</v>
      </c>
      <c r="AG37" s="245">
        <f t="shared" si="12"/>
        <v>1617667.943648187</v>
      </c>
    </row>
    <row r="38" spans="1:33" x14ac:dyDescent="0.25">
      <c r="C38" s="246"/>
      <c r="D38" s="246"/>
      <c r="E38" s="246"/>
      <c r="F38" s="246"/>
      <c r="G38" s="246"/>
      <c r="H38" s="246"/>
      <c r="I38" s="246"/>
      <c r="J38" s="246"/>
      <c r="K38" s="246"/>
      <c r="L38" s="246"/>
      <c r="M38" s="246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  <c r="AF38" s="246"/>
      <c r="AG38" s="245"/>
    </row>
    <row r="39" spans="1:33" x14ac:dyDescent="0.25">
      <c r="A39" t="s">
        <v>36</v>
      </c>
      <c r="C39" s="246">
        <f t="shared" ref="C39:Q39" si="19">+C10-C37</f>
        <v>73137.458578530845</v>
      </c>
      <c r="D39" s="246">
        <f t="shared" si="19"/>
        <v>64889.679638169931</v>
      </c>
      <c r="E39" s="246">
        <f t="shared" si="19"/>
        <v>68479.161977645141</v>
      </c>
      <c r="F39" s="246">
        <f t="shared" si="19"/>
        <v>63627.333080159238</v>
      </c>
      <c r="G39" s="246">
        <f t="shared" si="19"/>
        <v>39721.54684349733</v>
      </c>
      <c r="H39" s="246">
        <f t="shared" si="19"/>
        <v>41324.967583110847</v>
      </c>
      <c r="I39" s="246">
        <f t="shared" si="19"/>
        <v>42830.451759707925</v>
      </c>
      <c r="J39" s="246">
        <f t="shared" si="19"/>
        <v>44620.576407985456</v>
      </c>
      <c r="K39" s="246">
        <f t="shared" si="19"/>
        <v>45682.427951082733</v>
      </c>
      <c r="L39" s="246">
        <f t="shared" si="19"/>
        <v>47066.0839296466</v>
      </c>
      <c r="M39" s="246">
        <f t="shared" si="19"/>
        <v>48419.393622281365</v>
      </c>
      <c r="N39" s="246">
        <f t="shared" si="19"/>
        <v>50039.378964418895</v>
      </c>
      <c r="O39" s="246">
        <f t="shared" si="19"/>
        <v>51027.234497651458</v>
      </c>
      <c r="P39" s="246">
        <f t="shared" si="19"/>
        <v>52279.800184726293</v>
      </c>
      <c r="Q39" s="246">
        <f t="shared" si="19"/>
        <v>53032.387068654876</v>
      </c>
      <c r="R39" s="246">
        <f t="shared" ref="R39:AF39" si="20">+R10-R37</f>
        <v>53462.108525231801</v>
      </c>
      <c r="S39" s="246">
        <f t="shared" si="20"/>
        <v>52981.101686195543</v>
      </c>
      <c r="T39" s="246">
        <f t="shared" si="20"/>
        <v>52811.857699493194</v>
      </c>
      <c r="U39" s="246">
        <f t="shared" si="20"/>
        <v>52602.920580678649</v>
      </c>
      <c r="V39" s="246">
        <f t="shared" si="20"/>
        <v>52702.875036069658</v>
      </c>
      <c r="W39" s="246">
        <f t="shared" si="20"/>
        <v>-14341.494020484155</v>
      </c>
      <c r="X39" s="246">
        <f t="shared" si="20"/>
        <v>-10621.28634332157</v>
      </c>
      <c r="Y39" s="246">
        <f t="shared" si="20"/>
        <v>-10621.28634332157</v>
      </c>
      <c r="Z39" s="246">
        <f t="shared" si="20"/>
        <v>-10621.28634332157</v>
      </c>
      <c r="AA39" s="246">
        <f t="shared" si="20"/>
        <v>-10621.28634332157</v>
      </c>
      <c r="AB39" s="246">
        <f t="shared" si="20"/>
        <v>-10621.28634332157</v>
      </c>
      <c r="AC39" s="246">
        <f t="shared" si="20"/>
        <v>-10621.28634332157</v>
      </c>
      <c r="AD39" s="246">
        <f t="shared" si="20"/>
        <v>-10621.28634332157</v>
      </c>
      <c r="AE39" s="246">
        <f t="shared" si="20"/>
        <v>-10621.28634332157</v>
      </c>
      <c r="AF39" s="246">
        <f t="shared" si="20"/>
        <v>-10621.28634332157</v>
      </c>
      <c r="AG39" s="245">
        <f>SUM(C39:AF39)</f>
        <v>940805.67450455984</v>
      </c>
    </row>
    <row r="40" spans="1:33" x14ac:dyDescent="0.25">
      <c r="A40" t="s">
        <v>37</v>
      </c>
      <c r="C40" s="246">
        <f>+C39*assumptions!$B$30</f>
        <v>28435.84389533279</v>
      </c>
      <c r="D40" s="246">
        <f>+D39*assumptions!$B$30</f>
        <v>25229.107443320467</v>
      </c>
      <c r="E40" s="246">
        <f>+E39*assumptions!$B$30</f>
        <v>26624.69817690843</v>
      </c>
      <c r="F40" s="246">
        <f>+F39*assumptions!$B$30</f>
        <v>24738.307101565912</v>
      </c>
      <c r="G40" s="246">
        <f>+G39*assumptions!$B$30</f>
        <v>15443.737412751761</v>
      </c>
      <c r="H40" s="246">
        <f>+H39*assumptions!$B$30</f>
        <v>16067.147396313496</v>
      </c>
      <c r="I40" s="246">
        <f>+I39*assumptions!$B$30</f>
        <v>16652.47964417444</v>
      </c>
      <c r="J40" s="246">
        <f>+J39*assumptions!$B$30</f>
        <v>17348.480107424744</v>
      </c>
      <c r="K40" s="246">
        <f>+K39*assumptions!$B$30</f>
        <v>17761.327987380966</v>
      </c>
      <c r="L40" s="246">
        <f>+L39*assumptions!$B$30</f>
        <v>18299.293431846596</v>
      </c>
      <c r="M40" s="246">
        <f>+M39*assumptions!$B$30</f>
        <v>18825.460240342993</v>
      </c>
      <c r="N40" s="246">
        <f>+N39*assumptions!$B$30</f>
        <v>19455.310541366067</v>
      </c>
      <c r="O40" s="246">
        <f>+O39*assumptions!$B$30</f>
        <v>19839.388772686885</v>
      </c>
      <c r="P40" s="246">
        <f>+P39*assumptions!$B$30</f>
        <v>20326.386311821581</v>
      </c>
      <c r="Q40" s="246">
        <f>+Q39*assumptions!$B$30</f>
        <v>20618.992092293014</v>
      </c>
      <c r="R40" s="246">
        <f>+R39*assumptions!$B$30</f>
        <v>20786.067794610124</v>
      </c>
      <c r="S40" s="246">
        <f>+S39*assumptions!$B$30</f>
        <v>20599.052335592827</v>
      </c>
      <c r="T40" s="246">
        <f>+T39*assumptions!$B$30</f>
        <v>20533.250273562953</v>
      </c>
      <c r="U40" s="246">
        <f>+U39*assumptions!$B$30</f>
        <v>20452.015521767858</v>
      </c>
      <c r="V40" s="246">
        <f>+V39*assumptions!$B$30</f>
        <v>20490.877814023883</v>
      </c>
      <c r="W40" s="246">
        <f>+W39*assumptions!$B$30</f>
        <v>-5575.9728751642388</v>
      </c>
      <c r="X40" s="246">
        <f>+X39*assumptions!$B$30</f>
        <v>-4129.5561302834258</v>
      </c>
      <c r="Y40" s="246">
        <f>+Y39*assumptions!$B$30</f>
        <v>-4129.5561302834258</v>
      </c>
      <c r="Z40" s="246">
        <f>+Z39*assumptions!$B$30</f>
        <v>-4129.5561302834258</v>
      </c>
      <c r="AA40" s="246">
        <f>+AA39*assumptions!$B$30</f>
        <v>-4129.5561302834258</v>
      </c>
      <c r="AB40" s="246">
        <f>+AB39*assumptions!$B$30</f>
        <v>-4129.5561302834258</v>
      </c>
      <c r="AC40" s="246">
        <f>+AC39*assumptions!$B$30</f>
        <v>-4129.5561302834258</v>
      </c>
      <c r="AD40" s="246">
        <f>+AD39*assumptions!$B$30</f>
        <v>-4129.5561302834258</v>
      </c>
      <c r="AE40" s="246">
        <f>+AE39*assumptions!$B$30</f>
        <v>-4129.5561302834258</v>
      </c>
      <c r="AF40" s="246">
        <f>+AF39*assumptions!$B$30</f>
        <v>-4129.5561302834258</v>
      </c>
      <c r="AG40" s="245">
        <f>SUM(C40:AF40)</f>
        <v>365785.24624737242</v>
      </c>
    </row>
    <row r="42" spans="1:33" x14ac:dyDescent="0.25">
      <c r="A42" t="s">
        <v>357</v>
      </c>
      <c r="C42" s="4">
        <f t="shared" ref="C42:Q42" si="21">+C10-C37-C40</f>
        <v>44701.614683198059</v>
      </c>
      <c r="D42" s="4">
        <f t="shared" si="21"/>
        <v>39660.572194849461</v>
      </c>
      <c r="E42" s="4">
        <f t="shared" si="21"/>
        <v>41854.46380073671</v>
      </c>
      <c r="F42" s="4">
        <f t="shared" si="21"/>
        <v>38889.02597859333</v>
      </c>
      <c r="G42" s="4">
        <f t="shared" si="21"/>
        <v>24277.809430745569</v>
      </c>
      <c r="H42" s="4">
        <f t="shared" si="21"/>
        <v>25257.820186797351</v>
      </c>
      <c r="I42" s="4">
        <f t="shared" si="21"/>
        <v>26177.972115533485</v>
      </c>
      <c r="J42" s="4">
        <f t="shared" si="21"/>
        <v>27272.096300560712</v>
      </c>
      <c r="K42" s="4">
        <f t="shared" si="21"/>
        <v>27921.099963701767</v>
      </c>
      <c r="L42" s="4">
        <f t="shared" si="21"/>
        <v>28766.790497800004</v>
      </c>
      <c r="M42" s="4">
        <f t="shared" si="21"/>
        <v>29593.933381938372</v>
      </c>
      <c r="N42" s="4">
        <f t="shared" si="21"/>
        <v>30584.068423052828</v>
      </c>
      <c r="O42" s="4">
        <f t="shared" si="21"/>
        <v>31187.845724964573</v>
      </c>
      <c r="P42" s="4">
        <f t="shared" si="21"/>
        <v>31953.413872904712</v>
      </c>
      <c r="Q42" s="4">
        <f t="shared" si="21"/>
        <v>32413.394976361862</v>
      </c>
      <c r="R42" s="4">
        <f t="shared" ref="R42:AF42" si="22">+R10-R37-R40</f>
        <v>32676.040730621677</v>
      </c>
      <c r="S42" s="4">
        <f t="shared" si="22"/>
        <v>32382.049350602716</v>
      </c>
      <c r="T42" s="4">
        <f t="shared" si="22"/>
        <v>32278.60742593024</v>
      </c>
      <c r="U42" s="4">
        <f t="shared" si="22"/>
        <v>32150.90505891079</v>
      </c>
      <c r="V42" s="4">
        <f t="shared" si="22"/>
        <v>32211.997222045775</v>
      </c>
      <c r="W42" s="4">
        <f t="shared" si="22"/>
        <v>-8765.5211453199154</v>
      </c>
      <c r="X42" s="4">
        <f t="shared" si="22"/>
        <v>-6491.730213038144</v>
      </c>
      <c r="Y42" s="4">
        <f t="shared" si="22"/>
        <v>-6491.730213038144</v>
      </c>
      <c r="Z42" s="4">
        <f t="shared" si="22"/>
        <v>-6491.730213038144</v>
      </c>
      <c r="AA42" s="4">
        <f t="shared" si="22"/>
        <v>-6491.730213038144</v>
      </c>
      <c r="AB42" s="4">
        <f t="shared" si="22"/>
        <v>-6491.730213038144</v>
      </c>
      <c r="AC42" s="4">
        <f t="shared" si="22"/>
        <v>-6491.730213038144</v>
      </c>
      <c r="AD42" s="4">
        <f t="shared" si="22"/>
        <v>-6491.730213038144</v>
      </c>
      <c r="AE42" s="4">
        <f t="shared" si="22"/>
        <v>-6491.730213038144</v>
      </c>
      <c r="AF42" s="4">
        <f t="shared" si="22"/>
        <v>-6491.730213038144</v>
      </c>
      <c r="AG42" s="245">
        <f>SUM(C42:AF42)</f>
        <v>575020.42825718666</v>
      </c>
    </row>
    <row r="44" spans="1:33" x14ac:dyDescent="0.25">
      <c r="A44" t="s">
        <v>316</v>
      </c>
      <c r="C44" s="245">
        <f>AVERAGE([2]data1int!A2:A1001)*-1</f>
        <v>3313.9472550270248</v>
      </c>
      <c r="D44" s="245">
        <f>AVERAGE([2]data1int!B2:B1001)*-1</f>
        <v>13387.707727704681</v>
      </c>
      <c r="E44" s="245">
        <f>AVERAGE([2]data1int!C2:C1001)*-1</f>
        <v>11638.495810910284</v>
      </c>
      <c r="F44" s="245">
        <f>AVERAGE([2]data1int!D2:D1001)*-1</f>
        <v>9036.2278254178636</v>
      </c>
      <c r="G44" s="245">
        <f>AVERAGE([2]data1int!E2:E1001)*-1</f>
        <v>7287.8917848339534</v>
      </c>
      <c r="H44" s="245">
        <f>AVERAGE([2]data1int!F2:F1001)*-1</f>
        <v>5800.0815633850561</v>
      </c>
      <c r="I44" s="245">
        <f>AVERAGE([2]data1int!G2:G1001)*-1</f>
        <v>4242.8898960831948</v>
      </c>
      <c r="J44" s="245">
        <f>AVERAGE([2]data1int!H2:H1001)*-1</f>
        <v>2601.4665698881863</v>
      </c>
      <c r="K44" s="245">
        <f>AVERAGE([2]data1int!I2:I1001)*-1</f>
        <v>793.02247583046017</v>
      </c>
      <c r="L44" s="245">
        <f>AVERAGE([2]data1int!J2:J1001)*-1</f>
        <v>-1201.7262593717014</v>
      </c>
      <c r="M44" s="245">
        <f>AVERAGE([2]data1int!K2:K1001)*-1</f>
        <v>-3394.4702319313665</v>
      </c>
      <c r="N44" s="245">
        <f>AVERAGE([2]data1int!L2:L1001)*-1</f>
        <v>-5807.8554963131528</v>
      </c>
      <c r="O44" s="245">
        <f>AVERAGE([2]data1int!M2:M1001)*-1</f>
        <v>-8462.3679371975704</v>
      </c>
      <c r="P44" s="245">
        <f>AVERAGE([2]data1int!N2:N1001)*-1</f>
        <v>-11388.469658270011</v>
      </c>
      <c r="Q44" s="245">
        <f>AVERAGE([2]data1int!O2:O1001)*-1</f>
        <v>-15043.462646879911</v>
      </c>
      <c r="R44" s="245">
        <f>AVERAGE([2]data1int!P2:P1001)*-1</f>
        <v>-19602.147800543706</v>
      </c>
      <c r="S44" s="245">
        <f>AVERAGE([2]data1int!Q2:Q1001)*-1</f>
        <v>-24677.909609635019</v>
      </c>
      <c r="T44" s="245">
        <f>AVERAGE([2]data1int!R2:R1001)*-1</f>
        <v>-30147.71599914016</v>
      </c>
      <c r="U44" s="245">
        <f>AVERAGE([2]data1int!S2:S1001)*-1</f>
        <v>-36042.157673901995</v>
      </c>
      <c r="V44" s="245">
        <f>AVERAGE([2]data1int!T2:T1001)*-1</f>
        <v>-42394.200174680846</v>
      </c>
      <c r="W44" s="245">
        <f>AVERAGE([2]data1int!U2:U1001)*-1</f>
        <v>-49239.368242839126</v>
      </c>
      <c r="X44" s="245">
        <f>AVERAGE([2]data1int!V2:V1001)*-1</f>
        <v>-56615.944497734847</v>
      </c>
      <c r="Y44" s="245">
        <f>AVERAGE([2]data1int!W2:W1001)*-1</f>
        <v>-64565.183537957811</v>
      </c>
      <c r="Z44" s="245">
        <f>AVERAGE([2]data1int!X2:X1001)*-1</f>
        <v>-73131.54266380117</v>
      </c>
      <c r="AA44" s="245">
        <f>AVERAGE([2]data1int!Y2:Y1001)*-1</f>
        <v>-82362.930511317725</v>
      </c>
      <c r="AB44" s="245">
        <f>AVERAGE([2]data1int!Z2:Z1001)*-1</f>
        <v>-92310.974988484944</v>
      </c>
      <c r="AC44" s="245">
        <f>AVERAGE([2]data1int!AA2:AA1001)*-1</f>
        <v>-103031.31201195004</v>
      </c>
      <c r="AD44" s="245">
        <f>AVERAGE([2]data1int!AB2:AB1001)*-1</f>
        <v>-114583.89665915938</v>
      </c>
      <c r="AE44" s="245">
        <f>AVERAGE([2]data1int!AC2:AC1001)*-1</f>
        <v>-127033.33847603585</v>
      </c>
      <c r="AF44" s="245">
        <f>AVERAGE([2]data1int!AD2:AD1001)*-1</f>
        <v>-140449.26281546301</v>
      </c>
      <c r="AG44" s="245">
        <f>SUM(C44:AF44)</f>
        <v>-1043384.5069835287</v>
      </c>
    </row>
    <row r="45" spans="1:33" x14ac:dyDescent="0.25">
      <c r="C45" s="245"/>
      <c r="D45" s="245"/>
      <c r="E45" s="245"/>
      <c r="F45" s="245"/>
      <c r="G45" s="245"/>
      <c r="H45" s="245"/>
      <c r="I45" s="245"/>
      <c r="J45" s="245"/>
      <c r="K45" s="245"/>
      <c r="L45" s="245"/>
      <c r="M45" s="245"/>
      <c r="N45" s="245"/>
      <c r="O45" s="245"/>
      <c r="P45" s="245"/>
      <c r="Q45" s="245"/>
      <c r="R45" s="245"/>
      <c r="S45" s="245"/>
      <c r="T45" s="245"/>
      <c r="U45" s="245"/>
      <c r="V45" s="245"/>
      <c r="W45" s="245"/>
      <c r="X45" s="245"/>
      <c r="Y45" s="245"/>
      <c r="Z45" s="245"/>
      <c r="AA45" s="245"/>
      <c r="AB45" s="245"/>
      <c r="AC45" s="245"/>
      <c r="AD45" s="245"/>
      <c r="AE45" s="245"/>
      <c r="AF45" s="245"/>
      <c r="AG45" s="445"/>
    </row>
    <row r="46" spans="1:33" x14ac:dyDescent="0.25">
      <c r="A46" t="s">
        <v>317</v>
      </c>
      <c r="C46" s="245">
        <f t="shared" ref="C46:Q46" si="23">+C42-C44</f>
        <v>41387.667428171037</v>
      </c>
      <c r="D46" s="245">
        <f t="shared" si="23"/>
        <v>26272.86446714478</v>
      </c>
      <c r="E46" s="245">
        <f t="shared" si="23"/>
        <v>30215.967989826426</v>
      </c>
      <c r="F46" s="245">
        <f t="shared" si="23"/>
        <v>29852.798153175467</v>
      </c>
      <c r="G46" s="245">
        <f t="shared" si="23"/>
        <v>16989.917645911613</v>
      </c>
      <c r="H46" s="245">
        <f t="shared" si="23"/>
        <v>19457.738623412297</v>
      </c>
      <c r="I46" s="245">
        <f t="shared" si="23"/>
        <v>21935.082219450291</v>
      </c>
      <c r="J46" s="245">
        <f t="shared" si="23"/>
        <v>24670.629730672525</v>
      </c>
      <c r="K46" s="245">
        <f t="shared" si="23"/>
        <v>27128.077487871305</v>
      </c>
      <c r="L46" s="245">
        <f t="shared" si="23"/>
        <v>29968.516757171707</v>
      </c>
      <c r="M46" s="245">
        <f t="shared" si="23"/>
        <v>32988.403613869741</v>
      </c>
      <c r="N46" s="245">
        <f t="shared" si="23"/>
        <v>36391.923919365981</v>
      </c>
      <c r="O46" s="245">
        <f t="shared" si="23"/>
        <v>39650.213662162147</v>
      </c>
      <c r="P46" s="245">
        <f t="shared" si="23"/>
        <v>43341.883531174724</v>
      </c>
      <c r="Q46" s="245">
        <f t="shared" si="23"/>
        <v>47456.857623241769</v>
      </c>
      <c r="R46" s="245">
        <f t="shared" ref="R46:AF46" si="24">+R42-R44</f>
        <v>52278.188531165382</v>
      </c>
      <c r="S46" s="245">
        <f t="shared" si="24"/>
        <v>57059.958960237738</v>
      </c>
      <c r="T46" s="245">
        <f t="shared" si="24"/>
        <v>62426.323425070397</v>
      </c>
      <c r="U46" s="245">
        <f t="shared" si="24"/>
        <v>68193.062732812788</v>
      </c>
      <c r="V46" s="245">
        <f t="shared" si="24"/>
        <v>74606.197396726624</v>
      </c>
      <c r="W46" s="245">
        <f t="shared" si="24"/>
        <v>40473.84709751921</v>
      </c>
      <c r="X46" s="245">
        <f t="shared" si="24"/>
        <v>50124.214284696704</v>
      </c>
      <c r="Y46" s="245">
        <f t="shared" si="24"/>
        <v>58073.453324919668</v>
      </c>
      <c r="Z46" s="245">
        <f t="shared" si="24"/>
        <v>66639.812450763027</v>
      </c>
      <c r="AA46" s="245">
        <f t="shared" si="24"/>
        <v>75871.200298279582</v>
      </c>
      <c r="AB46" s="245">
        <f t="shared" si="24"/>
        <v>85819.244775446801</v>
      </c>
      <c r="AC46" s="245">
        <f t="shared" si="24"/>
        <v>96539.581798911895</v>
      </c>
      <c r="AD46" s="245">
        <f t="shared" si="24"/>
        <v>108092.16644612123</v>
      </c>
      <c r="AE46" s="245">
        <f t="shared" si="24"/>
        <v>120541.6082629977</v>
      </c>
      <c r="AF46" s="245">
        <f t="shared" si="24"/>
        <v>133957.53260242485</v>
      </c>
      <c r="AG46" s="245">
        <f>SUM(C46:AF46)</f>
        <v>1618404.9352407153</v>
      </c>
    </row>
    <row r="47" spans="1:33" x14ac:dyDescent="0.25">
      <c r="C47" s="245"/>
      <c r="D47" s="245"/>
      <c r="E47" s="245"/>
      <c r="F47" s="245"/>
      <c r="G47" s="245"/>
      <c r="H47" s="245"/>
      <c r="I47" s="245"/>
      <c r="J47" s="245"/>
      <c r="K47" s="245"/>
      <c r="L47" s="245"/>
      <c r="M47" s="245"/>
      <c r="N47" s="245"/>
      <c r="O47" s="245"/>
      <c r="P47" s="245"/>
      <c r="Q47" s="245"/>
      <c r="R47" s="245"/>
      <c r="S47" s="245"/>
      <c r="T47" s="245"/>
      <c r="U47" s="245"/>
      <c r="V47" s="245"/>
      <c r="W47" s="245"/>
      <c r="X47" s="245"/>
      <c r="Y47" s="245"/>
      <c r="Z47" s="245"/>
      <c r="AA47" s="245"/>
      <c r="AB47" s="245"/>
      <c r="AC47" s="245"/>
      <c r="AD47" s="245"/>
      <c r="AE47" s="245"/>
      <c r="AF47" s="245"/>
      <c r="AG47" s="245"/>
    </row>
    <row r="48" spans="1:33" x14ac:dyDescent="0.25">
      <c r="A48" t="s">
        <v>314</v>
      </c>
      <c r="C48" s="393">
        <f>AVERAGE([4]DATA1FUEL!DQ2:DQ1001)</f>
        <v>5.5496230494633938</v>
      </c>
      <c r="D48" s="393">
        <f>AVERAGE([4]DATA1FUEL!DR2:DR1001)</f>
        <v>5.5481598670719645</v>
      </c>
      <c r="E48" s="393">
        <f>AVERAGE([4]DATA1FUEL!DS2:DS1001)</f>
        <v>5.5474686547965621</v>
      </c>
      <c r="F48" s="393">
        <f>AVERAGE([4]DATA1FUEL!DT2:DT1001)</f>
        <v>5.5469759796988232</v>
      </c>
      <c r="G48" s="393">
        <f>AVERAGE([4]DATA1FUEL!DU2:DU1001)</f>
        <v>5.548113996321967</v>
      </c>
      <c r="H48" s="393">
        <f>AVERAGE([4]DATA1FUEL!DV2:DV1001)</f>
        <v>5.5468434834671116</v>
      </c>
      <c r="I48" s="393">
        <f>AVERAGE([4]DATA1FUEL!DW2:DW1001)</f>
        <v>5.5482708283491773</v>
      </c>
      <c r="J48" s="393">
        <f>AVERAGE([4]DATA1FUEL!DX2:DX1001)</f>
        <v>5.5474409901446622</v>
      </c>
      <c r="K48" s="393">
        <f>AVERAGE([4]DATA1FUEL!DY2:DY1001)</f>
        <v>5.5495296913384058</v>
      </c>
      <c r="L48" s="393">
        <f>AVERAGE([4]DATA1FUEL!DZ2:DZ1001)</f>
        <v>5.5487767192142927</v>
      </c>
      <c r="M48" s="393">
        <f>AVERAGE([4]DATA1FUEL!EA2:EA1001)</f>
        <v>5.546326344898123</v>
      </c>
      <c r="N48" s="393">
        <f>AVERAGE([4]DATA1FUEL!EB2:EB1001)</f>
        <v>5.5496610662751893</v>
      </c>
      <c r="O48" s="393">
        <f>AVERAGE([4]DATA1FUEL!EC2:EC1001)</f>
        <v>5.5506748650835407</v>
      </c>
      <c r="P48" s="393">
        <f>AVERAGE([4]DATA1FUEL!ED2:ED1001)</f>
        <v>5.5481936637193305</v>
      </c>
      <c r="Q48" s="393">
        <f>AVERAGE([4]DATA1FUEL!EE2:EE1001)</f>
        <v>5.548971434577223</v>
      </c>
      <c r="R48" s="393">
        <f>AVERAGE([4]DATA1FUEL!EF2:EF1001)</f>
        <v>5.548971434577223</v>
      </c>
      <c r="S48" s="393">
        <f>AVERAGE([4]DATA1FUEL!EG2:EG1001)</f>
        <v>5.548971434577223</v>
      </c>
      <c r="T48" s="393">
        <f>AVERAGE([4]DATA1FUEL!EH2:EH1001)</f>
        <v>5.548971434577223</v>
      </c>
      <c r="U48" s="393">
        <f>AVERAGE([4]DATA1FUEL!EI2:EI1001)</f>
        <v>5.548971434577223</v>
      </c>
      <c r="V48" s="393">
        <f>AVERAGE([4]DATA1FUEL!EJ2:EJ1001)</f>
        <v>5.548971434577223</v>
      </c>
      <c r="W48" s="393">
        <f>AVERAGE([4]DATA1FUEL!EK2:EK1001)</f>
        <v>0</v>
      </c>
      <c r="X48" s="393">
        <f>AVERAGE([4]DATA1FUEL!EL2:EL1001)</f>
        <v>0</v>
      </c>
      <c r="Y48" s="393">
        <f>AVERAGE([4]DATA1FUEL!EM2:EM1001)</f>
        <v>0</v>
      </c>
      <c r="Z48" s="393">
        <f>AVERAGE([4]DATA1FUEL!EN2:EN1001)</f>
        <v>0</v>
      </c>
      <c r="AA48" s="393">
        <f>AVERAGE([4]DATA1FUEL!EO2:EO1001)</f>
        <v>0</v>
      </c>
      <c r="AB48" s="393">
        <f>AVERAGE([4]DATA1FUEL!EP2:EP1001)</f>
        <v>0</v>
      </c>
      <c r="AC48" s="393">
        <f>AVERAGE([4]DATA1FUEL!EQ2:EQ1001)</f>
        <v>0</v>
      </c>
      <c r="AD48" s="393">
        <f>AVERAGE([4]DATA1FUEL!ER2:ER1001)</f>
        <v>0</v>
      </c>
      <c r="AE48" s="393">
        <f>AVERAGE([4]DATA1FUEL!ES2:ES1001)</f>
        <v>0</v>
      </c>
      <c r="AF48" s="393">
        <f>AVERAGE([4]DATA1FUEL!ET2:ET1001)</f>
        <v>0</v>
      </c>
      <c r="AG48" s="233"/>
    </row>
    <row r="49" spans="1:33" x14ac:dyDescent="0.25">
      <c r="A49" t="s">
        <v>311</v>
      </c>
      <c r="C49" s="394">
        <f>AVERAGE([4]DATA1FUEL!CM2:CM1001)</f>
        <v>3.026926990807838</v>
      </c>
      <c r="D49" s="394">
        <f>AVERAGE([4]DATA1FUEL!CN2:CN1001)</f>
        <v>3.1065252156692513</v>
      </c>
      <c r="E49" s="394">
        <f>AVERAGE([4]DATA1FUEL!CO2:CO1001)</f>
        <v>3.2081717797991955</v>
      </c>
      <c r="F49" s="394">
        <f>AVERAGE([4]DATA1FUEL!CP2:CP1001)</f>
        <v>3.2809022945463289</v>
      </c>
      <c r="G49" s="394">
        <f>AVERAGE([4]DATA1FUEL!CQ2:CQ1001)</f>
        <v>3.3839577385918092</v>
      </c>
      <c r="H49" s="394">
        <f>AVERAGE([4]DATA1FUEL!CR2:CR1001)</f>
        <v>3.4815749441799819</v>
      </c>
      <c r="I49" s="394">
        <f>AVERAGE([4]DATA1FUEL!CS2:CS1001)</f>
        <v>3.5700763676469482</v>
      </c>
      <c r="J49" s="394">
        <f>AVERAGE([4]DATA1FUEL!CT2:CT1001)</f>
        <v>3.6760964780651459</v>
      </c>
      <c r="K49" s="394">
        <f>AVERAGE([4]DATA1FUEL!CU2:CU1001)</f>
        <v>3.7889620339129211</v>
      </c>
      <c r="L49" s="394">
        <f>AVERAGE([4]DATA1FUEL!CV2:CV1001)</f>
        <v>3.8868527192529028</v>
      </c>
      <c r="M49" s="394">
        <f>AVERAGE([4]DATA1FUEL!CW2:CW1001)</f>
        <v>3.9947970494190987</v>
      </c>
      <c r="N49" s="394">
        <f>AVERAGE([4]DATA1FUEL!CX2:CX1001)</f>
        <v>4.0886263023817531</v>
      </c>
      <c r="O49" s="394">
        <f>AVERAGE([4]DATA1FUEL!CY2:CY1001)</f>
        <v>4.2114505246343903</v>
      </c>
      <c r="P49" s="394">
        <f>AVERAGE([4]DATA1FUEL!CZ2:CZ1001)</f>
        <v>4.3292945049055174</v>
      </c>
      <c r="Q49" s="394">
        <f>AVERAGE([4]DATA1FUEL!DA2:DA1001)</f>
        <v>4.4322615458169015</v>
      </c>
      <c r="R49" s="394">
        <f>AVERAGE([4]DATA1FUEL!DB2:DB1001)</f>
        <v>4.5535181652356815</v>
      </c>
      <c r="S49" s="394">
        <f>AVERAGE([4]DATA1FUEL!DC2:DC1001)</f>
        <v>4.6763579821381915</v>
      </c>
      <c r="T49" s="394">
        <f>AVERAGE([4]DATA1FUEL!DD2:DD1001)</f>
        <v>4.7882320412171993</v>
      </c>
      <c r="U49" s="394">
        <f>AVERAGE([4]DATA1FUEL!DE2:DE1001)</f>
        <v>4.9143713815572676</v>
      </c>
      <c r="V49" s="394">
        <f>AVERAGE([4]DATA1FUEL!DF2:DF1001)</f>
        <v>5.0558158198616585</v>
      </c>
      <c r="W49" s="394">
        <f>AVERAGE([4]DATA1FUEL!DG2:DG1001)</f>
        <v>5.1681596966491075</v>
      </c>
      <c r="X49" s="394">
        <f>AVERAGE([4]DATA1FUEL!DH2:DH1001)</f>
        <v>5.1681596966491075</v>
      </c>
      <c r="Y49" s="394">
        <f>AVERAGE([4]DATA1FUEL!DI2:DI1001)</f>
        <v>5.1681596966491075</v>
      </c>
      <c r="Z49" s="394">
        <f>AVERAGE([4]DATA1FUEL!DJ2:DJ1001)</f>
        <v>5.1681596966491075</v>
      </c>
      <c r="AA49" s="394">
        <f>AVERAGE([4]DATA1FUEL!DK2:DK1001)</f>
        <v>5.1681596966491075</v>
      </c>
      <c r="AB49" s="394">
        <f>AVERAGE([4]DATA1FUEL!DL2:DL1001)</f>
        <v>5.1681596966491075</v>
      </c>
      <c r="AC49" s="394">
        <f>AVERAGE([4]DATA1FUEL!DM2:DM1001)</f>
        <v>5.1681596966491075</v>
      </c>
      <c r="AD49" s="394">
        <f>AVERAGE([4]DATA1FUEL!DN2:DN1001)</f>
        <v>5.1681596966491075</v>
      </c>
      <c r="AE49" s="394">
        <f>AVERAGE([4]DATA1FUEL!DO2:DO1001)</f>
        <v>5.1681596966491075</v>
      </c>
      <c r="AF49" s="394">
        <f>AVERAGE([4]DATA1FUEL!DP2:DP1001)</f>
        <v>5.1681596966491075</v>
      </c>
      <c r="AG49" s="234"/>
    </row>
    <row r="50" spans="1:33" x14ac:dyDescent="0.25">
      <c r="A50" t="s">
        <v>313</v>
      </c>
      <c r="C50" s="394">
        <f>PERCENTILE([4]DATA1FUEL!CM2:CM1001,0.05)</f>
        <v>2.5408944370827267</v>
      </c>
      <c r="D50" s="394">
        <f>PERCENTILE([4]DATA1FUEL!CN2:CN1001,0.05)</f>
        <v>2.6445757082206551</v>
      </c>
      <c r="E50" s="394">
        <f>PERCENTILE([4]DATA1FUEL!CO2:CO1001,0.05)</f>
        <v>2.7222732667465976</v>
      </c>
      <c r="F50" s="394">
        <f>PERCENTILE([4]DATA1FUEL!CP2:CP1001,0.05)</f>
        <v>2.8468560909002916</v>
      </c>
      <c r="G50" s="394">
        <f>PERCENTILE([4]DATA1FUEL!CQ2:CQ1001,0.05)</f>
        <v>2.8933268050973617</v>
      </c>
      <c r="H50" s="394">
        <f>PERCENTILE([4]DATA1FUEL!CR2:CR1001,0.05)</f>
        <v>3.009624360540883</v>
      </c>
      <c r="I50" s="394">
        <f>PERCENTILE([4]DATA1FUEL!CS2:CS1001,0.05)</f>
        <v>3.0734983724910903</v>
      </c>
      <c r="J50" s="394">
        <f>PERCENTILE([4]DATA1FUEL!CT2:CT1001,0.05)</f>
        <v>3.1489648028736776</v>
      </c>
      <c r="K50" s="394">
        <f>PERCENTILE([4]DATA1FUEL!CU2:CU1001,0.05)</f>
        <v>3.2275579789798443</v>
      </c>
      <c r="L50" s="394">
        <f>PERCENTILE([4]DATA1FUEL!CV2:CV1001,0.05)</f>
        <v>3.3762853454370627</v>
      </c>
      <c r="M50" s="394">
        <f>PERCENTILE([4]DATA1FUEL!CW2:CW1001,0.05)</f>
        <v>3.4563554265030705</v>
      </c>
      <c r="N50" s="394">
        <f>PERCENTILE([4]DATA1FUEL!CX2:CX1001,0.05)</f>
        <v>3.5330158506351683</v>
      </c>
      <c r="O50" s="394">
        <f>PERCENTILE([4]DATA1FUEL!CY2:CY1001,0.05)</f>
        <v>3.6725455573167425</v>
      </c>
      <c r="P50" s="394">
        <f>PERCENTILE([4]DATA1FUEL!CZ2:CZ1001,0.05)</f>
        <v>3.7885659721216944</v>
      </c>
      <c r="Q50" s="394">
        <f>PERCENTILE([4]DATA1FUEL!DA2:DA1001,0.05)</f>
        <v>3.8689196146708</v>
      </c>
      <c r="R50" s="394">
        <f>PERCENTILE([4]DATA1FUEL!DB2:DB1001,0.05)</f>
        <v>4.0064398584346872</v>
      </c>
      <c r="S50" s="394">
        <f>PERCENTILE([4]DATA1FUEL!DC2:DC1001,0.05)</f>
        <v>4.1034245245387382</v>
      </c>
      <c r="T50" s="394">
        <f>PERCENTILE([4]DATA1FUEL!DD2:DD1001,0.05)</f>
        <v>4.2413636082749351</v>
      </c>
      <c r="U50" s="394">
        <f>PERCENTILE([4]DATA1FUEL!DE2:DE1001,0.05)</f>
        <v>4.3545823583719798</v>
      </c>
      <c r="V50" s="394">
        <f>PERCENTILE([4]DATA1FUEL!DF2:DF1001,0.05)</f>
        <v>4.4627388417912233</v>
      </c>
      <c r="W50" s="394">
        <f>PERCENTILE([4]DATA1FUEL!DG2:DG1001,0.05)</f>
        <v>4.5581826314744864</v>
      </c>
      <c r="X50" s="394">
        <f>PERCENTILE([4]DATA1FUEL!DH2:DH1001,0.05)</f>
        <v>4.5581826314744864</v>
      </c>
      <c r="Y50" s="394">
        <f>PERCENTILE([4]DATA1FUEL!DI2:DI1001,0.05)</f>
        <v>4.5581826314744864</v>
      </c>
      <c r="Z50" s="394">
        <f>PERCENTILE([4]DATA1FUEL!DJ2:DJ1001,0.05)</f>
        <v>4.5581826314744864</v>
      </c>
      <c r="AA50" s="394">
        <f>PERCENTILE([4]DATA1FUEL!DK2:DK1001,0.05)</f>
        <v>4.5581826314744864</v>
      </c>
      <c r="AB50" s="394">
        <f>PERCENTILE([4]DATA1FUEL!DL2:DL1001,0.05)</f>
        <v>4.5581826314744864</v>
      </c>
      <c r="AC50" s="394">
        <f>PERCENTILE([4]DATA1FUEL!DM2:DM1001,0.05)</f>
        <v>4.5581826314744864</v>
      </c>
      <c r="AD50" s="394">
        <f>PERCENTILE([4]DATA1FUEL!DN2:DN1001,0.05)</f>
        <v>4.5581826314744864</v>
      </c>
      <c r="AE50" s="394">
        <f>PERCENTILE([4]DATA1FUEL!DO2:DO1001,0.05)</f>
        <v>4.5581826314744864</v>
      </c>
      <c r="AF50" s="394">
        <f>PERCENTILE([4]DATA1FUEL!DP2:DP1001,0.05)</f>
        <v>4.5581826314744864</v>
      </c>
      <c r="AG50" s="235"/>
    </row>
    <row r="51" spans="1:33" x14ac:dyDescent="0.25">
      <c r="A51" t="s">
        <v>312</v>
      </c>
      <c r="C51" s="394">
        <f>PERCENTILE([4]DATA1FUEL!CM2:CM1001,0.95)</f>
        <v>3.5219621402062704</v>
      </c>
      <c r="D51" s="394">
        <f>PERCENTILE([4]DATA1FUEL!CN2:CN1001,0.95)</f>
        <v>3.5924815572454847</v>
      </c>
      <c r="E51" s="394">
        <f>PERCENTILE([4]DATA1FUEL!CO2:CO1001,0.95)</f>
        <v>3.7326400813331158</v>
      </c>
      <c r="F51" s="394">
        <f>PERCENTILE([4]DATA1FUEL!CP2:CP1001,0.95)</f>
        <v>3.7511491029582094</v>
      </c>
      <c r="G51" s="394">
        <f>PERCENTILE([4]DATA1FUEL!CQ2:CQ1001,0.95)</f>
        <v>3.9082849274995444</v>
      </c>
      <c r="H51" s="394">
        <f>PERCENTILE([4]DATA1FUEL!CR2:CR1001,0.95)</f>
        <v>4.0048594411743528</v>
      </c>
      <c r="I51" s="394">
        <f>PERCENTILE([4]DATA1FUEL!CS2:CS1001,0.95)</f>
        <v>4.0984547038071586</v>
      </c>
      <c r="J51" s="394">
        <f>PERCENTILE([4]DATA1FUEL!CT2:CT1001,0.95)</f>
        <v>4.2477340800333447</v>
      </c>
      <c r="K51" s="394">
        <f>PERCENTILE([4]DATA1FUEL!CU2:CU1001,0.95)</f>
        <v>4.3573549007041192</v>
      </c>
      <c r="L51" s="394">
        <f>PERCENTILE([4]DATA1FUEL!CV2:CV1001,0.95)</f>
        <v>4.4412022391545261</v>
      </c>
      <c r="M51" s="394">
        <f>PERCENTILE([4]DATA1FUEL!CW2:CW1001,0.95)</f>
        <v>4.6167180670839354</v>
      </c>
      <c r="N51" s="394">
        <f>PERCENTILE([4]DATA1FUEL!CX2:CX1001,0.95)</f>
        <v>4.6602218662604793</v>
      </c>
      <c r="O51" s="394">
        <f>PERCENTILE([4]DATA1FUEL!CY2:CY1001,0.95)</f>
        <v>4.8029499088351164</v>
      </c>
      <c r="P51" s="394">
        <f>PERCENTILE([4]DATA1FUEL!CZ2:CZ1001,0.95)</f>
        <v>4.9297084034465248</v>
      </c>
      <c r="Q51" s="394">
        <f>PERCENTILE([4]DATA1FUEL!DA2:DA1001,0.95)</f>
        <v>5.0236139512507503</v>
      </c>
      <c r="R51" s="394">
        <f>PERCENTILE([4]DATA1FUEL!DB2:DB1001,0.95)</f>
        <v>5.1402022972959145</v>
      </c>
      <c r="S51" s="394">
        <f>PERCENTILE([4]DATA1FUEL!DC2:DC1001,0.95)</f>
        <v>5.2468266577120817</v>
      </c>
      <c r="T51" s="394">
        <f>PERCENTILE([4]DATA1FUEL!DD2:DD1001,0.95)</f>
        <v>5.4139796088760166</v>
      </c>
      <c r="U51" s="394">
        <f>PERCENTILE([4]DATA1FUEL!DE2:DE1001,0.95)</f>
        <v>5.5135498183829093</v>
      </c>
      <c r="V51" s="394">
        <f>PERCENTILE([4]DATA1FUEL!DF2:DF1001,0.95)</f>
        <v>5.6658421164830832</v>
      </c>
      <c r="W51" s="394">
        <f>PERCENTILE([4]DATA1FUEL!DG2:DG1001,0.95)</f>
        <v>5.8354268116219341</v>
      </c>
      <c r="X51" s="394">
        <f>PERCENTILE([4]DATA1FUEL!DH2:DH1001,0.95)</f>
        <v>5.8354268116219341</v>
      </c>
      <c r="Y51" s="394">
        <f>PERCENTILE([4]DATA1FUEL!DI2:DI1001,0.95)</f>
        <v>5.8354268116219341</v>
      </c>
      <c r="Z51" s="394">
        <f>PERCENTILE([4]DATA1FUEL!DJ2:DJ1001,0.95)</f>
        <v>5.8354268116219341</v>
      </c>
      <c r="AA51" s="394">
        <f>PERCENTILE([4]DATA1FUEL!DK2:DK1001,0.95)</f>
        <v>5.8354268116219341</v>
      </c>
      <c r="AB51" s="394">
        <f>PERCENTILE([4]DATA1FUEL!DL2:DL1001,0.95)</f>
        <v>5.8354268116219341</v>
      </c>
      <c r="AC51" s="394">
        <f>PERCENTILE([4]DATA1FUEL!DM2:DM1001,0.95)</f>
        <v>5.8354268116219341</v>
      </c>
      <c r="AD51" s="394">
        <f>PERCENTILE([4]DATA1FUEL!DN2:DN1001,0.95)</f>
        <v>5.8354268116219341</v>
      </c>
      <c r="AE51" s="394">
        <f>PERCENTILE([4]DATA1FUEL!DO2:DO1001,0.95)</f>
        <v>5.8354268116219341</v>
      </c>
      <c r="AF51" s="394">
        <f>PERCENTILE([4]DATA1FUEL!DP2:DP1001,0.95)</f>
        <v>5.8354268116219341</v>
      </c>
      <c r="AG51" s="235"/>
    </row>
    <row r="52" spans="1:33" x14ac:dyDescent="0.25">
      <c r="AG52" s="235"/>
    </row>
    <row r="53" spans="1:33" x14ac:dyDescent="0.25">
      <c r="AG53" s="235"/>
    </row>
  </sheetData>
  <phoneticPr fontId="0" type="noConversion"/>
  <pageMargins left="0.46" right="0.31" top="0.68" bottom="0.79" header="0.5" footer="0.5"/>
  <pageSetup scale="36" orientation="landscape" horizontalDpi="300" verticalDpi="300" r:id="rId1"/>
  <headerFooter alignWithMargins="0"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6"/>
  <sheetViews>
    <sheetView topLeftCell="A5" zoomScale="75" workbookViewId="0">
      <selection activeCell="C21" sqref="C21"/>
    </sheetView>
  </sheetViews>
  <sheetFormatPr defaultRowHeight="13.2" x14ac:dyDescent="0.25"/>
  <cols>
    <col min="1" max="1" width="43.109375" bestFit="1" customWidth="1"/>
    <col min="2" max="2" width="7.109375" bestFit="1" customWidth="1"/>
    <col min="3" max="3" width="11.33203125" bestFit="1" customWidth="1"/>
    <col min="4" max="4" width="12.44140625" bestFit="1" customWidth="1"/>
    <col min="5" max="17" width="9.88671875" bestFit="1" customWidth="1"/>
    <col min="18" max="32" width="9.88671875" customWidth="1"/>
    <col min="33" max="33" width="10.33203125" customWidth="1"/>
    <col min="48" max="48" width="10.6640625" bestFit="1" customWidth="1"/>
  </cols>
  <sheetData>
    <row r="1" spans="1:34" s="254" customFormat="1" ht="17.399999999999999" x14ac:dyDescent="0.3">
      <c r="A1" s="471" t="str">
        <f>+assumptions!A1</f>
        <v>Transwestern Pipeline</v>
      </c>
      <c r="B1" s="471"/>
      <c r="C1" s="471"/>
      <c r="D1" s="471"/>
      <c r="E1" s="471"/>
      <c r="F1" s="471"/>
      <c r="G1" s="471"/>
      <c r="H1" s="471"/>
      <c r="I1" s="471"/>
      <c r="J1" s="471"/>
      <c r="K1" s="471"/>
      <c r="L1" s="471"/>
      <c r="M1" s="471"/>
      <c r="N1" s="471"/>
      <c r="O1" s="471"/>
      <c r="P1" s="471"/>
      <c r="Q1" s="471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253"/>
      <c r="AD1" s="253"/>
      <c r="AE1" s="253"/>
      <c r="AF1" s="253"/>
    </row>
    <row r="2" spans="1:34" s="254" customFormat="1" ht="17.399999999999999" x14ac:dyDescent="0.3">
      <c r="A2" s="471" t="str">
        <f>+assumptions!A2</f>
        <v>Sun Devil Project - Sun Devil Project</v>
      </c>
      <c r="B2" s="471"/>
      <c r="C2" s="471"/>
      <c r="D2" s="471"/>
      <c r="E2" s="471"/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</row>
    <row r="3" spans="1:34" s="254" customFormat="1" ht="17.399999999999999" x14ac:dyDescent="0.3">
      <c r="A3" s="471" t="s">
        <v>425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253"/>
      <c r="S3" s="253"/>
      <c r="T3" s="253"/>
      <c r="U3" s="253"/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</row>
    <row r="4" spans="1:34" s="254" customFormat="1" ht="17.399999999999999" x14ac:dyDescent="0.3">
      <c r="A4" s="253"/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</row>
    <row r="5" spans="1:34" s="254" customFormat="1" ht="17.399999999999999" x14ac:dyDescent="0.3">
      <c r="A5" s="253"/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</row>
    <row r="6" spans="1:34" x14ac:dyDescent="0.25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>
        <v>21</v>
      </c>
      <c r="X6" s="3">
        <v>22</v>
      </c>
      <c r="Y6" s="3">
        <v>23</v>
      </c>
      <c r="Z6" s="3">
        <v>24</v>
      </c>
      <c r="AA6" s="3">
        <v>25</v>
      </c>
      <c r="AB6" s="3">
        <v>26</v>
      </c>
      <c r="AC6" s="3">
        <v>27</v>
      </c>
      <c r="AD6" s="3">
        <v>28</v>
      </c>
      <c r="AE6" s="3">
        <v>29</v>
      </c>
      <c r="AF6" s="3">
        <v>30</v>
      </c>
    </row>
    <row r="7" spans="1:34" x14ac:dyDescent="0.25">
      <c r="C7" s="255" t="s">
        <v>176</v>
      </c>
      <c r="D7" s="255" t="s">
        <v>177</v>
      </c>
      <c r="E7" s="255" t="s">
        <v>178</v>
      </c>
      <c r="F7" s="255" t="s">
        <v>179</v>
      </c>
      <c r="G7" s="255" t="s">
        <v>180</v>
      </c>
      <c r="H7" s="255" t="s">
        <v>181</v>
      </c>
      <c r="I7" s="255" t="s">
        <v>182</v>
      </c>
      <c r="J7" s="255" t="s">
        <v>183</v>
      </c>
      <c r="K7" s="255" t="s">
        <v>184</v>
      </c>
      <c r="L7" s="255" t="s">
        <v>185</v>
      </c>
      <c r="M7" s="255" t="s">
        <v>186</v>
      </c>
      <c r="N7" s="255" t="s">
        <v>187</v>
      </c>
      <c r="O7" s="255" t="s">
        <v>188</v>
      </c>
      <c r="P7" s="255" t="s">
        <v>189</v>
      </c>
      <c r="Q7" s="255" t="s">
        <v>200</v>
      </c>
      <c r="R7" s="255" t="s">
        <v>383</v>
      </c>
      <c r="S7" s="255" t="s">
        <v>384</v>
      </c>
      <c r="T7" s="255" t="s">
        <v>385</v>
      </c>
      <c r="U7" s="255" t="s">
        <v>386</v>
      </c>
      <c r="V7" s="255" t="s">
        <v>387</v>
      </c>
      <c r="W7" s="255" t="s">
        <v>388</v>
      </c>
      <c r="X7" s="255" t="s">
        <v>389</v>
      </c>
      <c r="Y7" s="255" t="s">
        <v>390</v>
      </c>
      <c r="Z7" s="255" t="s">
        <v>391</v>
      </c>
      <c r="AA7" s="255" t="s">
        <v>392</v>
      </c>
      <c r="AB7" s="255" t="s">
        <v>393</v>
      </c>
      <c r="AC7" s="255" t="s">
        <v>394</v>
      </c>
      <c r="AD7" s="255" t="s">
        <v>395</v>
      </c>
      <c r="AE7" s="255" t="s">
        <v>396</v>
      </c>
      <c r="AF7" s="255" t="s">
        <v>397</v>
      </c>
      <c r="AG7" t="s">
        <v>41</v>
      </c>
    </row>
    <row r="8" spans="1:34" x14ac:dyDescent="0.25">
      <c r="A8" t="s">
        <v>190</v>
      </c>
      <c r="B8" s="256"/>
      <c r="C8" s="24">
        <f>AVERAGE([3]data1cf!B2:B1001)</f>
        <v>8126.8930529674253</v>
      </c>
      <c r="D8" s="24">
        <f>AVERAGE([3]data1cf!C2:C1001)</f>
        <v>45436.884879089615</v>
      </c>
      <c r="E8" s="24">
        <f>AVERAGE([3]data1cf!D2:D1001)</f>
        <v>46043.037219519028</v>
      </c>
      <c r="F8" s="24">
        <f>AVERAGE([3]data1cf!E2:E1001)</f>
        <v>26581.000274508457</v>
      </c>
      <c r="G8" s="24">
        <f>AVERAGE([3]data1cf!F2:F1001)</f>
        <v>26457.831520133444</v>
      </c>
      <c r="H8" s="24">
        <f>AVERAGE([3]data1cf!G2:G1001)</f>
        <v>25683.832110437994</v>
      </c>
      <c r="I8" s="24">
        <f>AVERAGE([3]data1cf!H2:H1001)</f>
        <v>25244.159913645442</v>
      </c>
      <c r="J8" s="24">
        <f>AVERAGE([3]data1cf!I2:I1001)</f>
        <v>26098.162017707597</v>
      </c>
      <c r="K8" s="24">
        <f>AVERAGE([3]data1cf!J2:J1001)</f>
        <v>26595.48345557661</v>
      </c>
      <c r="L8" s="24">
        <f>AVERAGE([3]data1cf!K2:K1001)</f>
        <v>27165.158215497908</v>
      </c>
      <c r="M8" s="24">
        <f>AVERAGE([3]data1cf!L2:L1001)</f>
        <v>27839.462302252938</v>
      </c>
      <c r="N8" s="24">
        <f>AVERAGE([3]data1cf!M2:M1001)</f>
        <v>28552.390299915623</v>
      </c>
      <c r="O8" s="24">
        <f>AVERAGE([3]data1cf!N2:N1001)</f>
        <v>29002.101797091163</v>
      </c>
      <c r="P8" s="24">
        <f>AVERAGE([3]data1cf!O2:O1001)</f>
        <v>37539.680957359808</v>
      </c>
      <c r="Q8" s="24">
        <f>AVERAGE([3]data1cf!P2:P1001)</f>
        <v>45785.655071620626</v>
      </c>
      <c r="R8" s="24">
        <f>AVERAGE([3]data1cf!Q2:Q1001)</f>
        <v>35640.69929812086</v>
      </c>
      <c r="S8" s="24">
        <f>AVERAGE([3]data1cf!R2:R1001)</f>
        <v>25078.381424645744</v>
      </c>
      <c r="T8" s="24">
        <f>AVERAGE([3]data1cf!S2:S1001)</f>
        <v>24857.716763932855</v>
      </c>
      <c r="U8" s="24">
        <f>AVERAGE([3]data1cf!T2:T1001)</f>
        <v>24612.048279456281</v>
      </c>
      <c r="V8" s="24">
        <f>AVERAGE([3]data1cf!U2:U1001)</f>
        <v>46598.078869790792</v>
      </c>
      <c r="W8" s="24">
        <f>AVERAGE([3]data1cf!V2:V1001)</f>
        <v>0</v>
      </c>
      <c r="X8" s="24">
        <f>AVERAGE([3]data1cf!W2:W1001)</f>
        <v>0</v>
      </c>
      <c r="Y8" s="24">
        <f>AVERAGE([3]data1cf!X2:X1001)</f>
        <v>0</v>
      </c>
      <c r="Z8" s="24">
        <f>AVERAGE([3]data1cf!Y2:Y1001)</f>
        <v>0</v>
      </c>
      <c r="AA8" s="24">
        <f>AVERAGE([3]data1cf!Z2:Z1001)</f>
        <v>0</v>
      </c>
      <c r="AB8" s="24">
        <f>AVERAGE([3]data1cf!AA2:AA1001)</f>
        <v>0</v>
      </c>
      <c r="AC8" s="24">
        <f>AVERAGE([3]data1cf!AB2:AB1001)</f>
        <v>0</v>
      </c>
      <c r="AD8" s="24">
        <f>AVERAGE([3]data1cf!AC2:AC1001)</f>
        <v>0</v>
      </c>
      <c r="AE8" s="24">
        <f>AVERAGE([3]data1cf!AD2:AD1001)</f>
        <v>0</v>
      </c>
      <c r="AF8" s="24">
        <f>AVERAGE([3]data1cf!AE2:AE1001)</f>
        <v>0</v>
      </c>
      <c r="AG8" s="24">
        <f>SUM(C8:AF8)</f>
        <v>608938.65772327024</v>
      </c>
    </row>
    <row r="9" spans="1:34" x14ac:dyDescent="0.25">
      <c r="D9" s="257"/>
      <c r="E9" s="257"/>
      <c r="AG9" s="24">
        <f>SUM(C9:AF9)</f>
        <v>0</v>
      </c>
    </row>
    <row r="10" spans="1:34" x14ac:dyDescent="0.25">
      <c r="A10" t="s">
        <v>191</v>
      </c>
      <c r="B10" s="258">
        <f>+inputs!B14</f>
        <v>0.2</v>
      </c>
      <c r="C10" s="24">
        <f>AVERAGE([3]data1cf!$A$2:$A$1001)*-1</f>
        <v>177021.43905535946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>
        <f>SUM(C10:AF10)</f>
        <v>177021.43905535946</v>
      </c>
    </row>
    <row r="11" spans="1:34" x14ac:dyDescent="0.25">
      <c r="B11" s="258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4" x14ac:dyDescent="0.25">
      <c r="A12" t="s">
        <v>192</v>
      </c>
      <c r="C12" s="24">
        <f>+'EARNINGS (avg)'!C24</f>
        <v>46689.625879450061</v>
      </c>
      <c r="D12" s="24">
        <f>+'EARNINGS (avg)'!D24</f>
        <v>28119.718482781653</v>
      </c>
      <c r="E12" s="24">
        <f>+'EARNINGS (avg)'!E24</f>
        <v>30313.610088668898</v>
      </c>
      <c r="F12" s="24">
        <f>+'EARNINGS (avg)'!F24</f>
        <v>27348.172266525522</v>
      </c>
      <c r="G12" s="24">
        <f>+'EARNINGS (avg)'!G24</f>
        <v>12736.955718677755</v>
      </c>
      <c r="H12" s="24">
        <f>+'EARNINGS (avg)'!H24</f>
        <v>13716.966474729537</v>
      </c>
      <c r="I12" s="24">
        <f>+'EARNINGS (avg)'!I24</f>
        <v>14637.118403465671</v>
      </c>
      <c r="J12" s="24">
        <f>+'EARNINGS (avg)'!J24</f>
        <v>15731.242588492898</v>
      </c>
      <c r="K12" s="24">
        <f>+'EARNINGS (avg)'!K24</f>
        <v>16380.246251633953</v>
      </c>
      <c r="L12" s="24">
        <f>+'EARNINGS (avg)'!L24</f>
        <v>17225.936785732189</v>
      </c>
      <c r="M12" s="24">
        <f>+'EARNINGS (avg)'!M24</f>
        <v>18053.079669870556</v>
      </c>
      <c r="N12" s="24">
        <f>+'EARNINGS (avg)'!N24</f>
        <v>19043.214710985016</v>
      </c>
      <c r="O12" s="24">
        <f>+'EARNINGS (avg)'!O24</f>
        <v>19646.992012896757</v>
      </c>
      <c r="P12" s="24">
        <f>+'EARNINGS (avg)'!P24</f>
        <v>20412.560160836907</v>
      </c>
      <c r="Q12" s="24">
        <f>+'EARNINGS (avg)'!Q24</f>
        <v>20872.541264294057</v>
      </c>
      <c r="R12" s="24">
        <f>+'EARNINGS (avg)'!R24</f>
        <v>21135.187018553865</v>
      </c>
      <c r="S12" s="24">
        <f>+'EARNINGS (avg)'!S24</f>
        <v>20841.195638534911</v>
      </c>
      <c r="T12" s="24">
        <f>+'EARNINGS (avg)'!T24</f>
        <v>20737.753713862425</v>
      </c>
      <c r="U12" s="24">
        <f>+'EARNINGS (avg)'!U24</f>
        <v>20610.051346842985</v>
      </c>
      <c r="V12" s="24">
        <f>+'EARNINGS (avg)'!V24</f>
        <v>20671.143509977963</v>
      </c>
      <c r="W12" s="24">
        <f>+'EARNINGS (avg)'!W24</f>
        <v>-20306.374857387724</v>
      </c>
      <c r="X12" s="24">
        <f>+'EARNINGS (avg)'!X24</f>
        <v>-18032.583925105955</v>
      </c>
      <c r="Y12" s="24">
        <f>+'EARNINGS (avg)'!Y24</f>
        <v>-18032.583925105955</v>
      </c>
      <c r="Z12" s="24">
        <f>+'EARNINGS (avg)'!Z24</f>
        <v>-18032.583925105955</v>
      </c>
      <c r="AA12" s="24">
        <f>+'EARNINGS (avg)'!AA24</f>
        <v>-18032.583925105955</v>
      </c>
      <c r="AB12" s="24">
        <f>+'EARNINGS (avg)'!AB24</f>
        <v>-18032.583925105955</v>
      </c>
      <c r="AC12" s="24">
        <f>+'EARNINGS (avg)'!AC24</f>
        <v>-18032.583925105955</v>
      </c>
      <c r="AD12" s="24">
        <f>+'EARNINGS (avg)'!AD24</f>
        <v>-18032.583925105955</v>
      </c>
      <c r="AE12" s="24">
        <f>+'EARNINGS (avg)'!AE24</f>
        <v>-18032.583925105955</v>
      </c>
      <c r="AF12" s="24">
        <f>+'EARNINGS (avg)'!AF24</f>
        <v>-18032.583925105955</v>
      </c>
      <c r="AG12" s="24">
        <f>SUM(C12:AF12)</f>
        <v>242323.68180347205</v>
      </c>
    </row>
    <row r="13" spans="1:34" x14ac:dyDescent="0.25">
      <c r="A13" t="s">
        <v>193</v>
      </c>
      <c r="C13" s="259">
        <f t="shared" ref="C13:AF13" si="0">+C8</f>
        <v>8126.8930529674253</v>
      </c>
      <c r="D13" s="259">
        <f t="shared" si="0"/>
        <v>45436.884879089615</v>
      </c>
      <c r="E13" s="259">
        <f t="shared" si="0"/>
        <v>46043.037219519028</v>
      </c>
      <c r="F13" s="259">
        <f t="shared" si="0"/>
        <v>26581.000274508457</v>
      </c>
      <c r="G13" s="259">
        <f t="shared" si="0"/>
        <v>26457.831520133444</v>
      </c>
      <c r="H13" s="259">
        <f t="shared" si="0"/>
        <v>25683.832110437994</v>
      </c>
      <c r="I13" s="259">
        <f t="shared" si="0"/>
        <v>25244.159913645442</v>
      </c>
      <c r="J13" s="259">
        <f t="shared" si="0"/>
        <v>26098.162017707597</v>
      </c>
      <c r="K13" s="259">
        <f t="shared" si="0"/>
        <v>26595.48345557661</v>
      </c>
      <c r="L13" s="259">
        <f t="shared" si="0"/>
        <v>27165.158215497908</v>
      </c>
      <c r="M13" s="259">
        <f t="shared" si="0"/>
        <v>27839.462302252938</v>
      </c>
      <c r="N13" s="259">
        <f t="shared" si="0"/>
        <v>28552.390299915623</v>
      </c>
      <c r="O13" s="259">
        <f t="shared" si="0"/>
        <v>29002.101797091163</v>
      </c>
      <c r="P13" s="259">
        <f t="shared" si="0"/>
        <v>37539.680957359808</v>
      </c>
      <c r="Q13" s="259">
        <f t="shared" si="0"/>
        <v>45785.655071620626</v>
      </c>
      <c r="R13" s="259">
        <f t="shared" si="0"/>
        <v>35640.69929812086</v>
      </c>
      <c r="S13" s="259">
        <f t="shared" si="0"/>
        <v>25078.381424645744</v>
      </c>
      <c r="T13" s="259">
        <f t="shared" si="0"/>
        <v>24857.716763932855</v>
      </c>
      <c r="U13" s="259">
        <f t="shared" si="0"/>
        <v>24612.048279456281</v>
      </c>
      <c r="V13" s="259">
        <f t="shared" si="0"/>
        <v>46598.078869790792</v>
      </c>
      <c r="W13" s="259">
        <f t="shared" si="0"/>
        <v>0</v>
      </c>
      <c r="X13" s="259">
        <f t="shared" si="0"/>
        <v>0</v>
      </c>
      <c r="Y13" s="259">
        <f t="shared" si="0"/>
        <v>0</v>
      </c>
      <c r="Z13" s="259">
        <f t="shared" si="0"/>
        <v>0</v>
      </c>
      <c r="AA13" s="259">
        <f t="shared" si="0"/>
        <v>0</v>
      </c>
      <c r="AB13" s="259">
        <f t="shared" si="0"/>
        <v>0</v>
      </c>
      <c r="AC13" s="259">
        <f t="shared" si="0"/>
        <v>0</v>
      </c>
      <c r="AD13" s="259">
        <f t="shared" si="0"/>
        <v>0</v>
      </c>
      <c r="AE13" s="259">
        <f t="shared" si="0"/>
        <v>0</v>
      </c>
      <c r="AF13" s="259">
        <f t="shared" si="0"/>
        <v>0</v>
      </c>
      <c r="AG13" s="24">
        <f>SUM(C13:AF13)</f>
        <v>608938.65772327024</v>
      </c>
    </row>
    <row r="14" spans="1:34" x14ac:dyDescent="0.25">
      <c r="A14" t="s">
        <v>194</v>
      </c>
      <c r="C14" s="257">
        <f t="shared" ref="C14:AF14" si="1">+C12-C13</f>
        <v>38562.732826482636</v>
      </c>
      <c r="D14" s="257">
        <f t="shared" si="1"/>
        <v>-17317.166396307963</v>
      </c>
      <c r="E14" s="257">
        <f t="shared" si="1"/>
        <v>-15729.42713085013</v>
      </c>
      <c r="F14" s="257">
        <f t="shared" si="1"/>
        <v>767.17199201706535</v>
      </c>
      <c r="G14" s="257">
        <f t="shared" si="1"/>
        <v>-13720.87580145569</v>
      </c>
      <c r="H14" s="257">
        <f t="shared" si="1"/>
        <v>-11966.865635708456</v>
      </c>
      <c r="I14" s="257">
        <f t="shared" si="1"/>
        <v>-10607.041510179772</v>
      </c>
      <c r="J14" s="257">
        <f t="shared" si="1"/>
        <v>-10366.919429214699</v>
      </c>
      <c r="K14" s="257">
        <f t="shared" si="1"/>
        <v>-10215.237203942657</v>
      </c>
      <c r="L14" s="257">
        <f t="shared" si="1"/>
        <v>-9939.2214297657192</v>
      </c>
      <c r="M14" s="257">
        <f t="shared" si="1"/>
        <v>-9786.3826323823814</v>
      </c>
      <c r="N14" s="257">
        <f t="shared" si="1"/>
        <v>-9509.1755889306078</v>
      </c>
      <c r="O14" s="257">
        <f t="shared" si="1"/>
        <v>-9355.1097841944065</v>
      </c>
      <c r="P14" s="257">
        <f t="shared" si="1"/>
        <v>-17127.1207965229</v>
      </c>
      <c r="Q14" s="257">
        <f t="shared" si="1"/>
        <v>-24913.113807326568</v>
      </c>
      <c r="R14" s="257">
        <f t="shared" si="1"/>
        <v>-14505.512279566996</v>
      </c>
      <c r="S14" s="257">
        <f t="shared" si="1"/>
        <v>-4237.1857861108329</v>
      </c>
      <c r="T14" s="257">
        <f t="shared" si="1"/>
        <v>-4119.9630500704297</v>
      </c>
      <c r="U14" s="257">
        <f t="shared" si="1"/>
        <v>-4001.9969326132959</v>
      </c>
      <c r="V14" s="257">
        <f t="shared" si="1"/>
        <v>-25926.935359812829</v>
      </c>
      <c r="W14" s="257">
        <f t="shared" si="1"/>
        <v>-20306.374857387724</v>
      </c>
      <c r="X14" s="257">
        <f t="shared" si="1"/>
        <v>-18032.583925105955</v>
      </c>
      <c r="Y14" s="257">
        <f t="shared" si="1"/>
        <v>-18032.583925105955</v>
      </c>
      <c r="Z14" s="257">
        <f t="shared" si="1"/>
        <v>-18032.583925105955</v>
      </c>
      <c r="AA14" s="257">
        <f t="shared" si="1"/>
        <v>-18032.583925105955</v>
      </c>
      <c r="AB14" s="257">
        <f t="shared" si="1"/>
        <v>-18032.583925105955</v>
      </c>
      <c r="AC14" s="257">
        <f t="shared" si="1"/>
        <v>-18032.583925105955</v>
      </c>
      <c r="AD14" s="257">
        <f t="shared" si="1"/>
        <v>-18032.583925105955</v>
      </c>
      <c r="AE14" s="257">
        <f t="shared" si="1"/>
        <v>-18032.583925105955</v>
      </c>
      <c r="AF14" s="257">
        <f t="shared" si="1"/>
        <v>-18032.583925105955</v>
      </c>
      <c r="AG14" s="24">
        <f>SUM(C14:AF14)</f>
        <v>-366614.97591979807</v>
      </c>
    </row>
    <row r="15" spans="1:34" x14ac:dyDescent="0.25">
      <c r="AG15" s="24"/>
    </row>
    <row r="16" spans="1:34" x14ac:dyDescent="0.25">
      <c r="A16" t="s">
        <v>195</v>
      </c>
      <c r="B16" s="24">
        <f>+C10</f>
        <v>177021.43905535946</v>
      </c>
      <c r="C16" s="257">
        <f>+C10+C14</f>
        <v>215584.17188184208</v>
      </c>
      <c r="D16" s="257">
        <f t="shared" ref="D16:Q16" si="2">+C16+D14</f>
        <v>198267.00548553411</v>
      </c>
      <c r="E16" s="257">
        <f t="shared" si="2"/>
        <v>182537.578354684</v>
      </c>
      <c r="F16" s="257">
        <f t="shared" si="2"/>
        <v>183304.75034670107</v>
      </c>
      <c r="G16" s="257">
        <f t="shared" si="2"/>
        <v>169583.87454524537</v>
      </c>
      <c r="H16" s="257">
        <f t="shared" si="2"/>
        <v>157617.0089095369</v>
      </c>
      <c r="I16" s="257">
        <f t="shared" si="2"/>
        <v>147009.96739935712</v>
      </c>
      <c r="J16" s="257">
        <f t="shared" si="2"/>
        <v>136643.04797014242</v>
      </c>
      <c r="K16" s="257">
        <f t="shared" si="2"/>
        <v>126427.81076619976</v>
      </c>
      <c r="L16" s="257">
        <f t="shared" si="2"/>
        <v>116488.58933643404</v>
      </c>
      <c r="M16" s="257">
        <f t="shared" si="2"/>
        <v>106702.20670405167</v>
      </c>
      <c r="N16" s="257">
        <f t="shared" si="2"/>
        <v>97193.031115121063</v>
      </c>
      <c r="O16" s="257">
        <f t="shared" si="2"/>
        <v>87837.921330926649</v>
      </c>
      <c r="P16" s="257">
        <f t="shared" si="2"/>
        <v>70710.800534403752</v>
      </c>
      <c r="Q16" s="257">
        <f t="shared" si="2"/>
        <v>45797.686727077184</v>
      </c>
      <c r="R16" s="257">
        <f>IF(inputs!$B$9-'ROE (avg)'!R6&gt;-1,+Q16+R14,0)</f>
        <v>31292.174447510188</v>
      </c>
      <c r="S16" s="257">
        <f>IF(inputs!$B$9-'ROE (avg)'!S6&gt;-1,+R16+S14,0)</f>
        <v>27054.988661399355</v>
      </c>
      <c r="T16" s="257">
        <f>IF(inputs!$B$9-'ROE (avg)'!T6&gt;-1,+S16+T14,0)</f>
        <v>22935.025611328925</v>
      </c>
      <c r="U16" s="257">
        <f>IF(inputs!$B$9-'ROE (avg)'!U6&gt;-1,+T16+U14,0)</f>
        <v>18933.028678715629</v>
      </c>
      <c r="V16" s="257">
        <f>IF(inputs!$B$9-'ROE (avg)'!V6&gt;-1,+U16+V14,0)</f>
        <v>-6993.9066810971999</v>
      </c>
      <c r="W16" s="257">
        <f>IF(inputs!$B$9-'ROE (avg)'!W6&gt;-1,+V16+W14,0)</f>
        <v>0</v>
      </c>
      <c r="X16" s="257">
        <f>IF(inputs!$B$9-'ROE (avg)'!X6&gt;-1,+W16+X14,0)</f>
        <v>0</v>
      </c>
      <c r="Y16" s="257">
        <f>IF(inputs!$B$9-'ROE (avg)'!Y6&gt;-1,+X16+Y14,0)</f>
        <v>0</v>
      </c>
      <c r="Z16" s="257">
        <f>IF(inputs!$B$9-'ROE (avg)'!Z6&gt;-1,+Y16+Z14,0)</f>
        <v>0</v>
      </c>
      <c r="AA16" s="257">
        <f>IF(inputs!$B$9-'ROE (avg)'!AA6&gt;-1,+Z16+AA14,0)</f>
        <v>0</v>
      </c>
      <c r="AB16" s="257">
        <f>IF(inputs!$B$9-'ROE (avg)'!AB6&gt;-1,+AA16+AB14,0)</f>
        <v>0</v>
      </c>
      <c r="AC16" s="257">
        <f>IF(inputs!$B$9-'ROE (avg)'!AC6&gt;-1,+AB16+AC14,0)</f>
        <v>0</v>
      </c>
      <c r="AD16" s="257">
        <f>IF(inputs!$B$9-'ROE (avg)'!AD6&gt;-1,+AC16+AD14,0)</f>
        <v>0</v>
      </c>
      <c r="AE16" s="257">
        <f>IF(inputs!$B$9-'ROE (avg)'!AE6&gt;-1,+AD16+AE14,0)</f>
        <v>0</v>
      </c>
      <c r="AF16" s="257">
        <f>IF(inputs!$B$9-'ROE (avg)'!AF6&gt;-1,+AE16+AF14,0)</f>
        <v>0</v>
      </c>
      <c r="AG16" s="24">
        <f>SUM(C16:AF16)</f>
        <v>2134926.7621251144</v>
      </c>
      <c r="AH16" s="24"/>
    </row>
    <row r="17" spans="1:34" x14ac:dyDescent="0.25">
      <c r="AG17" s="24"/>
    </row>
    <row r="18" spans="1:34" x14ac:dyDescent="0.25">
      <c r="A18" t="s">
        <v>353</v>
      </c>
      <c r="C18" s="24">
        <f>+'EARNINGS (avg)'!C24</f>
        <v>46689.625879450061</v>
      </c>
      <c r="D18" s="24">
        <f>+'EARNINGS (avg)'!D24</f>
        <v>28119.718482781653</v>
      </c>
      <c r="E18" s="24">
        <f>+'EARNINGS (avg)'!E24</f>
        <v>30313.610088668898</v>
      </c>
      <c r="F18" s="24">
        <f>+'EARNINGS (avg)'!F24</f>
        <v>27348.172266525522</v>
      </c>
      <c r="G18" s="24">
        <f>+'EARNINGS (avg)'!G24</f>
        <v>12736.955718677755</v>
      </c>
      <c r="H18" s="24">
        <f>+'EARNINGS (avg)'!H24</f>
        <v>13716.966474729537</v>
      </c>
      <c r="I18" s="24">
        <f>+'EARNINGS (avg)'!I24</f>
        <v>14637.118403465671</v>
      </c>
      <c r="J18" s="24">
        <f>+'EARNINGS (avg)'!J24</f>
        <v>15731.242588492898</v>
      </c>
      <c r="K18" s="24">
        <f>+'EARNINGS (avg)'!K24</f>
        <v>16380.246251633953</v>
      </c>
      <c r="L18" s="24">
        <f>+'EARNINGS (avg)'!L24</f>
        <v>17225.936785732189</v>
      </c>
      <c r="M18" s="24">
        <f>+'EARNINGS (avg)'!M24</f>
        <v>18053.079669870556</v>
      </c>
      <c r="N18" s="24">
        <f>+'EARNINGS (avg)'!N24</f>
        <v>19043.214710985016</v>
      </c>
      <c r="O18" s="24">
        <f>+'EARNINGS (avg)'!O24</f>
        <v>19646.992012896757</v>
      </c>
      <c r="P18" s="24">
        <f>+'EARNINGS (avg)'!P24</f>
        <v>20412.560160836907</v>
      </c>
      <c r="Q18" s="24">
        <f>+'EARNINGS (avg)'!Q24</f>
        <v>20872.541264294057</v>
      </c>
      <c r="R18" s="24">
        <f>+'EARNINGS (avg)'!R24</f>
        <v>21135.187018553865</v>
      </c>
      <c r="S18" s="24">
        <f>+'EARNINGS (avg)'!S24</f>
        <v>20841.195638534911</v>
      </c>
      <c r="T18" s="24">
        <f>+'EARNINGS (avg)'!T24</f>
        <v>20737.753713862425</v>
      </c>
      <c r="U18" s="24">
        <f>+'EARNINGS (avg)'!U24</f>
        <v>20610.051346842985</v>
      </c>
      <c r="V18" s="24">
        <f>+'EARNINGS (avg)'!V24</f>
        <v>20671.143509977963</v>
      </c>
      <c r="W18" s="24">
        <f>+'EARNINGS (avg)'!W24</f>
        <v>-20306.374857387724</v>
      </c>
      <c r="X18" s="24">
        <f>+'EARNINGS (avg)'!X24</f>
        <v>-18032.583925105955</v>
      </c>
      <c r="Y18" s="24">
        <f>+'EARNINGS (avg)'!Y24</f>
        <v>-18032.583925105955</v>
      </c>
      <c r="Z18" s="24">
        <f>+'EARNINGS (avg)'!Z24</f>
        <v>-18032.583925105955</v>
      </c>
      <c r="AA18" s="24">
        <f>+'EARNINGS (avg)'!AA24</f>
        <v>-18032.583925105955</v>
      </c>
      <c r="AB18" s="24">
        <f>+'EARNINGS (avg)'!AB24</f>
        <v>-18032.583925105955</v>
      </c>
      <c r="AC18" s="24">
        <f>+'EARNINGS (avg)'!AC24</f>
        <v>-18032.583925105955</v>
      </c>
      <c r="AD18" s="24">
        <f>+'EARNINGS (avg)'!AD24</f>
        <v>-18032.583925105955</v>
      </c>
      <c r="AE18" s="24">
        <f>+'EARNINGS (avg)'!AE24</f>
        <v>-18032.583925105955</v>
      </c>
      <c r="AF18" s="24">
        <f>+'EARNINGS (avg)'!AF24</f>
        <v>-18032.583925105955</v>
      </c>
      <c r="AG18" s="24">
        <f>SUM(C18:AF18)</f>
        <v>242323.68180347205</v>
      </c>
      <c r="AH18" s="24"/>
    </row>
    <row r="19" spans="1:34" ht="13.8" thickBot="1" x14ac:dyDescent="0.3"/>
    <row r="20" spans="1:34" x14ac:dyDescent="0.25">
      <c r="A20" s="194" t="s">
        <v>354</v>
      </c>
      <c r="B20" s="418"/>
      <c r="C20" s="451">
        <f t="shared" ref="C20:AF20" si="3">IF(C16=0,0,+C18/C16)</f>
        <v>0.21657260582673865</v>
      </c>
      <c r="D20" s="416">
        <f t="shared" si="3"/>
        <v>0.14182752401953896</v>
      </c>
      <c r="E20" s="416">
        <f t="shared" si="3"/>
        <v>0.16606777827285138</v>
      </c>
      <c r="F20" s="416">
        <f t="shared" si="3"/>
        <v>0.14919510931822236</v>
      </c>
      <c r="G20" s="416">
        <f t="shared" si="3"/>
        <v>7.5107115890783033E-2</v>
      </c>
      <c r="H20" s="416">
        <f t="shared" si="3"/>
        <v>8.7027196935340195E-2</v>
      </c>
      <c r="I20" s="416">
        <f t="shared" si="3"/>
        <v>9.9565482956019483E-2</v>
      </c>
      <c r="J20" s="416">
        <f t="shared" si="3"/>
        <v>0.11512654922576301</v>
      </c>
      <c r="K20" s="416">
        <f t="shared" si="3"/>
        <v>0.12956204930199725</v>
      </c>
      <c r="L20" s="416">
        <f t="shared" si="3"/>
        <v>0.14787660219647322</v>
      </c>
      <c r="M20" s="416">
        <f t="shared" si="3"/>
        <v>0.169191249436316</v>
      </c>
      <c r="N20" s="416">
        <f t="shared" si="3"/>
        <v>0.19593189442182463</v>
      </c>
      <c r="O20" s="416">
        <f t="shared" si="3"/>
        <v>0.22367323492182065</v>
      </c>
      <c r="P20" s="416">
        <f t="shared" si="3"/>
        <v>0.28867669445921978</v>
      </c>
      <c r="Q20" s="416">
        <f t="shared" si="3"/>
        <v>0.45575536137185474</v>
      </c>
      <c r="R20" s="416">
        <f t="shared" si="3"/>
        <v>0.67541445718341631</v>
      </c>
      <c r="S20" s="416">
        <f t="shared" si="3"/>
        <v>0.77032727307219462</v>
      </c>
      <c r="T20" s="416">
        <f t="shared" si="3"/>
        <v>0.90419579490763069</v>
      </c>
      <c r="U20" s="416">
        <f t="shared" si="3"/>
        <v>1.0885765662000317</v>
      </c>
      <c r="V20" s="416">
        <f t="shared" si="3"/>
        <v>-2.9555932689017643</v>
      </c>
      <c r="W20" s="416">
        <f t="shared" si="3"/>
        <v>0</v>
      </c>
      <c r="X20" s="416">
        <f t="shared" si="3"/>
        <v>0</v>
      </c>
      <c r="Y20" s="416">
        <f t="shared" si="3"/>
        <v>0</v>
      </c>
      <c r="Z20" s="416">
        <f t="shared" si="3"/>
        <v>0</v>
      </c>
      <c r="AA20" s="416">
        <f t="shared" si="3"/>
        <v>0</v>
      </c>
      <c r="AB20" s="416">
        <f t="shared" si="3"/>
        <v>0</v>
      </c>
      <c r="AC20" s="416">
        <f t="shared" si="3"/>
        <v>0</v>
      </c>
      <c r="AD20" s="416">
        <f t="shared" si="3"/>
        <v>0</v>
      </c>
      <c r="AE20" s="416">
        <f t="shared" si="3"/>
        <v>0</v>
      </c>
      <c r="AF20" s="417">
        <f t="shared" si="3"/>
        <v>0</v>
      </c>
      <c r="AH20" s="463"/>
    </row>
    <row r="21" spans="1:34" ht="13.8" thickBot="1" x14ac:dyDescent="0.3">
      <c r="A21" s="196" t="s">
        <v>416</v>
      </c>
      <c r="B21" s="419"/>
      <c r="C21" s="452">
        <f>IF(inputs!$B$9=30,AVERAGE(C18:AF18)/+AVERAGE(B16:AF16),IF(inputs!$B$9=20,AVERAGE(C18:V18)/+AVERAGE(B16:V16),"ERR"))</f>
        <v>0.19298420153113352</v>
      </c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9"/>
    </row>
    <row r="23" spans="1:34" x14ac:dyDescent="0.25">
      <c r="A23" t="s">
        <v>192</v>
      </c>
      <c r="C23" s="245">
        <f>+'EARNINGS (avg)'!C42</f>
        <v>44701.614683198059</v>
      </c>
      <c r="D23" s="245">
        <f>+'EARNINGS (avg)'!D42</f>
        <v>39660.572194849461</v>
      </c>
      <c r="E23" s="245">
        <f>+'EARNINGS (avg)'!E42</f>
        <v>41854.46380073671</v>
      </c>
      <c r="F23" s="245">
        <f>+'EARNINGS (avg)'!F42</f>
        <v>38889.02597859333</v>
      </c>
      <c r="G23" s="245">
        <f>+'EARNINGS (avg)'!G42</f>
        <v>24277.809430745569</v>
      </c>
      <c r="H23" s="245">
        <f>+'EARNINGS (avg)'!H42</f>
        <v>25257.820186797351</v>
      </c>
      <c r="I23" s="245">
        <f>+'EARNINGS (avg)'!I42</f>
        <v>26177.972115533485</v>
      </c>
      <c r="J23" s="245">
        <f>+'EARNINGS (avg)'!J42</f>
        <v>27272.096300560712</v>
      </c>
      <c r="K23" s="245">
        <f>+'EARNINGS (avg)'!K42</f>
        <v>27921.099963701767</v>
      </c>
      <c r="L23" s="245">
        <f>+'EARNINGS (avg)'!L42</f>
        <v>28766.790497800004</v>
      </c>
      <c r="M23" s="245">
        <f>+'EARNINGS (avg)'!M42</f>
        <v>29593.933381938372</v>
      </c>
      <c r="N23" s="245">
        <f>+'EARNINGS (avg)'!N42</f>
        <v>30584.068423052828</v>
      </c>
      <c r="O23" s="245">
        <f>+'EARNINGS (avg)'!O42</f>
        <v>31187.845724964573</v>
      </c>
      <c r="P23" s="245">
        <f>+'EARNINGS (avg)'!P42</f>
        <v>31953.413872904712</v>
      </c>
      <c r="Q23" s="245">
        <f>+'EARNINGS (avg)'!Q42</f>
        <v>32413.394976361862</v>
      </c>
      <c r="R23" s="245">
        <f>+'EARNINGS (avg)'!R42</f>
        <v>32676.040730621677</v>
      </c>
      <c r="S23" s="245">
        <f>+'EARNINGS (avg)'!S42</f>
        <v>32382.049350602716</v>
      </c>
      <c r="T23" s="245">
        <f>+'EARNINGS (avg)'!T42</f>
        <v>32278.60742593024</v>
      </c>
      <c r="U23" s="245">
        <f>+'EARNINGS (avg)'!U42</f>
        <v>32150.90505891079</v>
      </c>
      <c r="V23" s="245">
        <f>+'EARNINGS (avg)'!V42</f>
        <v>32211.997222045775</v>
      </c>
      <c r="W23" s="245">
        <f>+'EARNINGS (avg)'!W42</f>
        <v>-8765.5211453199154</v>
      </c>
      <c r="X23" s="245">
        <f>+'EARNINGS (avg)'!X42</f>
        <v>-6491.730213038144</v>
      </c>
      <c r="Y23" s="245">
        <f>+'EARNINGS (avg)'!Y42</f>
        <v>-6491.730213038144</v>
      </c>
      <c r="Z23" s="245">
        <f>+'EARNINGS (avg)'!Z42</f>
        <v>-6491.730213038144</v>
      </c>
      <c r="AA23" s="245">
        <f>+'EARNINGS (avg)'!AA42</f>
        <v>-6491.730213038144</v>
      </c>
      <c r="AB23" s="245">
        <f>+'EARNINGS (avg)'!AB42</f>
        <v>-6491.730213038144</v>
      </c>
      <c r="AC23" s="245">
        <f>+'EARNINGS (avg)'!AC42</f>
        <v>-6491.730213038144</v>
      </c>
      <c r="AD23" s="245">
        <f>+'EARNINGS (avg)'!AD42</f>
        <v>-6491.730213038144</v>
      </c>
      <c r="AE23" s="245">
        <f>+'EARNINGS (avg)'!AE42</f>
        <v>-6491.730213038144</v>
      </c>
      <c r="AF23" s="245">
        <f>+'EARNINGS (avg)'!AF42</f>
        <v>-6491.730213038144</v>
      </c>
    </row>
    <row r="24" spans="1:34" x14ac:dyDescent="0.25">
      <c r="A24" t="s">
        <v>193</v>
      </c>
      <c r="C24" s="415">
        <f t="shared" ref="C24:AF24" si="4">+C8</f>
        <v>8126.8930529674253</v>
      </c>
      <c r="D24" s="415">
        <f t="shared" si="4"/>
        <v>45436.884879089615</v>
      </c>
      <c r="E24" s="415">
        <f t="shared" si="4"/>
        <v>46043.037219519028</v>
      </c>
      <c r="F24" s="415">
        <f t="shared" si="4"/>
        <v>26581.000274508457</v>
      </c>
      <c r="G24" s="415">
        <f t="shared" si="4"/>
        <v>26457.831520133444</v>
      </c>
      <c r="H24" s="415">
        <f t="shared" si="4"/>
        <v>25683.832110437994</v>
      </c>
      <c r="I24" s="415">
        <f t="shared" si="4"/>
        <v>25244.159913645442</v>
      </c>
      <c r="J24" s="415">
        <f t="shared" si="4"/>
        <v>26098.162017707597</v>
      </c>
      <c r="K24" s="415">
        <f t="shared" si="4"/>
        <v>26595.48345557661</v>
      </c>
      <c r="L24" s="415">
        <f t="shared" si="4"/>
        <v>27165.158215497908</v>
      </c>
      <c r="M24" s="415">
        <f t="shared" si="4"/>
        <v>27839.462302252938</v>
      </c>
      <c r="N24" s="415">
        <f t="shared" si="4"/>
        <v>28552.390299915623</v>
      </c>
      <c r="O24" s="415">
        <f t="shared" si="4"/>
        <v>29002.101797091163</v>
      </c>
      <c r="P24" s="415">
        <f t="shared" si="4"/>
        <v>37539.680957359808</v>
      </c>
      <c r="Q24" s="415">
        <f t="shared" si="4"/>
        <v>45785.655071620626</v>
      </c>
      <c r="R24" s="415">
        <f t="shared" si="4"/>
        <v>35640.69929812086</v>
      </c>
      <c r="S24" s="415">
        <f t="shared" si="4"/>
        <v>25078.381424645744</v>
      </c>
      <c r="T24" s="415">
        <f t="shared" si="4"/>
        <v>24857.716763932855</v>
      </c>
      <c r="U24" s="415">
        <f t="shared" si="4"/>
        <v>24612.048279456281</v>
      </c>
      <c r="V24" s="415">
        <f t="shared" si="4"/>
        <v>46598.078869790792</v>
      </c>
      <c r="W24" s="415">
        <f t="shared" si="4"/>
        <v>0</v>
      </c>
      <c r="X24" s="415">
        <f t="shared" si="4"/>
        <v>0</v>
      </c>
      <c r="Y24" s="415">
        <f t="shared" si="4"/>
        <v>0</v>
      </c>
      <c r="Z24" s="415">
        <f t="shared" si="4"/>
        <v>0</v>
      </c>
      <c r="AA24" s="415">
        <f t="shared" si="4"/>
        <v>0</v>
      </c>
      <c r="AB24" s="415">
        <f t="shared" si="4"/>
        <v>0</v>
      </c>
      <c r="AC24" s="415">
        <f t="shared" si="4"/>
        <v>0</v>
      </c>
      <c r="AD24" s="415">
        <f t="shared" si="4"/>
        <v>0</v>
      </c>
      <c r="AE24" s="415">
        <f t="shared" si="4"/>
        <v>0</v>
      </c>
      <c r="AF24" s="415">
        <f t="shared" si="4"/>
        <v>0</v>
      </c>
    </row>
    <row r="25" spans="1:34" x14ac:dyDescent="0.25">
      <c r="A25" t="s">
        <v>194</v>
      </c>
      <c r="C25" s="257">
        <f t="shared" ref="C25:AF25" si="5">+C23-C24</f>
        <v>36574.721630230633</v>
      </c>
      <c r="D25" s="257">
        <f t="shared" si="5"/>
        <v>-5776.3126842401543</v>
      </c>
      <c r="E25" s="257">
        <f t="shared" si="5"/>
        <v>-4188.5734187823182</v>
      </c>
      <c r="F25" s="257">
        <f t="shared" si="5"/>
        <v>12308.025704084874</v>
      </c>
      <c r="G25" s="257">
        <f t="shared" si="5"/>
        <v>-2180.0220893878759</v>
      </c>
      <c r="H25" s="257">
        <f t="shared" si="5"/>
        <v>-426.01192364064264</v>
      </c>
      <c r="I25" s="257">
        <f t="shared" si="5"/>
        <v>933.81220188804218</v>
      </c>
      <c r="J25" s="257">
        <f t="shared" si="5"/>
        <v>1173.9342828531153</v>
      </c>
      <c r="K25" s="257">
        <f t="shared" si="5"/>
        <v>1325.6165081251565</v>
      </c>
      <c r="L25" s="257">
        <f t="shared" si="5"/>
        <v>1601.6322823020964</v>
      </c>
      <c r="M25" s="257">
        <f t="shared" si="5"/>
        <v>1754.4710796854342</v>
      </c>
      <c r="N25" s="257">
        <f t="shared" si="5"/>
        <v>2031.6781231372042</v>
      </c>
      <c r="O25" s="257">
        <f t="shared" si="5"/>
        <v>2185.7439278734091</v>
      </c>
      <c r="P25" s="257">
        <f t="shared" si="5"/>
        <v>-5586.2670844550958</v>
      </c>
      <c r="Q25" s="257">
        <f t="shared" si="5"/>
        <v>-13372.260095258764</v>
      </c>
      <c r="R25" s="257">
        <f t="shared" si="5"/>
        <v>-2964.6585674991838</v>
      </c>
      <c r="S25" s="257">
        <f t="shared" si="5"/>
        <v>7303.6679259569719</v>
      </c>
      <c r="T25" s="257">
        <f t="shared" si="5"/>
        <v>7420.8906619973859</v>
      </c>
      <c r="U25" s="257">
        <f t="shared" si="5"/>
        <v>7538.8567794545088</v>
      </c>
      <c r="V25" s="257">
        <f t="shared" si="5"/>
        <v>-14386.081647745017</v>
      </c>
      <c r="W25" s="257">
        <f t="shared" si="5"/>
        <v>-8765.5211453199154</v>
      </c>
      <c r="X25" s="257">
        <f t="shared" si="5"/>
        <v>-6491.730213038144</v>
      </c>
      <c r="Y25" s="257">
        <f t="shared" si="5"/>
        <v>-6491.730213038144</v>
      </c>
      <c r="Z25" s="257">
        <f t="shared" si="5"/>
        <v>-6491.730213038144</v>
      </c>
      <c r="AA25" s="257">
        <f t="shared" si="5"/>
        <v>-6491.730213038144</v>
      </c>
      <c r="AB25" s="257">
        <f t="shared" si="5"/>
        <v>-6491.730213038144</v>
      </c>
      <c r="AC25" s="257">
        <f t="shared" si="5"/>
        <v>-6491.730213038144</v>
      </c>
      <c r="AD25" s="257">
        <f t="shared" si="5"/>
        <v>-6491.730213038144</v>
      </c>
      <c r="AE25" s="257">
        <f t="shared" si="5"/>
        <v>-6491.730213038144</v>
      </c>
      <c r="AF25" s="257">
        <f t="shared" si="5"/>
        <v>-6491.730213038144</v>
      </c>
    </row>
    <row r="27" spans="1:34" x14ac:dyDescent="0.25">
      <c r="A27" t="s">
        <v>195</v>
      </c>
      <c r="B27" s="24">
        <f>+C10</f>
        <v>177021.43905535946</v>
      </c>
      <c r="C27" s="4">
        <f>+C10+C25</f>
        <v>213596.16068559009</v>
      </c>
      <c r="D27" s="4">
        <f t="shared" ref="D27:AF27" si="6">+C27+D25</f>
        <v>207819.84800134995</v>
      </c>
      <c r="E27" s="4">
        <f t="shared" si="6"/>
        <v>203631.27458256762</v>
      </c>
      <c r="F27" s="4">
        <f t="shared" si="6"/>
        <v>215939.30028665249</v>
      </c>
      <c r="G27" s="4">
        <f t="shared" si="6"/>
        <v>213759.27819726462</v>
      </c>
      <c r="H27" s="4">
        <f t="shared" si="6"/>
        <v>213333.26627362397</v>
      </c>
      <c r="I27" s="4">
        <f t="shared" si="6"/>
        <v>214267.07847551201</v>
      </c>
      <c r="J27" s="4">
        <f t="shared" si="6"/>
        <v>215441.01275836513</v>
      </c>
      <c r="K27" s="4">
        <f t="shared" si="6"/>
        <v>216766.62926649029</v>
      </c>
      <c r="L27" s="4">
        <f t="shared" si="6"/>
        <v>218368.26154879239</v>
      </c>
      <c r="M27" s="4">
        <f t="shared" si="6"/>
        <v>220122.73262847782</v>
      </c>
      <c r="N27" s="4">
        <f t="shared" si="6"/>
        <v>222154.41075161504</v>
      </c>
      <c r="O27" s="4">
        <f t="shared" si="6"/>
        <v>224340.15467948845</v>
      </c>
      <c r="P27" s="4">
        <f t="shared" si="6"/>
        <v>218753.88759503336</v>
      </c>
      <c r="Q27" s="4">
        <f t="shared" si="6"/>
        <v>205381.62749977459</v>
      </c>
      <c r="R27" s="4">
        <f t="shared" si="6"/>
        <v>202416.9689322754</v>
      </c>
      <c r="S27" s="4">
        <f t="shared" si="6"/>
        <v>209720.63685823238</v>
      </c>
      <c r="T27" s="4">
        <f t="shared" si="6"/>
        <v>217141.52752022975</v>
      </c>
      <c r="U27" s="4">
        <f t="shared" si="6"/>
        <v>224680.38429968426</v>
      </c>
      <c r="V27" s="4">
        <f t="shared" si="6"/>
        <v>210294.30265193924</v>
      </c>
      <c r="W27" s="4">
        <f t="shared" si="6"/>
        <v>201528.78150661933</v>
      </c>
      <c r="X27" s="4">
        <f t="shared" si="6"/>
        <v>195037.05129358117</v>
      </c>
      <c r="Y27" s="4">
        <f t="shared" si="6"/>
        <v>188545.32108054301</v>
      </c>
      <c r="Z27" s="4">
        <f t="shared" si="6"/>
        <v>182053.59086750486</v>
      </c>
      <c r="AA27" s="4">
        <f t="shared" si="6"/>
        <v>175561.8606544667</v>
      </c>
      <c r="AB27" s="4">
        <f t="shared" si="6"/>
        <v>169070.13044142854</v>
      </c>
      <c r="AC27" s="4">
        <f t="shared" si="6"/>
        <v>162578.40022839038</v>
      </c>
      <c r="AD27" s="4">
        <f t="shared" si="6"/>
        <v>156086.67001535223</v>
      </c>
      <c r="AE27" s="4">
        <f t="shared" si="6"/>
        <v>149594.93980231407</v>
      </c>
      <c r="AF27" s="4">
        <f t="shared" si="6"/>
        <v>143103.20958927591</v>
      </c>
    </row>
    <row r="29" spans="1:34" x14ac:dyDescent="0.25">
      <c r="A29" t="s">
        <v>196</v>
      </c>
      <c r="C29" s="245">
        <f>+'EARNINGS (avg)'!C42</f>
        <v>44701.614683198059</v>
      </c>
      <c r="D29" s="245">
        <f>+'EARNINGS (avg)'!D42</f>
        <v>39660.572194849461</v>
      </c>
      <c r="E29" s="245">
        <f>+'EARNINGS (avg)'!E42</f>
        <v>41854.46380073671</v>
      </c>
      <c r="F29" s="245">
        <f>+'EARNINGS (avg)'!F42</f>
        <v>38889.02597859333</v>
      </c>
      <c r="G29" s="245">
        <f>+'EARNINGS (avg)'!G42</f>
        <v>24277.809430745569</v>
      </c>
      <c r="H29" s="245">
        <f>+'EARNINGS (avg)'!H42</f>
        <v>25257.820186797351</v>
      </c>
      <c r="I29" s="245">
        <f>+'EARNINGS (avg)'!I42</f>
        <v>26177.972115533485</v>
      </c>
      <c r="J29" s="245">
        <f>+'EARNINGS (avg)'!J42</f>
        <v>27272.096300560712</v>
      </c>
      <c r="K29" s="245">
        <f>+'EARNINGS (avg)'!K42</f>
        <v>27921.099963701767</v>
      </c>
      <c r="L29" s="245">
        <f>+'EARNINGS (avg)'!L42</f>
        <v>28766.790497800004</v>
      </c>
      <c r="M29" s="245">
        <f>+'EARNINGS (avg)'!M42</f>
        <v>29593.933381938372</v>
      </c>
      <c r="N29" s="245">
        <f>+'EARNINGS (avg)'!N42</f>
        <v>30584.068423052828</v>
      </c>
      <c r="O29" s="245">
        <f>+'EARNINGS (avg)'!O42</f>
        <v>31187.845724964573</v>
      </c>
      <c r="P29" s="245">
        <f>+'EARNINGS (avg)'!P42</f>
        <v>31953.413872904712</v>
      </c>
      <c r="Q29" s="245">
        <f>+'EARNINGS (avg)'!Q42</f>
        <v>32413.394976361862</v>
      </c>
      <c r="R29" s="245">
        <f>+'EARNINGS (avg)'!R42</f>
        <v>32676.040730621677</v>
      </c>
      <c r="S29" s="245">
        <f>+'EARNINGS (avg)'!S42</f>
        <v>32382.049350602716</v>
      </c>
      <c r="T29" s="245">
        <f>+'EARNINGS (avg)'!T42</f>
        <v>32278.60742593024</v>
      </c>
      <c r="U29" s="245">
        <f>+'EARNINGS (avg)'!U42</f>
        <v>32150.90505891079</v>
      </c>
      <c r="V29" s="245">
        <f>+'EARNINGS (avg)'!V42</f>
        <v>32211.997222045775</v>
      </c>
      <c r="W29" s="245">
        <f>+'EARNINGS (avg)'!W42</f>
        <v>-8765.5211453199154</v>
      </c>
      <c r="X29" s="245">
        <f>+'EARNINGS (avg)'!X42</f>
        <v>-6491.730213038144</v>
      </c>
      <c r="Y29" s="245">
        <f>+'EARNINGS (avg)'!Y42</f>
        <v>-6491.730213038144</v>
      </c>
      <c r="Z29" s="245">
        <f>+'EARNINGS (avg)'!Z42</f>
        <v>-6491.730213038144</v>
      </c>
      <c r="AA29" s="245">
        <f>+'EARNINGS (avg)'!AA42</f>
        <v>-6491.730213038144</v>
      </c>
      <c r="AB29" s="245">
        <f>+'EARNINGS (avg)'!AB42</f>
        <v>-6491.730213038144</v>
      </c>
      <c r="AC29" s="245">
        <f>+'EARNINGS (avg)'!AC42</f>
        <v>-6491.730213038144</v>
      </c>
      <c r="AD29" s="245">
        <f>+'EARNINGS (avg)'!AD42</f>
        <v>-6491.730213038144</v>
      </c>
      <c r="AE29" s="245">
        <f>+'EARNINGS (avg)'!AE42</f>
        <v>-6491.730213038144</v>
      </c>
      <c r="AF29" s="245">
        <f>+'EARNINGS (avg)'!AF42</f>
        <v>-6491.730213038144</v>
      </c>
    </row>
    <row r="30" spans="1:34" ht="13.8" thickBot="1" x14ac:dyDescent="0.3"/>
    <row r="31" spans="1:34" x14ac:dyDescent="0.25">
      <c r="A31" s="194" t="s">
        <v>355</v>
      </c>
      <c r="B31" s="102"/>
      <c r="C31" s="451">
        <f t="shared" ref="C31:AF31" si="7">IF(C16=0,0,+C29/C27)</f>
        <v>0.20928098398265724</v>
      </c>
      <c r="D31" s="416">
        <f t="shared" si="7"/>
        <v>0.19084111828718031</v>
      </c>
      <c r="E31" s="416">
        <f t="shared" si="7"/>
        <v>0.20554044994579515</v>
      </c>
      <c r="F31" s="416">
        <f t="shared" si="7"/>
        <v>0.18009239599725199</v>
      </c>
      <c r="G31" s="416">
        <f t="shared" si="7"/>
        <v>0.11357546505345675</v>
      </c>
      <c r="H31" s="416">
        <f t="shared" si="7"/>
        <v>0.1183960693425157</v>
      </c>
      <c r="I31" s="416">
        <f t="shared" si="7"/>
        <v>0.12217449503576114</v>
      </c>
      <c r="J31" s="416">
        <f t="shared" si="7"/>
        <v>0.12658730086433737</v>
      </c>
      <c r="K31" s="416">
        <f t="shared" si="7"/>
        <v>0.12880718797991689</v>
      </c>
      <c r="L31" s="416">
        <f t="shared" si="7"/>
        <v>0.13173521780944494</v>
      </c>
      <c r="M31" s="416">
        <f t="shared" si="7"/>
        <v>0.13444287661050838</v>
      </c>
      <c r="N31" s="416">
        <f t="shared" si="7"/>
        <v>0.13767031822405751</v>
      </c>
      <c r="O31" s="416">
        <f t="shared" si="7"/>
        <v>0.13902034510728675</v>
      </c>
      <c r="P31" s="416">
        <f t="shared" si="7"/>
        <v>0.14607015319452632</v>
      </c>
      <c r="Q31" s="416">
        <f t="shared" si="7"/>
        <v>0.15782032390602921</v>
      </c>
      <c r="R31" s="416">
        <f t="shared" si="7"/>
        <v>0.16142935497445579</v>
      </c>
      <c r="S31" s="416">
        <f t="shared" si="7"/>
        <v>0.15440564093123765</v>
      </c>
      <c r="T31" s="416">
        <f t="shared" si="7"/>
        <v>0.14865239180434078</v>
      </c>
      <c r="U31" s="416">
        <f t="shared" si="7"/>
        <v>0.1430961815341526</v>
      </c>
      <c r="V31" s="416">
        <f t="shared" si="7"/>
        <v>0.15317579609068277</v>
      </c>
      <c r="W31" s="416">
        <f t="shared" si="7"/>
        <v>0</v>
      </c>
      <c r="X31" s="416">
        <f t="shared" si="7"/>
        <v>0</v>
      </c>
      <c r="Y31" s="416">
        <f t="shared" si="7"/>
        <v>0</v>
      </c>
      <c r="Z31" s="416">
        <f t="shared" si="7"/>
        <v>0</v>
      </c>
      <c r="AA31" s="416">
        <f t="shared" si="7"/>
        <v>0</v>
      </c>
      <c r="AB31" s="416">
        <f t="shared" si="7"/>
        <v>0</v>
      </c>
      <c r="AC31" s="416">
        <f t="shared" si="7"/>
        <v>0</v>
      </c>
      <c r="AD31" s="416">
        <f t="shared" si="7"/>
        <v>0</v>
      </c>
      <c r="AE31" s="416">
        <f t="shared" si="7"/>
        <v>0</v>
      </c>
      <c r="AF31" s="417">
        <f t="shared" si="7"/>
        <v>0</v>
      </c>
    </row>
    <row r="32" spans="1:34" ht="13.8" thickBot="1" x14ac:dyDescent="0.3">
      <c r="A32" s="196" t="s">
        <v>416</v>
      </c>
      <c r="B32" s="108"/>
      <c r="C32" s="452">
        <f>IF(inputs!$B$9=30,AVERAGE(C29:AF29)/+AVERAGE(B27:AF27),IF(inputs!$B$9=20,AVERAGE(C29:V29)/+AVERAGE(B27:V27),"ERR"))</f>
        <v>0.15102567101901709</v>
      </c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9"/>
    </row>
    <row r="35" spans="1:34" x14ac:dyDescent="0.25">
      <c r="C35" s="457">
        <v>7.4999999999999997E-2</v>
      </c>
      <c r="D35" s="457">
        <v>0.15</v>
      </c>
    </row>
    <row r="36" spans="1:34" x14ac:dyDescent="0.25">
      <c r="A36" t="s">
        <v>315</v>
      </c>
      <c r="C36" s="260">
        <f>LOOKUP(assumptions!$B$5,'ROE (avg)'!C44:C73,'ROE (avg)'!D44:D73)</f>
        <v>303310.52656336891</v>
      </c>
      <c r="D36" s="260">
        <f>LOOKUP(assumptions!$B$5,'ROE (avg)'!C44:C73,'ROE (avg)'!E44:E73)</f>
        <v>183140.96468587534</v>
      </c>
    </row>
    <row r="37" spans="1:34" x14ac:dyDescent="0.25">
      <c r="A37" t="s">
        <v>57</v>
      </c>
      <c r="C37" s="261">
        <f>+assumptions!B32</f>
        <v>177021.43905535946</v>
      </c>
      <c r="D37" s="261">
        <f>+assumptions!B32</f>
        <v>177021.43905535946</v>
      </c>
    </row>
    <row r="38" spans="1:34" ht="13.8" thickBot="1" x14ac:dyDescent="0.3">
      <c r="A38" t="s">
        <v>198</v>
      </c>
      <c r="C38" s="262">
        <f>+C36-C37</f>
        <v>126289.08750800946</v>
      </c>
      <c r="D38" s="262">
        <f>+D36-D37</f>
        <v>6119.5256305158837</v>
      </c>
    </row>
    <row r="39" spans="1:34" ht="13.8" thickTop="1" x14ac:dyDescent="0.25"/>
    <row r="41" spans="1:34" x14ac:dyDescent="0.25">
      <c r="A41" s="5"/>
      <c r="B41" s="5"/>
      <c r="C41" s="5"/>
    </row>
    <row r="42" spans="1:34" x14ac:dyDescent="0.25">
      <c r="A42" s="5"/>
      <c r="B42" s="5"/>
      <c r="C42" s="5"/>
      <c r="AH42" s="256"/>
    </row>
    <row r="43" spans="1:34" x14ac:dyDescent="0.25">
      <c r="A43" s="5"/>
      <c r="B43" s="5" t="s">
        <v>288</v>
      </c>
      <c r="D43" s="22">
        <v>7.4999999999999997E-2</v>
      </c>
      <c r="E43" s="22">
        <v>0.15</v>
      </c>
    </row>
    <row r="44" spans="1:34" x14ac:dyDescent="0.25">
      <c r="A44" s="5"/>
      <c r="B44" s="5"/>
      <c r="C44" s="5">
        <v>1</v>
      </c>
      <c r="D44" s="25">
        <f>NPV(+D$43,$C$8)</f>
        <v>7559.9005143883032</v>
      </c>
      <c r="E44" s="25">
        <f>NPV(+E$43,$C$8)</f>
        <v>7066.8635243195013</v>
      </c>
    </row>
    <row r="45" spans="1:34" x14ac:dyDescent="0.25">
      <c r="A45" s="5"/>
      <c r="B45" s="5"/>
      <c r="C45" s="5">
        <v>2</v>
      </c>
      <c r="D45" s="25">
        <f>NPV(+D$43,$C8,$D8)</f>
        <v>46877.918798078616</v>
      </c>
      <c r="E45" s="25">
        <f>NPV(+E$43,$C8,$D8)</f>
        <v>41423.676287336224</v>
      </c>
    </row>
    <row r="46" spans="1:34" x14ac:dyDescent="0.25">
      <c r="A46" s="5"/>
      <c r="B46" s="5"/>
      <c r="C46" s="5">
        <v>3</v>
      </c>
      <c r="D46" s="25">
        <f>NPV(+D$43,$C$8,$D$8,$E$8)</f>
        <v>83940.748260254506</v>
      </c>
      <c r="E46" s="25">
        <f>NPV(+E$43,$C$8,$D$8,$E$8)</f>
        <v>71697.720649640192</v>
      </c>
    </row>
    <row r="47" spans="1:34" x14ac:dyDescent="0.25">
      <c r="A47" s="5"/>
      <c r="B47" s="5"/>
      <c r="C47" s="5">
        <v>4</v>
      </c>
      <c r="D47" s="25">
        <f>NPV(+D$43,$C$8,$D$8,$E$8,$F$8)</f>
        <v>103844.61534779241</v>
      </c>
      <c r="E47" s="25">
        <f>NPV(+E$43,$C$8,$D$8,$E$8,$F$8)</f>
        <v>86895.493827699713</v>
      </c>
    </row>
    <row r="48" spans="1:34" x14ac:dyDescent="0.25">
      <c r="A48" s="5"/>
      <c r="B48" s="5"/>
      <c r="C48" s="5">
        <v>5</v>
      </c>
      <c r="D48" s="25">
        <f>NPV(+D$43,$C$8,$D$8,$E$8,$F$8,$G$8)</f>
        <v>122274.04628640634</v>
      </c>
      <c r="E48" s="25">
        <f>NPV(+E$43,$C$8,$D$8,$E$8,$F$8,$G$8)</f>
        <v>100049.71212595186</v>
      </c>
    </row>
    <row r="49" spans="1:5" x14ac:dyDescent="0.25">
      <c r="A49" s="5"/>
      <c r="B49" s="5"/>
      <c r="C49" s="5">
        <v>6</v>
      </c>
      <c r="D49" s="25">
        <f>NPV(+D$43,$C$8,$D$8,$E$8,$F$8,$G$8,$H$8)</f>
        <v>138916.18114069165</v>
      </c>
      <c r="E49" s="25">
        <f>NPV(+E$43,$C$8,$D$8,$E$8,$F$8,$G$8,$H$8)</f>
        <v>111153.54151605355</v>
      </c>
    </row>
    <row r="50" spans="1:5" x14ac:dyDescent="0.25">
      <c r="A50" s="5"/>
      <c r="B50" s="5"/>
      <c r="C50" s="5">
        <v>7</v>
      </c>
      <c r="D50" s="25">
        <f>NPV(+D$43,$C$8,$D$8,$E$8,$F$8,$G$8,$H$8,$I$8)</f>
        <v>154132.22224769133</v>
      </c>
      <c r="E50" s="25">
        <f>NPV(+E$43,$C$8,$D$8,$E$8,$F$8,$G$8,$H$8,$I$8)</f>
        <v>120643.75626933461</v>
      </c>
    </row>
    <row r="51" spans="1:5" x14ac:dyDescent="0.25">
      <c r="A51" s="5"/>
      <c r="B51" s="5"/>
      <c r="C51" s="5">
        <v>8</v>
      </c>
      <c r="D51" s="25">
        <f>NPV(+D$43,$C$8,$D$8,$E$8,$F$8,$G$8,$H$8,$I$8,$J$8)</f>
        <v>168765.51997848225</v>
      </c>
      <c r="E51" s="25">
        <f>NPV(+E$43,$C$8,$D$8,$E$8,$F$8,$G$8,$H$8,$I$8,$J$8)</f>
        <v>129175.29172704789</v>
      </c>
    </row>
    <row r="52" spans="1:5" x14ac:dyDescent="0.25">
      <c r="A52" s="5"/>
      <c r="B52" s="5"/>
      <c r="C52" s="5">
        <v>9</v>
      </c>
      <c r="D52" s="25">
        <f>NPV(+D$43,$C$8,$D$8,$E$8,$F$8,$G$8,$H$8,$I$8,$J$8,$K$8)</f>
        <v>182637.28460333665</v>
      </c>
      <c r="E52" s="25">
        <f>NPV(+E$43,$C$8,$D$8,$E$8,$F$8,$G$8,$H$8,$I$8,$J$8,$K$8)</f>
        <v>136735.38800350387</v>
      </c>
    </row>
    <row r="53" spans="1:5" x14ac:dyDescent="0.25">
      <c r="A53" s="5"/>
      <c r="B53" s="5"/>
      <c r="C53" s="5">
        <v>10</v>
      </c>
      <c r="D53" s="25">
        <f>NPV(+D$43,$C$8,$D$8,$E$8,$F$8,$G$8,$H$8,$I$8,$J$8,$K$8,$L$8)</f>
        <v>195817.65443084488</v>
      </c>
      <c r="E53" s="25">
        <f>NPV(+E$43,$C$8,$D$8,$E$8,$F$8,$G$8,$H$8,$I$8,$J$8,$K$8,$L$8)</f>
        <v>143450.19965375573</v>
      </c>
    </row>
    <row r="54" spans="1:5" x14ac:dyDescent="0.25">
      <c r="A54" s="5"/>
      <c r="B54" s="5"/>
      <c r="C54" s="5">
        <v>11</v>
      </c>
      <c r="D54" s="25">
        <f>NPV(+D$43,$C$8,$D$8,$E$8,$F$8,$G$8,$H$8,$I$8,$J$8,$K$8,$L$8,$M$8)</f>
        <v>208382.8061296641</v>
      </c>
      <c r="E54" s="25">
        <f>NPV(+E$43,$C$8,$D$8,$E$8,$F$8,$G$8,$H$8,$I$8,$J$8,$K$8,$L$8,$M$8)</f>
        <v>149434.10339964542</v>
      </c>
    </row>
    <row r="55" spans="1:5" x14ac:dyDescent="0.25">
      <c r="A55" s="5"/>
      <c r="B55" s="5"/>
      <c r="C55" s="5">
        <v>12</v>
      </c>
      <c r="D55" s="25">
        <f>NPV(+D$43,$C$8,$D$8,$E$8,$F$8,$G$8,$H$8,$I$8,$J$8,$K$8,$L$8,$M$8,$N$8)</f>
        <v>220370.64510165993</v>
      </c>
      <c r="E55" s="25">
        <f>NPV(+E$43,$C$8,$D$8,$E$8,$F$8,$G$8,$H$8,$I$8,$J$8,$K$8,$L$8,$M$8,$N$8)</f>
        <v>154770.74930162006</v>
      </c>
    </row>
    <row r="56" spans="1:5" x14ac:dyDescent="0.25">
      <c r="A56" s="5"/>
      <c r="B56" s="5"/>
      <c r="C56" s="5">
        <v>13</v>
      </c>
      <c r="D56" s="25">
        <f>NPV(+D$43,$C$8,$D$8,$E$8,$F$8,$G$8,$H$8,$I$8,$J$8,$K$8,$L$8,$M$8,$N$8,$O$8)</f>
        <v>231697.76342829148</v>
      </c>
      <c r="E56" s="25">
        <f>NPV(+E$43,$C$8,$D$8,$E$8,$F$8,$G$8,$H$8,$I$8,$J$8,$K$8,$L$8,$M$8,$N$8,$O$8)</f>
        <v>159484.40164624431</v>
      </c>
    </row>
    <row r="57" spans="1:5" x14ac:dyDescent="0.25">
      <c r="A57" s="5"/>
      <c r="B57" s="5"/>
      <c r="C57" s="5">
        <v>14</v>
      </c>
      <c r="D57" s="25">
        <f>NPV(+D$43,$C$8,$D$8,$E$8,$F$8,$G$8,$H$8,$I$8,$J$8,$K$8,$L$8,$M$8,$N$8,$O$8,$P$8)</f>
        <v>245336.43520049052</v>
      </c>
      <c r="E57" s="25">
        <f>NPV(+E$43,$C$8,$D$8,$E$8,$F$8,$G$8,$H$8,$I$8,$J$8,$K$8,$L$8,$M$8,$N$8,$O$8,$P$8)</f>
        <v>164789.83437717572</v>
      </c>
    </row>
    <row r="58" spans="1:5" x14ac:dyDescent="0.25">
      <c r="A58" s="5"/>
      <c r="B58" s="5"/>
      <c r="C58" s="5">
        <v>15</v>
      </c>
      <c r="D58" s="25">
        <f>NPV(+D$43,$C$8,$D$8,$E$8,$F$8,$G$8,$H$8,$I$8,$J$8,$K$8,$L$8,$M$8,$N$8,$O$8,$P$8,$Q$8)</f>
        <v>260810.43077795053</v>
      </c>
      <c r="E58" s="25">
        <f>NPV(+E$43,$C$8,$D$8,$E$8,$F$8,$G$8,$H$8,$I$8,$J$8,$K$8,$L$8,$M$8,$N$8,$O$8,$P$8,$Q$8)</f>
        <v>170416.63888699163</v>
      </c>
    </row>
    <row r="59" spans="1:5" x14ac:dyDescent="0.25">
      <c r="A59" s="5"/>
      <c r="B59" s="5"/>
      <c r="C59" s="5">
        <v>16</v>
      </c>
      <c r="D59" s="25">
        <f>NPV(+D$43,$C$8,$D$8,$E$8,$F$8,$G$8,$H$8,$I$8,$J$8,$K$8,$L$8,$M$8,$N$8,$O$8,$P$8,$Q$8,$R$8)</f>
        <v>272015.40311331704</v>
      </c>
      <c r="E59" s="25">
        <f>NPV(+E$43,$C$8,$D$8,$E$8,$F$8,$G$8,$H$8,$I$8,$J$8,$K$8,$L$8,$M$8,$N$8,$O$8,$P$8,$Q$8,$R$8)</f>
        <v>174225.37401099229</v>
      </c>
    </row>
    <row r="60" spans="1:5" x14ac:dyDescent="0.25">
      <c r="A60" s="5"/>
      <c r="B60" s="5"/>
      <c r="C60" s="5">
        <v>17</v>
      </c>
      <c r="D60" s="25">
        <f>NPV(+D$43,$C$8,$D$8,$E$8,$F$8,$G$8,$H$8,$I$8,$J$8,$K$8,$L$8,$M$8,$N$8,$O$8,$P$8,$Q$8,$R$8,$S$8)</f>
        <v>279349.65145176323</v>
      </c>
      <c r="E60" s="25">
        <f>NPV(+E$43,$C$8,$D$8,$E$8,$F$8,$G$8,$H$8,$I$8,$J$8,$K$8,$L$8,$M$8,$N$8,$O$8,$P$8,$Q$8,$R$8,$S$8)</f>
        <v>176555.8048427238</v>
      </c>
    </row>
    <row r="61" spans="1:5" x14ac:dyDescent="0.25">
      <c r="A61" s="5"/>
      <c r="B61" s="5"/>
      <c r="C61" s="5">
        <v>18</v>
      </c>
      <c r="D61" s="25">
        <f>NPV(+D$43,$C$8,$D$8,$E$8,$F$8,$G$8,$H$8,$I$8,$J$8,$K$8,$L$8,$M$8,$N$8,$O$8,$P$8,$Q$8,$R$8,$S$8,$T$8)</f>
        <v>286112.17637494212</v>
      </c>
      <c r="E61" s="25">
        <f>NPV(+E$43,$C$8,$D$8,$E$8,$F$8,$G$8,$H$8,$I$8,$J$8,$K$8,$L$8,$M$8,$N$8,$O$8,$P$8,$Q$8,$R$8,$S$8,$T$8)</f>
        <v>178564.4356013881</v>
      </c>
    </row>
    <row r="62" spans="1:5" x14ac:dyDescent="0.25">
      <c r="A62" s="5"/>
      <c r="B62" s="5"/>
      <c r="C62" s="5">
        <v>19</v>
      </c>
      <c r="D62" s="25">
        <f>NPV(+D$43,$C$8,$D$8,$E$8,$F$8,$G$8,$H$8,$I$8,$J$8,$K$8,$L$8,$M$8,$N$8,$O$8,$P$8,$Q$8,$R$8,$S$8,$T$8,$U$8)</f>
        <v>292340.72612305504</v>
      </c>
      <c r="E62" s="25">
        <f>NPV(+E$43,$C$8,$D$8,$E$8,$F$8,$G$8,$H$8,$I$8,$J$8,$K$8,$L$8,$M$8,$N$8,$O$8,$P$8,$Q$8,$R$8,$S$8,$T$8,$U$8)</f>
        <v>180293.80906883723</v>
      </c>
    </row>
    <row r="63" spans="1:5" x14ac:dyDescent="0.25">
      <c r="A63" s="5"/>
      <c r="B63" s="5"/>
      <c r="C63" s="5">
        <v>20</v>
      </c>
      <c r="D63" s="25">
        <f>NPV(+D$43,$C$8,$D$8,$E$8,$F$8,$G$8,$H$8,$I$8,$J$8,$K$8,$L$8,$M$8,$N$8,$O$8,$P$8,$Q$8,$R$8,$S$8,$T$8,$U$8,$V$8)</f>
        <v>303310.52656336891</v>
      </c>
      <c r="E63" s="25">
        <f>NPV(+E$43,$C$8,$D$8,$E$8,$F$8,$G$8,$H$8,$I$8,$J$8,$K$8,$L$8,$M$8,$N$8,$O$8,$P$8,$Q$8,$R$8,$S$8,$T$8,$U$8,$V$8)</f>
        <v>183140.96468587534</v>
      </c>
    </row>
    <row r="64" spans="1:5" x14ac:dyDescent="0.25">
      <c r="A64" s="5"/>
      <c r="B64" s="5"/>
      <c r="C64" s="5">
        <v>21</v>
      </c>
      <c r="D64" s="25">
        <f>NPV(+D$43,$C$8,$D$8,$E$8,$F$8,$G$8,$H$8,$I$8,$J$8,$K$8,$L$8,$M$8,$N$8,$O$8,$P$8,$Q$8,$R$8,$S$8,$T$8,$U$8,$V$8,$W$8)</f>
        <v>303310.52656336891</v>
      </c>
      <c r="E64" s="25">
        <f>NPV(+E$43,$C$8,$D$8,$E$8,$F$8,$G$8,$H$8,$I$8,$J$8,$K$8,$L$8,$M$8,$N$8,$O$8,$P$8,$Q$8,$R$8,$S$8,$T$8,$U$8,$V$8,$W$8)</f>
        <v>183140.96468587534</v>
      </c>
    </row>
    <row r="65" spans="1:5" x14ac:dyDescent="0.25">
      <c r="A65" s="5"/>
      <c r="B65" s="5"/>
      <c r="C65" s="5">
        <v>22</v>
      </c>
      <c r="D65" s="25">
        <f>NPV(+D$43,$C$8,$D$8,$E$8,$F$8,$G$8,$H$8,$I$8,$J$8,$K$8,$L$8,$M$8,$N$8,$O$8,$P$8,$Q$8,$R$8,$S$8,$T$8,$U$8,$V$8,$W$8,$X$8)</f>
        <v>303310.52656336891</v>
      </c>
      <c r="E65" s="25">
        <f>NPV(+E$43,$C$8,$D$8,$E$8,$F$8,$G$8,$H$8,$I$8,$J$8,$K$8,$L$8,$M$8,$N$8,$O$8,$P$8,$Q$8,$R$8,$S$8,$T$8,$U$8,$V$8,$W$8,$X$8)</f>
        <v>183140.96468587534</v>
      </c>
    </row>
    <row r="66" spans="1:5" x14ac:dyDescent="0.25">
      <c r="A66" s="5"/>
      <c r="B66" s="5"/>
      <c r="C66" s="5">
        <v>23</v>
      </c>
      <c r="D66" s="25">
        <f>NPV(+D$43,$C$8,$D$8,$E$8,$F$8,$G$8,$H$8,$I$8,$J$8,$K$8,$L$8,$M$8,$N$8,$O$8,$P$8,$Q$8,$R$8,$S$8,$T$8,$U$8,$V$8,$W$8,$X$8,$Y$8)</f>
        <v>303310.52656336891</v>
      </c>
      <c r="E66" s="25">
        <f>NPV(+E$43,$C$8,$D$8,$E$8,$F$8,$G$8,$H$8,$I$8,$J$8,$K$8,$L$8,$M$8,$N$8,$O$8,$P$8,$Q$8,$R$8,$S$8,$T$8,$U$8,$V$8,$W$8,$X$8,$Y$8)</f>
        <v>183140.96468587534</v>
      </c>
    </row>
    <row r="67" spans="1:5" x14ac:dyDescent="0.25">
      <c r="A67" s="5"/>
      <c r="B67" s="5"/>
      <c r="C67" s="5">
        <v>24</v>
      </c>
      <c r="D67" s="25">
        <f>NPV(+D$43,$C$8,$D$8,$E$8,$F$8,$G$8,$H$8,$I$8,$J$8,$K$8,$L$8,$M$8,$N$8,$O$8,$P$8,$Q$8,$R$8,$S$8,$T$8,$U$8,$V$8,$W$8,$X$8,$Y$8,$Z$8)</f>
        <v>303310.52656336891</v>
      </c>
      <c r="E67" s="25">
        <f>NPV(+E$43,$C$8,$D$8,$E$8,$F$8,$G$8,$H$8,$I$8,$J$8,$K$8,$L$8,$M$8,$N$8,$O$8,$P$8,$Q$8,$R$8,$S$8,$T$8,$U$8,$V$8,$W$8,$X$8,$Y$8,$Z$8)</f>
        <v>183140.96468587534</v>
      </c>
    </row>
    <row r="68" spans="1:5" x14ac:dyDescent="0.25">
      <c r="A68" s="5"/>
      <c r="B68" s="5"/>
      <c r="C68" s="5">
        <v>25</v>
      </c>
      <c r="D68" s="25">
        <f>NPV(+D$43,$C$8,$D$8,$E$8,$F$8,$G$8,$H$8,$I$8,$J$8,$K$8,$L$8,$M$8,$N$8,$O$8,$P$8,$Q$8,$R$8,$S$8,$T$8,$U$8,$V$8,$W$8,$X$8,$Y$8,$Z$8,$AA$8)</f>
        <v>303310.52656336891</v>
      </c>
      <c r="E68" s="25">
        <f>NPV(+E$43,$C$8,$D$8,$E$8,$F$8,$G$8,$H$8,$I$8,$J$8,$K$8,$L$8,$M$8,$N$8,$O$8,$P$8,$Q$8,$R$8,$S$8,$T$8,$U$8,$V$8,$W$8,$X$8,$Y$8,$Z$8,$AA$8)</f>
        <v>183140.96468587534</v>
      </c>
    </row>
    <row r="69" spans="1:5" x14ac:dyDescent="0.25">
      <c r="A69" s="5"/>
      <c r="B69" s="5"/>
      <c r="C69" s="5">
        <v>26</v>
      </c>
      <c r="D69" s="25">
        <f>NPV(+D$43,$C$8,$D$8,$E$8,$F$8,$G$8,$H$8,$I$8,$J$8,$K$8,$L$8,$M$8,$N$8,$O$8,$P$8,$Q$8,$R$8,$S$8,$T$8,$U$8,$V$8,$W$8,$X$8,$Y$8,$Z$8,$AA$8,$AB$8)</f>
        <v>303310.52656336891</v>
      </c>
      <c r="E69" s="25">
        <f>NPV(+E$43,$C$8,$D$8,$E$8,$F$8,$G$8,$H$8,$I$8,$J$8,$K$8,$L$8,$M$8,$N$8,$O$8,$P$8,$Q$8,$R$8,$S$8,$T$8,$U$8,$V$8,$W$8,$X$8,$Y$8,$Z$8,$AA$8,$AB$8)</f>
        <v>183140.96468587534</v>
      </c>
    </row>
    <row r="70" spans="1:5" x14ac:dyDescent="0.25">
      <c r="A70" s="5"/>
      <c r="B70" s="5"/>
      <c r="C70" s="5">
        <v>27</v>
      </c>
      <c r="D70" s="25">
        <f>NPV(+D$43,$C$8,$D$8,$E$8,$F$8,$G$8,$H$8,$I$8,$J$8,$K$8,$L$8,$M$8,$N$8,$O$8,$P$8,$Q$8,$R$8,$S$8,$T$8,$U$8,$V$8,$W$8,$X$8,$Y$8,$Z$8,$AA$8,$AB$8,$AC$8)</f>
        <v>303310.52656336891</v>
      </c>
      <c r="E70" s="25">
        <f>NPV(+E$43,$C$8,$D$8,$E$8,$F$8,$G$8,$H$8,$I$8,$J$8,$K$8,$L$8,$M$8,$N$8,$O$8,$P$8,$Q$8,$R$8,$S$8,$T$8,$U$8,$V$8,$W$8,$X$8,$Y$8,$Z$8,$AA$8,$AB$8,$AC$8)</f>
        <v>183140.96468587534</v>
      </c>
    </row>
    <row r="71" spans="1:5" x14ac:dyDescent="0.25">
      <c r="A71" s="5"/>
      <c r="B71" s="5"/>
      <c r="C71" s="5">
        <v>28</v>
      </c>
      <c r="D71" s="25">
        <f>NPV(D43,$C$8:$AD$8)</f>
        <v>303310.52656336891</v>
      </c>
      <c r="E71" s="25">
        <f>NPV(E43,$C$8:$AD$8)</f>
        <v>183140.96468587534</v>
      </c>
    </row>
    <row r="72" spans="1:5" x14ac:dyDescent="0.25">
      <c r="A72" s="5"/>
      <c r="B72" s="5"/>
      <c r="C72" s="5">
        <v>29</v>
      </c>
      <c r="D72" s="25">
        <f>NPV(D43,$C$8:$AE$8)</f>
        <v>303310.52656336891</v>
      </c>
      <c r="E72" s="25">
        <f>NPV(E43,$C$8:$AE$8)</f>
        <v>183140.96468587534</v>
      </c>
    </row>
    <row r="73" spans="1:5" x14ac:dyDescent="0.25">
      <c r="A73" s="5"/>
      <c r="B73" s="5"/>
      <c r="C73" s="5">
        <v>30</v>
      </c>
      <c r="D73" s="25">
        <f>NPV(D43,$C$8:$AF$8)</f>
        <v>303310.52656336891</v>
      </c>
      <c r="E73" s="25">
        <f>NPV(E43,$C$8:$AF$8)</f>
        <v>183140.96468587534</v>
      </c>
    </row>
    <row r="74" spans="1:5" x14ac:dyDescent="0.25">
      <c r="A74" s="5"/>
      <c r="B74" s="5"/>
      <c r="C74" s="230"/>
      <c r="D74" s="5"/>
      <c r="E74" s="5"/>
    </row>
    <row r="75" spans="1:5" x14ac:dyDescent="0.25">
      <c r="A75" s="5"/>
      <c r="B75" s="5"/>
      <c r="C75" s="230"/>
      <c r="D75" s="5"/>
      <c r="E75" s="5"/>
    </row>
    <row r="76" spans="1:5" x14ac:dyDescent="0.25">
      <c r="A76" s="5"/>
      <c r="B76" s="5"/>
      <c r="C76" s="230"/>
      <c r="D76" s="5"/>
      <c r="E76" s="5"/>
    </row>
    <row r="77" spans="1:5" x14ac:dyDescent="0.25">
      <c r="C77" s="230"/>
      <c r="D77" s="5"/>
    </row>
    <row r="78" spans="1:5" x14ac:dyDescent="0.25">
      <c r="C78" s="230"/>
      <c r="D78" s="5"/>
    </row>
    <row r="79" spans="1:5" x14ac:dyDescent="0.25">
      <c r="C79" s="230"/>
      <c r="D79" s="5"/>
    </row>
    <row r="80" spans="1:5" x14ac:dyDescent="0.25">
      <c r="C80" s="230"/>
      <c r="D80" s="5"/>
    </row>
    <row r="81" spans="3:4" x14ac:dyDescent="0.25">
      <c r="C81" s="230"/>
      <c r="D81" s="5"/>
    </row>
    <row r="82" spans="3:4" x14ac:dyDescent="0.25">
      <c r="C82" s="230"/>
      <c r="D82" s="5"/>
    </row>
    <row r="83" spans="3:4" x14ac:dyDescent="0.25">
      <c r="C83" s="230"/>
      <c r="D83" s="5"/>
    </row>
    <row r="84" spans="3:4" x14ac:dyDescent="0.25">
      <c r="C84" s="230"/>
      <c r="D84" s="5"/>
    </row>
    <row r="85" spans="3:4" x14ac:dyDescent="0.25">
      <c r="C85" s="230"/>
      <c r="D85" s="230"/>
    </row>
    <row r="86" spans="3:4" x14ac:dyDescent="0.25">
      <c r="C86" s="230"/>
      <c r="D86" s="230"/>
    </row>
  </sheetData>
  <mergeCells count="3">
    <mergeCell ref="A1:Q1"/>
    <mergeCell ref="A2:Q2"/>
    <mergeCell ref="A3:Q3"/>
  </mergeCells>
  <phoneticPr fontId="1" type="noConversion"/>
  <pageMargins left="0.46" right="0.27" top="1" bottom="0.72" header="0.5" footer="0.5"/>
  <pageSetup scale="65" orientation="landscape" horizontalDpi="300" verticalDpi="300" r:id="rId1"/>
  <headerFooter alignWithMargins="0">
    <oddFooter>&amp;C&amp;P</oddFooter>
  </headerFooter>
  <rowBreaks count="1" manualBreakCount="1">
    <brk id="33" max="16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7"/>
  <sheetViews>
    <sheetView topLeftCell="F32" workbookViewId="0">
      <selection activeCell="I41" sqref="I41"/>
    </sheetView>
  </sheetViews>
  <sheetFormatPr defaultRowHeight="13.2" x14ac:dyDescent="0.25"/>
  <cols>
    <col min="1" max="1" width="5.44140625" style="321" customWidth="1"/>
    <col min="2" max="2" width="25" style="321" bestFit="1" customWidth="1"/>
    <col min="3" max="3" width="13.44140625" bestFit="1" customWidth="1"/>
    <col min="4" max="4" width="12.88671875" bestFit="1" customWidth="1"/>
    <col min="5" max="5" width="13.44140625" bestFit="1" customWidth="1"/>
    <col min="6" max="10" width="10.33203125" bestFit="1" customWidth="1"/>
    <col min="11" max="18" width="9.88671875" bestFit="1" customWidth="1"/>
    <col min="19" max="19" width="13.44140625" bestFit="1" customWidth="1"/>
    <col min="20" max="33" width="9.6640625" bestFit="1" customWidth="1"/>
    <col min="34" max="34" width="10.33203125" bestFit="1" customWidth="1"/>
  </cols>
  <sheetData>
    <row r="1" spans="1:47" ht="15" customHeight="1" x14ac:dyDescent="0.25">
      <c r="A1" s="318" t="s">
        <v>224</v>
      </c>
      <c r="B1" s="318"/>
      <c r="G1" s="325"/>
    </row>
    <row r="2" spans="1:47" ht="15" customHeight="1" x14ac:dyDescent="0.25">
      <c r="A2" s="318"/>
      <c r="B2" s="318"/>
      <c r="F2" s="426"/>
    </row>
    <row r="3" spans="1:47" ht="15" customHeight="1" x14ac:dyDescent="0.25">
      <c r="A3" s="318"/>
      <c r="B3" s="318"/>
      <c r="D3" s="336"/>
      <c r="E3" s="443"/>
      <c r="F3" s="426"/>
      <c r="G3" s="325"/>
      <c r="I3" s="325"/>
    </row>
    <row r="4" spans="1:47" s="321" customFormat="1" ht="25.5" customHeight="1" x14ac:dyDescent="0.25">
      <c r="A4" s="319" t="s">
        <v>225</v>
      </c>
      <c r="B4" s="319"/>
      <c r="C4" s="319" t="s">
        <v>423</v>
      </c>
      <c r="D4" s="320">
        <v>1</v>
      </c>
      <c r="E4" s="320">
        <v>2</v>
      </c>
      <c r="F4" s="320">
        <v>3</v>
      </c>
      <c r="G4" s="320">
        <v>4</v>
      </c>
      <c r="H4" s="320">
        <v>5</v>
      </c>
      <c r="I4" s="320">
        <v>6</v>
      </c>
      <c r="J4" s="320">
        <v>7</v>
      </c>
      <c r="K4" s="320">
        <v>8</v>
      </c>
      <c r="L4" s="320">
        <v>9</v>
      </c>
      <c r="M4" s="320">
        <v>10</v>
      </c>
      <c r="N4" s="320">
        <v>11</v>
      </c>
      <c r="O4" s="320">
        <v>12</v>
      </c>
      <c r="P4" s="320">
        <v>13</v>
      </c>
      <c r="Q4" s="320">
        <v>14</v>
      </c>
      <c r="R4" s="320">
        <v>15</v>
      </c>
      <c r="S4" s="320">
        <v>16</v>
      </c>
      <c r="T4" s="320">
        <v>17</v>
      </c>
      <c r="U4" s="320">
        <v>18</v>
      </c>
      <c r="V4" s="320">
        <v>19</v>
      </c>
      <c r="W4" s="320">
        <v>20</v>
      </c>
      <c r="X4" s="320">
        <v>21</v>
      </c>
      <c r="Y4" s="320">
        <v>22</v>
      </c>
      <c r="Z4" s="320">
        <v>23</v>
      </c>
      <c r="AA4" s="320">
        <v>24</v>
      </c>
      <c r="AB4" s="320">
        <v>25</v>
      </c>
      <c r="AC4" s="320">
        <v>26</v>
      </c>
      <c r="AD4" s="320">
        <v>27</v>
      </c>
      <c r="AE4" s="320">
        <v>28</v>
      </c>
      <c r="AF4" s="320">
        <v>29</v>
      </c>
      <c r="AG4" s="320">
        <v>30</v>
      </c>
      <c r="AH4" s="320"/>
    </row>
    <row r="5" spans="1:47" ht="13.5" customHeight="1" x14ac:dyDescent="0.25">
      <c r="A5" s="322"/>
      <c r="B5" s="322"/>
      <c r="C5" s="320"/>
    </row>
    <row r="6" spans="1:47" x14ac:dyDescent="0.25">
      <c r="A6" s="321">
        <v>1</v>
      </c>
      <c r="B6" s="321" t="s">
        <v>226</v>
      </c>
      <c r="C6" s="323">
        <f>NPV(+$E$78,E6:AG6)+D6</f>
        <v>8141.0784455993171</v>
      </c>
      <c r="D6" s="324">
        <f>+DCF!D45</f>
        <v>726.27200000000005</v>
      </c>
      <c r="E6" s="324">
        <f>IF(inputs!$B$9-E4&gt;-1,+D6*$C$58,0)</f>
        <v>748.06016000000011</v>
      </c>
      <c r="F6" s="324">
        <f>IF(inputs!$B$9-F4&gt;-1,+E6*$C$58,0)</f>
        <v>770.50196480000011</v>
      </c>
      <c r="G6" s="324">
        <f>IF(inputs!$B$9-G4&gt;-1,+F6*$C$58,0)</f>
        <v>793.61702374400011</v>
      </c>
      <c r="H6" s="324">
        <f>IF(inputs!$B$9-H4&gt;-1,+G6*$C$58,0)</f>
        <v>817.42553445632018</v>
      </c>
      <c r="I6" s="324">
        <f>IF(inputs!$B$9-I4&gt;-1,+H6*$C$58,0)</f>
        <v>841.94830049000984</v>
      </c>
      <c r="J6" s="324">
        <f>IF(inputs!$B$9-J4&gt;-1,+I6*$C$58,0)</f>
        <v>867.20674950471016</v>
      </c>
      <c r="K6" s="324">
        <f>IF(inputs!$B$9-K4&gt;-1,+J6*$C$58,0)</f>
        <v>893.22295198985148</v>
      </c>
      <c r="L6" s="324">
        <f>IF(inputs!$B$9-L4&gt;-1,+K6*$C$58,0)</f>
        <v>920.01964054954703</v>
      </c>
      <c r="M6" s="324">
        <f>IF(inputs!$B$9-M4&gt;-1,+L6*$C$58,0)</f>
        <v>947.6202297660335</v>
      </c>
      <c r="N6" s="324">
        <f>IF(inputs!$B$9-N4&gt;-1,+M6*$C$58,0)</f>
        <v>976.04883665901457</v>
      </c>
      <c r="O6" s="324">
        <f>IF(inputs!$B$9-O4&gt;-1,+N6*$C$58,0)</f>
        <v>1005.330301758785</v>
      </c>
      <c r="P6" s="324">
        <f>IF(inputs!$B$9-P4&gt;-1,+O6*$C$58,0)</f>
        <v>1035.4902108115486</v>
      </c>
      <c r="Q6" s="324">
        <f>IF(inputs!$B$9-Q4&gt;-1,+P6*$C$58,0)</f>
        <v>1066.554917135895</v>
      </c>
      <c r="R6" s="324">
        <f>IF(inputs!$B$9-R4&gt;-1,+Q6*$C$58,0)</f>
        <v>1098.5515646499719</v>
      </c>
      <c r="S6" s="324">
        <f>IF(inputs!$B$9-S4&gt;-1,+R6*$C$58,0)</f>
        <v>1131.5081115894711</v>
      </c>
      <c r="T6" s="324">
        <f>IF(inputs!$B$9-T4&gt;-1,+S6*$C$58,0)</f>
        <v>1165.4533549371554</v>
      </c>
      <c r="U6" s="324">
        <f>IF(inputs!$B$9-U4&gt;-1,+T6*$C$58,0)</f>
        <v>1200.41695558527</v>
      </c>
      <c r="V6" s="324">
        <f>IF(inputs!$B$9-V4&gt;-1,+U6*$C$58,0)</f>
        <v>1236.4294642528282</v>
      </c>
      <c r="W6" s="324">
        <f>IF(inputs!$B$9-W4&gt;-1,+V6*$C$58,0)</f>
        <v>1273.522348180413</v>
      </c>
      <c r="X6" s="324">
        <f>IF(inputs!$B$9-X4&gt;-1,+W6*$C$58,0)</f>
        <v>0</v>
      </c>
      <c r="Y6" s="324">
        <f>IF(inputs!$B$9-Y4&gt;-1,+X6*$C$58,0)</f>
        <v>0</v>
      </c>
      <c r="Z6" s="324">
        <f>IF(inputs!$B$9-Z4&gt;-1,+Y6*$C$58,0)</f>
        <v>0</v>
      </c>
      <c r="AA6" s="324">
        <f>IF(inputs!$B$9-AA4&gt;-1,+Z6*$C$58,0)</f>
        <v>0</v>
      </c>
      <c r="AB6" s="324">
        <f>IF(inputs!$B$9-AB4&gt;-1,+AA6*$C$58,0)</f>
        <v>0</v>
      </c>
      <c r="AC6" s="324">
        <f>IF(inputs!$B$9-AC4&gt;-1,+AB6*$C$58,0)</f>
        <v>0</v>
      </c>
      <c r="AD6" s="324">
        <f>IF(inputs!$B$9-AD4&gt;-1,+AC6*$C$58,0)</f>
        <v>0</v>
      </c>
      <c r="AE6" s="324">
        <f>IF(inputs!$B$9-AE4&gt;-1,+AD6*$C$58,0)</f>
        <v>0</v>
      </c>
      <c r="AF6" s="324">
        <f>IF(inputs!$B$9-AF4&gt;-1,+AE6*$C$58,0)</f>
        <v>0</v>
      </c>
      <c r="AG6" s="324">
        <f>IF(inputs!$B$9-AG4&gt;-1,+AF6*$C$58,0)</f>
        <v>0</v>
      </c>
      <c r="AH6" s="324"/>
    </row>
    <row r="7" spans="1:47" x14ac:dyDescent="0.25">
      <c r="A7" s="321">
        <v>2</v>
      </c>
      <c r="B7" s="321" t="s">
        <v>272</v>
      </c>
      <c r="C7" s="323">
        <f t="shared" ref="C7:C14" si="0">NPV(+$E$78,E7:AG7)+D7</f>
        <v>0</v>
      </c>
      <c r="D7" s="347">
        <f>+DCF!D41</f>
        <v>0</v>
      </c>
      <c r="E7" s="347">
        <f>+DCF!E41</f>
        <v>0</v>
      </c>
      <c r="F7" s="347">
        <f>+DCF!F41</f>
        <v>0</v>
      </c>
      <c r="G7" s="347">
        <f>+DCF!G41</f>
        <v>0</v>
      </c>
      <c r="H7" s="347">
        <f>+DCF!H41</f>
        <v>0</v>
      </c>
      <c r="I7" s="347">
        <f>+DCF!I41</f>
        <v>0</v>
      </c>
      <c r="J7" s="347">
        <f>+DCF!J41</f>
        <v>0</v>
      </c>
      <c r="K7" s="347">
        <f>+DCF!K41</f>
        <v>0</v>
      </c>
      <c r="L7" s="347">
        <f>+DCF!L41</f>
        <v>0</v>
      </c>
      <c r="M7" s="347">
        <f>+DCF!M41</f>
        <v>0</v>
      </c>
      <c r="N7" s="347">
        <f>+DCF!N41</f>
        <v>0</v>
      </c>
      <c r="O7" s="347">
        <f>+DCF!O41</f>
        <v>0</v>
      </c>
      <c r="P7" s="347">
        <f>+DCF!P41</f>
        <v>0</v>
      </c>
      <c r="Q7" s="347">
        <f>+DCF!Q41</f>
        <v>0</v>
      </c>
      <c r="R7" s="347">
        <f>+DCF!R41</f>
        <v>0</v>
      </c>
      <c r="S7" s="347">
        <f>+DCF!S41</f>
        <v>0</v>
      </c>
      <c r="T7" s="347">
        <f>+DCF!T41</f>
        <v>0</v>
      </c>
      <c r="U7" s="347">
        <f>+DCF!U41</f>
        <v>0</v>
      </c>
      <c r="V7" s="347">
        <f>+DCF!V41</f>
        <v>0</v>
      </c>
      <c r="W7" s="347">
        <f>+DCF!W41</f>
        <v>0</v>
      </c>
      <c r="X7" s="347">
        <f>+DCF!X41</f>
        <v>0</v>
      </c>
      <c r="Y7" s="347">
        <f>+DCF!Y41</f>
        <v>0</v>
      </c>
      <c r="Z7" s="347">
        <f>+DCF!Z41</f>
        <v>0</v>
      </c>
      <c r="AA7" s="347">
        <f>+DCF!AA41</f>
        <v>0</v>
      </c>
      <c r="AB7" s="347">
        <f>+DCF!AB41</f>
        <v>0</v>
      </c>
      <c r="AC7" s="347">
        <f>+DCF!AH41</f>
        <v>0</v>
      </c>
      <c r="AD7" s="347">
        <f>+DCF!AI41</f>
        <v>0</v>
      </c>
      <c r="AE7" s="347">
        <f>+DCF!AJ41</f>
        <v>0</v>
      </c>
      <c r="AF7" s="347">
        <f>+DCF!AK41</f>
        <v>0</v>
      </c>
      <c r="AG7" s="347">
        <f>+DCF!AL41</f>
        <v>0</v>
      </c>
      <c r="AH7" s="324"/>
    </row>
    <row r="8" spans="1:47" x14ac:dyDescent="0.25">
      <c r="A8" s="321">
        <v>3</v>
      </c>
      <c r="B8" s="321" t="s">
        <v>227</v>
      </c>
      <c r="C8" s="323">
        <f t="shared" si="0"/>
        <v>120075.43771229708</v>
      </c>
      <c r="D8" s="347">
        <f>+assumptions!C43</f>
        <v>10712.024074074074</v>
      </c>
      <c r="E8" s="324">
        <f>IF(inputs!$B$9-E4&gt;-1,+D8*$C$58,0)</f>
        <v>11033.384796296295</v>
      </c>
      <c r="F8" s="324">
        <f>IF(inputs!$B$9-F4&gt;-1,+E8*$C$58,0)</f>
        <v>11364.386340185185</v>
      </c>
      <c r="G8" s="324">
        <f>IF(inputs!$B$9-G4&gt;-1,+F8*$C$58,0)</f>
        <v>11705.31793039074</v>
      </c>
      <c r="H8" s="324">
        <f>IF(inputs!$B$9-H4&gt;-1,+G8*$C$58,0)</f>
        <v>12056.477468302463</v>
      </c>
      <c r="I8" s="324">
        <f>IF(inputs!$B$9-I4&gt;-1,+H8*$C$58,0)</f>
        <v>12418.171792351537</v>
      </c>
      <c r="J8" s="324">
        <f>IF(inputs!$B$9-J4&gt;-1,+I8*$C$58,0)</f>
        <v>12790.716946122084</v>
      </c>
      <c r="K8" s="324">
        <f>IF(inputs!$B$9-K4&gt;-1,+J8*$C$58,0)</f>
        <v>13174.438454505747</v>
      </c>
      <c r="L8" s="324">
        <f>IF(inputs!$B$9-L4&gt;-1,+K8*$C$58,0)</f>
        <v>13569.671608140919</v>
      </c>
      <c r="M8" s="324">
        <f>IF(inputs!$B$9-M4&gt;-1,+L8*$C$58,0)</f>
        <v>13976.761756385147</v>
      </c>
      <c r="N8" s="324">
        <f>IF(inputs!$B$9-N4&gt;-1,+M8*$C$58,0)</f>
        <v>14396.064609076702</v>
      </c>
      <c r="O8" s="324">
        <f>IF(inputs!$B$9-O4&gt;-1,+N8*$C$58,0)</f>
        <v>14827.946547349004</v>
      </c>
      <c r="P8" s="324">
        <f>IF(inputs!$B$9-P4&gt;-1,+O8*$C$58,0)</f>
        <v>15272.784943769475</v>
      </c>
      <c r="Q8" s="324">
        <f>IF(inputs!$B$9-Q4&gt;-1,+P8*$C$58,0)</f>
        <v>15730.96849208256</v>
      </c>
      <c r="R8" s="324">
        <f>IF(inputs!$B$9-R4&gt;-1,+Q8*$C$58,0)</f>
        <v>16202.897546845037</v>
      </c>
      <c r="S8" s="324">
        <f>IF(inputs!$B$9-S4&gt;-1,+R8*$C$58,0)</f>
        <v>16688.984473250388</v>
      </c>
      <c r="T8" s="324">
        <f>IF(inputs!$B$9-T4&gt;-1,+S8*$C$58,0)</f>
        <v>17189.654007447902</v>
      </c>
      <c r="U8" s="324">
        <f>IF(inputs!$B$9-U4&gt;-1,+T8*$C$58,0)</f>
        <v>17705.34362767134</v>
      </c>
      <c r="V8" s="324">
        <f>IF(inputs!$B$9-V4&gt;-1,+U8*$C$58,0)</f>
        <v>18236.503936501482</v>
      </c>
      <c r="W8" s="324">
        <f>IF(inputs!$B$9-W4&gt;-1,+V8*$C$58,0)</f>
        <v>18783.599054596525</v>
      </c>
      <c r="X8" s="324">
        <f>IF(inputs!$B$9-X4&gt;-1,+W8*$C$58,0)</f>
        <v>0</v>
      </c>
      <c r="Y8" s="324">
        <f>IF(inputs!$B$9-Y4&gt;-1,+X8*$C$58,0)</f>
        <v>0</v>
      </c>
      <c r="Z8" s="324">
        <f>IF(inputs!$B$9-Z4&gt;-1,+Y8*$C$58,0)</f>
        <v>0</v>
      </c>
      <c r="AA8" s="324">
        <f>IF(inputs!$B$9-AA4&gt;-1,+Z8*$C$58,0)</f>
        <v>0</v>
      </c>
      <c r="AB8" s="324">
        <f>IF(inputs!$B$9-AB4&gt;-1,+AA8*$C$58,0)</f>
        <v>0</v>
      </c>
      <c r="AC8" s="324">
        <f>IF(inputs!$B$9-AC4&gt;-1,+AB8*$C$58,0)</f>
        <v>0</v>
      </c>
      <c r="AD8" s="324">
        <f>IF(inputs!$B$9-AD4&gt;-1,+AC8*$C$58,0)</f>
        <v>0</v>
      </c>
      <c r="AE8" s="324">
        <f>IF(inputs!$B$9-AE4&gt;-1,+AD8*$C$58,0)</f>
        <v>0</v>
      </c>
      <c r="AF8" s="324">
        <f>IF(inputs!$B$9-AF4&gt;-1,+AE8*$C$58,0)</f>
        <v>0</v>
      </c>
      <c r="AG8" s="324">
        <f>IF(inputs!$B$9-AG4&gt;-1,+AF8*$C$58,0)</f>
        <v>0</v>
      </c>
      <c r="AH8" s="324"/>
    </row>
    <row r="9" spans="1:47" x14ac:dyDescent="0.25">
      <c r="A9" s="388" t="s">
        <v>307</v>
      </c>
      <c r="B9" s="321" t="s">
        <v>308</v>
      </c>
      <c r="C9" s="323">
        <f t="shared" si="0"/>
        <v>-9573.2701357976257</v>
      </c>
      <c r="D9" s="325">
        <v>-18957.567178274243</v>
      </c>
      <c r="E9" s="325">
        <v>-17171.550534287511</v>
      </c>
      <c r="F9" s="325">
        <v>-13307.11</v>
      </c>
      <c r="G9" s="325">
        <v>-9753.1001466316702</v>
      </c>
      <c r="H9" s="325">
        <v>-6492.2271142769423</v>
      </c>
      <c r="I9" s="325">
        <v>-3507</v>
      </c>
      <c r="J9" s="325">
        <v>-639.51</v>
      </c>
      <c r="K9" s="325">
        <v>2176.9523701479338</v>
      </c>
      <c r="L9" s="325">
        <v>4972.6750300289277</v>
      </c>
      <c r="M9" s="325">
        <v>7733.5515805629511</v>
      </c>
      <c r="N9" s="325">
        <v>10465.468837435379</v>
      </c>
      <c r="O9" s="325">
        <v>13107.11</v>
      </c>
      <c r="P9" s="325">
        <v>15824.851927691267</v>
      </c>
      <c r="Q9" s="325">
        <v>18450.287026513139</v>
      </c>
      <c r="R9" s="325">
        <v>20031.896192128883</v>
      </c>
      <c r="S9" s="325">
        <v>20568.586302131967</v>
      </c>
      <c r="T9" s="325">
        <v>21066.619960099109</v>
      </c>
      <c r="U9" s="325">
        <v>21524.837472469047</v>
      </c>
      <c r="V9" s="325">
        <v>21942.044354874022</v>
      </c>
      <c r="W9" s="325">
        <v>22317.010288415069</v>
      </c>
      <c r="X9" s="325">
        <v>0</v>
      </c>
      <c r="Y9" s="325">
        <v>0</v>
      </c>
      <c r="Z9" s="325">
        <v>0</v>
      </c>
      <c r="AA9" s="325">
        <v>0</v>
      </c>
      <c r="AB9" s="325">
        <v>0</v>
      </c>
      <c r="AC9" s="325">
        <v>0</v>
      </c>
      <c r="AD9" s="325">
        <v>0</v>
      </c>
      <c r="AE9" s="325">
        <v>0</v>
      </c>
      <c r="AF9" s="325">
        <v>0</v>
      </c>
      <c r="AG9" s="325">
        <v>0</v>
      </c>
      <c r="AH9" s="260"/>
      <c r="AI9" s="325"/>
      <c r="AJ9" s="325"/>
      <c r="AK9" s="325"/>
      <c r="AL9" s="325"/>
      <c r="AM9" s="325"/>
      <c r="AN9" s="325"/>
      <c r="AO9" s="325"/>
      <c r="AP9" s="325"/>
      <c r="AQ9" s="325"/>
      <c r="AR9" s="325"/>
      <c r="AS9" s="325"/>
      <c r="AT9" s="325"/>
      <c r="AU9" s="325"/>
    </row>
    <row r="10" spans="1:47" x14ac:dyDescent="0.25">
      <c r="A10" s="321">
        <v>4</v>
      </c>
      <c r="B10" s="321" t="s">
        <v>228</v>
      </c>
      <c r="C10" s="323">
        <f t="shared" si="0"/>
        <v>257366.89448782243</v>
      </c>
      <c r="D10" s="325">
        <f>+DCF!C11*assumptions!B28</f>
        <v>28099.987266666667</v>
      </c>
      <c r="E10" s="325">
        <f>+D10</f>
        <v>28099.987266666667</v>
      </c>
      <c r="F10" s="325">
        <f t="shared" ref="F10:R10" si="1">+E10</f>
        <v>28099.987266666667</v>
      </c>
      <c r="G10" s="325">
        <f t="shared" si="1"/>
        <v>28099.987266666667</v>
      </c>
      <c r="H10" s="325">
        <f t="shared" si="1"/>
        <v>28099.987266666667</v>
      </c>
      <c r="I10" s="325">
        <f t="shared" si="1"/>
        <v>28099.987266666667</v>
      </c>
      <c r="J10" s="325">
        <f t="shared" si="1"/>
        <v>28099.987266666667</v>
      </c>
      <c r="K10" s="325">
        <f t="shared" si="1"/>
        <v>28099.987266666667</v>
      </c>
      <c r="L10" s="325">
        <f t="shared" si="1"/>
        <v>28099.987266666667</v>
      </c>
      <c r="M10" s="325">
        <f t="shared" si="1"/>
        <v>28099.987266666667</v>
      </c>
      <c r="N10" s="325">
        <f t="shared" si="1"/>
        <v>28099.987266666667</v>
      </c>
      <c r="O10" s="325">
        <f t="shared" si="1"/>
        <v>28099.987266666667</v>
      </c>
      <c r="P10" s="325">
        <f t="shared" si="1"/>
        <v>28099.987266666667</v>
      </c>
      <c r="Q10" s="325">
        <f t="shared" si="1"/>
        <v>28099.987266666667</v>
      </c>
      <c r="R10" s="325">
        <f t="shared" si="1"/>
        <v>28099.987266666667</v>
      </c>
      <c r="S10" s="325">
        <f>IF(inputs!$B$9-cos!S4&gt;-1,+R10,0)</f>
        <v>28099.987266666667</v>
      </c>
      <c r="T10" s="325">
        <f>IF(inputs!$B$9-cos!T4&gt;-1,+S10,0)</f>
        <v>28099.987266666667</v>
      </c>
      <c r="U10" s="325">
        <f>IF(inputs!$B$9-cos!U4&gt;-1,+T10,0)</f>
        <v>28099.987266666667</v>
      </c>
      <c r="V10" s="325">
        <f>IF(inputs!$B$9-cos!V4&gt;-1,+U10,0)</f>
        <v>28099.987266666667</v>
      </c>
      <c r="W10" s="325">
        <f>IF(inputs!$B$9-cos!W4&gt;-1,+V10,0)</f>
        <v>28099.987266666667</v>
      </c>
      <c r="X10" s="325">
        <f>IF(inputs!$B$9-cos!X4&gt;-1,+W10,0)</f>
        <v>0</v>
      </c>
      <c r="Y10" s="325">
        <f>IF(inputs!$B$9-cos!Y4&gt;-1,+X10,0)</f>
        <v>0</v>
      </c>
      <c r="Z10" s="325">
        <f>IF(inputs!$B$9-cos!Z4&gt;-1,+Y10,0)</f>
        <v>0</v>
      </c>
      <c r="AA10" s="325">
        <f>IF(inputs!$B$9-cos!AA4&gt;-1,+Z10,0)</f>
        <v>0</v>
      </c>
      <c r="AB10" s="325">
        <f>IF(inputs!$B$9-cos!AB4&gt;-1,+AA10,0)</f>
        <v>0</v>
      </c>
      <c r="AC10" s="325">
        <f>IF(inputs!$B$9-cos!AC4&gt;-1,+AB10,0)</f>
        <v>0</v>
      </c>
      <c r="AD10" s="325">
        <f>IF(inputs!$B$9-cos!AD4&gt;-1,+AC10,0)</f>
        <v>0</v>
      </c>
      <c r="AE10" s="325">
        <f>IF(inputs!$B$9-cos!AE4&gt;-1,+AD10,0)</f>
        <v>0</v>
      </c>
      <c r="AF10" s="325">
        <f>IF(inputs!$B$9-cos!AF4&gt;-1,+AE10,0)</f>
        <v>0</v>
      </c>
      <c r="AG10" s="325">
        <f>IF(inputs!$B$9-cos!AG4&gt;-1,+AF10,0)</f>
        <v>0</v>
      </c>
      <c r="AH10" s="325"/>
      <c r="AI10" s="325"/>
      <c r="AJ10" s="325"/>
      <c r="AK10" s="325"/>
      <c r="AL10" s="325"/>
      <c r="AM10" s="325"/>
      <c r="AN10" s="325"/>
      <c r="AO10" s="325"/>
      <c r="AP10" s="325"/>
      <c r="AQ10" s="325"/>
      <c r="AR10" s="325"/>
      <c r="AS10" s="325"/>
      <c r="AT10" s="325"/>
      <c r="AU10" s="325"/>
    </row>
    <row r="11" spans="1:47" x14ac:dyDescent="0.25">
      <c r="A11" s="321">
        <v>5</v>
      </c>
      <c r="B11" s="321" t="s">
        <v>229</v>
      </c>
      <c r="C11" s="323">
        <f t="shared" si="0"/>
        <v>90155.796588946992</v>
      </c>
      <c r="D11" s="325">
        <f>+D12*0.0525/(1-0.0525)+(D12+D12*0.0525/(1-0.0525))*0.35/(1-0.35)</f>
        <v>12979.609271973906</v>
      </c>
      <c r="E11" s="325">
        <f t="shared" ref="E11:R11" si="2">+E12*0.0525/(1-0.0525)+(E12+E12*0.0525/(1-0.0525))*0.35/(1-0.35)</f>
        <v>13534.045357707671</v>
      </c>
      <c r="F11" s="325">
        <f t="shared" si="2"/>
        <v>12748.326664767897</v>
      </c>
      <c r="G11" s="325">
        <f t="shared" si="2"/>
        <v>12010.672937893585</v>
      </c>
      <c r="H11" s="325">
        <f t="shared" si="2"/>
        <v>11316.560415572667</v>
      </c>
      <c r="I11" s="325">
        <f t="shared" si="2"/>
        <v>10662.030806482129</v>
      </c>
      <c r="J11" s="325">
        <f t="shared" si="2"/>
        <v>10026.161713628762</v>
      </c>
      <c r="K11" s="325">
        <f t="shared" si="2"/>
        <v>9390.292620775399</v>
      </c>
      <c r="L11" s="325">
        <f t="shared" si="2"/>
        <v>8753.8580577330267</v>
      </c>
      <c r="M11" s="325">
        <f t="shared" si="2"/>
        <v>8117.9889648796607</v>
      </c>
      <c r="N11" s="325">
        <f t="shared" si="2"/>
        <v>7481.5544018372893</v>
      </c>
      <c r="O11" s="325">
        <f t="shared" si="2"/>
        <v>6845.6853089839251</v>
      </c>
      <c r="P11" s="325">
        <f t="shared" si="2"/>
        <v>6209.2507459415538</v>
      </c>
      <c r="Q11" s="325">
        <f t="shared" si="2"/>
        <v>5573.3816530881895</v>
      </c>
      <c r="R11" s="325">
        <f t="shared" si="2"/>
        <v>5104.3262659913844</v>
      </c>
      <c r="S11" s="325">
        <f>IF(inputs!$B$9-cos!S4&gt;-1,+S12*0.0525/(1-0.0525)+(S12+S12*0.0525/(1-0.0525))*0.35/(1-0.35),0)</f>
        <v>4802.0845846511447</v>
      </c>
      <c r="T11" s="325">
        <f>IF(inputs!$B$9-cos!T4&gt;-1,+T12*0.0525/(1-0.0525)+(T12+T12*0.0525/(1-0.0525))*0.35/(1-0.35),0)</f>
        <v>4499.8429033108996</v>
      </c>
      <c r="U11" s="325">
        <f>IF(inputs!$B$9-cos!U4&gt;-1,+U12*0.0525/(1-0.0525)+(U12+U12*0.0525/(1-0.0525))*0.35/(1-0.35),0)</f>
        <v>4197.6012219706572</v>
      </c>
      <c r="V11" s="325">
        <f>IF(inputs!$B$9-cos!V4&gt;-1,+V12*0.0525/(1-0.0525)+(V12+V12*0.0525/(1-0.0525))*0.35/(1-0.35),0)</f>
        <v>3895.3595406304157</v>
      </c>
      <c r="W11" s="325">
        <f>IF(inputs!$B$9-cos!W4&gt;-1,+W12*0.0525/(1-0.0525)+(W12+W12*0.0525/(1-0.0525))*0.35/(1-0.35),0)</f>
        <v>3593.1178592901742</v>
      </c>
      <c r="X11" s="325">
        <f>IF(inputs!$B$9-cos!X4&gt;-1,+X12*0.0525/(1-0.0525)+(X12+X12*0.0525/(1-0.0525))*0.35/(1-0.35),0)</f>
        <v>0</v>
      </c>
      <c r="Y11" s="325">
        <f>IF(inputs!$B$9-cos!Y4&gt;-1,+Y12*0.0525/(1-0.0525)+(Y12+Y12*0.0525/(1-0.0525))*0.35/(1-0.35),0)</f>
        <v>0</v>
      </c>
      <c r="Z11" s="325">
        <f>IF(inputs!$B$9-cos!Z4&gt;-1,+Z12*0.0525/(1-0.0525)+(Z12+Z12*0.0525/(1-0.0525))*0.35/(1-0.35),0)</f>
        <v>0</v>
      </c>
      <c r="AA11" s="325">
        <f>IF(inputs!$B$9-cos!AA4&gt;-1,+AA12*0.0525/(1-0.0525)+(AA12+AA12*0.0525/(1-0.0525))*0.35/(1-0.35),0)</f>
        <v>0</v>
      </c>
      <c r="AB11" s="325">
        <f>IF(inputs!$B$9-cos!AB4&gt;-1,+AB12*0.0525/(1-0.0525)+(AB12+AB12*0.0525/(1-0.0525))*0.35/(1-0.35),0)</f>
        <v>0</v>
      </c>
      <c r="AC11" s="325">
        <f>IF(inputs!$B$9-cos!AC4&gt;-1,+AC12*0.0525/(1-0.0525)+(AC12+AC12*0.0525/(1-0.0525))*0.35/(1-0.35),0)</f>
        <v>0</v>
      </c>
      <c r="AD11" s="325">
        <f>IF(inputs!$B$9-cos!AD4&gt;-1,+AD12*0.0525/(1-0.0525)+(AD12+AD12*0.0525/(1-0.0525))*0.35/(1-0.35),0)</f>
        <v>0</v>
      </c>
      <c r="AE11" s="325">
        <f>IF(inputs!$B$9-cos!AE4&gt;-1,+AE12*0.0525/(1-0.0525)+(AE12+AE12*0.0525/(1-0.0525))*0.35/(1-0.35),0)</f>
        <v>0</v>
      </c>
      <c r="AF11" s="325">
        <f>IF(inputs!$B$9-cos!AF4&gt;-1,+AF12*0.0525/(1-0.0525)+(AF12+AF12*0.0525/(1-0.0525))*0.35/(1-0.35),0)</f>
        <v>0</v>
      </c>
      <c r="AG11" s="325">
        <f>IF(inputs!$B$9-cos!AG4&gt;-1,+AG12*0.0525/(1-0.0525)+(AG12+AG12*0.0525/(1-0.0525))*0.35/(1-0.35),0)</f>
        <v>0</v>
      </c>
      <c r="AH11" s="325"/>
      <c r="AI11" s="325"/>
      <c r="AJ11" s="325"/>
      <c r="AK11" s="325"/>
      <c r="AL11" s="325"/>
      <c r="AM11" s="325"/>
      <c r="AN11" s="325"/>
      <c r="AO11" s="325"/>
      <c r="AP11" s="325"/>
      <c r="AQ11" s="325"/>
      <c r="AR11" s="325"/>
      <c r="AS11" s="325"/>
      <c r="AT11" s="325"/>
      <c r="AU11" s="325"/>
    </row>
    <row r="12" spans="1:47" x14ac:dyDescent="0.25">
      <c r="A12" s="321">
        <v>6</v>
      </c>
      <c r="B12" s="321" t="s">
        <v>197</v>
      </c>
      <c r="C12" s="323">
        <f t="shared" si="0"/>
        <v>144548.52254921634</v>
      </c>
      <c r="D12" s="325">
        <f t="shared" ref="D12:R12" si="3">+D72*D54</f>
        <v>20810.457169871603</v>
      </c>
      <c r="E12" s="325">
        <f t="shared" si="3"/>
        <v>21699.395209054899</v>
      </c>
      <c r="F12" s="325">
        <f t="shared" si="3"/>
        <v>20439.637317706289</v>
      </c>
      <c r="G12" s="325">
        <f t="shared" si="3"/>
        <v>19256.942910836868</v>
      </c>
      <c r="H12" s="325">
        <f t="shared" si="3"/>
        <v>18144.058954613258</v>
      </c>
      <c r="I12" s="325">
        <f t="shared" si="3"/>
        <v>17094.639044431322</v>
      </c>
      <c r="J12" s="325">
        <f t="shared" si="3"/>
        <v>16075.137898811881</v>
      </c>
      <c r="K12" s="325">
        <f t="shared" si="3"/>
        <v>15055.636753192452</v>
      </c>
      <c r="L12" s="325">
        <f t="shared" si="3"/>
        <v>14035.228978343841</v>
      </c>
      <c r="M12" s="325">
        <f t="shared" si="3"/>
        <v>13015.727832724402</v>
      </c>
      <c r="N12" s="325">
        <f t="shared" si="3"/>
        <v>11995.320057875801</v>
      </c>
      <c r="O12" s="325">
        <f t="shared" si="3"/>
        <v>10975.818912256362</v>
      </c>
      <c r="P12" s="325">
        <f t="shared" si="3"/>
        <v>9955.4111374077584</v>
      </c>
      <c r="Q12" s="325">
        <f t="shared" si="3"/>
        <v>8935.9099917883213</v>
      </c>
      <c r="R12" s="325">
        <f t="shared" si="3"/>
        <v>8183.8644687730393</v>
      </c>
      <c r="S12" s="325">
        <f>IF(inputs!$B$9-cos!S4&gt;-1,+S72*S54,0)</f>
        <v>7699.2745683619232</v>
      </c>
      <c r="T12" s="325">
        <f>IF(inputs!$B$9-cos!T4&gt;-1,+T72*T54,0)</f>
        <v>7214.684667950798</v>
      </c>
      <c r="U12" s="325">
        <f>IF(inputs!$B$9-cos!U4&gt;-1,+U72*U54,0)</f>
        <v>6730.0947675396783</v>
      </c>
      <c r="V12" s="325">
        <f>IF(inputs!$B$9-cos!V4&gt;-1,+V72*V54,0)</f>
        <v>6245.5048671285585</v>
      </c>
      <c r="W12" s="325">
        <f>IF(inputs!$B$9-cos!W4&gt;-1,+W72*W54,0)</f>
        <v>5760.9149667174388</v>
      </c>
      <c r="X12" s="325">
        <f>IF(inputs!$B$9-cos!X4&gt;-1,+X72*X54,0)</f>
        <v>0</v>
      </c>
      <c r="Y12" s="325">
        <f>IF(inputs!$B$9-cos!Y4&gt;-1,+Y72*Y54,0)</f>
        <v>0</v>
      </c>
      <c r="Z12" s="325">
        <f>IF(inputs!$B$9-cos!Z4&gt;-1,+Z72*Z54,0)</f>
        <v>0</v>
      </c>
      <c r="AA12" s="325">
        <f>IF(inputs!$B$9-cos!AA4&gt;-1,+AA72*AA54,0)</f>
        <v>0</v>
      </c>
      <c r="AB12" s="325">
        <f>IF(inputs!$B$9-cos!AB4&gt;-1,+AB72*AB54,0)</f>
        <v>0</v>
      </c>
      <c r="AC12" s="325">
        <f>IF(inputs!$B$9-cos!AC4&gt;-1,+AC72*AC54,0)</f>
        <v>0</v>
      </c>
      <c r="AD12" s="325">
        <f>IF(inputs!$B$9-cos!AD4&gt;-1,+AD72*AD54,0)</f>
        <v>0</v>
      </c>
      <c r="AE12" s="325">
        <f>IF(inputs!$B$9-cos!AE4&gt;-1,+AE72*AE54,0)</f>
        <v>0</v>
      </c>
      <c r="AF12" s="325">
        <f>IF(inputs!$B$9-cos!AF4&gt;-1,+AF72*AF54,0)</f>
        <v>0</v>
      </c>
      <c r="AG12" s="325">
        <f>IF(inputs!$B$9-cos!AG4&gt;-1,+AG72*AG54,0)</f>
        <v>0</v>
      </c>
      <c r="AH12" s="325"/>
      <c r="AI12" s="325"/>
      <c r="AJ12" s="325"/>
      <c r="AK12" s="325"/>
      <c r="AL12" s="325"/>
      <c r="AM12" s="325"/>
      <c r="AN12" s="325"/>
      <c r="AO12" s="325"/>
      <c r="AP12" s="325"/>
      <c r="AQ12" s="325"/>
      <c r="AR12" s="325"/>
      <c r="AS12" s="325"/>
      <c r="AT12" s="325"/>
      <c r="AU12" s="325"/>
    </row>
    <row r="13" spans="1:47" x14ac:dyDescent="0.25">
      <c r="A13" s="321">
        <v>7</v>
      </c>
      <c r="B13" s="321" t="s">
        <v>230</v>
      </c>
      <c r="C13" s="323">
        <f t="shared" si="0"/>
        <v>315732.97432145308</v>
      </c>
      <c r="D13" s="325">
        <f t="shared" ref="D13:R13" si="4">+D54*D71</f>
        <v>50579.977079999997</v>
      </c>
      <c r="E13" s="325">
        <f t="shared" si="4"/>
        <v>46498.70401940334</v>
      </c>
      <c r="F13" s="325">
        <f t="shared" si="4"/>
        <v>43799.222823656346</v>
      </c>
      <c r="G13" s="325">
        <f t="shared" si="4"/>
        <v>41264.877666078995</v>
      </c>
      <c r="H13" s="325">
        <f t="shared" si="4"/>
        <v>38880.126331314132</v>
      </c>
      <c r="I13" s="325">
        <f t="shared" si="4"/>
        <v>36631.369380924261</v>
      </c>
      <c r="J13" s="325">
        <f t="shared" si="4"/>
        <v>34446.724068882613</v>
      </c>
      <c r="K13" s="325">
        <f t="shared" si="4"/>
        <v>32262.078756840965</v>
      </c>
      <c r="L13" s="325">
        <f t="shared" si="4"/>
        <v>30075.490667879665</v>
      </c>
      <c r="M13" s="325">
        <f t="shared" si="4"/>
        <v>27890.84535583801</v>
      </c>
      <c r="N13" s="325">
        <f t="shared" si="4"/>
        <v>25704.257266876713</v>
      </c>
      <c r="O13" s="325">
        <f t="shared" si="4"/>
        <v>23519.611954835062</v>
      </c>
      <c r="P13" s="325">
        <f t="shared" si="4"/>
        <v>21333.023865873773</v>
      </c>
      <c r="Q13" s="325">
        <f t="shared" si="4"/>
        <v>19148.378553832121</v>
      </c>
      <c r="R13" s="325">
        <f t="shared" si="4"/>
        <v>17536.852433085089</v>
      </c>
      <c r="S13" s="325">
        <f>IF(inputs!$B$9-cos!S4&gt;-1,+S54*S71,0)</f>
        <v>16498.445503632687</v>
      </c>
      <c r="T13" s="325">
        <f>IF(inputs!$B$9-cos!T4&gt;-1,+T54*T71,0)</f>
        <v>15460.038574180284</v>
      </c>
      <c r="U13" s="325">
        <f>IF(inputs!$B$9-cos!U4&gt;-1,+U54*U71,0)</f>
        <v>14421.631644727882</v>
      </c>
      <c r="V13" s="325">
        <f>IF(inputs!$B$9-cos!V4&gt;-1,+V54*V71,0)</f>
        <v>13383.224715275481</v>
      </c>
      <c r="W13" s="325">
        <f>IF(inputs!$B$9-cos!W4&gt;-1,+W54*W71,0)</f>
        <v>12344.817785823081</v>
      </c>
      <c r="X13" s="325">
        <f>IF(inputs!$B$9-cos!X4&gt;-1,+X54*X71,0)</f>
        <v>0</v>
      </c>
      <c r="Y13" s="325">
        <f>IF(inputs!$B$9-cos!Y4&gt;-1,+Y54*Y71,0)</f>
        <v>0</v>
      </c>
      <c r="Z13" s="325">
        <f>IF(inputs!$B$9-cos!Z4&gt;-1,+Z54*Z71,0)</f>
        <v>0</v>
      </c>
      <c r="AA13" s="325">
        <f>IF(inputs!$B$9-cos!AA4&gt;-1,+AA54*AA71,0)</f>
        <v>0</v>
      </c>
      <c r="AB13" s="325">
        <f>IF(inputs!$B$9-cos!AB4&gt;-1,+AB54*AB71,0)</f>
        <v>0</v>
      </c>
      <c r="AC13" s="325">
        <f>IF(inputs!$B$9-cos!AC4&gt;-1,+AC54*AC71,0)</f>
        <v>0</v>
      </c>
      <c r="AD13" s="325">
        <f>IF(inputs!$B$9-cos!AD4&gt;-1,+AD54*AD71,0)</f>
        <v>0</v>
      </c>
      <c r="AE13" s="325">
        <f>IF(inputs!$B$9-cos!AE4&gt;-1,+AE54*AE71,0)</f>
        <v>0</v>
      </c>
      <c r="AF13" s="325">
        <f>IF(inputs!$B$9-cos!AF4&gt;-1,+AF54*AF71,0)</f>
        <v>0</v>
      </c>
      <c r="AG13" s="325">
        <f>IF(inputs!$B$9-cos!AG4&gt;-1,+AG54*AG71,0)</f>
        <v>0</v>
      </c>
      <c r="AH13" s="325"/>
      <c r="AI13" s="325"/>
      <c r="AJ13" s="325"/>
      <c r="AK13" s="325"/>
      <c r="AL13" s="325"/>
      <c r="AM13" s="325"/>
      <c r="AN13" s="325"/>
      <c r="AO13" s="325"/>
      <c r="AP13" s="325"/>
      <c r="AQ13" s="325"/>
      <c r="AR13" s="325"/>
      <c r="AS13" s="325"/>
      <c r="AT13" s="325"/>
      <c r="AU13" s="325"/>
    </row>
    <row r="14" spans="1:47" x14ac:dyDescent="0.25">
      <c r="A14" s="321">
        <v>8</v>
      </c>
      <c r="B14" s="321" t="s">
        <v>231</v>
      </c>
      <c r="C14" s="323">
        <f t="shared" si="0"/>
        <v>190086.66148943646</v>
      </c>
      <c r="D14" s="325">
        <f>(+D50+D51)*0.02</f>
        <v>16957.780315688</v>
      </c>
      <c r="E14" s="325">
        <f>+D14*$C$58</f>
        <v>17466.513725158642</v>
      </c>
      <c r="F14" s="325">
        <f t="shared" ref="F14:R14" si="5">+E14*$C$58</f>
        <v>17990.509136913402</v>
      </c>
      <c r="G14" s="325">
        <f t="shared" si="5"/>
        <v>18530.224411020805</v>
      </c>
      <c r="H14" s="325">
        <f t="shared" si="5"/>
        <v>19086.131143351431</v>
      </c>
      <c r="I14" s="325">
        <f t="shared" si="5"/>
        <v>19658.715077651974</v>
      </c>
      <c r="J14" s="325">
        <f t="shared" si="5"/>
        <v>20248.476529981534</v>
      </c>
      <c r="K14" s="325">
        <f t="shared" si="5"/>
        <v>20855.93082588098</v>
      </c>
      <c r="L14" s="325">
        <f t="shared" si="5"/>
        <v>21481.608750657411</v>
      </c>
      <c r="M14" s="325">
        <f t="shared" si="5"/>
        <v>22126.057013177135</v>
      </c>
      <c r="N14" s="325">
        <f t="shared" si="5"/>
        <v>22789.838723572448</v>
      </c>
      <c r="O14" s="325">
        <f t="shared" si="5"/>
        <v>23473.533885279623</v>
      </c>
      <c r="P14" s="325">
        <f t="shared" si="5"/>
        <v>24177.739901838013</v>
      </c>
      <c r="Q14" s="325">
        <f t="shared" si="5"/>
        <v>24903.072098893153</v>
      </c>
      <c r="R14" s="325">
        <f t="shared" si="5"/>
        <v>25650.164261859947</v>
      </c>
      <c r="S14" s="325">
        <f>IF(inputs!$B$9-cos!S4&gt;-1,+R14*$C$58,0)</f>
        <v>26419.669189715747</v>
      </c>
      <c r="T14" s="325">
        <f>IF(inputs!$B$9-cos!T4&gt;-1,+S14*$C$58,0)</f>
        <v>27212.259265407221</v>
      </c>
      <c r="U14" s="325">
        <f>IF(inputs!$B$9-cos!U4&gt;-1,+T14*$C$58,0)</f>
        <v>28028.627043369437</v>
      </c>
      <c r="V14" s="325">
        <f>IF(inputs!$B$9-cos!V4&gt;-1,+U14*$C$58,0)</f>
        <v>28869.485854670522</v>
      </c>
      <c r="W14" s="325">
        <f>IF(inputs!$B$9-cos!W4&gt;-1,+V14*$C$58,0)</f>
        <v>29735.570430310639</v>
      </c>
      <c r="X14" s="325">
        <f>IF(inputs!$B$9-cos!X4&gt;-1,+W14*$C$58,0)</f>
        <v>0</v>
      </c>
      <c r="Y14" s="325">
        <f>IF(inputs!$B$9-cos!Y4&gt;-1,+X14*$C$58,0)</f>
        <v>0</v>
      </c>
      <c r="Z14" s="325">
        <f>IF(inputs!$B$9-cos!Z4&gt;-1,+Y14*$C$58,0)</f>
        <v>0</v>
      </c>
      <c r="AA14" s="325">
        <f>IF(inputs!$B$9-cos!AA4&gt;-1,+Z14*$C$58,0)</f>
        <v>0</v>
      </c>
      <c r="AB14" s="325">
        <f>IF(inputs!$B$9-cos!AB4&gt;-1,+AA14*$C$58,0)</f>
        <v>0</v>
      </c>
      <c r="AC14" s="325">
        <f>IF(inputs!$B$9-cos!AC4&gt;-1,+AB14*$C$58,0)</f>
        <v>0</v>
      </c>
      <c r="AD14" s="325">
        <f>IF(inputs!$B$9-cos!AD4&gt;-1,+AC14*$C$58,0)</f>
        <v>0</v>
      </c>
      <c r="AE14" s="325">
        <f>IF(inputs!$B$9-cos!AE4&gt;-1,+AD14*$C$58,0)</f>
        <v>0</v>
      </c>
      <c r="AF14" s="325">
        <f>IF(inputs!$B$9-cos!AF4&gt;-1,+AE14*$C$58,0)</f>
        <v>0</v>
      </c>
      <c r="AG14" s="325">
        <f>IF(inputs!$B$9-cos!AG4&gt;-1,+AF14*$C$58,0)</f>
        <v>0</v>
      </c>
      <c r="AH14" s="325"/>
      <c r="AI14" s="325"/>
      <c r="AJ14" s="325"/>
      <c r="AK14" s="325"/>
      <c r="AL14" s="325"/>
      <c r="AM14" s="325"/>
      <c r="AN14" s="325"/>
      <c r="AO14" s="325"/>
      <c r="AP14" s="325"/>
      <c r="AQ14" s="325"/>
      <c r="AR14" s="325"/>
      <c r="AS14" s="325"/>
      <c r="AT14" s="325"/>
      <c r="AU14" s="325"/>
    </row>
    <row r="15" spans="1:47" ht="13.8" thickBot="1" x14ac:dyDescent="0.3">
      <c r="A15" s="321">
        <v>9</v>
      </c>
      <c r="B15" s="321" t="s">
        <v>232</v>
      </c>
      <c r="C15" s="323">
        <f>NPV(+E82,E15:R15)+D15</f>
        <v>1828569.1885344216</v>
      </c>
      <c r="D15" s="326">
        <f t="shared" ref="D15:R15" si="6">SUM(D6:D14)</f>
        <v>121908.54000000001</v>
      </c>
      <c r="E15" s="326">
        <f t="shared" si="6"/>
        <v>121908.54000000001</v>
      </c>
      <c r="F15" s="326">
        <f t="shared" si="6"/>
        <v>121905.46151469578</v>
      </c>
      <c r="G15" s="326">
        <f t="shared" si="6"/>
        <v>121908.54000000001</v>
      </c>
      <c r="H15" s="326">
        <f t="shared" si="6"/>
        <v>121908.54000000001</v>
      </c>
      <c r="I15" s="326">
        <f t="shared" si="6"/>
        <v>121899.8616689979</v>
      </c>
      <c r="J15" s="326">
        <f t="shared" si="6"/>
        <v>121914.90117359825</v>
      </c>
      <c r="K15" s="326">
        <f t="shared" si="6"/>
        <v>121908.54</v>
      </c>
      <c r="L15" s="326">
        <f t="shared" si="6"/>
        <v>121908.54000000001</v>
      </c>
      <c r="M15" s="326">
        <f t="shared" si="6"/>
        <v>121908.54000000001</v>
      </c>
      <c r="N15" s="326">
        <f t="shared" si="6"/>
        <v>121908.54000000001</v>
      </c>
      <c r="O15" s="326">
        <f t="shared" si="6"/>
        <v>121855.02417712942</v>
      </c>
      <c r="P15" s="326">
        <f t="shared" si="6"/>
        <v>121908.54000000007</v>
      </c>
      <c r="Q15" s="326">
        <f t="shared" si="6"/>
        <v>121908.54000000005</v>
      </c>
      <c r="R15" s="326">
        <f t="shared" si="6"/>
        <v>121908.54000000002</v>
      </c>
      <c r="S15" s="326">
        <f t="shared" ref="S15:AB15" si="7">SUM(S6:S14)</f>
        <v>121908.54</v>
      </c>
      <c r="T15" s="326">
        <f t="shared" si="7"/>
        <v>121908.54000000004</v>
      </c>
      <c r="U15" s="326">
        <f t="shared" si="7"/>
        <v>121908.53999999998</v>
      </c>
      <c r="V15" s="326">
        <f t="shared" si="7"/>
        <v>121908.53999999998</v>
      </c>
      <c r="W15" s="326">
        <f t="shared" si="7"/>
        <v>121908.54000000001</v>
      </c>
      <c r="X15" s="326">
        <f t="shared" si="7"/>
        <v>0</v>
      </c>
      <c r="Y15" s="326">
        <f t="shared" si="7"/>
        <v>0</v>
      </c>
      <c r="Z15" s="326">
        <f t="shared" si="7"/>
        <v>0</v>
      </c>
      <c r="AA15" s="326">
        <f t="shared" si="7"/>
        <v>0</v>
      </c>
      <c r="AB15" s="326">
        <f t="shared" si="7"/>
        <v>0</v>
      </c>
      <c r="AC15" s="326">
        <f>SUM(AC6:AC14)</f>
        <v>0</v>
      </c>
      <c r="AD15" s="326">
        <f>SUM(AD6:AD14)</f>
        <v>0</v>
      </c>
      <c r="AE15" s="326">
        <f>SUM(AE6:AE14)</f>
        <v>0</v>
      </c>
      <c r="AF15" s="326">
        <f>SUM(AF6:AF14)</f>
        <v>0</v>
      </c>
      <c r="AG15" s="326">
        <f>SUM(AG6:AG14)</f>
        <v>0</v>
      </c>
      <c r="AH15" s="325"/>
      <c r="AI15" s="325"/>
      <c r="AJ15" s="325"/>
      <c r="AK15" s="325"/>
      <c r="AL15" s="325"/>
      <c r="AM15" s="325"/>
      <c r="AN15" s="325"/>
      <c r="AO15" s="325"/>
      <c r="AP15" s="325"/>
      <c r="AQ15" s="325"/>
      <c r="AR15" s="325"/>
      <c r="AS15" s="325"/>
      <c r="AT15" s="325"/>
      <c r="AU15" s="325"/>
    </row>
    <row r="16" spans="1:47" ht="13.8" thickTop="1" x14ac:dyDescent="0.25">
      <c r="D16" s="327"/>
      <c r="E16" s="328"/>
      <c r="F16" s="325"/>
      <c r="G16" s="325"/>
      <c r="H16" s="325"/>
      <c r="I16" s="325"/>
      <c r="J16" s="325"/>
      <c r="K16" s="325"/>
      <c r="L16" s="325"/>
      <c r="M16" s="325"/>
      <c r="N16" s="325"/>
      <c r="O16" s="325"/>
      <c r="P16" s="325"/>
      <c r="Q16" s="325"/>
      <c r="R16" s="325"/>
      <c r="S16" s="325"/>
      <c r="T16" s="325"/>
      <c r="U16" s="325"/>
      <c r="V16" s="325"/>
      <c r="W16" s="325"/>
      <c r="X16" s="325"/>
      <c r="Y16" s="325"/>
      <c r="Z16" s="325"/>
      <c r="AA16" s="325"/>
      <c r="AB16" s="325"/>
      <c r="AC16" s="325"/>
      <c r="AD16" s="325"/>
      <c r="AE16" s="325"/>
      <c r="AF16" s="325"/>
      <c r="AG16" s="325"/>
      <c r="AH16" s="325"/>
      <c r="AI16" s="325"/>
      <c r="AJ16" s="325"/>
      <c r="AK16" s="325"/>
      <c r="AL16" s="325"/>
      <c r="AM16" s="325"/>
      <c r="AN16" s="325"/>
      <c r="AO16" s="325"/>
      <c r="AP16" s="325"/>
      <c r="AQ16" s="325"/>
      <c r="AR16" s="325"/>
      <c r="AS16" s="325"/>
      <c r="AT16" s="325"/>
      <c r="AU16" s="325"/>
    </row>
    <row r="17" spans="1:47" x14ac:dyDescent="0.25">
      <c r="A17" s="321">
        <v>10</v>
      </c>
      <c r="B17" s="321" t="s">
        <v>233</v>
      </c>
      <c r="C17" s="325"/>
      <c r="D17" s="329">
        <f>+D10/D50</f>
        <v>3.3333333333333333E-2</v>
      </c>
      <c r="E17" s="329">
        <f>IF(inputs!$B$10-cos!E4&gt;-1,+E10/E50,0)</f>
        <v>3.3333333333333333E-2</v>
      </c>
      <c r="F17" s="329">
        <f>IF(inputs!$B$10-cos!F4&gt;-1,+F10/F50,0)</f>
        <v>3.3333333333333333E-2</v>
      </c>
      <c r="G17" s="329">
        <f>IF(inputs!$B$10-cos!G4&gt;-1,+G10/G50,0)</f>
        <v>3.3333333333333333E-2</v>
      </c>
      <c r="H17" s="329">
        <f>IF(inputs!$B$10-cos!H4&gt;-1,+H10/H50,0)</f>
        <v>3.3333333333333333E-2</v>
      </c>
      <c r="I17" s="329">
        <f>IF(inputs!$B$10-cos!I4&gt;-1,+I10/I50,0)</f>
        <v>3.3333333333333333E-2</v>
      </c>
      <c r="J17" s="329">
        <f>IF(inputs!$B$10-cos!J4&gt;-1,+J10/J50,0)</f>
        <v>3.3333333333333333E-2</v>
      </c>
      <c r="K17" s="329">
        <f>IF(inputs!$B$10-cos!K4&gt;-1,+K10/K50,0)</f>
        <v>3.3333333333333333E-2</v>
      </c>
      <c r="L17" s="329">
        <f>IF(inputs!$B$10-cos!L4&gt;-1,+L10/L50,0)</f>
        <v>3.3333333333333333E-2</v>
      </c>
      <c r="M17" s="329">
        <f>IF(inputs!$B$10-cos!M4&gt;-1,+M10/M50,0)</f>
        <v>3.3333333333333333E-2</v>
      </c>
      <c r="N17" s="329">
        <f>IF(inputs!$B$10-cos!N4&gt;-1,+N10/N50,0)</f>
        <v>3.3333333333333333E-2</v>
      </c>
      <c r="O17" s="329">
        <f>IF(inputs!$B$10-cos!O4&gt;-1,+O10/O50,0)</f>
        <v>3.3333333333333333E-2</v>
      </c>
      <c r="P17" s="329">
        <f>IF(inputs!$B$10-cos!P4&gt;-1,+P10/P50,0)</f>
        <v>3.3333333333333333E-2</v>
      </c>
      <c r="Q17" s="329">
        <f>IF(inputs!$B$10-cos!Q4&gt;-1,+Q10/Q50,0)</f>
        <v>3.3333333333333333E-2</v>
      </c>
      <c r="R17" s="329">
        <f>IF(inputs!$B$10-cos!R4&gt;-1,+R10/R50,0)</f>
        <v>3.3333333333333333E-2</v>
      </c>
      <c r="S17" s="329">
        <f>IF(inputs!$B$10-cos!S4&gt;-1,+S10/S50,0)</f>
        <v>3.3333333333333333E-2</v>
      </c>
      <c r="T17" s="329">
        <f>IF(inputs!$B$10-cos!T4&gt;-1,+T10/T50,0)</f>
        <v>3.3333333333333333E-2</v>
      </c>
      <c r="U17" s="329">
        <f>IF(inputs!$B$10-cos!U4&gt;-1,+U10/U50,0)</f>
        <v>3.3333333333333333E-2</v>
      </c>
      <c r="V17" s="329">
        <f>IF(inputs!$B$10-cos!V4&gt;-1,+V10/V50,0)</f>
        <v>3.3333333333333333E-2</v>
      </c>
      <c r="W17" s="329">
        <f>IF(inputs!$B$10-cos!W4&gt;-1,+W10/W50,0)</f>
        <v>3.3333333333333333E-2</v>
      </c>
      <c r="X17" s="329">
        <f>IF(inputs!$B$10-cos!X4&gt;-1,+X10/X50,0)</f>
        <v>0</v>
      </c>
      <c r="Y17" s="329">
        <f>IF(inputs!$B$10-cos!Y4&gt;-1,+Y10/Y50,0)</f>
        <v>0</v>
      </c>
      <c r="Z17" s="329">
        <f>IF(inputs!$B$10-cos!Z4&gt;-1,+Z10/Z50,0)</f>
        <v>0</v>
      </c>
      <c r="AA17" s="329">
        <f>IF(inputs!$B$10-cos!AA4&gt;-1,+AA10/AA50,0)</f>
        <v>0</v>
      </c>
      <c r="AB17" s="329">
        <f>IF(inputs!$B$10-cos!AB4&gt;-1,+AB10/AB50,0)</f>
        <v>0</v>
      </c>
      <c r="AC17" s="329">
        <f>IF(inputs!$B$10-cos!AC4&gt;-1,+AC10/AC50,0)</f>
        <v>0</v>
      </c>
      <c r="AD17" s="329">
        <f>IF(inputs!$B$10-cos!AD4&gt;-1,+AD10/AD50,0)</f>
        <v>0</v>
      </c>
      <c r="AE17" s="329">
        <f>IF(inputs!$B$10-cos!AE4&gt;-1,+AE10/AE50,0)</f>
        <v>0</v>
      </c>
      <c r="AF17" s="329">
        <f>IF(inputs!$B$10-cos!AF4&gt;-1,+AF10/AF50,0)</f>
        <v>0</v>
      </c>
      <c r="AG17" s="329">
        <f>IF(inputs!$B$10-cos!AG4&gt;-1,+AG10/AG50,0)</f>
        <v>0</v>
      </c>
      <c r="AH17" s="325"/>
      <c r="AI17" s="325"/>
      <c r="AJ17" s="325"/>
      <c r="AK17" s="325"/>
      <c r="AL17" s="325"/>
      <c r="AM17" s="325"/>
      <c r="AN17" s="325"/>
      <c r="AO17" s="325"/>
      <c r="AP17" s="325"/>
      <c r="AQ17" s="325"/>
      <c r="AR17" s="325"/>
      <c r="AS17" s="325"/>
      <c r="AT17" s="325"/>
      <c r="AU17" s="325"/>
    </row>
    <row r="18" spans="1:47" ht="13.8" thickBot="1" x14ac:dyDescent="0.3">
      <c r="A18" s="330"/>
      <c r="B18" s="330"/>
      <c r="C18" s="331"/>
      <c r="D18" s="332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  <c r="AB18" s="333"/>
      <c r="AC18" s="333"/>
      <c r="AD18" s="333"/>
      <c r="AE18" s="333"/>
      <c r="AF18" s="333"/>
      <c r="AG18" s="333"/>
      <c r="AH18" s="325"/>
      <c r="AI18" s="325"/>
      <c r="AJ18" s="325"/>
      <c r="AK18" s="325"/>
      <c r="AL18" s="325"/>
      <c r="AM18" s="325"/>
      <c r="AN18" s="325"/>
      <c r="AO18" s="325"/>
      <c r="AP18" s="325"/>
      <c r="AQ18" s="325"/>
      <c r="AR18" s="325"/>
      <c r="AS18" s="325"/>
      <c r="AT18" s="325"/>
      <c r="AU18" s="325"/>
    </row>
    <row r="19" spans="1:47" x14ac:dyDescent="0.25">
      <c r="A19" s="321">
        <v>11</v>
      </c>
      <c r="B19" s="334" t="s">
        <v>234</v>
      </c>
      <c r="C19" s="327"/>
      <c r="D19" s="325"/>
      <c r="E19" s="325"/>
      <c r="F19" s="325"/>
      <c r="G19" s="325"/>
      <c r="H19" s="325"/>
      <c r="I19" s="325"/>
      <c r="J19" s="325"/>
      <c r="K19" s="325"/>
      <c r="L19" s="325"/>
      <c r="M19" s="325"/>
      <c r="N19" s="325"/>
      <c r="O19" s="325"/>
      <c r="P19" s="325"/>
      <c r="Q19" s="325"/>
      <c r="R19" s="325"/>
      <c r="S19" s="325"/>
      <c r="T19" s="325"/>
      <c r="U19" s="325"/>
      <c r="V19" s="325"/>
      <c r="W19" s="325"/>
      <c r="X19" s="325"/>
      <c r="Y19" s="325"/>
      <c r="Z19" s="325"/>
      <c r="AA19" s="325"/>
      <c r="AB19" s="325"/>
      <c r="AC19" s="325"/>
      <c r="AD19" s="325"/>
      <c r="AE19" s="325"/>
      <c r="AF19" s="325"/>
      <c r="AG19" s="325"/>
      <c r="AH19" s="325"/>
      <c r="AI19" s="325"/>
      <c r="AJ19" s="325"/>
      <c r="AK19" s="325"/>
      <c r="AL19" s="325"/>
      <c r="AM19" s="325"/>
      <c r="AN19" s="325"/>
      <c r="AO19" s="325"/>
      <c r="AP19" s="325"/>
      <c r="AQ19" s="325"/>
      <c r="AR19" s="325"/>
      <c r="AS19" s="325"/>
      <c r="AT19" s="325"/>
      <c r="AU19" s="325"/>
    </row>
    <row r="20" spans="1:47" x14ac:dyDescent="0.25">
      <c r="A20" s="321">
        <v>12</v>
      </c>
      <c r="B20" s="321" t="s">
        <v>235</v>
      </c>
      <c r="C20" s="256"/>
      <c r="D20" s="325">
        <f>+D15</f>
        <v>121908.54000000001</v>
      </c>
      <c r="E20" s="325">
        <f t="shared" ref="E20:R20" si="8">+E15</f>
        <v>121908.54000000001</v>
      </c>
      <c r="F20" s="325">
        <f t="shared" si="8"/>
        <v>121905.46151469578</v>
      </c>
      <c r="G20" s="325">
        <f t="shared" si="8"/>
        <v>121908.54000000001</v>
      </c>
      <c r="H20" s="325">
        <f t="shared" si="8"/>
        <v>121908.54000000001</v>
      </c>
      <c r="I20" s="325">
        <f t="shared" si="8"/>
        <v>121899.8616689979</v>
      </c>
      <c r="J20" s="325">
        <f t="shared" si="8"/>
        <v>121914.90117359825</v>
      </c>
      <c r="K20" s="325">
        <f t="shared" si="8"/>
        <v>121908.54</v>
      </c>
      <c r="L20" s="325">
        <f t="shared" si="8"/>
        <v>121908.54000000001</v>
      </c>
      <c r="M20" s="325">
        <f t="shared" si="8"/>
        <v>121908.54000000001</v>
      </c>
      <c r="N20" s="325">
        <f t="shared" si="8"/>
        <v>121908.54000000001</v>
      </c>
      <c r="O20" s="325">
        <f t="shared" si="8"/>
        <v>121855.02417712942</v>
      </c>
      <c r="P20" s="325">
        <f t="shared" si="8"/>
        <v>121908.54000000007</v>
      </c>
      <c r="Q20" s="325">
        <f t="shared" si="8"/>
        <v>121908.54000000005</v>
      </c>
      <c r="R20" s="325">
        <f t="shared" si="8"/>
        <v>121908.54000000002</v>
      </c>
      <c r="S20" s="325">
        <f t="shared" ref="S20:AB20" si="9">+S15</f>
        <v>121908.54</v>
      </c>
      <c r="T20" s="325">
        <f t="shared" si="9"/>
        <v>121908.54000000004</v>
      </c>
      <c r="U20" s="325">
        <f t="shared" si="9"/>
        <v>121908.53999999998</v>
      </c>
      <c r="V20" s="325">
        <f t="shared" si="9"/>
        <v>121908.53999999998</v>
      </c>
      <c r="W20" s="325">
        <f t="shared" si="9"/>
        <v>121908.54000000001</v>
      </c>
      <c r="X20" s="325">
        <f t="shared" si="9"/>
        <v>0</v>
      </c>
      <c r="Y20" s="325">
        <f t="shared" si="9"/>
        <v>0</v>
      </c>
      <c r="Z20" s="325">
        <f t="shared" si="9"/>
        <v>0</v>
      </c>
      <c r="AA20" s="325">
        <f t="shared" si="9"/>
        <v>0</v>
      </c>
      <c r="AB20" s="325">
        <f t="shared" si="9"/>
        <v>0</v>
      </c>
      <c r="AC20" s="325">
        <f>+AC15</f>
        <v>0</v>
      </c>
      <c r="AD20" s="325">
        <f>+AD15</f>
        <v>0</v>
      </c>
      <c r="AE20" s="325">
        <f>+AE15</f>
        <v>0</v>
      </c>
      <c r="AF20" s="325">
        <f>+AF15</f>
        <v>0</v>
      </c>
      <c r="AG20" s="325">
        <f>+AG15</f>
        <v>0</v>
      </c>
      <c r="AH20" s="325">
        <f>SUM(D20:AG20)</f>
        <v>2438111.8885344216</v>
      </c>
      <c r="AI20" s="325"/>
      <c r="AJ20" s="325"/>
      <c r="AK20" s="325"/>
      <c r="AL20" s="325"/>
      <c r="AM20" s="325"/>
      <c r="AN20" s="325"/>
      <c r="AO20" s="325"/>
      <c r="AP20" s="325"/>
      <c r="AQ20" s="325"/>
      <c r="AR20" s="325"/>
      <c r="AS20" s="325"/>
      <c r="AT20" s="325"/>
      <c r="AU20" s="325"/>
    </row>
    <row r="21" spans="1:47" x14ac:dyDescent="0.25">
      <c r="A21" s="321">
        <v>13</v>
      </c>
      <c r="B21" s="321" t="s">
        <v>236</v>
      </c>
      <c r="D21" s="325">
        <v>0</v>
      </c>
      <c r="E21" s="325">
        <v>0</v>
      </c>
      <c r="F21" s="325">
        <v>0</v>
      </c>
      <c r="G21" s="325">
        <v>0</v>
      </c>
      <c r="H21" s="325">
        <v>0</v>
      </c>
      <c r="I21" s="325">
        <v>0</v>
      </c>
      <c r="J21" s="325">
        <v>0</v>
      </c>
      <c r="K21" s="325">
        <v>0</v>
      </c>
      <c r="L21" s="325">
        <v>0</v>
      </c>
      <c r="M21" s="325">
        <v>0</v>
      </c>
      <c r="N21" s="325">
        <v>0</v>
      </c>
      <c r="O21" s="325">
        <v>0</v>
      </c>
      <c r="P21" s="325">
        <v>0</v>
      </c>
      <c r="Q21" s="325">
        <v>0</v>
      </c>
      <c r="R21" s="325">
        <v>0</v>
      </c>
      <c r="S21" s="325">
        <v>0</v>
      </c>
      <c r="T21" s="325">
        <v>0</v>
      </c>
      <c r="U21" s="325">
        <v>0</v>
      </c>
      <c r="V21" s="325">
        <v>0</v>
      </c>
      <c r="W21" s="325">
        <v>0</v>
      </c>
      <c r="X21" s="325">
        <v>0</v>
      </c>
      <c r="Y21" s="325">
        <v>0</v>
      </c>
      <c r="Z21" s="325">
        <v>0</v>
      </c>
      <c r="AA21" s="325">
        <v>0</v>
      </c>
      <c r="AB21" s="325">
        <v>0</v>
      </c>
      <c r="AC21" s="325">
        <v>0</v>
      </c>
      <c r="AD21" s="325">
        <v>0</v>
      </c>
      <c r="AE21" s="325">
        <v>0</v>
      </c>
      <c r="AF21" s="325">
        <v>0</v>
      </c>
      <c r="AG21" s="325">
        <v>0</v>
      </c>
      <c r="AH21" s="325"/>
      <c r="AI21" s="325"/>
      <c r="AJ21" s="325"/>
      <c r="AK21" s="325"/>
      <c r="AL21" s="325"/>
      <c r="AM21" s="325"/>
      <c r="AN21" s="325"/>
      <c r="AO21" s="325"/>
      <c r="AP21" s="325"/>
      <c r="AQ21" s="325"/>
      <c r="AR21" s="325"/>
      <c r="AS21" s="325"/>
      <c r="AT21" s="325"/>
      <c r="AU21" s="325"/>
    </row>
    <row r="22" spans="1:47" x14ac:dyDescent="0.25">
      <c r="C22" s="325"/>
      <c r="D22" s="327"/>
      <c r="E22" s="265"/>
      <c r="F22" s="265"/>
      <c r="G22" s="265"/>
      <c r="H22" s="325"/>
      <c r="I22" s="325"/>
      <c r="J22" s="325"/>
      <c r="K22" s="325"/>
      <c r="L22" s="325"/>
      <c r="M22" s="325"/>
      <c r="N22" s="325"/>
      <c r="O22" s="325"/>
      <c r="P22" s="325"/>
      <c r="Q22" s="325"/>
      <c r="R22" s="325"/>
      <c r="S22" s="325"/>
      <c r="T22" s="325"/>
      <c r="U22" s="325"/>
      <c r="V22" s="325"/>
      <c r="W22" s="325"/>
      <c r="X22" s="325"/>
      <c r="Y22" s="325"/>
      <c r="Z22" s="325"/>
      <c r="AA22" s="325"/>
      <c r="AB22" s="325"/>
      <c r="AC22" s="325"/>
      <c r="AD22" s="325"/>
      <c r="AE22" s="325"/>
      <c r="AF22" s="325"/>
      <c r="AG22" s="325"/>
      <c r="AH22" s="325"/>
      <c r="AI22" s="325"/>
      <c r="AJ22" s="325"/>
      <c r="AK22" s="325"/>
      <c r="AL22" s="325"/>
      <c r="AM22" s="325"/>
      <c r="AN22" s="325"/>
      <c r="AO22" s="325"/>
      <c r="AP22" s="325"/>
      <c r="AQ22" s="325"/>
      <c r="AR22" s="325"/>
      <c r="AS22" s="325"/>
      <c r="AT22" s="325"/>
      <c r="AU22" s="325"/>
    </row>
    <row r="23" spans="1:47" x14ac:dyDescent="0.25">
      <c r="A23" s="321">
        <v>14</v>
      </c>
      <c r="B23" s="334" t="s">
        <v>237</v>
      </c>
      <c r="D23" s="325"/>
      <c r="E23" s="325"/>
      <c r="F23" s="325"/>
      <c r="G23" s="325"/>
      <c r="H23" s="325"/>
      <c r="I23" s="325"/>
      <c r="J23" s="325"/>
      <c r="K23" s="325"/>
      <c r="L23" s="325"/>
      <c r="M23" s="325"/>
      <c r="N23" s="325"/>
      <c r="O23" s="325"/>
      <c r="P23" s="325"/>
      <c r="Q23" s="325"/>
      <c r="R23" s="325"/>
      <c r="S23" s="325"/>
      <c r="T23" s="325"/>
      <c r="U23" s="325"/>
      <c r="V23" s="325"/>
      <c r="W23" s="325"/>
      <c r="X23" s="325"/>
      <c r="Y23" s="325"/>
      <c r="Z23" s="325"/>
      <c r="AA23" s="325"/>
      <c r="AB23" s="325"/>
      <c r="AC23" s="325"/>
      <c r="AD23" s="325"/>
      <c r="AE23" s="325"/>
      <c r="AF23" s="325"/>
      <c r="AG23" s="325"/>
      <c r="AH23" s="325"/>
      <c r="AI23" s="325"/>
      <c r="AJ23" s="325"/>
      <c r="AK23" s="325"/>
      <c r="AL23" s="325"/>
      <c r="AM23" s="325"/>
      <c r="AN23" s="325"/>
      <c r="AO23" s="325"/>
      <c r="AP23" s="325"/>
      <c r="AQ23" s="325"/>
      <c r="AR23" s="325"/>
      <c r="AS23" s="325"/>
      <c r="AT23" s="325"/>
      <c r="AU23" s="325"/>
    </row>
    <row r="24" spans="1:47" x14ac:dyDescent="0.25">
      <c r="A24" s="321">
        <v>15</v>
      </c>
      <c r="B24" s="321" t="s">
        <v>238</v>
      </c>
      <c r="C24" s="256"/>
      <c r="D24" s="325">
        <f>(+revenues!C7+revenues!C14)*365</f>
        <v>284700</v>
      </c>
      <c r="E24" s="325">
        <f>(+revenues!D7+revenues!D14)*365</f>
        <v>284700</v>
      </c>
      <c r="F24" s="325">
        <f>(+revenues!E7+revenues!E14)*365</f>
        <v>284700</v>
      </c>
      <c r="G24" s="325">
        <f>(+revenues!F7+revenues!F14)*365</f>
        <v>284700</v>
      </c>
      <c r="H24" s="325">
        <f>(+revenues!G7+revenues!G14)*365</f>
        <v>284700</v>
      </c>
      <c r="I24" s="325">
        <f>(+revenues!H7+revenues!H14)*365</f>
        <v>284700</v>
      </c>
      <c r="J24" s="325">
        <f>(+revenues!I7+revenues!I14)*365</f>
        <v>284700</v>
      </c>
      <c r="K24" s="325">
        <f>(+revenues!J7+revenues!J14)*365</f>
        <v>284700</v>
      </c>
      <c r="L24" s="325">
        <f>(+revenues!K7+revenues!K14)*365</f>
        <v>284700</v>
      </c>
      <c r="M24" s="325">
        <f>(+revenues!L7+revenues!L14)*365</f>
        <v>284700</v>
      </c>
      <c r="N24" s="325">
        <f>(+revenues!M7+revenues!M14)*365</f>
        <v>284700</v>
      </c>
      <c r="O24" s="325">
        <f>(+revenues!N7+revenues!N14)*365</f>
        <v>284700</v>
      </c>
      <c r="P24" s="325">
        <f>(+revenues!O7+revenues!O14)*365</f>
        <v>284700</v>
      </c>
      <c r="Q24" s="325">
        <f>(+revenues!P7+revenues!P14)*365</f>
        <v>284700</v>
      </c>
      <c r="R24" s="325">
        <f>(+revenues!Q7+revenues!Q14)*365</f>
        <v>284700</v>
      </c>
      <c r="S24" s="325">
        <f>(+revenues!R7+revenues!R14)*365</f>
        <v>284700</v>
      </c>
      <c r="T24" s="325">
        <f>(+revenues!S7+revenues!S14)*365</f>
        <v>284700</v>
      </c>
      <c r="U24" s="325">
        <f>(+revenues!T7+revenues!T14)*365</f>
        <v>284700</v>
      </c>
      <c r="V24" s="325">
        <f>(+revenues!U7+revenues!U14)*365</f>
        <v>284700</v>
      </c>
      <c r="W24" s="325">
        <f>(+revenues!V7+revenues!V14)*365</f>
        <v>284700</v>
      </c>
      <c r="X24" s="325">
        <f>(+revenues!W7+revenues!W14)*365</f>
        <v>0</v>
      </c>
      <c r="Y24" s="325">
        <f>(+revenues!X7+revenues!X14)*365</f>
        <v>0</v>
      </c>
      <c r="Z24" s="325">
        <f>(+revenues!Y7+revenues!Y14)*365</f>
        <v>0</v>
      </c>
      <c r="AA24" s="325">
        <f>(+revenues!Z7+revenues!Z14)*365</f>
        <v>0</v>
      </c>
      <c r="AB24" s="325">
        <f>(+revenues!AA7+revenues!AA14)*365</f>
        <v>0</v>
      </c>
      <c r="AC24" s="325">
        <f>(+revenues!AB7+revenues!AB14)*365</f>
        <v>0</v>
      </c>
      <c r="AD24" s="325">
        <f>(+revenues!AC7+revenues!AC14)*365</f>
        <v>0</v>
      </c>
      <c r="AE24" s="325">
        <f>(+revenues!AD7+revenues!AD14)*365</f>
        <v>0</v>
      </c>
      <c r="AF24" s="325">
        <f>(+revenues!AE7+revenues!AE14)*365</f>
        <v>0</v>
      </c>
      <c r="AG24" s="325">
        <f>(+revenues!AF7+revenues!AF14)*365</f>
        <v>0</v>
      </c>
      <c r="AH24" s="325"/>
      <c r="AI24" s="325"/>
      <c r="AJ24" s="325"/>
      <c r="AK24" s="325"/>
      <c r="AL24" s="325"/>
      <c r="AM24" s="325"/>
      <c r="AN24" s="325"/>
      <c r="AO24" s="325"/>
      <c r="AP24" s="325"/>
      <c r="AQ24" s="325"/>
      <c r="AR24" s="325"/>
      <c r="AS24" s="325"/>
      <c r="AT24" s="325"/>
      <c r="AU24" s="325"/>
    </row>
    <row r="25" spans="1:47" x14ac:dyDescent="0.25">
      <c r="A25" s="321">
        <v>16</v>
      </c>
      <c r="B25" s="321" t="s">
        <v>239</v>
      </c>
      <c r="C25" s="432"/>
      <c r="D25" s="325">
        <f>+D24</f>
        <v>284700</v>
      </c>
      <c r="E25" s="325">
        <f t="shared" ref="E25:AG25" si="10">+E24</f>
        <v>284700</v>
      </c>
      <c r="F25" s="325">
        <f t="shared" si="10"/>
        <v>284700</v>
      </c>
      <c r="G25" s="325">
        <f t="shared" si="10"/>
        <v>284700</v>
      </c>
      <c r="H25" s="325">
        <f t="shared" si="10"/>
        <v>284700</v>
      </c>
      <c r="I25" s="325">
        <f t="shared" si="10"/>
        <v>284700</v>
      </c>
      <c r="J25" s="325">
        <f t="shared" si="10"/>
        <v>284700</v>
      </c>
      <c r="K25" s="325">
        <f t="shared" si="10"/>
        <v>284700</v>
      </c>
      <c r="L25" s="325">
        <f t="shared" si="10"/>
        <v>284700</v>
      </c>
      <c r="M25" s="325">
        <f t="shared" si="10"/>
        <v>284700</v>
      </c>
      <c r="N25" s="325">
        <f t="shared" si="10"/>
        <v>284700</v>
      </c>
      <c r="O25" s="325">
        <f t="shared" si="10"/>
        <v>284700</v>
      </c>
      <c r="P25" s="325">
        <f t="shared" si="10"/>
        <v>284700</v>
      </c>
      <c r="Q25" s="325">
        <f t="shared" si="10"/>
        <v>284700</v>
      </c>
      <c r="R25" s="325">
        <f t="shared" si="10"/>
        <v>284700</v>
      </c>
      <c r="S25" s="325">
        <f t="shared" si="10"/>
        <v>284700</v>
      </c>
      <c r="T25" s="325">
        <f t="shared" si="10"/>
        <v>284700</v>
      </c>
      <c r="U25" s="325">
        <f t="shared" si="10"/>
        <v>284700</v>
      </c>
      <c r="V25" s="325">
        <f t="shared" si="10"/>
        <v>284700</v>
      </c>
      <c r="W25" s="325">
        <f t="shared" si="10"/>
        <v>284700</v>
      </c>
      <c r="X25" s="325">
        <f t="shared" si="10"/>
        <v>0</v>
      </c>
      <c r="Y25" s="325">
        <f t="shared" si="10"/>
        <v>0</v>
      </c>
      <c r="Z25" s="325">
        <f t="shared" si="10"/>
        <v>0</v>
      </c>
      <c r="AA25" s="325">
        <f t="shared" si="10"/>
        <v>0</v>
      </c>
      <c r="AB25" s="325">
        <f t="shared" si="10"/>
        <v>0</v>
      </c>
      <c r="AC25" s="325">
        <f t="shared" si="10"/>
        <v>0</v>
      </c>
      <c r="AD25" s="325">
        <f t="shared" si="10"/>
        <v>0</v>
      </c>
      <c r="AE25" s="325">
        <f t="shared" si="10"/>
        <v>0</v>
      </c>
      <c r="AF25" s="325">
        <f t="shared" si="10"/>
        <v>0</v>
      </c>
      <c r="AG25" s="325">
        <f t="shared" si="10"/>
        <v>0</v>
      </c>
      <c r="AH25" s="325"/>
      <c r="AI25" s="325"/>
      <c r="AJ25" s="325"/>
      <c r="AK25" s="325"/>
      <c r="AL25" s="325"/>
      <c r="AM25" s="325"/>
      <c r="AN25" s="325"/>
      <c r="AO25" s="325"/>
      <c r="AP25" s="325"/>
      <c r="AQ25" s="325"/>
      <c r="AR25" s="325"/>
      <c r="AS25" s="325"/>
      <c r="AT25" s="325"/>
      <c r="AU25" s="325"/>
    </row>
    <row r="26" spans="1:47" x14ac:dyDescent="0.25">
      <c r="A26" s="321">
        <v>17</v>
      </c>
      <c r="B26" s="321" t="s">
        <v>121</v>
      </c>
      <c r="D26" s="329">
        <v>1</v>
      </c>
      <c r="E26" s="329">
        <v>1</v>
      </c>
      <c r="F26" s="329">
        <v>1</v>
      </c>
      <c r="G26" s="329">
        <v>1</v>
      </c>
      <c r="H26" s="329">
        <v>1</v>
      </c>
      <c r="I26" s="329">
        <v>1</v>
      </c>
      <c r="J26" s="329">
        <v>1</v>
      </c>
      <c r="K26" s="329">
        <v>1</v>
      </c>
      <c r="L26" s="329">
        <v>1</v>
      </c>
      <c r="M26" s="329">
        <v>1</v>
      </c>
      <c r="N26" s="329">
        <v>1</v>
      </c>
      <c r="O26" s="329">
        <v>1</v>
      </c>
      <c r="P26" s="329">
        <v>1</v>
      </c>
      <c r="Q26" s="329">
        <v>1</v>
      </c>
      <c r="R26" s="329">
        <v>1</v>
      </c>
      <c r="S26" s="329">
        <v>1</v>
      </c>
      <c r="T26" s="329">
        <v>1</v>
      </c>
      <c r="U26" s="329">
        <v>1</v>
      </c>
      <c r="V26" s="329">
        <v>1</v>
      </c>
      <c r="W26" s="329">
        <v>1</v>
      </c>
      <c r="X26" s="329">
        <v>1</v>
      </c>
      <c r="Y26" s="329">
        <v>1</v>
      </c>
      <c r="Z26" s="329">
        <v>1</v>
      </c>
      <c r="AA26" s="329">
        <v>1</v>
      </c>
      <c r="AB26" s="329">
        <v>1</v>
      </c>
      <c r="AC26" s="329">
        <v>1</v>
      </c>
      <c r="AD26" s="329">
        <v>1</v>
      </c>
      <c r="AE26" s="329">
        <v>1</v>
      </c>
      <c r="AF26" s="329">
        <v>1</v>
      </c>
      <c r="AG26" s="329">
        <v>1</v>
      </c>
      <c r="AH26" s="325"/>
      <c r="AI26" s="325"/>
      <c r="AJ26" s="325"/>
      <c r="AK26" s="325"/>
      <c r="AL26" s="325"/>
      <c r="AM26" s="325"/>
      <c r="AN26" s="325"/>
      <c r="AO26" s="325"/>
      <c r="AP26" s="325"/>
      <c r="AQ26" s="325"/>
      <c r="AR26" s="325"/>
      <c r="AS26" s="325"/>
      <c r="AT26" s="325"/>
      <c r="AU26" s="325"/>
    </row>
    <row r="27" spans="1:47" x14ac:dyDescent="0.25"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</row>
    <row r="28" spans="1:47" x14ac:dyDescent="0.25">
      <c r="A28" s="321">
        <v>18</v>
      </c>
      <c r="B28" s="334" t="s">
        <v>20</v>
      </c>
      <c r="D28" s="325"/>
      <c r="E28" s="325"/>
      <c r="F28" s="325"/>
      <c r="G28" s="325"/>
      <c r="H28" s="325"/>
      <c r="I28" s="325"/>
      <c r="J28" s="325"/>
      <c r="K28" s="325"/>
      <c r="L28" s="325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</row>
    <row r="29" spans="1:47" x14ac:dyDescent="0.25">
      <c r="A29" s="321">
        <v>19</v>
      </c>
      <c r="B29" s="321" t="s">
        <v>240</v>
      </c>
      <c r="D29" s="335">
        <f>+D20/D24</f>
        <v>0.42820000000000003</v>
      </c>
      <c r="E29" s="335">
        <f>IF(inputs!$B$10-cos!E4&gt;-1,+E20/E24,0)</f>
        <v>0.42820000000000003</v>
      </c>
      <c r="F29" s="335">
        <f>IF(inputs!$B$10-cos!F4&gt;-1,+F20/F24,0)</f>
        <v>0.42818918691498342</v>
      </c>
      <c r="G29" s="335">
        <f>IF(inputs!$B$10-cos!G4&gt;-1,+G20/G24,0)</f>
        <v>0.42820000000000003</v>
      </c>
      <c r="H29" s="335">
        <f>IF(inputs!$B$10-cos!H4&gt;-1,+H20/H24,0)</f>
        <v>0.42820000000000003</v>
      </c>
      <c r="I29" s="335">
        <f>IF(inputs!$B$10-cos!I4&gt;-1,+I20/I24,0)</f>
        <v>0.42816951762907585</v>
      </c>
      <c r="J29" s="335">
        <f>IF(inputs!$B$10-cos!J4&gt;-1,+J20/J24,0)</f>
        <v>0.42822234342675886</v>
      </c>
      <c r="K29" s="335">
        <f>IF(inputs!$B$10-cos!K4&gt;-1,+K20/K24,0)</f>
        <v>0.42819999999999997</v>
      </c>
      <c r="L29" s="335">
        <f>IF(inputs!$B$10-cos!L4&gt;-1,+L20/L24,0)</f>
        <v>0.42820000000000003</v>
      </c>
      <c r="M29" s="335">
        <f>IF(inputs!$B$10-cos!M4&gt;-1,+M20/M24,0)</f>
        <v>0.42820000000000003</v>
      </c>
      <c r="N29" s="335">
        <f>IF(inputs!$B$10-cos!N4&gt;-1,+N20/N24,0)</f>
        <v>0.42820000000000003</v>
      </c>
      <c r="O29" s="335">
        <f>IF(inputs!$B$10-cos!O4&gt;-1,+O20/O24,0)</f>
        <v>0.42801202731692806</v>
      </c>
      <c r="P29" s="335">
        <f>IF(inputs!$B$10-cos!P4&gt;-1,+P20/P24,0)</f>
        <v>0.42820000000000025</v>
      </c>
      <c r="Q29" s="335">
        <f>IF(inputs!$B$10-cos!Q4&gt;-1,+Q20/Q24,0)</f>
        <v>0.42820000000000019</v>
      </c>
      <c r="R29" s="335">
        <f>IF(inputs!$B$10-cos!R4&gt;-1,+R20/R24,0)</f>
        <v>0.42820000000000008</v>
      </c>
      <c r="S29" s="335">
        <f>IF(inputs!$B$10-cos!S4&gt;-1,+S20/S24,0)</f>
        <v>0.42819999999999997</v>
      </c>
      <c r="T29" s="335">
        <f>IF(inputs!$B$10-cos!T4&gt;-1,+T20/T24,0)</f>
        <v>0.42820000000000014</v>
      </c>
      <c r="U29" s="335">
        <f>IF(inputs!$B$10-cos!U4&gt;-1,+U20/U24,0)</f>
        <v>0.42819999999999991</v>
      </c>
      <c r="V29" s="335">
        <f>IF(inputs!$B$10-cos!V4&gt;-1,+V20/V24,0)</f>
        <v>0.42819999999999991</v>
      </c>
      <c r="W29" s="335">
        <f>IF(inputs!$B$10-cos!W4&gt;-1,+W20/W24,0)</f>
        <v>0.42820000000000003</v>
      </c>
      <c r="X29" s="335">
        <f>IF(inputs!$B$10-cos!X4&gt;-1,+X20/X24,0)</f>
        <v>0</v>
      </c>
      <c r="Y29" s="335">
        <f>IF(inputs!$B$10-cos!Y4&gt;-1,+Y20/Y24,0)</f>
        <v>0</v>
      </c>
      <c r="Z29" s="335">
        <f>IF(inputs!$B$10-cos!Z4&gt;-1,+Z20/Z24,0)</f>
        <v>0</v>
      </c>
      <c r="AA29" s="335">
        <f>IF(inputs!$B$10-cos!AA4&gt;-1,+AA20/AA24,0)</f>
        <v>0</v>
      </c>
      <c r="AB29" s="335">
        <f>IF(inputs!$B$10-cos!AB4&gt;-1,+AB20/AB24,0)</f>
        <v>0</v>
      </c>
      <c r="AC29" s="335">
        <f>IF(inputs!$B$10-cos!AC4&gt;-1,+AC20/AC24,0)</f>
        <v>0</v>
      </c>
      <c r="AD29" s="335">
        <f>IF(inputs!$B$10-cos!AD4&gt;-1,+AD20/AD24,0)</f>
        <v>0</v>
      </c>
      <c r="AE29" s="335">
        <f>IF(inputs!$B$10-cos!AE4&gt;-1,+AE20/AE24,0)</f>
        <v>0</v>
      </c>
      <c r="AF29" s="335">
        <f>IF(inputs!$B$10-cos!AF4&gt;-1,+AF20/AF24,0)</f>
        <v>0</v>
      </c>
      <c r="AG29" s="335">
        <f>IF(inputs!$B$10-cos!AG4&gt;-1,+AG20/AG24,0)</f>
        <v>0</v>
      </c>
      <c r="AH29" s="93">
        <f>AVERAGE(D29:AG29)</f>
        <v>0.28545976917625832</v>
      </c>
      <c r="AI29" s="325"/>
      <c r="AJ29" s="325"/>
      <c r="AK29" s="325"/>
      <c r="AL29" s="325"/>
      <c r="AM29" s="325"/>
      <c r="AN29" s="325"/>
      <c r="AO29" s="325"/>
      <c r="AP29" s="325"/>
      <c r="AQ29" s="325"/>
      <c r="AR29" s="325"/>
      <c r="AS29" s="325"/>
      <c r="AT29" s="325"/>
      <c r="AU29" s="325"/>
    </row>
    <row r="30" spans="1:47" x14ac:dyDescent="0.25">
      <c r="A30" s="321">
        <v>20</v>
      </c>
      <c r="B30" s="321" t="s">
        <v>43</v>
      </c>
      <c r="D30" s="335">
        <f>+D21/D25</f>
        <v>0</v>
      </c>
      <c r="E30" s="335">
        <f t="shared" ref="E30:R30" si="11">+E21/E25</f>
        <v>0</v>
      </c>
      <c r="F30" s="335">
        <f t="shared" si="11"/>
        <v>0</v>
      </c>
      <c r="G30" s="335">
        <f t="shared" si="11"/>
        <v>0</v>
      </c>
      <c r="H30" s="335">
        <f t="shared" si="11"/>
        <v>0</v>
      </c>
      <c r="I30" s="335">
        <f t="shared" si="11"/>
        <v>0</v>
      </c>
      <c r="J30" s="335">
        <f t="shared" si="11"/>
        <v>0</v>
      </c>
      <c r="K30" s="335">
        <f t="shared" si="11"/>
        <v>0</v>
      </c>
      <c r="L30" s="335">
        <f t="shared" si="11"/>
        <v>0</v>
      </c>
      <c r="M30" s="335">
        <f t="shared" si="11"/>
        <v>0</v>
      </c>
      <c r="N30" s="335">
        <f t="shared" si="11"/>
        <v>0</v>
      </c>
      <c r="O30" s="335">
        <f t="shared" si="11"/>
        <v>0</v>
      </c>
      <c r="P30" s="335">
        <f t="shared" si="11"/>
        <v>0</v>
      </c>
      <c r="Q30" s="335">
        <f t="shared" si="11"/>
        <v>0</v>
      </c>
      <c r="R30" s="335">
        <f t="shared" si="11"/>
        <v>0</v>
      </c>
      <c r="S30" s="335">
        <f>IF(inputs!$B$9-cos!S4&gt;-1,+S21/S25,0)</f>
        <v>0</v>
      </c>
      <c r="T30" s="335">
        <f>IF(inputs!$B$9-cos!T4&gt;-1,+T21/T25,0)</f>
        <v>0</v>
      </c>
      <c r="U30" s="335">
        <f>IF(inputs!$B$9-cos!U4&gt;-1,+U21/U25,0)</f>
        <v>0</v>
      </c>
      <c r="V30" s="335">
        <f>IF(inputs!$B$9-cos!V4&gt;-1,+V21/V25,0)</f>
        <v>0</v>
      </c>
      <c r="W30" s="335">
        <f>IF(inputs!$B$9-cos!W4&gt;-1,+W21/W25,0)</f>
        <v>0</v>
      </c>
      <c r="X30" s="335">
        <f>IF(inputs!$B$9-cos!X4&gt;-1,+X21/X25,0)</f>
        <v>0</v>
      </c>
      <c r="Y30" s="335">
        <f>IF(inputs!$B$9-cos!Y4&gt;-1,+Y21/Y25,0)</f>
        <v>0</v>
      </c>
      <c r="Z30" s="335">
        <f>IF(inputs!$B$9-cos!Z4&gt;-1,+Z21/Z25,0)</f>
        <v>0</v>
      </c>
      <c r="AA30" s="335">
        <f>IF(inputs!$B$9-cos!AA4&gt;-1,+AA21/AA25,0)</f>
        <v>0</v>
      </c>
      <c r="AB30" s="335">
        <f>IF(inputs!$B$9-cos!AB4&gt;-1,+AB21/AB25,0)</f>
        <v>0</v>
      </c>
      <c r="AC30" s="335">
        <f>IF(inputs!$B$9-cos!AC4&gt;-1,+AC21/AC25,0)</f>
        <v>0</v>
      </c>
      <c r="AD30" s="335">
        <f>IF(inputs!$B$9-cos!AD4&gt;-1,+AD21/AD25,0)</f>
        <v>0</v>
      </c>
      <c r="AE30" s="335">
        <f>IF(inputs!$B$9-cos!AE4&gt;-1,+AE21/AE25,0)</f>
        <v>0</v>
      </c>
      <c r="AF30" s="335">
        <f>IF(inputs!$B$9-cos!AF4&gt;-1,+AF21/AF25,0)</f>
        <v>0</v>
      </c>
      <c r="AG30" s="335">
        <f>IF(inputs!$B$9-cos!AG4&gt;-1,+AG21/AG25,0)</f>
        <v>0</v>
      </c>
      <c r="AH30" s="325"/>
      <c r="AI30" s="325"/>
      <c r="AJ30" s="325"/>
      <c r="AK30" s="325"/>
      <c r="AL30" s="325"/>
      <c r="AM30" s="325"/>
      <c r="AN30" s="325"/>
      <c r="AO30" s="325"/>
      <c r="AP30" s="325"/>
      <c r="AQ30" s="325"/>
      <c r="AR30" s="325"/>
      <c r="AS30" s="325"/>
      <c r="AT30" s="325"/>
      <c r="AU30" s="325"/>
    </row>
    <row r="31" spans="1:47" x14ac:dyDescent="0.25">
      <c r="A31" s="321">
        <v>21</v>
      </c>
      <c r="B31" s="321" t="s">
        <v>241</v>
      </c>
      <c r="D31" s="335">
        <f>+D15/D25</f>
        <v>0.42820000000000003</v>
      </c>
      <c r="E31" s="335">
        <f t="shared" ref="E31:R31" si="12">+E20/E25</f>
        <v>0.42820000000000003</v>
      </c>
      <c r="F31" s="335">
        <f t="shared" si="12"/>
        <v>0.42818918691498342</v>
      </c>
      <c r="G31" s="335">
        <f t="shared" si="12"/>
        <v>0.42820000000000003</v>
      </c>
      <c r="H31" s="335">
        <f t="shared" si="12"/>
        <v>0.42820000000000003</v>
      </c>
      <c r="I31" s="335">
        <f t="shared" si="12"/>
        <v>0.42816951762907585</v>
      </c>
      <c r="J31" s="335">
        <f t="shared" si="12"/>
        <v>0.42822234342675886</v>
      </c>
      <c r="K31" s="335">
        <f t="shared" si="12"/>
        <v>0.42819999999999997</v>
      </c>
      <c r="L31" s="335">
        <f t="shared" si="12"/>
        <v>0.42820000000000003</v>
      </c>
      <c r="M31" s="335">
        <f t="shared" si="12"/>
        <v>0.42820000000000003</v>
      </c>
      <c r="N31" s="335">
        <f t="shared" si="12"/>
        <v>0.42820000000000003</v>
      </c>
      <c r="O31" s="335">
        <f t="shared" si="12"/>
        <v>0.42801202731692806</v>
      </c>
      <c r="P31" s="335">
        <f t="shared" si="12"/>
        <v>0.42820000000000025</v>
      </c>
      <c r="Q31" s="335">
        <f t="shared" si="12"/>
        <v>0.42820000000000019</v>
      </c>
      <c r="R31" s="335">
        <f t="shared" si="12"/>
        <v>0.42820000000000008</v>
      </c>
      <c r="S31" s="335">
        <f>IF(inputs!$B$9-cos!S4&gt;-1,+S20/S25,0)</f>
        <v>0.42819999999999997</v>
      </c>
      <c r="T31" s="335">
        <f>IF(inputs!$B$9-cos!T4&gt;-1,+T20/T25,0)</f>
        <v>0.42820000000000014</v>
      </c>
      <c r="U31" s="335">
        <f>IF(inputs!$B$9-cos!U4&gt;-1,+U20/U25,0)</f>
        <v>0.42819999999999991</v>
      </c>
      <c r="V31" s="335">
        <f>IF(inputs!$B$9-cos!V4&gt;-1,+V20/V25,0)</f>
        <v>0.42819999999999991</v>
      </c>
      <c r="W31" s="335">
        <f>IF(inputs!$B$9-cos!W4&gt;-1,+W20/W25,0)</f>
        <v>0.42820000000000003</v>
      </c>
      <c r="X31" s="335">
        <f>IF(inputs!$B$9-cos!X4&gt;-1,+X20/X25,0)</f>
        <v>0</v>
      </c>
      <c r="Y31" s="335">
        <f>IF(inputs!$B$9-cos!Y4&gt;-1,+Y20/Y25,0)</f>
        <v>0</v>
      </c>
      <c r="Z31" s="335">
        <f>IF(inputs!$B$9-cos!Z4&gt;-1,+Z20/Z25,0)</f>
        <v>0</v>
      </c>
      <c r="AA31" s="335">
        <f>IF(inputs!$B$9-cos!AA4&gt;-1,+AA20/AA25,0)</f>
        <v>0</v>
      </c>
      <c r="AB31" s="335">
        <f>IF(inputs!$B$9-cos!AB4&gt;-1,+AB20/AB25,0)</f>
        <v>0</v>
      </c>
      <c r="AC31" s="335">
        <f>IF(inputs!$B$9-cos!AC4&gt;-1,+AC20/AC25,0)</f>
        <v>0</v>
      </c>
      <c r="AD31" s="335">
        <f>IF(inputs!$B$9-cos!AD4&gt;-1,+AD20/AD25,0)</f>
        <v>0</v>
      </c>
      <c r="AE31" s="335">
        <f>IF(inputs!$B$9-cos!AE4&gt;-1,+AE20/AE25,0)</f>
        <v>0</v>
      </c>
      <c r="AF31" s="335">
        <f>IF(inputs!$B$9-cos!AF4&gt;-1,+AF20/AF25,0)</f>
        <v>0</v>
      </c>
      <c r="AG31" s="335">
        <f>IF(inputs!$B$9-cos!AG4&gt;-1,+AG20/AG25,0)</f>
        <v>0</v>
      </c>
      <c r="AH31" s="325"/>
      <c r="AI31" s="325"/>
      <c r="AJ31" s="325"/>
      <c r="AK31" s="325"/>
      <c r="AL31" s="325"/>
      <c r="AM31" s="325"/>
      <c r="AN31" s="325"/>
      <c r="AO31" s="325"/>
      <c r="AP31" s="325"/>
      <c r="AQ31" s="325"/>
      <c r="AR31" s="325"/>
      <c r="AS31" s="325"/>
      <c r="AT31" s="325"/>
      <c r="AU31" s="325"/>
    </row>
    <row r="32" spans="1:47" ht="13.8" thickBot="1" x14ac:dyDescent="0.3">
      <c r="A32" s="330"/>
      <c r="B32" s="330"/>
      <c r="C32" s="108"/>
      <c r="D32" s="333"/>
      <c r="E32" s="333"/>
      <c r="F32" s="333"/>
      <c r="G32" s="333"/>
      <c r="H32" s="333"/>
      <c r="I32" s="333"/>
      <c r="J32" s="333"/>
      <c r="K32" s="333"/>
      <c r="L32" s="333"/>
      <c r="M32" s="333"/>
      <c r="N32" s="333"/>
      <c r="O32" s="333"/>
      <c r="P32" s="333"/>
      <c r="Q32" s="333"/>
      <c r="R32" s="333"/>
      <c r="S32" s="333"/>
      <c r="T32" s="333"/>
      <c r="U32" s="333"/>
      <c r="V32" s="333"/>
      <c r="W32" s="333"/>
      <c r="X32" s="333"/>
      <c r="Y32" s="333"/>
      <c r="Z32" s="333"/>
      <c r="AA32" s="333"/>
      <c r="AB32" s="333"/>
      <c r="AC32" s="333"/>
      <c r="AD32" s="333"/>
      <c r="AE32" s="333"/>
      <c r="AF32" s="333"/>
      <c r="AG32" s="333"/>
      <c r="AH32" s="325"/>
      <c r="AI32" s="325"/>
      <c r="AJ32" s="325"/>
      <c r="AK32" s="325"/>
      <c r="AL32" s="325"/>
      <c r="AM32" s="325"/>
      <c r="AN32" s="325"/>
      <c r="AO32" s="325"/>
      <c r="AP32" s="325"/>
      <c r="AQ32" s="325"/>
      <c r="AR32" s="325"/>
      <c r="AS32" s="325"/>
      <c r="AT32" s="325"/>
      <c r="AU32" s="325"/>
    </row>
    <row r="33" spans="1:47" x14ac:dyDescent="0.25">
      <c r="A33" s="321">
        <v>22</v>
      </c>
      <c r="B33" s="334" t="s">
        <v>242</v>
      </c>
      <c r="D33" s="325"/>
      <c r="E33" s="336"/>
      <c r="F33" s="336"/>
      <c r="G33" s="336"/>
      <c r="H33" s="336"/>
      <c r="I33" s="336"/>
      <c r="J33" s="336"/>
      <c r="K33" s="336"/>
      <c r="L33" s="336"/>
      <c r="M33" s="336"/>
      <c r="N33" s="336"/>
      <c r="O33" s="336"/>
      <c r="P33" s="336"/>
      <c r="Q33" s="336"/>
      <c r="R33" s="336"/>
      <c r="S33" s="336"/>
      <c r="T33" s="336"/>
      <c r="U33" s="336"/>
      <c r="V33" s="336"/>
      <c r="W33" s="336"/>
      <c r="X33" s="336"/>
      <c r="Y33" s="336"/>
      <c r="Z33" s="336"/>
      <c r="AA33" s="336"/>
      <c r="AB33" s="336"/>
      <c r="AC33" s="336"/>
      <c r="AD33" s="336"/>
      <c r="AE33" s="336"/>
      <c r="AF33" s="336"/>
      <c r="AG33" s="336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</row>
    <row r="34" spans="1:47" x14ac:dyDescent="0.25">
      <c r="A34" s="321">
        <v>23</v>
      </c>
      <c r="B34" s="321" t="s">
        <v>398</v>
      </c>
      <c r="C34" s="336"/>
      <c r="D34" s="336">
        <v>1</v>
      </c>
      <c r="E34" s="337">
        <f>+D34/(1+$E$73)</f>
        <v>0.91911764705882348</v>
      </c>
      <c r="F34" s="337">
        <f t="shared" ref="F34:AG34" si="13">+E34/(1+$E$73)</f>
        <v>0.84477724913494801</v>
      </c>
      <c r="G34" s="337">
        <f t="shared" si="13"/>
        <v>0.77644967751373895</v>
      </c>
      <c r="H34" s="337">
        <f t="shared" si="13"/>
        <v>0.71364860065600999</v>
      </c>
      <c r="I34" s="337">
        <f t="shared" si="13"/>
        <v>0.65592702266177383</v>
      </c>
      <c r="J34" s="337">
        <f t="shared" si="13"/>
        <v>0.60287410171118916</v>
      </c>
      <c r="K34" s="337">
        <f t="shared" si="13"/>
        <v>0.55411222583748998</v>
      </c>
      <c r="L34" s="337">
        <f t="shared" si="13"/>
        <v>0.50929432521828122</v>
      </c>
      <c r="M34" s="337">
        <f t="shared" si="13"/>
        <v>0.46810140185503785</v>
      </c>
      <c r="N34" s="337">
        <f t="shared" si="13"/>
        <v>0.43024025905793917</v>
      </c>
      <c r="O34" s="337">
        <f t="shared" si="13"/>
        <v>0.39544141457531173</v>
      </c>
      <c r="P34" s="337">
        <f t="shared" si="13"/>
        <v>0.36345718251407327</v>
      </c>
      <c r="Q34" s="337">
        <f t="shared" si="13"/>
        <v>0.33405991039896438</v>
      </c>
      <c r="R34" s="337">
        <f t="shared" si="13"/>
        <v>0.30704035882257752</v>
      </c>
      <c r="S34" s="337">
        <f t="shared" si="13"/>
        <v>0.28220621215310432</v>
      </c>
      <c r="T34" s="337">
        <f t="shared" si="13"/>
        <v>0.25938070969954441</v>
      </c>
      <c r="U34" s="337">
        <f t="shared" si="13"/>
        <v>0.23840138759149301</v>
      </c>
      <c r="V34" s="337">
        <f t="shared" si="13"/>
        <v>0.21911892241865166</v>
      </c>
      <c r="W34" s="337">
        <f t="shared" si="13"/>
        <v>0.201396068399496</v>
      </c>
      <c r="X34" s="337">
        <f t="shared" si="13"/>
        <v>0.18510668051424264</v>
      </c>
      <c r="Y34" s="337">
        <f t="shared" si="13"/>
        <v>0.17013481664912006</v>
      </c>
      <c r="Z34" s="337">
        <f t="shared" si="13"/>
        <v>0.15637391236132356</v>
      </c>
      <c r="AA34" s="337">
        <f t="shared" si="13"/>
        <v>0.14372602239092239</v>
      </c>
      <c r="AB34" s="337">
        <f t="shared" si="13"/>
        <v>0.13210112352106837</v>
      </c>
      <c r="AC34" s="337">
        <f t="shared" si="13"/>
        <v>0.12141647382451136</v>
      </c>
      <c r="AD34" s="337">
        <f t="shared" si="13"/>
        <v>0.1115960237357641</v>
      </c>
      <c r="AE34" s="337">
        <f t="shared" si="13"/>
        <v>0.10256987475713612</v>
      </c>
      <c r="AF34" s="337">
        <f t="shared" si="13"/>
        <v>9.4273781945897167E-2</v>
      </c>
      <c r="AG34" s="337">
        <f t="shared" si="13"/>
        <v>8.6648696641449599E-2</v>
      </c>
      <c r="AH34" s="325"/>
      <c r="AI34" s="325"/>
      <c r="AJ34" s="325"/>
      <c r="AK34" s="325"/>
      <c r="AL34" s="325"/>
      <c r="AM34" s="325"/>
      <c r="AN34" s="325"/>
      <c r="AO34" s="325"/>
      <c r="AP34" s="325"/>
      <c r="AQ34" s="325"/>
      <c r="AR34" s="325"/>
      <c r="AS34" s="325"/>
      <c r="AT34" s="325"/>
      <c r="AU34" s="325"/>
    </row>
    <row r="35" spans="1:47" x14ac:dyDescent="0.25">
      <c r="D35" s="325"/>
      <c r="E35" s="325"/>
      <c r="F35" s="325"/>
      <c r="G35" s="325"/>
      <c r="H35" s="325"/>
      <c r="I35" s="325"/>
      <c r="J35" s="325"/>
      <c r="K35" s="325"/>
      <c r="L35" s="325"/>
      <c r="M35" s="325"/>
      <c r="N35" s="325"/>
      <c r="O35" s="325"/>
      <c r="P35" s="325"/>
      <c r="Q35" s="325"/>
      <c r="R35" s="325"/>
      <c r="S35" s="325"/>
      <c r="T35" s="325"/>
      <c r="U35" s="325"/>
      <c r="V35" s="325"/>
      <c r="W35" s="325"/>
      <c r="X35" s="325"/>
      <c r="Y35" s="325"/>
      <c r="Z35" s="325"/>
      <c r="AA35" s="325"/>
      <c r="AB35" s="325"/>
      <c r="AC35" s="325"/>
      <c r="AD35" s="325"/>
      <c r="AE35" s="325"/>
      <c r="AF35" s="325"/>
      <c r="AG35" s="325"/>
      <c r="AH35" s="325"/>
      <c r="AI35" s="325"/>
      <c r="AJ35" s="325"/>
      <c r="AK35" s="325"/>
      <c r="AL35" s="325"/>
      <c r="AM35" s="325"/>
      <c r="AN35" s="325"/>
      <c r="AO35" s="325"/>
      <c r="AP35" s="325"/>
      <c r="AQ35" s="325"/>
      <c r="AR35" s="325"/>
      <c r="AS35" s="325"/>
      <c r="AT35" s="325"/>
      <c r="AU35" s="325"/>
    </row>
    <row r="36" spans="1:47" x14ac:dyDescent="0.25">
      <c r="A36" s="321">
        <v>24</v>
      </c>
      <c r="B36" s="321" t="s">
        <v>243</v>
      </c>
      <c r="C36" s="325">
        <f>SUM(D36:AG36)</f>
        <v>1228208.366669745</v>
      </c>
      <c r="D36" s="325">
        <f>+D29*D24*D34</f>
        <v>121908.54000000001</v>
      </c>
      <c r="E36" s="325">
        <f t="shared" ref="E36:AG36" si="14">+E29*E24*E34</f>
        <v>112048.29044117648</v>
      </c>
      <c r="F36" s="325">
        <f t="shared" si="14"/>
        <v>102982.96043291097</v>
      </c>
      <c r="G36" s="325">
        <f t="shared" si="14"/>
        <v>94655.846569170753</v>
      </c>
      <c r="H36" s="325">
        <f t="shared" si="14"/>
        <v>86999.858979017226</v>
      </c>
      <c r="I36" s="325">
        <f t="shared" si="14"/>
        <v>79957.413327427872</v>
      </c>
      <c r="J36" s="325">
        <f t="shared" si="14"/>
        <v>73499.336530241446</v>
      </c>
      <c r="K36" s="325">
        <f t="shared" si="14"/>
        <v>67551.012447998684</v>
      </c>
      <c r="L36" s="325">
        <f t="shared" si="14"/>
        <v>62087.327617645846</v>
      </c>
      <c r="M36" s="325">
        <f t="shared" si="14"/>
        <v>57065.558472100958</v>
      </c>
      <c r="N36" s="325">
        <f t="shared" si="14"/>
        <v>52449.961830975146</v>
      </c>
      <c r="O36" s="325">
        <f t="shared" si="14"/>
        <v>48186.523133712872</v>
      </c>
      <c r="P36" s="325">
        <f t="shared" si="14"/>
        <v>44308.534472804226</v>
      </c>
      <c r="Q36" s="325">
        <f t="shared" si="14"/>
        <v>40724.755949268583</v>
      </c>
      <c r="R36" s="325">
        <f t="shared" si="14"/>
        <v>37430.84186513655</v>
      </c>
      <c r="S36" s="325">
        <f t="shared" si="14"/>
        <v>34403.347302515205</v>
      </c>
      <c r="T36" s="325">
        <f t="shared" si="14"/>
        <v>31620.723623635306</v>
      </c>
      <c r="U36" s="325">
        <f t="shared" si="14"/>
        <v>29063.165095253025</v>
      </c>
      <c r="V36" s="325">
        <f t="shared" si="14"/>
        <v>26712.467918431088</v>
      </c>
      <c r="W36" s="325">
        <f t="shared" si="14"/>
        <v>24551.900660322695</v>
      </c>
      <c r="X36" s="325">
        <f t="shared" si="14"/>
        <v>0</v>
      </c>
      <c r="Y36" s="325">
        <f t="shared" si="14"/>
        <v>0</v>
      </c>
      <c r="Z36" s="325">
        <f t="shared" si="14"/>
        <v>0</v>
      </c>
      <c r="AA36" s="325">
        <f t="shared" si="14"/>
        <v>0</v>
      </c>
      <c r="AB36" s="325">
        <f t="shared" si="14"/>
        <v>0</v>
      </c>
      <c r="AC36" s="325">
        <f t="shared" si="14"/>
        <v>0</v>
      </c>
      <c r="AD36" s="325">
        <f t="shared" si="14"/>
        <v>0</v>
      </c>
      <c r="AE36" s="325">
        <f t="shared" si="14"/>
        <v>0</v>
      </c>
      <c r="AF36" s="325">
        <f t="shared" si="14"/>
        <v>0</v>
      </c>
      <c r="AG36" s="325">
        <f t="shared" si="14"/>
        <v>0</v>
      </c>
      <c r="AH36" s="325"/>
      <c r="AI36" s="325"/>
      <c r="AJ36" s="325"/>
      <c r="AK36" s="325"/>
      <c r="AL36" s="325"/>
      <c r="AM36" s="325"/>
      <c r="AN36" s="325"/>
      <c r="AO36" s="325"/>
      <c r="AP36" s="325"/>
      <c r="AQ36" s="325"/>
      <c r="AR36" s="325"/>
      <c r="AS36" s="325"/>
      <c r="AT36" s="325"/>
      <c r="AU36" s="325"/>
    </row>
    <row r="37" spans="1:47" x14ac:dyDescent="0.25">
      <c r="A37" s="321">
        <v>25</v>
      </c>
      <c r="B37" s="321" t="s">
        <v>244</v>
      </c>
      <c r="C37" s="325">
        <f>SUM(D37:AG37)</f>
        <v>2868365.219621174</v>
      </c>
      <c r="D37" s="325">
        <f t="shared" ref="D37:R37" si="15">+D24*D34</f>
        <v>284700</v>
      </c>
      <c r="E37" s="325">
        <f t="shared" si="15"/>
        <v>261672.79411764705</v>
      </c>
      <c r="F37" s="325">
        <f t="shared" si="15"/>
        <v>240508.08282871969</v>
      </c>
      <c r="G37" s="325">
        <f t="shared" si="15"/>
        <v>221055.22318816147</v>
      </c>
      <c r="H37" s="325">
        <f t="shared" si="15"/>
        <v>203175.75660676605</v>
      </c>
      <c r="I37" s="325">
        <f t="shared" si="15"/>
        <v>186742.423351807</v>
      </c>
      <c r="J37" s="325">
        <f t="shared" si="15"/>
        <v>171638.25675717555</v>
      </c>
      <c r="K37" s="325">
        <f t="shared" si="15"/>
        <v>157755.75069593338</v>
      </c>
      <c r="L37" s="325">
        <f t="shared" si="15"/>
        <v>144996.09438964466</v>
      </c>
      <c r="M37" s="325">
        <f t="shared" si="15"/>
        <v>133268.46910812927</v>
      </c>
      <c r="N37" s="325">
        <f t="shared" si="15"/>
        <v>122489.40175379527</v>
      </c>
      <c r="O37" s="325">
        <f t="shared" si="15"/>
        <v>112582.17072959125</v>
      </c>
      <c r="P37" s="325">
        <f t="shared" si="15"/>
        <v>103476.25986175665</v>
      </c>
      <c r="Q37" s="325">
        <f t="shared" si="15"/>
        <v>95106.856490585153</v>
      </c>
      <c r="R37" s="325">
        <f t="shared" si="15"/>
        <v>87414.39015678782</v>
      </c>
      <c r="S37" s="325">
        <f t="shared" ref="S37:AB37" si="16">+S24*S34</f>
        <v>80344.108599988802</v>
      </c>
      <c r="T37" s="325">
        <f t="shared" si="16"/>
        <v>73845.688051460296</v>
      </c>
      <c r="U37" s="325">
        <f t="shared" si="16"/>
        <v>67872.875047298061</v>
      </c>
      <c r="V37" s="325">
        <f t="shared" si="16"/>
        <v>62383.157212590129</v>
      </c>
      <c r="W37" s="325">
        <f t="shared" si="16"/>
        <v>57337.460673336514</v>
      </c>
      <c r="X37" s="325">
        <f t="shared" si="16"/>
        <v>0</v>
      </c>
      <c r="Y37" s="325">
        <f t="shared" si="16"/>
        <v>0</v>
      </c>
      <c r="Z37" s="325">
        <f t="shared" si="16"/>
        <v>0</v>
      </c>
      <c r="AA37" s="325">
        <f t="shared" si="16"/>
        <v>0</v>
      </c>
      <c r="AB37" s="325">
        <f t="shared" si="16"/>
        <v>0</v>
      </c>
      <c r="AC37" s="325">
        <f>+AC24*AC34</f>
        <v>0</v>
      </c>
      <c r="AD37" s="325">
        <f>+AD24*AD34</f>
        <v>0</v>
      </c>
      <c r="AE37" s="325">
        <f>+AE24*AE34</f>
        <v>0</v>
      </c>
      <c r="AF37" s="325">
        <f>+AF24*AF34</f>
        <v>0</v>
      </c>
      <c r="AG37" s="325">
        <f>+AG24*AG34</f>
        <v>0</v>
      </c>
      <c r="AH37" s="325"/>
      <c r="AI37" s="325"/>
      <c r="AJ37" s="325"/>
      <c r="AK37" s="325"/>
      <c r="AL37" s="325"/>
      <c r="AM37" s="325"/>
      <c r="AN37" s="325"/>
      <c r="AO37" s="325"/>
      <c r="AP37" s="325"/>
      <c r="AQ37" s="325"/>
      <c r="AR37" s="325"/>
      <c r="AS37" s="325"/>
      <c r="AT37" s="325"/>
      <c r="AU37" s="325"/>
    </row>
    <row r="38" spans="1:47" x14ac:dyDescent="0.25">
      <c r="D38" s="325"/>
      <c r="E38" s="325"/>
      <c r="F38" s="325"/>
      <c r="G38" s="325"/>
      <c r="H38" s="325"/>
      <c r="I38" s="325"/>
      <c r="J38" s="325"/>
      <c r="K38" s="325"/>
      <c r="L38" s="325"/>
      <c r="M38" s="325"/>
      <c r="N38" s="325"/>
      <c r="O38" s="325"/>
      <c r="P38" s="325"/>
      <c r="Q38" s="325"/>
      <c r="R38" s="325"/>
      <c r="S38" s="325"/>
      <c r="T38" s="325"/>
      <c r="U38" s="325"/>
      <c r="V38" s="325"/>
      <c r="W38" s="325"/>
      <c r="X38" s="325"/>
      <c r="Y38" s="325"/>
      <c r="Z38" s="325"/>
      <c r="AA38" s="325"/>
      <c r="AB38" s="325"/>
      <c r="AC38" s="325"/>
      <c r="AD38" s="325"/>
      <c r="AE38" s="325"/>
      <c r="AF38" s="325"/>
      <c r="AG38" s="325"/>
      <c r="AH38" s="325"/>
      <c r="AI38" s="325"/>
      <c r="AJ38" s="325"/>
      <c r="AK38" s="325"/>
      <c r="AL38" s="325"/>
      <c r="AM38" s="325"/>
      <c r="AN38" s="325"/>
      <c r="AO38" s="325"/>
      <c r="AP38" s="325"/>
      <c r="AQ38" s="325"/>
      <c r="AR38" s="325"/>
      <c r="AS38" s="325"/>
      <c r="AT38" s="325"/>
      <c r="AU38" s="325"/>
    </row>
    <row r="39" spans="1:47" x14ac:dyDescent="0.25">
      <c r="A39" s="321">
        <v>26</v>
      </c>
      <c r="B39" s="321" t="s">
        <v>245</v>
      </c>
      <c r="C39" s="335">
        <f>+C36/C37</f>
        <v>0.42819106795331829</v>
      </c>
      <c r="D39" s="335">
        <f>+D36/D37</f>
        <v>0.42820000000000003</v>
      </c>
      <c r="E39" s="335">
        <f t="shared" ref="E39:R39" si="17">+E36/E37</f>
        <v>0.42820000000000003</v>
      </c>
      <c r="F39" s="335">
        <f t="shared" si="17"/>
        <v>0.42818918691498342</v>
      </c>
      <c r="G39" s="335">
        <f t="shared" si="17"/>
        <v>0.42820000000000003</v>
      </c>
      <c r="H39" s="335">
        <f t="shared" si="17"/>
        <v>0.42820000000000003</v>
      </c>
      <c r="I39" s="335">
        <f t="shared" si="17"/>
        <v>0.42816951762907585</v>
      </c>
      <c r="J39" s="335">
        <f t="shared" si="17"/>
        <v>0.42822234342675886</v>
      </c>
      <c r="K39" s="335">
        <f t="shared" si="17"/>
        <v>0.42820000000000008</v>
      </c>
      <c r="L39" s="335">
        <f t="shared" si="17"/>
        <v>0.42820000000000003</v>
      </c>
      <c r="M39" s="335">
        <f t="shared" si="17"/>
        <v>0.42820000000000003</v>
      </c>
      <c r="N39" s="335">
        <f t="shared" si="17"/>
        <v>0.42820000000000008</v>
      </c>
      <c r="O39" s="335">
        <f t="shared" si="17"/>
        <v>0.42801202731692811</v>
      </c>
      <c r="P39" s="335">
        <f t="shared" si="17"/>
        <v>0.42820000000000025</v>
      </c>
      <c r="Q39" s="335">
        <f t="shared" si="17"/>
        <v>0.42820000000000019</v>
      </c>
      <c r="R39" s="335">
        <f t="shared" si="17"/>
        <v>0.42820000000000008</v>
      </c>
      <c r="S39" s="335">
        <f>IF(inputs!$B$9-cos!S4&gt;-1,+S36/S37,0)</f>
        <v>0.42820000000000003</v>
      </c>
      <c r="T39" s="335">
        <f>IF(inputs!$B$9-cos!T4&gt;-1,+T36/T37,0)</f>
        <v>0.42820000000000008</v>
      </c>
      <c r="U39" s="335">
        <f>IF(inputs!$B$9-cos!U4&gt;-1,+U36/U37,0)</f>
        <v>0.42819999999999991</v>
      </c>
      <c r="V39" s="335">
        <f>IF(inputs!$B$9-cos!V4&gt;-1,+V36/V37,0)</f>
        <v>0.42819999999999991</v>
      </c>
      <c r="W39" s="335">
        <f>IF(inputs!$B$9-cos!W4&gt;-1,+W36/W37,0)</f>
        <v>0.42820000000000003</v>
      </c>
      <c r="X39" s="335">
        <f>IF(inputs!$B$9-cos!X4&gt;-1,+X36/X37,0)</f>
        <v>0</v>
      </c>
      <c r="Y39" s="335">
        <f>IF(inputs!$B$9-cos!Y4&gt;-1,+Y36/Y37,0)</f>
        <v>0</v>
      </c>
      <c r="Z39" s="335">
        <f>IF(inputs!$B$9-cos!Z4&gt;-1,+Z36/Z37,0)</f>
        <v>0</v>
      </c>
      <c r="AA39" s="335">
        <f>IF(inputs!$B$9-cos!AA4&gt;-1,+AA36/AA37,0)</f>
        <v>0</v>
      </c>
      <c r="AB39" s="335">
        <f>IF(inputs!$B$9-cos!AB4&gt;-1,+AB36/AB37,0)</f>
        <v>0</v>
      </c>
      <c r="AC39" s="335">
        <f>IF(inputs!$B$9-cos!AC4&gt;-1,+AC36/AC37,0)</f>
        <v>0</v>
      </c>
      <c r="AD39" s="335">
        <f>IF(inputs!$B$9-cos!AD4&gt;-1,+AD36/AD37,0)</f>
        <v>0</v>
      </c>
      <c r="AE39" s="335">
        <f>IF(inputs!$B$9-cos!AE4&gt;-1,+AE36/AE37,0)</f>
        <v>0</v>
      </c>
      <c r="AF39" s="335">
        <f>IF(inputs!$B$9-cos!AF4&gt;-1,+AF36/AF37,0)</f>
        <v>0</v>
      </c>
      <c r="AG39" s="335">
        <f>IF(inputs!$B$9-cos!AG4&gt;-1,+AG36/AG37,0)</f>
        <v>0</v>
      </c>
      <c r="AH39" s="325"/>
      <c r="AI39" s="325"/>
      <c r="AJ39" s="325"/>
      <c r="AK39" s="325"/>
      <c r="AL39" s="325"/>
      <c r="AM39" s="325"/>
      <c r="AN39" s="325"/>
      <c r="AO39" s="325"/>
      <c r="AP39" s="325"/>
      <c r="AQ39" s="325"/>
      <c r="AR39" s="325"/>
      <c r="AS39" s="325"/>
      <c r="AT39" s="325"/>
      <c r="AU39" s="325"/>
    </row>
    <row r="40" spans="1:47" x14ac:dyDescent="0.25">
      <c r="A40" s="321">
        <v>27</v>
      </c>
      <c r="B40" s="321" t="s">
        <v>246</v>
      </c>
      <c r="C40" s="335">
        <f>+C36/C37</f>
        <v>0.42819106795331829</v>
      </c>
      <c r="D40" s="335">
        <f t="shared" ref="D40:R40" si="18">D36/(D25*D34)</f>
        <v>0.42820000000000003</v>
      </c>
      <c r="E40" s="335">
        <f t="shared" si="18"/>
        <v>0.42820000000000003</v>
      </c>
      <c r="F40" s="335">
        <f t="shared" si="18"/>
        <v>0.42818918691498342</v>
      </c>
      <c r="G40" s="335">
        <f t="shared" si="18"/>
        <v>0.42820000000000003</v>
      </c>
      <c r="H40" s="335">
        <f t="shared" si="18"/>
        <v>0.42820000000000003</v>
      </c>
      <c r="I40" s="335">
        <f t="shared" si="18"/>
        <v>0.42816951762907585</v>
      </c>
      <c r="J40" s="335">
        <f t="shared" si="18"/>
        <v>0.42822234342675886</v>
      </c>
      <c r="K40" s="335">
        <f t="shared" si="18"/>
        <v>0.42820000000000008</v>
      </c>
      <c r="L40" s="335">
        <f t="shared" si="18"/>
        <v>0.42820000000000003</v>
      </c>
      <c r="M40" s="335">
        <f t="shared" si="18"/>
        <v>0.42820000000000003</v>
      </c>
      <c r="N40" s="335">
        <f t="shared" si="18"/>
        <v>0.42820000000000008</v>
      </c>
      <c r="O40" s="335">
        <f t="shared" si="18"/>
        <v>0.42801202731692811</v>
      </c>
      <c r="P40" s="335">
        <f t="shared" si="18"/>
        <v>0.42820000000000025</v>
      </c>
      <c r="Q40" s="335">
        <f t="shared" si="18"/>
        <v>0.42820000000000019</v>
      </c>
      <c r="R40" s="335">
        <f t="shared" si="18"/>
        <v>0.42820000000000008</v>
      </c>
      <c r="S40" s="335">
        <f>IF(inputs!$B$9-cos!S4&gt;-1,S36/(S25*S34),0)</f>
        <v>0.42820000000000003</v>
      </c>
      <c r="T40" s="335">
        <f>IF(inputs!$B$9-cos!T4&gt;-1,T36/(T25*T34),0)</f>
        <v>0.42820000000000008</v>
      </c>
      <c r="U40" s="335">
        <f>IF(inputs!$B$9-cos!U4&gt;-1,U36/(U25*U34),0)</f>
        <v>0.42819999999999991</v>
      </c>
      <c r="V40" s="335">
        <f>IF(inputs!$B$9-cos!V4&gt;-1,V36/(V25*V34),0)</f>
        <v>0.42819999999999991</v>
      </c>
      <c r="W40" s="335">
        <f>IF(inputs!$B$9-cos!W4&gt;-1,W36/(W25*W34),0)</f>
        <v>0.42820000000000003</v>
      </c>
      <c r="X40" s="335">
        <f>IF(inputs!$B$9-cos!X4&gt;-1,X36/(X25*X34),0)</f>
        <v>0</v>
      </c>
      <c r="Y40" s="335">
        <f>IF(inputs!$B$9-cos!Y4&gt;-1,Y36/(Y25*Y34),0)</f>
        <v>0</v>
      </c>
      <c r="Z40" s="335">
        <f>IF(inputs!$B$9-cos!Z4&gt;-1,Z36/(Z25*Z34),0)</f>
        <v>0</v>
      </c>
      <c r="AA40" s="335">
        <f>IF(inputs!$B$9-cos!AA4&gt;-1,AA36/(AA25*AA34),0)</f>
        <v>0</v>
      </c>
      <c r="AB40" s="335">
        <f>IF(inputs!$B$9-cos!AB4&gt;-1,AB36/(AB25*AB34),0)</f>
        <v>0</v>
      </c>
      <c r="AC40" s="335">
        <f>IF(inputs!$B$9-cos!AC4&gt;-1,AC36/(AC25*AC34),0)</f>
        <v>0</v>
      </c>
      <c r="AD40" s="335">
        <f>IF(inputs!$B$9-cos!AD4&gt;-1,AD36/(AD25*AD34),0)</f>
        <v>0</v>
      </c>
      <c r="AE40" s="335">
        <f>IF(inputs!$B$9-cos!AE4&gt;-1,AE36/(AE25*AE34),0)</f>
        <v>0</v>
      </c>
      <c r="AF40" s="335">
        <f>IF(inputs!$B$9-cos!AF4&gt;-1,AF36/(AF25*AF34),0)</f>
        <v>0</v>
      </c>
      <c r="AG40" s="335">
        <f>IF(inputs!$B$9-cos!AG4&gt;-1,AG36/(AG25*AG34),0)</f>
        <v>0</v>
      </c>
      <c r="AH40" s="325"/>
      <c r="AI40" s="325"/>
      <c r="AJ40" s="325"/>
      <c r="AK40" s="325"/>
      <c r="AL40" s="325"/>
      <c r="AM40" s="325"/>
      <c r="AN40" s="325"/>
      <c r="AO40" s="325"/>
      <c r="AP40" s="325"/>
      <c r="AQ40" s="325"/>
      <c r="AR40" s="325"/>
      <c r="AS40" s="325"/>
      <c r="AT40" s="325"/>
      <c r="AU40" s="325"/>
    </row>
    <row r="41" spans="1:47" ht="13.8" thickBot="1" x14ac:dyDescent="0.3">
      <c r="A41" s="330"/>
      <c r="B41" s="330"/>
      <c r="C41" s="108"/>
      <c r="D41" s="108"/>
      <c r="E41" s="333"/>
      <c r="F41" s="333"/>
      <c r="G41" s="333"/>
      <c r="H41" s="333"/>
      <c r="I41" s="333"/>
      <c r="J41" s="333"/>
      <c r="K41" s="333"/>
      <c r="L41" s="333"/>
      <c r="M41" s="333"/>
      <c r="N41" s="333"/>
      <c r="O41" s="333"/>
      <c r="P41" s="333"/>
      <c r="Q41" s="333"/>
      <c r="R41" s="333"/>
      <c r="S41" s="333"/>
      <c r="T41" s="333"/>
      <c r="U41" s="333"/>
      <c r="V41" s="333"/>
      <c r="W41" s="333"/>
      <c r="X41" s="333"/>
      <c r="Y41" s="333"/>
      <c r="Z41" s="333"/>
      <c r="AA41" s="333"/>
      <c r="AB41" s="333"/>
      <c r="AC41" s="333"/>
      <c r="AD41" s="333"/>
      <c r="AE41" s="333"/>
      <c r="AF41" s="333"/>
      <c r="AG41" s="333"/>
      <c r="AH41" s="325"/>
      <c r="AI41" s="325"/>
      <c r="AJ41" s="325"/>
      <c r="AK41" s="325"/>
      <c r="AL41" s="325"/>
      <c r="AM41" s="325"/>
      <c r="AN41" s="325"/>
      <c r="AO41" s="325"/>
      <c r="AP41" s="325"/>
      <c r="AQ41" s="325"/>
      <c r="AR41" s="325"/>
      <c r="AS41" s="325"/>
      <c r="AT41" s="325"/>
      <c r="AU41" s="325"/>
    </row>
    <row r="42" spans="1:47" x14ac:dyDescent="0.25">
      <c r="A42" s="321">
        <v>28</v>
      </c>
      <c r="B42" s="321" t="s">
        <v>247</v>
      </c>
      <c r="C42" s="257">
        <f>IF(DCF!D17="y",-D51+(-loan!D4),-D51+(-DCF!C11))</f>
        <v>-173489.32138440001</v>
      </c>
      <c r="D42" s="325">
        <f>+D13+D10+D11+D12-D60-D61</f>
        <v>7473.0795672233871</v>
      </c>
      <c r="E42" s="325">
        <f t="shared" ref="E42:R42" si="19">+E13+E10+E11+E12-E60-E61</f>
        <v>27340.345223469361</v>
      </c>
      <c r="F42" s="325">
        <f t="shared" si="19"/>
        <v>27496.682481442767</v>
      </c>
      <c r="G42" s="325">
        <f t="shared" si="19"/>
        <v>27570.918651865642</v>
      </c>
      <c r="H42" s="325">
        <f t="shared" si="19"/>
        <v>27577.180631654315</v>
      </c>
      <c r="I42" s="325">
        <f t="shared" si="19"/>
        <v>26728.052957024782</v>
      </c>
      <c r="J42" s="325">
        <f t="shared" si="19"/>
        <v>25072.682718552023</v>
      </c>
      <c r="K42" s="325">
        <f t="shared" si="19"/>
        <v>23391.408787817207</v>
      </c>
      <c r="L42" s="325">
        <f t="shared" si="19"/>
        <v>21760.470142188133</v>
      </c>
      <c r="M42" s="325">
        <f t="shared" si="19"/>
        <v>20079.196211453425</v>
      </c>
      <c r="N42" s="325">
        <f t="shared" si="19"/>
        <v>18448.25756582441</v>
      </c>
      <c r="O42" s="325">
        <f t="shared" si="19"/>
        <v>16766.983635089709</v>
      </c>
      <c r="P42" s="325">
        <f t="shared" si="19"/>
        <v>15136.044989460635</v>
      </c>
      <c r="Q42" s="325">
        <f t="shared" si="19"/>
        <v>21122.263968249419</v>
      </c>
      <c r="R42" s="325">
        <f t="shared" si="19"/>
        <v>27542.752275399092</v>
      </c>
      <c r="S42" s="325">
        <f>IF(inputs!$B$9-cos!S4&gt;-1,+S13+S10+S11+S12-S60-S61,0)</f>
        <v>26755.920693647669</v>
      </c>
      <c r="T42" s="325">
        <f>IF(inputs!$B$9-cos!T4&gt;-1,+T13+T10+T11+T12-T60-T61,0)</f>
        <v>25969.089111896341</v>
      </c>
      <c r="U42" s="325">
        <f>IF(inputs!$B$9-cos!U4&gt;-1,+U13+U10+U11+U12-U60-U61,0)</f>
        <v>25182.257530144969</v>
      </c>
      <c r="V42" s="325">
        <f>IF(inputs!$B$9-cos!V4&gt;-1,+V13+V10+V11+V12-V60-V61,0)</f>
        <v>24395.425948393669</v>
      </c>
      <c r="W42" s="325">
        <f>IF(inputs!$B$9-cos!W4&gt;-1,+W13+W10+W11+W12-W60-W61,0)</f>
        <v>-127143.55038496683</v>
      </c>
      <c r="X42" s="325">
        <f>IF(inputs!$B$9-cos!X4&gt;-1,+X13+X10+X11+X12-X60-X61,0)</f>
        <v>0</v>
      </c>
      <c r="Y42" s="325">
        <f>IF(inputs!$B$9-cos!Y4&gt;-1,+Y13+Y10+Y11+Y12-Y60-Y61,0)</f>
        <v>0</v>
      </c>
      <c r="Z42" s="325">
        <f>IF(inputs!$B$9-cos!Z4&gt;-1,+Z13+Z10+Z11+Z12-Z60-Z61,0)</f>
        <v>0</v>
      </c>
      <c r="AA42" s="325">
        <f>IF(inputs!$B$9-cos!AA4&gt;-1,+AA13+AA10+AA11+AA12-AA60-AA61,0)</f>
        <v>0</v>
      </c>
      <c r="AB42" s="325">
        <f>IF(inputs!$B$9-cos!AB4&gt;-1,+AB13+AB10+AB11+AB12-AB60-AB61,0)</f>
        <v>0</v>
      </c>
      <c r="AC42" s="325">
        <f>IF(inputs!$B$9-cos!AC4&gt;-1,+AC13+AC10+AC11+AC12-AC60-AC61,0)</f>
        <v>0</v>
      </c>
      <c r="AD42" s="325">
        <f>IF(inputs!$B$9-cos!AD4&gt;-1,+AD13+AD10+AD11+AD12-AD60-AD61,0)</f>
        <v>0</v>
      </c>
      <c r="AE42" s="325">
        <f>IF(inputs!$B$9-cos!AE4&gt;-1,+AE13+AE10+AE11+AE12-AE60-AE61,0)</f>
        <v>0</v>
      </c>
      <c r="AF42" s="325">
        <f>IF(inputs!$B$9-cos!AF4&gt;-1,+AF13+AF10+AF11+AF12-AF60-AF61,0)</f>
        <v>0</v>
      </c>
      <c r="AG42" s="325">
        <f>IF(inputs!$B$9-cos!AG4&gt;-1,+AG13+AG10+AG11+AG12-AG60-AG61,0)</f>
        <v>0</v>
      </c>
      <c r="AH42" s="325"/>
      <c r="AI42" s="325"/>
      <c r="AJ42" s="325"/>
      <c r="AK42" s="325"/>
      <c r="AL42" s="325"/>
      <c r="AM42" s="325"/>
      <c r="AN42" s="325"/>
      <c r="AO42" s="325"/>
      <c r="AP42" s="325"/>
      <c r="AQ42" s="325"/>
      <c r="AR42" s="325"/>
      <c r="AS42" s="325"/>
      <c r="AT42" s="325"/>
      <c r="AU42" s="325"/>
    </row>
    <row r="43" spans="1:47" x14ac:dyDescent="0.25">
      <c r="A43" s="321">
        <v>29</v>
      </c>
      <c r="B43" s="321" t="s">
        <v>248</v>
      </c>
      <c r="C43" s="257"/>
      <c r="AH43" s="325"/>
      <c r="AI43" s="325"/>
      <c r="AJ43" s="325"/>
      <c r="AK43" s="325"/>
      <c r="AL43" s="325"/>
      <c r="AM43" s="325"/>
      <c r="AN43" s="325"/>
      <c r="AO43" s="325"/>
      <c r="AP43" s="325"/>
      <c r="AQ43" s="325"/>
      <c r="AR43" s="325"/>
      <c r="AS43" s="325"/>
      <c r="AT43" s="325"/>
      <c r="AU43" s="325"/>
    </row>
    <row r="44" spans="1:47" x14ac:dyDescent="0.25">
      <c r="A44" s="321">
        <v>30</v>
      </c>
      <c r="B44" s="321" t="s">
        <v>249</v>
      </c>
      <c r="C44" s="257"/>
      <c r="D44" s="338">
        <f>+DCF!D56</f>
        <v>42149.980900000002</v>
      </c>
      <c r="E44" s="338">
        <f>+DCF!E56</f>
        <v>80084.963709999996</v>
      </c>
      <c r="F44" s="338">
        <f>+DCF!F56</f>
        <v>72076.46733900001</v>
      </c>
      <c r="G44" s="338">
        <f>+DCF!G56</f>
        <v>64910.970586000003</v>
      </c>
      <c r="H44" s="338">
        <f>+DCF!H56</f>
        <v>58419.873527399999</v>
      </c>
      <c r="I44" s="338">
        <f>+DCF!I56</f>
        <v>52518.876201400002</v>
      </c>
      <c r="J44" s="338">
        <f>+DCF!J56</f>
        <v>49736.977461999995</v>
      </c>
      <c r="K44" s="338">
        <f>+DCF!K56</f>
        <v>49736.977461999995</v>
      </c>
      <c r="L44" s="338">
        <f>+DCF!L56</f>
        <v>49821.277423799998</v>
      </c>
      <c r="M44" s="338">
        <f>+DCF!M56</f>
        <v>49736.977461999995</v>
      </c>
      <c r="N44" s="338">
        <f>+DCF!N56</f>
        <v>49821.277423799998</v>
      </c>
      <c r="O44" s="338">
        <f>+DCF!O56</f>
        <v>49736.977461999995</v>
      </c>
      <c r="P44" s="338">
        <f>+DCF!P56</f>
        <v>49821.277423799998</v>
      </c>
      <c r="Q44" s="338">
        <f>+DCF!Q56</f>
        <v>49736.977461999995</v>
      </c>
      <c r="R44" s="338">
        <f>+DCF!R56</f>
        <v>49821.277423799998</v>
      </c>
      <c r="S44" s="338">
        <f>+DCF!S56</f>
        <v>24868.488730999998</v>
      </c>
      <c r="T44" s="338">
        <f>+DCF!T56</f>
        <v>0</v>
      </c>
      <c r="U44" s="338">
        <f>+DCF!U56</f>
        <v>0</v>
      </c>
      <c r="V44" s="338">
        <f>+DCF!V56</f>
        <v>0</v>
      </c>
      <c r="W44" s="338">
        <f>+DCF!W56</f>
        <v>0</v>
      </c>
      <c r="X44" s="338">
        <f>+DCF!X56</f>
        <v>0</v>
      </c>
      <c r="Y44" s="338">
        <f>+DCF!Y56</f>
        <v>0</v>
      </c>
      <c r="Z44" s="338">
        <f>+DCF!Z56</f>
        <v>0</v>
      </c>
      <c r="AA44" s="338">
        <f>+DCF!AA56</f>
        <v>0</v>
      </c>
      <c r="AB44" s="338">
        <f>+DCF!AB56</f>
        <v>0</v>
      </c>
      <c r="AC44" s="338">
        <f>+DCF!AC56</f>
        <v>0</v>
      </c>
      <c r="AD44" s="338">
        <f>+DCF!AD56</f>
        <v>0</v>
      </c>
      <c r="AE44" s="338">
        <f>+DCF!AE56</f>
        <v>0</v>
      </c>
      <c r="AF44" s="338">
        <f>+DCF!AF56</f>
        <v>0</v>
      </c>
      <c r="AG44" s="338">
        <f>+DCF!AG56</f>
        <v>0</v>
      </c>
      <c r="AH44" s="325"/>
      <c r="AI44" s="325"/>
      <c r="AJ44" s="325"/>
      <c r="AK44" s="325"/>
      <c r="AL44" s="325"/>
      <c r="AM44" s="325"/>
      <c r="AN44" s="325"/>
      <c r="AO44" s="325"/>
      <c r="AP44" s="325"/>
      <c r="AQ44" s="325"/>
      <c r="AR44" s="325"/>
      <c r="AS44" s="325"/>
      <c r="AT44" s="325"/>
      <c r="AU44" s="325"/>
    </row>
    <row r="45" spans="1:47" x14ac:dyDescent="0.25">
      <c r="A45" s="321">
        <v>31</v>
      </c>
      <c r="B45" s="321" t="s">
        <v>279</v>
      </c>
      <c r="C45" s="257"/>
      <c r="D45" s="325">
        <f>(+D42-D44)*0.3888</f>
        <v>-13482.379238183546</v>
      </c>
      <c r="E45" s="325">
        <f t="shared" ref="E45:R45" si="20">(+E42-E44)*0.3888</f>
        <v>-20507.107667563108</v>
      </c>
      <c r="F45" s="325">
        <f t="shared" si="20"/>
        <v>-17332.620352618254</v>
      </c>
      <c r="G45" s="325">
        <f t="shared" si="20"/>
        <v>-14517.812191991439</v>
      </c>
      <c r="H45" s="325">
        <f t="shared" si="20"/>
        <v>-11991.638997865921</v>
      </c>
      <c r="I45" s="325">
        <f t="shared" si="20"/>
        <v>-10027.472077413086</v>
      </c>
      <c r="J45" s="325">
        <f t="shared" si="20"/>
        <v>-9589.4777962525714</v>
      </c>
      <c r="K45" s="325">
        <f t="shared" si="20"/>
        <v>-10243.157100522267</v>
      </c>
      <c r="L45" s="325">
        <f t="shared" si="20"/>
        <v>-10910.041871090692</v>
      </c>
      <c r="M45" s="325">
        <f t="shared" si="20"/>
        <v>-11530.945350212505</v>
      </c>
      <c r="N45" s="325">
        <f t="shared" si="20"/>
        <v>-12197.830120780909</v>
      </c>
      <c r="O45" s="325">
        <f t="shared" si="20"/>
        <v>-12818.733599902718</v>
      </c>
      <c r="P45" s="325">
        <f t="shared" si="20"/>
        <v>-13485.618370471144</v>
      </c>
      <c r="Q45" s="325">
        <f t="shared" si="20"/>
        <v>-11125.400606370224</v>
      </c>
      <c r="R45" s="325">
        <f t="shared" si="20"/>
        <v>-8661.890577698272</v>
      </c>
      <c r="S45" s="325">
        <f t="shared" ref="S45:AB45" si="21">(+S42-S44)*0.3888</f>
        <v>733.83354707741478</v>
      </c>
      <c r="T45" s="325">
        <f t="shared" si="21"/>
        <v>10096.781846705297</v>
      </c>
      <c r="U45" s="325">
        <f t="shared" si="21"/>
        <v>9790.861727720363</v>
      </c>
      <c r="V45" s="325">
        <f t="shared" si="21"/>
        <v>9484.9416087354584</v>
      </c>
      <c r="W45" s="325">
        <f t="shared" si="21"/>
        <v>-49433.412389675104</v>
      </c>
      <c r="X45" s="325">
        <f t="shared" si="21"/>
        <v>0</v>
      </c>
      <c r="Y45" s="325">
        <f t="shared" si="21"/>
        <v>0</v>
      </c>
      <c r="Z45" s="325">
        <f t="shared" si="21"/>
        <v>0</v>
      </c>
      <c r="AA45" s="325">
        <f t="shared" si="21"/>
        <v>0</v>
      </c>
      <c r="AB45" s="325">
        <f t="shared" si="21"/>
        <v>0</v>
      </c>
      <c r="AC45" s="325">
        <f>(+AC42-AC44)*0.3888</f>
        <v>0</v>
      </c>
      <c r="AD45" s="325">
        <f>(+AD42-AD44)*0.3888</f>
        <v>0</v>
      </c>
      <c r="AE45" s="325">
        <f>(+AE42-AE44)*0.3888</f>
        <v>0</v>
      </c>
      <c r="AF45" s="325">
        <f>(+AF42-AF44)*0.3888</f>
        <v>0</v>
      </c>
      <c r="AG45" s="325">
        <f>(+AG42-AG44)*0.3888</f>
        <v>0</v>
      </c>
      <c r="AH45" s="325"/>
      <c r="AI45" s="325"/>
      <c r="AJ45" s="325"/>
      <c r="AK45" s="325"/>
      <c r="AL45" s="325"/>
      <c r="AM45" s="325"/>
      <c r="AN45" s="325"/>
      <c r="AO45" s="325"/>
      <c r="AP45" s="325"/>
      <c r="AQ45" s="325"/>
      <c r="AR45" s="325"/>
      <c r="AS45" s="325"/>
      <c r="AT45" s="325"/>
      <c r="AU45" s="325"/>
    </row>
    <row r="46" spans="1:47" ht="13.8" thickBot="1" x14ac:dyDescent="0.3">
      <c r="A46" s="321">
        <v>32</v>
      </c>
      <c r="B46" s="321" t="s">
        <v>250</v>
      </c>
      <c r="C46" s="262">
        <f>+C42</f>
        <v>-173489.32138440001</v>
      </c>
      <c r="D46" s="326">
        <f>+D42-D45</f>
        <v>20955.458805406932</v>
      </c>
      <c r="E46" s="326">
        <f t="shared" ref="E46:R46" si="22">+E42-E45</f>
        <v>47847.452891032473</v>
      </c>
      <c r="F46" s="326">
        <f t="shared" si="22"/>
        <v>44829.302834061018</v>
      </c>
      <c r="G46" s="326">
        <f t="shared" si="22"/>
        <v>42088.730843857084</v>
      </c>
      <c r="H46" s="326">
        <f t="shared" si="22"/>
        <v>39568.819629520236</v>
      </c>
      <c r="I46" s="326">
        <f t="shared" si="22"/>
        <v>36755.525034437866</v>
      </c>
      <c r="J46" s="326">
        <f t="shared" si="22"/>
        <v>34662.160514804593</v>
      </c>
      <c r="K46" s="326">
        <f t="shared" si="22"/>
        <v>33634.565888339472</v>
      </c>
      <c r="L46" s="326">
        <f t="shared" si="22"/>
        <v>32670.512013278825</v>
      </c>
      <c r="M46" s="326">
        <f t="shared" si="22"/>
        <v>31610.141561665929</v>
      </c>
      <c r="N46" s="326">
        <f t="shared" si="22"/>
        <v>30646.087686605319</v>
      </c>
      <c r="O46" s="326">
        <f t="shared" si="22"/>
        <v>29585.717234992429</v>
      </c>
      <c r="P46" s="326">
        <f t="shared" si="22"/>
        <v>28621.663359931779</v>
      </c>
      <c r="Q46" s="326">
        <f t="shared" si="22"/>
        <v>32247.664574619645</v>
      </c>
      <c r="R46" s="326">
        <f t="shared" si="22"/>
        <v>36204.642853097364</v>
      </c>
      <c r="S46" s="326">
        <f t="shared" ref="S46:AB46" si="23">+S42-S45</f>
        <v>26022.087146570255</v>
      </c>
      <c r="T46" s="326">
        <f t="shared" si="23"/>
        <v>15872.307265191044</v>
      </c>
      <c r="U46" s="326">
        <f t="shared" si="23"/>
        <v>15391.395802424606</v>
      </c>
      <c r="V46" s="326">
        <f t="shared" si="23"/>
        <v>14910.484339658211</v>
      </c>
      <c r="W46" s="326">
        <f t="shared" si="23"/>
        <v>-77710.137995291734</v>
      </c>
      <c r="X46" s="326">
        <f t="shared" si="23"/>
        <v>0</v>
      </c>
      <c r="Y46" s="326">
        <f t="shared" si="23"/>
        <v>0</v>
      </c>
      <c r="Z46" s="326">
        <f t="shared" si="23"/>
        <v>0</v>
      </c>
      <c r="AA46" s="326">
        <f t="shared" si="23"/>
        <v>0</v>
      </c>
      <c r="AB46" s="326">
        <f t="shared" si="23"/>
        <v>0</v>
      </c>
      <c r="AC46" s="326">
        <f>+AC42-AC45</f>
        <v>0</v>
      </c>
      <c r="AD46" s="326">
        <f>+AD42-AD45</f>
        <v>0</v>
      </c>
      <c r="AE46" s="326">
        <f>+AE42-AE45</f>
        <v>0</v>
      </c>
      <c r="AF46" s="326">
        <f>+AF42-AF45</f>
        <v>0</v>
      </c>
      <c r="AG46" s="326">
        <f>+AG42-AG45</f>
        <v>0</v>
      </c>
      <c r="AH46" s="325"/>
      <c r="AI46" s="325"/>
      <c r="AJ46" s="325"/>
      <c r="AK46" s="325"/>
      <c r="AL46" s="325"/>
      <c r="AM46" s="325"/>
      <c r="AN46" s="325"/>
      <c r="AO46" s="325"/>
      <c r="AP46" s="325"/>
      <c r="AQ46" s="325"/>
      <c r="AR46" s="325"/>
      <c r="AS46" s="325"/>
      <c r="AT46" s="325"/>
      <c r="AU46" s="325"/>
    </row>
    <row r="47" spans="1:47" ht="13.8" thickTop="1" x14ac:dyDescent="0.25">
      <c r="A47" s="321">
        <v>33</v>
      </c>
      <c r="B47" s="321" t="s">
        <v>92</v>
      </c>
      <c r="C47" s="329">
        <f>IRR(C46:R46,0.25)</f>
        <v>0.19368879073013101</v>
      </c>
      <c r="D47" s="256">
        <f>NPV(0.095,D46:M46)</f>
        <v>230747.95010888332</v>
      </c>
      <c r="E47" s="325"/>
      <c r="F47" s="325"/>
      <c r="G47" s="325"/>
      <c r="H47" s="325"/>
      <c r="I47" s="325"/>
      <c r="J47" s="325"/>
      <c r="K47" s="325"/>
      <c r="L47" s="325"/>
      <c r="M47" s="325"/>
      <c r="N47" s="325"/>
      <c r="P47" s="325"/>
      <c r="Q47" s="325"/>
      <c r="R47" s="325"/>
      <c r="S47" s="325"/>
      <c r="T47" s="325"/>
      <c r="U47" s="325"/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5"/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  <c r="AS47" s="325"/>
      <c r="AT47" s="325"/>
      <c r="AU47" s="325"/>
    </row>
    <row r="48" spans="1:47" ht="13.8" thickBot="1" x14ac:dyDescent="0.3">
      <c r="A48" s="330"/>
      <c r="B48" s="330"/>
      <c r="C48" s="108"/>
      <c r="D48" s="108"/>
      <c r="E48" s="333"/>
      <c r="F48" s="333"/>
      <c r="G48" s="333"/>
      <c r="H48" s="333"/>
      <c r="I48" s="333"/>
      <c r="J48" s="333"/>
      <c r="K48" s="333"/>
      <c r="L48" s="333"/>
      <c r="M48" s="333"/>
      <c r="N48" s="333"/>
      <c r="O48" s="333"/>
      <c r="P48" s="333"/>
      <c r="Q48" s="333"/>
      <c r="R48" s="333"/>
      <c r="S48" s="333"/>
      <c r="T48" s="333"/>
      <c r="U48" s="333"/>
      <c r="V48" s="333"/>
      <c r="W48" s="333"/>
      <c r="X48" s="333"/>
      <c r="Y48" s="333"/>
      <c r="Z48" s="333"/>
      <c r="AA48" s="333"/>
      <c r="AB48" s="333"/>
      <c r="AC48" s="333"/>
      <c r="AD48" s="333"/>
      <c r="AE48" s="333"/>
      <c r="AF48" s="333"/>
      <c r="AG48" s="333"/>
      <c r="AH48" s="325"/>
      <c r="AI48" s="325"/>
      <c r="AJ48" s="325"/>
      <c r="AK48" s="325"/>
      <c r="AL48" s="325"/>
      <c r="AM48" s="325"/>
      <c r="AN48" s="325"/>
      <c r="AO48" s="325"/>
      <c r="AP48" s="325"/>
      <c r="AQ48" s="325"/>
      <c r="AR48" s="325"/>
      <c r="AS48" s="325"/>
      <c r="AT48" s="325"/>
      <c r="AU48" s="325"/>
    </row>
    <row r="49" spans="1:47" x14ac:dyDescent="0.25">
      <c r="A49" s="321">
        <v>34</v>
      </c>
      <c r="B49" s="334" t="s">
        <v>251</v>
      </c>
      <c r="D49" s="339"/>
      <c r="F49" s="325"/>
      <c r="G49" s="325"/>
      <c r="H49" s="325"/>
      <c r="I49" s="325"/>
      <c r="J49" s="325"/>
      <c r="K49" s="325"/>
      <c r="L49" s="325"/>
      <c r="M49" s="325"/>
      <c r="N49" s="325"/>
      <c r="O49" s="325"/>
      <c r="P49" s="325"/>
      <c r="Q49" s="325"/>
      <c r="R49" s="325"/>
      <c r="S49" s="325"/>
      <c r="T49" s="325"/>
      <c r="U49" s="325"/>
      <c r="V49" s="325"/>
      <c r="W49" s="325"/>
      <c r="X49" s="325"/>
      <c r="Y49" s="325"/>
      <c r="Z49" s="325"/>
      <c r="AA49" s="325"/>
      <c r="AB49" s="325"/>
      <c r="AC49" s="325"/>
      <c r="AD49" s="325"/>
      <c r="AE49" s="325"/>
      <c r="AF49" s="325"/>
      <c r="AG49" s="325"/>
      <c r="AH49" s="325"/>
      <c r="AI49" s="325"/>
      <c r="AJ49" s="325"/>
      <c r="AK49" s="325"/>
      <c r="AL49" s="325"/>
      <c r="AM49" s="325"/>
      <c r="AN49" s="325"/>
      <c r="AO49" s="325"/>
      <c r="AP49" s="325"/>
      <c r="AQ49" s="325"/>
      <c r="AR49" s="325"/>
      <c r="AS49" s="325"/>
      <c r="AT49" s="325"/>
      <c r="AU49" s="325"/>
    </row>
    <row r="50" spans="1:47" x14ac:dyDescent="0.25">
      <c r="A50" s="321">
        <v>35</v>
      </c>
      <c r="B50" s="321" t="s">
        <v>252</v>
      </c>
      <c r="C50" s="257"/>
      <c r="D50" s="261">
        <f>+DCF!C11</f>
        <v>842999.61800000002</v>
      </c>
      <c r="E50" s="257">
        <f>+D50</f>
        <v>842999.61800000002</v>
      </c>
      <c r="F50" s="257">
        <f t="shared" ref="F50:R50" si="24">+E50</f>
        <v>842999.61800000002</v>
      </c>
      <c r="G50" s="257">
        <f t="shared" si="24"/>
        <v>842999.61800000002</v>
      </c>
      <c r="H50" s="257">
        <f t="shared" si="24"/>
        <v>842999.61800000002</v>
      </c>
      <c r="I50" s="257">
        <f t="shared" si="24"/>
        <v>842999.61800000002</v>
      </c>
      <c r="J50" s="257">
        <f t="shared" si="24"/>
        <v>842999.61800000002</v>
      </c>
      <c r="K50" s="257">
        <f t="shared" si="24"/>
        <v>842999.61800000002</v>
      </c>
      <c r="L50" s="257">
        <f t="shared" si="24"/>
        <v>842999.61800000002</v>
      </c>
      <c r="M50" s="257">
        <f t="shared" si="24"/>
        <v>842999.61800000002</v>
      </c>
      <c r="N50" s="257">
        <f t="shared" si="24"/>
        <v>842999.61800000002</v>
      </c>
      <c r="O50" s="257">
        <f t="shared" si="24"/>
        <v>842999.61800000002</v>
      </c>
      <c r="P50" s="257">
        <f t="shared" si="24"/>
        <v>842999.61800000002</v>
      </c>
      <c r="Q50" s="257">
        <f t="shared" si="24"/>
        <v>842999.61800000002</v>
      </c>
      <c r="R50" s="257">
        <f t="shared" si="24"/>
        <v>842999.61800000002</v>
      </c>
      <c r="S50" s="257">
        <f>IF(inputs!$B$9-cos!S4&gt;-1,+R50,0)</f>
        <v>842999.61800000002</v>
      </c>
      <c r="T50" s="257">
        <f>IF(inputs!$B$9-cos!T4&gt;-1,+S50,0)</f>
        <v>842999.61800000002</v>
      </c>
      <c r="U50" s="257">
        <f>IF(inputs!$B$9-cos!U4&gt;-1,+T50,0)</f>
        <v>842999.61800000002</v>
      </c>
      <c r="V50" s="257">
        <f>IF(inputs!$B$9-cos!V4&gt;-1,+U50,0)</f>
        <v>842999.61800000002</v>
      </c>
      <c r="W50" s="257">
        <f>IF(inputs!$B$9-cos!W4&gt;-1,+V50,0)</f>
        <v>842999.61800000002</v>
      </c>
      <c r="X50" s="257">
        <f>IF(inputs!$B$9-cos!X4&gt;-1,+W50,0)</f>
        <v>0</v>
      </c>
      <c r="Y50" s="257">
        <f>IF(inputs!$B$9-cos!Y4&gt;-1,+X50,0)</f>
        <v>0</v>
      </c>
      <c r="Z50" s="257">
        <f>IF(inputs!$B$9-cos!Z4&gt;-1,+Y50,0)</f>
        <v>0</v>
      </c>
      <c r="AA50" s="257">
        <f>IF(inputs!$B$9-cos!AA4&gt;-1,+Z50,0)</f>
        <v>0</v>
      </c>
      <c r="AB50" s="257">
        <f>IF(inputs!$B$9-cos!AB4&gt;-1,+AA50,0)</f>
        <v>0</v>
      </c>
      <c r="AC50" s="257">
        <f>IF(inputs!$B$9-cos!AC4&gt;-1,+AB50,0)</f>
        <v>0</v>
      </c>
      <c r="AD50" s="257">
        <f>IF(inputs!$B$9-cos!AD4&gt;-1,+AC50,0)</f>
        <v>0</v>
      </c>
      <c r="AE50" s="257">
        <f>IF(inputs!$B$9-cos!AE4&gt;-1,+AD50,0)</f>
        <v>0</v>
      </c>
      <c r="AF50" s="257">
        <f>IF(inputs!$B$9-cos!AF4&gt;-1,+AE50,0)</f>
        <v>0</v>
      </c>
      <c r="AG50" s="257">
        <f>IF(inputs!$B$9-cos!AG4&gt;-1,+AF50,0)</f>
        <v>0</v>
      </c>
      <c r="AH50" s="325"/>
      <c r="AI50" s="325"/>
      <c r="AJ50" s="325"/>
      <c r="AK50" s="325"/>
      <c r="AL50" s="325"/>
      <c r="AM50" s="325"/>
      <c r="AN50" s="325"/>
      <c r="AO50" s="325"/>
      <c r="AP50" s="325"/>
      <c r="AQ50" s="325"/>
      <c r="AR50" s="325"/>
      <c r="AS50" s="325"/>
      <c r="AT50" s="325"/>
      <c r="AU50" s="325"/>
    </row>
    <row r="51" spans="1:47" x14ac:dyDescent="0.25">
      <c r="A51" s="321">
        <v>36</v>
      </c>
      <c r="B51" s="321" t="s">
        <v>253</v>
      </c>
      <c r="C51" s="257"/>
      <c r="D51" s="4">
        <f t="shared" ref="D51:R51" si="25">0.0058*D50</f>
        <v>4889.3977844000001</v>
      </c>
      <c r="E51" s="4">
        <f t="shared" si="25"/>
        <v>4889.3977844000001</v>
      </c>
      <c r="F51" s="4">
        <f t="shared" si="25"/>
        <v>4889.3977844000001</v>
      </c>
      <c r="G51" s="4">
        <f t="shared" si="25"/>
        <v>4889.3977844000001</v>
      </c>
      <c r="H51" s="4">
        <f t="shared" si="25"/>
        <v>4889.3977844000001</v>
      </c>
      <c r="I51" s="4">
        <f t="shared" si="25"/>
        <v>4889.3977844000001</v>
      </c>
      <c r="J51" s="4">
        <f t="shared" si="25"/>
        <v>4889.3977844000001</v>
      </c>
      <c r="K51" s="4">
        <f t="shared" si="25"/>
        <v>4889.3977844000001</v>
      </c>
      <c r="L51" s="4">
        <f t="shared" si="25"/>
        <v>4889.3977844000001</v>
      </c>
      <c r="M51" s="4">
        <f t="shared" si="25"/>
        <v>4889.3977844000001</v>
      </c>
      <c r="N51" s="4">
        <f t="shared" si="25"/>
        <v>4889.3977844000001</v>
      </c>
      <c r="O51" s="4">
        <f t="shared" si="25"/>
        <v>4889.3977844000001</v>
      </c>
      <c r="P51" s="4">
        <f t="shared" si="25"/>
        <v>4889.3977844000001</v>
      </c>
      <c r="Q51" s="4">
        <f t="shared" si="25"/>
        <v>4889.3977844000001</v>
      </c>
      <c r="R51" s="4">
        <f t="shared" si="25"/>
        <v>4889.3977844000001</v>
      </c>
      <c r="S51" s="4">
        <f t="shared" ref="S51:AB51" si="26">0.0058*S50</f>
        <v>4889.3977844000001</v>
      </c>
      <c r="T51" s="4">
        <f t="shared" si="26"/>
        <v>4889.3977844000001</v>
      </c>
      <c r="U51" s="4">
        <f t="shared" si="26"/>
        <v>4889.3977844000001</v>
      </c>
      <c r="V51" s="4">
        <f t="shared" si="26"/>
        <v>4889.3977844000001</v>
      </c>
      <c r="W51" s="4">
        <f t="shared" si="26"/>
        <v>4889.3977844000001</v>
      </c>
      <c r="X51" s="4">
        <f t="shared" si="26"/>
        <v>0</v>
      </c>
      <c r="Y51" s="4">
        <f t="shared" si="26"/>
        <v>0</v>
      </c>
      <c r="Z51" s="4">
        <f t="shared" si="26"/>
        <v>0</v>
      </c>
      <c r="AA51" s="4">
        <f t="shared" si="26"/>
        <v>0</v>
      </c>
      <c r="AB51" s="4">
        <f t="shared" si="26"/>
        <v>0</v>
      </c>
      <c r="AC51" s="4">
        <f>0.0058*AC50</f>
        <v>0</v>
      </c>
      <c r="AD51" s="4">
        <f>0.0058*AD50</f>
        <v>0</v>
      </c>
      <c r="AE51" s="4">
        <f>0.0058*AE50</f>
        <v>0</v>
      </c>
      <c r="AF51" s="4">
        <f>0.0058*AF50</f>
        <v>0</v>
      </c>
      <c r="AG51" s="4">
        <f>0.0058*AG50</f>
        <v>0</v>
      </c>
      <c r="AH51" s="325"/>
      <c r="AI51" s="325"/>
      <c r="AJ51" s="325"/>
      <c r="AK51" s="325"/>
      <c r="AL51" s="325"/>
      <c r="AM51" s="325"/>
      <c r="AN51" s="325"/>
      <c r="AO51" s="325"/>
      <c r="AP51" s="325"/>
      <c r="AQ51" s="325"/>
      <c r="AR51" s="325"/>
      <c r="AS51" s="325"/>
      <c r="AT51" s="325"/>
      <c r="AU51" s="325"/>
    </row>
    <row r="52" spans="1:47" x14ac:dyDescent="0.25">
      <c r="A52" s="321">
        <v>37</v>
      </c>
      <c r="B52" s="321" t="s">
        <v>254</v>
      </c>
      <c r="C52" s="325"/>
      <c r="D52" s="325">
        <f>+D10/2</f>
        <v>14049.993633333333</v>
      </c>
      <c r="E52" s="340">
        <f t="shared" ref="E52:R52" si="27">+D52+D10/2+E10/2</f>
        <v>42149.980900000002</v>
      </c>
      <c r="F52" s="340">
        <f t="shared" si="27"/>
        <v>70249.968166666673</v>
      </c>
      <c r="G52" s="340">
        <f t="shared" si="27"/>
        <v>98349.955433333336</v>
      </c>
      <c r="H52" s="340">
        <f t="shared" si="27"/>
        <v>126449.9427</v>
      </c>
      <c r="I52" s="340">
        <f t="shared" si="27"/>
        <v>154549.92996666668</v>
      </c>
      <c r="J52" s="340">
        <f t="shared" si="27"/>
        <v>182649.91723333334</v>
      </c>
      <c r="K52" s="340">
        <f t="shared" si="27"/>
        <v>210749.9045</v>
      </c>
      <c r="L52" s="340">
        <f t="shared" si="27"/>
        <v>238849.89176666667</v>
      </c>
      <c r="M52" s="340">
        <f t="shared" si="27"/>
        <v>266949.87903333333</v>
      </c>
      <c r="N52" s="340">
        <f t="shared" si="27"/>
        <v>295049.86630000005</v>
      </c>
      <c r="O52" s="340">
        <f t="shared" si="27"/>
        <v>323149.85356666677</v>
      </c>
      <c r="P52" s="340">
        <f t="shared" si="27"/>
        <v>351249.8408333335</v>
      </c>
      <c r="Q52" s="340">
        <f t="shared" si="27"/>
        <v>379349.82810000022</v>
      </c>
      <c r="R52" s="340">
        <f t="shared" si="27"/>
        <v>407449.81536666694</v>
      </c>
      <c r="S52" s="340">
        <f>IF(inputs!$B$9-cos!S4&gt;-1,+R52+R10/2+S10/2,0)</f>
        <v>435549.80263333366</v>
      </c>
      <c r="T52" s="340">
        <f>IF(inputs!$B$9-cos!T4&gt;-1,+S52+S10/2+T10/2,0)</f>
        <v>463649.78990000038</v>
      </c>
      <c r="U52" s="340">
        <f>IF(inputs!$B$9-cos!U4&gt;-1,+T52+T10/2+U10/2,0)</f>
        <v>491749.7771666671</v>
      </c>
      <c r="V52" s="340">
        <f>IF(inputs!$B$9-cos!V4&gt;-1,+U52+U10/2+V10/2,0)</f>
        <v>519849.76443333382</v>
      </c>
      <c r="W52" s="340">
        <f>IF(inputs!$B$9-cos!W4&gt;-1,+V52+V10/2+W10/2,0)</f>
        <v>547949.75170000049</v>
      </c>
      <c r="X52" s="340">
        <f>IF(inputs!$B$9-cos!X4&gt;-1,+W52+W10/2+X10/2,0)</f>
        <v>0</v>
      </c>
      <c r="Y52" s="340">
        <f>IF(inputs!$B$9-cos!Y4&gt;-1,+X52+X10/2+Y10/2,0)</f>
        <v>0</v>
      </c>
      <c r="Z52" s="340">
        <f>IF(inputs!$B$9-cos!Z4&gt;-1,+Y52+Y10/2+Z10/2,0)</f>
        <v>0</v>
      </c>
      <c r="AA52" s="340">
        <f>IF(inputs!$B$9-cos!AA4&gt;-1,+Z52+Z10/2+AA10/2,0)</f>
        <v>0</v>
      </c>
      <c r="AB52" s="340">
        <f>IF(inputs!$B$9-cos!AB4&gt;-1,+AA52+AA10/2+AB10/2,0)</f>
        <v>0</v>
      </c>
      <c r="AC52" s="340">
        <f>IF(inputs!$B$9-cos!AC4&gt;-1,+AB52+AB10/2+AC10/2,0)</f>
        <v>0</v>
      </c>
      <c r="AD52" s="340">
        <f>IF(inputs!$B$9-cos!AD4&gt;-1,+AC52+AC10/2+AD10/2,0)</f>
        <v>0</v>
      </c>
      <c r="AE52" s="340">
        <f>IF(inputs!$B$9-cos!AE4&gt;-1,+AD52+AD10/2+AE10/2,0)</f>
        <v>0</v>
      </c>
      <c r="AF52" s="340">
        <f>IF(inputs!$B$9-cos!AF4&gt;-1,+AE52+AE10/2+AF10/2,0)</f>
        <v>0</v>
      </c>
      <c r="AG52" s="340">
        <f>IF(inputs!$B$9-cos!AG4&gt;-1,+AF52+AF10/2+AG10/2,0)</f>
        <v>0</v>
      </c>
    </row>
    <row r="53" spans="1:47" x14ac:dyDescent="0.25">
      <c r="A53" s="321">
        <v>38</v>
      </c>
      <c r="B53" s="321" t="s">
        <v>255</v>
      </c>
      <c r="D53" s="325">
        <f>(+D50*0.05-D52)*0.3841</f>
        <v>10793.205109126668</v>
      </c>
      <c r="E53" s="325">
        <f>((E50*0.05+E50*0.095)-E52)*0.3841</f>
        <v>30760.634561011004</v>
      </c>
      <c r="F53" s="325">
        <f>((F50*0.05+F50*0.095+F50*0.0855)-F52)*0.3841</f>
        <v>47652.000556794243</v>
      </c>
      <c r="G53" s="325">
        <f>((G50*0.05+G50*0.095+G50*0.0855+G50*0.077)-G52)*0.3841</f>
        <v>61791.099249750172</v>
      </c>
      <c r="H53" s="325">
        <f>((H50*0.05+H50*0.095+H50*0.0855+H50*0.077+H50*0.0693)-H52)*0.3841</f>
        <v>73436.967562497855</v>
      </c>
      <c r="I53" s="325">
        <f>((I50*0.05+I50*0.095+I50*0.0855+I50*0.077+I50*0.0693+I50*0.0623)-I52)*0.3841</f>
        <v>82816.262802328929</v>
      </c>
      <c r="J53" s="325">
        <f>((J50*0.05+J50*0.095+J50*0.0855+J50*0.077+J50*0.0693+J50*0.0623+J50*0.059)-J52)*0.3841</f>
        <v>91127.030736356464</v>
      </c>
      <c r="K53" s="325">
        <f>((K50*0.05+K50*0.095+K50*0.0855+K50*0.077+K50*0.0693+K50*0.0623+K50*0.059+K50*0.059)-K52)*0.3841</f>
        <v>99437.798670383985</v>
      </c>
      <c r="L53" s="325">
        <f>((L50*0.05+L50*0.095+L50*0.0855+L50*0.077+L50*0.0693+L50*0.0623+L50*0.059+L50*0.059+L50*0.0591)-L52)*0.3841</f>
        <v>107780.94621973892</v>
      </c>
      <c r="M53" s="325">
        <f>((M50*0.05+M50*0.095+M50*0.0855+M50*0.077+M50*0.0693+M50*0.0623+M50*0.059+M50*0.059+M50*0.0591+M50*0.059)-M52)*0.3841</f>
        <v>116091.71415376644</v>
      </c>
      <c r="N53" s="325">
        <f>((N50*0.05+N50*0.095+N50*0.0855+N50*0.077+N50*0.0693+N50*0.0623+N50*0.059+N50*0.059+N50*0.0591+N50*0.059+N50*0.0591)-N52)*0.3841</f>
        <v>124434.86170312132</v>
      </c>
      <c r="O53" s="325">
        <f>((O50*0.05+O50*0.095+O50*0.0855+O50*0.077+O50*0.0693+O50*0.0623+O50*0.059+O50*0.059+O50*0.0591+O50*0.059+O50*0.0591+O50*0.059)-O52)*0.3841</f>
        <v>132745.62963714881</v>
      </c>
      <c r="P53" s="325">
        <f>((P50*0.05+P50*0.095+P50*0.0855+P50*0.077+P50*0.0693+P50*0.0623+P50*0.059+P50*0.059+P50*0.0591+P50*0.059+P50*0.0591+P50*0.059+P50*0.0591)-P52)*0.3841</f>
        <v>141088.77718650372</v>
      </c>
      <c r="Q53" s="325">
        <f>((Q50*0.05+Q50*0.095+Q50*0.0855+Q50*0.077+Q50*0.0693+Q50*0.0623+Q50*0.059+Q50*0.059+Q50*0.0591+Q50*0.059+Q50*0.059+Q50*0.0591+Q50*0.059+Q50*0.0591)-Q52)*0.3841</f>
        <v>149399.5451205312</v>
      </c>
      <c r="R53" s="325">
        <f>((R50*0.05+R50*0.095+R50*0.0855+R50*0.077+R50*0.0693+R50*0.0623+R50*0.059+R50*0.059+R50*0.0591+R50*0.059+R50*0.059+R50*0.0591+R50*0.059+R50*0.0591+R50*0.0295)-R52)*0.3841</f>
        <v>148158.32653298162</v>
      </c>
      <c r="S53" s="325">
        <f t="shared" ref="S53:AB53" si="28">((S50*0.05+S50*0.095+S50*0.0855+S50*0.077+S50*0.0693+S50*0.0623+S50*0.059+S50*0.059+S50*0.0591+S50*0.059+S50*0.059+S50*0.0591+S50*0.059+S50*0.0591+S50*0.0295)-S52)*0.3841</f>
        <v>137365.12142385493</v>
      </c>
      <c r="T53" s="325">
        <f t="shared" si="28"/>
        <v>126571.91631472825</v>
      </c>
      <c r="U53" s="325">
        <f t="shared" si="28"/>
        <v>115778.71120560156</v>
      </c>
      <c r="V53" s="325">
        <f t="shared" si="28"/>
        <v>104985.50609647487</v>
      </c>
      <c r="W53" s="325">
        <f t="shared" si="28"/>
        <v>94192.300987348208</v>
      </c>
      <c r="X53" s="325">
        <f t="shared" si="28"/>
        <v>0</v>
      </c>
      <c r="Y53" s="325">
        <f t="shared" si="28"/>
        <v>0</v>
      </c>
      <c r="Z53" s="325">
        <f t="shared" si="28"/>
        <v>0</v>
      </c>
      <c r="AA53" s="325">
        <f t="shared" si="28"/>
        <v>0</v>
      </c>
      <c r="AB53" s="325">
        <f t="shared" si="28"/>
        <v>0</v>
      </c>
      <c r="AC53" s="325">
        <f>((AC50*0.05+AC50*0.095+AC50*0.0855+AC50*0.077+AC50*0.0693+AC50*0.0623+AC50*0.059+AC50*0.059+AC50*0.0591+AC50*0.059+AC50*0.059+AC50*0.0591+AC50*0.059+AC50*0.0591+AC50*0.0295)-AC52)*0.3841</f>
        <v>0</v>
      </c>
      <c r="AD53" s="325">
        <f>((AD50*0.05+AD50*0.095+AD50*0.0855+AD50*0.077+AD50*0.0693+AD50*0.0623+AD50*0.059+AD50*0.059+AD50*0.0591+AD50*0.059+AD50*0.059+AD50*0.0591+AD50*0.059+AD50*0.0591+AD50*0.0295)-AD52)*0.3841</f>
        <v>0</v>
      </c>
      <c r="AE53" s="325">
        <f>((AE50*0.05+AE50*0.095+AE50*0.0855+AE50*0.077+AE50*0.0693+AE50*0.0623+AE50*0.059+AE50*0.059+AE50*0.0591+AE50*0.059+AE50*0.059+AE50*0.0591+AE50*0.059+AE50*0.0591+AE50*0.0295)-AE52)*0.3841</f>
        <v>0</v>
      </c>
      <c r="AF53" s="325">
        <f>((AF50*0.05+AF50*0.095+AF50*0.0855+AF50*0.077+AF50*0.0693+AF50*0.0623+AF50*0.059+AF50*0.059+AF50*0.0591+AF50*0.059+AF50*0.059+AF50*0.0591+AF50*0.059+AF50*0.0591+AF50*0.0295)-AF52)*0.3841</f>
        <v>0</v>
      </c>
      <c r="AG53" s="325">
        <f>((AG50*0.05+AG50*0.095+AG50*0.0855+AG50*0.077+AG50*0.0693+AG50*0.0623+AG50*0.059+AG50*0.059+AG50*0.0591+AG50*0.059+AG50*0.059+AG50*0.0591+AG50*0.059+AG50*0.0591+AG50*0.0295)-AG52)*0.3841</f>
        <v>0</v>
      </c>
    </row>
    <row r="54" spans="1:47" ht="13.8" thickBot="1" x14ac:dyDescent="0.3">
      <c r="A54" s="321">
        <v>39</v>
      </c>
      <c r="B54" s="321" t="s">
        <v>256</v>
      </c>
      <c r="D54" s="262">
        <f>+D50+D51-D52-D53</f>
        <v>823045.81704194006</v>
      </c>
      <c r="E54" s="262">
        <f t="shared" ref="E54:R54" si="29">+E50+E51-E52-E53</f>
        <v>774978.4003233891</v>
      </c>
      <c r="F54" s="262">
        <f t="shared" si="29"/>
        <v>729987.04706093913</v>
      </c>
      <c r="G54" s="262">
        <f t="shared" si="29"/>
        <v>687747.96110131661</v>
      </c>
      <c r="H54" s="262">
        <f t="shared" si="29"/>
        <v>648002.10552190221</v>
      </c>
      <c r="I54" s="262">
        <f t="shared" si="29"/>
        <v>610522.8230154044</v>
      </c>
      <c r="J54" s="262">
        <f t="shared" si="29"/>
        <v>574112.0678147102</v>
      </c>
      <c r="K54" s="262">
        <f t="shared" si="29"/>
        <v>537701.31261401612</v>
      </c>
      <c r="L54" s="262">
        <f t="shared" si="29"/>
        <v>501258.17779799446</v>
      </c>
      <c r="M54" s="262">
        <f t="shared" si="29"/>
        <v>464847.4225973002</v>
      </c>
      <c r="N54" s="262">
        <f t="shared" si="29"/>
        <v>428404.2877812786</v>
      </c>
      <c r="O54" s="262">
        <f t="shared" si="29"/>
        <v>391993.5325805844</v>
      </c>
      <c r="P54" s="262">
        <f t="shared" si="29"/>
        <v>355550.39776456286</v>
      </c>
      <c r="Q54" s="262">
        <f t="shared" si="29"/>
        <v>319139.64256386866</v>
      </c>
      <c r="R54" s="262">
        <f t="shared" si="29"/>
        <v>292280.87388475146</v>
      </c>
      <c r="S54" s="262">
        <f t="shared" ref="S54:AB54" si="30">+S50+S51-S52-S53</f>
        <v>274974.09172721149</v>
      </c>
      <c r="T54" s="262">
        <f t="shared" si="30"/>
        <v>257667.3095696714</v>
      </c>
      <c r="U54" s="262">
        <f t="shared" si="30"/>
        <v>240360.52741213137</v>
      </c>
      <c r="V54" s="262">
        <f t="shared" si="30"/>
        <v>223053.74525459134</v>
      </c>
      <c r="W54" s="262">
        <f t="shared" si="30"/>
        <v>205746.96309705137</v>
      </c>
      <c r="X54" s="262">
        <f t="shared" si="30"/>
        <v>0</v>
      </c>
      <c r="Y54" s="262">
        <f t="shared" si="30"/>
        <v>0</v>
      </c>
      <c r="Z54" s="262">
        <f t="shared" si="30"/>
        <v>0</v>
      </c>
      <c r="AA54" s="262">
        <f t="shared" si="30"/>
        <v>0</v>
      </c>
      <c r="AB54" s="262">
        <f t="shared" si="30"/>
        <v>0</v>
      </c>
      <c r="AC54" s="262">
        <f>+AC50+AC51-AC52-AC53</f>
        <v>0</v>
      </c>
      <c r="AD54" s="262">
        <f>+AD50+AD51-AD52-AD53</f>
        <v>0</v>
      </c>
      <c r="AE54" s="262">
        <f>+AE50+AE51-AE52-AE53</f>
        <v>0</v>
      </c>
      <c r="AF54" s="262">
        <f>+AF50+AF51-AF52-AF53</f>
        <v>0</v>
      </c>
      <c r="AG54" s="262">
        <f>+AG50+AG51-AG52-AG53</f>
        <v>0</v>
      </c>
    </row>
    <row r="55" spans="1:47" ht="13.8" thickTop="1" x14ac:dyDescent="0.25">
      <c r="D55" s="341"/>
      <c r="E55" s="341"/>
      <c r="F55" s="341"/>
      <c r="G55" s="341"/>
      <c r="H55" s="341"/>
      <c r="I55" s="341"/>
      <c r="J55" s="341"/>
      <c r="K55" s="341"/>
      <c r="L55" s="341"/>
      <c r="M55" s="341"/>
      <c r="N55" s="341"/>
      <c r="O55" s="341"/>
      <c r="P55" s="341"/>
      <c r="Q55" s="341"/>
      <c r="R55" s="341"/>
      <c r="S55" s="341"/>
      <c r="T55" s="341"/>
      <c r="U55" s="341"/>
      <c r="V55" s="341"/>
      <c r="W55" s="341"/>
      <c r="X55" s="341"/>
      <c r="Y55" s="341"/>
      <c r="Z55" s="341"/>
      <c r="AA55" s="341"/>
      <c r="AB55" s="341"/>
      <c r="AC55" s="341"/>
      <c r="AD55" s="341"/>
      <c r="AE55" s="341"/>
      <c r="AF55" s="341"/>
      <c r="AG55" s="341"/>
    </row>
    <row r="56" spans="1:47" x14ac:dyDescent="0.25">
      <c r="D56" s="341"/>
      <c r="E56" s="341"/>
      <c r="F56" s="341"/>
      <c r="G56" s="341"/>
      <c r="H56" s="341"/>
      <c r="I56" s="341"/>
      <c r="J56" s="341"/>
      <c r="K56" s="341"/>
      <c r="L56" s="341"/>
      <c r="M56" s="341"/>
      <c r="N56" s="341"/>
      <c r="O56" s="341"/>
      <c r="P56" s="341"/>
      <c r="Q56" s="341"/>
      <c r="R56" s="341"/>
      <c r="S56" s="341"/>
      <c r="T56" s="341"/>
      <c r="U56" s="341"/>
      <c r="V56" s="341"/>
      <c r="W56" s="341"/>
      <c r="X56" s="341"/>
      <c r="Y56" s="341"/>
      <c r="Z56" s="341"/>
      <c r="AA56" s="341"/>
      <c r="AB56" s="341"/>
      <c r="AC56" s="341"/>
      <c r="AD56" s="341"/>
      <c r="AE56" s="341"/>
      <c r="AF56" s="341"/>
      <c r="AG56" s="341"/>
    </row>
    <row r="57" spans="1:47" x14ac:dyDescent="0.25">
      <c r="D57" s="341"/>
      <c r="E57" s="341"/>
      <c r="F57" s="341"/>
      <c r="G57" s="341"/>
      <c r="H57" s="341"/>
      <c r="I57" s="341"/>
      <c r="J57" s="341"/>
      <c r="K57" s="341"/>
      <c r="L57" s="341"/>
      <c r="M57" s="341"/>
      <c r="N57" s="341"/>
      <c r="O57" s="341"/>
      <c r="P57" s="341"/>
      <c r="Q57" s="341"/>
      <c r="R57" s="341"/>
      <c r="S57" s="341"/>
      <c r="T57" s="341"/>
      <c r="U57" s="341"/>
      <c r="V57" s="341"/>
      <c r="W57" s="341"/>
      <c r="X57" s="341"/>
      <c r="Y57" s="341"/>
      <c r="Z57" s="341"/>
      <c r="AA57" s="341"/>
      <c r="AB57" s="341"/>
      <c r="AC57" s="341"/>
      <c r="AD57" s="341"/>
      <c r="AE57" s="341"/>
      <c r="AF57" s="341"/>
      <c r="AG57" s="341"/>
    </row>
    <row r="58" spans="1:47" ht="13.8" thickBot="1" x14ac:dyDescent="0.3">
      <c r="A58" s="330"/>
      <c r="B58" s="330" t="s">
        <v>257</v>
      </c>
      <c r="C58" s="331">
        <v>1.03</v>
      </c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</row>
    <row r="59" spans="1:47" x14ac:dyDescent="0.25">
      <c r="B59" s="321" t="s">
        <v>258</v>
      </c>
      <c r="C59" s="342">
        <f>1-loan!E4</f>
        <v>0.8</v>
      </c>
      <c r="D59" s="256"/>
      <c r="E59" s="256"/>
    </row>
    <row r="60" spans="1:47" x14ac:dyDescent="0.25">
      <c r="B60" s="321" t="s">
        <v>259</v>
      </c>
      <c r="D60" s="245">
        <f t="array" ref="D60:AG60">TRANSPOSE(loan!D9:D38)</f>
        <v>50579.977080000004</v>
      </c>
      <c r="E60" s="245">
        <v>46498.70401940334</v>
      </c>
      <c r="F60" s="245">
        <v>43799.222823656353</v>
      </c>
      <c r="G60" s="245">
        <v>41264.877666078995</v>
      </c>
      <c r="H60" s="245">
        <v>38880.126331314132</v>
      </c>
      <c r="I60" s="245">
        <v>36631.369380924261</v>
      </c>
      <c r="J60" s="245">
        <v>34446.724068882613</v>
      </c>
      <c r="K60" s="245">
        <v>32262.078756840965</v>
      </c>
      <c r="L60" s="245">
        <v>30075.490667879669</v>
      </c>
      <c r="M60" s="245">
        <v>27890.845355838013</v>
      </c>
      <c r="N60" s="245">
        <v>25704.257266876717</v>
      </c>
      <c r="O60" s="245">
        <v>23519.611954835065</v>
      </c>
      <c r="P60" s="245">
        <v>21333.023865873773</v>
      </c>
      <c r="Q60" s="245">
        <v>19148.378553832121</v>
      </c>
      <c r="R60" s="245">
        <v>17536.852433085089</v>
      </c>
      <c r="S60" s="245">
        <v>16498.445503632687</v>
      </c>
      <c r="T60" s="245">
        <v>15460.038574180284</v>
      </c>
      <c r="U60" s="245">
        <v>14421.631644727882</v>
      </c>
      <c r="V60" s="245">
        <v>13383.224715275481</v>
      </c>
      <c r="W60" s="245">
        <v>12344.817785823083</v>
      </c>
      <c r="X60" s="245">
        <v>0</v>
      </c>
      <c r="Y60" s="245">
        <v>0</v>
      </c>
      <c r="Z60" s="245">
        <v>0</v>
      </c>
      <c r="AA60" s="245">
        <v>0</v>
      </c>
      <c r="AB60" s="245">
        <v>0</v>
      </c>
      <c r="AC60" s="245">
        <v>0</v>
      </c>
      <c r="AD60" s="245">
        <v>0</v>
      </c>
      <c r="AE60" s="245">
        <v>0</v>
      </c>
      <c r="AF60" s="245">
        <v>0</v>
      </c>
      <c r="AG60" s="245">
        <v>0</v>
      </c>
    </row>
    <row r="61" spans="1:47" x14ac:dyDescent="0.25">
      <c r="B61" s="321" t="s">
        <v>90</v>
      </c>
      <c r="D61" s="245">
        <f>IF($C$59&gt;0,+C62-D62,0)</f>
        <v>54416.974141288782</v>
      </c>
      <c r="E61" s="245">
        <f t="shared" ref="E61:R61" si="31">IF($C$59&gt;0,+D62-E62,0)</f>
        <v>35993.082609959878</v>
      </c>
      <c r="F61" s="245">
        <f t="shared" si="31"/>
        <v>33791.268767698086</v>
      </c>
      <c r="G61" s="245">
        <f t="shared" si="31"/>
        <v>31796.684463531477</v>
      </c>
      <c r="H61" s="245">
        <f t="shared" si="31"/>
        <v>29983.426005198271</v>
      </c>
      <c r="I61" s="245">
        <f t="shared" si="31"/>
        <v>29128.604160555347</v>
      </c>
      <c r="J61" s="245">
        <f t="shared" si="31"/>
        <v>29128.604160555289</v>
      </c>
      <c r="K61" s="245">
        <f t="shared" si="31"/>
        <v>29154.507852817304</v>
      </c>
      <c r="L61" s="245">
        <f t="shared" si="31"/>
        <v>29128.604160555406</v>
      </c>
      <c r="M61" s="245">
        <f t="shared" si="31"/>
        <v>29154.507852817304</v>
      </c>
      <c r="N61" s="245">
        <f t="shared" si="31"/>
        <v>29128.604160555347</v>
      </c>
      <c r="O61" s="245">
        <f t="shared" si="31"/>
        <v>29154.507852817245</v>
      </c>
      <c r="P61" s="245">
        <f t="shared" si="31"/>
        <v>29128.604160555347</v>
      </c>
      <c r="Q61" s="245">
        <f t="shared" si="31"/>
        <v>21487.014943293761</v>
      </c>
      <c r="R61" s="245">
        <f t="shared" si="31"/>
        <v>13845.425726032001</v>
      </c>
      <c r="S61" s="245">
        <f t="shared" ref="S61:AB61" si="32">IF($C$59&gt;0,+R62-S62,0)</f>
        <v>13845.425726032059</v>
      </c>
      <c r="T61" s="245">
        <f t="shared" si="32"/>
        <v>13845.42572603203</v>
      </c>
      <c r="U61" s="245">
        <f t="shared" si="32"/>
        <v>13845.42572603203</v>
      </c>
      <c r="V61" s="245">
        <f t="shared" si="32"/>
        <v>13845.425726031972</v>
      </c>
      <c r="W61" s="245">
        <f t="shared" si="32"/>
        <v>164597.5704776411</v>
      </c>
      <c r="X61" s="245">
        <f t="shared" si="32"/>
        <v>0</v>
      </c>
      <c r="Y61" s="245">
        <f t="shared" si="32"/>
        <v>0</v>
      </c>
      <c r="Z61" s="245">
        <f t="shared" si="32"/>
        <v>0</v>
      </c>
      <c r="AA61" s="245">
        <f t="shared" si="32"/>
        <v>0</v>
      </c>
      <c r="AB61" s="245">
        <f t="shared" si="32"/>
        <v>0</v>
      </c>
      <c r="AC61" s="245">
        <f>IF($C$59&gt;0,+AB62-AC62,0)</f>
        <v>0</v>
      </c>
      <c r="AD61" s="245">
        <f>IF($C$59&gt;0,+AC62-AD62,0)</f>
        <v>0</v>
      </c>
      <c r="AE61" s="245">
        <f>IF($C$59&gt;0,+AD62-AE62,0)</f>
        <v>0</v>
      </c>
      <c r="AF61" s="245">
        <f>IF($C$59&gt;0,+AE62-AF62,0)</f>
        <v>0</v>
      </c>
      <c r="AG61" s="245">
        <f>IF($C$59&gt;0,+AF62-AG62,0)</f>
        <v>0</v>
      </c>
    </row>
    <row r="62" spans="1:47" ht="22.5" customHeight="1" thickBot="1" x14ac:dyDescent="0.3">
      <c r="A62" s="330"/>
      <c r="B62" s="330" t="s">
        <v>260</v>
      </c>
      <c r="C62" s="343">
        <f>+loan!B2</f>
        <v>674399.69440000004</v>
      </c>
      <c r="D62" s="343">
        <f>+E54*$C$59</f>
        <v>619982.72025871126</v>
      </c>
      <c r="E62" s="343">
        <f t="shared" ref="E62:AG62" si="33">+F54*$C$59</f>
        <v>583989.63764875138</v>
      </c>
      <c r="F62" s="343">
        <f t="shared" si="33"/>
        <v>550198.36888105329</v>
      </c>
      <c r="G62" s="343">
        <f t="shared" si="33"/>
        <v>518401.68441752181</v>
      </c>
      <c r="H62" s="343">
        <f t="shared" si="33"/>
        <v>488418.25841232354</v>
      </c>
      <c r="I62" s="343">
        <f t="shared" si="33"/>
        <v>459289.6542517682</v>
      </c>
      <c r="J62" s="343">
        <f t="shared" si="33"/>
        <v>430161.05009121291</v>
      </c>
      <c r="K62" s="343">
        <f t="shared" si="33"/>
        <v>401006.5422383956</v>
      </c>
      <c r="L62" s="343">
        <f t="shared" si="33"/>
        <v>371877.9380778402</v>
      </c>
      <c r="M62" s="343">
        <f t="shared" si="33"/>
        <v>342723.43022502289</v>
      </c>
      <c r="N62" s="343">
        <f t="shared" si="33"/>
        <v>313594.82606446755</v>
      </c>
      <c r="O62" s="343">
        <f t="shared" si="33"/>
        <v>284440.3182116503</v>
      </c>
      <c r="P62" s="343">
        <f t="shared" si="33"/>
        <v>255311.71405109495</v>
      </c>
      <c r="Q62" s="343">
        <f t="shared" si="33"/>
        <v>233824.69910780119</v>
      </c>
      <c r="R62" s="343">
        <f t="shared" si="33"/>
        <v>219979.27338176919</v>
      </c>
      <c r="S62" s="343">
        <f t="shared" si="33"/>
        <v>206133.84765573713</v>
      </c>
      <c r="T62" s="343">
        <f t="shared" si="33"/>
        <v>192288.4219297051</v>
      </c>
      <c r="U62" s="343">
        <f t="shared" si="33"/>
        <v>178442.99620367307</v>
      </c>
      <c r="V62" s="343">
        <f t="shared" si="33"/>
        <v>164597.5704776411</v>
      </c>
      <c r="W62" s="343">
        <f t="shared" si="33"/>
        <v>0</v>
      </c>
      <c r="X62" s="343">
        <f t="shared" si="33"/>
        <v>0</v>
      </c>
      <c r="Y62" s="343">
        <f t="shared" si="33"/>
        <v>0</v>
      </c>
      <c r="Z62" s="343">
        <f t="shared" si="33"/>
        <v>0</v>
      </c>
      <c r="AA62" s="343">
        <f t="shared" si="33"/>
        <v>0</v>
      </c>
      <c r="AB62" s="343">
        <f t="shared" si="33"/>
        <v>0</v>
      </c>
      <c r="AC62" s="343">
        <f t="shared" si="33"/>
        <v>0</v>
      </c>
      <c r="AD62" s="343">
        <f t="shared" si="33"/>
        <v>0</v>
      </c>
      <c r="AE62" s="343">
        <f t="shared" si="33"/>
        <v>0</v>
      </c>
      <c r="AF62" s="343">
        <f t="shared" si="33"/>
        <v>0</v>
      </c>
      <c r="AG62" s="343">
        <f t="shared" si="33"/>
        <v>0</v>
      </c>
    </row>
    <row r="63" spans="1:47" ht="12.75" customHeight="1" x14ac:dyDescent="0.25">
      <c r="A63" s="321">
        <v>40</v>
      </c>
      <c r="B63" s="334" t="s">
        <v>261</v>
      </c>
      <c r="O63" s="320"/>
      <c r="P63" s="320"/>
      <c r="Q63" s="320"/>
    </row>
    <row r="64" spans="1:47" ht="12.75" customHeight="1" x14ac:dyDescent="0.25">
      <c r="B64" s="344" t="s">
        <v>262</v>
      </c>
      <c r="C64" s="320"/>
      <c r="D64" s="320"/>
      <c r="E64" s="320"/>
      <c r="O64" s="320"/>
      <c r="P64" s="320"/>
      <c r="Q64" s="320"/>
    </row>
    <row r="65" spans="1:33" ht="14.25" customHeight="1" x14ac:dyDescent="0.25">
      <c r="B65" s="344" t="s">
        <v>263</v>
      </c>
      <c r="C65" s="320"/>
      <c r="D65" s="345">
        <f>+C62/D54</f>
        <v>0.81939508158102281</v>
      </c>
      <c r="E65" s="345">
        <f t="shared" ref="E65:R65" si="34">+D62/E54</f>
        <v>0.79999999999999993</v>
      </c>
      <c r="F65" s="345">
        <f t="shared" si="34"/>
        <v>0.8</v>
      </c>
      <c r="G65" s="345">
        <f t="shared" si="34"/>
        <v>0.8</v>
      </c>
      <c r="H65" s="345">
        <f t="shared" si="34"/>
        <v>0.8</v>
      </c>
      <c r="I65" s="345">
        <f t="shared" si="34"/>
        <v>0.8</v>
      </c>
      <c r="J65" s="345">
        <f t="shared" si="34"/>
        <v>0.8</v>
      </c>
      <c r="K65" s="345">
        <f t="shared" si="34"/>
        <v>0.8</v>
      </c>
      <c r="L65" s="345">
        <f t="shared" si="34"/>
        <v>0.8</v>
      </c>
      <c r="M65" s="345">
        <f t="shared" si="34"/>
        <v>0.8</v>
      </c>
      <c r="N65" s="345">
        <f t="shared" si="34"/>
        <v>0.8</v>
      </c>
      <c r="O65" s="345">
        <f t="shared" si="34"/>
        <v>0.8</v>
      </c>
      <c r="P65" s="345">
        <f t="shared" si="34"/>
        <v>0.8</v>
      </c>
      <c r="Q65" s="345">
        <f t="shared" si="34"/>
        <v>0.8</v>
      </c>
      <c r="R65" s="345">
        <f t="shared" si="34"/>
        <v>0.8</v>
      </c>
      <c r="S65" s="345">
        <f>IF(inputs!$B$9-cos!S4&gt;-1,+R62/S54,0)</f>
        <v>0.8</v>
      </c>
      <c r="T65" s="345">
        <f>IF(inputs!$B$9-cos!T4&gt;-1,+S62/T54,0)</f>
        <v>0.8</v>
      </c>
      <c r="U65" s="345">
        <f>IF(inputs!$B$9-cos!U4&gt;-1,+T62/U54,0)</f>
        <v>0.8</v>
      </c>
      <c r="V65" s="345">
        <f>IF(inputs!$B$9-cos!V4&gt;-1,+U62/V54,0)</f>
        <v>0.8</v>
      </c>
      <c r="W65" s="345">
        <f>IF(inputs!$B$9-cos!W4&gt;-1,+V62/W54,0)</f>
        <v>0.8</v>
      </c>
      <c r="X65" s="345">
        <f>IF(inputs!$B$9-cos!X4&gt;-1,+W62/X54,0)</f>
        <v>0</v>
      </c>
      <c r="Y65" s="345">
        <f>IF(inputs!$B$9-cos!Y4&gt;-1,+X62/Y54,0)</f>
        <v>0</v>
      </c>
      <c r="Z65" s="345">
        <f>IF(inputs!$B$9-cos!Z4&gt;-1,+Y62/Z54,0)</f>
        <v>0</v>
      </c>
      <c r="AA65" s="345">
        <f>IF(inputs!$B$9-cos!AA4&gt;-1,+Z62/AA54,0)</f>
        <v>0</v>
      </c>
      <c r="AB65" s="345">
        <f>IF(inputs!$B$9-cos!AB4&gt;-1,+AA62/AB54,0)</f>
        <v>0</v>
      </c>
      <c r="AC65" s="345">
        <f>IF(inputs!$B$9-cos!AC4&gt;-1,+AB62/AC54,0)</f>
        <v>0</v>
      </c>
      <c r="AD65" s="345">
        <f>IF(inputs!$B$9-cos!AD4&gt;-1,+AC62/AD54,0)</f>
        <v>0</v>
      </c>
      <c r="AE65" s="345">
        <f>IF(inputs!$B$9-cos!AE4&gt;-1,+AD62/AE54,0)</f>
        <v>0</v>
      </c>
      <c r="AF65" s="345">
        <f>IF(inputs!$B$9-cos!AF4&gt;-1,+AE62/AF54,0)</f>
        <v>0</v>
      </c>
      <c r="AG65" s="345">
        <f>IF(inputs!$B$9-cos!AG4&gt;-1,+AF62/AG54,0)</f>
        <v>0</v>
      </c>
    </row>
    <row r="66" spans="1:33" ht="14.25" customHeight="1" x14ac:dyDescent="0.25">
      <c r="B66" s="321" t="s">
        <v>264</v>
      </c>
      <c r="C66" s="320"/>
      <c r="D66" s="266">
        <f>(+D54-C62)/D54</f>
        <v>0.18060491841897719</v>
      </c>
      <c r="E66" s="266">
        <f t="shared" ref="E66:R66" si="35">(+E54-D62)/E54</f>
        <v>0.20000000000000004</v>
      </c>
      <c r="F66" s="266">
        <f t="shared" si="35"/>
        <v>0.1999999999999999</v>
      </c>
      <c r="G66" s="266">
        <f t="shared" si="35"/>
        <v>0.2</v>
      </c>
      <c r="H66" s="266">
        <f t="shared" si="35"/>
        <v>0.19999999999999993</v>
      </c>
      <c r="I66" s="266">
        <f t="shared" si="35"/>
        <v>0.19999999999999996</v>
      </c>
      <c r="J66" s="266">
        <f t="shared" si="35"/>
        <v>0.19999999999999993</v>
      </c>
      <c r="K66" s="266">
        <f t="shared" si="35"/>
        <v>0.19999999999999998</v>
      </c>
      <c r="L66" s="266">
        <f t="shared" si="35"/>
        <v>0.19999999999999993</v>
      </c>
      <c r="M66" s="266">
        <f t="shared" si="35"/>
        <v>0.19999999999999993</v>
      </c>
      <c r="N66" s="266">
        <f t="shared" si="35"/>
        <v>0.19999999999999998</v>
      </c>
      <c r="O66" s="266">
        <f t="shared" si="35"/>
        <v>0.19999999999999993</v>
      </c>
      <c r="P66" s="266">
        <f t="shared" si="35"/>
        <v>0.19999999999999996</v>
      </c>
      <c r="Q66" s="266">
        <f t="shared" si="35"/>
        <v>0.19999999999999993</v>
      </c>
      <c r="R66" s="266">
        <f t="shared" si="35"/>
        <v>0.19999999999999993</v>
      </c>
      <c r="S66" s="266">
        <f>IF(inputs!$B$9-cos!S4&gt;-1,(+S54-R62)/S54,0)</f>
        <v>0.2</v>
      </c>
      <c r="T66" s="266">
        <f>IF(inputs!$B$9-cos!T4&gt;-1,(+T54-S62)/T54,0)</f>
        <v>0.19999999999999996</v>
      </c>
      <c r="U66" s="266">
        <f>IF(inputs!$B$9-cos!U4&gt;-1,(+U54-T62)/U54,0)</f>
        <v>0.19999999999999998</v>
      </c>
      <c r="V66" s="266">
        <f>IF(inputs!$B$9-cos!V4&gt;-1,(+V54-U62)/V54,0)</f>
        <v>0.2</v>
      </c>
      <c r="W66" s="266">
        <f>IF(inputs!$B$9-cos!W4&gt;-1,(+W54-V62)/W54,0)</f>
        <v>0.19999999999999998</v>
      </c>
      <c r="X66" s="266">
        <f>IF(inputs!$B$9-cos!X4&gt;-1,(+X54-W62)/X54,0)</f>
        <v>0</v>
      </c>
      <c r="Y66" s="266">
        <f>IF(inputs!$B$9-cos!Y4&gt;-1,(+Y54-X62)/Y54,0)</f>
        <v>0</v>
      </c>
      <c r="Z66" s="266">
        <f>IF(inputs!$B$9-cos!Z4&gt;-1,(+Z54-Y62)/Z54,0)</f>
        <v>0</v>
      </c>
      <c r="AA66" s="266">
        <f>IF(inputs!$B$9-cos!AA4&gt;-1,(+AA54-Z62)/AA54,0)</f>
        <v>0</v>
      </c>
      <c r="AB66" s="266">
        <f>IF(inputs!$B$9-cos!AB4&gt;-1,(+AB54-AA62)/AB54,0)</f>
        <v>0</v>
      </c>
      <c r="AC66" s="266">
        <f>IF(inputs!$B$9-cos!AC4&gt;-1,(+AC54-AB62)/AC54,0)</f>
        <v>0</v>
      </c>
      <c r="AD66" s="266">
        <f>IF(inputs!$B$9-cos!AD4&gt;-1,(+AD54-AC62)/AD54,0)</f>
        <v>0</v>
      </c>
      <c r="AE66" s="266">
        <f>IF(inputs!$B$9-cos!AE4&gt;-1,(+AE54-AD62)/AE54,0)</f>
        <v>0</v>
      </c>
      <c r="AF66" s="266">
        <f>IF(inputs!$B$9-cos!AF4&gt;-1,(+AF54-AE62)/AF54,0)</f>
        <v>0</v>
      </c>
      <c r="AG66" s="266">
        <f>IF(inputs!$B$9-cos!AG4&gt;-1,(+AG54-AF62)/AG54,0)</f>
        <v>0</v>
      </c>
    </row>
    <row r="67" spans="1:33" ht="14.25" customHeight="1" x14ac:dyDescent="0.25">
      <c r="B67" s="344" t="s">
        <v>265</v>
      </c>
      <c r="C67" s="320"/>
    </row>
    <row r="68" spans="1:33" ht="14.25" customHeight="1" x14ac:dyDescent="0.25">
      <c r="B68" s="344" t="s">
        <v>263</v>
      </c>
      <c r="C68" s="320"/>
      <c r="D68" s="329">
        <f>+inputs!$B$15</f>
        <v>7.4999999999999997E-2</v>
      </c>
      <c r="E68" s="329">
        <f>+inputs!$B$15</f>
        <v>7.4999999999999997E-2</v>
      </c>
      <c r="F68" s="329">
        <f>+inputs!$B$15</f>
        <v>7.4999999999999997E-2</v>
      </c>
      <c r="G68" s="329">
        <f>+inputs!$B$15</f>
        <v>7.4999999999999997E-2</v>
      </c>
      <c r="H68" s="329">
        <f>+inputs!$B$15</f>
        <v>7.4999999999999997E-2</v>
      </c>
      <c r="I68" s="329">
        <f>+inputs!$B$15</f>
        <v>7.4999999999999997E-2</v>
      </c>
      <c r="J68" s="329">
        <f>+inputs!$B$15</f>
        <v>7.4999999999999997E-2</v>
      </c>
      <c r="K68" s="329">
        <f>+inputs!$B$15</f>
        <v>7.4999999999999997E-2</v>
      </c>
      <c r="L68" s="329">
        <f>+inputs!$B$15</f>
        <v>7.4999999999999997E-2</v>
      </c>
      <c r="M68" s="329">
        <f>+inputs!$B$15</f>
        <v>7.4999999999999997E-2</v>
      </c>
      <c r="N68" s="329">
        <f>+inputs!$B$15</f>
        <v>7.4999999999999997E-2</v>
      </c>
      <c r="O68" s="329">
        <f>+inputs!$B$15</f>
        <v>7.4999999999999997E-2</v>
      </c>
      <c r="P68" s="329">
        <f>+inputs!$B$15</f>
        <v>7.4999999999999997E-2</v>
      </c>
      <c r="Q68" s="329">
        <f>+inputs!$B$15</f>
        <v>7.4999999999999997E-2</v>
      </c>
      <c r="R68" s="329">
        <f>+inputs!$B$15</f>
        <v>7.4999999999999997E-2</v>
      </c>
      <c r="S68" s="329">
        <f>+inputs!$B$15</f>
        <v>7.4999999999999997E-2</v>
      </c>
      <c r="T68" s="329">
        <f>+inputs!$B$15</f>
        <v>7.4999999999999997E-2</v>
      </c>
      <c r="U68" s="329">
        <f>+inputs!$B$15</f>
        <v>7.4999999999999997E-2</v>
      </c>
      <c r="V68" s="329">
        <f>+inputs!$B$15</f>
        <v>7.4999999999999997E-2</v>
      </c>
      <c r="W68" s="329">
        <f>+inputs!$B$15</f>
        <v>7.4999999999999997E-2</v>
      </c>
      <c r="X68" s="329">
        <f>+inputs!$B$15</f>
        <v>7.4999999999999997E-2</v>
      </c>
      <c r="Y68" s="329">
        <f>+inputs!$B$15</f>
        <v>7.4999999999999997E-2</v>
      </c>
      <c r="Z68" s="329">
        <f>+inputs!$B$15</f>
        <v>7.4999999999999997E-2</v>
      </c>
      <c r="AA68" s="329">
        <f>+inputs!$B$15</f>
        <v>7.4999999999999997E-2</v>
      </c>
      <c r="AB68" s="329">
        <f>+inputs!$B$15</f>
        <v>7.4999999999999997E-2</v>
      </c>
      <c r="AC68" s="329">
        <f>+inputs!$B$15</f>
        <v>7.4999999999999997E-2</v>
      </c>
      <c r="AD68" s="329">
        <f>+inputs!$B$15</f>
        <v>7.4999999999999997E-2</v>
      </c>
      <c r="AE68" s="329">
        <f>+inputs!$B$15</f>
        <v>7.4999999999999997E-2</v>
      </c>
      <c r="AF68" s="329">
        <f>+inputs!$B$15</f>
        <v>7.4999999999999997E-2</v>
      </c>
      <c r="AG68" s="329">
        <f>+inputs!$B$15</f>
        <v>7.4999999999999997E-2</v>
      </c>
    </row>
    <row r="69" spans="1:33" ht="14.25" customHeight="1" x14ac:dyDescent="0.25">
      <c r="B69" s="321" t="s">
        <v>264</v>
      </c>
      <c r="C69" s="320"/>
      <c r="D69" s="329">
        <v>0.14000000000000001</v>
      </c>
      <c r="E69" s="329">
        <f>+D69</f>
        <v>0.14000000000000001</v>
      </c>
      <c r="F69" s="329">
        <f t="shared" ref="F69:R69" si="36">+E69</f>
        <v>0.14000000000000001</v>
      </c>
      <c r="G69" s="329">
        <f t="shared" si="36"/>
        <v>0.14000000000000001</v>
      </c>
      <c r="H69" s="329">
        <f t="shared" si="36"/>
        <v>0.14000000000000001</v>
      </c>
      <c r="I69" s="329">
        <f t="shared" si="36"/>
        <v>0.14000000000000001</v>
      </c>
      <c r="J69" s="329">
        <f t="shared" si="36"/>
        <v>0.14000000000000001</v>
      </c>
      <c r="K69" s="329">
        <f t="shared" si="36"/>
        <v>0.14000000000000001</v>
      </c>
      <c r="L69" s="329">
        <f t="shared" si="36"/>
        <v>0.14000000000000001</v>
      </c>
      <c r="M69" s="329">
        <f t="shared" si="36"/>
        <v>0.14000000000000001</v>
      </c>
      <c r="N69" s="329">
        <f t="shared" si="36"/>
        <v>0.14000000000000001</v>
      </c>
      <c r="O69" s="329">
        <f t="shared" si="36"/>
        <v>0.14000000000000001</v>
      </c>
      <c r="P69" s="329">
        <f t="shared" si="36"/>
        <v>0.14000000000000001</v>
      </c>
      <c r="Q69" s="329">
        <f t="shared" si="36"/>
        <v>0.14000000000000001</v>
      </c>
      <c r="R69" s="329">
        <f t="shared" si="36"/>
        <v>0.14000000000000001</v>
      </c>
      <c r="S69" s="329">
        <f t="shared" ref="S69:AB69" si="37">+R69</f>
        <v>0.14000000000000001</v>
      </c>
      <c r="T69" s="329">
        <f t="shared" si="37"/>
        <v>0.14000000000000001</v>
      </c>
      <c r="U69" s="329">
        <f t="shared" si="37"/>
        <v>0.14000000000000001</v>
      </c>
      <c r="V69" s="329">
        <f t="shared" si="37"/>
        <v>0.14000000000000001</v>
      </c>
      <c r="W69" s="329">
        <f t="shared" si="37"/>
        <v>0.14000000000000001</v>
      </c>
      <c r="X69" s="329">
        <f t="shared" si="37"/>
        <v>0.14000000000000001</v>
      </c>
      <c r="Y69" s="329">
        <f t="shared" si="37"/>
        <v>0.14000000000000001</v>
      </c>
      <c r="Z69" s="329">
        <f t="shared" si="37"/>
        <v>0.14000000000000001</v>
      </c>
      <c r="AA69" s="329">
        <f t="shared" si="37"/>
        <v>0.14000000000000001</v>
      </c>
      <c r="AB69" s="329">
        <f t="shared" si="37"/>
        <v>0.14000000000000001</v>
      </c>
      <c r="AC69" s="329">
        <f>+AB69</f>
        <v>0.14000000000000001</v>
      </c>
      <c r="AD69" s="329">
        <f>+AC69</f>
        <v>0.14000000000000001</v>
      </c>
      <c r="AE69" s="329">
        <f>+AD69</f>
        <v>0.14000000000000001</v>
      </c>
      <c r="AF69" s="329">
        <f>+AE69</f>
        <v>0.14000000000000001</v>
      </c>
      <c r="AG69" s="329">
        <f>+AF69</f>
        <v>0.14000000000000001</v>
      </c>
    </row>
    <row r="70" spans="1:33" x14ac:dyDescent="0.25">
      <c r="B70" s="344" t="s">
        <v>222</v>
      </c>
      <c r="C70" s="320"/>
      <c r="D70" s="329"/>
      <c r="E70" s="329"/>
      <c r="F70" s="329"/>
      <c r="G70" s="329"/>
      <c r="H70" s="329"/>
      <c r="I70" s="329"/>
      <c r="J70" s="329"/>
      <c r="K70" s="329"/>
      <c r="L70" s="329"/>
      <c r="M70" s="329"/>
      <c r="N70" s="329"/>
      <c r="O70" s="329"/>
      <c r="P70" s="329"/>
      <c r="Q70" s="329"/>
      <c r="R70" s="329"/>
      <c r="S70" s="329"/>
      <c r="T70" s="329"/>
      <c r="U70" s="329"/>
      <c r="V70" s="329"/>
      <c r="W70" s="329"/>
      <c r="X70" s="329"/>
      <c r="Y70" s="329"/>
      <c r="Z70" s="329"/>
      <c r="AA70" s="329"/>
      <c r="AB70" s="329"/>
      <c r="AC70" s="329"/>
      <c r="AD70" s="329"/>
      <c r="AE70" s="329"/>
      <c r="AF70" s="329"/>
      <c r="AG70" s="329"/>
    </row>
    <row r="71" spans="1:33" x14ac:dyDescent="0.25">
      <c r="A71" s="321">
        <v>41</v>
      </c>
      <c r="B71" s="321" t="s">
        <v>266</v>
      </c>
      <c r="C71" s="271"/>
      <c r="D71" s="329">
        <f>+D68*D65</f>
        <v>6.1454631118576707E-2</v>
      </c>
      <c r="E71" s="329">
        <f>+E68*E65</f>
        <v>5.9999999999999991E-2</v>
      </c>
      <c r="F71" s="329">
        <f t="shared" ref="F71:R71" si="38">+F68*F65</f>
        <v>0.06</v>
      </c>
      <c r="G71" s="329">
        <f t="shared" si="38"/>
        <v>0.06</v>
      </c>
      <c r="H71" s="329">
        <f t="shared" si="38"/>
        <v>0.06</v>
      </c>
      <c r="I71" s="329">
        <f t="shared" si="38"/>
        <v>0.06</v>
      </c>
      <c r="J71" s="329">
        <f t="shared" si="38"/>
        <v>0.06</v>
      </c>
      <c r="K71" s="329">
        <f t="shared" si="38"/>
        <v>0.06</v>
      </c>
      <c r="L71" s="329">
        <f t="shared" si="38"/>
        <v>0.06</v>
      </c>
      <c r="M71" s="329">
        <f t="shared" si="38"/>
        <v>0.06</v>
      </c>
      <c r="N71" s="329">
        <f t="shared" si="38"/>
        <v>0.06</v>
      </c>
      <c r="O71" s="329">
        <f t="shared" si="38"/>
        <v>0.06</v>
      </c>
      <c r="P71" s="329">
        <f t="shared" si="38"/>
        <v>0.06</v>
      </c>
      <c r="Q71" s="329">
        <f t="shared" si="38"/>
        <v>0.06</v>
      </c>
      <c r="R71" s="329">
        <f t="shared" si="38"/>
        <v>0.06</v>
      </c>
      <c r="S71" s="329">
        <f t="shared" ref="S71:AB71" si="39">+S68*S65</f>
        <v>0.06</v>
      </c>
      <c r="T71" s="329">
        <f t="shared" si="39"/>
        <v>0.06</v>
      </c>
      <c r="U71" s="329">
        <f t="shared" si="39"/>
        <v>0.06</v>
      </c>
      <c r="V71" s="329">
        <f t="shared" si="39"/>
        <v>0.06</v>
      </c>
      <c r="W71" s="329">
        <f t="shared" si="39"/>
        <v>0.06</v>
      </c>
      <c r="X71" s="329">
        <f t="shared" si="39"/>
        <v>0</v>
      </c>
      <c r="Y71" s="329">
        <f t="shared" si="39"/>
        <v>0</v>
      </c>
      <c r="Z71" s="329">
        <f t="shared" si="39"/>
        <v>0</v>
      </c>
      <c r="AA71" s="329">
        <f t="shared" si="39"/>
        <v>0</v>
      </c>
      <c r="AB71" s="329">
        <f t="shared" si="39"/>
        <v>0</v>
      </c>
      <c r="AC71" s="329">
        <f>+AC68*AC65</f>
        <v>0</v>
      </c>
      <c r="AD71" s="329">
        <f>+AD68*AD65</f>
        <v>0</v>
      </c>
      <c r="AE71" s="329">
        <f>+AE68*AE65</f>
        <v>0</v>
      </c>
      <c r="AF71" s="329">
        <f>+AF68*AF65</f>
        <v>0</v>
      </c>
      <c r="AG71" s="329">
        <f>+AG68*AG65</f>
        <v>0</v>
      </c>
    </row>
    <row r="72" spans="1:33" x14ac:dyDescent="0.25">
      <c r="A72" s="321">
        <v>42</v>
      </c>
      <c r="B72" s="321" t="s">
        <v>267</v>
      </c>
      <c r="C72" s="271"/>
      <c r="D72" s="329">
        <f>+D66*D69</f>
        <v>2.528468857865681E-2</v>
      </c>
      <c r="E72" s="329">
        <f>+E66*E69</f>
        <v>2.8000000000000008E-2</v>
      </c>
      <c r="F72" s="329">
        <f t="shared" ref="F72:R72" si="40">+F66*F69</f>
        <v>2.799999999999999E-2</v>
      </c>
      <c r="G72" s="329">
        <f t="shared" si="40"/>
        <v>2.8000000000000004E-2</v>
      </c>
      <c r="H72" s="329">
        <f t="shared" si="40"/>
        <v>2.7999999999999994E-2</v>
      </c>
      <c r="I72" s="329">
        <f t="shared" si="40"/>
        <v>2.7999999999999997E-2</v>
      </c>
      <c r="J72" s="329">
        <f t="shared" si="40"/>
        <v>2.7999999999999994E-2</v>
      </c>
      <c r="K72" s="329">
        <f t="shared" si="40"/>
        <v>2.8000000000000001E-2</v>
      </c>
      <c r="L72" s="329">
        <f t="shared" si="40"/>
        <v>2.7999999999999994E-2</v>
      </c>
      <c r="M72" s="329">
        <f t="shared" si="40"/>
        <v>2.7999999999999994E-2</v>
      </c>
      <c r="N72" s="329">
        <f t="shared" si="40"/>
        <v>2.8000000000000001E-2</v>
      </c>
      <c r="O72" s="329">
        <f t="shared" si="40"/>
        <v>2.7999999999999994E-2</v>
      </c>
      <c r="P72" s="329">
        <f t="shared" si="40"/>
        <v>2.7999999999999997E-2</v>
      </c>
      <c r="Q72" s="329">
        <f t="shared" si="40"/>
        <v>2.7999999999999994E-2</v>
      </c>
      <c r="R72" s="329">
        <f t="shared" si="40"/>
        <v>2.7999999999999994E-2</v>
      </c>
      <c r="S72" s="329">
        <f t="shared" ref="S72:AB72" si="41">+S66*S69</f>
        <v>2.8000000000000004E-2</v>
      </c>
      <c r="T72" s="329">
        <f t="shared" si="41"/>
        <v>2.7999999999999997E-2</v>
      </c>
      <c r="U72" s="329">
        <f t="shared" si="41"/>
        <v>2.8000000000000001E-2</v>
      </c>
      <c r="V72" s="329">
        <f t="shared" si="41"/>
        <v>2.8000000000000004E-2</v>
      </c>
      <c r="W72" s="329">
        <f t="shared" si="41"/>
        <v>2.8000000000000001E-2</v>
      </c>
      <c r="X72" s="329">
        <f t="shared" si="41"/>
        <v>0</v>
      </c>
      <c r="Y72" s="329">
        <f t="shared" si="41"/>
        <v>0</v>
      </c>
      <c r="Z72" s="329">
        <f t="shared" si="41"/>
        <v>0</v>
      </c>
      <c r="AA72" s="329">
        <f t="shared" si="41"/>
        <v>0</v>
      </c>
      <c r="AB72" s="329">
        <f t="shared" si="41"/>
        <v>0</v>
      </c>
      <c r="AC72" s="329">
        <f>+AC66*AC69</f>
        <v>0</v>
      </c>
      <c r="AD72" s="329">
        <f>+AD66*AD69</f>
        <v>0</v>
      </c>
      <c r="AE72" s="329">
        <f>+AE66*AE69</f>
        <v>0</v>
      </c>
      <c r="AF72" s="329">
        <f>+AF66*AF69</f>
        <v>0</v>
      </c>
      <c r="AG72" s="329">
        <f>+AG66*AG69</f>
        <v>0</v>
      </c>
    </row>
    <row r="73" spans="1:33" ht="13.8" thickBot="1" x14ac:dyDescent="0.3">
      <c r="A73" s="321">
        <v>43</v>
      </c>
      <c r="B73" s="320" t="s">
        <v>268</v>
      </c>
      <c r="C73" s="320"/>
      <c r="D73" s="346">
        <f>+D71+D72</f>
        <v>8.6739319697233516E-2</v>
      </c>
      <c r="E73" s="346">
        <f>+E71+E72</f>
        <v>8.7999999999999995E-2</v>
      </c>
      <c r="F73" s="346">
        <f t="shared" ref="F73:R73" si="42">+F71+F72</f>
        <v>8.7999999999999995E-2</v>
      </c>
      <c r="G73" s="346">
        <f t="shared" si="42"/>
        <v>8.7999999999999995E-2</v>
      </c>
      <c r="H73" s="346">
        <f t="shared" si="42"/>
        <v>8.7999999999999995E-2</v>
      </c>
      <c r="I73" s="346">
        <f t="shared" si="42"/>
        <v>8.7999999999999995E-2</v>
      </c>
      <c r="J73" s="346">
        <f t="shared" si="42"/>
        <v>8.7999999999999995E-2</v>
      </c>
      <c r="K73" s="346">
        <f t="shared" si="42"/>
        <v>8.7999999999999995E-2</v>
      </c>
      <c r="L73" s="346">
        <f t="shared" si="42"/>
        <v>8.7999999999999995E-2</v>
      </c>
      <c r="M73" s="346">
        <f t="shared" si="42"/>
        <v>8.7999999999999995E-2</v>
      </c>
      <c r="N73" s="346">
        <f t="shared" si="42"/>
        <v>8.7999999999999995E-2</v>
      </c>
      <c r="O73" s="346">
        <f t="shared" si="42"/>
        <v>8.7999999999999995E-2</v>
      </c>
      <c r="P73" s="346">
        <f t="shared" si="42"/>
        <v>8.7999999999999995E-2</v>
      </c>
      <c r="Q73" s="346">
        <f t="shared" si="42"/>
        <v>8.7999999999999995E-2</v>
      </c>
      <c r="R73" s="346">
        <f t="shared" si="42"/>
        <v>8.7999999999999995E-2</v>
      </c>
      <c r="S73" s="346">
        <f t="shared" ref="S73:AB73" si="43">+S71+S72</f>
        <v>8.7999999999999995E-2</v>
      </c>
      <c r="T73" s="346">
        <f t="shared" si="43"/>
        <v>8.7999999999999995E-2</v>
      </c>
      <c r="U73" s="346">
        <f t="shared" si="43"/>
        <v>8.7999999999999995E-2</v>
      </c>
      <c r="V73" s="346">
        <f t="shared" si="43"/>
        <v>8.7999999999999995E-2</v>
      </c>
      <c r="W73" s="346">
        <f t="shared" si="43"/>
        <v>8.7999999999999995E-2</v>
      </c>
      <c r="X73" s="346">
        <f t="shared" si="43"/>
        <v>0</v>
      </c>
      <c r="Y73" s="346">
        <f t="shared" si="43"/>
        <v>0</v>
      </c>
      <c r="Z73" s="346">
        <f t="shared" si="43"/>
        <v>0</v>
      </c>
      <c r="AA73" s="346">
        <f t="shared" si="43"/>
        <v>0</v>
      </c>
      <c r="AB73" s="346">
        <f t="shared" si="43"/>
        <v>0</v>
      </c>
      <c r="AC73" s="346">
        <f>+AC71+AC72</f>
        <v>0</v>
      </c>
      <c r="AD73" s="346">
        <f>+AD71+AD72</f>
        <v>0</v>
      </c>
      <c r="AE73" s="346">
        <f>+AE71+AE72</f>
        <v>0</v>
      </c>
      <c r="AF73" s="346">
        <f>+AF71+AF72</f>
        <v>0</v>
      </c>
      <c r="AG73" s="346">
        <f>+AG71+AG72</f>
        <v>0</v>
      </c>
    </row>
    <row r="74" spans="1:33" ht="13.8" thickTop="1" x14ac:dyDescent="0.25"/>
    <row r="75" spans="1:33" x14ac:dyDescent="0.25">
      <c r="A75" s="321">
        <v>44</v>
      </c>
      <c r="B75" s="321" t="s">
        <v>268</v>
      </c>
      <c r="D75" s="329">
        <f>+D73</f>
        <v>8.6739319697233516E-2</v>
      </c>
      <c r="E75" s="329">
        <f>+E73</f>
        <v>8.7999999999999995E-2</v>
      </c>
      <c r="F75" s="329">
        <f t="shared" ref="F75:R75" si="44">+F73</f>
        <v>8.7999999999999995E-2</v>
      </c>
      <c r="G75" s="329">
        <f t="shared" si="44"/>
        <v>8.7999999999999995E-2</v>
      </c>
      <c r="H75" s="329">
        <f t="shared" si="44"/>
        <v>8.7999999999999995E-2</v>
      </c>
      <c r="I75" s="329">
        <f t="shared" si="44"/>
        <v>8.7999999999999995E-2</v>
      </c>
      <c r="J75" s="329">
        <f t="shared" si="44"/>
        <v>8.7999999999999995E-2</v>
      </c>
      <c r="K75" s="329">
        <f t="shared" si="44"/>
        <v>8.7999999999999995E-2</v>
      </c>
      <c r="L75" s="329">
        <f t="shared" si="44"/>
        <v>8.7999999999999995E-2</v>
      </c>
      <c r="M75" s="329">
        <f t="shared" si="44"/>
        <v>8.7999999999999995E-2</v>
      </c>
      <c r="N75" s="329">
        <f t="shared" si="44"/>
        <v>8.7999999999999995E-2</v>
      </c>
      <c r="O75" s="329">
        <f t="shared" si="44"/>
        <v>8.7999999999999995E-2</v>
      </c>
      <c r="P75" s="329">
        <f t="shared" si="44"/>
        <v>8.7999999999999995E-2</v>
      </c>
      <c r="Q75" s="329">
        <f t="shared" si="44"/>
        <v>8.7999999999999995E-2</v>
      </c>
      <c r="R75" s="329">
        <f t="shared" si="44"/>
        <v>8.7999999999999995E-2</v>
      </c>
      <c r="S75" s="329">
        <f t="shared" ref="S75:AB75" si="45">+S73</f>
        <v>8.7999999999999995E-2</v>
      </c>
      <c r="T75" s="329">
        <f t="shared" si="45"/>
        <v>8.7999999999999995E-2</v>
      </c>
      <c r="U75" s="329">
        <f t="shared" si="45"/>
        <v>8.7999999999999995E-2</v>
      </c>
      <c r="V75" s="329">
        <f t="shared" si="45"/>
        <v>8.7999999999999995E-2</v>
      </c>
      <c r="W75" s="329">
        <f t="shared" si="45"/>
        <v>8.7999999999999995E-2</v>
      </c>
      <c r="X75" s="329">
        <f t="shared" si="45"/>
        <v>0</v>
      </c>
      <c r="Y75" s="329">
        <f t="shared" si="45"/>
        <v>0</v>
      </c>
      <c r="Z75" s="329">
        <f t="shared" si="45"/>
        <v>0</v>
      </c>
      <c r="AA75" s="329">
        <f t="shared" si="45"/>
        <v>0</v>
      </c>
      <c r="AB75" s="329">
        <f t="shared" si="45"/>
        <v>0</v>
      </c>
      <c r="AC75" s="329">
        <f>+AC73</f>
        <v>0</v>
      </c>
      <c r="AD75" s="329">
        <f>+AD73</f>
        <v>0</v>
      </c>
      <c r="AE75" s="329">
        <f>+AE73</f>
        <v>0</v>
      </c>
      <c r="AF75" s="329">
        <f>+AF73</f>
        <v>0</v>
      </c>
      <c r="AG75" s="329">
        <f>+AG73</f>
        <v>0</v>
      </c>
    </row>
    <row r="76" spans="1:33" x14ac:dyDescent="0.25">
      <c r="A76" s="321">
        <v>45</v>
      </c>
      <c r="B76" s="321" t="s">
        <v>269</v>
      </c>
      <c r="D76" s="329">
        <f>(+D72-(D72*0.0525/(1-0.0525)))*0.35/(1-0.35)</f>
        <v>1.2860448463185297E-2</v>
      </c>
      <c r="E76" s="329">
        <f>(+E72-(E72*0.0525/(1-0.0525)))*0.35/(1-0.35)</f>
        <v>1.4241526283742645E-2</v>
      </c>
      <c r="F76" s="329">
        <f t="shared" ref="F76:R76" si="46">(+F72-(F72*0.0525/(1-0.0525)))*0.35/(1-0.35)</f>
        <v>1.4241526283742638E-2</v>
      </c>
      <c r="G76" s="329">
        <f t="shared" si="46"/>
        <v>1.4241526283742643E-2</v>
      </c>
      <c r="H76" s="329">
        <f t="shared" si="46"/>
        <v>1.4241526283742638E-2</v>
      </c>
      <c r="I76" s="329">
        <f t="shared" si="46"/>
        <v>1.424152628374264E-2</v>
      </c>
      <c r="J76" s="329">
        <f t="shared" si="46"/>
        <v>1.4241526283742638E-2</v>
      </c>
      <c r="K76" s="329">
        <f t="shared" si="46"/>
        <v>1.4241526283742643E-2</v>
      </c>
      <c r="L76" s="329">
        <f t="shared" si="46"/>
        <v>1.4241526283742638E-2</v>
      </c>
      <c r="M76" s="329">
        <f t="shared" si="46"/>
        <v>1.4241526283742638E-2</v>
      </c>
      <c r="N76" s="329">
        <f t="shared" si="46"/>
        <v>1.4241526283742643E-2</v>
      </c>
      <c r="O76" s="329">
        <f t="shared" si="46"/>
        <v>1.4241526283742638E-2</v>
      </c>
      <c r="P76" s="329">
        <f t="shared" si="46"/>
        <v>1.424152628374264E-2</v>
      </c>
      <c r="Q76" s="329">
        <f t="shared" si="46"/>
        <v>1.4241526283742638E-2</v>
      </c>
      <c r="R76" s="329">
        <f t="shared" si="46"/>
        <v>1.4241526283742638E-2</v>
      </c>
      <c r="S76" s="329">
        <f t="shared" ref="S76:AB76" si="47">(+S72-(S72*0.0525/(1-0.0525)))*0.35/(1-0.35)</f>
        <v>1.4241526283742643E-2</v>
      </c>
      <c r="T76" s="329">
        <f t="shared" si="47"/>
        <v>1.424152628374264E-2</v>
      </c>
      <c r="U76" s="329">
        <f t="shared" si="47"/>
        <v>1.4241526283742643E-2</v>
      </c>
      <c r="V76" s="329">
        <f t="shared" si="47"/>
        <v>1.4241526283742643E-2</v>
      </c>
      <c r="W76" s="329">
        <f t="shared" si="47"/>
        <v>1.4241526283742643E-2</v>
      </c>
      <c r="X76" s="329">
        <f t="shared" si="47"/>
        <v>0</v>
      </c>
      <c r="Y76" s="329">
        <f t="shared" si="47"/>
        <v>0</v>
      </c>
      <c r="Z76" s="329">
        <f t="shared" si="47"/>
        <v>0</v>
      </c>
      <c r="AA76" s="329">
        <f t="shared" si="47"/>
        <v>0</v>
      </c>
      <c r="AB76" s="329">
        <f t="shared" si="47"/>
        <v>0</v>
      </c>
      <c r="AC76" s="329">
        <f>(+AC72-(AC72*0.0525/(1-0.0525)))*0.35/(1-0.35)</f>
        <v>0</v>
      </c>
      <c r="AD76" s="329">
        <f>(+AD72-(AD72*0.0525/(1-0.0525)))*0.35/(1-0.35)</f>
        <v>0</v>
      </c>
      <c r="AE76" s="329">
        <f>(+AE72-(AE72*0.0525/(1-0.0525)))*0.35/(1-0.35)</f>
        <v>0</v>
      </c>
      <c r="AF76" s="329">
        <f>(+AF72-(AF72*0.0525/(1-0.0525)))*0.35/(1-0.35)</f>
        <v>0</v>
      </c>
      <c r="AG76" s="329">
        <f>(+AG72-(AG72*0.0525/(1-0.0525)))*0.35/(1-0.35)</f>
        <v>0</v>
      </c>
    </row>
    <row r="77" spans="1:33" x14ac:dyDescent="0.25">
      <c r="A77" s="321">
        <v>46</v>
      </c>
      <c r="B77" s="321" t="s">
        <v>270</v>
      </c>
      <c r="D77" s="329">
        <f>+D72*(0.0525/(1-0.0525))</f>
        <v>1.4009985755983982E-3</v>
      </c>
      <c r="E77" s="329">
        <f>+E72*(0.0525/(1-0.0525))</f>
        <v>1.5514511873350927E-3</v>
      </c>
      <c r="F77" s="329">
        <f t="shared" ref="F77:R77" si="48">+F72*(0.0525/(1-0.0525))</f>
        <v>1.5514511873350918E-3</v>
      </c>
      <c r="G77" s="329">
        <f t="shared" si="48"/>
        <v>1.5514511873350924E-3</v>
      </c>
      <c r="H77" s="329">
        <f t="shared" si="48"/>
        <v>1.551451187335092E-3</v>
      </c>
      <c r="I77" s="329">
        <f t="shared" si="48"/>
        <v>1.551451187335092E-3</v>
      </c>
      <c r="J77" s="329">
        <f t="shared" si="48"/>
        <v>1.551451187335092E-3</v>
      </c>
      <c r="K77" s="329">
        <f t="shared" si="48"/>
        <v>1.5514511873350922E-3</v>
      </c>
      <c r="L77" s="329">
        <f t="shared" si="48"/>
        <v>1.551451187335092E-3</v>
      </c>
      <c r="M77" s="329">
        <f t="shared" si="48"/>
        <v>1.551451187335092E-3</v>
      </c>
      <c r="N77" s="329">
        <f t="shared" si="48"/>
        <v>1.5514511873350922E-3</v>
      </c>
      <c r="O77" s="329">
        <f t="shared" si="48"/>
        <v>1.551451187335092E-3</v>
      </c>
      <c r="P77" s="329">
        <f t="shared" si="48"/>
        <v>1.551451187335092E-3</v>
      </c>
      <c r="Q77" s="329">
        <f t="shared" si="48"/>
        <v>1.551451187335092E-3</v>
      </c>
      <c r="R77" s="329">
        <f t="shared" si="48"/>
        <v>1.551451187335092E-3</v>
      </c>
      <c r="S77" s="329">
        <f t="shared" ref="S77:AB77" si="49">+S72*(0.0525/(1-0.0525))</f>
        <v>1.5514511873350924E-3</v>
      </c>
      <c r="T77" s="329">
        <f t="shared" si="49"/>
        <v>1.551451187335092E-3</v>
      </c>
      <c r="U77" s="329">
        <f t="shared" si="49"/>
        <v>1.5514511873350922E-3</v>
      </c>
      <c r="V77" s="329">
        <f t="shared" si="49"/>
        <v>1.5514511873350924E-3</v>
      </c>
      <c r="W77" s="329">
        <f t="shared" si="49"/>
        <v>1.5514511873350922E-3</v>
      </c>
      <c r="X77" s="329">
        <f t="shared" si="49"/>
        <v>0</v>
      </c>
      <c r="Y77" s="329">
        <f t="shared" si="49"/>
        <v>0</v>
      </c>
      <c r="Z77" s="329">
        <f t="shared" si="49"/>
        <v>0</v>
      </c>
      <c r="AA77" s="329">
        <f t="shared" si="49"/>
        <v>0</v>
      </c>
      <c r="AB77" s="329">
        <f t="shared" si="49"/>
        <v>0</v>
      </c>
      <c r="AC77" s="329">
        <f>+AC72*(0.0525/(1-0.0525))</f>
        <v>0</v>
      </c>
      <c r="AD77" s="329">
        <f>+AD72*(0.0525/(1-0.0525))</f>
        <v>0</v>
      </c>
      <c r="AE77" s="329">
        <f>+AE72*(0.0525/(1-0.0525))</f>
        <v>0</v>
      </c>
      <c r="AF77" s="329">
        <f>+AF72*(0.0525/(1-0.0525))</f>
        <v>0</v>
      </c>
      <c r="AG77" s="329">
        <f>+AG72*(0.0525/(1-0.0525))</f>
        <v>0</v>
      </c>
    </row>
    <row r="78" spans="1:33" ht="13.8" thickBot="1" x14ac:dyDescent="0.3">
      <c r="A78" s="321">
        <v>47</v>
      </c>
      <c r="B78" s="320" t="s">
        <v>271</v>
      </c>
      <c r="D78" s="346">
        <f>SUM(D75:D77)</f>
        <v>0.10100076673601721</v>
      </c>
      <c r="E78" s="346">
        <f>SUM(E75:E77)</f>
        <v>0.10379297747107773</v>
      </c>
      <c r="F78" s="346">
        <f t="shared" ref="F78:R78" si="50">SUM(F75:F77)</f>
        <v>0.10379297747107773</v>
      </c>
      <c r="G78" s="346">
        <f t="shared" si="50"/>
        <v>0.10379297747107773</v>
      </c>
      <c r="H78" s="346">
        <f t="shared" si="50"/>
        <v>0.10379297747107773</v>
      </c>
      <c r="I78" s="346">
        <f t="shared" si="50"/>
        <v>0.10379297747107773</v>
      </c>
      <c r="J78" s="346">
        <f t="shared" si="50"/>
        <v>0.10379297747107773</v>
      </c>
      <c r="K78" s="346">
        <f t="shared" si="50"/>
        <v>0.10379297747107773</v>
      </c>
      <c r="L78" s="346">
        <f t="shared" si="50"/>
        <v>0.10379297747107773</v>
      </c>
      <c r="M78" s="346">
        <f t="shared" si="50"/>
        <v>0.10379297747107773</v>
      </c>
      <c r="N78" s="346">
        <f t="shared" si="50"/>
        <v>0.10379297747107773</v>
      </c>
      <c r="O78" s="346">
        <f t="shared" si="50"/>
        <v>0.10379297747107773</v>
      </c>
      <c r="P78" s="346">
        <f t="shared" si="50"/>
        <v>0.10379297747107773</v>
      </c>
      <c r="Q78" s="346">
        <f t="shared" si="50"/>
        <v>0.10379297747107773</v>
      </c>
      <c r="R78" s="346">
        <f t="shared" si="50"/>
        <v>0.10379297747107773</v>
      </c>
      <c r="S78" s="346">
        <f t="shared" ref="S78:AB78" si="51">SUM(S75:S77)</f>
        <v>0.10379297747107773</v>
      </c>
      <c r="T78" s="346">
        <f t="shared" si="51"/>
        <v>0.10379297747107773</v>
      </c>
      <c r="U78" s="346">
        <f t="shared" si="51"/>
        <v>0.10379297747107773</v>
      </c>
      <c r="V78" s="346">
        <f t="shared" si="51"/>
        <v>0.10379297747107773</v>
      </c>
      <c r="W78" s="346">
        <f t="shared" si="51"/>
        <v>0.10379297747107773</v>
      </c>
      <c r="X78" s="346">
        <f t="shared" si="51"/>
        <v>0</v>
      </c>
      <c r="Y78" s="346">
        <f t="shared" si="51"/>
        <v>0</v>
      </c>
      <c r="Z78" s="346">
        <f t="shared" si="51"/>
        <v>0</v>
      </c>
      <c r="AA78" s="346">
        <f t="shared" si="51"/>
        <v>0</v>
      </c>
      <c r="AB78" s="346">
        <f t="shared" si="51"/>
        <v>0</v>
      </c>
      <c r="AC78" s="346">
        <f>SUM(AC75:AC77)</f>
        <v>0</v>
      </c>
      <c r="AD78" s="346">
        <f>SUM(AD75:AD77)</f>
        <v>0</v>
      </c>
      <c r="AE78" s="346">
        <f>SUM(AE75:AE77)</f>
        <v>0</v>
      </c>
      <c r="AF78" s="346">
        <f>SUM(AF75:AF77)</f>
        <v>0</v>
      </c>
      <c r="AG78" s="346">
        <f>SUM(AG75:AG77)</f>
        <v>0</v>
      </c>
    </row>
    <row r="79" spans="1:33" ht="13.8" thickTop="1" x14ac:dyDescent="0.25"/>
    <row r="81" spans="3:18" x14ac:dyDescent="0.25">
      <c r="C81" s="325"/>
      <c r="D81" s="411"/>
      <c r="E81" s="412"/>
      <c r="F81" s="336"/>
      <c r="G81" s="325"/>
      <c r="H81" s="325"/>
      <c r="I81" s="325"/>
      <c r="J81" s="325"/>
      <c r="K81" s="325"/>
      <c r="L81" s="325"/>
      <c r="M81" s="325"/>
      <c r="N81" s="325"/>
      <c r="O81" s="325"/>
      <c r="P81" s="325"/>
      <c r="Q81" s="325"/>
      <c r="R81" s="325"/>
    </row>
    <row r="82" spans="3:18" x14ac:dyDescent="0.25">
      <c r="D82" s="23"/>
      <c r="E82" s="412"/>
    </row>
    <row r="83" spans="3:18" x14ac:dyDescent="0.25">
      <c r="D83" s="141"/>
      <c r="E83" s="413"/>
      <c r="F83" s="414"/>
      <c r="G83" s="325"/>
      <c r="H83" s="336"/>
    </row>
    <row r="84" spans="3:18" x14ac:dyDescent="0.25">
      <c r="D84" s="141"/>
    </row>
    <row r="85" spans="3:18" x14ac:dyDescent="0.25">
      <c r="G85" s="325"/>
      <c r="J85" s="325"/>
    </row>
    <row r="86" spans="3:18" x14ac:dyDescent="0.25">
      <c r="D86" s="141"/>
      <c r="H86" s="325"/>
    </row>
    <row r="87" spans="3:18" x14ac:dyDescent="0.25">
      <c r="G87" s="325"/>
      <c r="J87" s="325"/>
    </row>
  </sheetData>
  <phoneticPr fontId="14" type="noConversion"/>
  <printOptions horizontalCentered="1"/>
  <pageMargins left="0.25" right="0.24" top="0.41" bottom="0.17" header="0.25" footer="0.17"/>
  <pageSetup scale="73" fitToHeight="2" orientation="landscape" horizontalDpi="300" verticalDpi="300" r:id="rId1"/>
  <headerFooter alignWithMargins="0">
    <oddFooter>&amp;C&amp;P</oddFooter>
  </headerFooter>
  <rowBreaks count="2" manualBreakCount="2">
    <brk id="56" max="12" man="1"/>
    <brk id="61" max="16383" man="1"/>
  </rowBreaks>
  <colBreaks count="1" manualBreakCount="1">
    <brk id="1" max="72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84"/>
  <sheetViews>
    <sheetView topLeftCell="B60" workbookViewId="0">
      <selection activeCell="D79" sqref="D79"/>
    </sheetView>
  </sheetViews>
  <sheetFormatPr defaultColWidth="9.109375" defaultRowHeight="10.199999999999999" x14ac:dyDescent="0.2"/>
  <cols>
    <col min="1" max="1" width="32.33203125" style="35" customWidth="1"/>
    <col min="2" max="2" width="6.33203125" style="35" customWidth="1"/>
    <col min="3" max="3" width="15" style="35" bestFit="1" customWidth="1"/>
    <col min="4" max="4" width="9.88671875" style="35" bestFit="1" customWidth="1"/>
    <col min="5" max="5" width="10.88671875" style="35" customWidth="1"/>
    <col min="6" max="6" width="9.5546875" style="35" customWidth="1"/>
    <col min="7" max="7" width="8.5546875" style="35" bestFit="1" customWidth="1"/>
    <col min="8" max="8" width="9.109375" style="35" bestFit="1"/>
    <col min="9" max="12" width="8.5546875" style="35" bestFit="1" customWidth="1"/>
    <col min="13" max="13" width="9.88671875" style="35" bestFit="1" customWidth="1"/>
    <col min="14" max="15" width="8.5546875" style="35" bestFit="1" customWidth="1"/>
    <col min="16" max="22" width="8.5546875" style="35" customWidth="1"/>
    <col min="23" max="23" width="9.109375" style="35" bestFit="1"/>
    <col min="24" max="33" width="8.5546875" style="35" customWidth="1"/>
    <col min="34" max="34" width="9.88671875" style="35" bestFit="1" customWidth="1"/>
    <col min="35" max="16384" width="9.109375" style="35"/>
  </cols>
  <sheetData>
    <row r="1" spans="1:34" x14ac:dyDescent="0.2">
      <c r="A1" s="95" t="str">
        <f>+revenues!A1</f>
        <v>Transwestern Pipeline Company</v>
      </c>
      <c r="B1" s="30"/>
      <c r="C1" s="31">
        <f ca="1">NOW()</f>
        <v>37288.319035763889</v>
      </c>
      <c r="D1" s="32"/>
      <c r="E1" s="30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4"/>
    </row>
    <row r="2" spans="1:34" x14ac:dyDescent="0.2">
      <c r="A2" s="29" t="s">
        <v>51</v>
      </c>
      <c r="B2" s="30"/>
      <c r="C2" s="36">
        <f ca="1">NOW()</f>
        <v>37288.319035763889</v>
      </c>
      <c r="D2" s="32"/>
      <c r="E2" s="30"/>
      <c r="F2" s="32"/>
      <c r="G2" s="32"/>
      <c r="H2" s="37"/>
      <c r="I2" s="38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</row>
    <row r="3" spans="1:34" x14ac:dyDescent="0.2">
      <c r="A3" s="29" t="s">
        <v>52</v>
      </c>
      <c r="B3" s="30"/>
      <c r="C3" s="32"/>
      <c r="D3" s="32"/>
      <c r="E3" s="30"/>
      <c r="F3" s="32"/>
      <c r="G3" s="32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</row>
    <row r="4" spans="1:34" x14ac:dyDescent="0.2">
      <c r="A4" s="92" t="str">
        <f>+assumptions!A2</f>
        <v>Sun Devil Project - Sun Devil Project</v>
      </c>
      <c r="B4" s="30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</row>
    <row r="5" spans="1:34" x14ac:dyDescent="0.2">
      <c r="A5" s="39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</row>
    <row r="6" spans="1:34" x14ac:dyDescent="0.2">
      <c r="A6" s="40"/>
      <c r="B6" s="30"/>
      <c r="C6" s="41">
        <v>0</v>
      </c>
      <c r="D6" s="41">
        <v>1</v>
      </c>
      <c r="E6" s="41">
        <f t="shared" ref="E6:AG6" si="0">D6+1</f>
        <v>2</v>
      </c>
      <c r="F6" s="41">
        <f t="shared" si="0"/>
        <v>3</v>
      </c>
      <c r="G6" s="41">
        <f t="shared" si="0"/>
        <v>4</v>
      </c>
      <c r="H6" s="41">
        <f t="shared" si="0"/>
        <v>5</v>
      </c>
      <c r="I6" s="41">
        <f t="shared" si="0"/>
        <v>6</v>
      </c>
      <c r="J6" s="41">
        <f t="shared" si="0"/>
        <v>7</v>
      </c>
      <c r="K6" s="41">
        <f t="shared" si="0"/>
        <v>8</v>
      </c>
      <c r="L6" s="41">
        <f t="shared" si="0"/>
        <v>9</v>
      </c>
      <c r="M6" s="41">
        <f t="shared" si="0"/>
        <v>10</v>
      </c>
      <c r="N6" s="41">
        <f t="shared" si="0"/>
        <v>11</v>
      </c>
      <c r="O6" s="41">
        <f t="shared" si="0"/>
        <v>12</v>
      </c>
      <c r="P6" s="41">
        <f t="shared" si="0"/>
        <v>13</v>
      </c>
      <c r="Q6" s="41">
        <f t="shared" si="0"/>
        <v>14</v>
      </c>
      <c r="R6" s="41">
        <f t="shared" si="0"/>
        <v>15</v>
      </c>
      <c r="S6" s="41">
        <f t="shared" si="0"/>
        <v>16</v>
      </c>
      <c r="T6" s="41">
        <f t="shared" si="0"/>
        <v>17</v>
      </c>
      <c r="U6" s="41">
        <f t="shared" si="0"/>
        <v>18</v>
      </c>
      <c r="V6" s="41">
        <f t="shared" si="0"/>
        <v>19</v>
      </c>
      <c r="W6" s="41">
        <f t="shared" si="0"/>
        <v>20</v>
      </c>
      <c r="X6" s="41">
        <f t="shared" si="0"/>
        <v>21</v>
      </c>
      <c r="Y6" s="41">
        <f t="shared" si="0"/>
        <v>22</v>
      </c>
      <c r="Z6" s="41">
        <f t="shared" si="0"/>
        <v>23</v>
      </c>
      <c r="AA6" s="41">
        <f t="shared" si="0"/>
        <v>24</v>
      </c>
      <c r="AB6" s="41">
        <f t="shared" si="0"/>
        <v>25</v>
      </c>
      <c r="AC6" s="41">
        <f t="shared" si="0"/>
        <v>26</v>
      </c>
      <c r="AD6" s="41">
        <f t="shared" si="0"/>
        <v>27</v>
      </c>
      <c r="AE6" s="41">
        <f t="shared" si="0"/>
        <v>28</v>
      </c>
      <c r="AF6" s="41">
        <f t="shared" si="0"/>
        <v>29</v>
      </c>
      <c r="AG6" s="41">
        <f t="shared" si="0"/>
        <v>30</v>
      </c>
      <c r="AH6" s="41" t="s">
        <v>53</v>
      </c>
    </row>
    <row r="7" spans="1:34" x14ac:dyDescent="0.2">
      <c r="A7" s="42" t="s">
        <v>409</v>
      </c>
      <c r="B7" s="30"/>
      <c r="C7" s="43">
        <v>20</v>
      </c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</row>
    <row r="8" spans="1:34" x14ac:dyDescent="0.2">
      <c r="A8" s="45" t="s">
        <v>55</v>
      </c>
      <c r="B8" s="30"/>
      <c r="C8" s="43">
        <v>0</v>
      </c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</row>
    <row r="9" spans="1:34" ht="10.8" thickBot="1" x14ac:dyDescent="0.25">
      <c r="A9" s="46" t="s">
        <v>56</v>
      </c>
      <c r="B9" s="30"/>
      <c r="C9" s="47">
        <f>+assumptions!B7</f>
        <v>15</v>
      </c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</row>
    <row r="10" spans="1:34" ht="10.8" thickBot="1" x14ac:dyDescent="0.25">
      <c r="A10" s="46"/>
      <c r="B10" s="48"/>
      <c r="C10" s="30"/>
      <c r="D10" s="32"/>
      <c r="E10" s="50" t="s">
        <v>58</v>
      </c>
      <c r="F10" s="51"/>
      <c r="G10" s="5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</row>
    <row r="11" spans="1:34" x14ac:dyDescent="0.2">
      <c r="A11" s="46" t="s">
        <v>57</v>
      </c>
      <c r="B11" s="403">
        <v>1</v>
      </c>
      <c r="C11" s="395">
        <f>(NPV(0.075,D11:G11)+assumptions!B16)*B11</f>
        <v>842999.61800000002</v>
      </c>
      <c r="D11" s="35">
        <v>0</v>
      </c>
      <c r="E11" s="35">
        <v>0</v>
      </c>
      <c r="F11" s="35">
        <v>0</v>
      </c>
      <c r="G11" s="35">
        <v>0</v>
      </c>
      <c r="H11" s="53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32"/>
    </row>
    <row r="12" spans="1:34" x14ac:dyDescent="0.2">
      <c r="A12" s="46" t="s">
        <v>59</v>
      </c>
      <c r="B12" s="30"/>
      <c r="C12" s="118">
        <f>+assumptions!B11</f>
        <v>742092.56372540002</v>
      </c>
      <c r="D12" s="49"/>
      <c r="E12" s="96"/>
      <c r="F12" s="53"/>
      <c r="G12" s="53"/>
      <c r="H12" s="53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32"/>
    </row>
    <row r="13" spans="1:34" x14ac:dyDescent="0.2">
      <c r="A13" s="46" t="s">
        <v>27</v>
      </c>
      <c r="B13" s="30"/>
      <c r="C13" s="118">
        <f>+assumptions!B12</f>
        <v>81012.263289800001</v>
      </c>
      <c r="D13" s="49"/>
      <c r="E13" s="96"/>
      <c r="F13" s="53"/>
      <c r="G13" s="53"/>
      <c r="H13" s="53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32"/>
    </row>
    <row r="14" spans="1:34" x14ac:dyDescent="0.2">
      <c r="A14" s="46" t="s">
        <v>60</v>
      </c>
      <c r="B14" s="30"/>
      <c r="C14" s="118">
        <f>+assumptions!B13</f>
        <v>19894.790984799998</v>
      </c>
      <c r="D14" s="49"/>
      <c r="E14" s="96"/>
      <c r="F14" s="53"/>
      <c r="G14" s="53"/>
      <c r="H14" s="53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32"/>
    </row>
    <row r="15" spans="1:34" x14ac:dyDescent="0.2">
      <c r="A15" s="46" t="s">
        <v>61</v>
      </c>
      <c r="B15" s="30"/>
      <c r="C15" s="118">
        <f>+assumptions!B14</f>
        <v>0</v>
      </c>
      <c r="D15" s="49"/>
      <c r="E15" s="96"/>
      <c r="F15" s="53"/>
      <c r="G15" s="53"/>
      <c r="H15" s="53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32"/>
    </row>
    <row r="16" spans="1:34" x14ac:dyDescent="0.2">
      <c r="A16" s="46" t="s">
        <v>62</v>
      </c>
      <c r="B16" s="30"/>
      <c r="C16" s="119">
        <f>+assumptions!B15</f>
        <v>0</v>
      </c>
      <c r="D16" s="49" t="s">
        <v>218</v>
      </c>
      <c r="E16" s="369" t="s">
        <v>283</v>
      </c>
      <c r="F16" s="49" t="s">
        <v>284</v>
      </c>
      <c r="G16" s="49" t="s">
        <v>319</v>
      </c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32"/>
    </row>
    <row r="17" spans="1:35" x14ac:dyDescent="0.2">
      <c r="A17" s="46" t="s">
        <v>63</v>
      </c>
      <c r="B17" s="30"/>
      <c r="C17" s="118">
        <f>IF(D17="y",+C11*loan!E4,+DCF!C11)-C18</f>
        <v>168599.92360000001</v>
      </c>
      <c r="D17" s="290" t="str">
        <f>+inputs!B13</f>
        <v>y</v>
      </c>
      <c r="E17" s="370" t="str">
        <f>+inputs!B8</f>
        <v>n</v>
      </c>
      <c r="F17" s="370" t="str">
        <f>+inputs!B19</f>
        <v>n</v>
      </c>
      <c r="G17" s="396" t="s">
        <v>285</v>
      </c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32"/>
    </row>
    <row r="18" spans="1:35" x14ac:dyDescent="0.2">
      <c r="A18" s="46" t="s">
        <v>370</v>
      </c>
      <c r="B18" s="30"/>
      <c r="C18" s="118">
        <f>IF(E17="y",NPV(0.095,D18:M18),0)</f>
        <v>0</v>
      </c>
      <c r="D18" s="367">
        <v>0</v>
      </c>
      <c r="E18" s="367">
        <v>0</v>
      </c>
      <c r="F18" s="367">
        <v>0</v>
      </c>
      <c r="G18" s="367">
        <v>0</v>
      </c>
      <c r="H18" s="367">
        <v>0</v>
      </c>
      <c r="I18" s="367">
        <v>0</v>
      </c>
      <c r="J18" s="367">
        <v>0</v>
      </c>
      <c r="K18" s="367">
        <v>0</v>
      </c>
      <c r="L18" s="367">
        <v>0</v>
      </c>
      <c r="M18" s="368">
        <v>13599.823772175288</v>
      </c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32"/>
    </row>
    <row r="19" spans="1:35" ht="10.8" thickBot="1" x14ac:dyDescent="0.25">
      <c r="A19" s="46"/>
      <c r="B19" s="30"/>
      <c r="C19" s="54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32"/>
    </row>
    <row r="20" spans="1:35" ht="10.8" thickBot="1" x14ac:dyDescent="0.25">
      <c r="A20" s="46" t="s">
        <v>64</v>
      </c>
      <c r="B20" s="55"/>
      <c r="C20" s="56"/>
      <c r="D20" s="208">
        <f>+loadfac!N3</f>
        <v>0.90812602593752101</v>
      </c>
      <c r="E20" s="208">
        <f>+loadfac!N4</f>
        <v>0.89865690705080792</v>
      </c>
      <c r="F20" s="208">
        <f>+loadfac!N5</f>
        <v>0.89614043212205008</v>
      </c>
      <c r="G20" s="208">
        <f>+loadfac!N6</f>
        <v>0.90055361074755635</v>
      </c>
      <c r="H20" s="208">
        <f>+loadfac!N7</f>
        <v>0.90002163353095621</v>
      </c>
      <c r="I20" s="208">
        <f>+loadfac!N8</f>
        <v>0.8955118645439285</v>
      </c>
      <c r="J20" s="208">
        <f>+loadfac!N9</f>
        <v>0.90066750314104393</v>
      </c>
      <c r="K20" s="208">
        <f>+loadfac!N10</f>
        <v>0.9054908059880229</v>
      </c>
      <c r="L20" s="208">
        <f>+loadfac!N11</f>
        <v>0.87754392394009528</v>
      </c>
      <c r="M20" s="222">
        <f>+loadfac!N12</f>
        <v>0.90109147779174237</v>
      </c>
      <c r="N20" s="219">
        <f t="shared" ref="N20:W20" si="1">+M20</f>
        <v>0.90109147779174237</v>
      </c>
      <c r="O20" s="219">
        <f t="shared" si="1"/>
        <v>0.90109147779174237</v>
      </c>
      <c r="P20" s="219">
        <f t="shared" si="1"/>
        <v>0.90109147779174237</v>
      </c>
      <c r="Q20" s="219">
        <f t="shared" si="1"/>
        <v>0.90109147779174237</v>
      </c>
      <c r="R20" s="219">
        <f t="shared" si="1"/>
        <v>0.90109147779174237</v>
      </c>
      <c r="S20" s="219">
        <f t="shared" si="1"/>
        <v>0.90109147779174237</v>
      </c>
      <c r="T20" s="219">
        <f t="shared" si="1"/>
        <v>0.90109147779174237</v>
      </c>
      <c r="U20" s="219">
        <f t="shared" si="1"/>
        <v>0.90109147779174237</v>
      </c>
      <c r="V20" s="219">
        <f t="shared" si="1"/>
        <v>0.90109147779174237</v>
      </c>
      <c r="W20" s="219">
        <f t="shared" si="1"/>
        <v>0.90109147779174237</v>
      </c>
      <c r="X20" s="219">
        <f t="shared" ref="X20:AG20" si="2">+W20</f>
        <v>0.90109147779174237</v>
      </c>
      <c r="Y20" s="219">
        <f t="shared" si="2"/>
        <v>0.90109147779174237</v>
      </c>
      <c r="Z20" s="219">
        <f t="shared" si="2"/>
        <v>0.90109147779174237</v>
      </c>
      <c r="AA20" s="219">
        <f t="shared" si="2"/>
        <v>0.90109147779174237</v>
      </c>
      <c r="AB20" s="219">
        <f t="shared" si="2"/>
        <v>0.90109147779174237</v>
      </c>
      <c r="AC20" s="219">
        <f t="shared" si="2"/>
        <v>0.90109147779174237</v>
      </c>
      <c r="AD20" s="219">
        <f t="shared" si="2"/>
        <v>0.90109147779174237</v>
      </c>
      <c r="AE20" s="219">
        <f t="shared" si="2"/>
        <v>0.90109147779174237</v>
      </c>
      <c r="AF20" s="219">
        <f t="shared" si="2"/>
        <v>0.90109147779174237</v>
      </c>
      <c r="AG20" s="219">
        <f t="shared" si="2"/>
        <v>0.90109147779174237</v>
      </c>
      <c r="AH20" s="220"/>
    </row>
    <row r="21" spans="1:35" x14ac:dyDescent="0.2">
      <c r="A21" s="46" t="s">
        <v>65</v>
      </c>
      <c r="B21" s="30"/>
      <c r="C21" s="57">
        <v>1</v>
      </c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221"/>
    </row>
    <row r="22" spans="1:35" x14ac:dyDescent="0.2">
      <c r="A22" s="33" t="s">
        <v>66</v>
      </c>
      <c r="B22" s="30"/>
      <c r="C22" s="58"/>
      <c r="D22" s="59">
        <f>0.0228+0.0347+0.0085+0.0126</f>
        <v>7.8600000000000003E-2</v>
      </c>
      <c r="E22" s="30"/>
      <c r="F22" s="30"/>
      <c r="G22" s="30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</row>
    <row r="23" spans="1:35" x14ac:dyDescent="0.2">
      <c r="A23" s="33" t="s">
        <v>67</v>
      </c>
      <c r="B23" s="30"/>
      <c r="C23" s="60"/>
      <c r="D23" s="32"/>
      <c r="E23" s="30"/>
      <c r="F23" s="30"/>
      <c r="G23" s="30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</row>
    <row r="24" spans="1:35" x14ac:dyDescent="0.2">
      <c r="A24" s="46" t="s">
        <v>68</v>
      </c>
      <c r="B24" s="30"/>
      <c r="C24" s="48">
        <v>0.995</v>
      </c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61"/>
    </row>
    <row r="25" spans="1:35" x14ac:dyDescent="0.2">
      <c r="A25" s="30"/>
      <c r="B25" s="30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61"/>
    </row>
    <row r="26" spans="1:35" x14ac:dyDescent="0.2">
      <c r="A26" s="46" t="s">
        <v>69</v>
      </c>
      <c r="B26" s="62"/>
      <c r="C26" s="63"/>
      <c r="D26" s="64">
        <f>+revenues!C56</f>
        <v>780</v>
      </c>
      <c r="E26" s="64">
        <f>+revenues!D56</f>
        <v>780</v>
      </c>
      <c r="F26" s="64">
        <f>+revenues!E56</f>
        <v>780</v>
      </c>
      <c r="G26" s="64">
        <f>+revenues!F56</f>
        <v>780</v>
      </c>
      <c r="H26" s="64">
        <f>+revenues!G56</f>
        <v>780</v>
      </c>
      <c r="I26" s="64">
        <f>+revenues!H56</f>
        <v>780</v>
      </c>
      <c r="J26" s="64">
        <f>+revenues!I56</f>
        <v>780</v>
      </c>
      <c r="K26" s="64">
        <f>+revenues!J56</f>
        <v>780</v>
      </c>
      <c r="L26" s="64">
        <f>+revenues!K56</f>
        <v>780</v>
      </c>
      <c r="M26" s="64">
        <f>+revenues!L56</f>
        <v>780</v>
      </c>
      <c r="N26" s="64">
        <f>+revenues!M56</f>
        <v>780</v>
      </c>
      <c r="O26" s="64">
        <f>+revenues!N56</f>
        <v>780</v>
      </c>
      <c r="P26" s="64">
        <f>+revenues!O56</f>
        <v>780</v>
      </c>
      <c r="Q26" s="64">
        <f>+revenues!P56</f>
        <v>780</v>
      </c>
      <c r="R26" s="64">
        <f>+revenues!Q56</f>
        <v>780</v>
      </c>
      <c r="S26" s="64">
        <f>IF(inputs!$B$9-DCF!S6&gt;-1,+revenues!R56,0)</f>
        <v>780</v>
      </c>
      <c r="T26" s="64">
        <f>IF(inputs!$B$9-DCF!T6&gt;-1,+revenues!S56,0)</f>
        <v>780</v>
      </c>
      <c r="U26" s="64">
        <f>IF(inputs!$B$9-DCF!U6&gt;-1,+revenues!T56,0)</f>
        <v>780</v>
      </c>
      <c r="V26" s="64">
        <f>IF(inputs!$B$9-DCF!V6&gt;-1,+revenues!U56,0)</f>
        <v>780</v>
      </c>
      <c r="W26" s="64">
        <f>IF(inputs!$B$9-DCF!W6&gt;-1,+revenues!V56,0)</f>
        <v>780</v>
      </c>
      <c r="X26" s="64">
        <f>IF(inputs!$B$9-DCF!X6&gt;-1,+revenues!W56,0)</f>
        <v>0</v>
      </c>
      <c r="Y26" s="64">
        <f>IF(inputs!$B$9-DCF!Y6&gt;-1,+revenues!X56,0)</f>
        <v>0</v>
      </c>
      <c r="Z26" s="64">
        <f>IF(inputs!$B$9-DCF!Z6&gt;-1,+revenues!Y56,0)</f>
        <v>0</v>
      </c>
      <c r="AA26" s="64">
        <f>IF(inputs!$B$9-DCF!AA6&gt;-1,+revenues!Z56,0)</f>
        <v>0</v>
      </c>
      <c r="AB26" s="64">
        <f>IF(inputs!$B$9-DCF!AB6&gt;-1,+revenues!AA56,0)</f>
        <v>0</v>
      </c>
      <c r="AC26" s="64">
        <f>IF(inputs!$B$9-DCF!AC6&gt;-1,+revenues!AB56,0)</f>
        <v>0</v>
      </c>
      <c r="AD26" s="64">
        <f>IF(inputs!$B$9-DCF!AD6&gt;-1,+revenues!AC56,0)</f>
        <v>0</v>
      </c>
      <c r="AE26" s="64">
        <f>IF(inputs!$B$9-DCF!AE6&gt;-1,+revenues!AD56,0)</f>
        <v>0</v>
      </c>
      <c r="AF26" s="64">
        <f>IF(inputs!$B$9-DCF!AF6&gt;-1,+revenues!AE56,0)</f>
        <v>0</v>
      </c>
      <c r="AG26" s="64">
        <f>IF(inputs!$B$9-DCF!AG6&gt;-1,+revenues!AF56,0)</f>
        <v>0</v>
      </c>
      <c r="AH26" s="65"/>
    </row>
    <row r="27" spans="1:35" x14ac:dyDescent="0.2">
      <c r="A27" s="46" t="s">
        <v>223</v>
      </c>
      <c r="B27" s="30"/>
      <c r="C27" s="32"/>
      <c r="D27" s="308">
        <f>IF(inputs!$B$35="cos",cos!D39,IF(inputs!$B$35="k",+Contracts!B81,0))</f>
        <v>0.42820000000000003</v>
      </c>
      <c r="E27" s="308">
        <f>IF(inputs!$B$35="cos",cos!E39,IF(inputs!$B$35="k",+Contracts!C81,0))</f>
        <v>0.42820000000000003</v>
      </c>
      <c r="F27" s="308">
        <f>IF(inputs!$B$35="cos",cos!F39,IF(inputs!$B$35="k",+Contracts!D81,0))</f>
        <v>0.42818918691498342</v>
      </c>
      <c r="G27" s="308">
        <f>IF(inputs!$B$35="cos",cos!G39,IF(inputs!$B$35="k",+Contracts!E81,0))</f>
        <v>0.42820000000000003</v>
      </c>
      <c r="H27" s="308">
        <f>IF(inputs!$B$35="cos",cos!H39,IF(inputs!$B$35="k",+Contracts!F81,0))</f>
        <v>0.42820000000000003</v>
      </c>
      <c r="I27" s="308">
        <f>IF(inputs!$B$35="cos",cos!I39,IF(inputs!$B$35="k",+Contracts!G81,0))</f>
        <v>0.42816951762907585</v>
      </c>
      <c r="J27" s="308">
        <f>IF(inputs!$B$35="cos",cos!J39,IF(inputs!$B$35="k",+Contracts!H81,0))</f>
        <v>0.42822234342675886</v>
      </c>
      <c r="K27" s="308">
        <f>IF(inputs!$B$35="cos",cos!K39,IF(inputs!$B$35="k",+Contracts!I81,0))</f>
        <v>0.42820000000000008</v>
      </c>
      <c r="L27" s="308">
        <f>IF(inputs!$B$35="cos",cos!L39,IF(inputs!$B$35="k",+Contracts!J81,0))</f>
        <v>0.42820000000000003</v>
      </c>
      <c r="M27" s="308">
        <f>IF(inputs!$B$35="cos",cos!M39,IF(inputs!$B$35="k",+Contracts!K81,0))</f>
        <v>0.42820000000000003</v>
      </c>
      <c r="N27" s="308">
        <f>IF(inputs!$B$35="cos",cos!N39,IF(inputs!$B$35="k",+Contracts!L81,0))</f>
        <v>0.42820000000000008</v>
      </c>
      <c r="O27" s="308">
        <f>IF(inputs!$B$35="cos",cos!O39,IF(inputs!$B$35="k",+Contracts!M81,0))</f>
        <v>0.42801202731692811</v>
      </c>
      <c r="P27" s="308">
        <f>IF(inputs!$B$35="cos",cos!P39,IF(inputs!$B$35="k",+Contracts!N81,0))</f>
        <v>0.42820000000000025</v>
      </c>
      <c r="Q27" s="308">
        <f>IF(inputs!$B$35="cos",cos!Q39,IF(inputs!$B$35="k",+Contracts!O81,0))</f>
        <v>0.42820000000000019</v>
      </c>
      <c r="R27" s="308">
        <f>IF(inputs!$B$35="cos",cos!R39,IF(inputs!$B$35="k",+Contracts!P81,0))</f>
        <v>0.42820000000000008</v>
      </c>
      <c r="S27" s="308">
        <f>IF(inputs!$B$35="cos",cos!S39,IF(inputs!$B$35="k",+Contracts!Q81,0))</f>
        <v>0.42820000000000003</v>
      </c>
      <c r="T27" s="308">
        <f>IF(inputs!$B$35="cos",cos!T39,IF(inputs!$B$35="k",+Contracts!R81,0))</f>
        <v>0.42820000000000008</v>
      </c>
      <c r="U27" s="308">
        <f>IF(inputs!$B$35="cos",cos!U39,IF(inputs!$B$35="k",+Contracts!S81,0))</f>
        <v>0.42819999999999991</v>
      </c>
      <c r="V27" s="308">
        <f>IF(inputs!$B$35="cos",cos!V39,IF(inputs!$B$35="k",+Contracts!T81,0))</f>
        <v>0.42819999999999991</v>
      </c>
      <c r="W27" s="308">
        <f>IF(inputs!$B$35="cos",cos!W39,IF(inputs!$B$35="k",+Contracts!U81,0))</f>
        <v>0.42820000000000003</v>
      </c>
      <c r="X27" s="308">
        <f>IF(inputs!$B$35="cos",cos!X39,IF(inputs!$B$35="k",+Contracts!V81,0))</f>
        <v>0</v>
      </c>
      <c r="Y27" s="308">
        <f>IF(inputs!$B$35="cos",cos!Y39,IF(inputs!$B$35="k",+Contracts!W81,0))</f>
        <v>0</v>
      </c>
      <c r="Z27" s="308">
        <f>IF(inputs!$B$35="cos",cos!Z39,IF(inputs!$B$35="k",+Contracts!X81,0))</f>
        <v>0</v>
      </c>
      <c r="AA27" s="308">
        <f>IF(inputs!$B$35="cos",cos!AA39,IF(inputs!$B$35="k",+Contracts!Y81,0))</f>
        <v>0</v>
      </c>
      <c r="AB27" s="308">
        <f>IF(inputs!$B$35="cos",cos!AB39,IF(inputs!$B$35="k",+Contracts!Z81,0))</f>
        <v>0</v>
      </c>
      <c r="AC27" s="308">
        <f>IF(inputs!$B$35="cos",cos!AC39,IF(inputs!$B$35="k",+Contracts!AA81,0))</f>
        <v>0</v>
      </c>
      <c r="AD27" s="308">
        <f>IF(inputs!$B$35="cos",cos!AD39,IF(inputs!$B$35="k",+Contracts!AB81,0))</f>
        <v>0</v>
      </c>
      <c r="AE27" s="308">
        <f>IF(inputs!$B$35="cos",cos!AE39,IF(inputs!$B$35="k",+Contracts!AC81,0))</f>
        <v>0</v>
      </c>
      <c r="AF27" s="308">
        <f>IF(inputs!$B$35="cos",cos!AF39,IF(inputs!$B$35="k",+Contracts!AD81,0))</f>
        <v>0</v>
      </c>
      <c r="AG27" s="308">
        <f>IF(inputs!$B$35="cos",cos!AG39,IF(inputs!$B$35="k",+Contracts!AE81,0))</f>
        <v>0</v>
      </c>
      <c r="AH27" s="65"/>
    </row>
    <row r="28" spans="1:35" x14ac:dyDescent="0.2">
      <c r="A28" s="46" t="s">
        <v>282</v>
      </c>
      <c r="B28" s="30"/>
      <c r="C28" s="32"/>
      <c r="D28" s="308"/>
      <c r="E28" s="308"/>
      <c r="F28" s="308"/>
      <c r="G28" s="308"/>
      <c r="H28" s="308"/>
      <c r="I28" s="308"/>
      <c r="J28" s="308"/>
      <c r="K28" s="308"/>
      <c r="L28" s="308"/>
      <c r="M28" s="308"/>
      <c r="N28" s="308"/>
      <c r="O28" s="308"/>
      <c r="P28" s="308"/>
      <c r="Q28" s="308"/>
      <c r="R28" s="308"/>
      <c r="S28" s="308"/>
      <c r="T28" s="308"/>
      <c r="U28" s="308"/>
      <c r="V28" s="308"/>
      <c r="W28" s="308"/>
      <c r="X28" s="308"/>
      <c r="Y28" s="308"/>
      <c r="Z28" s="308"/>
      <c r="AA28" s="308"/>
      <c r="AB28" s="308"/>
      <c r="AC28" s="308"/>
      <c r="AD28" s="308"/>
      <c r="AE28" s="308"/>
      <c r="AF28" s="308"/>
      <c r="AG28" s="308"/>
      <c r="AH28" s="65"/>
    </row>
    <row r="29" spans="1:35" x14ac:dyDescent="0.2">
      <c r="A29" s="30" t="s">
        <v>70</v>
      </c>
      <c r="B29" s="30"/>
      <c r="C29" s="32"/>
      <c r="D29" s="228">
        <v>1</v>
      </c>
      <c r="E29" s="228">
        <f>+D29</f>
        <v>1</v>
      </c>
      <c r="F29" s="228">
        <f t="shared" ref="F29:AG29" si="3">+E29</f>
        <v>1</v>
      </c>
      <c r="G29" s="228">
        <f t="shared" si="3"/>
        <v>1</v>
      </c>
      <c r="H29" s="228">
        <f t="shared" si="3"/>
        <v>1</v>
      </c>
      <c r="I29" s="228">
        <f t="shared" si="3"/>
        <v>1</v>
      </c>
      <c r="J29" s="228">
        <f t="shared" si="3"/>
        <v>1</v>
      </c>
      <c r="K29" s="228">
        <f t="shared" si="3"/>
        <v>1</v>
      </c>
      <c r="L29" s="228">
        <f t="shared" si="3"/>
        <v>1</v>
      </c>
      <c r="M29" s="228">
        <f t="shared" si="3"/>
        <v>1</v>
      </c>
      <c r="N29" s="228">
        <f t="shared" si="3"/>
        <v>1</v>
      </c>
      <c r="O29" s="228">
        <f t="shared" si="3"/>
        <v>1</v>
      </c>
      <c r="P29" s="228">
        <f t="shared" si="3"/>
        <v>1</v>
      </c>
      <c r="Q29" s="228">
        <f t="shared" si="3"/>
        <v>1</v>
      </c>
      <c r="R29" s="228">
        <f t="shared" si="3"/>
        <v>1</v>
      </c>
      <c r="S29" s="228">
        <f t="shared" si="3"/>
        <v>1</v>
      </c>
      <c r="T29" s="228">
        <f t="shared" si="3"/>
        <v>1</v>
      </c>
      <c r="U29" s="228">
        <f t="shared" si="3"/>
        <v>1</v>
      </c>
      <c r="V29" s="228">
        <f t="shared" si="3"/>
        <v>1</v>
      </c>
      <c r="W29" s="228">
        <f t="shared" si="3"/>
        <v>1</v>
      </c>
      <c r="X29" s="228">
        <f t="shared" si="3"/>
        <v>1</v>
      </c>
      <c r="Y29" s="228">
        <f t="shared" si="3"/>
        <v>1</v>
      </c>
      <c r="Z29" s="228">
        <f t="shared" si="3"/>
        <v>1</v>
      </c>
      <c r="AA29" s="228">
        <f t="shared" si="3"/>
        <v>1</v>
      </c>
      <c r="AB29" s="228">
        <f t="shared" si="3"/>
        <v>1</v>
      </c>
      <c r="AC29" s="228">
        <f t="shared" si="3"/>
        <v>1</v>
      </c>
      <c r="AD29" s="228">
        <f t="shared" si="3"/>
        <v>1</v>
      </c>
      <c r="AE29" s="228">
        <f t="shared" si="3"/>
        <v>1</v>
      </c>
      <c r="AF29" s="228">
        <f t="shared" si="3"/>
        <v>1</v>
      </c>
      <c r="AG29" s="228">
        <f t="shared" si="3"/>
        <v>1</v>
      </c>
      <c r="AH29" s="61"/>
    </row>
    <row r="30" spans="1:35" x14ac:dyDescent="0.2">
      <c r="A30" s="46" t="s">
        <v>71</v>
      </c>
      <c r="B30" s="30"/>
      <c r="C30" s="32"/>
      <c r="D30" s="65">
        <f>IF($C$7-D6&gt;-1,+revenues!C58,0)</f>
        <v>123848.13475193721</v>
      </c>
      <c r="E30" s="65">
        <f>IF($C$7-E6&gt;-1,+revenues!D58,0)</f>
        <v>123848.13475193721</v>
      </c>
      <c r="F30" s="65">
        <f>IF($C$7-F6&gt;-1,+revenues!E58,0)</f>
        <v>123845.1746699139</v>
      </c>
      <c r="G30" s="65">
        <f>IF($C$7-G6&gt;-1,+revenues!F58,0)</f>
        <v>124187.44471016168</v>
      </c>
      <c r="H30" s="65">
        <f>IF($C$7-H6&gt;-1,+revenues!G58,0)</f>
        <v>123848.13475193721</v>
      </c>
      <c r="I30" s="65">
        <f>IF($C$7-I6&gt;-1,+revenues!H58,0)</f>
        <v>123839.79020289671</v>
      </c>
      <c r="J30" s="65">
        <f>IF($C$7-J6&gt;-1,+revenues!I58,0)</f>
        <v>123854.25126501243</v>
      </c>
      <c r="K30" s="65">
        <f>IF($C$7-K6&gt;-1,+revenues!J58,0)</f>
        <v>124187.44471016165</v>
      </c>
      <c r="L30" s="65">
        <f>IF($C$7-L6&gt;-1,+revenues!K58,0)</f>
        <v>123848.13475193721</v>
      </c>
      <c r="M30" s="65">
        <f>IF($C$7-M6&gt;-1,+revenues!L58,0)</f>
        <v>123848.13475193721</v>
      </c>
      <c r="N30" s="65">
        <f>IF($C$7-N6&gt;-1,+revenues!M58,0)</f>
        <v>123848.13475193721</v>
      </c>
      <c r="O30" s="65">
        <f>IF($C$7-O6&gt;-1,+revenues!N58,0)</f>
        <v>124135.84620865842</v>
      </c>
      <c r="P30" s="65">
        <f>IF($C$7-P6&gt;-1,+revenues!O58,0)</f>
        <v>123848.13475193726</v>
      </c>
      <c r="Q30" s="65">
        <f>IF($C$7-Q6&gt;-1,+revenues!P58,0)</f>
        <v>123848.13475193724</v>
      </c>
      <c r="R30" s="65">
        <f>IF($C$7-R6&gt;-1,+revenues!Q58,0)</f>
        <v>123848.13475193722</v>
      </c>
      <c r="S30" s="65">
        <f>IF($C$7-S6&gt;-1,+revenues!R58,0)</f>
        <v>124187.44471016165</v>
      </c>
      <c r="T30" s="65">
        <f>IF($C$7-T6&gt;-1,+revenues!S58,0)</f>
        <v>123848.13475193722</v>
      </c>
      <c r="U30" s="65">
        <f>IF($C$7-U6&gt;-1,+revenues!T58,0)</f>
        <v>123848.13475193716</v>
      </c>
      <c r="V30" s="65">
        <f>IF($C$7-V6&gt;-1,+revenues!U58,0)</f>
        <v>123848.13475193716</v>
      </c>
      <c r="W30" s="65">
        <f>IF($C$7-W6&gt;-1,+revenues!V58,0)</f>
        <v>124187.44471016168</v>
      </c>
      <c r="X30" s="65">
        <f>IF($C$7-X6&gt;-1,+revenues!W58,0)</f>
        <v>0</v>
      </c>
      <c r="Y30" s="65">
        <f>IF($C$7-Y6&gt;-1,+revenues!X58,0)</f>
        <v>0</v>
      </c>
      <c r="Z30" s="65">
        <f>IF($C$7-Z6&gt;-1,+revenues!Y58,0)</f>
        <v>0</v>
      </c>
      <c r="AA30" s="65">
        <f>IF($C$7-AA6&gt;-1,+revenues!Z58,0)</f>
        <v>0</v>
      </c>
      <c r="AB30" s="65">
        <f>IF($C$7-AB6&gt;-1,+revenues!AA58,0)</f>
        <v>0</v>
      </c>
      <c r="AC30" s="65">
        <f>IF($C$7-AC6&gt;-1,+revenues!AB58,0)</f>
        <v>0</v>
      </c>
      <c r="AD30" s="65">
        <f>IF($C$7-AD6&gt;-1,+revenues!AC58,0)</f>
        <v>0</v>
      </c>
      <c r="AE30" s="65">
        <f>IF($C$7-AE6&gt;-1,+revenues!AD58,0)</f>
        <v>0</v>
      </c>
      <c r="AF30" s="65">
        <f>IF($C$7-AF6&gt;-1,+revenues!AE58,0)</f>
        <v>0</v>
      </c>
      <c r="AG30" s="65">
        <f>IF($C$7-AG6&gt;-1,+revenues!AF58,0)</f>
        <v>0</v>
      </c>
      <c r="AH30" s="65">
        <f>SUM(D30:AG30)</f>
        <v>2478602.4582103752</v>
      </c>
    </row>
    <row r="31" spans="1:35" x14ac:dyDescent="0.2">
      <c r="A31" s="30"/>
      <c r="B31" s="30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61"/>
    </row>
    <row r="32" spans="1:35" x14ac:dyDescent="0.2">
      <c r="A32" s="33" t="s">
        <v>72</v>
      </c>
      <c r="B32" s="30"/>
      <c r="C32" s="32"/>
      <c r="D32" s="270">
        <f>IF(AND($C$7-D6&gt;-1,+inputs!B$19="n"),+revenues!C59,IF(AND($C$7-D6&gt;-1,inputs!B$19="y"),+D35,0))</f>
        <v>33.646069260985158</v>
      </c>
      <c r="E32" s="270">
        <f>IF(AND($C$7-E6&gt;-1,+inputs!C$19="n"),+revenues!D59,IF(AND($C$7-E6&gt;-1,inputs!C$19="y"),+E35,0))</f>
        <v>33.295238406232436</v>
      </c>
      <c r="F32" s="270">
        <f>IF(AND($C$7-F6&gt;-1,+inputs!D$19="n"),+revenues!E59,IF(AND($C$7-F6&gt;-1,inputs!D$19="y"),+F35,0))</f>
        <v>33.202003010121956</v>
      </c>
      <c r="G32" s="270">
        <f>IF(AND($C$7-G6&gt;-1,+inputs!E$19="n"),+revenues!F59,IF(AND($C$7-G6&gt;-1,inputs!E$19="y"),+G35,0))</f>
        <v>5.5513726780922363</v>
      </c>
      <c r="H32" s="270">
        <f>IF(AND($C$7-H6&gt;-1,+inputs!$F$19="n"),+revenues!G59,IF(AND($C$7-H6&gt;-1,inputs!$F$19="y"),+H35,0))</f>
        <v>5.5480933577382263</v>
      </c>
      <c r="I32" s="270">
        <f>IF(AND($C$7-I6&gt;-1,+inputs!$G$19="n"),+revenues!H59,IF(AND($C$7-I6&gt;-1,inputs!$G$19="y"),+I35,0))</f>
        <v>5.5202933377945929</v>
      </c>
      <c r="J32" s="270">
        <f>IF(AND($C$7-J6&gt;-1,+inputs!$G$19="n"),+revenues!I59,IF(AND($C$7-J6&gt;-1,inputs!$G$19="y"),+J35,0))</f>
        <v>5.5520747563626509</v>
      </c>
      <c r="K32" s="270">
        <f>IF(AND($C$7-K6&gt;-1,+inputs!$G$19="n"),+revenues!J59,IF(AND($C$7-K6&gt;-1,inputs!$G$19="y"),+K35,0))</f>
        <v>5.581807524432568</v>
      </c>
      <c r="L32" s="270">
        <f>IF(AND($C$7-L6&gt;-1,+inputs!$G$19="n"),+revenues!K59,IF(AND($C$7-L6&gt;-1,inputs!$G$19="y"),+L35,0))</f>
        <v>5.4095317647363235</v>
      </c>
      <c r="M32" s="270">
        <f>IF(AND($C$7-M6&gt;-1,+inputs!$G$19="n"),+revenues!L59,IF(AND($C$7-M6&gt;-1,inputs!$G$19="y"),+M35,0))</f>
        <v>5.5546883056994165</v>
      </c>
      <c r="N32" s="270">
        <f>IF(AND($C$7-N6&gt;-1,+inputs!$G$19="n"),+revenues!M59,IF(AND($C$7-N6&gt;-1,inputs!$G$19="y"),+N35,0))</f>
        <v>5.4269163125253908</v>
      </c>
      <c r="O32" s="270">
        <f>IF(AND($C$7-O6&gt;-1,+inputs!$G$19="n"),+revenues!N59,IF(AND($C$7-O6&gt;-1,inputs!$G$19="y"),+O35,0))</f>
        <v>5.5410946532656968</v>
      </c>
      <c r="P32" s="270">
        <f>IF(AND($C$7-P6&gt;-1,+inputs!$G$19="n"),+revenues!O59,IF(AND($C$7-P6&gt;-1,inputs!$G$19="y"),+P35,0))</f>
        <v>5.5684493239797295</v>
      </c>
      <c r="Q32" s="270">
        <f>IF(AND($C$7-Q6&gt;-1,+inputs!$G$19="n"),+revenues!P59,IF(AND($C$7-Q6&gt;-1,inputs!$G$19="y"),+Q35,0))</f>
        <v>5.6355721024487737</v>
      </c>
      <c r="R32" s="270">
        <f>IF(AND($C$7-R6&gt;-1,+inputs!$G$19="n"),+revenues!Q59,IF(AND($C$7-R6&gt;-1,inputs!$G$19="y"),+R35,0))</f>
        <v>5.4168805786992733</v>
      </c>
      <c r="S32" s="270">
        <f>IF(AND($C$7-S6&gt;-1,+inputs!$G$19="n"),+revenues!R59,IF(AND($C$7-S6&gt;-1,inputs!$G$19="y"),+S35,0))</f>
        <v>5.4168805786992733</v>
      </c>
      <c r="T32" s="270">
        <f>IF(AND($C$7-T6&gt;-1,+inputs!$G$19="n"),+revenues!S59,IF(AND($C$7-T6&gt;-1,inputs!$G$19="y"),+T35,0))</f>
        <v>5.4168805786992733</v>
      </c>
      <c r="U32" s="270">
        <f>IF(AND($C$7-U6&gt;-1,+inputs!$G$19="n"),+revenues!T59,IF(AND($C$7-U6&gt;-1,inputs!$G$19="y"),+U35,0))</f>
        <v>5.4168805786992733</v>
      </c>
      <c r="V32" s="270">
        <f>IF(AND($C$7-V6&gt;-1,+inputs!$G$19="n"),+revenues!U59,IF(AND($C$7-V6&gt;-1,inputs!$G$19="y"),+V35,0))</f>
        <v>5.4168805786992733</v>
      </c>
      <c r="W32" s="270">
        <f>IF(AND($C$7-W6&gt;-1,+inputs!$G$19="n"),+revenues!V59,IF(AND($C$7-W6&gt;-1,inputs!$G$19="y"),+W35,0))</f>
        <v>5.4168805786992733</v>
      </c>
      <c r="X32" s="270">
        <f>IF(AND($C$7-X6&gt;-1,+inputs!$G$19="n"),+revenues!W59,IF(AND($C$7-X6&gt;-1,inputs!$G$19="y"),+X35,0))</f>
        <v>0</v>
      </c>
      <c r="Y32" s="270">
        <f>IF(AND($C$7-Y6&gt;-1,+inputs!$G$19="n"),+revenues!X59,IF(AND($C$7-Y6&gt;-1,inputs!$G$19="y"),+Y35,0))</f>
        <v>0</v>
      </c>
      <c r="Z32" s="270">
        <f>IF(AND($C$7-Z6&gt;-1,+inputs!$G$19="n"),+revenues!Y59,IF(AND($C$7-Z6&gt;-1,inputs!$G$19="y"),+Z35,0))</f>
        <v>0</v>
      </c>
      <c r="AA32" s="270">
        <f>IF(AND($C$7-AA6&gt;-1,+inputs!$G$19="n"),+revenues!Z59,IF(AND($C$7-AA6&gt;-1,inputs!$G$19="y"),+AA35,0))</f>
        <v>0</v>
      </c>
      <c r="AB32" s="270">
        <f>IF(AND($C$7-AB6&gt;-1,+inputs!$G$19="n"),+revenues!AA59,IF(AND($C$7-AB6&gt;-1,inputs!$G$19="y"),+AB35,0))</f>
        <v>0</v>
      </c>
      <c r="AC32" s="270">
        <f>IF(AND($C$7-AC6&gt;-1,+inputs!$G$19="n"),+revenues!AB59,IF(AND($C$7-AC6&gt;-1,inputs!$G$19="y"),+AC35,0))</f>
        <v>0</v>
      </c>
      <c r="AD32" s="270">
        <f>IF(AND($C$7-AD6&gt;-1,+inputs!$G$19="n"),+revenues!AC59,IF(AND($C$7-AD6&gt;-1,inputs!$G$19="y"),+AD35,0))</f>
        <v>0</v>
      </c>
      <c r="AE32" s="270">
        <f>IF(AND($C$7-AE6&gt;-1,+inputs!$G$19="n"),+revenues!AD59,IF(AND($C$7-AE6&gt;-1,inputs!$G$19="y"),+AE35,0))</f>
        <v>0</v>
      </c>
      <c r="AF32" s="270">
        <f>IF(AND($C$7-AF6&gt;-1,+inputs!$G$19="n"),+revenues!AE59,IF(AND($C$7-AF6&gt;-1,inputs!$G$19="y"),+AF35,0))</f>
        <v>0</v>
      </c>
      <c r="AG32" s="270">
        <f>IF(AND($C$7-AG6&gt;-1,+inputs!$G$19="n"),+revenues!AF59,IF(AND($C$7-AG6&gt;-1,inputs!$G$19="y"),+AG35,0))</f>
        <v>0</v>
      </c>
      <c r="AH32" s="65"/>
    </row>
    <row r="33" spans="1:35" x14ac:dyDescent="0.2">
      <c r="A33" s="33" t="s">
        <v>73</v>
      </c>
      <c r="B33" s="30"/>
      <c r="C33" s="32"/>
      <c r="D33" s="146">
        <f>D32*D36*365</f>
        <v>36555.621820575754</v>
      </c>
      <c r="E33" s="146">
        <f t="shared" ref="E33:R33" si="4">E32*E36*365</f>
        <v>36958.147610654298</v>
      </c>
      <c r="F33" s="146">
        <f t="shared" si="4"/>
        <v>32676.988226451413</v>
      </c>
      <c r="G33" s="146">
        <f t="shared" si="4"/>
        <v>6034.5640157544967</v>
      </c>
      <c r="H33" s="146">
        <f t="shared" si="4"/>
        <v>7056.6493070514116</v>
      </c>
      <c r="I33" s="146">
        <f t="shared" si="4"/>
        <v>6915.615022679297</v>
      </c>
      <c r="J33" s="146">
        <f t="shared" si="4"/>
        <v>6334.6247928566254</v>
      </c>
      <c r="K33" s="146">
        <f t="shared" si="4"/>
        <v>6825.8051206853725</v>
      </c>
      <c r="L33" s="146">
        <f t="shared" si="4"/>
        <v>8010.4870630274372</v>
      </c>
      <c r="M33" s="146">
        <f t="shared" si="4"/>
        <v>7896.4529769175406</v>
      </c>
      <c r="N33" s="146">
        <f t="shared" si="4"/>
        <v>6773.6641184533146</v>
      </c>
      <c r="O33" s="146">
        <f t="shared" si="4"/>
        <v>7763.2812313598897</v>
      </c>
      <c r="P33" s="146">
        <f t="shared" si="4"/>
        <v>7980.8091404390625</v>
      </c>
      <c r="Q33" s="146">
        <f t="shared" si="4"/>
        <v>7669.4901356253622</v>
      </c>
      <c r="R33" s="146">
        <f t="shared" si="4"/>
        <v>9336.6346597349402</v>
      </c>
      <c r="S33" s="146">
        <f t="shared" ref="S33:AB33" si="5">S32*S36*365</f>
        <v>7403.8926328030084</v>
      </c>
      <c r="T33" s="146">
        <f t="shared" si="5"/>
        <v>8321.358119828179</v>
      </c>
      <c r="U33" s="146">
        <f t="shared" si="5"/>
        <v>9657.5347501773376</v>
      </c>
      <c r="V33" s="146">
        <f t="shared" si="5"/>
        <v>8568.5877272371017</v>
      </c>
      <c r="W33" s="146">
        <f t="shared" si="5"/>
        <v>8959.6278697716316</v>
      </c>
      <c r="X33" s="146">
        <f t="shared" si="5"/>
        <v>0</v>
      </c>
      <c r="Y33" s="146">
        <f t="shared" si="5"/>
        <v>0</v>
      </c>
      <c r="Z33" s="146">
        <f t="shared" si="5"/>
        <v>0</v>
      </c>
      <c r="AA33" s="146">
        <f t="shared" si="5"/>
        <v>0</v>
      </c>
      <c r="AB33" s="146">
        <f t="shared" si="5"/>
        <v>0</v>
      </c>
      <c r="AC33" s="146">
        <f>AC32*AC36*365</f>
        <v>0</v>
      </c>
      <c r="AD33" s="146">
        <f>AD32*AD36*365</f>
        <v>0</v>
      </c>
      <c r="AE33" s="146">
        <f>AE32*AE36*365</f>
        <v>0</v>
      </c>
      <c r="AF33" s="146">
        <f>AF32*AF36*365</f>
        <v>0</v>
      </c>
      <c r="AG33" s="146">
        <f>AG32*AG36*365</f>
        <v>0</v>
      </c>
      <c r="AH33" s="65">
        <f>SUM(D33:AG33)</f>
        <v>237699.83634208346</v>
      </c>
    </row>
    <row r="34" spans="1:35" x14ac:dyDescent="0.2">
      <c r="A34" s="30"/>
      <c r="B34" s="30"/>
      <c r="C34" s="32"/>
      <c r="D34" s="30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61"/>
    </row>
    <row r="35" spans="1:35" x14ac:dyDescent="0.2">
      <c r="A35" s="46" t="s">
        <v>74</v>
      </c>
      <c r="B35" s="30"/>
      <c r="C35" s="32"/>
      <c r="D35" s="365">
        <f>+assumptions!C38+assumptions!C37</f>
        <v>5.5980520742892539</v>
      </c>
      <c r="E35" s="365">
        <f>IF($C$7-E6&gt;-1,+assumptions!D38+assumptions!D37,0)</f>
        <v>5.5396806378240004</v>
      </c>
      <c r="F35" s="365">
        <f>IF($C$7-F6&gt;-1,+assumptions!E38+assumptions!E37,0)</f>
        <v>5.5241680797731654</v>
      </c>
      <c r="G35" s="365">
        <f>IF($C$7-G6&gt;-1,+assumptions!F38+assumptions!F37,0)</f>
        <v>5.5513726780922363</v>
      </c>
      <c r="H35" s="365">
        <f>IF($C$7-H6&gt;-1,+assumptions!G38+assumptions!G37,0)</f>
        <v>5.5480933577382263</v>
      </c>
      <c r="I35" s="365">
        <f>IF($C$7-I6&gt;-1,+assumptions!H38+assumptions!H37,0)</f>
        <v>5.5202933377945929</v>
      </c>
      <c r="J35" s="365">
        <f>IF($C$7-J6&gt;-1,+assumptions!I38+assumptions!I37,0)</f>
        <v>5.5520747563626509</v>
      </c>
      <c r="K35" s="365">
        <f>IF($C$7-K6&gt;-1,+assumptions!J38+assumptions!J37,0)</f>
        <v>5.581807524432568</v>
      </c>
      <c r="L35" s="365">
        <f>IF($C$7-L6&gt;-1,+assumptions!K38+assumptions!K37,0)</f>
        <v>5.4095317647363235</v>
      </c>
      <c r="M35" s="365">
        <f>IF($C$7-M6&gt;-1,+assumptions!L38+assumptions!L37,0)</f>
        <v>5.5546883056994165</v>
      </c>
      <c r="N35" s="365">
        <f>IF($C$7-N6&gt;-1,+assumptions!M38+assumptions!M37,0)</f>
        <v>5.4269163125253908</v>
      </c>
      <c r="O35" s="365">
        <f>IF($C$7-O6&gt;-1,+assumptions!N38+assumptions!N37,0)</f>
        <v>5.5410946532656968</v>
      </c>
      <c r="P35" s="365">
        <f>IF($C$7-P6&gt;-1,+assumptions!O38+assumptions!O37,0)</f>
        <v>5.5684493239797295</v>
      </c>
      <c r="Q35" s="365">
        <f>IF($C$7-Q6&gt;-1,+assumptions!P38+assumptions!P37,0)</f>
        <v>5.6355721024487737</v>
      </c>
      <c r="R35" s="365">
        <f>IF($C$7-R6&gt;-1,+assumptions!Q38+assumptions!Q37,0)</f>
        <v>5.4168805786992733</v>
      </c>
      <c r="S35" s="365">
        <f>IF($C$7-S6&gt;-1,+assumptions!R38+assumptions!R37,0)</f>
        <v>5.4168805786992733</v>
      </c>
      <c r="T35" s="365">
        <f>IF($C$7-T6&gt;-1,+assumptions!S38+assumptions!S37,0)</f>
        <v>5.4168805786992733</v>
      </c>
      <c r="U35" s="365">
        <f>IF($C$7-U6&gt;-1,+assumptions!T38+assumptions!T37,0)</f>
        <v>5.4168805786992733</v>
      </c>
      <c r="V35" s="365">
        <f>IF($C$7-V6&gt;-1,+assumptions!U38+assumptions!U37,0)</f>
        <v>5.4168805786992733</v>
      </c>
      <c r="W35" s="365">
        <f>IF($C$7-W6&gt;-1,+assumptions!V38+assumptions!V37,0)</f>
        <v>5.4168805786992733</v>
      </c>
      <c r="X35" s="365">
        <f>IF($C$7-X6&gt;-1,+assumptions!W38+assumptions!W37,0)</f>
        <v>0</v>
      </c>
      <c r="Y35" s="365">
        <f>IF($C$7-Y6&gt;-1,+assumptions!X38+assumptions!X37,0)</f>
        <v>0</v>
      </c>
      <c r="Z35" s="365">
        <f>IF($C$7-Z6&gt;-1,+assumptions!Y38+assumptions!Y37,0)</f>
        <v>0</v>
      </c>
      <c r="AA35" s="365">
        <f>IF($C$7-AA6&gt;-1,+assumptions!Z38+assumptions!Z37,0)</f>
        <v>0</v>
      </c>
      <c r="AB35" s="365">
        <f>IF($C$7-AB6&gt;-1,+assumptions!AA38+assumptions!AA37,0)</f>
        <v>0</v>
      </c>
      <c r="AC35" s="365">
        <f>IF($C$7-AC6&gt;-1,+assumptions!AB38+assumptions!AB37,0)</f>
        <v>0</v>
      </c>
      <c r="AD35" s="365">
        <f>IF($C$7-AD6&gt;-1,+assumptions!AC38+assumptions!AC37,0)</f>
        <v>0</v>
      </c>
      <c r="AE35" s="365">
        <f>IF($C$7-AE6&gt;-1,+assumptions!AD38+assumptions!AD37,0)</f>
        <v>0</v>
      </c>
      <c r="AF35" s="365">
        <f>IF($C$7-AF6&gt;-1,+assumptions!AE38+assumptions!AE37,0)</f>
        <v>0</v>
      </c>
      <c r="AG35" s="365">
        <f>IF($C$7-AG6&gt;-1,+assumptions!AF38+assumptions!AF37,0)</f>
        <v>0</v>
      </c>
      <c r="AH35" s="65"/>
    </row>
    <row r="36" spans="1:35" x14ac:dyDescent="0.2">
      <c r="A36" s="46" t="s">
        <v>75</v>
      </c>
      <c r="B36" s="68">
        <f>+assumptions!B27</f>
        <v>1.03</v>
      </c>
      <c r="C36" s="32"/>
      <c r="D36" s="209">
        <f t="array" ref="D36:AG36">TRANSPOSE(forwcurv!I12:I41)</f>
        <v>2.976644545687122</v>
      </c>
      <c r="E36" s="210">
        <v>3.0411315185040326</v>
      </c>
      <c r="F36" s="210">
        <v>2.696403440288524</v>
      </c>
      <c r="G36" s="210">
        <v>2.9781917116109042</v>
      </c>
      <c r="H36" s="210">
        <v>3.4846720352638645</v>
      </c>
      <c r="I36" s="210">
        <v>3.4322253028429497</v>
      </c>
      <c r="J36" s="210">
        <v>3.125883058202048</v>
      </c>
      <c r="K36" s="210">
        <v>3.350319025732492</v>
      </c>
      <c r="L36" s="210">
        <v>4.0570128530847152</v>
      </c>
      <c r="M36" s="210">
        <v>3.8947491838168067</v>
      </c>
      <c r="N36" s="210">
        <v>3.419618585851675</v>
      </c>
      <c r="O36" s="210">
        <v>3.8384588205917218</v>
      </c>
      <c r="P36" s="210">
        <v>3.9266282675127115</v>
      </c>
      <c r="Q36" s="210">
        <v>3.7285126264836652</v>
      </c>
      <c r="R36" s="210">
        <v>4.7222420014504962</v>
      </c>
      <c r="S36" s="210">
        <v>3.7447082422142066</v>
      </c>
      <c r="T36" s="210">
        <v>4.2087398998301735</v>
      </c>
      <c r="U36" s="210">
        <v>4.8845454373867341</v>
      </c>
      <c r="V36" s="210">
        <v>4.333782602972815</v>
      </c>
      <c r="W36" s="210">
        <v>4.531561165873355</v>
      </c>
      <c r="X36" s="210">
        <v>4.7899420211384154</v>
      </c>
      <c r="Y36" s="210">
        <v>4.7899420211384154</v>
      </c>
      <c r="Z36" s="210">
        <v>4.7899420211384154</v>
      </c>
      <c r="AA36" s="210">
        <v>4.7899420211384154</v>
      </c>
      <c r="AB36" s="210">
        <v>4.7899420211384154</v>
      </c>
      <c r="AC36" s="210">
        <v>4.7899420211384154</v>
      </c>
      <c r="AD36" s="210">
        <v>4.7899420211384154</v>
      </c>
      <c r="AE36" s="210">
        <v>4.7899420211384154</v>
      </c>
      <c r="AF36" s="210">
        <v>4.7899420211384154</v>
      </c>
      <c r="AG36" s="210">
        <v>4.7899420211384154</v>
      </c>
      <c r="AH36" s="61"/>
    </row>
    <row r="37" spans="1:35" x14ac:dyDescent="0.2">
      <c r="A37" s="30" t="s">
        <v>76</v>
      </c>
      <c r="B37" s="66"/>
      <c r="C37" s="32"/>
      <c r="D37" s="146">
        <f>(D35*D36*365)</f>
        <v>6082.1450782930397</v>
      </c>
      <c r="E37" s="146">
        <f t="shared" ref="E37:R37" si="6">(E35*E36*365)</f>
        <v>6149.1175473985777</v>
      </c>
      <c r="F37" s="146">
        <f t="shared" si="6"/>
        <v>5436.8158224868303</v>
      </c>
      <c r="G37" s="146">
        <f t="shared" si="6"/>
        <v>6034.5640157544967</v>
      </c>
      <c r="H37" s="146">
        <f t="shared" si="6"/>
        <v>7056.6493070514116</v>
      </c>
      <c r="I37" s="146">
        <f t="shared" si="6"/>
        <v>6915.615022679297</v>
      </c>
      <c r="J37" s="146">
        <f t="shared" si="6"/>
        <v>6334.6247928566254</v>
      </c>
      <c r="K37" s="146">
        <f t="shared" si="6"/>
        <v>6825.8051206853725</v>
      </c>
      <c r="L37" s="146">
        <f t="shared" si="6"/>
        <v>8010.4870630274372</v>
      </c>
      <c r="M37" s="146">
        <f t="shared" si="6"/>
        <v>7896.4529769175406</v>
      </c>
      <c r="N37" s="146">
        <f t="shared" si="6"/>
        <v>6773.6641184533146</v>
      </c>
      <c r="O37" s="146">
        <f t="shared" si="6"/>
        <v>7763.2812313598897</v>
      </c>
      <c r="P37" s="146">
        <f t="shared" si="6"/>
        <v>7980.8091404390625</v>
      </c>
      <c r="Q37" s="146">
        <f t="shared" si="6"/>
        <v>7669.4901356253622</v>
      </c>
      <c r="R37" s="146">
        <f t="shared" si="6"/>
        <v>9336.6346597349402</v>
      </c>
      <c r="S37" s="146">
        <f t="shared" ref="S37:AB37" si="7">(S35*S36*365)</f>
        <v>7403.8926328030084</v>
      </c>
      <c r="T37" s="146">
        <f t="shared" si="7"/>
        <v>8321.358119828179</v>
      </c>
      <c r="U37" s="146">
        <f t="shared" si="7"/>
        <v>9657.5347501773376</v>
      </c>
      <c r="V37" s="146">
        <f t="shared" si="7"/>
        <v>8568.5877272371017</v>
      </c>
      <c r="W37" s="146">
        <f t="shared" si="7"/>
        <v>8959.6278697716316</v>
      </c>
      <c r="X37" s="146">
        <f t="shared" si="7"/>
        <v>0</v>
      </c>
      <c r="Y37" s="146">
        <f t="shared" si="7"/>
        <v>0</v>
      </c>
      <c r="Z37" s="146">
        <f t="shared" si="7"/>
        <v>0</v>
      </c>
      <c r="AA37" s="146">
        <f t="shared" si="7"/>
        <v>0</v>
      </c>
      <c r="AB37" s="146">
        <f t="shared" si="7"/>
        <v>0</v>
      </c>
      <c r="AC37" s="146">
        <f>(AC35*AC36*365)</f>
        <v>0</v>
      </c>
      <c r="AD37" s="146">
        <f>(AD35*AD36*365)</f>
        <v>0</v>
      </c>
      <c r="AE37" s="146">
        <f>(AE35*AE36*365)</f>
        <v>0</v>
      </c>
      <c r="AF37" s="146">
        <f>(AF35*AF36*365)</f>
        <v>0</v>
      </c>
      <c r="AG37" s="146">
        <f>(AG35*AG36*365)</f>
        <v>0</v>
      </c>
      <c r="AH37" s="65">
        <f>SUM(D37:AG37)</f>
        <v>149177.15713258044</v>
      </c>
    </row>
    <row r="38" spans="1:35" x14ac:dyDescent="0.2">
      <c r="A38" s="30"/>
      <c r="B38" s="66"/>
      <c r="C38" s="69"/>
      <c r="D38" s="67"/>
      <c r="E38" s="67"/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  <c r="AA38" s="67"/>
      <c r="AB38" s="67"/>
      <c r="AC38" s="67"/>
      <c r="AD38" s="67"/>
      <c r="AE38" s="67"/>
      <c r="AF38" s="67"/>
      <c r="AG38" s="67"/>
      <c r="AH38" s="65"/>
    </row>
    <row r="39" spans="1:35" x14ac:dyDescent="0.2">
      <c r="A39" s="46" t="s">
        <v>77</v>
      </c>
      <c r="B39" s="66"/>
      <c r="C39" s="69"/>
      <c r="D39" s="244">
        <v>0</v>
      </c>
      <c r="E39" s="401">
        <f>IF($C$7-E6&gt;-1,+D39,0)</f>
        <v>0</v>
      </c>
      <c r="F39" s="401">
        <f t="shared" ref="F39:AB39" si="8">IF($C$7-F6&gt;-1,+E39,0)</f>
        <v>0</v>
      </c>
      <c r="G39" s="401">
        <f t="shared" si="8"/>
        <v>0</v>
      </c>
      <c r="H39" s="401">
        <f t="shared" si="8"/>
        <v>0</v>
      </c>
      <c r="I39" s="401">
        <f t="shared" si="8"/>
        <v>0</v>
      </c>
      <c r="J39" s="401">
        <f t="shared" si="8"/>
        <v>0</v>
      </c>
      <c r="K39" s="401">
        <f t="shared" si="8"/>
        <v>0</v>
      </c>
      <c r="L39" s="401">
        <f t="shared" si="8"/>
        <v>0</v>
      </c>
      <c r="M39" s="401">
        <f t="shared" si="8"/>
        <v>0</v>
      </c>
      <c r="N39" s="401">
        <f t="shared" si="8"/>
        <v>0</v>
      </c>
      <c r="O39" s="401">
        <f t="shared" si="8"/>
        <v>0</v>
      </c>
      <c r="P39" s="401">
        <f t="shared" si="8"/>
        <v>0</v>
      </c>
      <c r="Q39" s="401">
        <f t="shared" si="8"/>
        <v>0</v>
      </c>
      <c r="R39" s="401">
        <f t="shared" si="8"/>
        <v>0</v>
      </c>
      <c r="S39" s="401">
        <f t="shared" si="8"/>
        <v>0</v>
      </c>
      <c r="T39" s="401">
        <f t="shared" si="8"/>
        <v>0</v>
      </c>
      <c r="U39" s="401">
        <f t="shared" si="8"/>
        <v>0</v>
      </c>
      <c r="V39" s="401">
        <f t="shared" si="8"/>
        <v>0</v>
      </c>
      <c r="W39" s="401">
        <f t="shared" si="8"/>
        <v>0</v>
      </c>
      <c r="X39" s="401">
        <f t="shared" si="8"/>
        <v>0</v>
      </c>
      <c r="Y39" s="401">
        <f t="shared" si="8"/>
        <v>0</v>
      </c>
      <c r="Z39" s="401">
        <f t="shared" si="8"/>
        <v>0</v>
      </c>
      <c r="AA39" s="401">
        <f t="shared" si="8"/>
        <v>0</v>
      </c>
      <c r="AB39" s="401">
        <f t="shared" si="8"/>
        <v>0</v>
      </c>
      <c r="AC39" s="401">
        <f>IF($C$7-AC6&gt;-1,+AB39,0)</f>
        <v>0</v>
      </c>
      <c r="AD39" s="401">
        <f>IF($C$7-AD6&gt;-1,+AC39,0)</f>
        <v>0</v>
      </c>
      <c r="AE39" s="401">
        <f>IF($C$7-AE6&gt;-1,+AD39,0)</f>
        <v>0</v>
      </c>
      <c r="AF39" s="401">
        <f>IF($C$7-AF6&gt;-1,+AE39,0)</f>
        <v>0</v>
      </c>
      <c r="AG39" s="401">
        <f>IF($C$7-AG6&gt;-1,+AF39,0)</f>
        <v>0</v>
      </c>
      <c r="AH39" s="65"/>
    </row>
    <row r="40" spans="1:35" x14ac:dyDescent="0.2">
      <c r="A40" s="46" t="s">
        <v>78</v>
      </c>
      <c r="B40" s="66"/>
      <c r="C40" s="69"/>
      <c r="D40" s="243">
        <v>0.04</v>
      </c>
      <c r="E40" s="243">
        <f>+D40</f>
        <v>0.04</v>
      </c>
      <c r="F40" s="243">
        <f t="shared" ref="F40:R40" si="9">+E40</f>
        <v>0.04</v>
      </c>
      <c r="G40" s="243">
        <f t="shared" si="9"/>
        <v>0.04</v>
      </c>
      <c r="H40" s="243">
        <f t="shared" si="9"/>
        <v>0.04</v>
      </c>
      <c r="I40" s="243">
        <f t="shared" si="9"/>
        <v>0.04</v>
      </c>
      <c r="J40" s="243">
        <f t="shared" si="9"/>
        <v>0.04</v>
      </c>
      <c r="K40" s="243">
        <f t="shared" si="9"/>
        <v>0.04</v>
      </c>
      <c r="L40" s="243">
        <f t="shared" si="9"/>
        <v>0.04</v>
      </c>
      <c r="M40" s="243">
        <f t="shared" si="9"/>
        <v>0.04</v>
      </c>
      <c r="N40" s="243">
        <f t="shared" si="9"/>
        <v>0.04</v>
      </c>
      <c r="O40" s="243">
        <f t="shared" si="9"/>
        <v>0.04</v>
      </c>
      <c r="P40" s="243">
        <f t="shared" si="9"/>
        <v>0.04</v>
      </c>
      <c r="Q40" s="243">
        <f t="shared" si="9"/>
        <v>0.04</v>
      </c>
      <c r="R40" s="243">
        <f t="shared" si="9"/>
        <v>0.04</v>
      </c>
      <c r="S40" s="243">
        <f t="shared" ref="S40:AB40" si="10">+R40</f>
        <v>0.04</v>
      </c>
      <c r="T40" s="243">
        <f t="shared" si="10"/>
        <v>0.04</v>
      </c>
      <c r="U40" s="243">
        <f t="shared" si="10"/>
        <v>0.04</v>
      </c>
      <c r="V40" s="243">
        <f t="shared" si="10"/>
        <v>0.04</v>
      </c>
      <c r="W40" s="243">
        <f t="shared" si="10"/>
        <v>0.04</v>
      </c>
      <c r="X40" s="243">
        <f t="shared" si="10"/>
        <v>0.04</v>
      </c>
      <c r="Y40" s="243">
        <f t="shared" si="10"/>
        <v>0.04</v>
      </c>
      <c r="Z40" s="243">
        <f t="shared" si="10"/>
        <v>0.04</v>
      </c>
      <c r="AA40" s="243">
        <f t="shared" si="10"/>
        <v>0.04</v>
      </c>
      <c r="AB40" s="243">
        <f t="shared" si="10"/>
        <v>0.04</v>
      </c>
      <c r="AC40" s="243">
        <f>+AB40</f>
        <v>0.04</v>
      </c>
      <c r="AD40" s="243">
        <f>+AC40</f>
        <v>0.04</v>
      </c>
      <c r="AE40" s="243">
        <f>+AD40</f>
        <v>0.04</v>
      </c>
      <c r="AF40" s="243">
        <f>+AE40</f>
        <v>0.04</v>
      </c>
      <c r="AG40" s="243">
        <f>+AF40</f>
        <v>0.04</v>
      </c>
      <c r="AH40" s="65"/>
    </row>
    <row r="41" spans="1:35" x14ac:dyDescent="0.2">
      <c r="A41" s="30" t="s">
        <v>76</v>
      </c>
      <c r="B41" s="66"/>
      <c r="C41" s="69"/>
      <c r="D41" s="146">
        <f t="shared" ref="D41:AB41" si="11">+D39*D40*365</f>
        <v>0</v>
      </c>
      <c r="E41" s="146">
        <f t="shared" si="11"/>
        <v>0</v>
      </c>
      <c r="F41" s="146">
        <f t="shared" si="11"/>
        <v>0</v>
      </c>
      <c r="G41" s="146">
        <f t="shared" si="11"/>
        <v>0</v>
      </c>
      <c r="H41" s="146">
        <f t="shared" si="11"/>
        <v>0</v>
      </c>
      <c r="I41" s="146">
        <f t="shared" si="11"/>
        <v>0</v>
      </c>
      <c r="J41" s="146">
        <f t="shared" si="11"/>
        <v>0</v>
      </c>
      <c r="K41" s="146">
        <f t="shared" si="11"/>
        <v>0</v>
      </c>
      <c r="L41" s="146">
        <f t="shared" si="11"/>
        <v>0</v>
      </c>
      <c r="M41" s="146">
        <f t="shared" si="11"/>
        <v>0</v>
      </c>
      <c r="N41" s="146">
        <f t="shared" si="11"/>
        <v>0</v>
      </c>
      <c r="O41" s="146">
        <f t="shared" si="11"/>
        <v>0</v>
      </c>
      <c r="P41" s="146">
        <f t="shared" si="11"/>
        <v>0</v>
      </c>
      <c r="Q41" s="146">
        <f t="shared" si="11"/>
        <v>0</v>
      </c>
      <c r="R41" s="146">
        <f t="shared" si="11"/>
        <v>0</v>
      </c>
      <c r="S41" s="146">
        <f t="shared" si="11"/>
        <v>0</v>
      </c>
      <c r="T41" s="146">
        <f t="shared" si="11"/>
        <v>0</v>
      </c>
      <c r="U41" s="146">
        <f t="shared" si="11"/>
        <v>0</v>
      </c>
      <c r="V41" s="146">
        <f t="shared" si="11"/>
        <v>0</v>
      </c>
      <c r="W41" s="146">
        <f t="shared" si="11"/>
        <v>0</v>
      </c>
      <c r="X41" s="146">
        <f t="shared" si="11"/>
        <v>0</v>
      </c>
      <c r="Y41" s="146">
        <f t="shared" si="11"/>
        <v>0</v>
      </c>
      <c r="Z41" s="146">
        <f t="shared" si="11"/>
        <v>0</v>
      </c>
      <c r="AA41" s="146">
        <f t="shared" si="11"/>
        <v>0</v>
      </c>
      <c r="AB41" s="146">
        <f t="shared" si="11"/>
        <v>0</v>
      </c>
      <c r="AC41" s="146">
        <f>+AC39*AC40*365</f>
        <v>0</v>
      </c>
      <c r="AD41" s="146">
        <f>+AD39*AD40*365</f>
        <v>0</v>
      </c>
      <c r="AE41" s="146">
        <f>+AE39*AE40*365</f>
        <v>0</v>
      </c>
      <c r="AF41" s="146">
        <f>+AF39*AF40*365</f>
        <v>0</v>
      </c>
      <c r="AG41" s="146">
        <f>+AG39*AG40*365</f>
        <v>0</v>
      </c>
      <c r="AH41" s="65">
        <f>SUM(D41:AG41)</f>
        <v>0</v>
      </c>
    </row>
    <row r="42" spans="1:35" x14ac:dyDescent="0.2">
      <c r="A42" s="30"/>
      <c r="B42" s="66"/>
      <c r="C42" s="69"/>
      <c r="D42" s="67"/>
      <c r="E42" s="67"/>
      <c r="F42" s="67"/>
      <c r="G42" s="67"/>
      <c r="H42" s="67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7"/>
      <c r="AB42" s="67"/>
      <c r="AC42" s="67"/>
      <c r="AD42" s="67"/>
      <c r="AE42" s="67"/>
      <c r="AF42" s="67"/>
      <c r="AG42" s="67"/>
      <c r="AH42" s="65"/>
    </row>
    <row r="43" spans="1:35" x14ac:dyDescent="0.2">
      <c r="A43" s="46" t="s">
        <v>79</v>
      </c>
      <c r="B43" s="30"/>
      <c r="C43" s="32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B43" s="70"/>
      <c r="AC43" s="70"/>
      <c r="AD43" s="70"/>
      <c r="AE43" s="70"/>
      <c r="AF43" s="70"/>
      <c r="AG43" s="70"/>
      <c r="AH43" s="65"/>
    </row>
    <row r="44" spans="1:35" x14ac:dyDescent="0.2">
      <c r="A44" s="46" t="s">
        <v>371</v>
      </c>
      <c r="B44" s="30"/>
      <c r="C44" s="32"/>
      <c r="D44" s="70">
        <f>+assumptions!C43+D43</f>
        <v>10712.024074074074</v>
      </c>
      <c r="E44" s="49">
        <f>IF($C$7-E6&gt;-1,D44,0)*$B$45</f>
        <v>11033.384796296295</v>
      </c>
      <c r="F44" s="49">
        <f t="shared" ref="F44:AB44" si="12">IF($C$7-F6&gt;-1,E44,0)*$B$45</f>
        <v>11364.386340185185</v>
      </c>
      <c r="G44" s="49">
        <f t="shared" si="12"/>
        <v>11705.31793039074</v>
      </c>
      <c r="H44" s="49">
        <f t="shared" si="12"/>
        <v>12056.477468302463</v>
      </c>
      <c r="I44" s="49">
        <f t="shared" si="12"/>
        <v>12418.171792351537</v>
      </c>
      <c r="J44" s="49">
        <f t="shared" si="12"/>
        <v>12790.716946122084</v>
      </c>
      <c r="K44" s="49">
        <f t="shared" si="12"/>
        <v>13174.438454505747</v>
      </c>
      <c r="L44" s="49">
        <f t="shared" si="12"/>
        <v>13569.671608140919</v>
      </c>
      <c r="M44" s="49">
        <f t="shared" si="12"/>
        <v>13976.761756385147</v>
      </c>
      <c r="N44" s="49">
        <f t="shared" si="12"/>
        <v>14396.064609076702</v>
      </c>
      <c r="O44" s="49">
        <f t="shared" si="12"/>
        <v>14827.946547349004</v>
      </c>
      <c r="P44" s="49">
        <f t="shared" si="12"/>
        <v>15272.784943769475</v>
      </c>
      <c r="Q44" s="49">
        <f t="shared" si="12"/>
        <v>15730.96849208256</v>
      </c>
      <c r="R44" s="49">
        <f t="shared" si="12"/>
        <v>16202.897546845037</v>
      </c>
      <c r="S44" s="49">
        <f t="shared" si="12"/>
        <v>16688.984473250388</v>
      </c>
      <c r="T44" s="49">
        <f t="shared" si="12"/>
        <v>17189.654007447902</v>
      </c>
      <c r="U44" s="49">
        <f t="shared" si="12"/>
        <v>17705.34362767134</v>
      </c>
      <c r="V44" s="49">
        <f t="shared" si="12"/>
        <v>18236.503936501482</v>
      </c>
      <c r="W44" s="49">
        <f t="shared" si="12"/>
        <v>18783.599054596525</v>
      </c>
      <c r="X44" s="49">
        <f t="shared" si="12"/>
        <v>0</v>
      </c>
      <c r="Y44" s="49">
        <f t="shared" si="12"/>
        <v>0</v>
      </c>
      <c r="Z44" s="49">
        <f t="shared" si="12"/>
        <v>0</v>
      </c>
      <c r="AA44" s="49">
        <f t="shared" si="12"/>
        <v>0</v>
      </c>
      <c r="AB44" s="49">
        <f t="shared" si="12"/>
        <v>0</v>
      </c>
      <c r="AC44" s="49">
        <f>IF($C$7-AC6&gt;-1,AB44,0)*$B$45</f>
        <v>0</v>
      </c>
      <c r="AD44" s="49">
        <f>IF($C$7-AD6&gt;-1,AC44,0)*$B$45</f>
        <v>0</v>
      </c>
      <c r="AE44" s="49">
        <f>IF($C$7-AE6&gt;-1,AD44,0)*$B$45</f>
        <v>0</v>
      </c>
      <c r="AF44" s="49">
        <f>IF($C$7-AF6&gt;-1,AE44,0)*$B$45</f>
        <v>0</v>
      </c>
      <c r="AG44" s="49">
        <f>IF($C$7-AG6&gt;-1,AF44,0)*$B$45</f>
        <v>0</v>
      </c>
      <c r="AH44" s="65"/>
    </row>
    <row r="45" spans="1:35" x14ac:dyDescent="0.2">
      <c r="A45" s="46" t="s">
        <v>80</v>
      </c>
      <c r="B45" s="71">
        <f>+assumptions!B27</f>
        <v>1.03</v>
      </c>
      <c r="C45" s="32"/>
      <c r="D45" s="49">
        <f>+assumptions!C44</f>
        <v>726.27200000000005</v>
      </c>
      <c r="E45" s="49">
        <f t="shared" ref="E45:AB45" si="13">IF($C$7-E6&gt;-1,D45,0)*$B$45</f>
        <v>748.06016000000011</v>
      </c>
      <c r="F45" s="49">
        <f t="shared" si="13"/>
        <v>770.50196480000011</v>
      </c>
      <c r="G45" s="49">
        <f t="shared" si="13"/>
        <v>793.61702374400011</v>
      </c>
      <c r="H45" s="49">
        <f t="shared" si="13"/>
        <v>817.42553445632018</v>
      </c>
      <c r="I45" s="49">
        <f t="shared" si="13"/>
        <v>841.94830049000984</v>
      </c>
      <c r="J45" s="49">
        <f t="shared" si="13"/>
        <v>867.20674950471016</v>
      </c>
      <c r="K45" s="49">
        <f t="shared" si="13"/>
        <v>893.22295198985148</v>
      </c>
      <c r="L45" s="49">
        <f t="shared" si="13"/>
        <v>920.01964054954703</v>
      </c>
      <c r="M45" s="49">
        <f t="shared" si="13"/>
        <v>947.6202297660335</v>
      </c>
      <c r="N45" s="49">
        <f t="shared" si="13"/>
        <v>976.04883665901457</v>
      </c>
      <c r="O45" s="49">
        <f t="shared" si="13"/>
        <v>1005.330301758785</v>
      </c>
      <c r="P45" s="49">
        <f t="shared" si="13"/>
        <v>1035.4902108115486</v>
      </c>
      <c r="Q45" s="49">
        <f t="shared" si="13"/>
        <v>1066.554917135895</v>
      </c>
      <c r="R45" s="49">
        <f t="shared" si="13"/>
        <v>1098.5515646499719</v>
      </c>
      <c r="S45" s="49">
        <f t="shared" si="13"/>
        <v>1131.5081115894711</v>
      </c>
      <c r="T45" s="49">
        <f t="shared" si="13"/>
        <v>1165.4533549371554</v>
      </c>
      <c r="U45" s="49">
        <f t="shared" si="13"/>
        <v>1200.41695558527</v>
      </c>
      <c r="V45" s="49">
        <f t="shared" si="13"/>
        <v>1236.4294642528282</v>
      </c>
      <c r="W45" s="49">
        <f t="shared" si="13"/>
        <v>1273.522348180413</v>
      </c>
      <c r="X45" s="49">
        <f t="shared" si="13"/>
        <v>0</v>
      </c>
      <c r="Y45" s="49">
        <f t="shared" si="13"/>
        <v>0</v>
      </c>
      <c r="Z45" s="49">
        <f t="shared" si="13"/>
        <v>0</v>
      </c>
      <c r="AA45" s="49">
        <f t="shared" si="13"/>
        <v>0</v>
      </c>
      <c r="AB45" s="49">
        <f t="shared" si="13"/>
        <v>0</v>
      </c>
      <c r="AC45" s="49">
        <f>IF($C$7-AC6&gt;-1,AB45,0)*$B$45</f>
        <v>0</v>
      </c>
      <c r="AD45" s="49">
        <f>IF($C$7-AD6&gt;-1,AC45,0)*$B$45</f>
        <v>0</v>
      </c>
      <c r="AE45" s="49">
        <f>IF($C$7-AE6&gt;-1,AD45,0)*$B$45</f>
        <v>0</v>
      </c>
      <c r="AF45" s="49">
        <f>IF($C$7-AF6&gt;-1,AE45,0)*$B$45</f>
        <v>0</v>
      </c>
      <c r="AG45" s="49">
        <f>IF($C$7-AG6&gt;-1,AF45,0)*$B$45</f>
        <v>0</v>
      </c>
      <c r="AH45" s="65">
        <f>SUM(D45:AG45)</f>
        <v>19515.200620860829</v>
      </c>
    </row>
    <row r="46" spans="1:35" x14ac:dyDescent="0.2">
      <c r="A46" s="46" t="s">
        <v>31</v>
      </c>
      <c r="B46" s="71"/>
      <c r="C46" s="32"/>
      <c r="D46" s="49">
        <f t="array" ref="D46:AG46">TRANSPOSE(loan!D9:D38)</f>
        <v>50579.977080000004</v>
      </c>
      <c r="E46" s="49">
        <v>46498.70401940334</v>
      </c>
      <c r="F46" s="49">
        <v>43799.222823656353</v>
      </c>
      <c r="G46" s="49">
        <v>41264.877666078995</v>
      </c>
      <c r="H46" s="49">
        <v>38880.126331314132</v>
      </c>
      <c r="I46" s="49">
        <v>36631.369380924261</v>
      </c>
      <c r="J46" s="49">
        <v>34446.724068882613</v>
      </c>
      <c r="K46" s="49">
        <v>32262.078756840965</v>
      </c>
      <c r="L46" s="49">
        <v>30075.490667879669</v>
      </c>
      <c r="M46" s="49">
        <v>27890.845355838013</v>
      </c>
      <c r="N46" s="49">
        <v>25704.257266876717</v>
      </c>
      <c r="O46" s="49">
        <v>23519.611954835065</v>
      </c>
      <c r="P46" s="49">
        <v>21333.023865873773</v>
      </c>
      <c r="Q46" s="49">
        <v>19148.378553832121</v>
      </c>
      <c r="R46" s="49">
        <v>17536.852433085089</v>
      </c>
      <c r="S46" s="49">
        <v>16498.445503632687</v>
      </c>
      <c r="T46" s="49">
        <v>15460.038574180284</v>
      </c>
      <c r="U46" s="49">
        <v>14421.631644727882</v>
      </c>
      <c r="V46" s="49">
        <v>13383.224715275481</v>
      </c>
      <c r="W46" s="49">
        <v>12344.817785823083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0</v>
      </c>
      <c r="AH46" s="65">
        <f>SUM(D46:AG46)</f>
        <v>561679.69844896044</v>
      </c>
    </row>
    <row r="47" spans="1:35" x14ac:dyDescent="0.2">
      <c r="A47" s="46" t="s">
        <v>81</v>
      </c>
      <c r="B47" s="30"/>
      <c r="C47" s="32"/>
      <c r="D47" s="49">
        <f t="shared" ref="D47:AB47" si="14">D37-D33+D41</f>
        <v>-30473.476742282714</v>
      </c>
      <c r="E47" s="49">
        <f t="shared" si="14"/>
        <v>-30809.030063255719</v>
      </c>
      <c r="F47" s="49">
        <f t="shared" si="14"/>
        <v>-27240.172403964581</v>
      </c>
      <c r="G47" s="49">
        <f t="shared" si="14"/>
        <v>0</v>
      </c>
      <c r="H47" s="49">
        <f t="shared" si="14"/>
        <v>0</v>
      </c>
      <c r="I47" s="49">
        <f t="shared" si="14"/>
        <v>0</v>
      </c>
      <c r="J47" s="49">
        <f t="shared" si="14"/>
        <v>0</v>
      </c>
      <c r="K47" s="49">
        <f t="shared" si="14"/>
        <v>0</v>
      </c>
      <c r="L47" s="49">
        <f t="shared" si="14"/>
        <v>0</v>
      </c>
      <c r="M47" s="49">
        <f t="shared" si="14"/>
        <v>0</v>
      </c>
      <c r="N47" s="49">
        <f t="shared" si="14"/>
        <v>0</v>
      </c>
      <c r="O47" s="49">
        <f t="shared" si="14"/>
        <v>0</v>
      </c>
      <c r="P47" s="49">
        <f t="shared" si="14"/>
        <v>0</v>
      </c>
      <c r="Q47" s="49">
        <f t="shared" si="14"/>
        <v>0</v>
      </c>
      <c r="R47" s="49">
        <f t="shared" si="14"/>
        <v>0</v>
      </c>
      <c r="S47" s="49">
        <f t="shared" si="14"/>
        <v>0</v>
      </c>
      <c r="T47" s="49">
        <f t="shared" si="14"/>
        <v>0</v>
      </c>
      <c r="U47" s="49">
        <f t="shared" si="14"/>
        <v>0</v>
      </c>
      <c r="V47" s="49">
        <f t="shared" si="14"/>
        <v>0</v>
      </c>
      <c r="W47" s="49">
        <f t="shared" si="14"/>
        <v>0</v>
      </c>
      <c r="X47" s="49">
        <f t="shared" si="14"/>
        <v>0</v>
      </c>
      <c r="Y47" s="49">
        <f t="shared" si="14"/>
        <v>0</v>
      </c>
      <c r="Z47" s="49">
        <f t="shared" si="14"/>
        <v>0</v>
      </c>
      <c r="AA47" s="49">
        <f t="shared" si="14"/>
        <v>0</v>
      </c>
      <c r="AB47" s="49">
        <f t="shared" si="14"/>
        <v>0</v>
      </c>
      <c r="AC47" s="49">
        <f>AC37-AC33+AC41</f>
        <v>0</v>
      </c>
      <c r="AD47" s="49">
        <f>AD37-AD33+AD41</f>
        <v>0</v>
      </c>
      <c r="AE47" s="49">
        <f>AE37-AE33+AE41</f>
        <v>0</v>
      </c>
      <c r="AF47" s="49">
        <f>AF37-AF33+AF41</f>
        <v>0</v>
      </c>
      <c r="AG47" s="49">
        <f>AG37-AG33+AG41</f>
        <v>0</v>
      </c>
      <c r="AH47" s="65">
        <f>SUM(D47:AG47)</f>
        <v>-88522.67920950301</v>
      </c>
    </row>
    <row r="48" spans="1:35" x14ac:dyDescent="0.2">
      <c r="A48" s="46" t="s">
        <v>32</v>
      </c>
      <c r="B48" s="72">
        <f>+assumptions!B31</f>
        <v>0.02</v>
      </c>
      <c r="C48" s="32"/>
      <c r="D48" s="49">
        <f>+assumptions!C46</f>
        <v>16859.99236</v>
      </c>
      <c r="E48" s="49">
        <f>+assumptions!D46</f>
        <v>17365.7921308</v>
      </c>
      <c r="F48" s="49">
        <f>+assumptions!E46</f>
        <v>17886.765894724002</v>
      </c>
      <c r="G48" s="49">
        <f>+assumptions!F46</f>
        <v>18423.368871565723</v>
      </c>
      <c r="H48" s="49">
        <f>+assumptions!G46</f>
        <v>18976.069937712695</v>
      </c>
      <c r="I48" s="49">
        <f>+assumptions!H46</f>
        <v>19545.352035844076</v>
      </c>
      <c r="J48" s="49">
        <f t="shared" ref="J48:AB48" si="15">IF($C$7-J6&gt;-1,I48,0)*$B$45</f>
        <v>20131.712596919398</v>
      </c>
      <c r="K48" s="49">
        <f t="shared" si="15"/>
        <v>20735.663974826981</v>
      </c>
      <c r="L48" s="49">
        <f t="shared" si="15"/>
        <v>21357.733894071789</v>
      </c>
      <c r="M48" s="49">
        <f t="shared" si="15"/>
        <v>21998.465910893945</v>
      </c>
      <c r="N48" s="49">
        <f t="shared" si="15"/>
        <v>22658.419888220764</v>
      </c>
      <c r="O48" s="49">
        <f t="shared" si="15"/>
        <v>23338.172484867388</v>
      </c>
      <c r="P48" s="49">
        <f t="shared" si="15"/>
        <v>24038.317659413409</v>
      </c>
      <c r="Q48" s="49">
        <f t="shared" si="15"/>
        <v>24759.467189195813</v>
      </c>
      <c r="R48" s="49">
        <f t="shared" si="15"/>
        <v>25502.251204871689</v>
      </c>
      <c r="S48" s="49">
        <f t="shared" si="15"/>
        <v>26267.31874101784</v>
      </c>
      <c r="T48" s="49">
        <f t="shared" si="15"/>
        <v>27055.338303248376</v>
      </c>
      <c r="U48" s="49">
        <f t="shared" si="15"/>
        <v>27866.99845234583</v>
      </c>
      <c r="V48" s="49">
        <f t="shared" si="15"/>
        <v>28703.008405916204</v>
      </c>
      <c r="W48" s="49">
        <f t="shared" si="15"/>
        <v>29564.098658093691</v>
      </c>
      <c r="X48" s="49">
        <f t="shared" si="15"/>
        <v>0</v>
      </c>
      <c r="Y48" s="49">
        <f t="shared" si="15"/>
        <v>0</v>
      </c>
      <c r="Z48" s="49">
        <f t="shared" si="15"/>
        <v>0</v>
      </c>
      <c r="AA48" s="49">
        <f t="shared" si="15"/>
        <v>0</v>
      </c>
      <c r="AB48" s="49">
        <f t="shared" si="15"/>
        <v>0</v>
      </c>
      <c r="AC48" s="49">
        <f>IF($C$7-AC6&gt;-1,AB48,0)*$B$45</f>
        <v>0</v>
      </c>
      <c r="AD48" s="49">
        <f>IF($C$7-AD6&gt;-1,AC48,0)*$B$45</f>
        <v>0</v>
      </c>
      <c r="AE48" s="49">
        <f>IF($C$7-AE6&gt;-1,AD48,0)*$B$45</f>
        <v>0</v>
      </c>
      <c r="AF48" s="49">
        <f>IF($C$7-AF6&gt;-1,AE48,0)*$B$45</f>
        <v>0</v>
      </c>
      <c r="AG48" s="49">
        <f>IF($C$7-AG6&gt;-1,AF48,0)*$B$45</f>
        <v>0</v>
      </c>
      <c r="AH48" s="65">
        <f>SUM(D48:AG48)</f>
        <v>453034.30859454966</v>
      </c>
      <c r="AI48" s="269"/>
    </row>
    <row r="49" spans="1:36" x14ac:dyDescent="0.2">
      <c r="A49" s="46" t="s">
        <v>310</v>
      </c>
      <c r="B49" s="72"/>
      <c r="C49" s="32"/>
      <c r="D49" s="392">
        <f>IF(AND(assumptions!$B$5=D6,$G$17="y"),(-$C$11+($C$11*assumptions!$B$28*D6)),0)</f>
        <v>0</v>
      </c>
      <c r="E49" s="392">
        <f>IF(AND(assumptions!$B$5=E6,$G$17="y"),(-$C$11+($C$11*assumptions!$B$28*E6)),0)</f>
        <v>0</v>
      </c>
      <c r="F49" s="392">
        <f>IF(AND(assumptions!$B$5=F6,$G$17="y"),(-$C$11+($C$11*assumptions!$B$28*F6)),0)</f>
        <v>0</v>
      </c>
      <c r="G49" s="392">
        <f>IF(AND(assumptions!$B$5=G6,$G$17="y"),(-$C$11+($C$11*assumptions!$B$28*G6)),0)</f>
        <v>0</v>
      </c>
      <c r="H49" s="392">
        <f>IF(AND(assumptions!$B$5=H6,$G$17="y"),(-$C$11+($C$11*assumptions!$B$28*H6)),0)</f>
        <v>0</v>
      </c>
      <c r="I49" s="392">
        <f>IF(AND(assumptions!$B$5=I6,$G$17="y"),(-$C$11+($C$11*assumptions!$B$28*I6)),0)</f>
        <v>0</v>
      </c>
      <c r="J49" s="392">
        <f>IF(AND(assumptions!$B$5=J6,$G$17="y"),(-$C$11+($C$11*assumptions!$B$28*J6)),0)</f>
        <v>0</v>
      </c>
      <c r="K49" s="392">
        <f>IF(AND(assumptions!$B$5=K6,$G$17="y"),(-$C$11+($C$11*assumptions!$B$28*K6)),0)</f>
        <v>0</v>
      </c>
      <c r="L49" s="392">
        <f>IF(AND(assumptions!$B$5=L6,$G$17="y"),(-$C$11+($C$11*assumptions!$B$28*L6)),0)</f>
        <v>0</v>
      </c>
      <c r="M49" s="392">
        <f>IF(AND(assumptions!$B$5=M6,$G$17="y"),(-$C$11+($C$11*assumptions!$B$28*M6)),0)</f>
        <v>0</v>
      </c>
      <c r="N49" s="392">
        <f>IF(AND(assumptions!$B$5=N6,$G$17="y"),(-$C$11+($C$11*assumptions!$B$28*N6)),0)</f>
        <v>0</v>
      </c>
      <c r="O49" s="392">
        <f>IF(AND(assumptions!$B$5=O6,$G$17="y"),(-$C$11+($C$11*assumptions!$B$28*O6)),0)</f>
        <v>0</v>
      </c>
      <c r="P49" s="392">
        <f>IF(AND(assumptions!$B$5=P6,$G$17="y"),(-$C$11+($C$11*assumptions!$B$28*P6)),0)</f>
        <v>0</v>
      </c>
      <c r="Q49" s="392">
        <f>IF(AND(assumptions!$B$5=Q6,$G$17="y"),(-$C$11+($C$11*assumptions!$B$28*Q6)),0)</f>
        <v>0</v>
      </c>
      <c r="R49" s="392">
        <f>IF(AND(assumptions!$B$5=R6,$G$17="y"),(-$C$11+($C$11*assumptions!$B$28*R6)),0)</f>
        <v>0</v>
      </c>
      <c r="S49" s="392">
        <f>IF(AND(assumptions!$B$5=S6,$G$17="y"),(-$C$11+($C$11*assumptions!$B$28*S6)),0)</f>
        <v>0</v>
      </c>
      <c r="T49" s="392">
        <f>IF(AND(assumptions!$B$5=T6,$G$17="y"),(-$C$11+($C$11*assumptions!$B$28*T6)),0)</f>
        <v>0</v>
      </c>
      <c r="U49" s="392">
        <f>IF(AND(assumptions!$B$5=U6,$G$17="y"),(-$C$11+($C$11*assumptions!$B$28*U6)),0)</f>
        <v>0</v>
      </c>
      <c r="V49" s="392">
        <f>IF(AND(assumptions!$B$5=V6,$G$17="y"),(-$C$11+($C$11*assumptions!$B$28*V6)),0)</f>
        <v>0</v>
      </c>
      <c r="W49" s="392">
        <f>IF(AND(assumptions!$B$5=W6,$G$17="y"),(-$C$11+($C$11*assumptions!$B$28*W6)),0)</f>
        <v>-280999.87266666663</v>
      </c>
      <c r="X49" s="392">
        <f>IF(AND(assumptions!$B$5=X6,$G$17="y"),(-$C$11+($C$11*assumptions!$B$28*X6)),0)</f>
        <v>0</v>
      </c>
      <c r="Y49" s="392">
        <f>IF(AND(assumptions!$B$5=Y6,$G$17="y"),(-$C$11+($C$11*assumptions!$B$28*Y6)),0)</f>
        <v>0</v>
      </c>
      <c r="Z49" s="392">
        <f>IF(AND(assumptions!$B$5=Z6,$G$17="y"),(-$C$11+($C$11*assumptions!$B$28*Z6)),0)</f>
        <v>0</v>
      </c>
      <c r="AA49" s="392">
        <f>IF(AND(assumptions!$B$5=AA6,$G$17="y"),(-$C$11+($C$11*assumptions!$B$28*AA6)),0)</f>
        <v>0</v>
      </c>
      <c r="AB49" s="392">
        <f>IF(AND(assumptions!$B$5=AB6,$G$17="y"),(-$C$11+($C$11*assumptions!$B$28*AB6)),0)</f>
        <v>0</v>
      </c>
      <c r="AC49" s="392">
        <f>IF(AND(assumptions!$B$5=AC6,$G$17="y"),(-$C$11+($C$11*assumptions!$B$28*AC6)),0)</f>
        <v>0</v>
      </c>
      <c r="AD49" s="392">
        <f>IF(AND(assumptions!$B$5=AD6,$G$17="y"),(-$C$11+($C$11*assumptions!$B$28*AD6)),0)</f>
        <v>0</v>
      </c>
      <c r="AE49" s="392">
        <f>IF(AND(assumptions!$B$5=AE6,$G$17="y"),(-$C$11+($C$11*assumptions!$B$28*AE6)),0)</f>
        <v>0</v>
      </c>
      <c r="AF49" s="392">
        <f>IF(AND(assumptions!$B$5=AF6,$G$17="y"),(-$C$11+($C$11*assumptions!$B$28*AF6)),0)</f>
        <v>0</v>
      </c>
      <c r="AG49" s="392">
        <f>IF(AND(assumptions!$B$5=AG6,$G$17="y"),(-$C$11+($C$11*assumptions!$B$28*AG6)),0)</f>
        <v>0</v>
      </c>
      <c r="AH49" s="65"/>
      <c r="AI49" s="269"/>
    </row>
    <row r="50" spans="1:36" x14ac:dyDescent="0.2">
      <c r="A50" s="30"/>
      <c r="B50" s="30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61"/>
    </row>
    <row r="51" spans="1:36" x14ac:dyDescent="0.2">
      <c r="A51" s="46" t="s">
        <v>82</v>
      </c>
      <c r="B51" s="30"/>
      <c r="C51" s="32"/>
      <c r="D51" s="49">
        <f>IF(+D30-D45-D46-D47-D48-D49&lt;&gt;0,+D30-D44-D45-D46-D47-D48-D49,0)</f>
        <v>75443.345980145852</v>
      </c>
      <c r="E51" s="49">
        <f t="shared" ref="E51:AG51" si="16">IF(+E30-E45-E46-E47-E48-E49&lt;&gt;0,+E30-E44-E45-E46-E47-E48-E49,0)</f>
        <v>79011.223708693316</v>
      </c>
      <c r="F51" s="49">
        <f t="shared" si="16"/>
        <v>77264.470050512944</v>
      </c>
      <c r="G51" s="49">
        <f t="shared" si="16"/>
        <v>52000.263218382242</v>
      </c>
      <c r="H51" s="49">
        <f t="shared" si="16"/>
        <v>53118.035480151615</v>
      </c>
      <c r="I51" s="49">
        <f t="shared" si="16"/>
        <v>54402.948693286817</v>
      </c>
      <c r="J51" s="49">
        <f t="shared" si="16"/>
        <v>55617.890903583611</v>
      </c>
      <c r="K51" s="49">
        <f t="shared" si="16"/>
        <v>57122.040571998106</v>
      </c>
      <c r="L51" s="49">
        <f t="shared" si="16"/>
        <v>57925.218941295272</v>
      </c>
      <c r="M51" s="49">
        <f t="shared" si="16"/>
        <v>59034.441499054061</v>
      </c>
      <c r="N51" s="49">
        <f t="shared" si="16"/>
        <v>60113.344151104007</v>
      </c>
      <c r="O51" s="49">
        <f t="shared" si="16"/>
        <v>61444.784919848171</v>
      </c>
      <c r="P51" s="49">
        <f t="shared" si="16"/>
        <v>62168.51807206904</v>
      </c>
      <c r="Q51" s="49">
        <f t="shared" si="16"/>
        <v>63142.765599690843</v>
      </c>
      <c r="R51" s="49">
        <f t="shared" si="16"/>
        <v>63507.582002485433</v>
      </c>
      <c r="S51" s="49">
        <f t="shared" si="16"/>
        <v>63601.187880671278</v>
      </c>
      <c r="T51" s="49">
        <f t="shared" si="16"/>
        <v>62977.650512123502</v>
      </c>
      <c r="U51" s="49">
        <f t="shared" si="16"/>
        <v>62653.744071606838</v>
      </c>
      <c r="V51" s="49">
        <f t="shared" si="16"/>
        <v>62288.968229991166</v>
      </c>
      <c r="W51" s="49">
        <f t="shared" si="16"/>
        <v>343221.27953013463</v>
      </c>
      <c r="X51" s="49">
        <f t="shared" si="16"/>
        <v>0</v>
      </c>
      <c r="Y51" s="49">
        <f t="shared" si="16"/>
        <v>0</v>
      </c>
      <c r="Z51" s="49">
        <f t="shared" si="16"/>
        <v>0</v>
      </c>
      <c r="AA51" s="49">
        <f t="shared" si="16"/>
        <v>0</v>
      </c>
      <c r="AB51" s="49">
        <f t="shared" si="16"/>
        <v>0</v>
      </c>
      <c r="AC51" s="49">
        <f t="shared" si="16"/>
        <v>0</v>
      </c>
      <c r="AD51" s="49">
        <f t="shared" si="16"/>
        <v>0</v>
      </c>
      <c r="AE51" s="49">
        <f t="shared" si="16"/>
        <v>0</v>
      </c>
      <c r="AF51" s="49">
        <f t="shared" si="16"/>
        <v>0</v>
      </c>
      <c r="AG51" s="49">
        <f t="shared" si="16"/>
        <v>0</v>
      </c>
      <c r="AH51" s="65">
        <f>SUM(D51:AG51)</f>
        <v>1526059.7040168284</v>
      </c>
    </row>
    <row r="52" spans="1:36" x14ac:dyDescent="0.2">
      <c r="A52" s="30"/>
      <c r="B52" s="30"/>
      <c r="C52" s="32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61"/>
    </row>
    <row r="53" spans="1:36" x14ac:dyDescent="0.2">
      <c r="A53" s="46" t="s">
        <v>83</v>
      </c>
      <c r="B53" s="30"/>
      <c r="C53" s="32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61"/>
    </row>
    <row r="54" spans="1:36" x14ac:dyDescent="0.2">
      <c r="A54" s="46" t="s">
        <v>84</v>
      </c>
      <c r="B54" s="30"/>
      <c r="C54" s="32"/>
      <c r="D54" s="49">
        <f>C11</f>
        <v>842999.61800000002</v>
      </c>
      <c r="E54" s="49">
        <f t="shared" ref="E54:R54" si="17">D54-D57</f>
        <v>800849.63710000005</v>
      </c>
      <c r="F54" s="49">
        <f t="shared" si="17"/>
        <v>720764.67339000001</v>
      </c>
      <c r="G54" s="49">
        <f t="shared" si="17"/>
        <v>648688.20605100004</v>
      </c>
      <c r="H54" s="49">
        <f t="shared" si="17"/>
        <v>583777.23546500003</v>
      </c>
      <c r="I54" s="49">
        <f t="shared" si="17"/>
        <v>525357.36193760007</v>
      </c>
      <c r="J54" s="49">
        <f t="shared" si="17"/>
        <v>472838.48573620006</v>
      </c>
      <c r="K54" s="49">
        <f t="shared" si="17"/>
        <v>423101.50827420008</v>
      </c>
      <c r="L54" s="49">
        <f t="shared" si="17"/>
        <v>373364.5308122001</v>
      </c>
      <c r="M54" s="49">
        <f t="shared" si="17"/>
        <v>323543.25338840007</v>
      </c>
      <c r="N54" s="49">
        <f t="shared" si="17"/>
        <v>273806.27592640009</v>
      </c>
      <c r="O54" s="49">
        <f t="shared" si="17"/>
        <v>223984.99850260009</v>
      </c>
      <c r="P54" s="49">
        <f t="shared" si="17"/>
        <v>174248.02104060008</v>
      </c>
      <c r="Q54" s="49">
        <f t="shared" si="17"/>
        <v>124426.74361680009</v>
      </c>
      <c r="R54" s="49">
        <f t="shared" si="17"/>
        <v>74689.766154800091</v>
      </c>
      <c r="S54" s="49">
        <f t="shared" ref="S54:AB54" si="18">R54-R57</f>
        <v>24868.488731000092</v>
      </c>
      <c r="T54" s="49">
        <f t="shared" si="18"/>
        <v>9.4587448984384537E-11</v>
      </c>
      <c r="U54" s="49">
        <f t="shared" si="18"/>
        <v>9.4587448984384537E-11</v>
      </c>
      <c r="V54" s="49">
        <f t="shared" si="18"/>
        <v>9.4587448984384537E-11</v>
      </c>
      <c r="W54" s="49">
        <f t="shared" si="18"/>
        <v>9.4587448984384537E-11</v>
      </c>
      <c r="X54" s="49">
        <f t="shared" si="18"/>
        <v>9.4587448984384537E-11</v>
      </c>
      <c r="Y54" s="49">
        <f t="shared" si="18"/>
        <v>9.4587448984384537E-11</v>
      </c>
      <c r="Z54" s="49">
        <f t="shared" si="18"/>
        <v>9.4587448984384537E-11</v>
      </c>
      <c r="AA54" s="49">
        <f t="shared" si="18"/>
        <v>9.4587448984384537E-11</v>
      </c>
      <c r="AB54" s="49">
        <f t="shared" si="18"/>
        <v>9.4587448984384537E-11</v>
      </c>
      <c r="AC54" s="49">
        <f>AB54-AB57</f>
        <v>9.4587448984384537E-11</v>
      </c>
      <c r="AD54" s="49">
        <f>AC54-AC57</f>
        <v>9.4587448984384537E-11</v>
      </c>
      <c r="AE54" s="49">
        <f>AD54-AD57</f>
        <v>9.4587448984384537E-11</v>
      </c>
      <c r="AF54" s="49">
        <f>AE54-AE57</f>
        <v>9.4587448984384537E-11</v>
      </c>
      <c r="AG54" s="49">
        <f>AF54-AF57</f>
        <v>9.4587448984384537E-11</v>
      </c>
      <c r="AH54" s="61"/>
    </row>
    <row r="55" spans="1:36" x14ac:dyDescent="0.2">
      <c r="A55" s="46" t="s">
        <v>85</v>
      </c>
      <c r="B55" s="30"/>
      <c r="C55" s="32"/>
      <c r="D55" s="49">
        <f t="shared" ref="D55:AB55" si="19">IF($C$7=D6,D54,0)</f>
        <v>0</v>
      </c>
      <c r="E55" s="49">
        <f t="shared" si="19"/>
        <v>0</v>
      </c>
      <c r="F55" s="49">
        <f t="shared" si="19"/>
        <v>0</v>
      </c>
      <c r="G55" s="49">
        <f t="shared" si="19"/>
        <v>0</v>
      </c>
      <c r="H55" s="49">
        <f t="shared" si="19"/>
        <v>0</v>
      </c>
      <c r="I55" s="49">
        <f t="shared" si="19"/>
        <v>0</v>
      </c>
      <c r="J55" s="49">
        <f t="shared" si="19"/>
        <v>0</v>
      </c>
      <c r="K55" s="49">
        <f t="shared" si="19"/>
        <v>0</v>
      </c>
      <c r="L55" s="49">
        <f t="shared" si="19"/>
        <v>0</v>
      </c>
      <c r="M55" s="49">
        <f t="shared" si="19"/>
        <v>0</v>
      </c>
      <c r="N55" s="49">
        <f t="shared" si="19"/>
        <v>0</v>
      </c>
      <c r="O55" s="49">
        <f t="shared" si="19"/>
        <v>0</v>
      </c>
      <c r="P55" s="49">
        <f t="shared" si="19"/>
        <v>0</v>
      </c>
      <c r="Q55" s="49">
        <f t="shared" si="19"/>
        <v>0</v>
      </c>
      <c r="R55" s="49">
        <f t="shared" si="19"/>
        <v>0</v>
      </c>
      <c r="S55" s="49">
        <f t="shared" si="19"/>
        <v>0</v>
      </c>
      <c r="T55" s="49">
        <f t="shared" si="19"/>
        <v>0</v>
      </c>
      <c r="U55" s="49">
        <f t="shared" si="19"/>
        <v>0</v>
      </c>
      <c r="V55" s="49">
        <f t="shared" si="19"/>
        <v>0</v>
      </c>
      <c r="W55" s="49">
        <f t="shared" si="19"/>
        <v>9.4587448984384537E-11</v>
      </c>
      <c r="X55" s="49">
        <f t="shared" si="19"/>
        <v>0</v>
      </c>
      <c r="Y55" s="49">
        <f t="shared" si="19"/>
        <v>0</v>
      </c>
      <c r="Z55" s="49">
        <f t="shared" si="19"/>
        <v>0</v>
      </c>
      <c r="AA55" s="49">
        <f t="shared" si="19"/>
        <v>0</v>
      </c>
      <c r="AB55" s="49">
        <f t="shared" si="19"/>
        <v>0</v>
      </c>
      <c r="AC55" s="49">
        <f>IF($C$7=AC6,AC54,0)</f>
        <v>0</v>
      </c>
      <c r="AD55" s="49">
        <f>IF($C$7=AD6,AD54,0)</f>
        <v>0</v>
      </c>
      <c r="AE55" s="49">
        <f>IF($C$7=AE6,AE54,0)</f>
        <v>0</v>
      </c>
      <c r="AF55" s="49">
        <f>IF($C$7=AF6,AF54,0)</f>
        <v>0</v>
      </c>
      <c r="AG55" s="49">
        <f>IF($C$7=AG6,AG54,0)</f>
        <v>0</v>
      </c>
      <c r="AH55" s="61"/>
    </row>
    <row r="56" spans="1:36" x14ac:dyDescent="0.2">
      <c r="A56" s="33" t="s">
        <v>86</v>
      </c>
      <c r="B56" s="30"/>
      <c r="C56" s="32"/>
      <c r="D56" s="49">
        <f>IF($C$9=3,$C$11*assumptions!B52,IF($C$9=5,$C$11*assumptions!B53,IF($C$9=7,$C$11*assumptions!B54,IF($C$9=15,$C$11*assumptions!B55,"n/a"))))</f>
        <v>42149.980900000002</v>
      </c>
      <c r="E56" s="49">
        <f>IF($C$9=3,$C$11*assumptions!C52,IF($C$9=5,$C$11*assumptions!C53,IF($C$9=7,$C$11*assumptions!C54,IF($C$9=15,$C$11*assumptions!C55,"n/a"))))</f>
        <v>80084.963709999996</v>
      </c>
      <c r="F56" s="49">
        <f>IF($C$9=3,$C$11*assumptions!D52,IF($C$9=5,$C$11*assumptions!D53,IF($C$9=7,$C$11*assumptions!D54,IF($C$9=15,$C$11*assumptions!D55,"n/a"))))</f>
        <v>72076.46733900001</v>
      </c>
      <c r="G56" s="49">
        <f>IF($C$9=3,$C$11*assumptions!E52,IF($C$9=5,$C$11*assumptions!E53,IF($C$9=7,$C$11*assumptions!E54,IF($C$9=15,$C$11*assumptions!E55,"n/a"))))</f>
        <v>64910.970586000003</v>
      </c>
      <c r="H56" s="49">
        <f>IF($C$9=3,$C$11*assumptions!F52,IF($C$9=5,$C$11*assumptions!F53,IF($C$9=7,$C$11*assumptions!F54,IF($C$9=15,$C$11*assumptions!F55,"n/a"))))</f>
        <v>58419.873527399999</v>
      </c>
      <c r="I56" s="49">
        <f>IF($C$9=3,$C$11*assumptions!G52,IF($C$9=5,$C$11*assumptions!G53,IF($C$9=7,$C$11*assumptions!G54,IF($C$9=15,$C$11*assumptions!G55,"n/a"))))</f>
        <v>52518.876201400002</v>
      </c>
      <c r="J56" s="49">
        <f>IF($C$9=3,$C$11*assumptions!H52,IF($C$9=5,$C$11*assumptions!H53,IF($C$9=7,$C$11*assumptions!H54,IF($C$9=15,$C$11*assumptions!H55,"n/a"))))</f>
        <v>49736.977461999995</v>
      </c>
      <c r="K56" s="49">
        <f>IF($C$9=3,$C$11*assumptions!I52,IF($C$9=5,$C$11*assumptions!I53,IF($C$9=7,$C$11*assumptions!I54,IF($C$9=15,$C$11*assumptions!I55,"n/a"))))</f>
        <v>49736.977461999995</v>
      </c>
      <c r="L56" s="49">
        <f>IF($C$9=3,$C$11*assumptions!J52,IF($C$9=5,$C$11*assumptions!J53,IF($C$9=7,$C$11*assumptions!J54,IF($C$9=15,$C$11*assumptions!J55,"n/a"))))</f>
        <v>49821.277423799998</v>
      </c>
      <c r="M56" s="49">
        <f>IF($C$9=3,$C$11*assumptions!K52,IF($C$9=5,$C$11*assumptions!K53,IF($C$9=7,$C$11*assumptions!K54,IF($C$9=15,$C$11*assumptions!K55,"n/a"))))</f>
        <v>49736.977461999995</v>
      </c>
      <c r="N56" s="49">
        <f>IF($C$9=3,$C$11*assumptions!L52,IF($C$9=5,$C$11*assumptions!L53,IF($C$9=7,$C$11*assumptions!L54,IF($C$9=15,$C$11*assumptions!L55,"n/a"))))</f>
        <v>49821.277423799998</v>
      </c>
      <c r="O56" s="49">
        <f>IF($C$9=3,$C$11*assumptions!M52,IF($C$9=5,$C$11*assumptions!M53,IF($C$9=7,$C$11*assumptions!M54,IF($C$9=15,$C$11*assumptions!M55,"n/a"))))</f>
        <v>49736.977461999995</v>
      </c>
      <c r="P56" s="49">
        <f>IF($C$9=3,$C$11*assumptions!N52,IF($C$9=5,$C$11*assumptions!N53,IF($C$9=7,$C$11*assumptions!N54,IF($C$9=15,$C$11*assumptions!N55,"n/a"))))</f>
        <v>49821.277423799998</v>
      </c>
      <c r="Q56" s="49">
        <f>IF($C$9=3,$C$11*assumptions!O52,IF($C$9=5,$C$11*assumptions!O53,IF($C$9=7,$C$11*assumptions!O54,IF($C$9=15,$C$11*assumptions!O55,"n/a"))))</f>
        <v>49736.977461999995</v>
      </c>
      <c r="R56" s="49">
        <f>IF($C$9=3,$C$11*assumptions!P52,IF($C$9=5,$C$11*assumptions!P53,IF($C$9=7,$C$11*assumptions!P54,IF($C$9=15,$C$11*assumptions!P55,"n/a"))))</f>
        <v>49821.277423799998</v>
      </c>
      <c r="S56" s="49">
        <f>IF($C$9=3,$C$11*assumptions!Q52,IF($C$9=5,$C$11*assumptions!Q53,IF($C$9=7,$C$11*assumptions!Q54,IF($C$9=15,$C$11*assumptions!Q55,"n/a"))))</f>
        <v>24868.488730999998</v>
      </c>
      <c r="T56" s="49">
        <f>IF($C$9=3,$C$11*assumptions!R52,IF($C$9=5,$C$11*assumptions!R53,IF($C$9=7,$C$11*assumptions!R54,IF($C$9=15,$C$11*assumptions!R55,"n/a"))))</f>
        <v>0</v>
      </c>
      <c r="U56" s="49">
        <f>IF($C$9=3,$C$11*assumptions!S52,IF($C$9=5,$C$11*assumptions!S53,IF($C$9=7,$C$11*assumptions!S54,IF($C$9=15,$C$11*assumptions!S55,"n/a"))))</f>
        <v>0</v>
      </c>
      <c r="V56" s="49">
        <f>IF($C$9=3,$C$11*assumptions!T52,IF($C$9=5,$C$11*assumptions!T53,IF($C$9=7,$C$11*assumptions!T54,IF($C$9=15,$C$11*assumptions!T55,"n/a"))))</f>
        <v>0</v>
      </c>
      <c r="W56" s="49">
        <f>IF($C$9=3,$C$11*assumptions!U52,IF($C$9=5,$C$11*assumptions!U53,IF($C$9=7,$C$11*assumptions!U54,IF($C$9=15,$C$11*assumptions!U55,"n/a"))))</f>
        <v>0</v>
      </c>
      <c r="X56" s="49">
        <f>IF($C$9=3,$C$11*assumptions!V52,IF($C$9=5,$C$11*assumptions!V53,IF($C$9=7,$C$11*assumptions!V54,IF($C$9=15,$C$11*assumptions!V55,"n/a"))))</f>
        <v>0</v>
      </c>
      <c r="Y56" s="49">
        <f>IF($C$9=3,$C$11*assumptions!W52,IF($C$9=5,$C$11*assumptions!W53,IF($C$9=7,$C$11*assumptions!W54,IF($C$9=15,$C$11*assumptions!W55,"n/a"))))</f>
        <v>0</v>
      </c>
      <c r="Z56" s="49">
        <f>IF($C$9=3,$C$11*assumptions!X52,IF($C$9=5,$C$11*assumptions!X53,IF($C$9=7,$C$11*assumptions!X54,IF($C$9=15,$C$11*assumptions!X55,"n/a"))))</f>
        <v>0</v>
      </c>
      <c r="AA56" s="49">
        <f>IF($C$9=3,$C$11*assumptions!Y52,IF($C$9=5,$C$11*assumptions!Y53,IF($C$9=7,$C$11*assumptions!Y54,IF($C$9=15,$C$11*assumptions!Y55,"n/a"))))</f>
        <v>0</v>
      </c>
      <c r="AB56" s="49">
        <f>IF($C$9=3,$C$11*assumptions!Z52,IF($C$9=5,$C$11*assumptions!Z53,IF($C$9=7,$C$11*assumptions!Z54,IF($C$9=15,$C$11*assumptions!Z55,"n/a"))))</f>
        <v>0</v>
      </c>
      <c r="AC56" s="49">
        <f>IF($C$9=3,$C$11*assumptions!AA52,IF($C$9=5,$C$11*assumptions!AA53,IF($C$9=7,$C$11*assumptions!AA54,IF($C$9=15,$C$11*assumptions!AA55,"n/a"))))</f>
        <v>0</v>
      </c>
      <c r="AD56" s="49">
        <f>IF($C$9=3,$C$11*assumptions!AB52,IF($C$9=5,$C$11*assumptions!AB53,IF($C$9=7,$C$11*assumptions!AB54,IF($C$9=15,$C$11*assumptions!AB55,"n/a"))))</f>
        <v>0</v>
      </c>
      <c r="AE56" s="49">
        <f>IF($C$9=3,$C$11*assumptions!AC52,IF($C$9=5,$C$11*assumptions!AC53,IF($C$9=7,$C$11*assumptions!AC54,IF($C$9=15,$C$11*assumptions!AC55,"n/a"))))</f>
        <v>0</v>
      </c>
      <c r="AF56" s="49">
        <f>IF($C$9=3,$C$11*assumptions!AD52,IF($C$9=5,$C$11*assumptions!AD53,IF($C$9=7,$C$11*assumptions!AD54,IF($C$9=15,$C$11*assumptions!AD55,"n/a"))))</f>
        <v>0</v>
      </c>
      <c r="AG56" s="49">
        <f>IF($C$9=3,$C$11*assumptions!AE52,IF($C$9=5,$C$11*assumptions!AE53,IF($C$9=7,$C$11*assumptions!AE54,IF($C$9=15,$C$11*assumptions!AE55,"n/a"))))</f>
        <v>0</v>
      </c>
      <c r="AH56" s="65">
        <f>SUM(D56:AG56)</f>
        <v>842999.6179999999</v>
      </c>
      <c r="AI56" s="268"/>
      <c r="AJ56" s="269"/>
    </row>
    <row r="57" spans="1:36" x14ac:dyDescent="0.2">
      <c r="A57" s="46" t="s">
        <v>87</v>
      </c>
      <c r="B57" s="30"/>
      <c r="C57" s="32"/>
      <c r="D57" s="49">
        <f>IF(AND($C$8=1,D54&gt;0),MAXA(D56,D55),IF($C$8=0,D56,0))</f>
        <v>42149.980900000002</v>
      </c>
      <c r="E57" s="49">
        <f t="shared" ref="E57:AB57" si="20">IF(AND($C$8=1,E54&gt;0),MAXA(E56,E55),IF($C$8=0,E56,0))</f>
        <v>80084.963709999996</v>
      </c>
      <c r="F57" s="49">
        <f t="shared" si="20"/>
        <v>72076.46733900001</v>
      </c>
      <c r="G57" s="49">
        <f t="shared" si="20"/>
        <v>64910.970586000003</v>
      </c>
      <c r="H57" s="49">
        <f t="shared" si="20"/>
        <v>58419.873527399999</v>
      </c>
      <c r="I57" s="49">
        <f t="shared" si="20"/>
        <v>52518.876201400002</v>
      </c>
      <c r="J57" s="49">
        <f t="shared" si="20"/>
        <v>49736.977461999995</v>
      </c>
      <c r="K57" s="49">
        <f t="shared" si="20"/>
        <v>49736.977461999995</v>
      </c>
      <c r="L57" s="49">
        <f t="shared" si="20"/>
        <v>49821.277423799998</v>
      </c>
      <c r="M57" s="49">
        <f t="shared" si="20"/>
        <v>49736.977461999995</v>
      </c>
      <c r="N57" s="49">
        <f t="shared" si="20"/>
        <v>49821.277423799998</v>
      </c>
      <c r="O57" s="49">
        <f t="shared" si="20"/>
        <v>49736.977461999995</v>
      </c>
      <c r="P57" s="49">
        <f t="shared" si="20"/>
        <v>49821.277423799998</v>
      </c>
      <c r="Q57" s="49">
        <f t="shared" si="20"/>
        <v>49736.977461999995</v>
      </c>
      <c r="R57" s="49">
        <f t="shared" si="20"/>
        <v>49821.277423799998</v>
      </c>
      <c r="S57" s="49">
        <f t="shared" si="20"/>
        <v>24868.488730999998</v>
      </c>
      <c r="T57" s="49">
        <f t="shared" si="20"/>
        <v>0</v>
      </c>
      <c r="U57" s="49">
        <f t="shared" si="20"/>
        <v>0</v>
      </c>
      <c r="V57" s="49">
        <f t="shared" si="20"/>
        <v>0</v>
      </c>
      <c r="W57" s="49">
        <f t="shared" si="20"/>
        <v>0</v>
      </c>
      <c r="X57" s="49">
        <f t="shared" si="20"/>
        <v>0</v>
      </c>
      <c r="Y57" s="49">
        <f t="shared" si="20"/>
        <v>0</v>
      </c>
      <c r="Z57" s="49">
        <f t="shared" si="20"/>
        <v>0</v>
      </c>
      <c r="AA57" s="49">
        <f t="shared" si="20"/>
        <v>0</v>
      </c>
      <c r="AB57" s="49">
        <f t="shared" si="20"/>
        <v>0</v>
      </c>
      <c r="AC57" s="49">
        <f>IF(AND($C$8=1,AC54&gt;0),MAXA(AC56,AC55),IF($C$8=0,AC56,0))</f>
        <v>0</v>
      </c>
      <c r="AD57" s="49">
        <f>IF(AND($C$8=1,AD54&gt;0),MAXA(AD56,AD55),IF($C$8=0,AD56,0))</f>
        <v>0</v>
      </c>
      <c r="AE57" s="49">
        <f>IF(AND($C$8=1,AE54&gt;0),MAXA(AE56,AE55),IF($C$8=0,AE56,0))</f>
        <v>0</v>
      </c>
      <c r="AF57" s="49">
        <f>IF(AND($C$8=1,AF54&gt;0),MAXA(AF56,AF55),IF($C$8=0,AF56,0))</f>
        <v>0</v>
      </c>
      <c r="AG57" s="49">
        <f>IF(AND($C$8=1,AG54&gt;0),MAXA(AG56,AG55),IF($C$8=0,AG56,0))</f>
        <v>0</v>
      </c>
      <c r="AH57" s="61"/>
    </row>
    <row r="58" spans="1:36" x14ac:dyDescent="0.2">
      <c r="A58" s="30"/>
      <c r="B58" s="30"/>
      <c r="C58" s="32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  <c r="AA58" s="49"/>
      <c r="AB58" s="49"/>
      <c r="AC58" s="49"/>
      <c r="AD58" s="49"/>
      <c r="AE58" s="49"/>
      <c r="AF58" s="49"/>
      <c r="AG58" s="49"/>
      <c r="AH58" s="61"/>
    </row>
    <row r="59" spans="1:36" x14ac:dyDescent="0.2">
      <c r="A59" s="46" t="s">
        <v>88</v>
      </c>
      <c r="B59" s="30"/>
      <c r="C59" s="32"/>
      <c r="D59" s="73">
        <f>C16</f>
        <v>0</v>
      </c>
      <c r="E59" s="32"/>
      <c r="F59" s="32"/>
      <c r="G59" s="32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61"/>
    </row>
    <row r="60" spans="1:36" x14ac:dyDescent="0.2">
      <c r="A60" s="46" t="s">
        <v>36</v>
      </c>
      <c r="B60" s="30"/>
      <c r="C60" s="32"/>
      <c r="D60" s="49">
        <f t="shared" ref="D60:R60" si="21">D51-D57+D59</f>
        <v>33293.36508014585</v>
      </c>
      <c r="E60" s="49">
        <f t="shared" si="21"/>
        <v>-1073.7400013066799</v>
      </c>
      <c r="F60" s="49">
        <f t="shared" si="21"/>
        <v>5188.0027115129342</v>
      </c>
      <c r="G60" s="49">
        <f t="shared" si="21"/>
        <v>-12910.707367617761</v>
      </c>
      <c r="H60" s="49">
        <f t="shared" si="21"/>
        <v>-5301.8380472483841</v>
      </c>
      <c r="I60" s="49">
        <f t="shared" si="21"/>
        <v>1884.0724918868145</v>
      </c>
      <c r="J60" s="49">
        <f t="shared" si="21"/>
        <v>5880.9134415836161</v>
      </c>
      <c r="K60" s="49">
        <f t="shared" si="21"/>
        <v>7385.063109998111</v>
      </c>
      <c r="L60" s="49">
        <f t="shared" si="21"/>
        <v>8103.9415174952737</v>
      </c>
      <c r="M60" s="49">
        <f t="shared" si="21"/>
        <v>9297.4640370540656</v>
      </c>
      <c r="N60" s="49">
        <f t="shared" si="21"/>
        <v>10292.066727304009</v>
      </c>
      <c r="O60" s="49">
        <f t="shared" si="21"/>
        <v>11707.807457848176</v>
      </c>
      <c r="P60" s="49">
        <f t="shared" si="21"/>
        <v>12347.240648269042</v>
      </c>
      <c r="Q60" s="49">
        <f t="shared" si="21"/>
        <v>13405.788137690848</v>
      </c>
      <c r="R60" s="49">
        <f t="shared" si="21"/>
        <v>13686.304578685435</v>
      </c>
      <c r="S60" s="49">
        <f t="shared" ref="S60:AB60" si="22">S51-S57+S59</f>
        <v>38732.69914967128</v>
      </c>
      <c r="T60" s="49">
        <f t="shared" si="22"/>
        <v>62977.650512123502</v>
      </c>
      <c r="U60" s="49">
        <f t="shared" si="22"/>
        <v>62653.744071606838</v>
      </c>
      <c r="V60" s="49">
        <f t="shared" si="22"/>
        <v>62288.968229991166</v>
      </c>
      <c r="W60" s="49">
        <f t="shared" si="22"/>
        <v>343221.27953013463</v>
      </c>
      <c r="X60" s="49">
        <f t="shared" si="22"/>
        <v>0</v>
      </c>
      <c r="Y60" s="49">
        <f t="shared" si="22"/>
        <v>0</v>
      </c>
      <c r="Z60" s="49">
        <f t="shared" si="22"/>
        <v>0</v>
      </c>
      <c r="AA60" s="49">
        <f t="shared" si="22"/>
        <v>0</v>
      </c>
      <c r="AB60" s="49">
        <f t="shared" si="22"/>
        <v>0</v>
      </c>
      <c r="AC60" s="49">
        <f>AC51-AC57+AC59</f>
        <v>0</v>
      </c>
      <c r="AD60" s="49">
        <f>AD51-AD57+AD59</f>
        <v>0</v>
      </c>
      <c r="AE60" s="49">
        <f>AE51-AE57+AE59</f>
        <v>0</v>
      </c>
      <c r="AF60" s="49">
        <f>AF51-AF57+AF59</f>
        <v>0</v>
      </c>
      <c r="AG60" s="49">
        <f>AG51-AG57+AG59</f>
        <v>0</v>
      </c>
      <c r="AH60" s="65">
        <f>SUM(D60:AG60)</f>
        <v>683060.08601682878</v>
      </c>
    </row>
    <row r="61" spans="1:36" x14ac:dyDescent="0.2">
      <c r="A61" s="46" t="s">
        <v>89</v>
      </c>
      <c r="B61" s="72">
        <f>+assumptions!B30</f>
        <v>0.38879999999999998</v>
      </c>
      <c r="C61" s="32"/>
      <c r="D61" s="49">
        <f t="shared" ref="D61:R61" si="23">D60*$B$61</f>
        <v>12944.460343160707</v>
      </c>
      <c r="E61" s="49">
        <f t="shared" si="23"/>
        <v>-417.47011250803712</v>
      </c>
      <c r="F61" s="49">
        <f t="shared" si="23"/>
        <v>2017.0954542362288</v>
      </c>
      <c r="G61" s="49">
        <f t="shared" si="23"/>
        <v>-5019.6830245297851</v>
      </c>
      <c r="H61" s="49">
        <f t="shared" si="23"/>
        <v>-2061.3546327701715</v>
      </c>
      <c r="I61" s="49">
        <f t="shared" si="23"/>
        <v>732.52738484559347</v>
      </c>
      <c r="J61" s="49">
        <f t="shared" si="23"/>
        <v>2286.49914608771</v>
      </c>
      <c r="K61" s="49">
        <f t="shared" si="23"/>
        <v>2871.3125371672654</v>
      </c>
      <c r="L61" s="49">
        <f t="shared" si="23"/>
        <v>3150.8124620021622</v>
      </c>
      <c r="M61" s="49">
        <f t="shared" si="23"/>
        <v>3614.8540176066203</v>
      </c>
      <c r="N61" s="49">
        <f t="shared" si="23"/>
        <v>4001.5555435757983</v>
      </c>
      <c r="O61" s="49">
        <f t="shared" si="23"/>
        <v>4551.9955396113701</v>
      </c>
      <c r="P61" s="49">
        <f t="shared" si="23"/>
        <v>4800.6071640470036</v>
      </c>
      <c r="Q61" s="49">
        <f t="shared" si="23"/>
        <v>5212.1704279342011</v>
      </c>
      <c r="R61" s="49">
        <f t="shared" si="23"/>
        <v>5321.235220192897</v>
      </c>
      <c r="S61" s="49">
        <f t="shared" ref="S61:AB61" si="24">S60*$B$61</f>
        <v>15059.273429392193</v>
      </c>
      <c r="T61" s="49">
        <f t="shared" si="24"/>
        <v>24485.710519113618</v>
      </c>
      <c r="U61" s="49">
        <f t="shared" si="24"/>
        <v>24359.775695040738</v>
      </c>
      <c r="V61" s="49">
        <f t="shared" si="24"/>
        <v>24217.950847820564</v>
      </c>
      <c r="W61" s="49">
        <f t="shared" si="24"/>
        <v>133444.43348131634</v>
      </c>
      <c r="X61" s="49">
        <f t="shared" si="24"/>
        <v>0</v>
      </c>
      <c r="Y61" s="49">
        <f t="shared" si="24"/>
        <v>0</v>
      </c>
      <c r="Z61" s="49">
        <f t="shared" si="24"/>
        <v>0</v>
      </c>
      <c r="AA61" s="49">
        <f t="shared" si="24"/>
        <v>0</v>
      </c>
      <c r="AB61" s="49">
        <f t="shared" si="24"/>
        <v>0</v>
      </c>
      <c r="AC61" s="49">
        <f>AC60*$B$61</f>
        <v>0</v>
      </c>
      <c r="AD61" s="49">
        <f>AD60*$B$61</f>
        <v>0</v>
      </c>
      <c r="AE61" s="49">
        <f>AE60*$B$61</f>
        <v>0</v>
      </c>
      <c r="AF61" s="49">
        <f>AF60*$B$61</f>
        <v>0</v>
      </c>
      <c r="AG61" s="49">
        <f>AG60*$B$61</f>
        <v>0</v>
      </c>
      <c r="AH61" s="65">
        <f>SUM(D61:AG61)</f>
        <v>265573.76144334301</v>
      </c>
    </row>
    <row r="62" spans="1:36" x14ac:dyDescent="0.2">
      <c r="A62" s="30" t="s">
        <v>90</v>
      </c>
      <c r="B62" s="30"/>
      <c r="C62" s="32"/>
      <c r="D62" s="74">
        <f t="array" ref="D62:AG62">TRANSPOSE(loan!C9:C38)</f>
        <v>54416.974141288782</v>
      </c>
      <c r="E62" s="74">
        <v>35993.082609959878</v>
      </c>
      <c r="F62" s="74">
        <v>33791.268767698086</v>
      </c>
      <c r="G62" s="74">
        <v>31796.684463531477</v>
      </c>
      <c r="H62" s="74">
        <v>29983.426005198271</v>
      </c>
      <c r="I62" s="74">
        <v>29128.604160555347</v>
      </c>
      <c r="J62" s="74">
        <v>29128.604160555289</v>
      </c>
      <c r="K62" s="74">
        <v>29154.507852817304</v>
      </c>
      <c r="L62" s="74">
        <v>29128.604160555406</v>
      </c>
      <c r="M62" s="74">
        <v>29154.507852817304</v>
      </c>
      <c r="N62" s="74">
        <v>29128.604160555347</v>
      </c>
      <c r="O62" s="74">
        <v>29154.507852817245</v>
      </c>
      <c r="P62" s="74">
        <v>29128.604160555347</v>
      </c>
      <c r="Q62" s="74">
        <v>21487.014943293761</v>
      </c>
      <c r="R62" s="74">
        <v>13845.425726032001</v>
      </c>
      <c r="S62" s="74">
        <v>13845.425726032059</v>
      </c>
      <c r="T62" s="74">
        <v>13845.42572603203</v>
      </c>
      <c r="U62" s="74">
        <v>13845.42572603203</v>
      </c>
      <c r="V62" s="74">
        <v>13845.425726031972</v>
      </c>
      <c r="W62" s="74">
        <v>164597.5704776411</v>
      </c>
      <c r="X62" s="74">
        <v>0</v>
      </c>
      <c r="Y62" s="74">
        <v>0</v>
      </c>
      <c r="Z62" s="74">
        <v>0</v>
      </c>
      <c r="AA62" s="74">
        <v>0</v>
      </c>
      <c r="AB62" s="74">
        <v>0</v>
      </c>
      <c r="AC62" s="74">
        <v>0</v>
      </c>
      <c r="AD62" s="74">
        <v>0</v>
      </c>
      <c r="AE62" s="74">
        <v>0</v>
      </c>
      <c r="AF62" s="74">
        <v>0</v>
      </c>
      <c r="AG62" s="74">
        <v>0</v>
      </c>
      <c r="AH62" s="65">
        <f>SUM(D62:AG62)</f>
        <v>674399.69440000004</v>
      </c>
    </row>
    <row r="63" spans="1:36" x14ac:dyDescent="0.2">
      <c r="A63" s="46" t="s">
        <v>91</v>
      </c>
      <c r="B63" s="398"/>
      <c r="C63" s="146">
        <f>(+C17-C16)*-1</f>
        <v>-168599.92360000001</v>
      </c>
      <c r="D63" s="146">
        <f>D51-D61-D62</f>
        <v>8081.9114956963604</v>
      </c>
      <c r="E63" s="146">
        <f t="shared" ref="E63:AB63" si="25">E51-E61-E62</f>
        <v>43435.61121124147</v>
      </c>
      <c r="F63" s="146">
        <f t="shared" si="25"/>
        <v>41456.105828578628</v>
      </c>
      <c r="G63" s="146">
        <f t="shared" si="25"/>
        <v>25223.261779380548</v>
      </c>
      <c r="H63" s="146">
        <f t="shared" si="25"/>
        <v>25195.964107723514</v>
      </c>
      <c r="I63" s="146">
        <f t="shared" si="25"/>
        <v>24541.817147885879</v>
      </c>
      <c r="J63" s="146">
        <f t="shared" si="25"/>
        <v>24202.787596940616</v>
      </c>
      <c r="K63" s="146">
        <f t="shared" si="25"/>
        <v>25096.220182013538</v>
      </c>
      <c r="L63" s="146">
        <f t="shared" si="25"/>
        <v>25645.802318737704</v>
      </c>
      <c r="M63" s="146">
        <f t="shared" si="25"/>
        <v>26265.079628630134</v>
      </c>
      <c r="N63" s="146">
        <f t="shared" si="25"/>
        <v>26983.18444697286</v>
      </c>
      <c r="O63" s="146">
        <f t="shared" si="25"/>
        <v>27738.281527419553</v>
      </c>
      <c r="P63" s="146">
        <f t="shared" si="25"/>
        <v>28239.30674746669</v>
      </c>
      <c r="Q63" s="146">
        <f t="shared" si="25"/>
        <v>36443.580228462881</v>
      </c>
      <c r="R63" s="146">
        <f t="shared" si="25"/>
        <v>44340.921056260537</v>
      </c>
      <c r="S63" s="146">
        <f t="shared" si="25"/>
        <v>34696.488725247022</v>
      </c>
      <c r="T63" s="146">
        <f t="shared" si="25"/>
        <v>24646.514266977858</v>
      </c>
      <c r="U63" s="146">
        <f t="shared" si="25"/>
        <v>24448.542650534073</v>
      </c>
      <c r="V63" s="146">
        <f t="shared" si="25"/>
        <v>24225.591656138626</v>
      </c>
      <c r="W63" s="146">
        <f t="shared" si="25"/>
        <v>45179.27557117719</v>
      </c>
      <c r="X63" s="146">
        <f t="shared" si="25"/>
        <v>0</v>
      </c>
      <c r="Y63" s="146">
        <f t="shared" si="25"/>
        <v>0</v>
      </c>
      <c r="Z63" s="146">
        <f t="shared" si="25"/>
        <v>0</v>
      </c>
      <c r="AA63" s="146">
        <f t="shared" si="25"/>
        <v>0</v>
      </c>
      <c r="AB63" s="146">
        <f t="shared" si="25"/>
        <v>0</v>
      </c>
      <c r="AC63" s="146">
        <f>AC51-AC61-AC62</f>
        <v>0</v>
      </c>
      <c r="AD63" s="146">
        <f>AD51-AD61-AD62</f>
        <v>0</v>
      </c>
      <c r="AE63" s="146">
        <f>AE51-AE61-AE62</f>
        <v>0</v>
      </c>
      <c r="AF63" s="146">
        <f>AF51-AF61-AF62</f>
        <v>0</v>
      </c>
      <c r="AG63" s="146">
        <f>AG51-AG61-AG62</f>
        <v>0</v>
      </c>
      <c r="AH63" s="358">
        <f>SUM(D63:AG63)</f>
        <v>586086.24817348551</v>
      </c>
    </row>
    <row r="64" spans="1:36" ht="10.8" thickBot="1" x14ac:dyDescent="0.25">
      <c r="A64" s="30"/>
      <c r="B64" s="30"/>
      <c r="C64" s="32"/>
      <c r="D64" s="32"/>
      <c r="E64" s="67"/>
      <c r="F64" s="67"/>
      <c r="G64" s="67"/>
      <c r="H64" s="67"/>
      <c r="I64" s="67"/>
      <c r="J64" s="67"/>
      <c r="K64" s="67"/>
      <c r="L64" s="67"/>
      <c r="M64" s="67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61"/>
    </row>
    <row r="65" spans="1:63" ht="10.8" thickBot="1" x14ac:dyDescent="0.25">
      <c r="A65" s="75" t="s">
        <v>92</v>
      </c>
      <c r="B65" s="30"/>
      <c r="C65" s="76">
        <f>IF(IRR(C63:AB63,+B68)&gt;0,IRR(C63:AB63,+B68),"   N/A")</f>
        <v>0.15590438483336713</v>
      </c>
      <c r="D65" s="32"/>
      <c r="E65" s="50" t="s">
        <v>58</v>
      </c>
      <c r="F65" s="51"/>
      <c r="G65" s="52"/>
      <c r="H65" s="53"/>
      <c r="I65" s="32"/>
      <c r="J65" s="32"/>
      <c r="K65" s="32"/>
      <c r="L65" s="77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</row>
    <row r="66" spans="1:63" ht="10.8" thickBot="1" x14ac:dyDescent="0.25">
      <c r="A66" s="30"/>
      <c r="B66" s="30"/>
      <c r="C66" s="32"/>
      <c r="D66" s="32"/>
      <c r="E66" s="32"/>
      <c r="F66" s="32"/>
      <c r="G66" s="32"/>
      <c r="H66" s="32"/>
      <c r="I66" s="32"/>
      <c r="J66" s="32"/>
      <c r="K66" s="32"/>
      <c r="L66" s="32"/>
      <c r="M66" s="32"/>
      <c r="N66" s="32"/>
    </row>
    <row r="67" spans="1:63" ht="10.8" thickBot="1" x14ac:dyDescent="0.25">
      <c r="A67" s="32" t="s">
        <v>93</v>
      </c>
      <c r="B67" s="78">
        <v>0.15</v>
      </c>
      <c r="C67" s="79">
        <f>NPV(+$B$67,$D$63,$E63,F63,G63,H63,I63,J63,K63,L63,M63,N63,O63,P63,Q63,R63,S63,T63,U63,V63,W63,X63,Y63,Z63,AA63,AB63)+C63</f>
        <v>5783.2447309133422</v>
      </c>
      <c r="D67" s="32"/>
      <c r="E67" s="32"/>
      <c r="F67" s="32"/>
      <c r="G67" s="32"/>
      <c r="H67" s="32"/>
      <c r="I67" s="32"/>
      <c r="J67" s="32"/>
      <c r="K67" s="32"/>
      <c r="L67" s="32"/>
      <c r="M67" s="32"/>
      <c r="N67" s="32"/>
    </row>
    <row r="68" spans="1:63" ht="13.2" x14ac:dyDescent="0.25">
      <c r="A68" s="49" t="s">
        <v>94</v>
      </c>
      <c r="B68" s="80">
        <v>0.25</v>
      </c>
      <c r="C68" s="32"/>
      <c r="D68" s="32"/>
      <c r="E68" s="32"/>
      <c r="F68" s="32"/>
      <c r="G68" s="32"/>
      <c r="H68" s="32"/>
      <c r="I68" s="32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</row>
    <row r="69" spans="1:63" ht="13.8" thickBot="1" x14ac:dyDescent="0.3">
      <c r="A69" s="30"/>
      <c r="F69" s="32"/>
      <c r="G69" s="32"/>
      <c r="H69" s="32"/>
      <c r="I69" s="32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</row>
    <row r="70" spans="1:63" ht="13.8" thickBot="1" x14ac:dyDescent="0.3">
      <c r="A70" s="30"/>
      <c r="B70" s="97" t="s">
        <v>95</v>
      </c>
      <c r="C70" s="98"/>
      <c r="D70" s="81"/>
      <c r="F70" s="472" t="s">
        <v>222</v>
      </c>
      <c r="G70" s="473"/>
      <c r="H70" s="473"/>
      <c r="I70" s="474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</row>
    <row r="71" spans="1:63" ht="13.8" thickBot="1" x14ac:dyDescent="0.3">
      <c r="A71" s="30"/>
      <c r="B71" s="82"/>
      <c r="C71" s="84">
        <f>NPV(+$B$67,$D$63:$AB$63)+C63</f>
        <v>5783.2447309133422</v>
      </c>
      <c r="D71" s="83"/>
      <c r="F71" s="299" t="s">
        <v>46</v>
      </c>
      <c r="G71" s="472" t="s">
        <v>221</v>
      </c>
      <c r="H71" s="473"/>
      <c r="I71" s="474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</row>
    <row r="72" spans="1:63" ht="13.8" thickBot="1" x14ac:dyDescent="0.3">
      <c r="A72" s="30"/>
      <c r="B72" s="85" t="s">
        <v>96</v>
      </c>
      <c r="C72" s="86">
        <v>0</v>
      </c>
      <c r="D72" s="87">
        <f t="dataTable" ref="D72:D74" dt2D="1" dtr="0" r1="C19" r2="B67" ca="1"/>
        <v>417486.32457348553</v>
      </c>
      <c r="F72" s="296">
        <f>IF(IRR(C63:AB68,+B63)&gt;0,IRR(C63:AB63,+B68),"   N/A")</f>
        <v>0.15590438483336713</v>
      </c>
      <c r="G72" s="297">
        <v>0.5</v>
      </c>
      <c r="H72" s="297">
        <v>0.75</v>
      </c>
      <c r="I72" s="298">
        <v>1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</row>
    <row r="73" spans="1:63" ht="13.8" thickBot="1" x14ac:dyDescent="0.3">
      <c r="A73" s="30"/>
      <c r="B73" s="88"/>
      <c r="C73" s="86">
        <v>0.1</v>
      </c>
      <c r="D73" s="89">
        <v>71835.240842818836</v>
      </c>
      <c r="F73" s="309">
        <v>0.14449999999999999</v>
      </c>
      <c r="G73" s="303">
        <f t="dataTable" ref="G73:I75" dt2D="1" dtr="0" r1="N29" r2="D27"/>
        <v>6.6915975667717287E-2</v>
      </c>
      <c r="H73" s="304">
        <v>0.12747158782031084</v>
      </c>
      <c r="I73" s="305">
        <v>0.15590438483336713</v>
      </c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</row>
    <row r="74" spans="1:63" ht="13.8" thickBot="1" x14ac:dyDescent="0.3">
      <c r="A74" s="30"/>
      <c r="B74" s="90"/>
      <c r="C74" s="86">
        <v>0.15</v>
      </c>
      <c r="D74" s="91">
        <v>5783.2447309133422</v>
      </c>
      <c r="F74" s="309">
        <v>0.1008</v>
      </c>
      <c r="G74" s="306">
        <v>6.6915975667717287E-2</v>
      </c>
      <c r="H74" s="176">
        <v>0.12747158782031084</v>
      </c>
      <c r="I74" s="300">
        <v>0.15590438483336713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</row>
    <row r="75" spans="1:63" ht="13.8" thickBot="1" x14ac:dyDescent="0.3">
      <c r="F75" s="310">
        <v>5.8000000000000003E-2</v>
      </c>
      <c r="G75" s="307">
        <v>6.6915975667717287E-2</v>
      </c>
      <c r="H75" s="301">
        <v>0.12747158782031084</v>
      </c>
      <c r="I75" s="302">
        <v>0.15590438483336713</v>
      </c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</row>
    <row r="76" spans="1:63" ht="13.2" x14ac:dyDescent="0.25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</row>
    <row r="77" spans="1:63" ht="13.2" x14ac:dyDescent="0.25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</row>
    <row r="78" spans="1:63" ht="13.2" x14ac:dyDescent="0.25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</row>
    <row r="79" spans="1:63" ht="13.2" x14ac:dyDescent="0.25">
      <c r="A79" s="35" t="s">
        <v>309</v>
      </c>
      <c r="C79" s="390">
        <f>+C63</f>
        <v>-168599.92360000001</v>
      </c>
      <c r="D79" s="391">
        <f t="shared" ref="D79:V79" si="26">-D44-D45-D46-D47-D48-D61-D62</f>
        <v>-115766.22325624086</v>
      </c>
      <c r="E79" s="391">
        <f t="shared" si="26"/>
        <v>-80412.523540695751</v>
      </c>
      <c r="F79" s="391">
        <f t="shared" si="26"/>
        <v>-82389.068841335276</v>
      </c>
      <c r="G79" s="391">
        <f t="shared" si="26"/>
        <v>-98964.182930781142</v>
      </c>
      <c r="H79" s="391">
        <f t="shared" si="26"/>
        <v>-98652.170644213707</v>
      </c>
      <c r="I79" s="391">
        <f t="shared" si="26"/>
        <v>-99297.973055010836</v>
      </c>
      <c r="J79" s="391">
        <f t="shared" si="26"/>
        <v>-99651.463668071796</v>
      </c>
      <c r="K79" s="391">
        <f t="shared" si="26"/>
        <v>-99091.224528148115</v>
      </c>
      <c r="L79" s="391">
        <f t="shared" si="26"/>
        <v>-98202.332433199481</v>
      </c>
      <c r="M79" s="391">
        <f t="shared" si="26"/>
        <v>-97583.055123307058</v>
      </c>
      <c r="N79" s="391">
        <f t="shared" si="26"/>
        <v>-96864.950304964339</v>
      </c>
      <c r="O79" s="391">
        <f t="shared" si="26"/>
        <v>-96397.564681238859</v>
      </c>
      <c r="P79" s="391">
        <f t="shared" si="26"/>
        <v>-95608.828004470561</v>
      </c>
      <c r="Q79" s="391">
        <f t="shared" si="26"/>
        <v>-87404.554523474362</v>
      </c>
      <c r="R79" s="391">
        <f t="shared" si="26"/>
        <v>-79507.213695676692</v>
      </c>
      <c r="S79" s="391">
        <f t="shared" si="26"/>
        <v>-89490.955984914646</v>
      </c>
      <c r="T79" s="391">
        <f t="shared" si="26"/>
        <v>-99201.620484959363</v>
      </c>
      <c r="U79" s="391">
        <f t="shared" si="26"/>
        <v>-99399.59210140309</v>
      </c>
      <c r="V79" s="391">
        <f t="shared" si="26"/>
        <v>-99622.543095798537</v>
      </c>
      <c r="W79" s="391">
        <f>-W44-W45-W46-W47-W48-W61-W62</f>
        <v>-360008.04180565116</v>
      </c>
      <c r="X79" s="391">
        <f t="shared" ref="X79:AG79" si="27">-X44-X45-X46-X47-X48-X49-X61-X62</f>
        <v>0</v>
      </c>
      <c r="Y79" s="391">
        <f t="shared" si="27"/>
        <v>0</v>
      </c>
      <c r="Z79" s="391">
        <f t="shared" si="27"/>
        <v>0</v>
      </c>
      <c r="AA79" s="391">
        <f t="shared" si="27"/>
        <v>0</v>
      </c>
      <c r="AB79" s="391">
        <f t="shared" si="27"/>
        <v>0</v>
      </c>
      <c r="AC79" s="391">
        <f t="shared" si="27"/>
        <v>0</v>
      </c>
      <c r="AD79" s="391">
        <f t="shared" si="27"/>
        <v>0</v>
      </c>
      <c r="AE79" s="391">
        <f t="shared" si="27"/>
        <v>0</v>
      </c>
      <c r="AF79" s="391">
        <f t="shared" si="27"/>
        <v>0</v>
      </c>
      <c r="AG79" s="391">
        <f t="shared" si="27"/>
        <v>0</v>
      </c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</row>
    <row r="80" spans="1:63" ht="13.2" x14ac:dyDescent="0.25"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</row>
    <row r="81" spans="6:63" ht="13.2" x14ac:dyDescent="0.25"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</row>
    <row r="82" spans="6:63" ht="13.2" x14ac:dyDescent="0.25"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6:63" ht="13.2" x14ac:dyDescent="0.25">
      <c r="F83"/>
      <c r="G83"/>
      <c r="H83"/>
      <c r="I83"/>
    </row>
    <row r="84" spans="6:63" ht="13.2" x14ac:dyDescent="0.25">
      <c r="F84"/>
      <c r="G84"/>
      <c r="H84"/>
      <c r="I84"/>
    </row>
  </sheetData>
  <mergeCells count="2">
    <mergeCell ref="G71:I71"/>
    <mergeCell ref="F70:I70"/>
  </mergeCells>
  <phoneticPr fontId="14" type="noConversion"/>
  <pageMargins left="0.2" right="0.2" top="0.52" bottom="0.69" header="0.5" footer="0.5"/>
  <pageSetup scale="41" orientation="landscape" horizontalDpi="4294967292" r:id="rId1"/>
  <headerFooter alignWithMargins="0"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62"/>
  <sheetViews>
    <sheetView topLeftCell="F14" workbookViewId="0">
      <selection activeCell="O17" sqref="O17"/>
    </sheetView>
  </sheetViews>
  <sheetFormatPr defaultRowHeight="13.2" x14ac:dyDescent="0.25"/>
  <cols>
    <col min="1" max="1" width="41.6640625" customWidth="1"/>
    <col min="2" max="2" width="11" customWidth="1"/>
    <col min="3" max="3" width="15.33203125" style="26" bestFit="1" customWidth="1"/>
    <col min="4" max="4" width="13.109375" style="26" customWidth="1"/>
    <col min="5" max="5" width="14.6640625" customWidth="1"/>
    <col min="6" max="6" width="10.44140625" customWidth="1"/>
    <col min="7" max="7" width="11.109375" bestFit="1" customWidth="1"/>
  </cols>
  <sheetData>
    <row r="1" spans="1:9" ht="13.8" thickBot="1" x14ac:dyDescent="0.3">
      <c r="A1" s="2" t="s">
        <v>97</v>
      </c>
      <c r="B1" s="11"/>
      <c r="D1" s="29" t="s">
        <v>98</v>
      </c>
      <c r="E1" s="29"/>
      <c r="F1" s="29"/>
      <c r="G1" s="29"/>
      <c r="H1" s="11"/>
      <c r="I1" s="11"/>
    </row>
    <row r="2" spans="1:9" x14ac:dyDescent="0.25">
      <c r="A2" s="2" t="s">
        <v>419</v>
      </c>
      <c r="B2" s="11"/>
      <c r="D2" s="28"/>
      <c r="E2" s="102"/>
      <c r="F2" s="102"/>
      <c r="G2" s="103"/>
      <c r="H2" s="11"/>
      <c r="I2" s="11"/>
    </row>
    <row r="3" spans="1:9" x14ac:dyDescent="0.25">
      <c r="A3" s="2" t="s">
        <v>99</v>
      </c>
      <c r="B3" s="11"/>
      <c r="D3" s="104"/>
      <c r="E3" s="105"/>
      <c r="F3" s="105"/>
      <c r="G3" s="106"/>
      <c r="H3" s="11"/>
      <c r="I3" s="11"/>
    </row>
    <row r="4" spans="1:9" x14ac:dyDescent="0.25">
      <c r="A4" s="2"/>
      <c r="B4" s="11"/>
      <c r="D4" s="195"/>
      <c r="E4" s="105"/>
      <c r="F4" s="105"/>
      <c r="G4" s="106"/>
    </row>
    <row r="5" spans="1:9" ht="13.8" thickBot="1" x14ac:dyDescent="0.3">
      <c r="A5" s="21" t="s">
        <v>100</v>
      </c>
      <c r="B5" s="127">
        <v>20</v>
      </c>
      <c r="D5" s="107"/>
      <c r="E5" s="108"/>
      <c r="F5" s="108"/>
      <c r="G5" s="109"/>
    </row>
    <row r="6" spans="1:9" x14ac:dyDescent="0.25">
      <c r="A6" s="117" t="s">
        <v>54</v>
      </c>
      <c r="B6" s="126">
        <v>30</v>
      </c>
    </row>
    <row r="7" spans="1:9" x14ac:dyDescent="0.25">
      <c r="A7" s="10" t="s">
        <v>56</v>
      </c>
      <c r="B7" s="128">
        <v>15</v>
      </c>
    </row>
    <row r="8" spans="1:9" x14ac:dyDescent="0.25">
      <c r="A8" s="9" t="s">
        <v>101</v>
      </c>
      <c r="B8" s="351">
        <f>+inputs!B11</f>
        <v>38260</v>
      </c>
      <c r="C8" s="397"/>
    </row>
    <row r="9" spans="1:9" x14ac:dyDescent="0.25">
      <c r="A9" s="100"/>
      <c r="B9" s="100"/>
      <c r="E9" s="11"/>
      <c r="F9" s="11"/>
      <c r="G9" s="11"/>
      <c r="H9" s="11"/>
      <c r="I9" s="11"/>
    </row>
    <row r="10" spans="1:9" x14ac:dyDescent="0.25">
      <c r="A10" s="9" t="s">
        <v>102</v>
      </c>
      <c r="B10" s="3" t="s">
        <v>103</v>
      </c>
      <c r="C10" s="3"/>
      <c r="D10" s="3"/>
      <c r="E10" s="3"/>
      <c r="F10" s="11"/>
      <c r="G10" s="11"/>
      <c r="H10" s="11"/>
      <c r="I10" s="11"/>
    </row>
    <row r="11" spans="1:9" x14ac:dyDescent="0.25">
      <c r="A11" s="9" t="s">
        <v>59</v>
      </c>
      <c r="B11" s="115">
        <f>+B16-B12-B13</f>
        <v>742092.56372540002</v>
      </c>
      <c r="C11" s="125"/>
      <c r="D11" s="115"/>
      <c r="E11" s="11"/>
      <c r="F11" s="11"/>
      <c r="G11" s="11"/>
      <c r="H11" s="11"/>
      <c r="I11" s="11"/>
    </row>
    <row r="12" spans="1:9" x14ac:dyDescent="0.25">
      <c r="A12" s="9" t="s">
        <v>27</v>
      </c>
      <c r="B12" s="115">
        <f>+B16*0.0961</f>
        <v>81012.263289800001</v>
      </c>
      <c r="C12" s="125"/>
      <c r="D12" s="115"/>
      <c r="E12" s="11"/>
      <c r="F12" s="11"/>
      <c r="G12" s="11"/>
      <c r="H12" s="11"/>
      <c r="I12" s="11"/>
    </row>
    <row r="13" spans="1:9" x14ac:dyDescent="0.25">
      <c r="A13" s="9" t="s">
        <v>60</v>
      </c>
      <c r="B13" s="115">
        <f>+B16*2.36%</f>
        <v>19894.790984799998</v>
      </c>
      <c r="C13" s="428"/>
      <c r="D13" s="115"/>
      <c r="E13" s="11"/>
      <c r="F13" s="11"/>
      <c r="G13" s="11"/>
      <c r="H13" s="11"/>
      <c r="I13" s="11"/>
    </row>
    <row r="14" spans="1:9" x14ac:dyDescent="0.25">
      <c r="A14" s="9" t="s">
        <v>61</v>
      </c>
      <c r="B14" s="115">
        <f>+D14-C14</f>
        <v>0</v>
      </c>
      <c r="C14" s="125"/>
      <c r="D14" s="115"/>
      <c r="E14" s="11"/>
      <c r="F14" s="11"/>
      <c r="G14" s="11"/>
      <c r="H14" s="11"/>
      <c r="I14" s="11"/>
    </row>
    <row r="15" spans="1:9" x14ac:dyDescent="0.25">
      <c r="A15" s="9" t="s">
        <v>104</v>
      </c>
      <c r="B15" s="115">
        <f>+D15-C15</f>
        <v>0</v>
      </c>
      <c r="C15" s="125"/>
      <c r="D15" s="115"/>
      <c r="E15" s="11"/>
      <c r="F15" s="11"/>
      <c r="G15" s="11"/>
      <c r="H15" s="11"/>
      <c r="I15" s="11"/>
    </row>
    <row r="16" spans="1:9" x14ac:dyDescent="0.25">
      <c r="A16" s="10" t="s">
        <v>105</v>
      </c>
      <c r="B16" s="115">
        <f>803999.618+39000</f>
        <v>842999.61800000002</v>
      </c>
      <c r="C16" s="424"/>
      <c r="D16" s="317"/>
      <c r="E16" s="240"/>
      <c r="F16" s="316"/>
      <c r="G16" s="11"/>
      <c r="H16" s="11"/>
      <c r="I16" s="11"/>
    </row>
    <row r="17" spans="1:9" x14ac:dyDescent="0.25">
      <c r="A17" s="138" t="s">
        <v>63</v>
      </c>
      <c r="B17" s="115">
        <f>+B16</f>
        <v>842999.61800000002</v>
      </c>
      <c r="C17" s="425"/>
      <c r="E17" s="11"/>
      <c r="F17" s="359"/>
      <c r="G17" s="354" t="s">
        <v>277</v>
      </c>
      <c r="H17" s="11"/>
      <c r="I17" s="11"/>
    </row>
    <row r="18" spans="1:9" x14ac:dyDescent="0.25">
      <c r="A18" s="10"/>
      <c r="B18" s="100"/>
      <c r="C18" s="361" t="s">
        <v>276</v>
      </c>
      <c r="D18" s="361" t="s">
        <v>275</v>
      </c>
      <c r="E18" s="353" t="s">
        <v>274</v>
      </c>
      <c r="F18" s="354" t="s">
        <v>359</v>
      </c>
      <c r="G18" s="354" t="s">
        <v>278</v>
      </c>
      <c r="H18" s="11"/>
      <c r="I18" s="11"/>
    </row>
    <row r="19" spans="1:9" x14ac:dyDescent="0.25">
      <c r="A19" s="10" t="s">
        <v>106</v>
      </c>
      <c r="B19" s="123">
        <v>0</v>
      </c>
      <c r="C19" s="362">
        <f>13000+15000+41000</f>
        <v>69000</v>
      </c>
      <c r="D19" s="363">
        <f>7000+9500+25000</f>
        <v>41500</v>
      </c>
      <c r="E19" s="364">
        <v>41500</v>
      </c>
      <c r="F19" s="356">
        <v>8300</v>
      </c>
      <c r="G19" s="357">
        <f>(E$19*F$19*24*1/1000000)/1000</f>
        <v>8.2667999999999999</v>
      </c>
      <c r="H19" s="11"/>
      <c r="I19" s="11"/>
    </row>
    <row r="20" spans="1:9" x14ac:dyDescent="0.25">
      <c r="A20" s="10" t="s">
        <v>361</v>
      </c>
      <c r="B20" s="123"/>
      <c r="C20" s="362">
        <v>0</v>
      </c>
      <c r="D20" s="363">
        <v>12000</v>
      </c>
      <c r="E20" s="364">
        <v>12000</v>
      </c>
      <c r="F20" s="356">
        <v>7300</v>
      </c>
      <c r="G20" s="357">
        <f>(E$20*F$20*24*1/1000000)/1000</f>
        <v>2.1024000000000003</v>
      </c>
      <c r="H20" s="11"/>
      <c r="I20" s="11"/>
    </row>
    <row r="21" spans="1:9" x14ac:dyDescent="0.25">
      <c r="A21" s="10" t="s">
        <v>360</v>
      </c>
      <c r="B21" s="116"/>
      <c r="D21" s="420">
        <f>+D19-D20</f>
        <v>29500</v>
      </c>
      <c r="E21" s="364">
        <f>+E19-E20</f>
        <v>29500</v>
      </c>
      <c r="F21" s="356"/>
      <c r="G21" s="360">
        <f>+G19-G20</f>
        <v>6.1643999999999997</v>
      </c>
      <c r="H21" s="11"/>
      <c r="I21" s="11"/>
    </row>
    <row r="22" spans="1:9" x14ac:dyDescent="0.25">
      <c r="A22" s="10" t="s">
        <v>322</v>
      </c>
      <c r="B22" s="242"/>
      <c r="E22" s="357"/>
      <c r="F22" s="357"/>
      <c r="G22" s="360"/>
      <c r="H22" s="11"/>
      <c r="I22" s="11"/>
    </row>
    <row r="23" spans="1:9" x14ac:dyDescent="0.25">
      <c r="A23" s="10" t="s">
        <v>107</v>
      </c>
      <c r="B23" s="433">
        <v>0.82899999999999996</v>
      </c>
      <c r="D23" s="356">
        <v>0</v>
      </c>
      <c r="E23" s="355">
        <v>0</v>
      </c>
      <c r="F23" s="356"/>
      <c r="G23" s="11"/>
      <c r="H23" s="11"/>
      <c r="I23" s="11"/>
    </row>
    <row r="24" spans="1:9" x14ac:dyDescent="0.25">
      <c r="A24" s="10" t="s">
        <v>323</v>
      </c>
      <c r="E24">
        <f>(+E23*B23*24)/1000</f>
        <v>0</v>
      </c>
      <c r="H24" s="11"/>
      <c r="I24" s="11"/>
    </row>
    <row r="25" spans="1:9" x14ac:dyDescent="0.25">
      <c r="A25" s="10" t="s">
        <v>108</v>
      </c>
      <c r="B25" s="434">
        <v>489.62</v>
      </c>
      <c r="C25" s="120"/>
      <c r="E25" s="11"/>
      <c r="F25" s="11"/>
      <c r="G25" s="11"/>
      <c r="H25" s="11"/>
      <c r="I25" s="11"/>
    </row>
    <row r="26" spans="1:9" x14ac:dyDescent="0.25">
      <c r="A26" s="10" t="s">
        <v>109</v>
      </c>
      <c r="B26" s="435">
        <v>1</v>
      </c>
      <c r="C26"/>
      <c r="D26"/>
      <c r="E26" s="11"/>
      <c r="F26" s="11"/>
      <c r="G26" s="11"/>
      <c r="H26" s="11"/>
      <c r="I26" s="11"/>
    </row>
    <row r="27" spans="1:9" x14ac:dyDescent="0.25">
      <c r="A27" s="9" t="s">
        <v>110</v>
      </c>
      <c r="B27" s="436">
        <v>1.03</v>
      </c>
      <c r="C27" s="120"/>
      <c r="E27" s="11"/>
      <c r="F27" s="11"/>
      <c r="G27" s="11"/>
      <c r="H27" s="11"/>
      <c r="I27" s="11"/>
    </row>
    <row r="28" spans="1:9" x14ac:dyDescent="0.25">
      <c r="A28" s="10" t="s">
        <v>356</v>
      </c>
      <c r="B28" s="444">
        <f>1/B6</f>
        <v>3.3333333333333333E-2</v>
      </c>
      <c r="C28" s="120"/>
    </row>
    <row r="29" spans="1:9" x14ac:dyDescent="0.25">
      <c r="A29" s="10" t="s">
        <v>111</v>
      </c>
      <c r="B29" s="429">
        <v>1.2E-2</v>
      </c>
      <c r="C29" s="120"/>
    </row>
    <row r="30" spans="1:9" x14ac:dyDescent="0.25">
      <c r="A30" s="10" t="s">
        <v>112</v>
      </c>
      <c r="B30" s="430">
        <v>0.38879999999999998</v>
      </c>
      <c r="C30" s="120"/>
    </row>
    <row r="31" spans="1:9" x14ac:dyDescent="0.25">
      <c r="A31" t="s">
        <v>113</v>
      </c>
      <c r="B31" s="431">
        <v>0.02</v>
      </c>
      <c r="C31" s="120"/>
    </row>
    <row r="32" spans="1:9" ht="13.8" thickBot="1" x14ac:dyDescent="0.3">
      <c r="A32" s="10" t="s">
        <v>114</v>
      </c>
      <c r="B32" s="224">
        <f>AVERAGE([3]data1cf!$A$2:$A$1001)*-1</f>
        <v>177021.43905535946</v>
      </c>
      <c r="C32" s="120"/>
    </row>
    <row r="33" spans="1:32" ht="13.8" thickBot="1" x14ac:dyDescent="0.3">
      <c r="A33" s="10"/>
      <c r="B33" s="5"/>
      <c r="C33" s="137" t="s">
        <v>115</v>
      </c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0"/>
      <c r="O33" s="110"/>
      <c r="P33" s="110"/>
      <c r="Q33" s="111"/>
    </row>
    <row r="34" spans="1:32" ht="13.8" thickBot="1" x14ac:dyDescent="0.3">
      <c r="A34" s="10"/>
      <c r="B34" s="5"/>
      <c r="C34" s="217">
        <v>1</v>
      </c>
      <c r="D34" s="218">
        <v>2</v>
      </c>
      <c r="E34" s="218">
        <v>3</v>
      </c>
      <c r="F34" s="218">
        <v>4</v>
      </c>
      <c r="G34" s="218">
        <v>5</v>
      </c>
      <c r="H34" s="218">
        <v>6</v>
      </c>
      <c r="I34" s="218">
        <v>7</v>
      </c>
      <c r="J34" s="218">
        <v>8</v>
      </c>
      <c r="K34" s="218">
        <v>9</v>
      </c>
      <c r="L34" s="216">
        <v>10</v>
      </c>
      <c r="M34" s="214">
        <v>11</v>
      </c>
      <c r="N34" s="216">
        <v>12</v>
      </c>
      <c r="O34" s="214">
        <v>13</v>
      </c>
      <c r="P34" s="216">
        <v>14</v>
      </c>
      <c r="Q34" s="215">
        <v>15</v>
      </c>
      <c r="R34" s="216">
        <v>16</v>
      </c>
      <c r="S34" s="215">
        <v>17</v>
      </c>
      <c r="T34" s="216">
        <v>18</v>
      </c>
      <c r="U34" s="215">
        <v>19</v>
      </c>
      <c r="V34" s="216">
        <v>20</v>
      </c>
      <c r="W34" s="215">
        <v>21</v>
      </c>
      <c r="X34" s="216">
        <v>22</v>
      </c>
      <c r="Y34" s="215">
        <v>23</v>
      </c>
      <c r="Z34" s="216">
        <v>24</v>
      </c>
      <c r="AA34" s="215">
        <v>25</v>
      </c>
      <c r="AB34" s="216">
        <v>26</v>
      </c>
      <c r="AC34" s="215">
        <v>27</v>
      </c>
      <c r="AD34" s="216">
        <v>28</v>
      </c>
      <c r="AE34" s="215">
        <v>29</v>
      </c>
      <c r="AF34" s="216">
        <v>30</v>
      </c>
    </row>
    <row r="35" spans="1:32" x14ac:dyDescent="0.25">
      <c r="A35" s="10"/>
      <c r="B35" s="5"/>
      <c r="C35" s="120"/>
    </row>
    <row r="36" spans="1:32" x14ac:dyDescent="0.25">
      <c r="A36" s="10" t="s">
        <v>64</v>
      </c>
      <c r="B36" s="5"/>
      <c r="C36" s="19">
        <f t="array" ref="C36:Q36">TRANSPOSE(loadfac!N3:N18)</f>
        <v>0.90812602593752101</v>
      </c>
      <c r="D36" s="19">
        <v>0.89865690705080792</v>
      </c>
      <c r="E36" s="19">
        <v>0.89614043212205008</v>
      </c>
      <c r="F36" s="19">
        <v>0.90055361074755635</v>
      </c>
      <c r="G36" s="19">
        <v>0.90002163353095621</v>
      </c>
      <c r="H36" s="19">
        <v>0.8955118645439285</v>
      </c>
      <c r="I36" s="19">
        <v>0.90066750314104393</v>
      </c>
      <c r="J36" s="19">
        <v>0.9054908059880229</v>
      </c>
      <c r="K36" s="19">
        <v>0.87754392394009528</v>
      </c>
      <c r="L36" s="19">
        <v>0.90109147779174237</v>
      </c>
      <c r="M36" s="19">
        <v>0.88036407639435976</v>
      </c>
      <c r="N36" s="19">
        <v>0.89888629116632557</v>
      </c>
      <c r="O36" s="19">
        <v>0.90332381480431667</v>
      </c>
      <c r="P36" s="19">
        <v>0.91421259205255567</v>
      </c>
      <c r="Q36" s="449">
        <v>0.8787360616928287</v>
      </c>
      <c r="R36" s="271">
        <f t="shared" ref="R36:AA36" si="0">+Q36</f>
        <v>0.8787360616928287</v>
      </c>
      <c r="S36" s="271">
        <f t="shared" si="0"/>
        <v>0.8787360616928287</v>
      </c>
      <c r="T36" s="271">
        <f t="shared" si="0"/>
        <v>0.8787360616928287</v>
      </c>
      <c r="U36" s="271">
        <f t="shared" si="0"/>
        <v>0.8787360616928287</v>
      </c>
      <c r="V36" s="271">
        <f t="shared" si="0"/>
        <v>0.8787360616928287</v>
      </c>
      <c r="W36" s="271">
        <f t="shared" si="0"/>
        <v>0.8787360616928287</v>
      </c>
      <c r="X36" s="271">
        <f t="shared" si="0"/>
        <v>0.8787360616928287</v>
      </c>
      <c r="Y36" s="271">
        <f t="shared" si="0"/>
        <v>0.8787360616928287</v>
      </c>
      <c r="Z36" s="271">
        <f t="shared" si="0"/>
        <v>0.8787360616928287</v>
      </c>
      <c r="AA36" s="271">
        <f t="shared" si="0"/>
        <v>0.8787360616928287</v>
      </c>
      <c r="AB36" s="271">
        <f>+AA36</f>
        <v>0.8787360616928287</v>
      </c>
      <c r="AC36" s="271">
        <f>+AB36</f>
        <v>0.8787360616928287</v>
      </c>
      <c r="AD36" s="271">
        <f>+AC36</f>
        <v>0.8787360616928287</v>
      </c>
      <c r="AE36" s="271">
        <f>+AD36</f>
        <v>0.8787360616928287</v>
      </c>
      <c r="AF36" s="271">
        <f>+AE36</f>
        <v>0.8787360616928287</v>
      </c>
    </row>
    <row r="37" spans="1:32" x14ac:dyDescent="0.25">
      <c r="A37" s="9" t="s">
        <v>116</v>
      </c>
      <c r="B37" s="14"/>
      <c r="C37" s="212">
        <f>$G$21*C36</f>
        <v>5.5980520742892539</v>
      </c>
      <c r="D37" s="212">
        <f t="shared" ref="D37:V37" si="1">$G$21*D36</f>
        <v>5.5396806378240004</v>
      </c>
      <c r="E37" s="212">
        <f t="shared" si="1"/>
        <v>5.5241680797731654</v>
      </c>
      <c r="F37" s="212">
        <f t="shared" si="1"/>
        <v>5.5513726780922363</v>
      </c>
      <c r="G37" s="212">
        <f t="shared" si="1"/>
        <v>5.5480933577382263</v>
      </c>
      <c r="H37" s="212">
        <f t="shared" si="1"/>
        <v>5.5202933377945929</v>
      </c>
      <c r="I37" s="212">
        <f t="shared" si="1"/>
        <v>5.5520747563626509</v>
      </c>
      <c r="J37" s="212">
        <f t="shared" si="1"/>
        <v>5.581807524432568</v>
      </c>
      <c r="K37" s="212">
        <f t="shared" si="1"/>
        <v>5.4095317647363235</v>
      </c>
      <c r="L37" s="212">
        <f t="shared" si="1"/>
        <v>5.5546883056994165</v>
      </c>
      <c r="M37" s="212">
        <f t="shared" si="1"/>
        <v>5.4269163125253908</v>
      </c>
      <c r="N37" s="212">
        <f t="shared" si="1"/>
        <v>5.5410946532656968</v>
      </c>
      <c r="O37" s="212">
        <f t="shared" si="1"/>
        <v>5.5684493239797295</v>
      </c>
      <c r="P37" s="212">
        <f t="shared" si="1"/>
        <v>5.6355721024487737</v>
      </c>
      <c r="Q37" s="212">
        <f t="shared" si="1"/>
        <v>5.4168805786992733</v>
      </c>
      <c r="R37" s="212">
        <f t="shared" si="1"/>
        <v>5.4168805786992733</v>
      </c>
      <c r="S37" s="212">
        <f t="shared" si="1"/>
        <v>5.4168805786992733</v>
      </c>
      <c r="T37" s="212">
        <f t="shared" si="1"/>
        <v>5.4168805786992733</v>
      </c>
      <c r="U37" s="212">
        <f t="shared" si="1"/>
        <v>5.4168805786992733</v>
      </c>
      <c r="V37" s="212">
        <f t="shared" si="1"/>
        <v>5.4168805786992733</v>
      </c>
      <c r="W37" s="212">
        <f t="shared" ref="W37:AF37" si="2">$G$21*W36</f>
        <v>5.4168805786992733</v>
      </c>
      <c r="X37" s="212">
        <f t="shared" si="2"/>
        <v>5.4168805786992733</v>
      </c>
      <c r="Y37" s="212">
        <f t="shared" si="2"/>
        <v>5.4168805786992733</v>
      </c>
      <c r="Z37" s="212">
        <f t="shared" si="2"/>
        <v>5.4168805786992733</v>
      </c>
      <c r="AA37" s="212">
        <f t="shared" si="2"/>
        <v>5.4168805786992733</v>
      </c>
      <c r="AB37" s="212">
        <f t="shared" si="2"/>
        <v>5.4168805786992733</v>
      </c>
      <c r="AC37" s="212">
        <f t="shared" si="2"/>
        <v>5.4168805786992733</v>
      </c>
      <c r="AD37" s="212">
        <f t="shared" si="2"/>
        <v>5.4168805786992733</v>
      </c>
      <c r="AE37" s="212">
        <f t="shared" si="2"/>
        <v>5.4168805786992733</v>
      </c>
      <c r="AF37" s="212">
        <f t="shared" si="2"/>
        <v>5.4168805786992733</v>
      </c>
    </row>
    <row r="38" spans="1:32" x14ac:dyDescent="0.25">
      <c r="A38" s="10" t="s">
        <v>117</v>
      </c>
      <c r="B38" s="14"/>
      <c r="C38" s="212">
        <v>0</v>
      </c>
      <c r="D38" s="212">
        <v>0</v>
      </c>
      <c r="E38" s="212">
        <v>0</v>
      </c>
      <c r="F38" s="212">
        <v>0</v>
      </c>
      <c r="G38" s="212">
        <v>0</v>
      </c>
      <c r="H38" s="212">
        <v>0</v>
      </c>
      <c r="I38" s="212">
        <v>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  <c r="Q38" s="212">
        <v>0</v>
      </c>
      <c r="R38" s="212">
        <v>0</v>
      </c>
      <c r="S38" s="212">
        <v>0</v>
      </c>
      <c r="T38" s="212">
        <v>0</v>
      </c>
      <c r="U38" s="212">
        <v>0</v>
      </c>
      <c r="V38" s="212">
        <v>0</v>
      </c>
      <c r="W38" s="212">
        <v>0</v>
      </c>
      <c r="X38" s="212">
        <v>0</v>
      </c>
      <c r="Y38" s="212">
        <v>0</v>
      </c>
      <c r="Z38" s="212">
        <v>0</v>
      </c>
      <c r="AA38" s="212">
        <v>0</v>
      </c>
      <c r="AB38" s="212">
        <v>0</v>
      </c>
      <c r="AC38" s="212">
        <v>0</v>
      </c>
      <c r="AD38" s="212">
        <v>0</v>
      </c>
      <c r="AE38" s="212">
        <v>0</v>
      </c>
      <c r="AF38" s="212">
        <v>0</v>
      </c>
    </row>
    <row r="39" spans="1:32" x14ac:dyDescent="0.25">
      <c r="A39" s="10" t="s">
        <v>75</v>
      </c>
      <c r="B39" s="5"/>
      <c r="C39" s="147">
        <f t="array" ref="C39:Q39">TRANSPOSE(forwcurv!I10:I27)</f>
        <v>2.2934393306157523</v>
      </c>
      <c r="D39" s="145">
        <v>2.9144331221024058</v>
      </c>
      <c r="E39" s="23">
        <v>2.976644545687122</v>
      </c>
      <c r="F39" s="23">
        <v>3.0411315185040326</v>
      </c>
      <c r="G39" s="23">
        <v>2.696403440288524</v>
      </c>
      <c r="H39" s="23">
        <v>2.9781917116109042</v>
      </c>
      <c r="I39" s="23">
        <v>3.4846720352638645</v>
      </c>
      <c r="J39" s="23">
        <v>3.4322253028429497</v>
      </c>
      <c r="K39" s="23">
        <v>3.125883058202048</v>
      </c>
      <c r="L39" s="23">
        <v>3.350319025732492</v>
      </c>
      <c r="M39" s="23">
        <v>4.0570128530847152</v>
      </c>
      <c r="N39" s="23">
        <v>3.8947491838168067</v>
      </c>
      <c r="O39" s="23">
        <v>3.419618585851675</v>
      </c>
      <c r="P39" s="23">
        <v>3.8384588205917218</v>
      </c>
      <c r="Q39" s="23">
        <v>3.9266282675127115</v>
      </c>
      <c r="R39" s="23">
        <f t="shared" ref="R39:V40" si="3">+Q39</f>
        <v>3.9266282675127115</v>
      </c>
      <c r="S39" s="23">
        <f t="shared" si="3"/>
        <v>3.9266282675127115</v>
      </c>
      <c r="T39" s="23">
        <f t="shared" si="3"/>
        <v>3.9266282675127115</v>
      </c>
      <c r="U39" s="23">
        <f t="shared" si="3"/>
        <v>3.9266282675127115</v>
      </c>
      <c r="V39" s="23">
        <f t="shared" si="3"/>
        <v>3.9266282675127115</v>
      </c>
      <c r="W39" s="23">
        <f t="shared" ref="W39:AA40" si="4">+V39</f>
        <v>3.9266282675127115</v>
      </c>
      <c r="X39" s="23">
        <f t="shared" si="4"/>
        <v>3.9266282675127115</v>
      </c>
      <c r="Y39" s="23">
        <f t="shared" si="4"/>
        <v>3.9266282675127115</v>
      </c>
      <c r="Z39" s="23">
        <f t="shared" si="4"/>
        <v>3.9266282675127115</v>
      </c>
      <c r="AA39" s="23">
        <f t="shared" si="4"/>
        <v>3.9266282675127115</v>
      </c>
      <c r="AB39" s="23">
        <f t="shared" ref="AB39:AF40" si="5">+AA39</f>
        <v>3.9266282675127115</v>
      </c>
      <c r="AC39" s="23">
        <f t="shared" si="5"/>
        <v>3.9266282675127115</v>
      </c>
      <c r="AD39" s="23">
        <f t="shared" si="5"/>
        <v>3.9266282675127115</v>
      </c>
      <c r="AE39" s="23">
        <f t="shared" si="5"/>
        <v>3.9266282675127115</v>
      </c>
      <c r="AF39" s="23">
        <f t="shared" si="5"/>
        <v>3.9266282675127115</v>
      </c>
    </row>
    <row r="40" spans="1:32" x14ac:dyDescent="0.25">
      <c r="A40" t="s">
        <v>118</v>
      </c>
      <c r="C40" s="8">
        <v>0.04</v>
      </c>
      <c r="D40" s="121">
        <f>+C40</f>
        <v>0.04</v>
      </c>
      <c r="E40" s="121">
        <f t="shared" ref="E40:Q40" si="6">+D40</f>
        <v>0.04</v>
      </c>
      <c r="F40" s="121">
        <f t="shared" si="6"/>
        <v>0.04</v>
      </c>
      <c r="G40" s="121">
        <f t="shared" si="6"/>
        <v>0.04</v>
      </c>
      <c r="H40" s="121">
        <f t="shared" si="6"/>
        <v>0.04</v>
      </c>
      <c r="I40" s="121">
        <f t="shared" si="6"/>
        <v>0.04</v>
      </c>
      <c r="J40" s="121">
        <f t="shared" si="6"/>
        <v>0.04</v>
      </c>
      <c r="K40" s="121">
        <f t="shared" si="6"/>
        <v>0.04</v>
      </c>
      <c r="L40" s="121">
        <f t="shared" si="6"/>
        <v>0.04</v>
      </c>
      <c r="M40" s="121">
        <f t="shared" si="6"/>
        <v>0.04</v>
      </c>
      <c r="N40" s="121">
        <f t="shared" si="6"/>
        <v>0.04</v>
      </c>
      <c r="O40" s="121">
        <f t="shared" si="6"/>
        <v>0.04</v>
      </c>
      <c r="P40" s="121">
        <f t="shared" si="6"/>
        <v>0.04</v>
      </c>
      <c r="Q40" s="121">
        <f t="shared" si="6"/>
        <v>0.04</v>
      </c>
      <c r="R40" s="121">
        <f t="shared" si="3"/>
        <v>0.04</v>
      </c>
      <c r="S40" s="121">
        <f t="shared" si="3"/>
        <v>0.04</v>
      </c>
      <c r="T40" s="121">
        <f t="shared" si="3"/>
        <v>0.04</v>
      </c>
      <c r="U40" s="121">
        <f t="shared" si="3"/>
        <v>0.04</v>
      </c>
      <c r="V40" s="121">
        <f t="shared" si="3"/>
        <v>0.04</v>
      </c>
      <c r="W40" s="121">
        <f t="shared" si="4"/>
        <v>0.04</v>
      </c>
      <c r="X40" s="121">
        <f t="shared" si="4"/>
        <v>0.04</v>
      </c>
      <c r="Y40" s="121">
        <f t="shared" si="4"/>
        <v>0.04</v>
      </c>
      <c r="Z40" s="121">
        <f t="shared" si="4"/>
        <v>0.04</v>
      </c>
      <c r="AA40" s="121">
        <f t="shared" si="4"/>
        <v>0.04</v>
      </c>
      <c r="AB40" s="121">
        <f t="shared" si="5"/>
        <v>0.04</v>
      </c>
      <c r="AC40" s="121">
        <f t="shared" si="5"/>
        <v>0.04</v>
      </c>
      <c r="AD40" s="121">
        <f t="shared" si="5"/>
        <v>0.04</v>
      </c>
      <c r="AE40" s="121">
        <f t="shared" si="5"/>
        <v>0.04</v>
      </c>
      <c r="AF40" s="121">
        <f t="shared" si="5"/>
        <v>0.04</v>
      </c>
    </row>
    <row r="41" spans="1:32" x14ac:dyDescent="0.25">
      <c r="A41" s="5"/>
      <c r="B41" s="15"/>
      <c r="C41" s="8"/>
      <c r="D41" s="121"/>
    </row>
    <row r="42" spans="1:32" x14ac:dyDescent="0.25">
      <c r="A42" s="10" t="s">
        <v>79</v>
      </c>
      <c r="B42" s="15"/>
      <c r="C42" s="6"/>
      <c r="D42" s="121"/>
    </row>
    <row r="43" spans="1:32" x14ac:dyDescent="0.25">
      <c r="A43" s="10" t="s">
        <v>362</v>
      </c>
      <c r="B43" s="15"/>
      <c r="C43" s="421">
        <f>11124.025/810*780</f>
        <v>10712.024074074074</v>
      </c>
      <c r="D43" s="124">
        <f t="shared" ref="D43:G44" si="7">+C43*$B$27</f>
        <v>11033.384796296295</v>
      </c>
      <c r="E43" s="124">
        <f t="shared" si="7"/>
        <v>11364.386340185185</v>
      </c>
      <c r="F43" s="124">
        <f t="shared" si="7"/>
        <v>11705.31793039074</v>
      </c>
      <c r="G43" s="124">
        <f t="shared" si="7"/>
        <v>12056.477468302463</v>
      </c>
    </row>
    <row r="44" spans="1:32" x14ac:dyDescent="0.25">
      <c r="A44" s="9" t="s">
        <v>119</v>
      </c>
      <c r="B44" s="440"/>
      <c r="C44" s="124">
        <f>(D19*0.035)+(B25*0.6)-(E20*0.085)</f>
        <v>726.27200000000005</v>
      </c>
      <c r="D44" s="124">
        <f t="shared" si="7"/>
        <v>748.06016000000011</v>
      </c>
      <c r="E44" s="17">
        <f t="shared" si="7"/>
        <v>770.50196480000011</v>
      </c>
      <c r="F44" s="17">
        <f t="shared" si="7"/>
        <v>793.61702374400011</v>
      </c>
      <c r="G44" s="17">
        <f t="shared" si="7"/>
        <v>817.42553445632018</v>
      </c>
      <c r="I44" s="1">
        <f>SUM(B44:G44)</f>
        <v>3855.8766830003206</v>
      </c>
    </row>
    <row r="45" spans="1:32" x14ac:dyDescent="0.25">
      <c r="A45" s="9" t="s">
        <v>120</v>
      </c>
      <c r="B45" s="5"/>
      <c r="C45" s="20">
        <f>((+C37+C38)*C39*365)+($E$24*$C$40*365*C36)</f>
        <v>4686.1593727336758</v>
      </c>
      <c r="D45" s="20">
        <f>((+D37+D38)*D39*365)+($E$24*$C$40*365*D36)</f>
        <v>5892.9354889114311</v>
      </c>
      <c r="E45" s="20">
        <f>((+E37+E38)*E39*365)+($E$24*$C$40*365*E36)</f>
        <v>6001.8719462022291</v>
      </c>
      <c r="F45" s="20">
        <f>((+F37+F38)*F39*365)+($E$24*$C$40*365*F36)</f>
        <v>6162.0958641425814</v>
      </c>
      <c r="G45" s="20">
        <f>((+G37+G38)*G39*365)+($E$24*$C$40*365*G36)</f>
        <v>5460.3627761492507</v>
      </c>
      <c r="I45" s="1">
        <f>SUM(C45:G45)</f>
        <v>28203.425448139165</v>
      </c>
    </row>
    <row r="46" spans="1:32" x14ac:dyDescent="0.25">
      <c r="A46" s="10" t="s">
        <v>32</v>
      </c>
      <c r="C46" s="27">
        <f>DCF!C11*B31</f>
        <v>16859.99236</v>
      </c>
      <c r="D46" s="122">
        <f>+C46*$B$27</f>
        <v>17365.7921308</v>
      </c>
      <c r="E46" s="18">
        <f>+D46*$B$27</f>
        <v>17886.765894724002</v>
      </c>
      <c r="F46" s="18">
        <f>+E46*$B$27</f>
        <v>18423.368871565723</v>
      </c>
      <c r="G46" s="18">
        <f>+F46*$B$27</f>
        <v>18976.069937712695</v>
      </c>
      <c r="H46" s="18">
        <f>+G46*$B$27</f>
        <v>19545.352035844076</v>
      </c>
      <c r="I46" s="1">
        <f>SUM(C46:G46)</f>
        <v>89511.989194802416</v>
      </c>
    </row>
    <row r="47" spans="1:32" x14ac:dyDescent="0.25">
      <c r="A47" s="5"/>
      <c r="C47" s="8"/>
      <c r="D47" s="121"/>
    </row>
    <row r="48" spans="1:32" x14ac:dyDescent="0.25">
      <c r="A48" s="5"/>
      <c r="C48" s="8"/>
      <c r="D48" s="121"/>
    </row>
    <row r="49" spans="1:17" x14ac:dyDescent="0.25">
      <c r="A49" s="5"/>
      <c r="C49" s="8"/>
      <c r="D49" s="121"/>
    </row>
    <row r="50" spans="1:17" x14ac:dyDescent="0.25">
      <c r="A50" s="5"/>
      <c r="C50" s="8"/>
      <c r="D50" s="121"/>
    </row>
    <row r="51" spans="1:17" x14ac:dyDescent="0.25">
      <c r="A51" s="5" t="s">
        <v>201</v>
      </c>
      <c r="B51" s="263">
        <f>+B7</f>
        <v>15</v>
      </c>
      <c r="C51" s="8"/>
      <c r="D51" s="121"/>
    </row>
    <row r="52" spans="1:17" x14ac:dyDescent="0.25">
      <c r="A52" s="10" t="s">
        <v>202</v>
      </c>
      <c r="B52" s="264">
        <v>0.33333000000000002</v>
      </c>
      <c r="C52" s="264">
        <v>0.44450000000000001</v>
      </c>
      <c r="D52" s="264">
        <v>0.14810000000000001</v>
      </c>
      <c r="E52" s="264">
        <v>7.4099999999999999E-2</v>
      </c>
      <c r="F52" s="264">
        <v>0</v>
      </c>
      <c r="G52" s="265"/>
      <c r="H52" s="265"/>
      <c r="I52" s="265"/>
      <c r="J52" s="265"/>
      <c r="K52" s="265"/>
      <c r="L52" s="265"/>
      <c r="M52" s="265"/>
      <c r="N52" s="265"/>
      <c r="O52" s="265"/>
      <c r="P52" s="265"/>
    </row>
    <row r="53" spans="1:17" x14ac:dyDescent="0.25">
      <c r="A53" s="10" t="s">
        <v>203</v>
      </c>
      <c r="B53" s="264">
        <v>0.2</v>
      </c>
      <c r="C53" s="264">
        <v>0.32</v>
      </c>
      <c r="D53" s="264">
        <v>0.192</v>
      </c>
      <c r="E53" s="264">
        <v>0.1152</v>
      </c>
      <c r="F53" s="264">
        <v>0.1152</v>
      </c>
      <c r="G53" s="265">
        <v>5.7599999999999998E-2</v>
      </c>
      <c r="H53" s="265"/>
      <c r="I53" s="265"/>
      <c r="J53" s="265"/>
      <c r="K53" s="265"/>
      <c r="L53" s="265"/>
      <c r="M53" s="265"/>
      <c r="N53" s="265"/>
      <c r="O53" s="265"/>
      <c r="P53" s="265"/>
    </row>
    <row r="54" spans="1:17" x14ac:dyDescent="0.25">
      <c r="A54" s="10" t="s">
        <v>204</v>
      </c>
      <c r="B54" s="266">
        <v>0.1429</v>
      </c>
      <c r="C54" s="267">
        <v>0.24490000000000001</v>
      </c>
      <c r="D54" s="265">
        <v>0.1749</v>
      </c>
      <c r="E54" s="265">
        <v>0.1249</v>
      </c>
      <c r="F54" s="265">
        <v>8.9300000000000004E-2</v>
      </c>
      <c r="G54" s="265">
        <v>8.9200000000000002E-2</v>
      </c>
      <c r="H54" s="265">
        <v>8.9300000000000004E-2</v>
      </c>
      <c r="I54" s="265">
        <v>4.4600000000000001E-2</v>
      </c>
      <c r="J54" s="265"/>
      <c r="K54" s="265"/>
      <c r="L54" s="265"/>
      <c r="M54" s="265"/>
      <c r="N54" s="265"/>
      <c r="O54" s="265"/>
      <c r="P54" s="265"/>
    </row>
    <row r="55" spans="1:17" x14ac:dyDescent="0.25">
      <c r="A55" s="10" t="s">
        <v>205</v>
      </c>
      <c r="B55" s="266">
        <v>0.05</v>
      </c>
      <c r="C55" s="267">
        <v>9.5000000000000001E-2</v>
      </c>
      <c r="D55" s="265">
        <v>8.5500000000000007E-2</v>
      </c>
      <c r="E55" s="265">
        <v>7.6999999999999999E-2</v>
      </c>
      <c r="F55" s="265">
        <v>6.93E-2</v>
      </c>
      <c r="G55" s="265">
        <v>6.2300000000000001E-2</v>
      </c>
      <c r="H55" s="265">
        <v>5.8999999999999997E-2</v>
      </c>
      <c r="I55" s="265">
        <v>5.8999999999999997E-2</v>
      </c>
      <c r="J55" s="265">
        <v>5.91E-2</v>
      </c>
      <c r="K55" s="265">
        <v>5.8999999999999997E-2</v>
      </c>
      <c r="L55" s="265">
        <v>5.91E-2</v>
      </c>
      <c r="M55" s="265">
        <v>5.8999999999999997E-2</v>
      </c>
      <c r="N55" s="265">
        <v>5.91E-2</v>
      </c>
      <c r="O55" s="265">
        <v>5.8999999999999997E-2</v>
      </c>
      <c r="P55" s="265">
        <v>5.91E-2</v>
      </c>
      <c r="Q55">
        <v>2.9499999999999998E-2</v>
      </c>
    </row>
    <row r="56" spans="1:17" x14ac:dyDescent="0.25">
      <c r="A56" s="9"/>
      <c r="B56" s="5"/>
      <c r="C56" s="7"/>
      <c r="D56" s="121"/>
    </row>
    <row r="57" spans="1:17" x14ac:dyDescent="0.25">
      <c r="B57" s="5"/>
      <c r="C57" s="16"/>
      <c r="D57" s="121"/>
    </row>
    <row r="58" spans="1:17" x14ac:dyDescent="0.25">
      <c r="C58" s="121"/>
      <c r="D58" s="121"/>
    </row>
    <row r="59" spans="1:17" x14ac:dyDescent="0.25">
      <c r="C59" s="121"/>
      <c r="D59" s="121"/>
    </row>
    <row r="60" spans="1:17" x14ac:dyDescent="0.25">
      <c r="A60" s="11"/>
      <c r="B60" s="2"/>
      <c r="C60" s="11"/>
      <c r="D60" s="11"/>
      <c r="E60" s="11"/>
    </row>
    <row r="61" spans="1:17" x14ac:dyDescent="0.25">
      <c r="A61" s="138"/>
      <c r="B61" s="26"/>
      <c r="C61"/>
      <c r="E61" s="26"/>
    </row>
    <row r="62" spans="1:17" x14ac:dyDescent="0.25">
      <c r="A62" s="11"/>
      <c r="B62" s="26"/>
      <c r="C62" s="11"/>
      <c r="D62" s="11"/>
      <c r="E62" s="11"/>
    </row>
    <row r="63" spans="1:17" x14ac:dyDescent="0.25">
      <c r="A63" s="11"/>
      <c r="B63" s="21"/>
      <c r="C63" s="11"/>
      <c r="D63" s="11"/>
      <c r="E63" s="11"/>
    </row>
    <row r="64" spans="1:17" x14ac:dyDescent="0.25">
      <c r="C64" s="121"/>
      <c r="D64" s="121"/>
    </row>
    <row r="65" spans="3:4" x14ac:dyDescent="0.25">
      <c r="C65" s="121"/>
      <c r="D65" s="121"/>
    </row>
    <row r="66" spans="3:4" x14ac:dyDescent="0.25">
      <c r="C66" s="121"/>
      <c r="D66" s="121"/>
    </row>
    <row r="67" spans="3:4" x14ac:dyDescent="0.25">
      <c r="C67" s="121"/>
      <c r="D67" s="121"/>
    </row>
    <row r="68" spans="3:4" x14ac:dyDescent="0.25">
      <c r="C68" s="121"/>
      <c r="D68" s="121"/>
    </row>
    <row r="69" spans="3:4" x14ac:dyDescent="0.25">
      <c r="C69" s="121"/>
      <c r="D69" s="121"/>
    </row>
    <row r="70" spans="3:4" x14ac:dyDescent="0.25">
      <c r="C70" s="121"/>
      <c r="D70" s="121"/>
    </row>
    <row r="71" spans="3:4" x14ac:dyDescent="0.25">
      <c r="C71" s="121"/>
      <c r="D71" s="121"/>
    </row>
    <row r="72" spans="3:4" x14ac:dyDescent="0.25">
      <c r="C72" s="121"/>
      <c r="D72" s="121"/>
    </row>
    <row r="73" spans="3:4" x14ac:dyDescent="0.25">
      <c r="C73" s="121"/>
      <c r="D73" s="121"/>
    </row>
    <row r="74" spans="3:4" x14ac:dyDescent="0.25">
      <c r="C74" s="121"/>
      <c r="D74" s="121"/>
    </row>
    <row r="75" spans="3:4" x14ac:dyDescent="0.25">
      <c r="C75" s="121"/>
      <c r="D75" s="121"/>
    </row>
    <row r="76" spans="3:4" x14ac:dyDescent="0.25">
      <c r="C76" s="121"/>
      <c r="D76" s="121"/>
    </row>
    <row r="77" spans="3:4" x14ac:dyDescent="0.25">
      <c r="C77" s="121"/>
      <c r="D77" s="121"/>
    </row>
    <row r="78" spans="3:4" x14ac:dyDescent="0.25">
      <c r="C78" s="121"/>
      <c r="D78" s="121"/>
    </row>
    <row r="79" spans="3:4" x14ac:dyDescent="0.25">
      <c r="C79" s="121"/>
      <c r="D79" s="121"/>
    </row>
    <row r="80" spans="3:4" x14ac:dyDescent="0.25">
      <c r="C80" s="121"/>
      <c r="D80" s="121"/>
    </row>
    <row r="81" spans="3:4" x14ac:dyDescent="0.25">
      <c r="C81" s="121"/>
      <c r="D81" s="121"/>
    </row>
    <row r="82" spans="3:4" x14ac:dyDescent="0.25">
      <c r="C82" s="121"/>
      <c r="D82" s="121"/>
    </row>
    <row r="83" spans="3:4" x14ac:dyDescent="0.25">
      <c r="C83" s="121"/>
      <c r="D83" s="121"/>
    </row>
    <row r="84" spans="3:4" x14ac:dyDescent="0.25">
      <c r="C84" s="121"/>
      <c r="D84" s="121"/>
    </row>
    <row r="85" spans="3:4" x14ac:dyDescent="0.25">
      <c r="C85" s="121"/>
      <c r="D85" s="121"/>
    </row>
    <row r="86" spans="3:4" x14ac:dyDescent="0.25">
      <c r="C86" s="121"/>
      <c r="D86" s="121"/>
    </row>
    <row r="87" spans="3:4" x14ac:dyDescent="0.25">
      <c r="C87" s="121"/>
      <c r="D87" s="121"/>
    </row>
    <row r="88" spans="3:4" x14ac:dyDescent="0.25">
      <c r="C88" s="121"/>
      <c r="D88" s="121"/>
    </row>
    <row r="89" spans="3:4" x14ac:dyDescent="0.25">
      <c r="C89" s="121"/>
      <c r="D89" s="121"/>
    </row>
    <row r="90" spans="3:4" x14ac:dyDescent="0.25">
      <c r="C90" s="121"/>
      <c r="D90" s="121"/>
    </row>
    <row r="91" spans="3:4" x14ac:dyDescent="0.25">
      <c r="C91" s="121"/>
      <c r="D91" s="121"/>
    </row>
    <row r="92" spans="3:4" x14ac:dyDescent="0.25">
      <c r="C92" s="121"/>
      <c r="D92" s="121"/>
    </row>
    <row r="93" spans="3:4" x14ac:dyDescent="0.25">
      <c r="C93" s="121"/>
      <c r="D93" s="121"/>
    </row>
    <row r="94" spans="3:4" x14ac:dyDescent="0.25">
      <c r="C94" s="121"/>
      <c r="D94" s="121"/>
    </row>
    <row r="95" spans="3:4" x14ac:dyDescent="0.25">
      <c r="C95" s="121"/>
      <c r="D95" s="121"/>
    </row>
    <row r="96" spans="3:4" x14ac:dyDescent="0.25">
      <c r="C96" s="121"/>
      <c r="D96" s="121"/>
    </row>
    <row r="97" spans="3:4" x14ac:dyDescent="0.25">
      <c r="C97" s="121"/>
      <c r="D97" s="121"/>
    </row>
    <row r="98" spans="3:4" x14ac:dyDescent="0.25">
      <c r="C98" s="121"/>
      <c r="D98" s="121"/>
    </row>
    <row r="99" spans="3:4" x14ac:dyDescent="0.25">
      <c r="C99" s="121"/>
      <c r="D99" s="121"/>
    </row>
    <row r="100" spans="3:4" x14ac:dyDescent="0.25">
      <c r="C100" s="121"/>
      <c r="D100" s="121"/>
    </row>
    <row r="101" spans="3:4" x14ac:dyDescent="0.25">
      <c r="C101" s="121"/>
      <c r="D101" s="121"/>
    </row>
    <row r="102" spans="3:4" x14ac:dyDescent="0.25">
      <c r="C102" s="121"/>
      <c r="D102" s="121"/>
    </row>
    <row r="103" spans="3:4" x14ac:dyDescent="0.25">
      <c r="C103" s="121"/>
      <c r="D103" s="121"/>
    </row>
    <row r="104" spans="3:4" x14ac:dyDescent="0.25">
      <c r="C104" s="121"/>
      <c r="D104" s="121"/>
    </row>
    <row r="105" spans="3:4" x14ac:dyDescent="0.25">
      <c r="C105" s="121"/>
      <c r="D105" s="121"/>
    </row>
    <row r="106" spans="3:4" x14ac:dyDescent="0.25">
      <c r="C106" s="121"/>
      <c r="D106" s="121"/>
    </row>
    <row r="107" spans="3:4" x14ac:dyDescent="0.25">
      <c r="C107" s="121"/>
      <c r="D107" s="121"/>
    </row>
    <row r="108" spans="3:4" x14ac:dyDescent="0.25">
      <c r="C108" s="121"/>
      <c r="D108" s="121"/>
    </row>
    <row r="109" spans="3:4" x14ac:dyDescent="0.25">
      <c r="C109" s="121"/>
      <c r="D109" s="121"/>
    </row>
    <row r="110" spans="3:4" x14ac:dyDescent="0.25">
      <c r="C110" s="121"/>
      <c r="D110" s="121"/>
    </row>
    <row r="111" spans="3:4" x14ac:dyDescent="0.25">
      <c r="C111" s="121"/>
      <c r="D111" s="121"/>
    </row>
    <row r="112" spans="3:4" x14ac:dyDescent="0.25">
      <c r="C112" s="121"/>
      <c r="D112" s="121"/>
    </row>
    <row r="113" spans="3:4" x14ac:dyDescent="0.25">
      <c r="C113" s="121"/>
      <c r="D113" s="121"/>
    </row>
    <row r="114" spans="3:4" x14ac:dyDescent="0.25">
      <c r="C114" s="121"/>
      <c r="D114" s="121"/>
    </row>
    <row r="115" spans="3:4" x14ac:dyDescent="0.25">
      <c r="C115" s="121"/>
      <c r="D115" s="121"/>
    </row>
    <row r="116" spans="3:4" x14ac:dyDescent="0.25">
      <c r="C116" s="121"/>
      <c r="D116" s="121"/>
    </row>
    <row r="117" spans="3:4" x14ac:dyDescent="0.25">
      <c r="C117" s="121"/>
      <c r="D117" s="121"/>
    </row>
    <row r="118" spans="3:4" x14ac:dyDescent="0.25">
      <c r="C118" s="121"/>
      <c r="D118" s="121"/>
    </row>
    <row r="119" spans="3:4" x14ac:dyDescent="0.25">
      <c r="C119" s="121"/>
      <c r="D119" s="121"/>
    </row>
    <row r="120" spans="3:4" x14ac:dyDescent="0.25">
      <c r="C120" s="121"/>
      <c r="D120" s="121"/>
    </row>
    <row r="121" spans="3:4" x14ac:dyDescent="0.25">
      <c r="C121" s="121"/>
      <c r="D121" s="121"/>
    </row>
    <row r="122" spans="3:4" x14ac:dyDescent="0.25">
      <c r="C122" s="121"/>
      <c r="D122" s="121"/>
    </row>
    <row r="123" spans="3:4" x14ac:dyDescent="0.25">
      <c r="C123" s="121"/>
      <c r="D123" s="121"/>
    </row>
    <row r="124" spans="3:4" x14ac:dyDescent="0.25">
      <c r="C124" s="121"/>
      <c r="D124" s="121"/>
    </row>
    <row r="125" spans="3:4" x14ac:dyDescent="0.25">
      <c r="C125" s="121"/>
      <c r="D125" s="121"/>
    </row>
    <row r="126" spans="3:4" x14ac:dyDescent="0.25">
      <c r="C126" s="121"/>
      <c r="D126" s="121"/>
    </row>
    <row r="127" spans="3:4" x14ac:dyDescent="0.25">
      <c r="C127" s="121"/>
      <c r="D127" s="121"/>
    </row>
    <row r="128" spans="3:4" x14ac:dyDescent="0.25">
      <c r="C128" s="121"/>
      <c r="D128" s="121"/>
    </row>
    <row r="129" spans="3:4" x14ac:dyDescent="0.25">
      <c r="C129" s="121"/>
      <c r="D129" s="121"/>
    </row>
    <row r="130" spans="3:4" x14ac:dyDescent="0.25">
      <c r="C130" s="121"/>
      <c r="D130" s="121"/>
    </row>
    <row r="131" spans="3:4" x14ac:dyDescent="0.25">
      <c r="C131" s="121"/>
      <c r="D131" s="121"/>
    </row>
    <row r="132" spans="3:4" x14ac:dyDescent="0.25">
      <c r="C132" s="121"/>
      <c r="D132" s="121"/>
    </row>
    <row r="133" spans="3:4" x14ac:dyDescent="0.25">
      <c r="C133" s="121"/>
      <c r="D133" s="121"/>
    </row>
    <row r="134" spans="3:4" x14ac:dyDescent="0.25">
      <c r="C134" s="121"/>
      <c r="D134" s="121"/>
    </row>
    <row r="135" spans="3:4" x14ac:dyDescent="0.25">
      <c r="C135" s="121"/>
      <c r="D135" s="121"/>
    </row>
    <row r="136" spans="3:4" x14ac:dyDescent="0.25">
      <c r="C136" s="121"/>
      <c r="D136" s="121"/>
    </row>
    <row r="137" spans="3:4" x14ac:dyDescent="0.25">
      <c r="C137" s="121"/>
      <c r="D137" s="121"/>
    </row>
    <row r="138" spans="3:4" x14ac:dyDescent="0.25">
      <c r="C138" s="121"/>
      <c r="D138" s="121"/>
    </row>
    <row r="139" spans="3:4" x14ac:dyDescent="0.25">
      <c r="C139" s="121"/>
      <c r="D139" s="121"/>
    </row>
    <row r="140" spans="3:4" x14ac:dyDescent="0.25">
      <c r="C140" s="121"/>
      <c r="D140" s="121"/>
    </row>
    <row r="141" spans="3:4" x14ac:dyDescent="0.25">
      <c r="C141" s="121"/>
      <c r="D141" s="121"/>
    </row>
    <row r="142" spans="3:4" x14ac:dyDescent="0.25">
      <c r="C142" s="121"/>
      <c r="D142" s="121"/>
    </row>
    <row r="143" spans="3:4" x14ac:dyDescent="0.25">
      <c r="C143" s="121"/>
      <c r="D143" s="121"/>
    </row>
    <row r="144" spans="3:4" x14ac:dyDescent="0.25">
      <c r="C144" s="121"/>
      <c r="D144" s="121"/>
    </row>
    <row r="145" spans="3:4" x14ac:dyDescent="0.25">
      <c r="C145" s="121"/>
      <c r="D145" s="121"/>
    </row>
    <row r="146" spans="3:4" x14ac:dyDescent="0.25">
      <c r="C146" s="121"/>
      <c r="D146" s="121"/>
    </row>
    <row r="147" spans="3:4" x14ac:dyDescent="0.25">
      <c r="C147" s="121"/>
      <c r="D147" s="121"/>
    </row>
    <row r="148" spans="3:4" x14ac:dyDescent="0.25">
      <c r="C148" s="121"/>
      <c r="D148" s="121"/>
    </row>
    <row r="149" spans="3:4" x14ac:dyDescent="0.25">
      <c r="C149" s="121"/>
      <c r="D149" s="121"/>
    </row>
    <row r="150" spans="3:4" x14ac:dyDescent="0.25">
      <c r="C150" s="121"/>
      <c r="D150" s="121"/>
    </row>
    <row r="151" spans="3:4" x14ac:dyDescent="0.25">
      <c r="C151" s="121"/>
      <c r="D151" s="121"/>
    </row>
    <row r="152" spans="3:4" x14ac:dyDescent="0.25">
      <c r="C152" s="121"/>
      <c r="D152" s="121"/>
    </row>
    <row r="153" spans="3:4" x14ac:dyDescent="0.25">
      <c r="C153" s="121"/>
      <c r="D153" s="121"/>
    </row>
    <row r="154" spans="3:4" x14ac:dyDescent="0.25">
      <c r="C154" s="121"/>
      <c r="D154" s="121"/>
    </row>
    <row r="155" spans="3:4" x14ac:dyDescent="0.25">
      <c r="C155" s="121"/>
      <c r="D155" s="121"/>
    </row>
    <row r="156" spans="3:4" x14ac:dyDescent="0.25">
      <c r="C156" s="121"/>
      <c r="D156" s="121"/>
    </row>
    <row r="157" spans="3:4" x14ac:dyDescent="0.25">
      <c r="C157" s="121"/>
      <c r="D157" s="121"/>
    </row>
    <row r="158" spans="3:4" x14ac:dyDescent="0.25">
      <c r="C158" s="121"/>
      <c r="D158" s="121"/>
    </row>
    <row r="159" spans="3:4" x14ac:dyDescent="0.25">
      <c r="C159" s="121"/>
      <c r="D159" s="121"/>
    </row>
    <row r="160" spans="3:4" x14ac:dyDescent="0.25">
      <c r="C160" s="121"/>
      <c r="D160" s="121"/>
    </row>
    <row r="161" spans="3:4" x14ac:dyDescent="0.25">
      <c r="C161" s="121"/>
      <c r="D161" s="121"/>
    </row>
    <row r="162" spans="3:4" x14ac:dyDescent="0.25">
      <c r="C162" s="121"/>
      <c r="D162" s="121"/>
    </row>
  </sheetData>
  <phoneticPr fontId="14" type="noConversion"/>
  <pageMargins left="0.34" right="0.22" top="1" bottom="1" header="0.5" footer="0.5"/>
  <pageSetup scale="52" orientation="landscape" horizontalDpi="4294967292" r:id="rId1"/>
  <headerFooter alignWithMargins="0"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86"/>
  <sheetViews>
    <sheetView topLeftCell="A6" zoomScale="75" workbookViewId="0">
      <selection activeCell="C21" sqref="C21"/>
    </sheetView>
  </sheetViews>
  <sheetFormatPr defaultRowHeight="13.2" x14ac:dyDescent="0.25"/>
  <cols>
    <col min="1" max="1" width="43.109375" bestFit="1" customWidth="1"/>
    <col min="2" max="2" width="7.109375" bestFit="1" customWidth="1"/>
    <col min="3" max="3" width="11.33203125" bestFit="1" customWidth="1"/>
    <col min="4" max="4" width="12.44140625" bestFit="1" customWidth="1"/>
    <col min="5" max="17" width="9.88671875" bestFit="1" customWidth="1"/>
    <col min="18" max="32" width="9.88671875" customWidth="1"/>
    <col min="33" max="33" width="10.33203125" customWidth="1"/>
    <col min="48" max="48" width="10.6640625" bestFit="1" customWidth="1"/>
  </cols>
  <sheetData>
    <row r="1" spans="1:33" s="254" customFormat="1" ht="17.399999999999999" x14ac:dyDescent="0.3">
      <c r="A1" s="471" t="str">
        <f>+assumptions!A1</f>
        <v>Transwestern Pipeline</v>
      </c>
      <c r="B1" s="471"/>
      <c r="C1" s="471"/>
      <c r="D1" s="471"/>
      <c r="E1" s="471"/>
      <c r="F1" s="471"/>
      <c r="G1" s="471"/>
      <c r="H1" s="471"/>
      <c r="I1" s="471"/>
      <c r="J1" s="471"/>
      <c r="K1" s="471"/>
      <c r="L1" s="471"/>
      <c r="M1" s="471"/>
      <c r="N1" s="471"/>
      <c r="O1" s="471"/>
      <c r="P1" s="471"/>
      <c r="Q1" s="471"/>
      <c r="R1" s="253"/>
      <c r="S1" s="253"/>
      <c r="T1" s="253"/>
      <c r="U1" s="253"/>
      <c r="V1" s="253"/>
      <c r="W1" s="253"/>
      <c r="X1" s="253"/>
      <c r="Y1" s="253"/>
      <c r="Z1" s="253"/>
      <c r="AA1" s="253"/>
      <c r="AB1" s="253"/>
      <c r="AC1" s="253"/>
      <c r="AD1" s="253"/>
      <c r="AE1" s="253"/>
      <c r="AF1" s="253"/>
    </row>
    <row r="2" spans="1:33" s="254" customFormat="1" ht="17.399999999999999" x14ac:dyDescent="0.3">
      <c r="A2" s="471" t="str">
        <f>+assumptions!A2</f>
        <v>Sun Devil Project - Sun Devil Project</v>
      </c>
      <c r="B2" s="471"/>
      <c r="C2" s="471"/>
      <c r="D2" s="471"/>
      <c r="E2" s="471"/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253"/>
      <c r="S2" s="253"/>
      <c r="T2" s="253"/>
      <c r="U2" s="253"/>
      <c r="V2" s="253"/>
      <c r="W2" s="253"/>
      <c r="X2" s="253"/>
      <c r="Y2" s="253"/>
      <c r="Z2" s="253"/>
      <c r="AA2" s="253"/>
      <c r="AB2" s="253"/>
      <c r="AC2" s="253"/>
      <c r="AD2" s="253"/>
      <c r="AE2" s="253"/>
      <c r="AF2" s="253"/>
    </row>
    <row r="3" spans="1:33" s="254" customFormat="1" ht="17.399999999999999" x14ac:dyDescent="0.3">
      <c r="A3" s="471" t="s">
        <v>408</v>
      </c>
      <c r="B3" s="471"/>
      <c r="C3" s="471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253"/>
      <c r="S3" s="253"/>
      <c r="T3" s="253"/>
      <c r="U3" s="253"/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</row>
    <row r="4" spans="1:33" s="254" customFormat="1" ht="17.399999999999999" x14ac:dyDescent="0.3">
      <c r="A4" s="253"/>
      <c r="B4" s="253"/>
      <c r="C4" s="253"/>
      <c r="D4" s="253"/>
      <c r="E4" s="253"/>
      <c r="F4" s="253"/>
      <c r="G4" s="253"/>
      <c r="H4" s="253"/>
      <c r="I4" s="253"/>
      <c r="J4" s="253"/>
      <c r="K4" s="253"/>
      <c r="L4" s="253"/>
    </row>
    <row r="5" spans="1:33" s="254" customFormat="1" ht="17.399999999999999" x14ac:dyDescent="0.3">
      <c r="A5" s="253"/>
      <c r="B5" s="253"/>
      <c r="C5" s="253"/>
      <c r="D5" s="253"/>
      <c r="E5" s="253"/>
      <c r="F5" s="253"/>
      <c r="G5" s="253"/>
      <c r="H5" s="253"/>
      <c r="I5" s="253"/>
      <c r="J5" s="253"/>
      <c r="K5" s="253"/>
      <c r="L5" s="253"/>
    </row>
    <row r="6" spans="1:33" x14ac:dyDescent="0.25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  <c r="R6" s="3">
        <v>16</v>
      </c>
      <c r="S6" s="3">
        <v>17</v>
      </c>
      <c r="T6" s="3">
        <v>18</v>
      </c>
      <c r="U6" s="3">
        <v>19</v>
      </c>
      <c r="V6" s="3">
        <v>20</v>
      </c>
      <c r="W6" s="3">
        <v>21</v>
      </c>
      <c r="X6" s="3">
        <v>22</v>
      </c>
      <c r="Y6" s="3">
        <v>23</v>
      </c>
      <c r="Z6" s="3">
        <v>24</v>
      </c>
      <c r="AA6" s="3">
        <v>25</v>
      </c>
      <c r="AB6" s="3">
        <v>26</v>
      </c>
      <c r="AC6" s="3">
        <v>27</v>
      </c>
      <c r="AD6" s="3">
        <v>28</v>
      </c>
      <c r="AE6" s="3">
        <v>29</v>
      </c>
      <c r="AF6" s="3">
        <v>30</v>
      </c>
    </row>
    <row r="7" spans="1:33" x14ac:dyDescent="0.25">
      <c r="C7" s="255" t="s">
        <v>176</v>
      </c>
      <c r="D7" s="255" t="s">
        <v>177</v>
      </c>
      <c r="E7" s="255" t="s">
        <v>178</v>
      </c>
      <c r="F7" s="255" t="s">
        <v>179</v>
      </c>
      <c r="G7" s="255" t="s">
        <v>180</v>
      </c>
      <c r="H7" s="255" t="s">
        <v>181</v>
      </c>
      <c r="I7" s="255" t="s">
        <v>182</v>
      </c>
      <c r="J7" s="255" t="s">
        <v>183</v>
      </c>
      <c r="K7" s="255" t="s">
        <v>184</v>
      </c>
      <c r="L7" s="255" t="s">
        <v>185</v>
      </c>
      <c r="M7" s="255" t="s">
        <v>186</v>
      </c>
      <c r="N7" s="255" t="s">
        <v>187</v>
      </c>
      <c r="O7" s="255" t="s">
        <v>188</v>
      </c>
      <c r="P7" s="255" t="s">
        <v>189</v>
      </c>
      <c r="Q7" s="255" t="s">
        <v>200</v>
      </c>
      <c r="R7" s="255" t="s">
        <v>383</v>
      </c>
      <c r="S7" s="255" t="s">
        <v>384</v>
      </c>
      <c r="T7" s="255" t="s">
        <v>385</v>
      </c>
      <c r="U7" s="255" t="s">
        <v>386</v>
      </c>
      <c r="V7" s="255" t="s">
        <v>387</v>
      </c>
      <c r="W7" s="255" t="s">
        <v>388</v>
      </c>
      <c r="X7" s="255" t="s">
        <v>389</v>
      </c>
      <c r="Y7" s="255" t="s">
        <v>390</v>
      </c>
      <c r="Z7" s="255" t="s">
        <v>391</v>
      </c>
      <c r="AA7" s="255" t="s">
        <v>392</v>
      </c>
      <c r="AB7" s="255" t="s">
        <v>393</v>
      </c>
      <c r="AC7" s="255" t="s">
        <v>394</v>
      </c>
      <c r="AD7" s="255" t="s">
        <v>395</v>
      </c>
      <c r="AE7" s="255" t="s">
        <v>396</v>
      </c>
      <c r="AF7" s="255" t="s">
        <v>397</v>
      </c>
      <c r="AG7" t="s">
        <v>41</v>
      </c>
    </row>
    <row r="8" spans="1:33" x14ac:dyDescent="0.25">
      <c r="A8" t="s">
        <v>190</v>
      </c>
      <c r="B8" s="256"/>
      <c r="C8" s="24">
        <f>+DCF!D63</f>
        <v>8081.9114956963604</v>
      </c>
      <c r="D8" s="24">
        <f>+DCF!E63</f>
        <v>43435.61121124147</v>
      </c>
      <c r="E8" s="24">
        <f>+DCF!F63</f>
        <v>41456.105828578628</v>
      </c>
      <c r="F8" s="24">
        <f>+DCF!G63</f>
        <v>25223.261779380548</v>
      </c>
      <c r="G8" s="24">
        <f>+DCF!H63</f>
        <v>25195.964107723514</v>
      </c>
      <c r="H8" s="24">
        <f>+DCF!I63</f>
        <v>24541.817147885879</v>
      </c>
      <c r="I8" s="24">
        <f>+DCF!J63</f>
        <v>24202.787596940616</v>
      </c>
      <c r="J8" s="24">
        <f>+DCF!K63</f>
        <v>25096.220182013538</v>
      </c>
      <c r="K8" s="24">
        <f>+DCF!L63</f>
        <v>25645.802318737704</v>
      </c>
      <c r="L8" s="24">
        <f>+DCF!M63</f>
        <v>26265.079628630134</v>
      </c>
      <c r="M8" s="24">
        <f>+DCF!N63</f>
        <v>26983.18444697286</v>
      </c>
      <c r="N8" s="24">
        <f>+DCF!O63</f>
        <v>27738.281527419553</v>
      </c>
      <c r="O8" s="24">
        <f>+DCF!P63</f>
        <v>28239.30674746669</v>
      </c>
      <c r="P8" s="24">
        <f>+DCF!Q63</f>
        <v>36443.580228462881</v>
      </c>
      <c r="Q8" s="24">
        <f>+DCF!R63</f>
        <v>44340.921056260537</v>
      </c>
      <c r="R8" s="24">
        <f>+DCF!S63</f>
        <v>34696.488725247022</v>
      </c>
      <c r="S8" s="24">
        <f>+DCF!T63</f>
        <v>24646.514266977858</v>
      </c>
      <c r="T8" s="24">
        <f>+DCF!U63</f>
        <v>24448.542650534073</v>
      </c>
      <c r="U8" s="24">
        <f>+DCF!V63</f>
        <v>24225.591656138626</v>
      </c>
      <c r="V8" s="24">
        <f>+DCF!W63</f>
        <v>45179.27557117719</v>
      </c>
      <c r="W8" s="24">
        <f>+DCF!X63</f>
        <v>0</v>
      </c>
      <c r="X8" s="24">
        <f>+DCF!Y63</f>
        <v>0</v>
      </c>
      <c r="Y8" s="24">
        <f>+DCF!Z63</f>
        <v>0</v>
      </c>
      <c r="Z8" s="24">
        <f>+DCF!AA63</f>
        <v>0</v>
      </c>
      <c r="AA8" s="24">
        <f>+DCF!AB63</f>
        <v>0</v>
      </c>
      <c r="AB8" s="24">
        <f>+DCF!AC63</f>
        <v>0</v>
      </c>
      <c r="AC8" s="24">
        <f>+DCF!AD63</f>
        <v>0</v>
      </c>
      <c r="AD8" s="24">
        <f>+DCF!AE63</f>
        <v>0</v>
      </c>
      <c r="AE8" s="24">
        <f>+DCF!AF63</f>
        <v>0</v>
      </c>
      <c r="AF8" s="24">
        <f>+DCF!AG63</f>
        <v>0</v>
      </c>
      <c r="AG8" s="24">
        <f>SUM(C8:AF8)</f>
        <v>586086.24817348551</v>
      </c>
    </row>
    <row r="9" spans="1:33" x14ac:dyDescent="0.25">
      <c r="D9" s="257"/>
      <c r="E9" s="257"/>
      <c r="AG9" s="24">
        <f t="shared" ref="AG9:AG18" si="0">SUM(C9:AF9)</f>
        <v>0</v>
      </c>
    </row>
    <row r="10" spans="1:33" x14ac:dyDescent="0.25">
      <c r="A10" t="s">
        <v>191</v>
      </c>
      <c r="B10" s="258">
        <f>+inputs!B14</f>
        <v>0.2</v>
      </c>
      <c r="C10" s="24">
        <f>+DCF!C11*B10</f>
        <v>168599.92360000001</v>
      </c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>
        <f t="shared" si="0"/>
        <v>168599.92360000001</v>
      </c>
    </row>
    <row r="11" spans="1:33" x14ac:dyDescent="0.25">
      <c r="B11" s="258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3" x14ac:dyDescent="0.25">
      <c r="A12" t="s">
        <v>192</v>
      </c>
      <c r="C12" s="24">
        <f>+EARNINGS!C24</f>
        <v>78450.956168404227</v>
      </c>
      <c r="D12" s="24">
        <f>+EARNINGS!D24</f>
        <v>31116.947713366673</v>
      </c>
      <c r="E12" s="24">
        <f>+EARNINGS!E24</f>
        <v>30049.331877486849</v>
      </c>
      <c r="F12" s="24">
        <f>+EARNINGS!F24</f>
        <v>14607.848661688553</v>
      </c>
      <c r="G12" s="24">
        <f>+EARNINGS!G24</f>
        <v>15291.031068081989</v>
      </c>
      <c r="H12" s="24">
        <f>+EARNINGS!H24</f>
        <v>16076.370023950238</v>
      </c>
      <c r="I12" s="24">
        <f>+EARNINGS!I24</f>
        <v>16818.942702883651</v>
      </c>
      <c r="J12" s="24">
        <f>+EARNINGS!J24</f>
        <v>17738.27898021858</v>
      </c>
      <c r="K12" s="24">
        <f>+EARNINGS!K24</f>
        <v>18229.181599533014</v>
      </c>
      <c r="L12" s="24">
        <f>+EARNINGS!L24</f>
        <v>18907.138426835183</v>
      </c>
      <c r="M12" s="24">
        <f>+EARNINGS!M24</f>
        <v>19566.563727768102</v>
      </c>
      <c r="N12" s="24">
        <f>+EARNINGS!N24</f>
        <v>20380.340325624536</v>
      </c>
      <c r="O12" s="24">
        <f>+EARNINGS!O24</f>
        <v>20822.686028261942</v>
      </c>
      <c r="P12" s="24">
        <f>+EARNINGS!P24</f>
        <v>21418.146117144381</v>
      </c>
      <c r="Q12" s="24">
        <f>+EARNINGS!Q24</f>
        <v>21641.121902532432</v>
      </c>
      <c r="R12" s="24">
        <f>+EARNINGS!R24</f>
        <v>21698.333815279613</v>
      </c>
      <c r="S12" s="24">
        <f>+EARNINGS!S24</f>
        <v>21317.227775623214</v>
      </c>
      <c r="T12" s="24">
        <f>+EARNINGS!T24</f>
        <v>21119.256159179437</v>
      </c>
      <c r="U12" s="24">
        <f>+EARNINGS!U24</f>
        <v>20896.305164783938</v>
      </c>
      <c r="V12" s="24">
        <f>+EARNINGS!V24</f>
        <v>20855.011657564959</v>
      </c>
      <c r="W12" s="24">
        <f>+EARNINGS!W24</f>
        <v>0</v>
      </c>
      <c r="X12" s="24">
        <f>+EARNINGS!X24</f>
        <v>0</v>
      </c>
      <c r="Y12" s="24">
        <f>+EARNINGS!Y24</f>
        <v>0</v>
      </c>
      <c r="Z12" s="24">
        <f>+EARNINGS!Z24</f>
        <v>0</v>
      </c>
      <c r="AA12" s="24">
        <f>+EARNINGS!AA24</f>
        <v>0</v>
      </c>
      <c r="AB12" s="24">
        <f>+EARNINGS!AB24</f>
        <v>0</v>
      </c>
      <c r="AC12" s="24">
        <f>+EARNINGS!AC24</f>
        <v>0</v>
      </c>
      <c r="AD12" s="24">
        <f>+EARNINGS!AD24</f>
        <v>0</v>
      </c>
      <c r="AE12" s="24">
        <f>+EARNINGS!AE24</f>
        <v>0</v>
      </c>
      <c r="AF12" s="24">
        <f>+EARNINGS!AF24</f>
        <v>0</v>
      </c>
      <c r="AG12" s="24">
        <f t="shared" si="0"/>
        <v>467001.01989621145</v>
      </c>
    </row>
    <row r="13" spans="1:33" x14ac:dyDescent="0.25">
      <c r="A13" t="s">
        <v>193</v>
      </c>
      <c r="C13" s="259">
        <f>+C8</f>
        <v>8081.9114956963604</v>
      </c>
      <c r="D13" s="259">
        <f t="shared" ref="D13:Q13" si="1">+D8</f>
        <v>43435.61121124147</v>
      </c>
      <c r="E13" s="259">
        <f t="shared" si="1"/>
        <v>41456.105828578628</v>
      </c>
      <c r="F13" s="259">
        <f t="shared" si="1"/>
        <v>25223.261779380548</v>
      </c>
      <c r="G13" s="259">
        <f t="shared" si="1"/>
        <v>25195.964107723514</v>
      </c>
      <c r="H13" s="259">
        <f t="shared" si="1"/>
        <v>24541.817147885879</v>
      </c>
      <c r="I13" s="259">
        <f t="shared" si="1"/>
        <v>24202.787596940616</v>
      </c>
      <c r="J13" s="259">
        <f t="shared" si="1"/>
        <v>25096.220182013538</v>
      </c>
      <c r="K13" s="259">
        <f t="shared" si="1"/>
        <v>25645.802318737704</v>
      </c>
      <c r="L13" s="259">
        <f t="shared" si="1"/>
        <v>26265.079628630134</v>
      </c>
      <c r="M13" s="259">
        <f t="shared" si="1"/>
        <v>26983.18444697286</v>
      </c>
      <c r="N13" s="259">
        <f t="shared" si="1"/>
        <v>27738.281527419553</v>
      </c>
      <c r="O13" s="259">
        <f t="shared" si="1"/>
        <v>28239.30674746669</v>
      </c>
      <c r="P13" s="259">
        <f t="shared" si="1"/>
        <v>36443.580228462881</v>
      </c>
      <c r="Q13" s="259">
        <f t="shared" si="1"/>
        <v>44340.921056260537</v>
      </c>
      <c r="R13" s="259">
        <f t="shared" ref="R13:AF13" si="2">+R8</f>
        <v>34696.488725247022</v>
      </c>
      <c r="S13" s="259">
        <f t="shared" si="2"/>
        <v>24646.514266977858</v>
      </c>
      <c r="T13" s="259">
        <f t="shared" si="2"/>
        <v>24448.542650534073</v>
      </c>
      <c r="U13" s="259">
        <f t="shared" si="2"/>
        <v>24225.591656138626</v>
      </c>
      <c r="V13" s="259">
        <f t="shared" si="2"/>
        <v>45179.27557117719</v>
      </c>
      <c r="W13" s="259">
        <f t="shared" si="2"/>
        <v>0</v>
      </c>
      <c r="X13" s="259">
        <f t="shared" si="2"/>
        <v>0</v>
      </c>
      <c r="Y13" s="259">
        <f t="shared" si="2"/>
        <v>0</v>
      </c>
      <c r="Z13" s="259">
        <f t="shared" si="2"/>
        <v>0</v>
      </c>
      <c r="AA13" s="259">
        <f t="shared" si="2"/>
        <v>0</v>
      </c>
      <c r="AB13" s="259">
        <f t="shared" si="2"/>
        <v>0</v>
      </c>
      <c r="AC13" s="259">
        <f t="shared" si="2"/>
        <v>0</v>
      </c>
      <c r="AD13" s="259">
        <f t="shared" si="2"/>
        <v>0</v>
      </c>
      <c r="AE13" s="259">
        <f t="shared" si="2"/>
        <v>0</v>
      </c>
      <c r="AF13" s="259">
        <f t="shared" si="2"/>
        <v>0</v>
      </c>
      <c r="AG13" s="24">
        <f t="shared" si="0"/>
        <v>586086.24817348551</v>
      </c>
    </row>
    <row r="14" spans="1:33" x14ac:dyDescent="0.25">
      <c r="A14" t="s">
        <v>194</v>
      </c>
      <c r="C14" s="257">
        <f t="shared" ref="C14:Q14" si="3">+C12-C13</f>
        <v>70369.044672707867</v>
      </c>
      <c r="D14" s="257">
        <f t="shared" si="3"/>
        <v>-12318.663497874797</v>
      </c>
      <c r="E14" s="257">
        <f t="shared" si="3"/>
        <v>-11406.773951091778</v>
      </c>
      <c r="F14" s="257">
        <f t="shared" si="3"/>
        <v>-10615.413117691995</v>
      </c>
      <c r="G14" s="257">
        <f t="shared" si="3"/>
        <v>-9904.9330396415244</v>
      </c>
      <c r="H14" s="257">
        <f t="shared" si="3"/>
        <v>-8465.4471239356408</v>
      </c>
      <c r="I14" s="257">
        <f t="shared" si="3"/>
        <v>-7383.8448940569651</v>
      </c>
      <c r="J14" s="257">
        <f t="shared" si="3"/>
        <v>-7357.941201794958</v>
      </c>
      <c r="K14" s="257">
        <f t="shared" si="3"/>
        <v>-7416.6207192046895</v>
      </c>
      <c r="L14" s="257">
        <f t="shared" si="3"/>
        <v>-7357.9412017949508</v>
      </c>
      <c r="M14" s="257">
        <f t="shared" si="3"/>
        <v>-7416.6207192047586</v>
      </c>
      <c r="N14" s="257">
        <f t="shared" si="3"/>
        <v>-7357.9412017950162</v>
      </c>
      <c r="O14" s="257">
        <f t="shared" si="3"/>
        <v>-7416.6207192047477</v>
      </c>
      <c r="P14" s="257">
        <f t="shared" si="3"/>
        <v>-15025.4341113185</v>
      </c>
      <c r="Q14" s="257">
        <f t="shared" si="3"/>
        <v>-22699.799153728105</v>
      </c>
      <c r="R14" s="257">
        <f t="shared" ref="R14:AF14" si="4">+R12-R13</f>
        <v>-12998.154909967408</v>
      </c>
      <c r="S14" s="257">
        <f t="shared" si="4"/>
        <v>-3329.2864913546437</v>
      </c>
      <c r="T14" s="257">
        <f t="shared" si="4"/>
        <v>-3329.2864913546364</v>
      </c>
      <c r="U14" s="257">
        <f t="shared" si="4"/>
        <v>-3329.2864913546873</v>
      </c>
      <c r="V14" s="257">
        <f t="shared" si="4"/>
        <v>-24324.263913612231</v>
      </c>
      <c r="W14" s="257">
        <f t="shared" si="4"/>
        <v>0</v>
      </c>
      <c r="X14" s="257">
        <f t="shared" si="4"/>
        <v>0</v>
      </c>
      <c r="Y14" s="257">
        <f t="shared" si="4"/>
        <v>0</v>
      </c>
      <c r="Z14" s="257">
        <f t="shared" si="4"/>
        <v>0</v>
      </c>
      <c r="AA14" s="257">
        <f t="shared" si="4"/>
        <v>0</v>
      </c>
      <c r="AB14" s="257">
        <f t="shared" si="4"/>
        <v>0</v>
      </c>
      <c r="AC14" s="257">
        <f t="shared" si="4"/>
        <v>0</v>
      </c>
      <c r="AD14" s="257">
        <f t="shared" si="4"/>
        <v>0</v>
      </c>
      <c r="AE14" s="257">
        <f t="shared" si="4"/>
        <v>0</v>
      </c>
      <c r="AF14" s="257">
        <f t="shared" si="4"/>
        <v>0</v>
      </c>
      <c r="AG14" s="24">
        <f t="shared" si="0"/>
        <v>-119085.22827727417</v>
      </c>
    </row>
    <row r="15" spans="1:33" x14ac:dyDescent="0.25">
      <c r="AG15" s="24"/>
    </row>
    <row r="16" spans="1:33" x14ac:dyDescent="0.25">
      <c r="A16" t="s">
        <v>195</v>
      </c>
      <c r="B16" s="24">
        <f>+C10</f>
        <v>168599.92360000001</v>
      </c>
      <c r="C16" s="257">
        <f>+C10+C14</f>
        <v>238968.96827270789</v>
      </c>
      <c r="D16" s="257">
        <f>+C16+D14</f>
        <v>226650.30477483309</v>
      </c>
      <c r="E16" s="257">
        <f t="shared" ref="E16:Q16" si="5">+D16+E14</f>
        <v>215243.53082374131</v>
      </c>
      <c r="F16" s="257">
        <f t="shared" si="5"/>
        <v>204628.11770604932</v>
      </c>
      <c r="G16" s="257">
        <f t="shared" si="5"/>
        <v>194723.18466640779</v>
      </c>
      <c r="H16" s="257">
        <f t="shared" si="5"/>
        <v>186257.73754247214</v>
      </c>
      <c r="I16" s="257">
        <f t="shared" si="5"/>
        <v>178873.89264841517</v>
      </c>
      <c r="J16" s="257">
        <f t="shared" si="5"/>
        <v>171515.95144662022</v>
      </c>
      <c r="K16" s="257">
        <f t="shared" si="5"/>
        <v>164099.33072741554</v>
      </c>
      <c r="L16" s="257">
        <f t="shared" si="5"/>
        <v>156741.38952562059</v>
      </c>
      <c r="M16" s="257">
        <f t="shared" si="5"/>
        <v>149324.76880641584</v>
      </c>
      <c r="N16" s="257">
        <f t="shared" si="5"/>
        <v>141966.82760462083</v>
      </c>
      <c r="O16" s="257">
        <f t="shared" si="5"/>
        <v>134550.20688541609</v>
      </c>
      <c r="P16" s="257">
        <f t="shared" si="5"/>
        <v>119524.7727740976</v>
      </c>
      <c r="Q16" s="257">
        <f t="shared" si="5"/>
        <v>96824.973620369492</v>
      </c>
      <c r="R16" s="257">
        <f>IF(inputs!$B$9-ROE!R6&gt;-1,+Q16+R14,0)</f>
        <v>83826.818710402091</v>
      </c>
      <c r="S16" s="257">
        <f>IF(inputs!$B$9-ROE!S6&gt;-1,+R16+S14,0)</f>
        <v>80497.532219047454</v>
      </c>
      <c r="T16" s="257">
        <f>IF(inputs!$B$9-ROE!T6&gt;-1,+S16+T14,0)</f>
        <v>77168.245727692818</v>
      </c>
      <c r="U16" s="257">
        <f>IF(inputs!$B$9-ROE!U6&gt;-1,+T16+U14,0)</f>
        <v>73838.959236338123</v>
      </c>
      <c r="V16" s="257">
        <f>IF(inputs!$B$9-ROE!V6&gt;-1,+U16+V14,0)</f>
        <v>49514.695322725893</v>
      </c>
      <c r="W16" s="257">
        <f>IF(inputs!$B$9-ROE!W6&gt;-1,+V16+W14,0)</f>
        <v>0</v>
      </c>
      <c r="X16" s="257">
        <f>IF(inputs!$B$9-ROE!X6&gt;-1,+W16+X14,0)</f>
        <v>0</v>
      </c>
      <c r="Y16" s="257">
        <f>IF(inputs!$B$9-ROE!Y6&gt;-1,+X16+Y14,0)</f>
        <v>0</v>
      </c>
      <c r="Z16" s="257">
        <f>IF(inputs!$B$9-ROE!Z6&gt;-1,+Y16+Z14,0)</f>
        <v>0</v>
      </c>
      <c r="AA16" s="257">
        <f>IF(inputs!$B$9-ROE!AA6&gt;-1,+Z16+AA14,0)</f>
        <v>0</v>
      </c>
      <c r="AB16" s="257">
        <f>IF(inputs!$B$9-ROE!AB6&gt;-1,+AA16+AB14,0)</f>
        <v>0</v>
      </c>
      <c r="AC16" s="257">
        <f>IF(inputs!$B$9-ROE!AC6&gt;-1,+AB16+AC14,0)</f>
        <v>0</v>
      </c>
      <c r="AD16" s="257">
        <f>IF(inputs!$B$9-ROE!AD6&gt;-1,+AC16+AD14,0)</f>
        <v>0</v>
      </c>
      <c r="AE16" s="257">
        <f>IF(inputs!$B$9-ROE!AE6&gt;-1,+AD16+AE14,0)</f>
        <v>0</v>
      </c>
      <c r="AF16" s="257">
        <f>IF(inputs!$B$9-ROE!AF6&gt;-1,+AE16+AF14,0)</f>
        <v>0</v>
      </c>
      <c r="AG16" s="24">
        <f t="shared" si="0"/>
        <v>2944740.2090414097</v>
      </c>
    </row>
    <row r="17" spans="1:33" x14ac:dyDescent="0.25">
      <c r="AG17" s="24"/>
    </row>
    <row r="18" spans="1:33" x14ac:dyDescent="0.25">
      <c r="A18" t="s">
        <v>353</v>
      </c>
      <c r="C18" s="24">
        <f>+EARNINGS!C24</f>
        <v>78450.956168404227</v>
      </c>
      <c r="D18" s="24">
        <f>+EARNINGS!D24</f>
        <v>31116.947713366673</v>
      </c>
      <c r="E18" s="24">
        <f>+EARNINGS!E24</f>
        <v>30049.331877486849</v>
      </c>
      <c r="F18" s="24">
        <f>+EARNINGS!F24</f>
        <v>14607.848661688553</v>
      </c>
      <c r="G18" s="24">
        <f>+EARNINGS!G24</f>
        <v>15291.031068081989</v>
      </c>
      <c r="H18" s="24">
        <f>+EARNINGS!H24</f>
        <v>16076.370023950238</v>
      </c>
      <c r="I18" s="24">
        <f>+EARNINGS!I24</f>
        <v>16818.942702883651</v>
      </c>
      <c r="J18" s="24">
        <f>+EARNINGS!J24</f>
        <v>17738.27898021858</v>
      </c>
      <c r="K18" s="24">
        <f>+EARNINGS!K24</f>
        <v>18229.181599533014</v>
      </c>
      <c r="L18" s="24">
        <f>+EARNINGS!L24</f>
        <v>18907.138426835183</v>
      </c>
      <c r="M18" s="24">
        <f>+EARNINGS!M24</f>
        <v>19566.563727768102</v>
      </c>
      <c r="N18" s="24">
        <f>+EARNINGS!N24</f>
        <v>20380.340325624536</v>
      </c>
      <c r="O18" s="24">
        <f>+EARNINGS!O24</f>
        <v>20822.686028261942</v>
      </c>
      <c r="P18" s="24">
        <f>+EARNINGS!P24</f>
        <v>21418.146117144381</v>
      </c>
      <c r="Q18" s="24">
        <f>+EARNINGS!Q24</f>
        <v>21641.121902532432</v>
      </c>
      <c r="R18" s="24">
        <f>+EARNINGS!R24</f>
        <v>21698.333815279613</v>
      </c>
      <c r="S18" s="24">
        <f>+EARNINGS!S24</f>
        <v>21317.227775623214</v>
      </c>
      <c r="T18" s="24">
        <f>+EARNINGS!T24</f>
        <v>21119.256159179437</v>
      </c>
      <c r="U18" s="24">
        <f>+EARNINGS!U24</f>
        <v>20896.305164783938</v>
      </c>
      <c r="V18" s="24">
        <f>+EARNINGS!V24</f>
        <v>20855.011657564959</v>
      </c>
      <c r="W18" s="24">
        <f>+EARNINGS!W24</f>
        <v>0</v>
      </c>
      <c r="X18" s="24">
        <f>+EARNINGS!X24</f>
        <v>0</v>
      </c>
      <c r="Y18" s="24">
        <f>+EARNINGS!Y24</f>
        <v>0</v>
      </c>
      <c r="Z18" s="24">
        <f>+EARNINGS!Z24</f>
        <v>0</v>
      </c>
      <c r="AA18" s="24">
        <f>+EARNINGS!AA24</f>
        <v>0</v>
      </c>
      <c r="AB18" s="24">
        <f>+EARNINGS!AB24</f>
        <v>0</v>
      </c>
      <c r="AC18" s="24">
        <f>+EARNINGS!AC24</f>
        <v>0</v>
      </c>
      <c r="AD18" s="24">
        <f>+EARNINGS!AD24</f>
        <v>0</v>
      </c>
      <c r="AE18" s="24">
        <f>+EARNINGS!AE24</f>
        <v>0</v>
      </c>
      <c r="AF18" s="24">
        <f>+EARNINGS!AF24</f>
        <v>0</v>
      </c>
      <c r="AG18" s="24">
        <f t="shared" si="0"/>
        <v>467001.01989621145</v>
      </c>
    </row>
    <row r="19" spans="1:33" ht="13.8" thickBot="1" x14ac:dyDescent="0.3"/>
    <row r="20" spans="1:33" x14ac:dyDescent="0.25">
      <c r="A20" s="194" t="s">
        <v>354</v>
      </c>
      <c r="B20" s="418"/>
      <c r="C20" s="451">
        <f t="shared" ref="C20:Q20" si="6">IF(C16=0,0,+C18/C16)</f>
        <v>0.3282893035671357</v>
      </c>
      <c r="D20" s="416">
        <f t="shared" si="6"/>
        <v>0.13729056197069739</v>
      </c>
      <c r="E20" s="416">
        <f t="shared" si="6"/>
        <v>0.13960620215849207</v>
      </c>
      <c r="F20" s="416">
        <f t="shared" si="6"/>
        <v>7.1387299191565154E-2</v>
      </c>
      <c r="G20" s="416">
        <f t="shared" si="6"/>
        <v>7.8527018209351859E-2</v>
      </c>
      <c r="H20" s="416">
        <f t="shared" si="6"/>
        <v>8.6312494911973042E-2</v>
      </c>
      <c r="I20" s="416">
        <f t="shared" si="6"/>
        <v>9.4026816624056209E-2</v>
      </c>
      <c r="J20" s="416">
        <f t="shared" si="6"/>
        <v>0.10342057884767147</v>
      </c>
      <c r="K20" s="416">
        <f t="shared" si="6"/>
        <v>0.11108626414700865</v>
      </c>
      <c r="L20" s="416">
        <f t="shared" si="6"/>
        <v>0.12062632903828294</v>
      </c>
      <c r="M20" s="416">
        <f t="shared" si="6"/>
        <v>0.13103361139727684</v>
      </c>
      <c r="N20" s="416">
        <f t="shared" si="6"/>
        <v>0.14355705955749049</v>
      </c>
      <c r="O20" s="416">
        <f t="shared" si="6"/>
        <v>0.15475774069968312</v>
      </c>
      <c r="P20" s="416">
        <f t="shared" si="6"/>
        <v>0.17919420066687583</v>
      </c>
      <c r="Q20" s="416">
        <f t="shared" si="6"/>
        <v>0.22350764573799681</v>
      </c>
      <c r="R20" s="416">
        <f t="shared" ref="R20:AF20" si="7">IF(R16=0,0,+R18/R16)</f>
        <v>0.25884715833295796</v>
      </c>
      <c r="S20" s="416">
        <f t="shared" si="7"/>
        <v>0.2648184011109237</v>
      </c>
      <c r="T20" s="416">
        <f t="shared" si="7"/>
        <v>0.27367806485719448</v>
      </c>
      <c r="U20" s="416">
        <f t="shared" si="7"/>
        <v>0.28299837079096191</v>
      </c>
      <c r="V20" s="416">
        <f t="shared" si="7"/>
        <v>0.42118832644806919</v>
      </c>
      <c r="W20" s="416">
        <f t="shared" si="7"/>
        <v>0</v>
      </c>
      <c r="X20" s="416">
        <f t="shared" si="7"/>
        <v>0</v>
      </c>
      <c r="Y20" s="416">
        <f t="shared" si="7"/>
        <v>0</v>
      </c>
      <c r="Z20" s="416">
        <f t="shared" si="7"/>
        <v>0</v>
      </c>
      <c r="AA20" s="416">
        <f t="shared" si="7"/>
        <v>0</v>
      </c>
      <c r="AB20" s="416">
        <f t="shared" si="7"/>
        <v>0</v>
      </c>
      <c r="AC20" s="416">
        <f t="shared" si="7"/>
        <v>0</v>
      </c>
      <c r="AD20" s="416">
        <f t="shared" si="7"/>
        <v>0</v>
      </c>
      <c r="AE20" s="416">
        <f t="shared" si="7"/>
        <v>0</v>
      </c>
      <c r="AF20" s="417">
        <f t="shared" si="7"/>
        <v>0</v>
      </c>
    </row>
    <row r="21" spans="1:33" ht="13.8" thickBot="1" x14ac:dyDescent="0.3">
      <c r="A21" s="196" t="s">
        <v>416</v>
      </c>
      <c r="B21" s="419"/>
      <c r="C21" s="452">
        <f>AVERAGE(C18:AF18)/+AVERAGE(B16:AF16)</f>
        <v>0.15500000000000003</v>
      </c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  <c r="AA21" s="108"/>
      <c r="AB21" s="108"/>
      <c r="AC21" s="108"/>
      <c r="AD21" s="108"/>
      <c r="AE21" s="108"/>
      <c r="AF21" s="109"/>
    </row>
    <row r="23" spans="1:33" x14ac:dyDescent="0.25">
      <c r="A23" t="s">
        <v>192</v>
      </c>
      <c r="C23" s="1">
        <f>+EARNINGS!C42</f>
        <v>89774.78295429115</v>
      </c>
      <c r="D23" s="1">
        <f>+EARNINGS!D42</f>
        <v>42108.763532494144</v>
      </c>
      <c r="E23" s="1">
        <f>+EARNINGS!E42</f>
        <v>41041.147696614309</v>
      </c>
      <c r="F23" s="1">
        <f>+EARNINGS!F42</f>
        <v>25599.664480816016</v>
      </c>
      <c r="G23" s="1">
        <f>+EARNINGS!G42</f>
        <v>26282.846887209453</v>
      </c>
      <c r="H23" s="1">
        <f>+EARNINGS!H42</f>
        <v>27068.185843077699</v>
      </c>
      <c r="I23" s="1">
        <f>+EARNINGS!I42</f>
        <v>27810.75852201111</v>
      </c>
      <c r="J23" s="1">
        <f>+EARNINGS!J42</f>
        <v>28730.09479934604</v>
      </c>
      <c r="K23" s="1">
        <f>+EARNINGS!K42</f>
        <v>29220.997418660478</v>
      </c>
      <c r="L23" s="1">
        <f>+EARNINGS!L42</f>
        <v>29898.954245962643</v>
      </c>
      <c r="M23" s="1">
        <f>+EARNINGS!M42</f>
        <v>30558.379546895572</v>
      </c>
      <c r="N23" s="1">
        <f>+EARNINGS!N42</f>
        <v>31372.156144752</v>
      </c>
      <c r="O23" s="1">
        <f>+EARNINGS!O42</f>
        <v>31814.501847389405</v>
      </c>
      <c r="P23" s="1">
        <f>+EARNINGS!P42</f>
        <v>32409.96193627184</v>
      </c>
      <c r="Q23" s="1">
        <f>+EARNINGS!Q42</f>
        <v>32632.937721659895</v>
      </c>
      <c r="R23" s="1">
        <f>+EARNINGS!R42</f>
        <v>32690.149634407073</v>
      </c>
      <c r="S23" s="1">
        <f>+EARNINGS!S42</f>
        <v>32309.043594750688</v>
      </c>
      <c r="T23" s="1">
        <f>+EARNINGS!T42</f>
        <v>32111.071978306896</v>
      </c>
      <c r="U23" s="1">
        <f>+EARNINGS!U42</f>
        <v>31888.120983911398</v>
      </c>
      <c r="V23" s="1">
        <f>+EARNINGS!V42</f>
        <v>31846.827476692422</v>
      </c>
      <c r="W23" s="1">
        <f>+EARNINGS!W42</f>
        <v>0</v>
      </c>
      <c r="X23" s="1">
        <f>+EARNINGS!X42</f>
        <v>0</v>
      </c>
      <c r="Y23" s="1">
        <f>+EARNINGS!Y42</f>
        <v>0</v>
      </c>
      <c r="Z23" s="1">
        <f>+EARNINGS!Z42</f>
        <v>0</v>
      </c>
      <c r="AA23" s="1">
        <f>+EARNINGS!AA42</f>
        <v>0</v>
      </c>
      <c r="AB23" s="1">
        <f>+EARNINGS!AB42</f>
        <v>0</v>
      </c>
      <c r="AC23" s="1">
        <f>+EARNINGS!AC42</f>
        <v>0</v>
      </c>
      <c r="AD23" s="1">
        <f>+EARNINGS!AD42</f>
        <v>0</v>
      </c>
      <c r="AE23" s="1">
        <f>+EARNINGS!AE42</f>
        <v>0</v>
      </c>
      <c r="AF23" s="1">
        <f>+EARNINGS!AF42</f>
        <v>0</v>
      </c>
    </row>
    <row r="24" spans="1:33" x14ac:dyDescent="0.25">
      <c r="A24" t="s">
        <v>193</v>
      </c>
      <c r="C24" s="415">
        <f>+C8</f>
        <v>8081.9114956963604</v>
      </c>
      <c r="D24" s="415">
        <f t="shared" ref="D24:Q24" si="8">+D8</f>
        <v>43435.61121124147</v>
      </c>
      <c r="E24" s="415">
        <f t="shared" si="8"/>
        <v>41456.105828578628</v>
      </c>
      <c r="F24" s="415">
        <f t="shared" si="8"/>
        <v>25223.261779380548</v>
      </c>
      <c r="G24" s="415">
        <f t="shared" si="8"/>
        <v>25195.964107723514</v>
      </c>
      <c r="H24" s="415">
        <f t="shared" si="8"/>
        <v>24541.817147885879</v>
      </c>
      <c r="I24" s="415">
        <f t="shared" si="8"/>
        <v>24202.787596940616</v>
      </c>
      <c r="J24" s="415">
        <f t="shared" si="8"/>
        <v>25096.220182013538</v>
      </c>
      <c r="K24" s="415">
        <f t="shared" si="8"/>
        <v>25645.802318737704</v>
      </c>
      <c r="L24" s="415">
        <f t="shared" si="8"/>
        <v>26265.079628630134</v>
      </c>
      <c r="M24" s="415">
        <f t="shared" si="8"/>
        <v>26983.18444697286</v>
      </c>
      <c r="N24" s="415">
        <f t="shared" si="8"/>
        <v>27738.281527419553</v>
      </c>
      <c r="O24" s="415">
        <f t="shared" si="8"/>
        <v>28239.30674746669</v>
      </c>
      <c r="P24" s="415">
        <f t="shared" si="8"/>
        <v>36443.580228462881</v>
      </c>
      <c r="Q24" s="415">
        <f t="shared" si="8"/>
        <v>44340.921056260537</v>
      </c>
      <c r="R24" s="415">
        <f t="shared" ref="R24:AF24" si="9">+R8</f>
        <v>34696.488725247022</v>
      </c>
      <c r="S24" s="415">
        <f t="shared" si="9"/>
        <v>24646.514266977858</v>
      </c>
      <c r="T24" s="415">
        <f t="shared" si="9"/>
        <v>24448.542650534073</v>
      </c>
      <c r="U24" s="415">
        <f t="shared" si="9"/>
        <v>24225.591656138626</v>
      </c>
      <c r="V24" s="415">
        <f t="shared" si="9"/>
        <v>45179.27557117719</v>
      </c>
      <c r="W24" s="415">
        <f t="shared" si="9"/>
        <v>0</v>
      </c>
      <c r="X24" s="415">
        <f t="shared" si="9"/>
        <v>0</v>
      </c>
      <c r="Y24" s="415">
        <f t="shared" si="9"/>
        <v>0</v>
      </c>
      <c r="Z24" s="415">
        <f t="shared" si="9"/>
        <v>0</v>
      </c>
      <c r="AA24" s="415">
        <f t="shared" si="9"/>
        <v>0</v>
      </c>
      <c r="AB24" s="415">
        <f t="shared" si="9"/>
        <v>0</v>
      </c>
      <c r="AC24" s="415">
        <f t="shared" si="9"/>
        <v>0</v>
      </c>
      <c r="AD24" s="415">
        <f t="shared" si="9"/>
        <v>0</v>
      </c>
      <c r="AE24" s="415">
        <f t="shared" si="9"/>
        <v>0</v>
      </c>
      <c r="AF24" s="415">
        <f t="shared" si="9"/>
        <v>0</v>
      </c>
    </row>
    <row r="25" spans="1:33" x14ac:dyDescent="0.25">
      <c r="A25" t="s">
        <v>194</v>
      </c>
      <c r="C25" s="257">
        <f t="shared" ref="C25:Q25" si="10">+C23-C24</f>
        <v>81692.871458594789</v>
      </c>
      <c r="D25" s="257">
        <f t="shared" si="10"/>
        <v>-1326.8476787473264</v>
      </c>
      <c r="E25" s="257">
        <f t="shared" si="10"/>
        <v>-414.95813196431845</v>
      </c>
      <c r="F25" s="257">
        <f t="shared" si="10"/>
        <v>376.40270143546877</v>
      </c>
      <c r="G25" s="257">
        <f t="shared" si="10"/>
        <v>1086.882779485939</v>
      </c>
      <c r="H25" s="257">
        <f t="shared" si="10"/>
        <v>2526.3686951918207</v>
      </c>
      <c r="I25" s="257">
        <f t="shared" si="10"/>
        <v>3607.9709250704946</v>
      </c>
      <c r="J25" s="257">
        <f t="shared" si="10"/>
        <v>3633.8746173325017</v>
      </c>
      <c r="K25" s="257">
        <f t="shared" si="10"/>
        <v>3575.1950999227738</v>
      </c>
      <c r="L25" s="257">
        <f t="shared" si="10"/>
        <v>3633.8746173325089</v>
      </c>
      <c r="M25" s="257">
        <f t="shared" si="10"/>
        <v>3575.195099922712</v>
      </c>
      <c r="N25" s="257">
        <f t="shared" si="10"/>
        <v>3633.8746173324471</v>
      </c>
      <c r="O25" s="257">
        <f t="shared" si="10"/>
        <v>3575.1950999227156</v>
      </c>
      <c r="P25" s="257">
        <f t="shared" si="10"/>
        <v>-4033.6182921910404</v>
      </c>
      <c r="Q25" s="257">
        <f t="shared" si="10"/>
        <v>-11707.983334600642</v>
      </c>
      <c r="R25" s="257">
        <f t="shared" ref="R25:AF25" si="11">+R23-R24</f>
        <v>-2006.3390908399488</v>
      </c>
      <c r="S25" s="257">
        <f t="shared" si="11"/>
        <v>7662.5293277728306</v>
      </c>
      <c r="T25" s="257">
        <f t="shared" si="11"/>
        <v>7662.5293277728233</v>
      </c>
      <c r="U25" s="257">
        <f t="shared" si="11"/>
        <v>7662.5293277727724</v>
      </c>
      <c r="V25" s="257">
        <f t="shared" si="11"/>
        <v>-13332.448094484767</v>
      </c>
      <c r="W25" s="257">
        <f t="shared" si="11"/>
        <v>0</v>
      </c>
      <c r="X25" s="257">
        <f t="shared" si="11"/>
        <v>0</v>
      </c>
      <c r="Y25" s="257">
        <f t="shared" si="11"/>
        <v>0</v>
      </c>
      <c r="Z25" s="257">
        <f t="shared" si="11"/>
        <v>0</v>
      </c>
      <c r="AA25" s="257">
        <f t="shared" si="11"/>
        <v>0</v>
      </c>
      <c r="AB25" s="257">
        <f t="shared" si="11"/>
        <v>0</v>
      </c>
      <c r="AC25" s="257">
        <f t="shared" si="11"/>
        <v>0</v>
      </c>
      <c r="AD25" s="257">
        <f t="shared" si="11"/>
        <v>0</v>
      </c>
      <c r="AE25" s="257">
        <f t="shared" si="11"/>
        <v>0</v>
      </c>
      <c r="AF25" s="257">
        <f t="shared" si="11"/>
        <v>0</v>
      </c>
    </row>
    <row r="27" spans="1:33" x14ac:dyDescent="0.25">
      <c r="A27" t="s">
        <v>195</v>
      </c>
      <c r="B27" s="24">
        <f>+C10</f>
        <v>168599.92360000001</v>
      </c>
      <c r="C27" s="4">
        <f>+C10+C25</f>
        <v>250292.79505859478</v>
      </c>
      <c r="D27" s="4">
        <f>+C27+D25</f>
        <v>248965.94737984746</v>
      </c>
      <c r="E27" s="4">
        <f t="shared" ref="E27:Q27" si="12">+D27+E25</f>
        <v>248550.98924788315</v>
      </c>
      <c r="F27" s="4">
        <f t="shared" si="12"/>
        <v>248927.39194931861</v>
      </c>
      <c r="G27" s="4">
        <f t="shared" si="12"/>
        <v>250014.27472880454</v>
      </c>
      <c r="H27" s="4">
        <f t="shared" si="12"/>
        <v>252540.64342399634</v>
      </c>
      <c r="I27" s="4">
        <f t="shared" si="12"/>
        <v>256148.61434906683</v>
      </c>
      <c r="J27" s="4">
        <f t="shared" si="12"/>
        <v>259782.48896639934</v>
      </c>
      <c r="K27" s="4">
        <f t="shared" si="12"/>
        <v>263357.68406632211</v>
      </c>
      <c r="L27" s="4">
        <f t="shared" si="12"/>
        <v>266991.55868365464</v>
      </c>
      <c r="M27" s="4">
        <f t="shared" si="12"/>
        <v>270566.75378357735</v>
      </c>
      <c r="N27" s="4">
        <f t="shared" si="12"/>
        <v>274200.62840090983</v>
      </c>
      <c r="O27" s="4">
        <f t="shared" si="12"/>
        <v>277775.82350083254</v>
      </c>
      <c r="P27" s="4">
        <f t="shared" si="12"/>
        <v>273742.20520864148</v>
      </c>
      <c r="Q27" s="4">
        <f t="shared" si="12"/>
        <v>262034.22187404084</v>
      </c>
      <c r="R27" s="4">
        <f t="shared" ref="R27:AF27" si="13">+Q27+R25</f>
        <v>260027.88278320088</v>
      </c>
      <c r="S27" s="4">
        <f t="shared" si="13"/>
        <v>267690.41211097373</v>
      </c>
      <c r="T27" s="4">
        <f t="shared" si="13"/>
        <v>275352.94143874658</v>
      </c>
      <c r="U27" s="4">
        <f t="shared" si="13"/>
        <v>283015.47076651937</v>
      </c>
      <c r="V27" s="4">
        <f t="shared" si="13"/>
        <v>269683.02267203463</v>
      </c>
      <c r="W27" s="4">
        <f t="shared" si="13"/>
        <v>269683.02267203463</v>
      </c>
      <c r="X27" s="4">
        <f t="shared" si="13"/>
        <v>269683.02267203463</v>
      </c>
      <c r="Y27" s="4">
        <f t="shared" si="13"/>
        <v>269683.02267203463</v>
      </c>
      <c r="Z27" s="4">
        <f t="shared" si="13"/>
        <v>269683.02267203463</v>
      </c>
      <c r="AA27" s="4">
        <f t="shared" si="13"/>
        <v>269683.02267203463</v>
      </c>
      <c r="AB27" s="4">
        <f t="shared" si="13"/>
        <v>269683.02267203463</v>
      </c>
      <c r="AC27" s="4">
        <f t="shared" si="13"/>
        <v>269683.02267203463</v>
      </c>
      <c r="AD27" s="4">
        <f t="shared" si="13"/>
        <v>269683.02267203463</v>
      </c>
      <c r="AE27" s="4">
        <f t="shared" si="13"/>
        <v>269683.02267203463</v>
      </c>
      <c r="AF27" s="4">
        <f t="shared" si="13"/>
        <v>269683.02267203463</v>
      </c>
    </row>
    <row r="29" spans="1:33" x14ac:dyDescent="0.25">
      <c r="A29" t="s">
        <v>196</v>
      </c>
      <c r="C29" s="1">
        <f>+EARNINGS!C42</f>
        <v>89774.78295429115</v>
      </c>
      <c r="D29" s="1">
        <f>+EARNINGS!D42</f>
        <v>42108.763532494144</v>
      </c>
      <c r="E29" s="1">
        <f>+EARNINGS!E42</f>
        <v>41041.147696614309</v>
      </c>
      <c r="F29" s="1">
        <f>+EARNINGS!F42</f>
        <v>25599.664480816016</v>
      </c>
      <c r="G29" s="1">
        <f>+EARNINGS!G42</f>
        <v>26282.846887209453</v>
      </c>
      <c r="H29" s="1">
        <f>+EARNINGS!H42</f>
        <v>27068.185843077699</v>
      </c>
      <c r="I29" s="1">
        <f>+EARNINGS!I42</f>
        <v>27810.75852201111</v>
      </c>
      <c r="J29" s="1">
        <f>+EARNINGS!J42</f>
        <v>28730.09479934604</v>
      </c>
      <c r="K29" s="1">
        <f>+EARNINGS!K42</f>
        <v>29220.997418660478</v>
      </c>
      <c r="L29" s="1">
        <f>+EARNINGS!L42</f>
        <v>29898.954245962643</v>
      </c>
      <c r="M29" s="1">
        <f>+EARNINGS!M42</f>
        <v>30558.379546895572</v>
      </c>
      <c r="N29" s="1">
        <f>+EARNINGS!N42</f>
        <v>31372.156144752</v>
      </c>
      <c r="O29" s="1">
        <f>+EARNINGS!O42</f>
        <v>31814.501847389405</v>
      </c>
      <c r="P29" s="1">
        <f>+EARNINGS!P42</f>
        <v>32409.96193627184</v>
      </c>
      <c r="Q29" s="1">
        <f>+EARNINGS!Q42</f>
        <v>32632.937721659895</v>
      </c>
      <c r="R29" s="1">
        <f>+EARNINGS!R42</f>
        <v>32690.149634407073</v>
      </c>
      <c r="S29" s="1">
        <f>+EARNINGS!S42</f>
        <v>32309.043594750688</v>
      </c>
      <c r="T29" s="1">
        <f>+EARNINGS!T42</f>
        <v>32111.071978306896</v>
      </c>
      <c r="U29" s="1">
        <f>+EARNINGS!U42</f>
        <v>31888.120983911398</v>
      </c>
      <c r="V29" s="1">
        <f>+EARNINGS!V42</f>
        <v>31846.827476692422</v>
      </c>
      <c r="W29" s="1">
        <f>+EARNINGS!W42</f>
        <v>0</v>
      </c>
      <c r="X29" s="1">
        <f>+EARNINGS!X42</f>
        <v>0</v>
      </c>
      <c r="Y29" s="1">
        <f>+EARNINGS!Y42</f>
        <v>0</v>
      </c>
      <c r="Z29" s="1">
        <f>+EARNINGS!Z42</f>
        <v>0</v>
      </c>
      <c r="AA29" s="1">
        <f>+EARNINGS!AA42</f>
        <v>0</v>
      </c>
      <c r="AB29" s="1">
        <f>+EARNINGS!AB42</f>
        <v>0</v>
      </c>
      <c r="AC29" s="1">
        <f>+EARNINGS!AC42</f>
        <v>0</v>
      </c>
      <c r="AD29" s="1">
        <f>+EARNINGS!AD42</f>
        <v>0</v>
      </c>
      <c r="AE29" s="1">
        <f>+EARNINGS!AE42</f>
        <v>0</v>
      </c>
      <c r="AF29" s="1">
        <f>+EARNINGS!AF42</f>
        <v>0</v>
      </c>
    </row>
    <row r="30" spans="1:33" ht="13.8" thickBot="1" x14ac:dyDescent="0.3"/>
    <row r="31" spans="1:33" x14ac:dyDescent="0.25">
      <c r="A31" s="194" t="s">
        <v>355</v>
      </c>
      <c r="B31" s="102"/>
      <c r="C31" s="451">
        <f>IF(C16=0,0,+C29/C27)</f>
        <v>0.35867905399863559</v>
      </c>
      <c r="D31" s="416">
        <f t="shared" ref="D31:Q31" si="14">IF(D16=0,0,+D29/D27)</f>
        <v>0.16913463056153935</v>
      </c>
      <c r="E31" s="416">
        <f t="shared" si="14"/>
        <v>0.16512164293051129</v>
      </c>
      <c r="F31" s="416">
        <f t="shared" si="14"/>
        <v>0.10283988547965056</v>
      </c>
      <c r="G31" s="416">
        <f t="shared" si="14"/>
        <v>0.10512538500339223</v>
      </c>
      <c r="H31" s="416">
        <f t="shared" si="14"/>
        <v>0.10718348332403785</v>
      </c>
      <c r="I31" s="416">
        <f t="shared" si="14"/>
        <v>0.10857274630465877</v>
      </c>
      <c r="J31" s="416">
        <f t="shared" si="14"/>
        <v>0.11059288450755445</v>
      </c>
      <c r="K31" s="416">
        <f t="shared" si="14"/>
        <v>0.11095555279602805</v>
      </c>
      <c r="L31" s="416">
        <f t="shared" si="14"/>
        <v>0.11198464248597637</v>
      </c>
      <c r="M31" s="416">
        <f t="shared" si="14"/>
        <v>0.11294210807340654</v>
      </c>
      <c r="N31" s="416">
        <f t="shared" si="14"/>
        <v>0.11441314459309934</v>
      </c>
      <c r="O31" s="416">
        <f t="shared" si="14"/>
        <v>0.11453301243581428</v>
      </c>
      <c r="P31" s="416">
        <f t="shared" si="14"/>
        <v>0.11839592623859203</v>
      </c>
      <c r="Q31" s="416">
        <f t="shared" si="14"/>
        <v>0.12453693066605041</v>
      </c>
      <c r="R31" s="416">
        <f t="shared" ref="R31:AF31" si="15">IF(R16=0,0,+R29/R27)</f>
        <v>0.12571786257884734</v>
      </c>
      <c r="S31" s="416">
        <f t="shared" si="15"/>
        <v>0.12069555775257521</v>
      </c>
      <c r="T31" s="416">
        <f t="shared" si="15"/>
        <v>0.11661786436899255</v>
      </c>
      <c r="U31" s="416">
        <f t="shared" si="15"/>
        <v>0.11267271325325637</v>
      </c>
      <c r="V31" s="416">
        <f t="shared" si="15"/>
        <v>0.11808984919092146</v>
      </c>
      <c r="W31" s="416">
        <f t="shared" si="15"/>
        <v>0</v>
      </c>
      <c r="X31" s="416">
        <f t="shared" si="15"/>
        <v>0</v>
      </c>
      <c r="Y31" s="416">
        <f t="shared" si="15"/>
        <v>0</v>
      </c>
      <c r="Z31" s="416">
        <f t="shared" si="15"/>
        <v>0</v>
      </c>
      <c r="AA31" s="416">
        <f t="shared" si="15"/>
        <v>0</v>
      </c>
      <c r="AB31" s="416">
        <f t="shared" si="15"/>
        <v>0</v>
      </c>
      <c r="AC31" s="416">
        <f t="shared" si="15"/>
        <v>0</v>
      </c>
      <c r="AD31" s="416">
        <f t="shared" si="15"/>
        <v>0</v>
      </c>
      <c r="AE31" s="416">
        <f t="shared" si="15"/>
        <v>0</v>
      </c>
      <c r="AF31" s="417">
        <f t="shared" si="15"/>
        <v>0</v>
      </c>
    </row>
    <row r="32" spans="1:33" ht="13.8" thickBot="1" x14ac:dyDescent="0.3">
      <c r="A32" s="196" t="s">
        <v>416</v>
      </c>
      <c r="B32" s="108"/>
      <c r="C32" s="452">
        <f>AVERAGE(C29:AF29)/+AVERAGE(B27:AF27)</f>
        <v>8.7392856700036922E-2</v>
      </c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9"/>
    </row>
    <row r="35" spans="1:34" x14ac:dyDescent="0.25">
      <c r="C35" s="457">
        <v>7.4999999999999997E-2</v>
      </c>
      <c r="D35" s="457">
        <v>0.15</v>
      </c>
    </row>
    <row r="36" spans="1:34" x14ac:dyDescent="0.25">
      <c r="A36" t="s">
        <v>315</v>
      </c>
      <c r="C36" s="260">
        <f>LOOKUP(assumptions!$B$5,ROE!C44:C58,ROE!D44:D58)</f>
        <v>248674.66554000883</v>
      </c>
      <c r="D36" s="260">
        <f>LOOKUP(assumptions!$B$5,ROE!C44:C58,ROE!E44:E58)</f>
        <v>161946.78415486307</v>
      </c>
    </row>
    <row r="37" spans="1:34" x14ac:dyDescent="0.25">
      <c r="A37" t="s">
        <v>57</v>
      </c>
      <c r="C37" s="261">
        <f>+assumptions!B32</f>
        <v>177021.43905535946</v>
      </c>
      <c r="D37" s="261">
        <f>+assumptions!B32</f>
        <v>177021.43905535946</v>
      </c>
    </row>
    <row r="38" spans="1:34" ht="13.8" thickBot="1" x14ac:dyDescent="0.3">
      <c r="A38" t="s">
        <v>198</v>
      </c>
      <c r="C38" s="262">
        <f>+C36-C37</f>
        <v>71653.226484649378</v>
      </c>
      <c r="D38" s="262">
        <f>+D36-D37</f>
        <v>-15074.654900496389</v>
      </c>
    </row>
    <row r="39" spans="1:34" ht="13.8" thickTop="1" x14ac:dyDescent="0.25"/>
    <row r="41" spans="1:34" x14ac:dyDescent="0.25">
      <c r="A41" s="5"/>
      <c r="B41" s="5"/>
      <c r="C41" s="5"/>
    </row>
    <row r="42" spans="1:34" x14ac:dyDescent="0.25">
      <c r="A42" s="5"/>
      <c r="B42" s="5"/>
      <c r="C42" s="5"/>
      <c r="AH42" s="256"/>
    </row>
    <row r="43" spans="1:34" x14ac:dyDescent="0.25">
      <c r="A43" s="5"/>
      <c r="B43" s="5" t="s">
        <v>288</v>
      </c>
      <c r="D43" s="22">
        <v>7.4999999999999997E-2</v>
      </c>
      <c r="E43" s="22">
        <v>0.15</v>
      </c>
    </row>
    <row r="44" spans="1:34" x14ac:dyDescent="0.25">
      <c r="A44" s="5"/>
      <c r="B44" s="5"/>
      <c r="C44" s="5">
        <v>1</v>
      </c>
      <c r="D44" s="25">
        <f>NPV(+D$43,$C$8)</f>
        <v>7518.0572052989401</v>
      </c>
      <c r="E44" s="25">
        <f>NPV(+E$43,$C$8)</f>
        <v>7027.7491266924881</v>
      </c>
    </row>
    <row r="45" spans="1:34" x14ac:dyDescent="0.25">
      <c r="A45" s="5"/>
      <c r="B45" s="5"/>
      <c r="C45" s="5">
        <v>2</v>
      </c>
      <c r="D45" s="25">
        <f>NPV(+D$43,$C8,$D8)</f>
        <v>45104.308118217465</v>
      </c>
      <c r="E45" s="25">
        <f>NPV(+E$43,$C8,$D8)</f>
        <v>39871.311479238029</v>
      </c>
    </row>
    <row r="46" spans="1:34" x14ac:dyDescent="0.25">
      <c r="A46" s="5"/>
      <c r="B46" s="5"/>
      <c r="C46" s="5">
        <v>3</v>
      </c>
      <c r="D46" s="25">
        <f>NPV(+D$43,$C$8,$D$8,$E$8)</f>
        <v>78474.838675640494</v>
      </c>
      <c r="E46" s="25">
        <f>NPV(+E$43,$C$8,$D$8,$E$8)</f>
        <v>67129.373994946844</v>
      </c>
    </row>
    <row r="47" spans="1:34" x14ac:dyDescent="0.25">
      <c r="A47" s="5"/>
      <c r="B47" s="5"/>
      <c r="C47" s="5">
        <v>4</v>
      </c>
      <c r="D47" s="25">
        <f>NPV(+D$43,$C$8,$D$8,$E$8,$F$8)</f>
        <v>97362.030458728841</v>
      </c>
      <c r="E47" s="25">
        <f>NPV(+E$43,$C$8,$D$8,$E$8,$F$8)</f>
        <v>81550.855781750375</v>
      </c>
    </row>
    <row r="48" spans="1:34" x14ac:dyDescent="0.25">
      <c r="A48" s="5"/>
      <c r="B48" s="5"/>
      <c r="C48" s="5">
        <v>5</v>
      </c>
      <c r="D48" s="25">
        <f>NPV(+D$43,$C$8,$D$8,$E$8,$F$8,$G$8)</f>
        <v>114912.49675834735</v>
      </c>
      <c r="E48" s="25">
        <f>NPV(+E$43,$C$8,$D$8,$E$8,$F$8,$G$8)</f>
        <v>94077.702959521237</v>
      </c>
    </row>
    <row r="49" spans="1:5" x14ac:dyDescent="0.25">
      <c r="A49" s="5"/>
      <c r="B49" s="5"/>
      <c r="C49" s="5">
        <v>6</v>
      </c>
      <c r="D49" s="25">
        <f>NPV(+D$43,$C$8,$D$8,$E$8,$F$8,$G$8,$H$8)</f>
        <v>130814.64986338736</v>
      </c>
      <c r="E49" s="25">
        <f>NPV(+E$43,$C$8,$D$8,$E$8,$F$8,$G$8,$H$8)</f>
        <v>104687.80776636774</v>
      </c>
    </row>
    <row r="50" spans="1:5" x14ac:dyDescent="0.25">
      <c r="A50" s="5"/>
      <c r="B50" s="5"/>
      <c r="C50" s="5">
        <v>7</v>
      </c>
      <c r="D50" s="25">
        <f>NPV(+D$43,$C$8,$D$8,$E$8,$F$8,$G$8,$H$8,$I$8)</f>
        <v>145402.99870283381</v>
      </c>
      <c r="E50" s="25">
        <f>NPV(+E$43,$C$8,$D$8,$E$8,$F$8,$G$8,$H$8,$I$8)</f>
        <v>113786.53209344893</v>
      </c>
    </row>
    <row r="51" spans="1:5" x14ac:dyDescent="0.25">
      <c r="A51" s="5"/>
      <c r="B51" s="5"/>
      <c r="C51" s="5">
        <v>8</v>
      </c>
      <c r="D51" s="25">
        <f>NPV(+D$43,$C$8,$D$8,$E$8,$F$8,$G$8,$H$8,$I$8,$J$8)</f>
        <v>159474.50540862081</v>
      </c>
      <c r="E51" s="25">
        <f>NPV(+E$43,$C$8,$D$8,$E$8,$F$8,$G$8,$H$8,$I$8,$J$8)</f>
        <v>121990.53098778315</v>
      </c>
    </row>
    <row r="52" spans="1:5" x14ac:dyDescent="0.25">
      <c r="A52" s="5"/>
      <c r="B52" s="5"/>
      <c r="C52" s="5">
        <v>9</v>
      </c>
      <c r="D52" s="25">
        <f>NPV(+D$43,$C$8,$D$8,$E$8,$F$8,$G$8,$H$8,$I$8,$J$8,$K$8)</f>
        <v>172850.93204795232</v>
      </c>
      <c r="E52" s="25">
        <f>NPV(+E$43,$C$8,$D$8,$E$8,$F$8,$G$8,$H$8,$I$8,$J$8,$K$8)</f>
        <v>129280.66861361229</v>
      </c>
    </row>
    <row r="53" spans="1:5" x14ac:dyDescent="0.25">
      <c r="A53" s="5"/>
      <c r="B53" s="5"/>
      <c r="C53" s="5">
        <v>10</v>
      </c>
      <c r="D53" s="25">
        <f>NPV(+D$43,$C$8,$D$8,$E$8,$F$8,$G$8,$H$8,$I$8,$J$8,$K$8,$L$8)</f>
        <v>185594.58921011814</v>
      </c>
      <c r="E53" s="25">
        <f>NPV(+E$43,$C$8,$D$8,$E$8,$F$8,$G$8,$H$8,$I$8,$J$8,$K$8,$L$8)</f>
        <v>135772.99460288262</v>
      </c>
    </row>
    <row r="54" spans="1:5" x14ac:dyDescent="0.25">
      <c r="A54" s="5"/>
      <c r="B54" s="5"/>
      <c r="C54" s="5">
        <v>11</v>
      </c>
      <c r="D54" s="25">
        <f>NPV(+D$43,$C$8,$D$8,$E$8,$F$8,$G$8,$H$8,$I$8,$J$8,$K$8,$L$8,$M$8)</f>
        <v>197773.2657309644</v>
      </c>
      <c r="E54" s="25">
        <f>NPV(+E$43,$C$8,$D$8,$E$8,$F$8,$G$8,$H$8,$I$8,$J$8,$K$8,$L$8,$M$8)</f>
        <v>141572.8472270192</v>
      </c>
    </row>
    <row r="55" spans="1:5" x14ac:dyDescent="0.25">
      <c r="A55" s="5"/>
      <c r="B55" s="5"/>
      <c r="C55" s="5">
        <v>12</v>
      </c>
      <c r="D55" s="25">
        <f>NPV(+D$43,$C$8,$D$8,$E$8,$F$8,$G$8,$H$8,$I$8,$J$8,$K$8,$L$8,$M$8,$N$8)</f>
        <v>209419.29777303743</v>
      </c>
      <c r="E55" s="25">
        <f>NPV(+E$43,$C$8,$D$8,$E$8,$F$8,$G$8,$H$8,$I$8,$J$8,$K$8,$L$8,$M$8,$N$8)</f>
        <v>146757.33037838462</v>
      </c>
    </row>
    <row r="56" spans="1:5" x14ac:dyDescent="0.25">
      <c r="A56" s="5"/>
      <c r="B56" s="5"/>
      <c r="C56" s="5">
        <v>13</v>
      </c>
      <c r="D56" s="25">
        <f>NPV(+D$43,$C$8,$D$8,$E$8,$F$8,$G$8,$H$8,$I$8,$J$8,$K$8,$L$8,$M$8,$N$8,$O$8)</f>
        <v>220448.49735410651</v>
      </c>
      <c r="E56" s="25">
        <f>NPV(+E$43,$C$8,$D$8,$E$8,$F$8,$G$8,$H$8,$I$8,$J$8,$K$8,$L$8,$M$8,$N$8,$O$8)</f>
        <v>151347.00720222472</v>
      </c>
    </row>
    <row r="57" spans="1:5" x14ac:dyDescent="0.25">
      <c r="A57" s="5"/>
      <c r="B57" s="5"/>
      <c r="C57" s="5">
        <v>14</v>
      </c>
      <c r="D57" s="25">
        <f>NPV(+D$43,$C$8,$D$8,$E$8,$F$8,$G$8,$H$8,$I$8,$J$8,$K$8,$L$8,$M$8,$N$8,$O$8,$P$8)</f>
        <v>233688.94096641059</v>
      </c>
      <c r="E57" s="25">
        <f>NPV(+E$43,$C$8,$D$8,$E$8,$F$8,$G$8,$H$8,$I$8,$J$8,$K$8,$L$8,$M$8,$N$8,$O$8,$P$8)</f>
        <v>156497.52948812346</v>
      </c>
    </row>
    <row r="58" spans="1:5" x14ac:dyDescent="0.25">
      <c r="A58" s="5"/>
      <c r="B58" s="5"/>
      <c r="C58" s="5">
        <v>15</v>
      </c>
      <c r="D58" s="25">
        <f>NPV(+D$43,$C$8,$D$8,$E$8,$F$8,$G$8,$H$8,$I$8,$J$8,$K$8,$L$8,$M$8,$N$8,$O$8,$P$8,$Q$8)</f>
        <v>248674.66554000883</v>
      </c>
      <c r="E58" s="25">
        <f>NPV(+E$43,$C$8,$D$8,$E$8,$F$8,$G$8,$H$8,$I$8,$J$8,$K$8,$L$8,$M$8,$N$8,$O$8,$P$8,$Q$8)</f>
        <v>161946.78415486307</v>
      </c>
    </row>
    <row r="59" spans="1:5" x14ac:dyDescent="0.25">
      <c r="A59" s="5"/>
      <c r="B59" s="5"/>
      <c r="C59" s="5">
        <v>16</v>
      </c>
      <c r="D59" s="25">
        <f>NPV(+D$43,$C$8,$D$8,$E$8,$F$8,$G$8,$H$8,$I$8,$J$8,$K$8,$L$8,$M$8,$N$8,$O$8,$P$8,$Q$8,$R$8)</f>
        <v>259582.79035116389</v>
      </c>
      <c r="E59" s="25">
        <f>NPV(+E$43,$C$8,$D$8,$E$8,$F$8,$G$8,$H$8,$I$8,$J$8,$K$8,$L$8,$M$8,$N$8,$O$8,$P$8,$Q$8,$R$8)</f>
        <v>165654.61643340395</v>
      </c>
    </row>
    <row r="60" spans="1:5" x14ac:dyDescent="0.25">
      <c r="A60" s="5"/>
      <c r="B60" s="5"/>
      <c r="C60" s="5">
        <v>17</v>
      </c>
      <c r="D60" s="25">
        <f>NPV(+D$43,$C$8,$D$8,$E$8,$F$8,$G$8,$H$8,$I$8,$J$8,$K$8,$L$8,$M$8,$N$8,$O$8,$P$8,$Q$8,$R$8,$S$8)</f>
        <v>266790.73783590179</v>
      </c>
      <c r="E60" s="25">
        <f>NPV(+E$43,$C$8,$D$8,$E$8,$F$8,$G$8,$H$8,$I$8,$J$8,$K$8,$L$8,$M$8,$N$8,$O$8,$P$8,$Q$8,$R$8,$S$8)</f>
        <v>167944.91562655798</v>
      </c>
    </row>
    <row r="61" spans="1:5" x14ac:dyDescent="0.25">
      <c r="A61" s="5"/>
      <c r="B61" s="5"/>
      <c r="C61" s="5">
        <v>18</v>
      </c>
      <c r="D61" s="25">
        <f>NPV(+D$43,$C$8,$D$8,$E$8,$F$8,$G$8,$H$8,$I$8,$J$8,$K$8,$L$8,$M$8,$N$8,$O$8,$P$8,$Q$8,$R$8,$S$8,$T$8)</f>
        <v>273441.94722008501</v>
      </c>
      <c r="E61" s="25">
        <f>NPV(+E$43,$C$8,$D$8,$E$8,$F$8,$G$8,$H$8,$I$8,$J$8,$K$8,$L$8,$M$8,$N$8,$O$8,$P$8,$Q$8,$R$8,$S$8,$T$8)</f>
        <v>169920.4830223388</v>
      </c>
    </row>
    <row r="62" spans="1:5" x14ac:dyDescent="0.25">
      <c r="A62" s="5"/>
      <c r="B62" s="5"/>
      <c r="C62" s="5">
        <v>19</v>
      </c>
      <c r="D62" s="25">
        <f>NPV(+D$43,$C$8,$D$8,$E$8,$F$8,$G$8,$H$8,$I$8,$J$8,$K$8,$L$8,$M$8,$N$8,$O$8,$P$8,$Q$8,$R$8,$S$8,$T$8,$U$8)</f>
        <v>279572.69672514254</v>
      </c>
      <c r="E62" s="25">
        <f>NPV(+E$43,$C$8,$D$8,$E$8,$F$8,$G$8,$H$8,$I$8,$J$8,$K$8,$L$8,$M$8,$N$8,$O$8,$P$8,$Q$8,$R$8,$S$8,$T$8,$U$8)</f>
        <v>171622.70199118229</v>
      </c>
    </row>
    <row r="63" spans="1:5" x14ac:dyDescent="0.25">
      <c r="A63" s="5"/>
      <c r="B63" s="5"/>
      <c r="C63" s="5">
        <v>20</v>
      </c>
      <c r="D63" s="25">
        <f>NPV(+D$43,$C$8,$D$8,$E$8,$F$8,$G$8,$H$8,$I$8,$J$8,$K$8,$L$8,$M$8,$N$8,$O$8,$P$8,$Q$8,$R$8,$S$8,$T$8,$U$8,$V$8)</f>
        <v>290208.49221445102</v>
      </c>
      <c r="E63" s="25">
        <f>NPV(+E$43,$C$8,$D$8,$E$8,$F$8,$G$8,$H$8,$I$8,$J$8,$K$8,$L$8,$M$8,$N$8,$O$8,$P$8,$Q$8,$R$8,$S$8,$T$8,$U$8,$V$8)</f>
        <v>174383.16833091335</v>
      </c>
    </row>
    <row r="64" spans="1:5" x14ac:dyDescent="0.25">
      <c r="A64" s="5"/>
      <c r="B64" s="5"/>
      <c r="C64" s="5">
        <v>21</v>
      </c>
      <c r="D64" s="25">
        <f>NPV(+D$43,$C$8,$D$8,$E$8,$F$8,$G$8,$H$8,$I$8,$J$8,$K$8,$L$8,$M$8,$N$8,$O$8,$P$8,$Q$8,$R$8,$S$8,$T$8,$U$8,$V$8,$W$8)</f>
        <v>290208.49221445102</v>
      </c>
      <c r="E64" s="25">
        <f>NPV(+E$43,$C$8,$D$8,$E$8,$F$8,$G$8,$H$8,$I$8,$J$8,$K$8,$L$8,$M$8,$N$8,$O$8,$P$8,$Q$8,$R$8,$S$8,$T$8,$U$8,$V$8,$W$8)</f>
        <v>174383.16833091335</v>
      </c>
    </row>
    <row r="65" spans="1:5" x14ac:dyDescent="0.25">
      <c r="A65" s="5"/>
      <c r="B65" s="5"/>
      <c r="C65" s="5">
        <v>22</v>
      </c>
      <c r="D65" s="25">
        <f>NPV(+D$43,$C$8,$D$8,$E$8,$F$8,$G$8,$H$8,$I$8,$J$8,$K$8,$L$8,$M$8,$N$8,$O$8,$P$8,$Q$8,$R$8,$S$8,$T$8,$U$8,$V$8,$W$8,$X$8)</f>
        <v>290208.49221445102</v>
      </c>
      <c r="E65" s="25">
        <f>NPV(+E$43,$C$8,$D$8,$E$8,$F$8,$G$8,$H$8,$I$8,$J$8,$K$8,$L$8,$M$8,$N$8,$O$8,$P$8,$Q$8,$R$8,$S$8,$T$8,$U$8,$V$8,$W$8,$X$8)</f>
        <v>174383.16833091335</v>
      </c>
    </row>
    <row r="66" spans="1:5" x14ac:dyDescent="0.25">
      <c r="A66" s="5"/>
      <c r="B66" s="5"/>
      <c r="C66" s="5">
        <v>23</v>
      </c>
      <c r="D66" s="25">
        <f>NPV(+D$43,$C$8,$D$8,$E$8,$F$8,$G$8,$H$8,$I$8,$J$8,$K$8,$L$8,$M$8,$N$8,$O$8,$P$8,$Q$8,$R$8,$S$8,$T$8,$U$8,$V$8,$W$8,$X$8,$Y$8)</f>
        <v>290208.49221445102</v>
      </c>
      <c r="E66" s="25">
        <f>NPV(+E$43,$C$8,$D$8,$E$8,$F$8,$G$8,$H$8,$I$8,$J$8,$K$8,$L$8,$M$8,$N$8,$O$8,$P$8,$Q$8,$R$8,$S$8,$T$8,$U$8,$V$8,$W$8,$X$8,$Y$8)</f>
        <v>174383.16833091335</v>
      </c>
    </row>
    <row r="67" spans="1:5" x14ac:dyDescent="0.25">
      <c r="A67" s="5"/>
      <c r="B67" s="5"/>
      <c r="C67" s="5">
        <v>24</v>
      </c>
      <c r="D67" s="25">
        <f>NPV(+D$43,$C$8,$D$8,$E$8,$F$8,$G$8,$H$8,$I$8,$J$8,$K$8,$L$8,$M$8,$N$8,$O$8,$P$8,$Q$8,$R$8,$S$8,$T$8,$U$8,$V$8,$W$8,$X$8,$Y$8,$Z$8)</f>
        <v>290208.49221445102</v>
      </c>
      <c r="E67" s="25">
        <f>NPV(+E$43,$C$8,$D$8,$E$8,$F$8,$G$8,$H$8,$I$8,$J$8,$K$8,$L$8,$M$8,$N$8,$O$8,$P$8,$Q$8,$R$8,$S$8,$T$8,$U$8,$V$8,$W$8,$X$8,$Y$8,$Z$8)</f>
        <v>174383.16833091335</v>
      </c>
    </row>
    <row r="68" spans="1:5" x14ac:dyDescent="0.25">
      <c r="A68" s="5"/>
      <c r="B68" s="5"/>
      <c r="C68" s="5">
        <v>25</v>
      </c>
      <c r="D68" s="25">
        <f>NPV(+D$43,$C$8,$D$8,$E$8,$F$8,$G$8,$H$8,$I$8,$J$8,$K$8,$L$8,$M$8,$N$8,$O$8,$P$8,$Q$8,$R$8,$S$8,$T$8,$U$8,$V$8,$W$8,$X$8,$Y$8,$Z$8,$AA$8)</f>
        <v>290208.49221445102</v>
      </c>
      <c r="E68" s="25">
        <f>NPV(+E$43,$C$8,$D$8,$E$8,$F$8,$G$8,$H$8,$I$8,$J$8,$K$8,$L$8,$M$8,$N$8,$O$8,$P$8,$Q$8,$R$8,$S$8,$T$8,$U$8,$V$8,$W$8,$X$8,$Y$8,$Z$8,$AA$8)</f>
        <v>174383.16833091335</v>
      </c>
    </row>
    <row r="69" spans="1:5" x14ac:dyDescent="0.25">
      <c r="A69" s="5"/>
      <c r="B69" s="5"/>
      <c r="C69" s="5">
        <v>26</v>
      </c>
      <c r="D69" s="25">
        <f>NPV(+D$43,$C$8,$D$8,$E$8,$F$8,$G$8,$H$8,$I$8,$J$8,$K$8,$L$8,$M$8,$N$8,$O$8,$P$8,$Q$8,$R$8,$S$8,$T$8,$U$8,$V$8,$W$8,$X$8,$Y$8,$Z$8,$AA$8,$AB$8)</f>
        <v>290208.49221445102</v>
      </c>
      <c r="E69" s="25">
        <f>NPV(+E$43,$C$8,$D$8,$E$8,$F$8,$G$8,$H$8,$I$8,$J$8,$K$8,$L$8,$M$8,$N$8,$O$8,$P$8,$Q$8,$R$8,$S$8,$T$8,$U$8,$V$8,$W$8,$X$8,$Y$8,$Z$8,$AA$8,$AB$8)</f>
        <v>174383.16833091335</v>
      </c>
    </row>
    <row r="70" spans="1:5" x14ac:dyDescent="0.25">
      <c r="A70" s="5"/>
      <c r="B70" s="5"/>
      <c r="C70" s="5">
        <v>27</v>
      </c>
      <c r="D70" s="25">
        <f>NPV(+D$43,$C$8,$D$8,$E$8,$F$8,$G$8,$H$8,$I$8,$J$8,$K$8,$L$8,$M$8,$N$8,$O$8,$P$8,$Q$8,$R$8,$S$8,$T$8,$U$8,$V$8,$W$8,$X$8,$Y$8,$Z$8,$AA$8,$AB$8,$AC$8)</f>
        <v>290208.49221445102</v>
      </c>
      <c r="E70" s="25">
        <f>NPV(+E$43,$C$8,$D$8,$E$8,$F$8,$G$8,$H$8,$I$8,$J$8,$K$8,$L$8,$M$8,$N$8,$O$8,$P$8,$Q$8,$R$8,$S$8,$T$8,$U$8,$V$8,$W$8,$X$8,$Y$8,$Z$8,$AA$8,$AB$8,$AC$8)</f>
        <v>174383.16833091335</v>
      </c>
    </row>
    <row r="71" spans="1:5" x14ac:dyDescent="0.25">
      <c r="A71" s="5"/>
      <c r="B71" s="5"/>
      <c r="C71" s="5">
        <v>28</v>
      </c>
      <c r="D71" s="25">
        <f>NPV(D43,$C$8:$AD$8)</f>
        <v>290208.49221445102</v>
      </c>
      <c r="E71" s="25">
        <f>NPV(E43,$C$8:$AD$8)</f>
        <v>174383.16833091335</v>
      </c>
    </row>
    <row r="72" spans="1:5" x14ac:dyDescent="0.25">
      <c r="A72" s="5"/>
      <c r="B72" s="5"/>
      <c r="C72" s="5">
        <v>29</v>
      </c>
      <c r="D72" s="25">
        <f>NPV(D43,$C$8:$AE$8)</f>
        <v>290208.49221445102</v>
      </c>
      <c r="E72" s="25">
        <f>NPV(E43,$C$8:$AE$8)</f>
        <v>174383.16833091335</v>
      </c>
    </row>
    <row r="73" spans="1:5" x14ac:dyDescent="0.25">
      <c r="A73" s="5"/>
      <c r="B73" s="5"/>
      <c r="C73" s="5">
        <v>30</v>
      </c>
      <c r="D73" s="25">
        <f>NPV(D43,$C$8:$AF$8)</f>
        <v>290208.49221445102</v>
      </c>
      <c r="E73" s="25">
        <f>NPV(E43,$C$8:$AF$8)</f>
        <v>174383.16833091335</v>
      </c>
    </row>
    <row r="74" spans="1:5" x14ac:dyDescent="0.25">
      <c r="A74" s="5"/>
      <c r="B74" s="5"/>
      <c r="C74" s="230"/>
      <c r="D74" s="5"/>
      <c r="E74" s="5"/>
    </row>
    <row r="75" spans="1:5" x14ac:dyDescent="0.25">
      <c r="A75" s="5"/>
      <c r="B75" s="5"/>
      <c r="C75" s="230"/>
      <c r="D75" s="5"/>
      <c r="E75" s="5"/>
    </row>
    <row r="76" spans="1:5" x14ac:dyDescent="0.25">
      <c r="A76" s="5"/>
      <c r="B76" s="5"/>
      <c r="C76" s="230"/>
      <c r="D76" s="5"/>
      <c r="E76" s="5"/>
    </row>
    <row r="77" spans="1:5" x14ac:dyDescent="0.25">
      <c r="C77" s="230"/>
      <c r="D77" s="5"/>
    </row>
    <row r="78" spans="1:5" x14ac:dyDescent="0.25">
      <c r="C78" s="230"/>
      <c r="D78" s="5"/>
    </row>
    <row r="79" spans="1:5" x14ac:dyDescent="0.25">
      <c r="C79" s="230"/>
      <c r="D79" s="5"/>
    </row>
    <row r="80" spans="1:5" x14ac:dyDescent="0.25">
      <c r="C80" s="230"/>
      <c r="D80" s="5"/>
    </row>
    <row r="81" spans="3:4" x14ac:dyDescent="0.25">
      <c r="C81" s="230"/>
      <c r="D81" s="5"/>
    </row>
    <row r="82" spans="3:4" x14ac:dyDescent="0.25">
      <c r="C82" s="230"/>
      <c r="D82" s="5"/>
    </row>
    <row r="83" spans="3:4" x14ac:dyDescent="0.25">
      <c r="C83" s="230"/>
      <c r="D83" s="5"/>
    </row>
    <row r="84" spans="3:4" x14ac:dyDescent="0.25">
      <c r="C84" s="230"/>
      <c r="D84" s="5"/>
    </row>
    <row r="85" spans="3:4" x14ac:dyDescent="0.25">
      <c r="C85" s="230"/>
      <c r="D85" s="230"/>
    </row>
    <row r="86" spans="3:4" x14ac:dyDescent="0.25">
      <c r="C86" s="230"/>
      <c r="D86" s="230"/>
    </row>
  </sheetData>
  <mergeCells count="3">
    <mergeCell ref="A1:Q1"/>
    <mergeCell ref="A2:Q2"/>
    <mergeCell ref="A3:Q3"/>
  </mergeCells>
  <phoneticPr fontId="14" type="noConversion"/>
  <pageMargins left="0.33" right="0.27" top="1" bottom="0.72" header="0.5" footer="0.5"/>
  <pageSetup scale="89" orientation="landscape" horizontalDpi="300" verticalDpi="300" r:id="rId1"/>
  <headerFooter alignWithMargins="0">
    <oddFooter>&amp;C&amp;P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C3" sqref="C3"/>
    </sheetView>
  </sheetViews>
  <sheetFormatPr defaultColWidth="17.6640625" defaultRowHeight="13.2" x14ac:dyDescent="0.25"/>
  <cols>
    <col min="1" max="1" width="15.109375" customWidth="1"/>
    <col min="9" max="10" width="26.6640625" customWidth="1"/>
  </cols>
  <sheetData>
    <row r="1" spans="1:10" ht="15.6" x14ac:dyDescent="0.3">
      <c r="A1" s="273" t="s">
        <v>206</v>
      </c>
    </row>
    <row r="2" spans="1:10" ht="15.6" x14ac:dyDescent="0.3">
      <c r="A2" s="274" t="s">
        <v>207</v>
      </c>
      <c r="B2" s="275">
        <f>+D5</f>
        <v>674399.69440000004</v>
      </c>
      <c r="C2" t="s">
        <v>208</v>
      </c>
      <c r="D2" s="246">
        <f>IF(DCF!D17="Y",+DCF!C11,0)</f>
        <v>842999.61800000002</v>
      </c>
      <c r="E2" s="291">
        <v>1</v>
      </c>
      <c r="F2" s="245"/>
    </row>
    <row r="3" spans="1:10" ht="15.6" x14ac:dyDescent="0.3">
      <c r="A3" s="372" t="s">
        <v>209</v>
      </c>
      <c r="B3" s="373">
        <f>+inputs!B15</f>
        <v>7.4999999999999997E-2</v>
      </c>
      <c r="C3" t="s">
        <v>210</v>
      </c>
      <c r="D3" s="292">
        <v>0</v>
      </c>
      <c r="F3" s="245"/>
      <c r="I3" s="276"/>
    </row>
    <row r="4" spans="1:10" ht="15.6" x14ac:dyDescent="0.3">
      <c r="A4" s="372" t="s">
        <v>211</v>
      </c>
      <c r="B4" s="374">
        <f>+inputs!B16</f>
        <v>20</v>
      </c>
      <c r="C4" t="s">
        <v>103</v>
      </c>
      <c r="D4" s="293">
        <f>+D2*E4</f>
        <v>168599.92360000001</v>
      </c>
      <c r="E4" s="291">
        <f>+inputs!B14</f>
        <v>0.2</v>
      </c>
      <c r="F4" s="245"/>
    </row>
    <row r="5" spans="1:10" x14ac:dyDescent="0.25">
      <c r="A5" s="278" t="s">
        <v>212</v>
      </c>
      <c r="B5" s="279">
        <f>PMT(B3,B4,-B2)</f>
        <v>66153.344059870564</v>
      </c>
      <c r="C5" t="s">
        <v>213</v>
      </c>
      <c r="D5" s="294">
        <f>+D2-D4</f>
        <v>674399.69440000004</v>
      </c>
      <c r="E5" s="279"/>
      <c r="F5" s="279"/>
      <c r="G5" s="279"/>
      <c r="H5" s="279"/>
      <c r="I5" s="279"/>
    </row>
    <row r="6" spans="1:10" x14ac:dyDescent="0.25">
      <c r="A6" s="279"/>
      <c r="B6" s="279"/>
      <c r="C6" s="279"/>
      <c r="D6" s="279"/>
      <c r="E6" s="279"/>
      <c r="F6" s="279"/>
      <c r="G6" s="279"/>
      <c r="H6" s="279"/>
      <c r="I6" s="279"/>
    </row>
    <row r="7" spans="1:10" ht="15.6" x14ac:dyDescent="0.3">
      <c r="A7" s="280" t="s">
        <v>318</v>
      </c>
      <c r="B7" s="280" t="s">
        <v>214</v>
      </c>
      <c r="C7" s="280" t="s">
        <v>207</v>
      </c>
      <c r="D7" s="280" t="s">
        <v>209</v>
      </c>
      <c r="E7" s="280" t="s">
        <v>24</v>
      </c>
      <c r="F7" s="280" t="s">
        <v>215</v>
      </c>
      <c r="G7" s="279"/>
      <c r="H7" s="281"/>
      <c r="I7" s="281"/>
      <c r="J7" s="276"/>
    </row>
    <row r="8" spans="1:10" ht="15.6" x14ac:dyDescent="0.3">
      <c r="A8" s="282"/>
      <c r="B8" s="283" t="s">
        <v>216</v>
      </c>
      <c r="C8" s="283" t="s">
        <v>217</v>
      </c>
      <c r="D8" s="283" t="s">
        <v>217</v>
      </c>
      <c r="E8" s="283" t="s">
        <v>217</v>
      </c>
      <c r="F8" s="283" t="s">
        <v>216</v>
      </c>
      <c r="G8" s="279"/>
      <c r="H8" s="284"/>
      <c r="I8" s="284"/>
      <c r="J8" s="285"/>
    </row>
    <row r="9" spans="1:10" s="261" customFormat="1" ht="15.6" x14ac:dyDescent="0.3">
      <c r="A9" s="286">
        <v>1</v>
      </c>
      <c r="B9" s="287">
        <f>B2</f>
        <v>674399.69440000004</v>
      </c>
      <c r="C9" s="375">
        <f>IF($B$4-A9&gt;-1,+cos!D61,0)</f>
        <v>54416.974141288782</v>
      </c>
      <c r="D9" s="375">
        <f>(+B9*-$B$3)*-1</f>
        <v>50579.977080000004</v>
      </c>
      <c r="E9" s="287">
        <f>+D9+C9</f>
        <v>104996.95122128879</v>
      </c>
      <c r="F9" s="287">
        <f>+B9-C9</f>
        <v>619982.72025871126</v>
      </c>
      <c r="G9" s="287"/>
      <c r="H9" s="288"/>
      <c r="I9" s="288"/>
      <c r="J9" s="288"/>
    </row>
    <row r="10" spans="1:10" s="261" customFormat="1" x14ac:dyDescent="0.25">
      <c r="A10" s="286">
        <v>2</v>
      </c>
      <c r="B10" s="287">
        <f t="shared" ref="B10:B28" si="0">+F9</f>
        <v>619982.72025871126</v>
      </c>
      <c r="C10" s="375">
        <f>IF(inputs!$B$16=$A10,$F9,IF(inputs!$B$16-A10&gt;-1,+cos!E$61,0))</f>
        <v>35993.082609959878</v>
      </c>
      <c r="D10" s="375">
        <f>(+B10*-$B$3)*-1</f>
        <v>46498.70401940334</v>
      </c>
      <c r="E10" s="287">
        <f t="shared" ref="E10:E28" si="1">+D10+C10</f>
        <v>82491.786629363225</v>
      </c>
      <c r="F10" s="287">
        <f t="shared" ref="F10:F28" si="2">+B10-C10</f>
        <v>583989.63764875138</v>
      </c>
      <c r="G10" s="287"/>
      <c r="H10" s="287"/>
      <c r="I10" s="287"/>
    </row>
    <row r="11" spans="1:10" s="261" customFormat="1" x14ac:dyDescent="0.25">
      <c r="A11" s="286">
        <v>3</v>
      </c>
      <c r="B11" s="287">
        <f t="shared" si="0"/>
        <v>583989.63764875138</v>
      </c>
      <c r="C11" s="375">
        <f>IF(inputs!$B$16=$A11,$F10,IF(inputs!$B$16-A11&gt;-1,+cos!F$61,0))</f>
        <v>33791.268767698086</v>
      </c>
      <c r="D11" s="375">
        <f t="shared" ref="D11:D28" si="3">(+B11*-$B$3)*-1</f>
        <v>43799.222823656353</v>
      </c>
      <c r="E11" s="287">
        <f t="shared" si="1"/>
        <v>77590.491591354439</v>
      </c>
      <c r="F11" s="287">
        <f t="shared" si="2"/>
        <v>550198.36888105329</v>
      </c>
      <c r="G11" s="287"/>
      <c r="H11" s="287"/>
      <c r="I11" s="287"/>
    </row>
    <row r="12" spans="1:10" s="261" customFormat="1" x14ac:dyDescent="0.25">
      <c r="A12" s="286">
        <v>4</v>
      </c>
      <c r="B12" s="287">
        <f t="shared" si="0"/>
        <v>550198.36888105329</v>
      </c>
      <c r="C12" s="375">
        <f>IF(inputs!$B$16=$A12,$F11,IF(inputs!$B$16-A12&gt;-1,+cos!G$61,0))</f>
        <v>31796.684463531477</v>
      </c>
      <c r="D12" s="375">
        <f t="shared" si="3"/>
        <v>41264.877666078995</v>
      </c>
      <c r="E12" s="287">
        <f t="shared" si="1"/>
        <v>73061.56212961048</v>
      </c>
      <c r="F12" s="287">
        <f t="shared" si="2"/>
        <v>518401.68441752181</v>
      </c>
      <c r="G12" s="287"/>
      <c r="H12" s="287"/>
      <c r="I12" s="287"/>
    </row>
    <row r="13" spans="1:10" s="261" customFormat="1" x14ac:dyDescent="0.25">
      <c r="A13" s="286">
        <v>5</v>
      </c>
      <c r="B13" s="287">
        <f t="shared" si="0"/>
        <v>518401.68441752181</v>
      </c>
      <c r="C13" s="375">
        <f>IF(inputs!$B$16=$A13,$F12,IF(inputs!$B$16-A13&gt;-1,+cos!H$61,0))</f>
        <v>29983.426005198271</v>
      </c>
      <c r="D13" s="375">
        <f t="shared" si="3"/>
        <v>38880.126331314132</v>
      </c>
      <c r="E13" s="287">
        <f t="shared" si="1"/>
        <v>68863.552336512395</v>
      </c>
      <c r="F13" s="287">
        <f t="shared" si="2"/>
        <v>488418.25841232354</v>
      </c>
      <c r="G13" s="287"/>
      <c r="H13" s="287"/>
      <c r="I13" s="287"/>
    </row>
    <row r="14" spans="1:10" s="261" customFormat="1" x14ac:dyDescent="0.25">
      <c r="A14" s="286">
        <v>6</v>
      </c>
      <c r="B14" s="287">
        <f t="shared" si="0"/>
        <v>488418.25841232354</v>
      </c>
      <c r="C14" s="375">
        <f>IF(inputs!$B$16=$A14,$F13,IF(inputs!$B$16-A14&gt;-1,+cos!I$61,0))</f>
        <v>29128.604160555347</v>
      </c>
      <c r="D14" s="375">
        <f t="shared" si="3"/>
        <v>36631.369380924261</v>
      </c>
      <c r="E14" s="287">
        <f t="shared" si="1"/>
        <v>65759.973541479616</v>
      </c>
      <c r="F14" s="287">
        <f t="shared" si="2"/>
        <v>459289.6542517682</v>
      </c>
      <c r="G14" s="287"/>
      <c r="H14" s="287"/>
      <c r="I14" s="287"/>
    </row>
    <row r="15" spans="1:10" s="261" customFormat="1" x14ac:dyDescent="0.25">
      <c r="A15" s="286">
        <v>7</v>
      </c>
      <c r="B15" s="287">
        <f t="shared" si="0"/>
        <v>459289.6542517682</v>
      </c>
      <c r="C15" s="375">
        <f>IF(inputs!$B$16=$A15,$F14,IF(inputs!$B$16-A15&gt;-1,+cos!J$61,0))</f>
        <v>29128.604160555289</v>
      </c>
      <c r="D15" s="375">
        <f t="shared" si="3"/>
        <v>34446.724068882613</v>
      </c>
      <c r="E15" s="287">
        <f t="shared" si="1"/>
        <v>63575.328229437902</v>
      </c>
      <c r="F15" s="287">
        <f t="shared" si="2"/>
        <v>430161.05009121291</v>
      </c>
      <c r="G15" s="287"/>
      <c r="H15" s="287"/>
      <c r="I15" s="287"/>
    </row>
    <row r="16" spans="1:10" s="261" customFormat="1" x14ac:dyDescent="0.25">
      <c r="A16" s="286">
        <v>8</v>
      </c>
      <c r="B16" s="287">
        <f t="shared" si="0"/>
        <v>430161.05009121291</v>
      </c>
      <c r="C16" s="375">
        <f>IF(inputs!$B$16=$A16,$F15,IF(inputs!$B$16-A16&gt;-1,+cos!K$61,0))</f>
        <v>29154.507852817304</v>
      </c>
      <c r="D16" s="375">
        <f t="shared" si="3"/>
        <v>32262.078756840965</v>
      </c>
      <c r="E16" s="287">
        <f t="shared" si="1"/>
        <v>61416.586609658269</v>
      </c>
      <c r="F16" s="287">
        <f t="shared" si="2"/>
        <v>401006.5422383956</v>
      </c>
      <c r="G16" s="287"/>
      <c r="H16" s="287"/>
      <c r="I16" s="287"/>
    </row>
    <row r="17" spans="1:9" s="261" customFormat="1" x14ac:dyDescent="0.25">
      <c r="A17" s="286">
        <v>9</v>
      </c>
      <c r="B17" s="287">
        <f t="shared" si="0"/>
        <v>401006.5422383956</v>
      </c>
      <c r="C17" s="375">
        <f>IF(inputs!$B$16=$A17,$F16,IF(inputs!$B$16-A17&gt;-1,+cos!L$61,0))</f>
        <v>29128.604160555406</v>
      </c>
      <c r="D17" s="375">
        <f t="shared" si="3"/>
        <v>30075.490667879669</v>
      </c>
      <c r="E17" s="287">
        <f t="shared" si="1"/>
        <v>59204.094828435074</v>
      </c>
      <c r="F17" s="287">
        <f t="shared" si="2"/>
        <v>371877.9380778402</v>
      </c>
      <c r="G17" s="287"/>
      <c r="H17" s="287"/>
      <c r="I17" s="287"/>
    </row>
    <row r="18" spans="1:9" s="261" customFormat="1" x14ac:dyDescent="0.25">
      <c r="A18" s="286">
        <v>10</v>
      </c>
      <c r="B18" s="287">
        <f t="shared" si="0"/>
        <v>371877.9380778402</v>
      </c>
      <c r="C18" s="375">
        <f>IF(inputs!$B$16=$A18,$F17,IF(inputs!$B$16-A18&gt;-1,+cos!M$61,0))</f>
        <v>29154.507852817304</v>
      </c>
      <c r="D18" s="375">
        <f t="shared" si="3"/>
        <v>27890.845355838013</v>
      </c>
      <c r="E18" s="287">
        <f t="shared" si="1"/>
        <v>57045.353208655317</v>
      </c>
      <c r="F18" s="287">
        <f t="shared" si="2"/>
        <v>342723.43022502289</v>
      </c>
      <c r="G18" s="287"/>
      <c r="H18" s="287"/>
      <c r="I18" s="287"/>
    </row>
    <row r="19" spans="1:9" s="261" customFormat="1" x14ac:dyDescent="0.25">
      <c r="A19" s="286">
        <v>11</v>
      </c>
      <c r="B19" s="287">
        <f t="shared" si="0"/>
        <v>342723.43022502289</v>
      </c>
      <c r="C19" s="375">
        <f>IF(inputs!$B$16=$A19,$F18,IF(inputs!$B$16-A19&gt;-1,+cos!N$61,0))</f>
        <v>29128.604160555347</v>
      </c>
      <c r="D19" s="375">
        <f t="shared" si="3"/>
        <v>25704.257266876717</v>
      </c>
      <c r="E19" s="287">
        <f t="shared" si="1"/>
        <v>54832.861427432064</v>
      </c>
      <c r="F19" s="287">
        <f t="shared" si="2"/>
        <v>313594.82606446755</v>
      </c>
      <c r="G19" s="287"/>
      <c r="H19" s="287"/>
      <c r="I19" s="287"/>
    </row>
    <row r="20" spans="1:9" s="261" customFormat="1" x14ac:dyDescent="0.25">
      <c r="A20" s="286">
        <v>12</v>
      </c>
      <c r="B20" s="287">
        <f t="shared" si="0"/>
        <v>313594.82606446755</v>
      </c>
      <c r="C20" s="375">
        <f>IF(inputs!$B$16=$A20,$F19,IF(inputs!$B$16-A20&gt;-1,+cos!O$61,0))</f>
        <v>29154.507852817245</v>
      </c>
      <c r="D20" s="375">
        <f t="shared" si="3"/>
        <v>23519.611954835065</v>
      </c>
      <c r="E20" s="287">
        <f t="shared" si="1"/>
        <v>52674.119807652314</v>
      </c>
      <c r="F20" s="287">
        <f t="shared" si="2"/>
        <v>284440.3182116503</v>
      </c>
      <c r="G20" s="295"/>
      <c r="H20" s="295"/>
      <c r="I20" s="287"/>
    </row>
    <row r="21" spans="1:9" s="261" customFormat="1" x14ac:dyDescent="0.25">
      <c r="A21" s="286">
        <v>13</v>
      </c>
      <c r="B21" s="287">
        <f t="shared" si="0"/>
        <v>284440.3182116503</v>
      </c>
      <c r="C21" s="375">
        <f>IF(inputs!$B$16=$A21,$F20,IF(inputs!$B$16-A21&gt;-1,+cos!P$61,0))</f>
        <v>29128.604160555347</v>
      </c>
      <c r="D21" s="375">
        <f t="shared" si="3"/>
        <v>21333.023865873773</v>
      </c>
      <c r="E21" s="287">
        <f t="shared" si="1"/>
        <v>50461.62802642912</v>
      </c>
      <c r="F21" s="287">
        <f t="shared" si="2"/>
        <v>255311.71405109495</v>
      </c>
      <c r="G21" s="287"/>
      <c r="H21" s="287"/>
      <c r="I21" s="287"/>
    </row>
    <row r="22" spans="1:9" s="261" customFormat="1" x14ac:dyDescent="0.25">
      <c r="A22" s="286">
        <v>14</v>
      </c>
      <c r="B22" s="287">
        <f t="shared" si="0"/>
        <v>255311.71405109495</v>
      </c>
      <c r="C22" s="375">
        <f>IF(inputs!$B$16=$A22,$F21,IF(inputs!$B$16-A22&gt;-1,+cos!Q$61,0))</f>
        <v>21487.014943293761</v>
      </c>
      <c r="D22" s="375">
        <f t="shared" si="3"/>
        <v>19148.378553832121</v>
      </c>
      <c r="E22" s="287">
        <f t="shared" si="1"/>
        <v>40635.393497125886</v>
      </c>
      <c r="F22" s="287">
        <f t="shared" si="2"/>
        <v>233824.69910780119</v>
      </c>
      <c r="G22" s="287"/>
      <c r="H22" s="287"/>
      <c r="I22" s="287"/>
    </row>
    <row r="23" spans="1:9" s="261" customFormat="1" x14ac:dyDescent="0.25">
      <c r="A23" s="286">
        <v>15</v>
      </c>
      <c r="B23" s="287">
        <f t="shared" si="0"/>
        <v>233824.69910780119</v>
      </c>
      <c r="C23" s="375">
        <f>IF(inputs!$B$16=$A23,$F22,IF(inputs!$B$16-A23&gt;-1,+cos!R$61,0))</f>
        <v>13845.425726032001</v>
      </c>
      <c r="D23" s="375">
        <f t="shared" si="3"/>
        <v>17536.852433085089</v>
      </c>
      <c r="E23" s="287">
        <f t="shared" si="1"/>
        <v>31382.27815911709</v>
      </c>
      <c r="F23" s="287">
        <f t="shared" si="2"/>
        <v>219979.27338176919</v>
      </c>
      <c r="G23" s="287"/>
      <c r="H23" s="287"/>
      <c r="I23" s="287"/>
    </row>
    <row r="24" spans="1:9" s="261" customFormat="1" x14ac:dyDescent="0.25">
      <c r="A24" s="286">
        <v>16</v>
      </c>
      <c r="B24" s="287">
        <f t="shared" si="0"/>
        <v>219979.27338176919</v>
      </c>
      <c r="C24" s="375">
        <f>IF(inputs!$B$16=$A24,$F23,IF(inputs!$B$16-A24&gt;-1,+cos!S$61,0))</f>
        <v>13845.425726032059</v>
      </c>
      <c r="D24" s="375">
        <f t="shared" si="3"/>
        <v>16498.445503632687</v>
      </c>
      <c r="E24" s="287">
        <f t="shared" si="1"/>
        <v>30343.871229664746</v>
      </c>
      <c r="F24" s="287">
        <f t="shared" si="2"/>
        <v>206133.84765573713</v>
      </c>
      <c r="G24" s="287"/>
      <c r="H24" s="287"/>
      <c r="I24" s="287"/>
    </row>
    <row r="25" spans="1:9" s="261" customFormat="1" x14ac:dyDescent="0.25">
      <c r="A25" s="286">
        <v>17</v>
      </c>
      <c r="B25" s="287">
        <f t="shared" si="0"/>
        <v>206133.84765573713</v>
      </c>
      <c r="C25" s="375">
        <f>IF(inputs!$B$16=$A25,$F24,IF(inputs!$B$16-A25&gt;-1,+cos!T$61,0))</f>
        <v>13845.42572603203</v>
      </c>
      <c r="D25" s="375">
        <f t="shared" si="3"/>
        <v>15460.038574180284</v>
      </c>
      <c r="E25" s="287">
        <f t="shared" si="1"/>
        <v>29305.464300212312</v>
      </c>
      <c r="F25" s="287">
        <f t="shared" si="2"/>
        <v>192288.4219297051</v>
      </c>
      <c r="G25" s="287"/>
      <c r="H25" s="287"/>
      <c r="I25" s="287"/>
    </row>
    <row r="26" spans="1:9" s="261" customFormat="1" x14ac:dyDescent="0.25">
      <c r="A26" s="286">
        <v>18</v>
      </c>
      <c r="B26" s="287">
        <f t="shared" si="0"/>
        <v>192288.4219297051</v>
      </c>
      <c r="C26" s="375">
        <f>IF(inputs!$B$16=$A26,$F25,IF(inputs!$B$16-A26&gt;-1,+cos!U$61,0))</f>
        <v>13845.42572603203</v>
      </c>
      <c r="D26" s="375">
        <f t="shared" si="3"/>
        <v>14421.631644727882</v>
      </c>
      <c r="E26" s="287">
        <f t="shared" si="1"/>
        <v>28267.057370759911</v>
      </c>
      <c r="F26" s="287">
        <f t="shared" si="2"/>
        <v>178442.99620367307</v>
      </c>
      <c r="G26" s="287"/>
      <c r="H26" s="287"/>
      <c r="I26" s="287"/>
    </row>
    <row r="27" spans="1:9" s="261" customFormat="1" x14ac:dyDescent="0.25">
      <c r="A27" s="286">
        <v>19</v>
      </c>
      <c r="B27" s="287">
        <f t="shared" si="0"/>
        <v>178442.99620367307</v>
      </c>
      <c r="C27" s="375">
        <f>IF(inputs!$B$16=$A27,$F26,IF(inputs!$B$16-A27&gt;-1,+cos!V$61,0))</f>
        <v>13845.425726031972</v>
      </c>
      <c r="D27" s="375">
        <f t="shared" si="3"/>
        <v>13383.224715275481</v>
      </c>
      <c r="E27" s="287">
        <f t="shared" si="1"/>
        <v>27228.650441307451</v>
      </c>
      <c r="F27" s="287">
        <f t="shared" si="2"/>
        <v>164597.5704776411</v>
      </c>
      <c r="G27" s="287"/>
      <c r="H27" s="287"/>
      <c r="I27" s="287"/>
    </row>
    <row r="28" spans="1:9" s="261" customFormat="1" x14ac:dyDescent="0.25">
      <c r="A28" s="286">
        <v>20</v>
      </c>
      <c r="B28" s="287">
        <f t="shared" si="0"/>
        <v>164597.5704776411</v>
      </c>
      <c r="C28" s="375">
        <f>IF(inputs!B16=$A28,$F27,IF(inputs!B16-A28&gt;-1,+cos!W$61,0))</f>
        <v>164597.5704776411</v>
      </c>
      <c r="D28" s="375">
        <f t="shared" si="3"/>
        <v>12344.817785823083</v>
      </c>
      <c r="E28" s="287">
        <f t="shared" si="1"/>
        <v>176942.38826346418</v>
      </c>
      <c r="F28" s="287">
        <f t="shared" si="2"/>
        <v>0</v>
      </c>
      <c r="G28" s="287"/>
      <c r="H28" s="287"/>
      <c r="I28" s="287"/>
    </row>
    <row r="29" spans="1:9" s="261" customFormat="1" x14ac:dyDescent="0.25">
      <c r="A29" s="286">
        <v>21</v>
      </c>
      <c r="B29" s="287">
        <f t="shared" ref="B29:B38" si="4">+F28</f>
        <v>0</v>
      </c>
      <c r="C29" s="375">
        <f>IF(inputs!B16=$A29,$F28,IF(inputs!B16-A29&gt;-1,+cos!X$61,0))</f>
        <v>0</v>
      </c>
      <c r="D29" s="375">
        <f t="shared" ref="D29:D38" si="5">(+B29*-$B$3)*-1</f>
        <v>0</v>
      </c>
      <c r="E29" s="287">
        <f t="shared" ref="E29:E38" si="6">+D29+C29</f>
        <v>0</v>
      </c>
      <c r="F29" s="287">
        <f t="shared" ref="F29:F38" si="7">+B29-C29</f>
        <v>0</v>
      </c>
      <c r="G29" s="287"/>
      <c r="H29" s="287"/>
      <c r="I29" s="287"/>
    </row>
    <row r="30" spans="1:9" s="261" customFormat="1" x14ac:dyDescent="0.25">
      <c r="A30" s="286">
        <v>22</v>
      </c>
      <c r="B30" s="287">
        <f t="shared" si="4"/>
        <v>0</v>
      </c>
      <c r="C30" s="375">
        <f>IF(inputs!B16=$A30,$F29,IF(inputs!B16-A30&gt;-1,+cos!Y$61,0))</f>
        <v>0</v>
      </c>
      <c r="D30" s="375">
        <f t="shared" si="5"/>
        <v>0</v>
      </c>
      <c r="E30" s="287">
        <f t="shared" si="6"/>
        <v>0</v>
      </c>
      <c r="F30" s="287">
        <f t="shared" si="7"/>
        <v>0</v>
      </c>
      <c r="G30" s="287"/>
      <c r="H30" s="287"/>
      <c r="I30" s="287"/>
    </row>
    <row r="31" spans="1:9" s="261" customFormat="1" x14ac:dyDescent="0.25">
      <c r="A31" s="286">
        <v>23</v>
      </c>
      <c r="B31" s="287">
        <f t="shared" si="4"/>
        <v>0</v>
      </c>
      <c r="C31" s="375">
        <f>IF(inputs!$B$16=$A31,$F30,IF(inputs!$B$16-A31&gt;-1,+cos!Z$61,0))</f>
        <v>0</v>
      </c>
      <c r="D31" s="375">
        <f t="shared" si="5"/>
        <v>0</v>
      </c>
      <c r="E31" s="287">
        <f t="shared" si="6"/>
        <v>0</v>
      </c>
      <c r="F31" s="287">
        <f t="shared" si="7"/>
        <v>0</v>
      </c>
      <c r="G31" s="287"/>
      <c r="H31" s="287"/>
      <c r="I31" s="287"/>
    </row>
    <row r="32" spans="1:9" s="261" customFormat="1" x14ac:dyDescent="0.25">
      <c r="A32" s="286">
        <v>24</v>
      </c>
      <c r="B32" s="287">
        <f t="shared" si="4"/>
        <v>0</v>
      </c>
      <c r="C32" s="375">
        <f>IF(inputs!$B$16=$A32,$F31,IF(inputs!$B$16-A32&gt;-1,+cos!AA$61,0))</f>
        <v>0</v>
      </c>
      <c r="D32" s="375">
        <f t="shared" si="5"/>
        <v>0</v>
      </c>
      <c r="E32" s="287">
        <f t="shared" si="6"/>
        <v>0</v>
      </c>
      <c r="F32" s="287">
        <f t="shared" si="7"/>
        <v>0</v>
      </c>
      <c r="G32" s="295"/>
      <c r="H32" s="295"/>
      <c r="I32" s="287"/>
    </row>
    <row r="33" spans="1:9" s="261" customFormat="1" x14ac:dyDescent="0.25">
      <c r="A33" s="286">
        <v>25</v>
      </c>
      <c r="B33" s="287">
        <f t="shared" si="4"/>
        <v>0</v>
      </c>
      <c r="C33" s="375">
        <f>IF(inputs!$B$16=$A33,$F32,IF(inputs!$B$16-A33&gt;-1,+cos!AB$61,0))</f>
        <v>0</v>
      </c>
      <c r="D33" s="375">
        <f t="shared" si="5"/>
        <v>0</v>
      </c>
      <c r="E33" s="287">
        <f t="shared" si="6"/>
        <v>0</v>
      </c>
      <c r="F33" s="287">
        <f t="shared" si="7"/>
        <v>0</v>
      </c>
      <c r="G33" s="287"/>
      <c r="H33" s="287"/>
      <c r="I33" s="287"/>
    </row>
    <row r="34" spans="1:9" s="261" customFormat="1" x14ac:dyDescent="0.25">
      <c r="A34" s="286">
        <v>26</v>
      </c>
      <c r="B34" s="287">
        <f t="shared" si="4"/>
        <v>0</v>
      </c>
      <c r="C34" s="375">
        <f>IF(inputs!$B$16=$A34,$F33,IF(inputs!$B$16-A34&gt;-1,+cos!AC$61,0))</f>
        <v>0</v>
      </c>
      <c r="D34" s="375">
        <f t="shared" si="5"/>
        <v>0</v>
      </c>
      <c r="E34" s="287">
        <f t="shared" si="6"/>
        <v>0</v>
      </c>
      <c r="F34" s="287">
        <f t="shared" si="7"/>
        <v>0</v>
      </c>
      <c r="G34" s="287"/>
      <c r="H34" s="287"/>
      <c r="I34" s="287"/>
    </row>
    <row r="35" spans="1:9" s="261" customFormat="1" x14ac:dyDescent="0.25">
      <c r="A35" s="286">
        <v>27</v>
      </c>
      <c r="B35" s="287">
        <f t="shared" si="4"/>
        <v>0</v>
      </c>
      <c r="C35" s="375">
        <f>IF(inputs!$B$16=$A35,$F34,IF(inputs!$B$16-A35&gt;-1,+cos!AD$61,0))</f>
        <v>0</v>
      </c>
      <c r="D35" s="375">
        <f t="shared" si="5"/>
        <v>0</v>
      </c>
      <c r="E35" s="287">
        <f t="shared" si="6"/>
        <v>0</v>
      </c>
      <c r="F35" s="287">
        <f t="shared" si="7"/>
        <v>0</v>
      </c>
      <c r="G35" s="287"/>
      <c r="H35" s="287"/>
      <c r="I35" s="287"/>
    </row>
    <row r="36" spans="1:9" s="261" customFormat="1" x14ac:dyDescent="0.25">
      <c r="A36" s="286">
        <v>28</v>
      </c>
      <c r="B36" s="287">
        <f t="shared" si="4"/>
        <v>0</v>
      </c>
      <c r="C36" s="375">
        <f>IF(inputs!$B$16=$A36,$F35,IF(inputs!$B$16-A36&gt;-1,+cos!AE$61,0))</f>
        <v>0</v>
      </c>
      <c r="D36" s="375">
        <f t="shared" si="5"/>
        <v>0</v>
      </c>
      <c r="E36" s="287">
        <f t="shared" si="6"/>
        <v>0</v>
      </c>
      <c r="F36" s="287">
        <f t="shared" si="7"/>
        <v>0</v>
      </c>
      <c r="G36" s="287"/>
      <c r="H36" s="287"/>
      <c r="I36" s="287"/>
    </row>
    <row r="37" spans="1:9" s="261" customFormat="1" x14ac:dyDescent="0.25">
      <c r="A37" s="286">
        <v>29</v>
      </c>
      <c r="B37" s="287">
        <f t="shared" si="4"/>
        <v>0</v>
      </c>
      <c r="C37" s="375">
        <f>IF(inputs!$B$16=$A37,$F36,IF(inputs!$B$16-A37&gt;-1,+cos!AF$61,0))</f>
        <v>0</v>
      </c>
      <c r="D37" s="375">
        <f t="shared" si="5"/>
        <v>0</v>
      </c>
      <c r="E37" s="287">
        <f t="shared" si="6"/>
        <v>0</v>
      </c>
      <c r="F37" s="287">
        <f t="shared" si="7"/>
        <v>0</v>
      </c>
      <c r="G37" s="287"/>
      <c r="H37" s="287"/>
      <c r="I37" s="287"/>
    </row>
    <row r="38" spans="1:9" s="261" customFormat="1" x14ac:dyDescent="0.25">
      <c r="A38" s="286">
        <v>30</v>
      </c>
      <c r="B38" s="287">
        <f t="shared" si="4"/>
        <v>0</v>
      </c>
      <c r="C38" s="375">
        <f>IF(inputs!$B$16=$A38,$F37,IF(inputs!$B$16-A38&gt;-1,+cos!AG$61,0))</f>
        <v>0</v>
      </c>
      <c r="D38" s="375">
        <f t="shared" si="5"/>
        <v>0</v>
      </c>
      <c r="E38" s="287">
        <f t="shared" si="6"/>
        <v>0</v>
      </c>
      <c r="F38" s="287">
        <f t="shared" si="7"/>
        <v>0</v>
      </c>
      <c r="G38" s="287"/>
      <c r="H38" s="287"/>
      <c r="I38" s="287"/>
    </row>
    <row r="39" spans="1:9" s="261" customFormat="1" x14ac:dyDescent="0.25">
      <c r="A39" s="286"/>
      <c r="B39" s="287"/>
      <c r="C39" s="287"/>
      <c r="D39" s="287"/>
      <c r="E39" s="287"/>
      <c r="F39" s="287"/>
      <c r="G39" s="287"/>
      <c r="H39" s="287"/>
      <c r="I39" s="287"/>
    </row>
    <row r="40" spans="1:9" s="261" customFormat="1" x14ac:dyDescent="0.25">
      <c r="A40" s="286"/>
      <c r="B40" s="287"/>
      <c r="C40" s="287"/>
      <c r="D40" s="287"/>
      <c r="E40" s="287"/>
      <c r="F40" s="287"/>
      <c r="G40" s="287"/>
      <c r="H40" s="287"/>
      <c r="I40" s="287"/>
    </row>
    <row r="41" spans="1:9" s="261" customFormat="1" x14ac:dyDescent="0.25">
      <c r="A41" s="286"/>
      <c r="B41" s="287"/>
      <c r="C41" s="287"/>
      <c r="D41" s="287"/>
      <c r="E41" s="287"/>
      <c r="F41" s="287"/>
      <c r="G41" s="287"/>
      <c r="H41" s="287"/>
      <c r="I41" s="287"/>
    </row>
    <row r="42" spans="1:9" s="261" customFormat="1" x14ac:dyDescent="0.25">
      <c r="A42" s="286"/>
      <c r="B42" s="287"/>
      <c r="C42" s="287"/>
      <c r="D42" s="287"/>
      <c r="E42" s="287"/>
      <c r="F42" s="287"/>
      <c r="G42" s="287"/>
      <c r="H42" s="287"/>
      <c r="I42" s="287"/>
    </row>
    <row r="43" spans="1:9" s="261" customFormat="1" x14ac:dyDescent="0.25">
      <c r="A43" s="286"/>
      <c r="B43" s="287"/>
      <c r="C43" s="287"/>
      <c r="D43" s="287"/>
      <c r="E43" s="287"/>
      <c r="F43" s="287"/>
      <c r="G43" s="287"/>
      <c r="H43" s="287"/>
      <c r="I43" s="287"/>
    </row>
    <row r="44" spans="1:9" s="261" customFormat="1" x14ac:dyDescent="0.25">
      <c r="A44" s="286"/>
      <c r="B44" s="287"/>
      <c r="C44" s="287"/>
      <c r="D44" s="287"/>
      <c r="E44" s="287"/>
      <c r="F44" s="287"/>
      <c r="G44" s="295"/>
      <c r="H44" s="295"/>
      <c r="I44" s="287"/>
    </row>
    <row r="45" spans="1:9" s="261" customFormat="1" x14ac:dyDescent="0.25">
      <c r="A45" s="286"/>
      <c r="B45" s="287"/>
      <c r="C45" s="287"/>
      <c r="D45" s="287"/>
      <c r="E45" s="287"/>
      <c r="F45" s="287"/>
      <c r="G45" s="287"/>
      <c r="H45" s="287"/>
      <c r="I45" s="287"/>
    </row>
    <row r="46" spans="1:9" s="261" customFormat="1" x14ac:dyDescent="0.25">
      <c r="A46" s="286"/>
      <c r="B46" s="287"/>
      <c r="C46" s="287"/>
      <c r="D46" s="287"/>
      <c r="E46" s="287"/>
      <c r="F46" s="287"/>
      <c r="G46" s="287"/>
      <c r="H46" s="287"/>
      <c r="I46" s="287"/>
    </row>
    <row r="47" spans="1:9" s="261" customFormat="1" x14ac:dyDescent="0.25">
      <c r="A47" s="286"/>
      <c r="B47" s="287"/>
      <c r="C47" s="287"/>
      <c r="D47" s="287"/>
      <c r="E47" s="287"/>
      <c r="F47" s="287"/>
      <c r="G47" s="287"/>
      <c r="H47" s="287"/>
      <c r="I47" s="287"/>
    </row>
    <row r="48" spans="1:9" s="261" customFormat="1" x14ac:dyDescent="0.25">
      <c r="A48" s="286"/>
      <c r="B48" s="287"/>
      <c r="C48" s="287"/>
      <c r="D48" s="287"/>
      <c r="E48" s="287"/>
      <c r="F48" s="287"/>
      <c r="G48" s="287"/>
      <c r="H48" s="287"/>
      <c r="I48" s="287"/>
    </row>
    <row r="49" spans="1:9" s="261" customFormat="1" x14ac:dyDescent="0.25">
      <c r="A49" s="286"/>
      <c r="B49" s="287"/>
      <c r="C49" s="287"/>
      <c r="D49" s="287"/>
      <c r="E49" s="287"/>
      <c r="F49" s="287"/>
      <c r="G49" s="287"/>
      <c r="H49" s="287"/>
      <c r="I49" s="287"/>
    </row>
    <row r="50" spans="1:9" s="261" customFormat="1" x14ac:dyDescent="0.25">
      <c r="A50" s="286"/>
      <c r="B50" s="287"/>
      <c r="C50" s="287"/>
      <c r="D50" s="287"/>
      <c r="E50" s="287"/>
      <c r="F50" s="287"/>
      <c r="G50" s="287"/>
      <c r="H50" s="287"/>
      <c r="I50" s="287"/>
    </row>
    <row r="51" spans="1:9" s="261" customFormat="1" x14ac:dyDescent="0.25">
      <c r="A51" s="286"/>
      <c r="B51" s="287"/>
      <c r="C51" s="287"/>
      <c r="D51" s="287"/>
      <c r="E51" s="287"/>
      <c r="F51" s="287"/>
      <c r="G51" s="287"/>
      <c r="H51" s="287"/>
      <c r="I51" s="287"/>
    </row>
    <row r="52" spans="1:9" s="261" customFormat="1" x14ac:dyDescent="0.25">
      <c r="A52" s="286"/>
      <c r="B52" s="287"/>
      <c r="C52" s="287"/>
      <c r="D52" s="287"/>
      <c r="E52" s="287"/>
      <c r="F52" s="287"/>
      <c r="G52" s="287"/>
      <c r="H52" s="287"/>
      <c r="I52" s="287"/>
    </row>
    <row r="53" spans="1:9" s="261" customFormat="1" x14ac:dyDescent="0.25">
      <c r="A53" s="286"/>
      <c r="B53" s="287"/>
      <c r="C53" s="287"/>
      <c r="D53" s="287"/>
      <c r="E53" s="287"/>
      <c r="F53" s="287"/>
      <c r="G53" s="287"/>
      <c r="H53" s="287"/>
      <c r="I53" s="287"/>
    </row>
    <row r="54" spans="1:9" s="261" customFormat="1" x14ac:dyDescent="0.25">
      <c r="A54" s="286"/>
      <c r="B54" s="287"/>
      <c r="C54" s="287"/>
      <c r="D54" s="287"/>
      <c r="E54" s="287"/>
      <c r="F54" s="287"/>
      <c r="G54" s="287"/>
      <c r="H54" s="287"/>
      <c r="I54" s="287"/>
    </row>
    <row r="55" spans="1:9" s="261" customFormat="1" x14ac:dyDescent="0.25">
      <c r="A55" s="286"/>
      <c r="B55" s="287"/>
      <c r="C55" s="287"/>
      <c r="D55" s="287"/>
      <c r="E55" s="287"/>
      <c r="F55" s="287"/>
      <c r="G55" s="287"/>
      <c r="H55" s="287"/>
      <c r="I55" s="287"/>
    </row>
    <row r="56" spans="1:9" s="261" customFormat="1" x14ac:dyDescent="0.25">
      <c r="A56" s="286"/>
      <c r="B56" s="287"/>
      <c r="C56" s="287"/>
      <c r="D56" s="287"/>
      <c r="E56" s="287"/>
      <c r="F56" s="287"/>
      <c r="G56" s="295"/>
      <c r="H56" s="295"/>
      <c r="I56" s="287"/>
    </row>
    <row r="57" spans="1:9" s="261" customFormat="1" x14ac:dyDescent="0.25">
      <c r="A57" s="286"/>
      <c r="B57" s="287"/>
      <c r="C57" s="287"/>
      <c r="D57" s="287"/>
      <c r="E57" s="287"/>
      <c r="F57" s="287"/>
      <c r="G57" s="287"/>
      <c r="H57" s="287"/>
      <c r="I57" s="287"/>
    </row>
    <row r="58" spans="1:9" s="261" customFormat="1" x14ac:dyDescent="0.25">
      <c r="A58" s="286"/>
      <c r="B58" s="287"/>
      <c r="C58" s="287"/>
      <c r="D58" s="287"/>
      <c r="E58" s="287"/>
      <c r="F58" s="287"/>
      <c r="G58" s="287"/>
      <c r="H58" s="287"/>
      <c r="I58" s="287"/>
    </row>
    <row r="59" spans="1:9" s="261" customFormat="1" x14ac:dyDescent="0.25">
      <c r="A59" s="286"/>
      <c r="B59" s="287"/>
      <c r="C59" s="287"/>
      <c r="D59" s="287"/>
      <c r="E59" s="287"/>
      <c r="F59" s="287"/>
      <c r="G59" s="287"/>
      <c r="H59" s="287"/>
      <c r="I59" s="287"/>
    </row>
    <row r="60" spans="1:9" s="261" customFormat="1" x14ac:dyDescent="0.25">
      <c r="A60" s="286"/>
      <c r="B60" s="287"/>
      <c r="C60" s="287"/>
      <c r="D60" s="287"/>
      <c r="E60" s="287"/>
      <c r="F60" s="287"/>
      <c r="G60" s="287"/>
      <c r="H60" s="287"/>
      <c r="I60" s="287"/>
    </row>
    <row r="61" spans="1:9" s="261" customFormat="1" x14ac:dyDescent="0.25">
      <c r="A61" s="286"/>
      <c r="B61" s="287"/>
      <c r="C61" s="287"/>
      <c r="D61" s="287"/>
      <c r="E61" s="287"/>
      <c r="F61" s="287"/>
      <c r="G61" s="287"/>
      <c r="H61" s="287"/>
      <c r="I61" s="287"/>
    </row>
    <row r="62" spans="1:9" s="261" customFormat="1" x14ac:dyDescent="0.25">
      <c r="A62" s="286"/>
      <c r="B62" s="287"/>
      <c r="C62" s="287"/>
      <c r="D62" s="287"/>
      <c r="E62" s="287"/>
      <c r="F62" s="287"/>
      <c r="G62" s="287"/>
      <c r="H62" s="287"/>
      <c r="I62" s="287"/>
    </row>
    <row r="63" spans="1:9" s="261" customFormat="1" x14ac:dyDescent="0.25">
      <c r="A63" s="286"/>
      <c r="B63" s="287"/>
      <c r="C63" s="287"/>
      <c r="D63" s="287"/>
      <c r="E63" s="287"/>
      <c r="F63" s="287"/>
      <c r="G63" s="287"/>
      <c r="H63" s="287"/>
      <c r="I63" s="287"/>
    </row>
    <row r="64" spans="1:9" s="261" customFormat="1" x14ac:dyDescent="0.25">
      <c r="A64" s="286"/>
      <c r="B64" s="287"/>
      <c r="C64" s="287"/>
      <c r="D64" s="287"/>
      <c r="E64" s="287"/>
      <c r="F64" s="287"/>
      <c r="G64" s="287"/>
      <c r="H64" s="287"/>
      <c r="I64" s="287"/>
    </row>
    <row r="65" spans="1:9" s="261" customFormat="1" x14ac:dyDescent="0.25">
      <c r="A65" s="286"/>
      <c r="B65" s="287"/>
      <c r="C65" s="287"/>
      <c r="D65" s="287"/>
      <c r="E65" s="287"/>
      <c r="F65" s="287"/>
      <c r="G65" s="287"/>
      <c r="H65" s="287"/>
      <c r="I65" s="287"/>
    </row>
    <row r="66" spans="1:9" s="261" customFormat="1" x14ac:dyDescent="0.25">
      <c r="A66" s="286"/>
      <c r="B66" s="287"/>
      <c r="C66" s="287"/>
      <c r="D66" s="287"/>
      <c r="E66" s="287"/>
      <c r="F66" s="287"/>
      <c r="G66" s="287"/>
      <c r="H66" s="287"/>
      <c r="I66" s="287"/>
    </row>
    <row r="67" spans="1:9" s="261" customFormat="1" x14ac:dyDescent="0.25">
      <c r="A67" s="286"/>
      <c r="B67" s="287"/>
      <c r="C67" s="287"/>
      <c r="D67" s="287"/>
      <c r="E67" s="287"/>
      <c r="F67" s="287"/>
      <c r="G67" s="287"/>
      <c r="H67" s="287"/>
      <c r="I67" s="287"/>
    </row>
    <row r="68" spans="1:9" s="261" customFormat="1" x14ac:dyDescent="0.25">
      <c r="A68" s="286"/>
      <c r="B68" s="287"/>
      <c r="C68" s="287"/>
      <c r="D68" s="287"/>
      <c r="E68" s="287"/>
      <c r="F68" s="287"/>
      <c r="G68" s="295"/>
      <c r="H68" s="295"/>
      <c r="I68" s="287"/>
    </row>
    <row r="69" spans="1:9" s="261" customFormat="1" x14ac:dyDescent="0.25">
      <c r="A69" s="286"/>
      <c r="B69" s="287"/>
      <c r="C69" s="287"/>
      <c r="D69" s="287"/>
      <c r="E69" s="287"/>
      <c r="F69" s="287"/>
      <c r="G69" s="287"/>
      <c r="H69" s="287"/>
      <c r="I69" s="287"/>
    </row>
    <row r="70" spans="1:9" s="261" customFormat="1" x14ac:dyDescent="0.25">
      <c r="A70" s="286"/>
      <c r="B70" s="287"/>
      <c r="C70" s="287"/>
      <c r="D70" s="287"/>
      <c r="E70" s="287"/>
      <c r="F70" s="287"/>
      <c r="G70" s="287"/>
      <c r="H70" s="287"/>
      <c r="I70" s="287"/>
    </row>
    <row r="71" spans="1:9" s="261" customFormat="1" x14ac:dyDescent="0.25">
      <c r="A71" s="286"/>
      <c r="B71" s="287"/>
      <c r="C71" s="287"/>
      <c r="D71" s="287"/>
      <c r="E71" s="287"/>
      <c r="F71" s="287"/>
      <c r="G71" s="287"/>
      <c r="H71" s="287"/>
      <c r="I71" s="287"/>
    </row>
    <row r="72" spans="1:9" s="261" customFormat="1" x14ac:dyDescent="0.25">
      <c r="A72" s="286"/>
      <c r="B72" s="287"/>
      <c r="C72" s="287"/>
      <c r="D72" s="287"/>
      <c r="E72" s="287"/>
      <c r="F72" s="287"/>
      <c r="G72" s="287"/>
      <c r="H72" s="287"/>
      <c r="I72" s="287"/>
    </row>
    <row r="73" spans="1:9" s="261" customFormat="1" x14ac:dyDescent="0.25">
      <c r="A73" s="286"/>
      <c r="B73" s="287"/>
      <c r="C73" s="287"/>
      <c r="D73" s="287"/>
      <c r="E73" s="287"/>
      <c r="F73" s="287"/>
      <c r="G73" s="287"/>
      <c r="H73" s="287"/>
      <c r="I73" s="287"/>
    </row>
    <row r="74" spans="1:9" s="261" customFormat="1" x14ac:dyDescent="0.25">
      <c r="A74" s="286"/>
      <c r="B74" s="287"/>
      <c r="C74" s="287"/>
      <c r="D74" s="287"/>
      <c r="E74" s="287"/>
      <c r="F74" s="287"/>
      <c r="G74" s="287"/>
      <c r="H74" s="287"/>
      <c r="I74" s="287"/>
    </row>
    <row r="75" spans="1:9" s="261" customFormat="1" x14ac:dyDescent="0.25">
      <c r="A75" s="286"/>
      <c r="B75" s="287"/>
      <c r="C75" s="287"/>
      <c r="D75" s="287"/>
      <c r="E75" s="287"/>
      <c r="F75" s="287"/>
      <c r="G75" s="287"/>
      <c r="H75" s="287"/>
      <c r="I75" s="287"/>
    </row>
    <row r="76" spans="1:9" s="261" customFormat="1" x14ac:dyDescent="0.25">
      <c r="A76" s="286"/>
      <c r="B76" s="287"/>
      <c r="C76" s="287"/>
      <c r="D76" s="287"/>
      <c r="E76" s="287"/>
      <c r="F76" s="287"/>
      <c r="G76" s="287"/>
      <c r="H76" s="287"/>
      <c r="I76" s="287"/>
    </row>
    <row r="77" spans="1:9" s="261" customFormat="1" x14ac:dyDescent="0.25">
      <c r="A77" s="286"/>
      <c r="B77" s="287"/>
      <c r="C77" s="287"/>
      <c r="D77" s="287"/>
      <c r="E77" s="287"/>
      <c r="F77" s="287"/>
      <c r="G77" s="287"/>
      <c r="H77" s="287"/>
      <c r="I77" s="287"/>
    </row>
    <row r="78" spans="1:9" s="261" customFormat="1" x14ac:dyDescent="0.25">
      <c r="A78" s="286"/>
      <c r="B78" s="287"/>
      <c r="C78" s="287"/>
      <c r="D78" s="287"/>
      <c r="E78" s="287"/>
      <c r="F78" s="287"/>
      <c r="G78" s="287"/>
      <c r="H78" s="287"/>
      <c r="I78" s="287"/>
    </row>
    <row r="79" spans="1:9" s="261" customFormat="1" x14ac:dyDescent="0.25">
      <c r="A79" s="286"/>
      <c r="B79" s="287"/>
      <c r="C79" s="287"/>
      <c r="D79" s="287"/>
      <c r="E79" s="287"/>
      <c r="F79" s="287"/>
      <c r="G79" s="287"/>
      <c r="H79" s="287"/>
      <c r="I79" s="287"/>
    </row>
    <row r="80" spans="1:9" s="261" customFormat="1" x14ac:dyDescent="0.25">
      <c r="A80" s="286"/>
      <c r="B80" s="287"/>
      <c r="C80" s="287"/>
      <c r="D80" s="287"/>
      <c r="E80" s="287"/>
      <c r="F80" s="287"/>
      <c r="G80" s="295"/>
      <c r="H80" s="295"/>
      <c r="I80" s="287"/>
    </row>
    <row r="81" spans="1:9" s="261" customFormat="1" x14ac:dyDescent="0.25">
      <c r="A81" s="286"/>
      <c r="B81" s="287"/>
      <c r="C81" s="287"/>
      <c r="D81" s="287"/>
      <c r="E81" s="287"/>
      <c r="F81" s="287"/>
      <c r="G81" s="287"/>
      <c r="H81" s="287"/>
      <c r="I81" s="287"/>
    </row>
    <row r="82" spans="1:9" s="261" customFormat="1" x14ac:dyDescent="0.25">
      <c r="A82" s="286"/>
      <c r="B82" s="287"/>
      <c r="C82" s="287"/>
      <c r="D82" s="287"/>
      <c r="E82" s="287"/>
      <c r="F82" s="287"/>
      <c r="G82" s="287"/>
      <c r="H82" s="287"/>
      <c r="I82" s="287"/>
    </row>
    <row r="83" spans="1:9" s="261" customFormat="1" x14ac:dyDescent="0.25">
      <c r="A83" s="286"/>
      <c r="B83" s="287"/>
      <c r="C83" s="287"/>
      <c r="D83" s="287"/>
      <c r="E83" s="287"/>
      <c r="F83" s="287"/>
      <c r="G83" s="287"/>
      <c r="H83" s="287"/>
      <c r="I83" s="287"/>
    </row>
    <row r="84" spans="1:9" s="261" customFormat="1" x14ac:dyDescent="0.25">
      <c r="A84" s="286"/>
      <c r="B84" s="287"/>
      <c r="C84" s="287"/>
      <c r="D84" s="287"/>
      <c r="E84" s="287"/>
      <c r="F84" s="287"/>
      <c r="G84" s="287"/>
      <c r="H84" s="287"/>
      <c r="I84" s="287"/>
    </row>
    <row r="85" spans="1:9" s="261" customFormat="1" x14ac:dyDescent="0.25">
      <c r="A85" s="286"/>
      <c r="B85" s="287"/>
      <c r="C85" s="287"/>
      <c r="D85" s="287"/>
      <c r="E85" s="287"/>
      <c r="F85" s="287"/>
      <c r="G85" s="287"/>
      <c r="H85" s="287"/>
      <c r="I85" s="287"/>
    </row>
    <row r="86" spans="1:9" s="261" customFormat="1" x14ac:dyDescent="0.25">
      <c r="A86" s="286"/>
      <c r="B86" s="287"/>
      <c r="C86" s="287"/>
      <c r="D86" s="287"/>
      <c r="E86" s="287"/>
      <c r="F86" s="287"/>
      <c r="G86" s="287"/>
      <c r="H86" s="287"/>
      <c r="I86" s="287"/>
    </row>
    <row r="87" spans="1:9" s="261" customFormat="1" x14ac:dyDescent="0.25">
      <c r="A87" s="286"/>
      <c r="B87" s="287"/>
      <c r="C87" s="287"/>
      <c r="D87" s="287"/>
      <c r="E87" s="287"/>
      <c r="F87" s="287"/>
      <c r="G87" s="287"/>
      <c r="H87" s="287"/>
      <c r="I87" s="287"/>
    </row>
    <row r="88" spans="1:9" s="261" customFormat="1" x14ac:dyDescent="0.25">
      <c r="A88" s="286"/>
      <c r="B88" s="287"/>
      <c r="C88" s="287"/>
      <c r="D88" s="287"/>
      <c r="E88" s="287"/>
      <c r="F88" s="287"/>
      <c r="G88" s="287"/>
      <c r="H88" s="287"/>
      <c r="I88" s="287"/>
    </row>
    <row r="89" spans="1:9" s="261" customFormat="1" x14ac:dyDescent="0.25">
      <c r="A89" s="286"/>
      <c r="B89" s="287"/>
      <c r="C89" s="287"/>
      <c r="D89" s="287"/>
      <c r="E89" s="287"/>
      <c r="F89" s="287"/>
      <c r="G89" s="287"/>
      <c r="H89" s="287"/>
      <c r="I89" s="287"/>
    </row>
    <row r="90" spans="1:9" s="261" customFormat="1" x14ac:dyDescent="0.25">
      <c r="A90" s="286"/>
      <c r="B90" s="287"/>
      <c r="C90" s="287"/>
      <c r="D90" s="287"/>
      <c r="E90" s="287"/>
      <c r="F90" s="287"/>
    </row>
    <row r="91" spans="1:9" s="261" customFormat="1" x14ac:dyDescent="0.25">
      <c r="A91" s="286"/>
      <c r="B91" s="287"/>
      <c r="C91" s="287"/>
      <c r="D91" s="287"/>
      <c r="E91" s="287"/>
      <c r="F91" s="287"/>
    </row>
    <row r="92" spans="1:9" s="261" customFormat="1" x14ac:dyDescent="0.25">
      <c r="A92" s="286"/>
      <c r="B92" s="287"/>
      <c r="C92" s="287"/>
      <c r="D92" s="287"/>
      <c r="E92" s="287"/>
      <c r="F92" s="287"/>
      <c r="G92" s="295"/>
      <c r="H92" s="295"/>
    </row>
    <row r="93" spans="1:9" s="261" customFormat="1" x14ac:dyDescent="0.25">
      <c r="A93" s="286"/>
      <c r="B93" s="287"/>
      <c r="C93" s="287"/>
      <c r="D93" s="287"/>
      <c r="E93" s="287"/>
      <c r="F93" s="287"/>
    </row>
    <row r="94" spans="1:9" s="261" customFormat="1" x14ac:dyDescent="0.25">
      <c r="A94" s="286"/>
      <c r="B94" s="287"/>
      <c r="C94" s="287"/>
      <c r="D94" s="287"/>
      <c r="E94" s="287"/>
      <c r="F94" s="287"/>
    </row>
    <row r="95" spans="1:9" s="261" customFormat="1" x14ac:dyDescent="0.25">
      <c r="A95" s="286"/>
      <c r="B95" s="287"/>
      <c r="C95" s="287"/>
      <c r="D95" s="287"/>
      <c r="E95" s="287"/>
      <c r="F95" s="287"/>
    </row>
    <row r="96" spans="1:9" s="261" customFormat="1" x14ac:dyDescent="0.25">
      <c r="A96" s="286"/>
      <c r="B96" s="287"/>
      <c r="C96" s="287"/>
      <c r="D96" s="287"/>
      <c r="E96" s="287"/>
      <c r="F96" s="287"/>
    </row>
    <row r="97" spans="1:8" s="261" customFormat="1" x14ac:dyDescent="0.25">
      <c r="A97" s="286"/>
      <c r="B97" s="287"/>
      <c r="C97" s="287"/>
      <c r="D97" s="287"/>
      <c r="E97" s="287"/>
      <c r="F97" s="287"/>
    </row>
    <row r="98" spans="1:8" s="261" customFormat="1" x14ac:dyDescent="0.25">
      <c r="A98" s="286"/>
      <c r="B98" s="287"/>
      <c r="C98" s="287"/>
      <c r="D98" s="287"/>
      <c r="E98" s="287"/>
      <c r="F98" s="287"/>
    </row>
    <row r="99" spans="1:8" s="261" customFormat="1" x14ac:dyDescent="0.25">
      <c r="A99" s="286"/>
      <c r="B99" s="287"/>
      <c r="C99" s="287"/>
      <c r="D99" s="287"/>
      <c r="E99" s="287"/>
      <c r="F99" s="287"/>
    </row>
    <row r="100" spans="1:8" s="261" customFormat="1" x14ac:dyDescent="0.25">
      <c r="A100" s="286"/>
      <c r="B100" s="287"/>
      <c r="C100" s="287"/>
      <c r="D100" s="287"/>
      <c r="E100" s="287"/>
      <c r="F100" s="287"/>
    </row>
    <row r="101" spans="1:8" s="261" customFormat="1" x14ac:dyDescent="0.25">
      <c r="A101" s="286"/>
      <c r="B101" s="287"/>
      <c r="C101" s="287"/>
      <c r="D101" s="287"/>
      <c r="E101" s="287"/>
      <c r="F101" s="287"/>
    </row>
    <row r="102" spans="1:8" s="261" customFormat="1" x14ac:dyDescent="0.25">
      <c r="A102" s="286"/>
      <c r="B102" s="287"/>
      <c r="C102" s="287"/>
      <c r="D102" s="287"/>
      <c r="E102" s="287"/>
      <c r="F102" s="287"/>
    </row>
    <row r="103" spans="1:8" s="261" customFormat="1" x14ac:dyDescent="0.25">
      <c r="A103" s="286"/>
      <c r="B103" s="287"/>
      <c r="C103" s="287"/>
      <c r="D103" s="287"/>
      <c r="E103" s="287"/>
      <c r="F103" s="287"/>
    </row>
    <row r="104" spans="1:8" s="261" customFormat="1" x14ac:dyDescent="0.25">
      <c r="A104" s="286"/>
      <c r="B104" s="287"/>
      <c r="C104" s="287"/>
      <c r="D104" s="287"/>
      <c r="E104" s="287"/>
      <c r="F104" s="287"/>
      <c r="G104" s="295"/>
      <c r="H104" s="295"/>
    </row>
    <row r="105" spans="1:8" s="261" customFormat="1" x14ac:dyDescent="0.25">
      <c r="A105" s="286"/>
      <c r="B105" s="287"/>
      <c r="C105" s="287"/>
      <c r="D105" s="287"/>
      <c r="E105" s="287"/>
      <c r="F105" s="287"/>
    </row>
    <row r="106" spans="1:8" s="261" customFormat="1" x14ac:dyDescent="0.25">
      <c r="A106" s="286"/>
      <c r="B106" s="287"/>
      <c r="C106" s="287"/>
      <c r="D106" s="287"/>
      <c r="E106" s="287"/>
      <c r="F106" s="287"/>
    </row>
    <row r="107" spans="1:8" s="261" customFormat="1" x14ac:dyDescent="0.25">
      <c r="A107" s="286"/>
      <c r="B107" s="287"/>
      <c r="C107" s="287"/>
      <c r="D107" s="287"/>
      <c r="E107" s="287"/>
      <c r="F107" s="287"/>
    </row>
    <row r="108" spans="1:8" s="261" customFormat="1" x14ac:dyDescent="0.25">
      <c r="A108" s="286"/>
      <c r="B108" s="287"/>
      <c r="C108" s="287"/>
      <c r="D108" s="287"/>
      <c r="E108" s="287"/>
      <c r="F108" s="287"/>
    </row>
    <row r="109" spans="1:8" s="261" customFormat="1" x14ac:dyDescent="0.25">
      <c r="A109" s="286"/>
      <c r="B109" s="287"/>
      <c r="C109" s="287"/>
      <c r="D109" s="287"/>
      <c r="E109" s="287"/>
      <c r="F109" s="287"/>
    </row>
    <row r="110" spans="1:8" s="261" customFormat="1" x14ac:dyDescent="0.25">
      <c r="A110" s="286"/>
      <c r="B110" s="287"/>
      <c r="C110" s="287"/>
      <c r="D110" s="287"/>
      <c r="E110" s="287"/>
      <c r="F110" s="287"/>
    </row>
    <row r="111" spans="1:8" s="261" customFormat="1" x14ac:dyDescent="0.25">
      <c r="A111" s="286"/>
      <c r="B111" s="287"/>
      <c r="C111" s="287"/>
      <c r="D111" s="287"/>
      <c r="E111" s="287"/>
      <c r="F111" s="287"/>
    </row>
    <row r="112" spans="1:8" s="261" customFormat="1" x14ac:dyDescent="0.25">
      <c r="A112" s="286"/>
      <c r="B112" s="287"/>
      <c r="C112" s="287"/>
      <c r="D112" s="287"/>
      <c r="E112" s="287"/>
      <c r="F112" s="287"/>
    </row>
    <row r="113" spans="1:8" s="261" customFormat="1" x14ac:dyDescent="0.25">
      <c r="A113" s="286"/>
      <c r="B113" s="287"/>
      <c r="C113" s="287"/>
      <c r="D113" s="287"/>
      <c r="E113" s="287"/>
      <c r="F113" s="287"/>
    </row>
    <row r="114" spans="1:8" s="261" customFormat="1" x14ac:dyDescent="0.25">
      <c r="A114" s="286"/>
      <c r="B114" s="287"/>
      <c r="C114" s="287"/>
      <c r="D114" s="287"/>
      <c r="E114" s="287"/>
      <c r="F114" s="287"/>
    </row>
    <row r="115" spans="1:8" s="261" customFormat="1" x14ac:dyDescent="0.25">
      <c r="A115" s="286"/>
      <c r="B115" s="287"/>
      <c r="C115" s="287"/>
      <c r="D115" s="287"/>
      <c r="E115" s="287"/>
      <c r="F115" s="287"/>
    </row>
    <row r="116" spans="1:8" s="261" customFormat="1" x14ac:dyDescent="0.25">
      <c r="A116" s="286"/>
      <c r="B116" s="287"/>
      <c r="C116" s="287"/>
      <c r="D116" s="287"/>
      <c r="E116" s="287"/>
      <c r="F116" s="287"/>
      <c r="G116" s="295"/>
      <c r="H116" s="295"/>
    </row>
    <row r="117" spans="1:8" s="261" customFormat="1" x14ac:dyDescent="0.25">
      <c r="A117" s="286"/>
      <c r="B117" s="287"/>
      <c r="C117" s="287"/>
      <c r="D117" s="287"/>
      <c r="E117" s="287"/>
      <c r="F117" s="287"/>
    </row>
    <row r="118" spans="1:8" s="261" customFormat="1" x14ac:dyDescent="0.25">
      <c r="A118" s="286"/>
      <c r="B118" s="287"/>
      <c r="C118" s="287"/>
      <c r="D118" s="287"/>
      <c r="E118" s="287"/>
      <c r="F118" s="287"/>
    </row>
    <row r="119" spans="1:8" s="261" customFormat="1" x14ac:dyDescent="0.25">
      <c r="A119" s="286"/>
      <c r="B119" s="287"/>
      <c r="C119" s="287"/>
      <c r="D119" s="287"/>
      <c r="E119" s="287"/>
      <c r="F119" s="287"/>
    </row>
    <row r="120" spans="1:8" s="261" customFormat="1" x14ac:dyDescent="0.25">
      <c r="A120" s="286"/>
      <c r="B120" s="287"/>
      <c r="C120" s="287"/>
      <c r="D120" s="287"/>
      <c r="E120" s="287"/>
      <c r="F120" s="287"/>
    </row>
    <row r="121" spans="1:8" s="261" customFormat="1" x14ac:dyDescent="0.25">
      <c r="A121" s="286"/>
      <c r="B121" s="287"/>
      <c r="C121" s="287"/>
      <c r="D121" s="287"/>
      <c r="E121" s="287"/>
      <c r="F121" s="287"/>
    </row>
    <row r="122" spans="1:8" s="261" customFormat="1" x14ac:dyDescent="0.25">
      <c r="A122" s="286"/>
      <c r="B122" s="287"/>
      <c r="C122" s="287"/>
      <c r="D122" s="287"/>
      <c r="E122" s="287"/>
      <c r="F122" s="287"/>
    </row>
    <row r="123" spans="1:8" s="261" customFormat="1" x14ac:dyDescent="0.25">
      <c r="A123" s="286"/>
      <c r="B123" s="287"/>
      <c r="C123" s="287"/>
      <c r="D123" s="287"/>
      <c r="E123" s="287"/>
      <c r="F123" s="287"/>
    </row>
    <row r="124" spans="1:8" s="261" customFormat="1" x14ac:dyDescent="0.25">
      <c r="A124" s="286"/>
      <c r="B124" s="287"/>
      <c r="C124" s="287"/>
      <c r="D124" s="287"/>
      <c r="E124" s="287"/>
      <c r="F124" s="287"/>
    </row>
    <row r="125" spans="1:8" s="261" customFormat="1" x14ac:dyDescent="0.25">
      <c r="A125" s="286"/>
      <c r="B125" s="287"/>
      <c r="C125" s="287"/>
      <c r="D125" s="287"/>
      <c r="E125" s="287"/>
      <c r="F125" s="287"/>
    </row>
    <row r="126" spans="1:8" s="261" customFormat="1" x14ac:dyDescent="0.25">
      <c r="A126" s="286"/>
      <c r="B126" s="287"/>
      <c r="C126" s="287"/>
      <c r="D126" s="287"/>
      <c r="E126" s="287"/>
      <c r="F126" s="287"/>
    </row>
    <row r="127" spans="1:8" s="261" customFormat="1" x14ac:dyDescent="0.25">
      <c r="A127" s="286"/>
      <c r="B127" s="287"/>
      <c r="C127" s="287"/>
      <c r="D127" s="287"/>
      <c r="E127" s="287"/>
      <c r="F127" s="287"/>
    </row>
    <row r="128" spans="1:8" s="261" customFormat="1" x14ac:dyDescent="0.25">
      <c r="A128" s="286"/>
      <c r="B128" s="287"/>
      <c r="C128" s="287"/>
      <c r="D128" s="287"/>
      <c r="E128" s="287"/>
      <c r="F128" s="287"/>
      <c r="G128" s="295"/>
      <c r="H128" s="295"/>
    </row>
    <row r="129" spans="1:8" s="261" customFormat="1" x14ac:dyDescent="0.25">
      <c r="A129" s="286"/>
      <c r="B129" s="287"/>
      <c r="C129" s="287"/>
      <c r="D129" s="287"/>
      <c r="E129" s="287"/>
      <c r="F129" s="287"/>
    </row>
    <row r="130" spans="1:8" s="261" customFormat="1" x14ac:dyDescent="0.25">
      <c r="A130" s="286"/>
      <c r="B130" s="287"/>
      <c r="C130" s="287"/>
      <c r="D130" s="287"/>
      <c r="E130" s="287"/>
      <c r="F130" s="287"/>
    </row>
    <row r="131" spans="1:8" s="261" customFormat="1" x14ac:dyDescent="0.25">
      <c r="A131" s="286"/>
      <c r="B131" s="287"/>
      <c r="C131" s="287"/>
      <c r="D131" s="287"/>
      <c r="E131" s="287"/>
      <c r="F131" s="287"/>
    </row>
    <row r="132" spans="1:8" s="261" customFormat="1" x14ac:dyDescent="0.25">
      <c r="A132" s="286"/>
      <c r="B132" s="287"/>
      <c r="C132" s="287"/>
      <c r="D132" s="287"/>
      <c r="E132" s="287"/>
      <c r="F132" s="287"/>
    </row>
    <row r="133" spans="1:8" s="261" customFormat="1" x14ac:dyDescent="0.25">
      <c r="A133" s="286"/>
      <c r="B133" s="287"/>
      <c r="C133" s="287"/>
      <c r="D133" s="287"/>
      <c r="E133" s="287"/>
      <c r="F133" s="287"/>
    </row>
    <row r="134" spans="1:8" s="261" customFormat="1" x14ac:dyDescent="0.25">
      <c r="A134" s="286"/>
      <c r="B134" s="287"/>
      <c r="C134" s="287"/>
      <c r="D134" s="287"/>
      <c r="E134" s="287"/>
      <c r="F134" s="287"/>
    </row>
    <row r="135" spans="1:8" s="261" customFormat="1" x14ac:dyDescent="0.25">
      <c r="A135" s="286"/>
      <c r="B135" s="287"/>
      <c r="C135" s="287"/>
      <c r="D135" s="287"/>
      <c r="E135" s="287"/>
      <c r="F135" s="287"/>
    </row>
    <row r="136" spans="1:8" s="261" customFormat="1" x14ac:dyDescent="0.25">
      <c r="A136" s="286"/>
      <c r="B136" s="287"/>
      <c r="C136" s="287"/>
      <c r="D136" s="287"/>
      <c r="E136" s="287"/>
      <c r="F136" s="287"/>
    </row>
    <row r="137" spans="1:8" s="261" customFormat="1" x14ac:dyDescent="0.25">
      <c r="A137" s="286"/>
      <c r="B137" s="287"/>
      <c r="C137" s="287"/>
      <c r="D137" s="287"/>
      <c r="E137" s="287"/>
      <c r="F137" s="287"/>
    </row>
    <row r="138" spans="1:8" s="261" customFormat="1" x14ac:dyDescent="0.25">
      <c r="A138" s="286"/>
      <c r="B138" s="287"/>
      <c r="C138" s="287"/>
      <c r="D138" s="287"/>
      <c r="E138" s="287"/>
      <c r="F138" s="287"/>
    </row>
    <row r="139" spans="1:8" s="261" customFormat="1" x14ac:dyDescent="0.25">
      <c r="A139" s="286"/>
      <c r="B139" s="287"/>
      <c r="C139" s="287"/>
      <c r="D139" s="287"/>
      <c r="E139" s="287"/>
      <c r="F139" s="287"/>
    </row>
    <row r="140" spans="1:8" s="261" customFormat="1" x14ac:dyDescent="0.25">
      <c r="A140" s="286"/>
      <c r="B140" s="287"/>
      <c r="C140" s="287"/>
      <c r="D140" s="287"/>
      <c r="E140" s="287"/>
      <c r="F140" s="287"/>
      <c r="G140" s="295"/>
      <c r="H140" s="295"/>
    </row>
    <row r="141" spans="1:8" s="261" customFormat="1" x14ac:dyDescent="0.25">
      <c r="A141" s="286"/>
      <c r="B141" s="287"/>
      <c r="C141" s="287"/>
      <c r="D141" s="287"/>
      <c r="E141" s="287"/>
      <c r="F141" s="287"/>
    </row>
    <row r="142" spans="1:8" s="261" customFormat="1" x14ac:dyDescent="0.25">
      <c r="A142" s="286"/>
      <c r="B142" s="287"/>
      <c r="C142" s="287"/>
      <c r="D142" s="287"/>
      <c r="E142" s="287"/>
      <c r="F142" s="287"/>
    </row>
    <row r="143" spans="1:8" s="261" customFormat="1" x14ac:dyDescent="0.25">
      <c r="A143" s="286"/>
      <c r="B143" s="287"/>
      <c r="C143" s="287"/>
      <c r="D143" s="287"/>
      <c r="E143" s="287"/>
      <c r="F143" s="287"/>
    </row>
    <row r="144" spans="1:8" s="261" customFormat="1" x14ac:dyDescent="0.25">
      <c r="A144" s="286"/>
      <c r="B144" s="287"/>
      <c r="C144" s="287"/>
      <c r="D144" s="287"/>
      <c r="E144" s="287"/>
      <c r="F144" s="287"/>
    </row>
    <row r="145" spans="1:8" s="261" customFormat="1" x14ac:dyDescent="0.25">
      <c r="A145" s="286"/>
      <c r="B145" s="287"/>
      <c r="C145" s="287"/>
      <c r="D145" s="287"/>
      <c r="E145" s="287"/>
      <c r="F145" s="287"/>
    </row>
    <row r="146" spans="1:8" s="261" customFormat="1" x14ac:dyDescent="0.25">
      <c r="A146" s="286"/>
      <c r="B146" s="287"/>
      <c r="C146" s="287"/>
      <c r="D146" s="287"/>
      <c r="E146" s="287"/>
      <c r="F146" s="287"/>
    </row>
    <row r="147" spans="1:8" s="261" customFormat="1" x14ac:dyDescent="0.25">
      <c r="A147" s="286"/>
      <c r="B147" s="287"/>
      <c r="C147" s="287"/>
      <c r="D147" s="287"/>
      <c r="E147" s="287"/>
      <c r="F147" s="287"/>
    </row>
    <row r="148" spans="1:8" s="261" customFormat="1" x14ac:dyDescent="0.25">
      <c r="A148" s="286"/>
      <c r="B148" s="287"/>
      <c r="C148" s="287"/>
      <c r="D148" s="287"/>
      <c r="E148" s="287"/>
      <c r="F148" s="287"/>
    </row>
    <row r="149" spans="1:8" s="261" customFormat="1" x14ac:dyDescent="0.25">
      <c r="A149" s="286"/>
      <c r="B149" s="287"/>
      <c r="C149" s="287"/>
      <c r="D149" s="287"/>
      <c r="E149" s="287"/>
      <c r="F149" s="287"/>
    </row>
    <row r="150" spans="1:8" s="261" customFormat="1" x14ac:dyDescent="0.25">
      <c r="A150" s="286"/>
      <c r="B150" s="287"/>
      <c r="C150" s="287"/>
      <c r="D150" s="287"/>
      <c r="E150" s="287"/>
      <c r="F150" s="287"/>
    </row>
    <row r="151" spans="1:8" s="261" customFormat="1" x14ac:dyDescent="0.25">
      <c r="A151" s="286"/>
      <c r="B151" s="287"/>
      <c r="C151" s="287"/>
      <c r="D151" s="287"/>
      <c r="E151" s="287"/>
      <c r="F151" s="287"/>
    </row>
    <row r="152" spans="1:8" s="261" customFormat="1" x14ac:dyDescent="0.25">
      <c r="A152" s="286"/>
      <c r="B152" s="287"/>
      <c r="C152" s="287"/>
      <c r="D152" s="287"/>
      <c r="E152" s="287"/>
      <c r="F152" s="287"/>
      <c r="G152" s="295"/>
      <c r="H152" s="295"/>
    </row>
    <row r="153" spans="1:8" s="261" customFormat="1" x14ac:dyDescent="0.25">
      <c r="A153" s="286"/>
      <c r="B153" s="287"/>
      <c r="C153" s="287"/>
      <c r="D153" s="287"/>
      <c r="E153" s="287"/>
      <c r="F153" s="287"/>
    </row>
    <row r="154" spans="1:8" s="261" customFormat="1" x14ac:dyDescent="0.25">
      <c r="A154" s="286"/>
      <c r="B154" s="287"/>
      <c r="C154" s="287"/>
      <c r="D154" s="287"/>
      <c r="E154" s="287"/>
      <c r="F154" s="287"/>
    </row>
    <row r="155" spans="1:8" s="261" customFormat="1" x14ac:dyDescent="0.25">
      <c r="A155" s="286"/>
      <c r="B155" s="287"/>
      <c r="C155" s="287"/>
      <c r="D155" s="287"/>
      <c r="E155" s="287"/>
      <c r="F155" s="287"/>
    </row>
    <row r="156" spans="1:8" s="261" customFormat="1" x14ac:dyDescent="0.25">
      <c r="A156" s="286"/>
      <c r="B156" s="287"/>
      <c r="C156" s="287"/>
      <c r="D156" s="287"/>
      <c r="E156" s="287"/>
      <c r="F156" s="287"/>
    </row>
    <row r="157" spans="1:8" s="261" customFormat="1" x14ac:dyDescent="0.25">
      <c r="A157" s="286"/>
      <c r="B157" s="287"/>
      <c r="C157" s="287"/>
      <c r="D157" s="287"/>
      <c r="E157" s="287"/>
      <c r="F157" s="287"/>
    </row>
    <row r="158" spans="1:8" s="261" customFormat="1" x14ac:dyDescent="0.25">
      <c r="A158" s="286"/>
      <c r="B158" s="287"/>
      <c r="C158" s="287"/>
      <c r="D158" s="287"/>
      <c r="E158" s="287"/>
      <c r="F158" s="287"/>
    </row>
    <row r="159" spans="1:8" s="261" customFormat="1" x14ac:dyDescent="0.25">
      <c r="A159" s="286"/>
      <c r="B159" s="287"/>
      <c r="C159" s="287"/>
      <c r="D159" s="287"/>
      <c r="E159" s="287"/>
      <c r="F159" s="287"/>
    </row>
    <row r="160" spans="1:8" s="261" customFormat="1" x14ac:dyDescent="0.25">
      <c r="A160" s="286"/>
      <c r="B160" s="287"/>
      <c r="C160" s="287"/>
      <c r="D160" s="287"/>
      <c r="E160" s="287"/>
      <c r="F160" s="287"/>
    </row>
    <row r="161" spans="1:8" s="261" customFormat="1" x14ac:dyDescent="0.25">
      <c r="A161" s="286"/>
      <c r="B161" s="287"/>
      <c r="C161" s="287"/>
      <c r="D161" s="287"/>
      <c r="E161" s="287"/>
      <c r="F161" s="287"/>
    </row>
    <row r="162" spans="1:8" s="261" customFormat="1" x14ac:dyDescent="0.25">
      <c r="A162" s="286"/>
      <c r="B162" s="287"/>
      <c r="C162" s="287"/>
      <c r="D162" s="287"/>
      <c r="E162" s="287"/>
      <c r="F162" s="287"/>
    </row>
    <row r="163" spans="1:8" s="261" customFormat="1" x14ac:dyDescent="0.25">
      <c r="A163" s="286"/>
      <c r="B163" s="287"/>
      <c r="C163" s="287"/>
      <c r="D163" s="287"/>
      <c r="E163" s="287"/>
      <c r="F163" s="287"/>
    </row>
    <row r="164" spans="1:8" s="261" customFormat="1" x14ac:dyDescent="0.25">
      <c r="A164" s="286"/>
      <c r="B164" s="287"/>
      <c r="C164" s="287"/>
      <c r="D164" s="287"/>
      <c r="E164" s="287"/>
      <c r="F164" s="287"/>
      <c r="G164" s="295"/>
      <c r="H164" s="295"/>
    </row>
    <row r="165" spans="1:8" s="261" customFormat="1" x14ac:dyDescent="0.25">
      <c r="A165" s="286"/>
      <c r="B165" s="287"/>
      <c r="C165" s="287"/>
      <c r="D165" s="287"/>
      <c r="E165" s="287"/>
      <c r="F165" s="287"/>
    </row>
    <row r="166" spans="1:8" s="261" customFormat="1" x14ac:dyDescent="0.25">
      <c r="A166" s="286"/>
      <c r="B166" s="287"/>
      <c r="C166" s="287"/>
      <c r="D166" s="287"/>
      <c r="E166" s="287"/>
      <c r="F166" s="287"/>
    </row>
    <row r="167" spans="1:8" s="261" customFormat="1" x14ac:dyDescent="0.25">
      <c r="A167" s="286"/>
      <c r="B167" s="287"/>
      <c r="C167" s="287"/>
      <c r="D167" s="287"/>
      <c r="E167" s="287"/>
      <c r="F167" s="287"/>
    </row>
    <row r="168" spans="1:8" s="261" customFormat="1" x14ac:dyDescent="0.25">
      <c r="A168" s="286"/>
      <c r="B168" s="287"/>
      <c r="C168" s="287"/>
      <c r="D168" s="287"/>
      <c r="E168" s="287"/>
      <c r="F168" s="287"/>
    </row>
    <row r="169" spans="1:8" s="261" customFormat="1" x14ac:dyDescent="0.25">
      <c r="A169" s="286"/>
      <c r="B169" s="287"/>
      <c r="C169" s="287"/>
      <c r="D169" s="287"/>
      <c r="E169" s="287"/>
      <c r="F169" s="287"/>
    </row>
    <row r="170" spans="1:8" s="261" customFormat="1" x14ac:dyDescent="0.25">
      <c r="A170" s="286"/>
      <c r="B170" s="287"/>
      <c r="C170" s="287"/>
      <c r="D170" s="287"/>
      <c r="E170" s="287"/>
      <c r="F170" s="287"/>
    </row>
    <row r="171" spans="1:8" s="261" customFormat="1" x14ac:dyDescent="0.25">
      <c r="A171" s="286"/>
      <c r="B171" s="287"/>
      <c r="C171" s="287"/>
      <c r="D171" s="287"/>
      <c r="E171" s="287"/>
      <c r="F171" s="287"/>
    </row>
    <row r="172" spans="1:8" s="261" customFormat="1" x14ac:dyDescent="0.25">
      <c r="A172" s="286"/>
      <c r="B172" s="287"/>
      <c r="C172" s="287"/>
      <c r="D172" s="287"/>
      <c r="E172" s="287"/>
      <c r="F172" s="287"/>
    </row>
    <row r="173" spans="1:8" s="261" customFormat="1" x14ac:dyDescent="0.25">
      <c r="A173" s="286"/>
      <c r="B173" s="287"/>
      <c r="C173" s="287"/>
      <c r="D173" s="287"/>
      <c r="E173" s="287"/>
      <c r="F173" s="287"/>
    </row>
    <row r="174" spans="1:8" s="261" customFormat="1" x14ac:dyDescent="0.25">
      <c r="A174" s="286"/>
      <c r="B174" s="287"/>
      <c r="C174" s="287"/>
      <c r="D174" s="287"/>
      <c r="E174" s="287"/>
      <c r="F174" s="287"/>
    </row>
    <row r="175" spans="1:8" s="261" customFormat="1" x14ac:dyDescent="0.25">
      <c r="A175" s="286"/>
      <c r="B175" s="287"/>
      <c r="C175" s="287"/>
      <c r="D175" s="287"/>
      <c r="E175" s="287"/>
      <c r="F175" s="287"/>
    </row>
    <row r="176" spans="1:8" s="261" customFormat="1" x14ac:dyDescent="0.25">
      <c r="A176" s="286"/>
      <c r="B176" s="287"/>
      <c r="C176" s="287"/>
      <c r="D176" s="287"/>
      <c r="E176" s="287"/>
      <c r="F176" s="287"/>
      <c r="G176" s="295"/>
      <c r="H176" s="295"/>
    </row>
    <row r="177" spans="1:8" s="261" customFormat="1" x14ac:dyDescent="0.25">
      <c r="A177" s="286"/>
      <c r="B177" s="287"/>
      <c r="C177" s="287"/>
      <c r="D177" s="287"/>
      <c r="E177" s="287"/>
      <c r="F177" s="287"/>
    </row>
    <row r="178" spans="1:8" s="261" customFormat="1" x14ac:dyDescent="0.25">
      <c r="A178" s="286"/>
      <c r="B178" s="287"/>
      <c r="C178" s="287"/>
      <c r="D178" s="287"/>
      <c r="E178" s="287"/>
      <c r="F178" s="287"/>
    </row>
    <row r="179" spans="1:8" s="261" customFormat="1" x14ac:dyDescent="0.25">
      <c r="A179" s="286"/>
      <c r="B179" s="287"/>
      <c r="C179" s="287"/>
      <c r="D179" s="287"/>
      <c r="E179" s="287"/>
      <c r="F179" s="287"/>
    </row>
    <row r="180" spans="1:8" s="261" customFormat="1" x14ac:dyDescent="0.25">
      <c r="A180" s="286"/>
      <c r="B180" s="287"/>
      <c r="C180" s="287"/>
      <c r="D180" s="287"/>
      <c r="E180" s="287"/>
      <c r="F180" s="287"/>
    </row>
    <row r="181" spans="1:8" s="261" customFormat="1" x14ac:dyDescent="0.25">
      <c r="A181" s="286"/>
      <c r="B181" s="287"/>
      <c r="C181" s="287"/>
      <c r="D181" s="287"/>
      <c r="E181" s="287"/>
      <c r="F181" s="287"/>
    </row>
    <row r="182" spans="1:8" s="261" customFormat="1" x14ac:dyDescent="0.25">
      <c r="A182" s="286"/>
      <c r="B182" s="287"/>
      <c r="C182" s="287"/>
      <c r="D182" s="287"/>
      <c r="E182" s="287"/>
      <c r="F182" s="287"/>
    </row>
    <row r="183" spans="1:8" s="261" customFormat="1" x14ac:dyDescent="0.25">
      <c r="A183" s="286"/>
      <c r="B183" s="287"/>
      <c r="C183" s="287"/>
      <c r="D183" s="287"/>
      <c r="E183" s="287"/>
      <c r="F183" s="287"/>
    </row>
    <row r="184" spans="1:8" s="261" customFormat="1" x14ac:dyDescent="0.25">
      <c r="A184" s="286"/>
      <c r="B184" s="287"/>
      <c r="C184" s="287"/>
      <c r="D184" s="287"/>
      <c r="E184" s="287"/>
      <c r="F184" s="287"/>
    </row>
    <row r="185" spans="1:8" s="261" customFormat="1" x14ac:dyDescent="0.25">
      <c r="A185" s="286"/>
      <c r="B185" s="287"/>
      <c r="C185" s="287"/>
      <c r="D185" s="287"/>
      <c r="E185" s="287"/>
      <c r="F185" s="287"/>
    </row>
    <row r="186" spans="1:8" s="261" customFormat="1" x14ac:dyDescent="0.25">
      <c r="A186" s="286"/>
      <c r="B186" s="287"/>
      <c r="C186" s="287"/>
      <c r="D186" s="287"/>
      <c r="E186" s="287"/>
      <c r="F186" s="287"/>
    </row>
    <row r="187" spans="1:8" s="261" customFormat="1" x14ac:dyDescent="0.25">
      <c r="A187" s="286"/>
      <c r="B187" s="287"/>
      <c r="C187" s="287"/>
      <c r="D187" s="287"/>
      <c r="E187" s="287"/>
      <c r="F187" s="287"/>
    </row>
    <row r="188" spans="1:8" s="261" customFormat="1" x14ac:dyDescent="0.25">
      <c r="A188" s="286"/>
      <c r="B188" s="287"/>
      <c r="C188" s="287"/>
      <c r="D188" s="287"/>
      <c r="E188" s="287"/>
      <c r="F188" s="287"/>
      <c r="G188" s="295"/>
      <c r="H188" s="295"/>
    </row>
    <row r="189" spans="1:8" x14ac:dyDescent="0.25">
      <c r="A189" s="289"/>
      <c r="B189" s="279"/>
      <c r="C189" s="279"/>
      <c r="D189" s="279"/>
      <c r="E189" s="279"/>
      <c r="F189" s="279"/>
    </row>
  </sheetData>
  <phoneticPr fontId="14" type="noConversion"/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0"/>
  <sheetViews>
    <sheetView topLeftCell="A26" zoomScale="75" workbookViewId="0">
      <selection activeCell="I42" sqref="I42"/>
    </sheetView>
  </sheetViews>
  <sheetFormatPr defaultRowHeight="13.2" x14ac:dyDescent="0.25"/>
  <cols>
    <col min="1" max="1" width="21.6640625" bestFit="1" customWidth="1"/>
    <col min="2" max="2" width="10.5546875" customWidth="1"/>
    <col min="3" max="3" width="10.3320312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32" width="9.6640625" customWidth="1"/>
    <col min="33" max="33" width="11.33203125" bestFit="1" customWidth="1"/>
  </cols>
  <sheetData>
    <row r="1" spans="1:33" x14ac:dyDescent="0.25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</row>
    <row r="2" spans="1:33" x14ac:dyDescent="0.25">
      <c r="A2" s="2" t="str">
        <f>+assumptions!A2</f>
        <v>Sun Devil Project - Sun Devil Project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spans="1:33" x14ac:dyDescent="0.25">
      <c r="A3" s="2" t="s">
        <v>363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</row>
    <row r="4" spans="1:33" x14ac:dyDescent="0.25">
      <c r="B4" t="s">
        <v>287</v>
      </c>
      <c r="C4" s="18">
        <f>(+interest!M2+30)-assumptions!B8</f>
        <v>92</v>
      </c>
    </row>
    <row r="5" spans="1:33" x14ac:dyDescent="0.25">
      <c r="C5" s="453">
        <v>1</v>
      </c>
      <c r="D5" s="453">
        <v>2</v>
      </c>
      <c r="E5" s="453">
        <v>3</v>
      </c>
      <c r="F5" s="453">
        <v>4</v>
      </c>
      <c r="G5" s="453">
        <v>5</v>
      </c>
      <c r="H5" s="453">
        <v>6</v>
      </c>
      <c r="I5" s="453">
        <v>7</v>
      </c>
      <c r="J5" s="453">
        <v>8</v>
      </c>
      <c r="K5" s="453">
        <v>9</v>
      </c>
      <c r="L5" s="453">
        <v>10</v>
      </c>
      <c r="M5" s="453">
        <v>11</v>
      </c>
      <c r="N5" s="453">
        <v>12</v>
      </c>
      <c r="O5" s="453">
        <v>13</v>
      </c>
      <c r="P5" s="453">
        <v>14</v>
      </c>
      <c r="Q5" s="453">
        <v>15</v>
      </c>
      <c r="R5" s="453">
        <v>16</v>
      </c>
      <c r="S5" s="453">
        <v>17</v>
      </c>
      <c r="T5" s="453">
        <v>18</v>
      </c>
      <c r="U5" s="453">
        <v>19</v>
      </c>
      <c r="V5" s="453">
        <v>20</v>
      </c>
      <c r="W5" s="453">
        <v>21</v>
      </c>
      <c r="X5" s="453">
        <v>22</v>
      </c>
      <c r="Y5" s="453">
        <v>23</v>
      </c>
      <c r="Z5" s="453">
        <v>24</v>
      </c>
      <c r="AA5" s="453">
        <v>25</v>
      </c>
      <c r="AB5" s="453">
        <v>26</v>
      </c>
      <c r="AC5" s="453">
        <v>27</v>
      </c>
      <c r="AD5" s="453">
        <v>28</v>
      </c>
      <c r="AE5" s="453">
        <v>29</v>
      </c>
      <c r="AF5" s="453">
        <v>30</v>
      </c>
    </row>
    <row r="6" spans="1:33" x14ac:dyDescent="0.25">
      <c r="C6" s="446">
        <f>+assumptions!B8+1</f>
        <v>38261</v>
      </c>
      <c r="D6" s="447">
        <f>+C6+366</f>
        <v>38627</v>
      </c>
      <c r="E6" s="447">
        <f t="shared" ref="E6:AF6" si="0">+D6+366</f>
        <v>38993</v>
      </c>
      <c r="F6" s="447">
        <f t="shared" si="0"/>
        <v>39359</v>
      </c>
      <c r="G6" s="447">
        <f t="shared" si="0"/>
        <v>39725</v>
      </c>
      <c r="H6" s="447">
        <f t="shared" si="0"/>
        <v>40091</v>
      </c>
      <c r="I6" s="447">
        <f t="shared" si="0"/>
        <v>40457</v>
      </c>
      <c r="J6" s="447">
        <f t="shared" si="0"/>
        <v>40823</v>
      </c>
      <c r="K6" s="447">
        <f t="shared" si="0"/>
        <v>41189</v>
      </c>
      <c r="L6" s="447">
        <f t="shared" si="0"/>
        <v>41555</v>
      </c>
      <c r="M6" s="447">
        <f t="shared" si="0"/>
        <v>41921</v>
      </c>
      <c r="N6" s="447">
        <f t="shared" si="0"/>
        <v>42287</v>
      </c>
      <c r="O6" s="447">
        <f t="shared" si="0"/>
        <v>42653</v>
      </c>
      <c r="P6" s="447">
        <f t="shared" si="0"/>
        <v>43019</v>
      </c>
      <c r="Q6" s="447">
        <f t="shared" si="0"/>
        <v>43385</v>
      </c>
      <c r="R6" s="447">
        <f t="shared" si="0"/>
        <v>43751</v>
      </c>
      <c r="S6" s="447">
        <f t="shared" si="0"/>
        <v>44117</v>
      </c>
      <c r="T6" s="447">
        <f t="shared" si="0"/>
        <v>44483</v>
      </c>
      <c r="U6" s="447">
        <f t="shared" si="0"/>
        <v>44849</v>
      </c>
      <c r="V6" s="447">
        <f t="shared" si="0"/>
        <v>45215</v>
      </c>
      <c r="W6" s="447">
        <f t="shared" si="0"/>
        <v>45581</v>
      </c>
      <c r="X6" s="447">
        <f t="shared" si="0"/>
        <v>45947</v>
      </c>
      <c r="Y6" s="447">
        <f t="shared" si="0"/>
        <v>46313</v>
      </c>
      <c r="Z6" s="447">
        <f t="shared" si="0"/>
        <v>46679</v>
      </c>
      <c r="AA6" s="447">
        <f t="shared" si="0"/>
        <v>47045</v>
      </c>
      <c r="AB6" s="447">
        <f t="shared" si="0"/>
        <v>47411</v>
      </c>
      <c r="AC6" s="447">
        <f t="shared" si="0"/>
        <v>47777</v>
      </c>
      <c r="AD6" s="447">
        <f t="shared" si="0"/>
        <v>48143</v>
      </c>
      <c r="AE6" s="447">
        <f t="shared" si="0"/>
        <v>48509</v>
      </c>
      <c r="AF6" s="447">
        <f t="shared" si="0"/>
        <v>48875</v>
      </c>
      <c r="AG6" s="231" t="s">
        <v>24</v>
      </c>
    </row>
    <row r="7" spans="1:33" x14ac:dyDescent="0.25">
      <c r="A7" t="s">
        <v>25</v>
      </c>
    </row>
    <row r="8" spans="1:33" x14ac:dyDescent="0.25">
      <c r="A8" t="s">
        <v>26</v>
      </c>
      <c r="C8" s="1">
        <f>+revenues!C58</f>
        <v>123848.13475193721</v>
      </c>
      <c r="D8" s="1">
        <f>+revenues!D58</f>
        <v>123848.13475193721</v>
      </c>
      <c r="E8" s="1">
        <f>+revenues!E58</f>
        <v>123845.1746699139</v>
      </c>
      <c r="F8" s="1">
        <f>+revenues!F58</f>
        <v>124187.44471016168</v>
      </c>
      <c r="G8" s="1">
        <f>+revenues!G58</f>
        <v>123848.13475193721</v>
      </c>
      <c r="H8" s="1">
        <f>+revenues!H58</f>
        <v>123839.79020289671</v>
      </c>
      <c r="I8" s="1">
        <f>+revenues!I58</f>
        <v>123854.25126501243</v>
      </c>
      <c r="J8" s="1">
        <f>+revenues!J58</f>
        <v>124187.44471016165</v>
      </c>
      <c r="K8" s="1">
        <f>+revenues!K58</f>
        <v>123848.13475193721</v>
      </c>
      <c r="L8" s="1">
        <f>+revenues!L58</f>
        <v>123848.13475193721</v>
      </c>
      <c r="M8" s="1">
        <f>+revenues!M58</f>
        <v>123848.13475193721</v>
      </c>
      <c r="N8" s="1">
        <f>+revenues!N58</f>
        <v>124135.84620865842</v>
      </c>
      <c r="O8" s="1">
        <f>+revenues!O58</f>
        <v>123848.13475193726</v>
      </c>
      <c r="P8" s="1">
        <f>+revenues!P58</f>
        <v>123848.13475193724</v>
      </c>
      <c r="Q8" s="1">
        <f>+revenues!Q58</f>
        <v>123848.13475193722</v>
      </c>
      <c r="R8" s="1">
        <f>+revenues!R58</f>
        <v>124187.44471016165</v>
      </c>
      <c r="S8" s="1">
        <f>+revenues!S58</f>
        <v>123848.13475193722</v>
      </c>
      <c r="T8" s="1">
        <f>+revenues!T58</f>
        <v>123848.13475193716</v>
      </c>
      <c r="U8" s="1">
        <f>+revenues!U58</f>
        <v>123848.13475193716</v>
      </c>
      <c r="V8" s="1">
        <f>+revenues!V58</f>
        <v>124187.44471016168</v>
      </c>
      <c r="W8" s="1">
        <f>+revenues!W58</f>
        <v>0</v>
      </c>
      <c r="X8" s="1">
        <f>+revenues!X58</f>
        <v>0</v>
      </c>
      <c r="Y8" s="1">
        <f>+revenues!Y58</f>
        <v>0</v>
      </c>
      <c r="Z8" s="1">
        <f>+revenues!Z58</f>
        <v>0</v>
      </c>
      <c r="AA8" s="1">
        <f>+revenues!AA58</f>
        <v>0</v>
      </c>
      <c r="AB8" s="1">
        <f>+revenues!AB58</f>
        <v>0</v>
      </c>
      <c r="AC8" s="1">
        <f>+revenues!AC58</f>
        <v>0</v>
      </c>
      <c r="AD8" s="1">
        <f>+revenues!AD58</f>
        <v>0</v>
      </c>
      <c r="AE8" s="1">
        <f>+revenues!AE58</f>
        <v>0</v>
      </c>
      <c r="AF8" s="1">
        <f>+revenues!AF58</f>
        <v>0</v>
      </c>
      <c r="AG8" s="1">
        <f>SUM(C8:AF8)</f>
        <v>2478602.4582103752</v>
      </c>
    </row>
    <row r="9" spans="1:33" ht="15" x14ac:dyDescent="0.4">
      <c r="A9" t="s">
        <v>27</v>
      </c>
      <c r="C9" s="232">
        <f>+assumptions!B12</f>
        <v>81012.263289800001</v>
      </c>
      <c r="D9" s="232">
        <v>0</v>
      </c>
      <c r="E9" s="232">
        <v>0</v>
      </c>
      <c r="F9" s="232">
        <v>0</v>
      </c>
      <c r="G9" s="232">
        <v>0</v>
      </c>
      <c r="H9" s="232">
        <v>0</v>
      </c>
      <c r="I9" s="232">
        <v>0</v>
      </c>
      <c r="J9" s="232">
        <v>0</v>
      </c>
      <c r="K9" s="232">
        <v>0</v>
      </c>
      <c r="L9" s="232">
        <v>0</v>
      </c>
      <c r="M9" s="232">
        <v>0</v>
      </c>
      <c r="N9" s="232">
        <v>0</v>
      </c>
      <c r="O9" s="232">
        <v>0</v>
      </c>
      <c r="P9" s="232">
        <v>0</v>
      </c>
      <c r="Q9" s="232">
        <v>0</v>
      </c>
      <c r="R9" s="232">
        <v>0</v>
      </c>
      <c r="S9" s="232">
        <v>0</v>
      </c>
      <c r="T9" s="232">
        <v>0</v>
      </c>
      <c r="U9" s="232">
        <v>0</v>
      </c>
      <c r="V9" s="232">
        <v>0</v>
      </c>
      <c r="W9" s="232">
        <v>0</v>
      </c>
      <c r="X9" s="232">
        <v>0</v>
      </c>
      <c r="Y9" s="232">
        <v>0</v>
      </c>
      <c r="Z9" s="232">
        <v>0</v>
      </c>
      <c r="AA9" s="232">
        <v>0</v>
      </c>
      <c r="AB9" s="232">
        <v>0</v>
      </c>
      <c r="AC9" s="232">
        <v>0</v>
      </c>
      <c r="AD9" s="232">
        <v>0</v>
      </c>
      <c r="AE9" s="232">
        <v>0</v>
      </c>
      <c r="AF9" s="232">
        <v>0</v>
      </c>
      <c r="AG9" s="1">
        <f t="shared" ref="AG9:AG42" si="1">SUM(C9:AF9)</f>
        <v>81012.263289800001</v>
      </c>
    </row>
    <row r="10" spans="1:33" x14ac:dyDescent="0.25">
      <c r="A10" s="21" t="s">
        <v>28</v>
      </c>
      <c r="C10" s="1">
        <f>SUM(C8:C9)</f>
        <v>204860.39804173721</v>
      </c>
      <c r="D10" s="1">
        <f t="shared" ref="D10:Q10" si="2">+D9+D8</f>
        <v>123848.13475193721</v>
      </c>
      <c r="E10" s="1">
        <f t="shared" si="2"/>
        <v>123845.1746699139</v>
      </c>
      <c r="F10" s="1">
        <f t="shared" si="2"/>
        <v>124187.44471016168</v>
      </c>
      <c r="G10" s="1">
        <f t="shared" si="2"/>
        <v>123848.13475193721</v>
      </c>
      <c r="H10" s="1">
        <f t="shared" si="2"/>
        <v>123839.79020289671</v>
      </c>
      <c r="I10" s="1">
        <f t="shared" si="2"/>
        <v>123854.25126501243</v>
      </c>
      <c r="J10" s="1">
        <f t="shared" si="2"/>
        <v>124187.44471016165</v>
      </c>
      <c r="K10" s="1">
        <f t="shared" si="2"/>
        <v>123848.13475193721</v>
      </c>
      <c r="L10" s="1">
        <f t="shared" si="2"/>
        <v>123848.13475193721</v>
      </c>
      <c r="M10" s="1">
        <f t="shared" si="2"/>
        <v>123848.13475193721</v>
      </c>
      <c r="N10" s="1">
        <f t="shared" si="2"/>
        <v>124135.84620865842</v>
      </c>
      <c r="O10" s="1">
        <f t="shared" si="2"/>
        <v>123848.13475193726</v>
      </c>
      <c r="P10" s="1">
        <f t="shared" si="2"/>
        <v>123848.13475193724</v>
      </c>
      <c r="Q10" s="1">
        <f t="shared" si="2"/>
        <v>123848.13475193722</v>
      </c>
      <c r="R10" s="1">
        <f t="shared" ref="R10:AF10" si="3">+R9+R8</f>
        <v>124187.44471016165</v>
      </c>
      <c r="S10" s="1">
        <f t="shared" si="3"/>
        <v>123848.13475193722</v>
      </c>
      <c r="T10" s="1">
        <f t="shared" si="3"/>
        <v>123848.13475193716</v>
      </c>
      <c r="U10" s="1">
        <f t="shared" si="3"/>
        <v>123848.13475193716</v>
      </c>
      <c r="V10" s="1">
        <f t="shared" si="3"/>
        <v>124187.44471016168</v>
      </c>
      <c r="W10" s="1">
        <f t="shared" si="3"/>
        <v>0</v>
      </c>
      <c r="X10" s="1">
        <f t="shared" si="3"/>
        <v>0</v>
      </c>
      <c r="Y10" s="1">
        <f t="shared" si="3"/>
        <v>0</v>
      </c>
      <c r="Z10" s="1">
        <f t="shared" si="3"/>
        <v>0</v>
      </c>
      <c r="AA10" s="1">
        <f t="shared" si="3"/>
        <v>0</v>
      </c>
      <c r="AB10" s="1">
        <f t="shared" si="3"/>
        <v>0</v>
      </c>
      <c r="AC10" s="1">
        <f t="shared" si="3"/>
        <v>0</v>
      </c>
      <c r="AD10" s="1">
        <f t="shared" si="3"/>
        <v>0</v>
      </c>
      <c r="AE10" s="1">
        <f t="shared" si="3"/>
        <v>0</v>
      </c>
      <c r="AF10" s="1">
        <f t="shared" si="3"/>
        <v>0</v>
      </c>
      <c r="AG10" s="1">
        <f t="shared" si="1"/>
        <v>2559614.7215001751</v>
      </c>
    </row>
    <row r="11" spans="1:33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x14ac:dyDescent="0.25">
      <c r="A12" t="s">
        <v>29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x14ac:dyDescent="0.25">
      <c r="A13" t="s">
        <v>413</v>
      </c>
      <c r="C13" s="1">
        <f>+DCF!D44</f>
        <v>10712.024074074074</v>
      </c>
      <c r="D13" s="1">
        <f>+DCF!E44</f>
        <v>11033.384796296295</v>
      </c>
      <c r="E13" s="1">
        <f>+DCF!F44</f>
        <v>11364.386340185185</v>
      </c>
      <c r="F13" s="1">
        <f>+DCF!G44</f>
        <v>11705.31793039074</v>
      </c>
      <c r="G13" s="1">
        <f>+DCF!H44</f>
        <v>12056.477468302463</v>
      </c>
      <c r="H13" s="1">
        <f>+DCF!I44</f>
        <v>12418.171792351537</v>
      </c>
      <c r="I13" s="1">
        <f>+DCF!J44</f>
        <v>12790.716946122084</v>
      </c>
      <c r="J13" s="1">
        <f>+DCF!K44</f>
        <v>13174.438454505747</v>
      </c>
      <c r="K13" s="1">
        <f>+DCF!L44</f>
        <v>13569.671608140919</v>
      </c>
      <c r="L13" s="1">
        <f>+DCF!M44</f>
        <v>13976.761756385147</v>
      </c>
      <c r="M13" s="1">
        <f>+DCF!N44</f>
        <v>14396.064609076702</v>
      </c>
      <c r="N13" s="1">
        <f>+DCF!O44</f>
        <v>14827.946547349004</v>
      </c>
      <c r="O13" s="1">
        <f>+DCF!P44</f>
        <v>15272.784943769475</v>
      </c>
      <c r="P13" s="1">
        <f>+DCF!Q44</f>
        <v>15730.96849208256</v>
      </c>
      <c r="Q13" s="1">
        <f>+DCF!R44</f>
        <v>16202.897546845037</v>
      </c>
      <c r="R13" s="1">
        <f>+DCF!S44</f>
        <v>16688.984473250388</v>
      </c>
      <c r="S13" s="1">
        <f>+DCF!T44</f>
        <v>17189.654007447902</v>
      </c>
      <c r="T13" s="1">
        <f>+DCF!U44</f>
        <v>17705.34362767134</v>
      </c>
      <c r="U13" s="1">
        <f>+DCF!V44</f>
        <v>18236.503936501482</v>
      </c>
      <c r="V13" s="1">
        <f>+DCF!W44</f>
        <v>18783.599054596525</v>
      </c>
      <c r="W13" s="1">
        <f>+DCF!X44</f>
        <v>0</v>
      </c>
      <c r="X13" s="1">
        <f>+DCF!Y44</f>
        <v>0</v>
      </c>
      <c r="Y13" s="1">
        <f>+DCF!Z44</f>
        <v>0</v>
      </c>
      <c r="Z13" s="1">
        <f>+DCF!AA44</f>
        <v>0</v>
      </c>
      <c r="AA13" s="1">
        <f>+DCF!AB44</f>
        <v>0</v>
      </c>
      <c r="AB13" s="1">
        <f>+DCF!AC44</f>
        <v>0</v>
      </c>
      <c r="AC13" s="1">
        <f>+DCF!AD44</f>
        <v>0</v>
      </c>
      <c r="AD13" s="1">
        <f>+DCF!AE44</f>
        <v>0</v>
      </c>
      <c r="AE13" s="1">
        <f>+DCF!AF44</f>
        <v>0</v>
      </c>
      <c r="AF13" s="1">
        <f>+DCF!AG44</f>
        <v>0</v>
      </c>
      <c r="AG13" s="245">
        <f>SUM(C13:AF13)</f>
        <v>287836.09840534464</v>
      </c>
    </row>
    <row r="14" spans="1:33" x14ac:dyDescent="0.25">
      <c r="A14" t="s">
        <v>30</v>
      </c>
      <c r="C14" s="1">
        <f>+DCF!D45</f>
        <v>726.27200000000005</v>
      </c>
      <c r="D14" s="1">
        <f>+DCF!E45</f>
        <v>748.06016000000011</v>
      </c>
      <c r="E14" s="1">
        <f>+DCF!F45</f>
        <v>770.50196480000011</v>
      </c>
      <c r="F14" s="1">
        <f>+DCF!G45</f>
        <v>793.61702374400011</v>
      </c>
      <c r="G14" s="1">
        <f>+DCF!H45</f>
        <v>817.42553445632018</v>
      </c>
      <c r="H14" s="1">
        <f>+DCF!I45</f>
        <v>841.94830049000984</v>
      </c>
      <c r="I14" s="1">
        <f>+DCF!J45</f>
        <v>867.20674950471016</v>
      </c>
      <c r="J14" s="1">
        <f>+DCF!K45</f>
        <v>893.22295198985148</v>
      </c>
      <c r="K14" s="1">
        <f>+DCF!L45</f>
        <v>920.01964054954703</v>
      </c>
      <c r="L14" s="1">
        <f>+DCF!M45</f>
        <v>947.6202297660335</v>
      </c>
      <c r="M14" s="1">
        <f>+DCF!N45</f>
        <v>976.04883665901457</v>
      </c>
      <c r="N14" s="1">
        <f>+DCF!O45</f>
        <v>1005.330301758785</v>
      </c>
      <c r="O14" s="1">
        <f>+DCF!P45</f>
        <v>1035.4902108115486</v>
      </c>
      <c r="P14" s="1">
        <f>+DCF!Q45</f>
        <v>1066.554917135895</v>
      </c>
      <c r="Q14" s="1">
        <f>+DCF!R45</f>
        <v>1098.5515646499719</v>
      </c>
      <c r="R14" s="1">
        <f>+DCF!S45</f>
        <v>1131.5081115894711</v>
      </c>
      <c r="S14" s="1">
        <f>+DCF!T45</f>
        <v>1165.4533549371554</v>
      </c>
      <c r="T14" s="1">
        <f>+DCF!U45</f>
        <v>1200.41695558527</v>
      </c>
      <c r="U14" s="1">
        <f>+DCF!V45</f>
        <v>1236.4294642528282</v>
      </c>
      <c r="V14" s="1">
        <f>+DCF!W45</f>
        <v>1273.522348180413</v>
      </c>
      <c r="W14" s="1">
        <f>+DCF!X45</f>
        <v>0</v>
      </c>
      <c r="X14" s="1">
        <f>+DCF!Y45</f>
        <v>0</v>
      </c>
      <c r="Y14" s="1">
        <f>+DCF!Z45</f>
        <v>0</v>
      </c>
      <c r="Z14" s="1">
        <f>+DCF!AA45</f>
        <v>0</v>
      </c>
      <c r="AA14" s="1">
        <f>+DCF!AB45</f>
        <v>0</v>
      </c>
      <c r="AB14" s="1">
        <f>+DCF!AC45</f>
        <v>0</v>
      </c>
      <c r="AC14" s="1">
        <f>+DCF!AD45</f>
        <v>0</v>
      </c>
      <c r="AD14" s="1">
        <f>+DCF!AE45</f>
        <v>0</v>
      </c>
      <c r="AE14" s="1">
        <f>+DCF!AF45</f>
        <v>0</v>
      </c>
      <c r="AF14" s="1">
        <f>+DCF!AG45</f>
        <v>0</v>
      </c>
      <c r="AG14" s="1">
        <f t="shared" si="1"/>
        <v>19515.200620860829</v>
      </c>
    </row>
    <row r="15" spans="1:33" x14ac:dyDescent="0.25">
      <c r="A15" t="s">
        <v>219</v>
      </c>
      <c r="C15" s="1">
        <f>+DCF!D46</f>
        <v>50579.977080000004</v>
      </c>
      <c r="D15" s="1">
        <f>+DCF!E46</f>
        <v>46498.70401940334</v>
      </c>
      <c r="E15" s="1">
        <f>+DCF!F46</f>
        <v>43799.222823656353</v>
      </c>
      <c r="F15" s="1">
        <f>+DCF!G46</f>
        <v>41264.877666078995</v>
      </c>
      <c r="G15" s="1">
        <f>+DCF!H46</f>
        <v>38880.126331314132</v>
      </c>
      <c r="H15" s="1">
        <f>+DCF!I46</f>
        <v>36631.369380924261</v>
      </c>
      <c r="I15" s="1">
        <f>+DCF!J46</f>
        <v>34446.724068882613</v>
      </c>
      <c r="J15" s="1">
        <f>+DCF!K46</f>
        <v>32262.078756840965</v>
      </c>
      <c r="K15" s="1">
        <f>+DCF!L46</f>
        <v>30075.490667879669</v>
      </c>
      <c r="L15" s="1">
        <f>+DCF!M46</f>
        <v>27890.845355838013</v>
      </c>
      <c r="M15" s="1">
        <f>+DCF!N46</f>
        <v>25704.257266876717</v>
      </c>
      <c r="N15" s="1">
        <f>+DCF!O46</f>
        <v>23519.611954835065</v>
      </c>
      <c r="O15" s="1">
        <f>+DCF!P46</f>
        <v>21333.023865873773</v>
      </c>
      <c r="P15" s="1">
        <f>+DCF!Q46</f>
        <v>19148.378553832121</v>
      </c>
      <c r="Q15" s="1">
        <f>+DCF!R46</f>
        <v>17536.852433085089</v>
      </c>
      <c r="R15" s="1">
        <f>+DCF!S46</f>
        <v>16498.445503632687</v>
      </c>
      <c r="S15" s="1">
        <f>+DCF!T46</f>
        <v>15460.038574180284</v>
      </c>
      <c r="T15" s="1">
        <f>+DCF!U46</f>
        <v>14421.631644727882</v>
      </c>
      <c r="U15" s="1">
        <f>+DCF!V46</f>
        <v>13383.224715275481</v>
      </c>
      <c r="V15" s="1">
        <f>+DCF!W46</f>
        <v>12344.817785823083</v>
      </c>
      <c r="W15" s="1">
        <f>+DCF!X46</f>
        <v>0</v>
      </c>
      <c r="X15" s="1">
        <f>+DCF!Y46</f>
        <v>0</v>
      </c>
      <c r="Y15" s="1">
        <f>+DCF!Z46</f>
        <v>0</v>
      </c>
      <c r="Z15" s="1">
        <f>+DCF!AA46</f>
        <v>0</v>
      </c>
      <c r="AA15" s="1">
        <f>+DCF!AB46</f>
        <v>0</v>
      </c>
      <c r="AB15" s="1">
        <f>+DCF!AC46</f>
        <v>0</v>
      </c>
      <c r="AC15" s="1">
        <f>+DCF!AD46</f>
        <v>0</v>
      </c>
      <c r="AD15" s="1">
        <f>+DCF!AE46</f>
        <v>0</v>
      </c>
      <c r="AE15" s="1">
        <f>+DCF!AF46</f>
        <v>0</v>
      </c>
      <c r="AF15" s="1">
        <f>+DCF!AG46</f>
        <v>0</v>
      </c>
      <c r="AG15" s="1">
        <f t="shared" si="1"/>
        <v>561679.69844896044</v>
      </c>
    </row>
    <row r="16" spans="1:33" x14ac:dyDescent="0.25">
      <c r="A16" t="s">
        <v>32</v>
      </c>
      <c r="C16" s="1">
        <f>+DCF!D48</f>
        <v>16859.99236</v>
      </c>
      <c r="D16" s="1">
        <f>+DCF!E48</f>
        <v>17365.7921308</v>
      </c>
      <c r="E16" s="1">
        <f>+DCF!F48</f>
        <v>17886.765894724002</v>
      </c>
      <c r="F16" s="1">
        <f>+DCF!G48</f>
        <v>18423.368871565723</v>
      </c>
      <c r="G16" s="1">
        <f>+DCF!H48</f>
        <v>18976.069937712695</v>
      </c>
      <c r="H16" s="1">
        <f>+DCF!I48</f>
        <v>19545.352035844076</v>
      </c>
      <c r="I16" s="1">
        <f>+DCF!J48</f>
        <v>20131.712596919398</v>
      </c>
      <c r="J16" s="1">
        <f>+DCF!K48</f>
        <v>20735.663974826981</v>
      </c>
      <c r="K16" s="1">
        <f>+DCF!L48</f>
        <v>21357.733894071789</v>
      </c>
      <c r="L16" s="1">
        <f>+DCF!M48</f>
        <v>21998.465910893945</v>
      </c>
      <c r="M16" s="1">
        <f>+DCF!N48</f>
        <v>22658.419888220764</v>
      </c>
      <c r="N16" s="1">
        <f>+DCF!O48</f>
        <v>23338.172484867388</v>
      </c>
      <c r="O16" s="1">
        <f>+DCF!P48</f>
        <v>24038.317659413409</v>
      </c>
      <c r="P16" s="1">
        <f>+DCF!Q48</f>
        <v>24759.467189195813</v>
      </c>
      <c r="Q16" s="1">
        <f>+DCF!R48</f>
        <v>25502.251204871689</v>
      </c>
      <c r="R16" s="1">
        <f>+DCF!S48</f>
        <v>26267.31874101784</v>
      </c>
      <c r="S16" s="1">
        <f>+DCF!T48</f>
        <v>27055.338303248376</v>
      </c>
      <c r="T16" s="1">
        <f>+DCF!U48</f>
        <v>27866.99845234583</v>
      </c>
      <c r="U16" s="1">
        <f>+DCF!V48</f>
        <v>28703.008405916204</v>
      </c>
      <c r="V16" s="1">
        <f>+DCF!W48</f>
        <v>29564.098658093691</v>
      </c>
      <c r="W16" s="1">
        <f>+DCF!X48</f>
        <v>0</v>
      </c>
      <c r="X16" s="1">
        <f>+DCF!Y48</f>
        <v>0</v>
      </c>
      <c r="Y16" s="1">
        <f>+DCF!Z48</f>
        <v>0</v>
      </c>
      <c r="Z16" s="1">
        <f>+DCF!AA48</f>
        <v>0</v>
      </c>
      <c r="AA16" s="1">
        <f>+DCF!AB48</f>
        <v>0</v>
      </c>
      <c r="AB16" s="1">
        <f>+DCF!AC48</f>
        <v>0</v>
      </c>
      <c r="AC16" s="1">
        <f>+DCF!AD48</f>
        <v>0</v>
      </c>
      <c r="AD16" s="1">
        <f>+DCF!AE48</f>
        <v>0</v>
      </c>
      <c r="AE16" s="1">
        <f>+DCF!AF48</f>
        <v>0</v>
      </c>
      <c r="AF16" s="1">
        <f>+DCF!AG48</f>
        <v>0</v>
      </c>
      <c r="AG16" s="1">
        <f t="shared" si="1"/>
        <v>453034.30859454966</v>
      </c>
    </row>
    <row r="17" spans="1:33" x14ac:dyDescent="0.25">
      <c r="A17" t="s">
        <v>33</v>
      </c>
      <c r="C17" s="245">
        <f>+DCF!D47</f>
        <v>-30473.476742282714</v>
      </c>
      <c r="D17" s="245">
        <f>+DCF!E47</f>
        <v>-30809.030063255719</v>
      </c>
      <c r="E17" s="245">
        <f>+DCF!F47</f>
        <v>-27240.172403964581</v>
      </c>
      <c r="F17" s="245">
        <f>+DCF!G47</f>
        <v>0</v>
      </c>
      <c r="G17" s="245">
        <f>+DCF!H47</f>
        <v>0</v>
      </c>
      <c r="H17" s="245">
        <f>+DCF!I47</f>
        <v>0</v>
      </c>
      <c r="I17" s="245">
        <f>+DCF!J47</f>
        <v>0</v>
      </c>
      <c r="J17" s="245">
        <f>+DCF!K47</f>
        <v>0</v>
      </c>
      <c r="K17" s="245">
        <f>+DCF!L47</f>
        <v>0</v>
      </c>
      <c r="L17" s="245">
        <f>+DCF!M47</f>
        <v>0</v>
      </c>
      <c r="M17" s="245">
        <f>+DCF!N47</f>
        <v>0</v>
      </c>
      <c r="N17" s="245">
        <f>+DCF!O47</f>
        <v>0</v>
      </c>
      <c r="O17" s="245">
        <f>+DCF!P47</f>
        <v>0</v>
      </c>
      <c r="P17" s="245">
        <f>+DCF!Q47</f>
        <v>0</v>
      </c>
      <c r="Q17" s="245">
        <f>+DCF!R47</f>
        <v>0</v>
      </c>
      <c r="R17" s="245">
        <f>+DCF!S47</f>
        <v>0</v>
      </c>
      <c r="S17" s="245">
        <f>+DCF!T47</f>
        <v>0</v>
      </c>
      <c r="T17" s="245">
        <f>+DCF!U47</f>
        <v>0</v>
      </c>
      <c r="U17" s="245">
        <f>+DCF!V47</f>
        <v>0</v>
      </c>
      <c r="V17" s="245">
        <f>+DCF!W47</f>
        <v>0</v>
      </c>
      <c r="W17" s="245">
        <f>+DCF!X47</f>
        <v>0</v>
      </c>
      <c r="X17" s="245">
        <f>+DCF!Y47</f>
        <v>0</v>
      </c>
      <c r="Y17" s="245">
        <f>+DCF!Z47</f>
        <v>0</v>
      </c>
      <c r="Z17" s="245">
        <f>+DCF!AA47</f>
        <v>0</v>
      </c>
      <c r="AA17" s="245">
        <f>+DCF!AB47</f>
        <v>0</v>
      </c>
      <c r="AB17" s="245">
        <f>+DCF!AC47</f>
        <v>0</v>
      </c>
      <c r="AC17" s="245">
        <f>+DCF!AD47</f>
        <v>0</v>
      </c>
      <c r="AD17" s="245">
        <f>+DCF!AE47</f>
        <v>0</v>
      </c>
      <c r="AE17" s="245">
        <f>+DCF!AF47</f>
        <v>0</v>
      </c>
      <c r="AF17" s="245">
        <f>+DCF!AG47</f>
        <v>0</v>
      </c>
      <c r="AG17" s="1">
        <f t="shared" si="1"/>
        <v>-88522.67920950301</v>
      </c>
    </row>
    <row r="18" spans="1:33" ht="15" x14ac:dyDescent="0.4">
      <c r="A18" s="21" t="s">
        <v>34</v>
      </c>
      <c r="C18" s="232">
        <f>(+DCF!C11*assumptions!B28)</f>
        <v>28099.987266666667</v>
      </c>
      <c r="D18" s="232">
        <f>+DCF!C11*assumptions!B28</f>
        <v>28099.987266666667</v>
      </c>
      <c r="E18" s="232">
        <f>+D18</f>
        <v>28099.987266666667</v>
      </c>
      <c r="F18" s="232">
        <f>+E18</f>
        <v>28099.987266666667</v>
      </c>
      <c r="G18" s="232">
        <f>+F18</f>
        <v>28099.987266666667</v>
      </c>
      <c r="H18" s="232">
        <f>IF(DCF!$C$7-DCF!I6&gt;-1,+EARNINGS!G18,0)</f>
        <v>28099.987266666667</v>
      </c>
      <c r="I18" s="232">
        <f>IF(DCF!$C$7-DCF!J6&gt;-1,+EARNINGS!H18,0)</f>
        <v>28099.987266666667</v>
      </c>
      <c r="J18" s="232">
        <f>IF(DCF!$C$7-DCF!K6&gt;-1,+EARNINGS!I18,0)</f>
        <v>28099.987266666667</v>
      </c>
      <c r="K18" s="232">
        <f>IF(DCF!$C$7-DCF!L6&gt;-1,+EARNINGS!J18,0)</f>
        <v>28099.987266666667</v>
      </c>
      <c r="L18" s="232">
        <f>IF(DCF!$C$7-DCF!M6&gt;-1,+EARNINGS!K18,0)</f>
        <v>28099.987266666667</v>
      </c>
      <c r="M18" s="232">
        <f>IF(DCF!$C$7-DCF!N6&gt;-1,+EARNINGS!L18,0)</f>
        <v>28099.987266666667</v>
      </c>
      <c r="N18" s="232">
        <f>IF(DCF!$C$7-DCF!O6&gt;-1,+EARNINGS!M18,0)</f>
        <v>28099.987266666667</v>
      </c>
      <c r="O18" s="232">
        <f>IF(DCF!$C$7-DCF!P6&gt;-1,+EARNINGS!N18,0)</f>
        <v>28099.987266666667</v>
      </c>
      <c r="P18" s="232">
        <f>IF(DCF!$C$7-DCF!Q6&gt;-1,+EARNINGS!O18,0)</f>
        <v>28099.987266666667</v>
      </c>
      <c r="Q18" s="232">
        <f>IF(DCF!$C$7-DCF!R6&gt;-1,+EARNINGS!P18,0)</f>
        <v>28099.987266666667</v>
      </c>
      <c r="R18" s="232">
        <f>IF(DCF!$C$7-R$5&gt;-1,+EARNINGS!Q18,0)</f>
        <v>28099.987266666667</v>
      </c>
      <c r="S18" s="232">
        <f>IF(DCF!$C$7-S5&gt;-1,+EARNINGS!R18,0)</f>
        <v>28099.987266666667</v>
      </c>
      <c r="T18" s="232">
        <f>IF(DCF!$C$7-T5&gt;-1,+EARNINGS!S18,0)</f>
        <v>28099.987266666667</v>
      </c>
      <c r="U18" s="232">
        <f>IF(DCF!$C$7-U5&gt;-1,+EARNINGS!T18,0)</f>
        <v>28099.987266666667</v>
      </c>
      <c r="V18" s="232">
        <f>IF(DCF!$C$7-V5&gt;-1,+EARNINGS!U18,0)</f>
        <v>28099.987266666667</v>
      </c>
      <c r="W18" s="232">
        <f>IF(DCF!$C$7-W5&gt;-1,+EARNINGS!V18,0)</f>
        <v>0</v>
      </c>
      <c r="X18" s="232">
        <f>IF(DCF!$C$7-X5&gt;-1,+EARNINGS!W18,0)</f>
        <v>0</v>
      </c>
      <c r="Y18" s="232">
        <f>IF(DCF!$C$7-Y5&gt;-1,+EARNINGS!X18,0)</f>
        <v>0</v>
      </c>
      <c r="Z18" s="232">
        <f>IF(DCF!$C$7-Z5&gt;-1,+EARNINGS!Y18,0)</f>
        <v>0</v>
      </c>
      <c r="AA18" s="232">
        <f>IF(DCF!$C$7-AA5&gt;-1,+EARNINGS!Z18,0)</f>
        <v>0</v>
      </c>
      <c r="AB18" s="232">
        <f>IF(DCF!$C$7-AB5&gt;-1,+EARNINGS!AA18,0)</f>
        <v>0</v>
      </c>
      <c r="AC18" s="232">
        <f>IF(DCF!$C$7-AC5&gt;-1,+EARNINGS!AB18,0)</f>
        <v>0</v>
      </c>
      <c r="AD18" s="232">
        <f>IF(DCF!$C$7-AD5&gt;-1,+EARNINGS!AC18,0)</f>
        <v>0</v>
      </c>
      <c r="AE18" s="232">
        <f>IF(DCF!$C$7-AE5&gt;-1,+EARNINGS!AD18,0)</f>
        <v>0</v>
      </c>
      <c r="AF18" s="232">
        <f>IF(DCF!$C$7-AF5&gt;-1,+EARNINGS!AE18,0)</f>
        <v>0</v>
      </c>
      <c r="AG18" s="1">
        <f t="shared" si="1"/>
        <v>561999.74533333338</v>
      </c>
    </row>
    <row r="19" spans="1:33" x14ac:dyDescent="0.25">
      <c r="A19" s="21" t="s">
        <v>35</v>
      </c>
      <c r="C19" s="1">
        <f>SUM(C13:C18)</f>
        <v>76504.776038458032</v>
      </c>
      <c r="D19" s="1">
        <f t="shared" ref="D19:AF19" si="4">SUM(D13:D18)</f>
        <v>72936.898309910583</v>
      </c>
      <c r="E19" s="1">
        <f t="shared" si="4"/>
        <v>74680.691886067623</v>
      </c>
      <c r="F19" s="1">
        <f t="shared" si="4"/>
        <v>100287.16875844612</v>
      </c>
      <c r="G19" s="1">
        <f t="shared" si="4"/>
        <v>98830.086538452277</v>
      </c>
      <c r="H19" s="1">
        <f t="shared" si="4"/>
        <v>97536.828776276554</v>
      </c>
      <c r="I19" s="1">
        <f t="shared" si="4"/>
        <v>96336.347628095464</v>
      </c>
      <c r="J19" s="1">
        <f t="shared" si="4"/>
        <v>95165.39140483021</v>
      </c>
      <c r="K19" s="1">
        <f t="shared" si="4"/>
        <v>94022.903077308583</v>
      </c>
      <c r="L19" s="1">
        <f t="shared" si="4"/>
        <v>92913.680519549802</v>
      </c>
      <c r="M19" s="1">
        <f t="shared" si="4"/>
        <v>91834.77786749987</v>
      </c>
      <c r="N19" s="1">
        <f t="shared" si="4"/>
        <v>90791.048555476911</v>
      </c>
      <c r="O19" s="1">
        <f t="shared" si="4"/>
        <v>89779.603946534873</v>
      </c>
      <c r="P19" s="1">
        <f t="shared" si="4"/>
        <v>88805.356418913056</v>
      </c>
      <c r="Q19" s="1">
        <f t="shared" si="4"/>
        <v>88440.540016118452</v>
      </c>
      <c r="R19" s="1">
        <f t="shared" si="4"/>
        <v>88686.244096157054</v>
      </c>
      <c r="S19" s="1">
        <f t="shared" si="4"/>
        <v>88970.47150648039</v>
      </c>
      <c r="T19" s="1">
        <f t="shared" si="4"/>
        <v>89294.377946996989</v>
      </c>
      <c r="U19" s="1">
        <f t="shared" si="4"/>
        <v>89659.153788612661</v>
      </c>
      <c r="V19" s="1">
        <f t="shared" si="4"/>
        <v>90066.025113360374</v>
      </c>
      <c r="W19" s="1">
        <f t="shared" si="4"/>
        <v>0</v>
      </c>
      <c r="X19" s="1">
        <f t="shared" si="4"/>
        <v>0</v>
      </c>
      <c r="Y19" s="1">
        <f t="shared" si="4"/>
        <v>0</v>
      </c>
      <c r="Z19" s="1">
        <f t="shared" si="4"/>
        <v>0</v>
      </c>
      <c r="AA19" s="1">
        <f t="shared" si="4"/>
        <v>0</v>
      </c>
      <c r="AB19" s="1">
        <f t="shared" si="4"/>
        <v>0</v>
      </c>
      <c r="AC19" s="1">
        <f t="shared" si="4"/>
        <v>0</v>
      </c>
      <c r="AD19" s="1">
        <f t="shared" si="4"/>
        <v>0</v>
      </c>
      <c r="AE19" s="1">
        <f t="shared" si="4"/>
        <v>0</v>
      </c>
      <c r="AF19" s="1">
        <f t="shared" si="4"/>
        <v>0</v>
      </c>
      <c r="AG19" s="1">
        <f t="shared" si="1"/>
        <v>1795542.3721935456</v>
      </c>
    </row>
    <row r="20" spans="1:33" x14ac:dyDescent="0.25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x14ac:dyDescent="0.25">
      <c r="A21" t="s">
        <v>36</v>
      </c>
      <c r="C21" s="1">
        <f t="shared" ref="C21:Q21" si="5">+C10-C19</f>
        <v>128355.62200327918</v>
      </c>
      <c r="D21" s="1">
        <f t="shared" si="5"/>
        <v>50911.236442026624</v>
      </c>
      <c r="E21" s="1">
        <f t="shared" si="5"/>
        <v>49164.482783846281</v>
      </c>
      <c r="F21" s="1">
        <f t="shared" si="5"/>
        <v>23900.275951715565</v>
      </c>
      <c r="G21" s="1">
        <f t="shared" si="5"/>
        <v>25018.04821348493</v>
      </c>
      <c r="H21" s="1">
        <f t="shared" si="5"/>
        <v>26302.961426620153</v>
      </c>
      <c r="I21" s="1">
        <f t="shared" si="5"/>
        <v>27517.903636916963</v>
      </c>
      <c r="J21" s="1">
        <f t="shared" si="5"/>
        <v>29022.053305331443</v>
      </c>
      <c r="K21" s="1">
        <f t="shared" si="5"/>
        <v>29825.231674628623</v>
      </c>
      <c r="L21" s="1">
        <f t="shared" si="5"/>
        <v>30934.454232387405</v>
      </c>
      <c r="M21" s="1">
        <f t="shared" si="5"/>
        <v>32013.356884437337</v>
      </c>
      <c r="N21" s="1">
        <f t="shared" si="5"/>
        <v>33344.797653181507</v>
      </c>
      <c r="O21" s="1">
        <f t="shared" si="5"/>
        <v>34068.530805402392</v>
      </c>
      <c r="P21" s="1">
        <f t="shared" si="5"/>
        <v>35042.77833302418</v>
      </c>
      <c r="Q21" s="1">
        <f t="shared" si="5"/>
        <v>35407.59473581877</v>
      </c>
      <c r="R21" s="1">
        <f t="shared" ref="R21:AF21" si="6">+R10-R19</f>
        <v>35501.2006140046</v>
      </c>
      <c r="S21" s="1">
        <f t="shared" si="6"/>
        <v>34877.663245456832</v>
      </c>
      <c r="T21" s="1">
        <f t="shared" si="6"/>
        <v>34553.756804940174</v>
      </c>
      <c r="U21" s="1">
        <f t="shared" si="6"/>
        <v>34188.980963324502</v>
      </c>
      <c r="V21" s="1">
        <f t="shared" si="6"/>
        <v>34121.419596801308</v>
      </c>
      <c r="W21" s="1">
        <f t="shared" si="6"/>
        <v>0</v>
      </c>
      <c r="X21" s="1">
        <f t="shared" si="6"/>
        <v>0</v>
      </c>
      <c r="Y21" s="1">
        <f t="shared" si="6"/>
        <v>0</v>
      </c>
      <c r="Z21" s="1">
        <f t="shared" si="6"/>
        <v>0</v>
      </c>
      <c r="AA21" s="1">
        <f t="shared" si="6"/>
        <v>0</v>
      </c>
      <c r="AB21" s="1">
        <f t="shared" si="6"/>
        <v>0</v>
      </c>
      <c r="AC21" s="1">
        <f t="shared" si="6"/>
        <v>0</v>
      </c>
      <c r="AD21" s="1">
        <f t="shared" si="6"/>
        <v>0</v>
      </c>
      <c r="AE21" s="1">
        <f t="shared" si="6"/>
        <v>0</v>
      </c>
      <c r="AF21" s="1">
        <f t="shared" si="6"/>
        <v>0</v>
      </c>
      <c r="AG21" s="1">
        <f t="shared" si="1"/>
        <v>764072.34930662881</v>
      </c>
    </row>
    <row r="22" spans="1:33" x14ac:dyDescent="0.25">
      <c r="A22" t="s">
        <v>37</v>
      </c>
      <c r="C22" s="1">
        <f>+C21*assumptions!$B$30</f>
        <v>49904.665834874941</v>
      </c>
      <c r="D22" s="1">
        <f>+D21*assumptions!$B$30</f>
        <v>19794.288728659951</v>
      </c>
      <c r="E22" s="1">
        <f>+E21*assumptions!$B$30</f>
        <v>19115.150906359431</v>
      </c>
      <c r="F22" s="1">
        <f>+F21*assumptions!$B$30</f>
        <v>9292.4272900270116</v>
      </c>
      <c r="G22" s="1">
        <f>+G21*assumptions!$B$30</f>
        <v>9727.0171454029405</v>
      </c>
      <c r="H22" s="1">
        <f>+H21*assumptions!$B$30</f>
        <v>10226.591402669916</v>
      </c>
      <c r="I22" s="1">
        <f>+I21*assumptions!$B$30</f>
        <v>10698.960934033314</v>
      </c>
      <c r="J22" s="1">
        <f>+J21*assumptions!$B$30</f>
        <v>11283.774325112865</v>
      </c>
      <c r="K22" s="1">
        <f>+K21*assumptions!$B$30</f>
        <v>11596.050075095609</v>
      </c>
      <c r="L22" s="1">
        <f>+L21*assumptions!$B$30</f>
        <v>12027.315805552222</v>
      </c>
      <c r="M22" s="1">
        <f>+M21*assumptions!$B$30</f>
        <v>12446.793156669235</v>
      </c>
      <c r="N22" s="1">
        <f>+N21*assumptions!$B$30</f>
        <v>12964.457327556969</v>
      </c>
      <c r="O22" s="1">
        <f>+O21*assumptions!$B$30</f>
        <v>13245.84477714045</v>
      </c>
      <c r="P22" s="1">
        <f>+P21*assumptions!$B$30</f>
        <v>13624.632215879801</v>
      </c>
      <c r="Q22" s="1">
        <f>+Q21*assumptions!$B$30</f>
        <v>13766.472833286336</v>
      </c>
      <c r="R22" s="1">
        <f>+R21*assumptions!$B$30</f>
        <v>13802.866798724988</v>
      </c>
      <c r="S22" s="1">
        <f>+S21*assumptions!$B$30</f>
        <v>13560.435469833616</v>
      </c>
      <c r="T22" s="1">
        <f>+T21*assumptions!$B$30</f>
        <v>13434.50064576074</v>
      </c>
      <c r="U22" s="1">
        <f>+U21*assumptions!$B$30</f>
        <v>13292.675798540566</v>
      </c>
      <c r="V22" s="1">
        <f>+V21*assumptions!$B$30</f>
        <v>13266.407939236347</v>
      </c>
      <c r="W22" s="1">
        <f>+W21*assumptions!$B$30</f>
        <v>0</v>
      </c>
      <c r="X22" s="1">
        <f>+X21*assumptions!$B$30</f>
        <v>0</v>
      </c>
      <c r="Y22" s="1">
        <f>+Y21*assumptions!$B$30</f>
        <v>0</v>
      </c>
      <c r="Z22" s="1">
        <f>+Z21*assumptions!$B$30</f>
        <v>0</v>
      </c>
      <c r="AA22" s="1">
        <f>+AA21*assumptions!$B$30</f>
        <v>0</v>
      </c>
      <c r="AB22" s="1">
        <f>+AB21*assumptions!$B$30</f>
        <v>0</v>
      </c>
      <c r="AC22" s="1">
        <f>+AC21*assumptions!$B$30</f>
        <v>0</v>
      </c>
      <c r="AD22" s="1">
        <f>+AD21*assumptions!$B$30</f>
        <v>0</v>
      </c>
      <c r="AE22" s="1">
        <f>+AE21*assumptions!$B$30</f>
        <v>0</v>
      </c>
      <c r="AF22" s="1">
        <f>+AF21*assumptions!$B$30</f>
        <v>0</v>
      </c>
      <c r="AG22" s="1">
        <f t="shared" si="1"/>
        <v>297071.32941041724</v>
      </c>
    </row>
    <row r="23" spans="1:33" x14ac:dyDescent="0.25">
      <c r="C23" s="4"/>
      <c r="AG23" s="1"/>
    </row>
    <row r="24" spans="1:33" x14ac:dyDescent="0.25">
      <c r="A24" t="s">
        <v>358</v>
      </c>
      <c r="C24" s="4">
        <f t="shared" ref="C24:Q24" si="7">+C10-C19-C22</f>
        <v>78450.956168404227</v>
      </c>
      <c r="D24" s="4">
        <f t="shared" si="7"/>
        <v>31116.947713366673</v>
      </c>
      <c r="E24" s="4">
        <f t="shared" si="7"/>
        <v>30049.331877486849</v>
      </c>
      <c r="F24" s="4">
        <f t="shared" si="7"/>
        <v>14607.848661688553</v>
      </c>
      <c r="G24" s="4">
        <f t="shared" si="7"/>
        <v>15291.031068081989</v>
      </c>
      <c r="H24" s="4">
        <f t="shared" si="7"/>
        <v>16076.370023950238</v>
      </c>
      <c r="I24" s="4">
        <f t="shared" si="7"/>
        <v>16818.942702883651</v>
      </c>
      <c r="J24" s="4">
        <f t="shared" si="7"/>
        <v>17738.27898021858</v>
      </c>
      <c r="K24" s="4">
        <f t="shared" si="7"/>
        <v>18229.181599533014</v>
      </c>
      <c r="L24" s="4">
        <f t="shared" si="7"/>
        <v>18907.138426835183</v>
      </c>
      <c r="M24" s="4">
        <f t="shared" si="7"/>
        <v>19566.563727768102</v>
      </c>
      <c r="N24" s="4">
        <f t="shared" si="7"/>
        <v>20380.340325624536</v>
      </c>
      <c r="O24" s="4">
        <f t="shared" si="7"/>
        <v>20822.686028261942</v>
      </c>
      <c r="P24" s="4">
        <f t="shared" si="7"/>
        <v>21418.146117144381</v>
      </c>
      <c r="Q24" s="4">
        <f t="shared" si="7"/>
        <v>21641.121902532432</v>
      </c>
      <c r="R24" s="4">
        <f t="shared" ref="R24:AF24" si="8">+R10-R19-R22</f>
        <v>21698.333815279613</v>
      </c>
      <c r="S24" s="4">
        <f t="shared" si="8"/>
        <v>21317.227775623214</v>
      </c>
      <c r="T24" s="4">
        <f t="shared" si="8"/>
        <v>21119.256159179437</v>
      </c>
      <c r="U24" s="4">
        <f t="shared" si="8"/>
        <v>20896.305164783938</v>
      </c>
      <c r="V24" s="4">
        <f t="shared" si="8"/>
        <v>20855.011657564959</v>
      </c>
      <c r="W24" s="4">
        <f t="shared" si="8"/>
        <v>0</v>
      </c>
      <c r="X24" s="4">
        <f t="shared" si="8"/>
        <v>0</v>
      </c>
      <c r="Y24" s="4">
        <f t="shared" si="8"/>
        <v>0</v>
      </c>
      <c r="Z24" s="4">
        <f t="shared" si="8"/>
        <v>0</v>
      </c>
      <c r="AA24" s="4">
        <f t="shared" si="8"/>
        <v>0</v>
      </c>
      <c r="AB24" s="4">
        <f t="shared" si="8"/>
        <v>0</v>
      </c>
      <c r="AC24" s="4">
        <f t="shared" si="8"/>
        <v>0</v>
      </c>
      <c r="AD24" s="4">
        <f t="shared" si="8"/>
        <v>0</v>
      </c>
      <c r="AE24" s="4">
        <f t="shared" si="8"/>
        <v>0</v>
      </c>
      <c r="AF24" s="4">
        <f t="shared" si="8"/>
        <v>0</v>
      </c>
      <c r="AG24" s="1">
        <f t="shared" si="1"/>
        <v>467001.01989621145</v>
      </c>
    </row>
    <row r="25" spans="1:33" x14ac:dyDescent="0.25">
      <c r="AG25" s="1"/>
    </row>
    <row r="26" spans="1:33" x14ac:dyDescent="0.25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x14ac:dyDescent="0.25">
      <c r="A27" s="321" t="s">
        <v>399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x14ac:dyDescent="0.25"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x14ac:dyDescent="0.25"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x14ac:dyDescent="0.25">
      <c r="A30" t="s">
        <v>29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x14ac:dyDescent="0.25">
      <c r="A31" t="s">
        <v>413</v>
      </c>
      <c r="C31" s="1">
        <f>+DCF!D44</f>
        <v>10712.024074074074</v>
      </c>
      <c r="D31" s="1">
        <f>+DCF!E44</f>
        <v>11033.384796296295</v>
      </c>
      <c r="E31" s="1">
        <f>+DCF!F44</f>
        <v>11364.386340185185</v>
      </c>
      <c r="F31" s="1">
        <f>+DCF!G44</f>
        <v>11705.31793039074</v>
      </c>
      <c r="G31" s="1">
        <f>+DCF!H44</f>
        <v>12056.477468302463</v>
      </c>
      <c r="H31" s="1">
        <f>+DCF!I44</f>
        <v>12418.171792351537</v>
      </c>
      <c r="I31" s="1">
        <f>+DCF!J44</f>
        <v>12790.716946122084</v>
      </c>
      <c r="J31" s="1">
        <f>+DCF!K44</f>
        <v>13174.438454505747</v>
      </c>
      <c r="K31" s="1">
        <f>+DCF!L44</f>
        <v>13569.671608140919</v>
      </c>
      <c r="L31" s="1">
        <f>+DCF!M44</f>
        <v>13976.761756385147</v>
      </c>
      <c r="M31" s="1">
        <f>+DCF!N44</f>
        <v>14396.064609076702</v>
      </c>
      <c r="N31" s="1">
        <f>+DCF!O44</f>
        <v>14827.946547349004</v>
      </c>
      <c r="O31" s="1">
        <f>+DCF!P44</f>
        <v>15272.784943769475</v>
      </c>
      <c r="P31" s="1">
        <f>+DCF!Q44</f>
        <v>15730.96849208256</v>
      </c>
      <c r="Q31" s="1">
        <f>+DCF!R44</f>
        <v>16202.897546845037</v>
      </c>
      <c r="R31" s="1">
        <f>+DCF!S44</f>
        <v>16688.984473250388</v>
      </c>
      <c r="S31" s="1">
        <f>+DCF!T44</f>
        <v>17189.654007447902</v>
      </c>
      <c r="T31" s="1">
        <f>+DCF!U44</f>
        <v>17705.34362767134</v>
      </c>
      <c r="U31" s="1">
        <f>+DCF!V44</f>
        <v>18236.503936501482</v>
      </c>
      <c r="V31" s="1">
        <f>+DCF!W44</f>
        <v>18783.599054596525</v>
      </c>
      <c r="W31" s="1">
        <f>+DCF!X44</f>
        <v>0</v>
      </c>
      <c r="X31" s="1">
        <f>+DCF!Y44</f>
        <v>0</v>
      </c>
      <c r="Y31" s="1">
        <f>+DCF!Z44</f>
        <v>0</v>
      </c>
      <c r="Z31" s="1">
        <f>+DCF!AA44</f>
        <v>0</v>
      </c>
      <c r="AA31" s="1">
        <f>+DCF!AB44</f>
        <v>0</v>
      </c>
      <c r="AB31" s="1">
        <f>+DCF!AC44</f>
        <v>0</v>
      </c>
      <c r="AC31" s="1">
        <f>+DCF!AD44</f>
        <v>0</v>
      </c>
      <c r="AD31" s="1">
        <f>+DCF!AE44</f>
        <v>0</v>
      </c>
      <c r="AE31" s="1">
        <f>+DCF!AF44</f>
        <v>0</v>
      </c>
      <c r="AF31" s="1">
        <f>+DCF!AG44</f>
        <v>0</v>
      </c>
      <c r="AG31" s="245">
        <f>SUM(C31:AF31)</f>
        <v>287836.09840534464</v>
      </c>
    </row>
    <row r="32" spans="1:33" x14ac:dyDescent="0.25">
      <c r="A32" t="s">
        <v>30</v>
      </c>
      <c r="C32" s="1">
        <f>+DCF!D45/365*C4</f>
        <v>183.06033972602739</v>
      </c>
      <c r="D32" s="1">
        <f>+DCF!E45</f>
        <v>748.06016000000011</v>
      </c>
      <c r="E32" s="1">
        <f>+DCF!F45</f>
        <v>770.50196480000011</v>
      </c>
      <c r="F32" s="1">
        <f>+DCF!G45</f>
        <v>793.61702374400011</v>
      </c>
      <c r="G32" s="1">
        <f>+DCF!H45</f>
        <v>817.42553445632018</v>
      </c>
      <c r="H32" s="1">
        <f>+DCF!I45</f>
        <v>841.94830049000984</v>
      </c>
      <c r="I32" s="1">
        <f>+DCF!J45</f>
        <v>867.20674950471016</v>
      </c>
      <c r="J32" s="1">
        <f>+DCF!K45</f>
        <v>893.22295198985148</v>
      </c>
      <c r="K32" s="1">
        <f>+DCF!L45</f>
        <v>920.01964054954703</v>
      </c>
      <c r="L32" s="1">
        <f>+DCF!M45</f>
        <v>947.6202297660335</v>
      </c>
      <c r="M32" s="1">
        <f>+DCF!N45</f>
        <v>976.04883665901457</v>
      </c>
      <c r="N32" s="1">
        <f>+DCF!O45</f>
        <v>1005.330301758785</v>
      </c>
      <c r="O32" s="1">
        <f>+DCF!P45</f>
        <v>1035.4902108115486</v>
      </c>
      <c r="P32" s="1">
        <f>+DCF!Q45</f>
        <v>1066.554917135895</v>
      </c>
      <c r="Q32" s="1">
        <f>+DCF!R45</f>
        <v>1098.5515646499719</v>
      </c>
      <c r="R32" s="1">
        <f>+DCF!S45</f>
        <v>1131.5081115894711</v>
      </c>
      <c r="S32" s="1">
        <f>+DCF!T45</f>
        <v>1165.4533549371554</v>
      </c>
      <c r="T32" s="1">
        <f>+DCF!U45</f>
        <v>1200.41695558527</v>
      </c>
      <c r="U32" s="1">
        <f>+DCF!V45</f>
        <v>1236.4294642528282</v>
      </c>
      <c r="V32" s="1">
        <f>+DCF!W45</f>
        <v>1273.522348180413</v>
      </c>
      <c r="W32" s="1">
        <f>+DCF!X45</f>
        <v>0</v>
      </c>
      <c r="X32" s="1">
        <f>+DCF!Y45</f>
        <v>0</v>
      </c>
      <c r="Y32" s="1">
        <f>+DCF!Z45</f>
        <v>0</v>
      </c>
      <c r="Z32" s="1">
        <f>+DCF!AA45</f>
        <v>0</v>
      </c>
      <c r="AA32" s="1">
        <f>+DCF!AB45</f>
        <v>0</v>
      </c>
      <c r="AB32" s="1">
        <f>+DCF!AC45</f>
        <v>0</v>
      </c>
      <c r="AC32" s="1">
        <f>+DCF!AD45</f>
        <v>0</v>
      </c>
      <c r="AD32" s="1">
        <f>+DCF!AE45</f>
        <v>0</v>
      </c>
      <c r="AE32" s="1">
        <f>+DCF!AF45</f>
        <v>0</v>
      </c>
      <c r="AF32" s="1">
        <f>+DCF!AG45</f>
        <v>0</v>
      </c>
      <c r="AG32" s="1">
        <f t="shared" si="1"/>
        <v>18971.988960586856</v>
      </c>
    </row>
    <row r="33" spans="1:33" x14ac:dyDescent="0.25">
      <c r="A33" t="s">
        <v>219</v>
      </c>
      <c r="C33" s="1">
        <f>+DCF!D46</f>
        <v>50579.977080000004</v>
      </c>
      <c r="D33" s="1">
        <f>+DCF!E46</f>
        <v>46498.70401940334</v>
      </c>
      <c r="E33" s="1">
        <f>+DCF!F46</f>
        <v>43799.222823656353</v>
      </c>
      <c r="F33" s="1">
        <f>+DCF!G46</f>
        <v>41264.877666078995</v>
      </c>
      <c r="G33" s="1">
        <f>+DCF!H46</f>
        <v>38880.126331314132</v>
      </c>
      <c r="H33" s="1">
        <f>+DCF!I46</f>
        <v>36631.369380924261</v>
      </c>
      <c r="I33" s="1">
        <f>+DCF!J46</f>
        <v>34446.724068882613</v>
      </c>
      <c r="J33" s="1">
        <f>+DCF!K46</f>
        <v>32262.078756840965</v>
      </c>
      <c r="K33" s="1">
        <f>+DCF!L46</f>
        <v>30075.490667879669</v>
      </c>
      <c r="L33" s="1">
        <f>+DCF!M46</f>
        <v>27890.845355838013</v>
      </c>
      <c r="M33" s="1">
        <f>+DCF!N46</f>
        <v>25704.257266876717</v>
      </c>
      <c r="N33" s="1">
        <f>+DCF!O46</f>
        <v>23519.611954835065</v>
      </c>
      <c r="O33" s="1">
        <f>+DCF!P46</f>
        <v>21333.023865873773</v>
      </c>
      <c r="P33" s="1">
        <f>+DCF!Q46</f>
        <v>19148.378553832121</v>
      </c>
      <c r="Q33" s="1">
        <f>+DCF!R46</f>
        <v>17536.852433085089</v>
      </c>
      <c r="R33" s="1">
        <f>+DCF!S46</f>
        <v>16498.445503632687</v>
      </c>
      <c r="S33" s="1">
        <f>+DCF!T46</f>
        <v>15460.038574180284</v>
      </c>
      <c r="T33" s="1">
        <f>+DCF!U46</f>
        <v>14421.631644727882</v>
      </c>
      <c r="U33" s="1">
        <f>+DCF!V46</f>
        <v>13383.224715275481</v>
      </c>
      <c r="V33" s="1">
        <f>+DCF!W46</f>
        <v>12344.817785823083</v>
      </c>
      <c r="W33" s="1">
        <f>+DCF!X46</f>
        <v>0</v>
      </c>
      <c r="X33" s="1">
        <f>+DCF!Y46</f>
        <v>0</v>
      </c>
      <c r="Y33" s="1">
        <f>+DCF!Z46</f>
        <v>0</v>
      </c>
      <c r="Z33" s="1">
        <f>+DCF!AA46</f>
        <v>0</v>
      </c>
      <c r="AA33" s="1">
        <f>+DCF!AB46</f>
        <v>0</v>
      </c>
      <c r="AB33" s="1">
        <f>+DCF!AC46</f>
        <v>0</v>
      </c>
      <c r="AC33" s="1">
        <f>+DCF!AD46</f>
        <v>0</v>
      </c>
      <c r="AD33" s="1">
        <f>+DCF!AE46</f>
        <v>0</v>
      </c>
      <c r="AE33" s="1">
        <f>+DCF!AF46</f>
        <v>0</v>
      </c>
      <c r="AF33" s="1">
        <f>+DCF!AG46</f>
        <v>0</v>
      </c>
      <c r="AG33" s="1">
        <f t="shared" si="1"/>
        <v>561679.69844896044</v>
      </c>
    </row>
    <row r="34" spans="1:33" x14ac:dyDescent="0.25">
      <c r="A34" t="s">
        <v>32</v>
      </c>
      <c r="C34" s="1">
        <f>+DCF!D48</f>
        <v>16859.99236</v>
      </c>
      <c r="D34" s="1">
        <f>+DCF!E48</f>
        <v>17365.7921308</v>
      </c>
      <c r="E34" s="1">
        <f>+DCF!F48</f>
        <v>17886.765894724002</v>
      </c>
      <c r="F34" s="1">
        <f>+DCF!G48</f>
        <v>18423.368871565723</v>
      </c>
      <c r="G34" s="1">
        <f>+DCF!H48</f>
        <v>18976.069937712695</v>
      </c>
      <c r="H34" s="1">
        <f>+DCF!I48</f>
        <v>19545.352035844076</v>
      </c>
      <c r="I34" s="1">
        <f>+DCF!J48</f>
        <v>20131.712596919398</v>
      </c>
      <c r="J34" s="1">
        <f>+DCF!K48</f>
        <v>20735.663974826981</v>
      </c>
      <c r="K34" s="1">
        <f>+DCF!L48</f>
        <v>21357.733894071789</v>
      </c>
      <c r="L34" s="1">
        <f>+DCF!M48</f>
        <v>21998.465910893945</v>
      </c>
      <c r="M34" s="1">
        <f>+DCF!N48</f>
        <v>22658.419888220764</v>
      </c>
      <c r="N34" s="1">
        <f>+DCF!O48</f>
        <v>23338.172484867388</v>
      </c>
      <c r="O34" s="1">
        <f>+DCF!P48</f>
        <v>24038.317659413409</v>
      </c>
      <c r="P34" s="1">
        <f>+DCF!Q48</f>
        <v>24759.467189195813</v>
      </c>
      <c r="Q34" s="1">
        <f>+DCF!R48</f>
        <v>25502.251204871689</v>
      </c>
      <c r="R34" s="1">
        <f>+DCF!S48</f>
        <v>26267.31874101784</v>
      </c>
      <c r="S34" s="1">
        <f>+DCF!T48</f>
        <v>27055.338303248376</v>
      </c>
      <c r="T34" s="1">
        <f>+DCF!U48</f>
        <v>27866.99845234583</v>
      </c>
      <c r="U34" s="1">
        <f>+DCF!V48</f>
        <v>28703.008405916204</v>
      </c>
      <c r="V34" s="1">
        <f>+DCF!W48</f>
        <v>29564.098658093691</v>
      </c>
      <c r="W34" s="1">
        <f>+DCF!X48</f>
        <v>0</v>
      </c>
      <c r="X34" s="1">
        <f>+DCF!Y48</f>
        <v>0</v>
      </c>
      <c r="Y34" s="1">
        <f>+DCF!Z48</f>
        <v>0</v>
      </c>
      <c r="Z34" s="1">
        <f>+DCF!AA48</f>
        <v>0</v>
      </c>
      <c r="AA34" s="1">
        <f>+DCF!AB48</f>
        <v>0</v>
      </c>
      <c r="AB34" s="1">
        <f>+DCF!AC48</f>
        <v>0</v>
      </c>
      <c r="AC34" s="1">
        <f>+DCF!AD48</f>
        <v>0</v>
      </c>
      <c r="AD34" s="1">
        <f>+DCF!AE48</f>
        <v>0</v>
      </c>
      <c r="AE34" s="1">
        <f>+DCF!AF48</f>
        <v>0</v>
      </c>
      <c r="AF34" s="1">
        <f>+DCF!AG48</f>
        <v>0</v>
      </c>
      <c r="AG34" s="1">
        <f t="shared" si="1"/>
        <v>453034.30859454966</v>
      </c>
    </row>
    <row r="35" spans="1:33" x14ac:dyDescent="0.25">
      <c r="A35" t="s">
        <v>33</v>
      </c>
      <c r="C35" s="1">
        <f>+C17</f>
        <v>-30473.476742282714</v>
      </c>
      <c r="D35" s="1">
        <f t="shared" ref="D35:AF35" si="9">+D17</f>
        <v>-30809.030063255719</v>
      </c>
      <c r="E35" s="1">
        <f t="shared" si="9"/>
        <v>-27240.172403964581</v>
      </c>
      <c r="F35" s="1">
        <f t="shared" si="9"/>
        <v>0</v>
      </c>
      <c r="G35" s="1">
        <f t="shared" si="9"/>
        <v>0</v>
      </c>
      <c r="H35" s="1">
        <f t="shared" si="9"/>
        <v>0</v>
      </c>
      <c r="I35" s="1">
        <f t="shared" si="9"/>
        <v>0</v>
      </c>
      <c r="J35" s="1">
        <f t="shared" si="9"/>
        <v>0</v>
      </c>
      <c r="K35" s="1">
        <f t="shared" si="9"/>
        <v>0</v>
      </c>
      <c r="L35" s="1">
        <f t="shared" si="9"/>
        <v>0</v>
      </c>
      <c r="M35" s="1">
        <f t="shared" si="9"/>
        <v>0</v>
      </c>
      <c r="N35" s="1">
        <f t="shared" si="9"/>
        <v>0</v>
      </c>
      <c r="O35" s="1">
        <f t="shared" si="9"/>
        <v>0</v>
      </c>
      <c r="P35" s="1">
        <f t="shared" si="9"/>
        <v>0</v>
      </c>
      <c r="Q35" s="1">
        <f t="shared" si="9"/>
        <v>0</v>
      </c>
      <c r="R35" s="1">
        <f t="shared" si="9"/>
        <v>0</v>
      </c>
      <c r="S35" s="1">
        <f t="shared" si="9"/>
        <v>0</v>
      </c>
      <c r="T35" s="1">
        <f t="shared" si="9"/>
        <v>0</v>
      </c>
      <c r="U35" s="1">
        <f t="shared" si="9"/>
        <v>0</v>
      </c>
      <c r="V35" s="1">
        <f t="shared" si="9"/>
        <v>0</v>
      </c>
      <c r="W35" s="1">
        <f t="shared" si="9"/>
        <v>0</v>
      </c>
      <c r="X35" s="1">
        <f t="shared" si="9"/>
        <v>0</v>
      </c>
      <c r="Y35" s="1">
        <f t="shared" si="9"/>
        <v>0</v>
      </c>
      <c r="Z35" s="1">
        <f t="shared" si="9"/>
        <v>0</v>
      </c>
      <c r="AA35" s="1">
        <f t="shared" si="9"/>
        <v>0</v>
      </c>
      <c r="AB35" s="1">
        <f t="shared" si="9"/>
        <v>0</v>
      </c>
      <c r="AC35" s="1">
        <f t="shared" si="9"/>
        <v>0</v>
      </c>
      <c r="AD35" s="1">
        <f t="shared" si="9"/>
        <v>0</v>
      </c>
      <c r="AE35" s="1">
        <f t="shared" si="9"/>
        <v>0</v>
      </c>
      <c r="AF35" s="1">
        <f t="shared" si="9"/>
        <v>0</v>
      </c>
      <c r="AG35" s="1">
        <f t="shared" si="1"/>
        <v>-88522.67920950301</v>
      </c>
    </row>
    <row r="36" spans="1:33" ht="15" x14ac:dyDescent="0.4">
      <c r="A36" s="21" t="s">
        <v>34</v>
      </c>
      <c r="C36" s="232">
        <f>(DCF!C11*+assumptions!$B$29)</f>
        <v>10115.995416</v>
      </c>
      <c r="D36" s="232">
        <f>+assumptions!$B$29*DCF!$C$11</f>
        <v>10115.995416</v>
      </c>
      <c r="E36" s="232">
        <f>+assumptions!$B$29*DCF!$C$11</f>
        <v>10115.995416</v>
      </c>
      <c r="F36" s="232">
        <f>+assumptions!$B$29*DCF!$C$11</f>
        <v>10115.995416</v>
      </c>
      <c r="G36" s="232">
        <f>+assumptions!$B$29*DCF!$C$11</f>
        <v>10115.995416</v>
      </c>
      <c r="H36" s="232">
        <f>+assumptions!$B$29*DCF!$C$11</f>
        <v>10115.995416</v>
      </c>
      <c r="I36" s="232">
        <f>+assumptions!$B$29*DCF!$C$11</f>
        <v>10115.995416</v>
      </c>
      <c r="J36" s="232">
        <f>+assumptions!$B$29*DCF!$C$11</f>
        <v>10115.995416</v>
      </c>
      <c r="K36" s="232">
        <f>+assumptions!$B$29*DCF!$C$11</f>
        <v>10115.995416</v>
      </c>
      <c r="L36" s="232">
        <f>+assumptions!$B$29*DCF!$C$11</f>
        <v>10115.995416</v>
      </c>
      <c r="M36" s="232">
        <f>+assumptions!$B$29*DCF!$C$11</f>
        <v>10115.995416</v>
      </c>
      <c r="N36" s="232">
        <f>+assumptions!$B$29*DCF!$C$11</f>
        <v>10115.995416</v>
      </c>
      <c r="O36" s="232">
        <f>+assumptions!$B$29*DCF!$C$11</f>
        <v>10115.995416</v>
      </c>
      <c r="P36" s="232">
        <f>+assumptions!$B$29*DCF!$C$11</f>
        <v>10115.995416</v>
      </c>
      <c r="Q36" s="232">
        <f>+assumptions!$B$29*DCF!$C$11</f>
        <v>10115.995416</v>
      </c>
      <c r="R36" s="232">
        <f>IF(DCF!$C$7-R$5&gt;-1,+EARNINGS!Q36,0)</f>
        <v>10115.995416</v>
      </c>
      <c r="S36" s="232">
        <f>IF(DCF!$C$7-S$5&gt;-1,+EARNINGS!R36,0)</f>
        <v>10115.995416</v>
      </c>
      <c r="T36" s="232">
        <f>IF(DCF!$C$7-T$5&gt;-1,+EARNINGS!S36,0)</f>
        <v>10115.995416</v>
      </c>
      <c r="U36" s="232">
        <f>IF(DCF!$C$7-U$5&gt;-1,+EARNINGS!T36,0)</f>
        <v>10115.995416</v>
      </c>
      <c r="V36" s="232">
        <f>IF(DCF!$C$7-V$5&gt;-1,+EARNINGS!U36,0)</f>
        <v>10115.995416</v>
      </c>
      <c r="W36" s="232">
        <f>IF(DCF!$C$7-W$5&gt;-1,+EARNINGS!V36,0)</f>
        <v>0</v>
      </c>
      <c r="X36" s="232">
        <f>IF(DCF!$C$7-X$5&gt;-1,+EARNINGS!W36,0)</f>
        <v>0</v>
      </c>
      <c r="Y36" s="232">
        <f>IF(DCF!$C$7-Y$5&gt;-1,+EARNINGS!X36,0)</f>
        <v>0</v>
      </c>
      <c r="Z36" s="232">
        <f>IF(DCF!$C$7-Z$5&gt;-1,+EARNINGS!Y36,0)</f>
        <v>0</v>
      </c>
      <c r="AA36" s="232">
        <f>IF(DCF!$C$7-AA$5&gt;-1,+EARNINGS!Z36,0)</f>
        <v>0</v>
      </c>
      <c r="AB36" s="232">
        <f>IF(DCF!$C$7-AB$5&gt;-1,+EARNINGS!AA36,0)</f>
        <v>0</v>
      </c>
      <c r="AC36" s="232">
        <f>IF(DCF!$C$7-AC$5&gt;-1,+EARNINGS!AB36,0)</f>
        <v>0</v>
      </c>
      <c r="AD36" s="232">
        <f>IF(DCF!$C$7-AD$5&gt;-1,+EARNINGS!AC36,0)</f>
        <v>0</v>
      </c>
      <c r="AE36" s="232">
        <f>IF(DCF!$C$7-AE$5&gt;-1,+EARNINGS!AD36,0)</f>
        <v>0</v>
      </c>
      <c r="AF36" s="232">
        <f>IF(DCF!$C$7-AF$5&gt;-1,+EARNINGS!AE36,0)</f>
        <v>0</v>
      </c>
      <c r="AG36" s="1">
        <f t="shared" si="1"/>
        <v>202319.90831999996</v>
      </c>
    </row>
    <row r="37" spans="1:33" x14ac:dyDescent="0.25">
      <c r="A37" s="21" t="s">
        <v>35</v>
      </c>
      <c r="C37" s="1">
        <f>SUM(C31:C36)</f>
        <v>57977.572527517397</v>
      </c>
      <c r="D37" s="1">
        <f t="shared" ref="D37:AF37" si="10">SUM(D31:D36)</f>
        <v>54952.906459243917</v>
      </c>
      <c r="E37" s="1">
        <f t="shared" si="10"/>
        <v>56696.700035400958</v>
      </c>
      <c r="F37" s="1">
        <f t="shared" si="10"/>
        <v>82303.17690777946</v>
      </c>
      <c r="G37" s="1">
        <f t="shared" si="10"/>
        <v>80846.094687785619</v>
      </c>
      <c r="H37" s="1">
        <f t="shared" si="10"/>
        <v>79552.836925609896</v>
      </c>
      <c r="I37" s="1">
        <f t="shared" si="10"/>
        <v>78352.355777428806</v>
      </c>
      <c r="J37" s="1">
        <f t="shared" si="10"/>
        <v>77181.399554163552</v>
      </c>
      <c r="K37" s="1">
        <f t="shared" si="10"/>
        <v>76038.911226641925</v>
      </c>
      <c r="L37" s="1">
        <f t="shared" si="10"/>
        <v>74929.688668883144</v>
      </c>
      <c r="M37" s="1">
        <f t="shared" si="10"/>
        <v>73850.786016833197</v>
      </c>
      <c r="N37" s="1">
        <f t="shared" si="10"/>
        <v>72807.056704810253</v>
      </c>
      <c r="O37" s="1">
        <f t="shared" si="10"/>
        <v>71795.612095868215</v>
      </c>
      <c r="P37" s="1">
        <f t="shared" si="10"/>
        <v>70821.364568246398</v>
      </c>
      <c r="Q37" s="1">
        <f t="shared" si="10"/>
        <v>70456.548165451793</v>
      </c>
      <c r="R37" s="1">
        <f t="shared" si="10"/>
        <v>70702.252245490396</v>
      </c>
      <c r="S37" s="1">
        <f t="shared" si="10"/>
        <v>70986.479655813717</v>
      </c>
      <c r="T37" s="1">
        <f t="shared" si="10"/>
        <v>71310.38609633033</v>
      </c>
      <c r="U37" s="1">
        <f t="shared" si="10"/>
        <v>71675.161937946003</v>
      </c>
      <c r="V37" s="1">
        <f t="shared" si="10"/>
        <v>72082.033262693716</v>
      </c>
      <c r="W37" s="1">
        <f t="shared" si="10"/>
        <v>0</v>
      </c>
      <c r="X37" s="1">
        <f t="shared" si="10"/>
        <v>0</v>
      </c>
      <c r="Y37" s="1">
        <f t="shared" si="10"/>
        <v>0</v>
      </c>
      <c r="Z37" s="1">
        <f t="shared" si="10"/>
        <v>0</v>
      </c>
      <c r="AA37" s="1">
        <f t="shared" si="10"/>
        <v>0</v>
      </c>
      <c r="AB37" s="1">
        <f t="shared" si="10"/>
        <v>0</v>
      </c>
      <c r="AC37" s="1">
        <f t="shared" si="10"/>
        <v>0</v>
      </c>
      <c r="AD37" s="1">
        <f t="shared" si="10"/>
        <v>0</v>
      </c>
      <c r="AE37" s="1">
        <f t="shared" si="10"/>
        <v>0</v>
      </c>
      <c r="AF37" s="1">
        <f t="shared" si="10"/>
        <v>0</v>
      </c>
      <c r="AG37" s="1">
        <f t="shared" si="1"/>
        <v>1435319.3235199389</v>
      </c>
    </row>
    <row r="38" spans="1:33" x14ac:dyDescent="0.25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>
        <f t="shared" si="1"/>
        <v>0</v>
      </c>
    </row>
    <row r="39" spans="1:33" x14ac:dyDescent="0.25">
      <c r="A39" t="s">
        <v>36</v>
      </c>
      <c r="C39" s="1">
        <f t="shared" ref="C39:AF39" si="11">+C10-C37</f>
        <v>146882.82551421982</v>
      </c>
      <c r="D39" s="1">
        <f t="shared" si="11"/>
        <v>68895.228292693297</v>
      </c>
      <c r="E39" s="1">
        <f t="shared" si="11"/>
        <v>67148.474634512939</v>
      </c>
      <c r="F39" s="1">
        <f t="shared" si="11"/>
        <v>41884.267802382223</v>
      </c>
      <c r="G39" s="1">
        <f t="shared" si="11"/>
        <v>43002.040064151588</v>
      </c>
      <c r="H39" s="1">
        <f t="shared" si="11"/>
        <v>44286.953277286811</v>
      </c>
      <c r="I39" s="1">
        <f t="shared" si="11"/>
        <v>45501.895487583621</v>
      </c>
      <c r="J39" s="1">
        <f t="shared" si="11"/>
        <v>47006.045155998101</v>
      </c>
      <c r="K39" s="1">
        <f t="shared" si="11"/>
        <v>47809.223525295281</v>
      </c>
      <c r="L39" s="1">
        <f t="shared" si="11"/>
        <v>48918.446083054063</v>
      </c>
      <c r="M39" s="1">
        <f t="shared" si="11"/>
        <v>49997.348735104009</v>
      </c>
      <c r="N39" s="1">
        <f t="shared" si="11"/>
        <v>51328.789503848166</v>
      </c>
      <c r="O39" s="1">
        <f t="shared" si="11"/>
        <v>52052.52265606905</v>
      </c>
      <c r="P39" s="1">
        <f t="shared" si="11"/>
        <v>53026.770183690838</v>
      </c>
      <c r="Q39" s="1">
        <f t="shared" si="11"/>
        <v>53391.586586485428</v>
      </c>
      <c r="R39" s="1">
        <f t="shared" si="11"/>
        <v>53485.192464671258</v>
      </c>
      <c r="S39" s="1">
        <f t="shared" si="11"/>
        <v>52861.655096123504</v>
      </c>
      <c r="T39" s="1">
        <f t="shared" si="11"/>
        <v>52537.748655606832</v>
      </c>
      <c r="U39" s="1">
        <f t="shared" si="11"/>
        <v>52172.97281399116</v>
      </c>
      <c r="V39" s="1">
        <f t="shared" si="11"/>
        <v>52105.411447467966</v>
      </c>
      <c r="W39" s="1">
        <f t="shared" si="11"/>
        <v>0</v>
      </c>
      <c r="X39" s="1">
        <f t="shared" si="11"/>
        <v>0</v>
      </c>
      <c r="Y39" s="1">
        <f t="shared" si="11"/>
        <v>0</v>
      </c>
      <c r="Z39" s="1">
        <f t="shared" si="11"/>
        <v>0</v>
      </c>
      <c r="AA39" s="1">
        <f t="shared" si="11"/>
        <v>0</v>
      </c>
      <c r="AB39" s="1">
        <f t="shared" si="11"/>
        <v>0</v>
      </c>
      <c r="AC39" s="1">
        <f t="shared" si="11"/>
        <v>0</v>
      </c>
      <c r="AD39" s="1">
        <f t="shared" si="11"/>
        <v>0</v>
      </c>
      <c r="AE39" s="1">
        <f t="shared" si="11"/>
        <v>0</v>
      </c>
      <c r="AF39" s="1">
        <f t="shared" si="11"/>
        <v>0</v>
      </c>
      <c r="AG39" s="1">
        <f t="shared" si="1"/>
        <v>1124295.3979802357</v>
      </c>
    </row>
    <row r="40" spans="1:33" x14ac:dyDescent="0.25">
      <c r="A40" t="s">
        <v>37</v>
      </c>
      <c r="C40" s="1">
        <f>+C39*assumptions!$B$30</f>
        <v>57108.042559928661</v>
      </c>
      <c r="D40" s="1">
        <f>+D39*assumptions!$B$30</f>
        <v>26786.464760199153</v>
      </c>
      <c r="E40" s="1">
        <f>+E39*assumptions!$B$30</f>
        <v>26107.32693789863</v>
      </c>
      <c r="F40" s="1">
        <f>+F39*assumptions!$B$30</f>
        <v>16284.603321566206</v>
      </c>
      <c r="G40" s="1">
        <f>+G39*assumptions!$B$30</f>
        <v>16719.193176942135</v>
      </c>
      <c r="H40" s="1">
        <f>+H39*assumptions!$B$30</f>
        <v>17218.767434209112</v>
      </c>
      <c r="I40" s="1">
        <f>+I39*assumptions!$B$30</f>
        <v>17691.13696557251</v>
      </c>
      <c r="J40" s="1">
        <f>+J39*assumptions!$B$30</f>
        <v>18275.950356652062</v>
      </c>
      <c r="K40" s="1">
        <f>+K39*assumptions!$B$30</f>
        <v>18588.226106634804</v>
      </c>
      <c r="L40" s="1">
        <f>+L39*assumptions!$B$30</f>
        <v>19019.49183709142</v>
      </c>
      <c r="M40" s="1">
        <f>+M39*assumptions!$B$30</f>
        <v>19438.969188208437</v>
      </c>
      <c r="N40" s="1">
        <f>+N39*assumptions!$B$30</f>
        <v>19956.633359096166</v>
      </c>
      <c r="O40" s="1">
        <f>+O39*assumptions!$B$30</f>
        <v>20238.020808679645</v>
      </c>
      <c r="P40" s="1">
        <f>+P39*assumptions!$B$30</f>
        <v>20616.808247418998</v>
      </c>
      <c r="Q40" s="1">
        <f>+Q39*assumptions!$B$30</f>
        <v>20758.648864825533</v>
      </c>
      <c r="R40" s="1">
        <f>+R39*assumptions!$B$30</f>
        <v>20795.042830264185</v>
      </c>
      <c r="S40" s="1">
        <f>+S39*assumptions!$B$30</f>
        <v>20552.611501372816</v>
      </c>
      <c r="T40" s="1">
        <f>+T39*assumptions!$B$30</f>
        <v>20426.676677299936</v>
      </c>
      <c r="U40" s="1">
        <f>+U39*assumptions!$B$30</f>
        <v>20284.851830079762</v>
      </c>
      <c r="V40" s="1">
        <f>+V39*assumptions!$B$30</f>
        <v>20258.583970775544</v>
      </c>
      <c r="W40" s="1">
        <f>+W39*assumptions!$B$30</f>
        <v>0</v>
      </c>
      <c r="X40" s="1">
        <f>+X39*assumptions!$B$30</f>
        <v>0</v>
      </c>
      <c r="Y40" s="1">
        <f>+Y39*assumptions!$B$30</f>
        <v>0</v>
      </c>
      <c r="Z40" s="1">
        <f>+Z39*assumptions!$B$30</f>
        <v>0</v>
      </c>
      <c r="AA40" s="1">
        <f>+AA39*assumptions!$B$30</f>
        <v>0</v>
      </c>
      <c r="AB40" s="1">
        <f>+AB39*assumptions!$B$30</f>
        <v>0</v>
      </c>
      <c r="AC40" s="1">
        <f>+AC39*assumptions!$B$30</f>
        <v>0</v>
      </c>
      <c r="AD40" s="1">
        <f>+AD39*assumptions!$B$30</f>
        <v>0</v>
      </c>
      <c r="AE40" s="1">
        <f>+AE39*assumptions!$B$30</f>
        <v>0</v>
      </c>
      <c r="AF40" s="1">
        <f>+AF39*assumptions!$B$30</f>
        <v>0</v>
      </c>
      <c r="AG40" s="1">
        <f t="shared" si="1"/>
        <v>437126.05073471577</v>
      </c>
    </row>
    <row r="41" spans="1:33" x14ac:dyDescent="0.25">
      <c r="AG41" s="1"/>
    </row>
    <row r="42" spans="1:33" x14ac:dyDescent="0.25">
      <c r="A42" t="s">
        <v>357</v>
      </c>
      <c r="C42" s="4">
        <f t="shared" ref="C42:AF42" si="12">+C10-C37-C40</f>
        <v>89774.78295429115</v>
      </c>
      <c r="D42" s="4">
        <f t="shared" si="12"/>
        <v>42108.763532494144</v>
      </c>
      <c r="E42" s="4">
        <f t="shared" si="12"/>
        <v>41041.147696614309</v>
      </c>
      <c r="F42" s="4">
        <f t="shared" si="12"/>
        <v>25599.664480816016</v>
      </c>
      <c r="G42" s="4">
        <f t="shared" si="12"/>
        <v>26282.846887209453</v>
      </c>
      <c r="H42" s="4">
        <f t="shared" si="12"/>
        <v>27068.185843077699</v>
      </c>
      <c r="I42" s="4">
        <f t="shared" si="12"/>
        <v>27810.75852201111</v>
      </c>
      <c r="J42" s="4">
        <f t="shared" si="12"/>
        <v>28730.09479934604</v>
      </c>
      <c r="K42" s="4">
        <f t="shared" si="12"/>
        <v>29220.997418660478</v>
      </c>
      <c r="L42" s="4">
        <f t="shared" si="12"/>
        <v>29898.954245962643</v>
      </c>
      <c r="M42" s="4">
        <f t="shared" si="12"/>
        <v>30558.379546895572</v>
      </c>
      <c r="N42" s="4">
        <f t="shared" si="12"/>
        <v>31372.156144752</v>
      </c>
      <c r="O42" s="4">
        <f t="shared" si="12"/>
        <v>31814.501847389405</v>
      </c>
      <c r="P42" s="4">
        <f t="shared" si="12"/>
        <v>32409.96193627184</v>
      </c>
      <c r="Q42" s="4">
        <f t="shared" si="12"/>
        <v>32632.937721659895</v>
      </c>
      <c r="R42" s="4">
        <f t="shared" si="12"/>
        <v>32690.149634407073</v>
      </c>
      <c r="S42" s="4">
        <f t="shared" si="12"/>
        <v>32309.043594750688</v>
      </c>
      <c r="T42" s="4">
        <f t="shared" si="12"/>
        <v>32111.071978306896</v>
      </c>
      <c r="U42" s="4">
        <f t="shared" si="12"/>
        <v>31888.120983911398</v>
      </c>
      <c r="V42" s="4">
        <f t="shared" si="12"/>
        <v>31846.827476692422</v>
      </c>
      <c r="W42" s="4">
        <f t="shared" si="12"/>
        <v>0</v>
      </c>
      <c r="X42" s="4">
        <f t="shared" si="12"/>
        <v>0</v>
      </c>
      <c r="Y42" s="4">
        <f t="shared" si="12"/>
        <v>0</v>
      </c>
      <c r="Z42" s="4">
        <f t="shared" si="12"/>
        <v>0</v>
      </c>
      <c r="AA42" s="4">
        <f t="shared" si="12"/>
        <v>0</v>
      </c>
      <c r="AB42" s="4">
        <f t="shared" si="12"/>
        <v>0</v>
      </c>
      <c r="AC42" s="4">
        <f t="shared" si="12"/>
        <v>0</v>
      </c>
      <c r="AD42" s="4">
        <f t="shared" si="12"/>
        <v>0</v>
      </c>
      <c r="AE42" s="4">
        <f t="shared" si="12"/>
        <v>0</v>
      </c>
      <c r="AF42" s="4">
        <f t="shared" si="12"/>
        <v>0</v>
      </c>
      <c r="AG42" s="1">
        <f t="shared" si="1"/>
        <v>687169.34724552021</v>
      </c>
    </row>
    <row r="43" spans="1:33" x14ac:dyDescent="0.25">
      <c r="AG43" s="1"/>
    </row>
    <row r="44" spans="1:33" x14ac:dyDescent="0.25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x14ac:dyDescent="0.25">
      <c r="A45" t="s">
        <v>314</v>
      </c>
      <c r="C45" s="393">
        <f>AVERAGE([4]DATA1FUEL!DQ2:DQ1001)</f>
        <v>5.5496230494633938</v>
      </c>
      <c r="D45" s="393">
        <f>AVERAGE([4]DATA1FUEL!DR2:DR1001)</f>
        <v>5.5481598670719645</v>
      </c>
      <c r="E45" s="393">
        <f>AVERAGE([4]DATA1FUEL!DS2:DS1001)</f>
        <v>5.5474686547965621</v>
      </c>
      <c r="F45" s="393">
        <f>AVERAGE([4]DATA1FUEL!DT2:DT1001)</f>
        <v>5.5469759796988232</v>
      </c>
      <c r="G45" s="393">
        <f>AVERAGE([4]DATA1FUEL!DU2:DU1001)</f>
        <v>5.548113996321967</v>
      </c>
      <c r="H45" s="393">
        <f>AVERAGE([4]DATA1FUEL!DV2:DV1001)</f>
        <v>5.5468434834671116</v>
      </c>
      <c r="I45" s="393">
        <f>AVERAGE([4]DATA1FUEL!DW2:DW1001)</f>
        <v>5.5482708283491773</v>
      </c>
      <c r="J45" s="393">
        <f>AVERAGE([4]DATA1FUEL!DX2:DX1001)</f>
        <v>5.5474409901446622</v>
      </c>
      <c r="K45" s="393">
        <f>AVERAGE([4]DATA1FUEL!DY2:DY1001)</f>
        <v>5.5495296913384058</v>
      </c>
      <c r="L45" s="393">
        <f>AVERAGE([4]DATA1FUEL!DZ2:DZ1001)</f>
        <v>5.5487767192142927</v>
      </c>
      <c r="M45" s="393">
        <f>AVERAGE([4]DATA1FUEL!EA2:EA1001)</f>
        <v>5.546326344898123</v>
      </c>
      <c r="N45" s="393">
        <f>AVERAGE([4]DATA1FUEL!EB2:EB1001)</f>
        <v>5.5496610662751893</v>
      </c>
      <c r="O45" s="393">
        <f>AVERAGE([4]DATA1FUEL!EC2:EC1001)</f>
        <v>5.5506748650835407</v>
      </c>
      <c r="P45" s="393">
        <f>AVERAGE([4]DATA1FUEL!ED2:ED1001)</f>
        <v>5.5481936637193305</v>
      </c>
      <c r="Q45" s="393">
        <f>AVERAGE([4]DATA1FUEL!EE2:EE1001)</f>
        <v>5.548971434577223</v>
      </c>
      <c r="R45" s="393">
        <f>AVERAGE([4]DATA1FUEL!EF2:EF1001)</f>
        <v>5.548971434577223</v>
      </c>
      <c r="S45" s="393">
        <f>AVERAGE([4]DATA1FUEL!EG2:EG1001)</f>
        <v>5.548971434577223</v>
      </c>
      <c r="T45" s="393">
        <f>AVERAGE([4]DATA1FUEL!EH2:EH1001)</f>
        <v>5.548971434577223</v>
      </c>
      <c r="U45" s="393">
        <f>AVERAGE([4]DATA1FUEL!EI2:EI1001)</f>
        <v>5.548971434577223</v>
      </c>
      <c r="V45" s="393">
        <f>AVERAGE([4]DATA1FUEL!EJ2:EJ1001)</f>
        <v>5.548971434577223</v>
      </c>
      <c r="W45" s="393">
        <f>AVERAGE([4]DATA1FUEL!EK2:EK1001)</f>
        <v>0</v>
      </c>
      <c r="X45" s="393">
        <f>AVERAGE([4]DATA1FUEL!EL2:EL1001)</f>
        <v>0</v>
      </c>
      <c r="Y45" s="393">
        <f>AVERAGE([4]DATA1FUEL!EM2:EM1001)</f>
        <v>0</v>
      </c>
      <c r="Z45" s="393">
        <f>AVERAGE([4]DATA1FUEL!EN2:EN1001)</f>
        <v>0</v>
      </c>
      <c r="AA45" s="393">
        <f>AVERAGE([4]DATA1FUEL!EO2:EO1001)</f>
        <v>0</v>
      </c>
      <c r="AB45" s="393">
        <f>AVERAGE([4]DATA1FUEL!EP2:EP1001)</f>
        <v>0</v>
      </c>
      <c r="AC45" s="393">
        <f>AVERAGE([4]DATA1FUEL!EQ2:EQ1001)</f>
        <v>0</v>
      </c>
      <c r="AD45" s="393">
        <f>AVERAGE([4]DATA1FUEL!ER2:ER1001)</f>
        <v>0</v>
      </c>
      <c r="AE45" s="393">
        <f>AVERAGE([4]DATA1FUEL!ES2:ES1001)</f>
        <v>0</v>
      </c>
      <c r="AF45" s="393">
        <f>AVERAGE([4]DATA1FUEL!ET2:ET1001)</f>
        <v>0</v>
      </c>
      <c r="AG45" s="233"/>
    </row>
    <row r="46" spans="1:33" x14ac:dyDescent="0.25">
      <c r="A46" t="s">
        <v>311</v>
      </c>
      <c r="C46" s="394">
        <f>+AVERAGE([4]DATA1FUEL!CM2:CM1001)</f>
        <v>3.026926990807838</v>
      </c>
      <c r="D46" s="394">
        <f>+AVERAGE([4]DATA1FUEL!CN2:CN1001)</f>
        <v>3.1065252156692513</v>
      </c>
      <c r="E46" s="394">
        <f>+AVERAGE([4]DATA1FUEL!CO2:CO1001)</f>
        <v>3.2081717797991955</v>
      </c>
      <c r="F46" s="394">
        <f>+AVERAGE([4]DATA1FUEL!CP2:CP1001)</f>
        <v>3.2809022945463289</v>
      </c>
      <c r="G46" s="394">
        <f>+AVERAGE([4]DATA1FUEL!CQ2:CQ1001)</f>
        <v>3.3839577385918092</v>
      </c>
      <c r="H46" s="394">
        <f>+AVERAGE([4]DATA1FUEL!CR2:CR1001)</f>
        <v>3.4815749441799819</v>
      </c>
      <c r="I46" s="394">
        <f>+AVERAGE([4]DATA1FUEL!CS2:CS1001)</f>
        <v>3.5700763676469482</v>
      </c>
      <c r="J46" s="394">
        <f>+AVERAGE([4]DATA1FUEL!CT2:CT1001)</f>
        <v>3.6760964780651459</v>
      </c>
      <c r="K46" s="394">
        <f>+AVERAGE([4]DATA1FUEL!CU2:CU1001)</f>
        <v>3.7889620339129211</v>
      </c>
      <c r="L46" s="394">
        <f>+AVERAGE([4]DATA1FUEL!CV2:CV1001)</f>
        <v>3.8868527192529028</v>
      </c>
      <c r="M46" s="394">
        <f>+AVERAGE([4]DATA1FUEL!CW2:CW1001)</f>
        <v>3.9947970494190987</v>
      </c>
      <c r="N46" s="394">
        <f>+AVERAGE([4]DATA1FUEL!CX2:CX1001)</f>
        <v>4.0886263023817531</v>
      </c>
      <c r="O46" s="394">
        <f>+AVERAGE([4]DATA1FUEL!CY2:CY1001)</f>
        <v>4.2114505246343903</v>
      </c>
      <c r="P46" s="394">
        <f>+AVERAGE([4]DATA1FUEL!CZ2:CZ1001)</f>
        <v>4.3292945049055174</v>
      </c>
      <c r="Q46" s="394">
        <f>+AVERAGE([4]DATA1FUEL!DA2:DA1001)</f>
        <v>4.4322615458169015</v>
      </c>
      <c r="R46" s="394">
        <f>+AVERAGE([4]DATA1FUEL!DB2:DB1001)</f>
        <v>4.5535181652356815</v>
      </c>
      <c r="S46" s="394">
        <f>+AVERAGE([4]DATA1FUEL!DC2:DC1001)</f>
        <v>4.6763579821381915</v>
      </c>
      <c r="T46" s="394">
        <f>+AVERAGE([4]DATA1FUEL!DD2:DD1001)</f>
        <v>4.7882320412171993</v>
      </c>
      <c r="U46" s="394">
        <f>+AVERAGE([4]DATA1FUEL!DE2:DE1001)</f>
        <v>4.9143713815572676</v>
      </c>
      <c r="V46" s="394">
        <f>+AVERAGE([4]DATA1FUEL!DF2:DF1001)</f>
        <v>5.0558158198616585</v>
      </c>
      <c r="W46" s="394">
        <f>+AVERAGE([4]DATA1FUEL!DG2:DG1001)</f>
        <v>5.1681596966491075</v>
      </c>
      <c r="X46" s="394">
        <f>+AVERAGE([4]DATA1FUEL!DH2:DH1001)</f>
        <v>5.1681596966491075</v>
      </c>
      <c r="Y46" s="394">
        <f>+AVERAGE([4]DATA1FUEL!DI2:DI1001)</f>
        <v>5.1681596966491075</v>
      </c>
      <c r="Z46" s="394">
        <f>+AVERAGE([4]DATA1FUEL!DJ2:DJ1001)</f>
        <v>5.1681596966491075</v>
      </c>
      <c r="AA46" s="394">
        <f>+AVERAGE([4]DATA1FUEL!DK2:DK1001)</f>
        <v>5.1681596966491075</v>
      </c>
      <c r="AB46" s="394">
        <f>+AVERAGE([4]DATA1FUEL!DL2:DL1001)</f>
        <v>5.1681596966491075</v>
      </c>
      <c r="AC46" s="394">
        <f>+AVERAGE([4]DATA1FUEL!DM2:DM1001)</f>
        <v>5.1681596966491075</v>
      </c>
      <c r="AD46" s="394">
        <f>+AVERAGE([4]DATA1FUEL!DN2:DN1001)</f>
        <v>5.1681596966491075</v>
      </c>
      <c r="AE46" s="394">
        <f>+AVERAGE([4]DATA1FUEL!DO2:DO1001)</f>
        <v>5.1681596966491075</v>
      </c>
      <c r="AF46" s="394">
        <f>+AVERAGE([4]DATA1FUEL!DP2:DP1001)</f>
        <v>5.1681596966491075</v>
      </c>
      <c r="AG46" s="234"/>
    </row>
    <row r="47" spans="1:33" x14ac:dyDescent="0.25">
      <c r="A47" t="s">
        <v>313</v>
      </c>
      <c r="C47" s="394">
        <f>PERCENTILE(([4]DATA1FUEL!CM2:CM1001),0.05)</f>
        <v>2.5408944370827267</v>
      </c>
      <c r="D47" s="394">
        <f>PERCENTILE(([4]DATA1FUEL!CN2:CN1001),0.05)</f>
        <v>2.6445757082206551</v>
      </c>
      <c r="E47" s="394">
        <f>PERCENTILE(([4]DATA1FUEL!CO2:CO1001),0.05)</f>
        <v>2.7222732667465976</v>
      </c>
      <c r="F47" s="394">
        <f>PERCENTILE(([4]DATA1FUEL!CP2:CP1001),0.05)</f>
        <v>2.8468560909002916</v>
      </c>
      <c r="G47" s="394">
        <f>PERCENTILE(([4]DATA1FUEL!CQ2:CQ1001),0.05)</f>
        <v>2.8933268050973617</v>
      </c>
      <c r="H47" s="394">
        <f>PERCENTILE(([4]DATA1FUEL!CR2:CR1001),0.05)</f>
        <v>3.009624360540883</v>
      </c>
      <c r="I47" s="394">
        <f>PERCENTILE(([4]DATA1FUEL!CS2:CS1001),0.05)</f>
        <v>3.0734983724910903</v>
      </c>
      <c r="J47" s="394">
        <f>PERCENTILE(([4]DATA1FUEL!CT2:CT1001),0.05)</f>
        <v>3.1489648028736776</v>
      </c>
      <c r="K47" s="394">
        <f>PERCENTILE(([4]DATA1FUEL!CU2:CU1001),0.05)</f>
        <v>3.2275579789798443</v>
      </c>
      <c r="L47" s="394">
        <f>PERCENTILE(([4]DATA1FUEL!CV2:CV1001),0.05)</f>
        <v>3.3762853454370627</v>
      </c>
      <c r="M47" s="394">
        <f>PERCENTILE(([4]DATA1FUEL!CW2:CW1001),0.05)</f>
        <v>3.4563554265030705</v>
      </c>
      <c r="N47" s="394">
        <f>PERCENTILE(([4]DATA1FUEL!CX2:CX1001),0.05)</f>
        <v>3.5330158506351683</v>
      </c>
      <c r="O47" s="394">
        <f>PERCENTILE(([4]DATA1FUEL!CY2:CY1001),0.05)</f>
        <v>3.6725455573167425</v>
      </c>
      <c r="P47" s="394">
        <f>PERCENTILE(([4]DATA1FUEL!CZ2:CZ1001),0.05)</f>
        <v>3.7885659721216944</v>
      </c>
      <c r="Q47" s="394">
        <f>PERCENTILE(([4]DATA1FUEL!DA2:DA1001),0.05)</f>
        <v>3.8689196146708</v>
      </c>
      <c r="R47" s="394">
        <f>PERCENTILE(([4]DATA1FUEL!DB2:DB1001),0.05)</f>
        <v>4.0064398584346872</v>
      </c>
      <c r="S47" s="394">
        <f>PERCENTILE(([4]DATA1FUEL!DC2:DC1001),0.05)</f>
        <v>4.1034245245387382</v>
      </c>
      <c r="T47" s="394">
        <f>PERCENTILE(([4]DATA1FUEL!DD2:DD1001),0.05)</f>
        <v>4.2413636082749351</v>
      </c>
      <c r="U47" s="394">
        <f>PERCENTILE(([4]DATA1FUEL!DE2:DE1001),0.05)</f>
        <v>4.3545823583719798</v>
      </c>
      <c r="V47" s="394">
        <f>PERCENTILE(([4]DATA1FUEL!DF2:DF1001),0.05)</f>
        <v>4.4627388417912233</v>
      </c>
      <c r="W47" s="394">
        <f>PERCENTILE(([4]DATA1FUEL!DG2:DG1001),0.05)</f>
        <v>4.5581826314744864</v>
      </c>
      <c r="X47" s="394">
        <f>PERCENTILE(([4]DATA1FUEL!DH2:DH1001),0.05)</f>
        <v>4.5581826314744864</v>
      </c>
      <c r="Y47" s="394">
        <f>PERCENTILE(([4]DATA1FUEL!DI2:DI1001),0.05)</f>
        <v>4.5581826314744864</v>
      </c>
      <c r="Z47" s="394">
        <f>PERCENTILE(([4]DATA1FUEL!DJ2:DJ1001),0.05)</f>
        <v>4.5581826314744864</v>
      </c>
      <c r="AA47" s="394">
        <f>PERCENTILE(([4]DATA1FUEL!DK2:DK1001),0.05)</f>
        <v>4.5581826314744864</v>
      </c>
      <c r="AB47" s="394">
        <f>PERCENTILE(([4]DATA1FUEL!DL2:DL1001),0.05)</f>
        <v>4.5581826314744864</v>
      </c>
      <c r="AC47" s="394">
        <f>PERCENTILE(([4]DATA1FUEL!DM2:DM1001),0.05)</f>
        <v>4.5581826314744864</v>
      </c>
      <c r="AD47" s="394">
        <f>PERCENTILE(([4]DATA1FUEL!DN2:DN1001),0.05)</f>
        <v>4.5581826314744864</v>
      </c>
      <c r="AE47" s="394">
        <f>PERCENTILE(([4]DATA1FUEL!DO2:DO1001),0.05)</f>
        <v>4.5581826314744864</v>
      </c>
      <c r="AF47" s="394">
        <f>PERCENTILE(([4]DATA1FUEL!DP2:DP1001),0.05)</f>
        <v>4.5581826314744864</v>
      </c>
      <c r="AG47" s="235"/>
    </row>
    <row r="48" spans="1:33" x14ac:dyDescent="0.25">
      <c r="A48" t="s">
        <v>312</v>
      </c>
      <c r="C48" s="394">
        <f>PERCENTILE(([4]DATA1FUEL!CM2:CM1001),0.95)</f>
        <v>3.5219621402062704</v>
      </c>
      <c r="D48" s="394">
        <f>PERCENTILE(([4]DATA1FUEL!CN2:CN1001),0.95)</f>
        <v>3.5924815572454847</v>
      </c>
      <c r="E48" s="394">
        <f>PERCENTILE(([4]DATA1FUEL!CO2:CO1001),0.95)</f>
        <v>3.7326400813331158</v>
      </c>
      <c r="F48" s="394">
        <f>PERCENTILE(([4]DATA1FUEL!CP2:CP1001),0.95)</f>
        <v>3.7511491029582094</v>
      </c>
      <c r="G48" s="394">
        <f>PERCENTILE(([4]DATA1FUEL!CQ2:CQ1001),0.95)</f>
        <v>3.9082849274995444</v>
      </c>
      <c r="H48" s="394">
        <f>PERCENTILE(([4]DATA1FUEL!CR2:CR1001),0.95)</f>
        <v>4.0048594411743528</v>
      </c>
      <c r="I48" s="394">
        <f>PERCENTILE(([4]DATA1FUEL!CS2:CS1001),0.95)</f>
        <v>4.0984547038071586</v>
      </c>
      <c r="J48" s="394">
        <f>PERCENTILE(([4]DATA1FUEL!CT2:CT1001),0.95)</f>
        <v>4.2477340800333447</v>
      </c>
      <c r="K48" s="394">
        <f>PERCENTILE(([4]DATA1FUEL!CU2:CU1001),0.95)</f>
        <v>4.3573549007041192</v>
      </c>
      <c r="L48" s="394">
        <f>PERCENTILE(([4]DATA1FUEL!CV2:CV1001),0.95)</f>
        <v>4.4412022391545261</v>
      </c>
      <c r="M48" s="394">
        <f>PERCENTILE(([4]DATA1FUEL!CW2:CW1001),0.95)</f>
        <v>4.6167180670839354</v>
      </c>
      <c r="N48" s="394">
        <f>PERCENTILE(([4]DATA1FUEL!CX2:CX1001),0.95)</f>
        <v>4.6602218662604793</v>
      </c>
      <c r="O48" s="394">
        <f>PERCENTILE(([4]DATA1FUEL!CY2:CY1001),0.95)</f>
        <v>4.8029499088351164</v>
      </c>
      <c r="P48" s="394">
        <f>PERCENTILE(([4]DATA1FUEL!CZ2:CZ1001),0.95)</f>
        <v>4.9297084034465248</v>
      </c>
      <c r="Q48" s="394">
        <f>PERCENTILE(([4]DATA1FUEL!DA2:DA1001),0.95)</f>
        <v>5.0236139512507503</v>
      </c>
      <c r="R48" s="394">
        <f>PERCENTILE(([4]DATA1FUEL!DB2:DB1001),0.95)</f>
        <v>5.1402022972959145</v>
      </c>
      <c r="S48" s="394">
        <f>PERCENTILE(([4]DATA1FUEL!DC2:DC1001),0.95)</f>
        <v>5.2468266577120817</v>
      </c>
      <c r="T48" s="394">
        <f>PERCENTILE(([4]DATA1FUEL!DD2:DD1001),0.95)</f>
        <v>5.4139796088760166</v>
      </c>
      <c r="U48" s="394">
        <f>PERCENTILE(([4]DATA1FUEL!DE2:DE1001),0.95)</f>
        <v>5.5135498183829093</v>
      </c>
      <c r="V48" s="394">
        <f>PERCENTILE(([4]DATA1FUEL!DF2:DF1001),0.95)</f>
        <v>5.6658421164830832</v>
      </c>
      <c r="W48" s="394">
        <f>PERCENTILE(([4]DATA1FUEL!DG2:DG1001),0.95)</f>
        <v>5.8354268116219341</v>
      </c>
      <c r="X48" s="394">
        <f>PERCENTILE(([4]DATA1FUEL!DH2:DH1001),0.95)</f>
        <v>5.8354268116219341</v>
      </c>
      <c r="Y48" s="394">
        <f>PERCENTILE(([4]DATA1FUEL!DI2:DI1001),0.95)</f>
        <v>5.8354268116219341</v>
      </c>
      <c r="Z48" s="394">
        <f>PERCENTILE(([4]DATA1FUEL!DJ2:DJ1001),0.95)</f>
        <v>5.8354268116219341</v>
      </c>
      <c r="AA48" s="394">
        <f>PERCENTILE(([4]DATA1FUEL!DK2:DK1001),0.95)</f>
        <v>5.8354268116219341</v>
      </c>
      <c r="AB48" s="394">
        <f>PERCENTILE(([4]DATA1FUEL!DL2:DL1001),0.95)</f>
        <v>5.8354268116219341</v>
      </c>
      <c r="AC48" s="394">
        <f>PERCENTILE(([4]DATA1FUEL!DM2:DM1001),0.95)</f>
        <v>5.8354268116219341</v>
      </c>
      <c r="AD48" s="394">
        <f>PERCENTILE(([4]DATA1FUEL!DN2:DN1001),0.95)</f>
        <v>5.8354268116219341</v>
      </c>
      <c r="AE48" s="394">
        <f>PERCENTILE(([4]DATA1FUEL!DO2:DO1001),0.95)</f>
        <v>5.8354268116219341</v>
      </c>
      <c r="AF48" s="394">
        <f>PERCENTILE(([4]DATA1FUEL!DP2:DP1001),0.95)</f>
        <v>5.8354268116219341</v>
      </c>
      <c r="AG48" s="235"/>
    </row>
    <row r="49" spans="33:33" x14ac:dyDescent="0.25">
      <c r="AG49" s="235"/>
    </row>
    <row r="50" spans="33:33" x14ac:dyDescent="0.25">
      <c r="AG50" s="235"/>
    </row>
  </sheetData>
  <phoneticPr fontId="14" type="noConversion"/>
  <pageMargins left="0.46" right="0.31" top="0.68" bottom="0.79" header="0.5" footer="0.5"/>
  <pageSetup scale="39" orientation="landscape" horizontalDpi="300" verticalDpi="300" r:id="rId1"/>
  <headerFooter alignWithMargins="0"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0"/>
  <sheetViews>
    <sheetView topLeftCell="G26" workbookViewId="0">
      <selection activeCell="I29" sqref="I29"/>
    </sheetView>
  </sheetViews>
  <sheetFormatPr defaultRowHeight="13.2" x14ac:dyDescent="0.25"/>
  <cols>
    <col min="1" max="1" width="13.6640625" customWidth="1"/>
    <col min="2" max="2" width="14.88671875" customWidth="1"/>
    <col min="3" max="3" width="12.88671875" customWidth="1"/>
    <col min="4" max="14" width="12.33203125" customWidth="1"/>
    <col min="15" max="15" width="12.33203125" bestFit="1" customWidth="1"/>
  </cols>
  <sheetData>
    <row r="1" spans="1:14" x14ac:dyDescent="0.25">
      <c r="A1" t="s">
        <v>168</v>
      </c>
      <c r="B1" s="329">
        <f>+loan!B3</f>
        <v>7.4999999999999997E-2</v>
      </c>
    </row>
    <row r="2" spans="1:14" x14ac:dyDescent="0.25">
      <c r="A2">
        <v>1</v>
      </c>
      <c r="B2" s="349">
        <v>37987</v>
      </c>
      <c r="C2" s="349">
        <v>38018</v>
      </c>
      <c r="D2" s="349">
        <v>38047</v>
      </c>
      <c r="E2" s="349">
        <v>38078</v>
      </c>
      <c r="F2" s="349">
        <v>38108</v>
      </c>
      <c r="G2" s="349">
        <v>38139</v>
      </c>
      <c r="H2" s="349">
        <v>38169</v>
      </c>
      <c r="I2" s="349">
        <v>38200</v>
      </c>
      <c r="J2" s="349">
        <v>38231</v>
      </c>
      <c r="K2" s="349">
        <v>38261</v>
      </c>
      <c r="L2" s="349">
        <v>38292</v>
      </c>
      <c r="M2" s="349">
        <v>38322</v>
      </c>
      <c r="N2" s="3"/>
    </row>
    <row r="3" spans="1:14" x14ac:dyDescent="0.25">
      <c r="A3" t="s">
        <v>169</v>
      </c>
      <c r="B3" s="389">
        <f>IF(AND(B2-1=assumptions!$B$8,inputs!$B$13="n"),-DCF!$C$11,IF(AND(B2-1=assumptions!$B$8,inputs!$B$13="y"),-loan!$D$4,0))</f>
        <v>0</v>
      </c>
      <c r="C3" s="389">
        <f>IF(AND(C2-1=assumptions!$B$8,inputs!$B$13="n"),-DCF!$C$11,IF(AND(C2-1=assumptions!$B$8,inputs!$B$13="y"),-loan!$D$4,0))</f>
        <v>0</v>
      </c>
      <c r="D3" s="389">
        <f>IF(AND(D2-1=assumptions!$B$8,inputs!$B$13="n"),-DCF!$C$11,IF(AND(D2-1=assumptions!$B$8,inputs!$B$13="y"),-loan!$D$4,0))</f>
        <v>0</v>
      </c>
      <c r="E3" s="389">
        <f>IF(AND(E2-1=assumptions!$B$8,inputs!$B$13="n"),-DCF!$C$11,IF(AND(E2-1=assumptions!$B$8,inputs!$B$13="y"),-loan!$D$4,0))</f>
        <v>0</v>
      </c>
      <c r="F3" s="389">
        <f>IF(AND(F2-1=assumptions!$B$8,inputs!$B$13="n"),-DCF!$C$11,IF(AND(F2-1=assumptions!$B$8,inputs!$B$13="y"),-loan!$D$4,0))</f>
        <v>0</v>
      </c>
      <c r="G3" s="389">
        <f>IF(AND(G2-1=assumptions!$B$8,inputs!$B$13="n"),-DCF!$C$11,IF(AND(G2-1=assumptions!$B$8,inputs!$B$13="y"),-loan!$D$4,0))</f>
        <v>0</v>
      </c>
      <c r="H3" s="389">
        <f>IF(AND(H2-1=assumptions!$B$8,inputs!$B$13="n"),-DCF!$C$11,IF(AND(H2-1=assumptions!$B$8,inputs!$B$13="y"),-loan!$D$4,0))</f>
        <v>0</v>
      </c>
      <c r="I3" s="389">
        <f>IF(AND(I2-1=assumptions!$B$8,inputs!$B$13="n"),-DCF!$C$11,IF(AND(I2-1=assumptions!$B$8,inputs!$B$13="y"),-loan!$D$4,0))</f>
        <v>0</v>
      </c>
      <c r="J3" s="389">
        <f>IF(AND(J2-1=assumptions!$B$8,inputs!$B$13="n"),-DCF!$C$11,IF(AND(J2-1=assumptions!$B$8,inputs!$B$13="y"),-loan!$D$4,0))</f>
        <v>0</v>
      </c>
      <c r="K3" s="389">
        <f>IF(AND(K2-1=assumptions!$B$8,inputs!$B$13="n"),-DCF!$C$11,IF(AND(K2-1=assumptions!$B$8,inputs!$B$13="y"),-loan!$D$4,0))</f>
        <v>-168599.92360000001</v>
      </c>
      <c r="L3" s="389">
        <f>IF(AND(L2-1=assumptions!$B$8,inputs!$B$13="n"),-DCF!$C$11,IF(AND(L2-1=assumptions!$B$8,inputs!$B$13="y"),-loan!$D$4,0))</f>
        <v>0</v>
      </c>
      <c r="M3" s="389">
        <f>IF(AND(M2-1=assumptions!$B$8,inputs!$B$13="n"),-DCF!$C$11,IF(AND(M2-1=assumptions!$B$8,inputs!$B$13="y"),-loan!$D$4,0))</f>
        <v>0</v>
      </c>
      <c r="N3" s="3"/>
    </row>
    <row r="4" spans="1:14" s="245" customFormat="1" x14ac:dyDescent="0.25">
      <c r="A4" s="245" t="s">
        <v>170</v>
      </c>
      <c r="B4" s="245">
        <f>IF(B3&lt;&gt;0,+B3,0)</f>
        <v>0</v>
      </c>
      <c r="C4" s="245">
        <f t="shared" ref="C4:M4" si="0">IF(C3&lt;&gt;0,+C3,B8)</f>
        <v>0</v>
      </c>
      <c r="D4" s="245">
        <f t="shared" si="0"/>
        <v>0</v>
      </c>
      <c r="E4" s="245">
        <f t="shared" si="0"/>
        <v>0</v>
      </c>
      <c r="F4" s="245">
        <f t="shared" si="0"/>
        <v>0</v>
      </c>
      <c r="G4" s="245">
        <f t="shared" si="0"/>
        <v>0</v>
      </c>
      <c r="H4" s="245">
        <f t="shared" si="0"/>
        <v>0</v>
      </c>
      <c r="I4" s="245">
        <f t="shared" si="0"/>
        <v>0</v>
      </c>
      <c r="J4" s="245">
        <f t="shared" si="0"/>
        <v>0</v>
      </c>
      <c r="K4" s="245">
        <f t="shared" si="0"/>
        <v>-168599.92360000001</v>
      </c>
      <c r="L4" s="245">
        <f t="shared" si="0"/>
        <v>-168975.97116895462</v>
      </c>
      <c r="M4" s="245">
        <f t="shared" si="0"/>
        <v>-169354.3690352152</v>
      </c>
    </row>
    <row r="5" spans="1:14" s="245" customFormat="1" x14ac:dyDescent="0.25">
      <c r="A5" s="245" t="s">
        <v>171</v>
      </c>
      <c r="B5" s="245">
        <f>IF(+B3&lt;&gt;0,+DCF!$D$63/12,0)</f>
        <v>0</v>
      </c>
      <c r="C5" s="245">
        <f>IF(+C3&lt;&gt;0,+DCF!$D$63/12,+B5)</f>
        <v>0</v>
      </c>
      <c r="D5" s="245">
        <f>IF(+D3&lt;&gt;0,+DCF!$D$63/12,+C5)</f>
        <v>0</v>
      </c>
      <c r="E5" s="245">
        <f>IF(+E3&lt;&gt;0,+DCF!$D$63/12,+D5)</f>
        <v>0</v>
      </c>
      <c r="F5" s="245">
        <f>IF(+F3&lt;&gt;0,+DCF!$D$63/12,+E5)</f>
        <v>0</v>
      </c>
      <c r="G5" s="245">
        <f>IF(+G3&lt;&gt;0,+DCF!$D$63/12,+F5)</f>
        <v>0</v>
      </c>
      <c r="H5" s="245">
        <f>IF(+H3&lt;&gt;0,+DCF!$D$63/12,+G5)</f>
        <v>0</v>
      </c>
      <c r="I5" s="245">
        <f>IF(+I3&lt;&gt;0,+DCF!$D$63/12,+H5)</f>
        <v>0</v>
      </c>
      <c r="J5" s="245">
        <f>IF(+J3&lt;&gt;0,+DCF!$D$63/12,+I5)</f>
        <v>0</v>
      </c>
      <c r="K5" s="245">
        <f>IF(+K3&lt;&gt;0,+DCF!$D$63/12,+J5)</f>
        <v>673.49262464136336</v>
      </c>
      <c r="L5" s="245">
        <f>IF(+L3&lt;&gt;0,+DCF!$D$63/12,+K5)</f>
        <v>673.49262464136336</v>
      </c>
      <c r="M5" s="245">
        <f>IF(+M3&lt;&gt;0,+DCF!$D$63/12,+L5)</f>
        <v>673.49262464136336</v>
      </c>
    </row>
    <row r="6" spans="1:14" s="245" customFormat="1" x14ac:dyDescent="0.25">
      <c r="A6" s="245" t="s">
        <v>172</v>
      </c>
      <c r="B6" s="245">
        <f t="shared" ref="B6:M6" si="1">+B5+B4</f>
        <v>0</v>
      </c>
      <c r="C6" s="245">
        <f t="shared" si="1"/>
        <v>0</v>
      </c>
      <c r="D6" s="245">
        <f t="shared" si="1"/>
        <v>0</v>
      </c>
      <c r="E6" s="245">
        <f t="shared" si="1"/>
        <v>0</v>
      </c>
      <c r="F6" s="245">
        <f t="shared" si="1"/>
        <v>0</v>
      </c>
      <c r="G6" s="245">
        <f t="shared" si="1"/>
        <v>0</v>
      </c>
      <c r="H6" s="245">
        <f t="shared" si="1"/>
        <v>0</v>
      </c>
      <c r="I6" s="245">
        <f t="shared" si="1"/>
        <v>0</v>
      </c>
      <c r="J6" s="245">
        <f t="shared" si="1"/>
        <v>0</v>
      </c>
      <c r="K6" s="245">
        <f t="shared" si="1"/>
        <v>-167926.43097535864</v>
      </c>
      <c r="L6" s="245">
        <f t="shared" si="1"/>
        <v>-168302.47854431326</v>
      </c>
      <c r="M6" s="245">
        <f t="shared" si="1"/>
        <v>-168680.87641057384</v>
      </c>
    </row>
    <row r="7" spans="1:14" s="245" customFormat="1" x14ac:dyDescent="0.25">
      <c r="A7" s="245" t="s">
        <v>173</v>
      </c>
      <c r="B7" s="245">
        <f t="shared" ref="B7:M7" si="2">+B6*$B$1/12</f>
        <v>0</v>
      </c>
      <c r="C7" s="245">
        <f t="shared" si="2"/>
        <v>0</v>
      </c>
      <c r="D7" s="245">
        <f t="shared" si="2"/>
        <v>0</v>
      </c>
      <c r="E7" s="245">
        <f t="shared" si="2"/>
        <v>0</v>
      </c>
      <c r="F7" s="245">
        <f t="shared" si="2"/>
        <v>0</v>
      </c>
      <c r="G7" s="245">
        <f t="shared" si="2"/>
        <v>0</v>
      </c>
      <c r="H7" s="245">
        <f t="shared" si="2"/>
        <v>0</v>
      </c>
      <c r="I7" s="245">
        <f t="shared" si="2"/>
        <v>0</v>
      </c>
      <c r="J7" s="245">
        <f t="shared" si="2"/>
        <v>0</v>
      </c>
      <c r="K7" s="245">
        <f t="shared" si="2"/>
        <v>-1049.5401935959915</v>
      </c>
      <c r="L7" s="245">
        <f t="shared" si="2"/>
        <v>-1051.8904909019577</v>
      </c>
      <c r="M7" s="245">
        <f t="shared" si="2"/>
        <v>-1054.2554775660865</v>
      </c>
      <c r="N7" s="277">
        <f>SUM(B7:M7)</f>
        <v>-3155.6861620640357</v>
      </c>
    </row>
    <row r="8" spans="1:14" s="245" customFormat="1" x14ac:dyDescent="0.25">
      <c r="A8" s="246" t="s">
        <v>174</v>
      </c>
      <c r="B8" s="245">
        <f t="shared" ref="B8:M8" si="3">+B7+B6</f>
        <v>0</v>
      </c>
      <c r="C8" s="245">
        <f t="shared" si="3"/>
        <v>0</v>
      </c>
      <c r="D8" s="245">
        <f t="shared" si="3"/>
        <v>0</v>
      </c>
      <c r="E8" s="245">
        <f t="shared" si="3"/>
        <v>0</v>
      </c>
      <c r="F8" s="245">
        <f t="shared" si="3"/>
        <v>0</v>
      </c>
      <c r="G8" s="245">
        <f t="shared" si="3"/>
        <v>0</v>
      </c>
      <c r="H8" s="245">
        <f t="shared" si="3"/>
        <v>0</v>
      </c>
      <c r="I8" s="245">
        <f t="shared" si="3"/>
        <v>0</v>
      </c>
      <c r="J8" s="245">
        <f t="shared" si="3"/>
        <v>0</v>
      </c>
      <c r="K8" s="245">
        <f t="shared" si="3"/>
        <v>-168975.97116895462</v>
      </c>
      <c r="L8" s="245">
        <f t="shared" si="3"/>
        <v>-169354.3690352152</v>
      </c>
      <c r="M8" s="245">
        <f t="shared" si="3"/>
        <v>-169735.13188813993</v>
      </c>
    </row>
    <row r="9" spans="1:14" s="245" customFormat="1" x14ac:dyDescent="0.25">
      <c r="C9" s="350"/>
    </row>
    <row r="10" spans="1:14" s="245" customFormat="1" x14ac:dyDescent="0.25">
      <c r="B10" s="348">
        <f>+B11-assumptions!$B$8</f>
        <v>93</v>
      </c>
      <c r="C10" s="348">
        <f>+C11-assumptions!$B$8</f>
        <v>124</v>
      </c>
      <c r="D10" s="348">
        <f>+D11-assumptions!$B$8</f>
        <v>152</v>
      </c>
      <c r="E10" s="348">
        <f>+E11-assumptions!$B$8</f>
        <v>183</v>
      </c>
      <c r="F10" s="348">
        <f>+F11-assumptions!$B$8</f>
        <v>213</v>
      </c>
      <c r="G10" s="348">
        <f>+G11-assumptions!$B$8</f>
        <v>244</v>
      </c>
      <c r="H10" s="348">
        <f>+H11-assumptions!$B$8</f>
        <v>274</v>
      </c>
      <c r="I10" s="348">
        <f>+I11-assumptions!$B$8</f>
        <v>305</v>
      </c>
      <c r="J10" s="348">
        <f>+J11-assumptions!$B$8</f>
        <v>336</v>
      </c>
      <c r="K10" s="348">
        <f>+K11-assumptions!$B$8</f>
        <v>366</v>
      </c>
      <c r="L10" s="348">
        <f>+L11-assumptions!$B$8</f>
        <v>397</v>
      </c>
      <c r="M10" s="348">
        <f>+M11-assumptions!$B$8</f>
        <v>427</v>
      </c>
    </row>
    <row r="11" spans="1:14" s="245" customFormat="1" x14ac:dyDescent="0.25">
      <c r="A11">
        <f>+A2+1</f>
        <v>2</v>
      </c>
      <c r="B11" s="349">
        <f t="shared" ref="B11:M11" si="4">EDATE(B2,12)</f>
        <v>38353</v>
      </c>
      <c r="C11" s="349">
        <f t="shared" si="4"/>
        <v>38384</v>
      </c>
      <c r="D11" s="349">
        <f t="shared" si="4"/>
        <v>38412</v>
      </c>
      <c r="E11" s="349">
        <f t="shared" si="4"/>
        <v>38443</v>
      </c>
      <c r="F11" s="349">
        <f t="shared" si="4"/>
        <v>38473</v>
      </c>
      <c r="G11" s="349">
        <f t="shared" si="4"/>
        <v>38504</v>
      </c>
      <c r="H11" s="349">
        <f t="shared" si="4"/>
        <v>38534</v>
      </c>
      <c r="I11" s="349">
        <f t="shared" si="4"/>
        <v>38565</v>
      </c>
      <c r="J11" s="349">
        <f t="shared" si="4"/>
        <v>38596</v>
      </c>
      <c r="K11" s="349">
        <f t="shared" si="4"/>
        <v>38626</v>
      </c>
      <c r="L11" s="349">
        <f t="shared" si="4"/>
        <v>38657</v>
      </c>
      <c r="M11" s="349">
        <f t="shared" si="4"/>
        <v>38687</v>
      </c>
    </row>
    <row r="12" spans="1:14" s="245" customFormat="1" x14ac:dyDescent="0.25">
      <c r="A12" s="245" t="s">
        <v>170</v>
      </c>
      <c r="B12" s="245">
        <f>+M8</f>
        <v>-169735.13188813993</v>
      </c>
      <c r="C12" s="245">
        <f t="shared" ref="C12:M12" si="5">+B16</f>
        <v>-170118.27450889544</v>
      </c>
      <c r="D12" s="245">
        <f t="shared" si="5"/>
        <v>-170503.81177103065</v>
      </c>
      <c r="E12" s="245">
        <f t="shared" si="5"/>
        <v>-170891.75864105421</v>
      </c>
      <c r="F12" s="245">
        <f t="shared" si="5"/>
        <v>-171282.13017901542</v>
      </c>
      <c r="G12" s="245">
        <f t="shared" si="5"/>
        <v>-171674.9415390889</v>
      </c>
      <c r="H12" s="245">
        <f t="shared" si="5"/>
        <v>-172070.20797016282</v>
      </c>
      <c r="I12" s="245">
        <f t="shared" si="5"/>
        <v>-172467.94481643097</v>
      </c>
      <c r="J12" s="245">
        <f t="shared" si="5"/>
        <v>-172868.1675179883</v>
      </c>
      <c r="K12" s="245">
        <f t="shared" si="5"/>
        <v>-173270.89161143036</v>
      </c>
      <c r="L12" s="245">
        <f t="shared" si="5"/>
        <v>-170711.57770222583</v>
      </c>
      <c r="M12" s="245">
        <f t="shared" si="5"/>
        <v>-168136.26808108875</v>
      </c>
    </row>
    <row r="13" spans="1:14" s="245" customFormat="1" x14ac:dyDescent="0.25">
      <c r="A13" s="245" t="s">
        <v>171</v>
      </c>
      <c r="B13" s="245">
        <f>IF(+B10&lt;365,+interest!M5,+DCF!$E$63/12)</f>
        <v>673.49262464136336</v>
      </c>
      <c r="C13" s="245">
        <f>IF(+C10&lt;365,+B13,+DCF!$E$63/12)</f>
        <v>673.49262464136336</v>
      </c>
      <c r="D13" s="245">
        <f>IF(+D10&lt;365,+C13,+DCF!$E$63/12)</f>
        <v>673.49262464136336</v>
      </c>
      <c r="E13" s="245">
        <f>IF(+E10&lt;365,+D13,+DCF!$E$63/12)</f>
        <v>673.49262464136336</v>
      </c>
      <c r="F13" s="245">
        <f>IF(+F10&lt;365,+E13,+DCF!$E$63/12)</f>
        <v>673.49262464136336</v>
      </c>
      <c r="G13" s="245">
        <f>IF(+G10&lt;365,+F13,+DCF!$E$63/12)</f>
        <v>673.49262464136336</v>
      </c>
      <c r="H13" s="245">
        <f>IF(+H10&lt;365,+G13,+DCF!$E$63/12)</f>
        <v>673.49262464136336</v>
      </c>
      <c r="I13" s="245">
        <f>IF(+I10&lt;365,+H13,+DCF!$E$63/12)</f>
        <v>673.49262464136336</v>
      </c>
      <c r="J13" s="245">
        <f>IF(+J10&lt;365,+I13,+DCF!$E$63/12)</f>
        <v>673.49262464136336</v>
      </c>
      <c r="K13" s="245">
        <f>IF(+K10&lt;365,+J13,+DCF!$E$63/12)</f>
        <v>3619.634267603456</v>
      </c>
      <c r="L13" s="245">
        <f>IF(+L10&lt;365,+K13,+DCF!$E$63/12)</f>
        <v>3619.634267603456</v>
      </c>
      <c r="M13" s="245">
        <f>IF(+M10&lt;365,+L13,+DCF!$E$63/12)</f>
        <v>3619.634267603456</v>
      </c>
    </row>
    <row r="14" spans="1:14" s="245" customFormat="1" x14ac:dyDescent="0.25">
      <c r="A14" s="245" t="s">
        <v>172</v>
      </c>
      <c r="B14" s="245">
        <f t="shared" ref="B14:M14" si="6">+B13+B12</f>
        <v>-169061.63926349857</v>
      </c>
      <c r="C14" s="245">
        <f t="shared" si="6"/>
        <v>-169444.78188425407</v>
      </c>
      <c r="D14" s="245">
        <f t="shared" si="6"/>
        <v>-169830.31914638929</v>
      </c>
      <c r="E14" s="245">
        <f t="shared" si="6"/>
        <v>-170218.26601641285</v>
      </c>
      <c r="F14" s="245">
        <f t="shared" si="6"/>
        <v>-170608.63755437406</v>
      </c>
      <c r="G14" s="245">
        <f t="shared" si="6"/>
        <v>-171001.44891444754</v>
      </c>
      <c r="H14" s="245">
        <f t="shared" si="6"/>
        <v>-171396.71534552146</v>
      </c>
      <c r="I14" s="245">
        <f t="shared" si="6"/>
        <v>-171794.45219178961</v>
      </c>
      <c r="J14" s="245">
        <f t="shared" si="6"/>
        <v>-172194.67489334694</v>
      </c>
      <c r="K14" s="245">
        <f t="shared" si="6"/>
        <v>-169651.2573438269</v>
      </c>
      <c r="L14" s="245">
        <f t="shared" si="6"/>
        <v>-167091.94343462237</v>
      </c>
      <c r="M14" s="245">
        <f t="shared" si="6"/>
        <v>-164516.6338134853</v>
      </c>
    </row>
    <row r="15" spans="1:14" s="245" customFormat="1" x14ac:dyDescent="0.25">
      <c r="A15" s="245" t="s">
        <v>173</v>
      </c>
      <c r="B15" s="245">
        <f t="shared" ref="B15:M15" si="7">+B14*+$B$1/12</f>
        <v>-1056.6352453968659</v>
      </c>
      <c r="C15" s="245">
        <f t="shared" si="7"/>
        <v>-1059.029886776588</v>
      </c>
      <c r="D15" s="245">
        <f t="shared" si="7"/>
        <v>-1061.4394946649329</v>
      </c>
      <c r="E15" s="245">
        <f t="shared" si="7"/>
        <v>-1063.8641626025803</v>
      </c>
      <c r="F15" s="245">
        <f t="shared" si="7"/>
        <v>-1066.3039847148377</v>
      </c>
      <c r="G15" s="245">
        <f t="shared" si="7"/>
        <v>-1068.7590557152971</v>
      </c>
      <c r="H15" s="245">
        <f t="shared" si="7"/>
        <v>-1071.229470909509</v>
      </c>
      <c r="I15" s="245">
        <f t="shared" si="7"/>
        <v>-1073.715326198685</v>
      </c>
      <c r="J15" s="245">
        <f t="shared" si="7"/>
        <v>-1076.2167180834183</v>
      </c>
      <c r="K15" s="245">
        <f t="shared" si="7"/>
        <v>-1060.3203583989182</v>
      </c>
      <c r="L15" s="245">
        <f t="shared" si="7"/>
        <v>-1044.3246464663898</v>
      </c>
      <c r="M15" s="245">
        <f t="shared" si="7"/>
        <v>-1028.228961334283</v>
      </c>
      <c r="N15" s="277">
        <f>SUM(B15:M15)</f>
        <v>-12730.067311262306</v>
      </c>
    </row>
    <row r="16" spans="1:14" s="245" customFormat="1" x14ac:dyDescent="0.25">
      <c r="A16" s="246" t="s">
        <v>174</v>
      </c>
      <c r="B16" s="245">
        <f t="shared" ref="B16:M16" si="8">+B15+B14</f>
        <v>-170118.27450889544</v>
      </c>
      <c r="C16" s="245">
        <f t="shared" si="8"/>
        <v>-170503.81177103065</v>
      </c>
      <c r="D16" s="245">
        <f t="shared" si="8"/>
        <v>-170891.75864105421</v>
      </c>
      <c r="E16" s="245">
        <f t="shared" si="8"/>
        <v>-171282.13017901542</v>
      </c>
      <c r="F16" s="245">
        <f t="shared" si="8"/>
        <v>-171674.9415390889</v>
      </c>
      <c r="G16" s="245">
        <f t="shared" si="8"/>
        <v>-172070.20797016282</v>
      </c>
      <c r="H16" s="245">
        <f t="shared" si="8"/>
        <v>-172467.94481643097</v>
      </c>
      <c r="I16" s="245">
        <f t="shared" si="8"/>
        <v>-172868.1675179883</v>
      </c>
      <c r="J16" s="245">
        <f t="shared" si="8"/>
        <v>-173270.89161143036</v>
      </c>
      <c r="K16" s="245">
        <f t="shared" si="8"/>
        <v>-170711.57770222583</v>
      </c>
      <c r="L16" s="245">
        <f t="shared" si="8"/>
        <v>-168136.26808108875</v>
      </c>
      <c r="M16" s="245">
        <f t="shared" si="8"/>
        <v>-165544.86277481957</v>
      </c>
    </row>
    <row r="17" spans="1:15" s="245" customFormat="1" x14ac:dyDescent="0.25">
      <c r="A17" s="246"/>
    </row>
    <row r="18" spans="1:15" s="245" customFormat="1" x14ac:dyDescent="0.25">
      <c r="B18" s="348">
        <f>+B10</f>
        <v>93</v>
      </c>
      <c r="C18" s="348">
        <f t="shared" ref="C18:M18" si="9">+C10</f>
        <v>124</v>
      </c>
      <c r="D18" s="348">
        <f t="shared" si="9"/>
        <v>152</v>
      </c>
      <c r="E18" s="348">
        <f t="shared" si="9"/>
        <v>183</v>
      </c>
      <c r="F18" s="348">
        <f t="shared" si="9"/>
        <v>213</v>
      </c>
      <c r="G18" s="348">
        <f t="shared" si="9"/>
        <v>244</v>
      </c>
      <c r="H18" s="348">
        <f t="shared" si="9"/>
        <v>274</v>
      </c>
      <c r="I18" s="348">
        <f t="shared" si="9"/>
        <v>305</v>
      </c>
      <c r="J18" s="348">
        <f t="shared" si="9"/>
        <v>336</v>
      </c>
      <c r="K18" s="348">
        <f t="shared" si="9"/>
        <v>366</v>
      </c>
      <c r="L18" s="348">
        <f t="shared" si="9"/>
        <v>397</v>
      </c>
      <c r="M18" s="348">
        <f t="shared" si="9"/>
        <v>427</v>
      </c>
    </row>
    <row r="19" spans="1:15" s="245" customFormat="1" x14ac:dyDescent="0.25">
      <c r="A19">
        <f>+A11+1</f>
        <v>3</v>
      </c>
      <c r="B19" s="349">
        <f t="shared" ref="B19:M19" si="10">EDATE(B11,12)</f>
        <v>38718</v>
      </c>
      <c r="C19" s="349">
        <f t="shared" si="10"/>
        <v>38749</v>
      </c>
      <c r="D19" s="349">
        <f t="shared" si="10"/>
        <v>38777</v>
      </c>
      <c r="E19" s="349">
        <f t="shared" si="10"/>
        <v>38808</v>
      </c>
      <c r="F19" s="349">
        <f t="shared" si="10"/>
        <v>38838</v>
      </c>
      <c r="G19" s="349">
        <f t="shared" si="10"/>
        <v>38869</v>
      </c>
      <c r="H19" s="349">
        <f t="shared" si="10"/>
        <v>38899</v>
      </c>
      <c r="I19" s="349">
        <f t="shared" si="10"/>
        <v>38930</v>
      </c>
      <c r="J19" s="349">
        <f t="shared" si="10"/>
        <v>38961</v>
      </c>
      <c r="K19" s="349">
        <f t="shared" si="10"/>
        <v>38991</v>
      </c>
      <c r="L19" s="349">
        <f t="shared" si="10"/>
        <v>39022</v>
      </c>
      <c r="M19" s="349">
        <f t="shared" si="10"/>
        <v>39052</v>
      </c>
    </row>
    <row r="20" spans="1:15" s="245" customFormat="1" x14ac:dyDescent="0.25">
      <c r="A20" s="245" t="s">
        <v>170</v>
      </c>
      <c r="B20" s="245">
        <f>+M16</f>
        <v>-165544.86277481957</v>
      </c>
      <c r="C20" s="245">
        <f t="shared" ref="C20:M20" si="11">+B24</f>
        <v>-162937.26118538622</v>
      </c>
      <c r="D20" s="245">
        <f t="shared" si="11"/>
        <v>-160313.3620860189</v>
      </c>
      <c r="E20" s="245">
        <f t="shared" si="11"/>
        <v>-157673.06361728054</v>
      </c>
      <c r="F20" s="245">
        <f t="shared" si="11"/>
        <v>-155016.26328311255</v>
      </c>
      <c r="G20" s="245">
        <f t="shared" si="11"/>
        <v>-152342.85794685603</v>
      </c>
      <c r="H20" s="245">
        <f t="shared" si="11"/>
        <v>-149652.7438272479</v>
      </c>
      <c r="I20" s="245">
        <f t="shared" si="11"/>
        <v>-146945.81649439223</v>
      </c>
      <c r="J20" s="245">
        <f t="shared" si="11"/>
        <v>-144221.97086570621</v>
      </c>
      <c r="K20" s="245">
        <f t="shared" si="11"/>
        <v>-141481.10120184091</v>
      </c>
      <c r="L20" s="245">
        <f t="shared" si="11"/>
        <v>-138889.09087685181</v>
      </c>
      <c r="M20" s="245">
        <f t="shared" si="11"/>
        <v>-136280.88048733154</v>
      </c>
    </row>
    <row r="21" spans="1:15" s="245" customFormat="1" x14ac:dyDescent="0.25">
      <c r="A21" s="245" t="s">
        <v>171</v>
      </c>
      <c r="B21" s="245">
        <f>IF(+B18&lt;365,+interest!M13,+DCF!$F$63/12)</f>
        <v>3619.634267603456</v>
      </c>
      <c r="C21" s="245">
        <f>IF(C18&lt;365,+B21,+DCF!$F$63/12)</f>
        <v>3619.634267603456</v>
      </c>
      <c r="D21" s="245">
        <f>IF(D18&lt;365,+C21,+DCF!$F$63/12)</f>
        <v>3619.634267603456</v>
      </c>
      <c r="E21" s="245">
        <f>IF(E18&lt;365,+D21,+DCF!$F$63/12)</f>
        <v>3619.634267603456</v>
      </c>
      <c r="F21" s="245">
        <f>IF(F18&lt;365,+E21,+DCF!$F$63/12)</f>
        <v>3619.634267603456</v>
      </c>
      <c r="G21" s="245">
        <f>IF(G18&lt;365,+F21,+DCF!$F$63/12)</f>
        <v>3619.634267603456</v>
      </c>
      <c r="H21" s="245">
        <f>IF(H18&lt;365,+G21,+DCF!$F$63/12)</f>
        <v>3619.634267603456</v>
      </c>
      <c r="I21" s="245">
        <f>IF(I18&lt;365,+H21,+DCF!$F$63/12)</f>
        <v>3619.634267603456</v>
      </c>
      <c r="J21" s="245">
        <f>IF(J18&lt;365,+I21,+DCF!$F$63/12)</f>
        <v>3619.634267603456</v>
      </c>
      <c r="K21" s="245">
        <f>IF(K18&lt;365,+J21,+DCF!$F$63/12)</f>
        <v>3454.6754857148858</v>
      </c>
      <c r="L21" s="245">
        <f>IF(L18&lt;365,+K21,+DCF!$F$63/12)</f>
        <v>3454.6754857148858</v>
      </c>
      <c r="M21" s="245">
        <f>IF(M18&lt;365,+L21,+DCF!$F$63/12)</f>
        <v>3454.6754857148858</v>
      </c>
      <c r="O21" s="350"/>
    </row>
    <row r="22" spans="1:15" s="245" customFormat="1" x14ac:dyDescent="0.25">
      <c r="A22" s="245" t="s">
        <v>172</v>
      </c>
      <c r="B22" s="245">
        <f t="shared" ref="B22:M22" si="12">+B21+B20</f>
        <v>-161925.22850721612</v>
      </c>
      <c r="C22" s="245">
        <f t="shared" si="12"/>
        <v>-159317.62691778276</v>
      </c>
      <c r="D22" s="245">
        <f t="shared" si="12"/>
        <v>-156693.72781841544</v>
      </c>
      <c r="E22" s="245">
        <f t="shared" si="12"/>
        <v>-154053.42934967708</v>
      </c>
      <c r="F22" s="245">
        <f t="shared" si="12"/>
        <v>-151396.6290155091</v>
      </c>
      <c r="G22" s="245">
        <f t="shared" si="12"/>
        <v>-148723.22367925258</v>
      </c>
      <c r="H22" s="245">
        <f t="shared" si="12"/>
        <v>-146033.10955964445</v>
      </c>
      <c r="I22" s="245">
        <f t="shared" si="12"/>
        <v>-143326.18222678878</v>
      </c>
      <c r="J22" s="245">
        <f t="shared" si="12"/>
        <v>-140602.33659810276</v>
      </c>
      <c r="K22" s="245">
        <f t="shared" si="12"/>
        <v>-138026.42571612602</v>
      </c>
      <c r="L22" s="245">
        <f t="shared" si="12"/>
        <v>-135434.41539113692</v>
      </c>
      <c r="M22" s="245">
        <f t="shared" si="12"/>
        <v>-132826.20500161665</v>
      </c>
    </row>
    <row r="23" spans="1:15" s="245" customFormat="1" x14ac:dyDescent="0.25">
      <c r="A23" s="245" t="s">
        <v>173</v>
      </c>
      <c r="B23" s="245">
        <f t="shared" ref="B23:M23" si="13">+B22*+$B$1/12</f>
        <v>-1012.0326781701007</v>
      </c>
      <c r="C23" s="245">
        <f t="shared" si="13"/>
        <v>-995.73516823614227</v>
      </c>
      <c r="D23" s="245">
        <f t="shared" si="13"/>
        <v>-979.33579886509642</v>
      </c>
      <c r="E23" s="245">
        <f t="shared" si="13"/>
        <v>-962.83393343548175</v>
      </c>
      <c r="F23" s="245">
        <f t="shared" si="13"/>
        <v>-946.22893134693186</v>
      </c>
      <c r="G23" s="245">
        <f t="shared" si="13"/>
        <v>-929.52014799532856</v>
      </c>
      <c r="H23" s="245">
        <f t="shared" si="13"/>
        <v>-912.70693474777772</v>
      </c>
      <c r="I23" s="245">
        <f t="shared" si="13"/>
        <v>-895.78863891742992</v>
      </c>
      <c r="J23" s="245">
        <f t="shared" si="13"/>
        <v>-878.76460373814223</v>
      </c>
      <c r="K23" s="245">
        <f t="shared" si="13"/>
        <v>-862.66516072578759</v>
      </c>
      <c r="L23" s="245">
        <f t="shared" si="13"/>
        <v>-846.46509619460574</v>
      </c>
      <c r="M23" s="245">
        <f t="shared" si="13"/>
        <v>-830.16378126010397</v>
      </c>
      <c r="N23" s="277">
        <f>SUM(B23:M23)</f>
        <v>-11052.240873632931</v>
      </c>
    </row>
    <row r="24" spans="1:15" s="245" customFormat="1" x14ac:dyDescent="0.25">
      <c r="A24" s="246" t="s">
        <v>174</v>
      </c>
      <c r="B24" s="245">
        <f t="shared" ref="B24:M24" si="14">+B23+B22</f>
        <v>-162937.26118538622</v>
      </c>
      <c r="C24" s="245">
        <f t="shared" si="14"/>
        <v>-160313.3620860189</v>
      </c>
      <c r="D24" s="245">
        <f t="shared" si="14"/>
        <v>-157673.06361728054</v>
      </c>
      <c r="E24" s="245">
        <f t="shared" si="14"/>
        <v>-155016.26328311255</v>
      </c>
      <c r="F24" s="245">
        <f t="shared" si="14"/>
        <v>-152342.85794685603</v>
      </c>
      <c r="G24" s="245">
        <f t="shared" si="14"/>
        <v>-149652.7438272479</v>
      </c>
      <c r="H24" s="245">
        <f t="shared" si="14"/>
        <v>-146945.81649439223</v>
      </c>
      <c r="I24" s="245">
        <f t="shared" si="14"/>
        <v>-144221.97086570621</v>
      </c>
      <c r="J24" s="245">
        <f t="shared" si="14"/>
        <v>-141481.10120184091</v>
      </c>
      <c r="K24" s="245">
        <f t="shared" si="14"/>
        <v>-138889.09087685181</v>
      </c>
      <c r="L24" s="245">
        <f t="shared" si="14"/>
        <v>-136280.88048733154</v>
      </c>
      <c r="M24" s="245">
        <f t="shared" si="14"/>
        <v>-133656.36878287676</v>
      </c>
    </row>
    <row r="25" spans="1:15" s="245" customFormat="1" x14ac:dyDescent="0.25"/>
    <row r="26" spans="1:15" s="245" customFormat="1" x14ac:dyDescent="0.25">
      <c r="B26" s="352">
        <f>+B18</f>
        <v>93</v>
      </c>
      <c r="C26" s="352">
        <f t="shared" ref="C26:M26" si="15">+C18</f>
        <v>124</v>
      </c>
      <c r="D26" s="352">
        <f t="shared" si="15"/>
        <v>152</v>
      </c>
      <c r="E26" s="352">
        <f t="shared" si="15"/>
        <v>183</v>
      </c>
      <c r="F26" s="352">
        <f t="shared" si="15"/>
        <v>213</v>
      </c>
      <c r="G26" s="352">
        <f t="shared" si="15"/>
        <v>244</v>
      </c>
      <c r="H26" s="352">
        <f t="shared" si="15"/>
        <v>274</v>
      </c>
      <c r="I26" s="352">
        <f t="shared" si="15"/>
        <v>305</v>
      </c>
      <c r="J26" s="352">
        <f t="shared" si="15"/>
        <v>336</v>
      </c>
      <c r="K26" s="352">
        <f t="shared" si="15"/>
        <v>366</v>
      </c>
      <c r="L26" s="352">
        <f t="shared" si="15"/>
        <v>397</v>
      </c>
      <c r="M26" s="352">
        <f t="shared" si="15"/>
        <v>427</v>
      </c>
    </row>
    <row r="27" spans="1:15" s="245" customFormat="1" x14ac:dyDescent="0.25">
      <c r="A27">
        <f>+A19+1</f>
        <v>4</v>
      </c>
      <c r="B27" s="349">
        <f t="shared" ref="B27:M27" si="16">EDATE(B19,12)</f>
        <v>39083</v>
      </c>
      <c r="C27" s="349">
        <f t="shared" si="16"/>
        <v>39114</v>
      </c>
      <c r="D27" s="349">
        <f t="shared" si="16"/>
        <v>39142</v>
      </c>
      <c r="E27" s="349">
        <f t="shared" si="16"/>
        <v>39173</v>
      </c>
      <c r="F27" s="349">
        <f t="shared" si="16"/>
        <v>39203</v>
      </c>
      <c r="G27" s="349">
        <f t="shared" si="16"/>
        <v>39234</v>
      </c>
      <c r="H27" s="349">
        <f t="shared" si="16"/>
        <v>39264</v>
      </c>
      <c r="I27" s="349">
        <f t="shared" si="16"/>
        <v>39295</v>
      </c>
      <c r="J27" s="349">
        <f t="shared" si="16"/>
        <v>39326</v>
      </c>
      <c r="K27" s="349">
        <f t="shared" si="16"/>
        <v>39356</v>
      </c>
      <c r="L27" s="349">
        <f t="shared" si="16"/>
        <v>39387</v>
      </c>
      <c r="M27" s="349">
        <f t="shared" si="16"/>
        <v>39417</v>
      </c>
    </row>
    <row r="28" spans="1:15" x14ac:dyDescent="0.25">
      <c r="A28" s="245" t="s">
        <v>170</v>
      </c>
      <c r="B28" s="245">
        <f>+M24</f>
        <v>-133656.36878287676</v>
      </c>
      <c r="C28" s="245">
        <f t="shared" ref="C28:M28" si="17">+B32</f>
        <v>-131015.45388026912</v>
      </c>
      <c r="D28" s="245">
        <f t="shared" si="17"/>
        <v>-128358.03325952019</v>
      </c>
      <c r="E28" s="245">
        <f t="shared" si="17"/>
        <v>-125684.00375989158</v>
      </c>
      <c r="F28" s="245">
        <f t="shared" si="17"/>
        <v>-122993.2615758903</v>
      </c>
      <c r="G28" s="245">
        <f t="shared" si="17"/>
        <v>-120285.702253239</v>
      </c>
      <c r="H28" s="245">
        <f t="shared" si="17"/>
        <v>-117561.22068482114</v>
      </c>
      <c r="I28" s="245">
        <f t="shared" si="17"/>
        <v>-114819.71110660066</v>
      </c>
      <c r="J28" s="245">
        <f t="shared" si="17"/>
        <v>-112061.06709351631</v>
      </c>
      <c r="K28" s="245">
        <f t="shared" si="17"/>
        <v>-109285.18155535018</v>
      </c>
      <c r="L28" s="245">
        <f t="shared" si="17"/>
        <v>-107853.13834294598</v>
      </c>
      <c r="M28" s="245">
        <f t="shared" si="17"/>
        <v>-106412.14486046426</v>
      </c>
    </row>
    <row r="29" spans="1:15" x14ac:dyDescent="0.25">
      <c r="A29" s="245" t="s">
        <v>171</v>
      </c>
      <c r="B29" s="245">
        <f>IF(B26&lt;365,+interest!M21,+DCF!$G$63/12)</f>
        <v>3454.6754857148858</v>
      </c>
      <c r="C29" s="245">
        <f>IF(+C26&lt;365,+B29,+DCF!$G$63/12)</f>
        <v>3454.6754857148858</v>
      </c>
      <c r="D29" s="245">
        <f>IF(+D26&lt;365,+C29,+DCF!$G$63/12)</f>
        <v>3454.6754857148858</v>
      </c>
      <c r="E29" s="245">
        <f>IF(+E26&lt;365,+D29,+DCF!$G$63/12)</f>
        <v>3454.6754857148858</v>
      </c>
      <c r="F29" s="245">
        <f>IF(+F26&lt;365,+E29,+DCF!$G$63/12)</f>
        <v>3454.6754857148858</v>
      </c>
      <c r="G29" s="245">
        <f>IF(+G26&lt;365,+F29,+DCF!$G$63/12)</f>
        <v>3454.6754857148858</v>
      </c>
      <c r="H29" s="245">
        <f>IF(+H26&lt;365,+G29,+DCF!$G$63/12)</f>
        <v>3454.6754857148858</v>
      </c>
      <c r="I29" s="245">
        <f>IF(+I26&lt;365,+H29,+DCF!$G$63/12)</f>
        <v>3454.6754857148858</v>
      </c>
      <c r="J29" s="245">
        <f>IF(+J26&lt;365,+I29,+DCF!$G$63/12)</f>
        <v>3454.6754857148858</v>
      </c>
      <c r="K29" s="245">
        <f>IF(+K26&lt;365,+J29,+DCF!$G$63/12)</f>
        <v>2101.9384816150455</v>
      </c>
      <c r="L29" s="245">
        <f>IF(+L26&lt;365,+K29,+DCF!$G$63/12)</f>
        <v>2101.9384816150455</v>
      </c>
      <c r="M29" s="245">
        <f>IF(+M26&lt;365,+L29,+DCF!$G$63/12)</f>
        <v>2101.9384816150455</v>
      </c>
    </row>
    <row r="30" spans="1:15" x14ac:dyDescent="0.25">
      <c r="A30" s="245" t="s">
        <v>172</v>
      </c>
      <c r="B30" s="245">
        <f t="shared" ref="B30:M30" si="18">+B29+B28</f>
        <v>-130201.69329716187</v>
      </c>
      <c r="C30" s="245">
        <f t="shared" si="18"/>
        <v>-127560.77839455423</v>
      </c>
      <c r="D30" s="245">
        <f t="shared" si="18"/>
        <v>-124903.3577738053</v>
      </c>
      <c r="E30" s="245">
        <f t="shared" si="18"/>
        <v>-122229.32827417669</v>
      </c>
      <c r="F30" s="245">
        <f t="shared" si="18"/>
        <v>-119538.58609017541</v>
      </c>
      <c r="G30" s="245">
        <f t="shared" si="18"/>
        <v>-116831.0267675241</v>
      </c>
      <c r="H30" s="245">
        <f t="shared" si="18"/>
        <v>-114106.54519910624</v>
      </c>
      <c r="I30" s="245">
        <f t="shared" si="18"/>
        <v>-111365.03562088577</v>
      </c>
      <c r="J30" s="245">
        <f t="shared" si="18"/>
        <v>-108606.39160780142</v>
      </c>
      <c r="K30" s="245">
        <f t="shared" si="18"/>
        <v>-107183.24307373514</v>
      </c>
      <c r="L30" s="245">
        <f t="shared" si="18"/>
        <v>-105751.19986133094</v>
      </c>
      <c r="M30" s="245">
        <f t="shared" si="18"/>
        <v>-104310.20637884922</v>
      </c>
    </row>
    <row r="31" spans="1:15" x14ac:dyDescent="0.25">
      <c r="A31" s="245" t="s">
        <v>173</v>
      </c>
      <c r="B31" s="245">
        <f t="shared" ref="B31:M31" si="19">+B30*+$B$1/12</f>
        <v>-813.7605831072616</v>
      </c>
      <c r="C31" s="245">
        <f t="shared" si="19"/>
        <v>-797.25486496596386</v>
      </c>
      <c r="D31" s="245">
        <f t="shared" si="19"/>
        <v>-780.64598608628319</v>
      </c>
      <c r="E31" s="245">
        <f t="shared" si="19"/>
        <v>-763.93330171360424</v>
      </c>
      <c r="F31" s="245">
        <f t="shared" si="19"/>
        <v>-747.11616306359622</v>
      </c>
      <c r="G31" s="245">
        <f t="shared" si="19"/>
        <v>-730.19391729702556</v>
      </c>
      <c r="H31" s="245">
        <f t="shared" si="19"/>
        <v>-713.165907494414</v>
      </c>
      <c r="I31" s="245">
        <f t="shared" si="19"/>
        <v>-696.03147263053597</v>
      </c>
      <c r="J31" s="245">
        <f t="shared" si="19"/>
        <v>-678.78994754875885</v>
      </c>
      <c r="K31" s="245">
        <f t="shared" si="19"/>
        <v>-669.89526921084462</v>
      </c>
      <c r="L31" s="245">
        <f t="shared" si="19"/>
        <v>-660.94499913331833</v>
      </c>
      <c r="M31" s="245">
        <f t="shared" si="19"/>
        <v>-651.9387898678076</v>
      </c>
      <c r="N31" s="277">
        <f>SUM(B31:M31)</f>
        <v>-8703.6712021194144</v>
      </c>
    </row>
    <row r="32" spans="1:15" x14ac:dyDescent="0.25">
      <c r="A32" s="246" t="s">
        <v>174</v>
      </c>
      <c r="B32" s="245">
        <f t="shared" ref="B32:M32" si="20">+B31+B30</f>
        <v>-131015.45388026912</v>
      </c>
      <c r="C32" s="245">
        <f t="shared" si="20"/>
        <v>-128358.03325952019</v>
      </c>
      <c r="D32" s="245">
        <f t="shared" si="20"/>
        <v>-125684.00375989158</v>
      </c>
      <c r="E32" s="245">
        <f t="shared" si="20"/>
        <v>-122993.2615758903</v>
      </c>
      <c r="F32" s="245">
        <f t="shared" si="20"/>
        <v>-120285.702253239</v>
      </c>
      <c r="G32" s="245">
        <f t="shared" si="20"/>
        <v>-117561.22068482114</v>
      </c>
      <c r="H32" s="245">
        <f t="shared" si="20"/>
        <v>-114819.71110660066</v>
      </c>
      <c r="I32" s="245">
        <f t="shared" si="20"/>
        <v>-112061.06709351631</v>
      </c>
      <c r="J32" s="245">
        <f t="shared" si="20"/>
        <v>-109285.18155535018</v>
      </c>
      <c r="K32" s="245">
        <f t="shared" si="20"/>
        <v>-107853.13834294598</v>
      </c>
      <c r="L32" s="245">
        <f t="shared" si="20"/>
        <v>-106412.14486046426</v>
      </c>
      <c r="M32" s="245">
        <f t="shared" si="20"/>
        <v>-104962.14516871703</v>
      </c>
      <c r="N32" s="245"/>
      <c r="O32" s="4"/>
    </row>
    <row r="34" spans="1:14" x14ac:dyDescent="0.25">
      <c r="B34" s="352">
        <f>+B26</f>
        <v>93</v>
      </c>
      <c r="C34" s="352">
        <f t="shared" ref="C34:M34" si="21">+C26</f>
        <v>124</v>
      </c>
      <c r="D34" s="352">
        <f t="shared" si="21"/>
        <v>152</v>
      </c>
      <c r="E34" s="352">
        <f t="shared" si="21"/>
        <v>183</v>
      </c>
      <c r="F34" s="352">
        <f t="shared" si="21"/>
        <v>213</v>
      </c>
      <c r="G34" s="352">
        <f t="shared" si="21"/>
        <v>244</v>
      </c>
      <c r="H34" s="352">
        <f t="shared" si="21"/>
        <v>274</v>
      </c>
      <c r="I34" s="352">
        <f t="shared" si="21"/>
        <v>305</v>
      </c>
      <c r="J34" s="352">
        <f t="shared" si="21"/>
        <v>336</v>
      </c>
      <c r="K34" s="352">
        <f t="shared" si="21"/>
        <v>366</v>
      </c>
      <c r="L34" s="352">
        <f t="shared" si="21"/>
        <v>397</v>
      </c>
      <c r="M34" s="352">
        <f t="shared" si="21"/>
        <v>427</v>
      </c>
    </row>
    <row r="35" spans="1:14" x14ac:dyDescent="0.25">
      <c r="A35">
        <f>+A27+1</f>
        <v>5</v>
      </c>
      <c r="B35" s="349">
        <f t="shared" ref="B35:M35" si="22">EDATE(B27,12)</f>
        <v>39448</v>
      </c>
      <c r="C35" s="349">
        <f t="shared" si="22"/>
        <v>39479</v>
      </c>
      <c r="D35" s="349">
        <f t="shared" si="22"/>
        <v>39508</v>
      </c>
      <c r="E35" s="349">
        <f t="shared" si="22"/>
        <v>39539</v>
      </c>
      <c r="F35" s="349">
        <f t="shared" si="22"/>
        <v>39569</v>
      </c>
      <c r="G35" s="349">
        <f t="shared" si="22"/>
        <v>39600</v>
      </c>
      <c r="H35" s="349">
        <f t="shared" si="22"/>
        <v>39630</v>
      </c>
      <c r="I35" s="349">
        <f t="shared" si="22"/>
        <v>39661</v>
      </c>
      <c r="J35" s="349">
        <f t="shared" si="22"/>
        <v>39692</v>
      </c>
      <c r="K35" s="349">
        <f t="shared" si="22"/>
        <v>39722</v>
      </c>
      <c r="L35" s="349">
        <f t="shared" si="22"/>
        <v>39753</v>
      </c>
      <c r="M35" s="349">
        <f t="shared" si="22"/>
        <v>39783</v>
      </c>
    </row>
    <row r="36" spans="1:14" x14ac:dyDescent="0.25">
      <c r="A36" s="245" t="s">
        <v>170</v>
      </c>
      <c r="B36" s="245">
        <f>+M32</f>
        <v>-104962.14516871703</v>
      </c>
      <c r="C36" s="245">
        <f t="shared" ref="C36:M36" si="23">+B40</f>
        <v>-103503.08297889637</v>
      </c>
      <c r="D36" s="245">
        <f t="shared" si="23"/>
        <v>-102034.90165038934</v>
      </c>
      <c r="E36" s="245">
        <f t="shared" si="23"/>
        <v>-100557.54418857914</v>
      </c>
      <c r="F36" s="245">
        <f t="shared" si="23"/>
        <v>-99070.953242632619</v>
      </c>
      <c r="G36" s="245">
        <f t="shared" si="23"/>
        <v>-97575.071103273935</v>
      </c>
      <c r="H36" s="245">
        <f t="shared" si="23"/>
        <v>-96069.839700544268</v>
      </c>
      <c r="I36" s="245">
        <f t="shared" si="23"/>
        <v>-94555.200601547534</v>
      </c>
      <c r="J36" s="245">
        <f t="shared" si="23"/>
        <v>-93031.095008182077</v>
      </c>
      <c r="K36" s="245">
        <f t="shared" si="23"/>
        <v>-91497.463754858079</v>
      </c>
      <c r="L36" s="245">
        <f t="shared" si="23"/>
        <v>-89956.536329709546</v>
      </c>
      <c r="M36" s="245">
        <f t="shared" si="23"/>
        <v>-88405.978108153839</v>
      </c>
    </row>
    <row r="37" spans="1:14" x14ac:dyDescent="0.25">
      <c r="A37" s="245" t="s">
        <v>171</v>
      </c>
      <c r="B37" s="245">
        <f>IF(+B34&lt;365,+interest!M29,+DCF!$H$63/12)</f>
        <v>2101.9384816150455</v>
      </c>
      <c r="C37" s="245">
        <f>IF(+C34&lt;365,+B37,+DCF!$H$63/12)</f>
        <v>2101.9384816150455</v>
      </c>
      <c r="D37" s="245">
        <f>IF(+D34&lt;365,+C37,+DCF!$H$63/12)</f>
        <v>2101.9384816150455</v>
      </c>
      <c r="E37" s="245">
        <f>IF(+E34&lt;365,+D37,+DCF!$H$63/12)</f>
        <v>2101.9384816150455</v>
      </c>
      <c r="F37" s="245">
        <f>IF(+F34&lt;365,+E37,+DCF!$H$63/12)</f>
        <v>2101.9384816150455</v>
      </c>
      <c r="G37" s="245">
        <f>IF(+G34&lt;365,+F37,+DCF!$H$63/12)</f>
        <v>2101.9384816150455</v>
      </c>
      <c r="H37" s="245">
        <f>IF(+H34&lt;365,+G37,+DCF!$H$63/12)</f>
        <v>2101.9384816150455</v>
      </c>
      <c r="I37" s="245">
        <f>IF(+I34&lt;365,+H37,+DCF!$H$63/12)</f>
        <v>2101.9384816150455</v>
      </c>
      <c r="J37" s="245">
        <f>IF(+J34&lt;365,+I37,+DCF!$H$63/12)</f>
        <v>2101.9384816150455</v>
      </c>
      <c r="K37" s="245">
        <f>IF(+K34&lt;365,+J37,+DCF!$H$63/12)</f>
        <v>2099.663675643626</v>
      </c>
      <c r="L37" s="245">
        <f>IF(+L34&lt;365,+K37,+DCF!$H$63/12)</f>
        <v>2099.663675643626</v>
      </c>
      <c r="M37" s="245">
        <f>IF(+M34&lt;365,+L37,+DCF!$H$63/12)</f>
        <v>2099.663675643626</v>
      </c>
    </row>
    <row r="38" spans="1:14" x14ac:dyDescent="0.25">
      <c r="A38" s="245" t="s">
        <v>172</v>
      </c>
      <c r="B38" s="245">
        <f t="shared" ref="B38:M38" si="24">+B37+B36</f>
        <v>-102860.20668710199</v>
      </c>
      <c r="C38" s="245">
        <f t="shared" si="24"/>
        <v>-101401.14449728133</v>
      </c>
      <c r="D38" s="245">
        <f t="shared" si="24"/>
        <v>-99932.963168774295</v>
      </c>
      <c r="E38" s="245">
        <f t="shared" si="24"/>
        <v>-98455.605706964096</v>
      </c>
      <c r="F38" s="245">
        <f t="shared" si="24"/>
        <v>-96969.014761017577</v>
      </c>
      <c r="G38" s="245">
        <f t="shared" si="24"/>
        <v>-95473.132621658893</v>
      </c>
      <c r="H38" s="245">
        <f t="shared" si="24"/>
        <v>-93967.901218929226</v>
      </c>
      <c r="I38" s="245">
        <f t="shared" si="24"/>
        <v>-92453.262119932493</v>
      </c>
      <c r="J38" s="245">
        <f t="shared" si="24"/>
        <v>-90929.156526567036</v>
      </c>
      <c r="K38" s="245">
        <f t="shared" si="24"/>
        <v>-89397.800079214459</v>
      </c>
      <c r="L38" s="245">
        <f t="shared" si="24"/>
        <v>-87856.872654065926</v>
      </c>
      <c r="M38" s="245">
        <f t="shared" si="24"/>
        <v>-86306.314432510218</v>
      </c>
    </row>
    <row r="39" spans="1:14" x14ac:dyDescent="0.25">
      <c r="A39" s="245" t="s">
        <v>173</v>
      </c>
      <c r="B39" s="245">
        <f t="shared" ref="B39:M39" si="25">+B38*+$B$1/12</f>
        <v>-642.87629179438738</v>
      </c>
      <c r="C39" s="245">
        <f t="shared" si="25"/>
        <v>-633.75715310800831</v>
      </c>
      <c r="D39" s="245">
        <f t="shared" si="25"/>
        <v>-624.58101980483934</v>
      </c>
      <c r="E39" s="245">
        <f t="shared" si="25"/>
        <v>-615.34753566852555</v>
      </c>
      <c r="F39" s="245">
        <f t="shared" si="25"/>
        <v>-606.05634225635981</v>
      </c>
      <c r="G39" s="245">
        <f t="shared" si="25"/>
        <v>-596.70707888536811</v>
      </c>
      <c r="H39" s="245">
        <f t="shared" si="25"/>
        <v>-587.29938261830762</v>
      </c>
      <c r="I39" s="245">
        <f t="shared" si="25"/>
        <v>-577.8328882495781</v>
      </c>
      <c r="J39" s="245">
        <f t="shared" si="25"/>
        <v>-568.307228291044</v>
      </c>
      <c r="K39" s="245">
        <f t="shared" si="25"/>
        <v>-558.7362504950903</v>
      </c>
      <c r="L39" s="245">
        <f t="shared" si="25"/>
        <v>-549.10545408791199</v>
      </c>
      <c r="M39" s="245">
        <f t="shared" si="25"/>
        <v>-539.4144652031888</v>
      </c>
      <c r="N39" s="277">
        <f>SUM(B39:M39)</f>
        <v>-7100.0210904626101</v>
      </c>
    </row>
    <row r="40" spans="1:14" x14ac:dyDescent="0.25">
      <c r="A40" s="246" t="s">
        <v>174</v>
      </c>
      <c r="B40" s="245">
        <f t="shared" ref="B40:M40" si="26">+B39+B38</f>
        <v>-103503.08297889637</v>
      </c>
      <c r="C40" s="245">
        <f t="shared" si="26"/>
        <v>-102034.90165038934</v>
      </c>
      <c r="D40" s="245">
        <f t="shared" si="26"/>
        <v>-100557.54418857914</v>
      </c>
      <c r="E40" s="245">
        <f t="shared" si="26"/>
        <v>-99070.953242632619</v>
      </c>
      <c r="F40" s="245">
        <f t="shared" si="26"/>
        <v>-97575.071103273935</v>
      </c>
      <c r="G40" s="245">
        <f t="shared" si="26"/>
        <v>-96069.839700544268</v>
      </c>
      <c r="H40" s="245">
        <f t="shared" si="26"/>
        <v>-94555.200601547534</v>
      </c>
      <c r="I40" s="245">
        <f t="shared" si="26"/>
        <v>-93031.095008182077</v>
      </c>
      <c r="J40" s="245">
        <f t="shared" si="26"/>
        <v>-91497.463754858079</v>
      </c>
      <c r="K40" s="245">
        <f t="shared" si="26"/>
        <v>-89956.536329709546</v>
      </c>
      <c r="L40" s="245">
        <f t="shared" si="26"/>
        <v>-88405.978108153839</v>
      </c>
      <c r="M40" s="245">
        <f t="shared" si="26"/>
        <v>-86845.728897713401</v>
      </c>
      <c r="N40" s="245"/>
    </row>
    <row r="42" spans="1:14" x14ac:dyDescent="0.25">
      <c r="B42" s="352">
        <f>+B34</f>
        <v>93</v>
      </c>
      <c r="C42" s="352">
        <f t="shared" ref="C42:M42" si="27">+C34</f>
        <v>124</v>
      </c>
      <c r="D42" s="352">
        <f t="shared" si="27"/>
        <v>152</v>
      </c>
      <c r="E42" s="352">
        <f t="shared" si="27"/>
        <v>183</v>
      </c>
      <c r="F42" s="352">
        <f t="shared" si="27"/>
        <v>213</v>
      </c>
      <c r="G42" s="352">
        <f t="shared" si="27"/>
        <v>244</v>
      </c>
      <c r="H42" s="352">
        <f t="shared" si="27"/>
        <v>274</v>
      </c>
      <c r="I42" s="352">
        <f t="shared" si="27"/>
        <v>305</v>
      </c>
      <c r="J42" s="352">
        <f t="shared" si="27"/>
        <v>336</v>
      </c>
      <c r="K42" s="352">
        <f t="shared" si="27"/>
        <v>366</v>
      </c>
      <c r="L42" s="352">
        <f t="shared" si="27"/>
        <v>397</v>
      </c>
      <c r="M42" s="352">
        <f t="shared" si="27"/>
        <v>427</v>
      </c>
    </row>
    <row r="43" spans="1:14" x14ac:dyDescent="0.25">
      <c r="A43">
        <f>+A35+1</f>
        <v>6</v>
      </c>
      <c r="B43" s="349">
        <f t="shared" ref="B43:M43" si="28">EDATE(B35,12)</f>
        <v>39814</v>
      </c>
      <c r="C43" s="349">
        <f t="shared" si="28"/>
        <v>39845</v>
      </c>
      <c r="D43" s="349">
        <f t="shared" si="28"/>
        <v>39873</v>
      </c>
      <c r="E43" s="349">
        <f t="shared" si="28"/>
        <v>39904</v>
      </c>
      <c r="F43" s="349">
        <f t="shared" si="28"/>
        <v>39934</v>
      </c>
      <c r="G43" s="349">
        <f t="shared" si="28"/>
        <v>39965</v>
      </c>
      <c r="H43" s="349">
        <f t="shared" si="28"/>
        <v>39995</v>
      </c>
      <c r="I43" s="349">
        <f t="shared" si="28"/>
        <v>40026</v>
      </c>
      <c r="J43" s="349">
        <f t="shared" si="28"/>
        <v>40057</v>
      </c>
      <c r="K43" s="349">
        <f t="shared" si="28"/>
        <v>40087</v>
      </c>
      <c r="L43" s="349">
        <f t="shared" si="28"/>
        <v>40118</v>
      </c>
      <c r="M43" s="349">
        <f t="shared" si="28"/>
        <v>40148</v>
      </c>
    </row>
    <row r="44" spans="1:14" x14ac:dyDescent="0.25">
      <c r="A44" s="245" t="s">
        <v>170</v>
      </c>
      <c r="B44" s="245">
        <f>+M40</f>
        <v>-86845.728897713401</v>
      </c>
      <c r="C44" s="245">
        <f t="shared" ref="C44:M44" si="29">+B48</f>
        <v>-85275.728129707713</v>
      </c>
      <c r="D44" s="245">
        <f t="shared" si="29"/>
        <v>-83695.914856901989</v>
      </c>
      <c r="E44" s="245">
        <f t="shared" si="29"/>
        <v>-82106.227751141239</v>
      </c>
      <c r="F44" s="245">
        <f t="shared" si="29"/>
        <v>-80506.605100969478</v>
      </c>
      <c r="G44" s="245">
        <f t="shared" si="29"/>
        <v>-78896.984809234142</v>
      </c>
      <c r="H44" s="245">
        <f t="shared" si="29"/>
        <v>-77277.304390675461</v>
      </c>
      <c r="I44" s="245">
        <f t="shared" si="29"/>
        <v>-75647.50096950079</v>
      </c>
      <c r="J44" s="245">
        <f t="shared" si="29"/>
        <v>-74007.511276943784</v>
      </c>
      <c r="K44" s="245">
        <f t="shared" si="29"/>
        <v>-72357.271648808295</v>
      </c>
      <c r="L44" s="245">
        <f t="shared" si="29"/>
        <v>-70751.570971191672</v>
      </c>
      <c r="M44" s="245">
        <f t="shared" si="29"/>
        <v>-69135.834664339942</v>
      </c>
    </row>
    <row r="45" spans="1:14" x14ac:dyDescent="0.25">
      <c r="A45" s="245" t="s">
        <v>171</v>
      </c>
      <c r="B45" s="245">
        <f>IF(+B42&lt;365,+interest!M37,+DCF!$I$63/12)</f>
        <v>2099.663675643626</v>
      </c>
      <c r="C45" s="245">
        <f>IF(+C42&lt;365,+B45,+DCF!$I$63/12)</f>
        <v>2099.663675643626</v>
      </c>
      <c r="D45" s="245">
        <f>IF(+D42&lt;365,+C45,+DCF!$I$63/12)</f>
        <v>2099.663675643626</v>
      </c>
      <c r="E45" s="245">
        <f>IF(+E42&lt;365,+D45,+DCF!$I$63/12)</f>
        <v>2099.663675643626</v>
      </c>
      <c r="F45" s="245">
        <f>IF(+F42&lt;365,+E45,+DCF!$I$63/12)</f>
        <v>2099.663675643626</v>
      </c>
      <c r="G45" s="245">
        <f>IF(+G42&lt;365,+F45,+DCF!$I$63/12)</f>
        <v>2099.663675643626</v>
      </c>
      <c r="H45" s="245">
        <f>IF(+H42&lt;365,+G45,+DCF!$I$63/12)</f>
        <v>2099.663675643626</v>
      </c>
      <c r="I45" s="245">
        <f>IF(+I42&lt;365,+H45,+DCF!$I$63/12)</f>
        <v>2099.663675643626</v>
      </c>
      <c r="J45" s="245">
        <f>IF(+J42&lt;365,+I45,+DCF!$I$63/12)</f>
        <v>2099.663675643626</v>
      </c>
      <c r="K45" s="245">
        <f>IF(+K42&lt;365,+J45,+DCF!$I$63/12)</f>
        <v>2045.1514289904899</v>
      </c>
      <c r="L45" s="245">
        <f>IF(+L42&lt;365,+K45,+DCF!$I$63/12)</f>
        <v>2045.1514289904899</v>
      </c>
      <c r="M45" s="245">
        <f>IF(+M42&lt;365,+L45,+DCF!$I$63/12)</f>
        <v>2045.1514289904899</v>
      </c>
    </row>
    <row r="46" spans="1:14" x14ac:dyDescent="0.25">
      <c r="A46" s="245" t="s">
        <v>172</v>
      </c>
      <c r="B46" s="245">
        <f t="shared" ref="B46:M46" si="30">+B45+B44</f>
        <v>-84746.065222069781</v>
      </c>
      <c r="C46" s="245">
        <f t="shared" si="30"/>
        <v>-83176.064454064093</v>
      </c>
      <c r="D46" s="245">
        <f t="shared" si="30"/>
        <v>-81596.251181258369</v>
      </c>
      <c r="E46" s="245">
        <f t="shared" si="30"/>
        <v>-80006.564075497619</v>
      </c>
      <c r="F46" s="245">
        <f t="shared" si="30"/>
        <v>-78406.941425325858</v>
      </c>
      <c r="G46" s="245">
        <f t="shared" si="30"/>
        <v>-76797.321133590522</v>
      </c>
      <c r="H46" s="245">
        <f t="shared" si="30"/>
        <v>-75177.640715031841</v>
      </c>
      <c r="I46" s="245">
        <f t="shared" si="30"/>
        <v>-73547.83729385717</v>
      </c>
      <c r="J46" s="245">
        <f t="shared" si="30"/>
        <v>-71907.847601300164</v>
      </c>
      <c r="K46" s="245">
        <f t="shared" si="30"/>
        <v>-70312.120219817807</v>
      </c>
      <c r="L46" s="245">
        <f t="shared" si="30"/>
        <v>-68706.419542201184</v>
      </c>
      <c r="M46" s="245">
        <f t="shared" si="30"/>
        <v>-67090.683235349454</v>
      </c>
    </row>
    <row r="47" spans="1:14" x14ac:dyDescent="0.25">
      <c r="A47" s="245" t="s">
        <v>173</v>
      </c>
      <c r="B47" s="245">
        <f t="shared" ref="B47:M47" si="31">+B46*+$B$1/12</f>
        <v>-529.66290763793609</v>
      </c>
      <c r="C47" s="245">
        <f t="shared" si="31"/>
        <v>-519.85040283790056</v>
      </c>
      <c r="D47" s="245">
        <f t="shared" si="31"/>
        <v>-509.97656988286479</v>
      </c>
      <c r="E47" s="245">
        <f t="shared" si="31"/>
        <v>-500.04102547186011</v>
      </c>
      <c r="F47" s="245">
        <f t="shared" si="31"/>
        <v>-490.04338390828661</v>
      </c>
      <c r="G47" s="245">
        <f t="shared" si="31"/>
        <v>-479.98325708494076</v>
      </c>
      <c r="H47" s="245">
        <f t="shared" si="31"/>
        <v>-469.86025446894899</v>
      </c>
      <c r="I47" s="245">
        <f t="shared" si="31"/>
        <v>-459.67398308660728</v>
      </c>
      <c r="J47" s="245">
        <f t="shared" si="31"/>
        <v>-449.42404750812602</v>
      </c>
      <c r="K47" s="245">
        <f t="shared" si="31"/>
        <v>-439.45075137386129</v>
      </c>
      <c r="L47" s="245">
        <f t="shared" si="31"/>
        <v>-429.4151221387574</v>
      </c>
      <c r="M47" s="245">
        <f t="shared" si="31"/>
        <v>-419.31677022093407</v>
      </c>
      <c r="N47" s="277">
        <f>SUM(B47:M47)</f>
        <v>-5696.6984756210231</v>
      </c>
    </row>
    <row r="48" spans="1:14" x14ac:dyDescent="0.25">
      <c r="A48" s="246" t="s">
        <v>174</v>
      </c>
      <c r="B48" s="245">
        <f t="shared" ref="B48:M48" si="32">+B47+B46</f>
        <v>-85275.728129707713</v>
      </c>
      <c r="C48" s="245">
        <f t="shared" si="32"/>
        <v>-83695.914856901989</v>
      </c>
      <c r="D48" s="245">
        <f t="shared" si="32"/>
        <v>-82106.227751141239</v>
      </c>
      <c r="E48" s="245">
        <f t="shared" si="32"/>
        <v>-80506.605100969478</v>
      </c>
      <c r="F48" s="245">
        <f t="shared" si="32"/>
        <v>-78896.984809234142</v>
      </c>
      <c r="G48" s="245">
        <f t="shared" si="32"/>
        <v>-77277.304390675461</v>
      </c>
      <c r="H48" s="245">
        <f t="shared" si="32"/>
        <v>-75647.50096950079</v>
      </c>
      <c r="I48" s="245">
        <f t="shared" si="32"/>
        <v>-74007.511276943784</v>
      </c>
      <c r="J48" s="245">
        <f t="shared" si="32"/>
        <v>-72357.271648808295</v>
      </c>
      <c r="K48" s="245">
        <f t="shared" si="32"/>
        <v>-70751.570971191672</v>
      </c>
      <c r="L48" s="245">
        <f t="shared" si="32"/>
        <v>-69135.834664339942</v>
      </c>
      <c r="M48" s="245">
        <f t="shared" si="32"/>
        <v>-67510.000005570386</v>
      </c>
      <c r="N48" s="245"/>
    </row>
    <row r="50" spans="1:14" x14ac:dyDescent="0.25">
      <c r="B50" s="352">
        <f>+B42</f>
        <v>93</v>
      </c>
      <c r="C50" s="352">
        <f t="shared" ref="C50:M50" si="33">+C42</f>
        <v>124</v>
      </c>
      <c r="D50" s="352">
        <f t="shared" si="33"/>
        <v>152</v>
      </c>
      <c r="E50" s="352">
        <f t="shared" si="33"/>
        <v>183</v>
      </c>
      <c r="F50" s="352">
        <f t="shared" si="33"/>
        <v>213</v>
      </c>
      <c r="G50" s="352">
        <f t="shared" si="33"/>
        <v>244</v>
      </c>
      <c r="H50" s="352">
        <f t="shared" si="33"/>
        <v>274</v>
      </c>
      <c r="I50" s="352">
        <f t="shared" si="33"/>
        <v>305</v>
      </c>
      <c r="J50" s="352">
        <f t="shared" si="33"/>
        <v>336</v>
      </c>
      <c r="K50" s="352">
        <f t="shared" si="33"/>
        <v>366</v>
      </c>
      <c r="L50" s="352">
        <f t="shared" si="33"/>
        <v>397</v>
      </c>
      <c r="M50" s="352">
        <f t="shared" si="33"/>
        <v>427</v>
      </c>
    </row>
    <row r="51" spans="1:14" x14ac:dyDescent="0.25">
      <c r="A51">
        <f>+A43+1</f>
        <v>7</v>
      </c>
      <c r="B51" s="349">
        <f t="shared" ref="B51:M51" si="34">EDATE(B43,12)</f>
        <v>40179</v>
      </c>
      <c r="C51" s="349">
        <f t="shared" si="34"/>
        <v>40210</v>
      </c>
      <c r="D51" s="349">
        <f t="shared" si="34"/>
        <v>40238</v>
      </c>
      <c r="E51" s="349">
        <f t="shared" si="34"/>
        <v>40269</v>
      </c>
      <c r="F51" s="349">
        <f t="shared" si="34"/>
        <v>40299</v>
      </c>
      <c r="G51" s="349">
        <f t="shared" si="34"/>
        <v>40330</v>
      </c>
      <c r="H51" s="349">
        <f t="shared" si="34"/>
        <v>40360</v>
      </c>
      <c r="I51" s="349">
        <f t="shared" si="34"/>
        <v>40391</v>
      </c>
      <c r="J51" s="349">
        <f t="shared" si="34"/>
        <v>40422</v>
      </c>
      <c r="K51" s="349">
        <f t="shared" si="34"/>
        <v>40452</v>
      </c>
      <c r="L51" s="349">
        <f t="shared" si="34"/>
        <v>40483</v>
      </c>
      <c r="M51" s="349">
        <f t="shared" si="34"/>
        <v>40513</v>
      </c>
    </row>
    <row r="52" spans="1:14" x14ac:dyDescent="0.25">
      <c r="A52" s="245" t="s">
        <v>170</v>
      </c>
      <c r="B52" s="245">
        <f>+M48</f>
        <v>-67510.000005570386</v>
      </c>
      <c r="C52" s="245">
        <f t="shared" ref="C52:M52" si="35">+B56</f>
        <v>-65874.003880183518</v>
      </c>
      <c r="D52" s="245">
        <f t="shared" si="35"/>
        <v>-64227.782779012989</v>
      </c>
      <c r="E52" s="245">
        <f t="shared" si="35"/>
        <v>-62571.27279596014</v>
      </c>
      <c r="F52" s="245">
        <f t="shared" si="35"/>
        <v>-60904.40962551321</v>
      </c>
      <c r="G52" s="245">
        <f t="shared" si="35"/>
        <v>-59227.128560250989</v>
      </c>
      <c r="H52" s="245">
        <f t="shared" si="35"/>
        <v>-57539.364488330881</v>
      </c>
      <c r="I52" s="245">
        <f t="shared" si="35"/>
        <v>-55841.051890961273</v>
      </c>
      <c r="J52" s="245">
        <f t="shared" si="35"/>
        <v>-54132.124839858101</v>
      </c>
      <c r="K52" s="245">
        <f t="shared" si="35"/>
        <v>-52412.516994685539</v>
      </c>
      <c r="L52" s="245">
        <f t="shared" si="35"/>
        <v>-50710.590640950533</v>
      </c>
      <c r="M52" s="245">
        <f t="shared" si="35"/>
        <v>-48998.02724750468</v>
      </c>
    </row>
    <row r="53" spans="1:14" x14ac:dyDescent="0.25">
      <c r="A53" s="245" t="s">
        <v>171</v>
      </c>
      <c r="B53" s="245">
        <f>IF(+B50&lt;365,+interest!M45,+DCF!$J$63/12)</f>
        <v>2045.1514289904899</v>
      </c>
      <c r="C53" s="245">
        <f>IF(+C50&lt;365,+B53,+DCF!$J$63/12)</f>
        <v>2045.1514289904899</v>
      </c>
      <c r="D53" s="245">
        <f>IF(+D50&lt;365,+C53,+DCF!$J$63/12)</f>
        <v>2045.1514289904899</v>
      </c>
      <c r="E53" s="245">
        <f>IF(+E50&lt;365,+D53,+DCF!$J$63/12)</f>
        <v>2045.1514289904899</v>
      </c>
      <c r="F53" s="245">
        <f>IF(+F50&lt;365,+E53,+DCF!$J$63/12)</f>
        <v>2045.1514289904899</v>
      </c>
      <c r="G53" s="245">
        <f>IF(+G50&lt;365,+F53,+DCF!$J$63/12)</f>
        <v>2045.1514289904899</v>
      </c>
      <c r="H53" s="245">
        <f>IF(+H50&lt;365,+G53,+DCF!$J$63/12)</f>
        <v>2045.1514289904899</v>
      </c>
      <c r="I53" s="245">
        <f>IF(+I50&lt;365,+H53,+DCF!$J$63/12)</f>
        <v>2045.1514289904899</v>
      </c>
      <c r="J53" s="245">
        <f>IF(+J50&lt;365,+I53,+DCF!$J$63/12)</f>
        <v>2045.1514289904899</v>
      </c>
      <c r="K53" s="245">
        <f>IF(+K50&lt;365,+J53,+DCF!$J$63/12)</f>
        <v>2016.898966411718</v>
      </c>
      <c r="L53" s="245">
        <f>IF(+L50&lt;365,+K53,+DCF!$J$63/12)</f>
        <v>2016.898966411718</v>
      </c>
      <c r="M53" s="245">
        <f>IF(+M50&lt;365,+L53,+DCF!$J$63/12)</f>
        <v>2016.898966411718</v>
      </c>
    </row>
    <row r="54" spans="1:14" x14ac:dyDescent="0.25">
      <c r="A54" s="245" t="s">
        <v>172</v>
      </c>
      <c r="B54" s="245">
        <f t="shared" ref="B54:M54" si="36">+B53+B52</f>
        <v>-65464.848576579898</v>
      </c>
      <c r="C54" s="245">
        <f t="shared" si="36"/>
        <v>-63828.85245119303</v>
      </c>
      <c r="D54" s="245">
        <f t="shared" si="36"/>
        <v>-62182.631350022501</v>
      </c>
      <c r="E54" s="245">
        <f t="shared" si="36"/>
        <v>-60526.121366969652</v>
      </c>
      <c r="F54" s="245">
        <f t="shared" si="36"/>
        <v>-58859.258196522722</v>
      </c>
      <c r="G54" s="245">
        <f t="shared" si="36"/>
        <v>-57181.977131260501</v>
      </c>
      <c r="H54" s="245">
        <f t="shared" si="36"/>
        <v>-55494.213059340393</v>
      </c>
      <c r="I54" s="245">
        <f t="shared" si="36"/>
        <v>-53795.900461970785</v>
      </c>
      <c r="J54" s="245">
        <f t="shared" si="36"/>
        <v>-52086.973410867613</v>
      </c>
      <c r="K54" s="245">
        <f t="shared" si="36"/>
        <v>-50395.618028273821</v>
      </c>
      <c r="L54" s="245">
        <f t="shared" si="36"/>
        <v>-48693.691674538815</v>
      </c>
      <c r="M54" s="245">
        <f t="shared" si="36"/>
        <v>-46981.128281092962</v>
      </c>
    </row>
    <row r="55" spans="1:14" x14ac:dyDescent="0.25">
      <c r="A55" s="245" t="s">
        <v>173</v>
      </c>
      <c r="B55" s="245">
        <f t="shared" ref="B55:M55" si="37">+B54*+$B$1/12</f>
        <v>-409.15530360362436</v>
      </c>
      <c r="C55" s="245">
        <f t="shared" si="37"/>
        <v>-398.9303278199564</v>
      </c>
      <c r="D55" s="245">
        <f t="shared" si="37"/>
        <v>-388.64144593764058</v>
      </c>
      <c r="E55" s="245">
        <f t="shared" si="37"/>
        <v>-378.28825854356029</v>
      </c>
      <c r="F55" s="245">
        <f t="shared" si="37"/>
        <v>-367.87036372826697</v>
      </c>
      <c r="G55" s="245">
        <f t="shared" si="37"/>
        <v>-357.38735707037813</v>
      </c>
      <c r="H55" s="245">
        <f t="shared" si="37"/>
        <v>-346.83883162087744</v>
      </c>
      <c r="I55" s="245">
        <f t="shared" si="37"/>
        <v>-336.22437788731742</v>
      </c>
      <c r="J55" s="245">
        <f t="shared" si="37"/>
        <v>-325.54358381792258</v>
      </c>
      <c r="K55" s="245">
        <f t="shared" si="37"/>
        <v>-314.97261267671138</v>
      </c>
      <c r="L55" s="245">
        <f t="shared" si="37"/>
        <v>-304.33557296586758</v>
      </c>
      <c r="M55" s="245">
        <f t="shared" si="37"/>
        <v>-293.632051756831</v>
      </c>
      <c r="N55" s="277">
        <f>SUM(B55:M55)</f>
        <v>-4221.8200874289541</v>
      </c>
    </row>
    <row r="56" spans="1:14" x14ac:dyDescent="0.25">
      <c r="A56" s="246" t="s">
        <v>174</v>
      </c>
      <c r="B56" s="245">
        <f t="shared" ref="B56:M56" si="38">+B55+B54</f>
        <v>-65874.003880183518</v>
      </c>
      <c r="C56" s="245">
        <f t="shared" si="38"/>
        <v>-64227.782779012989</v>
      </c>
      <c r="D56" s="245">
        <f t="shared" si="38"/>
        <v>-62571.27279596014</v>
      </c>
      <c r="E56" s="245">
        <f t="shared" si="38"/>
        <v>-60904.40962551321</v>
      </c>
      <c r="F56" s="245">
        <f t="shared" si="38"/>
        <v>-59227.128560250989</v>
      </c>
      <c r="G56" s="245">
        <f t="shared" si="38"/>
        <v>-57539.364488330881</v>
      </c>
      <c r="H56" s="245">
        <f t="shared" si="38"/>
        <v>-55841.051890961273</v>
      </c>
      <c r="I56" s="245">
        <f t="shared" si="38"/>
        <v>-54132.124839858101</v>
      </c>
      <c r="J56" s="245">
        <f t="shared" si="38"/>
        <v>-52412.516994685539</v>
      </c>
      <c r="K56" s="245">
        <f t="shared" si="38"/>
        <v>-50710.590640950533</v>
      </c>
      <c r="L56" s="245">
        <f t="shared" si="38"/>
        <v>-48998.02724750468</v>
      </c>
      <c r="M56" s="245">
        <f t="shared" si="38"/>
        <v>-47274.760332849793</v>
      </c>
      <c r="N56" s="245"/>
    </row>
    <row r="58" spans="1:14" x14ac:dyDescent="0.25">
      <c r="B58" s="352">
        <f>+B50</f>
        <v>93</v>
      </c>
      <c r="C58" s="352">
        <f t="shared" ref="C58:M58" si="39">+C50</f>
        <v>124</v>
      </c>
      <c r="D58" s="352">
        <f t="shared" si="39"/>
        <v>152</v>
      </c>
      <c r="E58" s="352">
        <f t="shared" si="39"/>
        <v>183</v>
      </c>
      <c r="F58" s="352">
        <f t="shared" si="39"/>
        <v>213</v>
      </c>
      <c r="G58" s="352">
        <f t="shared" si="39"/>
        <v>244</v>
      </c>
      <c r="H58" s="352">
        <f t="shared" si="39"/>
        <v>274</v>
      </c>
      <c r="I58" s="352">
        <f t="shared" si="39"/>
        <v>305</v>
      </c>
      <c r="J58" s="352">
        <f t="shared" si="39"/>
        <v>336</v>
      </c>
      <c r="K58" s="352">
        <f t="shared" si="39"/>
        <v>366</v>
      </c>
      <c r="L58" s="352">
        <f t="shared" si="39"/>
        <v>397</v>
      </c>
      <c r="M58" s="352">
        <f t="shared" si="39"/>
        <v>427</v>
      </c>
    </row>
    <row r="59" spans="1:14" x14ac:dyDescent="0.25">
      <c r="A59">
        <f>+A51+1</f>
        <v>8</v>
      </c>
      <c r="B59" s="349">
        <f t="shared" ref="B59:M59" si="40">EDATE(B51,12)</f>
        <v>40544</v>
      </c>
      <c r="C59" s="349">
        <f t="shared" si="40"/>
        <v>40575</v>
      </c>
      <c r="D59" s="349">
        <f t="shared" si="40"/>
        <v>40603</v>
      </c>
      <c r="E59" s="349">
        <f t="shared" si="40"/>
        <v>40634</v>
      </c>
      <c r="F59" s="349">
        <f t="shared" si="40"/>
        <v>40664</v>
      </c>
      <c r="G59" s="349">
        <f t="shared" si="40"/>
        <v>40695</v>
      </c>
      <c r="H59" s="349">
        <f t="shared" si="40"/>
        <v>40725</v>
      </c>
      <c r="I59" s="349">
        <f t="shared" si="40"/>
        <v>40756</v>
      </c>
      <c r="J59" s="349">
        <f t="shared" si="40"/>
        <v>40787</v>
      </c>
      <c r="K59" s="349">
        <f t="shared" si="40"/>
        <v>40817</v>
      </c>
      <c r="L59" s="349">
        <f t="shared" si="40"/>
        <v>40848</v>
      </c>
      <c r="M59" s="349">
        <f t="shared" si="40"/>
        <v>40878</v>
      </c>
    </row>
    <row r="60" spans="1:14" x14ac:dyDescent="0.25">
      <c r="A60" s="245" t="s">
        <v>170</v>
      </c>
      <c r="B60" s="245">
        <f>+M56</f>
        <v>-47274.760332849793</v>
      </c>
      <c r="C60" s="245">
        <f t="shared" ref="C60:M60" si="41">+B64</f>
        <v>-45540.722999978316</v>
      </c>
      <c r="D60" s="245">
        <f t="shared" si="41"/>
        <v>-43795.847933776386</v>
      </c>
      <c r="E60" s="245">
        <f t="shared" si="41"/>
        <v>-42040.067398410698</v>
      </c>
      <c r="F60" s="245">
        <f t="shared" si="41"/>
        <v>-40273.313234698973</v>
      </c>
      <c r="G60" s="245">
        <f t="shared" si="41"/>
        <v>-38495.516857464048</v>
      </c>
      <c r="H60" s="245">
        <f t="shared" si="41"/>
        <v>-36706.609252871407</v>
      </c>
      <c r="I60" s="245">
        <f t="shared" si="41"/>
        <v>-34906.520975750063</v>
      </c>
      <c r="J60" s="245">
        <f t="shared" si="41"/>
        <v>-33095.18214689671</v>
      </c>
      <c r="K60" s="245">
        <f t="shared" si="41"/>
        <v>-31272.522450363023</v>
      </c>
      <c r="L60" s="245">
        <f t="shared" si="41"/>
        <v>-29363.553085831867</v>
      </c>
      <c r="M60" s="245">
        <f t="shared" si="41"/>
        <v>-27442.652662772391</v>
      </c>
    </row>
    <row r="61" spans="1:14" x14ac:dyDescent="0.25">
      <c r="A61" s="245" t="s">
        <v>171</v>
      </c>
      <c r="B61" s="245">
        <f>IF(+B58&lt;365,+interest!M53,+DCF!$K$63/12)</f>
        <v>2016.898966411718</v>
      </c>
      <c r="C61" s="245">
        <f>IF(+C58&lt;365,+B61,+DCF!$K$63/12)</f>
        <v>2016.898966411718</v>
      </c>
      <c r="D61" s="245">
        <f>IF(+D58&lt;365,+C61,+DCF!$K$63/12)</f>
        <v>2016.898966411718</v>
      </c>
      <c r="E61" s="245">
        <f>IF(+E58&lt;365,+D61,+DCF!$K$63/12)</f>
        <v>2016.898966411718</v>
      </c>
      <c r="F61" s="245">
        <f>IF(+F58&lt;365,+E61,+DCF!$K$63/12)</f>
        <v>2016.898966411718</v>
      </c>
      <c r="G61" s="245">
        <f>IF(+G58&lt;365,+F61,+DCF!$K$63/12)</f>
        <v>2016.898966411718</v>
      </c>
      <c r="H61" s="245">
        <f>IF(+H58&lt;365,+G61,+DCF!$K$63/12)</f>
        <v>2016.898966411718</v>
      </c>
      <c r="I61" s="245">
        <f>IF(+I58&lt;365,+H61,+DCF!$K$63/12)</f>
        <v>2016.898966411718</v>
      </c>
      <c r="J61" s="245">
        <f>IF(+J58&lt;365,+I61,+DCF!$K$63/12)</f>
        <v>2016.898966411718</v>
      </c>
      <c r="K61" s="245">
        <f>IF(+K58&lt;365,+J61,+DCF!$K$63/12)</f>
        <v>2091.3516818344615</v>
      </c>
      <c r="L61" s="245">
        <f>IF(+L58&lt;365,+K61,+DCF!$K$63/12)</f>
        <v>2091.3516818344615</v>
      </c>
      <c r="M61" s="245">
        <f>IF(+M58&lt;365,+L61,+DCF!$K$63/12)</f>
        <v>2091.3516818344615</v>
      </c>
    </row>
    <row r="62" spans="1:14" x14ac:dyDescent="0.25">
      <c r="A62" s="245" t="s">
        <v>172</v>
      </c>
      <c r="B62" s="245">
        <f t="shared" ref="B62:M62" si="42">+B61+B60</f>
        <v>-45257.861366438075</v>
      </c>
      <c r="C62" s="245">
        <f t="shared" si="42"/>
        <v>-43523.824033566598</v>
      </c>
      <c r="D62" s="245">
        <f t="shared" si="42"/>
        <v>-41778.948967364668</v>
      </c>
      <c r="E62" s="245">
        <f t="shared" si="42"/>
        <v>-40023.16843199898</v>
      </c>
      <c r="F62" s="245">
        <f t="shared" si="42"/>
        <v>-38256.414268287255</v>
      </c>
      <c r="G62" s="245">
        <f t="shared" si="42"/>
        <v>-36478.61789105233</v>
      </c>
      <c r="H62" s="245">
        <f t="shared" si="42"/>
        <v>-34689.710286459689</v>
      </c>
      <c r="I62" s="245">
        <f t="shared" si="42"/>
        <v>-32889.622009338345</v>
      </c>
      <c r="J62" s="245">
        <f t="shared" si="42"/>
        <v>-31078.283180484992</v>
      </c>
      <c r="K62" s="245">
        <f t="shared" si="42"/>
        <v>-29181.170768528562</v>
      </c>
      <c r="L62" s="245">
        <f t="shared" si="42"/>
        <v>-27272.201403997406</v>
      </c>
      <c r="M62" s="245">
        <f t="shared" si="42"/>
        <v>-25351.300980937929</v>
      </c>
    </row>
    <row r="63" spans="1:14" x14ac:dyDescent="0.25">
      <c r="A63" s="245" t="s">
        <v>173</v>
      </c>
      <c r="B63" s="245">
        <f t="shared" ref="B63:M63" si="43">+B62*+$B$1/12</f>
        <v>-282.86163354023796</v>
      </c>
      <c r="C63" s="245">
        <f t="shared" si="43"/>
        <v>-272.02390020979124</v>
      </c>
      <c r="D63" s="245">
        <f t="shared" si="43"/>
        <v>-261.11843104602917</v>
      </c>
      <c r="E63" s="245">
        <f t="shared" si="43"/>
        <v>-250.14480269999362</v>
      </c>
      <c r="F63" s="245">
        <f t="shared" si="43"/>
        <v>-239.10258917679536</v>
      </c>
      <c r="G63" s="245">
        <f t="shared" si="43"/>
        <v>-227.99136181907704</v>
      </c>
      <c r="H63" s="245">
        <f t="shared" si="43"/>
        <v>-216.81068929037303</v>
      </c>
      <c r="I63" s="245">
        <f t="shared" si="43"/>
        <v>-205.56013755836466</v>
      </c>
      <c r="J63" s="245">
        <f t="shared" si="43"/>
        <v>-194.23926987803119</v>
      </c>
      <c r="K63" s="245">
        <f t="shared" si="43"/>
        <v>-182.38231730330349</v>
      </c>
      <c r="L63" s="245">
        <f t="shared" si="43"/>
        <v>-170.45125877498378</v>
      </c>
      <c r="M63" s="245">
        <f t="shared" si="43"/>
        <v>-158.44563113086204</v>
      </c>
      <c r="N63" s="277">
        <f>SUM(B63:M63)</f>
        <v>-2661.1320224278425</v>
      </c>
    </row>
    <row r="64" spans="1:14" x14ac:dyDescent="0.25">
      <c r="A64" s="246" t="s">
        <v>174</v>
      </c>
      <c r="B64" s="245">
        <f t="shared" ref="B64:M64" si="44">+B63+B62</f>
        <v>-45540.722999978316</v>
      </c>
      <c r="C64" s="245">
        <f t="shared" si="44"/>
        <v>-43795.847933776386</v>
      </c>
      <c r="D64" s="245">
        <f t="shared" si="44"/>
        <v>-42040.067398410698</v>
      </c>
      <c r="E64" s="245">
        <f t="shared" si="44"/>
        <v>-40273.313234698973</v>
      </c>
      <c r="F64" s="245">
        <f t="shared" si="44"/>
        <v>-38495.516857464048</v>
      </c>
      <c r="G64" s="245">
        <f t="shared" si="44"/>
        <v>-36706.609252871407</v>
      </c>
      <c r="H64" s="245">
        <f t="shared" si="44"/>
        <v>-34906.520975750063</v>
      </c>
      <c r="I64" s="245">
        <f t="shared" si="44"/>
        <v>-33095.18214689671</v>
      </c>
      <c r="J64" s="245">
        <f t="shared" si="44"/>
        <v>-31272.522450363023</v>
      </c>
      <c r="K64" s="245">
        <f t="shared" si="44"/>
        <v>-29363.553085831867</v>
      </c>
      <c r="L64" s="245">
        <f t="shared" si="44"/>
        <v>-27442.652662772391</v>
      </c>
      <c r="M64" s="245">
        <f t="shared" si="44"/>
        <v>-25509.74661206879</v>
      </c>
      <c r="N64" s="245"/>
    </row>
    <row r="66" spans="1:14" x14ac:dyDescent="0.25">
      <c r="B66" s="352">
        <f>+B58</f>
        <v>93</v>
      </c>
      <c r="C66" s="352">
        <f t="shared" ref="C66:M66" si="45">+C58</f>
        <v>124</v>
      </c>
      <c r="D66" s="352">
        <f t="shared" si="45"/>
        <v>152</v>
      </c>
      <c r="E66" s="352">
        <f t="shared" si="45"/>
        <v>183</v>
      </c>
      <c r="F66" s="352">
        <f t="shared" si="45"/>
        <v>213</v>
      </c>
      <c r="G66" s="352">
        <f t="shared" si="45"/>
        <v>244</v>
      </c>
      <c r="H66" s="352">
        <f t="shared" si="45"/>
        <v>274</v>
      </c>
      <c r="I66" s="352">
        <f t="shared" si="45"/>
        <v>305</v>
      </c>
      <c r="J66" s="352">
        <f t="shared" si="45"/>
        <v>336</v>
      </c>
      <c r="K66" s="352">
        <f t="shared" si="45"/>
        <v>366</v>
      </c>
      <c r="L66" s="352">
        <f t="shared" si="45"/>
        <v>397</v>
      </c>
      <c r="M66" s="352">
        <f t="shared" si="45"/>
        <v>427</v>
      </c>
    </row>
    <row r="67" spans="1:14" x14ac:dyDescent="0.25">
      <c r="A67">
        <f>+A59+1</f>
        <v>9</v>
      </c>
      <c r="B67" s="349">
        <f t="shared" ref="B67:M67" si="46">EDATE(B59,12)</f>
        <v>40909</v>
      </c>
      <c r="C67" s="349">
        <f t="shared" si="46"/>
        <v>40940</v>
      </c>
      <c r="D67" s="349">
        <f t="shared" si="46"/>
        <v>40969</v>
      </c>
      <c r="E67" s="349">
        <f t="shared" si="46"/>
        <v>41000</v>
      </c>
      <c r="F67" s="349">
        <f t="shared" si="46"/>
        <v>41030</v>
      </c>
      <c r="G67" s="349">
        <f t="shared" si="46"/>
        <v>41061</v>
      </c>
      <c r="H67" s="349">
        <f t="shared" si="46"/>
        <v>41091</v>
      </c>
      <c r="I67" s="349">
        <f t="shared" si="46"/>
        <v>41122</v>
      </c>
      <c r="J67" s="349">
        <f t="shared" si="46"/>
        <v>41153</v>
      </c>
      <c r="K67" s="349">
        <f t="shared" si="46"/>
        <v>41183</v>
      </c>
      <c r="L67" s="349">
        <f t="shared" si="46"/>
        <v>41214</v>
      </c>
      <c r="M67" s="349">
        <f t="shared" si="46"/>
        <v>41244</v>
      </c>
    </row>
    <row r="68" spans="1:14" x14ac:dyDescent="0.25">
      <c r="A68" s="245" t="s">
        <v>170</v>
      </c>
      <c r="B68" s="245">
        <f>+M64</f>
        <v>-25509.74661206879</v>
      </c>
      <c r="C68" s="245">
        <f t="shared" ref="C68:M68" si="47">+B72</f>
        <v>-23564.759898548291</v>
      </c>
      <c r="D68" s="245">
        <f t="shared" si="47"/>
        <v>-21607.617018068289</v>
      </c>
      <c r="E68" s="245">
        <f t="shared" si="47"/>
        <v>-19638.241994585289</v>
      </c>
      <c r="F68" s="245">
        <f t="shared" si="47"/>
        <v>-17656.558377205522</v>
      </c>
      <c r="G68" s="245">
        <f t="shared" si="47"/>
        <v>-15662.489237217129</v>
      </c>
      <c r="H68" s="245">
        <f t="shared" si="47"/>
        <v>-13655.95716510381</v>
      </c>
      <c r="I68" s="245">
        <f t="shared" si="47"/>
        <v>-11636.884267539781</v>
      </c>
      <c r="J68" s="245">
        <f t="shared" si="47"/>
        <v>-9605.1921643659771</v>
      </c>
      <c r="K68" s="245">
        <f t="shared" si="47"/>
        <v>-7560.8019855473376</v>
      </c>
      <c r="L68" s="245">
        <f t="shared" si="47"/>
        <v>-5457.5496160211896</v>
      </c>
      <c r="M68" s="245">
        <f t="shared" si="47"/>
        <v>-3341.1519191855041</v>
      </c>
    </row>
    <row r="69" spans="1:14" x14ac:dyDescent="0.25">
      <c r="A69" s="245" t="s">
        <v>171</v>
      </c>
      <c r="B69" s="245">
        <f>IF(+B66&lt;365,+interest!M61,+DCF!$L$63/12)</f>
        <v>2091.3516818344615</v>
      </c>
      <c r="C69" s="245">
        <f>IF(+C66&lt;365,+B69,+DCF!$L$63/12)</f>
        <v>2091.3516818344615</v>
      </c>
      <c r="D69" s="245">
        <f>IF(+D66&lt;365,+C69,+DCF!$L$63/12)</f>
        <v>2091.3516818344615</v>
      </c>
      <c r="E69" s="245">
        <f>IF(+E66&lt;365,+D69,+DCF!$L$63/12)</f>
        <v>2091.3516818344615</v>
      </c>
      <c r="F69" s="245">
        <f>IF(+F66&lt;365,+E69,+DCF!$L$63/12)</f>
        <v>2091.3516818344615</v>
      </c>
      <c r="G69" s="245">
        <f>IF(+G66&lt;365,+F69,+DCF!$L$63/12)</f>
        <v>2091.3516818344615</v>
      </c>
      <c r="H69" s="245">
        <f>IF(+H66&lt;365,+G69,+DCF!$L$63/12)</f>
        <v>2091.3516818344615</v>
      </c>
      <c r="I69" s="245">
        <f>IF(+I66&lt;365,+H69,+DCF!$L$63/12)</f>
        <v>2091.3516818344615</v>
      </c>
      <c r="J69" s="245">
        <f>IF(+J66&lt;365,+I69,+DCF!$L$63/12)</f>
        <v>2091.3516818344615</v>
      </c>
      <c r="K69" s="245">
        <f>IF(+K66&lt;365,+J69,+DCF!$L$63/12)</f>
        <v>2137.1501932281421</v>
      </c>
      <c r="L69" s="245">
        <f>IF(+L66&lt;365,+K69,+DCF!$L$63/12)</f>
        <v>2137.1501932281421</v>
      </c>
      <c r="M69" s="245">
        <f>IF(+M66&lt;365,+L69,+DCF!$L$63/12)</f>
        <v>2137.1501932281421</v>
      </c>
    </row>
    <row r="70" spans="1:14" x14ac:dyDescent="0.25">
      <c r="A70" s="245" t="s">
        <v>172</v>
      </c>
      <c r="B70" s="245">
        <f t="shared" ref="B70:M70" si="48">+B69+B68</f>
        <v>-23418.394930234328</v>
      </c>
      <c r="C70" s="245">
        <f t="shared" si="48"/>
        <v>-21473.408216713829</v>
      </c>
      <c r="D70" s="245">
        <f t="shared" si="48"/>
        <v>-19516.265336233828</v>
      </c>
      <c r="E70" s="245">
        <f t="shared" si="48"/>
        <v>-17546.890312750827</v>
      </c>
      <c r="F70" s="245">
        <f t="shared" si="48"/>
        <v>-15565.20669537106</v>
      </c>
      <c r="G70" s="245">
        <f t="shared" si="48"/>
        <v>-13571.137555382667</v>
      </c>
      <c r="H70" s="245">
        <f t="shared" si="48"/>
        <v>-11564.605483269348</v>
      </c>
      <c r="I70" s="245">
        <f t="shared" si="48"/>
        <v>-9545.5325857053194</v>
      </c>
      <c r="J70" s="245">
        <f t="shared" si="48"/>
        <v>-7513.8404825315156</v>
      </c>
      <c r="K70" s="245">
        <f t="shared" si="48"/>
        <v>-5423.651792319195</v>
      </c>
      <c r="L70" s="245">
        <f t="shared" si="48"/>
        <v>-3320.3994227930475</v>
      </c>
      <c r="M70" s="245">
        <f t="shared" si="48"/>
        <v>-1204.0017259573619</v>
      </c>
    </row>
    <row r="71" spans="1:14" x14ac:dyDescent="0.25">
      <c r="A71" s="245" t="s">
        <v>173</v>
      </c>
      <c r="B71" s="245">
        <f t="shared" ref="B71:M71" si="49">+B70*+$B$1/12</f>
        <v>-146.36496831396454</v>
      </c>
      <c r="C71" s="245">
        <f t="shared" si="49"/>
        <v>-134.20880135446143</v>
      </c>
      <c r="D71" s="245">
        <f t="shared" si="49"/>
        <v>-121.97665835146142</v>
      </c>
      <c r="E71" s="245">
        <f t="shared" si="49"/>
        <v>-109.66806445469267</v>
      </c>
      <c r="F71" s="245">
        <f t="shared" si="49"/>
        <v>-97.282541846069122</v>
      </c>
      <c r="G71" s="245">
        <f t="shared" si="49"/>
        <v>-84.819609721141674</v>
      </c>
      <c r="H71" s="245">
        <f t="shared" si="49"/>
        <v>-72.27878427043342</v>
      </c>
      <c r="I71" s="245">
        <f t="shared" si="49"/>
        <v>-59.659578660658241</v>
      </c>
      <c r="J71" s="245">
        <f t="shared" si="49"/>
        <v>-46.961503015821968</v>
      </c>
      <c r="K71" s="245">
        <f t="shared" si="49"/>
        <v>-33.897823701994966</v>
      </c>
      <c r="L71" s="245">
        <f t="shared" si="49"/>
        <v>-20.752496392456546</v>
      </c>
      <c r="M71" s="245">
        <f t="shared" si="49"/>
        <v>-7.5250107872335121</v>
      </c>
      <c r="N71" s="277">
        <f>SUM(B71:M71)</f>
        <v>-935.39584087038952</v>
      </c>
    </row>
    <row r="72" spans="1:14" x14ac:dyDescent="0.25">
      <c r="A72" s="246" t="s">
        <v>174</v>
      </c>
      <c r="B72" s="245">
        <f t="shared" ref="B72:M72" si="50">+B71+B70</f>
        <v>-23564.759898548291</v>
      </c>
      <c r="C72" s="245">
        <f t="shared" si="50"/>
        <v>-21607.617018068289</v>
      </c>
      <c r="D72" s="245">
        <f t="shared" si="50"/>
        <v>-19638.241994585289</v>
      </c>
      <c r="E72" s="245">
        <f t="shared" si="50"/>
        <v>-17656.558377205522</v>
      </c>
      <c r="F72" s="245">
        <f t="shared" si="50"/>
        <v>-15662.489237217129</v>
      </c>
      <c r="G72" s="245">
        <f t="shared" si="50"/>
        <v>-13655.95716510381</v>
      </c>
      <c r="H72" s="245">
        <f t="shared" si="50"/>
        <v>-11636.884267539781</v>
      </c>
      <c r="I72" s="245">
        <f t="shared" si="50"/>
        <v>-9605.1921643659771</v>
      </c>
      <c r="J72" s="245">
        <f t="shared" si="50"/>
        <v>-7560.8019855473376</v>
      </c>
      <c r="K72" s="245">
        <f t="shared" si="50"/>
        <v>-5457.5496160211896</v>
      </c>
      <c r="L72" s="245">
        <f t="shared" si="50"/>
        <v>-3341.1519191855041</v>
      </c>
      <c r="M72" s="245">
        <f t="shared" si="50"/>
        <v>-1211.5267367445954</v>
      </c>
      <c r="N72" s="245"/>
    </row>
    <row r="74" spans="1:14" x14ac:dyDescent="0.25">
      <c r="B74" s="352">
        <f>+B66</f>
        <v>93</v>
      </c>
      <c r="C74" s="352">
        <f t="shared" ref="C74:M74" si="51">+C66</f>
        <v>124</v>
      </c>
      <c r="D74" s="352">
        <f t="shared" si="51"/>
        <v>152</v>
      </c>
      <c r="E74" s="352">
        <f t="shared" si="51"/>
        <v>183</v>
      </c>
      <c r="F74" s="352">
        <f t="shared" si="51"/>
        <v>213</v>
      </c>
      <c r="G74" s="352">
        <f t="shared" si="51"/>
        <v>244</v>
      </c>
      <c r="H74" s="352">
        <f t="shared" si="51"/>
        <v>274</v>
      </c>
      <c r="I74" s="352">
        <f t="shared" si="51"/>
        <v>305</v>
      </c>
      <c r="J74" s="352">
        <f t="shared" si="51"/>
        <v>336</v>
      </c>
      <c r="K74" s="352">
        <f t="shared" si="51"/>
        <v>366</v>
      </c>
      <c r="L74" s="352">
        <f t="shared" si="51"/>
        <v>397</v>
      </c>
      <c r="M74" s="352">
        <f t="shared" si="51"/>
        <v>427</v>
      </c>
    </row>
    <row r="75" spans="1:14" x14ac:dyDescent="0.25">
      <c r="A75">
        <f>+A67+1</f>
        <v>10</v>
      </c>
      <c r="B75" s="349">
        <f t="shared" ref="B75:M75" si="52">EDATE(B67,12)</f>
        <v>41275</v>
      </c>
      <c r="C75" s="349">
        <f t="shared" si="52"/>
        <v>41306</v>
      </c>
      <c r="D75" s="349">
        <f t="shared" si="52"/>
        <v>41334</v>
      </c>
      <c r="E75" s="349">
        <f t="shared" si="52"/>
        <v>41365</v>
      </c>
      <c r="F75" s="349">
        <f t="shared" si="52"/>
        <v>41395</v>
      </c>
      <c r="G75" s="349">
        <f t="shared" si="52"/>
        <v>41426</v>
      </c>
      <c r="H75" s="349">
        <f t="shared" si="52"/>
        <v>41456</v>
      </c>
      <c r="I75" s="349">
        <f t="shared" si="52"/>
        <v>41487</v>
      </c>
      <c r="J75" s="349">
        <f t="shared" si="52"/>
        <v>41518</v>
      </c>
      <c r="K75" s="349">
        <f t="shared" si="52"/>
        <v>41548</v>
      </c>
      <c r="L75" s="349">
        <f t="shared" si="52"/>
        <v>41579</v>
      </c>
      <c r="M75" s="349">
        <f t="shared" si="52"/>
        <v>41609</v>
      </c>
    </row>
    <row r="76" spans="1:14" x14ac:dyDescent="0.25">
      <c r="A76" s="245" t="s">
        <v>170</v>
      </c>
      <c r="B76" s="245">
        <f>+M72</f>
        <v>-1211.5267367445954</v>
      </c>
      <c r="C76" s="245">
        <f t="shared" ref="C76:M76" si="53">+B80</f>
        <v>931.40860308656897</v>
      </c>
      <c r="D76" s="245">
        <f t="shared" si="53"/>
        <v>3087.7372887916777</v>
      </c>
      <c r="E76" s="245">
        <f t="shared" si="53"/>
        <v>5257.5430287824438</v>
      </c>
      <c r="F76" s="245">
        <f t="shared" si="53"/>
        <v>7440.9100546481523</v>
      </c>
      <c r="G76" s="245">
        <f t="shared" si="53"/>
        <v>9637.9231244255207</v>
      </c>
      <c r="H76" s="245">
        <f t="shared" si="53"/>
        <v>11848.667525888999</v>
      </c>
      <c r="I76" s="245">
        <f t="shared" si="53"/>
        <v>14073.229079861623</v>
      </c>
      <c r="J76" s="245">
        <f t="shared" si="53"/>
        <v>16311.694143546576</v>
      </c>
      <c r="K76" s="245">
        <f t="shared" si="53"/>
        <v>18564.149613879559</v>
      </c>
      <c r="L76" s="245">
        <f t="shared" si="53"/>
        <v>20882.611913658729</v>
      </c>
      <c r="M76" s="245">
        <f t="shared" si="53"/>
        <v>23215.564602811519</v>
      </c>
    </row>
    <row r="77" spans="1:14" x14ac:dyDescent="0.25">
      <c r="A77" s="245" t="s">
        <v>171</v>
      </c>
      <c r="B77" s="245">
        <f>IF(+B74&lt;365,+interest!M69,+DCF!$M$63/12)</f>
        <v>2137.1501932281421</v>
      </c>
      <c r="C77" s="245">
        <f>IF(+C74&lt;365,+B77,+DCF!$M$63/12)</f>
        <v>2137.1501932281421</v>
      </c>
      <c r="D77" s="245">
        <f>IF(+D74&lt;365,+C77,+DCF!$M$63/12)</f>
        <v>2137.1501932281421</v>
      </c>
      <c r="E77" s="245">
        <f>IF(+E74&lt;365,+D77,+DCF!$M$63/12)</f>
        <v>2137.1501932281421</v>
      </c>
      <c r="F77" s="245">
        <f>IF(+F74&lt;365,+E77,+DCF!$M$63/12)</f>
        <v>2137.1501932281421</v>
      </c>
      <c r="G77" s="245">
        <f>IF(+G74&lt;365,+F77,+DCF!$M$63/12)</f>
        <v>2137.1501932281421</v>
      </c>
      <c r="H77" s="245">
        <f>IF(+H74&lt;365,+G77,+DCF!$M$63/12)</f>
        <v>2137.1501932281421</v>
      </c>
      <c r="I77" s="245">
        <f>IF(+I74&lt;365,+H77,+DCF!$M$63/12)</f>
        <v>2137.1501932281421</v>
      </c>
      <c r="J77" s="245">
        <f>IF(+J74&lt;365,+I77,+DCF!$M$63/12)</f>
        <v>2137.1501932281421</v>
      </c>
      <c r="K77" s="245">
        <f>IF(+K74&lt;365,+J77,+DCF!$M$63/12)</f>
        <v>2188.7566357191777</v>
      </c>
      <c r="L77" s="245">
        <f>IF(+L74&lt;365,+K77,+DCF!$M$63/12)</f>
        <v>2188.7566357191777</v>
      </c>
      <c r="M77" s="245">
        <f>IF(+M74&lt;365,+L77,+DCF!$M$63/12)</f>
        <v>2188.7566357191777</v>
      </c>
    </row>
    <row r="78" spans="1:14" x14ac:dyDescent="0.25">
      <c r="A78" s="245" t="s">
        <v>172</v>
      </c>
      <c r="B78" s="245">
        <f t="shared" ref="B78:M78" si="54">+B77+B76</f>
        <v>925.62345648354676</v>
      </c>
      <c r="C78" s="245">
        <f t="shared" si="54"/>
        <v>3068.5587963147109</v>
      </c>
      <c r="D78" s="245">
        <f t="shared" si="54"/>
        <v>5224.8874820198198</v>
      </c>
      <c r="E78" s="245">
        <f t="shared" si="54"/>
        <v>7394.6932220105864</v>
      </c>
      <c r="F78" s="245">
        <f t="shared" si="54"/>
        <v>9578.0602478762939</v>
      </c>
      <c r="G78" s="245">
        <f t="shared" si="54"/>
        <v>11775.073317653663</v>
      </c>
      <c r="H78" s="245">
        <f t="shared" si="54"/>
        <v>13985.817719117142</v>
      </c>
      <c r="I78" s="245">
        <f t="shared" si="54"/>
        <v>16210.379273089766</v>
      </c>
      <c r="J78" s="245">
        <f t="shared" si="54"/>
        <v>18448.844336774717</v>
      </c>
      <c r="K78" s="245">
        <f t="shared" si="54"/>
        <v>20752.906249598738</v>
      </c>
      <c r="L78" s="245">
        <f t="shared" si="54"/>
        <v>23071.368549377908</v>
      </c>
      <c r="M78" s="245">
        <f t="shared" si="54"/>
        <v>25404.321238530698</v>
      </c>
    </row>
    <row r="79" spans="1:14" x14ac:dyDescent="0.25">
      <c r="A79" s="245" t="s">
        <v>173</v>
      </c>
      <c r="B79" s="245">
        <f t="shared" ref="B79:M79" si="55">+B78*+$B$1/12</f>
        <v>5.7851466030221665</v>
      </c>
      <c r="C79" s="245">
        <f t="shared" si="55"/>
        <v>19.178492476966941</v>
      </c>
      <c r="D79" s="245">
        <f t="shared" si="55"/>
        <v>32.655546762623871</v>
      </c>
      <c r="E79" s="245">
        <f t="shared" si="55"/>
        <v>46.216832637566164</v>
      </c>
      <c r="F79" s="245">
        <f t="shared" si="55"/>
        <v>59.862876549226833</v>
      </c>
      <c r="G79" s="245">
        <f t="shared" si="55"/>
        <v>73.594208235335387</v>
      </c>
      <c r="H79" s="245">
        <f t="shared" si="55"/>
        <v>87.411360744482124</v>
      </c>
      <c r="I79" s="245">
        <f t="shared" si="55"/>
        <v>101.31487045681104</v>
      </c>
      <c r="J79" s="245">
        <f t="shared" si="55"/>
        <v>115.30527710484198</v>
      </c>
      <c r="K79" s="245">
        <f t="shared" si="55"/>
        <v>129.7056640599921</v>
      </c>
      <c r="L79" s="245">
        <f t="shared" si="55"/>
        <v>144.19605343361192</v>
      </c>
      <c r="M79" s="245">
        <f t="shared" si="55"/>
        <v>158.77700774081686</v>
      </c>
      <c r="N79" s="277">
        <f>SUM(B79:M79)</f>
        <v>974.00333680529741</v>
      </c>
    </row>
    <row r="80" spans="1:14" x14ac:dyDescent="0.25">
      <c r="A80" s="246" t="s">
        <v>174</v>
      </c>
      <c r="B80" s="245">
        <f t="shared" ref="B80:M80" si="56">+B79+B78</f>
        <v>931.40860308656897</v>
      </c>
      <c r="C80" s="245">
        <f t="shared" si="56"/>
        <v>3087.7372887916777</v>
      </c>
      <c r="D80" s="245">
        <f t="shared" si="56"/>
        <v>5257.5430287824438</v>
      </c>
      <c r="E80" s="245">
        <f t="shared" si="56"/>
        <v>7440.9100546481523</v>
      </c>
      <c r="F80" s="245">
        <f t="shared" si="56"/>
        <v>9637.9231244255207</v>
      </c>
      <c r="G80" s="245">
        <f t="shared" si="56"/>
        <v>11848.667525888999</v>
      </c>
      <c r="H80" s="245">
        <f t="shared" si="56"/>
        <v>14073.229079861623</v>
      </c>
      <c r="I80" s="245">
        <f t="shared" si="56"/>
        <v>16311.694143546576</v>
      </c>
      <c r="J80" s="245">
        <f t="shared" si="56"/>
        <v>18564.149613879559</v>
      </c>
      <c r="K80" s="245">
        <f t="shared" si="56"/>
        <v>20882.611913658729</v>
      </c>
      <c r="L80" s="245">
        <f t="shared" si="56"/>
        <v>23215.564602811519</v>
      </c>
      <c r="M80" s="245">
        <f t="shared" si="56"/>
        <v>25563.098246271515</v>
      </c>
      <c r="N80" s="245"/>
    </row>
    <row r="82" spans="1:14" x14ac:dyDescent="0.25">
      <c r="B82" s="352">
        <f>+B74</f>
        <v>93</v>
      </c>
      <c r="C82" s="352">
        <f t="shared" ref="C82:M82" si="57">+C74</f>
        <v>124</v>
      </c>
      <c r="D82" s="352">
        <f t="shared" si="57"/>
        <v>152</v>
      </c>
      <c r="E82" s="352">
        <f t="shared" si="57"/>
        <v>183</v>
      </c>
      <c r="F82" s="352">
        <f t="shared" si="57"/>
        <v>213</v>
      </c>
      <c r="G82" s="352">
        <f t="shared" si="57"/>
        <v>244</v>
      </c>
      <c r="H82" s="352">
        <f t="shared" si="57"/>
        <v>274</v>
      </c>
      <c r="I82" s="352">
        <f t="shared" si="57"/>
        <v>305</v>
      </c>
      <c r="J82" s="352">
        <f t="shared" si="57"/>
        <v>336</v>
      </c>
      <c r="K82" s="352">
        <f t="shared" si="57"/>
        <v>366</v>
      </c>
      <c r="L82" s="352">
        <f t="shared" si="57"/>
        <v>397</v>
      </c>
      <c r="M82" s="352">
        <f t="shared" si="57"/>
        <v>427</v>
      </c>
      <c r="N82" s="4"/>
    </row>
    <row r="83" spans="1:14" x14ac:dyDescent="0.25">
      <c r="A83">
        <f>+A75+1</f>
        <v>11</v>
      </c>
      <c r="B83" s="349">
        <f t="shared" ref="B83:M83" si="58">EDATE(B75,12)</f>
        <v>41640</v>
      </c>
      <c r="C83" s="349">
        <f t="shared" si="58"/>
        <v>41671</v>
      </c>
      <c r="D83" s="349">
        <f t="shared" si="58"/>
        <v>41699</v>
      </c>
      <c r="E83" s="349">
        <f t="shared" si="58"/>
        <v>41730</v>
      </c>
      <c r="F83" s="349">
        <f t="shared" si="58"/>
        <v>41760</v>
      </c>
      <c r="G83" s="349">
        <f t="shared" si="58"/>
        <v>41791</v>
      </c>
      <c r="H83" s="349">
        <f t="shared" si="58"/>
        <v>41821</v>
      </c>
      <c r="I83" s="349">
        <f t="shared" si="58"/>
        <v>41852</v>
      </c>
      <c r="J83" s="349">
        <f t="shared" si="58"/>
        <v>41883</v>
      </c>
      <c r="K83" s="349">
        <f t="shared" si="58"/>
        <v>41913</v>
      </c>
      <c r="L83" s="349">
        <f t="shared" si="58"/>
        <v>41944</v>
      </c>
      <c r="M83" s="349">
        <f t="shared" si="58"/>
        <v>41974</v>
      </c>
    </row>
    <row r="84" spans="1:14" x14ac:dyDescent="0.25">
      <c r="A84" s="245" t="s">
        <v>170</v>
      </c>
      <c r="B84" s="245">
        <f>+M80</f>
        <v>25563.098246271515</v>
      </c>
      <c r="C84" s="245">
        <f t="shared" ref="C84:M84" si="59">+B88</f>
        <v>27925.303975003135</v>
      </c>
      <c r="D84" s="245">
        <f t="shared" si="59"/>
        <v>30302.27348953933</v>
      </c>
      <c r="E84" s="245">
        <f t="shared" si="59"/>
        <v>32694.099063541373</v>
      </c>
      <c r="F84" s="245">
        <f t="shared" si="59"/>
        <v>35100.873547380928</v>
      </c>
      <c r="G84" s="245">
        <f t="shared" si="59"/>
        <v>37522.69037174448</v>
      </c>
      <c r="H84" s="245">
        <f t="shared" si="59"/>
        <v>39959.643551260306</v>
      </c>
      <c r="I84" s="245">
        <f t="shared" si="59"/>
        <v>42411.8276881481</v>
      </c>
      <c r="J84" s="245">
        <f t="shared" si="59"/>
        <v>44879.337975891445</v>
      </c>
      <c r="K84" s="245">
        <f t="shared" si="59"/>
        <v>47362.270202933185</v>
      </c>
      <c r="L84" s="245">
        <f t="shared" si="59"/>
        <v>49920.936837515386</v>
      </c>
      <c r="M84" s="245">
        <f t="shared" si="59"/>
        <v>52495.595138563724</v>
      </c>
    </row>
    <row r="85" spans="1:14" x14ac:dyDescent="0.25">
      <c r="A85" s="245" t="s">
        <v>171</v>
      </c>
      <c r="B85" s="245">
        <f>IF(+B82&lt;365,+interest!M77,+DCF!$N$63/12)</f>
        <v>2188.7566357191777</v>
      </c>
      <c r="C85" s="245">
        <f>IF(+C82&lt;365,+B85,+DCF!$N$63/12)</f>
        <v>2188.7566357191777</v>
      </c>
      <c r="D85" s="245">
        <f>IF(+D82&lt;365,+C85,+DCF!$N$63/12)</f>
        <v>2188.7566357191777</v>
      </c>
      <c r="E85" s="245">
        <f>IF(+E82&lt;365,+D85,+DCF!$N$63/12)</f>
        <v>2188.7566357191777</v>
      </c>
      <c r="F85" s="245">
        <f>IF(+F82&lt;365,+E85,+DCF!$N$63/12)</f>
        <v>2188.7566357191777</v>
      </c>
      <c r="G85" s="245">
        <f>IF(+G82&lt;365,+F85,+DCF!$N$63/12)</f>
        <v>2188.7566357191777</v>
      </c>
      <c r="H85" s="245">
        <f>IF(+H82&lt;365,+G85,+DCF!$N$63/12)</f>
        <v>2188.7566357191777</v>
      </c>
      <c r="I85" s="245">
        <f>IF(+I82&lt;365,+H85,+DCF!$N$63/12)</f>
        <v>2188.7566357191777</v>
      </c>
      <c r="J85" s="245">
        <f>IF(+J82&lt;365,+I85,+DCF!$N$63/12)</f>
        <v>2188.7566357191777</v>
      </c>
      <c r="K85" s="245">
        <f>IF(+K82&lt;365,+J85,+DCF!$N$63/12)</f>
        <v>2248.5987039144052</v>
      </c>
      <c r="L85" s="245">
        <f>IF(+L82&lt;365,+K85,+DCF!$N$63/12)</f>
        <v>2248.5987039144052</v>
      </c>
      <c r="M85" s="245">
        <f>IF(+M82&lt;365,+L85,+DCF!$N$63/12)</f>
        <v>2248.5987039144052</v>
      </c>
    </row>
    <row r="86" spans="1:14" x14ac:dyDescent="0.25">
      <c r="A86" s="245" t="s">
        <v>172</v>
      </c>
      <c r="B86" s="245">
        <f t="shared" ref="B86:M86" si="60">+B85+B84</f>
        <v>27751.854881990694</v>
      </c>
      <c r="C86" s="245">
        <f t="shared" si="60"/>
        <v>30114.060610722314</v>
      </c>
      <c r="D86" s="245">
        <f t="shared" si="60"/>
        <v>32491.030125258509</v>
      </c>
      <c r="E86" s="245">
        <f t="shared" si="60"/>
        <v>34882.855699260552</v>
      </c>
      <c r="F86" s="245">
        <f t="shared" si="60"/>
        <v>37289.630183100104</v>
      </c>
      <c r="G86" s="245">
        <f t="shared" si="60"/>
        <v>39711.447007463656</v>
      </c>
      <c r="H86" s="245">
        <f t="shared" si="60"/>
        <v>42148.400186979481</v>
      </c>
      <c r="I86" s="245">
        <f t="shared" si="60"/>
        <v>44600.584323867275</v>
      </c>
      <c r="J86" s="245">
        <f t="shared" si="60"/>
        <v>47068.094611610621</v>
      </c>
      <c r="K86" s="245">
        <f t="shared" si="60"/>
        <v>49610.868906847587</v>
      </c>
      <c r="L86" s="245">
        <f t="shared" si="60"/>
        <v>52169.535541429788</v>
      </c>
      <c r="M86" s="245">
        <f t="shared" si="60"/>
        <v>54744.193842478126</v>
      </c>
    </row>
    <row r="87" spans="1:14" x14ac:dyDescent="0.25">
      <c r="A87" s="245" t="s">
        <v>173</v>
      </c>
      <c r="B87" s="245">
        <f t="shared" ref="B87:M87" si="61">+B86*+$B$1/12</f>
        <v>173.44909301244184</v>
      </c>
      <c r="C87" s="245">
        <f t="shared" si="61"/>
        <v>188.21287881701446</v>
      </c>
      <c r="D87" s="245">
        <f t="shared" si="61"/>
        <v>203.06893828286567</v>
      </c>
      <c r="E87" s="245">
        <f t="shared" si="61"/>
        <v>218.01784812037843</v>
      </c>
      <c r="F87" s="245">
        <f t="shared" si="61"/>
        <v>233.06018864437564</v>
      </c>
      <c r="G87" s="245">
        <f t="shared" si="61"/>
        <v>248.19654379664783</v>
      </c>
      <c r="H87" s="245">
        <f t="shared" si="61"/>
        <v>263.42750116862175</v>
      </c>
      <c r="I87" s="245">
        <f t="shared" si="61"/>
        <v>278.75365202417044</v>
      </c>
      <c r="J87" s="245">
        <f t="shared" si="61"/>
        <v>294.17559132256639</v>
      </c>
      <c r="K87" s="245">
        <f t="shared" si="61"/>
        <v>310.06793066779738</v>
      </c>
      <c r="L87" s="245">
        <f t="shared" si="61"/>
        <v>326.05959713393617</v>
      </c>
      <c r="M87" s="245">
        <f t="shared" si="61"/>
        <v>342.15121151548828</v>
      </c>
      <c r="N87" s="277">
        <f>SUM(B87:M87)</f>
        <v>3078.6409745063047</v>
      </c>
    </row>
    <row r="88" spans="1:14" x14ac:dyDescent="0.25">
      <c r="A88" s="246" t="s">
        <v>174</v>
      </c>
      <c r="B88" s="245">
        <f t="shared" ref="B88:M88" si="62">+B87+B86</f>
        <v>27925.303975003135</v>
      </c>
      <c r="C88" s="245">
        <f t="shared" si="62"/>
        <v>30302.27348953933</v>
      </c>
      <c r="D88" s="245">
        <f t="shared" si="62"/>
        <v>32694.099063541373</v>
      </c>
      <c r="E88" s="245">
        <f t="shared" si="62"/>
        <v>35100.873547380928</v>
      </c>
      <c r="F88" s="245">
        <f t="shared" si="62"/>
        <v>37522.69037174448</v>
      </c>
      <c r="G88" s="245">
        <f t="shared" si="62"/>
        <v>39959.643551260306</v>
      </c>
      <c r="H88" s="245">
        <f t="shared" si="62"/>
        <v>42411.8276881481</v>
      </c>
      <c r="I88" s="245">
        <f t="shared" si="62"/>
        <v>44879.337975891445</v>
      </c>
      <c r="J88" s="245">
        <f t="shared" si="62"/>
        <v>47362.270202933185</v>
      </c>
      <c r="K88" s="245">
        <f t="shared" si="62"/>
        <v>49920.936837515386</v>
      </c>
      <c r="L88" s="245">
        <f t="shared" si="62"/>
        <v>52495.595138563724</v>
      </c>
      <c r="M88" s="245">
        <f t="shared" si="62"/>
        <v>55086.345053993617</v>
      </c>
      <c r="N88" s="245"/>
    </row>
    <row r="90" spans="1:14" x14ac:dyDescent="0.25">
      <c r="B90" s="352">
        <f>+B82</f>
        <v>93</v>
      </c>
      <c r="C90" s="352">
        <f t="shared" ref="C90:M90" si="63">+C82</f>
        <v>124</v>
      </c>
      <c r="D90" s="352">
        <f t="shared" si="63"/>
        <v>152</v>
      </c>
      <c r="E90" s="352">
        <f t="shared" si="63"/>
        <v>183</v>
      </c>
      <c r="F90" s="352">
        <f t="shared" si="63"/>
        <v>213</v>
      </c>
      <c r="G90" s="352">
        <f t="shared" si="63"/>
        <v>244</v>
      </c>
      <c r="H90" s="352">
        <f t="shared" si="63"/>
        <v>274</v>
      </c>
      <c r="I90" s="352">
        <f t="shared" si="63"/>
        <v>305</v>
      </c>
      <c r="J90" s="352">
        <f t="shared" si="63"/>
        <v>336</v>
      </c>
      <c r="K90" s="352">
        <f t="shared" si="63"/>
        <v>366</v>
      </c>
      <c r="L90" s="352">
        <f t="shared" si="63"/>
        <v>397</v>
      </c>
      <c r="M90" s="352">
        <f t="shared" si="63"/>
        <v>427</v>
      </c>
    </row>
    <row r="91" spans="1:14" x14ac:dyDescent="0.25">
      <c r="A91">
        <f>+A83+1</f>
        <v>12</v>
      </c>
      <c r="B91" s="349">
        <f t="shared" ref="B91:M91" si="64">EDATE(B83,12)</f>
        <v>42005</v>
      </c>
      <c r="C91" s="349">
        <f t="shared" si="64"/>
        <v>42036</v>
      </c>
      <c r="D91" s="349">
        <f t="shared" si="64"/>
        <v>42064</v>
      </c>
      <c r="E91" s="349">
        <f t="shared" si="64"/>
        <v>42095</v>
      </c>
      <c r="F91" s="349">
        <f t="shared" si="64"/>
        <v>42125</v>
      </c>
      <c r="G91" s="349">
        <f t="shared" si="64"/>
        <v>42156</v>
      </c>
      <c r="H91" s="349">
        <f t="shared" si="64"/>
        <v>42186</v>
      </c>
      <c r="I91" s="349">
        <f t="shared" si="64"/>
        <v>42217</v>
      </c>
      <c r="J91" s="349">
        <f t="shared" si="64"/>
        <v>42248</v>
      </c>
      <c r="K91" s="349">
        <f t="shared" si="64"/>
        <v>42278</v>
      </c>
      <c r="L91" s="349">
        <f t="shared" si="64"/>
        <v>42309</v>
      </c>
      <c r="M91" s="349">
        <f t="shared" si="64"/>
        <v>42339</v>
      </c>
    </row>
    <row r="92" spans="1:14" x14ac:dyDescent="0.25">
      <c r="A92" s="245" t="s">
        <v>170</v>
      </c>
      <c r="B92" s="245">
        <f>+M88</f>
        <v>55086.345053993617</v>
      </c>
      <c r="C92" s="245">
        <f t="shared" ref="C92:M92" si="65">+B96</f>
        <v>57693.287156394945</v>
      </c>
      <c r="D92" s="245">
        <f t="shared" si="65"/>
        <v>60316.522646936282</v>
      </c>
      <c r="E92" s="245">
        <f t="shared" si="65"/>
        <v>62956.153359293501</v>
      </c>
      <c r="F92" s="245">
        <f t="shared" si="65"/>
        <v>65612.28176360295</v>
      </c>
      <c r="G92" s="245">
        <f t="shared" si="65"/>
        <v>68285.01097043934</v>
      </c>
      <c r="H92" s="245">
        <f t="shared" si="65"/>
        <v>70974.444734818462</v>
      </c>
      <c r="I92" s="245">
        <f t="shared" si="65"/>
        <v>73680.687460224959</v>
      </c>
      <c r="J92" s="245">
        <f t="shared" si="65"/>
        <v>76403.844202665234</v>
      </c>
      <c r="K92" s="245">
        <f t="shared" si="65"/>
        <v>79144.020674745771</v>
      </c>
      <c r="L92" s="245">
        <f t="shared" si="65"/>
        <v>81964.641286210084</v>
      </c>
      <c r="M92" s="245">
        <f t="shared" si="65"/>
        <v>84802.89077649606</v>
      </c>
    </row>
    <row r="93" spans="1:14" x14ac:dyDescent="0.25">
      <c r="A93" s="245" t="s">
        <v>171</v>
      </c>
      <c r="B93" s="245">
        <f>IF(+B90&lt;365,+interest!M85,+DCF!$O$63/12)</f>
        <v>2248.5987039144052</v>
      </c>
      <c r="C93" s="245">
        <f>IF(+C90&lt;365,+B93,+DCF!$O$63/12)</f>
        <v>2248.5987039144052</v>
      </c>
      <c r="D93" s="245">
        <f>IF(+D90&lt;365,+C93,+DCF!$O$63/12)</f>
        <v>2248.5987039144052</v>
      </c>
      <c r="E93" s="245">
        <f>IF(+E90&lt;365,+D93,+DCF!$O$63/12)</f>
        <v>2248.5987039144052</v>
      </c>
      <c r="F93" s="245">
        <f>IF(+F90&lt;365,+E93,+DCF!$O$63/12)</f>
        <v>2248.5987039144052</v>
      </c>
      <c r="G93" s="245">
        <f>IF(+G90&lt;365,+F93,+DCF!$O$63/12)</f>
        <v>2248.5987039144052</v>
      </c>
      <c r="H93" s="245">
        <f>IF(+H90&lt;365,+G93,+DCF!$O$63/12)</f>
        <v>2248.5987039144052</v>
      </c>
      <c r="I93" s="245">
        <f>IF(+I90&lt;365,+H93,+DCF!$O$63/12)</f>
        <v>2248.5987039144052</v>
      </c>
      <c r="J93" s="245">
        <f>IF(+J90&lt;365,+I93,+DCF!$O$63/12)</f>
        <v>2248.5987039144052</v>
      </c>
      <c r="K93" s="245">
        <f>IF(+K90&lt;365,+J93,+DCF!$O$63/12)</f>
        <v>2311.5234606182962</v>
      </c>
      <c r="L93" s="245">
        <f>IF(+L90&lt;365,+K93,+DCF!$O$63/12)</f>
        <v>2311.5234606182962</v>
      </c>
      <c r="M93" s="245">
        <f>IF(+M90&lt;365,+L93,+DCF!$O$63/12)</f>
        <v>2311.5234606182962</v>
      </c>
    </row>
    <row r="94" spans="1:14" x14ac:dyDescent="0.25">
      <c r="A94" s="245" t="s">
        <v>172</v>
      </c>
      <c r="B94" s="245">
        <f t="shared" ref="B94:M94" si="66">+B93+B92</f>
        <v>57334.943757908019</v>
      </c>
      <c r="C94" s="245">
        <f t="shared" si="66"/>
        <v>59941.885860309347</v>
      </c>
      <c r="D94" s="245">
        <f t="shared" si="66"/>
        <v>62565.121350850684</v>
      </c>
      <c r="E94" s="245">
        <f t="shared" si="66"/>
        <v>65204.752063207903</v>
      </c>
      <c r="F94" s="245">
        <f t="shared" si="66"/>
        <v>67860.88046751736</v>
      </c>
      <c r="G94" s="245">
        <f t="shared" si="66"/>
        <v>70533.609674353749</v>
      </c>
      <c r="H94" s="245">
        <f t="shared" si="66"/>
        <v>73223.043438732871</v>
      </c>
      <c r="I94" s="245">
        <f t="shared" si="66"/>
        <v>75929.286164139368</v>
      </c>
      <c r="J94" s="245">
        <f t="shared" si="66"/>
        <v>78652.442906579643</v>
      </c>
      <c r="K94" s="245">
        <f t="shared" si="66"/>
        <v>81455.544135364064</v>
      </c>
      <c r="L94" s="245">
        <f t="shared" si="66"/>
        <v>84276.164746828377</v>
      </c>
      <c r="M94" s="245">
        <f t="shared" si="66"/>
        <v>87114.414237114353</v>
      </c>
    </row>
    <row r="95" spans="1:14" x14ac:dyDescent="0.25">
      <c r="A95" s="245" t="s">
        <v>173</v>
      </c>
      <c r="B95" s="245">
        <f t="shared" ref="B95:M95" si="67">+B94*+$B$1/12</f>
        <v>358.34339848692508</v>
      </c>
      <c r="C95" s="245">
        <f t="shared" si="67"/>
        <v>374.63678662693337</v>
      </c>
      <c r="D95" s="245">
        <f t="shared" si="67"/>
        <v>391.03200844281673</v>
      </c>
      <c r="E95" s="245">
        <f t="shared" si="67"/>
        <v>407.52970039504936</v>
      </c>
      <c r="F95" s="245">
        <f t="shared" si="67"/>
        <v>424.13050292198346</v>
      </c>
      <c r="G95" s="245">
        <f t="shared" si="67"/>
        <v>440.83506046471092</v>
      </c>
      <c r="H95" s="245">
        <f t="shared" si="67"/>
        <v>457.64402149208041</v>
      </c>
      <c r="I95" s="245">
        <f t="shared" si="67"/>
        <v>474.55803852587104</v>
      </c>
      <c r="J95" s="245">
        <f t="shared" si="67"/>
        <v>491.57776816612272</v>
      </c>
      <c r="K95" s="245">
        <f t="shared" si="67"/>
        <v>509.09715084602539</v>
      </c>
      <c r="L95" s="245">
        <f t="shared" si="67"/>
        <v>526.72602966767738</v>
      </c>
      <c r="M95" s="245">
        <f t="shared" si="67"/>
        <v>544.46508898196464</v>
      </c>
      <c r="N95" s="277">
        <f>SUM(B95:M95)</f>
        <v>5400.5755550181602</v>
      </c>
    </row>
    <row r="96" spans="1:14" x14ac:dyDescent="0.25">
      <c r="A96" s="246" t="s">
        <v>174</v>
      </c>
      <c r="B96" s="245">
        <f t="shared" ref="B96:M96" si="68">+B95+B94</f>
        <v>57693.287156394945</v>
      </c>
      <c r="C96" s="245">
        <f t="shared" si="68"/>
        <v>60316.522646936282</v>
      </c>
      <c r="D96" s="245">
        <f t="shared" si="68"/>
        <v>62956.153359293501</v>
      </c>
      <c r="E96" s="245">
        <f t="shared" si="68"/>
        <v>65612.28176360295</v>
      </c>
      <c r="F96" s="245">
        <f t="shared" si="68"/>
        <v>68285.01097043934</v>
      </c>
      <c r="G96" s="245">
        <f t="shared" si="68"/>
        <v>70974.444734818462</v>
      </c>
      <c r="H96" s="245">
        <f t="shared" si="68"/>
        <v>73680.687460224959</v>
      </c>
      <c r="I96" s="245">
        <f t="shared" si="68"/>
        <v>76403.844202665234</v>
      </c>
      <c r="J96" s="245">
        <f t="shared" si="68"/>
        <v>79144.020674745771</v>
      </c>
      <c r="K96" s="245">
        <f t="shared" si="68"/>
        <v>81964.641286210084</v>
      </c>
      <c r="L96" s="245">
        <f t="shared" si="68"/>
        <v>84802.89077649606</v>
      </c>
      <c r="M96" s="245">
        <f t="shared" si="68"/>
        <v>87658.879326096314</v>
      </c>
      <c r="N96" s="245"/>
    </row>
    <row r="98" spans="1:14" x14ac:dyDescent="0.25">
      <c r="B98" s="352">
        <f>+B90</f>
        <v>93</v>
      </c>
      <c r="C98" s="352">
        <f t="shared" ref="C98:M98" si="69">+C90</f>
        <v>124</v>
      </c>
      <c r="D98" s="352">
        <f t="shared" si="69"/>
        <v>152</v>
      </c>
      <c r="E98" s="352">
        <f t="shared" si="69"/>
        <v>183</v>
      </c>
      <c r="F98" s="352">
        <f t="shared" si="69"/>
        <v>213</v>
      </c>
      <c r="G98" s="352">
        <f t="shared" si="69"/>
        <v>244</v>
      </c>
      <c r="H98" s="352">
        <f t="shared" si="69"/>
        <v>274</v>
      </c>
      <c r="I98" s="352">
        <f t="shared" si="69"/>
        <v>305</v>
      </c>
      <c r="J98" s="352">
        <f t="shared" si="69"/>
        <v>336</v>
      </c>
      <c r="K98" s="352">
        <f t="shared" si="69"/>
        <v>366</v>
      </c>
      <c r="L98" s="352">
        <f t="shared" si="69"/>
        <v>397</v>
      </c>
      <c r="M98" s="352">
        <f t="shared" si="69"/>
        <v>427</v>
      </c>
    </row>
    <row r="99" spans="1:14" x14ac:dyDescent="0.25">
      <c r="A99">
        <f>+A91+1</f>
        <v>13</v>
      </c>
      <c r="B99" s="349">
        <f t="shared" ref="B99:M99" si="70">EDATE(B91,12)</f>
        <v>42370</v>
      </c>
      <c r="C99" s="349">
        <f t="shared" si="70"/>
        <v>42401</v>
      </c>
      <c r="D99" s="349">
        <f t="shared" si="70"/>
        <v>42430</v>
      </c>
      <c r="E99" s="349">
        <f t="shared" si="70"/>
        <v>42461</v>
      </c>
      <c r="F99" s="349">
        <f t="shared" si="70"/>
        <v>42491</v>
      </c>
      <c r="G99" s="349">
        <f t="shared" si="70"/>
        <v>42522</v>
      </c>
      <c r="H99" s="349">
        <f t="shared" si="70"/>
        <v>42552</v>
      </c>
      <c r="I99" s="349">
        <f t="shared" si="70"/>
        <v>42583</v>
      </c>
      <c r="J99" s="349">
        <f t="shared" si="70"/>
        <v>42614</v>
      </c>
      <c r="K99" s="349">
        <f t="shared" si="70"/>
        <v>42644</v>
      </c>
      <c r="L99" s="349">
        <f t="shared" si="70"/>
        <v>42675</v>
      </c>
      <c r="M99" s="349">
        <f t="shared" si="70"/>
        <v>42705</v>
      </c>
    </row>
    <row r="100" spans="1:14" x14ac:dyDescent="0.25">
      <c r="A100" s="245" t="s">
        <v>170</v>
      </c>
      <c r="B100" s="245">
        <f>+M96</f>
        <v>87658.879326096314</v>
      </c>
      <c r="C100" s="245">
        <f t="shared" ref="C100:M100" si="71">+B104</f>
        <v>90532.717804131578</v>
      </c>
      <c r="D100" s="245">
        <f t="shared" si="71"/>
        <v>93424.517772654552</v>
      </c>
      <c r="E100" s="245">
        <f t="shared" si="71"/>
        <v>96334.391490980794</v>
      </c>
      <c r="F100" s="245">
        <f t="shared" si="71"/>
        <v>99262.451920046587</v>
      </c>
      <c r="G100" s="245">
        <f t="shared" si="71"/>
        <v>102208.81272679403</v>
      </c>
      <c r="H100" s="245">
        <f t="shared" si="71"/>
        <v>105173.58828858365</v>
      </c>
      <c r="I100" s="245">
        <f t="shared" si="71"/>
        <v>108156.89369763446</v>
      </c>
      <c r="J100" s="245">
        <f t="shared" si="71"/>
        <v>111158.84476549183</v>
      </c>
      <c r="K100" s="245">
        <f t="shared" si="71"/>
        <v>114179.55802752331</v>
      </c>
      <c r="L100" s="245">
        <f t="shared" si="71"/>
        <v>117261.16379974852</v>
      </c>
      <c r="M100" s="245">
        <f t="shared" si="71"/>
        <v>120362.02960805016</v>
      </c>
    </row>
    <row r="101" spans="1:14" x14ac:dyDescent="0.25">
      <c r="A101" s="245" t="s">
        <v>171</v>
      </c>
      <c r="B101" s="245">
        <f>IF(+B98&lt;365,+interest!M93,+DCF!$P$63/12)</f>
        <v>2311.5234606182962</v>
      </c>
      <c r="C101" s="245">
        <f>IF(+C98&lt;365,+B101,+DCF!$P$63/12)</f>
        <v>2311.5234606182962</v>
      </c>
      <c r="D101" s="245">
        <f>IF(+D98&lt;365,+C101,+DCF!$P$63/12)</f>
        <v>2311.5234606182962</v>
      </c>
      <c r="E101" s="245">
        <f>IF(+E98&lt;365,+D101,+DCF!$P$63/12)</f>
        <v>2311.5234606182962</v>
      </c>
      <c r="F101" s="245">
        <f>IF(+F98&lt;365,+E101,+DCF!$P$63/12)</f>
        <v>2311.5234606182962</v>
      </c>
      <c r="G101" s="245">
        <f>IF(+G98&lt;365,+F101,+DCF!$P$63/12)</f>
        <v>2311.5234606182962</v>
      </c>
      <c r="H101" s="245">
        <f>IF(+H98&lt;365,+G101,+DCF!$P$63/12)</f>
        <v>2311.5234606182962</v>
      </c>
      <c r="I101" s="245">
        <f>IF(+I98&lt;365,+H101,+DCF!$P$63/12)</f>
        <v>2311.5234606182962</v>
      </c>
      <c r="J101" s="245">
        <f>IF(+J98&lt;365,+I101,+DCF!$P$63/12)</f>
        <v>2311.5234606182962</v>
      </c>
      <c r="K101" s="245">
        <f>IF(+K98&lt;365,+J101,+DCF!$P$63/12)</f>
        <v>2353.2755622888908</v>
      </c>
      <c r="L101" s="245">
        <f>IF(+L98&lt;365,+K101,+DCF!$P$63/12)</f>
        <v>2353.2755622888908</v>
      </c>
      <c r="M101" s="245">
        <f>IF(+M98&lt;365,+L101,+DCF!$P$63/12)</f>
        <v>2353.2755622888908</v>
      </c>
    </row>
    <row r="102" spans="1:14" x14ac:dyDescent="0.25">
      <c r="A102" s="245" t="s">
        <v>172</v>
      </c>
      <c r="B102" s="245">
        <f t="shared" ref="B102:M102" si="72">+B101+B100</f>
        <v>89970.402786714607</v>
      </c>
      <c r="C102" s="245">
        <f t="shared" si="72"/>
        <v>92844.241264749871</v>
      </c>
      <c r="D102" s="245">
        <f t="shared" si="72"/>
        <v>95736.041233272845</v>
      </c>
      <c r="E102" s="245">
        <f t="shared" si="72"/>
        <v>98645.914951599087</v>
      </c>
      <c r="F102" s="245">
        <f t="shared" si="72"/>
        <v>101573.97538066488</v>
      </c>
      <c r="G102" s="245">
        <f t="shared" si="72"/>
        <v>104520.33618741232</v>
      </c>
      <c r="H102" s="245">
        <f t="shared" si="72"/>
        <v>107485.11174920194</v>
      </c>
      <c r="I102" s="245">
        <f t="shared" si="72"/>
        <v>110468.41715825275</v>
      </c>
      <c r="J102" s="245">
        <f t="shared" si="72"/>
        <v>113470.36822611012</v>
      </c>
      <c r="K102" s="245">
        <f t="shared" si="72"/>
        <v>116532.8335898122</v>
      </c>
      <c r="L102" s="245">
        <f t="shared" si="72"/>
        <v>119614.43936203742</v>
      </c>
      <c r="M102" s="245">
        <f t="shared" si="72"/>
        <v>122715.30517033905</v>
      </c>
    </row>
    <row r="103" spans="1:14" x14ac:dyDescent="0.25">
      <c r="A103" s="245" t="s">
        <v>173</v>
      </c>
      <c r="B103" s="245">
        <f t="shared" ref="B103:M103" si="73">+B102*+$B$1/12</f>
        <v>562.31501741696627</v>
      </c>
      <c r="C103" s="245">
        <f t="shared" si="73"/>
        <v>580.2765079046867</v>
      </c>
      <c r="D103" s="245">
        <f t="shared" si="73"/>
        <v>598.35025770795528</v>
      </c>
      <c r="E103" s="245">
        <f t="shared" si="73"/>
        <v>616.53696844749425</v>
      </c>
      <c r="F103" s="245">
        <f t="shared" si="73"/>
        <v>634.83734612915543</v>
      </c>
      <c r="G103" s="245">
        <f t="shared" si="73"/>
        <v>653.25210117132701</v>
      </c>
      <c r="H103" s="245">
        <f t="shared" si="73"/>
        <v>671.78194843251208</v>
      </c>
      <c r="I103" s="245">
        <f t="shared" si="73"/>
        <v>690.42760723907975</v>
      </c>
      <c r="J103" s="245">
        <f t="shared" si="73"/>
        <v>709.18980141318832</v>
      </c>
      <c r="K103" s="245">
        <f t="shared" si="73"/>
        <v>728.33020993632624</v>
      </c>
      <c r="L103" s="245">
        <f t="shared" si="73"/>
        <v>747.59024601273393</v>
      </c>
      <c r="M103" s="245">
        <f t="shared" si="73"/>
        <v>766.97065731461907</v>
      </c>
      <c r="N103" s="277">
        <f>SUM(B103:M103)</f>
        <v>7959.8586691260443</v>
      </c>
    </row>
    <row r="104" spans="1:14" x14ac:dyDescent="0.25">
      <c r="A104" s="246" t="s">
        <v>174</v>
      </c>
      <c r="B104" s="245">
        <f t="shared" ref="B104:M104" si="74">+B103+B102</f>
        <v>90532.717804131578</v>
      </c>
      <c r="C104" s="245">
        <f t="shared" si="74"/>
        <v>93424.517772654552</v>
      </c>
      <c r="D104" s="245">
        <f t="shared" si="74"/>
        <v>96334.391490980794</v>
      </c>
      <c r="E104" s="245">
        <f t="shared" si="74"/>
        <v>99262.451920046587</v>
      </c>
      <c r="F104" s="245">
        <f t="shared" si="74"/>
        <v>102208.81272679403</v>
      </c>
      <c r="G104" s="245">
        <f t="shared" si="74"/>
        <v>105173.58828858365</v>
      </c>
      <c r="H104" s="245">
        <f t="shared" si="74"/>
        <v>108156.89369763446</v>
      </c>
      <c r="I104" s="245">
        <f t="shared" si="74"/>
        <v>111158.84476549183</v>
      </c>
      <c r="J104" s="245">
        <f t="shared" si="74"/>
        <v>114179.55802752331</v>
      </c>
      <c r="K104" s="245">
        <f t="shared" si="74"/>
        <v>117261.16379974852</v>
      </c>
      <c r="L104" s="245">
        <f t="shared" si="74"/>
        <v>120362.02960805016</v>
      </c>
      <c r="M104" s="245">
        <f t="shared" si="74"/>
        <v>123482.27582765368</v>
      </c>
      <c r="N104" s="245"/>
    </row>
    <row r="106" spans="1:14" x14ac:dyDescent="0.25">
      <c r="B106" s="352">
        <f>+B98</f>
        <v>93</v>
      </c>
      <c r="C106" s="352">
        <f t="shared" ref="C106:M106" si="75">+C98</f>
        <v>124</v>
      </c>
      <c r="D106" s="352">
        <f t="shared" si="75"/>
        <v>152</v>
      </c>
      <c r="E106" s="352">
        <f t="shared" si="75"/>
        <v>183</v>
      </c>
      <c r="F106" s="352">
        <f t="shared" si="75"/>
        <v>213</v>
      </c>
      <c r="G106" s="352">
        <f t="shared" si="75"/>
        <v>244</v>
      </c>
      <c r="H106" s="352">
        <f t="shared" si="75"/>
        <v>274</v>
      </c>
      <c r="I106" s="352">
        <f t="shared" si="75"/>
        <v>305</v>
      </c>
      <c r="J106" s="352">
        <f t="shared" si="75"/>
        <v>336</v>
      </c>
      <c r="K106" s="352">
        <f t="shared" si="75"/>
        <v>366</v>
      </c>
      <c r="L106" s="352">
        <f t="shared" si="75"/>
        <v>397</v>
      </c>
      <c r="M106" s="352">
        <f t="shared" si="75"/>
        <v>427</v>
      </c>
    </row>
    <row r="107" spans="1:14" x14ac:dyDescent="0.25">
      <c r="A107">
        <f>+A99+1</f>
        <v>14</v>
      </c>
      <c r="B107" s="349">
        <f t="shared" ref="B107:M107" si="76">EDATE(B99,12)</f>
        <v>42736</v>
      </c>
      <c r="C107" s="349">
        <f t="shared" si="76"/>
        <v>42767</v>
      </c>
      <c r="D107" s="349">
        <f t="shared" si="76"/>
        <v>42795</v>
      </c>
      <c r="E107" s="349">
        <f t="shared" si="76"/>
        <v>42826</v>
      </c>
      <c r="F107" s="349">
        <f t="shared" si="76"/>
        <v>42856</v>
      </c>
      <c r="G107" s="349">
        <f t="shared" si="76"/>
        <v>42887</v>
      </c>
      <c r="H107" s="349">
        <f t="shared" si="76"/>
        <v>42917</v>
      </c>
      <c r="I107" s="349">
        <f t="shared" si="76"/>
        <v>42948</v>
      </c>
      <c r="J107" s="349">
        <f t="shared" si="76"/>
        <v>42979</v>
      </c>
      <c r="K107" s="349">
        <f t="shared" si="76"/>
        <v>43009</v>
      </c>
      <c r="L107" s="349">
        <f t="shared" si="76"/>
        <v>43040</v>
      </c>
      <c r="M107" s="349">
        <f t="shared" si="76"/>
        <v>43070</v>
      </c>
    </row>
    <row r="108" spans="1:14" x14ac:dyDescent="0.25">
      <c r="A108" s="245" t="s">
        <v>170</v>
      </c>
      <c r="B108" s="245">
        <f>+M104</f>
        <v>123482.27582765368</v>
      </c>
      <c r="C108" s="245">
        <f t="shared" ref="C108:M108" si="77">+B112</f>
        <v>126622.02358612971</v>
      </c>
      <c r="D108" s="245">
        <f t="shared" si="77"/>
        <v>129781.39476809622</v>
      </c>
      <c r="E108" s="245">
        <f t="shared" si="77"/>
        <v>132960.51201994999</v>
      </c>
      <c r="F108" s="245">
        <f t="shared" si="77"/>
        <v>136159.49875462786</v>
      </c>
      <c r="G108" s="245">
        <f t="shared" si="77"/>
        <v>139378.47915639746</v>
      </c>
      <c r="H108" s="245">
        <f t="shared" si="77"/>
        <v>142617.57818567814</v>
      </c>
      <c r="I108" s="245">
        <f t="shared" si="77"/>
        <v>145876.92158389182</v>
      </c>
      <c r="J108" s="245">
        <f t="shared" si="77"/>
        <v>149156.63587834433</v>
      </c>
      <c r="K108" s="245">
        <f t="shared" si="77"/>
        <v>152456.84838713717</v>
      </c>
      <c r="L108" s="245">
        <f t="shared" si="77"/>
        <v>156465.64973996437</v>
      </c>
      <c r="M108" s="245">
        <f t="shared" si="77"/>
        <v>160499.50610124672</v>
      </c>
    </row>
    <row r="109" spans="1:14" x14ac:dyDescent="0.25">
      <c r="A109" s="245" t="s">
        <v>171</v>
      </c>
      <c r="B109" s="245">
        <f>IF(+B106&lt;365,+interest!M101,+DCF!$Q$63/12)</f>
        <v>2353.2755622888908</v>
      </c>
      <c r="C109" s="245">
        <f>IF(+C106&lt;365,+B109,+DCF!$Q$63/12)</f>
        <v>2353.2755622888908</v>
      </c>
      <c r="D109" s="245">
        <f>IF(+D106&lt;365,+C109,+DCF!$Q$63/12)</f>
        <v>2353.2755622888908</v>
      </c>
      <c r="E109" s="245">
        <f>IF(+E106&lt;365,+D109,+DCF!$Q$63/12)</f>
        <v>2353.2755622888908</v>
      </c>
      <c r="F109" s="245">
        <f>IF(+F106&lt;365,+E109,+DCF!$Q$63/12)</f>
        <v>2353.2755622888908</v>
      </c>
      <c r="G109" s="245">
        <f>IF(+G106&lt;365,+F109,+DCF!$Q$63/12)</f>
        <v>2353.2755622888908</v>
      </c>
      <c r="H109" s="245">
        <f>IF(+H106&lt;365,+G109,+DCF!$Q$63/12)</f>
        <v>2353.2755622888908</v>
      </c>
      <c r="I109" s="245">
        <f>IF(+I106&lt;365,+H109,+DCF!$Q$63/12)</f>
        <v>2353.2755622888908</v>
      </c>
      <c r="J109" s="245">
        <f>IF(+J106&lt;365,+I109,+DCF!$Q$63/12)</f>
        <v>2353.2755622888908</v>
      </c>
      <c r="K109" s="245">
        <f>IF(+K106&lt;365,+J109,+DCF!$Q$63/12)</f>
        <v>3036.9650190385732</v>
      </c>
      <c r="L109" s="245">
        <f>IF(+L106&lt;365,+K109,+DCF!$Q$63/12)</f>
        <v>3036.9650190385732</v>
      </c>
      <c r="M109" s="245">
        <f>IF(+M106&lt;365,+L109,+DCF!$Q$63/12)</f>
        <v>3036.9650190385732</v>
      </c>
    </row>
    <row r="110" spans="1:14" x14ac:dyDescent="0.25">
      <c r="A110" s="245" t="s">
        <v>172</v>
      </c>
      <c r="B110" s="245">
        <f t="shared" ref="B110:M110" si="78">+B109+B108</f>
        <v>125835.55138994257</v>
      </c>
      <c r="C110" s="245">
        <f t="shared" si="78"/>
        <v>128975.29914841861</v>
      </c>
      <c r="D110" s="245">
        <f t="shared" si="78"/>
        <v>132134.6703303851</v>
      </c>
      <c r="E110" s="245">
        <f t="shared" si="78"/>
        <v>135313.78758223887</v>
      </c>
      <c r="F110" s="245">
        <f t="shared" si="78"/>
        <v>138512.77431691674</v>
      </c>
      <c r="G110" s="245">
        <f t="shared" si="78"/>
        <v>141731.75471868634</v>
      </c>
      <c r="H110" s="245">
        <f t="shared" si="78"/>
        <v>144970.85374796702</v>
      </c>
      <c r="I110" s="245">
        <f t="shared" si="78"/>
        <v>148230.1971461807</v>
      </c>
      <c r="J110" s="245">
        <f t="shared" si="78"/>
        <v>151509.91144063321</v>
      </c>
      <c r="K110" s="245">
        <f t="shared" si="78"/>
        <v>155493.81340617576</v>
      </c>
      <c r="L110" s="245">
        <f t="shared" si="78"/>
        <v>159502.61475900296</v>
      </c>
      <c r="M110" s="245">
        <f t="shared" si="78"/>
        <v>163536.47112028531</v>
      </c>
    </row>
    <row r="111" spans="1:14" x14ac:dyDescent="0.25">
      <c r="A111" s="245" t="s">
        <v>173</v>
      </c>
      <c r="B111" s="245">
        <f t="shared" ref="B111:M111" si="79">+B110*+$B$1/12</f>
        <v>786.47219618714098</v>
      </c>
      <c r="C111" s="245">
        <f t="shared" si="79"/>
        <v>806.09561967761636</v>
      </c>
      <c r="D111" s="245">
        <f t="shared" si="79"/>
        <v>825.84168956490691</v>
      </c>
      <c r="E111" s="245">
        <f t="shared" si="79"/>
        <v>845.71117238899296</v>
      </c>
      <c r="F111" s="245">
        <f t="shared" si="79"/>
        <v>865.70483948072967</v>
      </c>
      <c r="G111" s="245">
        <f t="shared" si="79"/>
        <v>885.82346699178959</v>
      </c>
      <c r="H111" s="245">
        <f t="shared" si="79"/>
        <v>906.06783592479394</v>
      </c>
      <c r="I111" s="245">
        <f t="shared" si="79"/>
        <v>926.43873216362942</v>
      </c>
      <c r="J111" s="245">
        <f t="shared" si="79"/>
        <v>946.93694650395753</v>
      </c>
      <c r="K111" s="245">
        <f t="shared" si="79"/>
        <v>971.83633378859849</v>
      </c>
      <c r="L111" s="245">
        <f t="shared" si="79"/>
        <v>996.89134224376846</v>
      </c>
      <c r="M111" s="245">
        <f t="shared" si="79"/>
        <v>1022.1029445017831</v>
      </c>
      <c r="N111" s="277">
        <f>SUM(B111:M111)</f>
        <v>10785.923119417706</v>
      </c>
    </row>
    <row r="112" spans="1:14" x14ac:dyDescent="0.25">
      <c r="A112" s="246" t="s">
        <v>174</v>
      </c>
      <c r="B112" s="245">
        <f t="shared" ref="B112:M112" si="80">+B111+B110</f>
        <v>126622.02358612971</v>
      </c>
      <c r="C112" s="245">
        <f t="shared" si="80"/>
        <v>129781.39476809622</v>
      </c>
      <c r="D112" s="245">
        <f t="shared" si="80"/>
        <v>132960.51201994999</v>
      </c>
      <c r="E112" s="245">
        <f t="shared" si="80"/>
        <v>136159.49875462786</v>
      </c>
      <c r="F112" s="245">
        <f t="shared" si="80"/>
        <v>139378.47915639746</v>
      </c>
      <c r="G112" s="245">
        <f t="shared" si="80"/>
        <v>142617.57818567814</v>
      </c>
      <c r="H112" s="245">
        <f t="shared" si="80"/>
        <v>145876.92158389182</v>
      </c>
      <c r="I112" s="245">
        <f t="shared" si="80"/>
        <v>149156.63587834433</v>
      </c>
      <c r="J112" s="245">
        <f t="shared" si="80"/>
        <v>152456.84838713717</v>
      </c>
      <c r="K112" s="245">
        <f t="shared" si="80"/>
        <v>156465.64973996437</v>
      </c>
      <c r="L112" s="245">
        <f t="shared" si="80"/>
        <v>160499.50610124672</v>
      </c>
      <c r="M112" s="245">
        <f t="shared" si="80"/>
        <v>164558.5740647871</v>
      </c>
      <c r="N112" s="245"/>
    </row>
    <row r="114" spans="1:14" x14ac:dyDescent="0.25">
      <c r="B114" s="352">
        <f>+B106</f>
        <v>93</v>
      </c>
      <c r="C114" s="352">
        <f t="shared" ref="C114:M114" si="81">+C106</f>
        <v>124</v>
      </c>
      <c r="D114" s="352">
        <f t="shared" si="81"/>
        <v>152</v>
      </c>
      <c r="E114" s="352">
        <f t="shared" si="81"/>
        <v>183</v>
      </c>
      <c r="F114" s="352">
        <f t="shared" si="81"/>
        <v>213</v>
      </c>
      <c r="G114" s="352">
        <f t="shared" si="81"/>
        <v>244</v>
      </c>
      <c r="H114" s="352">
        <f t="shared" si="81"/>
        <v>274</v>
      </c>
      <c r="I114" s="352">
        <f t="shared" si="81"/>
        <v>305</v>
      </c>
      <c r="J114" s="352">
        <f t="shared" si="81"/>
        <v>336</v>
      </c>
      <c r="K114" s="352">
        <f t="shared" si="81"/>
        <v>366</v>
      </c>
      <c r="L114" s="352">
        <f t="shared" si="81"/>
        <v>397</v>
      </c>
      <c r="M114" s="352">
        <f t="shared" si="81"/>
        <v>427</v>
      </c>
    </row>
    <row r="115" spans="1:14" x14ac:dyDescent="0.25">
      <c r="A115">
        <f>+A107+1</f>
        <v>15</v>
      </c>
      <c r="B115" s="349">
        <f t="shared" ref="B115:M115" si="82">EDATE(B107,12)</f>
        <v>43101</v>
      </c>
      <c r="C115" s="349">
        <f t="shared" si="82"/>
        <v>43132</v>
      </c>
      <c r="D115" s="349">
        <f t="shared" si="82"/>
        <v>43160</v>
      </c>
      <c r="E115" s="349">
        <f t="shared" si="82"/>
        <v>43191</v>
      </c>
      <c r="F115" s="349">
        <f t="shared" si="82"/>
        <v>43221</v>
      </c>
      <c r="G115" s="349">
        <f t="shared" si="82"/>
        <v>43252</v>
      </c>
      <c r="H115" s="349">
        <f t="shared" si="82"/>
        <v>43282</v>
      </c>
      <c r="I115" s="349">
        <f t="shared" si="82"/>
        <v>43313</v>
      </c>
      <c r="J115" s="349">
        <f t="shared" si="82"/>
        <v>43344</v>
      </c>
      <c r="K115" s="349">
        <f t="shared" si="82"/>
        <v>43374</v>
      </c>
      <c r="L115" s="349">
        <f t="shared" si="82"/>
        <v>43405</v>
      </c>
      <c r="M115" s="349">
        <f t="shared" si="82"/>
        <v>43435</v>
      </c>
    </row>
    <row r="116" spans="1:14" x14ac:dyDescent="0.25">
      <c r="A116" s="245" t="s">
        <v>170</v>
      </c>
      <c r="B116" s="245">
        <f>+M112</f>
        <v>164558.5740647871</v>
      </c>
      <c r="C116" s="245">
        <f t="shared" ref="C116:M116" si="83">+B120</f>
        <v>168643.0112030996</v>
      </c>
      <c r="D116" s="245">
        <f t="shared" si="83"/>
        <v>172752.97607352654</v>
      </c>
      <c r="E116" s="245">
        <f t="shared" si="83"/>
        <v>176888.62822439367</v>
      </c>
      <c r="F116" s="245">
        <f t="shared" si="83"/>
        <v>181050.12820120371</v>
      </c>
      <c r="G116" s="245">
        <f t="shared" si="83"/>
        <v>185237.63755286881</v>
      </c>
      <c r="H116" s="245">
        <f t="shared" si="83"/>
        <v>189451.31883798182</v>
      </c>
      <c r="I116" s="245">
        <f t="shared" si="83"/>
        <v>193691.33563112677</v>
      </c>
      <c r="J116" s="245">
        <f t="shared" si="83"/>
        <v>197957.8525292289</v>
      </c>
      <c r="K116" s="245">
        <f t="shared" si="83"/>
        <v>202251.03515794416</v>
      </c>
      <c r="L116" s="245">
        <f t="shared" si="83"/>
        <v>207233.2751120865</v>
      </c>
      <c r="M116" s="245">
        <f t="shared" si="83"/>
        <v>212246.65406594222</v>
      </c>
    </row>
    <row r="117" spans="1:14" x14ac:dyDescent="0.25">
      <c r="A117" s="245" t="s">
        <v>171</v>
      </c>
      <c r="B117" s="245">
        <f>IF(+B114&lt;365,+interest!M109,+DCF!$R$63/12)</f>
        <v>3036.9650190385732</v>
      </c>
      <c r="C117" s="245">
        <f>IF(+C114&lt;365,+B117,+DCF!$R$63/12)</f>
        <v>3036.9650190385732</v>
      </c>
      <c r="D117" s="245">
        <f>IF(+D114&lt;365,+C117,+DCF!$R$63/12)</f>
        <v>3036.9650190385732</v>
      </c>
      <c r="E117" s="245">
        <f>IF(+E114&lt;365,+D117,+DCF!$R$63/12)</f>
        <v>3036.9650190385732</v>
      </c>
      <c r="F117" s="245">
        <f>IF(+F114&lt;365,+E117,+DCF!$R$63/12)</f>
        <v>3036.9650190385732</v>
      </c>
      <c r="G117" s="245">
        <f>IF(+G114&lt;365,+F117,+DCF!$R$63/12)</f>
        <v>3036.9650190385732</v>
      </c>
      <c r="H117" s="245">
        <f>IF(+H114&lt;365,+G117,+DCF!$R$63/12)</f>
        <v>3036.9650190385732</v>
      </c>
      <c r="I117" s="245">
        <f>IF(+I114&lt;365,+H117,+DCF!$R$63/12)</f>
        <v>3036.9650190385732</v>
      </c>
      <c r="J117" s="245">
        <f>IF(+J114&lt;365,+I117,+DCF!$R$63/12)</f>
        <v>3036.9650190385732</v>
      </c>
      <c r="K117" s="245">
        <f>IF(+K114&lt;365,+J117,+DCF!$R$63/12)</f>
        <v>3695.0767546883781</v>
      </c>
      <c r="L117" s="245">
        <f>IF(+L114&lt;365,+K117,+DCF!$R$63/12)</f>
        <v>3695.0767546883781</v>
      </c>
      <c r="M117" s="245">
        <f>IF(+M114&lt;365,+L117,+DCF!$R$63/12)</f>
        <v>3695.0767546883781</v>
      </c>
    </row>
    <row r="118" spans="1:14" x14ac:dyDescent="0.25">
      <c r="A118" s="245" t="s">
        <v>172</v>
      </c>
      <c r="B118" s="245">
        <f t="shared" ref="B118:M118" si="84">+B117+B116</f>
        <v>167595.53908382569</v>
      </c>
      <c r="C118" s="245">
        <f t="shared" si="84"/>
        <v>171679.97622213818</v>
      </c>
      <c r="D118" s="245">
        <f t="shared" si="84"/>
        <v>175789.94109256513</v>
      </c>
      <c r="E118" s="245">
        <f t="shared" si="84"/>
        <v>179925.59324343226</v>
      </c>
      <c r="F118" s="245">
        <f t="shared" si="84"/>
        <v>184087.0932202423</v>
      </c>
      <c r="G118" s="245">
        <f t="shared" si="84"/>
        <v>188274.6025719074</v>
      </c>
      <c r="H118" s="245">
        <f t="shared" si="84"/>
        <v>192488.2838570204</v>
      </c>
      <c r="I118" s="245">
        <f t="shared" si="84"/>
        <v>196728.30065016536</v>
      </c>
      <c r="J118" s="245">
        <f t="shared" si="84"/>
        <v>200994.81754826749</v>
      </c>
      <c r="K118" s="245">
        <f t="shared" si="84"/>
        <v>205946.11191263254</v>
      </c>
      <c r="L118" s="245">
        <f t="shared" si="84"/>
        <v>210928.35186677487</v>
      </c>
      <c r="M118" s="245">
        <f t="shared" si="84"/>
        <v>215941.73082063059</v>
      </c>
    </row>
    <row r="119" spans="1:14" x14ac:dyDescent="0.25">
      <c r="A119" s="245" t="s">
        <v>173</v>
      </c>
      <c r="B119" s="245">
        <f t="shared" ref="B119:M119" si="85">+B118*+$B$1/12</f>
        <v>1047.4721192739105</v>
      </c>
      <c r="C119" s="245">
        <f t="shared" si="85"/>
        <v>1072.9998513883636</v>
      </c>
      <c r="D119" s="245">
        <f t="shared" si="85"/>
        <v>1098.6871318285321</v>
      </c>
      <c r="E119" s="245">
        <f t="shared" si="85"/>
        <v>1124.5349577714517</v>
      </c>
      <c r="F119" s="245">
        <f t="shared" si="85"/>
        <v>1150.5443326265142</v>
      </c>
      <c r="G119" s="245">
        <f t="shared" si="85"/>
        <v>1176.7162660744211</v>
      </c>
      <c r="H119" s="245">
        <f t="shared" si="85"/>
        <v>1203.0517741063775</v>
      </c>
      <c r="I119" s="245">
        <f t="shared" si="85"/>
        <v>1229.5518790635335</v>
      </c>
      <c r="J119" s="245">
        <f t="shared" si="85"/>
        <v>1256.2176096766718</v>
      </c>
      <c r="K119" s="245">
        <f t="shared" si="85"/>
        <v>1287.1631994539532</v>
      </c>
      <c r="L119" s="245">
        <f t="shared" si="85"/>
        <v>1318.3021991673429</v>
      </c>
      <c r="M119" s="245">
        <f t="shared" si="85"/>
        <v>1349.6358176289411</v>
      </c>
      <c r="N119" s="277">
        <f>SUM(B119:M119)</f>
        <v>14314.877138060016</v>
      </c>
    </row>
    <row r="120" spans="1:14" x14ac:dyDescent="0.25">
      <c r="A120" s="246" t="s">
        <v>174</v>
      </c>
      <c r="B120" s="245">
        <f t="shared" ref="B120:M120" si="86">+B119+B118</f>
        <v>168643.0112030996</v>
      </c>
      <c r="C120" s="245">
        <f t="shared" si="86"/>
        <v>172752.97607352654</v>
      </c>
      <c r="D120" s="245">
        <f t="shared" si="86"/>
        <v>176888.62822439367</v>
      </c>
      <c r="E120" s="245">
        <f t="shared" si="86"/>
        <v>181050.12820120371</v>
      </c>
      <c r="F120" s="245">
        <f t="shared" si="86"/>
        <v>185237.63755286881</v>
      </c>
      <c r="G120" s="245">
        <f t="shared" si="86"/>
        <v>189451.31883798182</v>
      </c>
      <c r="H120" s="245">
        <f t="shared" si="86"/>
        <v>193691.33563112677</v>
      </c>
      <c r="I120" s="245">
        <f t="shared" si="86"/>
        <v>197957.8525292289</v>
      </c>
      <c r="J120" s="245">
        <f t="shared" si="86"/>
        <v>202251.03515794416</v>
      </c>
      <c r="K120" s="245">
        <f t="shared" si="86"/>
        <v>207233.2751120865</v>
      </c>
      <c r="L120" s="245">
        <f t="shared" si="86"/>
        <v>212246.65406594222</v>
      </c>
      <c r="M120" s="245">
        <f t="shared" si="86"/>
        <v>217291.36663825953</v>
      </c>
      <c r="N120" s="245"/>
    </row>
    <row r="122" spans="1:14" x14ac:dyDescent="0.25">
      <c r="B122" s="352">
        <f>+B114</f>
        <v>93</v>
      </c>
      <c r="C122" s="352">
        <f t="shared" ref="C122:M122" si="87">+C114</f>
        <v>124</v>
      </c>
      <c r="D122" s="352">
        <f t="shared" si="87"/>
        <v>152</v>
      </c>
      <c r="E122" s="352">
        <f t="shared" si="87"/>
        <v>183</v>
      </c>
      <c r="F122" s="352">
        <f t="shared" si="87"/>
        <v>213</v>
      </c>
      <c r="G122" s="352">
        <f t="shared" si="87"/>
        <v>244</v>
      </c>
      <c r="H122" s="352">
        <f t="shared" si="87"/>
        <v>274</v>
      </c>
      <c r="I122" s="352">
        <f t="shared" si="87"/>
        <v>305</v>
      </c>
      <c r="J122" s="352">
        <f t="shared" si="87"/>
        <v>336</v>
      </c>
      <c r="K122" s="352">
        <f t="shared" si="87"/>
        <v>366</v>
      </c>
      <c r="L122" s="352">
        <f t="shared" si="87"/>
        <v>397</v>
      </c>
      <c r="M122" s="352">
        <f t="shared" si="87"/>
        <v>427</v>
      </c>
    </row>
    <row r="123" spans="1:14" x14ac:dyDescent="0.25">
      <c r="A123">
        <f>+A115+1</f>
        <v>16</v>
      </c>
      <c r="B123" s="349">
        <f t="shared" ref="B123:M123" si="88">EDATE(B115,12)</f>
        <v>43466</v>
      </c>
      <c r="C123" s="349">
        <f t="shared" si="88"/>
        <v>43497</v>
      </c>
      <c r="D123" s="349">
        <f t="shared" si="88"/>
        <v>43525</v>
      </c>
      <c r="E123" s="349">
        <f t="shared" si="88"/>
        <v>43556</v>
      </c>
      <c r="F123" s="349">
        <f t="shared" si="88"/>
        <v>43586</v>
      </c>
      <c r="G123" s="349">
        <f t="shared" si="88"/>
        <v>43617</v>
      </c>
      <c r="H123" s="349">
        <f t="shared" si="88"/>
        <v>43647</v>
      </c>
      <c r="I123" s="349">
        <f t="shared" si="88"/>
        <v>43678</v>
      </c>
      <c r="J123" s="349">
        <f t="shared" si="88"/>
        <v>43709</v>
      </c>
      <c r="K123" s="349">
        <f t="shared" si="88"/>
        <v>43739</v>
      </c>
      <c r="L123" s="349">
        <f t="shared" si="88"/>
        <v>43770</v>
      </c>
      <c r="M123" s="349">
        <f t="shared" si="88"/>
        <v>43800</v>
      </c>
    </row>
    <row r="124" spans="1:14" x14ac:dyDescent="0.25">
      <c r="A124" s="245" t="s">
        <v>170</v>
      </c>
      <c r="B124" s="245">
        <f>+M120</f>
        <v>217291.36663825953</v>
      </c>
      <c r="C124" s="245">
        <f t="shared" ref="C124:M124" si="89">+B128</f>
        <v>222367.60866415381</v>
      </c>
      <c r="D124" s="245">
        <f t="shared" si="89"/>
        <v>227475.57720270994</v>
      </c>
      <c r="E124" s="245">
        <f t="shared" si="89"/>
        <v>232615.47054463206</v>
      </c>
      <c r="F124" s="245">
        <f t="shared" si="89"/>
        <v>237787.48821994118</v>
      </c>
      <c r="G124" s="245">
        <f t="shared" si="89"/>
        <v>242991.83100572097</v>
      </c>
      <c r="H124" s="245">
        <f t="shared" si="89"/>
        <v>248228.7009339119</v>
      </c>
      <c r="I124" s="245">
        <f t="shared" si="89"/>
        <v>253498.30129915403</v>
      </c>
      <c r="J124" s="245">
        <f t="shared" si="89"/>
        <v>258800.83666667892</v>
      </c>
      <c r="K124" s="245">
        <f t="shared" si="89"/>
        <v>264136.51288025081</v>
      </c>
      <c r="L124" s="245">
        <f t="shared" si="89"/>
        <v>269505.53707015759</v>
      </c>
      <c r="M124" s="245">
        <f t="shared" si="89"/>
        <v>274908.11766125128</v>
      </c>
    </row>
    <row r="125" spans="1:14" x14ac:dyDescent="0.25">
      <c r="A125" s="245" t="s">
        <v>171</v>
      </c>
      <c r="B125" s="245">
        <f>IF(+B122&lt;365,+interest!M117,+DCF!$R$63/12)</f>
        <v>3695.0767546883781</v>
      </c>
      <c r="C125" s="245">
        <f>IF(+C122&lt;365,+B125,+DCF!$R$63/12)</f>
        <v>3695.0767546883781</v>
      </c>
      <c r="D125" s="245">
        <f>IF(+D122&lt;365,+C125,+DCF!$R$63/12)</f>
        <v>3695.0767546883781</v>
      </c>
      <c r="E125" s="245">
        <f>IF(+E122&lt;365,+D125,+DCF!$R$63/12)</f>
        <v>3695.0767546883781</v>
      </c>
      <c r="F125" s="245">
        <f>IF(+F122&lt;365,+E125,+DCF!$R$63/12)</f>
        <v>3695.0767546883781</v>
      </c>
      <c r="G125" s="245">
        <f>IF(+G122&lt;365,+F125,+DCF!$R$63/12)</f>
        <v>3695.0767546883781</v>
      </c>
      <c r="H125" s="245">
        <f>IF(+H122&lt;365,+G125,+DCF!$R$63/12)</f>
        <v>3695.0767546883781</v>
      </c>
      <c r="I125" s="245">
        <f>IF(+I122&lt;365,+H125,+DCF!$R$63/12)</f>
        <v>3695.0767546883781</v>
      </c>
      <c r="J125" s="245">
        <f>IF(+J122&lt;365,+I125,+DCF!$R$63/12)</f>
        <v>3695.0767546883781</v>
      </c>
      <c r="K125" s="245">
        <f>IF(+K122&lt;365,+J125,+DCF!$R$63/12)</f>
        <v>3695.0767546883781</v>
      </c>
      <c r="L125" s="245">
        <f>IF(+L122&lt;365,+K125,+DCF!$R$63/12)</f>
        <v>3695.0767546883781</v>
      </c>
      <c r="M125" s="245">
        <f>IF(+M122&lt;365,+L125,+DCF!$R$63/12)</f>
        <v>3695.0767546883781</v>
      </c>
    </row>
    <row r="126" spans="1:14" x14ac:dyDescent="0.25">
      <c r="A126" s="245" t="s">
        <v>172</v>
      </c>
      <c r="B126" s="245">
        <f t="shared" ref="B126:M126" si="90">+B125+B124</f>
        <v>220986.4433929479</v>
      </c>
      <c r="C126" s="245">
        <f t="shared" si="90"/>
        <v>226062.68541884219</v>
      </c>
      <c r="D126" s="245">
        <f t="shared" si="90"/>
        <v>231170.65395739832</v>
      </c>
      <c r="E126" s="245">
        <f t="shared" si="90"/>
        <v>236310.54729932043</v>
      </c>
      <c r="F126" s="245">
        <f t="shared" si="90"/>
        <v>241482.56497462955</v>
      </c>
      <c r="G126" s="245">
        <f t="shared" si="90"/>
        <v>246686.90776040935</v>
      </c>
      <c r="H126" s="245">
        <f t="shared" si="90"/>
        <v>251923.77768860027</v>
      </c>
      <c r="I126" s="245">
        <f t="shared" si="90"/>
        <v>257193.3780538424</v>
      </c>
      <c r="J126" s="245">
        <f t="shared" si="90"/>
        <v>262495.9134213673</v>
      </c>
      <c r="K126" s="245">
        <f t="shared" si="90"/>
        <v>267831.58963493921</v>
      </c>
      <c r="L126" s="245">
        <f t="shared" si="90"/>
        <v>273200.61382484599</v>
      </c>
      <c r="M126" s="245">
        <f t="shared" si="90"/>
        <v>278603.19441593968</v>
      </c>
    </row>
    <row r="127" spans="1:14" x14ac:dyDescent="0.25">
      <c r="A127" s="245" t="s">
        <v>173</v>
      </c>
      <c r="B127" s="245">
        <f t="shared" ref="B127:M127" si="91">+B126*+$B$1/12</f>
        <v>1381.1652712059242</v>
      </c>
      <c r="C127" s="245">
        <f t="shared" si="91"/>
        <v>1412.8917838677635</v>
      </c>
      <c r="D127" s="245">
        <f t="shared" si="91"/>
        <v>1444.8165872337395</v>
      </c>
      <c r="E127" s="245">
        <f t="shared" si="91"/>
        <v>1476.9409206207526</v>
      </c>
      <c r="F127" s="245">
        <f t="shared" si="91"/>
        <v>1509.2660310914346</v>
      </c>
      <c r="G127" s="245">
        <f t="shared" si="91"/>
        <v>1541.7931735025584</v>
      </c>
      <c r="H127" s="245">
        <f t="shared" si="91"/>
        <v>1574.5236105537515</v>
      </c>
      <c r="I127" s="245">
        <f t="shared" si="91"/>
        <v>1607.4586128365152</v>
      </c>
      <c r="J127" s="245">
        <f t="shared" si="91"/>
        <v>1640.5994588835456</v>
      </c>
      <c r="K127" s="245">
        <f t="shared" si="91"/>
        <v>1673.9474352183699</v>
      </c>
      <c r="L127" s="245">
        <f t="shared" si="91"/>
        <v>1707.5038364052873</v>
      </c>
      <c r="M127" s="245">
        <f t="shared" si="91"/>
        <v>1741.2699650996228</v>
      </c>
      <c r="N127" s="277">
        <f>SUM(B127:M127)</f>
        <v>18712.176686519266</v>
      </c>
    </row>
    <row r="128" spans="1:14" x14ac:dyDescent="0.25">
      <c r="A128" s="246" t="s">
        <v>174</v>
      </c>
      <c r="B128" s="245">
        <f t="shared" ref="B128:M128" si="92">+B127+B126</f>
        <v>222367.60866415381</v>
      </c>
      <c r="C128" s="245">
        <f t="shared" si="92"/>
        <v>227475.57720270994</v>
      </c>
      <c r="D128" s="245">
        <f t="shared" si="92"/>
        <v>232615.47054463206</v>
      </c>
      <c r="E128" s="245">
        <f t="shared" si="92"/>
        <v>237787.48821994118</v>
      </c>
      <c r="F128" s="245">
        <f t="shared" si="92"/>
        <v>242991.83100572097</v>
      </c>
      <c r="G128" s="245">
        <f t="shared" si="92"/>
        <v>248228.7009339119</v>
      </c>
      <c r="H128" s="245">
        <f t="shared" si="92"/>
        <v>253498.30129915403</v>
      </c>
      <c r="I128" s="245">
        <f t="shared" si="92"/>
        <v>258800.83666667892</v>
      </c>
      <c r="J128" s="245">
        <f t="shared" si="92"/>
        <v>264136.51288025081</v>
      </c>
      <c r="K128" s="245">
        <f t="shared" si="92"/>
        <v>269505.53707015759</v>
      </c>
      <c r="L128" s="245">
        <f t="shared" si="92"/>
        <v>274908.11766125128</v>
      </c>
      <c r="M128" s="245">
        <f t="shared" si="92"/>
        <v>280344.46438103932</v>
      </c>
      <c r="N128" s="245"/>
    </row>
    <row r="130" spans="1:14" x14ac:dyDescent="0.25">
      <c r="B130">
        <f>+B122</f>
        <v>93</v>
      </c>
      <c r="C130">
        <f t="shared" ref="C130:M130" si="93">+C122</f>
        <v>124</v>
      </c>
      <c r="D130">
        <f t="shared" si="93"/>
        <v>152</v>
      </c>
      <c r="E130">
        <f t="shared" si="93"/>
        <v>183</v>
      </c>
      <c r="F130">
        <f t="shared" si="93"/>
        <v>213</v>
      </c>
      <c r="G130">
        <f t="shared" si="93"/>
        <v>244</v>
      </c>
      <c r="H130">
        <f t="shared" si="93"/>
        <v>274</v>
      </c>
      <c r="I130">
        <f t="shared" si="93"/>
        <v>305</v>
      </c>
      <c r="J130">
        <f t="shared" si="93"/>
        <v>336</v>
      </c>
      <c r="K130">
        <f t="shared" si="93"/>
        <v>366</v>
      </c>
      <c r="L130">
        <f t="shared" si="93"/>
        <v>397</v>
      </c>
      <c r="M130">
        <f t="shared" si="93"/>
        <v>427</v>
      </c>
    </row>
    <row r="131" spans="1:14" x14ac:dyDescent="0.25">
      <c r="A131">
        <f>+A123+1</f>
        <v>17</v>
      </c>
      <c r="B131" s="134">
        <f t="shared" ref="B131:M131" si="94">EDATE(B123,12)</f>
        <v>43831</v>
      </c>
      <c r="C131" s="134">
        <f t="shared" si="94"/>
        <v>43862</v>
      </c>
      <c r="D131" s="134">
        <f t="shared" si="94"/>
        <v>43891</v>
      </c>
      <c r="E131" s="134">
        <f t="shared" si="94"/>
        <v>43922</v>
      </c>
      <c r="F131" s="134">
        <f t="shared" si="94"/>
        <v>43952</v>
      </c>
      <c r="G131" s="134">
        <f t="shared" si="94"/>
        <v>43983</v>
      </c>
      <c r="H131" s="134">
        <f t="shared" si="94"/>
        <v>44013</v>
      </c>
      <c r="I131" s="134">
        <f t="shared" si="94"/>
        <v>44044</v>
      </c>
      <c r="J131" s="134">
        <f t="shared" si="94"/>
        <v>44075</v>
      </c>
      <c r="K131" s="134">
        <f t="shared" si="94"/>
        <v>44105</v>
      </c>
      <c r="L131" s="134">
        <f t="shared" si="94"/>
        <v>44136</v>
      </c>
      <c r="M131" s="134">
        <f t="shared" si="94"/>
        <v>44166</v>
      </c>
    </row>
    <row r="132" spans="1:14" x14ac:dyDescent="0.25">
      <c r="A132" t="s">
        <v>170</v>
      </c>
      <c r="B132" s="1">
        <f>+M128</f>
        <v>280344.46438103932</v>
      </c>
      <c r="C132" s="1">
        <f t="shared" ref="C132:M132" si="95">+B136</f>
        <v>285814.78826782602</v>
      </c>
      <c r="D132" s="1">
        <f t="shared" si="95"/>
        <v>291319.30167890515</v>
      </c>
      <c r="E132" s="1">
        <f t="shared" si="95"/>
        <v>296858.21829880349</v>
      </c>
      <c r="F132" s="1">
        <f t="shared" si="95"/>
        <v>302431.75314757624</v>
      </c>
      <c r="G132" s="1">
        <f t="shared" si="95"/>
        <v>308040.12258915382</v>
      </c>
      <c r="H132" s="1">
        <f t="shared" si="95"/>
        <v>313683.54433974123</v>
      </c>
      <c r="I132" s="1">
        <f t="shared" si="95"/>
        <v>319362.23747626983</v>
      </c>
      <c r="J132" s="1">
        <f t="shared" si="95"/>
        <v>325076.42244490172</v>
      </c>
      <c r="K132" s="1">
        <f t="shared" si="95"/>
        <v>330826.32106958755</v>
      </c>
      <c r="L132" s="1">
        <f t="shared" si="95"/>
        <v>336612.15656067769</v>
      </c>
      <c r="M132" s="1">
        <f t="shared" si="95"/>
        <v>342434.1535235871</v>
      </c>
    </row>
    <row r="133" spans="1:14" x14ac:dyDescent="0.25">
      <c r="A133" t="s">
        <v>171</v>
      </c>
      <c r="B133" s="1">
        <f>IF(+B130&lt;365,+interest!M125,+DCF!$R$63/12)</f>
        <v>3695.0767546883781</v>
      </c>
      <c r="C133" s="1">
        <f>IF(+C130&lt;365,+B133,+DCF!$R$63/12)</f>
        <v>3695.0767546883781</v>
      </c>
      <c r="D133" s="1">
        <f>IF(+D130&lt;365,+C133,+DCF!$R$63/12)</f>
        <v>3695.0767546883781</v>
      </c>
      <c r="E133" s="1">
        <f>IF(+E130&lt;365,+D133,+DCF!$R$63/12)</f>
        <v>3695.0767546883781</v>
      </c>
      <c r="F133" s="1">
        <f>IF(+F130&lt;365,+E133,+DCF!$R$63/12)</f>
        <v>3695.0767546883781</v>
      </c>
      <c r="G133" s="1">
        <f>IF(+G130&lt;365,+F133,+DCF!$R$63/12)</f>
        <v>3695.0767546883781</v>
      </c>
      <c r="H133" s="1">
        <f>IF(+H130&lt;365,+G133,+DCF!$R$63/12)</f>
        <v>3695.0767546883781</v>
      </c>
      <c r="I133" s="1">
        <f>IF(+I130&lt;365,+H133,+DCF!$R$63/12)</f>
        <v>3695.0767546883781</v>
      </c>
      <c r="J133" s="1">
        <f>IF(+J130&lt;365,+I133,+DCF!$R$63/12)</f>
        <v>3695.0767546883781</v>
      </c>
      <c r="K133" s="1">
        <f>IF(+K130&lt;365,+J133,+DCF!$R$63/12)</f>
        <v>3695.0767546883781</v>
      </c>
      <c r="L133" s="1">
        <f>IF(+L130&lt;365,+K133,+DCF!$R$63/12)</f>
        <v>3695.0767546883781</v>
      </c>
      <c r="M133" s="1">
        <f>IF(+M130&lt;365,+L133,+DCF!$R$63/12)</f>
        <v>3695.0767546883781</v>
      </c>
    </row>
    <row r="134" spans="1:14" x14ac:dyDescent="0.25">
      <c r="A134" t="s">
        <v>172</v>
      </c>
      <c r="B134" s="1">
        <f t="shared" ref="B134:M134" si="96">+B133+B132</f>
        <v>284039.54113572772</v>
      </c>
      <c r="C134" s="1">
        <f t="shared" si="96"/>
        <v>289509.86502251442</v>
      </c>
      <c r="D134" s="1">
        <f t="shared" si="96"/>
        <v>295014.37843359355</v>
      </c>
      <c r="E134" s="1">
        <f t="shared" si="96"/>
        <v>300553.29505349189</v>
      </c>
      <c r="F134" s="1">
        <f t="shared" si="96"/>
        <v>306126.82990226464</v>
      </c>
      <c r="G134" s="1">
        <f t="shared" si="96"/>
        <v>311735.19934384222</v>
      </c>
      <c r="H134" s="1">
        <f t="shared" si="96"/>
        <v>317378.62109442963</v>
      </c>
      <c r="I134" s="1">
        <f t="shared" si="96"/>
        <v>323057.31423095823</v>
      </c>
      <c r="J134" s="1">
        <f t="shared" si="96"/>
        <v>328771.49919959012</v>
      </c>
      <c r="K134" s="1">
        <f t="shared" si="96"/>
        <v>334521.39782427595</v>
      </c>
      <c r="L134" s="1">
        <f t="shared" si="96"/>
        <v>340307.23331536609</v>
      </c>
      <c r="M134" s="1">
        <f t="shared" si="96"/>
        <v>346129.2302782755</v>
      </c>
    </row>
    <row r="135" spans="1:14" x14ac:dyDescent="0.25">
      <c r="A135" t="s">
        <v>173</v>
      </c>
      <c r="B135" s="1">
        <f t="shared" ref="B135:M135" si="97">+B134*+$B$1/12</f>
        <v>1775.2471320982984</v>
      </c>
      <c r="C135" s="1">
        <f t="shared" si="97"/>
        <v>1809.4366563907151</v>
      </c>
      <c r="D135" s="1">
        <f t="shared" si="97"/>
        <v>1843.8398652099595</v>
      </c>
      <c r="E135" s="1">
        <f t="shared" si="97"/>
        <v>1878.4580940843243</v>
      </c>
      <c r="F135" s="1">
        <f t="shared" si="97"/>
        <v>1913.2926868891539</v>
      </c>
      <c r="G135" s="1">
        <f t="shared" si="97"/>
        <v>1948.3449958990138</v>
      </c>
      <c r="H135" s="1">
        <f t="shared" si="97"/>
        <v>1983.6163818401853</v>
      </c>
      <c r="I135" s="1">
        <f t="shared" si="97"/>
        <v>2019.1082139434891</v>
      </c>
      <c r="J135" s="1">
        <f t="shared" si="97"/>
        <v>2054.8218699974382</v>
      </c>
      <c r="K135" s="1">
        <f t="shared" si="97"/>
        <v>2090.7587364017245</v>
      </c>
      <c r="L135" s="1">
        <f t="shared" si="97"/>
        <v>2126.9202082210381</v>
      </c>
      <c r="M135" s="1">
        <f t="shared" si="97"/>
        <v>2163.3076892392219</v>
      </c>
      <c r="N135" s="236">
        <f>SUM(B135:M135)</f>
        <v>23607.15253021456</v>
      </c>
    </row>
    <row r="136" spans="1:14" x14ac:dyDescent="0.25">
      <c r="A136" t="s">
        <v>174</v>
      </c>
      <c r="B136" s="1">
        <f t="shared" ref="B136:M136" si="98">+B135+B134</f>
        <v>285814.78826782602</v>
      </c>
      <c r="C136" s="1">
        <f t="shared" si="98"/>
        <v>291319.30167890515</v>
      </c>
      <c r="D136" s="1">
        <f t="shared" si="98"/>
        <v>296858.21829880349</v>
      </c>
      <c r="E136" s="1">
        <f t="shared" si="98"/>
        <v>302431.75314757624</v>
      </c>
      <c r="F136" s="1">
        <f t="shared" si="98"/>
        <v>308040.12258915382</v>
      </c>
      <c r="G136" s="1">
        <f t="shared" si="98"/>
        <v>313683.54433974123</v>
      </c>
      <c r="H136" s="1">
        <f t="shared" si="98"/>
        <v>319362.23747626983</v>
      </c>
      <c r="I136" s="1">
        <f t="shared" si="98"/>
        <v>325076.42244490172</v>
      </c>
      <c r="J136" s="1">
        <f t="shared" si="98"/>
        <v>330826.32106958755</v>
      </c>
      <c r="K136" s="1">
        <f t="shared" si="98"/>
        <v>336612.15656067769</v>
      </c>
      <c r="L136" s="1">
        <f t="shared" si="98"/>
        <v>342434.1535235871</v>
      </c>
      <c r="M136" s="1">
        <f t="shared" si="98"/>
        <v>348292.53796751471</v>
      </c>
    </row>
    <row r="138" spans="1:14" x14ac:dyDescent="0.25">
      <c r="B138">
        <f>+B130</f>
        <v>93</v>
      </c>
      <c r="C138">
        <f t="shared" ref="C138:M138" si="99">+C130</f>
        <v>124</v>
      </c>
      <c r="D138">
        <f t="shared" si="99"/>
        <v>152</v>
      </c>
      <c r="E138">
        <f t="shared" si="99"/>
        <v>183</v>
      </c>
      <c r="F138">
        <f t="shared" si="99"/>
        <v>213</v>
      </c>
      <c r="G138">
        <f t="shared" si="99"/>
        <v>244</v>
      </c>
      <c r="H138">
        <f t="shared" si="99"/>
        <v>274</v>
      </c>
      <c r="I138">
        <f t="shared" si="99"/>
        <v>305</v>
      </c>
      <c r="J138">
        <f t="shared" si="99"/>
        <v>336</v>
      </c>
      <c r="K138">
        <f t="shared" si="99"/>
        <v>366</v>
      </c>
      <c r="L138">
        <f t="shared" si="99"/>
        <v>397</v>
      </c>
      <c r="M138">
        <f t="shared" si="99"/>
        <v>427</v>
      </c>
    </row>
    <row r="139" spans="1:14" x14ac:dyDescent="0.25">
      <c r="A139">
        <f>+A131+1</f>
        <v>18</v>
      </c>
      <c r="B139" s="134">
        <f t="shared" ref="B139:M139" si="100">EDATE(B131,12)</f>
        <v>44197</v>
      </c>
      <c r="C139" s="134">
        <f t="shared" si="100"/>
        <v>44228</v>
      </c>
      <c r="D139" s="134">
        <f t="shared" si="100"/>
        <v>44256</v>
      </c>
      <c r="E139" s="134">
        <f t="shared" si="100"/>
        <v>44287</v>
      </c>
      <c r="F139" s="134">
        <f t="shared" si="100"/>
        <v>44317</v>
      </c>
      <c r="G139" s="134">
        <f t="shared" si="100"/>
        <v>44348</v>
      </c>
      <c r="H139" s="134">
        <f t="shared" si="100"/>
        <v>44378</v>
      </c>
      <c r="I139" s="134">
        <f t="shared" si="100"/>
        <v>44409</v>
      </c>
      <c r="J139" s="134">
        <f t="shared" si="100"/>
        <v>44440</v>
      </c>
      <c r="K139" s="134">
        <f t="shared" si="100"/>
        <v>44470</v>
      </c>
      <c r="L139" s="134">
        <f t="shared" si="100"/>
        <v>44501</v>
      </c>
      <c r="M139" s="134">
        <f t="shared" si="100"/>
        <v>44531</v>
      </c>
    </row>
    <row r="140" spans="1:14" x14ac:dyDescent="0.25">
      <c r="A140" t="s">
        <v>170</v>
      </c>
      <c r="B140" s="1">
        <f>+M136</f>
        <v>348292.53796751471</v>
      </c>
      <c r="C140" s="1">
        <f t="shared" ref="C140:M140" si="101">+B144</f>
        <v>354187.5373142169</v>
      </c>
      <c r="D140" s="1">
        <f t="shared" si="101"/>
        <v>360119.38040683593</v>
      </c>
      <c r="E140" s="1">
        <f t="shared" si="101"/>
        <v>366088.29751878383</v>
      </c>
      <c r="F140" s="1">
        <f t="shared" si="101"/>
        <v>372094.52036268142</v>
      </c>
      <c r="G140" s="1">
        <f t="shared" si="101"/>
        <v>378138.28209935338</v>
      </c>
      <c r="H140" s="1">
        <f t="shared" si="101"/>
        <v>384219.81734687957</v>
      </c>
      <c r="I140" s="1">
        <f t="shared" si="101"/>
        <v>390339.36218970275</v>
      </c>
      <c r="J140" s="1">
        <f t="shared" si="101"/>
        <v>396497.15418779361</v>
      </c>
      <c r="K140" s="1">
        <f t="shared" si="101"/>
        <v>402693.43238587253</v>
      </c>
      <c r="L140" s="1">
        <f t="shared" si="101"/>
        <v>408928.43732268945</v>
      </c>
      <c r="M140" s="1">
        <f t="shared" si="101"/>
        <v>415202.41104036145</v>
      </c>
    </row>
    <row r="141" spans="1:14" x14ac:dyDescent="0.25">
      <c r="A141" t="s">
        <v>171</v>
      </c>
      <c r="B141" s="1">
        <f>IF(+B138&lt;365,+interest!M133,+DCF!$R$63/12)</f>
        <v>3695.0767546883781</v>
      </c>
      <c r="C141" s="1">
        <f>IF(+C138&lt;365,+B141,+DCF!$R$63/12)</f>
        <v>3695.0767546883781</v>
      </c>
      <c r="D141" s="1">
        <f>IF(+D138&lt;365,+C141,+DCF!$R$63/12)</f>
        <v>3695.0767546883781</v>
      </c>
      <c r="E141" s="1">
        <f>IF(+E138&lt;365,+D141,+DCF!$R$63/12)</f>
        <v>3695.0767546883781</v>
      </c>
      <c r="F141" s="1">
        <f>IF(+F138&lt;365,+E141,+DCF!$R$63/12)</f>
        <v>3695.0767546883781</v>
      </c>
      <c r="G141" s="1">
        <f>IF(+G138&lt;365,+F141,+DCF!$R$63/12)</f>
        <v>3695.0767546883781</v>
      </c>
      <c r="H141" s="1">
        <f>IF(+H138&lt;365,+G141,+DCF!$R$63/12)</f>
        <v>3695.0767546883781</v>
      </c>
      <c r="I141" s="1">
        <f>IF(+I138&lt;365,+H141,+DCF!$R$63/12)</f>
        <v>3695.0767546883781</v>
      </c>
      <c r="J141" s="1">
        <f>IF(+J138&lt;365,+I141,+DCF!$R$63/12)</f>
        <v>3695.0767546883781</v>
      </c>
      <c r="K141" s="1">
        <f>IF(+K138&lt;365,+J141,+DCF!$R$63/12)</f>
        <v>3695.0767546883781</v>
      </c>
      <c r="L141" s="1">
        <f>IF(+L138&lt;365,+K141,+DCF!$R$63/12)</f>
        <v>3695.0767546883781</v>
      </c>
      <c r="M141" s="1">
        <f>IF(+M138&lt;365,+L141,+DCF!$R$63/12)</f>
        <v>3695.0767546883781</v>
      </c>
    </row>
    <row r="142" spans="1:14" x14ac:dyDescent="0.25">
      <c r="A142" t="s">
        <v>172</v>
      </c>
      <c r="B142" s="1">
        <f t="shared" ref="B142:M142" si="102">+B141+B140</f>
        <v>351987.61472220311</v>
      </c>
      <c r="C142" s="1">
        <f t="shared" si="102"/>
        <v>357882.6140689053</v>
      </c>
      <c r="D142" s="1">
        <f t="shared" si="102"/>
        <v>363814.45716152433</v>
      </c>
      <c r="E142" s="1">
        <f t="shared" si="102"/>
        <v>369783.37427347223</v>
      </c>
      <c r="F142" s="1">
        <f t="shared" si="102"/>
        <v>375789.59711736982</v>
      </c>
      <c r="G142" s="1">
        <f t="shared" si="102"/>
        <v>381833.35885404178</v>
      </c>
      <c r="H142" s="1">
        <f t="shared" si="102"/>
        <v>387914.89410156797</v>
      </c>
      <c r="I142" s="1">
        <f t="shared" si="102"/>
        <v>394034.43894439115</v>
      </c>
      <c r="J142" s="1">
        <f t="shared" si="102"/>
        <v>400192.23094248201</v>
      </c>
      <c r="K142" s="1">
        <f t="shared" si="102"/>
        <v>406388.50914056093</v>
      </c>
      <c r="L142" s="1">
        <f t="shared" si="102"/>
        <v>412623.51407737785</v>
      </c>
      <c r="M142" s="1">
        <f t="shared" si="102"/>
        <v>418897.48779504985</v>
      </c>
    </row>
    <row r="143" spans="1:14" x14ac:dyDescent="0.25">
      <c r="A143" t="s">
        <v>173</v>
      </c>
      <c r="B143" s="1">
        <f t="shared" ref="B143:M143" si="103">+B142*+$B$1/12</f>
        <v>2199.9225920137692</v>
      </c>
      <c r="C143" s="1">
        <f t="shared" si="103"/>
        <v>2236.7663379306582</v>
      </c>
      <c r="D143" s="1">
        <f t="shared" si="103"/>
        <v>2273.8403572595271</v>
      </c>
      <c r="E143" s="1">
        <f t="shared" si="103"/>
        <v>2311.1460892092014</v>
      </c>
      <c r="F143" s="1">
        <f t="shared" si="103"/>
        <v>2348.6849819835611</v>
      </c>
      <c r="G143" s="1">
        <f t="shared" si="103"/>
        <v>2386.4584928377612</v>
      </c>
      <c r="H143" s="1">
        <f t="shared" si="103"/>
        <v>2424.4680881347999</v>
      </c>
      <c r="I143" s="1">
        <f t="shared" si="103"/>
        <v>2462.7152434024447</v>
      </c>
      <c r="J143" s="1">
        <f t="shared" si="103"/>
        <v>2501.2014433905124</v>
      </c>
      <c r="K143" s="1">
        <f t="shared" si="103"/>
        <v>2539.9281821285058</v>
      </c>
      <c r="L143" s="1">
        <f t="shared" si="103"/>
        <v>2578.8969629836115</v>
      </c>
      <c r="M143" s="1">
        <f t="shared" si="103"/>
        <v>2618.1092987190614</v>
      </c>
      <c r="N143" s="236">
        <f>SUM(B143:M143)</f>
        <v>28882.138069993409</v>
      </c>
    </row>
    <row r="144" spans="1:14" x14ac:dyDescent="0.25">
      <c r="A144" t="s">
        <v>174</v>
      </c>
      <c r="B144" s="1">
        <f t="shared" ref="B144:M144" si="104">+B143+B142</f>
        <v>354187.5373142169</v>
      </c>
      <c r="C144" s="1">
        <f t="shared" si="104"/>
        <v>360119.38040683593</v>
      </c>
      <c r="D144" s="1">
        <f t="shared" si="104"/>
        <v>366088.29751878383</v>
      </c>
      <c r="E144" s="1">
        <f t="shared" si="104"/>
        <v>372094.52036268142</v>
      </c>
      <c r="F144" s="1">
        <f t="shared" si="104"/>
        <v>378138.28209935338</v>
      </c>
      <c r="G144" s="1">
        <f t="shared" si="104"/>
        <v>384219.81734687957</v>
      </c>
      <c r="H144" s="1">
        <f t="shared" si="104"/>
        <v>390339.36218970275</v>
      </c>
      <c r="I144" s="1">
        <f t="shared" si="104"/>
        <v>396497.15418779361</v>
      </c>
      <c r="J144" s="1">
        <f t="shared" si="104"/>
        <v>402693.43238587253</v>
      </c>
      <c r="K144" s="1">
        <f t="shared" si="104"/>
        <v>408928.43732268945</v>
      </c>
      <c r="L144" s="1">
        <f t="shared" si="104"/>
        <v>415202.41104036145</v>
      </c>
      <c r="M144" s="1">
        <f t="shared" si="104"/>
        <v>421515.59709376888</v>
      </c>
    </row>
    <row r="146" spans="1:14" x14ac:dyDescent="0.25">
      <c r="B146">
        <f>+B138</f>
        <v>93</v>
      </c>
      <c r="C146">
        <f t="shared" ref="C146:M146" si="105">+C138</f>
        <v>124</v>
      </c>
      <c r="D146">
        <f t="shared" si="105"/>
        <v>152</v>
      </c>
      <c r="E146">
        <f t="shared" si="105"/>
        <v>183</v>
      </c>
      <c r="F146">
        <f t="shared" si="105"/>
        <v>213</v>
      </c>
      <c r="G146">
        <f t="shared" si="105"/>
        <v>244</v>
      </c>
      <c r="H146">
        <f t="shared" si="105"/>
        <v>274</v>
      </c>
      <c r="I146">
        <f t="shared" si="105"/>
        <v>305</v>
      </c>
      <c r="J146">
        <f t="shared" si="105"/>
        <v>336</v>
      </c>
      <c r="K146">
        <f t="shared" si="105"/>
        <v>366</v>
      </c>
      <c r="L146">
        <f t="shared" si="105"/>
        <v>397</v>
      </c>
      <c r="M146">
        <f t="shared" si="105"/>
        <v>427</v>
      </c>
    </row>
    <row r="147" spans="1:14" x14ac:dyDescent="0.25">
      <c r="A147">
        <f>+A139+1</f>
        <v>19</v>
      </c>
      <c r="B147" s="134">
        <f t="shared" ref="B147:M147" si="106">EDATE(B139,12)</f>
        <v>44562</v>
      </c>
      <c r="C147" s="134">
        <f t="shared" si="106"/>
        <v>44593</v>
      </c>
      <c r="D147" s="134">
        <f t="shared" si="106"/>
        <v>44621</v>
      </c>
      <c r="E147" s="134">
        <f t="shared" si="106"/>
        <v>44652</v>
      </c>
      <c r="F147" s="134">
        <f t="shared" si="106"/>
        <v>44682</v>
      </c>
      <c r="G147" s="134">
        <f t="shared" si="106"/>
        <v>44713</v>
      </c>
      <c r="H147" s="134">
        <f t="shared" si="106"/>
        <v>44743</v>
      </c>
      <c r="I147" s="134">
        <f t="shared" si="106"/>
        <v>44774</v>
      </c>
      <c r="J147" s="134">
        <f t="shared" si="106"/>
        <v>44805</v>
      </c>
      <c r="K147" s="134">
        <f t="shared" si="106"/>
        <v>44835</v>
      </c>
      <c r="L147" s="134">
        <f t="shared" si="106"/>
        <v>44866</v>
      </c>
      <c r="M147" s="134">
        <f t="shared" si="106"/>
        <v>44896</v>
      </c>
    </row>
    <row r="148" spans="1:14" x14ac:dyDescent="0.25">
      <c r="A148" t="s">
        <v>170</v>
      </c>
      <c r="B148" s="1">
        <f>+M144</f>
        <v>421515.59709376888</v>
      </c>
      <c r="C148" s="1">
        <f t="shared" ref="C148:M148" si="107">+B152</f>
        <v>427868.24056001013</v>
      </c>
      <c r="D148" s="1">
        <f t="shared" si="107"/>
        <v>434260.58804791543</v>
      </c>
      <c r="E148" s="1">
        <f t="shared" si="107"/>
        <v>440692.8877076201</v>
      </c>
      <c r="F148" s="1">
        <f t="shared" si="107"/>
        <v>447165.38924019795</v>
      </c>
      <c r="G148" s="1">
        <f t="shared" si="107"/>
        <v>453678.3439073544</v>
      </c>
      <c r="H148" s="1">
        <f t="shared" si="107"/>
        <v>460232.00454118056</v>
      </c>
      <c r="I148" s="1">
        <f t="shared" si="107"/>
        <v>466826.62555396813</v>
      </c>
      <c r="J148" s="1">
        <f t="shared" si="107"/>
        <v>473462.46294808562</v>
      </c>
      <c r="K148" s="1">
        <f t="shared" si="107"/>
        <v>480139.77432591637</v>
      </c>
      <c r="L148" s="1">
        <f t="shared" si="107"/>
        <v>486858.81889985857</v>
      </c>
      <c r="M148" s="1">
        <f t="shared" si="107"/>
        <v>493619.85750238789</v>
      </c>
    </row>
    <row r="149" spans="1:14" x14ac:dyDescent="0.25">
      <c r="A149" t="s">
        <v>171</v>
      </c>
      <c r="B149" s="1">
        <f>IF(+B146&lt;365,+interest!M141,+DCF!$R$63/12)</f>
        <v>3695.0767546883781</v>
      </c>
      <c r="C149" s="1">
        <f>IF(+C146&lt;365,+B149,+DCF!$R$63/12)</f>
        <v>3695.0767546883781</v>
      </c>
      <c r="D149" s="1">
        <f>IF(+D146&lt;365,+C149,+DCF!$R$63/12)</f>
        <v>3695.0767546883781</v>
      </c>
      <c r="E149" s="1">
        <f>IF(+E146&lt;365,+D149,+DCF!$R$63/12)</f>
        <v>3695.0767546883781</v>
      </c>
      <c r="F149" s="1">
        <f>IF(+F146&lt;365,+E149,+DCF!$R$63/12)</f>
        <v>3695.0767546883781</v>
      </c>
      <c r="G149" s="1">
        <f>IF(+G146&lt;365,+F149,+DCF!$R$63/12)</f>
        <v>3695.0767546883781</v>
      </c>
      <c r="H149" s="1">
        <f>IF(+H146&lt;365,+G149,+DCF!$R$63/12)</f>
        <v>3695.0767546883781</v>
      </c>
      <c r="I149" s="1">
        <f>IF(+I146&lt;365,+H149,+DCF!$R$63/12)</f>
        <v>3695.0767546883781</v>
      </c>
      <c r="J149" s="1">
        <f>IF(+J146&lt;365,+I149,+DCF!$R$63/12)</f>
        <v>3695.0767546883781</v>
      </c>
      <c r="K149" s="1">
        <f>IF(+K146&lt;365,+J149,+DCF!$R$63/12)</f>
        <v>3695.0767546883781</v>
      </c>
      <c r="L149" s="1">
        <f>IF(+L146&lt;365,+K149,+DCF!$R$63/12)</f>
        <v>3695.0767546883781</v>
      </c>
      <c r="M149" s="1">
        <f>IF(+M146&lt;365,+L149,+DCF!$R$63/12)</f>
        <v>3695.0767546883781</v>
      </c>
    </row>
    <row r="150" spans="1:14" x14ac:dyDescent="0.25">
      <c r="A150" t="s">
        <v>172</v>
      </c>
      <c r="B150" s="1">
        <f t="shared" ref="B150:M150" si="108">+B149+B148</f>
        <v>425210.67384845729</v>
      </c>
      <c r="C150" s="1">
        <f t="shared" si="108"/>
        <v>431563.31731469854</v>
      </c>
      <c r="D150" s="1">
        <f t="shared" si="108"/>
        <v>437955.66480260383</v>
      </c>
      <c r="E150" s="1">
        <f t="shared" si="108"/>
        <v>444387.9644623085</v>
      </c>
      <c r="F150" s="1">
        <f t="shared" si="108"/>
        <v>450860.46599488636</v>
      </c>
      <c r="G150" s="1">
        <f t="shared" si="108"/>
        <v>457373.4206620428</v>
      </c>
      <c r="H150" s="1">
        <f t="shared" si="108"/>
        <v>463927.08129586896</v>
      </c>
      <c r="I150" s="1">
        <f t="shared" si="108"/>
        <v>470521.70230865653</v>
      </c>
      <c r="J150" s="1">
        <f t="shared" si="108"/>
        <v>477157.53970277403</v>
      </c>
      <c r="K150" s="1">
        <f t="shared" si="108"/>
        <v>483834.85108060477</v>
      </c>
      <c r="L150" s="1">
        <f t="shared" si="108"/>
        <v>490553.89565454697</v>
      </c>
      <c r="M150" s="1">
        <f t="shared" si="108"/>
        <v>497314.9342570763</v>
      </c>
    </row>
    <row r="151" spans="1:14" x14ac:dyDescent="0.25">
      <c r="A151" t="s">
        <v>173</v>
      </c>
      <c r="B151" s="1">
        <f t="shared" ref="B151:M151" si="109">+B150*+$B$1/12</f>
        <v>2657.5667115528581</v>
      </c>
      <c r="C151" s="1">
        <f t="shared" si="109"/>
        <v>2697.2707332168657</v>
      </c>
      <c r="D151" s="1">
        <f t="shared" si="109"/>
        <v>2737.2229050162737</v>
      </c>
      <c r="E151" s="1">
        <f t="shared" si="109"/>
        <v>2777.4247778894278</v>
      </c>
      <c r="F151" s="1">
        <f t="shared" si="109"/>
        <v>2817.87791246804</v>
      </c>
      <c r="G151" s="1">
        <f t="shared" si="109"/>
        <v>2858.5838791377678</v>
      </c>
      <c r="H151" s="1">
        <f t="shared" si="109"/>
        <v>2899.5442580991808</v>
      </c>
      <c r="I151" s="1">
        <f t="shared" si="109"/>
        <v>2940.7606394291033</v>
      </c>
      <c r="J151" s="1">
        <f t="shared" si="109"/>
        <v>2982.2346231423376</v>
      </c>
      <c r="K151" s="1">
        <f t="shared" si="109"/>
        <v>3023.9678192537795</v>
      </c>
      <c r="L151" s="1">
        <f t="shared" si="109"/>
        <v>3065.9618478409188</v>
      </c>
      <c r="M151" s="1">
        <f t="shared" si="109"/>
        <v>3108.2183391067265</v>
      </c>
      <c r="N151" s="236">
        <f>SUM(B151:M151)</f>
        <v>34566.634446153272</v>
      </c>
    </row>
    <row r="152" spans="1:14" x14ac:dyDescent="0.25">
      <c r="A152" t="s">
        <v>174</v>
      </c>
      <c r="B152" s="1">
        <f t="shared" ref="B152:M152" si="110">+B151+B150</f>
        <v>427868.24056001013</v>
      </c>
      <c r="C152" s="1">
        <f t="shared" si="110"/>
        <v>434260.58804791543</v>
      </c>
      <c r="D152" s="1">
        <f t="shared" si="110"/>
        <v>440692.8877076201</v>
      </c>
      <c r="E152" s="1">
        <f t="shared" si="110"/>
        <v>447165.38924019795</v>
      </c>
      <c r="F152" s="1">
        <f t="shared" si="110"/>
        <v>453678.3439073544</v>
      </c>
      <c r="G152" s="1">
        <f t="shared" si="110"/>
        <v>460232.00454118056</v>
      </c>
      <c r="H152" s="1">
        <f t="shared" si="110"/>
        <v>466826.62555396813</v>
      </c>
      <c r="I152" s="1">
        <f t="shared" si="110"/>
        <v>473462.46294808562</v>
      </c>
      <c r="J152" s="1">
        <f t="shared" si="110"/>
        <v>480139.77432591637</v>
      </c>
      <c r="K152" s="1">
        <f t="shared" si="110"/>
        <v>486858.81889985857</v>
      </c>
      <c r="L152" s="1">
        <f t="shared" si="110"/>
        <v>493619.85750238789</v>
      </c>
      <c r="M152" s="1">
        <f t="shared" si="110"/>
        <v>500423.152596183</v>
      </c>
    </row>
    <row r="154" spans="1:14" x14ac:dyDescent="0.25">
      <c r="B154">
        <f>+B146</f>
        <v>93</v>
      </c>
      <c r="C154">
        <f t="shared" ref="C154:M154" si="111">+C146</f>
        <v>124</v>
      </c>
      <c r="D154">
        <f t="shared" si="111"/>
        <v>152</v>
      </c>
      <c r="E154">
        <f t="shared" si="111"/>
        <v>183</v>
      </c>
      <c r="F154">
        <f t="shared" si="111"/>
        <v>213</v>
      </c>
      <c r="G154">
        <f t="shared" si="111"/>
        <v>244</v>
      </c>
      <c r="H154">
        <f t="shared" si="111"/>
        <v>274</v>
      </c>
      <c r="I154">
        <f t="shared" si="111"/>
        <v>305</v>
      </c>
      <c r="J154">
        <f t="shared" si="111"/>
        <v>336</v>
      </c>
      <c r="K154">
        <f t="shared" si="111"/>
        <v>366</v>
      </c>
      <c r="L154">
        <f t="shared" si="111"/>
        <v>397</v>
      </c>
      <c r="M154">
        <f t="shared" si="111"/>
        <v>427</v>
      </c>
    </row>
    <row r="155" spans="1:14" x14ac:dyDescent="0.25">
      <c r="A155">
        <f>+A147+1</f>
        <v>20</v>
      </c>
      <c r="B155" s="134">
        <f t="shared" ref="B155:M155" si="112">EDATE(B147,12)</f>
        <v>44927</v>
      </c>
      <c r="C155" s="134">
        <f t="shared" si="112"/>
        <v>44958</v>
      </c>
      <c r="D155" s="134">
        <f t="shared" si="112"/>
        <v>44986</v>
      </c>
      <c r="E155" s="134">
        <f t="shared" si="112"/>
        <v>45017</v>
      </c>
      <c r="F155" s="134">
        <f t="shared" si="112"/>
        <v>45047</v>
      </c>
      <c r="G155" s="134">
        <f t="shared" si="112"/>
        <v>45078</v>
      </c>
      <c r="H155" s="134">
        <f t="shared" si="112"/>
        <v>45108</v>
      </c>
      <c r="I155" s="134">
        <f t="shared" si="112"/>
        <v>45139</v>
      </c>
      <c r="J155" s="134">
        <f t="shared" si="112"/>
        <v>45170</v>
      </c>
      <c r="K155" s="134">
        <f t="shared" si="112"/>
        <v>45200</v>
      </c>
      <c r="L155" s="134">
        <f t="shared" si="112"/>
        <v>45231</v>
      </c>
      <c r="M155" s="134">
        <f t="shared" si="112"/>
        <v>45261</v>
      </c>
    </row>
    <row r="156" spans="1:14" x14ac:dyDescent="0.25">
      <c r="A156" t="s">
        <v>170</v>
      </c>
      <c r="B156" s="1">
        <f>+M152</f>
        <v>500423.152596183</v>
      </c>
      <c r="C156" s="1">
        <f t="shared" ref="C156:M156" si="113">+B160</f>
        <v>507268.96828431438</v>
      </c>
      <c r="D156" s="1">
        <f t="shared" si="113"/>
        <v>514157.57032049657</v>
      </c>
      <c r="E156" s="1">
        <f t="shared" si="113"/>
        <v>521089.22611940489</v>
      </c>
      <c r="F156" s="1">
        <f t="shared" si="113"/>
        <v>528064.20476705639</v>
      </c>
      <c r="G156" s="1">
        <f t="shared" si="113"/>
        <v>535082.77703125565</v>
      </c>
      <c r="H156" s="1">
        <f t="shared" si="113"/>
        <v>542145.21537210618</v>
      </c>
      <c r="I156" s="1">
        <f t="shared" si="113"/>
        <v>549251.79395258706</v>
      </c>
      <c r="J156" s="1">
        <f t="shared" si="113"/>
        <v>556402.78864919592</v>
      </c>
      <c r="K156" s="1">
        <f t="shared" si="113"/>
        <v>563598.47706265864</v>
      </c>
      <c r="L156" s="1">
        <f t="shared" si="113"/>
        <v>570839.13852870546</v>
      </c>
      <c r="M156" s="1">
        <f t="shared" si="113"/>
        <v>578125.05412891507</v>
      </c>
    </row>
    <row r="157" spans="1:14" x14ac:dyDescent="0.25">
      <c r="A157" t="s">
        <v>171</v>
      </c>
      <c r="B157" s="1">
        <f>IF(+B154&lt;365,+interest!M149,+DCF!$R$63/12)</f>
        <v>3695.0767546883781</v>
      </c>
      <c r="C157" s="1">
        <f>IF(+C154&lt;365,+B157,+DCF!$R$63/12)</f>
        <v>3695.0767546883781</v>
      </c>
      <c r="D157" s="1">
        <f>IF(+D154&lt;365,+C157,+DCF!$R$63/12)</f>
        <v>3695.0767546883781</v>
      </c>
      <c r="E157" s="1">
        <f>IF(+E154&lt;365,+D157,+DCF!$R$63/12)</f>
        <v>3695.0767546883781</v>
      </c>
      <c r="F157" s="1">
        <f>IF(+F154&lt;365,+E157,+DCF!$R$63/12)</f>
        <v>3695.0767546883781</v>
      </c>
      <c r="G157" s="1">
        <f>IF(+G154&lt;365,+F157,+DCF!$R$63/12)</f>
        <v>3695.0767546883781</v>
      </c>
      <c r="H157" s="1">
        <f>IF(+H154&lt;365,+G157,+DCF!$R$63/12)</f>
        <v>3695.0767546883781</v>
      </c>
      <c r="I157" s="1">
        <f>IF(+I154&lt;365,+H157,+DCF!$R$63/12)</f>
        <v>3695.0767546883781</v>
      </c>
      <c r="J157" s="1">
        <f>IF(+J154&lt;365,+I157,+DCF!$R$63/12)</f>
        <v>3695.0767546883781</v>
      </c>
      <c r="K157" s="1">
        <f>IF(+K154&lt;365,+J157,+DCF!$R$63/12)</f>
        <v>3695.0767546883781</v>
      </c>
      <c r="L157" s="1">
        <f>IF(+L154&lt;365,+K157,+DCF!$R$63/12)</f>
        <v>3695.0767546883781</v>
      </c>
      <c r="M157" s="1">
        <f>IF(+M154&lt;365,+L157,+DCF!$R$63/12)</f>
        <v>3695.0767546883781</v>
      </c>
    </row>
    <row r="158" spans="1:14" x14ac:dyDescent="0.25">
      <c r="A158" t="s">
        <v>172</v>
      </c>
      <c r="B158" s="1">
        <f t="shared" ref="B158:M158" si="114">+B157+B156</f>
        <v>504118.22935087141</v>
      </c>
      <c r="C158" s="1">
        <f t="shared" si="114"/>
        <v>510964.04503900278</v>
      </c>
      <c r="D158" s="1">
        <f t="shared" si="114"/>
        <v>517852.64707518497</v>
      </c>
      <c r="E158" s="1">
        <f t="shared" si="114"/>
        <v>524784.30287409329</v>
      </c>
      <c r="F158" s="1">
        <f t="shared" si="114"/>
        <v>531759.28152174479</v>
      </c>
      <c r="G158" s="1">
        <f t="shared" si="114"/>
        <v>538777.85378594405</v>
      </c>
      <c r="H158" s="1">
        <f t="shared" si="114"/>
        <v>545840.29212679458</v>
      </c>
      <c r="I158" s="1">
        <f t="shared" si="114"/>
        <v>552946.87070727546</v>
      </c>
      <c r="J158" s="1">
        <f t="shared" si="114"/>
        <v>560097.86540388432</v>
      </c>
      <c r="K158" s="1">
        <f t="shared" si="114"/>
        <v>567293.55381734704</v>
      </c>
      <c r="L158" s="1">
        <f t="shared" si="114"/>
        <v>574534.21528339386</v>
      </c>
      <c r="M158" s="1">
        <f t="shared" si="114"/>
        <v>581820.13088360347</v>
      </c>
    </row>
    <row r="159" spans="1:14" x14ac:dyDescent="0.25">
      <c r="A159" t="s">
        <v>173</v>
      </c>
      <c r="B159" s="1">
        <f t="shared" ref="B159:M159" si="115">+B158*+$B$1/12</f>
        <v>3150.7389334429463</v>
      </c>
      <c r="C159" s="1">
        <f t="shared" si="115"/>
        <v>3193.5252814937671</v>
      </c>
      <c r="D159" s="1">
        <f t="shared" si="115"/>
        <v>3236.5790442199063</v>
      </c>
      <c r="E159" s="1">
        <f t="shared" si="115"/>
        <v>3279.9018929630834</v>
      </c>
      <c r="F159" s="1">
        <f t="shared" si="115"/>
        <v>3323.4955095109049</v>
      </c>
      <c r="G159" s="1">
        <f t="shared" si="115"/>
        <v>3367.3615861621506</v>
      </c>
      <c r="H159" s="1">
        <f t="shared" si="115"/>
        <v>3411.5018257924658</v>
      </c>
      <c r="I159" s="1">
        <f t="shared" si="115"/>
        <v>3455.9179419204715</v>
      </c>
      <c r="J159" s="1">
        <f t="shared" si="115"/>
        <v>3500.6116587742767</v>
      </c>
      <c r="K159" s="1">
        <f t="shared" si="115"/>
        <v>3545.5847113584186</v>
      </c>
      <c r="L159" s="1">
        <f t="shared" si="115"/>
        <v>3590.8388455212116</v>
      </c>
      <c r="M159" s="1">
        <f t="shared" si="115"/>
        <v>3636.3758180225213</v>
      </c>
      <c r="N159" s="236">
        <f>SUM(B159:M159)</f>
        <v>40692.433049182117</v>
      </c>
    </row>
    <row r="160" spans="1:14" x14ac:dyDescent="0.25">
      <c r="A160" t="s">
        <v>174</v>
      </c>
      <c r="B160" s="1">
        <f t="shared" ref="B160:M160" si="116">+B159+B158</f>
        <v>507268.96828431438</v>
      </c>
      <c r="C160" s="1">
        <f t="shared" si="116"/>
        <v>514157.57032049657</v>
      </c>
      <c r="D160" s="1">
        <f t="shared" si="116"/>
        <v>521089.22611940489</v>
      </c>
      <c r="E160" s="1">
        <f t="shared" si="116"/>
        <v>528064.20476705639</v>
      </c>
      <c r="F160" s="1">
        <f t="shared" si="116"/>
        <v>535082.77703125565</v>
      </c>
      <c r="G160" s="1">
        <f t="shared" si="116"/>
        <v>542145.21537210618</v>
      </c>
      <c r="H160" s="1">
        <f t="shared" si="116"/>
        <v>549251.79395258706</v>
      </c>
      <c r="I160" s="1">
        <f t="shared" si="116"/>
        <v>556402.78864919592</v>
      </c>
      <c r="J160" s="1">
        <f t="shared" si="116"/>
        <v>563598.47706265864</v>
      </c>
      <c r="K160" s="1">
        <f t="shared" si="116"/>
        <v>570839.13852870546</v>
      </c>
      <c r="L160" s="1">
        <f t="shared" si="116"/>
        <v>578125.05412891507</v>
      </c>
      <c r="M160" s="1">
        <f t="shared" si="116"/>
        <v>585456.506701626</v>
      </c>
    </row>
    <row r="162" spans="1:14" x14ac:dyDescent="0.25">
      <c r="B162">
        <f>+B154</f>
        <v>93</v>
      </c>
      <c r="C162">
        <f t="shared" ref="C162:M162" si="117">+C154</f>
        <v>124</v>
      </c>
      <c r="D162">
        <f t="shared" si="117"/>
        <v>152</v>
      </c>
      <c r="E162">
        <f t="shared" si="117"/>
        <v>183</v>
      </c>
      <c r="F162">
        <f t="shared" si="117"/>
        <v>213</v>
      </c>
      <c r="G162">
        <f t="shared" si="117"/>
        <v>244</v>
      </c>
      <c r="H162">
        <f t="shared" si="117"/>
        <v>274</v>
      </c>
      <c r="I162">
        <f t="shared" si="117"/>
        <v>305</v>
      </c>
      <c r="J162">
        <f t="shared" si="117"/>
        <v>336</v>
      </c>
      <c r="K162">
        <f t="shared" si="117"/>
        <v>366</v>
      </c>
      <c r="L162">
        <f t="shared" si="117"/>
        <v>397</v>
      </c>
      <c r="M162">
        <f t="shared" si="117"/>
        <v>427</v>
      </c>
    </row>
    <row r="163" spans="1:14" x14ac:dyDescent="0.25">
      <c r="A163">
        <f>+A155+1</f>
        <v>21</v>
      </c>
      <c r="B163" s="134">
        <f t="shared" ref="B163:M163" si="118">EDATE(B155,12)</f>
        <v>45292</v>
      </c>
      <c r="C163" s="134">
        <f t="shared" si="118"/>
        <v>45323</v>
      </c>
      <c r="D163" s="134">
        <f t="shared" si="118"/>
        <v>45352</v>
      </c>
      <c r="E163" s="134">
        <f t="shared" si="118"/>
        <v>45383</v>
      </c>
      <c r="F163" s="134">
        <f t="shared" si="118"/>
        <v>45413</v>
      </c>
      <c r="G163" s="134">
        <f t="shared" si="118"/>
        <v>45444</v>
      </c>
      <c r="H163" s="134">
        <f t="shared" si="118"/>
        <v>45474</v>
      </c>
      <c r="I163" s="134">
        <f t="shared" si="118"/>
        <v>45505</v>
      </c>
      <c r="J163" s="134">
        <f t="shared" si="118"/>
        <v>45536</v>
      </c>
      <c r="K163" s="134">
        <f t="shared" si="118"/>
        <v>45566</v>
      </c>
      <c r="L163" s="134">
        <f t="shared" si="118"/>
        <v>45597</v>
      </c>
      <c r="M163" s="134">
        <f t="shared" si="118"/>
        <v>45627</v>
      </c>
    </row>
    <row r="164" spans="1:14" x14ac:dyDescent="0.25">
      <c r="A164" t="s">
        <v>170</v>
      </c>
      <c r="B164" s="1">
        <f>+M160</f>
        <v>585456.506701626</v>
      </c>
      <c r="C164" s="1">
        <f t="shared" ref="C164:M164" si="119">+B168</f>
        <v>592833.78085291642</v>
      </c>
      <c r="D164" s="1">
        <f t="shared" si="119"/>
        <v>600257.16296765232</v>
      </c>
      <c r="E164" s="1">
        <f t="shared" si="119"/>
        <v>607726.9412206054</v>
      </c>
      <c r="F164" s="1">
        <f t="shared" si="119"/>
        <v>615243.40558763943</v>
      </c>
      <c r="G164" s="1">
        <f t="shared" si="119"/>
        <v>622806.84785696736</v>
      </c>
      <c r="H164" s="1">
        <f t="shared" si="119"/>
        <v>630417.56164047855</v>
      </c>
      <c r="I164" s="1">
        <f t="shared" si="119"/>
        <v>638075.84238513676</v>
      </c>
      <c r="J164" s="1">
        <f t="shared" si="119"/>
        <v>645781.98738444911</v>
      </c>
      <c r="K164" s="1">
        <f t="shared" si="119"/>
        <v>653536.29579000711</v>
      </c>
      <c r="L164" s="1">
        <f t="shared" si="119"/>
        <v>661339.06862309983</v>
      </c>
      <c r="M164" s="1">
        <f t="shared" si="119"/>
        <v>669190.60878639936</v>
      </c>
    </row>
    <row r="165" spans="1:14" x14ac:dyDescent="0.25">
      <c r="A165" t="s">
        <v>171</v>
      </c>
      <c r="B165" s="1">
        <f>IF(+B162&lt;365,+interest!M157,+DCF!$R$63/12)</f>
        <v>3695.0767546883781</v>
      </c>
      <c r="C165" s="1">
        <f>IF(+C162&lt;365,+B165,+DCF!$R$63/12)</f>
        <v>3695.0767546883781</v>
      </c>
      <c r="D165" s="1">
        <f>IF(+D162&lt;365,+C165,+DCF!$R$63/12)</f>
        <v>3695.0767546883781</v>
      </c>
      <c r="E165" s="1">
        <f>IF(+E162&lt;365,+D165,+DCF!$R$63/12)</f>
        <v>3695.0767546883781</v>
      </c>
      <c r="F165" s="1">
        <f>IF(+F162&lt;365,+E165,+DCF!$R$63/12)</f>
        <v>3695.0767546883781</v>
      </c>
      <c r="G165" s="1">
        <f>IF(+G162&lt;365,+F165,+DCF!$R$63/12)</f>
        <v>3695.0767546883781</v>
      </c>
      <c r="H165" s="1">
        <f>IF(+H162&lt;365,+G165,+DCF!$R$63/12)</f>
        <v>3695.0767546883781</v>
      </c>
      <c r="I165" s="1">
        <f>IF(+I162&lt;365,+H165,+DCF!$R$63/12)</f>
        <v>3695.0767546883781</v>
      </c>
      <c r="J165" s="1">
        <f>IF(+J162&lt;365,+I165,+DCF!$R$63/12)</f>
        <v>3695.0767546883781</v>
      </c>
      <c r="K165" s="1">
        <f>IF(+K162&lt;365,+J165,+DCF!$R$63/12)</f>
        <v>3695.0767546883781</v>
      </c>
      <c r="L165" s="1">
        <f>IF(+L162&lt;365,+K165,+DCF!$R$63/12)</f>
        <v>3695.0767546883781</v>
      </c>
      <c r="M165" s="1">
        <f>IF(+M162&lt;365,+L165,+DCF!$R$63/12)</f>
        <v>3695.0767546883781</v>
      </c>
    </row>
    <row r="166" spans="1:14" x14ac:dyDescent="0.25">
      <c r="A166" t="s">
        <v>172</v>
      </c>
      <c r="B166" s="1">
        <f t="shared" ref="B166:M166" si="120">+B165+B164</f>
        <v>589151.5834563144</v>
      </c>
      <c r="C166" s="1">
        <f t="shared" si="120"/>
        <v>596528.85760760482</v>
      </c>
      <c r="D166" s="1">
        <f t="shared" si="120"/>
        <v>603952.23972234072</v>
      </c>
      <c r="E166" s="1">
        <f t="shared" si="120"/>
        <v>611422.0179752938</v>
      </c>
      <c r="F166" s="1">
        <f t="shared" si="120"/>
        <v>618938.48234232783</v>
      </c>
      <c r="G166" s="1">
        <f t="shared" si="120"/>
        <v>626501.92461165576</v>
      </c>
      <c r="H166" s="1">
        <f t="shared" si="120"/>
        <v>634112.63839516696</v>
      </c>
      <c r="I166" s="1">
        <f t="shared" si="120"/>
        <v>641770.91913982516</v>
      </c>
      <c r="J166" s="1">
        <f t="shared" si="120"/>
        <v>649477.06413913751</v>
      </c>
      <c r="K166" s="1">
        <f t="shared" si="120"/>
        <v>657231.37254469551</v>
      </c>
      <c r="L166" s="1">
        <f t="shared" si="120"/>
        <v>665034.14537778823</v>
      </c>
      <c r="M166" s="1">
        <f t="shared" si="120"/>
        <v>672885.68554108776</v>
      </c>
    </row>
    <row r="167" spans="1:14" x14ac:dyDescent="0.25">
      <c r="A167" t="s">
        <v>173</v>
      </c>
      <c r="B167" s="1">
        <f t="shared" ref="B167:M167" si="121">+B166*+$B$1/12</f>
        <v>3682.197396601965</v>
      </c>
      <c r="C167" s="1">
        <f t="shared" si="121"/>
        <v>3728.30536004753</v>
      </c>
      <c r="D167" s="1">
        <f t="shared" si="121"/>
        <v>3774.7014982646292</v>
      </c>
      <c r="E167" s="1">
        <f t="shared" si="121"/>
        <v>3821.3876123455861</v>
      </c>
      <c r="F167" s="1">
        <f t="shared" si="121"/>
        <v>3868.3655146395486</v>
      </c>
      <c r="G167" s="1">
        <f t="shared" si="121"/>
        <v>3915.6370288228482</v>
      </c>
      <c r="H167" s="1">
        <f t="shared" si="121"/>
        <v>3963.2039899697934</v>
      </c>
      <c r="I167" s="1">
        <f t="shared" si="121"/>
        <v>4011.0682446239075</v>
      </c>
      <c r="J167" s="1">
        <f t="shared" si="121"/>
        <v>4059.2316508696094</v>
      </c>
      <c r="K167" s="1">
        <f t="shared" si="121"/>
        <v>4107.6960784043467</v>
      </c>
      <c r="L167" s="1">
        <f t="shared" si="121"/>
        <v>4156.4634086111764</v>
      </c>
      <c r="M167" s="1">
        <f t="shared" si="121"/>
        <v>4205.5355346317983</v>
      </c>
      <c r="N167" s="236">
        <f>SUM(B167:M167)</f>
        <v>47293.793317832737</v>
      </c>
    </row>
    <row r="168" spans="1:14" x14ac:dyDescent="0.25">
      <c r="A168" t="s">
        <v>174</v>
      </c>
      <c r="B168" s="1">
        <f t="shared" ref="B168:M168" si="122">+B167+B166</f>
        <v>592833.78085291642</v>
      </c>
      <c r="C168" s="1">
        <f t="shared" si="122"/>
        <v>600257.16296765232</v>
      </c>
      <c r="D168" s="1">
        <f t="shared" si="122"/>
        <v>607726.9412206054</v>
      </c>
      <c r="E168" s="1">
        <f t="shared" si="122"/>
        <v>615243.40558763943</v>
      </c>
      <c r="F168" s="1">
        <f t="shared" si="122"/>
        <v>622806.84785696736</v>
      </c>
      <c r="G168" s="1">
        <f t="shared" si="122"/>
        <v>630417.56164047855</v>
      </c>
      <c r="H168" s="1">
        <f t="shared" si="122"/>
        <v>638075.84238513676</v>
      </c>
      <c r="I168" s="1">
        <f t="shared" si="122"/>
        <v>645781.98738444911</v>
      </c>
      <c r="J168" s="1">
        <f t="shared" si="122"/>
        <v>653536.29579000711</v>
      </c>
      <c r="K168" s="1">
        <f t="shared" si="122"/>
        <v>661339.06862309983</v>
      </c>
      <c r="L168" s="1">
        <f t="shared" si="122"/>
        <v>669190.60878639936</v>
      </c>
      <c r="M168" s="1">
        <f t="shared" si="122"/>
        <v>677091.22107571957</v>
      </c>
    </row>
    <row r="170" spans="1:14" x14ac:dyDescent="0.25">
      <c r="B170">
        <f>+B162</f>
        <v>93</v>
      </c>
      <c r="C170">
        <f t="shared" ref="C170:M170" si="123">+C162</f>
        <v>124</v>
      </c>
      <c r="D170">
        <f t="shared" si="123"/>
        <v>152</v>
      </c>
      <c r="E170">
        <f t="shared" si="123"/>
        <v>183</v>
      </c>
      <c r="F170">
        <f t="shared" si="123"/>
        <v>213</v>
      </c>
      <c r="G170">
        <f t="shared" si="123"/>
        <v>244</v>
      </c>
      <c r="H170">
        <f t="shared" si="123"/>
        <v>274</v>
      </c>
      <c r="I170">
        <f t="shared" si="123"/>
        <v>305</v>
      </c>
      <c r="J170">
        <f t="shared" si="123"/>
        <v>336</v>
      </c>
      <c r="K170">
        <f t="shared" si="123"/>
        <v>366</v>
      </c>
      <c r="L170">
        <f t="shared" si="123"/>
        <v>397</v>
      </c>
      <c r="M170">
        <f t="shared" si="123"/>
        <v>427</v>
      </c>
    </row>
    <row r="171" spans="1:14" x14ac:dyDescent="0.25">
      <c r="A171">
        <f>+A163+1</f>
        <v>22</v>
      </c>
      <c r="B171" s="134">
        <f t="shared" ref="B171:M171" si="124">EDATE(B163,12)</f>
        <v>45658</v>
      </c>
      <c r="C171" s="134">
        <f t="shared" si="124"/>
        <v>45689</v>
      </c>
      <c r="D171" s="134">
        <f t="shared" si="124"/>
        <v>45717</v>
      </c>
      <c r="E171" s="134">
        <f t="shared" si="124"/>
        <v>45748</v>
      </c>
      <c r="F171" s="134">
        <f t="shared" si="124"/>
        <v>45778</v>
      </c>
      <c r="G171" s="134">
        <f t="shared" si="124"/>
        <v>45809</v>
      </c>
      <c r="H171" s="134">
        <f t="shared" si="124"/>
        <v>45839</v>
      </c>
      <c r="I171" s="134">
        <f t="shared" si="124"/>
        <v>45870</v>
      </c>
      <c r="J171" s="134">
        <f t="shared" si="124"/>
        <v>45901</v>
      </c>
      <c r="K171" s="134">
        <f t="shared" si="124"/>
        <v>45931</v>
      </c>
      <c r="L171" s="134">
        <f t="shared" si="124"/>
        <v>45962</v>
      </c>
      <c r="M171" s="134">
        <f t="shared" si="124"/>
        <v>45992</v>
      </c>
    </row>
    <row r="172" spans="1:14" x14ac:dyDescent="0.25">
      <c r="A172" t="s">
        <v>170</v>
      </c>
      <c r="B172" s="438">
        <f>+M168</f>
        <v>677091.22107571957</v>
      </c>
      <c r="C172" s="438">
        <f t="shared" ref="C172:M172" si="125">+B176</f>
        <v>685041.21219184797</v>
      </c>
      <c r="D172" s="438">
        <f t="shared" si="125"/>
        <v>693040.89075245219</v>
      </c>
      <c r="E172" s="438">
        <f t="shared" si="125"/>
        <v>701090.56730406021</v>
      </c>
      <c r="F172" s="438">
        <f t="shared" si="125"/>
        <v>709190.55433411582</v>
      </c>
      <c r="G172" s="438">
        <f t="shared" si="125"/>
        <v>717341.16628310923</v>
      </c>
      <c r="H172" s="438">
        <f t="shared" si="125"/>
        <v>725542.71955678391</v>
      </c>
      <c r="I172" s="438">
        <f t="shared" si="125"/>
        <v>733795.53253841901</v>
      </c>
      <c r="J172" s="438">
        <f t="shared" si="125"/>
        <v>742099.92560118937</v>
      </c>
      <c r="K172" s="438">
        <f t="shared" si="125"/>
        <v>750456.22112060199</v>
      </c>
      <c r="L172" s="438">
        <f t="shared" si="125"/>
        <v>758864.74348701094</v>
      </c>
      <c r="M172" s="438">
        <f t="shared" si="125"/>
        <v>767325.81911821</v>
      </c>
    </row>
    <row r="173" spans="1:14" x14ac:dyDescent="0.25">
      <c r="A173" t="s">
        <v>171</v>
      </c>
      <c r="B173" s="438">
        <f>IF(+B170&lt;365,+interest!M165,+DCF!$R$63/12)</f>
        <v>3695.0767546883781</v>
      </c>
      <c r="C173" s="438">
        <f>IF(+C170&lt;365,+B173,+DCF!$R$63/12)</f>
        <v>3695.0767546883781</v>
      </c>
      <c r="D173" s="438">
        <f>IF(+D170&lt;365,+C173,+DCF!$R$63/12)</f>
        <v>3695.0767546883781</v>
      </c>
      <c r="E173" s="438">
        <f>IF(+E170&lt;365,+D173,+DCF!$R$63/12)</f>
        <v>3695.0767546883781</v>
      </c>
      <c r="F173" s="438">
        <f>IF(+F170&lt;365,+E173,+DCF!$R$63/12)</f>
        <v>3695.0767546883781</v>
      </c>
      <c r="G173" s="438">
        <f>IF(+G170&lt;365,+F173,+DCF!$R$63/12)</f>
        <v>3695.0767546883781</v>
      </c>
      <c r="H173" s="438">
        <f>IF(+H170&lt;365,+G173,+DCF!$R$63/12)</f>
        <v>3695.0767546883781</v>
      </c>
      <c r="I173" s="438">
        <f>IF(+I170&lt;365,+H173,+DCF!$R$63/12)</f>
        <v>3695.0767546883781</v>
      </c>
      <c r="J173" s="438">
        <f>IF(+J170&lt;365,+I173,+DCF!$R$63/12)</f>
        <v>3695.0767546883781</v>
      </c>
      <c r="K173" s="438">
        <f>IF(+K170&lt;365,+J173,+DCF!$R$63/12)</f>
        <v>3695.0767546883781</v>
      </c>
      <c r="L173" s="438">
        <f>IF(+L170&lt;365,+K173,+DCF!$R$63/12)</f>
        <v>3695.0767546883781</v>
      </c>
      <c r="M173" s="438">
        <f>IF(+M170&lt;365,+L173,+DCF!$R$63/12)</f>
        <v>3695.0767546883781</v>
      </c>
    </row>
    <row r="174" spans="1:14" x14ac:dyDescent="0.25">
      <c r="A174" t="s">
        <v>172</v>
      </c>
      <c r="B174" s="438">
        <f t="shared" ref="B174:M174" si="126">+B173+B172</f>
        <v>680786.29783040797</v>
      </c>
      <c r="C174" s="438">
        <f t="shared" si="126"/>
        <v>688736.28894653637</v>
      </c>
      <c r="D174" s="438">
        <f t="shared" si="126"/>
        <v>696735.96750714059</v>
      </c>
      <c r="E174" s="438">
        <f t="shared" si="126"/>
        <v>704785.64405874861</v>
      </c>
      <c r="F174" s="438">
        <f t="shared" si="126"/>
        <v>712885.63108880422</v>
      </c>
      <c r="G174" s="438">
        <f t="shared" si="126"/>
        <v>721036.24303779763</v>
      </c>
      <c r="H174" s="438">
        <f t="shared" si="126"/>
        <v>729237.79631147231</v>
      </c>
      <c r="I174" s="438">
        <f t="shared" si="126"/>
        <v>737490.60929310741</v>
      </c>
      <c r="J174" s="438">
        <f t="shared" si="126"/>
        <v>745795.00235587778</v>
      </c>
      <c r="K174" s="438">
        <f t="shared" si="126"/>
        <v>754151.29787529039</v>
      </c>
      <c r="L174" s="438">
        <f t="shared" si="126"/>
        <v>762559.82024169934</v>
      </c>
      <c r="M174" s="438">
        <f t="shared" si="126"/>
        <v>771020.8958728984</v>
      </c>
    </row>
    <row r="175" spans="1:14" x14ac:dyDescent="0.25">
      <c r="A175" t="s">
        <v>173</v>
      </c>
      <c r="B175" s="438">
        <f t="shared" ref="B175:M175" si="127">+B174*+$B$1/12</f>
        <v>4254.91436144005</v>
      </c>
      <c r="C175" s="438">
        <f t="shared" si="127"/>
        <v>4304.6018059158523</v>
      </c>
      <c r="D175" s="438">
        <f t="shared" si="127"/>
        <v>4354.5997969196287</v>
      </c>
      <c r="E175" s="438">
        <f t="shared" si="127"/>
        <v>4404.9102753671787</v>
      </c>
      <c r="F175" s="438">
        <f t="shared" si="127"/>
        <v>4455.5351943050264</v>
      </c>
      <c r="G175" s="438">
        <f t="shared" si="127"/>
        <v>4506.4765189862346</v>
      </c>
      <c r="H175" s="438">
        <f t="shared" si="127"/>
        <v>4557.7362269467021</v>
      </c>
      <c r="I175" s="438">
        <f t="shared" si="127"/>
        <v>4609.3163080819213</v>
      </c>
      <c r="J175" s="438">
        <f t="shared" si="127"/>
        <v>4661.2187647242363</v>
      </c>
      <c r="K175" s="438">
        <f t="shared" si="127"/>
        <v>4713.4456117205646</v>
      </c>
      <c r="L175" s="438">
        <f t="shared" si="127"/>
        <v>4765.9988765106209</v>
      </c>
      <c r="M175" s="438">
        <f t="shared" si="127"/>
        <v>4818.880599205615</v>
      </c>
      <c r="N175" s="236">
        <f>SUM(B175:M175)</f>
        <v>54407.634340123623</v>
      </c>
    </row>
    <row r="176" spans="1:14" x14ac:dyDescent="0.25">
      <c r="A176" t="s">
        <v>174</v>
      </c>
      <c r="B176" s="438">
        <f t="shared" ref="B176:M176" si="128">+B175+B174</f>
        <v>685041.21219184797</v>
      </c>
      <c r="C176" s="438">
        <f t="shared" si="128"/>
        <v>693040.89075245219</v>
      </c>
      <c r="D176" s="438">
        <f t="shared" si="128"/>
        <v>701090.56730406021</v>
      </c>
      <c r="E176" s="438">
        <f t="shared" si="128"/>
        <v>709190.55433411582</v>
      </c>
      <c r="F176" s="438">
        <f t="shared" si="128"/>
        <v>717341.16628310923</v>
      </c>
      <c r="G176" s="438">
        <f t="shared" si="128"/>
        <v>725542.71955678391</v>
      </c>
      <c r="H176" s="438">
        <f t="shared" si="128"/>
        <v>733795.53253841901</v>
      </c>
      <c r="I176" s="438">
        <f t="shared" si="128"/>
        <v>742099.92560118937</v>
      </c>
      <c r="J176" s="438">
        <f t="shared" si="128"/>
        <v>750456.22112060199</v>
      </c>
      <c r="K176" s="438">
        <f t="shared" si="128"/>
        <v>758864.74348701094</v>
      </c>
      <c r="L176" s="438">
        <f t="shared" si="128"/>
        <v>767325.81911821</v>
      </c>
      <c r="M176" s="438">
        <f t="shared" si="128"/>
        <v>775839.77647210401</v>
      </c>
    </row>
    <row r="178" spans="1:14" x14ac:dyDescent="0.25">
      <c r="B178">
        <f>+B170</f>
        <v>93</v>
      </c>
      <c r="C178">
        <f t="shared" ref="C178:M178" si="129">+C170</f>
        <v>124</v>
      </c>
      <c r="D178">
        <f t="shared" si="129"/>
        <v>152</v>
      </c>
      <c r="E178">
        <f t="shared" si="129"/>
        <v>183</v>
      </c>
      <c r="F178">
        <f t="shared" si="129"/>
        <v>213</v>
      </c>
      <c r="G178">
        <f t="shared" si="129"/>
        <v>244</v>
      </c>
      <c r="H178">
        <f t="shared" si="129"/>
        <v>274</v>
      </c>
      <c r="I178">
        <f t="shared" si="129"/>
        <v>305</v>
      </c>
      <c r="J178">
        <f t="shared" si="129"/>
        <v>336</v>
      </c>
      <c r="K178">
        <f t="shared" si="129"/>
        <v>366</v>
      </c>
      <c r="L178">
        <f t="shared" si="129"/>
        <v>397</v>
      </c>
      <c r="M178">
        <f t="shared" si="129"/>
        <v>427</v>
      </c>
    </row>
    <row r="179" spans="1:14" x14ac:dyDescent="0.25">
      <c r="A179">
        <f>+A171+1</f>
        <v>23</v>
      </c>
      <c r="B179" s="134">
        <f t="shared" ref="B179:M179" si="130">EDATE(B171,12)</f>
        <v>46023</v>
      </c>
      <c r="C179" s="134">
        <f t="shared" si="130"/>
        <v>46054</v>
      </c>
      <c r="D179" s="134">
        <f t="shared" si="130"/>
        <v>46082</v>
      </c>
      <c r="E179" s="134">
        <f t="shared" si="130"/>
        <v>46113</v>
      </c>
      <c r="F179" s="134">
        <f t="shared" si="130"/>
        <v>46143</v>
      </c>
      <c r="G179" s="134">
        <f t="shared" si="130"/>
        <v>46174</v>
      </c>
      <c r="H179" s="134">
        <f t="shared" si="130"/>
        <v>46204</v>
      </c>
      <c r="I179" s="134">
        <f t="shared" si="130"/>
        <v>46235</v>
      </c>
      <c r="J179" s="134">
        <f t="shared" si="130"/>
        <v>46266</v>
      </c>
      <c r="K179" s="134">
        <f t="shared" si="130"/>
        <v>46296</v>
      </c>
      <c r="L179" s="134">
        <f t="shared" si="130"/>
        <v>46327</v>
      </c>
      <c r="M179" s="134">
        <f t="shared" si="130"/>
        <v>46357</v>
      </c>
    </row>
    <row r="180" spans="1:14" x14ac:dyDescent="0.25">
      <c r="A180" t="s">
        <v>170</v>
      </c>
      <c r="B180" s="1">
        <f>+M176</f>
        <v>775839.77647210401</v>
      </c>
      <c r="C180" s="1">
        <f t="shared" ref="C180:M180" si="131">+B184</f>
        <v>784406.94605945982</v>
      </c>
      <c r="D180" s="1">
        <f t="shared" si="131"/>
        <v>793027.66045673669</v>
      </c>
      <c r="E180" s="1">
        <f t="shared" si="131"/>
        <v>801702.25431899645</v>
      </c>
      <c r="F180" s="1">
        <f t="shared" si="131"/>
        <v>810431.06439289544</v>
      </c>
      <c r="G180" s="1">
        <f t="shared" si="131"/>
        <v>819214.42952975619</v>
      </c>
      <c r="H180" s="1">
        <f t="shared" si="131"/>
        <v>828052.69069872238</v>
      </c>
      <c r="I180" s="1">
        <f t="shared" si="131"/>
        <v>836946.19099999464</v>
      </c>
      <c r="J180" s="1">
        <f t="shared" si="131"/>
        <v>845895.27567814977</v>
      </c>
      <c r="K180" s="1">
        <f t="shared" si="131"/>
        <v>854900.29213554342</v>
      </c>
      <c r="L180" s="1">
        <f t="shared" si="131"/>
        <v>863961.58994579583</v>
      </c>
      <c r="M180" s="1">
        <f t="shared" si="131"/>
        <v>873079.52086736227</v>
      </c>
    </row>
    <row r="181" spans="1:14" x14ac:dyDescent="0.25">
      <c r="A181" t="s">
        <v>171</v>
      </c>
      <c r="B181" s="1">
        <f>IF(+B178&lt;365,+interest!M173,+DCF!$R$63/12)</f>
        <v>3695.0767546883781</v>
      </c>
      <c r="C181" s="1">
        <f>IF(+C178&lt;365,+B181,+DCF!$R$63/12)</f>
        <v>3695.0767546883781</v>
      </c>
      <c r="D181" s="1">
        <f>IF(+D178&lt;365,+C181,+DCF!$R$63/12)</f>
        <v>3695.0767546883781</v>
      </c>
      <c r="E181" s="1">
        <f>IF(+E178&lt;365,+D181,+DCF!$R$63/12)</f>
        <v>3695.0767546883781</v>
      </c>
      <c r="F181" s="1">
        <f>IF(+F178&lt;365,+E181,+DCF!$R$63/12)</f>
        <v>3695.0767546883781</v>
      </c>
      <c r="G181" s="1">
        <f>IF(+G178&lt;365,+F181,+DCF!$R$63/12)</f>
        <v>3695.0767546883781</v>
      </c>
      <c r="H181" s="1">
        <f>IF(+H178&lt;365,+G181,+DCF!$R$63/12)</f>
        <v>3695.0767546883781</v>
      </c>
      <c r="I181" s="1">
        <f>IF(+I178&lt;365,+H181,+DCF!$R$63/12)</f>
        <v>3695.0767546883781</v>
      </c>
      <c r="J181" s="1">
        <f>IF(+J178&lt;365,+I181,+DCF!$R$63/12)</f>
        <v>3695.0767546883781</v>
      </c>
      <c r="K181" s="1">
        <f>IF(+K178&lt;365,+J181,+DCF!$R$63/12)</f>
        <v>3695.0767546883781</v>
      </c>
      <c r="L181" s="1">
        <f>IF(+L178&lt;365,+K181,+DCF!$R$63/12)</f>
        <v>3695.0767546883781</v>
      </c>
      <c r="M181" s="1">
        <f>IF(+M178&lt;365,+L181,+DCF!$R$63/12)</f>
        <v>3695.0767546883781</v>
      </c>
    </row>
    <row r="182" spans="1:14" x14ac:dyDescent="0.25">
      <c r="A182" t="s">
        <v>172</v>
      </c>
      <c r="B182" s="1">
        <f t="shared" ref="B182:M182" si="132">+B181+B180</f>
        <v>779534.85322679242</v>
      </c>
      <c r="C182" s="1">
        <f t="shared" si="132"/>
        <v>788102.02281414822</v>
      </c>
      <c r="D182" s="1">
        <f t="shared" si="132"/>
        <v>796722.73721142509</v>
      </c>
      <c r="E182" s="1">
        <f t="shared" si="132"/>
        <v>805397.33107368485</v>
      </c>
      <c r="F182" s="1">
        <f t="shared" si="132"/>
        <v>814126.14114758384</v>
      </c>
      <c r="G182" s="1">
        <f t="shared" si="132"/>
        <v>822909.50628444459</v>
      </c>
      <c r="H182" s="1">
        <f t="shared" si="132"/>
        <v>831747.76745341078</v>
      </c>
      <c r="I182" s="1">
        <f t="shared" si="132"/>
        <v>840641.26775468304</v>
      </c>
      <c r="J182" s="1">
        <f t="shared" si="132"/>
        <v>849590.35243283818</v>
      </c>
      <c r="K182" s="1">
        <f t="shared" si="132"/>
        <v>858595.36889023182</v>
      </c>
      <c r="L182" s="1">
        <f t="shared" si="132"/>
        <v>867656.66670048423</v>
      </c>
      <c r="M182" s="1">
        <f t="shared" si="132"/>
        <v>876774.59762205067</v>
      </c>
    </row>
    <row r="183" spans="1:14" x14ac:dyDescent="0.25">
      <c r="A183" t="s">
        <v>173</v>
      </c>
      <c r="B183" s="1">
        <f t="shared" ref="B183:M183" si="133">+B182*+$B$1/12</f>
        <v>4872.0928326674521</v>
      </c>
      <c r="C183" s="1">
        <f t="shared" si="133"/>
        <v>4925.6376425884264</v>
      </c>
      <c r="D183" s="1">
        <f t="shared" si="133"/>
        <v>4979.517107571407</v>
      </c>
      <c r="E183" s="1">
        <f t="shared" si="133"/>
        <v>5033.7333192105298</v>
      </c>
      <c r="F183" s="1">
        <f t="shared" si="133"/>
        <v>5088.288382172399</v>
      </c>
      <c r="G183" s="1">
        <f t="shared" si="133"/>
        <v>5143.1844142777782</v>
      </c>
      <c r="H183" s="1">
        <f t="shared" si="133"/>
        <v>5198.4235465838174</v>
      </c>
      <c r="I183" s="1">
        <f t="shared" si="133"/>
        <v>5254.0079234667692</v>
      </c>
      <c r="J183" s="1">
        <f t="shared" si="133"/>
        <v>5309.9397027052382</v>
      </c>
      <c r="K183" s="1">
        <f t="shared" si="133"/>
        <v>5366.2210555639485</v>
      </c>
      <c r="L183" s="1">
        <f t="shared" si="133"/>
        <v>5422.8541668780263</v>
      </c>
      <c r="M183" s="1">
        <f t="shared" si="133"/>
        <v>5479.8412351378165</v>
      </c>
      <c r="N183" s="236">
        <f>SUM(B183:M183)</f>
        <v>62073.741328823606</v>
      </c>
    </row>
    <row r="184" spans="1:14" x14ac:dyDescent="0.25">
      <c r="A184" t="s">
        <v>174</v>
      </c>
      <c r="B184" s="1">
        <f t="shared" ref="B184:M184" si="134">+B183+B182</f>
        <v>784406.94605945982</v>
      </c>
      <c r="C184" s="1">
        <f t="shared" si="134"/>
        <v>793027.66045673669</v>
      </c>
      <c r="D184" s="1">
        <f t="shared" si="134"/>
        <v>801702.25431899645</v>
      </c>
      <c r="E184" s="1">
        <f t="shared" si="134"/>
        <v>810431.06439289544</v>
      </c>
      <c r="F184" s="1">
        <f t="shared" si="134"/>
        <v>819214.42952975619</v>
      </c>
      <c r="G184" s="1">
        <f t="shared" si="134"/>
        <v>828052.69069872238</v>
      </c>
      <c r="H184" s="1">
        <f t="shared" si="134"/>
        <v>836946.19099999464</v>
      </c>
      <c r="I184" s="1">
        <f t="shared" si="134"/>
        <v>845895.27567814977</v>
      </c>
      <c r="J184" s="1">
        <f t="shared" si="134"/>
        <v>854900.29213554342</v>
      </c>
      <c r="K184" s="1">
        <f t="shared" si="134"/>
        <v>863961.58994579583</v>
      </c>
      <c r="L184" s="1">
        <f t="shared" si="134"/>
        <v>873079.52086736227</v>
      </c>
      <c r="M184" s="1">
        <f t="shared" si="134"/>
        <v>882254.43885718845</v>
      </c>
    </row>
    <row r="186" spans="1:14" x14ac:dyDescent="0.25">
      <c r="B186">
        <f>+B178</f>
        <v>93</v>
      </c>
      <c r="C186">
        <f t="shared" ref="C186:M186" si="135">+C178</f>
        <v>124</v>
      </c>
      <c r="D186">
        <f t="shared" si="135"/>
        <v>152</v>
      </c>
      <c r="E186">
        <f t="shared" si="135"/>
        <v>183</v>
      </c>
      <c r="F186">
        <f t="shared" si="135"/>
        <v>213</v>
      </c>
      <c r="G186">
        <f t="shared" si="135"/>
        <v>244</v>
      </c>
      <c r="H186">
        <f t="shared" si="135"/>
        <v>274</v>
      </c>
      <c r="I186">
        <f t="shared" si="135"/>
        <v>305</v>
      </c>
      <c r="J186">
        <f t="shared" si="135"/>
        <v>336</v>
      </c>
      <c r="K186">
        <f t="shared" si="135"/>
        <v>366</v>
      </c>
      <c r="L186">
        <f t="shared" si="135"/>
        <v>397</v>
      </c>
      <c r="M186">
        <f t="shared" si="135"/>
        <v>427</v>
      </c>
    </row>
    <row r="187" spans="1:14" x14ac:dyDescent="0.25">
      <c r="A187">
        <f>+A179+1</f>
        <v>24</v>
      </c>
      <c r="B187" s="134">
        <f t="shared" ref="B187:M187" si="136">EDATE(B179,12)</f>
        <v>46388</v>
      </c>
      <c r="C187" s="134">
        <f t="shared" si="136"/>
        <v>46419</v>
      </c>
      <c r="D187" s="134">
        <f t="shared" si="136"/>
        <v>46447</v>
      </c>
      <c r="E187" s="134">
        <f t="shared" si="136"/>
        <v>46478</v>
      </c>
      <c r="F187" s="134">
        <f t="shared" si="136"/>
        <v>46508</v>
      </c>
      <c r="G187" s="134">
        <f t="shared" si="136"/>
        <v>46539</v>
      </c>
      <c r="H187" s="134">
        <f t="shared" si="136"/>
        <v>46569</v>
      </c>
      <c r="I187" s="134">
        <f t="shared" si="136"/>
        <v>46600</v>
      </c>
      <c r="J187" s="134">
        <f t="shared" si="136"/>
        <v>46631</v>
      </c>
      <c r="K187" s="134">
        <f t="shared" si="136"/>
        <v>46661</v>
      </c>
      <c r="L187" s="134">
        <f t="shared" si="136"/>
        <v>46692</v>
      </c>
      <c r="M187" s="134">
        <f t="shared" si="136"/>
        <v>46722</v>
      </c>
    </row>
    <row r="188" spans="1:14" x14ac:dyDescent="0.25">
      <c r="A188" t="s">
        <v>170</v>
      </c>
      <c r="B188" s="1">
        <f>+M184</f>
        <v>882254.43885718845</v>
      </c>
      <c r="C188" s="1">
        <f t="shared" ref="C188:M188" si="137">+B192</f>
        <v>891486.70008445112</v>
      </c>
      <c r="D188" s="1">
        <f t="shared" si="137"/>
        <v>900776.66294438415</v>
      </c>
      <c r="E188" s="1">
        <f t="shared" si="137"/>
        <v>910124.68807219178</v>
      </c>
      <c r="F188" s="1">
        <f t="shared" si="137"/>
        <v>919531.13835704816</v>
      </c>
      <c r="G188" s="1">
        <f t="shared" si="137"/>
        <v>928996.37895618496</v>
      </c>
      <c r="H188" s="1">
        <f t="shared" si="137"/>
        <v>938520.77730906627</v>
      </c>
      <c r="I188" s="1">
        <f t="shared" si="137"/>
        <v>948104.70315165317</v>
      </c>
      <c r="J188" s="1">
        <f t="shared" si="137"/>
        <v>957748.52853075624</v>
      </c>
      <c r="K188" s="1">
        <f t="shared" si="137"/>
        <v>967452.62781847862</v>
      </c>
      <c r="L188" s="1">
        <f t="shared" si="137"/>
        <v>977217.37772674928</v>
      </c>
      <c r="M188" s="1">
        <f t="shared" si="137"/>
        <v>987043.1573219467</v>
      </c>
    </row>
    <row r="189" spans="1:14" x14ac:dyDescent="0.25">
      <c r="A189" t="s">
        <v>171</v>
      </c>
      <c r="B189" s="1">
        <f>IF(+B186&lt;365,+interest!M181,+DCF!$R$63/12)</f>
        <v>3695.0767546883781</v>
      </c>
      <c r="C189" s="1">
        <f>IF(+C186&lt;365,+B189,+DCF!$R$63/12)</f>
        <v>3695.0767546883781</v>
      </c>
      <c r="D189" s="1">
        <f>IF(+D186&lt;365,+C189,+DCF!$R$63/12)</f>
        <v>3695.0767546883781</v>
      </c>
      <c r="E189" s="1">
        <f>IF(+E186&lt;365,+D189,+DCF!$R$63/12)</f>
        <v>3695.0767546883781</v>
      </c>
      <c r="F189" s="1">
        <f>IF(+F186&lt;365,+E189,+DCF!$R$63/12)</f>
        <v>3695.0767546883781</v>
      </c>
      <c r="G189" s="1">
        <f>IF(+G186&lt;365,+F189,+DCF!$R$63/12)</f>
        <v>3695.0767546883781</v>
      </c>
      <c r="H189" s="1">
        <f>IF(+H186&lt;365,+G189,+DCF!$R$63/12)</f>
        <v>3695.0767546883781</v>
      </c>
      <c r="I189" s="1">
        <f>IF(+I186&lt;365,+H189,+DCF!$R$63/12)</f>
        <v>3695.0767546883781</v>
      </c>
      <c r="J189" s="1">
        <f>IF(+J186&lt;365,+I189,+DCF!$R$63/12)</f>
        <v>3695.0767546883781</v>
      </c>
      <c r="K189" s="1">
        <f>IF(+K186&lt;365,+J189,+DCF!$R$63/12)</f>
        <v>3695.0767546883781</v>
      </c>
      <c r="L189" s="1">
        <f>IF(+L186&lt;365,+K189,+DCF!$R$63/12)</f>
        <v>3695.0767546883781</v>
      </c>
      <c r="M189" s="1">
        <f>IF(+M186&lt;365,+L189,+DCF!$R$63/12)</f>
        <v>3695.0767546883781</v>
      </c>
    </row>
    <row r="190" spans="1:14" x14ac:dyDescent="0.25">
      <c r="A190" t="s">
        <v>172</v>
      </c>
      <c r="B190" s="1">
        <f t="shared" ref="B190:M190" si="138">+B189+B188</f>
        <v>885949.51561187685</v>
      </c>
      <c r="C190" s="1">
        <f t="shared" si="138"/>
        <v>895181.77683913952</v>
      </c>
      <c r="D190" s="1">
        <f t="shared" si="138"/>
        <v>904471.73969907255</v>
      </c>
      <c r="E190" s="1">
        <f t="shared" si="138"/>
        <v>913819.76482688019</v>
      </c>
      <c r="F190" s="1">
        <f t="shared" si="138"/>
        <v>923226.21511173656</v>
      </c>
      <c r="G190" s="1">
        <f t="shared" si="138"/>
        <v>932691.45571087336</v>
      </c>
      <c r="H190" s="1">
        <f t="shared" si="138"/>
        <v>942215.85406375467</v>
      </c>
      <c r="I190" s="1">
        <f t="shared" si="138"/>
        <v>951799.77990634157</v>
      </c>
      <c r="J190" s="1">
        <f t="shared" si="138"/>
        <v>961443.60528544465</v>
      </c>
      <c r="K190" s="1">
        <f t="shared" si="138"/>
        <v>971147.70457316702</v>
      </c>
      <c r="L190" s="1">
        <f t="shared" si="138"/>
        <v>980912.45448143769</v>
      </c>
      <c r="M190" s="1">
        <f t="shared" si="138"/>
        <v>990738.2340766351</v>
      </c>
    </row>
    <row r="191" spans="1:14" x14ac:dyDescent="0.25">
      <c r="A191" t="s">
        <v>173</v>
      </c>
      <c r="B191" s="1">
        <f t="shared" ref="B191:M191" si="139">+B190*+$B$1/12</f>
        <v>5537.1844725742303</v>
      </c>
      <c r="C191" s="1">
        <f t="shared" si="139"/>
        <v>5594.8861052446218</v>
      </c>
      <c r="D191" s="1">
        <f t="shared" si="139"/>
        <v>5652.948373119204</v>
      </c>
      <c r="E191" s="1">
        <f t="shared" si="139"/>
        <v>5711.3735301680017</v>
      </c>
      <c r="F191" s="1">
        <f t="shared" si="139"/>
        <v>5770.1638444483533</v>
      </c>
      <c r="G191" s="1">
        <f t="shared" si="139"/>
        <v>5829.3215981929579</v>
      </c>
      <c r="H191" s="1">
        <f t="shared" si="139"/>
        <v>5888.8490878984667</v>
      </c>
      <c r="I191" s="1">
        <f t="shared" si="139"/>
        <v>5948.7486244146348</v>
      </c>
      <c r="J191" s="1">
        <f t="shared" si="139"/>
        <v>6009.022533034029</v>
      </c>
      <c r="K191" s="1">
        <f t="shared" si="139"/>
        <v>6069.6731535822937</v>
      </c>
      <c r="L191" s="1">
        <f t="shared" si="139"/>
        <v>6130.702840508985</v>
      </c>
      <c r="M191" s="1">
        <f t="shared" si="139"/>
        <v>6192.1139629789686</v>
      </c>
      <c r="N191" s="251">
        <f>SUM(B191:M191)</f>
        <v>70334.988126164739</v>
      </c>
    </row>
    <row r="192" spans="1:14" x14ac:dyDescent="0.25">
      <c r="A192" t="s">
        <v>174</v>
      </c>
      <c r="B192" s="1">
        <f t="shared" ref="B192:M192" si="140">+B191+B190</f>
        <v>891486.70008445112</v>
      </c>
      <c r="C192" s="1">
        <f t="shared" si="140"/>
        <v>900776.66294438415</v>
      </c>
      <c r="D192" s="1">
        <f t="shared" si="140"/>
        <v>910124.68807219178</v>
      </c>
      <c r="E192" s="1">
        <f t="shared" si="140"/>
        <v>919531.13835704816</v>
      </c>
      <c r="F192" s="1">
        <f t="shared" si="140"/>
        <v>928996.37895618496</v>
      </c>
      <c r="G192" s="1">
        <f t="shared" si="140"/>
        <v>938520.77730906627</v>
      </c>
      <c r="H192" s="1">
        <f t="shared" si="140"/>
        <v>948104.70315165317</v>
      </c>
      <c r="I192" s="1">
        <f t="shared" si="140"/>
        <v>957748.52853075624</v>
      </c>
      <c r="J192" s="1">
        <f t="shared" si="140"/>
        <v>967452.62781847862</v>
      </c>
      <c r="K192" s="1">
        <f t="shared" si="140"/>
        <v>977217.37772674928</v>
      </c>
      <c r="L192" s="1">
        <f t="shared" si="140"/>
        <v>987043.1573219467</v>
      </c>
      <c r="M192" s="1">
        <f t="shared" si="140"/>
        <v>996930.34803961404</v>
      </c>
    </row>
    <row r="194" spans="1:14" x14ac:dyDescent="0.25">
      <c r="B194">
        <f>+B186</f>
        <v>93</v>
      </c>
      <c r="C194">
        <f t="shared" ref="C194:M194" si="141">+C186</f>
        <v>124</v>
      </c>
      <c r="D194">
        <f t="shared" si="141"/>
        <v>152</v>
      </c>
      <c r="E194">
        <f t="shared" si="141"/>
        <v>183</v>
      </c>
      <c r="F194">
        <f t="shared" si="141"/>
        <v>213</v>
      </c>
      <c r="G194">
        <f t="shared" si="141"/>
        <v>244</v>
      </c>
      <c r="H194">
        <f t="shared" si="141"/>
        <v>274</v>
      </c>
      <c r="I194">
        <f t="shared" si="141"/>
        <v>305</v>
      </c>
      <c r="J194">
        <f t="shared" si="141"/>
        <v>336</v>
      </c>
      <c r="K194">
        <f t="shared" si="141"/>
        <v>366</v>
      </c>
      <c r="L194">
        <f t="shared" si="141"/>
        <v>397</v>
      </c>
      <c r="M194">
        <f t="shared" si="141"/>
        <v>427</v>
      </c>
    </row>
    <row r="195" spans="1:14" x14ac:dyDescent="0.25">
      <c r="A195">
        <f>+A187+1</f>
        <v>25</v>
      </c>
      <c r="B195" s="134">
        <f t="shared" ref="B195:M195" si="142">EDATE(B187,12)</f>
        <v>46753</v>
      </c>
      <c r="C195" s="134">
        <f t="shared" si="142"/>
        <v>46784</v>
      </c>
      <c r="D195" s="134">
        <f t="shared" si="142"/>
        <v>46813</v>
      </c>
      <c r="E195" s="134">
        <f t="shared" si="142"/>
        <v>46844</v>
      </c>
      <c r="F195" s="134">
        <f t="shared" si="142"/>
        <v>46874</v>
      </c>
      <c r="G195" s="134">
        <f t="shared" si="142"/>
        <v>46905</v>
      </c>
      <c r="H195" s="134">
        <f t="shared" si="142"/>
        <v>46935</v>
      </c>
      <c r="I195" s="134">
        <f t="shared" si="142"/>
        <v>46966</v>
      </c>
      <c r="J195" s="134">
        <f t="shared" si="142"/>
        <v>46997</v>
      </c>
      <c r="K195" s="134">
        <f t="shared" si="142"/>
        <v>47027</v>
      </c>
      <c r="L195" s="134">
        <f t="shared" si="142"/>
        <v>47058</v>
      </c>
      <c r="M195" s="134">
        <f t="shared" si="142"/>
        <v>47088</v>
      </c>
    </row>
    <row r="196" spans="1:14" x14ac:dyDescent="0.25">
      <c r="A196" t="s">
        <v>170</v>
      </c>
      <c r="B196" s="1">
        <f>+M192</f>
        <v>996930.34803961404</v>
      </c>
      <c r="C196" s="1">
        <f t="shared" ref="C196:M196" si="143">+B200</f>
        <v>1006879.3336992668</v>
      </c>
      <c r="D196" s="1">
        <f t="shared" si="143"/>
        <v>1016890.5005192924</v>
      </c>
      <c r="E196" s="1">
        <f t="shared" si="143"/>
        <v>1026964.2371319432</v>
      </c>
      <c r="F196" s="1">
        <f t="shared" si="143"/>
        <v>1037100.9345984231</v>
      </c>
      <c r="G196" s="1">
        <f t="shared" si="143"/>
        <v>1047300.9864240685</v>
      </c>
      <c r="H196" s="1">
        <f t="shared" si="143"/>
        <v>1057564.7885736239</v>
      </c>
      <c r="I196" s="1">
        <f t="shared" si="143"/>
        <v>1067892.739486614</v>
      </c>
      <c r="J196" s="1">
        <f t="shared" si="143"/>
        <v>1078285.2400928105</v>
      </c>
      <c r="K196" s="1">
        <f t="shared" si="143"/>
        <v>1088742.6938277956</v>
      </c>
      <c r="L196" s="1">
        <f t="shared" si="143"/>
        <v>1099265.5066486243</v>
      </c>
      <c r="M196" s="1">
        <f t="shared" si="143"/>
        <v>1109854.0870495832</v>
      </c>
    </row>
    <row r="197" spans="1:14" x14ac:dyDescent="0.25">
      <c r="A197" t="s">
        <v>171</v>
      </c>
      <c r="B197" s="1">
        <f>IF(+B194&lt;365,+interest!M189,+DCF!$R$63/12)</f>
        <v>3695.0767546883781</v>
      </c>
      <c r="C197" s="1">
        <f>IF(+C194&lt;365,+B197,+DCF!$R$63/12)</f>
        <v>3695.0767546883781</v>
      </c>
      <c r="D197" s="1">
        <f>IF(+D194&lt;365,+C197,+DCF!$R$63/12)</f>
        <v>3695.0767546883781</v>
      </c>
      <c r="E197" s="1">
        <f>IF(+E194&lt;365,+D197,+DCF!$R$63/12)</f>
        <v>3695.0767546883781</v>
      </c>
      <c r="F197" s="1">
        <f>IF(+F194&lt;365,+E197,+DCF!$R$63/12)</f>
        <v>3695.0767546883781</v>
      </c>
      <c r="G197" s="1">
        <f>IF(+G194&lt;365,+F197,+DCF!$R$63/12)</f>
        <v>3695.0767546883781</v>
      </c>
      <c r="H197" s="1">
        <f>IF(+H194&lt;365,+G197,+DCF!$R$63/12)</f>
        <v>3695.0767546883781</v>
      </c>
      <c r="I197" s="1">
        <f>IF(+I194&lt;365,+H197,+DCF!$R$63/12)</f>
        <v>3695.0767546883781</v>
      </c>
      <c r="J197" s="1">
        <f>IF(+J194&lt;365,+I197,+DCF!$R$63/12)</f>
        <v>3695.0767546883781</v>
      </c>
      <c r="K197" s="1">
        <f>IF(+K194&lt;365,+J197,+DCF!$R$63/12)</f>
        <v>3695.0767546883781</v>
      </c>
      <c r="L197" s="1">
        <f>IF(+L194&lt;365,+K197,+DCF!$R$63/12)</f>
        <v>3695.0767546883781</v>
      </c>
      <c r="M197" s="1">
        <f>IF(+M194&lt;365,+L197,+DCF!$R$63/12)</f>
        <v>3695.0767546883781</v>
      </c>
    </row>
    <row r="198" spans="1:14" x14ac:dyDescent="0.25">
      <c r="A198" t="s">
        <v>172</v>
      </c>
      <c r="B198" s="1">
        <f t="shared" ref="B198:M198" si="144">+B197+B196</f>
        <v>1000625.4247943024</v>
      </c>
      <c r="C198" s="1">
        <f t="shared" si="144"/>
        <v>1010574.4104539552</v>
      </c>
      <c r="D198" s="1">
        <f t="shared" si="144"/>
        <v>1020585.5772739808</v>
      </c>
      <c r="E198" s="1">
        <f t="shared" si="144"/>
        <v>1030659.3138866316</v>
      </c>
      <c r="F198" s="1">
        <f t="shared" si="144"/>
        <v>1040796.0113531115</v>
      </c>
      <c r="G198" s="1">
        <f t="shared" si="144"/>
        <v>1050996.0631787567</v>
      </c>
      <c r="H198" s="1">
        <f t="shared" si="144"/>
        <v>1061259.8653283122</v>
      </c>
      <c r="I198" s="1">
        <f t="shared" si="144"/>
        <v>1071587.8162413023</v>
      </c>
      <c r="J198" s="1">
        <f t="shared" si="144"/>
        <v>1081980.3168474988</v>
      </c>
      <c r="K198" s="1">
        <f t="shared" si="144"/>
        <v>1092437.7705824838</v>
      </c>
      <c r="L198" s="1">
        <f t="shared" si="144"/>
        <v>1102960.5834033126</v>
      </c>
      <c r="M198" s="1">
        <f t="shared" si="144"/>
        <v>1113549.1638042715</v>
      </c>
    </row>
    <row r="199" spans="1:14" x14ac:dyDescent="0.25">
      <c r="A199" t="s">
        <v>173</v>
      </c>
      <c r="B199" s="1">
        <f t="shared" ref="B199:M199" si="145">+B198*+$B$1/12</f>
        <v>6253.9089049643908</v>
      </c>
      <c r="C199" s="1">
        <f t="shared" si="145"/>
        <v>6316.0900653372191</v>
      </c>
      <c r="D199" s="1">
        <f t="shared" si="145"/>
        <v>6378.6598579623796</v>
      </c>
      <c r="E199" s="1">
        <f t="shared" si="145"/>
        <v>6441.6207117914482</v>
      </c>
      <c r="F199" s="1">
        <f t="shared" si="145"/>
        <v>6504.9750709569462</v>
      </c>
      <c r="G199" s="1">
        <f t="shared" si="145"/>
        <v>6568.7253948672296</v>
      </c>
      <c r="H199" s="1">
        <f t="shared" si="145"/>
        <v>6632.874158301951</v>
      </c>
      <c r="I199" s="1">
        <f t="shared" si="145"/>
        <v>6697.4238515081388</v>
      </c>
      <c r="J199" s="1">
        <f t="shared" si="145"/>
        <v>6762.3769802968673</v>
      </c>
      <c r="K199" s="1">
        <f t="shared" si="145"/>
        <v>6827.7360661405246</v>
      </c>
      <c r="L199" s="1">
        <f t="shared" si="145"/>
        <v>6893.503646270703</v>
      </c>
      <c r="M199" s="1">
        <f t="shared" si="145"/>
        <v>6959.6822737766961</v>
      </c>
      <c r="N199" s="236">
        <f>SUM(B199:M199)</f>
        <v>79237.576982174491</v>
      </c>
    </row>
    <row r="200" spans="1:14" x14ac:dyDescent="0.25">
      <c r="A200" t="s">
        <v>174</v>
      </c>
      <c r="B200" s="1">
        <f t="shared" ref="B200:M200" si="146">+B199+B198</f>
        <v>1006879.3336992668</v>
      </c>
      <c r="C200" s="1">
        <f t="shared" si="146"/>
        <v>1016890.5005192924</v>
      </c>
      <c r="D200" s="1">
        <f t="shared" si="146"/>
        <v>1026964.2371319432</v>
      </c>
      <c r="E200" s="1">
        <f t="shared" si="146"/>
        <v>1037100.9345984231</v>
      </c>
      <c r="F200" s="1">
        <f t="shared" si="146"/>
        <v>1047300.9864240685</v>
      </c>
      <c r="G200" s="1">
        <f t="shared" si="146"/>
        <v>1057564.7885736239</v>
      </c>
      <c r="H200" s="1">
        <f t="shared" si="146"/>
        <v>1067892.739486614</v>
      </c>
      <c r="I200" s="1">
        <f t="shared" si="146"/>
        <v>1078285.2400928105</v>
      </c>
      <c r="J200" s="1">
        <f t="shared" si="146"/>
        <v>1088742.6938277956</v>
      </c>
      <c r="K200" s="1">
        <f t="shared" si="146"/>
        <v>1099265.5066486243</v>
      </c>
      <c r="L200" s="1">
        <f t="shared" si="146"/>
        <v>1109854.0870495832</v>
      </c>
      <c r="M200" s="1">
        <f t="shared" si="146"/>
        <v>1120508.8460780482</v>
      </c>
    </row>
    <row r="202" spans="1:14" x14ac:dyDescent="0.25">
      <c r="B202">
        <f>+B194</f>
        <v>93</v>
      </c>
      <c r="C202">
        <f t="shared" ref="C202:M202" si="147">+C194</f>
        <v>124</v>
      </c>
      <c r="D202">
        <f t="shared" si="147"/>
        <v>152</v>
      </c>
      <c r="E202">
        <f t="shared" si="147"/>
        <v>183</v>
      </c>
      <c r="F202">
        <f t="shared" si="147"/>
        <v>213</v>
      </c>
      <c r="G202">
        <f t="shared" si="147"/>
        <v>244</v>
      </c>
      <c r="H202">
        <f t="shared" si="147"/>
        <v>274</v>
      </c>
      <c r="I202">
        <f t="shared" si="147"/>
        <v>305</v>
      </c>
      <c r="J202">
        <f t="shared" si="147"/>
        <v>336</v>
      </c>
      <c r="K202">
        <f t="shared" si="147"/>
        <v>366</v>
      </c>
      <c r="L202">
        <f t="shared" si="147"/>
        <v>397</v>
      </c>
      <c r="M202">
        <f t="shared" si="147"/>
        <v>427</v>
      </c>
    </row>
    <row r="203" spans="1:14" x14ac:dyDescent="0.25">
      <c r="A203">
        <f>+A195+1</f>
        <v>26</v>
      </c>
      <c r="B203" s="134">
        <f t="shared" ref="B203:M203" si="148">EDATE(B195,12)</f>
        <v>47119</v>
      </c>
      <c r="C203" s="134">
        <f t="shared" si="148"/>
        <v>47150</v>
      </c>
      <c r="D203" s="134">
        <f t="shared" si="148"/>
        <v>47178</v>
      </c>
      <c r="E203" s="134">
        <f t="shared" si="148"/>
        <v>47209</v>
      </c>
      <c r="F203" s="134">
        <f t="shared" si="148"/>
        <v>47239</v>
      </c>
      <c r="G203" s="134">
        <f t="shared" si="148"/>
        <v>47270</v>
      </c>
      <c r="H203" s="134">
        <f t="shared" si="148"/>
        <v>47300</v>
      </c>
      <c r="I203" s="134">
        <f t="shared" si="148"/>
        <v>47331</v>
      </c>
      <c r="J203" s="134">
        <f t="shared" si="148"/>
        <v>47362</v>
      </c>
      <c r="K203" s="134">
        <f t="shared" si="148"/>
        <v>47392</v>
      </c>
      <c r="L203" s="134">
        <f t="shared" si="148"/>
        <v>47423</v>
      </c>
      <c r="M203" s="134">
        <f t="shared" si="148"/>
        <v>47453</v>
      </c>
    </row>
    <row r="204" spans="1:14" x14ac:dyDescent="0.25">
      <c r="A204" t="s">
        <v>170</v>
      </c>
      <c r="B204" s="1">
        <f>+M200</f>
        <v>1120508.8460780482</v>
      </c>
      <c r="C204" s="1">
        <f t="shared" ref="C204:M204" si="149">+B208</f>
        <v>1131230.197350441</v>
      </c>
      <c r="D204" s="1">
        <f t="shared" si="149"/>
        <v>1142018.5570682865</v>
      </c>
      <c r="E204" s="1">
        <f t="shared" si="149"/>
        <v>1152874.3440343684</v>
      </c>
      <c r="F204" s="1">
        <f t="shared" si="149"/>
        <v>1163797.9796689884</v>
      </c>
      <c r="G204" s="1">
        <f t="shared" si="149"/>
        <v>1174789.8880263246</v>
      </c>
      <c r="H204" s="1">
        <f t="shared" si="149"/>
        <v>1185850.4958108943</v>
      </c>
      <c r="I204" s="1">
        <f t="shared" si="149"/>
        <v>1196980.2323941174</v>
      </c>
      <c r="J204" s="1">
        <f t="shared" si="149"/>
        <v>1208179.5298309857</v>
      </c>
      <c r="K204" s="1">
        <f t="shared" si="149"/>
        <v>1219448.8228768345</v>
      </c>
      <c r="L204" s="1">
        <f t="shared" si="149"/>
        <v>1230788.5490042199</v>
      </c>
      <c r="M204" s="1">
        <f t="shared" si="149"/>
        <v>1242199.1484199015</v>
      </c>
    </row>
    <row r="205" spans="1:14" x14ac:dyDescent="0.25">
      <c r="A205" t="s">
        <v>171</v>
      </c>
      <c r="B205" s="1">
        <f>IF(+B202&lt;365,+interest!M197,+DCF!$R$63/12)</f>
        <v>3695.0767546883781</v>
      </c>
      <c r="C205" s="1">
        <f>IF(+C202&lt;365,+B205,+DCF!$R$63/12)</f>
        <v>3695.0767546883781</v>
      </c>
      <c r="D205" s="1">
        <f>IF(+D202&lt;365,+C205,+DCF!$R$63/12)</f>
        <v>3695.0767546883781</v>
      </c>
      <c r="E205" s="1">
        <f>IF(+E202&lt;365,+D205,+DCF!$R$63/12)</f>
        <v>3695.0767546883781</v>
      </c>
      <c r="F205" s="1">
        <f>IF(+F202&lt;365,+E205,+DCF!$R$63/12)</f>
        <v>3695.0767546883781</v>
      </c>
      <c r="G205" s="1">
        <f>IF(+G202&lt;365,+F205,+DCF!$R$63/12)</f>
        <v>3695.0767546883781</v>
      </c>
      <c r="H205" s="1">
        <f>IF(+H202&lt;365,+G205,+DCF!$R$63/12)</f>
        <v>3695.0767546883781</v>
      </c>
      <c r="I205" s="1">
        <f>IF(+I202&lt;365,+H205,+DCF!$R$63/12)</f>
        <v>3695.0767546883781</v>
      </c>
      <c r="J205" s="1">
        <f>IF(+J202&lt;365,+I205,+DCF!$R$63/12)</f>
        <v>3695.0767546883781</v>
      </c>
      <c r="K205" s="1">
        <f>IF(+K202&lt;365,+J205,+DCF!$R$63/12)</f>
        <v>3695.0767546883781</v>
      </c>
      <c r="L205" s="1">
        <f>IF(+L202&lt;365,+K205,+DCF!$R$63/12)</f>
        <v>3695.0767546883781</v>
      </c>
      <c r="M205" s="1">
        <f>IF(+M202&lt;365,+L205,+DCF!$R$63/12)</f>
        <v>3695.0767546883781</v>
      </c>
    </row>
    <row r="206" spans="1:14" x14ac:dyDescent="0.25">
      <c r="A206" t="s">
        <v>172</v>
      </c>
      <c r="B206" s="1">
        <f t="shared" ref="B206:M206" si="150">+B205+B204</f>
        <v>1124203.9228327365</v>
      </c>
      <c r="C206" s="1">
        <f t="shared" si="150"/>
        <v>1134925.2741051293</v>
      </c>
      <c r="D206" s="1">
        <f t="shared" si="150"/>
        <v>1145713.6338229747</v>
      </c>
      <c r="E206" s="1">
        <f t="shared" si="150"/>
        <v>1156569.4207890567</v>
      </c>
      <c r="F206" s="1">
        <f t="shared" si="150"/>
        <v>1167493.0564236767</v>
      </c>
      <c r="G206" s="1">
        <f t="shared" si="150"/>
        <v>1178484.9647810129</v>
      </c>
      <c r="H206" s="1">
        <f t="shared" si="150"/>
        <v>1189545.5725655826</v>
      </c>
      <c r="I206" s="1">
        <f t="shared" si="150"/>
        <v>1200675.3091488057</v>
      </c>
      <c r="J206" s="1">
        <f t="shared" si="150"/>
        <v>1211874.606585674</v>
      </c>
      <c r="K206" s="1">
        <f t="shared" si="150"/>
        <v>1223143.8996315228</v>
      </c>
      <c r="L206" s="1">
        <f t="shared" si="150"/>
        <v>1234483.6257589082</v>
      </c>
      <c r="M206" s="1">
        <f t="shared" si="150"/>
        <v>1245894.2251745898</v>
      </c>
    </row>
    <row r="207" spans="1:14" x14ac:dyDescent="0.25">
      <c r="A207" t="s">
        <v>173</v>
      </c>
      <c r="B207" s="1">
        <f t="shared" ref="B207:M207" si="151">+B206*+$B$1/12</f>
        <v>7026.2745177046027</v>
      </c>
      <c r="C207" s="1">
        <f t="shared" si="151"/>
        <v>7093.2829631570576</v>
      </c>
      <c r="D207" s="1">
        <f t="shared" si="151"/>
        <v>7160.7102113935916</v>
      </c>
      <c r="E207" s="1">
        <f t="shared" si="151"/>
        <v>7228.5588799316038</v>
      </c>
      <c r="F207" s="1">
        <f t="shared" si="151"/>
        <v>7296.8316026479797</v>
      </c>
      <c r="G207" s="1">
        <f t="shared" si="151"/>
        <v>7365.5310298813301</v>
      </c>
      <c r="H207" s="1">
        <f t="shared" si="151"/>
        <v>7434.6598285348909</v>
      </c>
      <c r="I207" s="1">
        <f t="shared" si="151"/>
        <v>7504.2206821800355</v>
      </c>
      <c r="J207" s="1">
        <f t="shared" si="151"/>
        <v>7574.2162911604619</v>
      </c>
      <c r="K207" s="1">
        <f t="shared" si="151"/>
        <v>7644.6493726970175</v>
      </c>
      <c r="L207" s="1">
        <f t="shared" si="151"/>
        <v>7715.5226609931769</v>
      </c>
      <c r="M207" s="1">
        <f t="shared" si="151"/>
        <v>7786.8389073411854</v>
      </c>
      <c r="N207" s="236">
        <f>SUM(B207:M207)</f>
        <v>88831.296947622919</v>
      </c>
    </row>
    <row r="208" spans="1:14" x14ac:dyDescent="0.25">
      <c r="A208" t="s">
        <v>174</v>
      </c>
      <c r="B208" s="1">
        <f t="shared" ref="B208:M208" si="152">+B207+B206</f>
        <v>1131230.197350441</v>
      </c>
      <c r="C208" s="1">
        <f t="shared" si="152"/>
        <v>1142018.5570682865</v>
      </c>
      <c r="D208" s="1">
        <f t="shared" si="152"/>
        <v>1152874.3440343684</v>
      </c>
      <c r="E208" s="1">
        <f t="shared" si="152"/>
        <v>1163797.9796689884</v>
      </c>
      <c r="F208" s="1">
        <f t="shared" si="152"/>
        <v>1174789.8880263246</v>
      </c>
      <c r="G208" s="1">
        <f t="shared" si="152"/>
        <v>1185850.4958108943</v>
      </c>
      <c r="H208" s="1">
        <f t="shared" si="152"/>
        <v>1196980.2323941174</v>
      </c>
      <c r="I208" s="1">
        <f t="shared" si="152"/>
        <v>1208179.5298309857</v>
      </c>
      <c r="J208" s="1">
        <f t="shared" si="152"/>
        <v>1219448.8228768345</v>
      </c>
      <c r="K208" s="1">
        <f t="shared" si="152"/>
        <v>1230788.5490042199</v>
      </c>
      <c r="L208" s="1">
        <f t="shared" si="152"/>
        <v>1242199.1484199015</v>
      </c>
      <c r="M208" s="1">
        <f t="shared" si="152"/>
        <v>1253681.064081931</v>
      </c>
    </row>
    <row r="210" spans="1:14" x14ac:dyDescent="0.25">
      <c r="B210">
        <f>+B202</f>
        <v>93</v>
      </c>
      <c r="C210">
        <f t="shared" ref="C210:M210" si="153">+C202</f>
        <v>124</v>
      </c>
      <c r="D210">
        <f t="shared" si="153"/>
        <v>152</v>
      </c>
      <c r="E210">
        <f t="shared" si="153"/>
        <v>183</v>
      </c>
      <c r="F210">
        <f t="shared" si="153"/>
        <v>213</v>
      </c>
      <c r="G210">
        <f t="shared" si="153"/>
        <v>244</v>
      </c>
      <c r="H210">
        <f t="shared" si="153"/>
        <v>274</v>
      </c>
      <c r="I210">
        <f t="shared" si="153"/>
        <v>305</v>
      </c>
      <c r="J210">
        <f t="shared" si="153"/>
        <v>336</v>
      </c>
      <c r="K210">
        <f t="shared" si="153"/>
        <v>366</v>
      </c>
      <c r="L210">
        <f t="shared" si="153"/>
        <v>397</v>
      </c>
      <c r="M210">
        <f t="shared" si="153"/>
        <v>427</v>
      </c>
    </row>
    <row r="211" spans="1:14" x14ac:dyDescent="0.25">
      <c r="A211">
        <f>+A203+1</f>
        <v>27</v>
      </c>
      <c r="B211" s="134">
        <f t="shared" ref="B211:M211" si="154">EDATE(B203,12)</f>
        <v>47484</v>
      </c>
      <c r="C211" s="134">
        <f t="shared" si="154"/>
        <v>47515</v>
      </c>
      <c r="D211" s="134">
        <f t="shared" si="154"/>
        <v>47543</v>
      </c>
      <c r="E211" s="134">
        <f t="shared" si="154"/>
        <v>47574</v>
      </c>
      <c r="F211" s="134">
        <f t="shared" si="154"/>
        <v>47604</v>
      </c>
      <c r="G211" s="134">
        <f t="shared" si="154"/>
        <v>47635</v>
      </c>
      <c r="H211" s="134">
        <f t="shared" si="154"/>
        <v>47665</v>
      </c>
      <c r="I211" s="134">
        <f t="shared" si="154"/>
        <v>47696</v>
      </c>
      <c r="J211" s="134">
        <f t="shared" si="154"/>
        <v>47727</v>
      </c>
      <c r="K211" s="134">
        <f t="shared" si="154"/>
        <v>47757</v>
      </c>
      <c r="L211" s="134">
        <f t="shared" si="154"/>
        <v>47788</v>
      </c>
      <c r="M211" s="134">
        <f t="shared" si="154"/>
        <v>47818</v>
      </c>
    </row>
    <row r="212" spans="1:14" x14ac:dyDescent="0.25">
      <c r="A212" t="s">
        <v>170</v>
      </c>
      <c r="B212" s="1">
        <f>+M208</f>
        <v>1253681.064081931</v>
      </c>
      <c r="C212" s="1">
        <f t="shared" ref="C212:M212" si="155">+B216</f>
        <v>1265234.7417168482</v>
      </c>
      <c r="D212" s="1">
        <f t="shared" si="155"/>
        <v>1276860.6298369835</v>
      </c>
      <c r="E212" s="1">
        <f t="shared" si="155"/>
        <v>1288559.1797578698</v>
      </c>
      <c r="F212" s="1">
        <f t="shared" si="155"/>
        <v>1300330.8456157616</v>
      </c>
      <c r="G212" s="1">
        <f t="shared" si="155"/>
        <v>1312176.0843852651</v>
      </c>
      <c r="H212" s="1">
        <f t="shared" si="155"/>
        <v>1324095.3558970781</v>
      </c>
      <c r="I212" s="1">
        <f t="shared" si="155"/>
        <v>1336089.1228558398</v>
      </c>
      <c r="J212" s="1">
        <f t="shared" si="155"/>
        <v>1348157.8508580939</v>
      </c>
      <c r="K212" s="1">
        <f t="shared" si="155"/>
        <v>1360302.0084103621</v>
      </c>
      <c r="L212" s="1">
        <f t="shared" si="155"/>
        <v>1372522.0669473319</v>
      </c>
      <c r="M212" s="1">
        <f t="shared" si="155"/>
        <v>1384818.5008501578</v>
      </c>
    </row>
    <row r="213" spans="1:14" x14ac:dyDescent="0.25">
      <c r="A213" t="s">
        <v>171</v>
      </c>
      <c r="B213" s="1">
        <f>IF(+B210&lt;365,+interest!M205,+DCF!$R$63/12)</f>
        <v>3695.0767546883781</v>
      </c>
      <c r="C213" s="1">
        <f>IF(+C210&lt;365,+B213,+DCF!$R$63/12)</f>
        <v>3695.0767546883781</v>
      </c>
      <c r="D213" s="1">
        <f>IF(+D210&lt;365,+C213,+DCF!$R$63/12)</f>
        <v>3695.0767546883781</v>
      </c>
      <c r="E213" s="1">
        <f>IF(+E210&lt;365,+D213,+DCF!$R$63/12)</f>
        <v>3695.0767546883781</v>
      </c>
      <c r="F213" s="1">
        <f>IF(+F210&lt;365,+E213,+DCF!$R$63/12)</f>
        <v>3695.0767546883781</v>
      </c>
      <c r="G213" s="1">
        <f>IF(+G210&lt;365,+F213,+DCF!$R$63/12)</f>
        <v>3695.0767546883781</v>
      </c>
      <c r="H213" s="1">
        <f>IF(+H210&lt;365,+G213,+DCF!$R$63/12)</f>
        <v>3695.0767546883781</v>
      </c>
      <c r="I213" s="1">
        <f>IF(+I210&lt;365,+H213,+DCF!$R$63/12)</f>
        <v>3695.0767546883781</v>
      </c>
      <c r="J213" s="1">
        <f>IF(+J210&lt;365,+I213,+DCF!$R$63/12)</f>
        <v>3695.0767546883781</v>
      </c>
      <c r="K213" s="1">
        <f>IF(+K210&lt;365,+J213,+DCF!$R$63/12)</f>
        <v>3695.0767546883781</v>
      </c>
      <c r="L213" s="1">
        <f>IF(+L210&lt;365,+K213,+DCF!$R$63/12)</f>
        <v>3695.0767546883781</v>
      </c>
      <c r="M213" s="1">
        <f>IF(+M210&lt;365,+L213,+DCF!$R$63/12)</f>
        <v>3695.0767546883781</v>
      </c>
    </row>
    <row r="214" spans="1:14" x14ac:dyDescent="0.25">
      <c r="A214" t="s">
        <v>172</v>
      </c>
      <c r="B214" s="1">
        <f t="shared" ref="B214:M214" si="156">+B213+B212</f>
        <v>1257376.1408366193</v>
      </c>
      <c r="C214" s="1">
        <f t="shared" si="156"/>
        <v>1268929.8184715365</v>
      </c>
      <c r="D214" s="1">
        <f t="shared" si="156"/>
        <v>1280555.7065916718</v>
      </c>
      <c r="E214" s="1">
        <f t="shared" si="156"/>
        <v>1292254.2565125581</v>
      </c>
      <c r="F214" s="1">
        <f t="shared" si="156"/>
        <v>1304025.9223704499</v>
      </c>
      <c r="G214" s="1">
        <f t="shared" si="156"/>
        <v>1315871.1611399534</v>
      </c>
      <c r="H214" s="1">
        <f t="shared" si="156"/>
        <v>1327790.4326517663</v>
      </c>
      <c r="I214" s="1">
        <f t="shared" si="156"/>
        <v>1339784.1996105281</v>
      </c>
      <c r="J214" s="1">
        <f t="shared" si="156"/>
        <v>1351852.9276127822</v>
      </c>
      <c r="K214" s="1">
        <f t="shared" si="156"/>
        <v>1363997.0851650503</v>
      </c>
      <c r="L214" s="1">
        <f t="shared" si="156"/>
        <v>1376217.1437020202</v>
      </c>
      <c r="M214" s="1">
        <f t="shared" si="156"/>
        <v>1388513.5776048461</v>
      </c>
    </row>
    <row r="215" spans="1:14" x14ac:dyDescent="0.25">
      <c r="A215" t="s">
        <v>173</v>
      </c>
      <c r="B215" s="1">
        <f t="shared" ref="B215:M215" si="157">+B214*+$B$1/12</f>
        <v>7858.6008802288707</v>
      </c>
      <c r="C215" s="1">
        <f t="shared" si="157"/>
        <v>7930.8113654471026</v>
      </c>
      <c r="D215" s="1">
        <f t="shared" si="157"/>
        <v>8003.4731661979486</v>
      </c>
      <c r="E215" s="1">
        <f t="shared" si="157"/>
        <v>8076.5891032034879</v>
      </c>
      <c r="F215" s="1">
        <f t="shared" si="157"/>
        <v>8150.1620148153115</v>
      </c>
      <c r="G215" s="1">
        <f t="shared" si="157"/>
        <v>8224.1947571247092</v>
      </c>
      <c r="H215" s="1">
        <f t="shared" si="157"/>
        <v>8298.6902040735386</v>
      </c>
      <c r="I215" s="1">
        <f t="shared" si="157"/>
        <v>8373.6512475658001</v>
      </c>
      <c r="J215" s="1">
        <f t="shared" si="157"/>
        <v>8449.0807975798889</v>
      </c>
      <c r="K215" s="1">
        <f t="shared" si="157"/>
        <v>8524.9817822815639</v>
      </c>
      <c r="L215" s="1">
        <f t="shared" si="157"/>
        <v>8601.3571481376257</v>
      </c>
      <c r="M215" s="1">
        <f t="shared" si="157"/>
        <v>8678.209860030287</v>
      </c>
      <c r="N215" s="236">
        <f>SUM(B215:M215)</f>
        <v>99169.802326686127</v>
      </c>
    </row>
    <row r="216" spans="1:14" x14ac:dyDescent="0.25">
      <c r="A216" t="s">
        <v>174</v>
      </c>
      <c r="B216" s="1">
        <f t="shared" ref="B216:M216" si="158">+B215+B214</f>
        <v>1265234.7417168482</v>
      </c>
      <c r="C216" s="1">
        <f t="shared" si="158"/>
        <v>1276860.6298369835</v>
      </c>
      <c r="D216" s="1">
        <f t="shared" si="158"/>
        <v>1288559.1797578698</v>
      </c>
      <c r="E216" s="1">
        <f t="shared" si="158"/>
        <v>1300330.8456157616</v>
      </c>
      <c r="F216" s="1">
        <f t="shared" si="158"/>
        <v>1312176.0843852651</v>
      </c>
      <c r="G216" s="1">
        <f t="shared" si="158"/>
        <v>1324095.3558970781</v>
      </c>
      <c r="H216" s="1">
        <f t="shared" si="158"/>
        <v>1336089.1228558398</v>
      </c>
      <c r="I216" s="1">
        <f t="shared" si="158"/>
        <v>1348157.8508580939</v>
      </c>
      <c r="J216" s="1">
        <f t="shared" si="158"/>
        <v>1360302.0084103621</v>
      </c>
      <c r="K216" s="1">
        <f t="shared" si="158"/>
        <v>1372522.0669473319</v>
      </c>
      <c r="L216" s="1">
        <f t="shared" si="158"/>
        <v>1384818.5008501578</v>
      </c>
      <c r="M216" s="1">
        <f t="shared" si="158"/>
        <v>1397191.7874648764</v>
      </c>
    </row>
    <row r="218" spans="1:14" x14ac:dyDescent="0.25">
      <c r="B218">
        <f>+B210</f>
        <v>93</v>
      </c>
      <c r="C218">
        <f t="shared" ref="C218:M218" si="159">+C210</f>
        <v>124</v>
      </c>
      <c r="D218">
        <f t="shared" si="159"/>
        <v>152</v>
      </c>
      <c r="E218">
        <f t="shared" si="159"/>
        <v>183</v>
      </c>
      <c r="F218">
        <f t="shared" si="159"/>
        <v>213</v>
      </c>
      <c r="G218">
        <f t="shared" si="159"/>
        <v>244</v>
      </c>
      <c r="H218">
        <f t="shared" si="159"/>
        <v>274</v>
      </c>
      <c r="I218">
        <f t="shared" si="159"/>
        <v>305</v>
      </c>
      <c r="J218">
        <f t="shared" si="159"/>
        <v>336</v>
      </c>
      <c r="K218">
        <f t="shared" si="159"/>
        <v>366</v>
      </c>
      <c r="L218">
        <f t="shared" si="159"/>
        <v>397</v>
      </c>
      <c r="M218">
        <f t="shared" si="159"/>
        <v>427</v>
      </c>
    </row>
    <row r="219" spans="1:14" x14ac:dyDescent="0.25">
      <c r="A219">
        <f>+A211+1</f>
        <v>28</v>
      </c>
      <c r="B219" s="134">
        <f t="shared" ref="B219:M219" si="160">EDATE(B211,12)</f>
        <v>47849</v>
      </c>
      <c r="C219" s="134">
        <f t="shared" si="160"/>
        <v>47880</v>
      </c>
      <c r="D219" s="134">
        <f t="shared" si="160"/>
        <v>47908</v>
      </c>
      <c r="E219" s="134">
        <f t="shared" si="160"/>
        <v>47939</v>
      </c>
      <c r="F219" s="134">
        <f t="shared" si="160"/>
        <v>47969</v>
      </c>
      <c r="G219" s="134">
        <f t="shared" si="160"/>
        <v>48000</v>
      </c>
      <c r="H219" s="134">
        <f t="shared" si="160"/>
        <v>48030</v>
      </c>
      <c r="I219" s="134">
        <f t="shared" si="160"/>
        <v>48061</v>
      </c>
      <c r="J219" s="134">
        <f t="shared" si="160"/>
        <v>48092</v>
      </c>
      <c r="K219" s="134">
        <f t="shared" si="160"/>
        <v>48122</v>
      </c>
      <c r="L219" s="134">
        <f t="shared" si="160"/>
        <v>48153</v>
      </c>
      <c r="M219" s="134">
        <f t="shared" si="160"/>
        <v>48183</v>
      </c>
    </row>
    <row r="220" spans="1:14" x14ac:dyDescent="0.25">
      <c r="A220" t="s">
        <v>170</v>
      </c>
      <c r="B220" s="1">
        <f>+M216</f>
        <v>1397191.7874648764</v>
      </c>
      <c r="C220" s="1">
        <f t="shared" ref="C220:M220" si="161">+B224</f>
        <v>1409642.407120937</v>
      </c>
      <c r="D220" s="1">
        <f t="shared" si="161"/>
        <v>1422170.843149848</v>
      </c>
      <c r="E220" s="1">
        <f t="shared" si="161"/>
        <v>1434777.5819039396</v>
      </c>
      <c r="F220" s="1">
        <f t="shared" si="161"/>
        <v>1447463.1127752443</v>
      </c>
      <c r="G220" s="1">
        <f t="shared" si="161"/>
        <v>1460227.9282144946</v>
      </c>
      <c r="H220" s="1">
        <f t="shared" si="161"/>
        <v>1473072.5237502402</v>
      </c>
      <c r="I220" s="1">
        <f t="shared" si="161"/>
        <v>1485997.3980080844</v>
      </c>
      <c r="J220" s="1">
        <f t="shared" si="161"/>
        <v>1499003.0527300399</v>
      </c>
      <c r="K220" s="1">
        <f t="shared" si="161"/>
        <v>1512089.9927940078</v>
      </c>
      <c r="L220" s="1">
        <f t="shared" si="161"/>
        <v>1525258.7262333755</v>
      </c>
      <c r="M220" s="1">
        <f t="shared" si="161"/>
        <v>1538509.7642567393</v>
      </c>
    </row>
    <row r="221" spans="1:14" x14ac:dyDescent="0.25">
      <c r="A221" t="s">
        <v>171</v>
      </c>
      <c r="B221" s="1">
        <f>IF(+B218&lt;365,+interest!M213,+DCF!$R$63/12)</f>
        <v>3695.0767546883781</v>
      </c>
      <c r="C221" s="1">
        <f>IF(+C218&lt;365,+B221,+DCF!$R$63/12)</f>
        <v>3695.0767546883781</v>
      </c>
      <c r="D221" s="1">
        <f>IF(+D218&lt;365,+C221,+DCF!$R$63/12)</f>
        <v>3695.0767546883781</v>
      </c>
      <c r="E221" s="1">
        <f>IF(+E218&lt;365,+D221,+DCF!$R$63/12)</f>
        <v>3695.0767546883781</v>
      </c>
      <c r="F221" s="1">
        <f>IF(+F218&lt;365,+E221,+DCF!$R$63/12)</f>
        <v>3695.0767546883781</v>
      </c>
      <c r="G221" s="1">
        <f>IF(+G218&lt;365,+F221,+DCF!$R$63/12)</f>
        <v>3695.0767546883781</v>
      </c>
      <c r="H221" s="1">
        <f>IF(+H218&lt;365,+G221,+DCF!$R$63/12)</f>
        <v>3695.0767546883781</v>
      </c>
      <c r="I221" s="1">
        <f>IF(+I218&lt;365,+H221,+DCF!$R$63/12)</f>
        <v>3695.0767546883781</v>
      </c>
      <c r="J221" s="1">
        <f>IF(+J218&lt;365,+I221,+DCF!$R$63/12)</f>
        <v>3695.0767546883781</v>
      </c>
      <c r="K221" s="1">
        <f>IF(+K218&lt;365,+J221,+DCF!$R$63/12)</f>
        <v>3695.0767546883781</v>
      </c>
      <c r="L221" s="1">
        <f>IF(+L218&lt;365,+K221,+DCF!$R$63/12)</f>
        <v>3695.0767546883781</v>
      </c>
      <c r="M221" s="1">
        <f>IF(+M218&lt;365,+L221,+DCF!$R$63/12)</f>
        <v>3695.0767546883781</v>
      </c>
    </row>
    <row r="222" spans="1:14" x14ac:dyDescent="0.25">
      <c r="A222" t="s">
        <v>172</v>
      </c>
      <c r="B222" s="1">
        <f t="shared" ref="B222:M222" si="162">+B221+B220</f>
        <v>1400886.8642195647</v>
      </c>
      <c r="C222" s="1">
        <f t="shared" si="162"/>
        <v>1413337.4838756253</v>
      </c>
      <c r="D222" s="1">
        <f t="shared" si="162"/>
        <v>1425865.9199045363</v>
      </c>
      <c r="E222" s="1">
        <f t="shared" si="162"/>
        <v>1438472.6586586279</v>
      </c>
      <c r="F222" s="1">
        <f t="shared" si="162"/>
        <v>1451158.1895299326</v>
      </c>
      <c r="G222" s="1">
        <f t="shared" si="162"/>
        <v>1463923.0049691829</v>
      </c>
      <c r="H222" s="1">
        <f t="shared" si="162"/>
        <v>1476767.6005049285</v>
      </c>
      <c r="I222" s="1">
        <f t="shared" si="162"/>
        <v>1489692.4747627727</v>
      </c>
      <c r="J222" s="1">
        <f t="shared" si="162"/>
        <v>1502698.1294847282</v>
      </c>
      <c r="K222" s="1">
        <f t="shared" si="162"/>
        <v>1515785.069548696</v>
      </c>
      <c r="L222" s="1">
        <f t="shared" si="162"/>
        <v>1528953.8029880638</v>
      </c>
      <c r="M222" s="1">
        <f t="shared" si="162"/>
        <v>1542204.8410114276</v>
      </c>
    </row>
    <row r="223" spans="1:14" x14ac:dyDescent="0.25">
      <c r="A223" t="s">
        <v>173</v>
      </c>
      <c r="B223" s="1">
        <f t="shared" ref="B223:M223" si="163">+B222*+$B$1/12</f>
        <v>8755.5429013722787</v>
      </c>
      <c r="C223" s="1">
        <f t="shared" si="163"/>
        <v>8833.3592742226574</v>
      </c>
      <c r="D223" s="1">
        <f t="shared" si="163"/>
        <v>8911.6619994033517</v>
      </c>
      <c r="E223" s="1">
        <f t="shared" si="163"/>
        <v>8990.4541166164236</v>
      </c>
      <c r="F223" s="1">
        <f t="shared" si="163"/>
        <v>9069.7386845620786</v>
      </c>
      <c r="G223" s="1">
        <f t="shared" si="163"/>
        <v>9149.5187810573934</v>
      </c>
      <c r="H223" s="1">
        <f t="shared" si="163"/>
        <v>9229.7975031558035</v>
      </c>
      <c r="I223" s="1">
        <f t="shared" si="163"/>
        <v>9310.5779672673289</v>
      </c>
      <c r="J223" s="1">
        <f t="shared" si="163"/>
        <v>9391.8633092795517</v>
      </c>
      <c r="K223" s="1">
        <f t="shared" si="163"/>
        <v>9473.6566846793503</v>
      </c>
      <c r="L223" s="1">
        <f t="shared" si="163"/>
        <v>9555.961268675399</v>
      </c>
      <c r="M223" s="1">
        <f t="shared" si="163"/>
        <v>9638.7802563214227</v>
      </c>
      <c r="N223" s="236">
        <f>SUM(B223:M223)</f>
        <v>110310.91274661303</v>
      </c>
    </row>
    <row r="224" spans="1:14" x14ac:dyDescent="0.25">
      <c r="A224" t="s">
        <v>174</v>
      </c>
      <c r="B224" s="1">
        <f t="shared" ref="B224:M224" si="164">+B223+B222</f>
        <v>1409642.407120937</v>
      </c>
      <c r="C224" s="1">
        <f t="shared" si="164"/>
        <v>1422170.843149848</v>
      </c>
      <c r="D224" s="1">
        <f t="shared" si="164"/>
        <v>1434777.5819039396</v>
      </c>
      <c r="E224" s="1">
        <f t="shared" si="164"/>
        <v>1447463.1127752443</v>
      </c>
      <c r="F224" s="1">
        <f t="shared" si="164"/>
        <v>1460227.9282144946</v>
      </c>
      <c r="G224" s="1">
        <f t="shared" si="164"/>
        <v>1473072.5237502402</v>
      </c>
      <c r="H224" s="1">
        <f t="shared" si="164"/>
        <v>1485997.3980080844</v>
      </c>
      <c r="I224" s="1">
        <f t="shared" si="164"/>
        <v>1499003.0527300399</v>
      </c>
      <c r="J224" s="1">
        <f t="shared" si="164"/>
        <v>1512089.9927940078</v>
      </c>
      <c r="K224" s="1">
        <f t="shared" si="164"/>
        <v>1525258.7262333755</v>
      </c>
      <c r="L224" s="1">
        <f t="shared" si="164"/>
        <v>1538509.7642567393</v>
      </c>
      <c r="M224" s="1">
        <f t="shared" si="164"/>
        <v>1551843.621267749</v>
      </c>
    </row>
    <row r="226" spans="1:14" x14ac:dyDescent="0.25">
      <c r="B226">
        <f>+B218</f>
        <v>93</v>
      </c>
      <c r="C226">
        <f t="shared" ref="C226:M226" si="165">+C218</f>
        <v>124</v>
      </c>
      <c r="D226">
        <f t="shared" si="165"/>
        <v>152</v>
      </c>
      <c r="E226">
        <f t="shared" si="165"/>
        <v>183</v>
      </c>
      <c r="F226">
        <f t="shared" si="165"/>
        <v>213</v>
      </c>
      <c r="G226">
        <f t="shared" si="165"/>
        <v>244</v>
      </c>
      <c r="H226">
        <f t="shared" si="165"/>
        <v>274</v>
      </c>
      <c r="I226">
        <f t="shared" si="165"/>
        <v>305</v>
      </c>
      <c r="J226">
        <f t="shared" si="165"/>
        <v>336</v>
      </c>
      <c r="K226">
        <f t="shared" si="165"/>
        <v>366</v>
      </c>
      <c r="L226">
        <f t="shared" si="165"/>
        <v>397</v>
      </c>
      <c r="M226">
        <f t="shared" si="165"/>
        <v>427</v>
      </c>
    </row>
    <row r="227" spans="1:14" x14ac:dyDescent="0.25">
      <c r="A227">
        <f>+A219+1</f>
        <v>29</v>
      </c>
      <c r="B227" s="134">
        <f t="shared" ref="B227:M227" si="166">EDATE(B219,12)</f>
        <v>48214</v>
      </c>
      <c r="C227" s="134">
        <f t="shared" si="166"/>
        <v>48245</v>
      </c>
      <c r="D227" s="134">
        <f t="shared" si="166"/>
        <v>48274</v>
      </c>
      <c r="E227" s="134">
        <f t="shared" si="166"/>
        <v>48305</v>
      </c>
      <c r="F227" s="134">
        <f t="shared" si="166"/>
        <v>48335</v>
      </c>
      <c r="G227" s="134">
        <f t="shared" si="166"/>
        <v>48366</v>
      </c>
      <c r="H227" s="134">
        <f t="shared" si="166"/>
        <v>48396</v>
      </c>
      <c r="I227" s="134">
        <f t="shared" si="166"/>
        <v>48427</v>
      </c>
      <c r="J227" s="134">
        <f t="shared" si="166"/>
        <v>48458</v>
      </c>
      <c r="K227" s="134">
        <f t="shared" si="166"/>
        <v>48488</v>
      </c>
      <c r="L227" s="134">
        <f t="shared" si="166"/>
        <v>48519</v>
      </c>
      <c r="M227" s="134">
        <f t="shared" si="166"/>
        <v>48549</v>
      </c>
    </row>
    <row r="228" spans="1:14" x14ac:dyDescent="0.25">
      <c r="A228" t="s">
        <v>170</v>
      </c>
      <c r="B228" s="1">
        <f>+M224</f>
        <v>1551843.621267749</v>
      </c>
      <c r="C228" s="1">
        <f t="shared" ref="C228:M228" si="167">+B232</f>
        <v>1565260.8148850775</v>
      </c>
      <c r="D228" s="1">
        <f t="shared" si="167"/>
        <v>1578761.8659625144</v>
      </c>
      <c r="E228" s="1">
        <f t="shared" si="167"/>
        <v>1592347.2986091853</v>
      </c>
      <c r="F228" s="1">
        <f t="shared" si="167"/>
        <v>1606017.6402098977</v>
      </c>
      <c r="G228" s="1">
        <f t="shared" si="167"/>
        <v>1619773.4214456147</v>
      </c>
      <c r="H228" s="1">
        <f t="shared" si="167"/>
        <v>1633615.1763140548</v>
      </c>
      <c r="I228" s="1">
        <f t="shared" si="167"/>
        <v>1647543.4421504226</v>
      </c>
      <c r="J228" s="1">
        <f t="shared" si="167"/>
        <v>1661558.7596482679</v>
      </c>
      <c r="K228" s="1">
        <f t="shared" si="167"/>
        <v>1675661.6728804747</v>
      </c>
      <c r="L228" s="1">
        <f t="shared" si="167"/>
        <v>1689852.7293203827</v>
      </c>
      <c r="M228" s="1">
        <f t="shared" si="167"/>
        <v>1704132.4798630401</v>
      </c>
    </row>
    <row r="229" spans="1:14" x14ac:dyDescent="0.25">
      <c r="A229" t="s">
        <v>171</v>
      </c>
      <c r="B229" s="1">
        <f>IF(+B226&lt;365,+interest!M221,+DCF!$R$63/12)</f>
        <v>3695.0767546883781</v>
      </c>
      <c r="C229" s="1">
        <f>IF(+C226&lt;365,+B229,+DCF!$R$63/12)</f>
        <v>3695.0767546883781</v>
      </c>
      <c r="D229" s="1">
        <f>IF(+D226&lt;365,+C229,+DCF!$R$63/12)</f>
        <v>3695.0767546883781</v>
      </c>
      <c r="E229" s="1">
        <f>IF(+E226&lt;365,+D229,+DCF!$R$63/12)</f>
        <v>3695.0767546883781</v>
      </c>
      <c r="F229" s="1">
        <f>IF(+F226&lt;365,+E229,+DCF!$R$63/12)</f>
        <v>3695.0767546883781</v>
      </c>
      <c r="G229" s="1">
        <f>IF(+G226&lt;365,+F229,+DCF!$R$63/12)</f>
        <v>3695.0767546883781</v>
      </c>
      <c r="H229" s="1">
        <f>IF(+H226&lt;365,+G229,+DCF!$R$63/12)</f>
        <v>3695.0767546883781</v>
      </c>
      <c r="I229" s="1">
        <f>IF(+I226&lt;365,+H229,+DCF!$R$63/12)</f>
        <v>3695.0767546883781</v>
      </c>
      <c r="J229" s="1">
        <f>IF(+J226&lt;365,+I229,+DCF!$R$63/12)</f>
        <v>3695.0767546883781</v>
      </c>
      <c r="K229" s="1">
        <f>IF(+K226&lt;365,+J229,+DCF!$R$63/12)</f>
        <v>3695.0767546883781</v>
      </c>
      <c r="L229" s="1">
        <f>IF(+L226&lt;365,+K229,+DCF!$R$63/12)</f>
        <v>3695.0767546883781</v>
      </c>
      <c r="M229" s="1">
        <f>IF(+M226&lt;365,+L229,+DCF!$R$63/12)</f>
        <v>3695.0767546883781</v>
      </c>
    </row>
    <row r="230" spans="1:14" x14ac:dyDescent="0.25">
      <c r="A230" t="s">
        <v>172</v>
      </c>
      <c r="B230" s="1">
        <f t="shared" ref="B230:M230" si="168">+B229+B228</f>
        <v>1555538.6980224373</v>
      </c>
      <c r="C230" s="1">
        <f t="shared" si="168"/>
        <v>1568955.8916397658</v>
      </c>
      <c r="D230" s="1">
        <f t="shared" si="168"/>
        <v>1582456.9427172027</v>
      </c>
      <c r="E230" s="1">
        <f t="shared" si="168"/>
        <v>1596042.3753638736</v>
      </c>
      <c r="F230" s="1">
        <f t="shared" si="168"/>
        <v>1609712.7169645859</v>
      </c>
      <c r="G230" s="1">
        <f t="shared" si="168"/>
        <v>1623468.4982003029</v>
      </c>
      <c r="H230" s="1">
        <f t="shared" si="168"/>
        <v>1637310.253068743</v>
      </c>
      <c r="I230" s="1">
        <f t="shared" si="168"/>
        <v>1651238.5189051109</v>
      </c>
      <c r="J230" s="1">
        <f t="shared" si="168"/>
        <v>1665253.8364029562</v>
      </c>
      <c r="K230" s="1">
        <f t="shared" si="168"/>
        <v>1679356.749635163</v>
      </c>
      <c r="L230" s="1">
        <f t="shared" si="168"/>
        <v>1693547.806075071</v>
      </c>
      <c r="M230" s="1">
        <f t="shared" si="168"/>
        <v>1707827.5566177284</v>
      </c>
    </row>
    <row r="231" spans="1:14" x14ac:dyDescent="0.25">
      <c r="A231" t="s">
        <v>173</v>
      </c>
      <c r="B231" s="1">
        <f t="shared" ref="B231:M231" si="169">+B230*+$B$1/12</f>
        <v>9722.1168626402323</v>
      </c>
      <c r="C231" s="1">
        <f t="shared" si="169"/>
        <v>9805.974322748536</v>
      </c>
      <c r="D231" s="1">
        <f t="shared" si="169"/>
        <v>9890.3558919825173</v>
      </c>
      <c r="E231" s="1">
        <f t="shared" si="169"/>
        <v>9975.264846024209</v>
      </c>
      <c r="F231" s="1">
        <f t="shared" si="169"/>
        <v>10060.704481028662</v>
      </c>
      <c r="G231" s="1">
        <f t="shared" si="169"/>
        <v>10146.678113751894</v>
      </c>
      <c r="H231" s="1">
        <f t="shared" si="169"/>
        <v>10233.189081679644</v>
      </c>
      <c r="I231" s="1">
        <f t="shared" si="169"/>
        <v>10320.240743156943</v>
      </c>
      <c r="J231" s="1">
        <f t="shared" si="169"/>
        <v>10407.836477518476</v>
      </c>
      <c r="K231" s="1">
        <f t="shared" si="169"/>
        <v>10495.979685219769</v>
      </c>
      <c r="L231" s="1">
        <f t="shared" si="169"/>
        <v>10584.673787969194</v>
      </c>
      <c r="M231" s="1">
        <f t="shared" si="169"/>
        <v>10673.922228860802</v>
      </c>
      <c r="N231" s="236">
        <f>SUM(B231:M231)</f>
        <v>122316.93652258087</v>
      </c>
    </row>
    <row r="232" spans="1:14" x14ac:dyDescent="0.25">
      <c r="A232" t="s">
        <v>174</v>
      </c>
      <c r="B232" s="1">
        <f t="shared" ref="B232:M232" si="170">+B231+B230</f>
        <v>1565260.8148850775</v>
      </c>
      <c r="C232" s="1">
        <f t="shared" si="170"/>
        <v>1578761.8659625144</v>
      </c>
      <c r="D232" s="1">
        <f t="shared" si="170"/>
        <v>1592347.2986091853</v>
      </c>
      <c r="E232" s="1">
        <f t="shared" si="170"/>
        <v>1606017.6402098977</v>
      </c>
      <c r="F232" s="1">
        <f t="shared" si="170"/>
        <v>1619773.4214456147</v>
      </c>
      <c r="G232" s="1">
        <f t="shared" si="170"/>
        <v>1633615.1763140548</v>
      </c>
      <c r="H232" s="1">
        <f t="shared" si="170"/>
        <v>1647543.4421504226</v>
      </c>
      <c r="I232" s="1">
        <f t="shared" si="170"/>
        <v>1661558.7596482679</v>
      </c>
      <c r="J232" s="1">
        <f t="shared" si="170"/>
        <v>1675661.6728804747</v>
      </c>
      <c r="K232" s="1">
        <f t="shared" si="170"/>
        <v>1689852.7293203827</v>
      </c>
      <c r="L232" s="1">
        <f t="shared" si="170"/>
        <v>1704132.4798630401</v>
      </c>
      <c r="M232" s="1">
        <f t="shared" si="170"/>
        <v>1718501.4788465893</v>
      </c>
    </row>
    <row r="234" spans="1:14" x14ac:dyDescent="0.25">
      <c r="B234">
        <f>+B226</f>
        <v>93</v>
      </c>
      <c r="C234">
        <f t="shared" ref="C234:M234" si="171">+C226</f>
        <v>124</v>
      </c>
      <c r="D234">
        <f t="shared" si="171"/>
        <v>152</v>
      </c>
      <c r="E234">
        <f t="shared" si="171"/>
        <v>183</v>
      </c>
      <c r="F234">
        <f t="shared" si="171"/>
        <v>213</v>
      </c>
      <c r="G234">
        <f t="shared" si="171"/>
        <v>244</v>
      </c>
      <c r="H234">
        <f t="shared" si="171"/>
        <v>274</v>
      </c>
      <c r="I234">
        <f t="shared" si="171"/>
        <v>305</v>
      </c>
      <c r="J234">
        <f t="shared" si="171"/>
        <v>336</v>
      </c>
      <c r="K234">
        <f t="shared" si="171"/>
        <v>366</v>
      </c>
      <c r="L234">
        <f t="shared" si="171"/>
        <v>397</v>
      </c>
      <c r="M234">
        <f t="shared" si="171"/>
        <v>427</v>
      </c>
    </row>
    <row r="235" spans="1:14" x14ac:dyDescent="0.25">
      <c r="A235">
        <f>+A227+1</f>
        <v>30</v>
      </c>
      <c r="B235" s="134">
        <f t="shared" ref="B235:M235" si="172">EDATE(B227,12)</f>
        <v>48580</v>
      </c>
      <c r="C235" s="134">
        <f t="shared" si="172"/>
        <v>48611</v>
      </c>
      <c r="D235" s="134">
        <f t="shared" si="172"/>
        <v>48639</v>
      </c>
      <c r="E235" s="134">
        <f t="shared" si="172"/>
        <v>48670</v>
      </c>
      <c r="F235" s="134">
        <f t="shared" si="172"/>
        <v>48700</v>
      </c>
      <c r="G235" s="134">
        <f t="shared" si="172"/>
        <v>48731</v>
      </c>
      <c r="H235" s="134">
        <f t="shared" si="172"/>
        <v>48761</v>
      </c>
      <c r="I235" s="134">
        <f t="shared" si="172"/>
        <v>48792</v>
      </c>
      <c r="J235" s="134">
        <f t="shared" si="172"/>
        <v>48823</v>
      </c>
      <c r="K235" s="134">
        <f t="shared" si="172"/>
        <v>48853</v>
      </c>
      <c r="L235" s="134">
        <f t="shared" si="172"/>
        <v>48884</v>
      </c>
      <c r="M235" s="134">
        <f t="shared" si="172"/>
        <v>48914</v>
      </c>
    </row>
    <row r="236" spans="1:14" x14ac:dyDescent="0.25">
      <c r="A236" t="s">
        <v>170</v>
      </c>
      <c r="B236" s="1">
        <f>+M232</f>
        <v>1718501.4788465893</v>
      </c>
      <c r="C236" s="1">
        <f t="shared" ref="C236:M236" si="173">+B240</f>
        <v>1732960.2840737856</v>
      </c>
      <c r="D236" s="1">
        <f t="shared" si="173"/>
        <v>1747509.456833652</v>
      </c>
      <c r="E236" s="1">
        <f t="shared" si="173"/>
        <v>1762149.5619232673</v>
      </c>
      <c r="F236" s="1">
        <f t="shared" si="173"/>
        <v>1776881.1676696928</v>
      </c>
      <c r="G236" s="1">
        <f t="shared" si="173"/>
        <v>1791704.8459520335</v>
      </c>
      <c r="H236" s="1">
        <f t="shared" si="173"/>
        <v>1806621.1722236387</v>
      </c>
      <c r="I236" s="1">
        <f t="shared" si="173"/>
        <v>1821630.7255344416</v>
      </c>
      <c r="J236" s="1">
        <f t="shared" si="173"/>
        <v>1836734.088553437</v>
      </c>
      <c r="K236" s="1">
        <f t="shared" si="173"/>
        <v>1851931.8475913012</v>
      </c>
      <c r="L236" s="1">
        <f t="shared" si="173"/>
        <v>1867224.5926231518</v>
      </c>
      <c r="M236" s="1">
        <f t="shared" si="173"/>
        <v>1882612.9173114516</v>
      </c>
    </row>
    <row r="237" spans="1:14" x14ac:dyDescent="0.25">
      <c r="A237" t="s">
        <v>171</v>
      </c>
      <c r="B237" s="1">
        <f>IF(+B234&lt;365,+interest!M229,+DCF!$R$63/12)</f>
        <v>3695.0767546883781</v>
      </c>
      <c r="C237" s="1">
        <f>IF(+C234&lt;365,+B237,+DCF!$R$63/12)</f>
        <v>3695.0767546883781</v>
      </c>
      <c r="D237" s="1">
        <f>IF(+D234&lt;365,+C237,+DCF!$R$63/12)</f>
        <v>3695.0767546883781</v>
      </c>
      <c r="E237" s="1">
        <f>IF(+E234&lt;365,+D237,+DCF!$R$63/12)</f>
        <v>3695.0767546883781</v>
      </c>
      <c r="F237" s="1">
        <f>IF(+F234&lt;365,+E237,+DCF!$R$63/12)</f>
        <v>3695.0767546883781</v>
      </c>
      <c r="G237" s="1">
        <f>IF(+G234&lt;365,+F237,+DCF!$R$63/12)</f>
        <v>3695.0767546883781</v>
      </c>
      <c r="H237" s="1">
        <f>IF(+H234&lt;365,+G237,+DCF!$R$63/12)</f>
        <v>3695.0767546883781</v>
      </c>
      <c r="I237" s="1">
        <f>IF(+I234&lt;365,+H237,+DCF!$R$63/12)</f>
        <v>3695.0767546883781</v>
      </c>
      <c r="J237" s="1">
        <f>IF(+J234&lt;365,+I237,+DCF!$R$63/12)</f>
        <v>3695.0767546883781</v>
      </c>
      <c r="K237" s="1">
        <f>IF(+K234&lt;365,+J237,+DCF!$R$63/12)</f>
        <v>3695.0767546883781</v>
      </c>
      <c r="L237" s="1">
        <f>IF(+L234&lt;365,+K237,+DCF!$R$63/12)</f>
        <v>3695.0767546883781</v>
      </c>
      <c r="M237" s="1">
        <f>IF(+M234&lt;365,+L237,+DCF!$R$63/12)</f>
        <v>3695.0767546883781</v>
      </c>
    </row>
    <row r="238" spans="1:14" x14ac:dyDescent="0.25">
      <c r="A238" t="s">
        <v>172</v>
      </c>
      <c r="B238" s="1">
        <f t="shared" ref="B238:M238" si="174">+B237+B236</f>
        <v>1722196.5556012776</v>
      </c>
      <c r="C238" s="1">
        <f t="shared" si="174"/>
        <v>1736655.3608284739</v>
      </c>
      <c r="D238" s="1">
        <f t="shared" si="174"/>
        <v>1751204.5335883403</v>
      </c>
      <c r="E238" s="1">
        <f t="shared" si="174"/>
        <v>1765844.6386779556</v>
      </c>
      <c r="F238" s="1">
        <f t="shared" si="174"/>
        <v>1780576.2444243811</v>
      </c>
      <c r="G238" s="1">
        <f t="shared" si="174"/>
        <v>1795399.9227067218</v>
      </c>
      <c r="H238" s="1">
        <f t="shared" si="174"/>
        <v>1810316.248978327</v>
      </c>
      <c r="I238" s="1">
        <f t="shared" si="174"/>
        <v>1825325.8022891299</v>
      </c>
      <c r="J238" s="1">
        <f t="shared" si="174"/>
        <v>1840429.1653081253</v>
      </c>
      <c r="K238" s="1">
        <f t="shared" si="174"/>
        <v>1855626.9243459895</v>
      </c>
      <c r="L238" s="1">
        <f t="shared" si="174"/>
        <v>1870919.6693778401</v>
      </c>
      <c r="M238" s="1">
        <f t="shared" si="174"/>
        <v>1886307.9940661399</v>
      </c>
    </row>
    <row r="239" spans="1:14" x14ac:dyDescent="0.25">
      <c r="A239" t="s">
        <v>173</v>
      </c>
      <c r="B239" s="1">
        <f t="shared" ref="B239:M239" si="175">+B238*+$B$1/12</f>
        <v>10763.728472507984</v>
      </c>
      <c r="C239" s="1">
        <f t="shared" si="175"/>
        <v>10854.096005177962</v>
      </c>
      <c r="D239" s="1">
        <f t="shared" si="175"/>
        <v>10945.028334927127</v>
      </c>
      <c r="E239" s="1">
        <f t="shared" si="175"/>
        <v>11036.528991737221</v>
      </c>
      <c r="F239" s="1">
        <f t="shared" si="175"/>
        <v>11128.601527652381</v>
      </c>
      <c r="G239" s="1">
        <f t="shared" si="175"/>
        <v>11221.249516917012</v>
      </c>
      <c r="H239" s="1">
        <f t="shared" si="175"/>
        <v>11314.476556114545</v>
      </c>
      <c r="I239" s="1">
        <f t="shared" si="175"/>
        <v>11408.286264307062</v>
      </c>
      <c r="J239" s="1">
        <f t="shared" si="175"/>
        <v>11502.682283175782</v>
      </c>
      <c r="K239" s="1">
        <f t="shared" si="175"/>
        <v>11597.668277162433</v>
      </c>
      <c r="L239" s="1">
        <f t="shared" si="175"/>
        <v>11693.247933611499</v>
      </c>
      <c r="M239" s="1">
        <f t="shared" si="175"/>
        <v>11789.424962913376</v>
      </c>
      <c r="N239" s="236">
        <f>SUM(B239:M239)</f>
        <v>135255.0191262044</v>
      </c>
    </row>
    <row r="240" spans="1:14" x14ac:dyDescent="0.25">
      <c r="A240" t="s">
        <v>174</v>
      </c>
      <c r="B240" s="1">
        <f t="shared" ref="B240:M240" si="176">+B239+B238</f>
        <v>1732960.2840737856</v>
      </c>
      <c r="C240" s="1">
        <f t="shared" si="176"/>
        <v>1747509.456833652</v>
      </c>
      <c r="D240" s="1">
        <f t="shared" si="176"/>
        <v>1762149.5619232673</v>
      </c>
      <c r="E240" s="1">
        <f t="shared" si="176"/>
        <v>1776881.1676696928</v>
      </c>
      <c r="F240" s="1">
        <f t="shared" si="176"/>
        <v>1791704.8459520335</v>
      </c>
      <c r="G240" s="1">
        <f t="shared" si="176"/>
        <v>1806621.1722236387</v>
      </c>
      <c r="H240" s="1">
        <f t="shared" si="176"/>
        <v>1821630.7255344416</v>
      </c>
      <c r="I240" s="1">
        <f t="shared" si="176"/>
        <v>1836734.088553437</v>
      </c>
      <c r="J240" s="1">
        <f t="shared" si="176"/>
        <v>1851931.8475913012</v>
      </c>
      <c r="K240" s="1">
        <f t="shared" si="176"/>
        <v>1867224.5926231518</v>
      </c>
      <c r="L240" s="1">
        <f t="shared" si="176"/>
        <v>1882612.9173114516</v>
      </c>
      <c r="M240" s="1">
        <f t="shared" si="176"/>
        <v>1898097.4190290533</v>
      </c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"/>
  <sheetViews>
    <sheetView workbookViewId="0"/>
  </sheetViews>
  <sheetFormatPr defaultRowHeight="13.2" x14ac:dyDescent="0.25"/>
  <cols>
    <col min="1" max="1" width="16.44140625" bestFit="1" customWidth="1"/>
    <col min="2" max="13" width="11.33203125" bestFit="1" customWidth="1"/>
    <col min="14" max="16" width="10.44140625" bestFit="1" customWidth="1"/>
    <col min="17" max="21" width="9.44140625" bestFit="1" customWidth="1"/>
  </cols>
  <sheetData>
    <row r="1" spans="1:31" x14ac:dyDescent="0.25">
      <c r="B1" s="3">
        <v>1</v>
      </c>
      <c r="C1" s="3">
        <v>2</v>
      </c>
      <c r="D1" s="3">
        <v>3</v>
      </c>
      <c r="E1" s="3">
        <v>4</v>
      </c>
      <c r="F1" s="3">
        <v>5</v>
      </c>
      <c r="G1" s="3">
        <v>6</v>
      </c>
      <c r="H1" s="3">
        <v>7</v>
      </c>
      <c r="I1" s="3">
        <v>8</v>
      </c>
      <c r="J1" s="3">
        <v>9</v>
      </c>
      <c r="K1" s="3">
        <v>10</v>
      </c>
      <c r="L1" s="3">
        <v>11</v>
      </c>
      <c r="M1" s="3">
        <v>12</v>
      </c>
      <c r="N1" s="3">
        <v>13</v>
      </c>
      <c r="O1" s="3">
        <v>14</v>
      </c>
      <c r="P1" s="3">
        <v>15</v>
      </c>
      <c r="Q1" s="3">
        <v>16</v>
      </c>
      <c r="R1" s="3">
        <v>17</v>
      </c>
      <c r="S1" s="3">
        <v>18</v>
      </c>
      <c r="T1" s="3">
        <v>19</v>
      </c>
      <c r="U1" s="3">
        <v>20</v>
      </c>
      <c r="V1" s="3">
        <v>21</v>
      </c>
      <c r="W1" s="3">
        <v>22</v>
      </c>
      <c r="X1" s="3">
        <v>23</v>
      </c>
      <c r="Y1" s="3">
        <v>24</v>
      </c>
      <c r="Z1" s="3">
        <v>25</v>
      </c>
      <c r="AA1" s="3">
        <v>26</v>
      </c>
      <c r="AB1" s="3">
        <v>27</v>
      </c>
      <c r="AC1" s="3">
        <v>28</v>
      </c>
      <c r="AD1" s="3">
        <v>29</v>
      </c>
      <c r="AE1" s="3">
        <v>30</v>
      </c>
    </row>
    <row r="2" spans="1:31" x14ac:dyDescent="0.25">
      <c r="A2" t="s">
        <v>305</v>
      </c>
      <c r="B2" s="386">
        <f>+loan!B2</f>
        <v>674399.69440000004</v>
      </c>
      <c r="C2" s="387">
        <f t="shared" ref="C2:U2" si="0">+B3</f>
        <v>658826.32742012944</v>
      </c>
      <c r="D2" s="387">
        <f t="shared" si="0"/>
        <v>642084.95791676862</v>
      </c>
      <c r="E2" s="387">
        <f t="shared" si="0"/>
        <v>624087.98570065573</v>
      </c>
      <c r="F2" s="387">
        <f t="shared" si="0"/>
        <v>604741.24056833435</v>
      </c>
      <c r="G2" s="387">
        <f t="shared" si="0"/>
        <v>583943.48955108889</v>
      </c>
      <c r="H2" s="387">
        <f t="shared" si="0"/>
        <v>561585.90720755002</v>
      </c>
      <c r="I2" s="387">
        <f t="shared" si="0"/>
        <v>537551.50618824572</v>
      </c>
      <c r="J2" s="387">
        <f t="shared" si="0"/>
        <v>511714.52509249357</v>
      </c>
      <c r="K2" s="387">
        <f t="shared" si="0"/>
        <v>483939.77041456004</v>
      </c>
      <c r="L2" s="387">
        <f t="shared" si="0"/>
        <v>454081.90913578146</v>
      </c>
      <c r="M2" s="387">
        <f t="shared" si="0"/>
        <v>421984.70826109452</v>
      </c>
      <c r="N2" s="387">
        <f t="shared" si="0"/>
        <v>387480.21732080606</v>
      </c>
      <c r="O2" s="387">
        <f t="shared" si="0"/>
        <v>350387.88955999597</v>
      </c>
      <c r="P2" s="387">
        <f t="shared" si="0"/>
        <v>310513.6372171251</v>
      </c>
      <c r="Q2" s="387">
        <f t="shared" si="0"/>
        <v>267648.81594853895</v>
      </c>
      <c r="R2" s="387">
        <f t="shared" si="0"/>
        <v>221569.1330848088</v>
      </c>
      <c r="S2" s="387">
        <f t="shared" si="0"/>
        <v>172033.4740062989</v>
      </c>
      <c r="T2" s="387">
        <f t="shared" si="0"/>
        <v>118782.64049690076</v>
      </c>
      <c r="U2" s="387">
        <f t="shared" si="0"/>
        <v>61537.994474297753</v>
      </c>
      <c r="V2" s="387">
        <f t="shared" ref="V2:AE2" si="1">+U3</f>
        <v>-4.8021320253610611E-10</v>
      </c>
      <c r="W2" s="387">
        <f t="shared" si="1"/>
        <v>-5.1622919272631409E-10</v>
      </c>
      <c r="X2" s="387">
        <f t="shared" si="1"/>
        <v>-5.5494638218078769E-10</v>
      </c>
      <c r="Y2" s="387">
        <f t="shared" si="1"/>
        <v>-5.9656736084434675E-10</v>
      </c>
      <c r="Z2" s="387">
        <f t="shared" si="1"/>
        <v>-6.4130991290767276E-10</v>
      </c>
      <c r="AA2" s="387">
        <f t="shared" si="1"/>
        <v>-6.8940815637574824E-10</v>
      </c>
      <c r="AB2" s="387">
        <f t="shared" si="1"/>
        <v>-7.4111376810392934E-10</v>
      </c>
      <c r="AC2" s="387">
        <f t="shared" si="1"/>
        <v>-7.96697300711724E-10</v>
      </c>
      <c r="AD2" s="387">
        <f t="shared" si="1"/>
        <v>-8.5644959826510328E-10</v>
      </c>
      <c r="AE2" s="387">
        <f t="shared" si="1"/>
        <v>-9.2068331813498604E-10</v>
      </c>
    </row>
    <row r="3" spans="1:31" x14ac:dyDescent="0.25">
      <c r="A3" t="s">
        <v>216</v>
      </c>
      <c r="B3" s="245">
        <f t="shared" ref="B3:U3" si="2">+B2-B6</f>
        <v>658826.32742012944</v>
      </c>
      <c r="C3" s="245">
        <f t="shared" si="2"/>
        <v>642084.95791676862</v>
      </c>
      <c r="D3" s="245">
        <f t="shared" si="2"/>
        <v>624087.98570065573</v>
      </c>
      <c r="E3" s="245">
        <f t="shared" si="2"/>
        <v>604741.24056833435</v>
      </c>
      <c r="F3" s="245">
        <f t="shared" si="2"/>
        <v>583943.48955108889</v>
      </c>
      <c r="G3" s="245">
        <f t="shared" si="2"/>
        <v>561585.90720755002</v>
      </c>
      <c r="H3" s="245">
        <f t="shared" si="2"/>
        <v>537551.50618824572</v>
      </c>
      <c r="I3" s="245">
        <f t="shared" si="2"/>
        <v>511714.52509249357</v>
      </c>
      <c r="J3" s="245">
        <f t="shared" si="2"/>
        <v>483939.77041456004</v>
      </c>
      <c r="K3" s="245">
        <f t="shared" si="2"/>
        <v>454081.90913578146</v>
      </c>
      <c r="L3" s="245">
        <f t="shared" si="2"/>
        <v>421984.70826109452</v>
      </c>
      <c r="M3" s="245">
        <f t="shared" si="2"/>
        <v>387480.21732080606</v>
      </c>
      <c r="N3" s="245">
        <f t="shared" si="2"/>
        <v>350387.88955999597</v>
      </c>
      <c r="O3" s="245">
        <f t="shared" si="2"/>
        <v>310513.6372171251</v>
      </c>
      <c r="P3" s="245">
        <f t="shared" si="2"/>
        <v>267648.81594853895</v>
      </c>
      <c r="Q3" s="245">
        <f t="shared" si="2"/>
        <v>221569.1330848088</v>
      </c>
      <c r="R3" s="245">
        <f t="shared" si="2"/>
        <v>172033.4740062989</v>
      </c>
      <c r="S3" s="245">
        <f t="shared" si="2"/>
        <v>118782.64049690076</v>
      </c>
      <c r="T3" s="245">
        <f t="shared" si="2"/>
        <v>61537.994474297753</v>
      </c>
      <c r="U3" s="245">
        <f t="shared" si="2"/>
        <v>-4.8021320253610611E-10</v>
      </c>
      <c r="V3" s="245">
        <f t="shared" ref="V3:AE3" si="3">+V2-V6</f>
        <v>-5.1622919272631409E-10</v>
      </c>
      <c r="W3" s="245">
        <f t="shared" si="3"/>
        <v>-5.5494638218078769E-10</v>
      </c>
      <c r="X3" s="245">
        <f t="shared" si="3"/>
        <v>-5.9656736084434675E-10</v>
      </c>
      <c r="Y3" s="245">
        <f t="shared" si="3"/>
        <v>-6.4130991290767276E-10</v>
      </c>
      <c r="Z3" s="245">
        <f t="shared" si="3"/>
        <v>-6.8940815637574824E-10</v>
      </c>
      <c r="AA3" s="245">
        <f t="shared" si="3"/>
        <v>-7.4111376810392934E-10</v>
      </c>
      <c r="AB3" s="245">
        <f t="shared" si="3"/>
        <v>-7.96697300711724E-10</v>
      </c>
      <c r="AC3" s="245">
        <f t="shared" si="3"/>
        <v>-8.5644959826510328E-10</v>
      </c>
      <c r="AD3" s="245">
        <f t="shared" si="3"/>
        <v>-9.2068331813498604E-10</v>
      </c>
      <c r="AE3" s="245">
        <f t="shared" si="3"/>
        <v>0</v>
      </c>
    </row>
    <row r="4" spans="1:31" x14ac:dyDescent="0.25">
      <c r="A4" t="s">
        <v>306</v>
      </c>
      <c r="B4" s="245">
        <f>IF(B1=assumptions!$B$6,LOANSCHED!B2+LOANSCHED!B5,IF(B2&gt;0,PMT(loan!$B$3,loan!$B$4,-loan!$B$2,0)))</f>
        <v>66153.344059870564</v>
      </c>
      <c r="C4" s="245">
        <f>IF(C1=assumptions!$B$6,LOANSCHED!C2+LOANSCHED!C5,IF(C2&gt;0,PMT(loan!$B$3,loan!$B$4,-loan!$B$2,0)))</f>
        <v>66153.344059870564</v>
      </c>
      <c r="D4" s="245">
        <f>IF(D1=assumptions!$B$6,LOANSCHED!D2+LOANSCHED!D5,IF(D2&gt;0,PMT(loan!$B$3,loan!$B$4,-loan!$B$2,0)))</f>
        <v>66153.344059870564</v>
      </c>
      <c r="E4" s="245">
        <f>IF(E1=assumptions!$B$6,LOANSCHED!E2+LOANSCHED!E5,IF(E2&gt;0,PMT(loan!$B$3,loan!$B$4,-loan!$B$2,0)))</f>
        <v>66153.344059870564</v>
      </c>
      <c r="F4" s="245">
        <f>IF(F1=assumptions!$B$6,LOANSCHED!F2+LOANSCHED!F5,IF(F2&gt;0,PMT(loan!$B$3,loan!$B$4,-loan!$B$2,0)))</f>
        <v>66153.344059870564</v>
      </c>
      <c r="G4" s="245">
        <f>IF(G1=assumptions!$B$6,LOANSCHED!G2+LOANSCHED!G5,IF(G2&gt;0,PMT(loan!$B$3,loan!$B$4,-loan!$B$2,0)))</f>
        <v>66153.344059870564</v>
      </c>
      <c r="H4" s="245">
        <f>IF(H1=assumptions!$B$6,LOANSCHED!H2+LOANSCHED!H5,IF(H2&gt;0,PMT(loan!$B$3,loan!$B$4,-loan!$B$2,0)))</f>
        <v>66153.344059870564</v>
      </c>
      <c r="I4" s="245">
        <f>IF(I1=assumptions!$B$6,LOANSCHED!I2+LOANSCHED!I5,IF(I2&gt;0,PMT(loan!$B$3,loan!$B$4,-loan!$B$2,0)))</f>
        <v>66153.344059870564</v>
      </c>
      <c r="J4" s="245">
        <f>IF(J1=assumptions!$B$6,LOANSCHED!J2+LOANSCHED!J5,IF(J2&gt;0,PMT(loan!$B$3,loan!$B$4,-loan!$B$2,0)))</f>
        <v>66153.344059870564</v>
      </c>
      <c r="K4" s="245">
        <f>IF(K1=assumptions!$B$6,LOANSCHED!K2+LOANSCHED!K5,IF(K2&gt;0,PMT(loan!$B$3,loan!$B$4,-loan!$B$2,0)))</f>
        <v>66153.344059870564</v>
      </c>
      <c r="L4" s="245">
        <f>IF(L1=assumptions!$B$6,LOANSCHED!L2+LOANSCHED!L5,IF(L2&gt;0,PMT(loan!$B$3,loan!$B$4,-loan!$B$2,0)))</f>
        <v>66153.344059870564</v>
      </c>
      <c r="M4" s="245">
        <f>IF(M1=assumptions!$B$6,LOANSCHED!M2+LOANSCHED!M5,IF(M2&gt;0,PMT(loan!$B$3,loan!$B$4,-loan!$B$2,0)))</f>
        <v>66153.344059870564</v>
      </c>
      <c r="N4" s="245">
        <f>IF(N1=assumptions!$B$6,LOANSCHED!N2+LOANSCHED!N5,IF(N2&gt;0,PMT(loan!$B$3,loan!$B$4,-loan!$B$2,0)))</f>
        <v>66153.344059870564</v>
      </c>
      <c r="O4" s="245">
        <f>IF(O1=assumptions!$B$6,LOANSCHED!O2+LOANSCHED!O5,IF(O2&gt;0,PMT(loan!$B$3,loan!$B$4,-loan!$B$2,0)))</f>
        <v>66153.344059870564</v>
      </c>
      <c r="P4" s="245">
        <f>IF(P1=assumptions!$B$6,LOANSCHED!P2+LOANSCHED!P5,IF(P2&gt;0,PMT(loan!$B$3,loan!$B$4,-loan!$B$2,0)))</f>
        <v>66153.344059870564</v>
      </c>
      <c r="Q4" s="245">
        <f>IF(Q1=assumptions!$B$6,LOANSCHED!Q2+LOANSCHED!Q5,IF(Q2&gt;0,PMT(loan!$B$3,loan!$B$4,-loan!$B$2,0)))</f>
        <v>66153.344059870564</v>
      </c>
      <c r="R4" s="245">
        <f>IF(R1=assumptions!$B$6,LOANSCHED!R2+LOANSCHED!R5,IF(R2&gt;0,PMT(loan!$B$3,loan!$B$4,-loan!$B$2,0)))</f>
        <v>66153.344059870564</v>
      </c>
      <c r="S4" s="245">
        <f>IF(S1=assumptions!$B$6,LOANSCHED!S2+LOANSCHED!S5,IF(S2&gt;0,PMT(loan!$B$3,loan!$B$4,-loan!$B$2,0)))</f>
        <v>66153.344059870564</v>
      </c>
      <c r="T4" s="245">
        <f>IF(T1=assumptions!$B$6,LOANSCHED!T2+LOANSCHED!T5,IF(T2&gt;0,PMT(loan!$B$3,loan!$B$4,-loan!$B$2,0)))</f>
        <v>66153.344059870564</v>
      </c>
      <c r="U4" s="245">
        <f>IF(U1=assumptions!$B$6,LOANSCHED!U2+LOANSCHED!U5,IF(U2&gt;0,PMT(loan!$B$3,loan!$B$4,-loan!$B$2,0)))</f>
        <v>66153.344059870564</v>
      </c>
      <c r="V4" s="245" t="b">
        <f>IF(V1=assumptions!$B$6,LOANSCHED!V2+LOANSCHED!V5,IF(V2&gt;0,PMT(loan!$B$3,loan!$B$4,-loan!$B$2,0)))</f>
        <v>0</v>
      </c>
      <c r="W4" s="245" t="b">
        <f>IF(W1=assumptions!$B$6,LOANSCHED!W2+LOANSCHED!W5,IF(W2&gt;0,PMT(loan!$B$3,loan!$B$4,-loan!$B$2,0)))</f>
        <v>0</v>
      </c>
      <c r="X4" s="245" t="b">
        <f>IF(X1=assumptions!$B$6,LOANSCHED!X2+LOANSCHED!X5,IF(X2&gt;0,PMT(loan!$B$3,loan!$B$4,-loan!$B$2,0)))</f>
        <v>0</v>
      </c>
      <c r="Y4" s="245" t="b">
        <f>IF(Y1=assumptions!$B$6,LOANSCHED!Y2+LOANSCHED!Y5,IF(Y2&gt;0,PMT(loan!$B$3,loan!$B$4,-loan!$B$2,0)))</f>
        <v>0</v>
      </c>
      <c r="Z4" s="245" t="b">
        <f>IF(Z1=assumptions!$B$6,LOANSCHED!Z2+LOANSCHED!Z5,IF(Z2&gt;0,PMT(loan!$B$3,loan!$B$4,-loan!$B$2,0)))</f>
        <v>0</v>
      </c>
      <c r="AA4" s="245" t="b">
        <f>IF(AA1=assumptions!$B$6,LOANSCHED!AA2+LOANSCHED!AA5,IF(AA2&gt;0,PMT(loan!$B$3,loan!$B$4,-loan!$B$2,0)))</f>
        <v>0</v>
      </c>
      <c r="AB4" s="245" t="b">
        <f>IF(AB1=assumptions!$B$6,LOANSCHED!AB2+LOANSCHED!AB5,IF(AB2&gt;0,PMT(loan!$B$3,loan!$B$4,-loan!$B$2,0)))</f>
        <v>0</v>
      </c>
      <c r="AC4" s="245" t="b">
        <f>IF(AC1=assumptions!$B$6,LOANSCHED!AC2+LOANSCHED!AC5,IF(AC2&gt;0,PMT(loan!$B$3,loan!$B$4,-loan!$B$2,0)))</f>
        <v>0</v>
      </c>
      <c r="AD4" s="245" t="b">
        <f>IF(AD1=assumptions!$B$6,LOANSCHED!AD2+LOANSCHED!AD5,IF(AD2&gt;0,PMT(loan!$B$3,loan!$B$4,-loan!$B$2,0)))</f>
        <v>0</v>
      </c>
      <c r="AE4" s="245">
        <f>IF(AE1=assumptions!$B$6,LOANSCHED!AE2+LOANSCHED!AE5,IF(AE2&gt;0,PMT(loan!$B$3,loan!$B$4,-loan!$B$2,0)))</f>
        <v>-9.8973456699511003E-10</v>
      </c>
    </row>
    <row r="5" spans="1:31" x14ac:dyDescent="0.25">
      <c r="A5" t="s">
        <v>209</v>
      </c>
      <c r="B5" s="245">
        <f>+B2*loan!$B$3</f>
        <v>50579.977080000004</v>
      </c>
      <c r="C5" s="245">
        <f>+C2*loan!$B$3</f>
        <v>49411.974556509704</v>
      </c>
      <c r="D5" s="245">
        <f>+D2*loan!$B$3</f>
        <v>48156.371843757646</v>
      </c>
      <c r="E5" s="245">
        <f>+E2*loan!$B$3</f>
        <v>46806.598927549181</v>
      </c>
      <c r="F5" s="245">
        <f>+F2*loan!$B$3</f>
        <v>45355.593042625078</v>
      </c>
      <c r="G5" s="245">
        <f>+G2*loan!$B$3</f>
        <v>43795.761716331668</v>
      </c>
      <c r="H5" s="245">
        <f>+H2*loan!$B$3</f>
        <v>42118.94304056625</v>
      </c>
      <c r="I5" s="245">
        <f>+I2*loan!$B$3</f>
        <v>40316.362964118431</v>
      </c>
      <c r="J5" s="245">
        <f>+J2*loan!$B$3</f>
        <v>38378.589381937018</v>
      </c>
      <c r="K5" s="245">
        <f>+K2*loan!$B$3</f>
        <v>36295.482781092003</v>
      </c>
      <c r="L5" s="245">
        <f>+L2*loan!$B$3</f>
        <v>34056.14318518361</v>
      </c>
      <c r="M5" s="245">
        <f>+M2*loan!$B$3</f>
        <v>31648.853119582087</v>
      </c>
      <c r="N5" s="245">
        <f>+N2*loan!$B$3</f>
        <v>29061.016299060455</v>
      </c>
      <c r="O5" s="245">
        <f>+O2*loan!$B$3</f>
        <v>26279.091716999697</v>
      </c>
      <c r="P5" s="245">
        <f>+P2*loan!$B$3</f>
        <v>23288.52279128438</v>
      </c>
      <c r="Q5" s="245">
        <f>+Q2*loan!$B$3</f>
        <v>20073.66119614042</v>
      </c>
      <c r="R5" s="245">
        <f>+R2*loan!$B$3</f>
        <v>16617.68498136066</v>
      </c>
      <c r="S5" s="245">
        <f>+S2*loan!$B$3</f>
        <v>12902.510550472418</v>
      </c>
      <c r="T5" s="245">
        <f>+T2*loan!$B$3</f>
        <v>8908.6980372675571</v>
      </c>
      <c r="U5" s="245">
        <f>+U2*loan!$B$3</f>
        <v>4615.3495855723313</v>
      </c>
      <c r="V5" s="245">
        <f>+V2*loan!$B$3</f>
        <v>-3.601599019020796E-11</v>
      </c>
      <c r="W5" s="245">
        <f>+W2*loan!$B$3</f>
        <v>-3.8717189454473555E-11</v>
      </c>
      <c r="X5" s="245">
        <f>+X2*loan!$B$3</f>
        <v>-4.1620978663559075E-11</v>
      </c>
      <c r="Y5" s="245">
        <f>+Y2*loan!$B$3</f>
        <v>-4.4742552063326006E-11</v>
      </c>
      <c r="Z5" s="245">
        <f>+Z2*loan!$B$3</f>
        <v>-4.8098243468075453E-11</v>
      </c>
      <c r="AA5" s="245">
        <f>+AA2*loan!$B$3</f>
        <v>-5.1705611728181118E-11</v>
      </c>
      <c r="AB5" s="245">
        <f>+AB2*loan!$B$3</f>
        <v>-5.5583532607794698E-11</v>
      </c>
      <c r="AC5" s="245">
        <f>+AC2*loan!$B$3</f>
        <v>-5.9752297553379295E-11</v>
      </c>
      <c r="AD5" s="245">
        <f>+AD2*loan!$B$3</f>
        <v>-6.4233719869882741E-11</v>
      </c>
      <c r="AE5" s="245">
        <f>+AE2*loan!$B$3</f>
        <v>-6.9051248860123953E-11</v>
      </c>
    </row>
    <row r="6" spans="1:31" x14ac:dyDescent="0.25">
      <c r="A6" t="s">
        <v>207</v>
      </c>
      <c r="B6" s="245">
        <f t="shared" ref="B6:U6" si="4">+B4-B5</f>
        <v>15573.36697987056</v>
      </c>
      <c r="C6" s="245">
        <f t="shared" si="4"/>
        <v>16741.36950336086</v>
      </c>
      <c r="D6" s="245">
        <f t="shared" si="4"/>
        <v>17996.972216112918</v>
      </c>
      <c r="E6" s="245">
        <f t="shared" si="4"/>
        <v>19346.745132321383</v>
      </c>
      <c r="F6" s="245">
        <f t="shared" si="4"/>
        <v>20797.751017245486</v>
      </c>
      <c r="G6" s="245">
        <f t="shared" si="4"/>
        <v>22357.582343538896</v>
      </c>
      <c r="H6" s="245">
        <f t="shared" si="4"/>
        <v>24034.401019304314</v>
      </c>
      <c r="I6" s="245">
        <f t="shared" si="4"/>
        <v>25836.981095752133</v>
      </c>
      <c r="J6" s="245">
        <f t="shared" si="4"/>
        <v>27774.754677933546</v>
      </c>
      <c r="K6" s="245">
        <f t="shared" si="4"/>
        <v>29857.861278778561</v>
      </c>
      <c r="L6" s="245">
        <f t="shared" si="4"/>
        <v>32097.200874686954</v>
      </c>
      <c r="M6" s="245">
        <f t="shared" si="4"/>
        <v>34504.49094028848</v>
      </c>
      <c r="N6" s="245">
        <f t="shared" si="4"/>
        <v>37092.327760810105</v>
      </c>
      <c r="O6" s="245">
        <f t="shared" si="4"/>
        <v>39874.252342870866</v>
      </c>
      <c r="P6" s="245">
        <f t="shared" si="4"/>
        <v>42864.82126858618</v>
      </c>
      <c r="Q6" s="245">
        <f t="shared" si="4"/>
        <v>46079.682863730144</v>
      </c>
      <c r="R6" s="245">
        <f t="shared" si="4"/>
        <v>49535.659078509903</v>
      </c>
      <c r="S6" s="245">
        <f t="shared" si="4"/>
        <v>53250.833509398144</v>
      </c>
      <c r="T6" s="245">
        <f t="shared" si="4"/>
        <v>57244.646022603003</v>
      </c>
      <c r="U6" s="245">
        <f t="shared" si="4"/>
        <v>61537.994474298233</v>
      </c>
      <c r="V6" s="245">
        <f t="shared" ref="V6:AE6" si="5">+V4-V5</f>
        <v>3.601599019020796E-11</v>
      </c>
      <c r="W6" s="245">
        <f t="shared" si="5"/>
        <v>3.8717189454473555E-11</v>
      </c>
      <c r="X6" s="245">
        <f t="shared" si="5"/>
        <v>4.1620978663559075E-11</v>
      </c>
      <c r="Y6" s="245">
        <f t="shared" si="5"/>
        <v>4.4742552063326006E-11</v>
      </c>
      <c r="Z6" s="245">
        <f t="shared" si="5"/>
        <v>4.8098243468075453E-11</v>
      </c>
      <c r="AA6" s="245">
        <f t="shared" si="5"/>
        <v>5.1705611728181118E-11</v>
      </c>
      <c r="AB6" s="245">
        <f t="shared" si="5"/>
        <v>5.5583532607794698E-11</v>
      </c>
      <c r="AC6" s="245">
        <f t="shared" si="5"/>
        <v>5.9752297553379295E-11</v>
      </c>
      <c r="AD6" s="245">
        <f t="shared" si="5"/>
        <v>6.4233719869882741E-11</v>
      </c>
      <c r="AE6" s="245">
        <f t="shared" si="5"/>
        <v>-9.2068331813498604E-10</v>
      </c>
    </row>
    <row r="10" spans="1:31" x14ac:dyDescent="0.25"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</row>
  </sheetData>
  <phoneticPr fontId="14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8"/>
  <sheetViews>
    <sheetView workbookViewId="0">
      <selection activeCell="G21" sqref="G21"/>
    </sheetView>
  </sheetViews>
  <sheetFormatPr defaultRowHeight="13.2" x14ac:dyDescent="0.25"/>
  <cols>
    <col min="10" max="10" width="9.5546875" customWidth="1"/>
    <col min="14" max="14" width="9.109375" style="135" customWidth="1"/>
  </cols>
  <sheetData>
    <row r="1" spans="1:14" ht="13.8" thickBot="1" x14ac:dyDescent="0.3">
      <c r="B1" s="130" t="s">
        <v>121</v>
      </c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1"/>
    </row>
    <row r="2" spans="1:14" ht="13.8" thickBot="1" x14ac:dyDescent="0.3">
      <c r="B2" s="131" t="s">
        <v>122</v>
      </c>
      <c r="C2" s="132" t="s">
        <v>123</v>
      </c>
      <c r="D2" s="132" t="s">
        <v>124</v>
      </c>
      <c r="E2" s="132" t="s">
        <v>125</v>
      </c>
      <c r="F2" s="132" t="s">
        <v>126</v>
      </c>
      <c r="G2" s="132" t="s">
        <v>127</v>
      </c>
      <c r="H2" s="132" t="s">
        <v>128</v>
      </c>
      <c r="I2" s="132" t="s">
        <v>129</v>
      </c>
      <c r="J2" s="132" t="s">
        <v>130</v>
      </c>
      <c r="K2" s="132" t="s">
        <v>131</v>
      </c>
      <c r="L2" s="132" t="s">
        <v>132</v>
      </c>
      <c r="M2" s="133" t="s">
        <v>133</v>
      </c>
    </row>
    <row r="3" spans="1:14" x14ac:dyDescent="0.25">
      <c r="A3" s="112">
        <v>2004</v>
      </c>
      <c r="B3" s="144">
        <v>90.947666920717907</v>
      </c>
      <c r="C3" s="144">
        <v>91.72740271671988</v>
      </c>
      <c r="D3" s="144">
        <v>88.438208055216222</v>
      </c>
      <c r="E3" s="144">
        <v>89.94584337753696</v>
      </c>
      <c r="F3" s="144">
        <v>93.195593324717265</v>
      </c>
      <c r="G3" s="144">
        <v>93.871631083181427</v>
      </c>
      <c r="H3" s="144">
        <v>90.158053085974288</v>
      </c>
      <c r="I3" s="144">
        <v>88.22684135710324</v>
      </c>
      <c r="J3" s="144">
        <v>88.230771543647819</v>
      </c>
      <c r="K3" s="144">
        <v>87.462893309470829</v>
      </c>
      <c r="L3" s="144">
        <v>94.183175305335681</v>
      </c>
      <c r="M3" s="144">
        <v>93.363151045403683</v>
      </c>
      <c r="N3" s="238">
        <f t="shared" ref="N3:N17" si="0">AVERAGE(B3:M3)/100</f>
        <v>0.90812602593752101</v>
      </c>
    </row>
    <row r="4" spans="1:14" x14ac:dyDescent="0.25">
      <c r="A4" s="101">
        <f>+A3+1</f>
        <v>2005</v>
      </c>
      <c r="B4" s="144">
        <v>90.925699792487592</v>
      </c>
      <c r="C4" s="144">
        <v>88.933193964781466</v>
      </c>
      <c r="D4" s="144">
        <v>93.954908817168899</v>
      </c>
      <c r="E4" s="144">
        <v>87.975009807297965</v>
      </c>
      <c r="F4" s="144">
        <v>83.61313716656386</v>
      </c>
      <c r="G4" s="144">
        <v>93.741533386763649</v>
      </c>
      <c r="H4" s="144">
        <v>86.354007333129843</v>
      </c>
      <c r="I4" s="144">
        <v>84.563184363286766</v>
      </c>
      <c r="J4" s="144">
        <v>93.559255923172415</v>
      </c>
      <c r="K4" s="144">
        <v>90.08954780689055</v>
      </c>
      <c r="L4" s="144">
        <v>90.960450178429937</v>
      </c>
      <c r="M4" s="144">
        <v>93.718359920996519</v>
      </c>
      <c r="N4" s="238">
        <f t="shared" si="0"/>
        <v>0.89865690705080792</v>
      </c>
    </row>
    <row r="5" spans="1:14" x14ac:dyDescent="0.25">
      <c r="A5" s="101">
        <f t="shared" ref="A5:A31" si="1">+A4+1</f>
        <v>2006</v>
      </c>
      <c r="B5" s="144">
        <v>90.666497188308583</v>
      </c>
      <c r="C5" s="144">
        <v>83.33060882784163</v>
      </c>
      <c r="D5" s="144">
        <v>92.557477964988422</v>
      </c>
      <c r="E5" s="144">
        <v>90.551486319217204</v>
      </c>
      <c r="F5" s="144">
        <v>84.948254739568014</v>
      </c>
      <c r="G5" s="144">
        <v>94.169444126814199</v>
      </c>
      <c r="H5" s="144">
        <v>88.717701778837451</v>
      </c>
      <c r="I5" s="144">
        <v>91.56800327625551</v>
      </c>
      <c r="J5" s="144">
        <v>88.090365882519905</v>
      </c>
      <c r="K5" s="144">
        <v>87.875162093607116</v>
      </c>
      <c r="L5" s="144">
        <v>92.509383021751304</v>
      </c>
      <c r="M5" s="144">
        <v>90.384133326750671</v>
      </c>
      <c r="N5" s="238">
        <f t="shared" si="0"/>
        <v>0.89614043212205008</v>
      </c>
    </row>
    <row r="6" spans="1:14" x14ac:dyDescent="0.25">
      <c r="A6" s="101">
        <f t="shared" si="1"/>
        <v>2007</v>
      </c>
      <c r="B6" s="144">
        <v>88.651465835015301</v>
      </c>
      <c r="C6" s="144">
        <v>95.22988391719521</v>
      </c>
      <c r="D6" s="144">
        <v>89.716143759917344</v>
      </c>
      <c r="E6" s="144">
        <v>93.213319760012538</v>
      </c>
      <c r="F6" s="144">
        <v>88.098638509080686</v>
      </c>
      <c r="G6" s="144">
        <v>89.424412434243294</v>
      </c>
      <c r="H6" s="144">
        <v>90.033358686456211</v>
      </c>
      <c r="I6" s="144">
        <v>91.00379156596</v>
      </c>
      <c r="J6" s="144">
        <v>88.112656764616162</v>
      </c>
      <c r="K6" s="144">
        <v>88.353546899582525</v>
      </c>
      <c r="L6" s="144">
        <v>91.741044334611018</v>
      </c>
      <c r="M6" s="144">
        <v>87.086070430377475</v>
      </c>
      <c r="N6" s="238">
        <f t="shared" si="0"/>
        <v>0.90055361074755635</v>
      </c>
    </row>
    <row r="7" spans="1:14" x14ac:dyDescent="0.25">
      <c r="A7" s="101">
        <f t="shared" si="1"/>
        <v>2008</v>
      </c>
      <c r="B7" s="144">
        <v>92.28636972718364</v>
      </c>
      <c r="C7" s="144">
        <v>95.837422428038749</v>
      </c>
      <c r="D7" s="144">
        <v>89.216831878083653</v>
      </c>
      <c r="E7" s="144">
        <v>83.647517250044913</v>
      </c>
      <c r="F7" s="144">
        <v>88.191248888477631</v>
      </c>
      <c r="G7" s="144">
        <v>89.008119288315982</v>
      </c>
      <c r="H7" s="144">
        <v>93.579521742796388</v>
      </c>
      <c r="I7" s="144">
        <v>89.347496989551061</v>
      </c>
      <c r="J7" s="144">
        <v>90.475965187086047</v>
      </c>
      <c r="K7" s="144">
        <v>90.736898599525617</v>
      </c>
      <c r="L7" s="144">
        <v>87.230220207050422</v>
      </c>
      <c r="M7" s="144">
        <v>90.468348050993356</v>
      </c>
      <c r="N7" s="238">
        <f t="shared" si="0"/>
        <v>0.90002163353095621</v>
      </c>
    </row>
    <row r="8" spans="1:14" x14ac:dyDescent="0.25">
      <c r="A8" s="101">
        <f t="shared" si="1"/>
        <v>2009</v>
      </c>
      <c r="B8" s="144">
        <v>88.928589349961726</v>
      </c>
      <c r="C8" s="144">
        <v>87.875132908678339</v>
      </c>
      <c r="D8" s="144">
        <v>88.182281638552041</v>
      </c>
      <c r="E8" s="144">
        <v>91.997576337061489</v>
      </c>
      <c r="F8" s="144">
        <v>86.647703224508533</v>
      </c>
      <c r="G8" s="144">
        <v>88.684031789958567</v>
      </c>
      <c r="H8" s="144">
        <v>88.103547690552915</v>
      </c>
      <c r="I8" s="144">
        <v>94.544843567568677</v>
      </c>
      <c r="J8" s="144">
        <v>91.335825309437027</v>
      </c>
      <c r="K8" s="144">
        <v>90.180609139411942</v>
      </c>
      <c r="L8" s="144">
        <v>88.260291260506563</v>
      </c>
      <c r="M8" s="144">
        <v>89.873805236516276</v>
      </c>
      <c r="N8" s="238">
        <f t="shared" si="0"/>
        <v>0.8955118645439285</v>
      </c>
    </row>
    <row r="9" spans="1:14" x14ac:dyDescent="0.25">
      <c r="A9" s="101">
        <f t="shared" si="1"/>
        <v>2010</v>
      </c>
      <c r="B9" s="144">
        <v>90.227043584140986</v>
      </c>
      <c r="C9" s="144">
        <v>84.80824249503975</v>
      </c>
      <c r="D9" s="144">
        <v>86.229666792383583</v>
      </c>
      <c r="E9" s="144">
        <v>92.05667268523554</v>
      </c>
      <c r="F9" s="144">
        <v>89.695883399960223</v>
      </c>
      <c r="G9" s="144">
        <v>85.382623103671065</v>
      </c>
      <c r="H9" s="144">
        <v>93.297253928480998</v>
      </c>
      <c r="I9" s="144">
        <v>91.402032577033324</v>
      </c>
      <c r="J9" s="144">
        <v>91.348401280180866</v>
      </c>
      <c r="K9" s="144">
        <v>90.511700740685669</v>
      </c>
      <c r="L9" s="144">
        <v>96.455488594974483</v>
      </c>
      <c r="M9" s="144">
        <v>89.385994587466172</v>
      </c>
      <c r="N9" s="238">
        <f t="shared" si="0"/>
        <v>0.90066750314104393</v>
      </c>
    </row>
    <row r="10" spans="1:14" x14ac:dyDescent="0.25">
      <c r="A10" s="101">
        <f t="shared" si="1"/>
        <v>2011</v>
      </c>
      <c r="B10" s="144">
        <v>87.576640602363042</v>
      </c>
      <c r="C10" s="144">
        <v>94.718850219318526</v>
      </c>
      <c r="D10" s="144">
        <v>85.283783271456343</v>
      </c>
      <c r="E10" s="144">
        <v>86.740844266227825</v>
      </c>
      <c r="F10" s="144">
        <v>94.642020842682228</v>
      </c>
      <c r="G10" s="144">
        <v>87.779331960901914</v>
      </c>
      <c r="H10" s="144">
        <v>91.712506139639615</v>
      </c>
      <c r="I10" s="144">
        <v>88.812427954095853</v>
      </c>
      <c r="J10" s="144">
        <v>91.270963660222179</v>
      </c>
      <c r="K10" s="144">
        <v>94.791751085656728</v>
      </c>
      <c r="L10" s="144">
        <v>93.386498089544489</v>
      </c>
      <c r="M10" s="144">
        <v>89.873349093518883</v>
      </c>
      <c r="N10" s="238">
        <f t="shared" si="0"/>
        <v>0.9054908059880229</v>
      </c>
    </row>
    <row r="11" spans="1:14" x14ac:dyDescent="0.25">
      <c r="A11" s="101">
        <f t="shared" si="1"/>
        <v>2012</v>
      </c>
      <c r="B11" s="144">
        <v>87.632173051537919</v>
      </c>
      <c r="C11" s="144">
        <v>86.65968094247053</v>
      </c>
      <c r="D11" s="144">
        <v>86.8289980837515</v>
      </c>
      <c r="E11" s="144">
        <v>84.998437815359623</v>
      </c>
      <c r="F11" s="144">
        <v>87.887070871843079</v>
      </c>
      <c r="G11" s="144">
        <v>88.660996075694669</v>
      </c>
      <c r="H11" s="144">
        <v>93.480386327567018</v>
      </c>
      <c r="I11" s="144">
        <v>85.976059267971195</v>
      </c>
      <c r="J11" s="144">
        <v>86.055696860794583</v>
      </c>
      <c r="K11" s="144">
        <v>90.778780282101025</v>
      </c>
      <c r="L11" s="144">
        <v>88.891559046150178</v>
      </c>
      <c r="M11" s="144">
        <v>85.202870102872922</v>
      </c>
      <c r="N11" s="238">
        <f t="shared" si="0"/>
        <v>0.87754392394009528</v>
      </c>
    </row>
    <row r="12" spans="1:14" x14ac:dyDescent="0.25">
      <c r="A12" s="101">
        <f t="shared" si="1"/>
        <v>2013</v>
      </c>
      <c r="B12" s="144">
        <v>88.929482864717087</v>
      </c>
      <c r="C12" s="144">
        <v>87.358231592100111</v>
      </c>
      <c r="D12" s="144">
        <v>85.859799336633671</v>
      </c>
      <c r="E12" s="144">
        <v>94.7385767313598</v>
      </c>
      <c r="F12" s="144">
        <v>92.342749654793238</v>
      </c>
      <c r="G12" s="144">
        <v>95.842129376767957</v>
      </c>
      <c r="H12" s="144">
        <v>90.063170999840352</v>
      </c>
      <c r="I12" s="144">
        <v>93.614690366509279</v>
      </c>
      <c r="J12" s="144">
        <v>89.399164370460284</v>
      </c>
      <c r="K12" s="144">
        <v>89.284114667199404</v>
      </c>
      <c r="L12" s="144">
        <v>85.914831821880611</v>
      </c>
      <c r="M12" s="144">
        <v>87.962831567828744</v>
      </c>
      <c r="N12" s="238">
        <f t="shared" si="0"/>
        <v>0.90109147779174237</v>
      </c>
    </row>
    <row r="13" spans="1:14" x14ac:dyDescent="0.25">
      <c r="A13" s="101">
        <f t="shared" si="1"/>
        <v>2014</v>
      </c>
      <c r="B13" s="144">
        <v>84.190496174113136</v>
      </c>
      <c r="C13" s="144">
        <v>89.335191677749506</v>
      </c>
      <c r="D13" s="144">
        <v>90.503458666608779</v>
      </c>
      <c r="E13" s="144">
        <v>89.458418790015315</v>
      </c>
      <c r="F13" s="144">
        <v>85.236040881174191</v>
      </c>
      <c r="G13" s="144">
        <v>89.422730106448114</v>
      </c>
      <c r="H13" s="144">
        <v>89.030220093933238</v>
      </c>
      <c r="I13" s="144">
        <v>88.281149996911751</v>
      </c>
      <c r="J13" s="144">
        <v>90.869221257576385</v>
      </c>
      <c r="K13" s="144">
        <v>85.994122906800399</v>
      </c>
      <c r="L13" s="144">
        <v>89.028483198103402</v>
      </c>
      <c r="M13" s="144">
        <v>85.087357923797427</v>
      </c>
      <c r="N13" s="238">
        <f t="shared" si="0"/>
        <v>0.88036407639435976</v>
      </c>
    </row>
    <row r="14" spans="1:14" x14ac:dyDescent="0.25">
      <c r="A14" s="101">
        <f t="shared" si="1"/>
        <v>2015</v>
      </c>
      <c r="B14" s="144">
        <v>94.110926963933494</v>
      </c>
      <c r="C14" s="144">
        <v>90.851753313419664</v>
      </c>
      <c r="D14" s="144">
        <v>86.688008232356722</v>
      </c>
      <c r="E14" s="144">
        <v>89.698883430394574</v>
      </c>
      <c r="F14" s="144">
        <v>88.041263341895103</v>
      </c>
      <c r="G14" s="144">
        <v>88.751039051635559</v>
      </c>
      <c r="H14" s="144">
        <v>95.491423770258876</v>
      </c>
      <c r="I14" s="144">
        <v>79.961118947039978</v>
      </c>
      <c r="J14" s="144">
        <v>89.57998488786825</v>
      </c>
      <c r="K14" s="144">
        <v>94.156785736356639</v>
      </c>
      <c r="L14" s="144">
        <v>90.837706041894947</v>
      </c>
      <c r="M14" s="144">
        <v>90.494655682536916</v>
      </c>
      <c r="N14" s="238">
        <f t="shared" si="0"/>
        <v>0.89888629116632557</v>
      </c>
    </row>
    <row r="15" spans="1:14" x14ac:dyDescent="0.25">
      <c r="A15" s="101">
        <f t="shared" si="1"/>
        <v>2016</v>
      </c>
      <c r="B15" s="144">
        <v>89.404077112061074</v>
      </c>
      <c r="C15" s="144">
        <v>86.186540794263152</v>
      </c>
      <c r="D15" s="144">
        <v>90.582084764748913</v>
      </c>
      <c r="E15" s="144">
        <v>91.350022622951641</v>
      </c>
      <c r="F15" s="144">
        <v>95.596226858618294</v>
      </c>
      <c r="G15" s="144">
        <v>89.212823091881745</v>
      </c>
      <c r="H15" s="144">
        <v>92.797463066520521</v>
      </c>
      <c r="I15" s="144">
        <v>89.911613636277963</v>
      </c>
      <c r="J15" s="144">
        <v>90.974568611740622</v>
      </c>
      <c r="K15" s="144">
        <v>91.024492606933336</v>
      </c>
      <c r="L15" s="144">
        <v>86.473041369234807</v>
      </c>
      <c r="M15" s="144">
        <v>90.475623229947828</v>
      </c>
      <c r="N15" s="238">
        <f t="shared" si="0"/>
        <v>0.90332381480431667</v>
      </c>
    </row>
    <row r="16" spans="1:14" x14ac:dyDescent="0.25">
      <c r="A16" s="101">
        <f t="shared" si="1"/>
        <v>2017</v>
      </c>
      <c r="B16" s="144">
        <v>92.880725262133708</v>
      </c>
      <c r="C16" s="144">
        <v>90.611115896654042</v>
      </c>
      <c r="D16" s="144">
        <v>95.052268597425467</v>
      </c>
      <c r="E16" s="144">
        <v>89.630994451879488</v>
      </c>
      <c r="F16" s="144">
        <v>89.74714362770186</v>
      </c>
      <c r="G16" s="144">
        <v>92.467256925243916</v>
      </c>
      <c r="H16" s="144">
        <v>92.079087142401121</v>
      </c>
      <c r="I16" s="144">
        <v>89.835290511803791</v>
      </c>
      <c r="J16" s="144">
        <v>92.855089238995177</v>
      </c>
      <c r="K16" s="144">
        <v>89.988068147017245</v>
      </c>
      <c r="L16" s="144">
        <v>90.263520843904743</v>
      </c>
      <c r="M16" s="144">
        <v>91.644549817906253</v>
      </c>
      <c r="N16" s="238">
        <f t="shared" si="0"/>
        <v>0.91421259205255567</v>
      </c>
    </row>
    <row r="17" spans="1:14" x14ac:dyDescent="0.25">
      <c r="A17" s="101">
        <f t="shared" si="1"/>
        <v>2018</v>
      </c>
      <c r="B17" s="144">
        <v>89.91242968194689</v>
      </c>
      <c r="C17" s="144">
        <v>90.205602237962665</v>
      </c>
      <c r="D17" s="144">
        <v>89.977254376585179</v>
      </c>
      <c r="E17" s="144">
        <v>86.988088741596002</v>
      </c>
      <c r="F17" s="144">
        <v>87.102807088608316</v>
      </c>
      <c r="G17" s="144">
        <v>87.112558524077187</v>
      </c>
      <c r="H17" s="144">
        <v>85.824680732926154</v>
      </c>
      <c r="I17" s="144">
        <v>86.173953842304002</v>
      </c>
      <c r="J17" s="144">
        <v>86.907939976211068</v>
      </c>
      <c r="K17" s="144">
        <v>87.124171282650707</v>
      </c>
      <c r="L17" s="144">
        <v>92.283138136459428</v>
      </c>
      <c r="M17" s="144">
        <v>84.870649410066761</v>
      </c>
      <c r="N17" s="238">
        <f t="shared" si="0"/>
        <v>0.8787360616928287</v>
      </c>
    </row>
    <row r="18" spans="1:14" x14ac:dyDescent="0.25">
      <c r="A18" s="101">
        <f t="shared" si="1"/>
        <v>2019</v>
      </c>
      <c r="N18" s="272">
        <f>AVERAGE(N3:N12)</f>
        <v>0.89838041847937267</v>
      </c>
    </row>
    <row r="19" spans="1:14" x14ac:dyDescent="0.25">
      <c r="A19" s="101">
        <f t="shared" si="1"/>
        <v>2020</v>
      </c>
      <c r="N19"/>
    </row>
    <row r="20" spans="1:14" x14ac:dyDescent="0.25">
      <c r="A20" s="101">
        <f t="shared" si="1"/>
        <v>2021</v>
      </c>
      <c r="N20"/>
    </row>
    <row r="21" spans="1:14" x14ac:dyDescent="0.25">
      <c r="A21" s="101">
        <f t="shared" si="1"/>
        <v>2022</v>
      </c>
      <c r="N21"/>
    </row>
    <row r="22" spans="1:14" x14ac:dyDescent="0.25">
      <c r="A22" s="101">
        <f t="shared" si="1"/>
        <v>2023</v>
      </c>
      <c r="N22"/>
    </row>
    <row r="23" spans="1:14" x14ac:dyDescent="0.25">
      <c r="A23" s="101">
        <f t="shared" si="1"/>
        <v>2024</v>
      </c>
      <c r="N23"/>
    </row>
    <row r="24" spans="1:14" x14ac:dyDescent="0.25">
      <c r="A24" s="101">
        <f t="shared" si="1"/>
        <v>2025</v>
      </c>
      <c r="N24"/>
    </row>
    <row r="25" spans="1:14" x14ac:dyDescent="0.25">
      <c r="A25" s="101">
        <f t="shared" si="1"/>
        <v>2026</v>
      </c>
      <c r="N25"/>
    </row>
    <row r="26" spans="1:14" x14ac:dyDescent="0.25">
      <c r="A26" s="101">
        <f t="shared" si="1"/>
        <v>2027</v>
      </c>
      <c r="N26"/>
    </row>
    <row r="27" spans="1:14" x14ac:dyDescent="0.25">
      <c r="A27" s="101">
        <f t="shared" si="1"/>
        <v>2028</v>
      </c>
      <c r="N27"/>
    </row>
    <row r="28" spans="1:14" x14ac:dyDescent="0.25">
      <c r="A28" s="101">
        <f t="shared" si="1"/>
        <v>2029</v>
      </c>
      <c r="N28"/>
    </row>
    <row r="29" spans="1:14" x14ac:dyDescent="0.25">
      <c r="A29" s="101">
        <f t="shared" si="1"/>
        <v>2030</v>
      </c>
      <c r="N29"/>
    </row>
    <row r="30" spans="1:14" x14ac:dyDescent="0.25">
      <c r="A30" s="101">
        <f t="shared" si="1"/>
        <v>2031</v>
      </c>
      <c r="N30"/>
    </row>
    <row r="31" spans="1:14" x14ac:dyDescent="0.25">
      <c r="A31" s="101">
        <f t="shared" si="1"/>
        <v>2032</v>
      </c>
      <c r="N31"/>
    </row>
    <row r="32" spans="1:14" x14ac:dyDescent="0.25">
      <c r="N32"/>
    </row>
    <row r="33" spans="14:14" x14ac:dyDescent="0.25">
      <c r="N33"/>
    </row>
    <row r="34" spans="14:14" x14ac:dyDescent="0.25">
      <c r="N34"/>
    </row>
    <row r="35" spans="14:14" x14ac:dyDescent="0.25">
      <c r="N35"/>
    </row>
    <row r="36" spans="14:14" x14ac:dyDescent="0.25">
      <c r="N36"/>
    </row>
    <row r="37" spans="14:14" x14ac:dyDescent="0.25">
      <c r="N37"/>
    </row>
    <row r="38" spans="14:14" x14ac:dyDescent="0.25">
      <c r="N38"/>
    </row>
    <row r="39" spans="14:14" x14ac:dyDescent="0.25">
      <c r="N39"/>
    </row>
    <row r="40" spans="14:14" x14ac:dyDescent="0.25">
      <c r="N40"/>
    </row>
    <row r="41" spans="14:14" x14ac:dyDescent="0.25">
      <c r="N41"/>
    </row>
    <row r="42" spans="14:14" x14ac:dyDescent="0.25">
      <c r="N42"/>
    </row>
    <row r="43" spans="14:14" x14ac:dyDescent="0.25">
      <c r="N43"/>
    </row>
    <row r="44" spans="14:14" x14ac:dyDescent="0.25">
      <c r="N44"/>
    </row>
    <row r="45" spans="14:14" x14ac:dyDescent="0.25">
      <c r="N45"/>
    </row>
    <row r="46" spans="14:14" x14ac:dyDescent="0.25">
      <c r="N46"/>
    </row>
    <row r="47" spans="14:14" x14ac:dyDescent="0.25">
      <c r="N47"/>
    </row>
    <row r="48" spans="14:14" x14ac:dyDescent="0.25">
      <c r="N48"/>
    </row>
    <row r="49" spans="14:14" x14ac:dyDescent="0.25">
      <c r="N49"/>
    </row>
    <row r="50" spans="14:14" x14ac:dyDescent="0.25">
      <c r="N50"/>
    </row>
    <row r="51" spans="14:14" x14ac:dyDescent="0.25">
      <c r="N51"/>
    </row>
    <row r="52" spans="14:14" x14ac:dyDescent="0.25">
      <c r="N52"/>
    </row>
    <row r="53" spans="14:14" x14ac:dyDescent="0.25">
      <c r="N53"/>
    </row>
    <row r="54" spans="14:14" x14ac:dyDescent="0.25">
      <c r="N54"/>
    </row>
    <row r="55" spans="14:14" x14ac:dyDescent="0.25">
      <c r="N55"/>
    </row>
    <row r="56" spans="14:14" x14ac:dyDescent="0.25">
      <c r="N56"/>
    </row>
    <row r="57" spans="14:14" x14ac:dyDescent="0.25">
      <c r="N57"/>
    </row>
    <row r="58" spans="14:14" x14ac:dyDescent="0.25">
      <c r="N58"/>
    </row>
  </sheetData>
  <phoneticPr fontId="14" type="noConversion"/>
  <printOptions gridLines="1" gridLinesSet="0"/>
  <pageMargins left="0.25" right="0.25" top="0.5" bottom="0.5" header="0.5" footer="0.5"/>
  <pageSetup scale="91" orientation="landscape" horizontalDpi="300" r:id="rId1"/>
  <headerFooter alignWithMargins="0"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09"/>
  <sheetViews>
    <sheetView topLeftCell="A34" workbookViewId="0">
      <selection activeCell="I34" sqref="I34"/>
    </sheetView>
  </sheetViews>
  <sheetFormatPr defaultRowHeight="13.2" x14ac:dyDescent="0.25"/>
  <cols>
    <col min="1" max="1" width="9.6640625" customWidth="1"/>
    <col min="2" max="2" width="10.6640625" style="249" customWidth="1"/>
  </cols>
  <sheetData>
    <row r="1" spans="1:11" x14ac:dyDescent="0.25">
      <c r="A1" s="2" t="s">
        <v>134</v>
      </c>
      <c r="B1" s="247"/>
      <c r="D1" t="s">
        <v>175</v>
      </c>
      <c r="E1" s="248">
        <v>37165</v>
      </c>
    </row>
    <row r="2" spans="1:11" x14ac:dyDescent="0.25">
      <c r="A2" s="142"/>
      <c r="E2" s="237"/>
    </row>
    <row r="3" spans="1:11" x14ac:dyDescent="0.25">
      <c r="A3" s="142" t="s">
        <v>135</v>
      </c>
      <c r="B3" s="203">
        <v>0.31</v>
      </c>
    </row>
    <row r="4" spans="1:11" x14ac:dyDescent="0.25">
      <c r="A4" s="142" t="s">
        <v>136</v>
      </c>
      <c r="B4" s="203">
        <v>1.91</v>
      </c>
      <c r="J4" s="141"/>
      <c r="K4" s="141"/>
    </row>
    <row r="5" spans="1:11" x14ac:dyDescent="0.25">
      <c r="A5" s="142" t="s">
        <v>137</v>
      </c>
      <c r="B5" s="203">
        <v>0.19</v>
      </c>
    </row>
    <row r="6" spans="1:11" x14ac:dyDescent="0.25">
      <c r="A6" s="142" t="s">
        <v>138</v>
      </c>
      <c r="B6" s="203">
        <v>0.5</v>
      </c>
    </row>
    <row r="8" spans="1:11" x14ac:dyDescent="0.25">
      <c r="A8" s="134"/>
      <c r="B8" s="250" t="s">
        <v>139</v>
      </c>
      <c r="C8" s="142" t="s">
        <v>140</v>
      </c>
    </row>
    <row r="9" spans="1:11" x14ac:dyDescent="0.25">
      <c r="A9" s="134">
        <v>36495</v>
      </c>
      <c r="B9" s="249">
        <v>2.2400000000000002</v>
      </c>
      <c r="C9" s="249">
        <v>2.4239999999999999</v>
      </c>
      <c r="H9" s="143" t="s">
        <v>141</v>
      </c>
      <c r="I9" s="143" t="s">
        <v>142</v>
      </c>
    </row>
    <row r="10" spans="1:11" x14ac:dyDescent="0.25">
      <c r="A10" s="136">
        <v>36526</v>
      </c>
      <c r="B10">
        <v>2.3440000000000003</v>
      </c>
      <c r="C10" s="23">
        <f>C9+$B$3*(B10-C9)+$B$5*(C9^($B$6))*D10+(1-$B$3)*(B10-B9)</f>
        <v>2.6401793109127225</v>
      </c>
      <c r="D10" s="140">
        <v>0.57204476228882795</v>
      </c>
      <c r="E10" s="140">
        <v>0.44644847007428556</v>
      </c>
      <c r="F10" s="141">
        <f>C10-E10</f>
        <v>2.1937308408384371</v>
      </c>
      <c r="G10">
        <v>2002</v>
      </c>
      <c r="H10" s="23">
        <f>AVERAGE(C34:C45)</f>
        <v>2.9902994035993005</v>
      </c>
      <c r="I10" s="448">
        <f>AVERAGE(F34:F45)</f>
        <v>2.2934393306157523</v>
      </c>
    </row>
    <row r="11" spans="1:11" x14ac:dyDescent="0.25">
      <c r="A11" s="136">
        <v>36557</v>
      </c>
      <c r="B11" s="249">
        <v>2.61</v>
      </c>
      <c r="C11" s="23">
        <f t="shared" ref="C11:C74" si="0">C10+$B$3*(B11-C10)+$B$5*(C10^($B$6))*D11+(1-$B$3)*(B11-B10)</f>
        <v>2.7769933607296839</v>
      </c>
      <c r="D11" s="140">
        <v>-0.12104783130526783</v>
      </c>
      <c r="E11" s="140">
        <v>0.26322273807183755</v>
      </c>
      <c r="F11" s="141">
        <f t="shared" ref="F11:F74" si="1">C11-E11</f>
        <v>2.5137706226578462</v>
      </c>
      <c r="G11">
        <v>2003</v>
      </c>
      <c r="H11" s="23">
        <f>AVERAGE(C46:C57)</f>
        <v>3.2473702315634867</v>
      </c>
      <c r="I11" s="448">
        <f>AVERAGE(F46:F57)</f>
        <v>2.9144331221024058</v>
      </c>
    </row>
    <row r="12" spans="1:11" x14ac:dyDescent="0.25">
      <c r="A12" s="136">
        <v>36586</v>
      </c>
      <c r="B12">
        <v>2.6030000000000002</v>
      </c>
      <c r="C12" s="23">
        <f t="shared" si="0"/>
        <v>2.4171311378633407</v>
      </c>
      <c r="D12" s="140">
        <v>-0.95095832549649406</v>
      </c>
      <c r="E12" s="140">
        <v>0.71583075574757804</v>
      </c>
      <c r="F12" s="141">
        <f t="shared" si="1"/>
        <v>1.7013003821157626</v>
      </c>
      <c r="G12">
        <v>2004</v>
      </c>
      <c r="H12" s="23">
        <f>AVERAGE(C58:C69)</f>
        <v>3.4976518938202452</v>
      </c>
      <c r="I12" s="251">
        <f>AVERAGE(F58:F69)</f>
        <v>2.976644545687122</v>
      </c>
    </row>
    <row r="13" spans="1:11" x14ac:dyDescent="0.25">
      <c r="A13" s="136">
        <v>36617</v>
      </c>
      <c r="B13" s="249">
        <v>2.9</v>
      </c>
      <c r="C13" s="23">
        <f t="shared" si="0"/>
        <v>2.3682181513834299</v>
      </c>
      <c r="D13" s="140">
        <v>-1.366075276905655</v>
      </c>
      <c r="E13" s="140">
        <v>1.117233151025792</v>
      </c>
      <c r="F13" s="141">
        <f t="shared" si="1"/>
        <v>1.2509850003576379</v>
      </c>
      <c r="G13">
        <v>2005</v>
      </c>
      <c r="H13" s="23">
        <f>AVERAGE(C70:C81)</f>
        <v>3.51148057467111</v>
      </c>
      <c r="I13" s="251">
        <f>AVERAGE(F70:F81)</f>
        <v>3.0411315185040326</v>
      </c>
    </row>
    <row r="14" spans="1:11" x14ac:dyDescent="0.25">
      <c r="A14" s="136">
        <v>36647</v>
      </c>
      <c r="B14">
        <v>3.0890000000000004</v>
      </c>
      <c r="C14" s="23">
        <f t="shared" si="0"/>
        <v>2.4051221786409029</v>
      </c>
      <c r="D14" s="140">
        <v>-1.083986905037053</v>
      </c>
      <c r="E14" s="140">
        <v>0.59593831745232639</v>
      </c>
      <c r="F14" s="141">
        <f t="shared" si="1"/>
        <v>1.8091838611885764</v>
      </c>
      <c r="G14">
        <v>2006</v>
      </c>
      <c r="H14" s="23">
        <f>AVERAGE(C82:C93)</f>
        <v>3.2463374471785116</v>
      </c>
      <c r="I14" s="251">
        <f>AVERAGE(F82:F93)</f>
        <v>2.696403440288524</v>
      </c>
    </row>
    <row r="15" spans="1:11" x14ac:dyDescent="0.25">
      <c r="A15" s="136">
        <v>36678</v>
      </c>
      <c r="B15">
        <v>3.3540000000000005</v>
      </c>
      <c r="C15" s="23">
        <f t="shared" si="0"/>
        <v>3.082657338480673</v>
      </c>
      <c r="D15" s="140">
        <v>0.6805558236963436</v>
      </c>
      <c r="E15" s="140">
        <v>1.1997142163518744</v>
      </c>
      <c r="F15" s="141">
        <f t="shared" si="1"/>
        <v>1.8829431221287987</v>
      </c>
      <c r="G15">
        <v>2007</v>
      </c>
      <c r="H15" s="23">
        <f>AVERAGE(C94:C105)</f>
        <v>3.5288453601325496</v>
      </c>
      <c r="I15" s="251">
        <f>AVERAGE(F94:F105)</f>
        <v>2.9781917116109042</v>
      </c>
    </row>
    <row r="16" spans="1:11" x14ac:dyDescent="0.25">
      <c r="A16" s="136">
        <v>36708</v>
      </c>
      <c r="B16">
        <v>3.3780000000000001</v>
      </c>
      <c r="C16" s="23">
        <f t="shared" si="0"/>
        <v>2.9210354355903645</v>
      </c>
      <c r="D16" s="140">
        <v>-0.80858580345122288</v>
      </c>
      <c r="E16" s="140">
        <v>5.272190801500256E-2</v>
      </c>
      <c r="F16" s="141">
        <f t="shared" si="1"/>
        <v>2.8683135275753617</v>
      </c>
      <c r="G16">
        <v>2008</v>
      </c>
      <c r="H16" s="23">
        <f>AVERAGE(C106:C117)</f>
        <v>3.8794298955335944</v>
      </c>
      <c r="I16" s="251">
        <f>AVERAGE(F106:F117)</f>
        <v>3.4846720352638645</v>
      </c>
    </row>
    <row r="17" spans="1:9" x14ac:dyDescent="0.25">
      <c r="A17" s="136">
        <v>36739</v>
      </c>
      <c r="B17">
        <v>3.3940000000000006</v>
      </c>
      <c r="C17" s="23">
        <f t="shared" si="0"/>
        <v>3.499166202701633</v>
      </c>
      <c r="D17" s="140">
        <v>1.2948361354879021</v>
      </c>
      <c r="E17" s="140">
        <v>0.44005330771862072</v>
      </c>
      <c r="F17" s="141">
        <f t="shared" si="1"/>
        <v>3.0591128949830124</v>
      </c>
      <c r="G17">
        <v>2009</v>
      </c>
      <c r="H17" s="23">
        <f>AVERAGE(C118:C129)</f>
        <v>3.8683592087922301</v>
      </c>
      <c r="I17" s="251">
        <f>AVERAGE(F118:F129)</f>
        <v>3.4322253028429497</v>
      </c>
    </row>
    <row r="18" spans="1:9" x14ac:dyDescent="0.25">
      <c r="A18" s="136">
        <v>36770</v>
      </c>
      <c r="B18">
        <v>3.3880000000000003</v>
      </c>
      <c r="C18" s="23">
        <f t="shared" si="0"/>
        <v>3.5005300811085585</v>
      </c>
      <c r="D18" s="140">
        <v>0.11244710818100771</v>
      </c>
      <c r="E18" s="140">
        <v>0.58112005155519775</v>
      </c>
      <c r="F18" s="141">
        <f t="shared" si="1"/>
        <v>2.9194100295533607</v>
      </c>
      <c r="G18">
        <v>2010</v>
      </c>
      <c r="H18" s="23">
        <f>AVERAGE(C130:C141)</f>
        <v>3.5914007385314228</v>
      </c>
      <c r="I18" s="251">
        <f>AVERAGE(F130:F141)</f>
        <v>3.125883058202048</v>
      </c>
    </row>
    <row r="19" spans="1:9" x14ac:dyDescent="0.25">
      <c r="A19" s="136">
        <v>36800</v>
      </c>
      <c r="B19">
        <v>3.403</v>
      </c>
      <c r="C19" s="23">
        <f t="shared" si="0"/>
        <v>3.3285857145689071</v>
      </c>
      <c r="D19" s="140">
        <v>-0.42775450923497044</v>
      </c>
      <c r="E19" s="140">
        <v>-0.12433934999506648</v>
      </c>
      <c r="F19" s="141">
        <f t="shared" si="1"/>
        <v>3.4529250645639737</v>
      </c>
      <c r="G19">
        <v>2011</v>
      </c>
      <c r="H19" s="23">
        <f>AVERAGE(C142:C153)</f>
        <v>3.8771131393200942</v>
      </c>
      <c r="I19" s="251">
        <f>AVERAGE(F142:F153)</f>
        <v>3.350319025732492</v>
      </c>
    </row>
    <row r="20" spans="1:9" x14ac:dyDescent="0.25">
      <c r="A20" s="136">
        <v>36831</v>
      </c>
      <c r="B20">
        <v>3.5030000000000001</v>
      </c>
      <c r="C20" s="23">
        <f t="shared" si="0"/>
        <v>3.7061691527103315</v>
      </c>
      <c r="D20" s="140">
        <v>0.73422628140599788</v>
      </c>
      <c r="E20" s="140">
        <v>0.56210529258838915</v>
      </c>
      <c r="F20" s="141">
        <f t="shared" si="1"/>
        <v>3.1440638601219426</v>
      </c>
      <c r="G20">
        <v>2012</v>
      </c>
      <c r="H20" s="23">
        <f>AVERAGE(C154:C165)</f>
        <v>4.5456694800364419</v>
      </c>
      <c r="I20" s="251">
        <f>AVERAGE(F154:F165)</f>
        <v>4.0570128530847152</v>
      </c>
    </row>
    <row r="21" spans="1:9" x14ac:dyDescent="0.25">
      <c r="A21" s="136">
        <v>36861</v>
      </c>
      <c r="B21">
        <v>3.5980000000000003</v>
      </c>
      <c r="C21" s="23">
        <f t="shared" si="0"/>
        <v>4.2193956473568699</v>
      </c>
      <c r="D21" s="140">
        <v>1.3155805995931722</v>
      </c>
      <c r="E21" s="140">
        <v>0.42295386371479221</v>
      </c>
      <c r="F21" s="141">
        <f t="shared" si="1"/>
        <v>3.7964417836420776</v>
      </c>
      <c r="G21">
        <v>2013</v>
      </c>
      <c r="H21" s="23">
        <f>AVERAGE(C166:C177)</f>
        <v>4.2427347214342852</v>
      </c>
      <c r="I21" s="251">
        <f>AVERAGE(F166:F177)</f>
        <v>3.8947491838168067</v>
      </c>
    </row>
    <row r="22" spans="1:9" x14ac:dyDescent="0.25">
      <c r="A22" s="136">
        <v>36892</v>
      </c>
      <c r="B22" s="249">
        <v>9.98</v>
      </c>
      <c r="C22" s="23">
        <f t="shared" si="0"/>
        <v>10.869274059168275</v>
      </c>
      <c r="D22" s="140">
        <v>1.1799438503516662</v>
      </c>
      <c r="E22" s="140">
        <v>0.58309360603063842</v>
      </c>
      <c r="F22" s="141">
        <f t="shared" si="1"/>
        <v>10.286180453137636</v>
      </c>
      <c r="G22">
        <v>2014</v>
      </c>
      <c r="H22" s="23">
        <f>AVERAGE(C178:C189)</f>
        <v>4.0649138676811036</v>
      </c>
      <c r="I22" s="251">
        <f>AVERAGE(F178:F189)</f>
        <v>3.419618585851675</v>
      </c>
    </row>
    <row r="23" spans="1:9" x14ac:dyDescent="0.25">
      <c r="A23" s="136">
        <v>36923</v>
      </c>
      <c r="B23" s="249">
        <v>8.9660000000000011</v>
      </c>
      <c r="C23" s="23">
        <f t="shared" si="0"/>
        <v>9.5603235373745967</v>
      </c>
      <c r="D23" s="140">
        <v>-3.0771821983964012E-2</v>
      </c>
      <c r="E23" s="140">
        <v>1.2839345830558717</v>
      </c>
      <c r="F23" s="141">
        <f t="shared" si="1"/>
        <v>8.2763889543187243</v>
      </c>
      <c r="G23">
        <v>2015</v>
      </c>
      <c r="H23" s="23">
        <f>AVERAGE(C190:C201)</f>
        <v>4.4637616173755648</v>
      </c>
      <c r="I23" s="251">
        <f>AVERAGE(F190:F201)</f>
        <v>3.8384588205917218</v>
      </c>
    </row>
    <row r="24" spans="1:9" x14ac:dyDescent="0.25">
      <c r="A24" s="136">
        <v>36951</v>
      </c>
      <c r="B24" s="249">
        <v>8.2670000000000012</v>
      </c>
      <c r="C24" s="23">
        <f t="shared" si="0"/>
        <v>8.7702674582564182</v>
      </c>
      <c r="D24" s="140">
        <v>0.15861799892448356</v>
      </c>
      <c r="E24" s="140">
        <v>0.27727022188859585</v>
      </c>
      <c r="F24" s="141">
        <f t="shared" si="1"/>
        <v>8.4929972363678221</v>
      </c>
      <c r="G24">
        <v>2016</v>
      </c>
      <c r="H24" s="23">
        <f>AVERAGE(C202:C213)</f>
        <v>4.5073818097456053</v>
      </c>
      <c r="I24" s="251">
        <f>AVERAGE(F202:F213)</f>
        <v>3.9266282675127115</v>
      </c>
    </row>
    <row r="25" spans="1:9" x14ac:dyDescent="0.25">
      <c r="A25" s="136">
        <v>36982</v>
      </c>
      <c r="B25" s="249">
        <v>6.06</v>
      </c>
      <c r="C25" s="23">
        <f t="shared" si="0"/>
        <v>6.6153454804082852</v>
      </c>
      <c r="D25" s="140">
        <v>0.36982233818724447</v>
      </c>
      <c r="E25" s="140">
        <v>0.37651674960769593</v>
      </c>
      <c r="F25" s="141">
        <f t="shared" si="1"/>
        <v>6.2388287308005896</v>
      </c>
      <c r="G25">
        <v>2017</v>
      </c>
      <c r="H25" s="141">
        <f>+AVERAGE(C214:C225)</f>
        <v>4.0911135987267055</v>
      </c>
      <c r="I25" s="427">
        <f>AVERAGE(F214:F225)</f>
        <v>3.7285126264836652</v>
      </c>
    </row>
    <row r="26" spans="1:9" x14ac:dyDescent="0.25">
      <c r="A26" s="136">
        <v>37012</v>
      </c>
      <c r="B26" s="249">
        <v>5.4450000000000003</v>
      </c>
      <c r="C26" s="23">
        <f t="shared" si="0"/>
        <v>5.8645097369029635</v>
      </c>
      <c r="D26" s="140">
        <v>7.4324531629856652E-2</v>
      </c>
      <c r="E26" s="140">
        <v>0.10643563815087455</v>
      </c>
      <c r="F26" s="141">
        <f t="shared" si="1"/>
        <v>5.7580740987520889</v>
      </c>
      <c r="G26">
        <v>2018</v>
      </c>
      <c r="H26" s="141">
        <f>+AVERAGE(C226:C237)</f>
        <v>5.1026684868532097</v>
      </c>
      <c r="I26" s="427">
        <f>+AVERAGE(F226:F237)</f>
        <v>4.7222420014504962</v>
      </c>
    </row>
    <row r="27" spans="1:9" x14ac:dyDescent="0.25">
      <c r="A27" s="136">
        <v>37043</v>
      </c>
      <c r="B27" s="249">
        <v>5.375</v>
      </c>
      <c r="C27" s="23">
        <f t="shared" si="0"/>
        <v>5.2767726148647478</v>
      </c>
      <c r="D27" s="140">
        <v>-0.8425858045618152</v>
      </c>
      <c r="E27" s="140">
        <v>0.36977184008356517</v>
      </c>
      <c r="F27" s="141">
        <f t="shared" si="1"/>
        <v>4.9070007747811824</v>
      </c>
      <c r="G27">
        <v>2019</v>
      </c>
      <c r="H27" s="141">
        <f>+AVERAGE(C238:C249)</f>
        <v>4.2726850534773746</v>
      </c>
      <c r="I27" s="427">
        <f>+AVERAGE(F238:F249)</f>
        <v>3.7447082422142066</v>
      </c>
    </row>
    <row r="28" spans="1:9" x14ac:dyDescent="0.25">
      <c r="A28" s="136">
        <v>37073</v>
      </c>
      <c r="B28" s="249">
        <v>5.3550000000000004</v>
      </c>
      <c r="C28" s="23">
        <f t="shared" si="0"/>
        <v>4.6830798035147945</v>
      </c>
      <c r="D28" s="140">
        <v>-1.3842106075386009</v>
      </c>
      <c r="E28" s="140">
        <v>0.13061101628873839</v>
      </c>
      <c r="F28" s="141">
        <f t="shared" si="1"/>
        <v>4.5524687872260561</v>
      </c>
      <c r="G28">
        <v>2020</v>
      </c>
      <c r="H28" s="141">
        <f>+AVERAGE(C250:C261)</f>
        <v>4.8088473134133727</v>
      </c>
      <c r="I28" s="427">
        <f>+AVERAGE(F250:F261)</f>
        <v>4.2087398998301735</v>
      </c>
    </row>
    <row r="29" spans="1:9" x14ac:dyDescent="0.25">
      <c r="A29" s="136">
        <v>37104</v>
      </c>
      <c r="B29" s="249">
        <v>5.33</v>
      </c>
      <c r="C29" s="23">
        <f t="shared" si="0"/>
        <v>5.1892177368508579</v>
      </c>
      <c r="D29" s="140">
        <v>0.78518420281639167</v>
      </c>
      <c r="E29" s="140">
        <v>0.91769910067571925</v>
      </c>
      <c r="F29" s="141">
        <f t="shared" si="1"/>
        <v>4.2715186361751387</v>
      </c>
      <c r="G29">
        <v>2021</v>
      </c>
      <c r="H29" s="141">
        <f>+AVERAGE(C262:C273)</f>
        <v>5.3847848459755392</v>
      </c>
      <c r="I29" s="427">
        <f>+AVERAGE(F262:F273)</f>
        <v>4.8845454373867341</v>
      </c>
    </row>
    <row r="30" spans="1:9" x14ac:dyDescent="0.25">
      <c r="A30" s="136">
        <v>37135</v>
      </c>
      <c r="B30" s="249">
        <v>5.2949999999999999</v>
      </c>
      <c r="C30" s="23">
        <f t="shared" si="0"/>
        <v>4.8831622300522248</v>
      </c>
      <c r="D30" s="140">
        <v>-0.72709213441933773</v>
      </c>
      <c r="E30" s="140">
        <v>1.2653933022329162</v>
      </c>
      <c r="F30" s="141">
        <f t="shared" si="1"/>
        <v>3.6177689278193084</v>
      </c>
      <c r="G30">
        <v>2022</v>
      </c>
      <c r="H30" s="141">
        <f>+AVERAGE(C274:C285)</f>
        <v>4.7645822935366091</v>
      </c>
      <c r="I30" s="427">
        <f>+AVERAGE(F274:F285)</f>
        <v>4.333782602972815</v>
      </c>
    </row>
    <row r="31" spans="1:9" x14ac:dyDescent="0.25">
      <c r="A31" s="136">
        <v>37165</v>
      </c>
      <c r="B31" s="249">
        <v>1.83</v>
      </c>
      <c r="C31" s="23">
        <f t="shared" si="0"/>
        <v>1.7965343343739346</v>
      </c>
      <c r="D31" s="140">
        <v>0.59710994788792293</v>
      </c>
      <c r="E31" s="140">
        <v>0.15886451296666254</v>
      </c>
      <c r="F31" s="141">
        <f t="shared" si="1"/>
        <v>1.637669821407272</v>
      </c>
      <c r="G31">
        <v>2023</v>
      </c>
      <c r="H31" s="141">
        <f>+AVERAGE(C286:C297)</f>
        <v>4.930270894622085</v>
      </c>
      <c r="I31" s="427">
        <f>+AVERAGE(F286:F297)</f>
        <v>4.531561165873355</v>
      </c>
    </row>
    <row r="32" spans="1:9" x14ac:dyDescent="0.25">
      <c r="A32" s="136">
        <v>37196</v>
      </c>
      <c r="B32" s="249">
        <v>2.2440000000000002</v>
      </c>
      <c r="C32" s="23">
        <f t="shared" si="0"/>
        <v>2.3646243787076773</v>
      </c>
      <c r="D32" s="140">
        <v>0.56432958205018369</v>
      </c>
      <c r="E32" s="140">
        <v>0.85101561002909165</v>
      </c>
      <c r="F32" s="141">
        <f t="shared" si="1"/>
        <v>1.5136087686785857</v>
      </c>
      <c r="G32">
        <v>2024</v>
      </c>
      <c r="H32" s="141">
        <f>+AVERAGE(C298:C309)</f>
        <v>5.1694927837336122</v>
      </c>
      <c r="I32" s="427">
        <f>+AVERAGE(F298:F309)</f>
        <v>4.7899420211384154</v>
      </c>
    </row>
    <row r="33" spans="1:9" x14ac:dyDescent="0.25">
      <c r="A33" s="136">
        <v>37226</v>
      </c>
      <c r="B33" s="249">
        <v>2.6220000000000003</v>
      </c>
      <c r="C33" s="23">
        <f t="shared" si="0"/>
        <v>2.0566832007030333</v>
      </c>
      <c r="D33" s="140">
        <v>-2.2197659639846412</v>
      </c>
      <c r="E33" s="140">
        <v>1.1502767100654669</v>
      </c>
      <c r="F33" s="141">
        <f t="shared" si="1"/>
        <v>0.9064064906375664</v>
      </c>
      <c r="G33">
        <v>2025</v>
      </c>
      <c r="H33" s="141"/>
      <c r="I33" s="427">
        <f>+I32</f>
        <v>4.7899420211384154</v>
      </c>
    </row>
    <row r="34" spans="1:9" x14ac:dyDescent="0.25">
      <c r="A34" s="136">
        <v>37257</v>
      </c>
      <c r="B34" s="249">
        <v>2.8320000000000003</v>
      </c>
      <c r="C34" s="23">
        <f t="shared" si="0"/>
        <v>3.2332161461745983</v>
      </c>
      <c r="D34" s="140">
        <v>2.9039924828215824</v>
      </c>
      <c r="E34" s="140">
        <v>0.49658905818983079</v>
      </c>
      <c r="F34" s="252">
        <f t="shared" si="1"/>
        <v>2.7366270879847674</v>
      </c>
      <c r="G34">
        <v>2026</v>
      </c>
      <c r="H34" s="141"/>
      <c r="I34" s="427">
        <f>+I33</f>
        <v>4.7899420211384154</v>
      </c>
    </row>
    <row r="35" spans="1:9" x14ac:dyDescent="0.25">
      <c r="A35" s="136">
        <v>37288</v>
      </c>
      <c r="B35" s="249">
        <v>2.8320000000000003</v>
      </c>
      <c r="C35" s="23">
        <f t="shared" si="0"/>
        <v>3.0983784887056838</v>
      </c>
      <c r="D35" s="140">
        <v>-3.0618773522486535E-2</v>
      </c>
      <c r="E35" s="140">
        <v>7.9516503737488892E-2</v>
      </c>
      <c r="F35" s="252">
        <f t="shared" si="1"/>
        <v>3.0188619849681948</v>
      </c>
      <c r="G35">
        <v>2027</v>
      </c>
      <c r="H35" s="141"/>
      <c r="I35" s="427">
        <f>+I34</f>
        <v>4.7899420211384154</v>
      </c>
    </row>
    <row r="36" spans="1:9" x14ac:dyDescent="0.25">
      <c r="A36" s="136">
        <v>37316</v>
      </c>
      <c r="B36" s="249">
        <v>2.802</v>
      </c>
      <c r="C36" s="23">
        <f t="shared" si="0"/>
        <v>2.9774035903894269</v>
      </c>
      <c r="D36" s="140">
        <v>-2.5109185939831698E-2</v>
      </c>
      <c r="E36" s="140">
        <v>1.3802636782789615</v>
      </c>
      <c r="F36" s="252">
        <f t="shared" si="1"/>
        <v>1.5971399121104655</v>
      </c>
      <c r="G36">
        <v>2028</v>
      </c>
      <c r="I36" s="427">
        <f t="shared" ref="I36:I41" si="2">+I35</f>
        <v>4.7899420211384154</v>
      </c>
    </row>
    <row r="37" spans="1:9" x14ac:dyDescent="0.25">
      <c r="A37" s="136">
        <v>37347</v>
      </c>
      <c r="B37" s="249">
        <v>2.742</v>
      </c>
      <c r="C37" s="23">
        <f t="shared" si="0"/>
        <v>2.497327182152425</v>
      </c>
      <c r="D37" s="140">
        <v>-1.1154601089530782</v>
      </c>
      <c r="E37" s="140">
        <v>0.52783656424815428</v>
      </c>
      <c r="F37" s="252">
        <f t="shared" si="1"/>
        <v>1.9694906179042708</v>
      </c>
      <c r="G37">
        <v>2029</v>
      </c>
      <c r="I37" s="427">
        <f t="shared" si="2"/>
        <v>4.7899420211384154</v>
      </c>
    </row>
    <row r="38" spans="1:9" x14ac:dyDescent="0.25">
      <c r="A38" s="136">
        <v>37377</v>
      </c>
      <c r="B38" s="249">
        <v>2.7720000000000002</v>
      </c>
      <c r="C38" s="23">
        <f t="shared" si="0"/>
        <v>2.6302636605873122</v>
      </c>
      <c r="D38" s="140">
        <v>9.0216109176766965E-2</v>
      </c>
      <c r="E38" s="140">
        <v>0.4552141099129336</v>
      </c>
      <c r="F38" s="252">
        <f t="shared" si="1"/>
        <v>2.1750495506743786</v>
      </c>
      <c r="G38">
        <v>2030</v>
      </c>
      <c r="I38" s="427">
        <f t="shared" si="2"/>
        <v>4.7899420211384154</v>
      </c>
    </row>
    <row r="39" spans="1:9" x14ac:dyDescent="0.25">
      <c r="A39" s="136">
        <v>37408</v>
      </c>
      <c r="B39" s="249">
        <v>2.8220000000000001</v>
      </c>
      <c r="C39" s="23">
        <f t="shared" si="0"/>
        <v>2.5635253544637049</v>
      </c>
      <c r="D39" s="140">
        <v>-0.52143395988227748</v>
      </c>
      <c r="E39" s="140">
        <v>0.38256936159832017</v>
      </c>
      <c r="F39" s="252">
        <f t="shared" si="1"/>
        <v>2.1809559928653846</v>
      </c>
      <c r="G39">
        <v>2031</v>
      </c>
      <c r="I39" s="427">
        <f t="shared" si="2"/>
        <v>4.7899420211384154</v>
      </c>
    </row>
    <row r="40" spans="1:9" x14ac:dyDescent="0.25">
      <c r="A40" s="136">
        <v>37438</v>
      </c>
      <c r="B40" s="249">
        <v>2.8690000000000002</v>
      </c>
      <c r="C40" s="23">
        <f t="shared" si="0"/>
        <v>2.7574287215532816</v>
      </c>
      <c r="D40" s="140">
        <v>0.21950755235571781</v>
      </c>
      <c r="E40" s="140">
        <v>0.59058033430057721</v>
      </c>
      <c r="F40" s="252">
        <f t="shared" si="1"/>
        <v>2.1668483872527045</v>
      </c>
      <c r="G40">
        <v>2032</v>
      </c>
      <c r="I40" s="427">
        <f t="shared" si="2"/>
        <v>4.7899420211384154</v>
      </c>
    </row>
    <row r="41" spans="1:9" x14ac:dyDescent="0.25">
      <c r="A41" s="136">
        <v>37469</v>
      </c>
      <c r="B41" s="249">
        <v>2.907</v>
      </c>
      <c r="C41" s="23">
        <f t="shared" si="0"/>
        <v>3.1309013614570138</v>
      </c>
      <c r="D41" s="140">
        <v>0.95366440606679603</v>
      </c>
      <c r="E41" s="140">
        <v>1.6247529421002569</v>
      </c>
      <c r="F41" s="252">
        <f t="shared" si="1"/>
        <v>1.5061484193567569</v>
      </c>
      <c r="G41">
        <v>2033</v>
      </c>
      <c r="I41" s="427">
        <f t="shared" si="2"/>
        <v>4.7899420211384154</v>
      </c>
    </row>
    <row r="42" spans="1:9" x14ac:dyDescent="0.25">
      <c r="A42" s="136">
        <v>37500</v>
      </c>
      <c r="B42" s="249">
        <v>2.907</v>
      </c>
      <c r="C42" s="23">
        <f t="shared" si="0"/>
        <v>3.5510433256848657</v>
      </c>
      <c r="D42" s="140">
        <v>1.4561629975526036</v>
      </c>
      <c r="E42" s="140">
        <v>0.83665698072021844</v>
      </c>
      <c r="F42" s="252">
        <f t="shared" si="1"/>
        <v>2.7143863449646473</v>
      </c>
    </row>
    <row r="43" spans="1:9" x14ac:dyDescent="0.25">
      <c r="A43" s="136">
        <v>37530</v>
      </c>
      <c r="B43" s="249">
        <v>2.927</v>
      </c>
      <c r="C43" s="23">
        <f t="shared" si="0"/>
        <v>3.0922674763249951</v>
      </c>
      <c r="D43" s="140">
        <v>-0.77958438707618471</v>
      </c>
      <c r="E43" s="140">
        <v>0.53123452650947522</v>
      </c>
      <c r="F43" s="252">
        <f t="shared" si="1"/>
        <v>2.56103294981552</v>
      </c>
    </row>
    <row r="44" spans="1:9" x14ac:dyDescent="0.25">
      <c r="A44" s="136">
        <v>37561</v>
      </c>
      <c r="B44" s="249">
        <v>3.1020000000000003</v>
      </c>
      <c r="C44" s="23">
        <f t="shared" si="0"/>
        <v>2.9634880556889467</v>
      </c>
      <c r="D44" s="140">
        <v>-0.7558736951571523</v>
      </c>
      <c r="E44" s="140">
        <v>0.65653353053686925</v>
      </c>
      <c r="F44" s="252">
        <f t="shared" si="1"/>
        <v>2.3069545251520776</v>
      </c>
    </row>
    <row r="45" spans="1:9" x14ac:dyDescent="0.25">
      <c r="A45" s="136">
        <v>37591</v>
      </c>
      <c r="B45" s="249">
        <v>3.302</v>
      </c>
      <c r="C45" s="23">
        <f t="shared" si="0"/>
        <v>3.3883494800093543</v>
      </c>
      <c r="D45" s="140">
        <v>0.556200984121477</v>
      </c>
      <c r="E45" s="140">
        <v>0.80057328566949593</v>
      </c>
      <c r="F45" s="252">
        <f t="shared" si="1"/>
        <v>2.5877761943398583</v>
      </c>
    </row>
    <row r="46" spans="1:9" x14ac:dyDescent="0.25">
      <c r="A46" s="136">
        <v>37622</v>
      </c>
      <c r="B46" s="249">
        <v>3.4020000000000001</v>
      </c>
      <c r="C46" s="23">
        <f t="shared" si="0"/>
        <v>3.7614844582912896</v>
      </c>
      <c r="D46" s="140">
        <v>0.85749889573295501</v>
      </c>
      <c r="E46" s="140">
        <v>0.57754997674100694</v>
      </c>
      <c r="F46" s="141">
        <f t="shared" si="1"/>
        <v>3.1839344815502826</v>
      </c>
    </row>
    <row r="47" spans="1:9" x14ac:dyDescent="0.25">
      <c r="A47" s="136">
        <v>37653</v>
      </c>
      <c r="B47" s="249">
        <v>3.3069999999999999</v>
      </c>
      <c r="C47" s="23">
        <f t="shared" si="0"/>
        <v>3.4826812740110635</v>
      </c>
      <c r="D47" s="140">
        <v>-0.19637370760351439</v>
      </c>
      <c r="E47" s="140">
        <v>-0.27465734763352467</v>
      </c>
      <c r="F47" s="141">
        <f t="shared" si="1"/>
        <v>3.7573386216445881</v>
      </c>
    </row>
    <row r="48" spans="1:9" x14ac:dyDescent="0.25">
      <c r="A48" s="136">
        <v>37681</v>
      </c>
      <c r="B48" s="249">
        <v>3.1920000000000002</v>
      </c>
      <c r="C48" s="23">
        <f t="shared" si="0"/>
        <v>3.1576168014589849</v>
      </c>
      <c r="D48" s="140">
        <v>-0.43884208960297971</v>
      </c>
      <c r="E48" s="140">
        <v>0.48275156861247653</v>
      </c>
      <c r="F48" s="141">
        <f t="shared" si="1"/>
        <v>2.6748652328465083</v>
      </c>
    </row>
    <row r="49" spans="1:6" x14ac:dyDescent="0.25">
      <c r="A49" s="136">
        <v>37712</v>
      </c>
      <c r="B49" s="249">
        <v>3.0420000000000003</v>
      </c>
      <c r="C49" s="23">
        <f t="shared" si="0"/>
        <v>3.3841725433264322</v>
      </c>
      <c r="D49" s="140">
        <v>1.0837409321118552</v>
      </c>
      <c r="E49" s="140">
        <v>0.43936838273921142</v>
      </c>
      <c r="F49" s="141">
        <f t="shared" si="1"/>
        <v>2.9448041605872208</v>
      </c>
    </row>
    <row r="50" spans="1:6" x14ac:dyDescent="0.25">
      <c r="A50" s="136">
        <v>37742</v>
      </c>
      <c r="B50" s="249">
        <v>3.0550000000000002</v>
      </c>
      <c r="C50" s="23">
        <f t="shared" si="0"/>
        <v>3.4537860623015741</v>
      </c>
      <c r="D50" s="140">
        <v>0.46544998508000984</v>
      </c>
      <c r="E50" s="140">
        <v>0.80857103902753313</v>
      </c>
      <c r="F50" s="141">
        <f t="shared" si="1"/>
        <v>2.6452150232740408</v>
      </c>
    </row>
    <row r="51" spans="1:6" x14ac:dyDescent="0.25">
      <c r="A51" s="136">
        <v>37773</v>
      </c>
      <c r="B51" s="249">
        <v>3.0860000000000003</v>
      </c>
      <c r="C51" s="23">
        <f t="shared" si="0"/>
        <v>2.9747648243365985</v>
      </c>
      <c r="D51" s="140">
        <v>-1.0942915774018969</v>
      </c>
      <c r="E51" s="140">
        <v>0.63220264990359809</v>
      </c>
      <c r="F51" s="141">
        <f t="shared" si="1"/>
        <v>2.3425621744330005</v>
      </c>
    </row>
    <row r="52" spans="1:6" x14ac:dyDescent="0.25">
      <c r="A52" s="136">
        <v>37803</v>
      </c>
      <c r="B52" s="249">
        <v>3.1120000000000001</v>
      </c>
      <c r="C52" s="23">
        <f t="shared" si="0"/>
        <v>2.9233065481819493</v>
      </c>
      <c r="D52" s="140">
        <v>-0.34159378721109296</v>
      </c>
      <c r="E52" s="140">
        <v>0.74808799012316307</v>
      </c>
      <c r="F52" s="141">
        <f t="shared" si="1"/>
        <v>2.1752185580587864</v>
      </c>
    </row>
    <row r="53" spans="1:6" x14ac:dyDescent="0.25">
      <c r="A53" s="136">
        <v>37834</v>
      </c>
      <c r="B53" s="249">
        <v>3.1340000000000003</v>
      </c>
      <c r="C53" s="23">
        <f t="shared" si="0"/>
        <v>3.1505203829231054</v>
      </c>
      <c r="D53" s="140">
        <v>0.4516428893302179</v>
      </c>
      <c r="E53" s="140">
        <v>0.58674558327440574</v>
      </c>
      <c r="F53" s="141">
        <f t="shared" si="1"/>
        <v>2.5637747996486997</v>
      </c>
    </row>
    <row r="54" spans="1:6" x14ac:dyDescent="0.25">
      <c r="A54" s="136">
        <v>37865</v>
      </c>
      <c r="B54" s="249">
        <v>3.1390000000000002</v>
      </c>
      <c r="C54" s="23">
        <f t="shared" si="0"/>
        <v>3.0646319180539603</v>
      </c>
      <c r="D54" s="140">
        <v>-0.25431748007501553</v>
      </c>
      <c r="E54" s="140">
        <v>-0.28170877207049533</v>
      </c>
      <c r="F54" s="141">
        <f t="shared" si="1"/>
        <v>3.3463406901244555</v>
      </c>
    </row>
    <row r="55" spans="1:6" x14ac:dyDescent="0.25">
      <c r="A55" s="136">
        <v>37895</v>
      </c>
      <c r="B55" s="249">
        <v>3.149</v>
      </c>
      <c r="C55" s="23">
        <f t="shared" si="0"/>
        <v>2.8641049649353603</v>
      </c>
      <c r="D55" s="140">
        <v>-0.70225503396742939</v>
      </c>
      <c r="E55" s="140">
        <v>-9.5344031168002358E-2</v>
      </c>
      <c r="F55" s="141">
        <f t="shared" si="1"/>
        <v>2.9594489961033625</v>
      </c>
    </row>
    <row r="56" spans="1:6" x14ac:dyDescent="0.25">
      <c r="A56" s="136">
        <v>37926</v>
      </c>
      <c r="B56" s="249">
        <v>3.3160000000000003</v>
      </c>
      <c r="C56" s="23">
        <f t="shared" si="0"/>
        <v>3.1796873211268339</v>
      </c>
      <c r="D56" s="140">
        <v>0.18742017563066485</v>
      </c>
      <c r="E56" s="140">
        <v>-0.11203898339390204</v>
      </c>
      <c r="F56" s="141">
        <f t="shared" si="1"/>
        <v>3.2917263045207359</v>
      </c>
    </row>
    <row r="57" spans="1:6" x14ac:dyDescent="0.25">
      <c r="A57" s="136">
        <v>37956</v>
      </c>
      <c r="B57" s="249">
        <v>3.4830000000000001</v>
      </c>
      <c r="C57" s="23">
        <f t="shared" si="0"/>
        <v>3.5716856798146908</v>
      </c>
      <c r="D57" s="140">
        <v>0.53937548844141969</v>
      </c>
      <c r="E57" s="140">
        <v>0.48371725737750459</v>
      </c>
      <c r="F57" s="141">
        <f t="shared" si="1"/>
        <v>3.0879684224371862</v>
      </c>
    </row>
    <row r="58" spans="1:6" x14ac:dyDescent="0.25">
      <c r="A58" s="136">
        <v>37987</v>
      </c>
      <c r="B58" s="249">
        <v>3.5380000000000003</v>
      </c>
      <c r="C58" s="23">
        <f t="shared" si="0"/>
        <v>3.2935491168429505</v>
      </c>
      <c r="D58" s="140">
        <v>-0.85118832989709958</v>
      </c>
      <c r="E58" s="140">
        <v>0.39561992700034976</v>
      </c>
      <c r="F58" s="141">
        <f t="shared" si="1"/>
        <v>2.8979291898426007</v>
      </c>
    </row>
    <row r="59" spans="1:6" x14ac:dyDescent="0.25">
      <c r="A59" s="136">
        <v>38018</v>
      </c>
      <c r="B59" s="249">
        <v>3.4240000000000004</v>
      </c>
      <c r="C59" s="23">
        <f t="shared" si="0"/>
        <v>3.228808394439894</v>
      </c>
      <c r="D59" s="140">
        <v>-7.6912330676514221E-2</v>
      </c>
      <c r="E59" s="140">
        <v>0.22258610150382013</v>
      </c>
      <c r="F59" s="141">
        <f t="shared" si="1"/>
        <v>3.0062222929360738</v>
      </c>
    </row>
    <row r="60" spans="1:6" x14ac:dyDescent="0.25">
      <c r="A60" s="136">
        <v>38047</v>
      </c>
      <c r="B60" s="249">
        <v>3.2920000000000003</v>
      </c>
      <c r="C60" s="23">
        <f t="shared" si="0"/>
        <v>3.023062043176624</v>
      </c>
      <c r="D60" s="140">
        <v>-0.39324042244615348</v>
      </c>
      <c r="E60" s="140">
        <v>0.15215687907661049</v>
      </c>
      <c r="F60" s="141">
        <f t="shared" si="1"/>
        <v>2.8709051641000136</v>
      </c>
    </row>
    <row r="61" spans="1:6" x14ac:dyDescent="0.25">
      <c r="A61" s="136">
        <v>38078</v>
      </c>
      <c r="B61" s="249">
        <v>3.1220000000000003</v>
      </c>
      <c r="C61" s="23">
        <f t="shared" si="0"/>
        <v>3.0618607793092312</v>
      </c>
      <c r="D61" s="140">
        <v>0.37967959762194892</v>
      </c>
      <c r="E61" s="140">
        <v>0.27423907579670664</v>
      </c>
      <c r="F61" s="141">
        <f t="shared" si="1"/>
        <v>2.7876217035125244</v>
      </c>
    </row>
    <row r="62" spans="1:6" x14ac:dyDescent="0.25">
      <c r="A62" s="136">
        <v>38108</v>
      </c>
      <c r="B62" s="249">
        <v>3.1220000000000003</v>
      </c>
      <c r="C62" s="23">
        <f t="shared" si="0"/>
        <v>3.4979642409633112</v>
      </c>
      <c r="D62" s="140">
        <v>1.2556507587608647</v>
      </c>
      <c r="E62" s="140">
        <v>0.74361971928272097</v>
      </c>
      <c r="F62" s="141">
        <f t="shared" si="1"/>
        <v>2.75434452168059</v>
      </c>
    </row>
    <row r="63" spans="1:6" x14ac:dyDescent="0.25">
      <c r="A63" s="136">
        <v>38139</v>
      </c>
      <c r="B63" s="249">
        <v>3.1540000000000004</v>
      </c>
      <c r="C63" s="23">
        <f t="shared" si="0"/>
        <v>3.1132119116042949</v>
      </c>
      <c r="D63" s="140">
        <v>-0.84480085384406034</v>
      </c>
      <c r="E63" s="140">
        <v>0.65905609257319342</v>
      </c>
      <c r="F63" s="141">
        <f t="shared" si="1"/>
        <v>2.4541558190311017</v>
      </c>
    </row>
    <row r="64" spans="1:6" x14ac:dyDescent="0.25">
      <c r="A64" s="136">
        <v>38169</v>
      </c>
      <c r="B64" s="249">
        <v>3.2010000000000001</v>
      </c>
      <c r="C64" s="23">
        <f t="shared" si="0"/>
        <v>3.5796132293717569</v>
      </c>
      <c r="D64" s="140">
        <v>1.2133248821944729</v>
      </c>
      <c r="E64" s="140">
        <v>0.12037591518144357</v>
      </c>
      <c r="F64" s="141">
        <f t="shared" si="1"/>
        <v>3.4592373141903132</v>
      </c>
    </row>
    <row r="65" spans="1:6" x14ac:dyDescent="0.25">
      <c r="A65" s="136">
        <v>38200</v>
      </c>
      <c r="B65" s="249">
        <v>3.2330000000000001</v>
      </c>
      <c r="C65" s="23">
        <f t="shared" si="0"/>
        <v>3.3802528462114387</v>
      </c>
      <c r="D65" s="140">
        <v>-0.31709995112328165</v>
      </c>
      <c r="E65" s="140">
        <v>0.29334347896423008</v>
      </c>
      <c r="F65" s="141">
        <f t="shared" si="1"/>
        <v>3.0869093672472085</v>
      </c>
    </row>
    <row r="66" spans="1:6" x14ac:dyDescent="0.25">
      <c r="A66" s="136">
        <v>38231</v>
      </c>
      <c r="B66" s="249">
        <v>3.2440000000000002</v>
      </c>
      <c r="C66" s="23">
        <f t="shared" si="0"/>
        <v>3.3482436155297535</v>
      </c>
      <c r="D66" s="140">
        <v>7.5550292602351151E-3</v>
      </c>
      <c r="E66" s="140">
        <v>1.4106771331524381</v>
      </c>
      <c r="F66" s="141">
        <f t="shared" si="1"/>
        <v>1.9375664823773153</v>
      </c>
    </row>
    <row r="67" spans="1:6" x14ac:dyDescent="0.25">
      <c r="A67" s="136">
        <v>38261</v>
      </c>
      <c r="B67" s="249">
        <v>3.254</v>
      </c>
      <c r="C67" s="23">
        <f t="shared" si="0"/>
        <v>4.0715755686379769</v>
      </c>
      <c r="D67" s="140">
        <v>2.1447240670873358</v>
      </c>
      <c r="E67" s="140">
        <v>0.21152671047693791</v>
      </c>
      <c r="F67" s="141">
        <f t="shared" si="1"/>
        <v>3.860048858161039</v>
      </c>
    </row>
    <row r="68" spans="1:6" x14ac:dyDescent="0.25">
      <c r="A68" s="136">
        <v>38292</v>
      </c>
      <c r="B68" s="249">
        <v>3.411</v>
      </c>
      <c r="C68" s="23">
        <f t="shared" si="0"/>
        <v>4.1374047351544609</v>
      </c>
      <c r="D68" s="140">
        <v>0.42327606001172313</v>
      </c>
      <c r="E68" s="140">
        <v>0.77769096512882396</v>
      </c>
      <c r="F68" s="141">
        <f t="shared" si="1"/>
        <v>3.3597137700256372</v>
      </c>
    </row>
    <row r="69" spans="1:6" x14ac:dyDescent="0.25">
      <c r="A69" s="136">
        <v>38322</v>
      </c>
      <c r="B69" s="249">
        <v>3.5880000000000001</v>
      </c>
      <c r="C69" s="23">
        <f t="shared" si="0"/>
        <v>4.2362762446012479</v>
      </c>
      <c r="D69" s="140">
        <v>0.3805117136193536</v>
      </c>
      <c r="E69" s="140">
        <v>0.99119617946020633</v>
      </c>
      <c r="F69" s="141">
        <f t="shared" si="1"/>
        <v>3.2450800651410416</v>
      </c>
    </row>
    <row r="70" spans="1:6" x14ac:dyDescent="0.25">
      <c r="A70" s="136">
        <v>38353</v>
      </c>
      <c r="B70" s="249">
        <v>3.6230000000000002</v>
      </c>
      <c r="C70" s="23">
        <f t="shared" si="0"/>
        <v>3.9640768970418283</v>
      </c>
      <c r="D70" s="140">
        <v>-0.271654321703035</v>
      </c>
      <c r="E70" s="140">
        <v>0.1462666077141517</v>
      </c>
      <c r="F70" s="141">
        <f t="shared" si="1"/>
        <v>3.8178102893276766</v>
      </c>
    </row>
    <row r="71" spans="1:6" x14ac:dyDescent="0.25">
      <c r="A71" s="136">
        <v>38384</v>
      </c>
      <c r="B71" s="249">
        <v>3.5090000000000003</v>
      </c>
      <c r="C71" s="23">
        <f t="shared" si="0"/>
        <v>3.4211996123851423</v>
      </c>
      <c r="D71" s="140">
        <v>-0.85422192975246114</v>
      </c>
      <c r="E71" s="140">
        <v>0.53677114077181698</v>
      </c>
      <c r="F71" s="141">
        <f t="shared" si="1"/>
        <v>2.8844284716133251</v>
      </c>
    </row>
    <row r="72" spans="1:6" x14ac:dyDescent="0.25">
      <c r="A72" s="136">
        <v>38412</v>
      </c>
      <c r="B72" s="249">
        <v>3.3770000000000002</v>
      </c>
      <c r="C72" s="23">
        <f t="shared" si="0"/>
        <v>3.1929470000301201</v>
      </c>
      <c r="D72" s="140">
        <v>-0.35133483844118268</v>
      </c>
      <c r="E72" s="140">
        <v>1.0240635040696098</v>
      </c>
      <c r="F72" s="141">
        <f t="shared" si="1"/>
        <v>2.1688834959605101</v>
      </c>
    </row>
    <row r="73" spans="1:6" x14ac:dyDescent="0.25">
      <c r="A73" s="136">
        <v>38443</v>
      </c>
      <c r="B73" s="249">
        <v>3.2070000000000003</v>
      </c>
      <c r="C73" s="23">
        <f t="shared" si="0"/>
        <v>3.53754456402809</v>
      </c>
      <c r="D73" s="140">
        <v>1.3476610866969221</v>
      </c>
      <c r="E73" s="140">
        <v>0.40996159979374691</v>
      </c>
      <c r="F73" s="141">
        <f t="shared" si="1"/>
        <v>3.1275829642343433</v>
      </c>
    </row>
    <row r="74" spans="1:6" x14ac:dyDescent="0.25">
      <c r="A74" s="136">
        <v>38473</v>
      </c>
      <c r="B74" s="249">
        <v>3.2070000000000003</v>
      </c>
      <c r="C74" s="23">
        <f t="shared" si="0"/>
        <v>3.3937294505617435</v>
      </c>
      <c r="D74" s="140">
        <v>-0.1156996582641806</v>
      </c>
      <c r="E74" s="140">
        <v>0.26038691598219404</v>
      </c>
      <c r="F74" s="141">
        <f t="shared" si="1"/>
        <v>3.1333425345795494</v>
      </c>
    </row>
    <row r="75" spans="1:6" x14ac:dyDescent="0.25">
      <c r="A75" s="136">
        <v>38504</v>
      </c>
      <c r="B75" s="249">
        <v>3.2390000000000003</v>
      </c>
      <c r="C75" s="23">
        <f t="shared" ref="C75:C138" si="3">C74+$B$3*(B75-C74)+$B$5*(C74^($B$6))*D75+(1-$B$3)*(B75-B74)</f>
        <v>3.3897270800842088</v>
      </c>
      <c r="D75" s="140">
        <v>6.2521547325509713E-2</v>
      </c>
      <c r="E75" s="140">
        <v>0.30427423134471993</v>
      </c>
      <c r="F75" s="141">
        <f t="shared" ref="F75:F138" si="4">C75-E75</f>
        <v>3.085452848739489</v>
      </c>
    </row>
    <row r="76" spans="1:6" x14ac:dyDescent="0.25">
      <c r="A76" s="136">
        <v>38534</v>
      </c>
      <c r="B76" s="249">
        <v>3.286</v>
      </c>
      <c r="C76" s="23">
        <f t="shared" si="3"/>
        <v>3.2509654762699585</v>
      </c>
      <c r="D76" s="140">
        <v>-0.39745864738458714</v>
      </c>
      <c r="E76" s="140">
        <v>0.36506467479803778</v>
      </c>
      <c r="F76" s="141">
        <f t="shared" si="4"/>
        <v>2.8859008014719207</v>
      </c>
    </row>
    <row r="77" spans="1:6" x14ac:dyDescent="0.25">
      <c r="A77" s="136">
        <v>38565</v>
      </c>
      <c r="B77" s="249">
        <v>3.3180000000000001</v>
      </c>
      <c r="C77" s="23">
        <f t="shared" si="3"/>
        <v>3.8641503389383067</v>
      </c>
      <c r="D77" s="140">
        <v>1.664799704164075</v>
      </c>
      <c r="E77" s="140">
        <v>0.80388311129565904</v>
      </c>
      <c r="F77" s="141">
        <f t="shared" si="4"/>
        <v>3.0602672276426475</v>
      </c>
    </row>
    <row r="78" spans="1:6" x14ac:dyDescent="0.25">
      <c r="A78" s="136">
        <v>38596</v>
      </c>
      <c r="B78" s="249">
        <v>3.3290000000000002</v>
      </c>
      <c r="C78" s="23">
        <f t="shared" si="3"/>
        <v>3.9073639268548543</v>
      </c>
      <c r="D78" s="140">
        <v>0.53955778367008056</v>
      </c>
      <c r="E78" s="140">
        <v>0.43212739764583874</v>
      </c>
      <c r="F78" s="141">
        <f t="shared" si="4"/>
        <v>3.4752365292090155</v>
      </c>
    </row>
    <row r="79" spans="1:6" x14ac:dyDescent="0.25">
      <c r="A79" s="136">
        <v>38626</v>
      </c>
      <c r="B79" s="249">
        <v>3.339</v>
      </c>
      <c r="C79" s="23">
        <f t="shared" si="3"/>
        <v>3.3126145098881752</v>
      </c>
      <c r="D79" s="140">
        <v>-1.1328169339444969</v>
      </c>
      <c r="E79" s="140">
        <v>-7.01145426410964E-2</v>
      </c>
      <c r="F79" s="141">
        <f t="shared" si="4"/>
        <v>3.3827290525292715</v>
      </c>
    </row>
    <row r="80" spans="1:6" x14ac:dyDescent="0.25">
      <c r="A80" s="136">
        <v>38657</v>
      </c>
      <c r="B80" s="249">
        <v>3.496</v>
      </c>
      <c r="C80" s="23">
        <f t="shared" si="3"/>
        <v>3.3317938874011155</v>
      </c>
      <c r="D80" s="140">
        <v>-0.42219605897145029</v>
      </c>
      <c r="E80" s="140">
        <v>0.33629230125053244</v>
      </c>
      <c r="F80" s="141">
        <f t="shared" si="4"/>
        <v>2.9955015861505832</v>
      </c>
    </row>
    <row r="81" spans="1:6" x14ac:dyDescent="0.25">
      <c r="A81" s="136">
        <v>38687</v>
      </c>
      <c r="B81" s="249">
        <v>3.673</v>
      </c>
      <c r="C81" s="23">
        <f t="shared" si="3"/>
        <v>3.5716541525697756</v>
      </c>
      <c r="D81" s="140">
        <v>3.4475191817817621E-2</v>
      </c>
      <c r="E81" s="140">
        <v>1.0952117319797146</v>
      </c>
      <c r="F81" s="141">
        <f t="shared" si="4"/>
        <v>2.476442420590061</v>
      </c>
    </row>
    <row r="82" spans="1:6" x14ac:dyDescent="0.25">
      <c r="A82" s="136">
        <v>38718</v>
      </c>
      <c r="B82" s="249">
        <v>3.7105000000000001</v>
      </c>
      <c r="C82" s="23">
        <f t="shared" si="3"/>
        <v>3.6265639244029408</v>
      </c>
      <c r="D82" s="140">
        <v>-3.900951020081752E-2</v>
      </c>
      <c r="E82" s="140">
        <v>0.35135363103136108</v>
      </c>
      <c r="F82" s="141">
        <f t="shared" si="4"/>
        <v>3.2752102933715799</v>
      </c>
    </row>
    <row r="83" spans="1:6" x14ac:dyDescent="0.25">
      <c r="A83" s="136">
        <v>38749</v>
      </c>
      <c r="B83" s="249">
        <v>3.5965000000000003</v>
      </c>
      <c r="C83" s="23">
        <f t="shared" si="3"/>
        <v>3.9416044869735631</v>
      </c>
      <c r="D83" s="140">
        <v>1.1138475085524475</v>
      </c>
      <c r="E83" s="140">
        <v>0.47179278992673496</v>
      </c>
      <c r="F83" s="141">
        <f t="shared" si="4"/>
        <v>3.4698116970468282</v>
      </c>
    </row>
    <row r="84" spans="1:6" x14ac:dyDescent="0.25">
      <c r="A84" s="136">
        <v>38777</v>
      </c>
      <c r="B84" s="249">
        <v>3.4645000000000001</v>
      </c>
      <c r="C84" s="23">
        <f t="shared" si="3"/>
        <v>3.0481660369765784</v>
      </c>
      <c r="D84" s="140">
        <v>-1.7349636096931671</v>
      </c>
      <c r="E84" s="140">
        <v>0.34629311325872003</v>
      </c>
      <c r="F84" s="141">
        <f t="shared" si="4"/>
        <v>2.7018729237178585</v>
      </c>
    </row>
    <row r="85" spans="1:6" x14ac:dyDescent="0.25">
      <c r="A85" s="136">
        <v>38808</v>
      </c>
      <c r="B85" s="249">
        <v>3.2945000000000002</v>
      </c>
      <c r="C85" s="23">
        <f t="shared" si="3"/>
        <v>2.4243844751483947</v>
      </c>
      <c r="D85" s="140">
        <v>-1.7570342675652468</v>
      </c>
      <c r="E85" s="140">
        <v>0.63362244998888606</v>
      </c>
      <c r="F85" s="141">
        <f t="shared" si="4"/>
        <v>1.7907620251595087</v>
      </c>
    </row>
    <row r="86" spans="1:6" x14ac:dyDescent="0.25">
      <c r="A86" s="136">
        <v>38838</v>
      </c>
      <c r="B86" s="249">
        <v>3.2945000000000002</v>
      </c>
      <c r="C86" s="23">
        <f t="shared" si="3"/>
        <v>2.7648432199890856</v>
      </c>
      <c r="D86" s="140">
        <v>0.23905944664986611</v>
      </c>
      <c r="E86" s="140">
        <v>-4.8946503793305327E-2</v>
      </c>
      <c r="F86" s="141">
        <f t="shared" si="4"/>
        <v>2.8137897237823908</v>
      </c>
    </row>
    <row r="87" spans="1:6" x14ac:dyDescent="0.25">
      <c r="A87" s="136">
        <v>38869</v>
      </c>
      <c r="B87" s="249">
        <v>3.3265000000000002</v>
      </c>
      <c r="C87" s="23">
        <f t="shared" si="3"/>
        <v>2.888893793417366</v>
      </c>
      <c r="D87" s="140">
        <v>-0.22835236458939992</v>
      </c>
      <c r="E87" s="140">
        <v>0.44222466843412467</v>
      </c>
      <c r="F87" s="141">
        <f t="shared" si="4"/>
        <v>2.4466691249832415</v>
      </c>
    </row>
    <row r="88" spans="1:6" x14ac:dyDescent="0.25">
      <c r="A88" s="136">
        <v>38899</v>
      </c>
      <c r="B88" s="249">
        <v>3.3734999999999999</v>
      </c>
      <c r="C88" s="23">
        <f t="shared" si="3"/>
        <v>2.8555272092837676</v>
      </c>
      <c r="D88" s="140">
        <v>-0.66893456329830814</v>
      </c>
      <c r="E88" s="140">
        <v>0.49548137832818695</v>
      </c>
      <c r="F88" s="141">
        <f t="shared" si="4"/>
        <v>2.3600458309555807</v>
      </c>
    </row>
    <row r="89" spans="1:6" x14ac:dyDescent="0.25">
      <c r="A89" s="136">
        <v>38930</v>
      </c>
      <c r="B89" s="249">
        <v>3.4055</v>
      </c>
      <c r="C89" s="23">
        <f t="shared" si="3"/>
        <v>2.9766735059125904</v>
      </c>
      <c r="D89" s="140">
        <v>-0.22246163730218463</v>
      </c>
      <c r="E89" s="140">
        <v>0.43182899701235</v>
      </c>
      <c r="F89" s="141">
        <f t="shared" si="4"/>
        <v>2.5448445089002405</v>
      </c>
    </row>
    <row r="90" spans="1:6" x14ac:dyDescent="0.25">
      <c r="A90" s="136">
        <v>38961</v>
      </c>
      <c r="B90" s="249">
        <v>3.4165000000000001</v>
      </c>
      <c r="C90" s="23">
        <f t="shared" si="3"/>
        <v>3.2164807777540725</v>
      </c>
      <c r="D90" s="140">
        <v>0.29246124282881303</v>
      </c>
      <c r="E90" s="140">
        <v>0.38500543856475833</v>
      </c>
      <c r="F90" s="141">
        <f t="shared" si="4"/>
        <v>2.8314753391893142</v>
      </c>
    </row>
    <row r="91" spans="1:6" x14ac:dyDescent="0.25">
      <c r="A91" s="136">
        <v>38991</v>
      </c>
      <c r="B91" s="249">
        <v>3.4265000000000003</v>
      </c>
      <c r="C91" s="23">
        <f t="shared" si="3"/>
        <v>3.5760627359610391</v>
      </c>
      <c r="D91" s="140">
        <v>0.84393414111559073</v>
      </c>
      <c r="E91" s="140">
        <v>1.8600376594088761</v>
      </c>
      <c r="F91" s="141">
        <f t="shared" si="4"/>
        <v>1.716025076552163</v>
      </c>
    </row>
    <row r="92" spans="1:6" x14ac:dyDescent="0.25">
      <c r="A92" s="136">
        <v>39022</v>
      </c>
      <c r="B92" s="249">
        <v>3.5835000000000004</v>
      </c>
      <c r="C92" s="23">
        <f t="shared" si="3"/>
        <v>3.8319954889147088</v>
      </c>
      <c r="D92" s="140">
        <v>0.40439062886137794</v>
      </c>
      <c r="E92" s="140">
        <v>1.1666503050361552</v>
      </c>
      <c r="F92" s="141">
        <f t="shared" si="4"/>
        <v>2.6653451838785536</v>
      </c>
    </row>
    <row r="93" spans="1:6" x14ac:dyDescent="0.25">
      <c r="A93" s="136">
        <v>39052</v>
      </c>
      <c r="B93" s="249">
        <v>3.7605000000000004</v>
      </c>
      <c r="C93" s="23">
        <f t="shared" si="3"/>
        <v>3.8048537114080334</v>
      </c>
      <c r="D93" s="140">
        <v>-0.34174910897384914</v>
      </c>
      <c r="E93" s="140">
        <v>6.3864155483000409E-2</v>
      </c>
      <c r="F93" s="141">
        <f t="shared" si="4"/>
        <v>3.740989555925033</v>
      </c>
    </row>
    <row r="94" spans="1:6" x14ac:dyDescent="0.25">
      <c r="A94" s="136">
        <v>39083</v>
      </c>
      <c r="B94" s="249">
        <v>3.8005</v>
      </c>
      <c r="C94" s="23">
        <f t="shared" si="3"/>
        <v>3.3325935860006268</v>
      </c>
      <c r="D94" s="140">
        <v>-1.3450911196607986</v>
      </c>
      <c r="E94" s="140">
        <v>0.88745765883373884</v>
      </c>
      <c r="F94" s="141">
        <f t="shared" si="4"/>
        <v>2.4451359271668878</v>
      </c>
    </row>
    <row r="95" spans="1:6" x14ac:dyDescent="0.25">
      <c r="A95" s="136">
        <v>39114</v>
      </c>
      <c r="B95" s="249">
        <v>3.6865000000000001</v>
      </c>
      <c r="C95" s="23">
        <f t="shared" si="3"/>
        <v>3.770123089462905</v>
      </c>
      <c r="D95" s="140">
        <v>1.171906106871504</v>
      </c>
      <c r="E95" s="140">
        <v>1.0547767043271177</v>
      </c>
      <c r="F95" s="141">
        <f t="shared" si="4"/>
        <v>2.7153463851357875</v>
      </c>
    </row>
    <row r="96" spans="1:6" x14ac:dyDescent="0.25">
      <c r="A96" s="136">
        <v>39142</v>
      </c>
      <c r="B96" s="249">
        <v>3.5545</v>
      </c>
      <c r="C96" s="23">
        <f t="shared" si="3"/>
        <v>3.0762427797298897</v>
      </c>
      <c r="D96" s="140">
        <v>-1.4527761615268189</v>
      </c>
      <c r="E96" s="140">
        <v>0.51580753490364828</v>
      </c>
      <c r="F96" s="141">
        <f t="shared" si="4"/>
        <v>2.5604352448262415</v>
      </c>
    </row>
    <row r="97" spans="1:6" x14ac:dyDescent="0.25">
      <c r="A97" s="136">
        <v>39173</v>
      </c>
      <c r="B97" s="249">
        <v>3.3845000000000001</v>
      </c>
      <c r="C97" s="23">
        <f t="shared" si="3"/>
        <v>3.5604382408911883</v>
      </c>
      <c r="D97" s="140">
        <v>1.5182085759741619</v>
      </c>
      <c r="E97" s="140">
        <v>0.56245389063844076</v>
      </c>
      <c r="F97" s="141">
        <f t="shared" si="4"/>
        <v>2.9979843502527475</v>
      </c>
    </row>
    <row r="98" spans="1:6" x14ac:dyDescent="0.25">
      <c r="A98" s="136">
        <v>39203</v>
      </c>
      <c r="B98" s="249">
        <v>3.3845000000000001</v>
      </c>
      <c r="C98" s="23">
        <f t="shared" si="3"/>
        <v>3.2994528064088273</v>
      </c>
      <c r="D98" s="140">
        <v>-0.57583512891994737</v>
      </c>
      <c r="E98" s="140">
        <v>0.89679513815855716</v>
      </c>
      <c r="F98" s="141">
        <f t="shared" si="4"/>
        <v>2.4026576682502703</v>
      </c>
    </row>
    <row r="99" spans="1:6" x14ac:dyDescent="0.25">
      <c r="A99" s="136">
        <v>39234</v>
      </c>
      <c r="B99" s="249">
        <v>3.4165000000000001</v>
      </c>
      <c r="C99" s="23">
        <f t="shared" si="3"/>
        <v>3.9787610657990315</v>
      </c>
      <c r="D99" s="140">
        <v>1.7991924268193706</v>
      </c>
      <c r="E99" s="140">
        <v>0.47094300863133848</v>
      </c>
      <c r="F99" s="141">
        <f t="shared" si="4"/>
        <v>3.5078180571676931</v>
      </c>
    </row>
    <row r="100" spans="1:6" x14ac:dyDescent="0.25">
      <c r="A100" s="136">
        <v>39264</v>
      </c>
      <c r="B100" s="249">
        <v>3.4635000000000002</v>
      </c>
      <c r="C100" s="23">
        <f t="shared" si="3"/>
        <v>3.2104014728755459</v>
      </c>
      <c r="D100" s="140">
        <v>-1.6914931462544194</v>
      </c>
      <c r="E100" s="140">
        <v>0.43048692046094778</v>
      </c>
      <c r="F100" s="141">
        <f t="shared" si="4"/>
        <v>2.7799145524145983</v>
      </c>
    </row>
    <row r="101" spans="1:6" x14ac:dyDescent="0.25">
      <c r="A101" s="136">
        <v>39295</v>
      </c>
      <c r="B101" s="249">
        <v>3.4955000000000003</v>
      </c>
      <c r="C101" s="23">
        <f t="shared" si="3"/>
        <v>3.9445552296915403</v>
      </c>
      <c r="D101" s="140">
        <v>1.8320517813011736</v>
      </c>
      <c r="E101" s="140">
        <v>4.1291589405301067E-2</v>
      </c>
      <c r="F101" s="141">
        <f t="shared" si="4"/>
        <v>3.9032636402862391</v>
      </c>
    </row>
    <row r="102" spans="1:6" x14ac:dyDescent="0.25">
      <c r="A102" s="136">
        <v>39326</v>
      </c>
      <c r="B102" s="249">
        <v>3.5065</v>
      </c>
      <c r="C102" s="23">
        <f t="shared" si="3"/>
        <v>3.2332997001974277</v>
      </c>
      <c r="D102" s="140">
        <v>-1.5450836345111336</v>
      </c>
      <c r="E102" s="140">
        <v>0.95975282288779873</v>
      </c>
      <c r="F102" s="141">
        <f t="shared" si="4"/>
        <v>2.273546877309629</v>
      </c>
    </row>
    <row r="103" spans="1:6" x14ac:dyDescent="0.25">
      <c r="A103" s="136">
        <v>39356</v>
      </c>
      <c r="B103" s="249">
        <v>3.5165000000000002</v>
      </c>
      <c r="C103" s="23">
        <f t="shared" si="3"/>
        <v>3.3564307676729417</v>
      </c>
      <c r="D103" s="140">
        <v>8.3241011797549405E-2</v>
      </c>
      <c r="E103" s="140">
        <v>0.52815146481620678</v>
      </c>
      <c r="F103" s="141">
        <f t="shared" si="4"/>
        <v>2.828279302856735</v>
      </c>
    </row>
    <row r="104" spans="1:6" x14ac:dyDescent="0.25">
      <c r="A104" s="136">
        <v>39387</v>
      </c>
      <c r="B104" s="249">
        <v>3.6735000000000002</v>
      </c>
      <c r="C104" s="23">
        <f t="shared" si="3"/>
        <v>3.624338811384491</v>
      </c>
      <c r="D104" s="140">
        <v>0.17606496761961685</v>
      </c>
      <c r="E104" s="140">
        <v>0.30092901304618702</v>
      </c>
      <c r="F104" s="141">
        <f t="shared" si="4"/>
        <v>3.3234097983383037</v>
      </c>
    </row>
    <row r="105" spans="1:6" x14ac:dyDescent="0.25">
      <c r="A105" s="136">
        <v>39417</v>
      </c>
      <c r="B105" s="249">
        <v>3.8505000000000003</v>
      </c>
      <c r="C105" s="23">
        <f t="shared" si="3"/>
        <v>3.9595067714761751</v>
      </c>
      <c r="D105" s="140">
        <v>0.39513845313489943</v>
      </c>
      <c r="E105" s="140">
        <v>-4.1001963849540933E-2</v>
      </c>
      <c r="F105" s="141">
        <f t="shared" si="4"/>
        <v>4.0005087353257158</v>
      </c>
    </row>
    <row r="106" spans="1:6" x14ac:dyDescent="0.25">
      <c r="A106" s="136">
        <v>39448</v>
      </c>
      <c r="B106" s="249">
        <v>3.8930000000000002</v>
      </c>
      <c r="C106" s="23">
        <f t="shared" si="3"/>
        <v>4.9142888957292961</v>
      </c>
      <c r="D106" s="140">
        <v>2.5023673446036887</v>
      </c>
      <c r="E106" s="140">
        <v>0.48105717518181118</v>
      </c>
      <c r="F106" s="141">
        <f t="shared" si="4"/>
        <v>4.4332317205474849</v>
      </c>
    </row>
    <row r="107" spans="1:6" x14ac:dyDescent="0.25">
      <c r="A107" s="136">
        <v>39479</v>
      </c>
      <c r="B107" s="249">
        <v>3.7790000000000004</v>
      </c>
      <c r="C107" s="23">
        <f t="shared" si="3"/>
        <v>4.863793024585978</v>
      </c>
      <c r="D107" s="140">
        <v>0.90243958872357655</v>
      </c>
      <c r="E107" s="140">
        <v>0.37211893547039637</v>
      </c>
      <c r="F107" s="141">
        <f t="shared" si="4"/>
        <v>4.4916740891155813</v>
      </c>
    </row>
    <row r="108" spans="1:6" x14ac:dyDescent="0.25">
      <c r="A108" s="136">
        <v>39508</v>
      </c>
      <c r="B108" s="249">
        <v>3.6470000000000002</v>
      </c>
      <c r="C108" s="23">
        <f t="shared" si="3"/>
        <v>4.5435023300745687</v>
      </c>
      <c r="D108" s="140">
        <v>0.35318830887477232</v>
      </c>
      <c r="E108" s="140">
        <v>0.2888738003288247</v>
      </c>
      <c r="F108" s="141">
        <f t="shared" si="4"/>
        <v>4.2546285297457445</v>
      </c>
    </row>
    <row r="109" spans="1:6" x14ac:dyDescent="0.25">
      <c r="A109" s="136">
        <v>39539</v>
      </c>
      <c r="B109" s="249">
        <v>3.4770000000000003</v>
      </c>
      <c r="C109" s="23">
        <f t="shared" si="3"/>
        <v>4.1734046838236312</v>
      </c>
      <c r="D109" s="140">
        <v>0.19214607206616519</v>
      </c>
      <c r="E109" s="140">
        <v>0.44486995250983125</v>
      </c>
      <c r="F109" s="141">
        <f t="shared" si="4"/>
        <v>3.7285347313138</v>
      </c>
    </row>
    <row r="110" spans="1:6" x14ac:dyDescent="0.25">
      <c r="A110" s="136">
        <v>39569</v>
      </c>
      <c r="B110" s="249">
        <v>3.4770000000000003</v>
      </c>
      <c r="C110" s="23">
        <f t="shared" si="3"/>
        <v>3.7099349382152909</v>
      </c>
      <c r="D110" s="140">
        <v>-0.63785834207788394</v>
      </c>
      <c r="E110" s="140">
        <v>1.6202969663653161E-2</v>
      </c>
      <c r="F110" s="141">
        <f t="shared" si="4"/>
        <v>3.6937319685516377</v>
      </c>
    </row>
    <row r="111" spans="1:6" x14ac:dyDescent="0.25">
      <c r="A111" s="136">
        <v>39600</v>
      </c>
      <c r="B111" s="249">
        <v>3.5090000000000003</v>
      </c>
      <c r="C111" s="23">
        <f t="shared" si="3"/>
        <v>3.6336336625507846</v>
      </c>
      <c r="D111" s="140">
        <v>-9.8620572769200221E-2</v>
      </c>
      <c r="E111" s="140">
        <v>0.27033332287696921</v>
      </c>
      <c r="F111" s="141">
        <f t="shared" si="4"/>
        <v>3.3633003396738155</v>
      </c>
    </row>
    <row r="112" spans="1:6" x14ac:dyDescent="0.25">
      <c r="A112" s="136">
        <v>39630</v>
      </c>
      <c r="B112" s="249">
        <v>3.556</v>
      </c>
      <c r="C112" s="23">
        <f t="shared" si="3"/>
        <v>4.1089104100965352</v>
      </c>
      <c r="D112" s="140">
        <v>1.289175267201474</v>
      </c>
      <c r="E112" s="140">
        <v>0.40518328966277573</v>
      </c>
      <c r="F112" s="141">
        <f t="shared" si="4"/>
        <v>3.7037271204337596</v>
      </c>
    </row>
    <row r="113" spans="1:6" x14ac:dyDescent="0.25">
      <c r="A113" s="136">
        <v>39661</v>
      </c>
      <c r="B113" s="249">
        <v>3.5880000000000001</v>
      </c>
      <c r="C113" s="23">
        <f t="shared" si="3"/>
        <v>3.495666829047674</v>
      </c>
      <c r="D113" s="140">
        <v>-1.2303141631590797</v>
      </c>
      <c r="E113" s="140">
        <v>0.90256407545104511</v>
      </c>
      <c r="F113" s="141">
        <f t="shared" si="4"/>
        <v>2.5931027535966287</v>
      </c>
    </row>
    <row r="114" spans="1:6" x14ac:dyDescent="0.25">
      <c r="A114" s="136">
        <v>39692</v>
      </c>
      <c r="B114" s="249">
        <v>3.5990000000000002</v>
      </c>
      <c r="C114" s="23">
        <f t="shared" si="3"/>
        <v>3.4616235279851577</v>
      </c>
      <c r="D114" s="140">
        <v>-0.20737285854353005</v>
      </c>
      <c r="E114" s="140">
        <v>0.40453754092440947</v>
      </c>
      <c r="F114" s="141">
        <f t="shared" si="4"/>
        <v>3.0570859870607481</v>
      </c>
    </row>
    <row r="115" spans="1:6" x14ac:dyDescent="0.25">
      <c r="A115" s="136">
        <v>39722</v>
      </c>
      <c r="B115" s="249">
        <v>3.609</v>
      </c>
      <c r="C115" s="23">
        <f t="shared" si="3"/>
        <v>3.2136855375779603</v>
      </c>
      <c r="D115" s="140">
        <v>-0.85013255935239984</v>
      </c>
      <c r="E115" s="140">
        <v>1.0821545539619748</v>
      </c>
      <c r="F115" s="141">
        <f t="shared" si="4"/>
        <v>2.1315309836159857</v>
      </c>
    </row>
    <row r="116" spans="1:6" x14ac:dyDescent="0.25">
      <c r="A116" s="136">
        <v>39753</v>
      </c>
      <c r="B116" s="249">
        <v>3.766</v>
      </c>
      <c r="C116" s="23">
        <f t="shared" si="3"/>
        <v>3.2513916617124958</v>
      </c>
      <c r="D116" s="140">
        <v>-0.7100276884204435</v>
      </c>
      <c r="E116" s="140">
        <v>9.8592649954454686E-2</v>
      </c>
      <c r="F116" s="141">
        <f t="shared" si="4"/>
        <v>3.1527990117580411</v>
      </c>
    </row>
    <row r="117" spans="1:6" x14ac:dyDescent="0.25">
      <c r="A117" s="136">
        <v>39783</v>
      </c>
      <c r="B117" s="249">
        <v>3.9430000000000001</v>
      </c>
      <c r="C117" s="23">
        <f t="shared" si="3"/>
        <v>3.1833232450037658</v>
      </c>
      <c r="D117" s="140">
        <v>-1.1809578985178479</v>
      </c>
      <c r="E117" s="140">
        <v>-2.9393942749379221E-2</v>
      </c>
      <c r="F117" s="141">
        <f t="shared" si="4"/>
        <v>3.2127171877531451</v>
      </c>
    </row>
    <row r="118" spans="1:6" x14ac:dyDescent="0.25">
      <c r="A118" s="136">
        <v>39814</v>
      </c>
      <c r="B118" s="249">
        <v>3.988</v>
      </c>
      <c r="C118" s="23">
        <f t="shared" si="3"/>
        <v>3.9764364104222989</v>
      </c>
      <c r="D118" s="140">
        <v>1.5121537792843285</v>
      </c>
      <c r="E118" s="140">
        <v>0.35415199539984399</v>
      </c>
      <c r="F118" s="141">
        <f t="shared" si="4"/>
        <v>3.6222844150224551</v>
      </c>
    </row>
    <row r="119" spans="1:6" x14ac:dyDescent="0.25">
      <c r="A119" s="136">
        <v>39845</v>
      </c>
      <c r="B119" s="249">
        <v>3.8740000000000001</v>
      </c>
      <c r="C119" s="23">
        <f t="shared" si="3"/>
        <v>3.8294878109729065</v>
      </c>
      <c r="D119" s="140">
        <v>-9.6424728914981009E-2</v>
      </c>
      <c r="E119" s="140">
        <v>0.64107242704858702</v>
      </c>
      <c r="F119" s="141">
        <f t="shared" si="4"/>
        <v>3.1884153839243194</v>
      </c>
    </row>
    <row r="120" spans="1:6" x14ac:dyDescent="0.25">
      <c r="A120" s="136">
        <v>39873</v>
      </c>
      <c r="B120" s="249">
        <v>3.742</v>
      </c>
      <c r="C120" s="23">
        <f t="shared" si="3"/>
        <v>4.0922354710406221</v>
      </c>
      <c r="D120" s="140">
        <v>1.0245726439070937</v>
      </c>
      <c r="E120" s="140">
        <v>0.31991350565560916</v>
      </c>
      <c r="F120" s="141">
        <f t="shared" si="4"/>
        <v>3.7723219653850131</v>
      </c>
    </row>
    <row r="121" spans="1:6" x14ac:dyDescent="0.25">
      <c r="A121" s="136">
        <v>39904</v>
      </c>
      <c r="B121" s="249">
        <v>3.5720000000000001</v>
      </c>
      <c r="C121" s="23">
        <f t="shared" si="3"/>
        <v>3.866086742150618</v>
      </c>
      <c r="D121" s="140">
        <v>0.13639500286129305</v>
      </c>
      <c r="E121" s="140">
        <v>6.6127029871153944E-2</v>
      </c>
      <c r="F121" s="141">
        <f t="shared" si="4"/>
        <v>3.7999597122794642</v>
      </c>
    </row>
    <row r="122" spans="1:6" x14ac:dyDescent="0.25">
      <c r="A122" s="136">
        <v>39934</v>
      </c>
      <c r="B122" s="249">
        <v>3.5720000000000001</v>
      </c>
      <c r="C122" s="23">
        <f t="shared" si="3"/>
        <v>3.7758117531732607</v>
      </c>
      <c r="D122" s="140">
        <v>2.3874115821101928E-3</v>
      </c>
      <c r="E122" s="140">
        <v>0.60516084642828016</v>
      </c>
      <c r="F122" s="141">
        <f t="shared" si="4"/>
        <v>3.1706509067449806</v>
      </c>
    </row>
    <row r="123" spans="1:6" x14ac:dyDescent="0.25">
      <c r="A123" s="136">
        <v>39965</v>
      </c>
      <c r="B123" s="249">
        <v>3.6040000000000001</v>
      </c>
      <c r="C123" s="23">
        <f t="shared" si="3"/>
        <v>3.4379011151237182</v>
      </c>
      <c r="D123" s="140">
        <v>-0.83079918741501291</v>
      </c>
      <c r="E123" s="140">
        <v>0.62492740203718056</v>
      </c>
      <c r="F123" s="141">
        <f t="shared" si="4"/>
        <v>2.8129737130865378</v>
      </c>
    </row>
    <row r="124" spans="1:6" x14ac:dyDescent="0.25">
      <c r="A124" s="136">
        <v>39995</v>
      </c>
      <c r="B124" s="249">
        <v>3.6510000000000002</v>
      </c>
      <c r="C124" s="23">
        <f t="shared" si="3"/>
        <v>3.59437419716958</v>
      </c>
      <c r="D124" s="140">
        <v>0.16458721782658672</v>
      </c>
      <c r="E124" s="140">
        <v>0.48249332815585827</v>
      </c>
      <c r="F124" s="141">
        <f t="shared" si="4"/>
        <v>3.1118808690137216</v>
      </c>
    </row>
    <row r="125" spans="1:6" x14ac:dyDescent="0.25">
      <c r="A125" s="136">
        <v>40026</v>
      </c>
      <c r="B125" s="249">
        <v>3.6830000000000003</v>
      </c>
      <c r="C125" s="23">
        <f t="shared" si="3"/>
        <v>3.9332599395377716</v>
      </c>
      <c r="D125" s="140">
        <v>0.80321320387278783</v>
      </c>
      <c r="E125" s="140">
        <v>0.23535509964628923</v>
      </c>
      <c r="F125" s="141">
        <f t="shared" si="4"/>
        <v>3.6979048398914824</v>
      </c>
    </row>
    <row r="126" spans="1:6" x14ac:dyDescent="0.25">
      <c r="A126" s="136">
        <v>40057</v>
      </c>
      <c r="B126" s="249">
        <v>3.6940000000000004</v>
      </c>
      <c r="C126" s="23">
        <f t="shared" si="3"/>
        <v>3.8380477306493601</v>
      </c>
      <c r="D126" s="140">
        <v>-7.5982943182362817E-2</v>
      </c>
      <c r="E126" s="140">
        <v>0.31383680897028138</v>
      </c>
      <c r="F126" s="141">
        <f t="shared" si="4"/>
        <v>3.5242109216790789</v>
      </c>
    </row>
    <row r="127" spans="1:6" x14ac:dyDescent="0.25">
      <c r="A127" s="136">
        <v>40087</v>
      </c>
      <c r="B127" s="249">
        <v>3.7040000000000002</v>
      </c>
      <c r="C127" s="23">
        <f t="shared" si="3"/>
        <v>3.9846678200001917</v>
      </c>
      <c r="D127" s="140">
        <v>0.48699987940957201</v>
      </c>
      <c r="E127" s="140">
        <v>0.810870657069102</v>
      </c>
      <c r="F127" s="141">
        <f t="shared" si="4"/>
        <v>3.1737971629310895</v>
      </c>
    </row>
    <row r="128" spans="1:6" x14ac:dyDescent="0.25">
      <c r="A128" s="136">
        <v>40118</v>
      </c>
      <c r="B128" s="249">
        <v>3.8610000000000002</v>
      </c>
      <c r="C128" s="23">
        <f t="shared" si="3"/>
        <v>4.0915721833143532</v>
      </c>
      <c r="D128" s="140">
        <v>9.7321929045280489E-2</v>
      </c>
      <c r="E128" s="140">
        <v>0.18315331445715491</v>
      </c>
      <c r="F128" s="141">
        <f t="shared" si="4"/>
        <v>3.9084188688571984</v>
      </c>
    </row>
    <row r="129" spans="1:6" x14ac:dyDescent="0.25">
      <c r="A129" s="136">
        <v>40148</v>
      </c>
      <c r="B129" s="249">
        <v>4.0380000000000003</v>
      </c>
      <c r="C129" s="23">
        <f t="shared" si="3"/>
        <v>4.0004293319520814</v>
      </c>
      <c r="D129" s="140">
        <v>-0.51171649286377074</v>
      </c>
      <c r="E129" s="140">
        <v>0.5965444566520236</v>
      </c>
      <c r="F129" s="141">
        <f t="shared" si="4"/>
        <v>3.4038848753000579</v>
      </c>
    </row>
    <row r="130" spans="1:6" x14ac:dyDescent="0.25">
      <c r="A130" s="136">
        <v>40179</v>
      </c>
      <c r="B130" s="249">
        <v>4.0855000000000006</v>
      </c>
      <c r="C130" s="23">
        <f t="shared" si="3"/>
        <v>4.1272567715305</v>
      </c>
      <c r="D130" s="140">
        <v>0.17809710683956587</v>
      </c>
      <c r="E130" s="140">
        <v>0.68513221956536507</v>
      </c>
      <c r="F130" s="141">
        <f t="shared" si="4"/>
        <v>3.4421245519651347</v>
      </c>
    </row>
    <row r="131" spans="1:6" x14ac:dyDescent="0.25">
      <c r="A131" s="136">
        <v>40210</v>
      </c>
      <c r="B131" s="249">
        <v>3.9715000000000003</v>
      </c>
      <c r="C131" s="23">
        <f t="shared" si="3"/>
        <v>3.9325334952222475</v>
      </c>
      <c r="D131" s="140">
        <v>-0.17559362432462963</v>
      </c>
      <c r="E131" s="140">
        <v>0.57748152042825052</v>
      </c>
      <c r="F131" s="141">
        <f t="shared" si="4"/>
        <v>3.3550519747939971</v>
      </c>
    </row>
    <row r="132" spans="1:6" x14ac:dyDescent="0.25">
      <c r="A132" s="136">
        <v>40238</v>
      </c>
      <c r="B132" s="249">
        <v>3.8395000000000001</v>
      </c>
      <c r="C132" s="23">
        <f t="shared" si="3"/>
        <v>3.4358920560372623</v>
      </c>
      <c r="D132" s="140">
        <v>-0.99983901226082716</v>
      </c>
      <c r="E132" s="140">
        <v>0.29540152958307531</v>
      </c>
      <c r="F132" s="141">
        <f t="shared" si="4"/>
        <v>3.1404905264541871</v>
      </c>
    </row>
    <row r="133" spans="1:6" x14ac:dyDescent="0.25">
      <c r="A133" s="136">
        <v>40269</v>
      </c>
      <c r="B133" s="249">
        <v>3.6695000000000002</v>
      </c>
      <c r="C133" s="23">
        <f t="shared" si="3"/>
        <v>3.4675723853917626</v>
      </c>
      <c r="D133" s="140">
        <v>0.21738979711093667</v>
      </c>
      <c r="E133" s="140">
        <v>0.11643443295002777</v>
      </c>
      <c r="F133" s="141">
        <f t="shared" si="4"/>
        <v>3.3511379524417348</v>
      </c>
    </row>
    <row r="134" spans="1:6" x14ac:dyDescent="0.25">
      <c r="A134" s="136">
        <v>40299</v>
      </c>
      <c r="B134" s="249">
        <v>3.6695000000000002</v>
      </c>
      <c r="C134" s="23">
        <f t="shared" si="3"/>
        <v>3.3027778491999285</v>
      </c>
      <c r="D134" s="140">
        <v>-0.64270103217909202</v>
      </c>
      <c r="E134" s="140">
        <v>0.83872135574118201</v>
      </c>
      <c r="F134" s="141">
        <f t="shared" si="4"/>
        <v>2.4640564934587466</v>
      </c>
    </row>
    <row r="135" spans="1:6" x14ac:dyDescent="0.25">
      <c r="A135" s="136">
        <v>40330</v>
      </c>
      <c r="B135" s="249">
        <v>3.7015000000000002</v>
      </c>
      <c r="C135" s="23">
        <f t="shared" si="3"/>
        <v>3.292978242690288</v>
      </c>
      <c r="D135" s="140">
        <v>-0.45028859888660028</v>
      </c>
      <c r="E135" s="140">
        <v>0.27912264841692208</v>
      </c>
      <c r="F135" s="141">
        <f t="shared" si="4"/>
        <v>3.013855594273366</v>
      </c>
    </row>
    <row r="136" spans="1:6" x14ac:dyDescent="0.25">
      <c r="A136" s="136">
        <v>40360</v>
      </c>
      <c r="B136" s="249">
        <v>3.7485000000000004</v>
      </c>
      <c r="C136" s="23">
        <f t="shared" si="3"/>
        <v>3.2308420739118748</v>
      </c>
      <c r="D136" s="140">
        <v>-0.68384092608169378</v>
      </c>
      <c r="E136" s="140">
        <v>0.64271400460776218</v>
      </c>
      <c r="F136" s="141">
        <f t="shared" si="4"/>
        <v>2.5881280693041129</v>
      </c>
    </row>
    <row r="137" spans="1:6" x14ac:dyDescent="0.25">
      <c r="A137" s="136">
        <v>40391</v>
      </c>
      <c r="B137" s="249">
        <v>3.7805</v>
      </c>
      <c r="C137" s="23">
        <f t="shared" si="3"/>
        <v>3.4192052549054148</v>
      </c>
      <c r="D137" s="140">
        <v>-1.2036836359081513E-2</v>
      </c>
      <c r="E137" s="140">
        <v>5.5572540583573291E-2</v>
      </c>
      <c r="F137" s="141">
        <f t="shared" si="4"/>
        <v>3.3636327143218416</v>
      </c>
    </row>
    <row r="138" spans="1:6" x14ac:dyDescent="0.25">
      <c r="A138" s="136">
        <v>40422</v>
      </c>
      <c r="B138" s="249">
        <v>3.7915000000000001</v>
      </c>
      <c r="C138" s="23">
        <f t="shared" si="3"/>
        <v>3.6845487386148643</v>
      </c>
      <c r="D138" s="140">
        <v>0.4051512848486864</v>
      </c>
      <c r="E138" s="140">
        <v>0.86343955217307178</v>
      </c>
      <c r="F138" s="141">
        <f t="shared" si="4"/>
        <v>2.8211091864417925</v>
      </c>
    </row>
    <row r="139" spans="1:6" x14ac:dyDescent="0.25">
      <c r="A139" s="136">
        <v>40452</v>
      </c>
      <c r="B139" s="249">
        <v>3.8015000000000003</v>
      </c>
      <c r="C139" s="23">
        <f t="shared" ref="C139:C202" si="5">C138+$B$3*(B139-C138)+$B$5*(C138^($B$6))*D139+(1-$B$3)*(B139-B138)</f>
        <v>3.8208888081096246</v>
      </c>
      <c r="D139" s="140">
        <v>0.25550599085692766</v>
      </c>
      <c r="E139" s="140">
        <v>0.43081877215841513</v>
      </c>
      <c r="F139" s="141">
        <f t="shared" ref="F139:F202" si="6">C139-E139</f>
        <v>3.3900700359512097</v>
      </c>
    </row>
    <row r="140" spans="1:6" x14ac:dyDescent="0.25">
      <c r="A140" s="136">
        <v>40483</v>
      </c>
      <c r="B140" s="249">
        <v>3.9585000000000004</v>
      </c>
      <c r="C140" s="23">
        <f t="shared" si="5"/>
        <v>3.5548931274150406</v>
      </c>
      <c r="D140" s="140">
        <v>-1.1227544584755673</v>
      </c>
      <c r="E140" s="140">
        <v>-4.7187871699377694E-2</v>
      </c>
      <c r="F140" s="141">
        <f t="shared" si="6"/>
        <v>3.6020809991144183</v>
      </c>
    </row>
    <row r="141" spans="1:6" x14ac:dyDescent="0.25">
      <c r="A141" s="136">
        <v>40513</v>
      </c>
      <c r="B141" s="249">
        <v>4.1355000000000004</v>
      </c>
      <c r="C141" s="23">
        <f t="shared" si="5"/>
        <v>3.8274200593482699</v>
      </c>
      <c r="D141" s="140">
        <v>-8.2602973458662604E-2</v>
      </c>
      <c r="E141" s="140">
        <v>0.84856145944423267</v>
      </c>
      <c r="F141" s="141">
        <f t="shared" si="6"/>
        <v>2.9788585999040373</v>
      </c>
    </row>
    <row r="142" spans="1:6" x14ac:dyDescent="0.25">
      <c r="A142" s="136">
        <v>40544</v>
      </c>
      <c r="B142" s="249">
        <v>4.1855000000000002</v>
      </c>
      <c r="C142" s="23">
        <f t="shared" si="5"/>
        <v>3.6833846962100374</v>
      </c>
      <c r="D142" s="140">
        <v>-0.77893662028819011</v>
      </c>
      <c r="E142" s="140">
        <v>0.97690928320837456</v>
      </c>
      <c r="F142" s="141">
        <f t="shared" si="6"/>
        <v>2.7064754130016628</v>
      </c>
    </row>
    <row r="143" spans="1:6" x14ac:dyDescent="0.25">
      <c r="A143" s="136">
        <v>40575</v>
      </c>
      <c r="B143" s="249">
        <v>4.0715000000000003</v>
      </c>
      <c r="C143" s="23">
        <f t="shared" si="5"/>
        <v>3.8741459837187215</v>
      </c>
      <c r="D143" s="140">
        <v>0.40889956543179523</v>
      </c>
      <c r="E143" s="140">
        <v>0.54911466379755292</v>
      </c>
      <c r="F143" s="141">
        <f t="shared" si="6"/>
        <v>3.3250313199211687</v>
      </c>
    </row>
    <row r="144" spans="1:6" x14ac:dyDescent="0.25">
      <c r="A144" s="136">
        <v>40603</v>
      </c>
      <c r="B144" s="249">
        <v>3.9395000000000002</v>
      </c>
      <c r="C144" s="23">
        <f t="shared" si="5"/>
        <v>3.4612512589512527</v>
      </c>
      <c r="D144" s="140">
        <v>-0.91470082497359528</v>
      </c>
      <c r="E144" s="140">
        <v>0.70078744469687582</v>
      </c>
      <c r="F144" s="141">
        <f t="shared" si="6"/>
        <v>2.7604638142543769</v>
      </c>
    </row>
    <row r="145" spans="1:6" x14ac:dyDescent="0.25">
      <c r="A145" s="136">
        <v>40634</v>
      </c>
      <c r="B145" s="249">
        <v>3.7695000000000003</v>
      </c>
      <c r="C145" s="23">
        <f t="shared" si="5"/>
        <v>3.4585570579950904</v>
      </c>
      <c r="D145" s="140">
        <v>5.3888355965135443E-2</v>
      </c>
      <c r="E145" s="140">
        <v>0.75866697511185832</v>
      </c>
      <c r="F145" s="141">
        <f t="shared" si="6"/>
        <v>2.6998900828832322</v>
      </c>
    </row>
    <row r="146" spans="1:6" x14ac:dyDescent="0.25">
      <c r="A146" s="136">
        <v>40664</v>
      </c>
      <c r="B146" s="249">
        <v>3.7695000000000003</v>
      </c>
      <c r="C146" s="23">
        <f t="shared" si="5"/>
        <v>3.5420883686861733</v>
      </c>
      <c r="D146" s="140">
        <v>-3.6397680611229721E-2</v>
      </c>
      <c r="E146" s="140">
        <v>0.79586761158572372</v>
      </c>
      <c r="F146" s="141">
        <f t="shared" si="6"/>
        <v>2.7462207571004495</v>
      </c>
    </row>
    <row r="147" spans="1:6" x14ac:dyDescent="0.25">
      <c r="A147" s="136">
        <v>40695</v>
      </c>
      <c r="B147" s="249">
        <v>3.8015000000000003</v>
      </c>
      <c r="C147" s="23">
        <f t="shared" si="5"/>
        <v>3.7426739656274712</v>
      </c>
      <c r="D147" s="140">
        <v>0.27430425456580293</v>
      </c>
      <c r="E147" s="140">
        <v>6.7444942606836214E-2</v>
      </c>
      <c r="F147" s="141">
        <f t="shared" si="6"/>
        <v>3.675229023020635</v>
      </c>
    </row>
    <row r="148" spans="1:6" x14ac:dyDescent="0.25">
      <c r="A148" s="136">
        <v>40725</v>
      </c>
      <c r="B148" s="249">
        <v>3.8485</v>
      </c>
      <c r="C148" s="23">
        <f t="shared" si="5"/>
        <v>3.9263744188540484</v>
      </c>
      <c r="D148" s="140">
        <v>0.32228730303493319</v>
      </c>
      <c r="E148" s="140">
        <v>0.50016152940034397</v>
      </c>
      <c r="F148" s="141">
        <f t="shared" si="6"/>
        <v>3.4262128894537045</v>
      </c>
    </row>
    <row r="149" spans="1:6" x14ac:dyDescent="0.25">
      <c r="A149" s="136">
        <v>40756</v>
      </c>
      <c r="B149" s="249">
        <v>3.8805000000000001</v>
      </c>
      <c r="C149" s="23">
        <f t="shared" si="5"/>
        <v>4.0134541329972446</v>
      </c>
      <c r="D149" s="140">
        <v>0.21042129024703357</v>
      </c>
      <c r="E149" s="140">
        <v>-3.0503118658772782E-2</v>
      </c>
      <c r="F149" s="141">
        <f t="shared" si="6"/>
        <v>4.0439572516560176</v>
      </c>
    </row>
    <row r="150" spans="1:6" x14ac:dyDescent="0.25">
      <c r="A150" s="136">
        <v>40787</v>
      </c>
      <c r="B150" s="249">
        <v>3.8915000000000002</v>
      </c>
      <c r="C150" s="23">
        <f t="shared" si="5"/>
        <v>4.3399650097063533</v>
      </c>
      <c r="D150" s="140">
        <v>0.93717956878184872</v>
      </c>
      <c r="E150" s="140">
        <v>0.66095956543343481</v>
      </c>
      <c r="F150" s="141">
        <f t="shared" si="6"/>
        <v>3.6790054442729185</v>
      </c>
    </row>
    <row r="151" spans="1:6" x14ac:dyDescent="0.25">
      <c r="A151" s="136">
        <v>40817</v>
      </c>
      <c r="B151" s="249">
        <v>3.9015</v>
      </c>
      <c r="C151" s="23">
        <f t="shared" si="5"/>
        <v>4.3698264144127652</v>
      </c>
      <c r="D151" s="140">
        <v>0.40140955657656763</v>
      </c>
      <c r="E151" s="140">
        <v>0.3856921328788282</v>
      </c>
      <c r="F151" s="141">
        <f t="shared" si="6"/>
        <v>3.9841342815339371</v>
      </c>
    </row>
    <row r="152" spans="1:6" x14ac:dyDescent="0.25">
      <c r="A152" s="136">
        <v>40848</v>
      </c>
      <c r="B152" s="249">
        <v>4.0585000000000004</v>
      </c>
      <c r="C152" s="23">
        <f t="shared" si="5"/>
        <v>3.9741828228596083</v>
      </c>
      <c r="D152" s="140">
        <v>-1.0258924849784063</v>
      </c>
      <c r="E152" s="140">
        <v>0.15824992490152767</v>
      </c>
      <c r="F152" s="141">
        <f t="shared" si="6"/>
        <v>3.8159328979580804</v>
      </c>
    </row>
    <row r="153" spans="1:6" x14ac:dyDescent="0.25">
      <c r="A153" s="136">
        <v>40878</v>
      </c>
      <c r="B153" s="249">
        <v>4.2355</v>
      </c>
      <c r="C153" s="23">
        <f t="shared" si="5"/>
        <v>4.1394535418223652</v>
      </c>
      <c r="D153" s="140">
        <v>-9.9974750115724681E-2</v>
      </c>
      <c r="E153" s="140">
        <v>0.79817840808864571</v>
      </c>
      <c r="F153" s="141">
        <f t="shared" si="6"/>
        <v>3.3412751337337196</v>
      </c>
    </row>
    <row r="154" spans="1:6" x14ac:dyDescent="0.25">
      <c r="A154" s="136">
        <v>40909</v>
      </c>
      <c r="B154" s="249">
        <v>4.2880000000000003</v>
      </c>
      <c r="C154" s="23">
        <f t="shared" si="5"/>
        <v>3.9153080131543465</v>
      </c>
      <c r="D154" s="140">
        <v>-0.79266905242125607</v>
      </c>
      <c r="E154" s="140">
        <v>-4.8911851840971333E-2</v>
      </c>
      <c r="F154" s="141">
        <f t="shared" si="6"/>
        <v>3.964219864995318</v>
      </c>
    </row>
    <row r="155" spans="1:6" x14ac:dyDescent="0.25">
      <c r="A155" s="136">
        <v>40940</v>
      </c>
      <c r="B155" s="249">
        <v>4.1740000000000004</v>
      </c>
      <c r="C155" s="23">
        <f t="shared" si="5"/>
        <v>3.8464499161022285</v>
      </c>
      <c r="D155" s="140">
        <v>-0.18723650200824293</v>
      </c>
      <c r="E155" s="140">
        <v>4.7640477307460329E-2</v>
      </c>
      <c r="F155" s="141">
        <f t="shared" si="6"/>
        <v>3.7988094387947684</v>
      </c>
    </row>
    <row r="156" spans="1:6" x14ac:dyDescent="0.25">
      <c r="A156" s="136">
        <v>40969</v>
      </c>
      <c r="B156" s="249">
        <v>4.0419999999999998</v>
      </c>
      <c r="C156" s="23">
        <f t="shared" si="5"/>
        <v>4.3307490099767794</v>
      </c>
      <c r="D156" s="140">
        <v>1.3814015596765379</v>
      </c>
      <c r="E156" s="140">
        <v>8.6345792837934934E-2</v>
      </c>
      <c r="F156" s="141">
        <f t="shared" si="6"/>
        <v>4.2444032171388448</v>
      </c>
    </row>
    <row r="157" spans="1:6" x14ac:dyDescent="0.25">
      <c r="A157" s="136">
        <v>41000</v>
      </c>
      <c r="B157" s="249">
        <v>3.8720000000000003</v>
      </c>
      <c r="C157" s="23">
        <f t="shared" si="5"/>
        <v>4.3415010158704961</v>
      </c>
      <c r="D157" s="140">
        <v>0.68352343877920263</v>
      </c>
      <c r="E157" s="140">
        <v>0.28526141891836881</v>
      </c>
      <c r="F157" s="141">
        <f t="shared" si="6"/>
        <v>4.0562395969521274</v>
      </c>
    </row>
    <row r="158" spans="1:6" x14ac:dyDescent="0.25">
      <c r="A158" s="136">
        <v>41030</v>
      </c>
      <c r="B158" s="249">
        <v>3.8720000000000003</v>
      </c>
      <c r="C158" s="23">
        <f t="shared" si="5"/>
        <v>4.3622784763817091</v>
      </c>
      <c r="D158" s="140">
        <v>0.42012465517342418</v>
      </c>
      <c r="E158" s="140">
        <v>0.47577908547074815</v>
      </c>
      <c r="F158" s="141">
        <f t="shared" si="6"/>
        <v>3.8864993909109611</v>
      </c>
    </row>
    <row r="159" spans="1:6" x14ac:dyDescent="0.25">
      <c r="A159" s="136">
        <v>41061</v>
      </c>
      <c r="B159" s="249">
        <v>3.9040000000000004</v>
      </c>
      <c r="C159" s="23">
        <f t="shared" si="5"/>
        <v>4.6229693102702143</v>
      </c>
      <c r="D159" s="140">
        <v>0.95928251438686907</v>
      </c>
      <c r="E159" s="140">
        <v>0.2237892136942817</v>
      </c>
      <c r="F159" s="141">
        <f t="shared" si="6"/>
        <v>4.3991800965759325</v>
      </c>
    </row>
    <row r="160" spans="1:6" x14ac:dyDescent="0.25">
      <c r="A160" s="136">
        <v>41091</v>
      </c>
      <c r="B160" s="249">
        <v>3.9510000000000001</v>
      </c>
      <c r="C160" s="23">
        <f t="shared" si="5"/>
        <v>4.4478323090209511</v>
      </c>
      <c r="D160" s="140">
        <v>1.819944174642635E-3</v>
      </c>
      <c r="E160" s="140">
        <v>2.6986322795718691</v>
      </c>
      <c r="F160" s="141">
        <f t="shared" si="6"/>
        <v>1.7492000294490819</v>
      </c>
    </row>
    <row r="161" spans="1:6" x14ac:dyDescent="0.25">
      <c r="A161" s="136">
        <v>41122</v>
      </c>
      <c r="B161" s="249">
        <v>3.9830000000000001</v>
      </c>
      <c r="C161" s="23">
        <f t="shared" si="5"/>
        <v>4.6297780829116411</v>
      </c>
      <c r="D161" s="140">
        <v>0.75856717687985487</v>
      </c>
      <c r="E161" s="140">
        <v>0.69869333517825283</v>
      </c>
      <c r="F161" s="141">
        <f t="shared" si="6"/>
        <v>3.9310847477333883</v>
      </c>
    </row>
    <row r="162" spans="1:6" x14ac:dyDescent="0.25">
      <c r="A162" s="136">
        <v>41153</v>
      </c>
      <c r="B162" s="249">
        <v>3.9940000000000002</v>
      </c>
      <c r="C162" s="23">
        <f t="shared" si="5"/>
        <v>5.0339720549412563</v>
      </c>
      <c r="D162" s="140">
        <v>1.4522113713145346</v>
      </c>
      <c r="E162" s="140">
        <v>0.34464878605578525</v>
      </c>
      <c r="F162" s="141">
        <f t="shared" si="6"/>
        <v>4.6893232688854711</v>
      </c>
    </row>
    <row r="163" spans="1:6" x14ac:dyDescent="0.25">
      <c r="A163" s="136">
        <v>41183</v>
      </c>
      <c r="B163" s="249">
        <v>4.0040000000000004</v>
      </c>
      <c r="C163" s="23">
        <f t="shared" si="5"/>
        <v>4.9650738824041998</v>
      </c>
      <c r="D163" s="140">
        <v>0.57118628754749712</v>
      </c>
      <c r="E163" s="140">
        <v>0.48345761061679954</v>
      </c>
      <c r="F163" s="141">
        <f t="shared" si="6"/>
        <v>4.4816162717874004</v>
      </c>
    </row>
    <row r="164" spans="1:6" x14ac:dyDescent="0.25">
      <c r="A164" s="136">
        <v>41214</v>
      </c>
      <c r="B164" s="249">
        <v>4.1610000000000005</v>
      </c>
      <c r="C164" s="23">
        <f t="shared" si="5"/>
        <v>5.0538103435552033</v>
      </c>
      <c r="D164" s="140">
        <v>0.54248359627233778</v>
      </c>
      <c r="E164" s="140">
        <v>-7.9910790782484281E-2</v>
      </c>
      <c r="F164" s="141">
        <f t="shared" si="6"/>
        <v>5.1337211343376872</v>
      </c>
    </row>
    <row r="165" spans="1:6" x14ac:dyDescent="0.25">
      <c r="A165" s="136">
        <v>41244</v>
      </c>
      <c r="B165" s="249">
        <v>4.3380000000000001</v>
      </c>
      <c r="C165" s="23">
        <f t="shared" si="5"/>
        <v>4.9983113458482729</v>
      </c>
      <c r="D165" s="140">
        <v>0.10364971662510636</v>
      </c>
      <c r="E165" s="140">
        <v>0.64845416639268483</v>
      </c>
      <c r="F165" s="141">
        <f t="shared" si="6"/>
        <v>4.3498571794555883</v>
      </c>
    </row>
    <row r="166" spans="1:6" x14ac:dyDescent="0.25">
      <c r="A166" s="136">
        <v>41275</v>
      </c>
      <c r="B166" s="249">
        <v>4.3929999999999998</v>
      </c>
      <c r="C166" s="23">
        <f t="shared" si="5"/>
        <v>5.1138767690479252</v>
      </c>
      <c r="D166" s="140">
        <v>0.6244672815224116</v>
      </c>
      <c r="E166" s="140">
        <v>0.22657950799864116</v>
      </c>
      <c r="F166" s="141">
        <f t="shared" si="6"/>
        <v>4.8872972610492837</v>
      </c>
    </row>
    <row r="167" spans="1:6" x14ac:dyDescent="0.25">
      <c r="A167" s="136">
        <v>41306</v>
      </c>
      <c r="B167" s="249">
        <v>4.2789999999999999</v>
      </c>
      <c r="C167" s="23">
        <f t="shared" si="5"/>
        <v>4.3062285673220897</v>
      </c>
      <c r="D167" s="140">
        <v>-1.0942891653909588</v>
      </c>
      <c r="E167" s="140">
        <v>0.29367421706025937</v>
      </c>
      <c r="F167" s="141">
        <f t="shared" si="6"/>
        <v>4.0125543502618299</v>
      </c>
    </row>
    <row r="168" spans="1:6" x14ac:dyDescent="0.25">
      <c r="A168" s="136">
        <v>41334</v>
      </c>
      <c r="B168" s="249">
        <v>4.1470000000000002</v>
      </c>
      <c r="C168" s="23">
        <f t="shared" si="5"/>
        <v>4.1997799895174843</v>
      </c>
      <c r="D168" s="140">
        <v>8.6214066653006322E-2</v>
      </c>
      <c r="E168" s="140">
        <v>0.60757909499678775</v>
      </c>
      <c r="F168" s="141">
        <f t="shared" si="6"/>
        <v>3.5922008945206967</v>
      </c>
    </row>
    <row r="169" spans="1:6" x14ac:dyDescent="0.25">
      <c r="A169" s="136">
        <v>41365</v>
      </c>
      <c r="B169" s="249">
        <v>3.9770000000000003</v>
      </c>
      <c r="C169" s="23">
        <f t="shared" si="5"/>
        <v>4.0866824408865243</v>
      </c>
      <c r="D169" s="140">
        <v>0.18815909955023949</v>
      </c>
      <c r="E169" s="140">
        <v>0.5216968258548762</v>
      </c>
      <c r="F169" s="141">
        <f t="shared" si="6"/>
        <v>3.5649856150316479</v>
      </c>
    </row>
    <row r="170" spans="1:6" x14ac:dyDescent="0.25">
      <c r="A170" s="136">
        <v>41395</v>
      </c>
      <c r="B170" s="249">
        <v>3.9770000000000003</v>
      </c>
      <c r="C170" s="23">
        <f t="shared" si="5"/>
        <v>4.0378975426379471</v>
      </c>
      <c r="D170" s="140">
        <v>-3.8488728548052055E-2</v>
      </c>
      <c r="E170" s="140">
        <v>0.75678403976263942</v>
      </c>
      <c r="F170" s="141">
        <f t="shared" si="6"/>
        <v>3.2811135028753076</v>
      </c>
    </row>
    <row r="171" spans="1:6" x14ac:dyDescent="0.25">
      <c r="A171" s="136">
        <v>41426</v>
      </c>
      <c r="B171" s="249">
        <v>4.0090000000000003</v>
      </c>
      <c r="C171" s="23">
        <f t="shared" si="5"/>
        <v>3.7904912580624894</v>
      </c>
      <c r="D171" s="140">
        <v>-0.68237519962323379</v>
      </c>
      <c r="E171" s="140">
        <v>0.33378892607661215</v>
      </c>
      <c r="F171" s="141">
        <f t="shared" si="6"/>
        <v>3.4567023319858774</v>
      </c>
    </row>
    <row r="172" spans="1:6" x14ac:dyDescent="0.25">
      <c r="A172" s="136">
        <v>41456</v>
      </c>
      <c r="B172" s="249">
        <v>4.056</v>
      </c>
      <c r="C172" s="23">
        <f t="shared" si="5"/>
        <v>3.9008084800146277</v>
      </c>
      <c r="D172" s="140">
        <v>-1.195002654731858E-2</v>
      </c>
      <c r="E172" s="140">
        <v>0.29694071744254358</v>
      </c>
      <c r="F172" s="141">
        <f t="shared" si="6"/>
        <v>3.6038677625720839</v>
      </c>
    </row>
    <row r="173" spans="1:6" x14ac:dyDescent="0.25">
      <c r="A173" s="136">
        <v>41487</v>
      </c>
      <c r="B173" s="249">
        <v>4.0880000000000001</v>
      </c>
      <c r="C173" s="23">
        <f t="shared" si="5"/>
        <v>3.5310428171324437</v>
      </c>
      <c r="D173" s="140">
        <v>-1.1988393169904581</v>
      </c>
      <c r="E173" s="140">
        <v>0.20312476986104688</v>
      </c>
      <c r="F173" s="141">
        <f t="shared" si="6"/>
        <v>3.327918047271397</v>
      </c>
    </row>
    <row r="174" spans="1:6" x14ac:dyDescent="0.25">
      <c r="A174" s="136">
        <v>41518</v>
      </c>
      <c r="B174" s="249">
        <v>4.0990000000000002</v>
      </c>
      <c r="C174" s="23">
        <f t="shared" si="5"/>
        <v>4.1661185319952416</v>
      </c>
      <c r="D174" s="140">
        <v>1.2643715937817799</v>
      </c>
      <c r="E174" s="140">
        <v>0.51798662736027756</v>
      </c>
      <c r="F174" s="141">
        <f t="shared" si="6"/>
        <v>3.6481319046349641</v>
      </c>
    </row>
    <row r="175" spans="1:6" x14ac:dyDescent="0.25">
      <c r="A175" s="136">
        <v>41548</v>
      </c>
      <c r="B175" s="249">
        <v>4.109</v>
      </c>
      <c r="C175" s="23">
        <f t="shared" si="5"/>
        <v>4.0044898980575958</v>
      </c>
      <c r="D175" s="140">
        <v>-0.38890628701375857</v>
      </c>
      <c r="E175" s="140">
        <v>0.18681829174922535</v>
      </c>
      <c r="F175" s="141">
        <f t="shared" si="6"/>
        <v>3.8176716063083704</v>
      </c>
    </row>
    <row r="176" spans="1:6" x14ac:dyDescent="0.25">
      <c r="A176" s="136">
        <v>41579</v>
      </c>
      <c r="B176" s="249">
        <v>4.266</v>
      </c>
      <c r="C176" s="23">
        <f t="shared" si="5"/>
        <v>4.8111476107950972</v>
      </c>
      <c r="D176" s="140">
        <v>1.6234564300838965</v>
      </c>
      <c r="E176" s="140">
        <v>-0.11109963019353582</v>
      </c>
      <c r="F176" s="141">
        <f t="shared" si="6"/>
        <v>4.9222472409886331</v>
      </c>
    </row>
    <row r="177" spans="1:6" x14ac:dyDescent="0.25">
      <c r="A177" s="136">
        <v>41609</v>
      </c>
      <c r="B177" s="249">
        <v>4.4430000000000005</v>
      </c>
      <c r="C177" s="23">
        <f t="shared" si="5"/>
        <v>4.9642527517419559</v>
      </c>
      <c r="D177" s="140">
        <v>0.34817065560477173</v>
      </c>
      <c r="E177" s="140">
        <v>0.34195306344036758</v>
      </c>
      <c r="F177" s="141">
        <f t="shared" si="6"/>
        <v>4.6222996883015881</v>
      </c>
    </row>
    <row r="178" spans="1:6" x14ac:dyDescent="0.25">
      <c r="A178" s="136">
        <v>41640</v>
      </c>
      <c r="B178" s="249">
        <v>4.5005000000000006</v>
      </c>
      <c r="C178" s="23">
        <f t="shared" si="5"/>
        <v>5.5539328246821338</v>
      </c>
      <c r="D178" s="140">
        <v>1.6388303087883065</v>
      </c>
      <c r="E178" s="140">
        <v>0.75342297867151498</v>
      </c>
      <c r="F178" s="141">
        <f t="shared" si="6"/>
        <v>4.8005098460106188</v>
      </c>
    </row>
    <row r="179" spans="1:6" x14ac:dyDescent="0.25">
      <c r="A179" s="136">
        <v>41671</v>
      </c>
      <c r="B179" s="249">
        <v>4.3864999999999998</v>
      </c>
      <c r="C179" s="23">
        <f t="shared" si="5"/>
        <v>4.5115206954604972</v>
      </c>
      <c r="D179" s="140">
        <v>-1.3441040073035027</v>
      </c>
      <c r="E179" s="140">
        <v>-1.9592610084667235E-2</v>
      </c>
      <c r="F179" s="141">
        <f t="shared" si="6"/>
        <v>4.5311133055451647</v>
      </c>
    </row>
    <row r="180" spans="1:6" x14ac:dyDescent="0.25">
      <c r="A180" s="136">
        <v>41699</v>
      </c>
      <c r="B180" s="249">
        <v>4.2545000000000002</v>
      </c>
      <c r="C180" s="23">
        <f t="shared" si="5"/>
        <v>3.5795286698650255</v>
      </c>
      <c r="D180" s="140">
        <v>-1.8862706972061132</v>
      </c>
      <c r="E180" s="140">
        <v>0.21113424335577732</v>
      </c>
      <c r="F180" s="141">
        <f t="shared" si="6"/>
        <v>3.3683944265092483</v>
      </c>
    </row>
    <row r="181" spans="1:6" x14ac:dyDescent="0.25">
      <c r="A181" s="136">
        <v>41730</v>
      </c>
      <c r="B181" s="249">
        <v>4.0845000000000002</v>
      </c>
      <c r="C181" s="23">
        <f t="shared" si="5"/>
        <v>3.8695636855148967</v>
      </c>
      <c r="D181" s="140">
        <v>0.69767064678715396</v>
      </c>
      <c r="E181" s="140">
        <v>1.0464033967717885</v>
      </c>
      <c r="F181" s="141">
        <f t="shared" si="6"/>
        <v>2.8231602887431082</v>
      </c>
    </row>
    <row r="182" spans="1:6" x14ac:dyDescent="0.25">
      <c r="A182" s="136">
        <v>41760</v>
      </c>
      <c r="B182" s="249">
        <v>4.0845000000000002</v>
      </c>
      <c r="C182" s="23">
        <f t="shared" si="5"/>
        <v>4.4281814081368402</v>
      </c>
      <c r="D182" s="140">
        <v>1.3163441194571133</v>
      </c>
      <c r="E182" s="140">
        <v>1.0978604053196381</v>
      </c>
      <c r="F182" s="141">
        <f t="shared" si="6"/>
        <v>3.3303210028172021</v>
      </c>
    </row>
    <row r="183" spans="1:6" x14ac:dyDescent="0.25">
      <c r="A183" s="136">
        <v>41791</v>
      </c>
      <c r="B183" s="249">
        <v>4.1165000000000003</v>
      </c>
      <c r="C183" s="23">
        <f t="shared" si="5"/>
        <v>3.6864581241734862</v>
      </c>
      <c r="D183" s="140">
        <v>-1.6686991653632079</v>
      </c>
      <c r="E183" s="140">
        <v>0.46190487172657102</v>
      </c>
      <c r="F183" s="141">
        <f t="shared" si="6"/>
        <v>3.2245532524469152</v>
      </c>
    </row>
    <row r="184" spans="1:6" x14ac:dyDescent="0.25">
      <c r="A184" s="136">
        <v>41821</v>
      </c>
      <c r="B184" s="249">
        <v>4.1635</v>
      </c>
      <c r="C184" s="23">
        <f t="shared" si="5"/>
        <v>3.4094818216527458</v>
      </c>
      <c r="D184" s="140">
        <v>-1.2535243393251443</v>
      </c>
      <c r="E184" s="140">
        <v>0.28595437668345541</v>
      </c>
      <c r="F184" s="141">
        <f t="shared" si="6"/>
        <v>3.1235274449692905</v>
      </c>
    </row>
    <row r="185" spans="1:6" x14ac:dyDescent="0.25">
      <c r="A185" s="136">
        <v>41852</v>
      </c>
      <c r="B185" s="249">
        <v>4.1955</v>
      </c>
      <c r="C185" s="23">
        <f t="shared" si="5"/>
        <v>3.5195060980844661</v>
      </c>
      <c r="D185" s="140">
        <v>-0.44386448201626583</v>
      </c>
      <c r="E185" s="140">
        <v>0.55170395364076119</v>
      </c>
      <c r="F185" s="141">
        <f t="shared" si="6"/>
        <v>2.9678021444437048</v>
      </c>
    </row>
    <row r="186" spans="1:6" x14ac:dyDescent="0.25">
      <c r="A186" s="136">
        <v>41883</v>
      </c>
      <c r="B186" s="249">
        <v>4.2065000000000001</v>
      </c>
      <c r="C186" s="23">
        <f t="shared" si="5"/>
        <v>3.47835985596185</v>
      </c>
      <c r="D186" s="140">
        <v>-0.73420355386066594</v>
      </c>
      <c r="E186" s="140">
        <v>0.45126976301716443</v>
      </c>
      <c r="F186" s="141">
        <f t="shared" si="6"/>
        <v>3.0270900929446856</v>
      </c>
    </row>
    <row r="187" spans="1:6" x14ac:dyDescent="0.25">
      <c r="A187" s="136">
        <v>41913</v>
      </c>
      <c r="B187" s="249">
        <v>4.2164999999999999</v>
      </c>
      <c r="C187" s="23">
        <f t="shared" si="5"/>
        <v>3.8878127707725696</v>
      </c>
      <c r="D187" s="140">
        <v>0.490266974408676</v>
      </c>
      <c r="E187" s="140">
        <v>1.0605321883416201</v>
      </c>
      <c r="F187" s="141">
        <f t="shared" si="6"/>
        <v>2.8272805824309497</v>
      </c>
    </row>
    <row r="188" spans="1:6" x14ac:dyDescent="0.25">
      <c r="A188" s="136">
        <v>41944</v>
      </c>
      <c r="B188" s="249">
        <v>4.3734999999999999</v>
      </c>
      <c r="C188" s="23">
        <f t="shared" si="5"/>
        <v>4.5513044068864366</v>
      </c>
      <c r="D188" s="140">
        <v>1.079985932131297</v>
      </c>
      <c r="E188" s="140">
        <v>0.8644193538225966</v>
      </c>
      <c r="F188" s="141">
        <f t="shared" si="6"/>
        <v>3.6868850530638397</v>
      </c>
    </row>
    <row r="189" spans="1:6" x14ac:dyDescent="0.25">
      <c r="A189" s="136">
        <v>41974</v>
      </c>
      <c r="B189" s="249">
        <v>4.5505000000000004</v>
      </c>
      <c r="C189" s="23">
        <f t="shared" si="5"/>
        <v>4.3033160509822972</v>
      </c>
      <c r="D189" s="140">
        <v>-0.91248635388571397</v>
      </c>
      <c r="E189" s="140">
        <v>0.97853046068692962</v>
      </c>
      <c r="F189" s="141">
        <f t="shared" si="6"/>
        <v>3.3247855902953676</v>
      </c>
    </row>
    <row r="190" spans="1:6" x14ac:dyDescent="0.25">
      <c r="A190" s="136">
        <v>42005</v>
      </c>
      <c r="B190" s="249">
        <v>4.6105</v>
      </c>
      <c r="C190" s="23">
        <f t="shared" si="5"/>
        <v>4.5531307726850656</v>
      </c>
      <c r="D190" s="140">
        <v>0.28717326297467022</v>
      </c>
      <c r="E190" s="140">
        <v>0.30201268693614125</v>
      </c>
      <c r="F190" s="141">
        <f t="shared" si="6"/>
        <v>4.2511180857489244</v>
      </c>
    </row>
    <row r="191" spans="1:6" x14ac:dyDescent="0.25">
      <c r="A191" s="136">
        <v>42036</v>
      </c>
      <c r="B191" s="249">
        <v>4.4965000000000002</v>
      </c>
      <c r="C191" s="23">
        <f t="shared" si="5"/>
        <v>4.1802269056720824</v>
      </c>
      <c r="D191" s="140">
        <v>-0.68246781528266942</v>
      </c>
      <c r="E191" s="140">
        <v>0.35360665590482948</v>
      </c>
      <c r="F191" s="141">
        <f t="shared" si="6"/>
        <v>3.8266202497672528</v>
      </c>
    </row>
    <row r="192" spans="1:6" x14ac:dyDescent="0.25">
      <c r="A192" s="136">
        <v>42064</v>
      </c>
      <c r="B192" s="249">
        <v>4.3645000000000005</v>
      </c>
      <c r="C192" s="23">
        <f t="shared" si="5"/>
        <v>3.9146057335147875</v>
      </c>
      <c r="D192" s="140">
        <v>-0.59635992982095165</v>
      </c>
      <c r="E192" s="140">
        <v>0.99773282653851036</v>
      </c>
      <c r="F192" s="141">
        <f t="shared" si="6"/>
        <v>2.9168729069762769</v>
      </c>
    </row>
    <row r="193" spans="1:6" x14ac:dyDescent="0.25">
      <c r="A193" s="136">
        <v>42095</v>
      </c>
      <c r="B193" s="249">
        <v>4.1945000000000006</v>
      </c>
      <c r="C193" s="23">
        <f t="shared" si="5"/>
        <v>4.3112435252013555</v>
      </c>
      <c r="D193" s="140">
        <v>1.1363280006989063</v>
      </c>
      <c r="E193" s="140">
        <v>0.93865082471462147</v>
      </c>
      <c r="F193" s="141">
        <f t="shared" si="6"/>
        <v>3.372592700486734</v>
      </c>
    </row>
    <row r="194" spans="1:6" x14ac:dyDescent="0.25">
      <c r="A194" s="136">
        <v>42125</v>
      </c>
      <c r="B194" s="249">
        <v>4.1945000000000006</v>
      </c>
      <c r="C194" s="23">
        <f t="shared" si="5"/>
        <v>4.9181959121545349</v>
      </c>
      <c r="D194" s="140">
        <v>1.6302439133426627</v>
      </c>
      <c r="E194" s="140">
        <v>1.0679869138472056</v>
      </c>
      <c r="F194" s="141">
        <f t="shared" si="6"/>
        <v>3.8502089983073295</v>
      </c>
    </row>
    <row r="195" spans="1:6" x14ac:dyDescent="0.25">
      <c r="A195" s="136">
        <v>42156</v>
      </c>
      <c r="B195" s="249">
        <v>4.2265000000000006</v>
      </c>
      <c r="C195" s="23">
        <f t="shared" si="5"/>
        <v>4.3016932660849561</v>
      </c>
      <c r="D195" s="140">
        <v>-1.0066303881243392</v>
      </c>
      <c r="E195" s="140">
        <v>0.5091011328130397</v>
      </c>
      <c r="F195" s="141">
        <f t="shared" si="6"/>
        <v>3.7925921332719161</v>
      </c>
    </row>
    <row r="196" spans="1:6" x14ac:dyDescent="0.25">
      <c r="A196" s="136">
        <v>42186</v>
      </c>
      <c r="B196" s="249">
        <v>4.2735000000000003</v>
      </c>
      <c r="C196" s="23">
        <f t="shared" si="5"/>
        <v>4.4750954734862773</v>
      </c>
      <c r="D196" s="140">
        <v>0.37991254904542127</v>
      </c>
      <c r="E196" s="140">
        <v>0.1637269805381685</v>
      </c>
      <c r="F196" s="141">
        <f t="shared" si="6"/>
        <v>4.3113684929481089</v>
      </c>
    </row>
    <row r="197" spans="1:6" x14ac:dyDescent="0.25">
      <c r="A197" s="136">
        <v>42217</v>
      </c>
      <c r="B197" s="249">
        <v>4.3055000000000003</v>
      </c>
      <c r="C197" s="23">
        <f t="shared" si="5"/>
        <v>4.2683589264043951</v>
      </c>
      <c r="D197" s="140">
        <v>-0.43848479327234702</v>
      </c>
      <c r="E197" s="140">
        <v>-3.7297954490039052E-2</v>
      </c>
      <c r="F197" s="141">
        <f t="shared" si="6"/>
        <v>4.3056568808944338</v>
      </c>
    </row>
    <row r="198" spans="1:6" x14ac:dyDescent="0.25">
      <c r="A198" s="136">
        <v>42248</v>
      </c>
      <c r="B198" s="249">
        <v>4.3165000000000004</v>
      </c>
      <c r="C198" s="23">
        <f t="shared" si="5"/>
        <v>4.6149683307130598</v>
      </c>
      <c r="D198" s="140">
        <v>0.82563703162313595</v>
      </c>
      <c r="E198" s="140">
        <v>0.97798424641087001</v>
      </c>
      <c r="F198" s="141">
        <f t="shared" si="6"/>
        <v>3.6369840843021897</v>
      </c>
    </row>
    <row r="199" spans="1:6" x14ac:dyDescent="0.25">
      <c r="A199" s="136">
        <v>42278</v>
      </c>
      <c r="B199" s="249">
        <v>4.3265000000000002</v>
      </c>
      <c r="C199" s="23">
        <f t="shared" si="5"/>
        <v>4.2315528731953016</v>
      </c>
      <c r="D199" s="140">
        <v>-0.737174302821339</v>
      </c>
      <c r="E199" s="140">
        <v>0.66384903417178953</v>
      </c>
      <c r="F199" s="141">
        <f t="shared" si="6"/>
        <v>3.5677038390235118</v>
      </c>
    </row>
    <row r="200" spans="1:6" x14ac:dyDescent="0.25">
      <c r="A200" s="136">
        <v>42309</v>
      </c>
      <c r="B200" s="249">
        <v>4.4835000000000003</v>
      </c>
      <c r="C200" s="23">
        <f t="shared" si="5"/>
        <v>5.0343576174362648</v>
      </c>
      <c r="D200" s="140">
        <v>1.577025825388263</v>
      </c>
      <c r="E200" s="140">
        <v>0.64536514880921836</v>
      </c>
      <c r="F200" s="141">
        <f t="shared" si="6"/>
        <v>4.3889924686270465</v>
      </c>
    </row>
    <row r="201" spans="1:6" x14ac:dyDescent="0.25">
      <c r="A201" s="136">
        <v>42339</v>
      </c>
      <c r="B201" s="249">
        <v>4.6604999999999999</v>
      </c>
      <c r="C201" s="23">
        <f t="shared" si="5"/>
        <v>4.7617100719586922</v>
      </c>
      <c r="D201" s="140">
        <v>-0.65417562814697283</v>
      </c>
      <c r="E201" s="140">
        <v>0.92091506521175603</v>
      </c>
      <c r="F201" s="141">
        <f t="shared" si="6"/>
        <v>3.8407950067469363</v>
      </c>
    </row>
    <row r="202" spans="1:6" x14ac:dyDescent="0.25">
      <c r="A202" s="136">
        <v>42370</v>
      </c>
      <c r="B202" s="249">
        <v>4.7229999999999999</v>
      </c>
      <c r="C202" s="23">
        <f t="shared" si="5"/>
        <v>4.3846842276082958</v>
      </c>
      <c r="D202" s="140">
        <v>-0.98443148160928173</v>
      </c>
      <c r="E202" s="140">
        <v>0.67566069846276766</v>
      </c>
      <c r="F202" s="141">
        <f t="shared" si="6"/>
        <v>3.709023529145528</v>
      </c>
    </row>
    <row r="203" spans="1:6" x14ac:dyDescent="0.25">
      <c r="A203" s="136">
        <v>42401</v>
      </c>
      <c r="B203" s="249">
        <v>4.609</v>
      </c>
      <c r="C203" s="23">
        <f t="shared" ref="C203:C266" si="7">C202+$B$3*(B203-C202)+$B$5*(C202^($B$6))*D203+(1-$B$3)*(B203-B202)</f>
        <v>4.772030104648409</v>
      </c>
      <c r="D203" s="140">
        <v>0.99651849709168716</v>
      </c>
      <c r="E203" s="140">
        <v>0.24459056060923859</v>
      </c>
      <c r="F203" s="141">
        <f t="shared" ref="F203:F266" si="8">C203-E203</f>
        <v>4.5274395440391704</v>
      </c>
    </row>
    <row r="204" spans="1:6" x14ac:dyDescent="0.25">
      <c r="A204" s="136">
        <v>42430</v>
      </c>
      <c r="B204" s="249">
        <v>4.4770000000000003</v>
      </c>
      <c r="C204" s="23">
        <f t="shared" si="7"/>
        <v>4.3737124244619068</v>
      </c>
      <c r="D204" s="140">
        <v>-0.519879478907879</v>
      </c>
      <c r="E204" s="140">
        <v>0.36373875022399116</v>
      </c>
      <c r="F204" s="141">
        <f t="shared" si="8"/>
        <v>4.0099736742379157</v>
      </c>
    </row>
    <row r="205" spans="1:6" x14ac:dyDescent="0.25">
      <c r="A205" s="136">
        <v>42461</v>
      </c>
      <c r="B205" s="249">
        <v>4.3070000000000004</v>
      </c>
      <c r="C205" s="23">
        <f t="shared" si="7"/>
        <v>3.4703654473380428</v>
      </c>
      <c r="D205" s="140">
        <v>-1.9261518566815989</v>
      </c>
      <c r="E205" s="140">
        <v>0.4897923551096553</v>
      </c>
      <c r="F205" s="141">
        <f t="shared" si="8"/>
        <v>2.9805730922283873</v>
      </c>
    </row>
    <row r="206" spans="1:6" x14ac:dyDescent="0.25">
      <c r="A206" s="136">
        <v>42491</v>
      </c>
      <c r="B206" s="249">
        <v>4.3070000000000004</v>
      </c>
      <c r="C206" s="23">
        <f t="shared" si="7"/>
        <v>3.6622800091331222</v>
      </c>
      <c r="D206" s="140">
        <v>-0.19054177100638772</v>
      </c>
      <c r="E206" s="140">
        <v>0.32969881010242524</v>
      </c>
      <c r="F206" s="141">
        <f t="shared" si="8"/>
        <v>3.3325811990306971</v>
      </c>
    </row>
    <row r="207" spans="1:6" x14ac:dyDescent="0.25">
      <c r="A207" s="136">
        <v>42522</v>
      </c>
      <c r="B207" s="249">
        <v>4.3390000000000004</v>
      </c>
      <c r="C207" s="23">
        <f t="shared" si="7"/>
        <v>4.4898931014684766</v>
      </c>
      <c r="D207" s="140">
        <v>1.638455311023558</v>
      </c>
      <c r="E207" s="140">
        <v>0.3513540719302593</v>
      </c>
      <c r="F207" s="141">
        <f t="shared" si="8"/>
        <v>4.138539029538217</v>
      </c>
    </row>
    <row r="208" spans="1:6" x14ac:dyDescent="0.25">
      <c r="A208" s="136">
        <v>42552</v>
      </c>
      <c r="B208" s="249">
        <v>4.3860000000000001</v>
      </c>
      <c r="C208" s="23">
        <f t="shared" si="7"/>
        <v>5.0980599354200535</v>
      </c>
      <c r="D208" s="140">
        <v>1.5100514945726839</v>
      </c>
      <c r="E208" s="140">
        <v>0.52120220751227486</v>
      </c>
      <c r="F208" s="141">
        <f t="shared" si="8"/>
        <v>4.5768577279077789</v>
      </c>
    </row>
    <row r="209" spans="1:6" x14ac:dyDescent="0.25">
      <c r="A209" s="136">
        <v>42583</v>
      </c>
      <c r="B209" s="249">
        <v>4.4180000000000001</v>
      </c>
      <c r="C209" s="23">
        <f t="shared" si="7"/>
        <v>5.4816921027910626</v>
      </c>
      <c r="D209" s="140">
        <v>1.3342013027094963</v>
      </c>
      <c r="E209" s="140">
        <v>1.8859594516735516</v>
      </c>
      <c r="F209" s="141">
        <f t="shared" si="8"/>
        <v>3.5957326511175109</v>
      </c>
    </row>
    <row r="210" spans="1:6" x14ac:dyDescent="0.25">
      <c r="A210" s="136">
        <v>42614</v>
      </c>
      <c r="B210" s="249">
        <v>4.4290000000000003</v>
      </c>
      <c r="C210" s="23">
        <f t="shared" si="7"/>
        <v>5.3081323126299154</v>
      </c>
      <c r="D210" s="140">
        <v>0.32636991320929659</v>
      </c>
      <c r="E210" s="140">
        <v>0.83276442895563263</v>
      </c>
      <c r="F210" s="141">
        <f t="shared" si="8"/>
        <v>4.4753678836742825</v>
      </c>
    </row>
    <row r="211" spans="1:6" x14ac:dyDescent="0.25">
      <c r="A211" s="136">
        <v>42644</v>
      </c>
      <c r="B211" s="249">
        <v>4.4390000000000001</v>
      </c>
      <c r="C211" s="23">
        <f t="shared" si="7"/>
        <v>4.4417185055333439</v>
      </c>
      <c r="D211" s="140">
        <v>-1.3795205749630775</v>
      </c>
      <c r="E211" s="140">
        <v>0.39330636275603997</v>
      </c>
      <c r="F211" s="141">
        <f t="shared" si="8"/>
        <v>4.0484121427773037</v>
      </c>
    </row>
    <row r="212" spans="1:6" x14ac:dyDescent="0.25">
      <c r="A212" s="136">
        <v>42675</v>
      </c>
      <c r="B212" s="249">
        <v>4.5960000000000001</v>
      </c>
      <c r="C212" s="23">
        <f t="shared" si="7"/>
        <v>4.7599926244738615</v>
      </c>
      <c r="D212" s="140">
        <v>0.40485457844175704</v>
      </c>
      <c r="E212" s="140">
        <v>0.52488048889321881</v>
      </c>
      <c r="F212" s="141">
        <f t="shared" si="8"/>
        <v>4.2351121355806427</v>
      </c>
    </row>
    <row r="213" spans="1:6" x14ac:dyDescent="0.25">
      <c r="A213" s="136">
        <v>42705</v>
      </c>
      <c r="B213" s="249">
        <v>4.7730000000000006</v>
      </c>
      <c r="C213" s="23">
        <f t="shared" si="7"/>
        <v>3.8460209214407777</v>
      </c>
      <c r="D213" s="140">
        <v>-2.5091842198435348</v>
      </c>
      <c r="E213" s="140">
        <v>0.3560943205656717</v>
      </c>
      <c r="F213" s="141">
        <f t="shared" si="8"/>
        <v>3.4899266008751058</v>
      </c>
    </row>
    <row r="214" spans="1:6" x14ac:dyDescent="0.25">
      <c r="A214" s="136">
        <v>42736</v>
      </c>
      <c r="B214" s="249">
        <v>4.8380000000000001</v>
      </c>
      <c r="C214" s="23">
        <f t="shared" si="7"/>
        <v>4.6111674686932265</v>
      </c>
      <c r="D214" s="140">
        <v>1.1078026904065073</v>
      </c>
      <c r="E214" s="140">
        <v>0.33371826424131079</v>
      </c>
      <c r="F214" s="141">
        <f t="shared" si="8"/>
        <v>4.2774492044519157</v>
      </c>
    </row>
    <row r="215" spans="1:6" x14ac:dyDescent="0.25">
      <c r="A215" s="136">
        <v>42767</v>
      </c>
      <c r="B215" s="249">
        <v>4.7240000000000002</v>
      </c>
      <c r="C215" s="23">
        <f t="shared" si="7"/>
        <v>3.8666746174465354</v>
      </c>
      <c r="D215" s="140">
        <v>-1.7176782706435181</v>
      </c>
      <c r="E215" s="140">
        <v>0.33712478006087837</v>
      </c>
      <c r="F215" s="141">
        <f t="shared" si="8"/>
        <v>3.5295498373856571</v>
      </c>
    </row>
    <row r="216" spans="1:6" x14ac:dyDescent="0.25">
      <c r="A216" s="136">
        <v>42795</v>
      </c>
      <c r="B216" s="249">
        <v>4.5920000000000005</v>
      </c>
      <c r="C216" s="23">
        <f t="shared" si="7"/>
        <v>4.053883639875747</v>
      </c>
      <c r="D216" s="140">
        <v>0.14303062328261099</v>
      </c>
      <c r="E216" s="140">
        <v>0.37023058593828262</v>
      </c>
      <c r="F216" s="141">
        <f t="shared" si="8"/>
        <v>3.6836530539374643</v>
      </c>
    </row>
    <row r="217" spans="1:6" x14ac:dyDescent="0.25">
      <c r="A217" s="136">
        <v>42826</v>
      </c>
      <c r="B217" s="249">
        <v>4.4220000000000006</v>
      </c>
      <c r="C217" s="23">
        <f t="shared" si="7"/>
        <v>3.696041800946789</v>
      </c>
      <c r="D217" s="140">
        <v>-0.92708682818333044</v>
      </c>
      <c r="E217" s="140">
        <v>0.37308615766982989</v>
      </c>
      <c r="F217" s="141">
        <f t="shared" si="8"/>
        <v>3.3229556432769591</v>
      </c>
    </row>
    <row r="218" spans="1:6" x14ac:dyDescent="0.25">
      <c r="A218" s="136">
        <v>42856</v>
      </c>
      <c r="B218" s="249">
        <v>4.4220000000000006</v>
      </c>
      <c r="C218" s="23">
        <f t="shared" si="7"/>
        <v>4.0100131171960358</v>
      </c>
      <c r="D218" s="140">
        <v>0.24344356136010953</v>
      </c>
      <c r="E218" s="140">
        <v>0.1622204412487217</v>
      </c>
      <c r="F218" s="141">
        <f t="shared" si="8"/>
        <v>3.8477926759473142</v>
      </c>
    </row>
    <row r="219" spans="1:6" x14ac:dyDescent="0.25">
      <c r="A219" s="136">
        <v>42887</v>
      </c>
      <c r="B219" s="249">
        <v>4.4540000000000006</v>
      </c>
      <c r="C219" s="23">
        <f t="shared" si="7"/>
        <v>4.0580669133569485</v>
      </c>
      <c r="D219" s="140">
        <v>-0.29348062789117429</v>
      </c>
      <c r="E219" s="140">
        <v>9.0725667881545111E-2</v>
      </c>
      <c r="F219" s="141">
        <f t="shared" si="8"/>
        <v>3.9673412454754033</v>
      </c>
    </row>
    <row r="220" spans="1:6" x14ac:dyDescent="0.25">
      <c r="A220" s="136">
        <v>42917</v>
      </c>
      <c r="B220" s="249">
        <v>4.5010000000000003</v>
      </c>
      <c r="C220" s="23">
        <f t="shared" si="7"/>
        <v>3.2352541425146129</v>
      </c>
      <c r="D220" s="140">
        <v>-2.5932242732692843</v>
      </c>
      <c r="E220" s="140">
        <v>0.69493496788637821</v>
      </c>
      <c r="F220" s="141">
        <f t="shared" si="8"/>
        <v>2.5403191746282348</v>
      </c>
    </row>
    <row r="221" spans="1:6" x14ac:dyDescent="0.25">
      <c r="A221" s="136">
        <v>42948</v>
      </c>
      <c r="B221" s="249">
        <v>4.5330000000000004</v>
      </c>
      <c r="C221" s="23">
        <f t="shared" si="7"/>
        <v>3.5379476800806247</v>
      </c>
      <c r="D221" s="140">
        <v>-0.35607280281455139</v>
      </c>
      <c r="E221" s="140">
        <v>0.576082477938753</v>
      </c>
      <c r="F221" s="141">
        <f t="shared" si="8"/>
        <v>2.9618652021418717</v>
      </c>
    </row>
    <row r="222" spans="1:6" x14ac:dyDescent="0.25">
      <c r="A222" s="136">
        <v>42979</v>
      </c>
      <c r="B222" s="249">
        <v>4.5440000000000005</v>
      </c>
      <c r="C222" s="23">
        <f t="shared" si="7"/>
        <v>4.459490091575721</v>
      </c>
      <c r="D222" s="140">
        <v>1.6846983493785133</v>
      </c>
      <c r="E222" s="140">
        <v>0.21869799624764713</v>
      </c>
      <c r="F222" s="141">
        <f t="shared" si="8"/>
        <v>4.2407920953280742</v>
      </c>
    </row>
    <row r="223" spans="1:6" x14ac:dyDescent="0.25">
      <c r="A223" s="136">
        <v>43009</v>
      </c>
      <c r="B223" s="249">
        <v>4.5540000000000003</v>
      </c>
      <c r="C223" s="23">
        <f t="shared" si="7"/>
        <v>4.5539990368866148</v>
      </c>
      <c r="D223" s="140">
        <v>0.14532935500885893</v>
      </c>
      <c r="E223" s="140">
        <v>0.15485710393887078</v>
      </c>
      <c r="F223" s="141">
        <f t="shared" si="8"/>
        <v>4.3991419329477441</v>
      </c>
    </row>
    <row r="224" spans="1:6" x14ac:dyDescent="0.25">
      <c r="A224" s="136">
        <v>43040</v>
      </c>
      <c r="B224" s="249">
        <v>4.7110000000000003</v>
      </c>
      <c r="C224" s="23">
        <f t="shared" si="7"/>
        <v>4.7595898109760784</v>
      </c>
      <c r="D224" s="140">
        <v>0.11983980152237433</v>
      </c>
      <c r="E224" s="140">
        <v>0.84252133518782601</v>
      </c>
      <c r="F224" s="141">
        <f t="shared" si="8"/>
        <v>3.9170684757882523</v>
      </c>
    </row>
    <row r="225" spans="1:6" x14ac:dyDescent="0.25">
      <c r="A225" s="136">
        <v>43070</v>
      </c>
      <c r="B225" s="249">
        <v>4.8879999999999999</v>
      </c>
      <c r="C225" s="23">
        <f t="shared" si="7"/>
        <v>4.2512348651715319</v>
      </c>
      <c r="D225" s="140">
        <v>-1.6170585302434488</v>
      </c>
      <c r="E225" s="140">
        <v>0.1970118886764414</v>
      </c>
      <c r="F225" s="141">
        <f t="shared" si="8"/>
        <v>4.0542229764950903</v>
      </c>
    </row>
    <row r="226" spans="1:6" x14ac:dyDescent="0.25">
      <c r="A226" s="136">
        <v>43101</v>
      </c>
      <c r="B226" s="249">
        <v>4.9554999999999998</v>
      </c>
      <c r="C226" s="23">
        <f t="shared" si="7"/>
        <v>4.4443225022914845</v>
      </c>
      <c r="D226" s="140">
        <v>-0.18330363745023126</v>
      </c>
      <c r="E226" s="140">
        <v>-0.12412778795327929</v>
      </c>
      <c r="F226" s="141">
        <f t="shared" si="8"/>
        <v>4.5684502902447637</v>
      </c>
    </row>
    <row r="227" spans="1:6" x14ac:dyDescent="0.25">
      <c r="A227" s="136">
        <v>43132</v>
      </c>
      <c r="B227" s="249">
        <v>4.8414999999999999</v>
      </c>
      <c r="C227" s="23">
        <f t="shared" si="7"/>
        <v>5.291479734998501</v>
      </c>
      <c r="D227" s="140">
        <v>2.0039766801503291</v>
      </c>
      <c r="E227" s="140">
        <v>0.66086904902706822</v>
      </c>
      <c r="F227" s="141">
        <f t="shared" si="8"/>
        <v>4.6306106859714324</v>
      </c>
    </row>
    <row r="228" spans="1:6" x14ac:dyDescent="0.25">
      <c r="A228" s="136">
        <v>43160</v>
      </c>
      <c r="B228" s="249">
        <v>4.7095000000000002</v>
      </c>
      <c r="C228" s="23">
        <f t="shared" si="7"/>
        <v>4.6326087293732838</v>
      </c>
      <c r="D228" s="140">
        <v>-0.88632292896761189</v>
      </c>
      <c r="E228" s="140">
        <v>0.29751819523230089</v>
      </c>
      <c r="F228" s="141">
        <f t="shared" si="8"/>
        <v>4.3350905341409831</v>
      </c>
    </row>
    <row r="229" spans="1:6" x14ac:dyDescent="0.25">
      <c r="A229" s="136">
        <v>43191</v>
      </c>
      <c r="B229" s="249">
        <v>4.5395000000000003</v>
      </c>
      <c r="C229" s="23">
        <f t="shared" si="7"/>
        <v>4.6645381020738679</v>
      </c>
      <c r="D229" s="140">
        <v>0.43549245016943194</v>
      </c>
      <c r="E229" s="140">
        <v>0.39684973943350482</v>
      </c>
      <c r="F229" s="141">
        <f t="shared" si="8"/>
        <v>4.2676883626403628</v>
      </c>
    </row>
    <row r="230" spans="1:6" x14ac:dyDescent="0.25">
      <c r="A230" s="136">
        <v>43221</v>
      </c>
      <c r="B230" s="249">
        <v>4.5395000000000003</v>
      </c>
      <c r="C230" s="23">
        <f t="shared" si="7"/>
        <v>5.1831460338791775</v>
      </c>
      <c r="D230" s="140">
        <v>1.3582679907273014</v>
      </c>
      <c r="E230" s="140">
        <v>8.3167864606253028E-2</v>
      </c>
      <c r="F230" s="141">
        <f t="shared" si="8"/>
        <v>5.0999781692729247</v>
      </c>
    </row>
    <row r="231" spans="1:6" x14ac:dyDescent="0.25">
      <c r="A231" s="136">
        <v>43252</v>
      </c>
      <c r="B231" s="249">
        <v>4.5715000000000003</v>
      </c>
      <c r="C231" s="23">
        <f t="shared" si="7"/>
        <v>4.7704979538150827</v>
      </c>
      <c r="D231" s="140">
        <v>-0.56666259154836029</v>
      </c>
      <c r="E231" s="140">
        <v>0.33302729716558138</v>
      </c>
      <c r="F231" s="141">
        <f t="shared" si="8"/>
        <v>4.4374706566495012</v>
      </c>
    </row>
    <row r="232" spans="1:6" x14ac:dyDescent="0.25">
      <c r="A232" s="136">
        <v>43282</v>
      </c>
      <c r="B232" s="249">
        <v>4.6185</v>
      </c>
      <c r="C232" s="23">
        <f t="shared" si="7"/>
        <v>5.3698922035311369</v>
      </c>
      <c r="D232" s="140">
        <v>1.4797626184957664</v>
      </c>
      <c r="E232" s="140">
        <v>0.85973025662432434</v>
      </c>
      <c r="F232" s="141">
        <f t="shared" si="8"/>
        <v>4.5101619469068126</v>
      </c>
    </row>
    <row r="233" spans="1:6" x14ac:dyDescent="0.25">
      <c r="A233" s="136">
        <v>43313</v>
      </c>
      <c r="B233" s="249">
        <v>4.6505000000000001</v>
      </c>
      <c r="C233" s="23">
        <f t="shared" si="7"/>
        <v>5.3756325669127154</v>
      </c>
      <c r="D233" s="140">
        <v>0.46940222621484662</v>
      </c>
      <c r="E233" s="140">
        <v>0.62108178235657963</v>
      </c>
      <c r="F233" s="141">
        <f t="shared" si="8"/>
        <v>4.7545507845561357</v>
      </c>
    </row>
    <row r="234" spans="1:6" x14ac:dyDescent="0.25">
      <c r="A234" s="136">
        <v>43344</v>
      </c>
      <c r="B234" s="249">
        <v>4.6615000000000002</v>
      </c>
      <c r="C234" s="23">
        <f t="shared" si="7"/>
        <v>5.1439917381729314</v>
      </c>
      <c r="D234" s="140">
        <v>-4.0519430714877916E-2</v>
      </c>
      <c r="E234" s="140">
        <v>0.3453270665647093</v>
      </c>
      <c r="F234" s="141">
        <f t="shared" si="8"/>
        <v>4.798664671608222</v>
      </c>
    </row>
    <row r="235" spans="1:6" x14ac:dyDescent="0.25">
      <c r="A235" s="136">
        <v>43374</v>
      </c>
      <c r="B235" s="249">
        <v>4.6715</v>
      </c>
      <c r="C235" s="23">
        <f t="shared" si="7"/>
        <v>5.666657421001787</v>
      </c>
      <c r="D235" s="140">
        <v>1.5367755598673898</v>
      </c>
      <c r="E235" s="140">
        <v>7.7435363903681789E-2</v>
      </c>
      <c r="F235" s="141">
        <f t="shared" si="8"/>
        <v>5.5892220570981053</v>
      </c>
    </row>
    <row r="236" spans="1:6" x14ac:dyDescent="0.25">
      <c r="A236" s="136">
        <v>43405</v>
      </c>
      <c r="B236" s="249">
        <v>4.8285</v>
      </c>
      <c r="C236" s="23">
        <f t="shared" si="7"/>
        <v>5.1508895491504685</v>
      </c>
      <c r="D236" s="140">
        <v>-0.80538811886132111</v>
      </c>
      <c r="E236" s="140">
        <v>0.29136499678852157</v>
      </c>
      <c r="F236" s="141">
        <f t="shared" si="8"/>
        <v>4.8595245523619468</v>
      </c>
    </row>
    <row r="237" spans="1:6" x14ac:dyDescent="0.25">
      <c r="A237" s="136">
        <v>43435</v>
      </c>
      <c r="B237" s="249">
        <v>5.0055000000000005</v>
      </c>
      <c r="C237" s="23">
        <f t="shared" si="7"/>
        <v>5.5383653070380836</v>
      </c>
      <c r="D237" s="140">
        <v>0.71986341703041967</v>
      </c>
      <c r="E237" s="140">
        <v>0.72287400108332001</v>
      </c>
      <c r="F237" s="141">
        <f t="shared" si="8"/>
        <v>4.8154913059547635</v>
      </c>
    </row>
    <row r="238" spans="1:6" x14ac:dyDescent="0.25">
      <c r="A238" s="136">
        <v>43466</v>
      </c>
      <c r="B238" s="249">
        <v>5.0754999999999999</v>
      </c>
      <c r="C238" s="23">
        <f t="shared" si="7"/>
        <v>4.5361523949259874</v>
      </c>
      <c r="D238" s="140">
        <v>-2.0284985332982162</v>
      </c>
      <c r="E238" s="140">
        <v>-2.0233606725445089E-3</v>
      </c>
      <c r="F238" s="141">
        <f t="shared" si="8"/>
        <v>4.538175755598532</v>
      </c>
    </row>
    <row r="239" spans="1:6" x14ac:dyDescent="0.25">
      <c r="A239" s="136">
        <v>43497</v>
      </c>
      <c r="B239" s="249">
        <v>4.9615</v>
      </c>
      <c r="C239" s="23">
        <f t="shared" si="7"/>
        <v>4.8424107494956585</v>
      </c>
      <c r="D239" s="140">
        <v>0.62535569470279895</v>
      </c>
      <c r="E239" s="140">
        <v>0.61520704870264564</v>
      </c>
      <c r="F239" s="141">
        <f t="shared" si="8"/>
        <v>4.2272037007930132</v>
      </c>
    </row>
    <row r="240" spans="1:6" x14ac:dyDescent="0.25">
      <c r="A240" s="136">
        <v>43525</v>
      </c>
      <c r="B240" s="249">
        <v>4.8295000000000003</v>
      </c>
      <c r="C240" s="23">
        <f t="shared" si="7"/>
        <v>4.4512657787460936</v>
      </c>
      <c r="D240" s="140">
        <v>-0.70810749570690446</v>
      </c>
      <c r="E240" s="140">
        <v>0.77541996461798202</v>
      </c>
      <c r="F240" s="141">
        <f t="shared" si="8"/>
        <v>3.6758458141281114</v>
      </c>
    </row>
    <row r="241" spans="1:6" x14ac:dyDescent="0.25">
      <c r="A241" s="136">
        <v>43556</v>
      </c>
      <c r="B241" s="249">
        <v>4.6595000000000004</v>
      </c>
      <c r="C241" s="23">
        <f t="shared" si="7"/>
        <v>4.156742600599487</v>
      </c>
      <c r="D241" s="140">
        <v>-0.6031390409901497</v>
      </c>
      <c r="E241" s="140">
        <v>0.55009062831628575</v>
      </c>
      <c r="F241" s="141">
        <f t="shared" si="8"/>
        <v>3.6066519722832013</v>
      </c>
    </row>
    <row r="242" spans="1:6" x14ac:dyDescent="0.25">
      <c r="A242" s="136">
        <v>43586</v>
      </c>
      <c r="B242" s="249">
        <v>4.6595000000000004</v>
      </c>
      <c r="C242" s="23">
        <f t="shared" si="7"/>
        <v>4.1728519823780017</v>
      </c>
      <c r="D242" s="140">
        <v>-0.36075087353674429</v>
      </c>
      <c r="E242" s="140">
        <v>0.71150178478429926</v>
      </c>
      <c r="F242" s="141">
        <f t="shared" si="8"/>
        <v>3.4613501975937027</v>
      </c>
    </row>
    <row r="243" spans="1:6" x14ac:dyDescent="0.25">
      <c r="A243" s="136">
        <v>43617</v>
      </c>
      <c r="B243" s="249">
        <v>4.6915000000000004</v>
      </c>
      <c r="C243" s="23">
        <f t="shared" si="7"/>
        <v>4.3178387940037677</v>
      </c>
      <c r="D243" s="140">
        <v>-9.7582497834500292E-2</v>
      </c>
      <c r="E243" s="140">
        <v>0.62816215536118825</v>
      </c>
      <c r="F243" s="141">
        <f t="shared" si="8"/>
        <v>3.6896766386425792</v>
      </c>
    </row>
    <row r="244" spans="1:6" x14ac:dyDescent="0.25">
      <c r="A244" s="136">
        <v>43647</v>
      </c>
      <c r="B244" s="249">
        <v>4.7385000000000002</v>
      </c>
      <c r="C244" s="23">
        <f t="shared" si="7"/>
        <v>3.5617765902546346</v>
      </c>
      <c r="D244" s="140">
        <v>-2.3274486320093875</v>
      </c>
      <c r="E244" s="140">
        <v>0.34156388025403306</v>
      </c>
      <c r="F244" s="141">
        <f t="shared" si="8"/>
        <v>3.2202127100006015</v>
      </c>
    </row>
    <row r="245" spans="1:6" x14ac:dyDescent="0.25">
      <c r="A245" s="136">
        <v>43678</v>
      </c>
      <c r="B245" s="249">
        <v>4.7705000000000002</v>
      </c>
      <c r="C245" s="23">
        <f t="shared" si="7"/>
        <v>3.5982111050979149</v>
      </c>
      <c r="D245" s="140">
        <v>-1.0049333917383965</v>
      </c>
      <c r="E245" s="140">
        <v>0.79305557322914799</v>
      </c>
      <c r="F245" s="141">
        <f t="shared" si="8"/>
        <v>2.8051555318687669</v>
      </c>
    </row>
    <row r="246" spans="1:6" x14ac:dyDescent="0.25">
      <c r="A246" s="136">
        <v>43709</v>
      </c>
      <c r="B246" s="249">
        <v>4.7815000000000003</v>
      </c>
      <c r="C246" s="23">
        <f t="shared" si="7"/>
        <v>3.8498439732867071</v>
      </c>
      <c r="D246" s="140">
        <v>-0.34065831769508298</v>
      </c>
      <c r="E246" s="140">
        <v>0.15631192097698601</v>
      </c>
      <c r="F246" s="141">
        <f t="shared" si="8"/>
        <v>3.6935320523097213</v>
      </c>
    </row>
    <row r="247" spans="1:6" x14ac:dyDescent="0.25">
      <c r="A247" s="136">
        <v>43739</v>
      </c>
      <c r="B247" s="249">
        <v>4.7915000000000001</v>
      </c>
      <c r="C247" s="23">
        <f t="shared" si="7"/>
        <v>4.0524252922742834</v>
      </c>
      <c r="D247" s="140">
        <v>-0.25813361829354686</v>
      </c>
      <c r="E247" s="140">
        <v>0.62751366600207326</v>
      </c>
      <c r="F247" s="141">
        <f t="shared" si="8"/>
        <v>3.4249116262722099</v>
      </c>
    </row>
    <row r="248" spans="1:6" x14ac:dyDescent="0.25">
      <c r="A248" s="136">
        <v>43770</v>
      </c>
      <c r="B248" s="249">
        <v>4.9485000000000001</v>
      </c>
      <c r="C248" s="23">
        <f t="shared" si="7"/>
        <v>4.3326145366185456</v>
      </c>
      <c r="D248" s="140">
        <v>-0.27693823165921683</v>
      </c>
      <c r="E248" s="140">
        <v>0.88021440905361836</v>
      </c>
      <c r="F248" s="141">
        <f t="shared" si="8"/>
        <v>3.4524001275649274</v>
      </c>
    </row>
    <row r="249" spans="1:6" x14ac:dyDescent="0.25">
      <c r="A249" s="136">
        <v>43800</v>
      </c>
      <c r="B249" s="249">
        <v>5.1255000000000006</v>
      </c>
      <c r="C249" s="23">
        <f t="shared" si="7"/>
        <v>5.400086844047415</v>
      </c>
      <c r="D249" s="140">
        <v>1.768840919606822</v>
      </c>
      <c r="E249" s="140">
        <v>0.25870406453231048</v>
      </c>
      <c r="F249" s="141">
        <f t="shared" si="8"/>
        <v>5.1413827795151041</v>
      </c>
    </row>
    <row r="250" spans="1:6" x14ac:dyDescent="0.25">
      <c r="A250" s="136">
        <v>43831</v>
      </c>
      <c r="B250" s="249">
        <v>5.1955</v>
      </c>
      <c r="C250" s="23">
        <f t="shared" si="7"/>
        <v>5.5221825117051484</v>
      </c>
      <c r="D250" s="140">
        <v>0.31078196776803163</v>
      </c>
      <c r="E250" s="140">
        <v>0.79385319632789009</v>
      </c>
      <c r="F250" s="141">
        <f t="shared" si="8"/>
        <v>4.7283293153772581</v>
      </c>
    </row>
    <row r="251" spans="1:6" x14ac:dyDescent="0.25">
      <c r="A251" s="136">
        <v>43862</v>
      </c>
      <c r="B251" s="249">
        <v>5.0815000000000001</v>
      </c>
      <c r="C251" s="23">
        <f t="shared" si="7"/>
        <v>5.2755257529693766</v>
      </c>
      <c r="D251" s="140">
        <v>-7.0293577407446933E-2</v>
      </c>
      <c r="E251" s="140">
        <v>9.4325505037283069E-2</v>
      </c>
      <c r="F251" s="141">
        <f t="shared" si="8"/>
        <v>5.181200247932094</v>
      </c>
    </row>
    <row r="252" spans="1:6" x14ac:dyDescent="0.25">
      <c r="A252" s="136">
        <v>43891</v>
      </c>
      <c r="B252" s="249">
        <v>4.9495000000000005</v>
      </c>
      <c r="C252" s="23">
        <f t="shared" si="7"/>
        <v>4.6561234717635056</v>
      </c>
      <c r="D252" s="140">
        <v>-0.97903893933972008</v>
      </c>
      <c r="E252" s="140">
        <v>0.36472831591592753</v>
      </c>
      <c r="F252" s="141">
        <f t="shared" si="8"/>
        <v>4.291395155847578</v>
      </c>
    </row>
    <row r="253" spans="1:6" x14ac:dyDescent="0.25">
      <c r="A253" s="136">
        <v>43922</v>
      </c>
      <c r="B253" s="249">
        <v>4.7795000000000005</v>
      </c>
      <c r="C253" s="23">
        <f t="shared" si="7"/>
        <v>4.4645403436297713</v>
      </c>
      <c r="D253" s="140">
        <v>-0.27447443644570085</v>
      </c>
      <c r="E253" s="140">
        <v>0.86591839772681778</v>
      </c>
      <c r="F253" s="141">
        <f t="shared" si="8"/>
        <v>3.5986219459029534</v>
      </c>
    </row>
    <row r="254" spans="1:6" x14ac:dyDescent="0.25">
      <c r="A254" s="136">
        <v>43952</v>
      </c>
      <c r="B254" s="249">
        <v>4.7795000000000005</v>
      </c>
      <c r="C254" s="23">
        <f t="shared" si="7"/>
        <v>4.5590693794179549</v>
      </c>
      <c r="D254" s="140">
        <v>-7.7428881040095673E-3</v>
      </c>
      <c r="E254" s="140">
        <v>9.0075740179850719E-2</v>
      </c>
      <c r="F254" s="141">
        <f t="shared" si="8"/>
        <v>4.4689936392381044</v>
      </c>
    </row>
    <row r="255" spans="1:6" x14ac:dyDescent="0.25">
      <c r="A255" s="136">
        <v>43983</v>
      </c>
      <c r="B255" s="249">
        <v>4.8115000000000006</v>
      </c>
      <c r="C255" s="23">
        <f t="shared" si="7"/>
        <v>4.3933068654919039</v>
      </c>
      <c r="D255" s="140">
        <v>-0.65591362878011139</v>
      </c>
      <c r="E255" s="140">
        <v>0.88011846839661223</v>
      </c>
      <c r="F255" s="141">
        <f t="shared" si="8"/>
        <v>3.5131883970952917</v>
      </c>
    </row>
    <row r="256" spans="1:6" x14ac:dyDescent="0.25">
      <c r="A256" s="136">
        <v>44013</v>
      </c>
      <c r="B256" s="249">
        <v>4.8585000000000003</v>
      </c>
      <c r="C256" s="23">
        <f t="shared" si="7"/>
        <v>4.5746677935363431</v>
      </c>
      <c r="D256" s="140">
        <v>1.1854679400757559E-2</v>
      </c>
      <c r="E256" s="140">
        <v>0.52738367151267507</v>
      </c>
      <c r="F256" s="141">
        <f t="shared" si="8"/>
        <v>4.0472841220236679</v>
      </c>
    </row>
    <row r="257" spans="1:6" x14ac:dyDescent="0.25">
      <c r="A257" s="136">
        <v>44044</v>
      </c>
      <c r="B257" s="249">
        <v>4.8905000000000003</v>
      </c>
      <c r="C257" s="23">
        <f t="shared" si="7"/>
        <v>4.7694945448177402</v>
      </c>
      <c r="D257" s="140">
        <v>0.18415912530713346</v>
      </c>
      <c r="E257" s="140">
        <v>0.25032776852499017</v>
      </c>
      <c r="F257" s="141">
        <f t="shared" si="8"/>
        <v>4.5191667762927503</v>
      </c>
    </row>
    <row r="258" spans="1:6" x14ac:dyDescent="0.25">
      <c r="A258" s="136">
        <v>44075</v>
      </c>
      <c r="B258" s="249">
        <v>4.9015000000000004</v>
      </c>
      <c r="C258" s="23">
        <f t="shared" si="7"/>
        <v>4.5317146435974287</v>
      </c>
      <c r="D258" s="140">
        <v>-0.68995189993392669</v>
      </c>
      <c r="E258" s="140">
        <v>0.266429049899501</v>
      </c>
      <c r="F258" s="141">
        <f t="shared" si="8"/>
        <v>4.2652855936979277</v>
      </c>
    </row>
    <row r="259" spans="1:6" x14ac:dyDescent="0.25">
      <c r="A259" s="136">
        <v>44105</v>
      </c>
      <c r="B259" s="249">
        <v>4.9115000000000002</v>
      </c>
      <c r="C259" s="23">
        <f t="shared" si="7"/>
        <v>4.3842181343399478</v>
      </c>
      <c r="D259" s="140">
        <v>-0.67280853927878803</v>
      </c>
      <c r="E259" s="140">
        <v>0.74350563706556094</v>
      </c>
      <c r="F259" s="141">
        <f t="shared" si="8"/>
        <v>3.6407124972743867</v>
      </c>
    </row>
    <row r="260" spans="1:6" x14ac:dyDescent="0.25">
      <c r="A260" s="136">
        <v>44136</v>
      </c>
      <c r="B260" s="249">
        <v>5.0685000000000002</v>
      </c>
      <c r="C260" s="23">
        <f t="shared" si="7"/>
        <v>5.1092158736847155</v>
      </c>
      <c r="D260" s="140">
        <v>1.0168623782759221</v>
      </c>
      <c r="E260" s="140">
        <v>1.3905828398914275</v>
      </c>
      <c r="F260" s="141">
        <f t="shared" si="8"/>
        <v>3.7186330337932878</v>
      </c>
    </row>
    <row r="261" spans="1:6" x14ac:dyDescent="0.25">
      <c r="A261" s="136">
        <v>44166</v>
      </c>
      <c r="B261" s="249">
        <v>5.2454999999999998</v>
      </c>
      <c r="C261" s="23">
        <f t="shared" si="7"/>
        <v>5.4661084460066363</v>
      </c>
      <c r="D261" s="140">
        <v>0.44826280348601394</v>
      </c>
      <c r="E261" s="140">
        <v>0.9340403725198555</v>
      </c>
      <c r="F261" s="141">
        <f t="shared" si="8"/>
        <v>4.5320680734867809</v>
      </c>
    </row>
    <row r="262" spans="1:6" x14ac:dyDescent="0.25">
      <c r="A262" s="136">
        <v>44197</v>
      </c>
      <c r="B262" s="249">
        <v>5.3155000000000001</v>
      </c>
      <c r="C262" s="23">
        <f t="shared" si="7"/>
        <v>5.1771487240465852</v>
      </c>
      <c r="D262" s="140">
        <v>-0.65412342220354835</v>
      </c>
      <c r="E262" s="140">
        <v>0.40310738843577643</v>
      </c>
      <c r="F262" s="141">
        <f t="shared" si="8"/>
        <v>4.7740413356108089</v>
      </c>
    </row>
    <row r="263" spans="1:6" x14ac:dyDescent="0.25">
      <c r="A263" s="136">
        <v>44228</v>
      </c>
      <c r="B263" s="249">
        <v>5.2015000000000002</v>
      </c>
      <c r="C263" s="23">
        <f t="shared" si="7"/>
        <v>5.0445622291737635</v>
      </c>
      <c r="D263" s="140">
        <v>-0.14220090947247241</v>
      </c>
      <c r="E263" s="140">
        <v>9.2878442285541131E-3</v>
      </c>
      <c r="F263" s="141">
        <f t="shared" si="8"/>
        <v>5.0352743849452093</v>
      </c>
    </row>
    <row r="264" spans="1:6" x14ac:dyDescent="0.25">
      <c r="A264" s="136">
        <v>44256</v>
      </c>
      <c r="B264" s="249">
        <v>5.0695000000000006</v>
      </c>
      <c r="C264" s="23">
        <f t="shared" si="7"/>
        <v>5.1648822067274933</v>
      </c>
      <c r="D264" s="140">
        <v>0.47726563098516395</v>
      </c>
      <c r="E264" s="140">
        <v>0.49879182912369951</v>
      </c>
      <c r="F264" s="141">
        <f t="shared" si="8"/>
        <v>4.6660903776037941</v>
      </c>
    </row>
    <row r="265" spans="1:6" x14ac:dyDescent="0.25">
      <c r="A265" s="136">
        <v>44287</v>
      </c>
      <c r="B265" s="249">
        <v>4.8995000000000006</v>
      </c>
      <c r="C265" s="23">
        <f t="shared" si="7"/>
        <v>5.2999880742098693</v>
      </c>
      <c r="D265" s="140">
        <v>0.77506588052186987</v>
      </c>
      <c r="E265" s="140">
        <v>0.33477255963349817</v>
      </c>
      <c r="F265" s="141">
        <f t="shared" si="8"/>
        <v>4.9652155145763714</v>
      </c>
    </row>
    <row r="266" spans="1:6" x14ac:dyDescent="0.25">
      <c r="A266" s="136">
        <v>44317</v>
      </c>
      <c r="B266" s="249">
        <v>4.8995000000000006</v>
      </c>
      <c r="C266" s="23">
        <f t="shared" si="7"/>
        <v>6.0368497625063391</v>
      </c>
      <c r="D266" s="140">
        <v>1.9684240255712364</v>
      </c>
      <c r="E266" s="140">
        <v>0.37458865199101354</v>
      </c>
      <c r="F266" s="141">
        <f t="shared" si="8"/>
        <v>5.6622611105153258</v>
      </c>
    </row>
    <row r="267" spans="1:6" x14ac:dyDescent="0.25">
      <c r="A267" s="136">
        <v>44348</v>
      </c>
      <c r="B267" s="249">
        <v>4.9315000000000007</v>
      </c>
      <c r="C267" s="23">
        <f t="shared" ref="C267:C309" si="9">C266+$B$3*(B267-C266)+$B$5*(C266^($B$6))*D267+(1-$B$3)*(B267-B266)</f>
        <v>5.8320057752013259</v>
      </c>
      <c r="D267" s="140">
        <v>0.24791558332331029</v>
      </c>
      <c r="E267" s="140">
        <v>0.58999308086686864</v>
      </c>
      <c r="F267" s="141">
        <f t="shared" ref="F267:F309" si="10">C267-E267</f>
        <v>5.2420126943344574</v>
      </c>
    </row>
    <row r="268" spans="1:6" x14ac:dyDescent="0.25">
      <c r="A268" s="136">
        <v>44378</v>
      </c>
      <c r="B268" s="249">
        <v>4.9785000000000004</v>
      </c>
      <c r="C268" s="23">
        <f t="shared" si="9"/>
        <v>5.1540128248055641</v>
      </c>
      <c r="D268" s="140">
        <v>-0.97165640074932758</v>
      </c>
      <c r="E268" s="140">
        <v>0.37686964453633226</v>
      </c>
      <c r="F268" s="141">
        <f t="shared" si="10"/>
        <v>4.7771431802692321</v>
      </c>
    </row>
    <row r="269" spans="1:6" x14ac:dyDescent="0.25">
      <c r="A269" s="136">
        <v>44409</v>
      </c>
      <c r="B269" s="249">
        <v>5.0105000000000004</v>
      </c>
      <c r="C269" s="23">
        <f t="shared" si="9"/>
        <v>5.3461988175758792</v>
      </c>
      <c r="D269" s="140">
        <v>0.49750011628498242</v>
      </c>
      <c r="E269" s="140">
        <v>1.117177568665026</v>
      </c>
      <c r="F269" s="141">
        <f t="shared" si="10"/>
        <v>4.2290212489108532</v>
      </c>
    </row>
    <row r="270" spans="1:6" x14ac:dyDescent="0.25">
      <c r="A270" s="136">
        <v>44440</v>
      </c>
      <c r="B270" s="249">
        <v>5.0215000000000005</v>
      </c>
      <c r="C270" s="23">
        <f t="shared" si="9"/>
        <v>5.5160594441999171</v>
      </c>
      <c r="D270" s="140">
        <v>0.59849353299023611</v>
      </c>
      <c r="E270" s="140">
        <v>0.19433474988307234</v>
      </c>
      <c r="F270" s="141">
        <f t="shared" si="10"/>
        <v>5.3217246943168446</v>
      </c>
    </row>
    <row r="271" spans="1:6" x14ac:dyDescent="0.25">
      <c r="A271" s="136">
        <v>44470</v>
      </c>
      <c r="B271" s="249">
        <v>5.0315000000000003</v>
      </c>
      <c r="C271" s="23">
        <f t="shared" si="9"/>
        <v>5.687488747260887</v>
      </c>
      <c r="D271" s="140">
        <v>0.70532233841304404</v>
      </c>
      <c r="E271" s="140">
        <v>8.8660564464774869E-2</v>
      </c>
      <c r="F271" s="141">
        <f t="shared" si="10"/>
        <v>5.5988281827961126</v>
      </c>
    </row>
    <row r="272" spans="1:6" x14ac:dyDescent="0.25">
      <c r="A272" s="136">
        <v>44501</v>
      </c>
      <c r="B272" s="249">
        <v>5.1885000000000003</v>
      </c>
      <c r="C272" s="23">
        <f t="shared" si="9"/>
        <v>5.4301059218687371</v>
      </c>
      <c r="D272" s="140">
        <v>-0.46571769196344653</v>
      </c>
      <c r="E272" s="140">
        <v>1.3532757701614682</v>
      </c>
      <c r="F272" s="141">
        <f t="shared" si="10"/>
        <v>4.0768301517072691</v>
      </c>
    </row>
    <row r="273" spans="1:6" x14ac:dyDescent="0.25">
      <c r="A273" s="136">
        <v>44531</v>
      </c>
      <c r="B273" s="249">
        <v>5.3654999999999999</v>
      </c>
      <c r="C273" s="23">
        <f t="shared" si="9"/>
        <v>4.9281156241301094</v>
      </c>
      <c r="D273" s="140">
        <v>-1.3644124228331571</v>
      </c>
      <c r="E273" s="140">
        <v>0.66201325107558195</v>
      </c>
      <c r="F273" s="141">
        <f t="shared" si="10"/>
        <v>4.2661023730545278</v>
      </c>
    </row>
    <row r="274" spans="1:6" x14ac:dyDescent="0.25">
      <c r="A274" s="136">
        <v>44562</v>
      </c>
      <c r="B274" s="249">
        <v>5.4355000000000002</v>
      </c>
      <c r="C274" s="23">
        <f t="shared" si="9"/>
        <v>4.8204034501588255</v>
      </c>
      <c r="D274" s="140">
        <v>-0.74279366963977611</v>
      </c>
      <c r="E274" s="140">
        <v>0.91272848885785973</v>
      </c>
      <c r="F274" s="141">
        <f t="shared" si="10"/>
        <v>3.907674961300966</v>
      </c>
    </row>
    <row r="275" spans="1:6" x14ac:dyDescent="0.25">
      <c r="A275" s="136">
        <v>44593</v>
      </c>
      <c r="B275" s="249">
        <v>5.3215000000000003</v>
      </c>
      <c r="C275" s="23">
        <f t="shared" si="9"/>
        <v>4.7551717959882813</v>
      </c>
      <c r="D275" s="140">
        <v>-0.34019079195511637</v>
      </c>
      <c r="E275" s="140">
        <v>0.70810127091090724</v>
      </c>
      <c r="F275" s="141">
        <f t="shared" si="10"/>
        <v>4.0470705250773742</v>
      </c>
    </row>
    <row r="276" spans="1:6" x14ac:dyDescent="0.25">
      <c r="A276" s="136">
        <v>44621</v>
      </c>
      <c r="B276" s="249">
        <v>5.1895000000000007</v>
      </c>
      <c r="C276" s="23">
        <f t="shared" si="9"/>
        <v>4.9543234357466348</v>
      </c>
      <c r="D276" s="140">
        <v>0.37553004134577372</v>
      </c>
      <c r="E276" s="140">
        <v>0.21107788406602848</v>
      </c>
      <c r="F276" s="141">
        <f t="shared" si="10"/>
        <v>4.743245551680606</v>
      </c>
    </row>
    <row r="277" spans="1:6" x14ac:dyDescent="0.25">
      <c r="A277" s="136">
        <v>44652</v>
      </c>
      <c r="B277" s="249">
        <v>5.0194999999999999</v>
      </c>
      <c r="C277" s="23">
        <f t="shared" si="9"/>
        <v>5.1162609522335751</v>
      </c>
      <c r="D277" s="140">
        <v>0.61250402995005215</v>
      </c>
      <c r="E277" s="140">
        <v>-0.14041786083905292</v>
      </c>
      <c r="F277" s="141">
        <f t="shared" si="10"/>
        <v>5.2566788130726279</v>
      </c>
    </row>
    <row r="278" spans="1:6" x14ac:dyDescent="0.25">
      <c r="A278" s="136">
        <v>44682</v>
      </c>
      <c r="B278" s="249">
        <v>5.0194999999999999</v>
      </c>
      <c r="C278" s="23">
        <f t="shared" si="9"/>
        <v>4.4443178511226451</v>
      </c>
      <c r="D278" s="140">
        <v>-1.4937205927279797</v>
      </c>
      <c r="E278" s="140">
        <v>0.27943936084599946</v>
      </c>
      <c r="F278" s="141">
        <f t="shared" si="10"/>
        <v>4.1648784902766458</v>
      </c>
    </row>
    <row r="279" spans="1:6" x14ac:dyDescent="0.25">
      <c r="A279" s="136">
        <v>44713</v>
      </c>
      <c r="B279" s="249">
        <v>5.0514999999999999</v>
      </c>
      <c r="C279" s="23">
        <f t="shared" si="9"/>
        <v>4.4497706349917001</v>
      </c>
      <c r="D279" s="140">
        <v>-0.51143167038045212</v>
      </c>
      <c r="E279" s="140">
        <v>0.89972249871587895</v>
      </c>
      <c r="F279" s="141">
        <f t="shared" si="10"/>
        <v>3.5500481362758212</v>
      </c>
    </row>
    <row r="280" spans="1:6" x14ac:dyDescent="0.25">
      <c r="A280" s="136">
        <v>44743</v>
      </c>
      <c r="B280" s="249">
        <v>5.0985000000000005</v>
      </c>
      <c r="C280" s="23">
        <f t="shared" si="9"/>
        <v>4.646501766354751</v>
      </c>
      <c r="D280" s="140">
        <v>-9.1829892388713072E-2</v>
      </c>
      <c r="E280" s="140">
        <v>0.29748425363642939</v>
      </c>
      <c r="F280" s="141">
        <f t="shared" si="10"/>
        <v>4.3490175127183219</v>
      </c>
    </row>
    <row r="281" spans="1:6" x14ac:dyDescent="0.25">
      <c r="A281" s="136">
        <v>44774</v>
      </c>
      <c r="B281" s="249">
        <v>5.1305000000000005</v>
      </c>
      <c r="C281" s="23">
        <f t="shared" si="9"/>
        <v>4.2505647141706495</v>
      </c>
      <c r="D281" s="140">
        <v>-1.3869949598638449</v>
      </c>
      <c r="E281" s="140">
        <v>0.39615058169376766</v>
      </c>
      <c r="F281" s="141">
        <f t="shared" si="10"/>
        <v>3.8544141324768817</v>
      </c>
    </row>
    <row r="282" spans="1:6" x14ac:dyDescent="0.25">
      <c r="A282" s="136">
        <v>44805</v>
      </c>
      <c r="B282" s="249">
        <v>5.1415000000000006</v>
      </c>
      <c r="C282" s="23">
        <f t="shared" si="9"/>
        <v>5.0538930045306545</v>
      </c>
      <c r="D282" s="140">
        <v>1.3263222464123501</v>
      </c>
      <c r="E282" s="140">
        <v>-2.7609533230601967E-2</v>
      </c>
      <c r="F282" s="141">
        <f t="shared" si="10"/>
        <v>5.0815025377612564</v>
      </c>
    </row>
    <row r="283" spans="1:6" x14ac:dyDescent="0.25">
      <c r="A283" s="136">
        <v>44835</v>
      </c>
      <c r="B283" s="249">
        <v>5.1515000000000004</v>
      </c>
      <c r="C283" s="23">
        <f t="shared" si="9"/>
        <v>4.3905081081676531</v>
      </c>
      <c r="D283" s="140">
        <v>-1.6400920200346945</v>
      </c>
      <c r="E283" s="140">
        <v>0.24350551682885452</v>
      </c>
      <c r="F283" s="141">
        <f t="shared" si="10"/>
        <v>4.1470025913387989</v>
      </c>
    </row>
    <row r="284" spans="1:6" x14ac:dyDescent="0.25">
      <c r="A284" s="136">
        <v>44866</v>
      </c>
      <c r="B284" s="249">
        <v>5.3085000000000004</v>
      </c>
      <c r="C284" s="23">
        <f t="shared" si="9"/>
        <v>5.4600415618483717</v>
      </c>
      <c r="D284" s="140">
        <v>1.6995645669029948</v>
      </c>
      <c r="E284" s="140">
        <v>0.76241027362799885</v>
      </c>
      <c r="F284" s="141">
        <f t="shared" si="10"/>
        <v>4.6976312882203732</v>
      </c>
    </row>
    <row r="285" spans="1:6" x14ac:dyDescent="0.25">
      <c r="A285" s="136">
        <v>44896</v>
      </c>
      <c r="B285" s="249">
        <v>5.4855</v>
      </c>
      <c r="C285" s="23">
        <f t="shared" si="9"/>
        <v>4.8332302471255675</v>
      </c>
      <c r="D285" s="140">
        <v>-1.7047030260025251</v>
      </c>
      <c r="E285" s="140">
        <v>0.62700355165146004</v>
      </c>
      <c r="F285" s="141">
        <f t="shared" si="10"/>
        <v>4.2062266954741077</v>
      </c>
    </row>
    <row r="286" spans="1:6" x14ac:dyDescent="0.25">
      <c r="A286" s="136">
        <v>44927</v>
      </c>
      <c r="B286" s="249">
        <v>5.5555000000000003</v>
      </c>
      <c r="C286" s="23">
        <f t="shared" si="9"/>
        <v>5.1709902618393508</v>
      </c>
      <c r="D286" s="140">
        <v>0.15694326947405804</v>
      </c>
      <c r="E286" s="140">
        <v>-1.4125086224095137E-2</v>
      </c>
      <c r="F286" s="141">
        <f t="shared" si="10"/>
        <v>5.1851153480634462</v>
      </c>
    </row>
    <row r="287" spans="1:6" x14ac:dyDescent="0.25">
      <c r="A287" s="136">
        <v>44958</v>
      </c>
      <c r="B287" s="249">
        <v>5.4415000000000004</v>
      </c>
      <c r="C287" s="23">
        <f t="shared" si="9"/>
        <v>5.2721410118153855</v>
      </c>
      <c r="D287" s="140">
        <v>0.22208379998201719</v>
      </c>
      <c r="E287" s="140">
        <v>0.47142176694535254</v>
      </c>
      <c r="F287" s="141">
        <f t="shared" si="10"/>
        <v>4.8007192448700327</v>
      </c>
    </row>
    <row r="288" spans="1:6" x14ac:dyDescent="0.25">
      <c r="A288" s="136">
        <v>44986</v>
      </c>
      <c r="B288" s="249">
        <v>5.3094999999999999</v>
      </c>
      <c r="C288" s="23">
        <f t="shared" si="9"/>
        <v>4.4697314261251107</v>
      </c>
      <c r="D288" s="140">
        <v>-1.6570577585168773</v>
      </c>
      <c r="E288" s="140">
        <v>0.31622493327182438</v>
      </c>
      <c r="F288" s="141">
        <f t="shared" si="10"/>
        <v>4.1535064928532863</v>
      </c>
    </row>
    <row r="289" spans="1:6" x14ac:dyDescent="0.25">
      <c r="A289" s="136">
        <v>45017</v>
      </c>
      <c r="B289" s="249">
        <v>5.1395</v>
      </c>
      <c r="C289" s="23">
        <f t="shared" si="9"/>
        <v>4.4214298838174084</v>
      </c>
      <c r="D289" s="140">
        <v>-0.34511376544907435</v>
      </c>
      <c r="E289" s="140">
        <v>0.81899313401496787</v>
      </c>
      <c r="F289" s="141">
        <f t="shared" si="10"/>
        <v>3.6024367498024406</v>
      </c>
    </row>
    <row r="290" spans="1:6" x14ac:dyDescent="0.25">
      <c r="A290" s="136">
        <v>45047</v>
      </c>
      <c r="B290" s="249">
        <v>5.1395</v>
      </c>
      <c r="C290" s="23">
        <f t="shared" si="9"/>
        <v>4.1123141425478176</v>
      </c>
      <c r="D290" s="140">
        <v>-1.3309016500868238</v>
      </c>
      <c r="E290" s="140">
        <v>0.8227298599500783</v>
      </c>
      <c r="F290" s="141">
        <f t="shared" si="10"/>
        <v>3.2895842825977395</v>
      </c>
    </row>
    <row r="291" spans="1:6" x14ac:dyDescent="0.25">
      <c r="A291" s="136">
        <v>45078</v>
      </c>
      <c r="B291" s="249">
        <v>5.1715</v>
      </c>
      <c r="C291" s="23">
        <f t="shared" si="9"/>
        <v>5.1072429369560046</v>
      </c>
      <c r="D291" s="140">
        <v>1.6727343420514</v>
      </c>
      <c r="E291" s="140">
        <v>9.350582689085675E-2</v>
      </c>
      <c r="F291" s="141">
        <f t="shared" si="10"/>
        <v>5.013737110065148</v>
      </c>
    </row>
    <row r="292" spans="1:6" x14ac:dyDescent="0.25">
      <c r="A292" s="136">
        <v>45108</v>
      </c>
      <c r="B292" s="249">
        <v>5.2185000000000006</v>
      </c>
      <c r="C292" s="23">
        <f t="shared" si="9"/>
        <v>5.2313323151456137</v>
      </c>
      <c r="D292" s="140">
        <v>0.13314319297933117</v>
      </c>
      <c r="E292" s="140">
        <v>6.6879653362306266E-2</v>
      </c>
      <c r="F292" s="141">
        <f t="shared" si="10"/>
        <v>5.1644526617833071</v>
      </c>
    </row>
    <row r="293" spans="1:6" x14ac:dyDescent="0.25">
      <c r="A293" s="136">
        <v>45139</v>
      </c>
      <c r="B293" s="249">
        <v>5.2505000000000006</v>
      </c>
      <c r="C293" s="23">
        <f t="shared" si="9"/>
        <v>5.2506803212015942</v>
      </c>
      <c r="D293" s="140">
        <v>-1.9959905149276869E-2</v>
      </c>
      <c r="E293" s="140">
        <v>0.49828468499003714</v>
      </c>
      <c r="F293" s="141">
        <f t="shared" si="10"/>
        <v>4.7523956362115571</v>
      </c>
    </row>
    <row r="294" spans="1:6" x14ac:dyDescent="0.25">
      <c r="A294" s="136">
        <v>45170</v>
      </c>
      <c r="B294" s="249">
        <v>5.2614999999999998</v>
      </c>
      <c r="C294" s="23">
        <f t="shared" si="9"/>
        <v>4.8642734013248736</v>
      </c>
      <c r="D294" s="140">
        <v>-0.91266825032437615</v>
      </c>
      <c r="E294" s="140">
        <v>0.10219546408420165</v>
      </c>
      <c r="F294" s="141">
        <f t="shared" si="10"/>
        <v>4.7620779372406723</v>
      </c>
    </row>
    <row r="295" spans="1:6" x14ac:dyDescent="0.25">
      <c r="A295" s="136">
        <v>45200</v>
      </c>
      <c r="B295" s="249">
        <v>5.2715000000000005</v>
      </c>
      <c r="C295" s="23">
        <f t="shared" si="9"/>
        <v>4.7079663215660901</v>
      </c>
      <c r="D295" s="140">
        <v>-0.69072782515251752</v>
      </c>
      <c r="E295" s="140">
        <v>0.72899369835289041</v>
      </c>
      <c r="F295" s="141">
        <f t="shared" si="10"/>
        <v>3.9789726232131999</v>
      </c>
    </row>
    <row r="296" spans="1:6" x14ac:dyDescent="0.25">
      <c r="A296" s="136">
        <v>45231</v>
      </c>
      <c r="B296" s="249">
        <v>5.4285000000000005</v>
      </c>
      <c r="C296" s="23">
        <f t="shared" si="9"/>
        <v>5.4467094669797866</v>
      </c>
      <c r="D296" s="140">
        <v>0.98735887876105499</v>
      </c>
      <c r="E296" s="140">
        <v>1.0215839496725796</v>
      </c>
      <c r="F296" s="141">
        <f t="shared" si="10"/>
        <v>4.4251255173072073</v>
      </c>
    </row>
    <row r="297" spans="1:6" x14ac:dyDescent="0.25">
      <c r="A297" s="136">
        <v>45261</v>
      </c>
      <c r="B297" s="249">
        <v>5.6055000000000001</v>
      </c>
      <c r="C297" s="23">
        <f t="shared" si="9"/>
        <v>5.1084392461459833</v>
      </c>
      <c r="D297" s="140">
        <v>-1.1492916785428968</v>
      </c>
      <c r="E297" s="140">
        <v>-0.14217114032623582</v>
      </c>
      <c r="F297" s="141">
        <f t="shared" si="10"/>
        <v>5.2506103864722196</v>
      </c>
    </row>
    <row r="298" spans="1:6" x14ac:dyDescent="0.25">
      <c r="A298" s="136">
        <v>45292</v>
      </c>
      <c r="B298" s="249">
        <v>5.6755000000000004</v>
      </c>
      <c r="C298" s="23">
        <f t="shared" si="9"/>
        <v>4.6382449809701605</v>
      </c>
      <c r="D298" s="140">
        <v>-1.6167351326431609</v>
      </c>
      <c r="E298" s="140">
        <v>0.32134446306849368</v>
      </c>
      <c r="F298" s="141">
        <f t="shared" si="10"/>
        <v>4.3169005179016668</v>
      </c>
    </row>
    <row r="299" spans="1:6" x14ac:dyDescent="0.25">
      <c r="A299" s="136">
        <v>45323</v>
      </c>
      <c r="B299" s="249">
        <v>5.5615000000000006</v>
      </c>
      <c r="C299" s="23">
        <f t="shared" si="9"/>
        <v>4.8530479948067846</v>
      </c>
      <c r="D299" s="140">
        <v>1.7727381474560263E-2</v>
      </c>
      <c r="E299" s="140">
        <v>0.40120243389128002</v>
      </c>
      <c r="F299" s="141">
        <f t="shared" si="10"/>
        <v>4.4518455609155048</v>
      </c>
    </row>
    <row r="300" spans="1:6" x14ac:dyDescent="0.25">
      <c r="A300" s="136">
        <v>45352</v>
      </c>
      <c r="B300" s="249">
        <v>5.4295</v>
      </c>
      <c r="C300" s="23">
        <f t="shared" si="9"/>
        <v>4.7749808418604367</v>
      </c>
      <c r="D300" s="140">
        <v>-0.39584782225680742</v>
      </c>
      <c r="E300" s="140">
        <v>0.37046011955858693</v>
      </c>
      <c r="F300" s="141">
        <f t="shared" si="10"/>
        <v>4.4045207223018501</v>
      </c>
    </row>
    <row r="301" spans="1:6" x14ac:dyDescent="0.25">
      <c r="A301" s="136">
        <v>45383</v>
      </c>
      <c r="B301" s="249">
        <v>5.2595000000000001</v>
      </c>
      <c r="C301" s="23">
        <f t="shared" si="9"/>
        <v>4.9537574768447517</v>
      </c>
      <c r="D301" s="140">
        <v>0.35135288454109076</v>
      </c>
      <c r="E301" s="140">
        <v>0.30049433511089468</v>
      </c>
      <c r="F301" s="141">
        <f t="shared" si="10"/>
        <v>4.6532631417338566</v>
      </c>
    </row>
    <row r="302" spans="1:6" x14ac:dyDescent="0.25">
      <c r="A302" s="136">
        <v>45413</v>
      </c>
      <c r="B302" s="249">
        <v>5.2595000000000001</v>
      </c>
      <c r="C302" s="23">
        <f t="shared" si="9"/>
        <v>5.1394992827997159</v>
      </c>
      <c r="D302" s="140">
        <v>0.21509842632414156</v>
      </c>
      <c r="E302" s="140">
        <v>0.38574799515573649</v>
      </c>
      <c r="F302" s="141">
        <f t="shared" si="10"/>
        <v>4.7537512876439791</v>
      </c>
    </row>
    <row r="303" spans="1:6" x14ac:dyDescent="0.25">
      <c r="A303" s="136">
        <v>45444</v>
      </c>
      <c r="B303" s="249">
        <v>5.2915000000000001</v>
      </c>
      <c r="C303" s="23">
        <f t="shared" si="9"/>
        <v>4.4752961125629858</v>
      </c>
      <c r="D303" s="140">
        <v>-1.7026638237460423</v>
      </c>
      <c r="E303" s="140">
        <v>0.55214569150456561</v>
      </c>
      <c r="F303" s="141">
        <f t="shared" si="10"/>
        <v>3.9231504210584203</v>
      </c>
    </row>
    <row r="304" spans="1:6" x14ac:dyDescent="0.25">
      <c r="A304" s="136">
        <v>45474</v>
      </c>
      <c r="B304" s="249">
        <v>5.3385000000000007</v>
      </c>
      <c r="C304" s="23">
        <f t="shared" si="9"/>
        <v>5.7146805958699236</v>
      </c>
      <c r="D304" s="140">
        <v>2.3370508661568361</v>
      </c>
      <c r="E304" s="140">
        <v>0.99731123223696805</v>
      </c>
      <c r="F304" s="141">
        <f t="shared" si="10"/>
        <v>4.7173693636329554</v>
      </c>
    </row>
    <row r="305" spans="1:6" x14ac:dyDescent="0.25">
      <c r="A305" s="136">
        <v>45505</v>
      </c>
      <c r="B305" s="249">
        <v>5.3704999999999998</v>
      </c>
      <c r="C305" s="23">
        <f t="shared" si="9"/>
        <v>5.7141217350041789</v>
      </c>
      <c r="D305" s="140">
        <v>0.18506527800935191</v>
      </c>
      <c r="E305" s="140">
        <v>0.21532897121613134</v>
      </c>
      <c r="F305" s="141">
        <f t="shared" si="10"/>
        <v>5.4987927637880478</v>
      </c>
    </row>
    <row r="306" spans="1:6" x14ac:dyDescent="0.25">
      <c r="A306" s="136">
        <v>45536</v>
      </c>
      <c r="B306" s="249">
        <v>5.3815</v>
      </c>
      <c r="C306" s="23">
        <f t="shared" si="9"/>
        <v>5.0858582427496808</v>
      </c>
      <c r="D306" s="140">
        <v>-1.172971813599742</v>
      </c>
      <c r="E306" s="140">
        <v>0.14734055370171151</v>
      </c>
      <c r="F306" s="141">
        <f t="shared" si="10"/>
        <v>4.938517689047969</v>
      </c>
    </row>
    <row r="307" spans="1:6" x14ac:dyDescent="0.25">
      <c r="A307" s="136">
        <v>45566</v>
      </c>
      <c r="B307" s="249">
        <v>5.3915000000000006</v>
      </c>
      <c r="C307" s="23">
        <f t="shared" si="9"/>
        <v>4.7490271546867753</v>
      </c>
      <c r="D307" s="140">
        <v>-1.0233262039932081</v>
      </c>
      <c r="E307" s="140">
        <v>0.19414954314904997</v>
      </c>
      <c r="F307" s="141">
        <f t="shared" si="10"/>
        <v>4.5548776115377256</v>
      </c>
    </row>
    <row r="308" spans="1:6" x14ac:dyDescent="0.25">
      <c r="A308" s="136">
        <v>45597</v>
      </c>
      <c r="B308" s="249">
        <v>5.5485000000000007</v>
      </c>
      <c r="C308" s="23">
        <f t="shared" si="9"/>
        <v>5.9395726215395133</v>
      </c>
      <c r="D308" s="140">
        <v>2.0151499945258111</v>
      </c>
      <c r="E308" s="140">
        <v>0.35533998902948827</v>
      </c>
      <c r="F308" s="141">
        <f t="shared" si="10"/>
        <v>5.5842326325100249</v>
      </c>
    </row>
    <row r="309" spans="1:6" x14ac:dyDescent="0.25">
      <c r="A309" s="136">
        <v>45627</v>
      </c>
      <c r="B309" s="249">
        <v>5.7255000000000003</v>
      </c>
      <c r="C309" s="23">
        <f t="shared" si="9"/>
        <v>5.9958263651084458</v>
      </c>
      <c r="D309" s="140">
        <v>1.0501080645915041E-3</v>
      </c>
      <c r="E309" s="140">
        <v>0.31374382351946389</v>
      </c>
      <c r="F309" s="141">
        <f t="shared" si="10"/>
        <v>5.682082541588982</v>
      </c>
    </row>
  </sheetData>
  <phoneticPr fontId="14" type="noConversion"/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19"/>
  <sheetViews>
    <sheetView tabSelected="1" topLeftCell="AH991" workbookViewId="0">
      <selection activeCell="AK1012" sqref="AK1012"/>
    </sheetView>
  </sheetViews>
  <sheetFormatPr defaultRowHeight="13.2" x14ac:dyDescent="0.25"/>
  <cols>
    <col min="1" max="1" width="21.6640625" customWidth="1"/>
    <col min="2" max="2" width="9.5546875" customWidth="1"/>
    <col min="3" max="32" width="11.44140625" customWidth="1"/>
    <col min="33" max="33" width="12.5546875" customWidth="1"/>
    <col min="34" max="35" width="12.88671875" customWidth="1"/>
    <col min="36" max="36" width="25.44140625" customWidth="1"/>
    <col min="37" max="37" width="22.5546875" customWidth="1"/>
    <col min="38" max="38" width="30.109375" customWidth="1"/>
  </cols>
  <sheetData>
    <row r="1" spans="1:38" x14ac:dyDescent="0.25">
      <c r="A1" s="148"/>
      <c r="B1" s="450">
        <v>37622</v>
      </c>
      <c r="C1" s="192">
        <v>37987</v>
      </c>
      <c r="D1" s="192">
        <v>38353</v>
      </c>
      <c r="E1" s="192">
        <v>38718</v>
      </c>
      <c r="F1" s="192">
        <v>39083</v>
      </c>
      <c r="G1" s="192">
        <v>39448</v>
      </c>
      <c r="H1" s="192">
        <v>39814</v>
      </c>
      <c r="I1" s="192">
        <v>40179</v>
      </c>
      <c r="J1" s="192">
        <v>40544</v>
      </c>
      <c r="K1" s="192">
        <v>40909</v>
      </c>
      <c r="L1" s="192">
        <v>41275</v>
      </c>
      <c r="M1" s="192">
        <v>41640</v>
      </c>
      <c r="N1" s="192">
        <v>42005</v>
      </c>
      <c r="O1" s="192">
        <v>42370</v>
      </c>
      <c r="P1" s="192">
        <v>42736</v>
      </c>
      <c r="Q1" s="192">
        <v>43101</v>
      </c>
      <c r="R1" s="192">
        <v>43466</v>
      </c>
      <c r="S1" s="192">
        <v>43831</v>
      </c>
      <c r="T1" s="192">
        <v>44197</v>
      </c>
      <c r="U1" s="192">
        <v>44562</v>
      </c>
      <c r="V1" s="192">
        <v>44927</v>
      </c>
      <c r="W1" s="192">
        <v>45292</v>
      </c>
      <c r="X1" s="192">
        <v>45658</v>
      </c>
      <c r="Y1" s="192">
        <v>46023</v>
      </c>
      <c r="Z1" s="192">
        <v>46388</v>
      </c>
      <c r="AA1" s="192">
        <v>46753</v>
      </c>
      <c r="AB1" s="192">
        <v>47119</v>
      </c>
      <c r="AC1" s="192">
        <v>47484</v>
      </c>
      <c r="AD1" s="192">
        <v>47849</v>
      </c>
      <c r="AE1" s="192">
        <v>48214</v>
      </c>
      <c r="AF1" s="192">
        <v>48580</v>
      </c>
      <c r="AG1" s="149"/>
      <c r="AH1" s="150" t="s">
        <v>143</v>
      </c>
      <c r="AI1" s="150" t="s">
        <v>144</v>
      </c>
      <c r="AJ1" s="151" t="s">
        <v>145</v>
      </c>
      <c r="AK1" s="150" t="s">
        <v>146</v>
      </c>
      <c r="AL1" s="150" t="s">
        <v>147</v>
      </c>
    </row>
    <row r="2" spans="1:38" x14ac:dyDescent="0.25">
      <c r="A2" s="148"/>
      <c r="B2" s="152">
        <f>+[3]data1cf!A2</f>
        <v>-177021.51009701518</v>
      </c>
      <c r="C2" s="152">
        <f>+[3]data1cf!B2</f>
        <v>5606.7017270512588</v>
      </c>
      <c r="D2" s="152">
        <f>+[3]data1cf!C2</f>
        <v>44730.720207212857</v>
      </c>
      <c r="E2" s="152">
        <f>+[3]data1cf!D2</f>
        <v>48629.554348744176</v>
      </c>
      <c r="F2" s="152">
        <f>+[3]data1cf!E2</f>
        <v>26581.011728027923</v>
      </c>
      <c r="G2" s="152">
        <f>+[3]data1cf!F2</f>
        <v>26457.842164909925</v>
      </c>
      <c r="H2" s="152">
        <f>+[3]data1cf!G2</f>
        <v>25683.841744171368</v>
      </c>
      <c r="I2" s="152">
        <f>+[3]data1cf!H2</f>
        <v>25244.168698384216</v>
      </c>
      <c r="J2" s="152">
        <f>+[3]data1cf!I2</f>
        <v>26098.170469821307</v>
      </c>
      <c r="K2" s="152">
        <f>+[3]data1cf!J2</f>
        <v>26595.491466833126</v>
      </c>
      <c r="L2" s="152">
        <f>+[3]data1cf!K2</f>
        <v>27165.165808320497</v>
      </c>
      <c r="M2" s="152">
        <f>+[3]data1cf!L2</f>
        <v>27839.46952558426</v>
      </c>
      <c r="N2" s="152">
        <f>+[3]data1cf!M2</f>
        <v>28552.397167519863</v>
      </c>
      <c r="O2" s="152">
        <f>+[3]data1cf!N2</f>
        <v>29002.108231826453</v>
      </c>
      <c r="P2" s="152">
        <f>+[3]data1cf!O2</f>
        <v>37539.69020377288</v>
      </c>
      <c r="Q2" s="152">
        <f>+[3]data1cf!P2</f>
        <v>45785.66725901093</v>
      </c>
      <c r="R2" s="152">
        <f>+[3]data1cf!Q2</f>
        <v>35640.707263229109</v>
      </c>
      <c r="S2" s="152">
        <f>+[3]data1cf!R2</f>
        <v>25078.385067761716</v>
      </c>
      <c r="T2" s="152">
        <f>+[3]data1cf!S2</f>
        <v>24857.720215616435</v>
      </c>
      <c r="U2" s="152">
        <f>+[3]data1cf!T2</f>
        <v>24612.05153950119</v>
      </c>
      <c r="V2" s="152">
        <f>+[3]data1cf!U2</f>
        <v>46598.090838436678</v>
      </c>
      <c r="W2" s="152">
        <f>+[3]data1cf!V2</f>
        <v>0</v>
      </c>
      <c r="X2" s="152">
        <f>+[3]data1cf!W2</f>
        <v>0</v>
      </c>
      <c r="Y2" s="152">
        <f>+[3]data1cf!X2</f>
        <v>0</v>
      </c>
      <c r="Z2" s="152">
        <f>+[3]data1cf!Y2</f>
        <v>0</v>
      </c>
      <c r="AA2" s="152">
        <f>+[3]data1cf!Z2</f>
        <v>0</v>
      </c>
      <c r="AB2" s="152">
        <f>+[3]data1cf!AA2</f>
        <v>0</v>
      </c>
      <c r="AC2" s="152">
        <f>+[3]data1cf!AB2</f>
        <v>0</v>
      </c>
      <c r="AD2" s="152">
        <f>+[3]data1cf!AC2</f>
        <v>0</v>
      </c>
      <c r="AE2" s="152">
        <f>+[3]data1cf!AD2</f>
        <v>0</v>
      </c>
      <c r="AF2" s="152">
        <f>+[3]data1cf!AE2</f>
        <v>0</v>
      </c>
      <c r="AG2" s="152"/>
      <c r="AH2" s="153">
        <f t="shared" ref="AH2:AH65" si="0">XNPV(0.1,B2:AF2,$B$1:$AF$1)</f>
        <v>73644.536383482147</v>
      </c>
      <c r="AI2" s="153">
        <f>SUMPRODUCT(B2:AF2,$B$1010:$AF$1010)</f>
        <v>159878.21745822034</v>
      </c>
      <c r="AJ2" s="154">
        <f>SUMPRODUCT(B2:AF2,$B$1012:$AF$1012)</f>
        <v>159439.79121688355</v>
      </c>
      <c r="AK2" s="155">
        <f t="shared" ref="AK2:AK65" si="1">XIRR(B2:AF2,$B$1:$AF$1)</f>
        <v>0.15484140515327455</v>
      </c>
      <c r="AL2" s="156">
        <f>1-EXP(-(1/0.25)*(AI2/ABS($AI$1010)))</f>
        <v>0.98130382509649017</v>
      </c>
    </row>
    <row r="3" spans="1:38" x14ac:dyDescent="0.25">
      <c r="A3" s="148"/>
      <c r="B3" s="152">
        <f>+[3]data1cf!A3</f>
        <v>-159496.8815393594</v>
      </c>
      <c r="C3" s="152">
        <f>+[3]data1cf!B3</f>
        <v>9026.5403776425374</v>
      </c>
      <c r="D3" s="152">
        <f>+[3]data1cf!C3</f>
        <v>38793.799414455425</v>
      </c>
      <c r="E3" s="152">
        <f>+[3]data1cf!D3</f>
        <v>41916.282332557137</v>
      </c>
      <c r="F3" s="152">
        <f>+[3]data1cf!E3</f>
        <v>23755.645802895546</v>
      </c>
      <c r="G3" s="152">
        <f>+[3]data1cf!F3</f>
        <v>23831.977757403583</v>
      </c>
      <c r="H3" s="152">
        <f>+[3]data1cf!G3</f>
        <v>23307.382527050861</v>
      </c>
      <c r="I3" s="152">
        <f>+[3]data1cf!H3</f>
        <v>23077.140312909585</v>
      </c>
      <c r="J3" s="152">
        <f>+[3]data1cf!I3</f>
        <v>24013.194363087663</v>
      </c>
      <c r="K3" s="152">
        <f>+[3]data1cf!J3</f>
        <v>24619.266491704388</v>
      </c>
      <c r="L3" s="152">
        <f>+[3]data1cf!K3</f>
        <v>25292.160529025066</v>
      </c>
      <c r="M3" s="152">
        <f>+[3]data1cf!L3</f>
        <v>26057.610733604073</v>
      </c>
      <c r="N3" s="152">
        <f>+[3]data1cf!M3</f>
        <v>26858.289507307265</v>
      </c>
      <c r="O3" s="152">
        <f>+[3]data1cf!N3</f>
        <v>27414.781107492759</v>
      </c>
      <c r="P3" s="152">
        <f>+[3]data1cf!O3</f>
        <v>35258.775534968408</v>
      </c>
      <c r="Q3" s="152">
        <f>+[3]data1cf!P3</f>
        <v>42779.269287291674</v>
      </c>
      <c r="R3" s="152">
        <f>+[3]data1cf!Q3</f>
        <v>33675.866177614989</v>
      </c>
      <c r="S3" s="152">
        <f>+[3]data1cf!R3</f>
        <v>24179.697466403348</v>
      </c>
      <c r="T3" s="152">
        <f>+[3]data1cf!S3</f>
        <v>24006.25537051446</v>
      </c>
      <c r="U3" s="152">
        <f>+[3]data1cf!T3</f>
        <v>23807.860320808046</v>
      </c>
      <c r="V3" s="152">
        <f>+[3]data1cf!U3</f>
        <v>43645.653009831993</v>
      </c>
      <c r="W3" s="152">
        <f>+[3]data1cf!V3</f>
        <v>0</v>
      </c>
      <c r="X3" s="152">
        <f>+[3]data1cf!W3</f>
        <v>0</v>
      </c>
      <c r="Y3" s="152">
        <f>+[3]data1cf!X3</f>
        <v>0</v>
      </c>
      <c r="Z3" s="152">
        <f>+[3]data1cf!Y3</f>
        <v>0</v>
      </c>
      <c r="AA3" s="152">
        <f>+[3]data1cf!Z3</f>
        <v>0</v>
      </c>
      <c r="AB3" s="152">
        <f>+[3]data1cf!AA3</f>
        <v>0</v>
      </c>
      <c r="AC3" s="152">
        <f>+[3]data1cf!AB3</f>
        <v>0</v>
      </c>
      <c r="AD3" s="152">
        <f>+[3]data1cf!AC3</f>
        <v>0</v>
      </c>
      <c r="AE3" s="152">
        <f>+[3]data1cf!AD3</f>
        <v>0</v>
      </c>
      <c r="AF3" s="152">
        <f>+[3]data1cf!AE3</f>
        <v>0</v>
      </c>
      <c r="AG3" s="152"/>
      <c r="AH3" s="153">
        <f t="shared" si="0"/>
        <v>71518.373675328898</v>
      </c>
      <c r="AI3" s="153">
        <f t="shared" ref="AI3:AI66" si="2">SUMPRODUCT(B3:AA3,$B$1010:$AA$1010)</f>
        <v>151606.32033303531</v>
      </c>
      <c r="AJ3" s="154">
        <f t="shared" ref="AJ3:AJ66" si="3">SUMPRODUCT(B3:AF3,$B$1012:$AF$1012)</f>
        <v>151197.6424557376</v>
      </c>
      <c r="AK3" s="155">
        <f t="shared" si="1"/>
        <v>0.15843014121055607</v>
      </c>
      <c r="AL3" s="156">
        <f t="shared" ref="AL3:AL18" si="4">1-EXP(-(1/0.25)*(AI3/ABS($AI$1010)))</f>
        <v>0.97702951883942146</v>
      </c>
    </row>
    <row r="4" spans="1:38" x14ac:dyDescent="0.25">
      <c r="A4" s="148"/>
      <c r="B4" s="152">
        <f>+[3]data1cf!A4</f>
        <v>-179359.25859885185</v>
      </c>
      <c r="C4" s="152">
        <f>+[3]data1cf!B4</f>
        <v>7759.9798117675819</v>
      </c>
      <c r="D4" s="152">
        <f>+[3]data1cf!C4</f>
        <v>46458.911953069721</v>
      </c>
      <c r="E4" s="152">
        <f>+[3]data1cf!D4</f>
        <v>45314.207806121442</v>
      </c>
      <c r="F4" s="152">
        <f>+[3]data1cf!E4</f>
        <v>26957.909585627953</v>
      </c>
      <c r="G4" s="152">
        <f>+[3]data1cf!F4</f>
        <v>26808.126940674483</v>
      </c>
      <c r="H4" s="152">
        <f>+[3]data1cf!G4</f>
        <v>26000.856393367612</v>
      </c>
      <c r="I4" s="152">
        <f>+[3]data1cf!H4</f>
        <v>25533.245716188692</v>
      </c>
      <c r="J4" s="152">
        <f>+[3]data1cf!I4</f>
        <v>26376.301886635571</v>
      </c>
      <c r="K4" s="152">
        <f>+[3]data1cf!J4</f>
        <v>26859.11571197462</v>
      </c>
      <c r="L4" s="152">
        <f>+[3]data1cf!K4</f>
        <v>27415.020763659581</v>
      </c>
      <c r="M4" s="152">
        <f>+[3]data1cf!L4</f>
        <v>28077.165731682573</v>
      </c>
      <c r="N4" s="152">
        <f>+[3]data1cf!M4</f>
        <v>28778.387557648959</v>
      </c>
      <c r="O4" s="152">
        <f>+[3]data1cf!N4</f>
        <v>29213.854323598403</v>
      </c>
      <c r="P4" s="152">
        <f>+[3]data1cf!O4</f>
        <v>37843.959411663491</v>
      </c>
      <c r="Q4" s="152">
        <f>+[3]data1cf!P4</f>
        <v>46186.714409949942</v>
      </c>
      <c r="R4" s="152">
        <f>+[3]data1cf!Q4</f>
        <v>35902.812921510609</v>
      </c>
      <c r="S4" s="152">
        <f>+[3]data1cf!R4</f>
        <v>25198.268099050161</v>
      </c>
      <c r="T4" s="152">
        <f>+[3]data1cf!S4</f>
        <v>24971.303830781551</v>
      </c>
      <c r="U4" s="152">
        <f>+[3]data1cf!T4</f>
        <v>24719.328952571886</v>
      </c>
      <c r="V4" s="152">
        <f>+[3]data1cf!U4</f>
        <v>46991.939820049767</v>
      </c>
      <c r="W4" s="152">
        <f>+[3]data1cf!V4</f>
        <v>0</v>
      </c>
      <c r="X4" s="152">
        <f>+[3]data1cf!W4</f>
        <v>0</v>
      </c>
      <c r="Y4" s="152">
        <f>+[3]data1cf!X4</f>
        <v>0</v>
      </c>
      <c r="Z4" s="152">
        <f>+[3]data1cf!Y4</f>
        <v>0</v>
      </c>
      <c r="AA4" s="152">
        <f>+[3]data1cf!Z4</f>
        <v>0</v>
      </c>
      <c r="AB4" s="152">
        <f>+[3]data1cf!AA4</f>
        <v>0</v>
      </c>
      <c r="AC4" s="152">
        <f>+[3]data1cf!AB4</f>
        <v>0</v>
      </c>
      <c r="AD4" s="152">
        <f>+[3]data1cf!AC4</f>
        <v>0</v>
      </c>
      <c r="AE4" s="152">
        <f>+[3]data1cf!AD4</f>
        <v>0</v>
      </c>
      <c r="AF4" s="152">
        <f>+[3]data1cf!AE4</f>
        <v>0</v>
      </c>
      <c r="AG4" s="152"/>
      <c r="AH4" s="153">
        <f t="shared" si="0"/>
        <v>73911.07424325771</v>
      </c>
      <c r="AI4" s="153">
        <f t="shared" si="2"/>
        <v>160716.34705620707</v>
      </c>
      <c r="AJ4" s="154">
        <f t="shared" si="3"/>
        <v>160274.94277438059</v>
      </c>
      <c r="AK4" s="155">
        <f t="shared" si="1"/>
        <v>0.1546361267566681</v>
      </c>
      <c r="AL4" s="156">
        <f t="shared" si="4"/>
        <v>0.98168981334474814</v>
      </c>
    </row>
    <row r="5" spans="1:38" x14ac:dyDescent="0.25">
      <c r="A5" s="148"/>
      <c r="B5" s="152">
        <f>+[3]data1cf!A5</f>
        <v>-191001.74229896665</v>
      </c>
      <c r="C5" s="152">
        <f>+[3]data1cf!B5</f>
        <v>6918.4937127607118</v>
      </c>
      <c r="D5" s="152">
        <f>+[3]data1cf!C5</f>
        <v>46862.292423369348</v>
      </c>
      <c r="E5" s="152">
        <f>+[3]data1cf!D5</f>
        <v>51583.48983357774</v>
      </c>
      <c r="F5" s="152">
        <f>+[3]data1cf!E5</f>
        <v>28834.940908830606</v>
      </c>
      <c r="G5" s="152">
        <f>+[3]data1cf!F5</f>
        <v>28552.619468006895</v>
      </c>
      <c r="H5" s="152">
        <f>+[3]data1cf!G5</f>
        <v>27579.656629177611</v>
      </c>
      <c r="I5" s="152">
        <f>+[3]data1cf!H5</f>
        <v>26972.910618219161</v>
      </c>
      <c r="J5" s="152">
        <f>+[3]data1cf!I5</f>
        <v>27761.45537265153</v>
      </c>
      <c r="K5" s="152">
        <f>+[3]data1cf!J5</f>
        <v>28172.02040407707</v>
      </c>
      <c r="L5" s="152">
        <f>+[3]data1cf!K5</f>
        <v>28659.351470166825</v>
      </c>
      <c r="M5" s="152">
        <f>+[3]data1cf!L5</f>
        <v>29260.943286412774</v>
      </c>
      <c r="N5" s="152">
        <f>+[3]data1cf!M5</f>
        <v>29903.867664424033</v>
      </c>
      <c r="O5" s="152">
        <f>+[3]data1cf!N5</f>
        <v>30268.394801361166</v>
      </c>
      <c r="P5" s="152">
        <f>+[3]data1cf!O5</f>
        <v>39359.284644694206</v>
      </c>
      <c r="Q5" s="152">
        <f>+[3]data1cf!P5</f>
        <v>48184.014339397501</v>
      </c>
      <c r="R5" s="152">
        <f>+[3]data1cf!Q5</f>
        <v>37208.154728745896</v>
      </c>
      <c r="S5" s="152">
        <f>+[3]data1cf!R5</f>
        <v>25795.311038698535</v>
      </c>
      <c r="T5" s="152">
        <f>+[3]data1cf!S5</f>
        <v>25536.97434115519</v>
      </c>
      <c r="U5" s="152">
        <f>+[3]data1cf!T5</f>
        <v>25253.593238094662</v>
      </c>
      <c r="V5" s="152">
        <f>+[3]data1cf!U5</f>
        <v>48953.391338525573</v>
      </c>
      <c r="W5" s="152">
        <f>+[3]data1cf!V5</f>
        <v>0</v>
      </c>
      <c r="X5" s="152">
        <f>+[3]data1cf!W5</f>
        <v>0</v>
      </c>
      <c r="Y5" s="152">
        <f>+[3]data1cf!X5</f>
        <v>0</v>
      </c>
      <c r="Z5" s="152">
        <f>+[3]data1cf!Y5</f>
        <v>0</v>
      </c>
      <c r="AA5" s="152">
        <f>+[3]data1cf!Z5</f>
        <v>0</v>
      </c>
      <c r="AB5" s="152">
        <f>+[3]data1cf!AA5</f>
        <v>0</v>
      </c>
      <c r="AC5" s="152">
        <f>+[3]data1cf!AB5</f>
        <v>0</v>
      </c>
      <c r="AD5" s="152">
        <f>+[3]data1cf!AC5</f>
        <v>0</v>
      </c>
      <c r="AE5" s="152">
        <f>+[3]data1cf!AD5</f>
        <v>0</v>
      </c>
      <c r="AF5" s="152">
        <f>+[3]data1cf!AE5</f>
        <v>0</v>
      </c>
      <c r="AG5" s="152"/>
      <c r="AH5" s="153">
        <f t="shared" si="0"/>
        <v>75057.517262863592</v>
      </c>
      <c r="AI5" s="153">
        <f t="shared" si="2"/>
        <v>165924.42076460237</v>
      </c>
      <c r="AJ5" s="154">
        <f t="shared" si="3"/>
        <v>165463.31261315255</v>
      </c>
      <c r="AK5" s="155">
        <f t="shared" si="1"/>
        <v>0.15239749550819395</v>
      </c>
      <c r="AL5" s="156">
        <f t="shared" si="4"/>
        <v>0.98391597731303371</v>
      </c>
    </row>
    <row r="6" spans="1:38" x14ac:dyDescent="0.25">
      <c r="A6" s="148"/>
      <c r="B6" s="152">
        <f>+[3]data1cf!A6</f>
        <v>-153427.92358408464</v>
      </c>
      <c r="C6" s="152">
        <f>+[3]data1cf!B6</f>
        <v>7215.1294575285137</v>
      </c>
      <c r="D6" s="152">
        <f>+[3]data1cf!C6</f>
        <v>44640.620584526405</v>
      </c>
      <c r="E6" s="152">
        <f>+[3]data1cf!D6</f>
        <v>42703.11586639384</v>
      </c>
      <c r="F6" s="152">
        <f>+[3]data1cf!E6</f>
        <v>22777.192710353156</v>
      </c>
      <c r="G6" s="152">
        <f>+[3]data1cf!F6</f>
        <v>22922.614079139094</v>
      </c>
      <c r="H6" s="152">
        <f>+[3]data1cf!G6</f>
        <v>22484.390414911235</v>
      </c>
      <c r="I6" s="152">
        <f>+[3]data1cf!H6</f>
        <v>22326.676237961256</v>
      </c>
      <c r="J6" s="152">
        <f>+[3]data1cf!I6</f>
        <v>23291.145830767025</v>
      </c>
      <c r="K6" s="152">
        <f>+[3]data1cf!J6</f>
        <v>23934.879587596282</v>
      </c>
      <c r="L6" s="152">
        <f>+[3]data1cf!K6</f>
        <v>24643.519660395265</v>
      </c>
      <c r="M6" s="152">
        <f>+[3]data1cf!L6</f>
        <v>25440.534824965704</v>
      </c>
      <c r="N6" s="152">
        <f>+[3]data1cf!M6</f>
        <v>26271.60271233684</v>
      </c>
      <c r="O6" s="152">
        <f>+[3]data1cf!N6</f>
        <v>26865.073503296968</v>
      </c>
      <c r="P6" s="152">
        <f>+[3]data1cf!O6</f>
        <v>34468.871476288929</v>
      </c>
      <c r="Q6" s="152">
        <f>+[3]data1cf!P6</f>
        <v>41738.122947033466</v>
      </c>
      <c r="R6" s="152">
        <f>+[3]data1cf!Q6</f>
        <v>32995.421630778685</v>
      </c>
      <c r="S6" s="152">
        <f>+[3]data1cf!R6</f>
        <v>23868.472766283405</v>
      </c>
      <c r="T6" s="152">
        <f>+[3]data1cf!S6</f>
        <v>23711.384393459739</v>
      </c>
      <c r="U6" s="152">
        <f>+[3]data1cf!T6</f>
        <v>23529.360683672116</v>
      </c>
      <c r="V6" s="152">
        <f>+[3]data1cf!U6</f>
        <v>42623.193618557823</v>
      </c>
      <c r="W6" s="152">
        <f>+[3]data1cf!V6</f>
        <v>0</v>
      </c>
      <c r="X6" s="152">
        <f>+[3]data1cf!W6</f>
        <v>0</v>
      </c>
      <c r="Y6" s="152">
        <f>+[3]data1cf!X6</f>
        <v>0</v>
      </c>
      <c r="Z6" s="152">
        <f>+[3]data1cf!Y6</f>
        <v>0</v>
      </c>
      <c r="AA6" s="152">
        <f>+[3]data1cf!Z6</f>
        <v>0</v>
      </c>
      <c r="AB6" s="152">
        <f>+[3]data1cf!AA6</f>
        <v>0</v>
      </c>
      <c r="AC6" s="152">
        <f>+[3]data1cf!AB6</f>
        <v>0</v>
      </c>
      <c r="AD6" s="152">
        <f>+[3]data1cf!AC6</f>
        <v>0</v>
      </c>
      <c r="AE6" s="152">
        <f>+[3]data1cf!AD6</f>
        <v>0</v>
      </c>
      <c r="AF6" s="152">
        <f>+[3]data1cf!AE6</f>
        <v>0</v>
      </c>
      <c r="AG6" s="152"/>
      <c r="AH6" s="153">
        <f t="shared" si="0"/>
        <v>76925.492927524931</v>
      </c>
      <c r="AI6" s="153">
        <f t="shared" si="2"/>
        <v>155659.1508890476</v>
      </c>
      <c r="AJ6" s="154">
        <f t="shared" si="3"/>
        <v>155257.86841985941</v>
      </c>
      <c r="AK6" s="155">
        <f t="shared" si="1"/>
        <v>0.1661054790019989</v>
      </c>
      <c r="AL6" s="156">
        <f t="shared" si="4"/>
        <v>0.97923366220778518</v>
      </c>
    </row>
    <row r="7" spans="1:38" x14ac:dyDescent="0.25">
      <c r="A7" s="148"/>
      <c r="B7" s="152">
        <f>+[3]data1cf!A7</f>
        <v>-198309.35265272652</v>
      </c>
      <c r="C7" s="152">
        <f>+[3]data1cf!B7</f>
        <v>8329.2812501624576</v>
      </c>
      <c r="D7" s="152">
        <f>+[3]data1cf!C7</f>
        <v>48601.612052338663</v>
      </c>
      <c r="E7" s="152">
        <f>+[3]data1cf!D7</f>
        <v>51816.38542909977</v>
      </c>
      <c r="F7" s="152">
        <f>+[3]data1cf!E7</f>
        <v>30013.092743531728</v>
      </c>
      <c r="G7" s="152">
        <f>+[3]data1cf!F7</f>
        <v>29647.580988516806</v>
      </c>
      <c r="H7" s="152">
        <f>+[3]data1cf!G7</f>
        <v>28570.618458878031</v>
      </c>
      <c r="I7" s="152">
        <f>+[3]data1cf!H7</f>
        <v>27876.541700298098</v>
      </c>
      <c r="J7" s="152">
        <f>+[3]data1cf!I7</f>
        <v>28630.871402485376</v>
      </c>
      <c r="K7" s="152">
        <f>+[3]data1cf!J7</f>
        <v>28996.088203408472</v>
      </c>
      <c r="L7" s="152">
        <f>+[3]data1cf!K7</f>
        <v>29440.377597288229</v>
      </c>
      <c r="M7" s="152">
        <f>+[3]data1cf!L7</f>
        <v>30003.962159216404</v>
      </c>
      <c r="N7" s="152">
        <f>+[3]data1cf!M7</f>
        <v>30610.295115221248</v>
      </c>
      <c r="O7" s="152">
        <f>+[3]data1cf!N7</f>
        <v>30930.295742109869</v>
      </c>
      <c r="P7" s="152">
        <f>+[3]data1cf!O7</f>
        <v>40310.405268732691</v>
      </c>
      <c r="Q7" s="152">
        <f>+[3]data1cf!P7</f>
        <v>49437.654887234268</v>
      </c>
      <c r="R7" s="152">
        <f>+[3]data1cf!Q7</f>
        <v>38027.475549925512</v>
      </c>
      <c r="S7" s="152">
        <f>+[3]data1cf!R7</f>
        <v>26170.055576015024</v>
      </c>
      <c r="T7" s="152">
        <f>+[3]data1cf!S7</f>
        <v>25892.02741959611</v>
      </c>
      <c r="U7" s="152">
        <f>+[3]data1cf!T7</f>
        <v>25588.933645270183</v>
      </c>
      <c r="V7" s="152">
        <f>+[3]data1cf!U7</f>
        <v>50184.530998585455</v>
      </c>
      <c r="W7" s="152">
        <f>+[3]data1cf!V7</f>
        <v>0</v>
      </c>
      <c r="X7" s="152">
        <f>+[3]data1cf!W7</f>
        <v>0</v>
      </c>
      <c r="Y7" s="152">
        <f>+[3]data1cf!X7</f>
        <v>0</v>
      </c>
      <c r="Z7" s="152">
        <f>+[3]data1cf!Y7</f>
        <v>0</v>
      </c>
      <c r="AA7" s="152">
        <f>+[3]data1cf!Z7</f>
        <v>0</v>
      </c>
      <c r="AB7" s="152">
        <f>+[3]data1cf!AA7</f>
        <v>0</v>
      </c>
      <c r="AC7" s="152">
        <f>+[3]data1cf!AB7</f>
        <v>0</v>
      </c>
      <c r="AD7" s="152">
        <f>+[3]data1cf!AC7</f>
        <v>0</v>
      </c>
      <c r="AE7" s="152">
        <f>+[3]data1cf!AD7</f>
        <v>0</v>
      </c>
      <c r="AF7" s="152">
        <f>+[3]data1cf!AE7</f>
        <v>0</v>
      </c>
      <c r="AG7" s="152"/>
      <c r="AH7" s="153">
        <f t="shared" si="0"/>
        <v>75986.942183926803</v>
      </c>
      <c r="AI7" s="153">
        <f t="shared" si="2"/>
        <v>169219.44310892388</v>
      </c>
      <c r="AJ7" s="154">
        <f t="shared" si="3"/>
        <v>168746.70940909255</v>
      </c>
      <c r="AK7" s="155">
        <f t="shared" si="1"/>
        <v>0.15145661234855656</v>
      </c>
      <c r="AL7" s="156">
        <f t="shared" si="4"/>
        <v>0.98518245572955854</v>
      </c>
    </row>
    <row r="8" spans="1:38" x14ac:dyDescent="0.25">
      <c r="A8" s="148"/>
      <c r="B8" s="152">
        <f>+[3]data1cf!A8</f>
        <v>-195358.56198754843</v>
      </c>
      <c r="C8" s="152">
        <f>+[3]data1cf!B8</f>
        <v>12408.361347265774</v>
      </c>
      <c r="D8" s="152">
        <f>+[3]data1cf!C8</f>
        <v>48880.282666068626</v>
      </c>
      <c r="E8" s="152">
        <f>+[3]data1cf!D8</f>
        <v>45728.098296074153</v>
      </c>
      <c r="F8" s="152">
        <f>+[3]data1cf!E8</f>
        <v>29537.358643367392</v>
      </c>
      <c r="G8" s="152">
        <f>+[3]data1cf!F8</f>
        <v>29205.438882268871</v>
      </c>
      <c r="H8" s="152">
        <f>+[3]data1cf!G8</f>
        <v>28170.471109050828</v>
      </c>
      <c r="I8" s="152">
        <f>+[3]data1cf!H8</f>
        <v>27511.658238717268</v>
      </c>
      <c r="J8" s="152">
        <f>+[3]data1cf!I8</f>
        <v>28279.803874142126</v>
      </c>
      <c r="K8" s="152">
        <f>+[3]data1cf!J8</f>
        <v>28663.33215156314</v>
      </c>
      <c r="L8" s="152">
        <f>+[3]data1cf!K8</f>
        <v>29125.001640771276</v>
      </c>
      <c r="M8" s="152">
        <f>+[3]data1cf!L8</f>
        <v>29703.933415511965</v>
      </c>
      <c r="N8" s="152">
        <f>+[3]data1cf!M8</f>
        <v>30325.041875581112</v>
      </c>
      <c r="O8" s="152">
        <f>+[3]data1cf!N8</f>
        <v>30663.022170766701</v>
      </c>
      <c r="P8" s="152">
        <f>+[3]data1cf!O8</f>
        <v>39926.345675650082</v>
      </c>
      <c r="Q8" s="152">
        <f>+[3]data1cf!P8</f>
        <v>48931.438676056263</v>
      </c>
      <c r="R8" s="152">
        <f>+[3]data1cf!Q8</f>
        <v>37696.636313309857</v>
      </c>
      <c r="S8" s="152">
        <f>+[3]data1cf!R8</f>
        <v>26018.734880328091</v>
      </c>
      <c r="T8" s="152">
        <f>+[3]data1cf!S8</f>
        <v>25748.658074654595</v>
      </c>
      <c r="U8" s="152">
        <f>+[3]data1cf!T8</f>
        <v>25453.524216572143</v>
      </c>
      <c r="V8" s="152">
        <f>+[3]data1cf!U8</f>
        <v>49687.4005769332</v>
      </c>
      <c r="W8" s="152">
        <f>+[3]data1cf!V8</f>
        <v>0</v>
      </c>
      <c r="X8" s="152">
        <f>+[3]data1cf!W8</f>
        <v>0</v>
      </c>
      <c r="Y8" s="152">
        <f>+[3]data1cf!X8</f>
        <v>0</v>
      </c>
      <c r="Z8" s="152">
        <f>+[3]data1cf!Y8</f>
        <v>0</v>
      </c>
      <c r="AA8" s="152">
        <f>+[3]data1cf!Z8</f>
        <v>0</v>
      </c>
      <c r="AB8" s="152">
        <f>+[3]data1cf!AA8</f>
        <v>0</v>
      </c>
      <c r="AC8" s="152">
        <f>+[3]data1cf!AB8</f>
        <v>0</v>
      </c>
      <c r="AD8" s="152">
        <f>+[3]data1cf!AC8</f>
        <v>0</v>
      </c>
      <c r="AE8" s="152">
        <f>+[3]data1cf!AD8</f>
        <v>0</v>
      </c>
      <c r="AF8" s="152">
        <f>+[3]data1cf!AE8</f>
        <v>0</v>
      </c>
      <c r="AG8" s="152"/>
      <c r="AH8" s="153">
        <f t="shared" si="0"/>
        <v>76145.926605314467</v>
      </c>
      <c r="AI8" s="153">
        <f t="shared" si="2"/>
        <v>168081.80141517901</v>
      </c>
      <c r="AJ8" s="154">
        <f t="shared" si="3"/>
        <v>167615.13345091362</v>
      </c>
      <c r="AK8" s="155">
        <f t="shared" si="1"/>
        <v>0.15260778069496159</v>
      </c>
      <c r="AL8" s="156">
        <f t="shared" si="4"/>
        <v>0.98475687953207314</v>
      </c>
    </row>
    <row r="9" spans="1:38" x14ac:dyDescent="0.25">
      <c r="A9" s="148"/>
      <c r="B9" s="152">
        <f>+[3]data1cf!A9</f>
        <v>-192769.49863777112</v>
      </c>
      <c r="C9" s="152">
        <f>+[3]data1cf!B9</f>
        <v>8482.8384926777508</v>
      </c>
      <c r="D9" s="152">
        <f>+[3]data1cf!C9</f>
        <v>47133.483132016438</v>
      </c>
      <c r="E9" s="152">
        <f>+[3]data1cf!D9</f>
        <v>45339.32783578134</v>
      </c>
      <c r="F9" s="152">
        <f>+[3]data1cf!E9</f>
        <v>29119.943156219888</v>
      </c>
      <c r="G9" s="152">
        <f>+[3]data1cf!F9</f>
        <v>28817.497461622457</v>
      </c>
      <c r="H9" s="152">
        <f>+[3]data1cf!G9</f>
        <v>27819.37645154963</v>
      </c>
      <c r="I9" s="152">
        <f>+[3]data1cf!H9</f>
        <v>27191.504590250392</v>
      </c>
      <c r="J9" s="152">
        <f>+[3]data1cf!I9</f>
        <v>27971.772511003888</v>
      </c>
      <c r="K9" s="152">
        <f>+[3]data1cf!J9</f>
        <v>28371.367523771652</v>
      </c>
      <c r="L9" s="152">
        <f>+[3]data1cf!K9</f>
        <v>28848.286541982867</v>
      </c>
      <c r="M9" s="152">
        <f>+[3]data1cf!L9</f>
        <v>29440.68416731149</v>
      </c>
      <c r="N9" s="152">
        <f>+[3]data1cf!M9</f>
        <v>30074.756853036801</v>
      </c>
      <c r="O9" s="152">
        <f>+[3]data1cf!N9</f>
        <v>30428.512750598435</v>
      </c>
      <c r="P9" s="152">
        <f>+[3]data1cf!O9</f>
        <v>39589.366631926459</v>
      </c>
      <c r="Q9" s="152">
        <f>+[3]data1cf!P9</f>
        <v>48487.27777542347</v>
      </c>
      <c r="R9" s="152">
        <f>+[3]data1cf!Q9</f>
        <v>37406.353524937847</v>
      </c>
      <c r="S9" s="152">
        <f>+[3]data1cf!R9</f>
        <v>25885.9640701553</v>
      </c>
      <c r="T9" s="152">
        <f>+[3]data1cf!S9</f>
        <v>25622.863886388455</v>
      </c>
      <c r="U9" s="152">
        <f>+[3]data1cf!T9</f>
        <v>25334.71416569539</v>
      </c>
      <c r="V9" s="152">
        <f>+[3]data1cf!U9</f>
        <v>49251.211670024873</v>
      </c>
      <c r="W9" s="152">
        <f>+[3]data1cf!V9</f>
        <v>0</v>
      </c>
      <c r="X9" s="152">
        <f>+[3]data1cf!W9</f>
        <v>0</v>
      </c>
      <c r="Y9" s="152">
        <f>+[3]data1cf!X9</f>
        <v>0</v>
      </c>
      <c r="Z9" s="152">
        <f>+[3]data1cf!Y9</f>
        <v>0</v>
      </c>
      <c r="AA9" s="152">
        <f>+[3]data1cf!Z9</f>
        <v>0</v>
      </c>
      <c r="AB9" s="152">
        <f>+[3]data1cf!AA9</f>
        <v>0</v>
      </c>
      <c r="AC9" s="152">
        <f>+[3]data1cf!AB9</f>
        <v>0</v>
      </c>
      <c r="AD9" s="152">
        <f>+[3]data1cf!AC9</f>
        <v>0</v>
      </c>
      <c r="AE9" s="152">
        <f>+[3]data1cf!AD9</f>
        <v>0</v>
      </c>
      <c r="AF9" s="152">
        <f>+[3]data1cf!AE9</f>
        <v>0</v>
      </c>
      <c r="AG9" s="152"/>
      <c r="AH9" s="153">
        <f t="shared" si="0"/>
        <v>71538.233624496468</v>
      </c>
      <c r="AI9" s="153">
        <f t="shared" si="2"/>
        <v>162382.81768691548</v>
      </c>
      <c r="AJ9" s="154">
        <f t="shared" si="3"/>
        <v>161921.18244289444</v>
      </c>
      <c r="AK9" s="155">
        <f t="shared" si="1"/>
        <v>0.14927926659584048</v>
      </c>
      <c r="AL9" s="156">
        <f t="shared" si="4"/>
        <v>0.98243376848220265</v>
      </c>
    </row>
    <row r="10" spans="1:38" x14ac:dyDescent="0.25">
      <c r="A10" s="148"/>
      <c r="B10" s="152">
        <f>+[3]data1cf!A10</f>
        <v>-195169.22484141437</v>
      </c>
      <c r="C10" s="152">
        <f>+[3]data1cf!B10</f>
        <v>6891.6969420843525</v>
      </c>
      <c r="D10" s="152">
        <f>+[3]data1cf!C10</f>
        <v>48057.292224564721</v>
      </c>
      <c r="E10" s="152">
        <f>+[3]data1cf!D10</f>
        <v>49437.552433517136</v>
      </c>
      <c r="F10" s="152">
        <f>+[3]data1cf!E10</f>
        <v>29506.833219145687</v>
      </c>
      <c r="G10" s="152">
        <f>+[3]data1cf!F10</f>
        <v>29177.068884501699</v>
      </c>
      <c r="H10" s="152">
        <f>+[3]data1cf!G10</f>
        <v>28144.795700034723</v>
      </c>
      <c r="I10" s="152">
        <f>+[3]data1cf!H10</f>
        <v>27488.245533064306</v>
      </c>
      <c r="J10" s="152">
        <f>+[3]data1cf!I10</f>
        <v>28257.277666268157</v>
      </c>
      <c r="K10" s="152">
        <f>+[3]data1cf!J10</f>
        <v>28641.980897487752</v>
      </c>
      <c r="L10" s="152">
        <f>+[3]data1cf!K10</f>
        <v>29104.765578528568</v>
      </c>
      <c r="M10" s="152">
        <f>+[3]data1cf!L10</f>
        <v>29684.682105427004</v>
      </c>
      <c r="N10" s="152">
        <f>+[3]data1cf!M10</f>
        <v>30306.738634027461</v>
      </c>
      <c r="O10" s="152">
        <f>+[3]data1cf!N10</f>
        <v>30645.87259257659</v>
      </c>
      <c r="P10" s="152">
        <f>+[3]data1cf!O10</f>
        <v>39901.70253570869</v>
      </c>
      <c r="Q10" s="152">
        <f>+[3]data1cf!P10</f>
        <v>48898.957370661716</v>
      </c>
      <c r="R10" s="152">
        <f>+[3]data1cf!Q10</f>
        <v>37675.408051464925</v>
      </c>
      <c r="S10" s="152">
        <f>+[3]data1cf!R10</f>
        <v>26009.025405165972</v>
      </c>
      <c r="T10" s="152">
        <f>+[3]data1cf!S10</f>
        <v>25739.458797005296</v>
      </c>
      <c r="U10" s="152">
        <f>+[3]data1cf!T10</f>
        <v>25444.835686039747</v>
      </c>
      <c r="V10" s="152">
        <f>+[3]data1cf!U10</f>
        <v>49655.502260185662</v>
      </c>
      <c r="W10" s="152">
        <f>+[3]data1cf!V10</f>
        <v>0</v>
      </c>
      <c r="X10" s="152">
        <f>+[3]data1cf!W10</f>
        <v>0</v>
      </c>
      <c r="Y10" s="152">
        <f>+[3]data1cf!X10</f>
        <v>0</v>
      </c>
      <c r="Z10" s="152">
        <f>+[3]data1cf!Y10</f>
        <v>0</v>
      </c>
      <c r="AA10" s="152">
        <f>+[3]data1cf!Z10</f>
        <v>0</v>
      </c>
      <c r="AB10" s="152">
        <f>+[3]data1cf!AA10</f>
        <v>0</v>
      </c>
      <c r="AC10" s="152">
        <f>+[3]data1cf!AB10</f>
        <v>0</v>
      </c>
      <c r="AD10" s="152">
        <f>+[3]data1cf!AC10</f>
        <v>0</v>
      </c>
      <c r="AE10" s="152">
        <f>+[3]data1cf!AD10</f>
        <v>0</v>
      </c>
      <c r="AF10" s="152">
        <f>+[3]data1cf!AE10</f>
        <v>0</v>
      </c>
      <c r="AG10" s="152"/>
      <c r="AH10" s="153">
        <f t="shared" si="0"/>
        <v>73287.952938198316</v>
      </c>
      <c r="AI10" s="153">
        <f t="shared" si="2"/>
        <v>165256.18204287122</v>
      </c>
      <c r="AJ10" s="154">
        <f t="shared" si="3"/>
        <v>164789.38297707087</v>
      </c>
      <c r="AK10" s="155">
        <f t="shared" si="1"/>
        <v>0.15000124573707585</v>
      </c>
      <c r="AL10" s="156">
        <f t="shared" si="4"/>
        <v>0.98364621868894164</v>
      </c>
    </row>
    <row r="11" spans="1:38" x14ac:dyDescent="0.25">
      <c r="A11" s="148"/>
      <c r="B11" s="152">
        <f>+[3]data1cf!A11</f>
        <v>-163420.11124166762</v>
      </c>
      <c r="C11" s="152">
        <f>+[3]data1cf!B11</f>
        <v>6190.6334384142756</v>
      </c>
      <c r="D11" s="152">
        <f>+[3]data1cf!C11</f>
        <v>44009.647315327282</v>
      </c>
      <c r="E11" s="152">
        <f>+[3]data1cf!D11</f>
        <v>48137.46182026554</v>
      </c>
      <c r="F11" s="152">
        <f>+[3]data1cf!E11</f>
        <v>24388.159038819518</v>
      </c>
      <c r="G11" s="152">
        <f>+[3]data1cf!F11</f>
        <v>24419.828689814</v>
      </c>
      <c r="H11" s="152">
        <f>+[3]data1cf!G11</f>
        <v>23839.399246050401</v>
      </c>
      <c r="I11" s="152">
        <f>+[3]data1cf!H11</f>
        <v>23562.271857904605</v>
      </c>
      <c r="J11" s="152">
        <f>+[3]data1cf!I11</f>
        <v>24479.956906078463</v>
      </c>
      <c r="K11" s="152">
        <f>+[3]data1cf!J11</f>
        <v>25061.682974048774</v>
      </c>
      <c r="L11" s="152">
        <f>+[3]data1cf!K11</f>
        <v>25711.469270442089</v>
      </c>
      <c r="M11" s="152">
        <f>+[3]data1cf!L11</f>
        <v>26456.514557158182</v>
      </c>
      <c r="N11" s="152">
        <f>+[3]data1cf!M11</f>
        <v>27237.54852952213</v>
      </c>
      <c r="O11" s="152">
        <f>+[3]data1cf!N11</f>
        <v>27770.135225326245</v>
      </c>
      <c r="P11" s="152">
        <f>+[3]data1cf!O11</f>
        <v>35769.402744420739</v>
      </c>
      <c r="Q11" s="152">
        <f>+[3]data1cf!P11</f>
        <v>43452.310075620189</v>
      </c>
      <c r="R11" s="152">
        <f>+[3]data1cf!Q11</f>
        <v>34115.73415439044</v>
      </c>
      <c r="S11" s="152">
        <f>+[3]data1cf!R11</f>
        <v>24380.886203679402</v>
      </c>
      <c r="T11" s="152">
        <f>+[3]data1cf!S11</f>
        <v>24196.87237331058</v>
      </c>
      <c r="U11" s="152">
        <f>+[3]data1cf!T11</f>
        <v>23987.89420084907</v>
      </c>
      <c r="V11" s="152">
        <f>+[3]data1cf!U11</f>
        <v>44306.61376830333</v>
      </c>
      <c r="W11" s="152">
        <f>+[3]data1cf!V11</f>
        <v>0</v>
      </c>
      <c r="X11" s="152">
        <f>+[3]data1cf!W11</f>
        <v>0</v>
      </c>
      <c r="Y11" s="152">
        <f>+[3]data1cf!X11</f>
        <v>0</v>
      </c>
      <c r="Z11" s="152">
        <f>+[3]data1cf!Y11</f>
        <v>0</v>
      </c>
      <c r="AA11" s="152">
        <f>+[3]data1cf!Z11</f>
        <v>0</v>
      </c>
      <c r="AB11" s="152">
        <f>+[3]data1cf!AA11</f>
        <v>0</v>
      </c>
      <c r="AC11" s="152">
        <f>+[3]data1cf!AB11</f>
        <v>0</v>
      </c>
      <c r="AD11" s="152">
        <f>+[3]data1cf!AC11</f>
        <v>0</v>
      </c>
      <c r="AE11" s="152">
        <f>+[3]data1cf!AD11</f>
        <v>0</v>
      </c>
      <c r="AF11" s="152">
        <f>+[3]data1cf!AE11</f>
        <v>0</v>
      </c>
      <c r="AG11" s="152"/>
      <c r="AH11" s="153">
        <f t="shared" si="0"/>
        <v>76867.600710429659</v>
      </c>
      <c r="AI11" s="153">
        <f t="shared" si="2"/>
        <v>159008.22175092789</v>
      </c>
      <c r="AJ11" s="154">
        <f t="shared" si="3"/>
        <v>158590.31564183327</v>
      </c>
      <c r="AK11" s="155">
        <f t="shared" si="1"/>
        <v>0.16212869286537177</v>
      </c>
      <c r="AL11" s="156">
        <f t="shared" si="4"/>
        <v>0.98089455232915679</v>
      </c>
    </row>
    <row r="12" spans="1:38" x14ac:dyDescent="0.25">
      <c r="A12" s="148"/>
      <c r="B12" s="152">
        <f>+[3]data1cf!A12</f>
        <v>-185663.75560494975</v>
      </c>
      <c r="C12" s="152">
        <f>+[3]data1cf!B12</f>
        <v>10660.874195451484</v>
      </c>
      <c r="D12" s="152">
        <f>+[3]data1cf!C12</f>
        <v>47929.272674319101</v>
      </c>
      <c r="E12" s="152">
        <f>+[3]data1cf!D12</f>
        <v>47491.297502777961</v>
      </c>
      <c r="F12" s="152">
        <f>+[3]data1cf!E12</f>
        <v>27974.336892918545</v>
      </c>
      <c r="G12" s="152">
        <f>+[3]data1cf!F12</f>
        <v>27752.783441728432</v>
      </c>
      <c r="H12" s="152">
        <f>+[3]data1cf!G12</f>
        <v>26855.789208072092</v>
      </c>
      <c r="I12" s="152">
        <f>+[3]data1cf!H12</f>
        <v>26312.835647205524</v>
      </c>
      <c r="J12" s="152">
        <f>+[3]data1cf!I12</f>
        <v>27126.373454739783</v>
      </c>
      <c r="K12" s="152">
        <f>+[3]data1cf!J12</f>
        <v>27570.063986746129</v>
      </c>
      <c r="L12" s="152">
        <f>+[3]data1cf!K12</f>
        <v>28088.835682867262</v>
      </c>
      <c r="M12" s="152">
        <f>+[3]data1cf!L12</f>
        <v>28718.190640277491</v>
      </c>
      <c r="N12" s="152">
        <f>+[3]data1cf!M12</f>
        <v>29387.843937091049</v>
      </c>
      <c r="O12" s="152">
        <f>+[3]data1cf!N12</f>
        <v>29784.896332856151</v>
      </c>
      <c r="P12" s="152">
        <f>+[3]data1cf!O12</f>
        <v>38664.520010327898</v>
      </c>
      <c r="Q12" s="152">
        <f>+[3]data1cf!P12</f>
        <v>47268.268118748078</v>
      </c>
      <c r="R12" s="152">
        <f>+[3]data1cf!Q12</f>
        <v>36609.665834310348</v>
      </c>
      <c r="S12" s="152">
        <f>+[3]data1cf!R12</f>
        <v>25521.57157298916</v>
      </c>
      <c r="T12" s="152">
        <f>+[3]data1cf!S12</f>
        <v>25277.618886138043</v>
      </c>
      <c r="U12" s="152">
        <f>+[3]data1cf!T12</f>
        <v>25008.637288774225</v>
      </c>
      <c r="V12" s="152">
        <f>+[3]data1cf!U12</f>
        <v>48054.081330775371</v>
      </c>
      <c r="W12" s="152">
        <f>+[3]data1cf!V12</f>
        <v>0</v>
      </c>
      <c r="X12" s="152">
        <f>+[3]data1cf!W12</f>
        <v>0</v>
      </c>
      <c r="Y12" s="152">
        <f>+[3]data1cf!X12</f>
        <v>0</v>
      </c>
      <c r="Z12" s="152">
        <f>+[3]data1cf!Y12</f>
        <v>0</v>
      </c>
      <c r="AA12" s="152">
        <f>+[3]data1cf!Z12</f>
        <v>0</v>
      </c>
      <c r="AB12" s="152">
        <f>+[3]data1cf!AA12</f>
        <v>0</v>
      </c>
      <c r="AC12" s="152">
        <f>+[3]data1cf!AB12</f>
        <v>0</v>
      </c>
      <c r="AD12" s="152">
        <f>+[3]data1cf!AC12</f>
        <v>0</v>
      </c>
      <c r="AE12" s="152">
        <f>+[3]data1cf!AD12</f>
        <v>0</v>
      </c>
      <c r="AF12" s="152">
        <f>+[3]data1cf!AE12</f>
        <v>0</v>
      </c>
      <c r="AG12" s="152"/>
      <c r="AH12" s="153">
        <f t="shared" si="0"/>
        <v>77702.991574291445</v>
      </c>
      <c r="AI12" s="153">
        <f t="shared" si="2"/>
        <v>166813.82558122437</v>
      </c>
      <c r="AJ12" s="154">
        <f t="shared" si="3"/>
        <v>166361.39998332268</v>
      </c>
      <c r="AK12" s="155">
        <f t="shared" si="1"/>
        <v>0.15633893609046942</v>
      </c>
      <c r="AL12" s="156">
        <f t="shared" si="4"/>
        <v>0.98426812768608751</v>
      </c>
    </row>
    <row r="13" spans="1:38" x14ac:dyDescent="0.25">
      <c r="A13" s="148"/>
      <c r="B13" s="152">
        <f>+[3]data1cf!A13</f>
        <v>-185137.36689384573</v>
      </c>
      <c r="C13" s="152">
        <f>+[3]data1cf!B13</f>
        <v>11189.764053244246</v>
      </c>
      <c r="D13" s="152">
        <f>+[3]data1cf!C13</f>
        <v>46439.447006785747</v>
      </c>
      <c r="E13" s="152">
        <f>+[3]data1cf!D13</f>
        <v>50033.917333151112</v>
      </c>
      <c r="F13" s="152">
        <f>+[3]data1cf!E13</f>
        <v>27889.471143962262</v>
      </c>
      <c r="G13" s="152">
        <f>+[3]data1cf!F13</f>
        <v>27673.91013628542</v>
      </c>
      <c r="H13" s="152">
        <f>+[3]data1cf!G13</f>
        <v>26784.407306870875</v>
      </c>
      <c r="I13" s="152">
        <f>+[3]data1cf!H13</f>
        <v>26247.744437140449</v>
      </c>
      <c r="J13" s="152">
        <f>+[3]data1cf!I13</f>
        <v>27063.746855728285</v>
      </c>
      <c r="K13" s="152">
        <f>+[3]data1cf!J13</f>
        <v>27510.703954430181</v>
      </c>
      <c r="L13" s="152">
        <f>+[3]data1cf!K13</f>
        <v>28032.576069054798</v>
      </c>
      <c r="M13" s="152">
        <f>+[3]data1cf!L13</f>
        <v>28664.66880101023</v>
      </c>
      <c r="N13" s="152">
        <f>+[3]data1cf!M13</f>
        <v>29336.957885794822</v>
      </c>
      <c r="O13" s="152">
        <f>+[3]data1cf!N13</f>
        <v>29737.217657309353</v>
      </c>
      <c r="P13" s="152">
        <f>+[3]data1cf!O13</f>
        <v>38596.007988592333</v>
      </c>
      <c r="Q13" s="152">
        <f>+[3]data1cf!P13</f>
        <v>47177.96469530071</v>
      </c>
      <c r="R13" s="152">
        <f>+[3]data1cf!Q13</f>
        <v>36550.647740820961</v>
      </c>
      <c r="S13" s="152">
        <f>+[3]data1cf!R13</f>
        <v>25494.577619502052</v>
      </c>
      <c r="T13" s="152">
        <f>+[3]data1cf!S13</f>
        <v>25252.043366469443</v>
      </c>
      <c r="U13" s="152">
        <f>+[3]data1cf!T13</f>
        <v>24984.481730914937</v>
      </c>
      <c r="V13" s="152">
        <f>+[3]data1cf!U13</f>
        <v>47965.39871259022</v>
      </c>
      <c r="W13" s="152">
        <f>+[3]data1cf!V13</f>
        <v>0</v>
      </c>
      <c r="X13" s="152">
        <f>+[3]data1cf!W13</f>
        <v>0</v>
      </c>
      <c r="Y13" s="152">
        <f>+[3]data1cf!X13</f>
        <v>0</v>
      </c>
      <c r="Z13" s="152">
        <f>+[3]data1cf!Y13</f>
        <v>0</v>
      </c>
      <c r="AA13" s="152">
        <f>+[3]data1cf!Z13</f>
        <v>0</v>
      </c>
      <c r="AB13" s="152">
        <f>+[3]data1cf!AA13</f>
        <v>0</v>
      </c>
      <c r="AC13" s="152">
        <f>+[3]data1cf!AB13</f>
        <v>0</v>
      </c>
      <c r="AD13" s="152">
        <f>+[3]data1cf!AC13</f>
        <v>0</v>
      </c>
      <c r="AE13" s="152">
        <f>+[3]data1cf!AD13</f>
        <v>0</v>
      </c>
      <c r="AF13" s="152">
        <f>+[3]data1cf!AE13</f>
        <v>0</v>
      </c>
      <c r="AG13" s="152"/>
      <c r="AH13" s="153">
        <f t="shared" si="0"/>
        <v>79004.223684420838</v>
      </c>
      <c r="AI13" s="153">
        <f t="shared" si="2"/>
        <v>168126.80356014741</v>
      </c>
      <c r="AJ13" s="154">
        <f t="shared" si="3"/>
        <v>167674.51182612768</v>
      </c>
      <c r="AK13" s="155">
        <f t="shared" si="1"/>
        <v>0.1575808584690094</v>
      </c>
      <c r="AL13" s="156">
        <f t="shared" si="4"/>
        <v>0.98477394413354191</v>
      </c>
    </row>
    <row r="14" spans="1:38" x14ac:dyDescent="0.25">
      <c r="A14" s="148"/>
      <c r="B14" s="152">
        <f>+[3]data1cf!A14</f>
        <v>-200364.00167764758</v>
      </c>
      <c r="C14" s="152">
        <f>+[3]data1cf!B14</f>
        <v>6327.0771689897956</v>
      </c>
      <c r="D14" s="152">
        <f>+[3]data1cf!C14</f>
        <v>52340.482679484558</v>
      </c>
      <c r="E14" s="152">
        <f>+[3]data1cf!D14</f>
        <v>49819.659358216551</v>
      </c>
      <c r="F14" s="152">
        <f>+[3]data1cf!E14</f>
        <v>30344.348571523762</v>
      </c>
      <c r="G14" s="152">
        <f>+[3]data1cf!F14</f>
        <v>29955.446557633171</v>
      </c>
      <c r="H14" s="152">
        <f>+[3]data1cf!G14</f>
        <v>28849.242887188157</v>
      </c>
      <c r="I14" s="152">
        <f>+[3]data1cf!H14</f>
        <v>28130.611722070185</v>
      </c>
      <c r="J14" s="152">
        <f>+[3]data1cf!I14</f>
        <v>28875.321326806959</v>
      </c>
      <c r="K14" s="152">
        <f>+[3]data1cf!J14</f>
        <v>29227.787762963453</v>
      </c>
      <c r="L14" s="152">
        <f>+[3]data1cf!K14</f>
        <v>29659.975317041011</v>
      </c>
      <c r="M14" s="152">
        <f>+[3]data1cf!L14</f>
        <v>30212.873544552989</v>
      </c>
      <c r="N14" s="152">
        <f>+[3]data1cf!M14</f>
        <v>30808.918249555551</v>
      </c>
      <c r="O14" s="152">
        <f>+[3]data1cf!N14</f>
        <v>31116.399551244176</v>
      </c>
      <c r="P14" s="152">
        <f>+[3]data1cf!O14</f>
        <v>40577.827718501998</v>
      </c>
      <c r="Q14" s="152">
        <f>+[3]data1cf!P14</f>
        <v>49790.135548424645</v>
      </c>
      <c r="R14" s="152">
        <f>+[3]data1cf!Q14</f>
        <v>38257.840422276509</v>
      </c>
      <c r="S14" s="152">
        <f>+[3]data1cf!R14</f>
        <v>26275.42086793916</v>
      </c>
      <c r="T14" s="152">
        <f>+[3]data1cf!S14</f>
        <v>25991.856149659579</v>
      </c>
      <c r="U14" s="152">
        <f>+[3]data1cf!T14</f>
        <v>25683.219849277426</v>
      </c>
      <c r="V14" s="152">
        <f>+[3]data1cf!U14</f>
        <v>50530.68518300791</v>
      </c>
      <c r="W14" s="152">
        <f>+[3]data1cf!V14</f>
        <v>0</v>
      </c>
      <c r="X14" s="152">
        <f>+[3]data1cf!W14</f>
        <v>0</v>
      </c>
      <c r="Y14" s="152">
        <f>+[3]data1cf!X14</f>
        <v>0</v>
      </c>
      <c r="Z14" s="152">
        <f>+[3]data1cf!Y14</f>
        <v>0</v>
      </c>
      <c r="AA14" s="152">
        <f>+[3]data1cf!Z14</f>
        <v>0</v>
      </c>
      <c r="AB14" s="152">
        <f>+[3]data1cf!AA14</f>
        <v>0</v>
      </c>
      <c r="AC14" s="152">
        <f>+[3]data1cf!AB14</f>
        <v>0</v>
      </c>
      <c r="AD14" s="152">
        <f>+[3]data1cf!AC14</f>
        <v>0</v>
      </c>
      <c r="AE14" s="152">
        <f>+[3]data1cf!AD14</f>
        <v>0</v>
      </c>
      <c r="AF14" s="152">
        <f>+[3]data1cf!AE14</f>
        <v>0</v>
      </c>
      <c r="AG14" s="152"/>
      <c r="AH14" s="153">
        <f t="shared" si="0"/>
        <v>75203.623101831385</v>
      </c>
      <c r="AI14" s="153">
        <f t="shared" si="2"/>
        <v>169036.36615290909</v>
      </c>
      <c r="AJ14" s="154">
        <f t="shared" si="3"/>
        <v>168560.61874321871</v>
      </c>
      <c r="AK14" s="155">
        <f t="shared" si="1"/>
        <v>0.15033765435218818</v>
      </c>
      <c r="AL14" s="156">
        <f t="shared" si="4"/>
        <v>0.98511478013734277</v>
      </c>
    </row>
    <row r="15" spans="1:38" x14ac:dyDescent="0.25">
      <c r="A15" s="148"/>
      <c r="B15" s="152">
        <f>+[3]data1cf!A15</f>
        <v>-191479.72540320107</v>
      </c>
      <c r="C15" s="152">
        <f>+[3]data1cf!B15</f>
        <v>8036.311738903576</v>
      </c>
      <c r="D15" s="152">
        <f>+[3]data1cf!C15</f>
        <v>48775.605155597557</v>
      </c>
      <c r="E15" s="152">
        <f>+[3]data1cf!D15</f>
        <v>50194.373641847604</v>
      </c>
      <c r="F15" s="152">
        <f>+[3]data1cf!E15</f>
        <v>28912.002580697277</v>
      </c>
      <c r="G15" s="152">
        <f>+[3]data1cf!F15</f>
        <v>28624.239748954111</v>
      </c>
      <c r="H15" s="152">
        <f>+[3]data1cf!G15</f>
        <v>27644.47439977686</v>
      </c>
      <c r="I15" s="152">
        <f>+[3]data1cf!H15</f>
        <v>27032.016176504992</v>
      </c>
      <c r="J15" s="152">
        <f>+[3]data1cf!I15</f>
        <v>27818.322960370911</v>
      </c>
      <c r="K15" s="152">
        <f>+[3]data1cf!J15</f>
        <v>28225.921811754226</v>
      </c>
      <c r="L15" s="152">
        <f>+[3]data1cf!K15</f>
        <v>28710.437567352848</v>
      </c>
      <c r="M15" s="152">
        <f>+[3]data1cf!L15</f>
        <v>29309.543369084764</v>
      </c>
      <c r="N15" s="152">
        <f>+[3]data1cf!M15</f>
        <v>29950.074340683743</v>
      </c>
      <c r="O15" s="152">
        <f>+[3]data1cf!N15</f>
        <v>30311.689045449086</v>
      </c>
      <c r="P15" s="152">
        <f>+[3]data1cf!O15</f>
        <v>39421.496443951641</v>
      </c>
      <c r="Q15" s="152">
        <f>+[3]data1cf!P15</f>
        <v>48266.013648561573</v>
      </c>
      <c r="R15" s="152">
        <f>+[3]data1cf!Q15</f>
        <v>37261.74564157697</v>
      </c>
      <c r="S15" s="152">
        <f>+[3]data1cf!R15</f>
        <v>25819.822684581537</v>
      </c>
      <c r="T15" s="152">
        <f>+[3]data1cf!S15</f>
        <v>25560.197989432243</v>
      </c>
      <c r="U15" s="152">
        <f>+[3]data1cf!T15</f>
        <v>25275.527501285775</v>
      </c>
      <c r="V15" s="152">
        <f>+[3]data1cf!U15</f>
        <v>49033.918888295302</v>
      </c>
      <c r="W15" s="152">
        <f>+[3]data1cf!V15</f>
        <v>0</v>
      </c>
      <c r="X15" s="152">
        <f>+[3]data1cf!W15</f>
        <v>0</v>
      </c>
      <c r="Y15" s="152">
        <f>+[3]data1cf!X15</f>
        <v>0</v>
      </c>
      <c r="Z15" s="152">
        <f>+[3]data1cf!Y15</f>
        <v>0</v>
      </c>
      <c r="AA15" s="152">
        <f>+[3]data1cf!Z15</f>
        <v>0</v>
      </c>
      <c r="AB15" s="152">
        <f>+[3]data1cf!AA15</f>
        <v>0</v>
      </c>
      <c r="AC15" s="152">
        <f>+[3]data1cf!AB15</f>
        <v>0</v>
      </c>
      <c r="AD15" s="152">
        <f>+[3]data1cf!AC15</f>
        <v>0</v>
      </c>
      <c r="AE15" s="152">
        <f>+[3]data1cf!AD15</f>
        <v>0</v>
      </c>
      <c r="AF15" s="152">
        <f>+[3]data1cf!AE15</f>
        <v>0</v>
      </c>
      <c r="AG15" s="152"/>
      <c r="AH15" s="153">
        <f t="shared" si="0"/>
        <v>76482.625291879114</v>
      </c>
      <c r="AI15" s="153">
        <f t="shared" si="2"/>
        <v>167537.47160609547</v>
      </c>
      <c r="AJ15" s="154">
        <f t="shared" si="3"/>
        <v>167075.50831280957</v>
      </c>
      <c r="AK15" s="155">
        <f t="shared" si="1"/>
        <v>0.15356264710426332</v>
      </c>
      <c r="AL15" s="156">
        <f t="shared" si="4"/>
        <v>0.98454895122132913</v>
      </c>
    </row>
    <row r="16" spans="1:38" x14ac:dyDescent="0.25">
      <c r="A16" s="148"/>
      <c r="B16" s="152">
        <f>+[3]data1cf!A16</f>
        <v>-157213.70758788832</v>
      </c>
      <c r="C16" s="152">
        <f>+[3]data1cf!B16</f>
        <v>6640.6273186984181</v>
      </c>
      <c r="D16" s="152">
        <f>+[3]data1cf!C16</f>
        <v>39706.16570314343</v>
      </c>
      <c r="E16" s="152">
        <f>+[3]data1cf!D16</f>
        <v>43600.063930845776</v>
      </c>
      <c r="F16" s="152">
        <f>+[3]data1cf!E16</f>
        <v>23387.546595405242</v>
      </c>
      <c r="G16" s="152">
        <f>+[3]data1cf!F16</f>
        <v>23489.870351498314</v>
      </c>
      <c r="H16" s="152">
        <f>+[3]data1cf!G16</f>
        <v>22997.768559290475</v>
      </c>
      <c r="I16" s="152">
        <f>+[3]data1cf!H16</f>
        <v>22794.811774787478</v>
      </c>
      <c r="J16" s="152">
        <f>+[3]data1cf!I16</f>
        <v>23741.555901783242</v>
      </c>
      <c r="K16" s="152">
        <f>+[3]data1cf!J16</f>
        <v>24361.796533318979</v>
      </c>
      <c r="L16" s="152">
        <f>+[3]data1cf!K16</f>
        <v>25048.13841748151</v>
      </c>
      <c r="M16" s="152">
        <f>+[3]data1cf!L16</f>
        <v>25825.46352628008</v>
      </c>
      <c r="N16" s="152">
        <f>+[3]data1cf!M16</f>
        <v>26637.574844622199</v>
      </c>
      <c r="O16" s="152">
        <f>+[3]data1cf!N16</f>
        <v>27207.978211167814</v>
      </c>
      <c r="P16" s="152">
        <f>+[3]data1cf!O16</f>
        <v>34961.609467213624</v>
      </c>
      <c r="Q16" s="152">
        <f>+[3]data1cf!P16</f>
        <v>42387.584549769141</v>
      </c>
      <c r="R16" s="152">
        <f>+[3]data1cf!Q16</f>
        <v>33419.879354801946</v>
      </c>
      <c r="S16" s="152">
        <f>+[3]data1cf!R16</f>
        <v>24062.613094818487</v>
      </c>
      <c r="T16" s="152">
        <f>+[3]data1cf!S16</f>
        <v>23895.323355691246</v>
      </c>
      <c r="U16" s="152">
        <f>+[3]data1cf!T16</f>
        <v>23703.087290299576</v>
      </c>
      <c r="V16" s="152">
        <f>+[3]data1cf!U16</f>
        <v>43260.998400951998</v>
      </c>
      <c r="W16" s="152">
        <f>+[3]data1cf!V16</f>
        <v>0</v>
      </c>
      <c r="X16" s="152">
        <f>+[3]data1cf!W16</f>
        <v>0</v>
      </c>
      <c r="Y16" s="152">
        <f>+[3]data1cf!X16</f>
        <v>0</v>
      </c>
      <c r="Z16" s="152">
        <f>+[3]data1cf!Y16</f>
        <v>0</v>
      </c>
      <c r="AA16" s="152">
        <f>+[3]data1cf!Z16</f>
        <v>0</v>
      </c>
      <c r="AB16" s="152">
        <f>+[3]data1cf!AA16</f>
        <v>0</v>
      </c>
      <c r="AC16" s="152">
        <f>+[3]data1cf!AB16</f>
        <v>0</v>
      </c>
      <c r="AD16" s="152">
        <f>+[3]data1cf!AC16</f>
        <v>0</v>
      </c>
      <c r="AE16" s="152">
        <f>+[3]data1cf!AD16</f>
        <v>0</v>
      </c>
      <c r="AF16" s="152">
        <f>+[3]data1cf!AE16</f>
        <v>0</v>
      </c>
      <c r="AG16" s="152"/>
      <c r="AH16" s="153">
        <f t="shared" si="0"/>
        <v>71981.884356644456</v>
      </c>
      <c r="AI16" s="153">
        <f t="shared" si="2"/>
        <v>151535.7009458142</v>
      </c>
      <c r="AJ16" s="154">
        <f t="shared" si="3"/>
        <v>151129.86472539289</v>
      </c>
      <c r="AK16" s="155">
        <f t="shared" si="1"/>
        <v>0.15946720242500309</v>
      </c>
      <c r="AL16" s="156">
        <f t="shared" si="4"/>
        <v>0.97698910705333053</v>
      </c>
    </row>
    <row r="17" spans="1:38" x14ac:dyDescent="0.25">
      <c r="A17" s="148"/>
      <c r="B17" s="152">
        <f>+[3]data1cf!A17</f>
        <v>-195524.89805841644</v>
      </c>
      <c r="C17" s="152">
        <f>+[3]data1cf!B17</f>
        <v>12975.596700320355</v>
      </c>
      <c r="D17" s="152">
        <f>+[3]data1cf!C17</f>
        <v>49635.081339251687</v>
      </c>
      <c r="E17" s="152">
        <f>+[3]data1cf!D17</f>
        <v>48984.67797052172</v>
      </c>
      <c r="F17" s="152">
        <f>+[3]data1cf!E17</f>
        <v>29564.175774766336</v>
      </c>
      <c r="G17" s="152">
        <f>+[3]data1cf!F17</f>
        <v>29230.36243295866</v>
      </c>
      <c r="H17" s="152">
        <f>+[3]data1cf!G17</f>
        <v>28193.02741530606</v>
      </c>
      <c r="I17" s="152">
        <f>+[3]data1cf!H17</f>
        <v>27532.226719579121</v>
      </c>
      <c r="J17" s="152">
        <f>+[3]data1cf!I17</f>
        <v>28299.593550842415</v>
      </c>
      <c r="K17" s="152">
        <f>+[3]data1cf!J17</f>
        <v>28682.089610326526</v>
      </c>
      <c r="L17" s="152">
        <f>+[3]data1cf!K17</f>
        <v>29142.779383554742</v>
      </c>
      <c r="M17" s="152">
        <f>+[3]data1cf!L17</f>
        <v>29720.846035903509</v>
      </c>
      <c r="N17" s="152">
        <f>+[3]data1cf!M17</f>
        <v>30341.121600803235</v>
      </c>
      <c r="O17" s="152">
        <f>+[3]data1cf!N17</f>
        <v>30678.088382080459</v>
      </c>
      <c r="P17" s="152">
        <f>+[3]data1cf!O17</f>
        <v>39947.995115051657</v>
      </c>
      <c r="Q17" s="152">
        <f>+[3]data1cf!P17</f>
        <v>48959.974084064241</v>
      </c>
      <c r="R17" s="152">
        <f>+[3]data1cf!Q17</f>
        <v>37715.285721198095</v>
      </c>
      <c r="S17" s="152">
        <f>+[3]data1cf!R17</f>
        <v>26027.264827998988</v>
      </c>
      <c r="T17" s="152">
        <f>+[3]data1cf!S17</f>
        <v>25756.739804681099</v>
      </c>
      <c r="U17" s="152">
        <f>+[3]data1cf!T17</f>
        <v>25461.157246117094</v>
      </c>
      <c r="V17" s="152">
        <f>+[3]data1cf!U17</f>
        <v>49715.42381898209</v>
      </c>
      <c r="W17" s="152">
        <f>+[3]data1cf!V17</f>
        <v>0</v>
      </c>
      <c r="X17" s="152">
        <f>+[3]data1cf!W17</f>
        <v>0</v>
      </c>
      <c r="Y17" s="152">
        <f>+[3]data1cf!X17</f>
        <v>0</v>
      </c>
      <c r="Z17" s="152">
        <f>+[3]data1cf!Y17</f>
        <v>0</v>
      </c>
      <c r="AA17" s="152">
        <f>+[3]data1cf!Z17</f>
        <v>0</v>
      </c>
      <c r="AB17" s="152">
        <f>+[3]data1cf!AA17</f>
        <v>0</v>
      </c>
      <c r="AC17" s="152">
        <f>+[3]data1cf!AB17</f>
        <v>0</v>
      </c>
      <c r="AD17" s="152">
        <f>+[3]data1cf!AC17</f>
        <v>0</v>
      </c>
      <c r="AE17" s="152">
        <f>+[3]data1cf!AD17</f>
        <v>0</v>
      </c>
      <c r="AF17" s="152">
        <f>+[3]data1cf!AE17</f>
        <v>0</v>
      </c>
      <c r="AG17" s="152"/>
      <c r="AH17" s="153">
        <f t="shared" si="0"/>
        <v>79686.580358542036</v>
      </c>
      <c r="AI17" s="153">
        <f t="shared" si="2"/>
        <v>172077.50326892099</v>
      </c>
      <c r="AJ17" s="154">
        <f t="shared" si="3"/>
        <v>171609.05181913788</v>
      </c>
      <c r="AK17" s="155">
        <f t="shared" si="1"/>
        <v>0.15546340346336371</v>
      </c>
      <c r="AL17" s="156">
        <f t="shared" si="4"/>
        <v>0.98619993118908644</v>
      </c>
    </row>
    <row r="18" spans="1:38" x14ac:dyDescent="0.25">
      <c r="A18" s="148"/>
      <c r="B18" s="152">
        <f>+[3]data1cf!A18</f>
        <v>-166116.08555530893</v>
      </c>
      <c r="C18" s="152">
        <f>+[3]data1cf!B18</f>
        <v>7249.268124141563</v>
      </c>
      <c r="D18" s="152">
        <f>+[3]data1cf!C18</f>
        <v>44135.158230468835</v>
      </c>
      <c r="E18" s="152">
        <f>+[3]data1cf!D18</f>
        <v>42499.279375352358</v>
      </c>
      <c r="F18" s="152">
        <f>+[3]data1cf!E18</f>
        <v>24822.810987973891</v>
      </c>
      <c r="G18" s="152">
        <f>+[3]data1cf!F18</f>
        <v>24823.789491063013</v>
      </c>
      <c r="H18" s="152">
        <f>+[3]data1cf!G18</f>
        <v>24204.991759791606</v>
      </c>
      <c r="I18" s="152">
        <f>+[3]data1cf!H18</f>
        <v>23895.645706311756</v>
      </c>
      <c r="J18" s="152">
        <f>+[3]data1cf!I18</f>
        <v>24800.70790001913</v>
      </c>
      <c r="K18" s="152">
        <f>+[3]data1cf!J18</f>
        <v>25365.703784155747</v>
      </c>
      <c r="L18" s="152">
        <f>+[3]data1cf!K18</f>
        <v>25999.610848204116</v>
      </c>
      <c r="M18" s="152">
        <f>+[3]data1cf!L18</f>
        <v>26730.634234953955</v>
      </c>
      <c r="N18" s="152">
        <f>+[3]data1cf!M18</f>
        <v>27498.168646031198</v>
      </c>
      <c r="O18" s="152">
        <f>+[3]data1cf!N18</f>
        <v>28014.328312812977</v>
      </c>
      <c r="P18" s="152">
        <f>+[3]data1cf!O18</f>
        <v>36120.296764141254</v>
      </c>
      <c r="Q18" s="152">
        <f>+[3]data1cf!P18</f>
        <v>43914.81184458331</v>
      </c>
      <c r="R18" s="152">
        <f>+[3]data1cf!Q18</f>
        <v>34418.003676382061</v>
      </c>
      <c r="S18" s="152">
        <f>+[3]data1cf!R18</f>
        <v>24519.139558452604</v>
      </c>
      <c r="T18" s="152">
        <f>+[3]data1cf!S18</f>
        <v>24327.861018451389</v>
      </c>
      <c r="U18" s="152">
        <f>+[3]data1cf!T18</f>
        <v>24111.610310535449</v>
      </c>
      <c r="V18" s="152">
        <f>+[3]data1cf!U18</f>
        <v>44760.814353631169</v>
      </c>
      <c r="W18" s="152">
        <f>+[3]data1cf!V18</f>
        <v>0</v>
      </c>
      <c r="X18" s="152">
        <f>+[3]data1cf!W18</f>
        <v>0</v>
      </c>
      <c r="Y18" s="152">
        <f>+[3]data1cf!X18</f>
        <v>0</v>
      </c>
      <c r="Z18" s="152">
        <f>+[3]data1cf!Y18</f>
        <v>0</v>
      </c>
      <c r="AA18" s="152">
        <f>+[3]data1cf!Z18</f>
        <v>0</v>
      </c>
      <c r="AB18" s="152">
        <f>+[3]data1cf!AA18</f>
        <v>0</v>
      </c>
      <c r="AC18" s="152">
        <f>+[3]data1cf!AB18</f>
        <v>0</v>
      </c>
      <c r="AD18" s="152">
        <f>+[3]data1cf!AC18</f>
        <v>0</v>
      </c>
      <c r="AE18" s="152">
        <f>+[3]data1cf!AD18</f>
        <v>0</v>
      </c>
      <c r="AF18" s="152">
        <f>+[3]data1cf!AE18</f>
        <v>0</v>
      </c>
      <c r="AG18" s="152"/>
      <c r="AH18" s="153">
        <f t="shared" si="0"/>
        <v>72973.767055774326</v>
      </c>
      <c r="AI18" s="153">
        <f t="shared" si="2"/>
        <v>155395.64229094033</v>
      </c>
      <c r="AJ18" s="154">
        <f t="shared" si="3"/>
        <v>154975.70830265607</v>
      </c>
      <c r="AK18" s="155">
        <f t="shared" si="1"/>
        <v>0.15767251849174502</v>
      </c>
      <c r="AL18" s="156">
        <f t="shared" si="4"/>
        <v>0.97909701147033301</v>
      </c>
    </row>
    <row r="19" spans="1:38" x14ac:dyDescent="0.25">
      <c r="A19" s="148"/>
      <c r="B19" s="152">
        <f>+[3]data1cf!A19</f>
        <v>-172754.35936883293</v>
      </c>
      <c r="C19" s="152">
        <f>+[3]data1cf!B19</f>
        <v>9239.2819989215131</v>
      </c>
      <c r="D19" s="152">
        <f>+[3]data1cf!C19</f>
        <v>45054.150609143748</v>
      </c>
      <c r="E19" s="152">
        <f>+[3]data1cf!D19</f>
        <v>47385.197383402148</v>
      </c>
      <c r="F19" s="152">
        <f>+[3]data1cf!E19</f>
        <v>25893.050655121588</v>
      </c>
      <c r="G19" s="152">
        <f>+[3]data1cf!F19</f>
        <v>25818.458614968644</v>
      </c>
      <c r="H19" s="152">
        <f>+[3]data1cf!G19</f>
        <v>25105.186987211979</v>
      </c>
      <c r="I19" s="152">
        <f>+[3]data1cf!H19</f>
        <v>24716.50919777641</v>
      </c>
      <c r="J19" s="152">
        <f>+[3]data1cf!I19</f>
        <v>25590.490248079695</v>
      </c>
      <c r="K19" s="152">
        <f>+[3]data1cf!J19</f>
        <v>26114.291547877474</v>
      </c>
      <c r="L19" s="152">
        <f>+[3]data1cf!K19</f>
        <v>26709.099317944405</v>
      </c>
      <c r="M19" s="152">
        <f>+[3]data1cf!L19</f>
        <v>27405.596703875162</v>
      </c>
      <c r="N19" s="152">
        <f>+[3]data1cf!M19</f>
        <v>28139.89126406455</v>
      </c>
      <c r="O19" s="152">
        <f>+[3]data1cf!N19</f>
        <v>28615.602801929454</v>
      </c>
      <c r="P19" s="152">
        <f>+[3]data1cf!O19</f>
        <v>36984.300019159848</v>
      </c>
      <c r="Q19" s="152">
        <f>+[3]data1cf!P19</f>
        <v>45053.625877818718</v>
      </c>
      <c r="R19" s="152">
        <f>+[3]data1cf!Q19</f>
        <v>35162.279258797775</v>
      </c>
      <c r="S19" s="152">
        <f>+[3]data1cf!R19</f>
        <v>24859.559576543637</v>
      </c>
      <c r="T19" s="152">
        <f>+[3]data1cf!S19</f>
        <v>24650.393205982851</v>
      </c>
      <c r="U19" s="152">
        <f>+[3]data1cf!T19</f>
        <v>24416.235398054661</v>
      </c>
      <c r="V19" s="152">
        <f>+[3]data1cf!U19</f>
        <v>45879.188455496042</v>
      </c>
      <c r="W19" s="152">
        <f>+[3]data1cf!V19</f>
        <v>0</v>
      </c>
      <c r="X19" s="152">
        <f>+[3]data1cf!W19</f>
        <v>0</v>
      </c>
      <c r="Y19" s="152">
        <f>+[3]data1cf!X19</f>
        <v>0</v>
      </c>
      <c r="Z19" s="152">
        <f>+[3]data1cf!Y19</f>
        <v>0</v>
      </c>
      <c r="AA19" s="152">
        <f>+[3]data1cf!Z19</f>
        <v>0</v>
      </c>
      <c r="AB19" s="152">
        <f>+[3]data1cf!AA19</f>
        <v>0</v>
      </c>
      <c r="AC19" s="152">
        <f>+[3]data1cf!AB19</f>
        <v>0</v>
      </c>
      <c r="AD19" s="152">
        <f>+[3]data1cf!AC19</f>
        <v>0</v>
      </c>
      <c r="AE19" s="152">
        <f>+[3]data1cf!AD19</f>
        <v>0</v>
      </c>
      <c r="AF19" s="152">
        <f>+[3]data1cf!AE19</f>
        <v>0</v>
      </c>
      <c r="AG19" s="152"/>
      <c r="AH19" s="153">
        <f t="shared" si="0"/>
        <v>77426.947960440913</v>
      </c>
      <c r="AI19" s="153">
        <f t="shared" si="2"/>
        <v>162447.48645742767</v>
      </c>
      <c r="AJ19" s="154">
        <f t="shared" si="3"/>
        <v>162015.2742905067</v>
      </c>
      <c r="AK19" s="155">
        <f t="shared" si="1"/>
        <v>0.15981287360191346</v>
      </c>
      <c r="AL19" s="156">
        <f t="shared" ref="AL19:AL34" si="5">1-EXP(-(1/0.25)*(AI19/ABS($AI$1010)))</f>
        <v>0.98246202092398338</v>
      </c>
    </row>
    <row r="20" spans="1:38" x14ac:dyDescent="0.25">
      <c r="A20" s="148"/>
      <c r="B20" s="152">
        <f>+[3]data1cf!A20</f>
        <v>-166700.800925755</v>
      </c>
      <c r="C20" s="152">
        <f>+[3]data1cf!B20</f>
        <v>7604.4108645681918</v>
      </c>
      <c r="D20" s="152">
        <f>+[3]data1cf!C20</f>
        <v>43157.302462232779</v>
      </c>
      <c r="E20" s="152">
        <f>+[3]data1cf!D20</f>
        <v>45328.791933109795</v>
      </c>
      <c r="F20" s="152">
        <f>+[3]data1cf!E20</f>
        <v>24917.080311750222</v>
      </c>
      <c r="G20" s="152">
        <f>+[3]data1cf!F20</f>
        <v>24911.402376821192</v>
      </c>
      <c r="H20" s="152">
        <f>+[3]data1cf!G20</f>
        <v>24284.283154009529</v>
      </c>
      <c r="I20" s="152">
        <f>+[3]data1cf!H20</f>
        <v>23967.949367471265</v>
      </c>
      <c r="J20" s="152">
        <f>+[3]data1cf!I20</f>
        <v>24870.273858156695</v>
      </c>
      <c r="K20" s="152">
        <f>+[3]data1cf!J20</f>
        <v>25431.641222693564</v>
      </c>
      <c r="L20" s="152">
        <f>+[3]data1cf!K20</f>
        <v>26062.104325434026</v>
      </c>
      <c r="M20" s="152">
        <f>+[3]data1cf!L20</f>
        <v>26790.086577707341</v>
      </c>
      <c r="N20" s="152">
        <f>+[3]data1cf!M20</f>
        <v>27554.693141535288</v>
      </c>
      <c r="O20" s="152">
        <f>+[3]data1cf!N20</f>
        <v>28067.290038333747</v>
      </c>
      <c r="P20" s="152">
        <f>+[3]data1cf!O20</f>
        <v>36196.400281036789</v>
      </c>
      <c r="Q20" s="152">
        <f>+[3]data1cf!P20</f>
        <v>44015.121366006868</v>
      </c>
      <c r="R20" s="152">
        <f>+[3]data1cf!Q20</f>
        <v>34483.561287458506</v>
      </c>
      <c r="S20" s="152">
        <f>+[3]data1cf!R20</f>
        <v>24549.124585068974</v>
      </c>
      <c r="T20" s="152">
        <f>+[3]data1cf!S20</f>
        <v>24356.2704412639</v>
      </c>
      <c r="U20" s="152">
        <f>+[3]data1cf!T20</f>
        <v>24138.442432243537</v>
      </c>
      <c r="V20" s="152">
        <f>+[3]data1cf!U20</f>
        <v>44859.323475978104</v>
      </c>
      <c r="W20" s="152">
        <f>+[3]data1cf!V20</f>
        <v>0</v>
      </c>
      <c r="X20" s="152">
        <f>+[3]data1cf!W20</f>
        <v>0</v>
      </c>
      <c r="Y20" s="152">
        <f>+[3]data1cf!X20</f>
        <v>0</v>
      </c>
      <c r="Z20" s="152">
        <f>+[3]data1cf!Y20</f>
        <v>0</v>
      </c>
      <c r="AA20" s="152">
        <f>+[3]data1cf!Z20</f>
        <v>0</v>
      </c>
      <c r="AB20" s="152">
        <f>+[3]data1cf!AA20</f>
        <v>0</v>
      </c>
      <c r="AC20" s="152">
        <f>+[3]data1cf!AB20</f>
        <v>0</v>
      </c>
      <c r="AD20" s="152">
        <f>+[3]data1cf!AC20</f>
        <v>0</v>
      </c>
      <c r="AE20" s="152">
        <f>+[3]data1cf!AD20</f>
        <v>0</v>
      </c>
      <c r="AF20" s="152">
        <f>+[3]data1cf!AE20</f>
        <v>0</v>
      </c>
      <c r="AG20" s="152"/>
      <c r="AH20" s="153">
        <f t="shared" si="0"/>
        <v>74456.751173564277</v>
      </c>
      <c r="AI20" s="153">
        <f t="shared" si="2"/>
        <v>157277.82968225799</v>
      </c>
      <c r="AJ20" s="154">
        <f t="shared" si="3"/>
        <v>156856.15384959828</v>
      </c>
      <c r="AK20" s="155">
        <f t="shared" si="1"/>
        <v>0.15884609818458559</v>
      </c>
      <c r="AL20" s="156">
        <f t="shared" si="5"/>
        <v>0.98005369921473584</v>
      </c>
    </row>
    <row r="21" spans="1:38" x14ac:dyDescent="0.25">
      <c r="A21" s="148"/>
      <c r="B21" s="152">
        <f>+[3]data1cf!A21</f>
        <v>-163784.45740684605</v>
      </c>
      <c r="C21" s="152">
        <f>+[3]data1cf!B21</f>
        <v>9448.8182378071651</v>
      </c>
      <c r="D21" s="152">
        <f>+[3]data1cf!C21</f>
        <v>40533.496519794586</v>
      </c>
      <c r="E21" s="152">
        <f>+[3]data1cf!D21</f>
        <v>44161.054033996013</v>
      </c>
      <c r="F21" s="152">
        <f>+[3]data1cf!E21</f>
        <v>24446.89986956869</v>
      </c>
      <c r="G21" s="152">
        <f>+[3]data1cf!F21</f>
        <v>24474.421779990196</v>
      </c>
      <c r="H21" s="152">
        <f>+[3]data1cf!G21</f>
        <v>23888.807072276955</v>
      </c>
      <c r="I21" s="152">
        <f>+[3]data1cf!H21</f>
        <v>23607.325507942463</v>
      </c>
      <c r="J21" s="152">
        <f>+[3]data1cf!I21</f>
        <v>24523.304646458659</v>
      </c>
      <c r="K21" s="152">
        <f>+[3]data1cf!J21</f>
        <v>25102.769721699209</v>
      </c>
      <c r="L21" s="152">
        <f>+[3]data1cf!K21</f>
        <v>25750.410026796766</v>
      </c>
      <c r="M21" s="152">
        <f>+[3]data1cf!L21</f>
        <v>26493.560330517212</v>
      </c>
      <c r="N21" s="152">
        <f>+[3]data1cf!M21</f>
        <v>27272.769911097595</v>
      </c>
      <c r="O21" s="152">
        <f>+[3]data1cf!N21</f>
        <v>27803.136583884669</v>
      </c>
      <c r="P21" s="152">
        <f>+[3]data1cf!O21</f>
        <v>35816.824149670167</v>
      </c>
      <c r="Q21" s="152">
        <f>+[3]data1cf!P21</f>
        <v>43514.814657009265</v>
      </c>
      <c r="R21" s="152">
        <f>+[3]data1cf!Q21</f>
        <v>34156.584225042345</v>
      </c>
      <c r="S21" s="152">
        <f>+[3]data1cf!R21</f>
        <v>24399.570387493637</v>
      </c>
      <c r="T21" s="152">
        <f>+[3]data1cf!S21</f>
        <v>24214.574771399988</v>
      </c>
      <c r="U21" s="152">
        <f>+[3]data1cf!T21</f>
        <v>24004.613755596685</v>
      </c>
      <c r="V21" s="152">
        <f>+[3]data1cf!U21</f>
        <v>44367.996490182064</v>
      </c>
      <c r="W21" s="152">
        <f>+[3]data1cf!V21</f>
        <v>0</v>
      </c>
      <c r="X21" s="152">
        <f>+[3]data1cf!W21</f>
        <v>0</v>
      </c>
      <c r="Y21" s="152">
        <f>+[3]data1cf!X21</f>
        <v>0</v>
      </c>
      <c r="Z21" s="152">
        <f>+[3]data1cf!Y21</f>
        <v>0</v>
      </c>
      <c r="AA21" s="152">
        <f>+[3]data1cf!Z21</f>
        <v>0</v>
      </c>
      <c r="AB21" s="152">
        <f>+[3]data1cf!AA21</f>
        <v>0</v>
      </c>
      <c r="AC21" s="152">
        <f>+[3]data1cf!AB21</f>
        <v>0</v>
      </c>
      <c r="AD21" s="152">
        <f>+[3]data1cf!AC21</f>
        <v>0</v>
      </c>
      <c r="AE21" s="152">
        <f>+[3]data1cf!AD21</f>
        <v>0</v>
      </c>
      <c r="AF21" s="152">
        <f>+[3]data1cf!AE21</f>
        <v>0</v>
      </c>
      <c r="AG21" s="152"/>
      <c r="AH21" s="153">
        <f t="shared" si="0"/>
        <v>73872.753190702628</v>
      </c>
      <c r="AI21" s="153">
        <f t="shared" si="2"/>
        <v>155597.10953705388</v>
      </c>
      <c r="AJ21" s="154">
        <f t="shared" si="3"/>
        <v>155180.66425317101</v>
      </c>
      <c r="AK21" s="155">
        <f t="shared" si="1"/>
        <v>0.15933435559272768</v>
      </c>
      <c r="AL21" s="156">
        <f t="shared" si="5"/>
        <v>0.97920156931984603</v>
      </c>
    </row>
    <row r="22" spans="1:38" x14ac:dyDescent="0.25">
      <c r="A22" s="148"/>
      <c r="B22" s="152">
        <f>+[3]data1cf!A22</f>
        <v>-179548.37710121283</v>
      </c>
      <c r="C22" s="152">
        <f>+[3]data1cf!B22</f>
        <v>6258.2740219016923</v>
      </c>
      <c r="D22" s="152">
        <f>+[3]data1cf!C22</f>
        <v>46833.180012570199</v>
      </c>
      <c r="E22" s="152">
        <f>+[3]data1cf!D22</f>
        <v>47359.754517600028</v>
      </c>
      <c r="F22" s="152">
        <f>+[3]data1cf!E22</f>
        <v>26988.399759535125</v>
      </c>
      <c r="G22" s="152">
        <f>+[3]data1cf!F22</f>
        <v>26836.464177182483</v>
      </c>
      <c r="H22" s="152">
        <f>+[3]data1cf!G22</f>
        <v>26026.502152795954</v>
      </c>
      <c r="I22" s="152">
        <f>+[3]data1cf!H22</f>
        <v>25556.631385190987</v>
      </c>
      <c r="J22" s="152">
        <f>+[3]data1cf!I22</f>
        <v>26398.802081573405</v>
      </c>
      <c r="K22" s="152">
        <f>+[3]data1cf!J22</f>
        <v>26880.442309933467</v>
      </c>
      <c r="L22" s="152">
        <f>+[3]data1cf!K22</f>
        <v>27435.233457592964</v>
      </c>
      <c r="M22" s="152">
        <f>+[3]data1cf!L22</f>
        <v>28096.394810635742</v>
      </c>
      <c r="N22" s="152">
        <f>+[3]data1cf!M22</f>
        <v>28796.669662886277</v>
      </c>
      <c r="O22" s="152">
        <f>+[3]data1cf!N22</f>
        <v>29230.984097705783</v>
      </c>
      <c r="P22" s="152">
        <f>+[3]data1cf!O22</f>
        <v>37868.574094066484</v>
      </c>
      <c r="Q22" s="152">
        <f>+[3]data1cf!P22</f>
        <v>46219.158206407148</v>
      </c>
      <c r="R22" s="152">
        <f>+[3]data1cf!Q22</f>
        <v>35924.016669268516</v>
      </c>
      <c r="S22" s="152">
        <f>+[3]data1cf!R22</f>
        <v>25207.966361852086</v>
      </c>
      <c r="T22" s="152">
        <f>+[3]data1cf!S22</f>
        <v>24980.492485239345</v>
      </c>
      <c r="U22" s="152">
        <f>+[3]data1cf!T22</f>
        <v>24728.00744971617</v>
      </c>
      <c r="V22" s="152">
        <f>+[3]data1cf!U22</f>
        <v>47023.801301086525</v>
      </c>
      <c r="W22" s="152">
        <f>+[3]data1cf!V22</f>
        <v>0</v>
      </c>
      <c r="X22" s="152">
        <f>+[3]data1cf!W22</f>
        <v>0</v>
      </c>
      <c r="Y22" s="152">
        <f>+[3]data1cf!X22</f>
        <v>0</v>
      </c>
      <c r="Z22" s="152">
        <f>+[3]data1cf!Y22</f>
        <v>0</v>
      </c>
      <c r="AA22" s="152">
        <f>+[3]data1cf!Z22</f>
        <v>0</v>
      </c>
      <c r="AB22" s="152">
        <f>+[3]data1cf!AA22</f>
        <v>0</v>
      </c>
      <c r="AC22" s="152">
        <f>+[3]data1cf!AB22</f>
        <v>0</v>
      </c>
      <c r="AD22" s="152">
        <f>+[3]data1cf!AC22</f>
        <v>0</v>
      </c>
      <c r="AE22" s="152">
        <f>+[3]data1cf!AD22</f>
        <v>0</v>
      </c>
      <c r="AF22" s="152">
        <f>+[3]data1cf!AE22</f>
        <v>0</v>
      </c>
      <c r="AG22" s="152"/>
      <c r="AH22" s="153">
        <f t="shared" si="0"/>
        <v>74340.710458700371</v>
      </c>
      <c r="AI22" s="153">
        <f t="shared" si="2"/>
        <v>161374.0347263857</v>
      </c>
      <c r="AJ22" s="154">
        <f t="shared" si="3"/>
        <v>160931.67718624769</v>
      </c>
      <c r="AK22" s="155">
        <f t="shared" si="1"/>
        <v>0.15484369397163389</v>
      </c>
      <c r="AL22" s="156">
        <f t="shared" si="5"/>
        <v>0.98198711330856325</v>
      </c>
    </row>
    <row r="23" spans="1:38" x14ac:dyDescent="0.25">
      <c r="A23" s="148"/>
      <c r="B23" s="152">
        <f>+[3]data1cf!A23</f>
        <v>-175916.390985406</v>
      </c>
      <c r="C23" s="152">
        <f>+[3]data1cf!B23</f>
        <v>7299.8185989186313</v>
      </c>
      <c r="D23" s="152">
        <f>+[3]data1cf!C23</f>
        <v>44119.495252868961</v>
      </c>
      <c r="E23" s="152">
        <f>+[3]data1cf!D23</f>
        <v>46046.943533093465</v>
      </c>
      <c r="F23" s="152">
        <f>+[3]data1cf!E23</f>
        <v>26402.841567623072</v>
      </c>
      <c r="G23" s="152">
        <f>+[3]data1cf!F23</f>
        <v>26292.252752747496</v>
      </c>
      <c r="H23" s="152">
        <f>+[3]data1cf!G23</f>
        <v>25533.98005151633</v>
      </c>
      <c r="I23" s="152">
        <f>+[3]data1cf!H23</f>
        <v>25107.513905598717</v>
      </c>
      <c r="J23" s="152">
        <f>+[3]data1cf!I23</f>
        <v>25966.689968809907</v>
      </c>
      <c r="K23" s="152">
        <f>+[3]data1cf!J23</f>
        <v>26470.868911686288</v>
      </c>
      <c r="L23" s="152">
        <f>+[3]data1cf!K23</f>
        <v>27047.052381637441</v>
      </c>
      <c r="M23" s="152">
        <f>+[3]data1cf!L23</f>
        <v>27727.103879788847</v>
      </c>
      <c r="N23" s="152">
        <f>+[3]data1cf!M23</f>
        <v>28445.565188384615</v>
      </c>
      <c r="O23" s="152">
        <f>+[3]data1cf!N23</f>
        <v>28902.009930986431</v>
      </c>
      <c r="P23" s="152">
        <f>+[3]data1cf!O23</f>
        <v>37395.853637756532</v>
      </c>
      <c r="Q23" s="152">
        <f>+[3]data1cf!P23</f>
        <v>45596.081052106834</v>
      </c>
      <c r="R23" s="152">
        <f>+[3]data1cf!Q23</f>
        <v>35516.802586571248</v>
      </c>
      <c r="S23" s="152">
        <f>+[3]data1cf!R23</f>
        <v>25021.713005334925</v>
      </c>
      <c r="T23" s="152">
        <f>+[3]data1cf!S23</f>
        <v>24804.026063407116</v>
      </c>
      <c r="U23" s="152">
        <f>+[3]data1cf!T23</f>
        <v>24561.338505427848</v>
      </c>
      <c r="V23" s="152">
        <f>+[3]data1cf!U23</f>
        <v>46411.907407529827</v>
      </c>
      <c r="W23" s="152">
        <f>+[3]data1cf!V23</f>
        <v>0</v>
      </c>
      <c r="X23" s="152">
        <f>+[3]data1cf!W23</f>
        <v>0</v>
      </c>
      <c r="Y23" s="152">
        <f>+[3]data1cf!X23</f>
        <v>0</v>
      </c>
      <c r="Z23" s="152">
        <f>+[3]data1cf!Y23</f>
        <v>0</v>
      </c>
      <c r="AA23" s="152">
        <f>+[3]data1cf!Z23</f>
        <v>0</v>
      </c>
      <c r="AB23" s="152">
        <f>+[3]data1cf!AA23</f>
        <v>0</v>
      </c>
      <c r="AC23" s="152">
        <f>+[3]data1cf!AB23</f>
        <v>0</v>
      </c>
      <c r="AD23" s="152">
        <f>+[3]data1cf!AC23</f>
        <v>0</v>
      </c>
      <c r="AE23" s="152">
        <f>+[3]data1cf!AD23</f>
        <v>0</v>
      </c>
      <c r="AF23" s="152">
        <f>+[3]data1cf!AE23</f>
        <v>0</v>
      </c>
      <c r="AG23" s="152"/>
      <c r="AH23" s="153">
        <f t="shared" si="0"/>
        <v>73036.055960358353</v>
      </c>
      <c r="AI23" s="153">
        <f t="shared" si="2"/>
        <v>158707.66799103896</v>
      </c>
      <c r="AJ23" s="154">
        <f t="shared" si="3"/>
        <v>158271.79975166265</v>
      </c>
      <c r="AK23" s="155">
        <f t="shared" si="1"/>
        <v>0.15474720597267153</v>
      </c>
      <c r="AL23" s="156">
        <f t="shared" si="5"/>
        <v>0.98075109025089813</v>
      </c>
    </row>
    <row r="24" spans="1:38" x14ac:dyDescent="0.25">
      <c r="A24" s="148"/>
      <c r="B24" s="152">
        <f>+[3]data1cf!A24</f>
        <v>-159530.71635116634</v>
      </c>
      <c r="C24" s="152">
        <f>+[3]data1cf!B24</f>
        <v>8723.519562101661</v>
      </c>
      <c r="D24" s="152">
        <f>+[3]data1cf!C24</f>
        <v>44802.7158461379</v>
      </c>
      <c r="E24" s="152">
        <f>+[3]data1cf!D24</f>
        <v>43453.002488743339</v>
      </c>
      <c r="F24" s="152">
        <f>+[3]data1cf!E24</f>
        <v>23761.100738733308</v>
      </c>
      <c r="G24" s="152">
        <f>+[3]data1cf!F24</f>
        <v>23837.04751553099</v>
      </c>
      <c r="H24" s="152">
        <f>+[3]data1cf!G24</f>
        <v>23311.970758414085</v>
      </c>
      <c r="I24" s="152">
        <f>+[3]data1cf!H24</f>
        <v>23081.324196029309</v>
      </c>
      <c r="J24" s="152">
        <f>+[3]data1cf!I24</f>
        <v>24017.219827819354</v>
      </c>
      <c r="K24" s="152">
        <f>+[3]data1cf!J24</f>
        <v>24623.08199055514</v>
      </c>
      <c r="L24" s="152">
        <f>+[3]data1cf!K24</f>
        <v>25295.776741541609</v>
      </c>
      <c r="M24" s="152">
        <f>+[3]data1cf!L24</f>
        <v>26061.050969538002</v>
      </c>
      <c r="N24" s="152">
        <f>+[3]data1cf!M24</f>
        <v>26861.560322073761</v>
      </c>
      <c r="O24" s="152">
        <f>+[3]data1cf!N24</f>
        <v>27417.845761008932</v>
      </c>
      <c r="P24" s="152">
        <f>+[3]data1cf!O24</f>
        <v>35263.17929840985</v>
      </c>
      <c r="Q24" s="152">
        <f>+[3]data1cf!P24</f>
        <v>42785.073741820088</v>
      </c>
      <c r="R24" s="152">
        <f>+[3]data1cf!Q24</f>
        <v>33679.659697582865</v>
      </c>
      <c r="S24" s="152">
        <f>+[3]data1cf!R24</f>
        <v>24181.432563142509</v>
      </c>
      <c r="T24" s="152">
        <f>+[3]data1cf!S24</f>
        <v>24007.899294247298</v>
      </c>
      <c r="U24" s="152">
        <f>+[3]data1cf!T24</f>
        <v>23809.412973319493</v>
      </c>
      <c r="V24" s="152">
        <f>+[3]data1cf!U24</f>
        <v>43651.353283476637</v>
      </c>
      <c r="W24" s="152">
        <f>+[3]data1cf!V24</f>
        <v>0</v>
      </c>
      <c r="X24" s="152">
        <f>+[3]data1cf!W24</f>
        <v>0</v>
      </c>
      <c r="Y24" s="152">
        <f>+[3]data1cf!X24</f>
        <v>0</v>
      </c>
      <c r="Z24" s="152">
        <f>+[3]data1cf!Y24</f>
        <v>0</v>
      </c>
      <c r="AA24" s="152">
        <f>+[3]data1cf!Z24</f>
        <v>0</v>
      </c>
      <c r="AB24" s="152">
        <f>+[3]data1cf!AA24</f>
        <v>0</v>
      </c>
      <c r="AC24" s="152">
        <f>+[3]data1cf!AB24</f>
        <v>0</v>
      </c>
      <c r="AD24" s="152">
        <f>+[3]data1cf!AC24</f>
        <v>0</v>
      </c>
      <c r="AE24" s="152">
        <f>+[3]data1cf!AD24</f>
        <v>0</v>
      </c>
      <c r="AF24" s="152">
        <f>+[3]data1cf!AE24</f>
        <v>0</v>
      </c>
      <c r="AG24" s="152"/>
      <c r="AH24" s="153">
        <f t="shared" si="0"/>
        <v>77352.810753015641</v>
      </c>
      <c r="AI24" s="153">
        <f t="shared" si="2"/>
        <v>158036.07838763189</v>
      </c>
      <c r="AJ24" s="154">
        <f t="shared" si="3"/>
        <v>157625.17605150136</v>
      </c>
      <c r="AK24" s="155">
        <f t="shared" si="1"/>
        <v>0.16432572007179266</v>
      </c>
      <c r="AL24" s="156">
        <f t="shared" si="5"/>
        <v>0.9804266182063951</v>
      </c>
    </row>
    <row r="25" spans="1:38" x14ac:dyDescent="0.25">
      <c r="A25" s="148"/>
      <c r="B25" s="152">
        <f>+[3]data1cf!A25</f>
        <v>-182355.93270675029</v>
      </c>
      <c r="C25" s="152">
        <f>+[3]data1cf!B25</f>
        <v>9505.5478043032927</v>
      </c>
      <c r="D25" s="152">
        <f>+[3]data1cf!C25</f>
        <v>45310.030256994098</v>
      </c>
      <c r="E25" s="152">
        <f>+[3]data1cf!D25</f>
        <v>46054.471359854724</v>
      </c>
      <c r="F25" s="152">
        <f>+[3]data1cf!E25</f>
        <v>27441.041133057195</v>
      </c>
      <c r="G25" s="152">
        <f>+[3]data1cf!F25</f>
        <v>27257.144154074485</v>
      </c>
      <c r="H25" s="152">
        <f>+[3]data1cf!G25</f>
        <v>26407.225851127456</v>
      </c>
      <c r="I25" s="152">
        <f>+[3]data1cf!H25</f>
        <v>25903.802948398778</v>
      </c>
      <c r="J25" s="152">
        <f>+[3]data1cf!I25</f>
        <v>26732.828354176803</v>
      </c>
      <c r="K25" s="152">
        <f>+[3]data1cf!J25</f>
        <v>27197.045967949387</v>
      </c>
      <c r="L25" s="152">
        <f>+[3]data1cf!K25</f>
        <v>27735.300671787489</v>
      </c>
      <c r="M25" s="152">
        <f>+[3]data1cf!L25</f>
        <v>28381.859784871252</v>
      </c>
      <c r="N25" s="152">
        <f>+[3]data1cf!M25</f>
        <v>29068.076354455618</v>
      </c>
      <c r="O25" s="152">
        <f>+[3]data1cf!N25</f>
        <v>29485.283876504778</v>
      </c>
      <c r="P25" s="152">
        <f>+[3]data1cf!O25</f>
        <v>38233.990955433139</v>
      </c>
      <c r="Q25" s="152">
        <f>+[3]data1cf!P25</f>
        <v>46700.802051251434</v>
      </c>
      <c r="R25" s="152">
        <f>+[3]data1cf!Q25</f>
        <v>36238.796556657187</v>
      </c>
      <c r="S25" s="152">
        <f>+[3]data1cf!R25</f>
        <v>25351.941762216273</v>
      </c>
      <c r="T25" s="152">
        <f>+[3]data1cf!S25</f>
        <v>25116.902503341567</v>
      </c>
      <c r="U25" s="152">
        <f>+[3]data1cf!T25</f>
        <v>24856.843935838333</v>
      </c>
      <c r="V25" s="152">
        <f>+[3]data1cf!U25</f>
        <v>47496.800391961675</v>
      </c>
      <c r="W25" s="152">
        <f>+[3]data1cf!V25</f>
        <v>0</v>
      </c>
      <c r="X25" s="152">
        <f>+[3]data1cf!W25</f>
        <v>0</v>
      </c>
      <c r="Y25" s="152">
        <f>+[3]data1cf!X25</f>
        <v>0</v>
      </c>
      <c r="Z25" s="152">
        <f>+[3]data1cf!Y25</f>
        <v>0</v>
      </c>
      <c r="AA25" s="152">
        <f>+[3]data1cf!Z25</f>
        <v>0</v>
      </c>
      <c r="AB25" s="152">
        <f>+[3]data1cf!AA25</f>
        <v>0</v>
      </c>
      <c r="AC25" s="152">
        <f>+[3]data1cf!AB25</f>
        <v>0</v>
      </c>
      <c r="AD25" s="152">
        <f>+[3]data1cf!AC25</f>
        <v>0</v>
      </c>
      <c r="AE25" s="152">
        <f>+[3]data1cf!AD25</f>
        <v>0</v>
      </c>
      <c r="AF25" s="152">
        <f>+[3]data1cf!AE25</f>
        <v>0</v>
      </c>
      <c r="AG25" s="152"/>
      <c r="AH25" s="153">
        <f t="shared" si="0"/>
        <v>74298.89059751766</v>
      </c>
      <c r="AI25" s="153">
        <f t="shared" si="2"/>
        <v>162049.04220752828</v>
      </c>
      <c r="AJ25" s="154">
        <f t="shared" si="3"/>
        <v>161602.96032245929</v>
      </c>
      <c r="AK25" s="155">
        <f t="shared" si="1"/>
        <v>0.1542211949825287</v>
      </c>
      <c r="AL25" s="156">
        <f t="shared" si="5"/>
        <v>0.98228722363216525</v>
      </c>
    </row>
    <row r="26" spans="1:38" x14ac:dyDescent="0.25">
      <c r="A26" s="148"/>
      <c r="B26" s="152">
        <f>+[3]data1cf!A26</f>
        <v>-183564.44589842868</v>
      </c>
      <c r="C26" s="152">
        <f>+[3]data1cf!B26</f>
        <v>5206.4027208183979</v>
      </c>
      <c r="D26" s="152">
        <f>+[3]data1cf!C26</f>
        <v>45643.49276454674</v>
      </c>
      <c r="E26" s="152">
        <f>+[3]data1cf!D26</f>
        <v>47816.520709022734</v>
      </c>
      <c r="F26" s="152">
        <f>+[3]data1cf!E26</f>
        <v>27635.88075437113</v>
      </c>
      <c r="G26" s="152">
        <f>+[3]data1cf!F26</f>
        <v>27438.225982176526</v>
      </c>
      <c r="H26" s="152">
        <f>+[3]data1cf!G26</f>
        <v>26571.108486581164</v>
      </c>
      <c r="I26" s="152">
        <f>+[3]data1cf!H26</f>
        <v>26053.24305675667</v>
      </c>
      <c r="J26" s="152">
        <f>+[3]data1cf!I26</f>
        <v>26876.61006806777</v>
      </c>
      <c r="K26" s="152">
        <f>+[3]data1cf!J26</f>
        <v>27333.328111922507</v>
      </c>
      <c r="L26" s="152">
        <f>+[3]data1cf!K26</f>
        <v>27864.464698326679</v>
      </c>
      <c r="M26" s="152">
        <f>+[3]data1cf!L26</f>
        <v>28504.738272636736</v>
      </c>
      <c r="N26" s="152">
        <f>+[3]data1cf!M26</f>
        <v>29184.90345003453</v>
      </c>
      <c r="O26" s="152">
        <f>+[3]data1cf!N26</f>
        <v>29594.747296111964</v>
      </c>
      <c r="P26" s="152">
        <f>+[3]data1cf!O26</f>
        <v>38391.284758110531</v>
      </c>
      <c r="Q26" s="152">
        <f>+[3]data1cf!P26</f>
        <v>46908.125795449698</v>
      </c>
      <c r="R26" s="152">
        <f>+[3]data1cf!Q26</f>
        <v>36374.293657991155</v>
      </c>
      <c r="S26" s="152">
        <f>+[3]data1cf!R26</f>
        <v>25413.91601849594</v>
      </c>
      <c r="T26" s="152">
        <f>+[3]data1cf!S26</f>
        <v>25175.620238451935</v>
      </c>
      <c r="U26" s="152">
        <f>+[3]data1cf!T26</f>
        <v>24912.301641730613</v>
      </c>
      <c r="V26" s="152">
        <f>+[3]data1cf!U26</f>
        <v>47700.402999100537</v>
      </c>
      <c r="W26" s="152">
        <f>+[3]data1cf!V26</f>
        <v>0</v>
      </c>
      <c r="X26" s="152">
        <f>+[3]data1cf!W26</f>
        <v>0</v>
      </c>
      <c r="Y26" s="152">
        <f>+[3]data1cf!X26</f>
        <v>0</v>
      </c>
      <c r="Z26" s="152">
        <f>+[3]data1cf!Y26</f>
        <v>0</v>
      </c>
      <c r="AA26" s="152">
        <f>+[3]data1cf!Z26</f>
        <v>0</v>
      </c>
      <c r="AB26" s="152">
        <f>+[3]data1cf!AA26</f>
        <v>0</v>
      </c>
      <c r="AC26" s="152">
        <f>+[3]data1cf!AB26</f>
        <v>0</v>
      </c>
      <c r="AD26" s="152">
        <f>+[3]data1cf!AC26</f>
        <v>0</v>
      </c>
      <c r="AE26" s="152">
        <f>+[3]data1cf!AD26</f>
        <v>0</v>
      </c>
      <c r="AF26" s="152">
        <f>+[3]data1cf!AE26</f>
        <v>0</v>
      </c>
      <c r="AG26" s="152"/>
      <c r="AH26" s="153">
        <f t="shared" si="0"/>
        <v>71664.615506364629</v>
      </c>
      <c r="AI26" s="153">
        <f t="shared" si="2"/>
        <v>159798.65711990988</v>
      </c>
      <c r="AJ26" s="154">
        <f t="shared" si="3"/>
        <v>159350.6266645439</v>
      </c>
      <c r="AK26" s="155">
        <f t="shared" si="1"/>
        <v>0.15139116644859316</v>
      </c>
      <c r="AL26" s="156">
        <f t="shared" si="5"/>
        <v>0.9812667645574642</v>
      </c>
    </row>
    <row r="27" spans="1:38" x14ac:dyDescent="0.25">
      <c r="A27" s="148"/>
      <c r="B27" s="152">
        <f>+[3]data1cf!A27</f>
        <v>-190491.22006455861</v>
      </c>
      <c r="C27" s="152">
        <f>+[3]data1cf!B27</f>
        <v>12517.720054590143</v>
      </c>
      <c r="D27" s="152">
        <f>+[3]data1cf!C27</f>
        <v>47574.653323567254</v>
      </c>
      <c r="E27" s="152">
        <f>+[3]data1cf!D27</f>
        <v>48034.188266262616</v>
      </c>
      <c r="F27" s="152">
        <f>+[3]data1cf!E27</f>
        <v>28752.633194269292</v>
      </c>
      <c r="G27" s="152">
        <f>+[3]data1cf!F27</f>
        <v>28476.123571950418</v>
      </c>
      <c r="H27" s="152">
        <f>+[3]data1cf!G27</f>
        <v>27510.426330486131</v>
      </c>
      <c r="I27" s="152">
        <f>+[3]data1cf!H27</f>
        <v>26909.78139583701</v>
      </c>
      <c r="J27" s="152">
        <f>+[3]data1cf!I27</f>
        <v>27700.716472697386</v>
      </c>
      <c r="K27" s="152">
        <f>+[3]data1cf!J27</f>
        <v>28114.44960954196</v>
      </c>
      <c r="L27" s="152">
        <f>+[3]data1cf!K27</f>
        <v>28604.787640919523</v>
      </c>
      <c r="M27" s="152">
        <f>+[3]data1cf!L27</f>
        <v>29209.034709355576</v>
      </c>
      <c r="N27" s="152">
        <f>+[3]data1cf!M27</f>
        <v>29854.515427075654</v>
      </c>
      <c r="O27" s="152">
        <f>+[3]data1cf!N27</f>
        <v>30222.153262626911</v>
      </c>
      <c r="P27" s="152">
        <f>+[3]data1cf!O27</f>
        <v>39292.837721190073</v>
      </c>
      <c r="Q27" s="152">
        <f>+[3]data1cf!P27</f>
        <v>48096.432853433653</v>
      </c>
      <c r="R27" s="152">
        <f>+[3]data1cf!Q27</f>
        <v>37150.915566273274</v>
      </c>
      <c r="S27" s="152">
        <f>+[3]data1cf!R27</f>
        <v>25769.130740453038</v>
      </c>
      <c r="T27" s="152">
        <f>+[3]data1cf!S27</f>
        <v>25512.169722112361</v>
      </c>
      <c r="U27" s="152">
        <f>+[3]data1cf!T27</f>
        <v>25230.165780188363</v>
      </c>
      <c r="V27" s="152">
        <f>+[3]data1cf!U27</f>
        <v>48867.381803302007</v>
      </c>
      <c r="W27" s="152">
        <f>+[3]data1cf!V27</f>
        <v>0</v>
      </c>
      <c r="X27" s="152">
        <f>+[3]data1cf!W27</f>
        <v>0</v>
      </c>
      <c r="Y27" s="152">
        <f>+[3]data1cf!X27</f>
        <v>0</v>
      </c>
      <c r="Z27" s="152">
        <f>+[3]data1cf!Y27</f>
        <v>0</v>
      </c>
      <c r="AA27" s="152">
        <f>+[3]data1cf!Z27</f>
        <v>0</v>
      </c>
      <c r="AB27" s="152">
        <f>+[3]data1cf!AA27</f>
        <v>0</v>
      </c>
      <c r="AC27" s="152">
        <f>+[3]data1cf!AB27</f>
        <v>0</v>
      </c>
      <c r="AD27" s="152">
        <f>+[3]data1cf!AC27</f>
        <v>0</v>
      </c>
      <c r="AE27" s="152">
        <f>+[3]data1cf!AD27</f>
        <v>0</v>
      </c>
      <c r="AF27" s="152">
        <f>+[3]data1cf!AE27</f>
        <v>0</v>
      </c>
      <c r="AG27" s="152"/>
      <c r="AH27" s="153">
        <f t="shared" si="0"/>
        <v>78207.637456653756</v>
      </c>
      <c r="AI27" s="153">
        <f t="shared" si="2"/>
        <v>168846.92538882181</v>
      </c>
      <c r="AJ27" s="154">
        <f t="shared" si="3"/>
        <v>168386.94537262176</v>
      </c>
      <c r="AK27" s="155">
        <f t="shared" si="1"/>
        <v>0.15553259253501897</v>
      </c>
      <c r="AL27" s="156">
        <f t="shared" si="5"/>
        <v>0.9850444267096945</v>
      </c>
    </row>
    <row r="28" spans="1:38" x14ac:dyDescent="0.25">
      <c r="A28" s="148"/>
      <c r="B28" s="152">
        <f>+[3]data1cf!A28</f>
        <v>-177650.6285012929</v>
      </c>
      <c r="C28" s="152">
        <f>+[3]data1cf!B28</f>
        <v>7732.9527137234982</v>
      </c>
      <c r="D28" s="152">
        <f>+[3]data1cf!C28</f>
        <v>43651.79119540281</v>
      </c>
      <c r="E28" s="152">
        <f>+[3]data1cf!D28</f>
        <v>48963.400677670739</v>
      </c>
      <c r="F28" s="152">
        <f>+[3]data1cf!E28</f>
        <v>26682.439823720364</v>
      </c>
      <c r="G28" s="152">
        <f>+[3]data1cf!F28</f>
        <v>26552.108335543191</v>
      </c>
      <c r="H28" s="152">
        <f>+[3]data1cf!G28</f>
        <v>25769.154492774629</v>
      </c>
      <c r="I28" s="152">
        <f>+[3]data1cf!H28</f>
        <v>25321.963068485114</v>
      </c>
      <c r="J28" s="152">
        <f>+[3]data1cf!I28</f>
        <v>26173.019236909837</v>
      </c>
      <c r="K28" s="152">
        <f>+[3]data1cf!J28</f>
        <v>26666.436166103376</v>
      </c>
      <c r="L28" s="152">
        <f>+[3]data1cf!K28</f>
        <v>27232.405013341981</v>
      </c>
      <c r="M28" s="152">
        <f>+[3]data1cf!L28</f>
        <v>27903.436653684679</v>
      </c>
      <c r="N28" s="152">
        <f>+[3]data1cf!M28</f>
        <v>28613.214108909633</v>
      </c>
      <c r="O28" s="152">
        <f>+[3]data1cf!N28</f>
        <v>29059.091848012271</v>
      </c>
      <c r="P28" s="152">
        <f>+[3]data1cf!O28</f>
        <v>37621.57298902054</v>
      </c>
      <c r="Q28" s="152">
        <f>+[3]data1cf!P28</f>
        <v>45893.594242362953</v>
      </c>
      <c r="R28" s="152">
        <f>+[3]data1cf!Q28</f>
        <v>35711.243291104089</v>
      </c>
      <c r="S28" s="152">
        <f>+[3]data1cf!R28</f>
        <v>25110.647144407209</v>
      </c>
      <c r="T28" s="152">
        <f>+[3]data1cf!S28</f>
        <v>24888.287037782502</v>
      </c>
      <c r="U28" s="152">
        <f>+[3]data1cf!T28</f>
        <v>24640.921280995244</v>
      </c>
      <c r="V28" s="152">
        <f>+[3]data1cf!U28</f>
        <v>46704.080701180297</v>
      </c>
      <c r="W28" s="152">
        <f>+[3]data1cf!V28</f>
        <v>0</v>
      </c>
      <c r="X28" s="152">
        <f>+[3]data1cf!W28</f>
        <v>0</v>
      </c>
      <c r="Y28" s="152">
        <f>+[3]data1cf!X28</f>
        <v>0</v>
      </c>
      <c r="Z28" s="152">
        <f>+[3]data1cf!Y28</f>
        <v>0</v>
      </c>
      <c r="AA28" s="152">
        <f>+[3]data1cf!Z28</f>
        <v>0</v>
      </c>
      <c r="AB28" s="152">
        <f>+[3]data1cf!AA28</f>
        <v>0</v>
      </c>
      <c r="AC28" s="152">
        <f>+[3]data1cf!AB28</f>
        <v>0</v>
      </c>
      <c r="AD28" s="152">
        <f>+[3]data1cf!AC28</f>
        <v>0</v>
      </c>
      <c r="AE28" s="152">
        <f>+[3]data1cf!AD28</f>
        <v>0</v>
      </c>
      <c r="AF28" s="152">
        <f>+[3]data1cf!AE28</f>
        <v>0</v>
      </c>
      <c r="AG28" s="152"/>
      <c r="AH28" s="153">
        <f t="shared" si="0"/>
        <v>74767.62707801025</v>
      </c>
      <c r="AI28" s="153">
        <f t="shared" si="2"/>
        <v>161227.22475256844</v>
      </c>
      <c r="AJ28" s="154">
        <f t="shared" si="3"/>
        <v>160787.72312009806</v>
      </c>
      <c r="AK28" s="155">
        <f t="shared" si="1"/>
        <v>0.15576320290565496</v>
      </c>
      <c r="AL28" s="156">
        <f t="shared" si="5"/>
        <v>0.98192117088967101</v>
      </c>
    </row>
    <row r="29" spans="1:38" x14ac:dyDescent="0.25">
      <c r="A29" s="148"/>
      <c r="B29" s="152">
        <f>+[3]data1cf!A29</f>
        <v>-201086.94673632469</v>
      </c>
      <c r="C29" s="152">
        <f>+[3]data1cf!B29</f>
        <v>8821.7010265153658</v>
      </c>
      <c r="D29" s="152">
        <f>+[3]data1cf!C29</f>
        <v>51138.105526653948</v>
      </c>
      <c r="E29" s="152">
        <f>+[3]data1cf!D29</f>
        <v>50440.16419454501</v>
      </c>
      <c r="F29" s="152">
        <f>+[3]data1cf!E29</f>
        <v>30460.903643022582</v>
      </c>
      <c r="G29" s="152">
        <f>+[3]data1cf!F29</f>
        <v>30063.771575302904</v>
      </c>
      <c r="H29" s="152">
        <f>+[3]data1cf!G29</f>
        <v>28947.279170383161</v>
      </c>
      <c r="I29" s="152">
        <f>+[3]data1cf!H29</f>
        <v>28220.00833656254</v>
      </c>
      <c r="J29" s="152">
        <f>+[3]data1cf!I29</f>
        <v>28961.333031355622</v>
      </c>
      <c r="K29" s="152">
        <f>+[3]data1cf!J29</f>
        <v>29309.313147418914</v>
      </c>
      <c r="L29" s="152">
        <f>+[3]data1cf!K29</f>
        <v>29737.242570214927</v>
      </c>
      <c r="M29" s="152">
        <f>+[3]data1cf!L29</f>
        <v>30286.380723588736</v>
      </c>
      <c r="N29" s="152">
        <f>+[3]data1cf!M29</f>
        <v>30878.805423357277</v>
      </c>
      <c r="O29" s="152">
        <f>+[3]data1cf!N29</f>
        <v>31181.8816981134</v>
      </c>
      <c r="P29" s="152">
        <f>+[3]data1cf!O29</f>
        <v>40671.922493957652</v>
      </c>
      <c r="Q29" s="152">
        <f>+[3]data1cf!P29</f>
        <v>49914.158751023337</v>
      </c>
      <c r="R29" s="152">
        <f>+[3]data1cf!Q29</f>
        <v>38338.896186126571</v>
      </c>
      <c r="S29" s="152">
        <f>+[3]data1cf!R29</f>
        <v>26312.494507392352</v>
      </c>
      <c r="T29" s="152">
        <f>+[3]data1cf!S29</f>
        <v>26026.981704553815</v>
      </c>
      <c r="U29" s="152">
        <f>+[3]data1cf!T29</f>
        <v>25716.39522106199</v>
      </c>
      <c r="V29" s="152">
        <f>+[3]data1cf!U29</f>
        <v>50652.482363028888</v>
      </c>
      <c r="W29" s="152">
        <f>+[3]data1cf!V29</f>
        <v>0</v>
      </c>
      <c r="X29" s="152">
        <f>+[3]data1cf!W29</f>
        <v>0</v>
      </c>
      <c r="Y29" s="152">
        <f>+[3]data1cf!X29</f>
        <v>0</v>
      </c>
      <c r="Z29" s="152">
        <f>+[3]data1cf!Y29</f>
        <v>0</v>
      </c>
      <c r="AA29" s="152">
        <f>+[3]data1cf!Z29</f>
        <v>0</v>
      </c>
      <c r="AB29" s="152">
        <f>+[3]data1cf!AA29</f>
        <v>0</v>
      </c>
      <c r="AC29" s="152">
        <f>+[3]data1cf!AB29</f>
        <v>0</v>
      </c>
      <c r="AD29" s="152">
        <f>+[3]data1cf!AC29</f>
        <v>0</v>
      </c>
      <c r="AE29" s="152">
        <f>+[3]data1cf!AD29</f>
        <v>0</v>
      </c>
      <c r="AF29" s="152">
        <f>+[3]data1cf!AE29</f>
        <v>0</v>
      </c>
      <c r="AG29" s="152"/>
      <c r="AH29" s="153">
        <f t="shared" si="0"/>
        <v>76749.684831035105</v>
      </c>
      <c r="AI29" s="153">
        <f t="shared" si="2"/>
        <v>170870.68507770696</v>
      </c>
      <c r="AJ29" s="154">
        <f t="shared" si="3"/>
        <v>170393.59344697258</v>
      </c>
      <c r="AK29" s="155">
        <f t="shared" si="1"/>
        <v>0.15148091912269593</v>
      </c>
      <c r="AL29" s="156">
        <f t="shared" si="5"/>
        <v>0.98577911309479105</v>
      </c>
    </row>
    <row r="30" spans="1:38" x14ac:dyDescent="0.25">
      <c r="A30" s="148"/>
      <c r="B30" s="152">
        <f>+[3]data1cf!A30</f>
        <v>-170419.26971000098</v>
      </c>
      <c r="C30" s="152">
        <f>+[3]data1cf!B30</f>
        <v>5724.8727191655853</v>
      </c>
      <c r="D30" s="152">
        <f>+[3]data1cf!C30</f>
        <v>42353.278936363713</v>
      </c>
      <c r="E30" s="152">
        <f>+[3]data1cf!D30</f>
        <v>41710.883955986312</v>
      </c>
      <c r="F30" s="152">
        <f>+[3]data1cf!E30</f>
        <v>25516.581463065057</v>
      </c>
      <c r="G30" s="152">
        <f>+[3]data1cf!F30</f>
        <v>25468.572236304804</v>
      </c>
      <c r="H30" s="152">
        <f>+[3]data1cf!G30</f>
        <v>24788.532895270866</v>
      </c>
      <c r="I30" s="152">
        <f>+[3]data1cf!H30</f>
        <v>24427.760962304725</v>
      </c>
      <c r="J30" s="152">
        <f>+[3]data1cf!I30</f>
        <v>25312.675164597291</v>
      </c>
      <c r="K30" s="152">
        <f>+[3]data1cf!J30</f>
        <v>25850.967136306135</v>
      </c>
      <c r="L30" s="152">
        <f>+[3]data1cf!K30</f>
        <v>26459.528535646277</v>
      </c>
      <c r="M30" s="152">
        <f>+[3]data1cf!L30</f>
        <v>27168.170842039304</v>
      </c>
      <c r="N30" s="152">
        <f>+[3]data1cf!M30</f>
        <v>27914.157904564418</v>
      </c>
      <c r="O30" s="152">
        <f>+[3]data1cf!N30</f>
        <v>28404.097540005008</v>
      </c>
      <c r="P30" s="152">
        <f>+[3]data1cf!O30</f>
        <v>36680.376872470697</v>
      </c>
      <c r="Q30" s="152">
        <f>+[3]data1cf!P30</f>
        <v>44653.034858671032</v>
      </c>
      <c r="R30" s="152">
        <f>+[3]data1cf!Q30</f>
        <v>34900.471706918936</v>
      </c>
      <c r="S30" s="152">
        <f>+[3]data1cf!R30</f>
        <v>24739.812894464238</v>
      </c>
      <c r="T30" s="152">
        <f>+[3]data1cf!S30</f>
        <v>24536.938775373077</v>
      </c>
      <c r="U30" s="152">
        <f>+[3]data1cf!T30</f>
        <v>24309.07999716745</v>
      </c>
      <c r="V30" s="152">
        <f>+[3]data1cf!U30</f>
        <v>45485.787418821536</v>
      </c>
      <c r="W30" s="152">
        <f>+[3]data1cf!V30</f>
        <v>0</v>
      </c>
      <c r="X30" s="152">
        <f>+[3]data1cf!W30</f>
        <v>0</v>
      </c>
      <c r="Y30" s="152">
        <f>+[3]data1cf!X30</f>
        <v>0</v>
      </c>
      <c r="Z30" s="152">
        <f>+[3]data1cf!Y30</f>
        <v>0</v>
      </c>
      <c r="AA30" s="152">
        <f>+[3]data1cf!Z30</f>
        <v>0</v>
      </c>
      <c r="AB30" s="152">
        <f>+[3]data1cf!AA30</f>
        <v>0</v>
      </c>
      <c r="AC30" s="152">
        <f>+[3]data1cf!AB30</f>
        <v>0</v>
      </c>
      <c r="AD30" s="152">
        <f>+[3]data1cf!AC30</f>
        <v>0</v>
      </c>
      <c r="AE30" s="152">
        <f>+[3]data1cf!AD30</f>
        <v>0</v>
      </c>
      <c r="AF30" s="152">
        <f>+[3]data1cf!AE30</f>
        <v>0</v>
      </c>
      <c r="AG30" s="152"/>
      <c r="AH30" s="153">
        <f t="shared" si="0"/>
        <v>68366.344103914569</v>
      </c>
      <c r="AI30" s="153">
        <f t="shared" si="2"/>
        <v>151785.6875005606</v>
      </c>
      <c r="AJ30" s="154">
        <f t="shared" si="3"/>
        <v>151360.35994442998</v>
      </c>
      <c r="AK30" s="155">
        <f t="shared" si="1"/>
        <v>0.15204184651374819</v>
      </c>
      <c r="AL30" s="156">
        <f t="shared" si="5"/>
        <v>0.97713184253255037</v>
      </c>
    </row>
    <row r="31" spans="1:38" x14ac:dyDescent="0.25">
      <c r="A31" s="148"/>
      <c r="B31" s="152">
        <f>+[3]data1cf!A31</f>
        <v>-195974.40683290374</v>
      </c>
      <c r="C31" s="152">
        <f>+[3]data1cf!B31</f>
        <v>7962.7656391653727</v>
      </c>
      <c r="D31" s="152">
        <f>+[3]data1cf!C31</f>
        <v>49898.195608309383</v>
      </c>
      <c r="E31" s="152">
        <f>+[3]data1cf!D31</f>
        <v>48447.884813847893</v>
      </c>
      <c r="F31" s="152">
        <f>+[3]data1cf!E31</f>
        <v>29636.6467415722</v>
      </c>
      <c r="G31" s="152">
        <f>+[3]data1cf!F31</f>
        <v>29297.7161624773</v>
      </c>
      <c r="H31" s="152">
        <f>+[3]data1cf!G31</f>
        <v>28253.983872487937</v>
      </c>
      <c r="I31" s="152">
        <f>+[3]data1cf!H31</f>
        <v>27587.811251406987</v>
      </c>
      <c r="J31" s="152">
        <f>+[3]data1cf!I31</f>
        <v>28353.073432113037</v>
      </c>
      <c r="K31" s="152">
        <f>+[3]data1cf!J31</f>
        <v>28732.780012337462</v>
      </c>
      <c r="L31" s="152">
        <f>+[3]data1cf!K31</f>
        <v>29190.822188281636</v>
      </c>
      <c r="M31" s="152">
        <f>+[3]data1cf!L31</f>
        <v>29766.550922558061</v>
      </c>
      <c r="N31" s="152">
        <f>+[3]data1cf!M31</f>
        <v>30384.57566065318</v>
      </c>
      <c r="O31" s="152">
        <f>+[3]data1cf!N31</f>
        <v>30718.803508681798</v>
      </c>
      <c r="P31" s="152">
        <f>+[3]data1cf!O31</f>
        <v>40006.500843382033</v>
      </c>
      <c r="Q31" s="152">
        <f>+[3]data1cf!P31</f>
        <v>49037.088544062251</v>
      </c>
      <c r="R31" s="152">
        <f>+[3]data1cf!Q31</f>
        <v>37765.684125110121</v>
      </c>
      <c r="S31" s="152">
        <f>+[3]data1cf!R31</f>
        <v>26050.316270202486</v>
      </c>
      <c r="T31" s="152">
        <f>+[3]data1cf!S31</f>
        <v>25778.579977657217</v>
      </c>
      <c r="U31" s="152">
        <f>+[3]data1cf!T31</f>
        <v>25481.784845040464</v>
      </c>
      <c r="V31" s="152">
        <f>+[3]data1cf!U31</f>
        <v>49791.154194990871</v>
      </c>
      <c r="W31" s="152">
        <f>+[3]data1cf!V31</f>
        <v>0</v>
      </c>
      <c r="X31" s="152">
        <f>+[3]data1cf!W31</f>
        <v>0</v>
      </c>
      <c r="Y31" s="152">
        <f>+[3]data1cf!X31</f>
        <v>0</v>
      </c>
      <c r="Z31" s="152">
        <f>+[3]data1cf!Y31</f>
        <v>0</v>
      </c>
      <c r="AA31" s="152">
        <f>+[3]data1cf!Z31</f>
        <v>0</v>
      </c>
      <c r="AB31" s="152">
        <f>+[3]data1cf!AA31</f>
        <v>0</v>
      </c>
      <c r="AC31" s="152">
        <f>+[3]data1cf!AB31</f>
        <v>0</v>
      </c>
      <c r="AD31" s="152">
        <f>+[3]data1cf!AC31</f>
        <v>0</v>
      </c>
      <c r="AE31" s="152">
        <f>+[3]data1cf!AD31</f>
        <v>0</v>
      </c>
      <c r="AF31" s="152">
        <f>+[3]data1cf!AE31</f>
        <v>0</v>
      </c>
      <c r="AG31" s="152"/>
      <c r="AH31" s="153">
        <f t="shared" si="0"/>
        <v>74822.779598398731</v>
      </c>
      <c r="AI31" s="153">
        <f t="shared" si="2"/>
        <v>167108.42117156164</v>
      </c>
      <c r="AJ31" s="154">
        <f t="shared" si="3"/>
        <v>166640.15345347373</v>
      </c>
      <c r="AK31" s="155">
        <f t="shared" si="1"/>
        <v>0.1511329352855682</v>
      </c>
      <c r="AL31" s="156">
        <f t="shared" si="5"/>
        <v>0.98438306145133603</v>
      </c>
    </row>
    <row r="32" spans="1:38" x14ac:dyDescent="0.25">
      <c r="A32" s="148"/>
      <c r="B32" s="152">
        <f>+[3]data1cf!A32</f>
        <v>-154513.41826884335</v>
      </c>
      <c r="C32" s="152">
        <f>+[3]data1cf!B32</f>
        <v>7695.8324440355937</v>
      </c>
      <c r="D32" s="152">
        <f>+[3]data1cf!C32</f>
        <v>42083.797801670356</v>
      </c>
      <c r="E32" s="152">
        <f>+[3]data1cf!D32</f>
        <v>43588.5794766912</v>
      </c>
      <c r="F32" s="152">
        <f>+[3]data1cf!E32</f>
        <v>22952.198969923142</v>
      </c>
      <c r="G32" s="152">
        <f>+[3]data1cf!F32</f>
        <v>23085.262996225661</v>
      </c>
      <c r="H32" s="152">
        <f>+[3]data1cf!G32</f>
        <v>22631.590901371812</v>
      </c>
      <c r="I32" s="152">
        <f>+[3]data1cf!H32</f>
        <v>22460.904349354132</v>
      </c>
      <c r="J32" s="152">
        <f>+[3]data1cf!I32</f>
        <v>23420.291534155964</v>
      </c>
      <c r="K32" s="152">
        <f>+[3]data1cf!J32</f>
        <v>24057.289126796044</v>
      </c>
      <c r="L32" s="152">
        <f>+[3]data1cf!K32</f>
        <v>24759.535658595218</v>
      </c>
      <c r="M32" s="152">
        <f>+[3]data1cf!L32</f>
        <v>25550.905109923377</v>
      </c>
      <c r="N32" s="152">
        <f>+[3]data1cf!M32</f>
        <v>26376.537596093171</v>
      </c>
      <c r="O32" s="152">
        <f>+[3]data1cf!N32</f>
        <v>26963.394283721544</v>
      </c>
      <c r="P32" s="152">
        <f>+[3]data1cf!O32</f>
        <v>34610.153828792412</v>
      </c>
      <c r="Q32" s="152">
        <f>+[3]data1cf!P32</f>
        <v>41924.342529824353</v>
      </c>
      <c r="R32" s="152">
        <f>+[3]data1cf!Q32</f>
        <v>33117.126039395072</v>
      </c>
      <c r="S32" s="152">
        <f>+[3]data1cf!R32</f>
        <v>23924.138460499031</v>
      </c>
      <c r="T32" s="152">
        <f>+[3]data1cf!S32</f>
        <v>23764.125058437363</v>
      </c>
      <c r="U32" s="152">
        <f>+[3]data1cf!T32</f>
        <v>23579.173168458903</v>
      </c>
      <c r="V32" s="152">
        <f>+[3]data1cf!U32</f>
        <v>42806.070850989985</v>
      </c>
      <c r="W32" s="152">
        <f>+[3]data1cf!V32</f>
        <v>0</v>
      </c>
      <c r="X32" s="152">
        <f>+[3]data1cf!W32</f>
        <v>0</v>
      </c>
      <c r="Y32" s="152">
        <f>+[3]data1cf!X32</f>
        <v>0</v>
      </c>
      <c r="Z32" s="152">
        <f>+[3]data1cf!Y32</f>
        <v>0</v>
      </c>
      <c r="AA32" s="152">
        <f>+[3]data1cf!Z32</f>
        <v>0</v>
      </c>
      <c r="AB32" s="152">
        <f>+[3]data1cf!AA32</f>
        <v>0</v>
      </c>
      <c r="AC32" s="152">
        <f>+[3]data1cf!AB32</f>
        <v>0</v>
      </c>
      <c r="AD32" s="152">
        <f>+[3]data1cf!AC32</f>
        <v>0</v>
      </c>
      <c r="AE32" s="152">
        <f>+[3]data1cf!AD32</f>
        <v>0</v>
      </c>
      <c r="AF32" s="152">
        <f>+[3]data1cf!AE32</f>
        <v>0</v>
      </c>
      <c r="AG32" s="152"/>
      <c r="AH32" s="153">
        <f t="shared" si="0"/>
        <v>75623.15392820361</v>
      </c>
      <c r="AI32" s="153">
        <f t="shared" si="2"/>
        <v>154597.07587266256</v>
      </c>
      <c r="AJ32" s="154">
        <f t="shared" si="3"/>
        <v>154194.46336842634</v>
      </c>
      <c r="AK32" s="155">
        <f t="shared" si="1"/>
        <v>0.16428003907203681</v>
      </c>
      <c r="AL32" s="156">
        <f t="shared" si="5"/>
        <v>0.97867737328723892</v>
      </c>
    </row>
    <row r="33" spans="1:38" x14ac:dyDescent="0.25">
      <c r="A33" s="148"/>
      <c r="B33" s="152">
        <f>+[3]data1cf!A33</f>
        <v>-190406.48336663062</v>
      </c>
      <c r="C33" s="152">
        <f>+[3]data1cf!B33</f>
        <v>7315.5433886247338</v>
      </c>
      <c r="D33" s="152">
        <f>+[3]data1cf!C33</f>
        <v>47214.553773399442</v>
      </c>
      <c r="E33" s="152">
        <f>+[3]data1cf!D33</f>
        <v>52664.570592122545</v>
      </c>
      <c r="F33" s="152">
        <f>+[3]data1cf!E33</f>
        <v>28738.971724746785</v>
      </c>
      <c r="G33" s="152">
        <f>+[3]data1cf!F33</f>
        <v>28463.426750538965</v>
      </c>
      <c r="H33" s="152">
        <f>+[3]data1cf!G33</f>
        <v>27498.935456020088</v>
      </c>
      <c r="I33" s="152">
        <f>+[3]data1cf!H33</f>
        <v>26899.303180615796</v>
      </c>
      <c r="J33" s="152">
        <f>+[3]data1cf!I33</f>
        <v>27690.635004210839</v>
      </c>
      <c r="K33" s="152">
        <f>+[3]data1cf!J33</f>
        <v>28104.893984542345</v>
      </c>
      <c r="L33" s="152">
        <f>+[3]data1cf!K33</f>
        <v>28595.731113299058</v>
      </c>
      <c r="M33" s="152">
        <f>+[3]data1cf!L33</f>
        <v>29200.418901624907</v>
      </c>
      <c r="N33" s="152">
        <f>+[3]data1cf!M33</f>
        <v>29846.32392169864</v>
      </c>
      <c r="O33" s="152">
        <f>+[3]data1cf!N33</f>
        <v>30214.478072330836</v>
      </c>
      <c r="P33" s="152">
        <f>+[3]data1cf!O33</f>
        <v>39281.808832523137</v>
      </c>
      <c r="Q33" s="152">
        <f>+[3]data1cf!P33</f>
        <v>48081.896041087428</v>
      </c>
      <c r="R33" s="152">
        <f>+[3]data1cf!Q33</f>
        <v>37141.414985704556</v>
      </c>
      <c r="S33" s="152">
        <f>+[3]data1cf!R33</f>
        <v>25764.78532339869</v>
      </c>
      <c r="T33" s="152">
        <f>+[3]data1cf!S33</f>
        <v>25508.052640877904</v>
      </c>
      <c r="U33" s="152">
        <f>+[3]data1cf!T33</f>
        <v>25226.277280746006</v>
      </c>
      <c r="V33" s="152">
        <f>+[3]data1cf!U33</f>
        <v>48853.10590400896</v>
      </c>
      <c r="W33" s="152">
        <f>+[3]data1cf!V33</f>
        <v>0</v>
      </c>
      <c r="X33" s="152">
        <f>+[3]data1cf!W33</f>
        <v>0</v>
      </c>
      <c r="Y33" s="152">
        <f>+[3]data1cf!X33</f>
        <v>0</v>
      </c>
      <c r="Z33" s="152">
        <f>+[3]data1cf!Y33</f>
        <v>0</v>
      </c>
      <c r="AA33" s="152">
        <f>+[3]data1cf!Z33</f>
        <v>0</v>
      </c>
      <c r="AB33" s="152">
        <f>+[3]data1cf!AA33</f>
        <v>0</v>
      </c>
      <c r="AC33" s="152">
        <f>+[3]data1cf!AB33</f>
        <v>0</v>
      </c>
      <c r="AD33" s="152">
        <f>+[3]data1cf!AC33</f>
        <v>0</v>
      </c>
      <c r="AE33" s="152">
        <f>+[3]data1cf!AD33</f>
        <v>0</v>
      </c>
      <c r="AF33" s="152">
        <f>+[3]data1cf!AE33</f>
        <v>0</v>
      </c>
      <c r="AG33" s="152"/>
      <c r="AH33" s="153">
        <f t="shared" si="0"/>
        <v>76681.614089382376</v>
      </c>
      <c r="AI33" s="153">
        <f t="shared" si="2"/>
        <v>167523.57747581406</v>
      </c>
      <c r="AJ33" s="154">
        <f t="shared" si="3"/>
        <v>167062.78684157337</v>
      </c>
      <c r="AK33" s="155">
        <f t="shared" si="1"/>
        <v>0.15390308499336244</v>
      </c>
      <c r="AL33" s="156">
        <f t="shared" si="5"/>
        <v>0.98454360684918896</v>
      </c>
    </row>
    <row r="34" spans="1:38" x14ac:dyDescent="0.25">
      <c r="A34" s="148"/>
      <c r="B34" s="152">
        <f>+[3]data1cf!A34</f>
        <v>-182124.45056605281</v>
      </c>
      <c r="C34" s="152">
        <f>+[3]data1cf!B34</f>
        <v>7127.7947175561421</v>
      </c>
      <c r="D34" s="152">
        <f>+[3]data1cf!C34</f>
        <v>45960.192157095502</v>
      </c>
      <c r="E34" s="152">
        <f>+[3]data1cf!D34</f>
        <v>50452.712780714282</v>
      </c>
      <c r="F34" s="152">
        <f>+[3]data1cf!E34</f>
        <v>27403.720983848347</v>
      </c>
      <c r="G34" s="152">
        <f>+[3]data1cf!F34</f>
        <v>27222.459212694266</v>
      </c>
      <c r="H34" s="152">
        <f>+[3]data1cf!G34</f>
        <v>26375.83529325921</v>
      </c>
      <c r="I34" s="152">
        <f>+[3]data1cf!H34</f>
        <v>25875.178754284214</v>
      </c>
      <c r="J34" s="152">
        <f>+[3]data1cf!I34</f>
        <v>26705.287985437841</v>
      </c>
      <c r="K34" s="152">
        <f>+[3]data1cf!J34</f>
        <v>27170.942088701107</v>
      </c>
      <c r="L34" s="152">
        <f>+[3]data1cf!K34</f>
        <v>27710.560217508173</v>
      </c>
      <c r="M34" s="152">
        <f>+[3]data1cf!L34</f>
        <v>28358.323281017292</v>
      </c>
      <c r="N34" s="152">
        <f>+[3]data1cf!M34</f>
        <v>29045.698951906386</v>
      </c>
      <c r="O34" s="152">
        <f>+[3]data1cf!N34</f>
        <v>29464.316933923517</v>
      </c>
      <c r="P34" s="152">
        <f>+[3]data1cf!O34</f>
        <v>38203.862441807469</v>
      </c>
      <c r="Q34" s="152">
        <f>+[3]data1cf!P34</f>
        <v>46661.090656742053</v>
      </c>
      <c r="R34" s="152">
        <f>+[3]data1cf!Q34</f>
        <v>36212.843046765003</v>
      </c>
      <c r="S34" s="152">
        <f>+[3]data1cf!R34</f>
        <v>25340.07103245458</v>
      </c>
      <c r="T34" s="152">
        <f>+[3]data1cf!S34</f>
        <v>25105.655537140454</v>
      </c>
      <c r="U34" s="152">
        <f>+[3]data1cf!T34</f>
        <v>24846.221405139782</v>
      </c>
      <c r="V34" s="152">
        <f>+[3]data1cf!U34</f>
        <v>47457.801754895598</v>
      </c>
      <c r="W34" s="152">
        <f>+[3]data1cf!V34</f>
        <v>0</v>
      </c>
      <c r="X34" s="152">
        <f>+[3]data1cf!W34</f>
        <v>0</v>
      </c>
      <c r="Y34" s="152">
        <f>+[3]data1cf!X34</f>
        <v>0</v>
      </c>
      <c r="Z34" s="152">
        <f>+[3]data1cf!Y34</f>
        <v>0</v>
      </c>
      <c r="AA34" s="152">
        <f>+[3]data1cf!Z34</f>
        <v>0</v>
      </c>
      <c r="AB34" s="152">
        <f>+[3]data1cf!AA34</f>
        <v>0</v>
      </c>
      <c r="AC34" s="152">
        <f>+[3]data1cf!AB34</f>
        <v>0</v>
      </c>
      <c r="AD34" s="152">
        <f>+[3]data1cf!AC34</f>
        <v>0</v>
      </c>
      <c r="AE34" s="152">
        <f>+[3]data1cf!AD34</f>
        <v>0</v>
      </c>
      <c r="AF34" s="152">
        <f>+[3]data1cf!AE34</f>
        <v>0</v>
      </c>
      <c r="AG34" s="152"/>
      <c r="AH34" s="153">
        <f t="shared" si="0"/>
        <v>76040.330432961739</v>
      </c>
      <c r="AI34" s="153">
        <f t="shared" si="2"/>
        <v>164115.63963555975</v>
      </c>
      <c r="AJ34" s="154">
        <f t="shared" si="3"/>
        <v>163668.37680924655</v>
      </c>
      <c r="AK34" s="155">
        <f t="shared" si="1"/>
        <v>0.15559443831443789</v>
      </c>
      <c r="AL34" s="156">
        <f t="shared" si="5"/>
        <v>0.98317530537216413</v>
      </c>
    </row>
    <row r="35" spans="1:38" x14ac:dyDescent="0.25">
      <c r="A35" s="148"/>
      <c r="B35" s="152">
        <f>+[3]data1cf!A35</f>
        <v>-160769.26674101403</v>
      </c>
      <c r="C35" s="152">
        <f>+[3]data1cf!B35</f>
        <v>6944.6391897341164</v>
      </c>
      <c r="D35" s="152">
        <f>+[3]data1cf!C35</f>
        <v>42363.526225651149</v>
      </c>
      <c r="E35" s="152">
        <f>+[3]data1cf!D35</f>
        <v>40062.530583132844</v>
      </c>
      <c r="F35" s="152">
        <f>+[3]data1cf!E35</f>
        <v>23960.783034795852</v>
      </c>
      <c r="G35" s="152">
        <f>+[3]data1cf!F35</f>
        <v>24022.630072953034</v>
      </c>
      <c r="H35" s="152">
        <f>+[3]data1cf!G35</f>
        <v>23479.926642907769</v>
      </c>
      <c r="I35" s="152">
        <f>+[3]data1cf!H35</f>
        <v>23234.478589162842</v>
      </c>
      <c r="J35" s="152">
        <f>+[3]data1cf!I35</f>
        <v>24164.575188951414</v>
      </c>
      <c r="K35" s="152">
        <f>+[3]data1cf!J35</f>
        <v>24762.751382423819</v>
      </c>
      <c r="L35" s="152">
        <f>+[3]data1cf!K35</f>
        <v>25428.151097507485</v>
      </c>
      <c r="M35" s="152">
        <f>+[3]data1cf!L35</f>
        <v>26186.983561729568</v>
      </c>
      <c r="N35" s="152">
        <f>+[3]data1cf!M35</f>
        <v>26981.291116715009</v>
      </c>
      <c r="O35" s="152">
        <f>+[3]data1cf!N35</f>
        <v>27530.029857932393</v>
      </c>
      <c r="P35" s="152">
        <f>+[3]data1cf!O35</f>
        <v>35424.382586854052</v>
      </c>
      <c r="Q35" s="152">
        <f>+[3]data1cf!P35</f>
        <v>42997.550449538037</v>
      </c>
      <c r="R35" s="152">
        <f>+[3]data1cf!Q35</f>
        <v>33818.524534835771</v>
      </c>
      <c r="S35" s="152">
        <f>+[3]data1cf!R35</f>
        <v>24244.947169192616</v>
      </c>
      <c r="T35" s="152">
        <f>+[3]data1cf!S35</f>
        <v>24068.076439364668</v>
      </c>
      <c r="U35" s="152">
        <f>+[3]data1cf!T35</f>
        <v>23866.249062264142</v>
      </c>
      <c r="V35" s="152">
        <f>+[3]data1cf!U35</f>
        <v>43860.016366496362</v>
      </c>
      <c r="W35" s="152">
        <f>+[3]data1cf!V35</f>
        <v>0</v>
      </c>
      <c r="X35" s="152">
        <f>+[3]data1cf!W35</f>
        <v>0</v>
      </c>
      <c r="Y35" s="152">
        <f>+[3]data1cf!X35</f>
        <v>0</v>
      </c>
      <c r="Z35" s="152">
        <f>+[3]data1cf!Y35</f>
        <v>0</v>
      </c>
      <c r="AA35" s="152">
        <f>+[3]data1cf!Z35</f>
        <v>0</v>
      </c>
      <c r="AB35" s="152">
        <f>+[3]data1cf!AA35</f>
        <v>0</v>
      </c>
      <c r="AC35" s="152">
        <f>+[3]data1cf!AB35</f>
        <v>0</v>
      </c>
      <c r="AD35" s="152">
        <f>+[3]data1cf!AC35</f>
        <v>0</v>
      </c>
      <c r="AE35" s="152">
        <f>+[3]data1cf!AD35</f>
        <v>0</v>
      </c>
      <c r="AF35" s="152">
        <f>+[3]data1cf!AE35</f>
        <v>0</v>
      </c>
      <c r="AG35" s="152"/>
      <c r="AH35" s="153">
        <f t="shared" si="0"/>
        <v>70840.603443910426</v>
      </c>
      <c r="AI35" s="153">
        <f t="shared" si="2"/>
        <v>151296.58522469676</v>
      </c>
      <c r="AJ35" s="154">
        <f t="shared" si="3"/>
        <v>150886.05882551699</v>
      </c>
      <c r="AK35" s="155">
        <f t="shared" si="1"/>
        <v>0.15731508135795597</v>
      </c>
      <c r="AL35" s="156">
        <f t="shared" ref="AL35:AL50" si="6">1-EXP(-(1/0.25)*(AI35/ABS($AI$1010)))</f>
        <v>0.9768517449603662</v>
      </c>
    </row>
    <row r="36" spans="1:38" x14ac:dyDescent="0.25">
      <c r="A36" s="148"/>
      <c r="B36" s="152">
        <f>+[3]data1cf!A36</f>
        <v>-177641.23430894758</v>
      </c>
      <c r="C36" s="152">
        <f>+[3]data1cf!B36</f>
        <v>7760.8910710939526</v>
      </c>
      <c r="D36" s="152">
        <f>+[3]data1cf!C36</f>
        <v>47522.448760131956</v>
      </c>
      <c r="E36" s="152">
        <f>+[3]data1cf!D36</f>
        <v>45579.899566273773</v>
      </c>
      <c r="F36" s="152">
        <f>+[3]data1cf!E36</f>
        <v>26680.925267742219</v>
      </c>
      <c r="G36" s="152">
        <f>+[3]data1cf!F36</f>
        <v>26550.700723665097</v>
      </c>
      <c r="H36" s="152">
        <f>+[3]data1cf!G36</f>
        <v>25767.880576188392</v>
      </c>
      <c r="I36" s="152">
        <f>+[3]data1cf!H36</f>
        <v>25320.801418672934</v>
      </c>
      <c r="J36" s="152">
        <f>+[3]data1cf!I36</f>
        <v>26171.90157176114</v>
      </c>
      <c r="K36" s="152">
        <f>+[3]data1cf!J36</f>
        <v>26665.376797713783</v>
      </c>
      <c r="L36" s="152">
        <f>+[3]data1cf!K36</f>
        <v>27231.400976548895</v>
      </c>
      <c r="M36" s="152">
        <f>+[3]data1cf!L36</f>
        <v>27902.481476565263</v>
      </c>
      <c r="N36" s="152">
        <f>+[3]data1cf!M36</f>
        <v>28612.305971361318</v>
      </c>
      <c r="O36" s="152">
        <f>+[3]data1cf!N36</f>
        <v>29058.240950872227</v>
      </c>
      <c r="P36" s="152">
        <f>+[3]data1cf!O36</f>
        <v>37620.350289717586</v>
      </c>
      <c r="Q36" s="152">
        <f>+[3]data1cf!P36</f>
        <v>45891.982642966104</v>
      </c>
      <c r="R36" s="152">
        <f>+[3]data1cf!Q36</f>
        <v>35710.190025123273</v>
      </c>
      <c r="S36" s="152">
        <f>+[3]data1cf!R36</f>
        <v>25110.165397010605</v>
      </c>
      <c r="T36" s="152">
        <f>+[3]data1cf!S36</f>
        <v>24887.83060445475</v>
      </c>
      <c r="U36" s="152">
        <f>+[3]data1cf!T36</f>
        <v>24640.490189005635</v>
      </c>
      <c r="V36" s="152">
        <f>+[3]data1cf!U36</f>
        <v>46702.498027472931</v>
      </c>
      <c r="W36" s="152">
        <f>+[3]data1cf!V36</f>
        <v>0</v>
      </c>
      <c r="X36" s="152">
        <f>+[3]data1cf!W36</f>
        <v>0</v>
      </c>
      <c r="Y36" s="152">
        <f>+[3]data1cf!X36</f>
        <v>0</v>
      </c>
      <c r="Z36" s="152">
        <f>+[3]data1cf!Y36</f>
        <v>0</v>
      </c>
      <c r="AA36" s="152">
        <f>+[3]data1cf!Z36</f>
        <v>0</v>
      </c>
      <c r="AB36" s="152">
        <f>+[3]data1cf!AA36</f>
        <v>0</v>
      </c>
      <c r="AC36" s="152">
        <f>+[3]data1cf!AB36</f>
        <v>0</v>
      </c>
      <c r="AD36" s="152">
        <f>+[3]data1cf!AC36</f>
        <v>0</v>
      </c>
      <c r="AE36" s="152">
        <f>+[3]data1cf!AD36</f>
        <v>0</v>
      </c>
      <c r="AF36" s="152">
        <f>+[3]data1cf!AE36</f>
        <v>0</v>
      </c>
      <c r="AG36" s="152"/>
      <c r="AH36" s="153">
        <f t="shared" si="0"/>
        <v>75452.196414242091</v>
      </c>
      <c r="AI36" s="153">
        <f t="shared" si="2"/>
        <v>161855.61748376323</v>
      </c>
      <c r="AJ36" s="154">
        <f t="shared" si="3"/>
        <v>161416.37696530926</v>
      </c>
      <c r="AK36" s="155">
        <f t="shared" si="1"/>
        <v>0.15650423169136052</v>
      </c>
      <c r="AL36" s="156">
        <f t="shared" si="6"/>
        <v>0.98220174122456183</v>
      </c>
    </row>
    <row r="37" spans="1:38" x14ac:dyDescent="0.25">
      <c r="A37" s="148"/>
      <c r="B37" s="152">
        <f>+[3]data1cf!A37</f>
        <v>-179246.46540383165</v>
      </c>
      <c r="C37" s="152">
        <f>+[3]data1cf!B37</f>
        <v>9390.0799829893367</v>
      </c>
      <c r="D37" s="152">
        <f>+[3]data1cf!C37</f>
        <v>44058.299913760537</v>
      </c>
      <c r="E37" s="152">
        <f>+[3]data1cf!D37</f>
        <v>50350.642429518266</v>
      </c>
      <c r="F37" s="152">
        <f>+[3]data1cf!E37</f>
        <v>26939.724775105569</v>
      </c>
      <c r="G37" s="152">
        <f>+[3]data1cf!F37</f>
        <v>26791.226175260883</v>
      </c>
      <c r="H37" s="152">
        <f>+[3]data1cf!G37</f>
        <v>25985.560866443659</v>
      </c>
      <c r="I37" s="152">
        <f>+[3]data1cf!H37</f>
        <v>25519.298142093692</v>
      </c>
      <c r="J37" s="152">
        <f>+[3]data1cf!I37</f>
        <v>26362.882422945026</v>
      </c>
      <c r="K37" s="152">
        <f>+[3]data1cf!J37</f>
        <v>26846.396199644289</v>
      </c>
      <c r="L37" s="152">
        <f>+[3]data1cf!K37</f>
        <v>27402.965600889933</v>
      </c>
      <c r="M37" s="152">
        <f>+[3]data1cf!L37</f>
        <v>28065.697212075313</v>
      </c>
      <c r="N37" s="152">
        <f>+[3]data1cf!M37</f>
        <v>28767.48382778815</v>
      </c>
      <c r="O37" s="152">
        <f>+[3]data1cf!N37</f>
        <v>29203.637861816751</v>
      </c>
      <c r="P37" s="152">
        <f>+[3]data1cf!O37</f>
        <v>37829.278834998673</v>
      </c>
      <c r="Q37" s="152">
        <f>+[3]data1cf!P37</f>
        <v>46167.364428772496</v>
      </c>
      <c r="R37" s="152">
        <f>+[3]data1cf!Q37</f>
        <v>35890.166678936905</v>
      </c>
      <c r="S37" s="152">
        <f>+[3]data1cf!R37</f>
        <v>25192.483905362489</v>
      </c>
      <c r="T37" s="152">
        <f>+[3]data1cf!S37</f>
        <v>24965.823575379196</v>
      </c>
      <c r="U37" s="152">
        <f>+[3]data1cf!T37</f>
        <v>24714.1529628688</v>
      </c>
      <c r="V37" s="152">
        <f>+[3]data1cf!U37</f>
        <v>46972.937140781025</v>
      </c>
      <c r="W37" s="152">
        <f>+[3]data1cf!V37</f>
        <v>0</v>
      </c>
      <c r="X37" s="152">
        <f>+[3]data1cf!W37</f>
        <v>0</v>
      </c>
      <c r="Y37" s="152">
        <f>+[3]data1cf!X37</f>
        <v>0</v>
      </c>
      <c r="Z37" s="152">
        <f>+[3]data1cf!Y37</f>
        <v>0</v>
      </c>
      <c r="AA37" s="152">
        <f>+[3]data1cf!Z37</f>
        <v>0</v>
      </c>
      <c r="AB37" s="152">
        <f>+[3]data1cf!AA37</f>
        <v>0</v>
      </c>
      <c r="AC37" s="152">
        <f>+[3]data1cf!AB37</f>
        <v>0</v>
      </c>
      <c r="AD37" s="152">
        <f>+[3]data1cf!AC37</f>
        <v>0</v>
      </c>
      <c r="AE37" s="152">
        <f>+[3]data1cf!AD37</f>
        <v>0</v>
      </c>
      <c r="AF37" s="152">
        <f>+[3]data1cf!AE37</f>
        <v>0</v>
      </c>
      <c r="AG37" s="152"/>
      <c r="AH37" s="153">
        <f t="shared" si="0"/>
        <v>77222.816214709397</v>
      </c>
      <c r="AI37" s="153">
        <f t="shared" si="2"/>
        <v>164390.02020145403</v>
      </c>
      <c r="AJ37" s="154">
        <f t="shared" si="3"/>
        <v>163947.26635647682</v>
      </c>
      <c r="AK37" s="155">
        <f t="shared" si="1"/>
        <v>0.15757061839103703</v>
      </c>
      <c r="AL37" s="156">
        <f t="shared" si="6"/>
        <v>0.98328981727957021</v>
      </c>
    </row>
    <row r="38" spans="1:38" x14ac:dyDescent="0.25">
      <c r="A38" s="148"/>
      <c r="B38" s="152">
        <f>+[3]data1cf!A38</f>
        <v>-195145.43242784304</v>
      </c>
      <c r="C38" s="152">
        <f>+[3]data1cf!B38</f>
        <v>8724.9632788584131</v>
      </c>
      <c r="D38" s="152">
        <f>+[3]data1cf!C38</f>
        <v>43659.733111293928</v>
      </c>
      <c r="E38" s="152">
        <f>+[3]data1cf!D38</f>
        <v>48721.40136470829</v>
      </c>
      <c r="F38" s="152">
        <f>+[3]data1cf!E38</f>
        <v>29502.99734471555</v>
      </c>
      <c r="G38" s="152">
        <f>+[3]data1cf!F38</f>
        <v>29173.503864463746</v>
      </c>
      <c r="H38" s="152">
        <f>+[3]data1cf!G38</f>
        <v>28141.569286399506</v>
      </c>
      <c r="I38" s="152">
        <f>+[3]data1cf!H38</f>
        <v>27485.303454412162</v>
      </c>
      <c r="J38" s="152">
        <f>+[3]data1cf!I38</f>
        <v>28254.446986367708</v>
      </c>
      <c r="K38" s="152">
        <f>+[3]data1cf!J38</f>
        <v>28639.297864191874</v>
      </c>
      <c r="L38" s="152">
        <f>+[3]data1cf!K38</f>
        <v>29102.222682051135</v>
      </c>
      <c r="M38" s="152">
        <f>+[3]data1cf!L38</f>
        <v>29682.262954506543</v>
      </c>
      <c r="N38" s="152">
        <f>+[3]data1cf!M38</f>
        <v>30304.438618939952</v>
      </c>
      <c r="O38" s="152">
        <f>+[3]data1cf!N38</f>
        <v>30643.717548702611</v>
      </c>
      <c r="P38" s="152">
        <f>+[3]data1cf!O38</f>
        <v>39898.605838683638</v>
      </c>
      <c r="Q38" s="152">
        <f>+[3]data1cf!P38</f>
        <v>48894.875717023875</v>
      </c>
      <c r="R38" s="152">
        <f>+[3]data1cf!Q38</f>
        <v>37672.740473572616</v>
      </c>
      <c r="S38" s="152">
        <f>+[3]data1cf!R38</f>
        <v>26007.805296733248</v>
      </c>
      <c r="T38" s="152">
        <f>+[3]data1cf!S38</f>
        <v>25738.302800821402</v>
      </c>
      <c r="U38" s="152">
        <f>+[3]data1cf!T38</f>
        <v>25443.743871168823</v>
      </c>
      <c r="V38" s="152">
        <f>+[3]data1cf!U38</f>
        <v>49651.493865849538</v>
      </c>
      <c r="W38" s="152">
        <f>+[3]data1cf!V38</f>
        <v>0</v>
      </c>
      <c r="X38" s="152">
        <f>+[3]data1cf!W38</f>
        <v>0</v>
      </c>
      <c r="Y38" s="152">
        <f>+[3]data1cf!X38</f>
        <v>0</v>
      </c>
      <c r="Z38" s="152">
        <f>+[3]data1cf!Y38</f>
        <v>0</v>
      </c>
      <c r="AA38" s="152">
        <f>+[3]data1cf!Z38</f>
        <v>0</v>
      </c>
      <c r="AB38" s="152">
        <f>+[3]data1cf!AA38</f>
        <v>0</v>
      </c>
      <c r="AC38" s="152">
        <f>+[3]data1cf!AB38</f>
        <v>0</v>
      </c>
      <c r="AD38" s="152">
        <f>+[3]data1cf!AC38</f>
        <v>0</v>
      </c>
      <c r="AE38" s="152">
        <f>+[3]data1cf!AD38</f>
        <v>0</v>
      </c>
      <c r="AF38" s="152">
        <f>+[3]data1cf!AE38</f>
        <v>0</v>
      </c>
      <c r="AG38" s="152"/>
      <c r="AH38" s="153">
        <f t="shared" si="0"/>
        <v>70789.644915988887</v>
      </c>
      <c r="AI38" s="153">
        <f t="shared" si="2"/>
        <v>162428.92077100417</v>
      </c>
      <c r="AJ38" s="154">
        <f t="shared" si="3"/>
        <v>161963.36081829789</v>
      </c>
      <c r="AK38" s="155">
        <f t="shared" si="1"/>
        <v>0.14805867075920107</v>
      </c>
      <c r="AL38" s="156">
        <f t="shared" si="6"/>
        <v>0.98245391461468368</v>
      </c>
    </row>
    <row r="39" spans="1:38" x14ac:dyDescent="0.25">
      <c r="A39" s="148"/>
      <c r="B39" s="152">
        <f>+[3]data1cf!A39</f>
        <v>-200284.42071435734</v>
      </c>
      <c r="C39" s="152">
        <f>+[3]data1cf!B39</f>
        <v>7607.7109787956288</v>
      </c>
      <c r="D39" s="152">
        <f>+[3]data1cf!C39</f>
        <v>48441.280279967541</v>
      </c>
      <c r="E39" s="152">
        <f>+[3]data1cf!D39</f>
        <v>49135.335809502561</v>
      </c>
      <c r="F39" s="152">
        <f>+[3]data1cf!E39</f>
        <v>30331.518322869524</v>
      </c>
      <c r="G39" s="152">
        <f>+[3]data1cf!F39</f>
        <v>29943.522263869643</v>
      </c>
      <c r="H39" s="152">
        <f>+[3]data1cf!G39</f>
        <v>28838.451165520644</v>
      </c>
      <c r="I39" s="152">
        <f>+[3]data1cf!H39</f>
        <v>28120.771045229289</v>
      </c>
      <c r="J39" s="152">
        <f>+[3]data1cf!I39</f>
        <v>28865.853256972237</v>
      </c>
      <c r="K39" s="152">
        <f>+[3]data1cf!J39</f>
        <v>29218.813542101547</v>
      </c>
      <c r="L39" s="152">
        <f>+[3]data1cf!K39</f>
        <v>29651.469826389162</v>
      </c>
      <c r="M39" s="152">
        <f>+[3]data1cf!L39</f>
        <v>30204.781958551801</v>
      </c>
      <c r="N39" s="152">
        <f>+[3]data1cf!M39</f>
        <v>30801.225149580678</v>
      </c>
      <c r="O39" s="152">
        <f>+[3]data1cf!N39</f>
        <v>31109.191351584086</v>
      </c>
      <c r="P39" s="152">
        <f>+[3]data1cf!O39</f>
        <v>40567.469873488051</v>
      </c>
      <c r="Q39" s="152">
        <f>+[3]data1cf!P39</f>
        <v>49776.483216460227</v>
      </c>
      <c r="R39" s="152">
        <f>+[3]data1cf!Q39</f>
        <v>38248.917896712446</v>
      </c>
      <c r="S39" s="152">
        <f>+[3]data1cf!R39</f>
        <v>26271.339844208662</v>
      </c>
      <c r="T39" s="152">
        <f>+[3]data1cf!S39</f>
        <v>25987.989568844037</v>
      </c>
      <c r="U39" s="152">
        <f>+[3]data1cf!T39</f>
        <v>25679.567942382928</v>
      </c>
      <c r="V39" s="152">
        <f>+[3]data1cf!U39</f>
        <v>50517.277889056888</v>
      </c>
      <c r="W39" s="152">
        <f>+[3]data1cf!V39</f>
        <v>0</v>
      </c>
      <c r="X39" s="152">
        <f>+[3]data1cf!W39</f>
        <v>0</v>
      </c>
      <c r="Y39" s="152">
        <f>+[3]data1cf!X39</f>
        <v>0</v>
      </c>
      <c r="Z39" s="152">
        <f>+[3]data1cf!Y39</f>
        <v>0</v>
      </c>
      <c r="AA39" s="152">
        <f>+[3]data1cf!Z39</f>
        <v>0</v>
      </c>
      <c r="AB39" s="152">
        <f>+[3]data1cf!AA39</f>
        <v>0</v>
      </c>
      <c r="AC39" s="152">
        <f>+[3]data1cf!AB39</f>
        <v>0</v>
      </c>
      <c r="AD39" s="152">
        <f>+[3]data1cf!AC39</f>
        <v>0</v>
      </c>
      <c r="AE39" s="152">
        <f>+[3]data1cf!AD39</f>
        <v>0</v>
      </c>
      <c r="AF39" s="152">
        <f>+[3]data1cf!AE39</f>
        <v>0</v>
      </c>
      <c r="AG39" s="152"/>
      <c r="AH39" s="153">
        <f t="shared" si="0"/>
        <v>72653.587970384076</v>
      </c>
      <c r="AI39" s="153">
        <f t="shared" si="2"/>
        <v>166158.44484366654</v>
      </c>
      <c r="AJ39" s="154">
        <f t="shared" si="3"/>
        <v>165683.95134337325</v>
      </c>
      <c r="AK39" s="155">
        <f t="shared" si="1"/>
        <v>0.14838450551033025</v>
      </c>
      <c r="AL39" s="156">
        <f t="shared" si="6"/>
        <v>0.98400939373413499</v>
      </c>
    </row>
    <row r="40" spans="1:38" x14ac:dyDescent="0.25">
      <c r="A40" s="148"/>
      <c r="B40" s="152">
        <f>+[3]data1cf!A40</f>
        <v>-199074.99834802796</v>
      </c>
      <c r="C40" s="152">
        <f>+[3]data1cf!B40</f>
        <v>10500.221657895454</v>
      </c>
      <c r="D40" s="152">
        <f>+[3]data1cf!C40</f>
        <v>47417.153688640421</v>
      </c>
      <c r="E40" s="152">
        <f>+[3]data1cf!D40</f>
        <v>49550.977185891825</v>
      </c>
      <c r="F40" s="152">
        <f>+[3]data1cf!E40</f>
        <v>30136.532122067627</v>
      </c>
      <c r="G40" s="152">
        <f>+[3]data1cf!F40</f>
        <v>29762.304206383371</v>
      </c>
      <c r="H40" s="152">
        <f>+[3]data1cf!G40</f>
        <v>28674.445239780456</v>
      </c>
      <c r="I40" s="152">
        <f>+[3]data1cf!H40</f>
        <v>27971.218511819287</v>
      </c>
      <c r="J40" s="152">
        <f>+[3]data1cf!I40</f>
        <v>28721.963374887215</v>
      </c>
      <c r="K40" s="152">
        <f>+[3]data1cf!J40</f>
        <v>29082.42887192405</v>
      </c>
      <c r="L40" s="152">
        <f>+[3]data1cf!K40</f>
        <v>29522.208628665037</v>
      </c>
      <c r="M40" s="152">
        <f>+[3]data1cf!L40</f>
        <v>30081.811028265271</v>
      </c>
      <c r="N40" s="152">
        <f>+[3]data1cf!M40</f>
        <v>30684.310163993949</v>
      </c>
      <c r="O40" s="152">
        <f>+[3]data1cf!N40</f>
        <v>30999.645581724682</v>
      </c>
      <c r="P40" s="152">
        <f>+[3]data1cf!O40</f>
        <v>40410.057737358351</v>
      </c>
      <c r="Q40" s="152">
        <f>+[3]data1cf!P40</f>
        <v>49569.003500863284</v>
      </c>
      <c r="R40" s="152">
        <f>+[3]data1cf!Q40</f>
        <v>38113.318859768209</v>
      </c>
      <c r="S40" s="152">
        <f>+[3]data1cf!R40</f>
        <v>26209.318964174061</v>
      </c>
      <c r="T40" s="152">
        <f>+[3]data1cf!S40</f>
        <v>25929.227659887016</v>
      </c>
      <c r="U40" s="152">
        <f>+[3]data1cf!T40</f>
        <v>25624.068515191466</v>
      </c>
      <c r="V40" s="152">
        <f>+[3]data1cf!U40</f>
        <v>50313.52210996201</v>
      </c>
      <c r="W40" s="152">
        <f>+[3]data1cf!V40</f>
        <v>0</v>
      </c>
      <c r="X40" s="152">
        <f>+[3]data1cf!W40</f>
        <v>0</v>
      </c>
      <c r="Y40" s="152">
        <f>+[3]data1cf!X40</f>
        <v>0</v>
      </c>
      <c r="Z40" s="152">
        <f>+[3]data1cf!Y40</f>
        <v>0</v>
      </c>
      <c r="AA40" s="152">
        <f>+[3]data1cf!Z40</f>
        <v>0</v>
      </c>
      <c r="AB40" s="152">
        <f>+[3]data1cf!AA40</f>
        <v>0</v>
      </c>
      <c r="AC40" s="152">
        <f>+[3]data1cf!AB40</f>
        <v>0</v>
      </c>
      <c r="AD40" s="152">
        <f>+[3]data1cf!AC40</f>
        <v>0</v>
      </c>
      <c r="AE40" s="152">
        <f>+[3]data1cf!AD40</f>
        <v>0</v>
      </c>
      <c r="AF40" s="152">
        <f>+[3]data1cf!AE40</f>
        <v>0</v>
      </c>
      <c r="AG40" s="152"/>
      <c r="AH40" s="153">
        <f t="shared" si="0"/>
        <v>75074.405364680963</v>
      </c>
      <c r="AI40" s="153">
        <f t="shared" si="2"/>
        <v>168305.93324423689</v>
      </c>
      <c r="AJ40" s="154">
        <f t="shared" si="3"/>
        <v>167832.94160312612</v>
      </c>
      <c r="AK40" s="155">
        <f t="shared" si="1"/>
        <v>0.15067510008811952</v>
      </c>
      <c r="AL40" s="156">
        <f t="shared" si="6"/>
        <v>0.98484168011465489</v>
      </c>
    </row>
    <row r="41" spans="1:38" x14ac:dyDescent="0.25">
      <c r="A41" s="148"/>
      <c r="B41" s="152">
        <f>+[3]data1cf!A41</f>
        <v>-155940.99657568612</v>
      </c>
      <c r="C41" s="152">
        <f>+[3]data1cf!B41</f>
        <v>6165.3521465277736</v>
      </c>
      <c r="D41" s="152">
        <f>+[3]data1cf!C41</f>
        <v>39421.44787946374</v>
      </c>
      <c r="E41" s="152">
        <f>+[3]data1cf!D41</f>
        <v>44207.487539644993</v>
      </c>
      <c r="F41" s="152">
        <f>+[3]data1cf!E41</f>
        <v>23182.356835486149</v>
      </c>
      <c r="G41" s="152">
        <f>+[3]data1cf!F41</f>
        <v>23299.169216978415</v>
      </c>
      <c r="H41" s="152">
        <f>+[3]data1cf!G41</f>
        <v>22825.180261300135</v>
      </c>
      <c r="I41" s="152">
        <f>+[3]data1cf!H41</f>
        <v>22637.433210050818</v>
      </c>
      <c r="J41" s="152">
        <f>+[3]data1cf!I41</f>
        <v>23590.136312917901</v>
      </c>
      <c r="K41" s="152">
        <f>+[3]data1cf!J41</f>
        <v>24218.274901453253</v>
      </c>
      <c r="L41" s="152">
        <f>+[3]data1cf!K41</f>
        <v>24912.113026870284</v>
      </c>
      <c r="M41" s="152">
        <f>+[3]data1cf!L41</f>
        <v>25696.057570582816</v>
      </c>
      <c r="N41" s="152">
        <f>+[3]data1cf!M41</f>
        <v>26514.541739075008</v>
      </c>
      <c r="O41" s="152">
        <f>+[3]data1cf!N41</f>
        <v>27092.699949807735</v>
      </c>
      <c r="P41" s="152">
        <f>+[3]data1cf!O41</f>
        <v>34795.960009518676</v>
      </c>
      <c r="Q41" s="152">
        <f>+[3]data1cf!P41</f>
        <v>42169.247493832052</v>
      </c>
      <c r="R41" s="152">
        <f>+[3]data1cf!Q41</f>
        <v>33277.184468079424</v>
      </c>
      <c r="S41" s="152">
        <f>+[3]data1cf!R41</f>
        <v>23997.346684006086</v>
      </c>
      <c r="T41" s="152">
        <f>+[3]data1cf!S41</f>
        <v>23833.486456763567</v>
      </c>
      <c r="U41" s="152">
        <f>+[3]data1cf!T41</f>
        <v>23644.683597657502</v>
      </c>
      <c r="V41" s="152">
        <f>+[3]data1cf!U41</f>
        <v>43046.580153801013</v>
      </c>
      <c r="W41" s="152">
        <f>+[3]data1cf!V41</f>
        <v>0</v>
      </c>
      <c r="X41" s="152">
        <f>+[3]data1cf!W41</f>
        <v>0</v>
      </c>
      <c r="Y41" s="152">
        <f>+[3]data1cf!X41</f>
        <v>0</v>
      </c>
      <c r="Z41" s="152">
        <f>+[3]data1cf!Y41</f>
        <v>0</v>
      </c>
      <c r="AA41" s="152">
        <f>+[3]data1cf!Z41</f>
        <v>0</v>
      </c>
      <c r="AB41" s="152">
        <f>+[3]data1cf!AA41</f>
        <v>0</v>
      </c>
      <c r="AC41" s="152">
        <f>+[3]data1cf!AB41</f>
        <v>0</v>
      </c>
      <c r="AD41" s="152">
        <f>+[3]data1cf!AC41</f>
        <v>0</v>
      </c>
      <c r="AE41" s="152">
        <f>+[3]data1cf!AD41</f>
        <v>0</v>
      </c>
      <c r="AF41" s="152">
        <f>+[3]data1cf!AE41</f>
        <v>0</v>
      </c>
      <c r="AG41" s="152"/>
      <c r="AH41" s="153">
        <f t="shared" si="0"/>
        <v>72113.070755518129</v>
      </c>
      <c r="AI41" s="153">
        <f t="shared" si="2"/>
        <v>151312.03617811683</v>
      </c>
      <c r="AJ41" s="154">
        <f t="shared" si="3"/>
        <v>150908.00374657396</v>
      </c>
      <c r="AK41" s="155">
        <f t="shared" si="1"/>
        <v>0.15998120903968818</v>
      </c>
      <c r="AL41" s="156">
        <f t="shared" si="6"/>
        <v>0.97686064562210784</v>
      </c>
    </row>
    <row r="42" spans="1:38" x14ac:dyDescent="0.25">
      <c r="A42" s="148"/>
      <c r="B42" s="152">
        <f>+[3]data1cf!A42</f>
        <v>-174007.88180498951</v>
      </c>
      <c r="C42" s="152">
        <f>+[3]data1cf!B42</f>
        <v>6413.5397424685652</v>
      </c>
      <c r="D42" s="152">
        <f>+[3]data1cf!C42</f>
        <v>46838.910162016051</v>
      </c>
      <c r="E42" s="152">
        <f>+[3]data1cf!D42</f>
        <v>46070.376810500544</v>
      </c>
      <c r="F42" s="152">
        <f>+[3]data1cf!E42</f>
        <v>26095.146783199358</v>
      </c>
      <c r="G42" s="152">
        <f>+[3]data1cf!F42</f>
        <v>26006.284561651941</v>
      </c>
      <c r="H42" s="152">
        <f>+[3]data1cf!G42</f>
        <v>25275.173183351391</v>
      </c>
      <c r="I42" s="152">
        <f>+[3]data1cf!H42</f>
        <v>24871.514976760154</v>
      </c>
      <c r="J42" s="152">
        <f>+[3]data1cf!I42</f>
        <v>25739.626894259767</v>
      </c>
      <c r="K42" s="152">
        <f>+[3]data1cf!J42</f>
        <v>26255.649314010261</v>
      </c>
      <c r="L42" s="152">
        <f>+[3]data1cf!K42</f>
        <v>26843.073863134559</v>
      </c>
      <c r="M42" s="152">
        <f>+[3]data1cf!L42</f>
        <v>27533.051614914242</v>
      </c>
      <c r="N42" s="152">
        <f>+[3]data1cf!M42</f>
        <v>28261.069407975214</v>
      </c>
      <c r="O42" s="152">
        <f>+[3]data1cf!N42</f>
        <v>28729.143020903299</v>
      </c>
      <c r="P42" s="152">
        <f>+[3]data1cf!O42</f>
        <v>37147.451991419868</v>
      </c>
      <c r="Q42" s="152">
        <f>+[3]data1cf!P42</f>
        <v>45268.671081040447</v>
      </c>
      <c r="R42" s="152">
        <f>+[3]data1cf!Q42</f>
        <v>35302.822744566722</v>
      </c>
      <c r="S42" s="152">
        <f>+[3]data1cf!R42</f>
        <v>24923.841970187103</v>
      </c>
      <c r="T42" s="152">
        <f>+[3]data1cf!S42</f>
        <v>24711.297794255406</v>
      </c>
      <c r="U42" s="152">
        <f>+[3]data1cf!T42</f>
        <v>24473.758542255717</v>
      </c>
      <c r="V42" s="152">
        <f>+[3]data1cf!U42</f>
        <v>46090.373933541239</v>
      </c>
      <c r="W42" s="152">
        <f>+[3]data1cf!V42</f>
        <v>0</v>
      </c>
      <c r="X42" s="152">
        <f>+[3]data1cf!W42</f>
        <v>0</v>
      </c>
      <c r="Y42" s="152">
        <f>+[3]data1cf!X42</f>
        <v>0</v>
      </c>
      <c r="Z42" s="152">
        <f>+[3]data1cf!Y42</f>
        <v>0</v>
      </c>
      <c r="AA42" s="152">
        <f>+[3]data1cf!Z42</f>
        <v>0</v>
      </c>
      <c r="AB42" s="152">
        <f>+[3]data1cf!AA42</f>
        <v>0</v>
      </c>
      <c r="AC42" s="152">
        <f>+[3]data1cf!AB42</f>
        <v>0</v>
      </c>
      <c r="AD42" s="152">
        <f>+[3]data1cf!AC42</f>
        <v>0</v>
      </c>
      <c r="AE42" s="152">
        <f>+[3]data1cf!AD42</f>
        <v>0</v>
      </c>
      <c r="AF42" s="152">
        <f>+[3]data1cf!AE42</f>
        <v>0</v>
      </c>
      <c r="AG42" s="152"/>
      <c r="AH42" s="153">
        <f t="shared" si="0"/>
        <v>75008.037896122769</v>
      </c>
      <c r="AI42" s="153">
        <f t="shared" si="2"/>
        <v>160283.36847980271</v>
      </c>
      <c r="AJ42" s="154">
        <f t="shared" si="3"/>
        <v>159849.71867083031</v>
      </c>
      <c r="AK42" s="155">
        <f t="shared" si="1"/>
        <v>0.15707026124000556</v>
      </c>
      <c r="AL42" s="156">
        <f t="shared" si="6"/>
        <v>0.98149141696452635</v>
      </c>
    </row>
    <row r="43" spans="1:38" x14ac:dyDescent="0.25">
      <c r="A43" s="148"/>
      <c r="B43" s="152">
        <f>+[3]data1cf!A43</f>
        <v>-172833.57900344458</v>
      </c>
      <c r="C43" s="152">
        <f>+[3]data1cf!B43</f>
        <v>5980.2135532105458</v>
      </c>
      <c r="D43" s="152">
        <f>+[3]data1cf!C43</f>
        <v>42292.731839134402</v>
      </c>
      <c r="E43" s="152">
        <f>+[3]data1cf!D43</f>
        <v>42915.01087970614</v>
      </c>
      <c r="F43" s="152">
        <f>+[3]data1cf!E43</f>
        <v>25905.822649432215</v>
      </c>
      <c r="G43" s="152">
        <f>+[3]data1cf!F43</f>
        <v>25830.328767777661</v>
      </c>
      <c r="H43" s="152">
        <f>+[3]data1cf!G43</f>
        <v>25115.929710244956</v>
      </c>
      <c r="I43" s="152">
        <f>+[3]data1cf!H43</f>
        <v>24726.305194098146</v>
      </c>
      <c r="J43" s="152">
        <f>+[3]data1cf!I43</f>
        <v>25599.915329176605</v>
      </c>
      <c r="K43" s="152">
        <f>+[3]data1cf!J43</f>
        <v>26123.225022268889</v>
      </c>
      <c r="L43" s="152">
        <f>+[3]data1cf!K43</f>
        <v>26717.566190344194</v>
      </c>
      <c r="M43" s="152">
        <f>+[3]data1cf!L43</f>
        <v>27413.65155091307</v>
      </c>
      <c r="N43" s="152">
        <f>+[3]data1cf!M43</f>
        <v>28147.549434358538</v>
      </c>
      <c r="O43" s="152">
        <f>+[3]data1cf!N43</f>
        <v>28622.778273545526</v>
      </c>
      <c r="P43" s="152">
        <f>+[3]data1cf!O43</f>
        <v>36994.610835508909</v>
      </c>
      <c r="Q43" s="152">
        <f>+[3]data1cf!P43</f>
        <v>45067.216222859817</v>
      </c>
      <c r="R43" s="152">
        <f>+[3]data1cf!Q43</f>
        <v>35171.16127260818</v>
      </c>
      <c r="S43" s="152">
        <f>+[3]data1cf!R43</f>
        <v>24863.622070831276</v>
      </c>
      <c r="T43" s="152">
        <f>+[3]data1cf!S43</f>
        <v>24654.242231010212</v>
      </c>
      <c r="U43" s="152">
        <f>+[3]data1cf!T43</f>
        <v>24419.870723864413</v>
      </c>
      <c r="V43" s="152">
        <f>+[3]data1cf!U43</f>
        <v>45892.534875092446</v>
      </c>
      <c r="W43" s="152">
        <f>+[3]data1cf!V43</f>
        <v>0</v>
      </c>
      <c r="X43" s="152">
        <f>+[3]data1cf!W43</f>
        <v>0</v>
      </c>
      <c r="Y43" s="152">
        <f>+[3]data1cf!X43</f>
        <v>0</v>
      </c>
      <c r="Z43" s="152">
        <f>+[3]data1cf!Y43</f>
        <v>0</v>
      </c>
      <c r="AA43" s="152">
        <f>+[3]data1cf!Z43</f>
        <v>0</v>
      </c>
      <c r="AB43" s="152">
        <f>+[3]data1cf!AA43</f>
        <v>0</v>
      </c>
      <c r="AC43" s="152">
        <f>+[3]data1cf!AB43</f>
        <v>0</v>
      </c>
      <c r="AD43" s="152">
        <f>+[3]data1cf!AC43</f>
        <v>0</v>
      </c>
      <c r="AE43" s="152">
        <f>+[3]data1cf!AD43</f>
        <v>0</v>
      </c>
      <c r="AF43" s="152">
        <f>+[3]data1cf!AE43</f>
        <v>0</v>
      </c>
      <c r="AG43" s="152"/>
      <c r="AH43" s="153">
        <f t="shared" si="0"/>
        <v>68803.646345890476</v>
      </c>
      <c r="AI43" s="153">
        <f t="shared" si="2"/>
        <v>153062.41744164506</v>
      </c>
      <c r="AJ43" s="154">
        <f t="shared" si="3"/>
        <v>152633.01829032775</v>
      </c>
      <c r="AK43" s="155">
        <f t="shared" si="1"/>
        <v>0.15177428126335149</v>
      </c>
      <c r="AL43" s="156">
        <f t="shared" si="6"/>
        <v>0.97784712927145634</v>
      </c>
    </row>
    <row r="44" spans="1:38" x14ac:dyDescent="0.25">
      <c r="A44" s="148"/>
      <c r="B44" s="152">
        <f>+[3]data1cf!A44</f>
        <v>-153590.72541249573</v>
      </c>
      <c r="C44" s="152">
        <f>+[3]data1cf!B44</f>
        <v>8505.7152760632453</v>
      </c>
      <c r="D44" s="152">
        <f>+[3]data1cf!C44</f>
        <v>42143.002181433811</v>
      </c>
      <c r="E44" s="152">
        <f>+[3]data1cf!D44</f>
        <v>42415.492714517008</v>
      </c>
      <c r="F44" s="152">
        <f>+[3]data1cf!E44</f>
        <v>22803.440042045833</v>
      </c>
      <c r="G44" s="152">
        <f>+[3]data1cf!F44</f>
        <v>22947.00806416975</v>
      </c>
      <c r="H44" s="152">
        <f>+[3]data1cf!G44</f>
        <v>22506.467453772064</v>
      </c>
      <c r="I44" s="152">
        <f>+[3]data1cf!H44</f>
        <v>22346.807687949666</v>
      </c>
      <c r="J44" s="152">
        <f>+[3]data1cf!I44</f>
        <v>23310.515024313951</v>
      </c>
      <c r="K44" s="152">
        <f>+[3]data1cf!J44</f>
        <v>23953.238495361111</v>
      </c>
      <c r="L44" s="152">
        <f>+[3]data1cf!K44</f>
        <v>24660.919668794246</v>
      </c>
      <c r="M44" s="152">
        <f>+[3]data1cf!L44</f>
        <v>25457.088092748323</v>
      </c>
      <c r="N44" s="152">
        <f>+[3]data1cf!M44</f>
        <v>26287.340781974126</v>
      </c>
      <c r="O44" s="152">
        <f>+[3]data1cf!N44</f>
        <v>26879.819593764994</v>
      </c>
      <c r="P44" s="152">
        <f>+[3]data1cf!O44</f>
        <v>34490.060917041366</v>
      </c>
      <c r="Q44" s="152">
        <f>+[3]data1cf!P44</f>
        <v>41766.052046079298</v>
      </c>
      <c r="R44" s="152">
        <f>+[3]data1cf!Q44</f>
        <v>33013.674783490205</v>
      </c>
      <c r="S44" s="152">
        <f>+[3]data1cf!R44</f>
        <v>23876.821473030068</v>
      </c>
      <c r="T44" s="152">
        <f>+[3]data1cf!S44</f>
        <v>23719.294406111614</v>
      </c>
      <c r="U44" s="152">
        <f>+[3]data1cf!T44</f>
        <v>23536.831529651288</v>
      </c>
      <c r="V44" s="152">
        <f>+[3]data1cf!U44</f>
        <v>42650.621433942317</v>
      </c>
      <c r="W44" s="152">
        <f>+[3]data1cf!V44</f>
        <v>0</v>
      </c>
      <c r="X44" s="152">
        <f>+[3]data1cf!W44</f>
        <v>0</v>
      </c>
      <c r="Y44" s="152">
        <f>+[3]data1cf!X44</f>
        <v>0</v>
      </c>
      <c r="Z44" s="152">
        <f>+[3]data1cf!Y44</f>
        <v>0</v>
      </c>
      <c r="AA44" s="152">
        <f>+[3]data1cf!Z44</f>
        <v>0</v>
      </c>
      <c r="AB44" s="152">
        <f>+[3]data1cf!AA44</f>
        <v>0</v>
      </c>
      <c r="AC44" s="152">
        <f>+[3]data1cf!AB44</f>
        <v>0</v>
      </c>
      <c r="AD44" s="152">
        <f>+[3]data1cf!AC44</f>
        <v>0</v>
      </c>
      <c r="AE44" s="152">
        <f>+[3]data1cf!AD44</f>
        <v>0</v>
      </c>
      <c r="AF44" s="152">
        <f>+[3]data1cf!AE44</f>
        <v>0</v>
      </c>
      <c r="AG44" s="152"/>
      <c r="AH44" s="153">
        <f t="shared" si="0"/>
        <v>75775.325411617101</v>
      </c>
      <c r="AI44" s="153">
        <f t="shared" si="2"/>
        <v>154396.27705203521</v>
      </c>
      <c r="AJ44" s="154">
        <f t="shared" si="3"/>
        <v>153995.35482211545</v>
      </c>
      <c r="AK44" s="155">
        <f t="shared" si="1"/>
        <v>0.16488810181617741</v>
      </c>
      <c r="AL44" s="156">
        <f t="shared" si="6"/>
        <v>0.97857053673332317</v>
      </c>
    </row>
    <row r="45" spans="1:38" x14ac:dyDescent="0.25">
      <c r="A45" s="148"/>
      <c r="B45" s="152">
        <f>+[3]data1cf!A45</f>
        <v>-172194.71518243896</v>
      </c>
      <c r="C45" s="152">
        <f>+[3]data1cf!B45</f>
        <v>7555.5580331380552</v>
      </c>
      <c r="D45" s="152">
        <f>+[3]data1cf!C45</f>
        <v>47221.376593531837</v>
      </c>
      <c r="E45" s="152">
        <f>+[3]data1cf!D45</f>
        <v>44662.55820419587</v>
      </c>
      <c r="F45" s="152">
        <f>+[3]data1cf!E45</f>
        <v>25802.823372458479</v>
      </c>
      <c r="G45" s="152">
        <f>+[3]data1cf!F45</f>
        <v>25734.602358324693</v>
      </c>
      <c r="H45" s="152">
        <f>+[3]data1cf!G45</f>
        <v>25029.295416632514</v>
      </c>
      <c r="I45" s="152">
        <f>+[3]data1cf!H45</f>
        <v>24647.305743124482</v>
      </c>
      <c r="J45" s="152">
        <f>+[3]data1cf!I45</f>
        <v>25523.907110350665</v>
      </c>
      <c r="K45" s="152">
        <f>+[3]data1cf!J45</f>
        <v>26051.181347584316</v>
      </c>
      <c r="L45" s="152">
        <f>+[3]data1cf!K45</f>
        <v>26649.285410209115</v>
      </c>
      <c r="M45" s="152">
        <f>+[3]data1cf!L45</f>
        <v>27348.69353410881</v>
      </c>
      <c r="N45" s="152">
        <f>+[3]data1cf!M45</f>
        <v>28085.790402522965</v>
      </c>
      <c r="O45" s="152">
        <f>+[3]data1cf!N45</f>
        <v>28564.911947391978</v>
      </c>
      <c r="P45" s="152">
        <f>+[3]data1cf!O45</f>
        <v>36911.459637416112</v>
      </c>
      <c r="Q45" s="152">
        <f>+[3]data1cf!P45</f>
        <v>44957.617386607373</v>
      </c>
      <c r="R45" s="152">
        <f>+[3]data1cf!Q45</f>
        <v>35099.53259988092</v>
      </c>
      <c r="S45" s="152">
        <f>+[3]data1cf!R45</f>
        <v>24830.860235508764</v>
      </c>
      <c r="T45" s="152">
        <f>+[3]data1cf!S45</f>
        <v>24623.20191066312</v>
      </c>
      <c r="U45" s="152">
        <f>+[3]data1cf!T45</f>
        <v>24390.553772974235</v>
      </c>
      <c r="V45" s="152">
        <f>+[3]data1cf!U45</f>
        <v>45784.903166593664</v>
      </c>
      <c r="W45" s="152">
        <f>+[3]data1cf!V45</f>
        <v>0</v>
      </c>
      <c r="X45" s="152">
        <f>+[3]data1cf!W45</f>
        <v>0</v>
      </c>
      <c r="Y45" s="152">
        <f>+[3]data1cf!X45</f>
        <v>0</v>
      </c>
      <c r="Z45" s="152">
        <f>+[3]data1cf!Y45</f>
        <v>0</v>
      </c>
      <c r="AA45" s="152">
        <f>+[3]data1cf!Z45</f>
        <v>0</v>
      </c>
      <c r="AB45" s="152">
        <f>+[3]data1cf!AA45</f>
        <v>0</v>
      </c>
      <c r="AC45" s="152">
        <f>+[3]data1cf!AB45</f>
        <v>0</v>
      </c>
      <c r="AD45" s="152">
        <f>+[3]data1cf!AC45</f>
        <v>0</v>
      </c>
      <c r="AE45" s="152">
        <f>+[3]data1cf!AD45</f>
        <v>0</v>
      </c>
      <c r="AF45" s="152">
        <f>+[3]data1cf!AE45</f>
        <v>0</v>
      </c>
      <c r="AG45" s="152"/>
      <c r="AH45" s="153">
        <f t="shared" si="0"/>
        <v>75792.389271090506</v>
      </c>
      <c r="AI45" s="153">
        <f t="shared" si="2"/>
        <v>160465.67854407514</v>
      </c>
      <c r="AJ45" s="154">
        <f t="shared" si="3"/>
        <v>160034.9978484457</v>
      </c>
      <c r="AK45" s="155">
        <f t="shared" si="1"/>
        <v>0.15845096707344061</v>
      </c>
      <c r="AL45" s="156">
        <f t="shared" si="6"/>
        <v>0.98157521446910334</v>
      </c>
    </row>
    <row r="46" spans="1:38" x14ac:dyDescent="0.25">
      <c r="A46" s="148"/>
      <c r="B46" s="152">
        <f>+[3]data1cf!A46</f>
        <v>-182072.33114760788</v>
      </c>
      <c r="C46" s="152">
        <f>+[3]data1cf!B46</f>
        <v>11128.694220422229</v>
      </c>
      <c r="D46" s="152">
        <f>+[3]data1cf!C46</f>
        <v>49936.203518741677</v>
      </c>
      <c r="E46" s="152">
        <f>+[3]data1cf!D46</f>
        <v>47690.063800163989</v>
      </c>
      <c r="F46" s="152">
        <f>+[3]data1cf!E46</f>
        <v>27395.318156454414</v>
      </c>
      <c r="G46" s="152">
        <f>+[3]data1cf!F46</f>
        <v>27214.649716168613</v>
      </c>
      <c r="H46" s="152">
        <f>+[3]data1cf!G46</f>
        <v>26368.767544465161</v>
      </c>
      <c r="I46" s="152">
        <f>+[3]data1cf!H46</f>
        <v>25868.733866802904</v>
      </c>
      <c r="J46" s="152">
        <f>+[3]data1cf!I46</f>
        <v>26699.087126926388</v>
      </c>
      <c r="K46" s="152">
        <f>+[3]data1cf!J46</f>
        <v>27165.064663334604</v>
      </c>
      <c r="L46" s="152">
        <f>+[3]data1cf!K46</f>
        <v>27704.989774426998</v>
      </c>
      <c r="M46" s="152">
        <f>+[3]data1cf!L46</f>
        <v>28353.023913690638</v>
      </c>
      <c r="N46" s="152">
        <f>+[3]data1cf!M46</f>
        <v>29040.660562319907</v>
      </c>
      <c r="O46" s="152">
        <f>+[3]data1cf!N46</f>
        <v>29459.596116798573</v>
      </c>
      <c r="P46" s="152">
        <f>+[3]data1cf!O46</f>
        <v>38197.078848895901</v>
      </c>
      <c r="Q46" s="152">
        <f>+[3]data1cf!P46</f>
        <v>46652.149427923177</v>
      </c>
      <c r="R46" s="152">
        <f>+[3]data1cf!Q46</f>
        <v>36206.999477848061</v>
      </c>
      <c r="S46" s="152">
        <f>+[3]data1cf!R46</f>
        <v>25337.398275369211</v>
      </c>
      <c r="T46" s="152">
        <f>+[3]data1cf!S46</f>
        <v>25103.123223693408</v>
      </c>
      <c r="U46" s="152">
        <f>+[3]data1cf!T46</f>
        <v>24843.829686622179</v>
      </c>
      <c r="V46" s="152">
        <f>+[3]data1cf!U46</f>
        <v>47449.021007154428</v>
      </c>
      <c r="W46" s="152">
        <f>+[3]data1cf!V46</f>
        <v>0</v>
      </c>
      <c r="X46" s="152">
        <f>+[3]data1cf!W46</f>
        <v>0</v>
      </c>
      <c r="Y46" s="152">
        <f>+[3]data1cf!X46</f>
        <v>0</v>
      </c>
      <c r="Z46" s="152">
        <f>+[3]data1cf!Y46</f>
        <v>0</v>
      </c>
      <c r="AA46" s="152">
        <f>+[3]data1cf!Z46</f>
        <v>0</v>
      </c>
      <c r="AB46" s="152">
        <f>+[3]data1cf!AA46</f>
        <v>0</v>
      </c>
      <c r="AC46" s="152">
        <f>+[3]data1cf!AB46</f>
        <v>0</v>
      </c>
      <c r="AD46" s="152">
        <f>+[3]data1cf!AC46</f>
        <v>0</v>
      </c>
      <c r="AE46" s="152">
        <f>+[3]data1cf!AD46</f>
        <v>0</v>
      </c>
      <c r="AF46" s="152">
        <f>+[3]data1cf!AE46</f>
        <v>0</v>
      </c>
      <c r="AG46" s="152"/>
      <c r="AH46" s="153">
        <f t="shared" si="0"/>
        <v>80901.552178867481</v>
      </c>
      <c r="AI46" s="153">
        <f t="shared" si="2"/>
        <v>169139.44826814911</v>
      </c>
      <c r="AJ46" s="154">
        <f t="shared" si="3"/>
        <v>168691.67479065611</v>
      </c>
      <c r="AK46" s="155">
        <f t="shared" si="1"/>
        <v>0.16027663350105292</v>
      </c>
      <c r="AL46" s="156">
        <f t="shared" si="6"/>
        <v>0.98515292304619184</v>
      </c>
    </row>
    <row r="47" spans="1:38" x14ac:dyDescent="0.25">
      <c r="A47" s="148"/>
      <c r="B47" s="152">
        <f>+[3]data1cf!A47</f>
        <v>-185116.8220574978</v>
      </c>
      <c r="C47" s="152">
        <f>+[3]data1cf!B47</f>
        <v>12964.527976268655</v>
      </c>
      <c r="D47" s="152">
        <f>+[3]data1cf!C47</f>
        <v>47230.175046541015</v>
      </c>
      <c r="E47" s="152">
        <f>+[3]data1cf!D47</f>
        <v>50202.214382011007</v>
      </c>
      <c r="F47" s="152">
        <f>+[3]data1cf!E47</f>
        <v>27886.158852328561</v>
      </c>
      <c r="G47" s="152">
        <f>+[3]data1cf!F47</f>
        <v>27670.831728412457</v>
      </c>
      <c r="H47" s="152">
        <f>+[3]data1cf!G47</f>
        <v>26781.62128686806</v>
      </c>
      <c r="I47" s="152">
        <f>+[3]data1cf!H47</f>
        <v>26245.203941437743</v>
      </c>
      <c r="J47" s="152">
        <f>+[3]data1cf!I47</f>
        <v>27061.302553256486</v>
      </c>
      <c r="K47" s="152">
        <f>+[3]data1cf!J47</f>
        <v>27508.387145342356</v>
      </c>
      <c r="L47" s="152">
        <f>+[3]data1cf!K47</f>
        <v>28030.38026862382</v>
      </c>
      <c r="M47" s="152">
        <f>+[3]data1cf!L47</f>
        <v>28662.579855321259</v>
      </c>
      <c r="N47" s="152">
        <f>+[3]data1cf!M47</f>
        <v>29334.971814334298</v>
      </c>
      <c r="O47" s="152">
        <f>+[3]data1cf!N47</f>
        <v>29735.356769023369</v>
      </c>
      <c r="P47" s="152">
        <f>+[3]data1cf!O47</f>
        <v>38593.333979357834</v>
      </c>
      <c r="Q47" s="152">
        <f>+[3]data1cf!P47</f>
        <v>47174.44017242016</v>
      </c>
      <c r="R47" s="152">
        <f>+[3]data1cf!Q47</f>
        <v>36548.34427753104</v>
      </c>
      <c r="S47" s="152">
        <f>+[3]data1cf!R47</f>
        <v>25493.524051397173</v>
      </c>
      <c r="T47" s="152">
        <f>+[3]data1cf!S47</f>
        <v>25251.045159526409</v>
      </c>
      <c r="U47" s="152">
        <f>+[3]data1cf!T47</f>
        <v>24983.538944770989</v>
      </c>
      <c r="V47" s="152">
        <f>+[3]data1cf!U47</f>
        <v>47961.937449384743</v>
      </c>
      <c r="W47" s="152">
        <f>+[3]data1cf!V47</f>
        <v>0</v>
      </c>
      <c r="X47" s="152">
        <f>+[3]data1cf!W47</f>
        <v>0</v>
      </c>
      <c r="Y47" s="152">
        <f>+[3]data1cf!X47</f>
        <v>0</v>
      </c>
      <c r="Z47" s="152">
        <f>+[3]data1cf!Y47</f>
        <v>0</v>
      </c>
      <c r="AA47" s="152">
        <f>+[3]data1cf!Z47</f>
        <v>0</v>
      </c>
      <c r="AB47" s="152">
        <f>+[3]data1cf!AA47</f>
        <v>0</v>
      </c>
      <c r="AC47" s="152">
        <f>+[3]data1cf!AB47</f>
        <v>0</v>
      </c>
      <c r="AD47" s="152">
        <f>+[3]data1cf!AC47</f>
        <v>0</v>
      </c>
      <c r="AE47" s="152">
        <f>+[3]data1cf!AD47</f>
        <v>0</v>
      </c>
      <c r="AF47" s="152">
        <f>+[3]data1cf!AE47</f>
        <v>0</v>
      </c>
      <c r="AG47" s="152"/>
      <c r="AH47" s="153">
        <f t="shared" si="0"/>
        <v>81402.904908966593</v>
      </c>
      <c r="AI47" s="153">
        <f t="shared" si="2"/>
        <v>170666.67012917344</v>
      </c>
      <c r="AJ47" s="154">
        <f t="shared" si="3"/>
        <v>170213.87628525044</v>
      </c>
      <c r="AK47" s="155">
        <f t="shared" si="1"/>
        <v>0.15981534123420718</v>
      </c>
      <c r="AL47" s="156">
        <f t="shared" si="6"/>
        <v>0.98570671550976985</v>
      </c>
    </row>
    <row r="48" spans="1:38" x14ac:dyDescent="0.25">
      <c r="A48" s="148"/>
      <c r="B48" s="152">
        <f>+[3]data1cf!A48</f>
        <v>-155486.531302549</v>
      </c>
      <c r="C48" s="152">
        <f>+[3]data1cf!B48</f>
        <v>10010.022429187782</v>
      </c>
      <c r="D48" s="152">
        <f>+[3]data1cf!C48</f>
        <v>40012.775820512834</v>
      </c>
      <c r="E48" s="152">
        <f>+[3]data1cf!D48</f>
        <v>47115.675401480563</v>
      </c>
      <c r="F48" s="152">
        <f>+[3]data1cf!E48</f>
        <v>23109.086769153349</v>
      </c>
      <c r="G48" s="152">
        <f>+[3]data1cf!F48</f>
        <v>23231.072813037499</v>
      </c>
      <c r="H48" s="152">
        <f>+[3]data1cf!G48</f>
        <v>22763.551669078806</v>
      </c>
      <c r="I48" s="152">
        <f>+[3]data1cf!H48</f>
        <v>22581.235776601075</v>
      </c>
      <c r="J48" s="152">
        <f>+[3]data1cf!I48</f>
        <v>23536.066736908739</v>
      </c>
      <c r="K48" s="152">
        <f>+[3]data1cf!J48</f>
        <v>24167.025562835464</v>
      </c>
      <c r="L48" s="152">
        <f>+[3]data1cf!K48</f>
        <v>24863.540479210031</v>
      </c>
      <c r="M48" s="152">
        <f>+[3]data1cf!L48</f>
        <v>25649.848719997295</v>
      </c>
      <c r="N48" s="152">
        <f>+[3]data1cf!M48</f>
        <v>26470.608533986597</v>
      </c>
      <c r="O48" s="152">
        <f>+[3]data1cf!N48</f>
        <v>27051.535878755189</v>
      </c>
      <c r="P48" s="152">
        <f>+[3]data1cf!O48</f>
        <v>34736.809169057138</v>
      </c>
      <c r="Q48" s="152">
        <f>+[3]data1cf!P48</f>
        <v>42091.282732931126</v>
      </c>
      <c r="R48" s="152">
        <f>+[3]data1cf!Q48</f>
        <v>33226.230347271281</v>
      </c>
      <c r="S48" s="152">
        <f>+[3]data1cf!R48</f>
        <v>23974.041065580466</v>
      </c>
      <c r="T48" s="152">
        <f>+[3]data1cf!S48</f>
        <v>23811.405463598872</v>
      </c>
      <c r="U48" s="152">
        <f>+[3]data1cf!T48</f>
        <v>23623.828548966791</v>
      </c>
      <c r="V48" s="152">
        <f>+[3]data1cf!U48</f>
        <v>42970.014738460799</v>
      </c>
      <c r="W48" s="152">
        <f>+[3]data1cf!V48</f>
        <v>0</v>
      </c>
      <c r="X48" s="152">
        <f>+[3]data1cf!W48</f>
        <v>0</v>
      </c>
      <c r="Y48" s="152">
        <f>+[3]data1cf!X48</f>
        <v>0</v>
      </c>
      <c r="Z48" s="152">
        <f>+[3]data1cf!Y48</f>
        <v>0</v>
      </c>
      <c r="AA48" s="152">
        <f>+[3]data1cf!Z48</f>
        <v>0</v>
      </c>
      <c r="AB48" s="152">
        <f>+[3]data1cf!AA48</f>
        <v>0</v>
      </c>
      <c r="AC48" s="152">
        <f>+[3]data1cf!AB48</f>
        <v>0</v>
      </c>
      <c r="AD48" s="152">
        <f>+[3]data1cf!AC48</f>
        <v>0</v>
      </c>
      <c r="AE48" s="152">
        <f>+[3]data1cf!AD48</f>
        <v>0</v>
      </c>
      <c r="AF48" s="152">
        <f>+[3]data1cf!AE48</f>
        <v>0</v>
      </c>
      <c r="AG48" s="152"/>
      <c r="AH48" s="153">
        <f t="shared" si="0"/>
        <v>78403.405029466856</v>
      </c>
      <c r="AI48" s="153">
        <f t="shared" si="2"/>
        <v>157960.12315636527</v>
      </c>
      <c r="AJ48" s="154">
        <f t="shared" si="3"/>
        <v>157554.93934783494</v>
      </c>
      <c r="AK48" s="155">
        <f t="shared" si="1"/>
        <v>0.16686928868293763</v>
      </c>
      <c r="AL48" s="156">
        <f t="shared" si="6"/>
        <v>0.98038957859560172</v>
      </c>
    </row>
    <row r="49" spans="1:38" x14ac:dyDescent="0.25">
      <c r="A49" s="148"/>
      <c r="B49" s="152">
        <f>+[3]data1cf!A49</f>
        <v>-182806.59080367602</v>
      </c>
      <c r="C49" s="152">
        <f>+[3]data1cf!B49</f>
        <v>6366.3560402906078</v>
      </c>
      <c r="D49" s="152">
        <f>+[3]data1cf!C49</f>
        <v>45927.332646243463</v>
      </c>
      <c r="E49" s="152">
        <f>+[3]data1cf!D49</f>
        <v>48123.878939204471</v>
      </c>
      <c r="F49" s="152">
        <f>+[3]data1cf!E49</f>
        <v>27513.69739659789</v>
      </c>
      <c r="G49" s="152">
        <f>+[3]data1cf!F49</f>
        <v>27324.670096366375</v>
      </c>
      <c r="H49" s="152">
        <f>+[3]data1cf!G49</f>
        <v>26468.338164275112</v>
      </c>
      <c r="I49" s="152">
        <f>+[3]data1cf!H49</f>
        <v>25959.529601033304</v>
      </c>
      <c r="J49" s="152">
        <f>+[3]data1cf!I49</f>
        <v>26786.444974997379</v>
      </c>
      <c r="K49" s="152">
        <f>+[3]data1cf!J49</f>
        <v>27247.865977255671</v>
      </c>
      <c r="L49" s="152">
        <f>+[3]data1cf!K49</f>
        <v>27783.466314324352</v>
      </c>
      <c r="M49" s="152">
        <f>+[3]data1cf!L49</f>
        <v>28427.681531651389</v>
      </c>
      <c r="N49" s="152">
        <f>+[3]data1cf!M49</f>
        <v>29111.641519424789</v>
      </c>
      <c r="O49" s="152">
        <f>+[3]data1cf!N49</f>
        <v>29526.103105209011</v>
      </c>
      <c r="P49" s="152">
        <f>+[3]data1cf!O49</f>
        <v>38292.646273604987</v>
      </c>
      <c r="Q49" s="152">
        <f>+[3]data1cf!P49</f>
        <v>46778.113680657894</v>
      </c>
      <c r="R49" s="152">
        <f>+[3]data1cf!Q49</f>
        <v>36289.323821271741</v>
      </c>
      <c r="S49" s="152">
        <f>+[3]data1cf!R49</f>
        <v>25375.052143290901</v>
      </c>
      <c r="T49" s="152">
        <f>+[3]data1cf!S49</f>
        <v>25138.798518166113</v>
      </c>
      <c r="U49" s="152">
        <f>+[3]data1cf!T49</f>
        <v>24877.524276251141</v>
      </c>
      <c r="V49" s="152">
        <f>+[3]data1cf!U49</f>
        <v>47572.724398496357</v>
      </c>
      <c r="W49" s="152">
        <f>+[3]data1cf!V49</f>
        <v>0</v>
      </c>
      <c r="X49" s="152">
        <f>+[3]data1cf!W49</f>
        <v>0</v>
      </c>
      <c r="Y49" s="152">
        <f>+[3]data1cf!X49</f>
        <v>0</v>
      </c>
      <c r="Z49" s="152">
        <f>+[3]data1cf!Y49</f>
        <v>0</v>
      </c>
      <c r="AA49" s="152">
        <f>+[3]data1cf!Z49</f>
        <v>0</v>
      </c>
      <c r="AB49" s="152">
        <f>+[3]data1cf!AA49</f>
        <v>0</v>
      </c>
      <c r="AC49" s="152">
        <f>+[3]data1cf!AB49</f>
        <v>0</v>
      </c>
      <c r="AD49" s="152">
        <f>+[3]data1cf!AC49</f>
        <v>0</v>
      </c>
      <c r="AE49" s="152">
        <f>+[3]data1cf!AD49</f>
        <v>0</v>
      </c>
      <c r="AF49" s="152">
        <f>+[3]data1cf!AE49</f>
        <v>0</v>
      </c>
      <c r="AG49" s="152"/>
      <c r="AH49" s="153">
        <f t="shared" si="0"/>
        <v>73388.296202694008</v>
      </c>
      <c r="AI49" s="153">
        <f t="shared" si="2"/>
        <v>161397.56576310674</v>
      </c>
      <c r="AJ49" s="154">
        <f t="shared" si="3"/>
        <v>160950.3010761535</v>
      </c>
      <c r="AK49" s="155">
        <f t="shared" si="1"/>
        <v>0.15311475396156313</v>
      </c>
      <c r="AL49" s="156">
        <f t="shared" si="6"/>
        <v>0.98199766032116587</v>
      </c>
    </row>
    <row r="50" spans="1:38" x14ac:dyDescent="0.25">
      <c r="A50" s="148"/>
      <c r="B50" s="152">
        <f>+[3]data1cf!A50</f>
        <v>-201860.71447192231</v>
      </c>
      <c r="C50" s="152">
        <f>+[3]data1cf!B50</f>
        <v>7513.9420505036687</v>
      </c>
      <c r="D50" s="152">
        <f>+[3]data1cf!C50</f>
        <v>46686.454305865394</v>
      </c>
      <c r="E50" s="152">
        <f>+[3]data1cf!D50</f>
        <v>47831.660521244557</v>
      </c>
      <c r="F50" s="152">
        <f>+[3]data1cf!E50</f>
        <v>30585.652477894211</v>
      </c>
      <c r="G50" s="152">
        <f>+[3]data1cf!F50</f>
        <v>30179.711787667358</v>
      </c>
      <c r="H50" s="152">
        <f>+[3]data1cf!G50</f>
        <v>29052.207355372579</v>
      </c>
      <c r="I50" s="152">
        <f>+[3]data1cf!H50</f>
        <v>28315.68948845056</v>
      </c>
      <c r="J50" s="152">
        <f>+[3]data1cf!I50</f>
        <v>29053.391315819281</v>
      </c>
      <c r="K50" s="152">
        <f>+[3]data1cf!J50</f>
        <v>29396.569725725589</v>
      </c>
      <c r="L50" s="152">
        <f>+[3]data1cf!K50</f>
        <v>29819.941672735455</v>
      </c>
      <c r="M50" s="152">
        <f>+[3]data1cf!L50</f>
        <v>30365.055420635283</v>
      </c>
      <c r="N50" s="152">
        <f>+[3]data1cf!M50</f>
        <v>30953.605630607854</v>
      </c>
      <c r="O50" s="152">
        <f>+[3]data1cf!N50</f>
        <v>31251.967207236012</v>
      </c>
      <c r="P50" s="152">
        <f>+[3]data1cf!O50</f>
        <v>40772.63208518039</v>
      </c>
      <c r="Q50" s="152">
        <f>+[3]data1cf!P50</f>
        <v>50046.90072288485</v>
      </c>
      <c r="R50" s="152">
        <f>+[3]data1cf!Q50</f>
        <v>38425.650129733527</v>
      </c>
      <c r="S50" s="152">
        <f>+[3]data1cf!R50</f>
        <v>26352.174405201557</v>
      </c>
      <c r="T50" s="152">
        <f>+[3]data1cf!S50</f>
        <v>26064.576568431643</v>
      </c>
      <c r="U50" s="152">
        <f>+[3]data1cf!T50</f>
        <v>25751.902804930454</v>
      </c>
      <c r="V50" s="152">
        <f>+[3]data1cf!U50</f>
        <v>50782.84182403647</v>
      </c>
      <c r="W50" s="152">
        <f>+[3]data1cf!V50</f>
        <v>0</v>
      </c>
      <c r="X50" s="152">
        <f>+[3]data1cf!W50</f>
        <v>0</v>
      </c>
      <c r="Y50" s="152">
        <f>+[3]data1cf!X50</f>
        <v>0</v>
      </c>
      <c r="Z50" s="152">
        <f>+[3]data1cf!Y50</f>
        <v>0</v>
      </c>
      <c r="AA50" s="152">
        <f>+[3]data1cf!Z50</f>
        <v>0</v>
      </c>
      <c r="AB50" s="152">
        <f>+[3]data1cf!AA50</f>
        <v>0</v>
      </c>
      <c r="AC50" s="152">
        <f>+[3]data1cf!AB50</f>
        <v>0</v>
      </c>
      <c r="AD50" s="152">
        <f>+[3]data1cf!AC50</f>
        <v>0</v>
      </c>
      <c r="AE50" s="152">
        <f>+[3]data1cf!AD50</f>
        <v>0</v>
      </c>
      <c r="AF50" s="152">
        <f>+[3]data1cf!AE50</f>
        <v>0</v>
      </c>
      <c r="AG50" s="152"/>
      <c r="AH50" s="153">
        <f t="shared" si="0"/>
        <v>69715.350119201161</v>
      </c>
      <c r="AI50" s="153">
        <f t="shared" si="2"/>
        <v>163421.16316650109</v>
      </c>
      <c r="AJ50" s="154">
        <f t="shared" si="3"/>
        <v>162945.31572169976</v>
      </c>
      <c r="AK50" s="155">
        <f t="shared" si="1"/>
        <v>0.14578296542167662</v>
      </c>
      <c r="AL50" s="156">
        <f t="shared" si="6"/>
        <v>0.98288194870590984</v>
      </c>
    </row>
    <row r="51" spans="1:38" x14ac:dyDescent="0.25">
      <c r="A51" s="148"/>
      <c r="B51" s="152">
        <f>+[3]data1cf!A51</f>
        <v>-184592.73305116178</v>
      </c>
      <c r="C51" s="152">
        <f>+[3]data1cf!B51</f>
        <v>6992.0722991727816</v>
      </c>
      <c r="D51" s="152">
        <f>+[3]data1cf!C51</f>
        <v>45017.522916744958</v>
      </c>
      <c r="E51" s="152">
        <f>+[3]data1cf!D51</f>
        <v>45166.871113328947</v>
      </c>
      <c r="F51" s="152">
        <f>+[3]data1cf!E51</f>
        <v>27801.663867720868</v>
      </c>
      <c r="G51" s="152">
        <f>+[3]data1cf!F51</f>
        <v>27592.303007328403</v>
      </c>
      <c r="H51" s="152">
        <f>+[3]data1cf!G51</f>
        <v>26710.551241326131</v>
      </c>
      <c r="I51" s="152">
        <f>+[3]data1cf!H51</f>
        <v>26180.397104048454</v>
      </c>
      <c r="J51" s="152">
        <f>+[3]data1cf!I51</f>
        <v>26998.949559444511</v>
      </c>
      <c r="K51" s="152">
        <f>+[3]data1cf!J51</f>
        <v>27449.286447139042</v>
      </c>
      <c r="L51" s="152">
        <f>+[3]data1cf!K51</f>
        <v>27974.366443711137</v>
      </c>
      <c r="M51" s="152">
        <f>+[3]data1cf!L51</f>
        <v>28609.291844071871</v>
      </c>
      <c r="N51" s="152">
        <f>+[3]data1cf!M51</f>
        <v>29284.308075736655</v>
      </c>
      <c r="O51" s="152">
        <f>+[3]data1cf!N51</f>
        <v>29687.886393683439</v>
      </c>
      <c r="P51" s="152">
        <f>+[3]data1cf!O51</f>
        <v>38525.121275255289</v>
      </c>
      <c r="Q51" s="152">
        <f>+[3]data1cf!P51</f>
        <v>47084.531269617117</v>
      </c>
      <c r="R51" s="152">
        <f>+[3]data1cf!Q51</f>
        <v>36489.58402428055</v>
      </c>
      <c r="S51" s="152">
        <f>+[3]data1cf!R51</f>
        <v>25466.648030005163</v>
      </c>
      <c r="T51" s="152">
        <f>+[3]data1cf!S51</f>
        <v>25225.581375051283</v>
      </c>
      <c r="U51" s="152">
        <f>+[3]data1cf!T51</f>
        <v>24959.488918528121</v>
      </c>
      <c r="V51" s="152">
        <f>+[3]data1cf!U51</f>
        <v>47873.642270815355</v>
      </c>
      <c r="W51" s="152">
        <f>+[3]data1cf!V51</f>
        <v>0</v>
      </c>
      <c r="X51" s="152">
        <f>+[3]data1cf!W51</f>
        <v>0</v>
      </c>
      <c r="Y51" s="152">
        <f>+[3]data1cf!X51</f>
        <v>0</v>
      </c>
      <c r="Z51" s="152">
        <f>+[3]data1cf!Y51</f>
        <v>0</v>
      </c>
      <c r="AA51" s="152">
        <f>+[3]data1cf!Z51</f>
        <v>0</v>
      </c>
      <c r="AB51" s="152">
        <f>+[3]data1cf!AA51</f>
        <v>0</v>
      </c>
      <c r="AC51" s="152">
        <f>+[3]data1cf!AB51</f>
        <v>0</v>
      </c>
      <c r="AD51" s="152">
        <f>+[3]data1cf!AC51</f>
        <v>0</v>
      </c>
      <c r="AE51" s="152">
        <f>+[3]data1cf!AD51</f>
        <v>0</v>
      </c>
      <c r="AF51" s="152">
        <f>+[3]data1cf!AE51</f>
        <v>0</v>
      </c>
      <c r="AG51" s="152"/>
      <c r="AH51" s="153">
        <f t="shared" si="0"/>
        <v>70504.033861042728</v>
      </c>
      <c r="AI51" s="153">
        <f t="shared" si="2"/>
        <v>158701.55952232998</v>
      </c>
      <c r="AJ51" s="154">
        <f t="shared" si="3"/>
        <v>158252.93211643744</v>
      </c>
      <c r="AK51" s="155">
        <f t="shared" si="1"/>
        <v>0.15028329491615303</v>
      </c>
      <c r="AL51" s="156">
        <f t="shared" ref="AL51:AL66" si="7">1-EXP(-(1/0.25)*(AI51/ABS($AI$1010)))</f>
        <v>0.98074816337863913</v>
      </c>
    </row>
    <row r="52" spans="1:38" x14ac:dyDescent="0.25">
      <c r="A52" s="148"/>
      <c r="B52" s="152">
        <f>+[3]data1cf!A52</f>
        <v>-190504.37750651431</v>
      </c>
      <c r="C52" s="152">
        <f>+[3]data1cf!B52</f>
        <v>12340.246994101268</v>
      </c>
      <c r="D52" s="152">
        <f>+[3]data1cf!C52</f>
        <v>49333.215165664209</v>
      </c>
      <c r="E52" s="152">
        <f>+[3]data1cf!D52</f>
        <v>51753.678958711462</v>
      </c>
      <c r="F52" s="152">
        <f>+[3]data1cf!E52</f>
        <v>28754.754471079345</v>
      </c>
      <c r="G52" s="152">
        <f>+[3]data1cf!F52</f>
        <v>28478.095063580731</v>
      </c>
      <c r="H52" s="152">
        <f>+[3]data1cf!G52</f>
        <v>27512.210569399183</v>
      </c>
      <c r="I52" s="152">
        <f>+[3]data1cf!H52</f>
        <v>26911.408394669284</v>
      </c>
      <c r="J52" s="152">
        <f>+[3]data1cf!I52</f>
        <v>27702.281866908961</v>
      </c>
      <c r="K52" s="152">
        <f>+[3]data1cf!J52</f>
        <v>28115.933353708948</v>
      </c>
      <c r="L52" s="152">
        <f>+[3]data1cf!K52</f>
        <v>28606.193888028414</v>
      </c>
      <c r="M52" s="152">
        <f>+[3]data1cf!L52</f>
        <v>29210.372523937673</v>
      </c>
      <c r="N52" s="152">
        <f>+[3]data1cf!M52</f>
        <v>29855.787358354173</v>
      </c>
      <c r="O52" s="152">
        <f>+[3]data1cf!N52</f>
        <v>30223.345023378606</v>
      </c>
      <c r="P52" s="152">
        <f>+[3]data1cf!O52</f>
        <v>39294.550225524217</v>
      </c>
      <c r="Q52" s="152">
        <f>+[3]data1cf!P52</f>
        <v>48098.690048596385</v>
      </c>
      <c r="R52" s="152">
        <f>+[3]data1cf!Q52</f>
        <v>37152.39076344802</v>
      </c>
      <c r="S52" s="152">
        <f>+[3]data1cf!R52</f>
        <v>25769.805472583008</v>
      </c>
      <c r="T52" s="152">
        <f>+[3]data1cf!S52</f>
        <v>25512.808999529298</v>
      </c>
      <c r="U52" s="152">
        <f>+[3]data1cf!T52</f>
        <v>25230.769564699265</v>
      </c>
      <c r="V52" s="152">
        <f>+[3]data1cf!U52</f>
        <v>48869.598485340481</v>
      </c>
      <c r="W52" s="152">
        <f>+[3]data1cf!V52</f>
        <v>0</v>
      </c>
      <c r="X52" s="152">
        <f>+[3]data1cf!W52</f>
        <v>0</v>
      </c>
      <c r="Y52" s="152">
        <f>+[3]data1cf!X52</f>
        <v>0</v>
      </c>
      <c r="Z52" s="152">
        <f>+[3]data1cf!Y52</f>
        <v>0</v>
      </c>
      <c r="AA52" s="152">
        <f>+[3]data1cf!Z52</f>
        <v>0</v>
      </c>
      <c r="AB52" s="152">
        <f>+[3]data1cf!AA52</f>
        <v>0</v>
      </c>
      <c r="AC52" s="152">
        <f>+[3]data1cf!AB52</f>
        <v>0</v>
      </c>
      <c r="AD52" s="152">
        <f>+[3]data1cf!AC52</f>
        <v>0</v>
      </c>
      <c r="AE52" s="152">
        <f>+[3]data1cf!AD52</f>
        <v>0</v>
      </c>
      <c r="AF52" s="152">
        <f>+[3]data1cf!AE52</f>
        <v>0</v>
      </c>
      <c r="AG52" s="152"/>
      <c r="AH52" s="153">
        <f t="shared" si="0"/>
        <v>82289.516316983354</v>
      </c>
      <c r="AI52" s="153">
        <f t="shared" si="2"/>
        <v>173428.98223514427</v>
      </c>
      <c r="AJ52" s="154">
        <f t="shared" si="3"/>
        <v>172967.10335366087</v>
      </c>
      <c r="AK52" s="155">
        <f t="shared" si="1"/>
        <v>0.15896046757698062</v>
      </c>
      <c r="AL52" s="156">
        <f t="shared" si="7"/>
        <v>0.98665642899171802</v>
      </c>
    </row>
    <row r="53" spans="1:38" x14ac:dyDescent="0.25">
      <c r="A53" s="148"/>
      <c r="B53" s="152">
        <f>+[3]data1cf!A53</f>
        <v>-200650.68099589384</v>
      </c>
      <c r="C53" s="152">
        <f>+[3]data1cf!B53</f>
        <v>9110.2905065557716</v>
      </c>
      <c r="D53" s="152">
        <f>+[3]data1cf!C53</f>
        <v>50429.28013351449</v>
      </c>
      <c r="E53" s="152">
        <f>+[3]data1cf!D53</f>
        <v>49808.9161184603</v>
      </c>
      <c r="F53" s="152">
        <f>+[3]data1cf!E53</f>
        <v>30390.567752406569</v>
      </c>
      <c r="G53" s="152">
        <f>+[3]data1cf!F53</f>
        <v>29998.402162408325</v>
      </c>
      <c r="H53" s="152">
        <f>+[3]data1cf!G53</f>
        <v>28888.118558987007</v>
      </c>
      <c r="I53" s="152">
        <f>+[3]data1cf!H53</f>
        <v>28166.061387557937</v>
      </c>
      <c r="J53" s="152">
        <f>+[3]data1cf!I53</f>
        <v>28909.428727535793</v>
      </c>
      <c r="K53" s="152">
        <f>+[3]data1cf!J53</f>
        <v>29260.116141662278</v>
      </c>
      <c r="L53" s="152">
        <f>+[3]data1cf!K53</f>
        <v>29690.615160548943</v>
      </c>
      <c r="M53" s="152">
        <f>+[3]data1cf!L53</f>
        <v>30242.022354298941</v>
      </c>
      <c r="N53" s="152">
        <f>+[3]data1cf!M53</f>
        <v>30836.631568983081</v>
      </c>
      <c r="O53" s="152">
        <f>+[3]data1cf!N53</f>
        <v>31142.366084933674</v>
      </c>
      <c r="P53" s="152">
        <f>+[3]data1cf!O53</f>
        <v>40615.140410184962</v>
      </c>
      <c r="Q53" s="152">
        <f>+[3]data1cf!P53</f>
        <v>49839.316169747093</v>
      </c>
      <c r="R53" s="152">
        <f>+[3]data1cf!Q53</f>
        <v>38289.982575876675</v>
      </c>
      <c r="S53" s="152">
        <f>+[3]data1cf!R53</f>
        <v>26290.122186602122</v>
      </c>
      <c r="T53" s="152">
        <f>+[3]data1cf!S53</f>
        <v>26005.784967637199</v>
      </c>
      <c r="U53" s="152">
        <f>+[3]data1cf!T53</f>
        <v>25696.375334402648</v>
      </c>
      <c r="V53" s="152">
        <f>+[3]data1cf!U53</f>
        <v>50578.983089070738</v>
      </c>
      <c r="W53" s="152">
        <f>+[3]data1cf!V53</f>
        <v>0</v>
      </c>
      <c r="X53" s="152">
        <f>+[3]data1cf!W53</f>
        <v>0</v>
      </c>
      <c r="Y53" s="152">
        <f>+[3]data1cf!X53</f>
        <v>0</v>
      </c>
      <c r="Z53" s="152">
        <f>+[3]data1cf!Y53</f>
        <v>0</v>
      </c>
      <c r="AA53" s="152">
        <f>+[3]data1cf!Z53</f>
        <v>0</v>
      </c>
      <c r="AB53" s="152">
        <f>+[3]data1cf!AA53</f>
        <v>0</v>
      </c>
      <c r="AC53" s="152">
        <f>+[3]data1cf!AB53</f>
        <v>0</v>
      </c>
      <c r="AD53" s="152">
        <f>+[3]data1cf!AC53</f>
        <v>0</v>
      </c>
      <c r="AE53" s="152">
        <f>+[3]data1cf!AD53</f>
        <v>0</v>
      </c>
      <c r="AF53" s="152">
        <f>+[3]data1cf!AE53</f>
        <v>0</v>
      </c>
      <c r="AG53" s="152"/>
      <c r="AH53" s="153">
        <f t="shared" si="0"/>
        <v>76069.561607735552</v>
      </c>
      <c r="AI53" s="153">
        <f t="shared" si="2"/>
        <v>169957.80083000232</v>
      </c>
      <c r="AJ53" s="154">
        <f t="shared" si="3"/>
        <v>169481.75084639876</v>
      </c>
      <c r="AK53" s="155">
        <f t="shared" si="1"/>
        <v>0.15106125473976137</v>
      </c>
      <c r="AL53" s="156">
        <f t="shared" si="7"/>
        <v>0.9854522860125926</v>
      </c>
    </row>
    <row r="54" spans="1:38" x14ac:dyDescent="0.25">
      <c r="A54" s="148"/>
      <c r="B54" s="152">
        <f>+[3]data1cf!A54</f>
        <v>-190024.45385930187</v>
      </c>
      <c r="C54" s="152">
        <f>+[3]data1cf!B54</f>
        <v>7292.8644872738223</v>
      </c>
      <c r="D54" s="152">
        <f>+[3]data1cf!C54</f>
        <v>51319.093163894955</v>
      </c>
      <c r="E54" s="152">
        <f>+[3]data1cf!D54</f>
        <v>50869.68384398795</v>
      </c>
      <c r="F54" s="152">
        <f>+[3]data1cf!E54</f>
        <v>28677.379939856568</v>
      </c>
      <c r="G54" s="152">
        <f>+[3]data1cf!F54</f>
        <v>28406.184014545543</v>
      </c>
      <c r="H54" s="152">
        <f>+[3]data1cf!G54</f>
        <v>27447.129647930298</v>
      </c>
      <c r="I54" s="152">
        <f>+[3]data1cf!H54</f>
        <v>26852.062876277916</v>
      </c>
      <c r="J54" s="152">
        <f>+[3]data1cf!I54</f>
        <v>27645.183404924348</v>
      </c>
      <c r="K54" s="152">
        <f>+[3]data1cf!J54</f>
        <v>28061.813114032688</v>
      </c>
      <c r="L54" s="152">
        <f>+[3]data1cf!K54</f>
        <v>28554.900388601047</v>
      </c>
      <c r="M54" s="152">
        <f>+[3]data1cf!L54</f>
        <v>29161.575131887279</v>
      </c>
      <c r="N54" s="152">
        <f>+[3]data1cf!M54</f>
        <v>29809.393089603393</v>
      </c>
      <c r="O54" s="152">
        <f>+[3]data1cf!N54</f>
        <v>30179.87501085741</v>
      </c>
      <c r="P54" s="152">
        <f>+[3]data1cf!O54</f>
        <v>39232.085855267636</v>
      </c>
      <c r="Q54" s="152">
        <f>+[3]data1cf!P54</f>
        <v>48016.357833975511</v>
      </c>
      <c r="R54" s="152">
        <f>+[3]data1cf!Q54</f>
        <v>37098.582279182636</v>
      </c>
      <c r="S54" s="152">
        <f>+[3]data1cf!R54</f>
        <v>25745.194312926644</v>
      </c>
      <c r="T54" s="152">
        <f>+[3]data1cf!S54</f>
        <v>25489.491066564806</v>
      </c>
      <c r="U54" s="152">
        <f>+[3]data1cf!T54</f>
        <v>25208.746251539538</v>
      </c>
      <c r="V54" s="152">
        <f>+[3]data1cf!U54</f>
        <v>48788.744005246845</v>
      </c>
      <c r="W54" s="152">
        <f>+[3]data1cf!V54</f>
        <v>0</v>
      </c>
      <c r="X54" s="152">
        <f>+[3]data1cf!W54</f>
        <v>0</v>
      </c>
      <c r="Y54" s="152">
        <f>+[3]data1cf!X54</f>
        <v>0</v>
      </c>
      <c r="Z54" s="152">
        <f>+[3]data1cf!Y54</f>
        <v>0</v>
      </c>
      <c r="AA54" s="152">
        <f>+[3]data1cf!Z54</f>
        <v>0</v>
      </c>
      <c r="AB54" s="152">
        <f>+[3]data1cf!AA54</f>
        <v>0</v>
      </c>
      <c r="AC54" s="152">
        <f>+[3]data1cf!AB54</f>
        <v>0</v>
      </c>
      <c r="AD54" s="152">
        <f>+[3]data1cf!AC54</f>
        <v>0</v>
      </c>
      <c r="AE54" s="152">
        <f>+[3]data1cf!AD54</f>
        <v>0</v>
      </c>
      <c r="AF54" s="152">
        <f>+[3]data1cf!AE54</f>
        <v>0</v>
      </c>
      <c r="AG54" s="152"/>
      <c r="AH54" s="153">
        <f t="shared" si="0"/>
        <v>78806.852831556622</v>
      </c>
      <c r="AI54" s="153">
        <f t="shared" si="2"/>
        <v>169657.50982311438</v>
      </c>
      <c r="AJ54" s="154">
        <f t="shared" si="3"/>
        <v>169196.86805796175</v>
      </c>
      <c r="AK54" s="155">
        <f t="shared" si="1"/>
        <v>0.15587729811668399</v>
      </c>
      <c r="AL54" s="156">
        <f t="shared" si="7"/>
        <v>0.98534314363946096</v>
      </c>
    </row>
    <row r="55" spans="1:38" x14ac:dyDescent="0.25">
      <c r="A55" s="148"/>
      <c r="B55" s="152">
        <f>+[3]data1cf!A55</f>
        <v>-182327.91971230257</v>
      </c>
      <c r="C55" s="152">
        <f>+[3]data1cf!B55</f>
        <v>7285.1314992250554</v>
      </c>
      <c r="D55" s="152">
        <f>+[3]data1cf!C55</f>
        <v>47841.191575735487</v>
      </c>
      <c r="E55" s="152">
        <f>+[3]data1cf!D55</f>
        <v>47216.600642708305</v>
      </c>
      <c r="F55" s="152">
        <f>+[3]data1cf!E55</f>
        <v>27436.524805666231</v>
      </c>
      <c r="G55" s="152">
        <f>+[3]data1cf!F55</f>
        <v>27252.946728444091</v>
      </c>
      <c r="H55" s="152">
        <f>+[3]data1cf!G55</f>
        <v>26403.427097925123</v>
      </c>
      <c r="I55" s="152">
        <f>+[3]data1cf!H55</f>
        <v>25900.338968895347</v>
      </c>
      <c r="J55" s="152">
        <f>+[3]data1cf!I55</f>
        <v>26729.495534658847</v>
      </c>
      <c r="K55" s="152">
        <f>+[3]data1cf!J55</f>
        <v>27193.886986344012</v>
      </c>
      <c r="L55" s="152">
        <f>+[3]data1cf!K55</f>
        <v>27732.306686133663</v>
      </c>
      <c r="M55" s="152">
        <f>+[3]data1cf!L55</f>
        <v>28379.011496230909</v>
      </c>
      <c r="N55" s="152">
        <f>+[3]data1cf!M55</f>
        <v>29065.368335377039</v>
      </c>
      <c r="O55" s="152">
        <f>+[3]data1cf!N55</f>
        <v>29482.746545355418</v>
      </c>
      <c r="P55" s="152">
        <f>+[3]data1cf!O55</f>
        <v>38230.344929513412</v>
      </c>
      <c r="Q55" s="152">
        <f>+[3]data1cf!P55</f>
        <v>46695.996345417931</v>
      </c>
      <c r="R55" s="152">
        <f>+[3]data1cf!Q55</f>
        <v>36235.65577211832</v>
      </c>
      <c r="S55" s="152">
        <f>+[3]data1cf!R55</f>
        <v>25350.505216459846</v>
      </c>
      <c r="T55" s="152">
        <f>+[3]data1cf!S55</f>
        <v>25115.541442825983</v>
      </c>
      <c r="U55" s="152">
        <f>+[3]data1cf!T55</f>
        <v>24855.558441879242</v>
      </c>
      <c r="V55" s="152">
        <f>+[3]data1cf!U55</f>
        <v>47492.080941034394</v>
      </c>
      <c r="W55" s="152">
        <f>+[3]data1cf!V55</f>
        <v>0</v>
      </c>
      <c r="X55" s="152">
        <f>+[3]data1cf!W55</f>
        <v>0</v>
      </c>
      <c r="Y55" s="152">
        <f>+[3]data1cf!X55</f>
        <v>0</v>
      </c>
      <c r="Z55" s="152">
        <f>+[3]data1cf!Y55</f>
        <v>0</v>
      </c>
      <c r="AA55" s="152">
        <f>+[3]data1cf!Z55</f>
        <v>0</v>
      </c>
      <c r="AB55" s="152">
        <f>+[3]data1cf!AA55</f>
        <v>0</v>
      </c>
      <c r="AC55" s="152">
        <f>+[3]data1cf!AB55</f>
        <v>0</v>
      </c>
      <c r="AD55" s="152">
        <f>+[3]data1cf!AC55</f>
        <v>0</v>
      </c>
      <c r="AE55" s="152">
        <f>+[3]data1cf!AD55</f>
        <v>0</v>
      </c>
      <c r="AF55" s="152">
        <f>+[3]data1cf!AE55</f>
        <v>0</v>
      </c>
      <c r="AG55" s="152"/>
      <c r="AH55" s="153">
        <f t="shared" si="0"/>
        <v>75252.083072735739</v>
      </c>
      <c r="AI55" s="153">
        <f t="shared" si="2"/>
        <v>163207.34867413942</v>
      </c>
      <c r="AJ55" s="154">
        <f t="shared" si="3"/>
        <v>162760.49425505311</v>
      </c>
      <c r="AK55" s="155">
        <f t="shared" si="1"/>
        <v>0.15494816899299627</v>
      </c>
      <c r="AL55" s="156">
        <f t="shared" si="7"/>
        <v>0.98279060473654922</v>
      </c>
    </row>
    <row r="56" spans="1:38" x14ac:dyDescent="0.25">
      <c r="A56" s="148"/>
      <c r="B56" s="152">
        <f>+[3]data1cf!A56</f>
        <v>-191214.42018015901</v>
      </c>
      <c r="C56" s="152">
        <f>+[3]data1cf!B56</f>
        <v>9875.0895177542698</v>
      </c>
      <c r="D56" s="152">
        <f>+[3]data1cf!C56</f>
        <v>51754.657988493927</v>
      </c>
      <c r="E56" s="152">
        <f>+[3]data1cf!D56</f>
        <v>47963.266792112496</v>
      </c>
      <c r="F56" s="152">
        <f>+[3]data1cf!E56</f>
        <v>28869.22938670477</v>
      </c>
      <c r="G56" s="152">
        <f>+[3]data1cf!F56</f>
        <v>28584.486806972134</v>
      </c>
      <c r="H56" s="152">
        <f>+[3]data1cf!G56</f>
        <v>27608.497201140322</v>
      </c>
      <c r="I56" s="152">
        <f>+[3]data1cf!H56</f>
        <v>26999.209549690902</v>
      </c>
      <c r="J56" s="152">
        <f>+[3]data1cf!I56</f>
        <v>27786.758522402102</v>
      </c>
      <c r="K56" s="152">
        <f>+[3]data1cf!J56</f>
        <v>28196.003756368147</v>
      </c>
      <c r="L56" s="152">
        <f>+[3]data1cf!K56</f>
        <v>28682.082154183998</v>
      </c>
      <c r="M56" s="152">
        <f>+[3]data1cf!L56</f>
        <v>29282.567821918063</v>
      </c>
      <c r="N56" s="152">
        <f>+[3]data1cf!M56</f>
        <v>29924.42725725651</v>
      </c>
      <c r="O56" s="152">
        <f>+[3]data1cf!N56</f>
        <v>30287.658511770271</v>
      </c>
      <c r="P56" s="152">
        <f>+[3]data1cf!O56</f>
        <v>39386.965693530547</v>
      </c>
      <c r="Q56" s="152">
        <f>+[3]data1cf!P56</f>
        <v>48220.499811745249</v>
      </c>
      <c r="R56" s="152">
        <f>+[3]data1cf!Q56</f>
        <v>37231.999926810655</v>
      </c>
      <c r="S56" s="152">
        <f>+[3]data1cf!R56</f>
        <v>25806.217459583982</v>
      </c>
      <c r="T56" s="152">
        <f>+[3]data1cf!S56</f>
        <v>25547.307669394977</v>
      </c>
      <c r="U56" s="152">
        <f>+[3]data1cf!T56</f>
        <v>25263.352856331505</v>
      </c>
      <c r="V56" s="152">
        <f>+[3]data1cf!U56</f>
        <v>48989.221953689615</v>
      </c>
      <c r="W56" s="152">
        <f>+[3]data1cf!V56</f>
        <v>0</v>
      </c>
      <c r="X56" s="152">
        <f>+[3]data1cf!W56</f>
        <v>0</v>
      </c>
      <c r="Y56" s="152">
        <f>+[3]data1cf!X56</f>
        <v>0</v>
      </c>
      <c r="Z56" s="152">
        <f>+[3]data1cf!Y56</f>
        <v>0</v>
      </c>
      <c r="AA56" s="152">
        <f>+[3]data1cf!Z56</f>
        <v>0</v>
      </c>
      <c r="AB56" s="152">
        <f>+[3]data1cf!AA56</f>
        <v>0</v>
      </c>
      <c r="AC56" s="152">
        <f>+[3]data1cf!AB56</f>
        <v>0</v>
      </c>
      <c r="AD56" s="152">
        <f>+[3]data1cf!AC56</f>
        <v>0</v>
      </c>
      <c r="AE56" s="152">
        <f>+[3]data1cf!AD56</f>
        <v>0</v>
      </c>
      <c r="AF56" s="152">
        <f>+[3]data1cf!AE56</f>
        <v>0</v>
      </c>
      <c r="AG56" s="152"/>
      <c r="AH56" s="153">
        <f t="shared" si="0"/>
        <v>79011.144183685785</v>
      </c>
      <c r="AI56" s="153">
        <f t="shared" si="2"/>
        <v>170057.81396400891</v>
      </c>
      <c r="AJ56" s="154">
        <f t="shared" si="3"/>
        <v>169596.03208043048</v>
      </c>
      <c r="AK56" s="155">
        <f t="shared" si="1"/>
        <v>0.15593041777610778</v>
      </c>
      <c r="AL56" s="156">
        <f t="shared" si="7"/>
        <v>0.98548845560424936</v>
      </c>
    </row>
    <row r="57" spans="1:38" x14ac:dyDescent="0.25">
      <c r="A57" s="148"/>
      <c r="B57" s="152">
        <f>+[3]data1cf!A57</f>
        <v>-191109.25266662054</v>
      </c>
      <c r="C57" s="152">
        <f>+[3]data1cf!B57</f>
        <v>5725.9119234817044</v>
      </c>
      <c r="D57" s="152">
        <f>+[3]data1cf!C57</f>
        <v>50327.246383165228</v>
      </c>
      <c r="E57" s="152">
        <f>+[3]data1cf!D57</f>
        <v>50087.932896215352</v>
      </c>
      <c r="F57" s="152">
        <f>+[3]data1cf!E57</f>
        <v>28852.274008266701</v>
      </c>
      <c r="G57" s="152">
        <f>+[3]data1cf!F57</f>
        <v>28568.728662386085</v>
      </c>
      <c r="H57" s="152">
        <f>+[3]data1cf!G57</f>
        <v>27594.235768661551</v>
      </c>
      <c r="I57" s="152">
        <f>+[3]data1cf!H57</f>
        <v>26986.2049381342</v>
      </c>
      <c r="J57" s="152">
        <f>+[3]data1cf!I57</f>
        <v>27774.246316953111</v>
      </c>
      <c r="K57" s="152">
        <f>+[3]data1cf!J57</f>
        <v>28184.144180221192</v>
      </c>
      <c r="L57" s="152">
        <f>+[3]data1cf!K57</f>
        <v>28670.842012493187</v>
      </c>
      <c r="M57" s="152">
        <f>+[3]data1cf!L57</f>
        <v>29271.874661831156</v>
      </c>
      <c r="N57" s="152">
        <f>+[3]data1cf!M57</f>
        <v>29914.260702815438</v>
      </c>
      <c r="O57" s="152">
        <f>+[3]data1cf!N57</f>
        <v>30278.132760836961</v>
      </c>
      <c r="P57" s="152">
        <f>+[3]data1cf!O57</f>
        <v>39373.27763597641</v>
      </c>
      <c r="Q57" s="152">
        <f>+[3]data1cf!P57</f>
        <v>48202.458037087803</v>
      </c>
      <c r="R57" s="152">
        <f>+[3]data1cf!Q57</f>
        <v>37220.208666825121</v>
      </c>
      <c r="S57" s="152">
        <f>+[3]data1cf!R57</f>
        <v>25800.824321568492</v>
      </c>
      <c r="T57" s="152">
        <f>+[3]data1cf!S57</f>
        <v>25542.197921115308</v>
      </c>
      <c r="U57" s="152">
        <f>+[3]data1cf!T57</f>
        <v>25258.526803065935</v>
      </c>
      <c r="V57" s="152">
        <f>+[3]data1cf!U57</f>
        <v>48971.50400067892</v>
      </c>
      <c r="W57" s="152">
        <f>+[3]data1cf!V57</f>
        <v>0</v>
      </c>
      <c r="X57" s="152">
        <f>+[3]data1cf!W57</f>
        <v>0</v>
      </c>
      <c r="Y57" s="152">
        <f>+[3]data1cf!X57</f>
        <v>0</v>
      </c>
      <c r="Z57" s="152">
        <f>+[3]data1cf!Y57</f>
        <v>0</v>
      </c>
      <c r="AA57" s="152">
        <f>+[3]data1cf!Z57</f>
        <v>0</v>
      </c>
      <c r="AB57" s="152">
        <f>+[3]data1cf!AA57</f>
        <v>0</v>
      </c>
      <c r="AC57" s="152">
        <f>+[3]data1cf!AB57</f>
        <v>0</v>
      </c>
      <c r="AD57" s="152">
        <f>+[3]data1cf!AC57</f>
        <v>0</v>
      </c>
      <c r="AE57" s="152">
        <f>+[3]data1cf!AD57</f>
        <v>0</v>
      </c>
      <c r="AF57" s="152">
        <f>+[3]data1cf!AE57</f>
        <v>0</v>
      </c>
      <c r="AG57" s="152"/>
      <c r="AH57" s="153">
        <f t="shared" si="0"/>
        <v>75683.95089740814</v>
      </c>
      <c r="AI57" s="153">
        <f t="shared" si="2"/>
        <v>166639.46020451665</v>
      </c>
      <c r="AJ57" s="154">
        <f t="shared" si="3"/>
        <v>166177.99879618592</v>
      </c>
      <c r="AK57" s="155">
        <f t="shared" si="1"/>
        <v>0.15289773344993593</v>
      </c>
      <c r="AL57" s="156">
        <f t="shared" si="7"/>
        <v>0.98419970254622635</v>
      </c>
    </row>
    <row r="58" spans="1:38" x14ac:dyDescent="0.25">
      <c r="A58" s="148"/>
      <c r="B58" s="152">
        <f>+[3]data1cf!A58</f>
        <v>-201252.01984086705</v>
      </c>
      <c r="C58" s="152">
        <f>+[3]data1cf!B58</f>
        <v>7454.7137013193715</v>
      </c>
      <c r="D58" s="152">
        <f>+[3]data1cf!C58</f>
        <v>56466.312484305396</v>
      </c>
      <c r="E58" s="152">
        <f>+[3]data1cf!D58</f>
        <v>50045.178077580378</v>
      </c>
      <c r="F58" s="152">
        <f>+[3]data1cf!E58</f>
        <v>30487.517155725363</v>
      </c>
      <c r="G58" s="152">
        <f>+[3]data1cf!F58</f>
        <v>30088.50588498755</v>
      </c>
      <c r="H58" s="152">
        <f>+[3]data1cf!G58</f>
        <v>28969.664209786177</v>
      </c>
      <c r="I58" s="152">
        <f>+[3]data1cf!H58</f>
        <v>28240.420643850375</v>
      </c>
      <c r="J58" s="152">
        <f>+[3]data1cf!I58</f>
        <v>28980.9724478317</v>
      </c>
      <c r="K58" s="152">
        <f>+[3]data1cf!J58</f>
        <v>29327.928183443481</v>
      </c>
      <c r="L58" s="152">
        <f>+[3]data1cf!K58</f>
        <v>29754.885329104865</v>
      </c>
      <c r="M58" s="152">
        <f>+[3]data1cf!L58</f>
        <v>30303.164928839076</v>
      </c>
      <c r="N58" s="152">
        <f>+[3]data1cf!M58</f>
        <v>30894.763057493707</v>
      </c>
      <c r="O58" s="152">
        <f>+[3]data1cf!N58</f>
        <v>31196.833513809543</v>
      </c>
      <c r="P58" s="152">
        <f>+[3]data1cf!O58</f>
        <v>40693.407552219331</v>
      </c>
      <c r="Q58" s="152">
        <f>+[3]data1cf!P58</f>
        <v>49942.477493702929</v>
      </c>
      <c r="R58" s="152">
        <f>+[3]data1cf!Q58</f>
        <v>38357.403991691048</v>
      </c>
      <c r="S58" s="152">
        <f>+[3]data1cf!R58</f>
        <v>26320.959688373594</v>
      </c>
      <c r="T58" s="152">
        <f>+[3]data1cf!S58</f>
        <v>26035.002071143987</v>
      </c>
      <c r="U58" s="152">
        <f>+[3]data1cf!T58</f>
        <v>25723.970294090133</v>
      </c>
      <c r="V58" s="152">
        <f>+[3]data1cf!U58</f>
        <v>50680.29282855388</v>
      </c>
      <c r="W58" s="152">
        <f>+[3]data1cf!V58</f>
        <v>0</v>
      </c>
      <c r="X58" s="152">
        <f>+[3]data1cf!W58</f>
        <v>0</v>
      </c>
      <c r="Y58" s="152">
        <f>+[3]data1cf!X58</f>
        <v>0</v>
      </c>
      <c r="Z58" s="152">
        <f>+[3]data1cf!Y58</f>
        <v>0</v>
      </c>
      <c r="AA58" s="152">
        <f>+[3]data1cf!Z58</f>
        <v>0</v>
      </c>
      <c r="AB58" s="152">
        <f>+[3]data1cf!AA58</f>
        <v>0</v>
      </c>
      <c r="AC58" s="152">
        <f>+[3]data1cf!AB58</f>
        <v>0</v>
      </c>
      <c r="AD58" s="152">
        <f>+[3]data1cf!AC58</f>
        <v>0</v>
      </c>
      <c r="AE58" s="152">
        <f>+[3]data1cf!AD58</f>
        <v>0</v>
      </c>
      <c r="AF58" s="152">
        <f>+[3]data1cf!AE58</f>
        <v>0</v>
      </c>
      <c r="AG58" s="152"/>
      <c r="AH58" s="153">
        <f t="shared" si="0"/>
        <v>79568.224262160438</v>
      </c>
      <c r="AI58" s="153">
        <f t="shared" si="2"/>
        <v>174035.77116469492</v>
      </c>
      <c r="AJ58" s="154">
        <f t="shared" si="3"/>
        <v>173557.33838108004</v>
      </c>
      <c r="AK58" s="155">
        <f t="shared" si="1"/>
        <v>0.15368674397468568</v>
      </c>
      <c r="AL58" s="156">
        <f t="shared" si="7"/>
        <v>0.98685644579635179</v>
      </c>
    </row>
    <row r="59" spans="1:38" x14ac:dyDescent="0.25">
      <c r="A59" s="148"/>
      <c r="B59" s="152">
        <f>+[3]data1cf!A59</f>
        <v>-199711.84670352601</v>
      </c>
      <c r="C59" s="152">
        <f>+[3]data1cf!B59</f>
        <v>5666.3668934665475</v>
      </c>
      <c r="D59" s="152">
        <f>+[3]data1cf!C59</f>
        <v>51693.667761993172</v>
      </c>
      <c r="E59" s="152">
        <f>+[3]data1cf!D59</f>
        <v>50670.259130909762</v>
      </c>
      <c r="F59" s="152">
        <f>+[3]data1cf!E59</f>
        <v>30239.206460481248</v>
      </c>
      <c r="G59" s="152">
        <f>+[3]data1cf!F59</f>
        <v>29857.728621467555</v>
      </c>
      <c r="H59" s="152">
        <f>+[3]data1cf!G59</f>
        <v>28760.806222516803</v>
      </c>
      <c r="I59" s="152">
        <f>+[3]data1cf!H59</f>
        <v>28049.968738054813</v>
      </c>
      <c r="J59" s="152">
        <f>+[3]data1cf!I59</f>
        <v>28797.731805610827</v>
      </c>
      <c r="K59" s="152">
        <f>+[3]data1cf!J59</f>
        <v>29154.245265713078</v>
      </c>
      <c r="L59" s="152">
        <f>+[3]data1cf!K59</f>
        <v>29590.273998954399</v>
      </c>
      <c r="M59" s="152">
        <f>+[3]data1cf!L59</f>
        <v>30146.564117762609</v>
      </c>
      <c r="N59" s="152">
        <f>+[3]data1cf!M59</f>
        <v>30745.874360569913</v>
      </c>
      <c r="O59" s="152">
        <f>+[3]data1cf!N59</f>
        <v>31057.329353191919</v>
      </c>
      <c r="P59" s="152">
        <f>+[3]data1cf!O59</f>
        <v>40492.946612924483</v>
      </c>
      <c r="Q59" s="152">
        <f>+[3]data1cf!P59</f>
        <v>49678.25657849414</v>
      </c>
      <c r="R59" s="152">
        <f>+[3]data1cf!Q59</f>
        <v>38184.721560833837</v>
      </c>
      <c r="S59" s="152">
        <f>+[3]data1cf!R59</f>
        <v>26241.977443590491</v>
      </c>
      <c r="T59" s="152">
        <f>+[3]data1cf!S59</f>
        <v>25960.170055304014</v>
      </c>
      <c r="U59" s="152">
        <f>+[3]data1cf!T59</f>
        <v>25653.29297797801</v>
      </c>
      <c r="V59" s="152">
        <f>+[3]data1cf!U59</f>
        <v>50420.814265665744</v>
      </c>
      <c r="W59" s="152">
        <f>+[3]data1cf!V59</f>
        <v>0</v>
      </c>
      <c r="X59" s="152">
        <f>+[3]data1cf!W59</f>
        <v>0</v>
      </c>
      <c r="Y59" s="152">
        <f>+[3]data1cf!X59</f>
        <v>0</v>
      </c>
      <c r="Z59" s="152">
        <f>+[3]data1cf!Y59</f>
        <v>0</v>
      </c>
      <c r="AA59" s="152">
        <f>+[3]data1cf!Z59</f>
        <v>0</v>
      </c>
      <c r="AB59" s="152">
        <f>+[3]data1cf!AA59</f>
        <v>0</v>
      </c>
      <c r="AC59" s="152">
        <f>+[3]data1cf!AB59</f>
        <v>0</v>
      </c>
      <c r="AD59" s="152">
        <f>+[3]data1cf!AC59</f>
        <v>0</v>
      </c>
      <c r="AE59" s="152">
        <f>+[3]data1cf!AD59</f>
        <v>0</v>
      </c>
      <c r="AF59" s="152">
        <f>+[3]data1cf!AE59</f>
        <v>0</v>
      </c>
      <c r="AG59" s="152"/>
      <c r="AH59" s="153">
        <f t="shared" si="0"/>
        <v>74882.834274263208</v>
      </c>
      <c r="AI59" s="153">
        <f t="shared" si="2"/>
        <v>168534.07449126482</v>
      </c>
      <c r="AJ59" s="154">
        <f t="shared" si="3"/>
        <v>168059.23957187208</v>
      </c>
      <c r="AK59" s="155">
        <f t="shared" si="1"/>
        <v>0.1501837432384491</v>
      </c>
      <c r="AL59" s="156">
        <f t="shared" si="7"/>
        <v>0.98492751318487881</v>
      </c>
    </row>
    <row r="60" spans="1:38" x14ac:dyDescent="0.25">
      <c r="A60" s="148"/>
      <c r="B60" s="152">
        <f>+[3]data1cf!A60</f>
        <v>-177034.03075635224</v>
      </c>
      <c r="C60" s="152">
        <f>+[3]data1cf!B60</f>
        <v>6747.8078459313401</v>
      </c>
      <c r="D60" s="152">
        <f>+[3]data1cf!C60</f>
        <v>45773.597845867043</v>
      </c>
      <c r="E60" s="152">
        <f>+[3]data1cf!D60</f>
        <v>44492.363345453487</v>
      </c>
      <c r="F60" s="152">
        <f>+[3]data1cf!E60</f>
        <v>26583.030341097692</v>
      </c>
      <c r="G60" s="152">
        <f>+[3]data1cf!F60</f>
        <v>26459.718241975046</v>
      </c>
      <c r="H60" s="152">
        <f>+[3]data1cf!G60</f>
        <v>25685.539631016058</v>
      </c>
      <c r="I60" s="152">
        <f>+[3]data1cf!H60</f>
        <v>25245.7169551189</v>
      </c>
      <c r="J60" s="152">
        <f>+[3]data1cf!I60</f>
        <v>26099.660103423055</v>
      </c>
      <c r="K60" s="152">
        <f>+[3]data1cf!J60</f>
        <v>26596.903402019314</v>
      </c>
      <c r="L60" s="152">
        <f>+[3]data1cf!K60</f>
        <v>27166.503997085136</v>
      </c>
      <c r="M60" s="152">
        <f>+[3]data1cf!L60</f>
        <v>27840.74259376074</v>
      </c>
      <c r="N60" s="152">
        <f>+[3]data1cf!M60</f>
        <v>28553.607540956575</v>
      </c>
      <c r="O60" s="152">
        <f>+[3]data1cf!N60</f>
        <v>29003.242314761046</v>
      </c>
      <c r="P60" s="152">
        <f>+[3]data1cf!O60</f>
        <v>37541.319827787505</v>
      </c>
      <c r="Q60" s="152">
        <f>+[3]data1cf!P60</f>
        <v>45787.81521237336</v>
      </c>
      <c r="R60" s="152">
        <f>+[3]data1cf!Q60</f>
        <v>35642.111065073179</v>
      </c>
      <c r="S60" s="152">
        <f>+[3]data1cf!R60</f>
        <v>25079.027144783249</v>
      </c>
      <c r="T60" s="152">
        <f>+[3]data1cf!S60</f>
        <v>24858.328553831823</v>
      </c>
      <c r="U60" s="152">
        <f>+[3]data1cf!T60</f>
        <v>24612.62610256586</v>
      </c>
      <c r="V60" s="152">
        <f>+[3]data1cf!U60</f>
        <v>46600.200239394384</v>
      </c>
      <c r="W60" s="152">
        <f>+[3]data1cf!V60</f>
        <v>0</v>
      </c>
      <c r="X60" s="152">
        <f>+[3]data1cf!W60</f>
        <v>0</v>
      </c>
      <c r="Y60" s="152">
        <f>+[3]data1cf!X60</f>
        <v>0</v>
      </c>
      <c r="Z60" s="152">
        <f>+[3]data1cf!Y60</f>
        <v>0</v>
      </c>
      <c r="AA60" s="152">
        <f>+[3]data1cf!Z60</f>
        <v>0</v>
      </c>
      <c r="AB60" s="152">
        <f>+[3]data1cf!AA60</f>
        <v>0</v>
      </c>
      <c r="AC60" s="152">
        <f>+[3]data1cf!AB60</f>
        <v>0</v>
      </c>
      <c r="AD60" s="152">
        <f>+[3]data1cf!AC60</f>
        <v>0</v>
      </c>
      <c r="AE60" s="152">
        <f>+[3]data1cf!AD60</f>
        <v>0</v>
      </c>
      <c r="AF60" s="152">
        <f>+[3]data1cf!AE60</f>
        <v>0</v>
      </c>
      <c r="AG60" s="152"/>
      <c r="AH60" s="153">
        <f t="shared" si="0"/>
        <v>72432.674635214091</v>
      </c>
      <c r="AI60" s="153">
        <f t="shared" si="2"/>
        <v>158377.50539024084</v>
      </c>
      <c r="AJ60" s="154">
        <f t="shared" si="3"/>
        <v>157940.20372252233</v>
      </c>
      <c r="AK60" s="155">
        <f t="shared" si="1"/>
        <v>0.15392097830772403</v>
      </c>
      <c r="AL60" s="156">
        <f t="shared" si="7"/>
        <v>0.98059225313625109</v>
      </c>
    </row>
    <row r="61" spans="1:38" x14ac:dyDescent="0.25">
      <c r="A61" s="148"/>
      <c r="B61" s="152">
        <f>+[3]data1cf!A61</f>
        <v>-182893.33371072868</v>
      </c>
      <c r="C61" s="152">
        <f>+[3]data1cf!B61</f>
        <v>8654.8776162863651</v>
      </c>
      <c r="D61" s="152">
        <f>+[3]data1cf!C61</f>
        <v>48351.625417371411</v>
      </c>
      <c r="E61" s="152">
        <f>+[3]data1cf!D61</f>
        <v>48241.651091724852</v>
      </c>
      <c r="F61" s="152">
        <f>+[3]data1cf!E61</f>
        <v>27527.682312342396</v>
      </c>
      <c r="G61" s="152">
        <f>+[3]data1cf!F61</f>
        <v>27337.667525183941</v>
      </c>
      <c r="H61" s="152">
        <f>+[3]data1cf!G61</f>
        <v>26480.101094388403</v>
      </c>
      <c r="I61" s="152">
        <f>+[3]data1cf!H61</f>
        <v>25970.255896384049</v>
      </c>
      <c r="J61" s="152">
        <f>+[3]data1cf!I61</f>
        <v>26796.765130316933</v>
      </c>
      <c r="K61" s="152">
        <f>+[3]data1cf!J61</f>
        <v>27257.647839323072</v>
      </c>
      <c r="L61" s="152">
        <f>+[3]data1cf!K61</f>
        <v>27792.737262482551</v>
      </c>
      <c r="M61" s="152">
        <f>+[3]data1cf!L61</f>
        <v>28436.501325524056</v>
      </c>
      <c r="N61" s="152">
        <f>+[3]data1cf!M61</f>
        <v>29120.026965246063</v>
      </c>
      <c r="O61" s="152">
        <f>+[3]data1cf!N61</f>
        <v>29533.960011776471</v>
      </c>
      <c r="P61" s="152">
        <f>+[3]data1cf!O61</f>
        <v>38303.936280035705</v>
      </c>
      <c r="Q61" s="152">
        <f>+[3]data1cf!P61</f>
        <v>46792.994663667967</v>
      </c>
      <c r="R61" s="152">
        <f>+[3]data1cf!Q61</f>
        <v>36299.049335687137</v>
      </c>
      <c r="S61" s="152">
        <f>+[3]data1cf!R61</f>
        <v>25379.500441570999</v>
      </c>
      <c r="T61" s="152">
        <f>+[3]data1cf!S61</f>
        <v>25143.013074593007</v>
      </c>
      <c r="U61" s="152">
        <f>+[3]data1cf!T61</f>
        <v>24881.504839029185</v>
      </c>
      <c r="V61" s="152">
        <f>+[3]data1cf!U61</f>
        <v>47587.338291127759</v>
      </c>
      <c r="W61" s="152">
        <f>+[3]data1cf!V61</f>
        <v>0</v>
      </c>
      <c r="X61" s="152">
        <f>+[3]data1cf!W61</f>
        <v>0</v>
      </c>
      <c r="Y61" s="152">
        <f>+[3]data1cf!X61</f>
        <v>0</v>
      </c>
      <c r="Z61" s="152">
        <f>+[3]data1cf!Y61</f>
        <v>0</v>
      </c>
      <c r="AA61" s="152">
        <f>+[3]data1cf!Z61</f>
        <v>0</v>
      </c>
      <c r="AB61" s="152">
        <f>+[3]data1cf!AA61</f>
        <v>0</v>
      </c>
      <c r="AC61" s="152">
        <f>+[3]data1cf!AB61</f>
        <v>0</v>
      </c>
      <c r="AD61" s="152">
        <f>+[3]data1cf!AC61</f>
        <v>0</v>
      </c>
      <c r="AE61" s="152">
        <f>+[3]data1cf!AD61</f>
        <v>0</v>
      </c>
      <c r="AF61" s="152">
        <f>+[3]data1cf!AE61</f>
        <v>0</v>
      </c>
      <c r="AG61" s="152"/>
      <c r="AH61" s="153">
        <f t="shared" si="0"/>
        <v>77536.929459373641</v>
      </c>
      <c r="AI61" s="153">
        <f t="shared" si="2"/>
        <v>165855.30326113719</v>
      </c>
      <c r="AJ61" s="154">
        <f t="shared" si="3"/>
        <v>165406.8804822817</v>
      </c>
      <c r="AK61" s="155">
        <f t="shared" si="1"/>
        <v>0.15685353875160221</v>
      </c>
      <c r="AL61" s="156">
        <f t="shared" si="7"/>
        <v>0.98388828312679555</v>
      </c>
    </row>
    <row r="62" spans="1:38" x14ac:dyDescent="0.25">
      <c r="A62" s="148"/>
      <c r="B62" s="152">
        <f>+[3]data1cf!A62</f>
        <v>-180235.89607457723</v>
      </c>
      <c r="C62" s="152">
        <f>+[3]data1cf!B62</f>
        <v>7942.6594778685539</v>
      </c>
      <c r="D62" s="152">
        <f>+[3]data1cf!C62</f>
        <v>43440.156042576578</v>
      </c>
      <c r="E62" s="152">
        <f>+[3]data1cf!D62</f>
        <v>45164.163477634953</v>
      </c>
      <c r="F62" s="152">
        <f>+[3]data1cf!E62</f>
        <v>27099.243345967712</v>
      </c>
      <c r="G62" s="152">
        <f>+[3]data1cf!F62</f>
        <v>26939.481002657609</v>
      </c>
      <c r="H62" s="152">
        <f>+[3]data1cf!G62</f>
        <v>26119.734417081811</v>
      </c>
      <c r="I62" s="152">
        <f>+[3]data1cf!H62</f>
        <v>25641.647345782119</v>
      </c>
      <c r="J62" s="152">
        <f>+[3]data1cf!I62</f>
        <v>26480.599001130096</v>
      </c>
      <c r="K62" s="152">
        <f>+[3]data1cf!J62</f>
        <v>26957.972750111781</v>
      </c>
      <c r="L62" s="152">
        <f>+[3]data1cf!K62</f>
        <v>27508.714425391649</v>
      </c>
      <c r="M62" s="152">
        <f>+[3]data1cf!L62</f>
        <v>28166.299957173345</v>
      </c>
      <c r="N62" s="152">
        <f>+[3]data1cf!M62</f>
        <v>28863.132193346646</v>
      </c>
      <c r="O62" s="152">
        <f>+[3]data1cf!N62</f>
        <v>29293.257458383596</v>
      </c>
      <c r="P62" s="152">
        <f>+[3]data1cf!O62</f>
        <v>37958.057994182804</v>
      </c>
      <c r="Q62" s="152">
        <f>+[3]data1cf!P62</f>
        <v>46337.103967154122</v>
      </c>
      <c r="R62" s="152">
        <f>+[3]data1cf!Q62</f>
        <v>36001.100501405825</v>
      </c>
      <c r="S62" s="152">
        <f>+[3]data1cf!R62</f>
        <v>25243.223301822523</v>
      </c>
      <c r="T62" s="152">
        <f>+[3]data1cf!S62</f>
        <v>25013.896801583862</v>
      </c>
      <c r="U62" s="152">
        <f>+[3]data1cf!T62</f>
        <v>24759.557146717969</v>
      </c>
      <c r="V62" s="152">
        <f>+[3]data1cf!U62</f>
        <v>47139.630119835143</v>
      </c>
      <c r="W62" s="152">
        <f>+[3]data1cf!V62</f>
        <v>0</v>
      </c>
      <c r="X62" s="152">
        <f>+[3]data1cf!W62</f>
        <v>0</v>
      </c>
      <c r="Y62" s="152">
        <f>+[3]data1cf!X62</f>
        <v>0</v>
      </c>
      <c r="Z62" s="152">
        <f>+[3]data1cf!Y62</f>
        <v>0</v>
      </c>
      <c r="AA62" s="152">
        <f>+[3]data1cf!Z62</f>
        <v>0</v>
      </c>
      <c r="AB62" s="152">
        <f>+[3]data1cf!AA62</f>
        <v>0</v>
      </c>
      <c r="AC62" s="152">
        <f>+[3]data1cf!AB62</f>
        <v>0</v>
      </c>
      <c r="AD62" s="152">
        <f>+[3]data1cf!AC62</f>
        <v>0</v>
      </c>
      <c r="AE62" s="152">
        <f>+[3]data1cf!AD62</f>
        <v>0</v>
      </c>
      <c r="AF62" s="152">
        <f>+[3]data1cf!AE62</f>
        <v>0</v>
      </c>
      <c r="AG62" s="152"/>
      <c r="AH62" s="153">
        <f t="shared" si="0"/>
        <v>71234.517070675836</v>
      </c>
      <c r="AI62" s="153">
        <f t="shared" si="2"/>
        <v>158068.18791588407</v>
      </c>
      <c r="AJ62" s="154">
        <f t="shared" si="3"/>
        <v>157626.32948896874</v>
      </c>
      <c r="AK62" s="155">
        <f t="shared" si="1"/>
        <v>0.15203526616096497</v>
      </c>
      <c r="AL62" s="156">
        <f t="shared" si="7"/>
        <v>0.98044225538938035</v>
      </c>
    </row>
    <row r="63" spans="1:38" x14ac:dyDescent="0.25">
      <c r="A63" s="148"/>
      <c r="B63" s="152">
        <f>+[3]data1cf!A63</f>
        <v>-178772.1669759418</v>
      </c>
      <c r="C63" s="152">
        <f>+[3]data1cf!B63</f>
        <v>6331.4841647521462</v>
      </c>
      <c r="D63" s="152">
        <f>+[3]data1cf!C63</f>
        <v>49962.932574554434</v>
      </c>
      <c r="E63" s="152">
        <f>+[3]data1cf!D63</f>
        <v>46598.569547791747</v>
      </c>
      <c r="F63" s="152">
        <f>+[3]data1cf!E63</f>
        <v>26863.257156285938</v>
      </c>
      <c r="G63" s="152">
        <f>+[3]data1cf!F63</f>
        <v>26720.158000763855</v>
      </c>
      <c r="H63" s="152">
        <f>+[3]data1cf!G63</f>
        <v>25921.242763100337</v>
      </c>
      <c r="I63" s="152">
        <f>+[3]data1cf!H63</f>
        <v>25460.648216759029</v>
      </c>
      <c r="J63" s="152">
        <f>+[3]data1cf!I63</f>
        <v>26306.45321610853</v>
      </c>
      <c r="K63" s="152">
        <f>+[3]data1cf!J63</f>
        <v>26792.910307160222</v>
      </c>
      <c r="L63" s="152">
        <f>+[3]data1cf!K63</f>
        <v>27352.273316230174</v>
      </c>
      <c r="M63" s="152">
        <f>+[3]data1cf!L63</f>
        <v>28017.471777740073</v>
      </c>
      <c r="N63" s="152">
        <f>+[3]data1cf!M63</f>
        <v>28721.633349572752</v>
      </c>
      <c r="O63" s="152">
        <f>+[3]data1cf!N63</f>
        <v>29160.677364414994</v>
      </c>
      <c r="P63" s="152">
        <f>+[3]data1cf!O63</f>
        <v>37767.546614084167</v>
      </c>
      <c r="Q63" s="152">
        <f>+[3]data1cf!P63</f>
        <v>46085.997235915529</v>
      </c>
      <c r="R63" s="152">
        <f>+[3]data1cf!Q63</f>
        <v>35836.98888775611</v>
      </c>
      <c r="S63" s="152">
        <f>+[3]data1cf!R63</f>
        <v>25168.161214865191</v>
      </c>
      <c r="T63" s="152">
        <f>+[3]data1cf!S63</f>
        <v>24942.77895357128</v>
      </c>
      <c r="U63" s="152">
        <f>+[3]data1cf!T63</f>
        <v>24692.387786534666</v>
      </c>
      <c r="V63" s="152">
        <f>+[3]data1cf!U63</f>
        <v>46893.030361818906</v>
      </c>
      <c r="W63" s="152">
        <f>+[3]data1cf!V63</f>
        <v>0</v>
      </c>
      <c r="X63" s="152">
        <f>+[3]data1cf!W63</f>
        <v>0</v>
      </c>
      <c r="Y63" s="152">
        <f>+[3]data1cf!X63</f>
        <v>0</v>
      </c>
      <c r="Z63" s="152">
        <f>+[3]data1cf!Y63</f>
        <v>0</v>
      </c>
      <c r="AA63" s="152">
        <f>+[3]data1cf!Z63</f>
        <v>0</v>
      </c>
      <c r="AB63" s="152">
        <f>+[3]data1cf!AA63</f>
        <v>0</v>
      </c>
      <c r="AC63" s="152">
        <f>+[3]data1cf!AB63</f>
        <v>0</v>
      </c>
      <c r="AD63" s="152">
        <f>+[3]data1cf!AC63</f>
        <v>0</v>
      </c>
      <c r="AE63" s="152">
        <f>+[3]data1cf!AD63</f>
        <v>0</v>
      </c>
      <c r="AF63" s="152">
        <f>+[3]data1cf!AE63</f>
        <v>0</v>
      </c>
      <c r="AG63" s="152"/>
      <c r="AH63" s="153">
        <f t="shared" si="0"/>
        <v>76630.155895162519</v>
      </c>
      <c r="AI63" s="153">
        <f t="shared" si="2"/>
        <v>163591.71669595945</v>
      </c>
      <c r="AJ63" s="154">
        <f t="shared" si="3"/>
        <v>163149.94729396355</v>
      </c>
      <c r="AK63" s="155">
        <f t="shared" si="1"/>
        <v>0.15716100335121155</v>
      </c>
      <c r="AL63" s="156">
        <f t="shared" si="7"/>
        <v>0.9829544633635412</v>
      </c>
    </row>
    <row r="64" spans="1:38" x14ac:dyDescent="0.25">
      <c r="A64" s="148"/>
      <c r="B64" s="152">
        <f>+[3]data1cf!A64</f>
        <v>-180871.65236531358</v>
      </c>
      <c r="C64" s="152">
        <f>+[3]data1cf!B64</f>
        <v>10451.004933107382</v>
      </c>
      <c r="D64" s="152">
        <f>+[3]data1cf!C64</f>
        <v>44833.962114782043</v>
      </c>
      <c r="E64" s="152">
        <f>+[3]data1cf!D64</f>
        <v>49354.446913199921</v>
      </c>
      <c r="F64" s="152">
        <f>+[3]data1cf!E64</f>
        <v>27201.74161887692</v>
      </c>
      <c r="G64" s="152">
        <f>+[3]data1cf!F64</f>
        <v>27034.741784374077</v>
      </c>
      <c r="H64" s="152">
        <f>+[3]data1cf!G64</f>
        <v>26205.947308384406</v>
      </c>
      <c r="I64" s="152">
        <f>+[3]data1cf!H64</f>
        <v>25720.262531475608</v>
      </c>
      <c r="J64" s="152">
        <f>+[3]data1cf!I64</f>
        <v>26556.237504481644</v>
      </c>
      <c r="K64" s="152">
        <f>+[3]data1cf!J64</f>
        <v>27029.665993464347</v>
      </c>
      <c r="L64" s="152">
        <f>+[3]data1cf!K64</f>
        <v>27576.663077482968</v>
      </c>
      <c r="M64" s="152">
        <f>+[3]data1cf!L64</f>
        <v>28230.942008357415</v>
      </c>
      <c r="N64" s="152">
        <f>+[3]data1cf!M64</f>
        <v>28924.59081990867</v>
      </c>
      <c r="O64" s="152">
        <f>+[3]data1cf!N64</f>
        <v>29350.842313973124</v>
      </c>
      <c r="P64" s="152">
        <f>+[3]data1cf!O64</f>
        <v>38040.804732269316</v>
      </c>
      <c r="Q64" s="152">
        <f>+[3]data1cf!P64</f>
        <v>46446.169698087549</v>
      </c>
      <c r="R64" s="152">
        <f>+[3]data1cf!Q64</f>
        <v>36072.380761433262</v>
      </c>
      <c r="S64" s="152">
        <f>+[3]data1cf!R64</f>
        <v>25275.825778622042</v>
      </c>
      <c r="T64" s="152">
        <f>+[3]data1cf!S64</f>
        <v>25044.786137117175</v>
      </c>
      <c r="U64" s="152">
        <f>+[3]data1cf!T64</f>
        <v>24788.731495524058</v>
      </c>
      <c r="V64" s="152">
        <f>+[3]data1cf!U64</f>
        <v>47246.738291421963</v>
      </c>
      <c r="W64" s="152">
        <f>+[3]data1cf!V64</f>
        <v>0</v>
      </c>
      <c r="X64" s="152">
        <f>+[3]data1cf!W64</f>
        <v>0</v>
      </c>
      <c r="Y64" s="152">
        <f>+[3]data1cf!X64</f>
        <v>0</v>
      </c>
      <c r="Z64" s="152">
        <f>+[3]data1cf!Y64</f>
        <v>0</v>
      </c>
      <c r="AA64" s="152">
        <f>+[3]data1cf!Z64</f>
        <v>0</v>
      </c>
      <c r="AB64" s="152">
        <f>+[3]data1cf!AA64</f>
        <v>0</v>
      </c>
      <c r="AC64" s="152">
        <f>+[3]data1cf!AB64</f>
        <v>0</v>
      </c>
      <c r="AD64" s="152">
        <f>+[3]data1cf!AC64</f>
        <v>0</v>
      </c>
      <c r="AE64" s="152">
        <f>+[3]data1cf!AD64</f>
        <v>0</v>
      </c>
      <c r="AF64" s="152">
        <f>+[3]data1cf!AE64</f>
        <v>0</v>
      </c>
      <c r="AG64" s="152"/>
      <c r="AH64" s="153">
        <f t="shared" si="0"/>
        <v>77642.872302739852</v>
      </c>
      <c r="AI64" s="153">
        <f t="shared" si="2"/>
        <v>165289.85660728838</v>
      </c>
      <c r="AJ64" s="154">
        <f t="shared" si="3"/>
        <v>164844.70756559429</v>
      </c>
      <c r="AK64" s="155">
        <f t="shared" si="1"/>
        <v>0.15756393074989325</v>
      </c>
      <c r="AL64" s="156">
        <f t="shared" si="7"/>
        <v>0.98365992026231819</v>
      </c>
    </row>
    <row r="65" spans="1:38" x14ac:dyDescent="0.25">
      <c r="A65" s="148"/>
      <c r="B65" s="152">
        <f>+[3]data1cf!A65</f>
        <v>-199392.57952366513</v>
      </c>
      <c r="C65" s="152">
        <f>+[3]data1cf!B65</f>
        <v>8380.3938975081255</v>
      </c>
      <c r="D65" s="152">
        <f>+[3]data1cf!C65</f>
        <v>52248.454291369999</v>
      </c>
      <c r="E65" s="152">
        <f>+[3]data1cf!D65</f>
        <v>51126.962133322711</v>
      </c>
      <c r="F65" s="152">
        <f>+[3]data1cf!E65</f>
        <v>30187.733380294361</v>
      </c>
      <c r="G65" s="152">
        <f>+[3]data1cf!F65</f>
        <v>29809.890099736702</v>
      </c>
      <c r="H65" s="152">
        <f>+[3]data1cf!G65</f>
        <v>28717.511414309716</v>
      </c>
      <c r="I65" s="152">
        <f>+[3]data1cf!H65</f>
        <v>28010.489382527652</v>
      </c>
      <c r="J65" s="152">
        <f>+[3]data1cf!I65</f>
        <v>28759.747294870045</v>
      </c>
      <c r="K65" s="152">
        <f>+[3]data1cf!J65</f>
        <v>29118.242004787906</v>
      </c>
      <c r="L65" s="152">
        <f>+[3]data1cf!K65</f>
        <v>29556.151215043879</v>
      </c>
      <c r="M65" s="152">
        <f>+[3]data1cf!L65</f>
        <v>30114.101858744994</v>
      </c>
      <c r="N65" s="152">
        <f>+[3]data1cf!M65</f>
        <v>30715.010769180408</v>
      </c>
      <c r="O65" s="152">
        <f>+[3]data1cf!N65</f>
        <v>31028.411110911671</v>
      </c>
      <c r="P65" s="152">
        <f>+[3]data1cf!O65</f>
        <v>40451.392454363318</v>
      </c>
      <c r="Q65" s="152">
        <f>+[3]data1cf!P65</f>
        <v>49623.485420360215</v>
      </c>
      <c r="R65" s="152">
        <f>+[3]data1cf!Q65</f>
        <v>38148.92569387921</v>
      </c>
      <c r="S65" s="152">
        <f>+[3]data1cf!R65</f>
        <v>26225.604973548245</v>
      </c>
      <c r="T65" s="152">
        <f>+[3]data1cf!S65</f>
        <v>25944.657898857957</v>
      </c>
      <c r="U65" s="152">
        <f>+[3]data1cf!T65</f>
        <v>25638.642061890685</v>
      </c>
      <c r="V65" s="152">
        <f>+[3]data1cf!U65</f>
        <v>50367.02616418578</v>
      </c>
      <c r="W65" s="152">
        <f>+[3]data1cf!V65</f>
        <v>0</v>
      </c>
      <c r="X65" s="152">
        <f>+[3]data1cf!W65</f>
        <v>0</v>
      </c>
      <c r="Y65" s="152">
        <f>+[3]data1cf!X65</f>
        <v>0</v>
      </c>
      <c r="Z65" s="152">
        <f>+[3]data1cf!Y65</f>
        <v>0</v>
      </c>
      <c r="AA65" s="152">
        <f>+[3]data1cf!Z65</f>
        <v>0</v>
      </c>
      <c r="AB65" s="152">
        <f>+[3]data1cf!AA65</f>
        <v>0</v>
      </c>
      <c r="AC65" s="152">
        <f>+[3]data1cf!AB65</f>
        <v>0</v>
      </c>
      <c r="AD65" s="152">
        <f>+[3]data1cf!AC65</f>
        <v>0</v>
      </c>
      <c r="AE65" s="152">
        <f>+[3]data1cf!AD65</f>
        <v>0</v>
      </c>
      <c r="AF65" s="152">
        <f>+[3]data1cf!AE65</f>
        <v>0</v>
      </c>
      <c r="AG65" s="152"/>
      <c r="AH65" s="153">
        <f t="shared" si="0"/>
        <v>78237.4067285208</v>
      </c>
      <c r="AI65" s="153">
        <f t="shared" si="2"/>
        <v>171991.36504288975</v>
      </c>
      <c r="AJ65" s="154">
        <f t="shared" si="3"/>
        <v>171516.29086542141</v>
      </c>
      <c r="AK65" s="155">
        <f t="shared" si="1"/>
        <v>0.153054291009903</v>
      </c>
      <c r="AL65" s="156">
        <f t="shared" si="7"/>
        <v>0.98617031186876258</v>
      </c>
    </row>
    <row r="66" spans="1:38" x14ac:dyDescent="0.25">
      <c r="A66" s="148"/>
      <c r="B66" s="152">
        <f>+[3]data1cf!A66</f>
        <v>-190191.96902377377</v>
      </c>
      <c r="C66" s="152">
        <f>+[3]data1cf!B66</f>
        <v>9406.3848828858609</v>
      </c>
      <c r="D66" s="152">
        <f>+[3]data1cf!C66</f>
        <v>44431.7958601805</v>
      </c>
      <c r="E66" s="152">
        <f>+[3]data1cf!D66</f>
        <v>51325.089675455034</v>
      </c>
      <c r="F66" s="152">
        <f>+[3]data1cf!E66</f>
        <v>28704.387167775029</v>
      </c>
      <c r="G66" s="152">
        <f>+[3]data1cf!F66</f>
        <v>28431.284238875909</v>
      </c>
      <c r="H66" s="152">
        <f>+[3]data1cf!G66</f>
        <v>27469.845847324039</v>
      </c>
      <c r="I66" s="152">
        <f>+[3]data1cf!H66</f>
        <v>26872.777159334641</v>
      </c>
      <c r="J66" s="152">
        <f>+[3]data1cf!I66</f>
        <v>27665.113363170851</v>
      </c>
      <c r="K66" s="152">
        <f>+[3]data1cf!J66</f>
        <v>28080.703537339265</v>
      </c>
      <c r="L66" s="152">
        <f>+[3]data1cf!K66</f>
        <v>28572.804151090902</v>
      </c>
      <c r="M66" s="152">
        <f>+[3]data1cf!L66</f>
        <v>29178.607639459347</v>
      </c>
      <c r="N66" s="152">
        <f>+[3]data1cf!M66</f>
        <v>29825.586797926539</v>
      </c>
      <c r="O66" s="152">
        <f>+[3]data1cf!N66</f>
        <v>30195.048020854796</v>
      </c>
      <c r="P66" s="152">
        <f>+[3]data1cf!O66</f>
        <v>39253.88875937117</v>
      </c>
      <c r="Q66" s="152">
        <f>+[3]data1cf!P66</f>
        <v>48045.095518717033</v>
      </c>
      <c r="R66" s="152">
        <f>+[3]data1cf!Q66</f>
        <v>37117.363885682011</v>
      </c>
      <c r="S66" s="152">
        <f>+[3]data1cf!R66</f>
        <v>25753.784726176047</v>
      </c>
      <c r="T66" s="152">
        <f>+[3]data1cf!S66</f>
        <v>25497.630084924036</v>
      </c>
      <c r="U66" s="152">
        <f>+[3]data1cf!T66</f>
        <v>25216.433388748999</v>
      </c>
      <c r="V66" s="152">
        <f>+[3]data1cf!U66</f>
        <v>48816.965893477609</v>
      </c>
      <c r="W66" s="152">
        <f>+[3]data1cf!V66</f>
        <v>0</v>
      </c>
      <c r="X66" s="152">
        <f>+[3]data1cf!W66</f>
        <v>0</v>
      </c>
      <c r="Y66" s="152">
        <f>+[3]data1cf!X66</f>
        <v>0</v>
      </c>
      <c r="Z66" s="152">
        <f>+[3]data1cf!Y66</f>
        <v>0</v>
      </c>
      <c r="AA66" s="152">
        <f>+[3]data1cf!Z66</f>
        <v>0</v>
      </c>
      <c r="AB66" s="152">
        <f>+[3]data1cf!AA66</f>
        <v>0</v>
      </c>
      <c r="AC66" s="152">
        <f>+[3]data1cf!AB66</f>
        <v>0</v>
      </c>
      <c r="AD66" s="152">
        <f>+[3]data1cf!AC66</f>
        <v>0</v>
      </c>
      <c r="AE66" s="152">
        <f>+[3]data1cf!AD66</f>
        <v>0</v>
      </c>
      <c r="AF66" s="152">
        <f>+[3]data1cf!AE66</f>
        <v>0</v>
      </c>
      <c r="AG66" s="152"/>
      <c r="AH66" s="153">
        <f t="shared" ref="AH66:AH129" si="8">XNPV(0.1,B66:AF66,$B$1:$AF$1)</f>
        <v>75334.756482890807</v>
      </c>
      <c r="AI66" s="153">
        <f t="shared" si="2"/>
        <v>165858.39228937207</v>
      </c>
      <c r="AJ66" s="154">
        <f t="shared" si="3"/>
        <v>165398.88950550108</v>
      </c>
      <c r="AK66" s="155">
        <f t="shared" ref="AK66:AK129" si="9">XIRR(B66:AF66,$B$1:$AF$1)</f>
        <v>0.15293163657188416</v>
      </c>
      <c r="AL66" s="156">
        <f t="shared" si="7"/>
        <v>0.98388952186424217</v>
      </c>
    </row>
    <row r="67" spans="1:38" x14ac:dyDescent="0.25">
      <c r="A67" s="148"/>
      <c r="B67" s="152">
        <f>+[3]data1cf!A67</f>
        <v>-186954.29667179412</v>
      </c>
      <c r="C67" s="152">
        <f>+[3]data1cf!B67</f>
        <v>13121.146496778179</v>
      </c>
      <c r="D67" s="152">
        <f>+[3]data1cf!C67</f>
        <v>47908.52818525648</v>
      </c>
      <c r="E67" s="152">
        <f>+[3]data1cf!D67</f>
        <v>47417.347003525952</v>
      </c>
      <c r="F67" s="152">
        <f>+[3]data1cf!E67</f>
        <v>28182.401260345949</v>
      </c>
      <c r="G67" s="152">
        <f>+[3]data1cf!F67</f>
        <v>27946.156205248124</v>
      </c>
      <c r="H67" s="152">
        <f>+[3]data1cf!G67</f>
        <v>27030.795383140787</v>
      </c>
      <c r="I67" s="152">
        <f>+[3]data1cf!H67</f>
        <v>26472.419008146346</v>
      </c>
      <c r="J67" s="152">
        <f>+[3]data1cf!I67</f>
        <v>27279.914357491434</v>
      </c>
      <c r="K67" s="152">
        <f>+[3]data1cf!J67</f>
        <v>27715.596286009131</v>
      </c>
      <c r="L67" s="152">
        <f>+[3]data1cf!K67</f>
        <v>28226.766722226959</v>
      </c>
      <c r="M67" s="152">
        <f>+[3]data1cf!L67</f>
        <v>28849.409509698839</v>
      </c>
      <c r="N67" s="152">
        <f>+[3]data1cf!M67</f>
        <v>29512.600675869748</v>
      </c>
      <c r="O67" s="152">
        <f>+[3]data1cf!N67</f>
        <v>29901.789585898798</v>
      </c>
      <c r="P67" s="152">
        <f>+[3]data1cf!O67</f>
        <v>38832.490135365064</v>
      </c>
      <c r="Q67" s="152">
        <f>+[3]data1cf!P67</f>
        <v>47489.663969337278</v>
      </c>
      <c r="R67" s="152">
        <f>+[3]data1cf!Q67</f>
        <v>36754.359806137763</v>
      </c>
      <c r="S67" s="152">
        <f>+[3]data1cf!R67</f>
        <v>25587.752334082106</v>
      </c>
      <c r="T67" s="152">
        <f>+[3]data1cf!S67</f>
        <v>25340.322089573441</v>
      </c>
      <c r="U67" s="152">
        <f>+[3]data1cf!T67</f>
        <v>25067.859188394257</v>
      </c>
      <c r="V67" s="152">
        <f>+[3]data1cf!U67</f>
        <v>48271.503471996752</v>
      </c>
      <c r="W67" s="152">
        <f>+[3]data1cf!V67</f>
        <v>0</v>
      </c>
      <c r="X67" s="152">
        <f>+[3]data1cf!W67</f>
        <v>0</v>
      </c>
      <c r="Y67" s="152">
        <f>+[3]data1cf!X67</f>
        <v>0</v>
      </c>
      <c r="Z67" s="152">
        <f>+[3]data1cf!Y67</f>
        <v>0</v>
      </c>
      <c r="AA67" s="152">
        <f>+[3]data1cf!Z67</f>
        <v>0</v>
      </c>
      <c r="AB67" s="152">
        <f>+[3]data1cf!AA67</f>
        <v>0</v>
      </c>
      <c r="AC67" s="152">
        <f>+[3]data1cf!AB67</f>
        <v>0</v>
      </c>
      <c r="AD67" s="152">
        <f>+[3]data1cf!AC67</f>
        <v>0</v>
      </c>
      <c r="AE67" s="152">
        <f>+[3]data1cf!AD67</f>
        <v>0</v>
      </c>
      <c r="AF67" s="152">
        <f>+[3]data1cf!AE67</f>
        <v>0</v>
      </c>
      <c r="AG67" s="152"/>
      <c r="AH67" s="153">
        <f t="shared" si="8"/>
        <v>79519.872580791765</v>
      </c>
      <c r="AI67" s="153">
        <f t="shared" ref="AI67:AI130" si="10">SUMPRODUCT(B67:AA67,$B$1010:$AA$1010)</f>
        <v>169102.44597862617</v>
      </c>
      <c r="AJ67" s="154">
        <f t="shared" ref="AJ67:AJ130" si="11">SUMPRODUCT(B67:AF67,$B$1012:$AF$1012)</f>
        <v>168647.78399152585</v>
      </c>
      <c r="AK67" s="155">
        <f t="shared" si="9"/>
        <v>0.15769589543342591</v>
      </c>
      <c r="AL67" s="156">
        <f t="shared" ref="AL67:AL82" si="12">1-EXP(-(1/0.25)*(AI67/ABS($AI$1010)))</f>
        <v>0.98513924255069063</v>
      </c>
    </row>
    <row r="68" spans="1:38" x14ac:dyDescent="0.25">
      <c r="A68" s="148"/>
      <c r="B68" s="152">
        <f>+[3]data1cf!A68</f>
        <v>-183476.97388045932</v>
      </c>
      <c r="C68" s="152">
        <f>+[3]data1cf!B68</f>
        <v>8286.3244266788097</v>
      </c>
      <c r="D68" s="152">
        <f>+[3]data1cf!C68</f>
        <v>47283.508062005785</v>
      </c>
      <c r="E68" s="152">
        <f>+[3]data1cf!D68</f>
        <v>46816.959467805995</v>
      </c>
      <c r="F68" s="152">
        <f>+[3]data1cf!E68</f>
        <v>27621.77828947972</v>
      </c>
      <c r="G68" s="152">
        <f>+[3]data1cf!F68</f>
        <v>27425.119304457898</v>
      </c>
      <c r="H68" s="152">
        <f>+[3]data1cf!G68</f>
        <v>26559.246684052494</v>
      </c>
      <c r="I68" s="152">
        <f>+[3]data1cf!H68</f>
        <v>26042.426602344938</v>
      </c>
      <c r="J68" s="152">
        <f>+[3]data1cf!I68</f>
        <v>26866.203167466527</v>
      </c>
      <c r="K68" s="152">
        <f>+[3]data1cf!J68</f>
        <v>27323.464029156334</v>
      </c>
      <c r="L68" s="152">
        <f>+[3]data1cf!K68</f>
        <v>27855.115823918008</v>
      </c>
      <c r="M68" s="152">
        <f>+[3]data1cf!L68</f>
        <v>28495.844344656463</v>
      </c>
      <c r="N68" s="152">
        <f>+[3]data1cf!M68</f>
        <v>29176.447520985377</v>
      </c>
      <c r="O68" s="152">
        <f>+[3]data1cf!N68</f>
        <v>29586.824348912996</v>
      </c>
      <c r="P68" s="152">
        <f>+[3]data1cf!O68</f>
        <v>38379.899854388284</v>
      </c>
      <c r="Q68" s="152">
        <f>+[3]data1cf!P68</f>
        <v>46893.119731467224</v>
      </c>
      <c r="R68" s="152">
        <f>+[3]data1cf!Q68</f>
        <v>36364.486396502929</v>
      </c>
      <c r="S68" s="152">
        <f>+[3]data1cf!R68</f>
        <v>25409.430330382449</v>
      </c>
      <c r="T68" s="152">
        <f>+[3]data1cf!S68</f>
        <v>25171.370256891081</v>
      </c>
      <c r="U68" s="152">
        <f>+[3]data1cf!T68</f>
        <v>24908.287620634546</v>
      </c>
      <c r="V68" s="152">
        <f>+[3]data1cf!U68</f>
        <v>47685.666270504764</v>
      </c>
      <c r="W68" s="152">
        <f>+[3]data1cf!V68</f>
        <v>0</v>
      </c>
      <c r="X68" s="152">
        <f>+[3]data1cf!W68</f>
        <v>0</v>
      </c>
      <c r="Y68" s="152">
        <f>+[3]data1cf!X68</f>
        <v>0</v>
      </c>
      <c r="Z68" s="152">
        <f>+[3]data1cf!Y68</f>
        <v>0</v>
      </c>
      <c r="AA68" s="152">
        <f>+[3]data1cf!Z68</f>
        <v>0</v>
      </c>
      <c r="AB68" s="152">
        <f>+[3]data1cf!AA68</f>
        <v>0</v>
      </c>
      <c r="AC68" s="152">
        <f>+[3]data1cf!AB68</f>
        <v>0</v>
      </c>
      <c r="AD68" s="152">
        <f>+[3]data1cf!AC68</f>
        <v>0</v>
      </c>
      <c r="AE68" s="152">
        <f>+[3]data1cf!AD68</f>
        <v>0</v>
      </c>
      <c r="AF68" s="152">
        <f>+[3]data1cf!AE68</f>
        <v>0</v>
      </c>
      <c r="AG68" s="152"/>
      <c r="AH68" s="153">
        <f t="shared" si="8"/>
        <v>75092.30838560377</v>
      </c>
      <c r="AI68" s="153">
        <f t="shared" si="10"/>
        <v>163346.01918943692</v>
      </c>
      <c r="AJ68" s="154">
        <f t="shared" si="11"/>
        <v>162897.61791892955</v>
      </c>
      <c r="AK68" s="155">
        <f t="shared" si="9"/>
        <v>0.15455080866813661</v>
      </c>
      <c r="AL68" s="156">
        <f t="shared" si="12"/>
        <v>0.98284990173613451</v>
      </c>
    </row>
    <row r="69" spans="1:38" x14ac:dyDescent="0.25">
      <c r="A69" s="148"/>
      <c r="B69" s="152">
        <f>+[3]data1cf!A69</f>
        <v>-179418.66290843568</v>
      </c>
      <c r="C69" s="152">
        <f>+[3]data1cf!B69</f>
        <v>4020.3255373318098</v>
      </c>
      <c r="D69" s="152">
        <f>+[3]data1cf!C69</f>
        <v>46962.179567833999</v>
      </c>
      <c r="E69" s="152">
        <f>+[3]data1cf!D69</f>
        <v>44081.287458584819</v>
      </c>
      <c r="F69" s="152">
        <f>+[3]data1cf!E69</f>
        <v>26967.486902006152</v>
      </c>
      <c r="G69" s="152">
        <f>+[3]data1cf!F69</f>
        <v>26817.027994507022</v>
      </c>
      <c r="H69" s="152">
        <f>+[3]data1cf!G69</f>
        <v>26008.912023110737</v>
      </c>
      <c r="I69" s="152">
        <f>+[3]data1cf!H69</f>
        <v>25540.591425381062</v>
      </c>
      <c r="J69" s="152">
        <f>+[3]data1cf!I69</f>
        <v>26383.369458179804</v>
      </c>
      <c r="K69" s="152">
        <f>+[3]data1cf!J69</f>
        <v>26865.814643129968</v>
      </c>
      <c r="L69" s="152">
        <f>+[3]data1cf!K69</f>
        <v>27421.369804673217</v>
      </c>
      <c r="M69" s="152">
        <f>+[3]data1cf!L69</f>
        <v>28083.205807851118</v>
      </c>
      <c r="N69" s="152">
        <f>+[3]data1cf!M69</f>
        <v>28784.130178417334</v>
      </c>
      <c r="O69" s="152">
        <f>+[3]data1cf!N69</f>
        <v>29219.234983827133</v>
      </c>
      <c r="P69" s="152">
        <f>+[3]data1cf!O69</f>
        <v>37851.691168183883</v>
      </c>
      <c r="Q69" s="152">
        <f>+[3]data1cf!P69</f>
        <v>46196.905381773147</v>
      </c>
      <c r="R69" s="152">
        <f>+[3]data1cf!Q69</f>
        <v>35909.473263996471</v>
      </c>
      <c r="S69" s="152">
        <f>+[3]data1cf!R69</f>
        <v>25201.314435599532</v>
      </c>
      <c r="T69" s="152">
        <f>+[3]data1cf!S69</f>
        <v>24974.190093454104</v>
      </c>
      <c r="U69" s="152">
        <f>+[3]data1cf!T69</f>
        <v>24722.054968930039</v>
      </c>
      <c r="V69" s="152">
        <f>+[3]data1cf!U69</f>
        <v>47001.947879862768</v>
      </c>
      <c r="W69" s="152">
        <f>+[3]data1cf!V69</f>
        <v>0</v>
      </c>
      <c r="X69" s="152">
        <f>+[3]data1cf!W69</f>
        <v>0</v>
      </c>
      <c r="Y69" s="152">
        <f>+[3]data1cf!X69</f>
        <v>0</v>
      </c>
      <c r="Z69" s="152">
        <f>+[3]data1cf!Y69</f>
        <v>0</v>
      </c>
      <c r="AA69" s="152">
        <f>+[3]data1cf!Z69</f>
        <v>0</v>
      </c>
      <c r="AB69" s="152">
        <f>+[3]data1cf!AA69</f>
        <v>0</v>
      </c>
      <c r="AC69" s="152">
        <f>+[3]data1cf!AB69</f>
        <v>0</v>
      </c>
      <c r="AD69" s="152">
        <f>+[3]data1cf!AC69</f>
        <v>0</v>
      </c>
      <c r="AE69" s="152">
        <f>+[3]data1cf!AD69</f>
        <v>0</v>
      </c>
      <c r="AF69" s="152">
        <f>+[3]data1cf!AE69</f>
        <v>0</v>
      </c>
      <c r="AG69" s="152"/>
      <c r="AH69" s="153">
        <f t="shared" si="8"/>
        <v>69985.159475546505</v>
      </c>
      <c r="AI69" s="153">
        <f t="shared" si="10"/>
        <v>156569.43818659239</v>
      </c>
      <c r="AJ69" s="154">
        <f t="shared" si="11"/>
        <v>156128.81773330303</v>
      </c>
      <c r="AK69" s="155">
        <f t="shared" si="9"/>
        <v>0.15102931857109073</v>
      </c>
      <c r="AL69" s="156">
        <f t="shared" si="12"/>
        <v>0.97969888389198989</v>
      </c>
    </row>
    <row r="70" spans="1:38" x14ac:dyDescent="0.25">
      <c r="A70" s="148"/>
      <c r="B70" s="152">
        <f>+[3]data1cf!A70</f>
        <v>-165209.93811839158</v>
      </c>
      <c r="C70" s="152">
        <f>+[3]data1cf!B70</f>
        <v>10152.776339229022</v>
      </c>
      <c r="D70" s="152">
        <f>+[3]data1cf!C70</f>
        <v>40124.797732607374</v>
      </c>
      <c r="E70" s="152">
        <f>+[3]data1cf!D70</f>
        <v>43128.891075823383</v>
      </c>
      <c r="F70" s="152">
        <f>+[3]data1cf!E70</f>
        <v>24676.719555394535</v>
      </c>
      <c r="G70" s="152">
        <f>+[3]data1cf!F70</f>
        <v>24688.013700168158</v>
      </c>
      <c r="H70" s="152">
        <f>+[3]data1cf!G70</f>
        <v>24082.111983969298</v>
      </c>
      <c r="I70" s="152">
        <f>+[3]data1cf!H70</f>
        <v>23783.59498804593</v>
      </c>
      <c r="J70" s="152">
        <f>+[3]data1cf!I70</f>
        <v>24692.899865804189</v>
      </c>
      <c r="K70" s="152">
        <f>+[3]data1cf!J70</f>
        <v>25263.518953812847</v>
      </c>
      <c r="L70" s="152">
        <f>+[3]data1cf!K70</f>
        <v>25902.763207320677</v>
      </c>
      <c r="M70" s="152">
        <f>+[3]data1cf!L70</f>
        <v>26638.499513125826</v>
      </c>
      <c r="N70" s="152">
        <f>+[3]data1cf!M70</f>
        <v>27410.571279324533</v>
      </c>
      <c r="O70" s="152">
        <f>+[3]data1cf!N70</f>
        <v>27932.252256220112</v>
      </c>
      <c r="P70" s="152">
        <f>+[3]data1cf!O70</f>
        <v>36002.357318282782</v>
      </c>
      <c r="Q70" s="152">
        <f>+[3]data1cf!P70</f>
        <v>43759.359772805401</v>
      </c>
      <c r="R70" s="152">
        <f>+[3]data1cf!Q70</f>
        <v>34316.407473767962</v>
      </c>
      <c r="S70" s="152">
        <f>+[3]data1cf!R70</f>
        <v>24472.671043363545</v>
      </c>
      <c r="T70" s="152">
        <f>+[3]data1cf!S70</f>
        <v>24283.83425437611</v>
      </c>
      <c r="U70" s="152">
        <f>+[3]data1cf!T70</f>
        <v>24070.027927821189</v>
      </c>
      <c r="V70" s="152">
        <f>+[3]data1cf!U70</f>
        <v>44608.152403493936</v>
      </c>
      <c r="W70" s="152">
        <f>+[3]data1cf!V70</f>
        <v>0</v>
      </c>
      <c r="X70" s="152">
        <f>+[3]data1cf!W70</f>
        <v>0</v>
      </c>
      <c r="Y70" s="152">
        <f>+[3]data1cf!X70</f>
        <v>0</v>
      </c>
      <c r="Z70" s="152">
        <f>+[3]data1cf!Y70</f>
        <v>0</v>
      </c>
      <c r="AA70" s="152">
        <f>+[3]data1cf!Z70</f>
        <v>0</v>
      </c>
      <c r="AB70" s="152">
        <f>+[3]data1cf!AA70</f>
        <v>0</v>
      </c>
      <c r="AC70" s="152">
        <f>+[3]data1cf!AB70</f>
        <v>0</v>
      </c>
      <c r="AD70" s="152">
        <f>+[3]data1cf!AC70</f>
        <v>0</v>
      </c>
      <c r="AE70" s="152">
        <f>+[3]data1cf!AD70</f>
        <v>0</v>
      </c>
      <c r="AF70" s="152">
        <f>+[3]data1cf!AE70</f>
        <v>0</v>
      </c>
      <c r="AG70" s="152"/>
      <c r="AH70" s="153">
        <f t="shared" si="8"/>
        <v>73016.426820105131</v>
      </c>
      <c r="AI70" s="153">
        <f t="shared" si="10"/>
        <v>155056.17137253113</v>
      </c>
      <c r="AJ70" s="154">
        <f t="shared" si="11"/>
        <v>154638.01339460362</v>
      </c>
      <c r="AK70" s="155">
        <f t="shared" si="9"/>
        <v>0.15810870528221135</v>
      </c>
      <c r="AL70" s="156">
        <f t="shared" si="12"/>
        <v>0.9789196418183409</v>
      </c>
    </row>
    <row r="71" spans="1:38" x14ac:dyDescent="0.25">
      <c r="A71" s="148"/>
      <c r="B71" s="152">
        <f>+[3]data1cf!A71</f>
        <v>-184705.48771324946</v>
      </c>
      <c r="C71" s="152">
        <f>+[3]data1cf!B71</f>
        <v>9245.1382425450429</v>
      </c>
      <c r="D71" s="152">
        <f>+[3]data1cf!C71</f>
        <v>48837.045445788244</v>
      </c>
      <c r="E71" s="152">
        <f>+[3]data1cf!D71</f>
        <v>46932.760501633325</v>
      </c>
      <c r="F71" s="152">
        <f>+[3]data1cf!E71</f>
        <v>27819.842465864247</v>
      </c>
      <c r="G71" s="152">
        <f>+[3]data1cf!F71</f>
        <v>27609.197999024487</v>
      </c>
      <c r="H71" s="152">
        <f>+[3]data1cf!G71</f>
        <v>26725.8415429214</v>
      </c>
      <c r="I71" s="152">
        <f>+[3]data1cf!H71</f>
        <v>26194.339913308722</v>
      </c>
      <c r="J71" s="152">
        <f>+[3]data1cf!I71</f>
        <v>27012.364438715915</v>
      </c>
      <c r="K71" s="152">
        <f>+[3]data1cf!J71</f>
        <v>27462.001614170695</v>
      </c>
      <c r="L71" s="152">
        <f>+[3]data1cf!K71</f>
        <v>27986.417488140476</v>
      </c>
      <c r="M71" s="152">
        <f>+[3]data1cf!L71</f>
        <v>28620.756445750354</v>
      </c>
      <c r="N71" s="152">
        <f>+[3]data1cf!M71</f>
        <v>29295.208080614932</v>
      </c>
      <c r="O71" s="152">
        <f>+[3]data1cf!N71</f>
        <v>29698.099365270209</v>
      </c>
      <c r="P71" s="152">
        <f>+[3]data1cf!O71</f>
        <v>38539.796836673617</v>
      </c>
      <c r="Q71" s="152">
        <f>+[3]data1cf!P71</f>
        <v>47103.874640364586</v>
      </c>
      <c r="R71" s="152">
        <f>+[3]data1cf!Q71</f>
        <v>36502.225946586397</v>
      </c>
      <c r="S71" s="152">
        <f>+[3]data1cf!R71</f>
        <v>25472.43024766985</v>
      </c>
      <c r="T71" s="152">
        <f>+[3]data1cf!S71</f>
        <v>25231.0597582634</v>
      </c>
      <c r="U71" s="152">
        <f>+[3]data1cf!T71</f>
        <v>24964.663139985612</v>
      </c>
      <c r="V71" s="152">
        <f>+[3]data1cf!U71</f>
        <v>47892.638458300993</v>
      </c>
      <c r="W71" s="152">
        <f>+[3]data1cf!V71</f>
        <v>0</v>
      </c>
      <c r="X71" s="152">
        <f>+[3]data1cf!W71</f>
        <v>0</v>
      </c>
      <c r="Y71" s="152">
        <f>+[3]data1cf!X71</f>
        <v>0</v>
      </c>
      <c r="Z71" s="152">
        <f>+[3]data1cf!Y71</f>
        <v>0</v>
      </c>
      <c r="AA71" s="152">
        <f>+[3]data1cf!Z71</f>
        <v>0</v>
      </c>
      <c r="AB71" s="152">
        <f>+[3]data1cf!AA71</f>
        <v>0</v>
      </c>
      <c r="AC71" s="152">
        <f>+[3]data1cf!AB71</f>
        <v>0</v>
      </c>
      <c r="AD71" s="152">
        <f>+[3]data1cf!AC71</f>
        <v>0</v>
      </c>
      <c r="AE71" s="152">
        <f>+[3]data1cf!AD71</f>
        <v>0</v>
      </c>
      <c r="AF71" s="152">
        <f>+[3]data1cf!AE71</f>
        <v>0</v>
      </c>
      <c r="AG71" s="152"/>
      <c r="AH71" s="153">
        <f t="shared" si="8"/>
        <v>77004.152757434553</v>
      </c>
      <c r="AI71" s="153">
        <f t="shared" si="10"/>
        <v>165785.55594954742</v>
      </c>
      <c r="AJ71" s="154">
        <f t="shared" si="11"/>
        <v>165334.72605281038</v>
      </c>
      <c r="AK71" s="155">
        <f t="shared" si="9"/>
        <v>0.15594328045845032</v>
      </c>
      <c r="AL71" s="156">
        <f t="shared" si="12"/>
        <v>0.98386028824826832</v>
      </c>
    </row>
    <row r="72" spans="1:38" x14ac:dyDescent="0.25">
      <c r="A72" s="148"/>
      <c r="B72" s="152">
        <f>+[3]data1cf!A72</f>
        <v>-175129.71266828422</v>
      </c>
      <c r="C72" s="152">
        <f>+[3]data1cf!B72</f>
        <v>6624.0816717530543</v>
      </c>
      <c r="D72" s="152">
        <f>+[3]data1cf!C72</f>
        <v>42875.570282985951</v>
      </c>
      <c r="E72" s="152">
        <f>+[3]data1cf!D72</f>
        <v>46678.836335086991</v>
      </c>
      <c r="F72" s="152">
        <f>+[3]data1cf!E72</f>
        <v>26276.011255418416</v>
      </c>
      <c r="G72" s="152">
        <f>+[3]data1cf!F72</f>
        <v>26174.378037954528</v>
      </c>
      <c r="H72" s="152">
        <f>+[3]data1cf!G72</f>
        <v>25427.301103572696</v>
      </c>
      <c r="I72" s="152">
        <f>+[3]data1cf!H72</f>
        <v>25010.236280693367</v>
      </c>
      <c r="J72" s="152">
        <f>+[3]data1cf!I72</f>
        <v>25873.095660120845</v>
      </c>
      <c r="K72" s="152">
        <f>+[3]data1cf!J72</f>
        <v>26382.156427277761</v>
      </c>
      <c r="L72" s="152">
        <f>+[3]data1cf!K72</f>
        <v>26962.973416070105</v>
      </c>
      <c r="M72" s="152">
        <f>+[3]data1cf!L72</f>
        <v>27647.116468289096</v>
      </c>
      <c r="N72" s="152">
        <f>+[3]data1cf!M72</f>
        <v>28369.516913879132</v>
      </c>
      <c r="O72" s="152">
        <f>+[3]data1cf!N72</f>
        <v>28830.755020973025</v>
      </c>
      <c r="P72" s="152">
        <f>+[3]data1cf!O72</f>
        <v>37293.46367227161</v>
      </c>
      <c r="Q72" s="152">
        <f>+[3]data1cf!P72</f>
        <v>45461.124234665062</v>
      </c>
      <c r="R72" s="152">
        <f>+[3]data1cf!Q72</f>
        <v>35428.60112349558</v>
      </c>
      <c r="S72" s="152">
        <f>+[3]data1cf!R72</f>
        <v>24981.371034745986</v>
      </c>
      <c r="T72" s="152">
        <f>+[3]data1cf!S72</f>
        <v>24765.803916259778</v>
      </c>
      <c r="U72" s="152">
        <f>+[3]data1cf!T72</f>
        <v>24525.238465276678</v>
      </c>
      <c r="V72" s="152">
        <f>+[3]data1cf!U72</f>
        <v>46279.372853957349</v>
      </c>
      <c r="W72" s="152">
        <f>+[3]data1cf!V72</f>
        <v>0</v>
      </c>
      <c r="X72" s="152">
        <f>+[3]data1cf!W72</f>
        <v>0</v>
      </c>
      <c r="Y72" s="152">
        <f>+[3]data1cf!X72</f>
        <v>0</v>
      </c>
      <c r="Z72" s="152">
        <f>+[3]data1cf!Y72</f>
        <v>0</v>
      </c>
      <c r="AA72" s="152">
        <f>+[3]data1cf!Z72</f>
        <v>0</v>
      </c>
      <c r="AB72" s="152">
        <f>+[3]data1cf!AA72</f>
        <v>0</v>
      </c>
      <c r="AC72" s="152">
        <f>+[3]data1cf!AB72</f>
        <v>0</v>
      </c>
      <c r="AD72" s="152">
        <f>+[3]data1cf!AC72</f>
        <v>0</v>
      </c>
      <c r="AE72" s="152">
        <f>+[3]data1cf!AD72</f>
        <v>0</v>
      </c>
      <c r="AF72" s="152">
        <f>+[3]data1cf!AE72</f>
        <v>0</v>
      </c>
      <c r="AG72" s="152"/>
      <c r="AH72" s="153">
        <f t="shared" si="8"/>
        <v>72080.156358433684</v>
      </c>
      <c r="AI72" s="153">
        <f t="shared" si="10"/>
        <v>157463.93470146641</v>
      </c>
      <c r="AJ72" s="154">
        <f t="shared" si="11"/>
        <v>157029.42678252415</v>
      </c>
      <c r="AK72" s="155">
        <f t="shared" si="9"/>
        <v>0.15404474139213561</v>
      </c>
      <c r="AL72" s="156">
        <f t="shared" si="12"/>
        <v>0.98014588144776926</v>
      </c>
    </row>
    <row r="73" spans="1:38" x14ac:dyDescent="0.25">
      <c r="A73" s="148"/>
      <c r="B73" s="152">
        <f>+[3]data1cf!A73</f>
        <v>-199873.24073737054</v>
      </c>
      <c r="C73" s="152">
        <f>+[3]data1cf!B73</f>
        <v>8142.1397834325035</v>
      </c>
      <c r="D73" s="152">
        <f>+[3]data1cf!C73</f>
        <v>49159.749325924116</v>
      </c>
      <c r="E73" s="152">
        <f>+[3]data1cf!D73</f>
        <v>50446.981791981278</v>
      </c>
      <c r="F73" s="152">
        <f>+[3]data1cf!E73</f>
        <v>30265.226823893856</v>
      </c>
      <c r="G73" s="152">
        <f>+[3]data1cf!F73</f>
        <v>29881.911664643885</v>
      </c>
      <c r="H73" s="152">
        <f>+[3]data1cf!G73</f>
        <v>28782.692354828032</v>
      </c>
      <c r="I73" s="152">
        <f>+[3]data1cf!H73</f>
        <v>28069.926105563914</v>
      </c>
      <c r="J73" s="152">
        <f>+[3]data1cf!I73</f>
        <v>28816.933508130605</v>
      </c>
      <c r="K73" s="152">
        <f>+[3]data1cf!J73</f>
        <v>29172.44541868478</v>
      </c>
      <c r="L73" s="152">
        <f>+[3]data1cf!K73</f>
        <v>29607.523544440737</v>
      </c>
      <c r="M73" s="152">
        <f>+[3]data1cf!L73</f>
        <v>30162.974244643876</v>
      </c>
      <c r="N73" s="152">
        <f>+[3]data1cf!M73</f>
        <v>30761.476338560387</v>
      </c>
      <c r="O73" s="152">
        <f>+[3]data1cf!N73</f>
        <v>31071.947929944377</v>
      </c>
      <c r="P73" s="152">
        <f>+[3]data1cf!O73</f>
        <v>40513.952822445164</v>
      </c>
      <c r="Q73" s="152">
        <f>+[3]data1cf!P73</f>
        <v>49705.944166530651</v>
      </c>
      <c r="R73" s="152">
        <f>+[3]data1cf!Q73</f>
        <v>38202.816873246658</v>
      </c>
      <c r="S73" s="152">
        <f>+[3]data1cf!R73</f>
        <v>26250.253956651643</v>
      </c>
      <c r="T73" s="152">
        <f>+[3]data1cf!S73</f>
        <v>25968.011667785351</v>
      </c>
      <c r="U73" s="152">
        <f>+[3]data1cf!T73</f>
        <v>25660.699221387935</v>
      </c>
      <c r="V73" s="152">
        <f>+[3]data1cf!U73</f>
        <v>50448.004904786532</v>
      </c>
      <c r="W73" s="152">
        <f>+[3]data1cf!V73</f>
        <v>0</v>
      </c>
      <c r="X73" s="152">
        <f>+[3]data1cf!W73</f>
        <v>0</v>
      </c>
      <c r="Y73" s="152">
        <f>+[3]data1cf!X73</f>
        <v>0</v>
      </c>
      <c r="Z73" s="152">
        <f>+[3]data1cf!Y73</f>
        <v>0</v>
      </c>
      <c r="AA73" s="152">
        <f>+[3]data1cf!Z73</f>
        <v>0</v>
      </c>
      <c r="AB73" s="152">
        <f>+[3]data1cf!AA73</f>
        <v>0</v>
      </c>
      <c r="AC73" s="152">
        <f>+[3]data1cf!AB73</f>
        <v>0</v>
      </c>
      <c r="AD73" s="152">
        <f>+[3]data1cf!AC73</f>
        <v>0</v>
      </c>
      <c r="AE73" s="152">
        <f>+[3]data1cf!AD73</f>
        <v>0</v>
      </c>
      <c r="AF73" s="152">
        <f>+[3]data1cf!AE73</f>
        <v>0</v>
      </c>
      <c r="AG73" s="152"/>
      <c r="AH73" s="153">
        <f t="shared" si="8"/>
        <v>74828.827271526316</v>
      </c>
      <c r="AI73" s="153">
        <f t="shared" si="10"/>
        <v>168418.82574089748</v>
      </c>
      <c r="AJ73" s="154">
        <f t="shared" si="11"/>
        <v>167944.16873720541</v>
      </c>
      <c r="AK73" s="155">
        <f t="shared" si="9"/>
        <v>0.15019240975379947</v>
      </c>
      <c r="AL73" s="156">
        <f t="shared" si="12"/>
        <v>0.98488421432552498</v>
      </c>
    </row>
    <row r="74" spans="1:38" x14ac:dyDescent="0.25">
      <c r="A74" s="148"/>
      <c r="B74" s="152">
        <f>+[3]data1cf!A74</f>
        <v>-159211.75288901027</v>
      </c>
      <c r="C74" s="152">
        <f>+[3]data1cf!B74</f>
        <v>6018.0517186674697</v>
      </c>
      <c r="D74" s="152">
        <f>+[3]data1cf!C74</f>
        <v>41170.973489650394</v>
      </c>
      <c r="E74" s="152">
        <f>+[3]data1cf!D74</f>
        <v>41647.197764983008</v>
      </c>
      <c r="F74" s="152">
        <f>+[3]data1cf!E74</f>
        <v>23709.676624700078</v>
      </c>
      <c r="G74" s="152">
        <f>+[3]data1cf!F74</f>
        <v>23789.254502411517</v>
      </c>
      <c r="H74" s="152">
        <f>+[3]data1cf!G74</f>
        <v>23268.717136400315</v>
      </c>
      <c r="I74" s="152">
        <f>+[3]data1cf!H74</f>
        <v>23041.882397069108</v>
      </c>
      <c r="J74" s="152">
        <f>+[3]data1cf!I74</f>
        <v>23979.271451605338</v>
      </c>
      <c r="K74" s="152">
        <f>+[3]data1cf!J74</f>
        <v>24587.112979400888</v>
      </c>
      <c r="L74" s="152">
        <f>+[3]data1cf!K74</f>
        <v>25261.686418510988</v>
      </c>
      <c r="M74" s="152">
        <f>+[3]data1cf!L74</f>
        <v>26028.619591749055</v>
      </c>
      <c r="N74" s="152">
        <f>+[3]data1cf!M74</f>
        <v>26830.726091106306</v>
      </c>
      <c r="O74" s="152">
        <f>+[3]data1cf!N74</f>
        <v>27388.955028547076</v>
      </c>
      <c r="P74" s="152">
        <f>+[3]data1cf!O74</f>
        <v>35221.664670168182</v>
      </c>
      <c r="Q74" s="152">
        <f>+[3]data1cf!P74</f>
        <v>42730.354687289211</v>
      </c>
      <c r="R74" s="152">
        <f>+[3]data1cf!Q74</f>
        <v>33643.897883106052</v>
      </c>
      <c r="S74" s="152">
        <f>+[3]data1cf!R74</f>
        <v>24165.075668171339</v>
      </c>
      <c r="T74" s="152">
        <f>+[3]data1cf!S74</f>
        <v>23992.401894459043</v>
      </c>
      <c r="U74" s="152">
        <f>+[3]data1cf!T74</f>
        <v>23794.775994595162</v>
      </c>
      <c r="V74" s="152">
        <f>+[3]data1cf!U74</f>
        <v>43597.616350422002</v>
      </c>
      <c r="W74" s="152">
        <f>+[3]data1cf!V74</f>
        <v>0</v>
      </c>
      <c r="X74" s="152">
        <f>+[3]data1cf!W74</f>
        <v>0</v>
      </c>
      <c r="Y74" s="152">
        <f>+[3]data1cf!X74</f>
        <v>0</v>
      </c>
      <c r="Z74" s="152">
        <f>+[3]data1cf!Y74</f>
        <v>0</v>
      </c>
      <c r="AA74" s="152">
        <f>+[3]data1cf!Z74</f>
        <v>0</v>
      </c>
      <c r="AB74" s="152">
        <f>+[3]data1cf!AA74</f>
        <v>0</v>
      </c>
      <c r="AC74" s="152">
        <f>+[3]data1cf!AB74</f>
        <v>0</v>
      </c>
      <c r="AD74" s="152">
        <f>+[3]data1cf!AC74</f>
        <v>0</v>
      </c>
      <c r="AE74" s="152">
        <f>+[3]data1cf!AD74</f>
        <v>0</v>
      </c>
      <c r="AF74" s="152">
        <f>+[3]data1cf!AE74</f>
        <v>0</v>
      </c>
      <c r="AG74" s="152"/>
      <c r="AH74" s="153">
        <f t="shared" si="8"/>
        <v>70622.038435483366</v>
      </c>
      <c r="AI74" s="153">
        <f t="shared" si="10"/>
        <v>150652.052889852</v>
      </c>
      <c r="AJ74" s="154">
        <f t="shared" si="11"/>
        <v>150243.68877613739</v>
      </c>
      <c r="AK74" s="155">
        <f t="shared" si="9"/>
        <v>0.15748565793037417</v>
      </c>
      <c r="AL74" s="156">
        <f t="shared" si="12"/>
        <v>0.97647739006864243</v>
      </c>
    </row>
    <row r="75" spans="1:38" x14ac:dyDescent="0.25">
      <c r="A75" s="148"/>
      <c r="B75" s="152">
        <f>+[3]data1cf!A75</f>
        <v>-201797.90510883942</v>
      </c>
      <c r="C75" s="152">
        <f>+[3]data1cf!B75</f>
        <v>6596.4916197746643</v>
      </c>
      <c r="D75" s="152">
        <f>+[3]data1cf!C75</f>
        <v>49089.89080914513</v>
      </c>
      <c r="E75" s="152">
        <f>+[3]data1cf!D75</f>
        <v>48283.217350520921</v>
      </c>
      <c r="F75" s="152">
        <f>+[3]data1cf!E75</f>
        <v>30575.526189987329</v>
      </c>
      <c r="G75" s="152">
        <f>+[3]data1cf!F75</f>
        <v>30170.300525657702</v>
      </c>
      <c r="H75" s="152">
        <f>+[3]data1cf!G75</f>
        <v>29043.689977139715</v>
      </c>
      <c r="I75" s="152">
        <f>+[3]data1cf!H75</f>
        <v>28307.922723395968</v>
      </c>
      <c r="J75" s="152">
        <f>+[3]data1cf!I75</f>
        <v>29045.918631255496</v>
      </c>
      <c r="K75" s="152">
        <f>+[3]data1cf!J75</f>
        <v>29389.486812008661</v>
      </c>
      <c r="L75" s="152">
        <f>+[3]data1cf!K75</f>
        <v>29813.228704853871</v>
      </c>
      <c r="M75" s="152">
        <f>+[3]data1cf!L75</f>
        <v>30358.669127455862</v>
      </c>
      <c r="N75" s="152">
        <f>+[3]data1cf!M75</f>
        <v>30947.53384296436</v>
      </c>
      <c r="O75" s="152">
        <f>+[3]data1cf!N75</f>
        <v>31246.278127701124</v>
      </c>
      <c r="P75" s="152">
        <f>+[3]data1cf!O75</f>
        <v>40764.457144574815</v>
      </c>
      <c r="Q75" s="152">
        <f>+[3]data1cf!P75</f>
        <v>50036.12560481843</v>
      </c>
      <c r="R75" s="152">
        <f>+[3]data1cf!Q75</f>
        <v>38418.608016587532</v>
      </c>
      <c r="S75" s="152">
        <f>+[3]data1cf!R75</f>
        <v>26348.95345271947</v>
      </c>
      <c r="T75" s="152">
        <f>+[3]data1cf!S75</f>
        <v>26061.52486525687</v>
      </c>
      <c r="U75" s="152">
        <f>+[3]data1cf!T75</f>
        <v>25749.020533384682</v>
      </c>
      <c r="V75" s="152">
        <f>+[3]data1cf!U75</f>
        <v>50772.260102492437</v>
      </c>
      <c r="W75" s="152">
        <f>+[3]data1cf!V75</f>
        <v>0</v>
      </c>
      <c r="X75" s="152">
        <f>+[3]data1cf!W75</f>
        <v>0</v>
      </c>
      <c r="Y75" s="152">
        <f>+[3]data1cf!X75</f>
        <v>0</v>
      </c>
      <c r="Z75" s="152">
        <f>+[3]data1cf!Y75</f>
        <v>0</v>
      </c>
      <c r="AA75" s="152">
        <f>+[3]data1cf!Z75</f>
        <v>0</v>
      </c>
      <c r="AB75" s="152">
        <f>+[3]data1cf!AA75</f>
        <v>0</v>
      </c>
      <c r="AC75" s="152">
        <f>+[3]data1cf!AB75</f>
        <v>0</v>
      </c>
      <c r="AD75" s="152">
        <f>+[3]data1cf!AC75</f>
        <v>0</v>
      </c>
      <c r="AE75" s="152">
        <f>+[3]data1cf!AD75</f>
        <v>0</v>
      </c>
      <c r="AF75" s="152">
        <f>+[3]data1cf!AE75</f>
        <v>0</v>
      </c>
      <c r="AG75" s="152"/>
      <c r="AH75" s="153">
        <f t="shared" si="8"/>
        <v>71223.159910180213</v>
      </c>
      <c r="AI75" s="153">
        <f t="shared" si="10"/>
        <v>165095.85815753034</v>
      </c>
      <c r="AJ75" s="154">
        <f t="shared" si="11"/>
        <v>164619.41100181881</v>
      </c>
      <c r="AK75" s="155">
        <f t="shared" si="9"/>
        <v>0.14692961573600774</v>
      </c>
      <c r="AL75" s="156">
        <f t="shared" si="12"/>
        <v>0.98358082806245239</v>
      </c>
    </row>
    <row r="76" spans="1:38" x14ac:dyDescent="0.25">
      <c r="A76" s="148"/>
      <c r="B76" s="152">
        <f>+[3]data1cf!A76</f>
        <v>-162133.75316489255</v>
      </c>
      <c r="C76" s="152">
        <f>+[3]data1cf!B76</f>
        <v>5301.5120494839866</v>
      </c>
      <c r="D76" s="152">
        <f>+[3]data1cf!C76</f>
        <v>42026.510266177502</v>
      </c>
      <c r="E76" s="152">
        <f>+[3]data1cf!D76</f>
        <v>44749.392186104757</v>
      </c>
      <c r="F76" s="152">
        <f>+[3]data1cf!E76</f>
        <v>24180.76906386621</v>
      </c>
      <c r="G76" s="152">
        <f>+[3]data1cf!F76</f>
        <v>24227.082699335428</v>
      </c>
      <c r="H76" s="152">
        <f>+[3]data1cf!G76</f>
        <v>23664.960312979143</v>
      </c>
      <c r="I76" s="152">
        <f>+[3]data1cf!H76</f>
        <v>23403.205749479734</v>
      </c>
      <c r="J76" s="152">
        <f>+[3]data1cf!I76</f>
        <v>24326.913670613823</v>
      </c>
      <c r="K76" s="152">
        <f>+[3]data1cf!J76</f>
        <v>24916.622384038601</v>
      </c>
      <c r="L76" s="152">
        <f>+[3]data1cf!K76</f>
        <v>25573.985302611552</v>
      </c>
      <c r="M76" s="152">
        <f>+[3]data1cf!L76</f>
        <v>26325.721003320876</v>
      </c>
      <c r="N76" s="152">
        <f>+[3]data1cf!M76</f>
        <v>27113.196160827232</v>
      </c>
      <c r="O76" s="152">
        <f>+[3]data1cf!N76</f>
        <v>27653.620854699111</v>
      </c>
      <c r="P76" s="152">
        <f>+[3]data1cf!O76</f>
        <v>35601.977055653748</v>
      </c>
      <c r="Q76" s="152">
        <f>+[3]data1cf!P76</f>
        <v>43231.631828420883</v>
      </c>
      <c r="R76" s="152">
        <f>+[3]data1cf!Q76</f>
        <v>33971.509174571707</v>
      </c>
      <c r="S76" s="152">
        <f>+[3]data1cf!R76</f>
        <v>24314.919952200667</v>
      </c>
      <c r="T76" s="152">
        <f>+[3]data1cf!S76</f>
        <v>24134.372407791561</v>
      </c>
      <c r="U76" s="152">
        <f>+[3]data1cf!T76</f>
        <v>23928.864255305103</v>
      </c>
      <c r="V76" s="152">
        <f>+[3]data1cf!U76</f>
        <v>44089.896350612718</v>
      </c>
      <c r="W76" s="152">
        <f>+[3]data1cf!V76</f>
        <v>0</v>
      </c>
      <c r="X76" s="152">
        <f>+[3]data1cf!W76</f>
        <v>0</v>
      </c>
      <c r="Y76" s="152">
        <f>+[3]data1cf!X76</f>
        <v>0</v>
      </c>
      <c r="Z76" s="152">
        <f>+[3]data1cf!Y76</f>
        <v>0</v>
      </c>
      <c r="AA76" s="152">
        <f>+[3]data1cf!Z76</f>
        <v>0</v>
      </c>
      <c r="AB76" s="152">
        <f>+[3]data1cf!AA76</f>
        <v>0</v>
      </c>
      <c r="AC76" s="152">
        <f>+[3]data1cf!AB76</f>
        <v>0</v>
      </c>
      <c r="AD76" s="152">
        <f>+[3]data1cf!AC76</f>
        <v>0</v>
      </c>
      <c r="AE76" s="152">
        <f>+[3]data1cf!AD76</f>
        <v>0</v>
      </c>
      <c r="AF76" s="152">
        <f>+[3]data1cf!AE76</f>
        <v>0</v>
      </c>
      <c r="AG76" s="152"/>
      <c r="AH76" s="153">
        <f t="shared" si="8"/>
        <v>72221.857940139744</v>
      </c>
      <c r="AI76" s="153">
        <f t="shared" si="10"/>
        <v>153460.01058167563</v>
      </c>
      <c r="AJ76" s="154">
        <f t="shared" si="11"/>
        <v>153045.98214853767</v>
      </c>
      <c r="AK76" s="155">
        <f t="shared" si="9"/>
        <v>0.15800363421440125</v>
      </c>
      <c r="AL76" s="156">
        <f t="shared" si="12"/>
        <v>0.9780652786523667</v>
      </c>
    </row>
    <row r="77" spans="1:38" x14ac:dyDescent="0.25">
      <c r="A77" s="148"/>
      <c r="B77" s="152">
        <f>+[3]data1cf!A77</f>
        <v>-192226.02309127082</v>
      </c>
      <c r="C77" s="152">
        <f>+[3]data1cf!B77</f>
        <v>4508.9568488149525</v>
      </c>
      <c r="D77" s="152">
        <f>+[3]data1cf!C77</f>
        <v>46392.43675266736</v>
      </c>
      <c r="E77" s="152">
        <f>+[3]data1cf!D77</f>
        <v>49560.898866829622</v>
      </c>
      <c r="F77" s="152">
        <f>+[3]data1cf!E77</f>
        <v>29032.322623483844</v>
      </c>
      <c r="G77" s="152">
        <f>+[3]data1cf!F77</f>
        <v>28736.063890051359</v>
      </c>
      <c r="H77" s="152">
        <f>+[3]data1cf!G77</f>
        <v>27745.677458871258</v>
      </c>
      <c r="I77" s="152">
        <f>+[3]data1cf!H77</f>
        <v>27124.300487623928</v>
      </c>
      <c r="J77" s="152">
        <f>+[3]data1cf!I77</f>
        <v>27907.113021912948</v>
      </c>
      <c r="K77" s="152">
        <f>+[3]data1cf!J77</f>
        <v>28310.08063573113</v>
      </c>
      <c r="L77" s="152">
        <f>+[3]data1cf!K77</f>
        <v>28790.200713549188</v>
      </c>
      <c r="M77" s="152">
        <f>+[3]data1cf!L77</f>
        <v>29385.424982925913</v>
      </c>
      <c r="N77" s="152">
        <f>+[3]data1cf!M77</f>
        <v>30022.219015590686</v>
      </c>
      <c r="O77" s="152">
        <f>+[3]data1cf!N77</f>
        <v>30379.286401889585</v>
      </c>
      <c r="P77" s="152">
        <f>+[3]data1cf!O77</f>
        <v>39518.63067640701</v>
      </c>
      <c r="Q77" s="152">
        <f>+[3]data1cf!P77</f>
        <v>48394.043058618969</v>
      </c>
      <c r="R77" s="152">
        <f>+[3]data1cf!Q77</f>
        <v>37345.419675225901</v>
      </c>
      <c r="S77" s="152">
        <f>+[3]data1cf!R77</f>
        <v>25858.093879715991</v>
      </c>
      <c r="T77" s="152">
        <f>+[3]data1cf!S77</f>
        <v>25596.458172824015</v>
      </c>
      <c r="U77" s="152">
        <f>+[3]data1cf!T77</f>
        <v>25309.774506596143</v>
      </c>
      <c r="V77" s="152">
        <f>+[3]data1cf!U77</f>
        <v>49159.650370615069</v>
      </c>
      <c r="W77" s="152">
        <f>+[3]data1cf!V77</f>
        <v>0</v>
      </c>
      <c r="X77" s="152">
        <f>+[3]data1cf!W77</f>
        <v>0</v>
      </c>
      <c r="Y77" s="152">
        <f>+[3]data1cf!X77</f>
        <v>0</v>
      </c>
      <c r="Z77" s="152">
        <f>+[3]data1cf!Y77</f>
        <v>0</v>
      </c>
      <c r="AA77" s="152">
        <f>+[3]data1cf!Z77</f>
        <v>0</v>
      </c>
      <c r="AB77" s="152">
        <f>+[3]data1cf!AA77</f>
        <v>0</v>
      </c>
      <c r="AC77" s="152">
        <f>+[3]data1cf!AB77</f>
        <v>0</v>
      </c>
      <c r="AD77" s="152">
        <f>+[3]data1cf!AC77</f>
        <v>0</v>
      </c>
      <c r="AE77" s="152">
        <f>+[3]data1cf!AD77</f>
        <v>0</v>
      </c>
      <c r="AF77" s="152">
        <f>+[3]data1cf!AE77</f>
        <v>0</v>
      </c>
      <c r="AG77" s="152"/>
      <c r="AH77" s="153">
        <f t="shared" si="8"/>
        <v>70630.387821845201</v>
      </c>
      <c r="AI77" s="153">
        <f t="shared" si="10"/>
        <v>161522.921144199</v>
      </c>
      <c r="AJ77" s="154">
        <f t="shared" si="11"/>
        <v>161061.2416949817</v>
      </c>
      <c r="AK77" s="155">
        <f t="shared" si="9"/>
        <v>0.14841606020927431</v>
      </c>
      <c r="AL77" s="156">
        <f t="shared" si="12"/>
        <v>0.98205374275345469</v>
      </c>
    </row>
    <row r="78" spans="1:38" x14ac:dyDescent="0.25">
      <c r="A78" s="148"/>
      <c r="B78" s="152">
        <f>+[3]data1cf!A78</f>
        <v>-156361.35250164848</v>
      </c>
      <c r="C78" s="152">
        <f>+[3]data1cf!B78</f>
        <v>6936.1397025120095</v>
      </c>
      <c r="D78" s="152">
        <f>+[3]data1cf!C78</f>
        <v>41278.942509392931</v>
      </c>
      <c r="E78" s="152">
        <f>+[3]data1cf!D78</f>
        <v>41720.035054262655</v>
      </c>
      <c r="F78" s="152">
        <f>+[3]data1cf!E78</f>
        <v>23250.127704679318</v>
      </c>
      <c r="G78" s="152">
        <f>+[3]data1cf!F78</f>
        <v>23362.154726818982</v>
      </c>
      <c r="H78" s="152">
        <f>+[3]data1cf!G78</f>
        <v>22882.183393288899</v>
      </c>
      <c r="I78" s="152">
        <f>+[3]data1cf!H78</f>
        <v>22689.412812389579</v>
      </c>
      <c r="J78" s="152">
        <f>+[3]data1cf!I78</f>
        <v>23640.147761609776</v>
      </c>
      <c r="K78" s="152">
        <f>+[3]data1cf!J78</f>
        <v>24265.677782295934</v>
      </c>
      <c r="L78" s="152">
        <f>+[3]data1cf!K78</f>
        <v>24957.040020097018</v>
      </c>
      <c r="M78" s="152">
        <f>+[3]data1cf!L78</f>
        <v>25738.79827119015</v>
      </c>
      <c r="N78" s="152">
        <f>+[3]data1cf!M78</f>
        <v>26555.177590034451</v>
      </c>
      <c r="O78" s="152">
        <f>+[3]data1cf!N78</f>
        <v>27130.774500772357</v>
      </c>
      <c r="P78" s="152">
        <f>+[3]data1cf!O78</f>
        <v>34850.671354440507</v>
      </c>
      <c r="Q78" s="152">
        <f>+[3]data1cf!P78</f>
        <v>42241.36070291129</v>
      </c>
      <c r="R78" s="152">
        <f>+[3]data1cf!Q78</f>
        <v>33324.314288331778</v>
      </c>
      <c r="S78" s="152">
        <f>+[3]data1cf!R78</f>
        <v>24018.903127132828</v>
      </c>
      <c r="T78" s="152">
        <f>+[3]data1cf!S78</f>
        <v>23853.91018741265</v>
      </c>
      <c r="U78" s="152">
        <f>+[3]data1cf!T78</f>
        <v>23663.973395627996</v>
      </c>
      <c r="V78" s="152">
        <f>+[3]data1cf!U78</f>
        <v>43117.399043525656</v>
      </c>
      <c r="W78" s="152">
        <f>+[3]data1cf!V78</f>
        <v>0</v>
      </c>
      <c r="X78" s="152">
        <f>+[3]data1cf!W78</f>
        <v>0</v>
      </c>
      <c r="Y78" s="152">
        <f>+[3]data1cf!X78</f>
        <v>0</v>
      </c>
      <c r="Z78" s="152">
        <f>+[3]data1cf!Y78</f>
        <v>0</v>
      </c>
      <c r="AA78" s="152">
        <f>+[3]data1cf!Z78</f>
        <v>0</v>
      </c>
      <c r="AB78" s="152">
        <f>+[3]data1cf!AA78</f>
        <v>0</v>
      </c>
      <c r="AC78" s="152">
        <f>+[3]data1cf!AB78</f>
        <v>0</v>
      </c>
      <c r="AD78" s="152">
        <f>+[3]data1cf!AC78</f>
        <v>0</v>
      </c>
      <c r="AE78" s="152">
        <f>+[3]data1cf!AD78</f>
        <v>0</v>
      </c>
      <c r="AF78" s="152">
        <f>+[3]data1cf!AE78</f>
        <v>0</v>
      </c>
      <c r="AG78" s="152"/>
      <c r="AH78" s="153">
        <f t="shared" si="8"/>
        <v>72367.093824456562</v>
      </c>
      <c r="AI78" s="153">
        <f t="shared" si="10"/>
        <v>151608.41917080822</v>
      </c>
      <c r="AJ78" s="154">
        <f t="shared" si="11"/>
        <v>151204.10382800162</v>
      </c>
      <c r="AK78" s="155">
        <f t="shared" si="9"/>
        <v>0.16024031043052675</v>
      </c>
      <c r="AL78" s="156">
        <f t="shared" si="12"/>
        <v>0.97703071880802383</v>
      </c>
    </row>
    <row r="79" spans="1:38" x14ac:dyDescent="0.25">
      <c r="A79" s="148"/>
      <c r="B79" s="152">
        <f>+[3]data1cf!A79</f>
        <v>-190775.23604115087</v>
      </c>
      <c r="C79" s="152">
        <f>+[3]data1cf!B79</f>
        <v>8167.085032709103</v>
      </c>
      <c r="D79" s="152">
        <f>+[3]data1cf!C79</f>
        <v>49923.126217797675</v>
      </c>
      <c r="E79" s="152">
        <f>+[3]data1cf!D79</f>
        <v>50231.653292360497</v>
      </c>
      <c r="F79" s="152">
        <f>+[3]data1cf!E79</f>
        <v>28798.422984324854</v>
      </c>
      <c r="G79" s="152">
        <f>+[3]data1cf!F79</f>
        <v>28518.680105553547</v>
      </c>
      <c r="H79" s="152">
        <f>+[3]data1cf!G79</f>
        <v>27548.940834982655</v>
      </c>
      <c r="I79" s="152">
        <f>+[3]data1cf!H79</f>
        <v>26944.901722706105</v>
      </c>
      <c r="J79" s="152">
        <f>+[3]data1cf!I79</f>
        <v>27734.507004872117</v>
      </c>
      <c r="K79" s="152">
        <f>+[3]data1cf!J79</f>
        <v>28146.477647364867</v>
      </c>
      <c r="L79" s="152">
        <f>+[3]data1cf!K79</f>
        <v>28635.14283057789</v>
      </c>
      <c r="M79" s="152">
        <f>+[3]data1cf!L79</f>
        <v>29237.912717428117</v>
      </c>
      <c r="N79" s="152">
        <f>+[3]data1cf!M79</f>
        <v>29881.971280989113</v>
      </c>
      <c r="O79" s="152">
        <f>+[3]data1cf!N79</f>
        <v>30247.878558995231</v>
      </c>
      <c r="P79" s="152">
        <f>+[3]data1cf!O79</f>
        <v>39329.803766150733</v>
      </c>
      <c r="Q79" s="152">
        <f>+[3]data1cf!P79</f>
        <v>48145.15657120922</v>
      </c>
      <c r="R79" s="152">
        <f>+[3]data1cf!Q79</f>
        <v>37182.759109087434</v>
      </c>
      <c r="S79" s="152">
        <f>+[3]data1cf!R79</f>
        <v>25783.695479209811</v>
      </c>
      <c r="T79" s="152">
        <f>+[3]data1cf!S79</f>
        <v>25525.969136959815</v>
      </c>
      <c r="U79" s="152">
        <f>+[3]data1cf!T79</f>
        <v>25243.199046690512</v>
      </c>
      <c r="V79" s="152">
        <f>+[3]data1cf!U79</f>
        <v>48915.231006522517</v>
      </c>
      <c r="W79" s="152">
        <f>+[3]data1cf!V79</f>
        <v>0</v>
      </c>
      <c r="X79" s="152">
        <f>+[3]data1cf!W79</f>
        <v>0</v>
      </c>
      <c r="Y79" s="152">
        <f>+[3]data1cf!X79</f>
        <v>0</v>
      </c>
      <c r="Z79" s="152">
        <f>+[3]data1cf!Y79</f>
        <v>0</v>
      </c>
      <c r="AA79" s="152">
        <f>+[3]data1cf!Z79</f>
        <v>0</v>
      </c>
      <c r="AB79" s="152">
        <f>+[3]data1cf!AA79</f>
        <v>0</v>
      </c>
      <c r="AC79" s="152">
        <f>+[3]data1cf!AB79</f>
        <v>0</v>
      </c>
      <c r="AD79" s="152">
        <f>+[3]data1cf!AC79</f>
        <v>0</v>
      </c>
      <c r="AE79" s="152">
        <f>+[3]data1cf!AD79</f>
        <v>0</v>
      </c>
      <c r="AF79" s="152">
        <f>+[3]data1cf!AE79</f>
        <v>0</v>
      </c>
      <c r="AG79" s="152"/>
      <c r="AH79" s="153">
        <f t="shared" si="8"/>
        <v>77767.075660353919</v>
      </c>
      <c r="AI79" s="153">
        <f t="shared" si="10"/>
        <v>168707.69955305359</v>
      </c>
      <c r="AJ79" s="154">
        <f t="shared" si="11"/>
        <v>168246.43973385647</v>
      </c>
      <c r="AK79" s="155">
        <f t="shared" si="9"/>
        <v>0.15484024882316588</v>
      </c>
      <c r="AL79" s="156">
        <f t="shared" si="12"/>
        <v>0.98499250991413323</v>
      </c>
    </row>
    <row r="80" spans="1:38" x14ac:dyDescent="0.25">
      <c r="A80" s="148"/>
      <c r="B80" s="152">
        <f>+[3]data1cf!A80</f>
        <v>-162706.99285804198</v>
      </c>
      <c r="C80" s="152">
        <f>+[3]data1cf!B80</f>
        <v>9814.0672174704814</v>
      </c>
      <c r="D80" s="152">
        <f>+[3]data1cf!C80</f>
        <v>43654.54497269461</v>
      </c>
      <c r="E80" s="152">
        <f>+[3]data1cf!D80</f>
        <v>43778.331750817466</v>
      </c>
      <c r="F80" s="152">
        <f>+[3]data1cf!E80</f>
        <v>24273.18824927877</v>
      </c>
      <c r="G80" s="152">
        <f>+[3]data1cf!F80</f>
        <v>24312.976086590999</v>
      </c>
      <c r="H80" s="152">
        <f>+[3]data1cf!G80</f>
        <v>23742.695527047828</v>
      </c>
      <c r="I80" s="152">
        <f>+[3]data1cf!H80</f>
        <v>23474.090372377665</v>
      </c>
      <c r="J80" s="152">
        <f>+[3]data1cf!I80</f>
        <v>24395.114320899629</v>
      </c>
      <c r="K80" s="152">
        <f>+[3]data1cf!J80</f>
        <v>24981.265728381688</v>
      </c>
      <c r="L80" s="152">
        <f>+[3]data1cf!K80</f>
        <v>25635.252277146123</v>
      </c>
      <c r="M80" s="152">
        <f>+[3]data1cf!L80</f>
        <v>26384.006528962076</v>
      </c>
      <c r="N80" s="152">
        <f>+[3]data1cf!M80</f>
        <v>27168.611301416924</v>
      </c>
      <c r="O80" s="152">
        <f>+[3]data1cf!N80</f>
        <v>27705.543148554701</v>
      </c>
      <c r="P80" s="152">
        <f>+[3]data1cf!O80</f>
        <v>35676.586957971718</v>
      </c>
      <c r="Q80" s="152">
        <f>+[3]data1cf!P80</f>
        <v>43329.97266600978</v>
      </c>
      <c r="R80" s="152">
        <f>+[3]data1cf!Q80</f>
        <v>34035.780145981982</v>
      </c>
      <c r="S80" s="152">
        <f>+[3]data1cf!R80</f>
        <v>24344.316489944424</v>
      </c>
      <c r="T80" s="152">
        <f>+[3]data1cf!S80</f>
        <v>24162.224264675628</v>
      </c>
      <c r="U80" s="152">
        <f>+[3]data1cf!T80</f>
        <v>23955.169767340383</v>
      </c>
      <c r="V80" s="152">
        <f>+[3]data1cf!U80</f>
        <v>44186.47212392182</v>
      </c>
      <c r="W80" s="152">
        <f>+[3]data1cf!V80</f>
        <v>0</v>
      </c>
      <c r="X80" s="152">
        <f>+[3]data1cf!W80</f>
        <v>0</v>
      </c>
      <c r="Y80" s="152">
        <f>+[3]data1cf!X80</f>
        <v>0</v>
      </c>
      <c r="Z80" s="152">
        <f>+[3]data1cf!Y80</f>
        <v>0</v>
      </c>
      <c r="AA80" s="152">
        <f>+[3]data1cf!Z80</f>
        <v>0</v>
      </c>
      <c r="AB80" s="152">
        <f>+[3]data1cf!AA80</f>
        <v>0</v>
      </c>
      <c r="AC80" s="152">
        <f>+[3]data1cf!AB80</f>
        <v>0</v>
      </c>
      <c r="AD80" s="152">
        <f>+[3]data1cf!AC80</f>
        <v>0</v>
      </c>
      <c r="AE80" s="152">
        <f>+[3]data1cf!AD80</f>
        <v>0</v>
      </c>
      <c r="AF80" s="152">
        <f>+[3]data1cf!AE80</f>
        <v>0</v>
      </c>
      <c r="AG80" s="152"/>
      <c r="AH80" s="153">
        <f t="shared" si="8"/>
        <v>76785.778856249075</v>
      </c>
      <c r="AI80" s="153">
        <f t="shared" si="10"/>
        <v>158398.70553147563</v>
      </c>
      <c r="AJ80" s="154">
        <f t="shared" si="11"/>
        <v>157983.1114579995</v>
      </c>
      <c r="AK80" s="155">
        <f t="shared" si="9"/>
        <v>0.162658554315567</v>
      </c>
      <c r="AL80" s="156">
        <f t="shared" si="12"/>
        <v>0.98060249152360812</v>
      </c>
    </row>
    <row r="81" spans="1:38" x14ac:dyDescent="0.25">
      <c r="A81" s="148"/>
      <c r="B81" s="152">
        <f>+[3]data1cf!A81</f>
        <v>-171713.8449581936</v>
      </c>
      <c r="C81" s="152">
        <f>+[3]data1cf!B81</f>
        <v>8367.6013411281674</v>
      </c>
      <c r="D81" s="152">
        <f>+[3]data1cf!C81</f>
        <v>43106.53308811631</v>
      </c>
      <c r="E81" s="152">
        <f>+[3]data1cf!D81</f>
        <v>43074.370475600765</v>
      </c>
      <c r="F81" s="152">
        <f>+[3]data1cf!E81</f>
        <v>25725.296231639222</v>
      </c>
      <c r="G81" s="152">
        <f>+[3]data1cf!F81</f>
        <v>25662.549475587686</v>
      </c>
      <c r="H81" s="152">
        <f>+[3]data1cf!G81</f>
        <v>24964.086132858611</v>
      </c>
      <c r="I81" s="152">
        <f>+[3]data1cf!H81</f>
        <v>24587.843174646012</v>
      </c>
      <c r="J81" s="152">
        <f>+[3]data1cf!I81</f>
        <v>25466.69603025895</v>
      </c>
      <c r="K81" s="152">
        <f>+[3]data1cf!J81</f>
        <v>25996.954363895398</v>
      </c>
      <c r="L81" s="152">
        <f>+[3]data1cf!K81</f>
        <v>26597.890742087977</v>
      </c>
      <c r="M81" s="152">
        <f>+[3]data1cf!L81</f>
        <v>27299.799896560158</v>
      </c>
      <c r="N81" s="152">
        <f>+[3]data1cf!M81</f>
        <v>28039.304628072372</v>
      </c>
      <c r="O81" s="152">
        <f>+[3]data1cf!N81</f>
        <v>28521.356196825385</v>
      </c>
      <c r="P81" s="152">
        <f>+[3]data1cf!O81</f>
        <v>36848.872065607473</v>
      </c>
      <c r="Q81" s="152">
        <f>+[3]data1cf!P81</f>
        <v>44875.122784106927</v>
      </c>
      <c r="R81" s="152">
        <f>+[3]data1cf!Q81</f>
        <v>35045.617986493395</v>
      </c>
      <c r="S81" s="152">
        <f>+[3]data1cf!R81</f>
        <v>24806.200534050957</v>
      </c>
      <c r="T81" s="152">
        <f>+[3]data1cf!S81</f>
        <v>24599.837986591665</v>
      </c>
      <c r="U81" s="152">
        <f>+[3]data1cf!T81</f>
        <v>24368.487022150017</v>
      </c>
      <c r="V81" s="152">
        <f>+[3]data1cf!U81</f>
        <v>45703.889213228453</v>
      </c>
      <c r="W81" s="152">
        <f>+[3]data1cf!V81</f>
        <v>0</v>
      </c>
      <c r="X81" s="152">
        <f>+[3]data1cf!W81</f>
        <v>0</v>
      </c>
      <c r="Y81" s="152">
        <f>+[3]data1cf!X81</f>
        <v>0</v>
      </c>
      <c r="Z81" s="152">
        <f>+[3]data1cf!Y81</f>
        <v>0</v>
      </c>
      <c r="AA81" s="152">
        <f>+[3]data1cf!Z81</f>
        <v>0</v>
      </c>
      <c r="AB81" s="152">
        <f>+[3]data1cf!AA81</f>
        <v>0</v>
      </c>
      <c r="AC81" s="152">
        <f>+[3]data1cf!AB81</f>
        <v>0</v>
      </c>
      <c r="AD81" s="152">
        <f>+[3]data1cf!AC81</f>
        <v>0</v>
      </c>
      <c r="AE81" s="152">
        <f>+[3]data1cf!AD81</f>
        <v>0</v>
      </c>
      <c r="AF81" s="152">
        <f>+[3]data1cf!AE81</f>
        <v>0</v>
      </c>
      <c r="AG81" s="152"/>
      <c r="AH81" s="153">
        <f t="shared" si="8"/>
        <v>72067.196670668069</v>
      </c>
      <c r="AI81" s="153">
        <f t="shared" si="10"/>
        <v>156168.41643868468</v>
      </c>
      <c r="AJ81" s="154">
        <f t="shared" si="11"/>
        <v>155740.05874674965</v>
      </c>
      <c r="AK81" s="155">
        <f t="shared" si="9"/>
        <v>0.15517768263816836</v>
      </c>
      <c r="AL81" s="156">
        <f t="shared" si="12"/>
        <v>0.97949523156200413</v>
      </c>
    </row>
    <row r="82" spans="1:38" x14ac:dyDescent="0.25">
      <c r="A82" s="148"/>
      <c r="B82" s="152">
        <f>+[3]data1cf!A82</f>
        <v>-171425.55225004567</v>
      </c>
      <c r="C82" s="152">
        <f>+[3]data1cf!B82</f>
        <v>6993.2332989804854</v>
      </c>
      <c r="D82" s="152">
        <f>+[3]data1cf!C82</f>
        <v>43552.492183117545</v>
      </c>
      <c r="E82" s="152">
        <f>+[3]data1cf!D82</f>
        <v>45559.852428791011</v>
      </c>
      <c r="F82" s="152">
        <f>+[3]data1cf!E82</f>
        <v>25678.816935865107</v>
      </c>
      <c r="G82" s="152">
        <f>+[3]data1cf!F82</f>
        <v>25619.352122857468</v>
      </c>
      <c r="H82" s="152">
        <f>+[3]data1cf!G82</f>
        <v>24924.991674379758</v>
      </c>
      <c r="I82" s="152">
        <f>+[3]data1cf!H82</f>
        <v>24552.194003547964</v>
      </c>
      <c r="J82" s="152">
        <f>+[3]data1cf!I82</f>
        <v>25432.396677992547</v>
      </c>
      <c r="K82" s="152">
        <f>+[3]data1cf!J82</f>
        <v>25964.44404573855</v>
      </c>
      <c r="L82" s="152">
        <f>+[3]data1cf!K82</f>
        <v>26567.078461955025</v>
      </c>
      <c r="M82" s="152">
        <f>+[3]data1cf!L82</f>
        <v>27270.487041512381</v>
      </c>
      <c r="N82" s="152">
        <f>+[3]data1cf!M82</f>
        <v>28011.435342075943</v>
      </c>
      <c r="O82" s="152">
        <f>+[3]data1cf!N82</f>
        <v>28495.243527225313</v>
      </c>
      <c r="P82" s="152">
        <f>+[3]data1cf!O82</f>
        <v>36811.349383471264</v>
      </c>
      <c r="Q82" s="152">
        <f>+[3]data1cf!P82</f>
        <v>44825.665381333165</v>
      </c>
      <c r="R82" s="152">
        <f>+[3]data1cf!Q82</f>
        <v>35013.294941483458</v>
      </c>
      <c r="S82" s="152">
        <f>+[3]data1cf!R82</f>
        <v>24791.41647848468</v>
      </c>
      <c r="T82" s="152">
        <f>+[3]data1cf!S82</f>
        <v>24585.830779233132</v>
      </c>
      <c r="U82" s="152">
        <f>+[3]data1cf!T82</f>
        <v>24355.257499849889</v>
      </c>
      <c r="V82" s="152">
        <f>+[3]data1cf!U82</f>
        <v>45655.319493507996</v>
      </c>
      <c r="W82" s="152">
        <f>+[3]data1cf!V82</f>
        <v>0</v>
      </c>
      <c r="X82" s="152">
        <f>+[3]data1cf!W82</f>
        <v>0</v>
      </c>
      <c r="Y82" s="152">
        <f>+[3]data1cf!X82</f>
        <v>0</v>
      </c>
      <c r="Z82" s="152">
        <f>+[3]data1cf!Y82</f>
        <v>0</v>
      </c>
      <c r="AA82" s="152">
        <f>+[3]data1cf!Z82</f>
        <v>0</v>
      </c>
      <c r="AB82" s="152">
        <f>+[3]data1cf!AA82</f>
        <v>0</v>
      </c>
      <c r="AC82" s="152">
        <f>+[3]data1cf!AB82</f>
        <v>0</v>
      </c>
      <c r="AD82" s="152">
        <f>+[3]data1cf!AC82</f>
        <v>0</v>
      </c>
      <c r="AE82" s="152">
        <f>+[3]data1cf!AD82</f>
        <v>0</v>
      </c>
      <c r="AF82" s="152">
        <f>+[3]data1cf!AE82</f>
        <v>0</v>
      </c>
      <c r="AG82" s="152"/>
      <c r="AH82" s="153">
        <f t="shared" si="8"/>
        <v>73130.654020753893</v>
      </c>
      <c r="AI82" s="153">
        <f t="shared" si="10"/>
        <v>157373.69505604752</v>
      </c>
      <c r="AJ82" s="154">
        <f t="shared" si="11"/>
        <v>156944.887226052</v>
      </c>
      <c r="AK82" s="155">
        <f t="shared" si="9"/>
        <v>0.15611237883567811</v>
      </c>
      <c r="AL82" s="156">
        <f t="shared" si="12"/>
        <v>0.98010123693579354</v>
      </c>
    </row>
    <row r="83" spans="1:38" x14ac:dyDescent="0.25">
      <c r="A83" s="148"/>
      <c r="B83" s="152">
        <f>+[3]data1cf!A83</f>
        <v>-167995.76720313219</v>
      </c>
      <c r="C83" s="152">
        <f>+[3]data1cf!B83</f>
        <v>8029.747578306582</v>
      </c>
      <c r="D83" s="152">
        <f>+[3]data1cf!C83</f>
        <v>43649.062152737068</v>
      </c>
      <c r="E83" s="152">
        <f>+[3]data1cf!D83</f>
        <v>41659.027902104513</v>
      </c>
      <c r="F83" s="152">
        <f>+[3]data1cf!E83</f>
        <v>25125.858123060694</v>
      </c>
      <c r="G83" s="152">
        <f>+[3]data1cf!F83</f>
        <v>25105.438207338084</v>
      </c>
      <c r="H83" s="152">
        <f>+[3]data1cf!G83</f>
        <v>24459.889417823331</v>
      </c>
      <c r="I83" s="152">
        <f>+[3]data1cf!H83</f>
        <v>24128.079932982255</v>
      </c>
      <c r="J83" s="152">
        <f>+[3]data1cf!I83</f>
        <v>25024.34124614601</v>
      </c>
      <c r="K83" s="152">
        <f>+[3]data1cf!J83</f>
        <v>25577.672546032663</v>
      </c>
      <c r="L83" s="152">
        <f>+[3]data1cf!K83</f>
        <v>26200.508324472052</v>
      </c>
      <c r="M83" s="152">
        <f>+[3]data1cf!L83</f>
        <v>26921.755391061743</v>
      </c>
      <c r="N83" s="152">
        <f>+[3]data1cf!M83</f>
        <v>27679.877665874985</v>
      </c>
      <c r="O83" s="152">
        <f>+[3]data1cf!N83</f>
        <v>28184.584113378747</v>
      </c>
      <c r="P83" s="152">
        <f>+[3]data1cf!O83</f>
        <v>36364.946368502118</v>
      </c>
      <c r="Q83" s="152">
        <f>+[3]data1cf!P83</f>
        <v>44237.27637356898</v>
      </c>
      <c r="R83" s="152">
        <f>+[3]data1cf!Q83</f>
        <v>34628.751408772885</v>
      </c>
      <c r="S83" s="152">
        <f>+[3]data1cf!R83</f>
        <v>24615.532277182196</v>
      </c>
      <c r="T83" s="152">
        <f>+[3]data1cf!S83</f>
        <v>24419.188651321805</v>
      </c>
      <c r="U83" s="152">
        <f>+[3]data1cf!T83</f>
        <v>24197.867401243304</v>
      </c>
      <c r="V83" s="152">
        <f>+[3]data1cf!U83</f>
        <v>45077.491148492263</v>
      </c>
      <c r="W83" s="152">
        <f>+[3]data1cf!V83</f>
        <v>0</v>
      </c>
      <c r="X83" s="152">
        <f>+[3]data1cf!W83</f>
        <v>0</v>
      </c>
      <c r="Y83" s="152">
        <f>+[3]data1cf!X83</f>
        <v>0</v>
      </c>
      <c r="Z83" s="152">
        <f>+[3]data1cf!Y83</f>
        <v>0</v>
      </c>
      <c r="AA83" s="152">
        <f>+[3]data1cf!Z83</f>
        <v>0</v>
      </c>
      <c r="AB83" s="152">
        <f>+[3]data1cf!AA83</f>
        <v>0</v>
      </c>
      <c r="AC83" s="152">
        <f>+[3]data1cf!AB83</f>
        <v>0</v>
      </c>
      <c r="AD83" s="152">
        <f>+[3]data1cf!AC83</f>
        <v>0</v>
      </c>
      <c r="AE83" s="152">
        <f>+[3]data1cf!AD83</f>
        <v>0</v>
      </c>
      <c r="AF83" s="152">
        <f>+[3]data1cf!AE83</f>
        <v>0</v>
      </c>
      <c r="AG83" s="152"/>
      <c r="AH83" s="153">
        <f t="shared" si="8"/>
        <v>72145.064750601683</v>
      </c>
      <c r="AI83" s="153">
        <f t="shared" si="10"/>
        <v>155033.05694757451</v>
      </c>
      <c r="AJ83" s="154">
        <f t="shared" si="11"/>
        <v>154610.67137792637</v>
      </c>
      <c r="AK83" s="155">
        <f t="shared" si="9"/>
        <v>0.15636919140815742</v>
      </c>
      <c r="AL83" s="156">
        <f t="shared" ref="AL83:AL98" si="13">1-EXP(-(1/0.25)*(AI83/ABS($AI$1010)))</f>
        <v>0.97890751021285705</v>
      </c>
    </row>
    <row r="84" spans="1:38" x14ac:dyDescent="0.25">
      <c r="A84" s="148"/>
      <c r="B84" s="152">
        <f>+[3]data1cf!A84</f>
        <v>-152170.3687330652</v>
      </c>
      <c r="C84" s="152">
        <f>+[3]data1cf!B84</f>
        <v>10259.605568779189</v>
      </c>
      <c r="D84" s="152">
        <f>+[3]data1cf!C84</f>
        <v>44085.827571445247</v>
      </c>
      <c r="E84" s="152">
        <f>+[3]data1cf!D84</f>
        <v>39642.358665780979</v>
      </c>
      <c r="F84" s="152">
        <f>+[3]data1cf!E84</f>
        <v>22574.446465925619</v>
      </c>
      <c r="G84" s="152">
        <f>+[3]data1cf!F84</f>
        <v>22734.183921380471</v>
      </c>
      <c r="H84" s="152">
        <f>+[3]data1cf!G84</f>
        <v>22313.857395799976</v>
      </c>
      <c r="I84" s="152">
        <f>+[3]data1cf!H84</f>
        <v>22171.171826014128</v>
      </c>
      <c r="J84" s="152">
        <f>+[3]data1cf!I84</f>
        <v>23141.52943184282</v>
      </c>
      <c r="K84" s="152">
        <f>+[3]data1cf!J84</f>
        <v>23793.06709234116</v>
      </c>
      <c r="L84" s="152">
        <f>+[3]data1cf!K84</f>
        <v>24509.114136922188</v>
      </c>
      <c r="M84" s="152">
        <f>+[3]data1cf!L84</f>
        <v>25312.66990843902</v>
      </c>
      <c r="N84" s="152">
        <f>+[3]data1cf!M84</f>
        <v>26150.0347544631</v>
      </c>
      <c r="O84" s="152">
        <f>+[3]data1cf!N84</f>
        <v>26751.168040548218</v>
      </c>
      <c r="P84" s="152">
        <f>+[3]data1cf!O84</f>
        <v>34305.194665845826</v>
      </c>
      <c r="Q84" s="152">
        <f>+[3]data1cf!P84</f>
        <v>41522.38597201051</v>
      </c>
      <c r="R84" s="152">
        <f>+[3]data1cf!Q84</f>
        <v>32854.42603531904</v>
      </c>
      <c r="S84" s="152">
        <f>+[3]data1cf!R84</f>
        <v>23803.983584734058</v>
      </c>
      <c r="T84" s="152">
        <f>+[3]data1cf!S84</f>
        <v>23650.283883231663</v>
      </c>
      <c r="U84" s="152">
        <f>+[3]data1cf!T84</f>
        <v>23471.652495171133</v>
      </c>
      <c r="V84" s="152">
        <f>+[3]data1cf!U84</f>
        <v>42411.328784933488</v>
      </c>
      <c r="W84" s="152">
        <f>+[3]data1cf!V84</f>
        <v>0</v>
      </c>
      <c r="X84" s="152">
        <f>+[3]data1cf!W84</f>
        <v>0</v>
      </c>
      <c r="Y84" s="152">
        <f>+[3]data1cf!X84</f>
        <v>0</v>
      </c>
      <c r="Z84" s="152">
        <f>+[3]data1cf!Y84</f>
        <v>0</v>
      </c>
      <c r="AA84" s="152">
        <f>+[3]data1cf!Z84</f>
        <v>0</v>
      </c>
      <c r="AB84" s="152">
        <f>+[3]data1cf!AA84</f>
        <v>0</v>
      </c>
      <c r="AC84" s="152">
        <f>+[3]data1cf!AB84</f>
        <v>0</v>
      </c>
      <c r="AD84" s="152">
        <f>+[3]data1cf!AC84</f>
        <v>0</v>
      </c>
      <c r="AE84" s="152">
        <f>+[3]data1cf!AD84</f>
        <v>0</v>
      </c>
      <c r="AF84" s="152">
        <f>+[3]data1cf!AE84</f>
        <v>0</v>
      </c>
      <c r="AG84" s="152"/>
      <c r="AH84" s="153">
        <f t="shared" si="8"/>
        <v>77273.994171012324</v>
      </c>
      <c r="AI84" s="153">
        <f t="shared" si="10"/>
        <v>155411.54005618318</v>
      </c>
      <c r="AJ84" s="154">
        <f t="shared" si="11"/>
        <v>155013.01723374956</v>
      </c>
      <c r="AK84" s="155">
        <f t="shared" si="9"/>
        <v>0.16730976700782776</v>
      </c>
      <c r="AL84" s="156">
        <f t="shared" si="13"/>
        <v>0.97910528119026508</v>
      </c>
    </row>
    <row r="85" spans="1:38" x14ac:dyDescent="0.25">
      <c r="A85" s="148"/>
      <c r="B85" s="152">
        <f>+[3]data1cf!A85</f>
        <v>-165247.26133825036</v>
      </c>
      <c r="C85" s="152">
        <f>+[3]data1cf!B85</f>
        <v>9627.9640584737499</v>
      </c>
      <c r="D85" s="152">
        <f>+[3]data1cf!C85</f>
        <v>40511.38442445916</v>
      </c>
      <c r="E85" s="152">
        <f>+[3]data1cf!D85</f>
        <v>44549.809366751651</v>
      </c>
      <c r="F85" s="152">
        <f>+[3]data1cf!E85</f>
        <v>24682.736901397482</v>
      </c>
      <c r="G85" s="152">
        <f>+[3]data1cf!F85</f>
        <v>24693.606156195252</v>
      </c>
      <c r="H85" s="152">
        <f>+[3]data1cf!G85</f>
        <v>24087.173267268743</v>
      </c>
      <c r="I85" s="152">
        <f>+[3]data1cf!H85</f>
        <v>23788.210234332328</v>
      </c>
      <c r="J85" s="152">
        <f>+[3]data1cf!I85</f>
        <v>24697.340360584152</v>
      </c>
      <c r="K85" s="152">
        <f>+[3]data1cf!J85</f>
        <v>25267.727834988014</v>
      </c>
      <c r="L85" s="152">
        <f>+[3]data1cf!K85</f>
        <v>25906.752255511165</v>
      </c>
      <c r="M85" s="152">
        <f>+[3]data1cf!L85</f>
        <v>26642.294441345337</v>
      </c>
      <c r="N85" s="152">
        <f>+[3]data1cf!M85</f>
        <v>27414.17931885922</v>
      </c>
      <c r="O85" s="152">
        <f>+[3]data1cf!N85</f>
        <v>27935.632879042241</v>
      </c>
      <c r="P85" s="152">
        <f>+[3]data1cf!O85</f>
        <v>36007.215114805244</v>
      </c>
      <c r="Q85" s="152">
        <f>+[3]data1cf!P85</f>
        <v>43765.762673278397</v>
      </c>
      <c r="R85" s="152">
        <f>+[3]data1cf!Q85</f>
        <v>34320.592110012039</v>
      </c>
      <c r="S85" s="152">
        <f>+[3]data1cf!R85</f>
        <v>24474.585030574206</v>
      </c>
      <c r="T85" s="152">
        <f>+[3]data1cf!S85</f>
        <v>24285.647668538426</v>
      </c>
      <c r="U85" s="152">
        <f>+[3]data1cf!T85</f>
        <v>24071.740660594121</v>
      </c>
      <c r="V85" s="152">
        <f>+[3]data1cf!U85</f>
        <v>44614.440381914086</v>
      </c>
      <c r="W85" s="152">
        <f>+[3]data1cf!V85</f>
        <v>0</v>
      </c>
      <c r="X85" s="152">
        <f>+[3]data1cf!W85</f>
        <v>0</v>
      </c>
      <c r="Y85" s="152">
        <f>+[3]data1cf!X85</f>
        <v>0</v>
      </c>
      <c r="Z85" s="152">
        <f>+[3]data1cf!Y85</f>
        <v>0</v>
      </c>
      <c r="AA85" s="152">
        <f>+[3]data1cf!Z85</f>
        <v>0</v>
      </c>
      <c r="AB85" s="152">
        <f>+[3]data1cf!AA85</f>
        <v>0</v>
      </c>
      <c r="AC85" s="152">
        <f>+[3]data1cf!AB85</f>
        <v>0</v>
      </c>
      <c r="AD85" s="152">
        <f>+[3]data1cf!AC85</f>
        <v>0</v>
      </c>
      <c r="AE85" s="152">
        <f>+[3]data1cf!AD85</f>
        <v>0</v>
      </c>
      <c r="AF85" s="152">
        <f>+[3]data1cf!AE85</f>
        <v>0</v>
      </c>
      <c r="AG85" s="152"/>
      <c r="AH85" s="153">
        <f t="shared" si="8"/>
        <v>73915.975934151036</v>
      </c>
      <c r="AI85" s="153">
        <f t="shared" si="10"/>
        <v>156116.74896649501</v>
      </c>
      <c r="AJ85" s="154">
        <f t="shared" si="11"/>
        <v>155697.96019054446</v>
      </c>
      <c r="AK85" s="155">
        <f t="shared" si="9"/>
        <v>0.15890226960182194</v>
      </c>
      <c r="AL85" s="156">
        <f t="shared" si="13"/>
        <v>0.97946884494989361</v>
      </c>
    </row>
    <row r="86" spans="1:38" x14ac:dyDescent="0.25">
      <c r="A86" s="148"/>
      <c r="B86" s="152">
        <f>+[3]data1cf!A86</f>
        <v>-176153.97390682029</v>
      </c>
      <c r="C86" s="152">
        <f>+[3]data1cf!B86</f>
        <v>10408.342553593116</v>
      </c>
      <c r="D86" s="152">
        <f>+[3]data1cf!C86</f>
        <v>44403.511440263348</v>
      </c>
      <c r="E86" s="152">
        <f>+[3]data1cf!D86</f>
        <v>42703.314351830297</v>
      </c>
      <c r="F86" s="152">
        <f>+[3]data1cf!E86</f>
        <v>26441.145300472439</v>
      </c>
      <c r="G86" s="152">
        <f>+[3]data1cf!F86</f>
        <v>26327.851826081191</v>
      </c>
      <c r="H86" s="152">
        <f>+[3]data1cf!G86</f>
        <v>25566.197916880505</v>
      </c>
      <c r="I86" s="152">
        <f>+[3]data1cf!H86</f>
        <v>25136.892498869034</v>
      </c>
      <c r="J86" s="152">
        <f>+[3]data1cf!I86</f>
        <v>25994.956172164057</v>
      </c>
      <c r="K86" s="152">
        <f>+[3]data1cf!J86</f>
        <v>26497.660766441797</v>
      </c>
      <c r="L86" s="152">
        <f>+[3]data1cf!K86</f>
        <v>27072.444877952839</v>
      </c>
      <c r="M86" s="152">
        <f>+[3]data1cf!L86</f>
        <v>27751.260695207318</v>
      </c>
      <c r="N86" s="152">
        <f>+[3]data1cf!M86</f>
        <v>28468.532354038318</v>
      </c>
      <c r="O86" s="152">
        <f>+[3]data1cf!N86</f>
        <v>28923.529463580038</v>
      </c>
      <c r="P86" s="152">
        <f>+[3]data1cf!O86</f>
        <v>37426.776197326188</v>
      </c>
      <c r="Q86" s="152">
        <f>+[3]data1cf!P86</f>
        <v>45636.83905223816</v>
      </c>
      <c r="R86" s="152">
        <f>+[3]data1cf!Q86</f>
        <v>35543.440108941431</v>
      </c>
      <c r="S86" s="152">
        <f>+[3]data1cf!R86</f>
        <v>25033.896591712532</v>
      </c>
      <c r="T86" s="152">
        <f>+[3]data1cf!S86</f>
        <v>24815.569446749942</v>
      </c>
      <c r="U86" s="152">
        <f>+[3]data1cf!T86</f>
        <v>24572.240996084678</v>
      </c>
      <c r="V86" s="152">
        <f>+[3]data1cf!U86</f>
        <v>46451.933865283849</v>
      </c>
      <c r="W86" s="152">
        <f>+[3]data1cf!V86</f>
        <v>0</v>
      </c>
      <c r="X86" s="152">
        <f>+[3]data1cf!W86</f>
        <v>0</v>
      </c>
      <c r="Y86" s="152">
        <f>+[3]data1cf!X86</f>
        <v>0</v>
      </c>
      <c r="Z86" s="152">
        <f>+[3]data1cf!Y86</f>
        <v>0</v>
      </c>
      <c r="AA86" s="152">
        <f>+[3]data1cf!Z86</f>
        <v>0</v>
      </c>
      <c r="AB86" s="152">
        <f>+[3]data1cf!AA86</f>
        <v>0</v>
      </c>
      <c r="AC86" s="152">
        <f>+[3]data1cf!AB86</f>
        <v>0</v>
      </c>
      <c r="AD86" s="152">
        <f>+[3]data1cf!AC86</f>
        <v>0</v>
      </c>
      <c r="AE86" s="152">
        <f>+[3]data1cf!AD86</f>
        <v>0</v>
      </c>
      <c r="AF86" s="152">
        <f>+[3]data1cf!AE86</f>
        <v>0</v>
      </c>
      <c r="AG86" s="152"/>
      <c r="AH86" s="153">
        <f t="shared" si="8"/>
        <v>73521.298034793319</v>
      </c>
      <c r="AI86" s="153">
        <f t="shared" si="10"/>
        <v>159074.09049286312</v>
      </c>
      <c r="AJ86" s="154">
        <f t="shared" si="11"/>
        <v>158638.63158233091</v>
      </c>
      <c r="AK86" s="155">
        <f t="shared" si="9"/>
        <v>0.15536414980888372</v>
      </c>
      <c r="AL86" s="156">
        <f t="shared" si="13"/>
        <v>0.98092585006244093</v>
      </c>
    </row>
    <row r="87" spans="1:38" x14ac:dyDescent="0.25">
      <c r="A87" s="148"/>
      <c r="B87" s="152">
        <f>+[3]data1cf!A87</f>
        <v>-173738.79022670936</v>
      </c>
      <c r="C87" s="152">
        <f>+[3]data1cf!B87</f>
        <v>9600.5681563581747</v>
      </c>
      <c r="D87" s="152">
        <f>+[3]data1cf!C87</f>
        <v>45360.659706135717</v>
      </c>
      <c r="E87" s="152">
        <f>+[3]data1cf!D87</f>
        <v>47760.510419076076</v>
      </c>
      <c r="F87" s="152">
        <f>+[3]data1cf!E87</f>
        <v>26051.763143226068</v>
      </c>
      <c r="G87" s="152">
        <f>+[3]data1cf!F87</f>
        <v>25965.964277804444</v>
      </c>
      <c r="H87" s="152">
        <f>+[3]data1cf!G87</f>
        <v>25238.682529107347</v>
      </c>
      <c r="I87" s="152">
        <f>+[3]data1cf!H87</f>
        <v>24838.240143772608</v>
      </c>
      <c r="J87" s="152">
        <f>+[3]data1cf!I87</f>
        <v>25707.611978257912</v>
      </c>
      <c r="K87" s="152">
        <f>+[3]data1cf!J87</f>
        <v>26225.304277261275</v>
      </c>
      <c r="L87" s="152">
        <f>+[3]data1cf!K87</f>
        <v>26814.313770155954</v>
      </c>
      <c r="M87" s="152">
        <f>+[3]data1cf!L87</f>
        <v>27505.691080964556</v>
      </c>
      <c r="N87" s="152">
        <f>+[3]data1cf!M87</f>
        <v>28235.056297194402</v>
      </c>
      <c r="O87" s="152">
        <f>+[3]data1cf!N87</f>
        <v>28704.76953077603</v>
      </c>
      <c r="P87" s="152">
        <f>+[3]data1cf!O87</f>
        <v>37112.428428658946</v>
      </c>
      <c r="Q87" s="152">
        <f>+[3]data1cf!P87</f>
        <v>45222.507684624536</v>
      </c>
      <c r="R87" s="152">
        <f>+[3]data1cf!Q87</f>
        <v>35272.652508030282</v>
      </c>
      <c r="S87" s="152">
        <f>+[3]data1cf!R87</f>
        <v>24910.042575567408</v>
      </c>
      <c r="T87" s="152">
        <f>+[3]data1cf!S87</f>
        <v>24698.223507501491</v>
      </c>
      <c r="U87" s="152">
        <f>+[3]data1cf!T87</f>
        <v>24461.410144481306</v>
      </c>
      <c r="V87" s="152">
        <f>+[3]data1cf!U87</f>
        <v>46045.039097915083</v>
      </c>
      <c r="W87" s="152">
        <f>+[3]data1cf!V87</f>
        <v>0</v>
      </c>
      <c r="X87" s="152">
        <f>+[3]data1cf!W87</f>
        <v>0</v>
      </c>
      <c r="Y87" s="152">
        <f>+[3]data1cf!X87</f>
        <v>0</v>
      </c>
      <c r="Z87" s="152">
        <f>+[3]data1cf!Y87</f>
        <v>0</v>
      </c>
      <c r="AA87" s="152">
        <f>+[3]data1cf!Z87</f>
        <v>0</v>
      </c>
      <c r="AB87" s="152">
        <f>+[3]data1cf!AA87</f>
        <v>0</v>
      </c>
      <c r="AC87" s="152">
        <f>+[3]data1cf!AB87</f>
        <v>0</v>
      </c>
      <c r="AD87" s="152">
        <f>+[3]data1cf!AC87</f>
        <v>0</v>
      </c>
      <c r="AE87" s="152">
        <f>+[3]data1cf!AD87</f>
        <v>0</v>
      </c>
      <c r="AF87" s="152">
        <f>+[3]data1cf!AE87</f>
        <v>0</v>
      </c>
      <c r="AG87" s="152"/>
      <c r="AH87" s="153">
        <f t="shared" si="8"/>
        <v>78025.814245242829</v>
      </c>
      <c r="AI87" s="153">
        <f t="shared" si="10"/>
        <v>163411.86723365149</v>
      </c>
      <c r="AJ87" s="154">
        <f t="shared" si="11"/>
        <v>162977.9128188015</v>
      </c>
      <c r="AK87" s="155">
        <f t="shared" si="9"/>
        <v>0.16007894873619086</v>
      </c>
      <c r="AL87" s="156">
        <f t="shared" si="13"/>
        <v>0.98287798747820065</v>
      </c>
    </row>
    <row r="88" spans="1:38" x14ac:dyDescent="0.25">
      <c r="A88" s="148"/>
      <c r="B88" s="152">
        <f>+[3]data1cf!A88</f>
        <v>-157159.16459872661</v>
      </c>
      <c r="C88" s="152">
        <f>+[3]data1cf!B88</f>
        <v>10428.314263557302</v>
      </c>
      <c r="D88" s="152">
        <f>+[3]data1cf!C88</f>
        <v>45108.555468358638</v>
      </c>
      <c r="E88" s="152">
        <f>+[3]data1cf!D88</f>
        <v>42770.998656870855</v>
      </c>
      <c r="F88" s="152">
        <f>+[3]data1cf!E88</f>
        <v>23378.753033674344</v>
      </c>
      <c r="G88" s="152">
        <f>+[3]data1cf!F88</f>
        <v>23481.697710723201</v>
      </c>
      <c r="H88" s="152">
        <f>+[3]data1cf!G88</f>
        <v>22990.372157769205</v>
      </c>
      <c r="I88" s="152">
        <f>+[3]data1cf!H88</f>
        <v>22788.0671978424</v>
      </c>
      <c r="J88" s="152">
        <f>+[3]data1cf!I88</f>
        <v>23735.066701238022</v>
      </c>
      <c r="K88" s="152">
        <f>+[3]data1cf!J88</f>
        <v>24355.64580567048</v>
      </c>
      <c r="L88" s="152">
        <f>+[3]data1cf!K88</f>
        <v>25042.308946898869</v>
      </c>
      <c r="M88" s="152">
        <f>+[3]data1cf!L88</f>
        <v>25819.91773656712</v>
      </c>
      <c r="N88" s="152">
        <f>+[3]data1cf!M88</f>
        <v>26632.302168203118</v>
      </c>
      <c r="O88" s="152">
        <f>+[3]data1cf!N88</f>
        <v>27203.037874438109</v>
      </c>
      <c r="P88" s="152">
        <f>+[3]data1cf!O88</f>
        <v>34954.510434920303</v>
      </c>
      <c r="Q88" s="152">
        <f>+[3]data1cf!P88</f>
        <v>42378.227550763579</v>
      </c>
      <c r="R88" s="152">
        <f>+[3]data1cf!Q88</f>
        <v>33413.764057939348</v>
      </c>
      <c r="S88" s="152">
        <f>+[3]data1cf!R88</f>
        <v>24059.816053617935</v>
      </c>
      <c r="T88" s="152">
        <f>+[3]data1cf!S88</f>
        <v>23892.673288805971</v>
      </c>
      <c r="U88" s="152">
        <f>+[3]data1cf!T88</f>
        <v>23700.584356055886</v>
      </c>
      <c r="V88" s="152">
        <f>+[3]data1cf!U88</f>
        <v>43251.809345448826</v>
      </c>
      <c r="W88" s="152">
        <f>+[3]data1cf!V88</f>
        <v>0</v>
      </c>
      <c r="X88" s="152">
        <f>+[3]data1cf!W88</f>
        <v>0</v>
      </c>
      <c r="Y88" s="152">
        <f>+[3]data1cf!X88</f>
        <v>0</v>
      </c>
      <c r="Z88" s="152">
        <f>+[3]data1cf!Y88</f>
        <v>0</v>
      </c>
      <c r="AA88" s="152">
        <f>+[3]data1cf!Z88</f>
        <v>0</v>
      </c>
      <c r="AB88" s="152">
        <f>+[3]data1cf!AA88</f>
        <v>0</v>
      </c>
      <c r="AC88" s="152">
        <f>+[3]data1cf!AB88</f>
        <v>0</v>
      </c>
      <c r="AD88" s="152">
        <f>+[3]data1cf!AC88</f>
        <v>0</v>
      </c>
      <c r="AE88" s="152">
        <f>+[3]data1cf!AD88</f>
        <v>0</v>
      </c>
      <c r="AF88" s="152">
        <f>+[3]data1cf!AE88</f>
        <v>0</v>
      </c>
      <c r="AG88" s="152"/>
      <c r="AH88" s="153">
        <f t="shared" si="8"/>
        <v>79280.7963495187</v>
      </c>
      <c r="AI88" s="153">
        <f t="shared" si="10"/>
        <v>159287.35372308129</v>
      </c>
      <c r="AJ88" s="154">
        <f t="shared" si="11"/>
        <v>158879.91208440348</v>
      </c>
      <c r="AK88" s="155">
        <f t="shared" si="9"/>
        <v>0.16739163994789127</v>
      </c>
      <c r="AL88" s="156">
        <f t="shared" si="13"/>
        <v>0.98102683143842961</v>
      </c>
    </row>
    <row r="89" spans="1:38" x14ac:dyDescent="0.25">
      <c r="A89" s="148"/>
      <c r="B89" s="152">
        <f>+[3]data1cf!A89</f>
        <v>-164844.41026876416</v>
      </c>
      <c r="C89" s="152">
        <f>+[3]data1cf!B89</f>
        <v>8383.0528808557137</v>
      </c>
      <c r="D89" s="152">
        <f>+[3]data1cf!C89</f>
        <v>44713.647831549562</v>
      </c>
      <c r="E89" s="152">
        <f>+[3]data1cf!D89</f>
        <v>42175.602719553819</v>
      </c>
      <c r="F89" s="152">
        <f>+[3]data1cf!E89</f>
        <v>24617.788210423139</v>
      </c>
      <c r="G89" s="152">
        <f>+[3]data1cf!F89</f>
        <v>24633.24354814284</v>
      </c>
      <c r="H89" s="152">
        <f>+[3]data1cf!G89</f>
        <v>24032.543913268113</v>
      </c>
      <c r="I89" s="152">
        <f>+[3]data1cf!H89</f>
        <v>23738.395215439232</v>
      </c>
      <c r="J89" s="152">
        <f>+[3]data1cf!I89</f>
        <v>24649.411535634121</v>
      </c>
      <c r="K89" s="152">
        <f>+[3]data1cf!J89</f>
        <v>25222.298949453732</v>
      </c>
      <c r="L89" s="152">
        <f>+[3]data1cf!K89</f>
        <v>25863.69615435414</v>
      </c>
      <c r="M89" s="152">
        <f>+[3]data1cf!L89</f>
        <v>26601.333589156064</v>
      </c>
      <c r="N89" s="152">
        <f>+[3]data1cf!M89</f>
        <v>27375.235664190797</v>
      </c>
      <c r="O89" s="152">
        <f>+[3]data1cf!N89</f>
        <v>27899.143864307363</v>
      </c>
      <c r="P89" s="152">
        <f>+[3]data1cf!O89</f>
        <v>35954.782111120541</v>
      </c>
      <c r="Q89" s="152">
        <f>+[3]data1cf!P89</f>
        <v>43696.652470216228</v>
      </c>
      <c r="R89" s="152">
        <f>+[3]data1cf!Q89</f>
        <v>34275.424914022369</v>
      </c>
      <c r="S89" s="152">
        <f>+[3]data1cf!R89</f>
        <v>24453.926261108631</v>
      </c>
      <c r="T89" s="152">
        <f>+[3]data1cf!S89</f>
        <v>24266.074442073121</v>
      </c>
      <c r="U89" s="152">
        <f>+[3]data1cf!T89</f>
        <v>24053.254146517334</v>
      </c>
      <c r="V89" s="152">
        <f>+[3]data1cf!U89</f>
        <v>44546.570598943974</v>
      </c>
      <c r="W89" s="152">
        <f>+[3]data1cf!V89</f>
        <v>0</v>
      </c>
      <c r="X89" s="152">
        <f>+[3]data1cf!W89</f>
        <v>0</v>
      </c>
      <c r="Y89" s="152">
        <f>+[3]data1cf!X89</f>
        <v>0</v>
      </c>
      <c r="Z89" s="152">
        <f>+[3]data1cf!Y89</f>
        <v>0</v>
      </c>
      <c r="AA89" s="152">
        <f>+[3]data1cf!Z89</f>
        <v>0</v>
      </c>
      <c r="AB89" s="152">
        <f>+[3]data1cf!AA89</f>
        <v>0</v>
      </c>
      <c r="AC89" s="152">
        <f>+[3]data1cf!AB89</f>
        <v>0</v>
      </c>
      <c r="AD89" s="152">
        <f>+[3]data1cf!AC89</f>
        <v>0</v>
      </c>
      <c r="AE89" s="152">
        <f>+[3]data1cf!AD89</f>
        <v>0</v>
      </c>
      <c r="AF89" s="152">
        <f>+[3]data1cf!AE89</f>
        <v>0</v>
      </c>
      <c r="AG89" s="152"/>
      <c r="AH89" s="153">
        <f t="shared" si="8"/>
        <v>74581.298227993626</v>
      </c>
      <c r="AI89" s="153">
        <f t="shared" si="10"/>
        <v>156684.0147757029</v>
      </c>
      <c r="AJ89" s="154">
        <f t="shared" si="11"/>
        <v>156265.77667313677</v>
      </c>
      <c r="AK89" s="155">
        <f t="shared" si="9"/>
        <v>0.15971798300743109</v>
      </c>
      <c r="AL89" s="156">
        <f t="shared" si="13"/>
        <v>0.97975669734920923</v>
      </c>
    </row>
    <row r="90" spans="1:38" x14ac:dyDescent="0.25">
      <c r="A90" s="148"/>
      <c r="B90" s="152">
        <f>+[3]data1cf!A90</f>
        <v>-195515.16269887806</v>
      </c>
      <c r="C90" s="152">
        <f>+[3]data1cf!B90</f>
        <v>9392.6263735468674</v>
      </c>
      <c r="D90" s="152">
        <f>+[3]data1cf!C90</f>
        <v>45542.309642982174</v>
      </c>
      <c r="E90" s="152">
        <f>+[3]data1cf!D90</f>
        <v>49586.515301343141</v>
      </c>
      <c r="F90" s="152">
        <f>+[3]data1cf!E90</f>
        <v>29562.606214931307</v>
      </c>
      <c r="G90" s="152">
        <f>+[3]data1cf!F90</f>
        <v>29228.903701093339</v>
      </c>
      <c r="H90" s="152">
        <f>+[3]data1cf!G90</f>
        <v>28191.707234120302</v>
      </c>
      <c r="I90" s="152">
        <f>+[3]data1cf!H90</f>
        <v>27531.022882339836</v>
      </c>
      <c r="J90" s="152">
        <f>+[3]data1cf!I90</f>
        <v>28298.435295649571</v>
      </c>
      <c r="K90" s="152">
        <f>+[3]data1cf!J90</f>
        <v>28680.991769045839</v>
      </c>
      <c r="L90" s="152">
        <f>+[3]data1cf!K90</f>
        <v>29141.738883337996</v>
      </c>
      <c r="M90" s="152">
        <f>+[3]data1cf!L90</f>
        <v>29719.85616978872</v>
      </c>
      <c r="N90" s="152">
        <f>+[3]data1cf!M90</f>
        <v>30340.180482586875</v>
      </c>
      <c r="O90" s="152">
        <f>+[3]data1cf!N90</f>
        <v>30677.206583062041</v>
      </c>
      <c r="P90" s="152">
        <f>+[3]data1cf!O90</f>
        <v>39946.728011198153</v>
      </c>
      <c r="Q90" s="152">
        <f>+[3]data1cf!P90</f>
        <v>48958.303956502212</v>
      </c>
      <c r="R90" s="152">
        <f>+[3]data1cf!Q90</f>
        <v>37714.194203946048</v>
      </c>
      <c r="S90" s="152">
        <f>+[3]data1cf!R90</f>
        <v>26026.765585068759</v>
      </c>
      <c r="T90" s="152">
        <f>+[3]data1cf!S90</f>
        <v>25756.266795146264</v>
      </c>
      <c r="U90" s="152">
        <f>+[3]data1cf!T90</f>
        <v>25460.710498237284</v>
      </c>
      <c r="V90" s="152">
        <f>+[3]data1cf!U90</f>
        <v>49713.783667598502</v>
      </c>
      <c r="W90" s="152">
        <f>+[3]data1cf!V90</f>
        <v>0</v>
      </c>
      <c r="X90" s="152">
        <f>+[3]data1cf!W90</f>
        <v>0</v>
      </c>
      <c r="Y90" s="152">
        <f>+[3]data1cf!X90</f>
        <v>0</v>
      </c>
      <c r="Z90" s="152">
        <f>+[3]data1cf!Y90</f>
        <v>0</v>
      </c>
      <c r="AA90" s="152">
        <f>+[3]data1cf!Z90</f>
        <v>0</v>
      </c>
      <c r="AB90" s="152">
        <f>+[3]data1cf!AA90</f>
        <v>0</v>
      </c>
      <c r="AC90" s="152">
        <f>+[3]data1cf!AB90</f>
        <v>0</v>
      </c>
      <c r="AD90" s="152">
        <f>+[3]data1cf!AC90</f>
        <v>0</v>
      </c>
      <c r="AE90" s="152">
        <f>+[3]data1cf!AD90</f>
        <v>0</v>
      </c>
      <c r="AF90" s="152">
        <f>+[3]data1cf!AE90</f>
        <v>0</v>
      </c>
      <c r="AG90" s="152"/>
      <c r="AH90" s="153">
        <f t="shared" si="8"/>
        <v>73502.430998263138</v>
      </c>
      <c r="AI90" s="153">
        <f t="shared" si="10"/>
        <v>165503.70761610114</v>
      </c>
      <c r="AJ90" s="154">
        <f t="shared" si="11"/>
        <v>165036.66044697407</v>
      </c>
      <c r="AK90" s="155">
        <f t="shared" si="9"/>
        <v>0.15017762780189511</v>
      </c>
      <c r="AL90" s="156">
        <f t="shared" si="13"/>
        <v>0.983746664854526</v>
      </c>
    </row>
    <row r="91" spans="1:38" x14ac:dyDescent="0.25">
      <c r="A91" s="148"/>
      <c r="B91" s="152">
        <f>+[3]data1cf!A91</f>
        <v>-152180.86813282286</v>
      </c>
      <c r="C91" s="152">
        <f>+[3]data1cf!B91</f>
        <v>5484.2579085519537</v>
      </c>
      <c r="D91" s="152">
        <f>+[3]data1cf!C91</f>
        <v>41408.113033384245</v>
      </c>
      <c r="E91" s="152">
        <f>+[3]data1cf!D91</f>
        <v>40509.837893929798</v>
      </c>
      <c r="F91" s="152">
        <f>+[3]data1cf!E91</f>
        <v>22576.139206300119</v>
      </c>
      <c r="G91" s="152">
        <f>+[3]data1cf!F91</f>
        <v>22735.757135901702</v>
      </c>
      <c r="H91" s="152">
        <f>+[3]data1cf!G91</f>
        <v>22315.281186052991</v>
      </c>
      <c r="I91" s="152">
        <f>+[3]data1cf!H91</f>
        <v>22172.470141537982</v>
      </c>
      <c r="J91" s="152">
        <f>+[3]data1cf!I91</f>
        <v>23142.778587997898</v>
      </c>
      <c r="K91" s="152">
        <f>+[3]data1cf!J91</f>
        <v>23794.25109324354</v>
      </c>
      <c r="L91" s="152">
        <f>+[3]data1cf!K91</f>
        <v>24510.236296579438</v>
      </c>
      <c r="M91" s="152">
        <f>+[3]data1cf!L91</f>
        <v>25313.737460182383</v>
      </c>
      <c r="N91" s="152">
        <f>+[3]data1cf!M91</f>
        <v>26151.049732526611</v>
      </c>
      <c r="O91" s="152">
        <f>+[3]data1cf!N91</f>
        <v>26752.119043987193</v>
      </c>
      <c r="P91" s="152">
        <f>+[3]data1cf!O91</f>
        <v>34306.561213207533</v>
      </c>
      <c r="Q91" s="152">
        <f>+[3]data1cf!P91</f>
        <v>41524.187172762409</v>
      </c>
      <c r="R91" s="152">
        <f>+[3]data1cf!Q91</f>
        <v>32855.603215876668</v>
      </c>
      <c r="S91" s="152">
        <f>+[3]data1cf!R91</f>
        <v>23804.522008721367</v>
      </c>
      <c r="T91" s="152">
        <f>+[3]data1cf!S91</f>
        <v>23650.794015001768</v>
      </c>
      <c r="U91" s="152">
        <f>+[3]data1cf!T91</f>
        <v>23472.134304246822</v>
      </c>
      <c r="V91" s="152">
        <f>+[3]data1cf!U91</f>
        <v>42413.09765694823</v>
      </c>
      <c r="W91" s="152">
        <f>+[3]data1cf!V91</f>
        <v>0</v>
      </c>
      <c r="X91" s="152">
        <f>+[3]data1cf!W91</f>
        <v>0</v>
      </c>
      <c r="Y91" s="152">
        <f>+[3]data1cf!X91</f>
        <v>0</v>
      </c>
      <c r="Z91" s="152">
        <f>+[3]data1cf!Y91</f>
        <v>0</v>
      </c>
      <c r="AA91" s="152">
        <f>+[3]data1cf!Z91</f>
        <v>0</v>
      </c>
      <c r="AB91" s="152">
        <f>+[3]data1cf!AA91</f>
        <v>0</v>
      </c>
      <c r="AC91" s="152">
        <f>+[3]data1cf!AB91</f>
        <v>0</v>
      </c>
      <c r="AD91" s="152">
        <f>+[3]data1cf!AC91</f>
        <v>0</v>
      </c>
      <c r="AE91" s="152">
        <f>+[3]data1cf!AD91</f>
        <v>0</v>
      </c>
      <c r="AF91" s="152">
        <f>+[3]data1cf!AE91</f>
        <v>0</v>
      </c>
      <c r="AG91" s="152"/>
      <c r="AH91" s="153">
        <f t="shared" si="8"/>
        <v>71369.115972414016</v>
      </c>
      <c r="AI91" s="153">
        <f t="shared" si="10"/>
        <v>149205.67035675334</v>
      </c>
      <c r="AJ91" s="154">
        <f t="shared" si="11"/>
        <v>148808.20705373611</v>
      </c>
      <c r="AK91" s="155">
        <f t="shared" si="9"/>
        <v>0.16061397194862367</v>
      </c>
      <c r="AL91" s="156">
        <f t="shared" si="13"/>
        <v>0.97561512275294049</v>
      </c>
    </row>
    <row r="92" spans="1:38" x14ac:dyDescent="0.25">
      <c r="A92" s="148"/>
      <c r="B92" s="152">
        <f>+[3]data1cf!A92</f>
        <v>-177045.55655472493</v>
      </c>
      <c r="C92" s="152">
        <f>+[3]data1cf!B92</f>
        <v>8098.2525754212038</v>
      </c>
      <c r="D92" s="152">
        <f>+[3]data1cf!C92</f>
        <v>46454.882646521233</v>
      </c>
      <c r="E92" s="152">
        <f>+[3]data1cf!D92</f>
        <v>44168.504322542314</v>
      </c>
      <c r="F92" s="152">
        <f>+[3]data1cf!E92</f>
        <v>26584.888560110747</v>
      </c>
      <c r="G92" s="152">
        <f>+[3]data1cf!F92</f>
        <v>26461.445250545636</v>
      </c>
      <c r="H92" s="152">
        <f>+[3]data1cf!G92</f>
        <v>25687.10260792519</v>
      </c>
      <c r="I92" s="152">
        <f>+[3]data1cf!H92</f>
        <v>25247.142191160732</v>
      </c>
      <c r="J92" s="152">
        <f>+[3]data1cf!I92</f>
        <v>26101.031374382568</v>
      </c>
      <c r="K92" s="152">
        <f>+[3]data1cf!J92</f>
        <v>26598.20314828954</v>
      </c>
      <c r="L92" s="152">
        <f>+[3]data1cf!K92</f>
        <v>27167.73585664358</v>
      </c>
      <c r="M92" s="152">
        <f>+[3]data1cf!L92</f>
        <v>27841.914507053916</v>
      </c>
      <c r="N92" s="152">
        <f>+[3]data1cf!M92</f>
        <v>28554.721741080597</v>
      </c>
      <c r="O92" s="152">
        <f>+[3]data1cf!N92</f>
        <v>29004.286286239549</v>
      </c>
      <c r="P92" s="152">
        <f>+[3]data1cf!O92</f>
        <v>37542.819965864081</v>
      </c>
      <c r="Q92" s="152">
        <f>+[3]data1cf!P92</f>
        <v>45789.79249461562</v>
      </c>
      <c r="R92" s="152">
        <f>+[3]data1cf!Q92</f>
        <v>35643.403324256389</v>
      </c>
      <c r="S92" s="152">
        <f>+[3]data1cf!R92</f>
        <v>25079.618203935141</v>
      </c>
      <c r="T92" s="152">
        <f>+[3]data1cf!S92</f>
        <v>24858.888554980731</v>
      </c>
      <c r="U92" s="152">
        <f>+[3]data1cf!T92</f>
        <v>24613.155012254807</v>
      </c>
      <c r="V92" s="152">
        <f>+[3]data1cf!U92</f>
        <v>46602.142032512143</v>
      </c>
      <c r="W92" s="152">
        <f>+[3]data1cf!V92</f>
        <v>0</v>
      </c>
      <c r="X92" s="152">
        <f>+[3]data1cf!W92</f>
        <v>0</v>
      </c>
      <c r="Y92" s="152">
        <f>+[3]data1cf!X92</f>
        <v>0</v>
      </c>
      <c r="Z92" s="152">
        <f>+[3]data1cf!Y92</f>
        <v>0</v>
      </c>
      <c r="AA92" s="152">
        <f>+[3]data1cf!Z92</f>
        <v>0</v>
      </c>
      <c r="AB92" s="152">
        <f>+[3]data1cf!AA92</f>
        <v>0</v>
      </c>
      <c r="AC92" s="152">
        <f>+[3]data1cf!AB92</f>
        <v>0</v>
      </c>
      <c r="AD92" s="152">
        <f>+[3]data1cf!AC92</f>
        <v>0</v>
      </c>
      <c r="AE92" s="152">
        <f>+[3]data1cf!AD92</f>
        <v>0</v>
      </c>
      <c r="AF92" s="152">
        <f>+[3]data1cf!AE92</f>
        <v>0</v>
      </c>
      <c r="AG92" s="152"/>
      <c r="AH92" s="153">
        <f t="shared" si="8"/>
        <v>73976.893946429016</v>
      </c>
      <c r="AI92" s="153">
        <f t="shared" si="10"/>
        <v>159997.62600955437</v>
      </c>
      <c r="AJ92" s="154">
        <f t="shared" si="11"/>
        <v>159560.0539013588</v>
      </c>
      <c r="AK92" s="155">
        <f t="shared" si="9"/>
        <v>0.15538557171821604</v>
      </c>
      <c r="AL92" s="156">
        <f t="shared" si="13"/>
        <v>0.98135931004975419</v>
      </c>
    </row>
    <row r="93" spans="1:38" x14ac:dyDescent="0.25">
      <c r="A93" s="148"/>
      <c r="B93" s="152">
        <f>+[3]data1cf!A93</f>
        <v>-176272.24709251878</v>
      </c>
      <c r="C93" s="152">
        <f>+[3]data1cf!B93</f>
        <v>6100.0462544295078</v>
      </c>
      <c r="D93" s="152">
        <f>+[3]data1cf!C93</f>
        <v>45156.826337595849</v>
      </c>
      <c r="E93" s="152">
        <f>+[3]data1cf!D93</f>
        <v>47148.954974851673</v>
      </c>
      <c r="F93" s="152">
        <f>+[3]data1cf!E93</f>
        <v>26460.213609260107</v>
      </c>
      <c r="G93" s="152">
        <f>+[3]data1cf!F93</f>
        <v>26345.573705187904</v>
      </c>
      <c r="H93" s="152">
        <f>+[3]data1cf!G93</f>
        <v>25582.23656793464</v>
      </c>
      <c r="I93" s="152">
        <f>+[3]data1cf!H93</f>
        <v>25151.517707603547</v>
      </c>
      <c r="J93" s="152">
        <f>+[3]data1cf!I93</f>
        <v>26009.027612562168</v>
      </c>
      <c r="K93" s="152">
        <f>+[3]data1cf!J93</f>
        <v>26510.998248756965</v>
      </c>
      <c r="L93" s="152">
        <f>+[3]data1cf!K93</f>
        <v>27085.08573367678</v>
      </c>
      <c r="M93" s="152">
        <f>+[3]data1cf!L93</f>
        <v>27763.286406057647</v>
      </c>
      <c r="N93" s="152">
        <f>+[3]data1cf!M93</f>
        <v>28479.965835166375</v>
      </c>
      <c r="O93" s="152">
        <f>+[3]data1cf!N93</f>
        <v>28934.242286115725</v>
      </c>
      <c r="P93" s="152">
        <f>+[3]data1cf!O93</f>
        <v>37442.170021126738</v>
      </c>
      <c r="Q93" s="152">
        <f>+[3]data1cf!P93</f>
        <v>45657.129140808276</v>
      </c>
      <c r="R93" s="152">
        <f>+[3]data1cf!Q93</f>
        <v>35556.700761732034</v>
      </c>
      <c r="S93" s="152">
        <f>+[3]data1cf!R93</f>
        <v>25039.961807029998</v>
      </c>
      <c r="T93" s="152">
        <f>+[3]data1cf!S93</f>
        <v>24821.315957120161</v>
      </c>
      <c r="U93" s="152">
        <f>+[3]data1cf!T93</f>
        <v>24577.668458186512</v>
      </c>
      <c r="V93" s="152">
        <f>+[3]data1cf!U93</f>
        <v>46471.859778487182</v>
      </c>
      <c r="W93" s="152">
        <f>+[3]data1cf!V93</f>
        <v>0</v>
      </c>
      <c r="X93" s="152">
        <f>+[3]data1cf!W93</f>
        <v>0</v>
      </c>
      <c r="Y93" s="152">
        <f>+[3]data1cf!X93</f>
        <v>0</v>
      </c>
      <c r="Z93" s="152">
        <f>+[3]data1cf!Y93</f>
        <v>0</v>
      </c>
      <c r="AA93" s="152">
        <f>+[3]data1cf!Z93</f>
        <v>0</v>
      </c>
      <c r="AB93" s="152">
        <f>+[3]data1cf!AA93</f>
        <v>0</v>
      </c>
      <c r="AC93" s="152">
        <f>+[3]data1cf!AB93</f>
        <v>0</v>
      </c>
      <c r="AD93" s="152">
        <f>+[3]data1cf!AC93</f>
        <v>0</v>
      </c>
      <c r="AE93" s="152">
        <f>+[3]data1cf!AD93</f>
        <v>0</v>
      </c>
      <c r="AF93" s="152">
        <f>+[3]data1cf!AE93</f>
        <v>0</v>
      </c>
      <c r="AG93" s="152"/>
      <c r="AH93" s="153">
        <f t="shared" si="8"/>
        <v>73534.474981551233</v>
      </c>
      <c r="AI93" s="153">
        <f t="shared" si="10"/>
        <v>159449.68321507581</v>
      </c>
      <c r="AJ93" s="154">
        <f t="shared" si="11"/>
        <v>159012.7534448267</v>
      </c>
      <c r="AK93" s="155">
        <f t="shared" si="9"/>
        <v>0.15501708388328558</v>
      </c>
      <c r="AL93" s="156">
        <f t="shared" si="13"/>
        <v>0.98110333690713913</v>
      </c>
    </row>
    <row r="94" spans="1:38" x14ac:dyDescent="0.25">
      <c r="A94" s="148"/>
      <c r="B94" s="152">
        <f>+[3]data1cf!A94</f>
        <v>-177072.06177153846</v>
      </c>
      <c r="C94" s="152">
        <f>+[3]data1cf!B94</f>
        <v>7312.1754549334728</v>
      </c>
      <c r="D94" s="152">
        <f>+[3]data1cf!C94</f>
        <v>46325.991406959263</v>
      </c>
      <c r="E94" s="152">
        <f>+[3]data1cf!D94</f>
        <v>45214.024950382562</v>
      </c>
      <c r="F94" s="152">
        <f>+[3]data1cf!E94</f>
        <v>26589.161799693509</v>
      </c>
      <c r="G94" s="152">
        <f>+[3]data1cf!F94</f>
        <v>26465.416753006532</v>
      </c>
      <c r="H94" s="152">
        <f>+[3]data1cf!G94</f>
        <v>25690.696896191614</v>
      </c>
      <c r="I94" s="152">
        <f>+[3]data1cf!H94</f>
        <v>25250.419724662184</v>
      </c>
      <c r="J94" s="152">
        <f>+[3]data1cf!I94</f>
        <v>26104.184807482736</v>
      </c>
      <c r="K94" s="152">
        <f>+[3]data1cf!J94</f>
        <v>26601.192100167311</v>
      </c>
      <c r="L94" s="152">
        <f>+[3]data1cf!K94</f>
        <v>27170.568693348883</v>
      </c>
      <c r="M94" s="152">
        <f>+[3]data1cf!L94</f>
        <v>27844.609488773829</v>
      </c>
      <c r="N94" s="152">
        <f>+[3]data1cf!M94</f>
        <v>28557.284003139008</v>
      </c>
      <c r="O94" s="152">
        <f>+[3]data1cf!N94</f>
        <v>29006.687047513704</v>
      </c>
      <c r="P94" s="152">
        <f>+[3]data1cf!O94</f>
        <v>37546.269747274928</v>
      </c>
      <c r="Q94" s="152">
        <f>+[3]data1cf!P94</f>
        <v>45794.339537071181</v>
      </c>
      <c r="R94" s="152">
        <f>+[3]data1cf!Q94</f>
        <v>35646.375058510705</v>
      </c>
      <c r="S94" s="152">
        <f>+[3]data1cf!R94</f>
        <v>25080.977428733793</v>
      </c>
      <c r="T94" s="152">
        <f>+[3]data1cf!S94</f>
        <v>24860.176357472723</v>
      </c>
      <c r="U94" s="152">
        <f>+[3]data1cf!T94</f>
        <v>24614.371315501412</v>
      </c>
      <c r="V94" s="152">
        <f>+[3]data1cf!U94</f>
        <v>46606.607462664571</v>
      </c>
      <c r="W94" s="152">
        <f>+[3]data1cf!V94</f>
        <v>0</v>
      </c>
      <c r="X94" s="152">
        <f>+[3]data1cf!W94</f>
        <v>0</v>
      </c>
      <c r="Y94" s="152">
        <f>+[3]data1cf!X94</f>
        <v>0</v>
      </c>
      <c r="Z94" s="152">
        <f>+[3]data1cf!Y94</f>
        <v>0</v>
      </c>
      <c r="AA94" s="152">
        <f>+[3]data1cf!Z94</f>
        <v>0</v>
      </c>
      <c r="AB94" s="152">
        <f>+[3]data1cf!AA94</f>
        <v>0</v>
      </c>
      <c r="AC94" s="152">
        <f>+[3]data1cf!AB94</f>
        <v>0</v>
      </c>
      <c r="AD94" s="152">
        <f>+[3]data1cf!AC94</f>
        <v>0</v>
      </c>
      <c r="AE94" s="152">
        <f>+[3]data1cf!AD94</f>
        <v>0</v>
      </c>
      <c r="AF94" s="152">
        <f>+[3]data1cf!AE94</f>
        <v>0</v>
      </c>
      <c r="AG94" s="152"/>
      <c r="AH94" s="153">
        <f t="shared" si="8"/>
        <v>73933.96691113073</v>
      </c>
      <c r="AI94" s="153">
        <f t="shared" si="10"/>
        <v>160026.18793132273</v>
      </c>
      <c r="AJ94" s="154">
        <f t="shared" si="11"/>
        <v>159588.32225009456</v>
      </c>
      <c r="AK94" s="155">
        <f t="shared" si="9"/>
        <v>0.15527190566062932</v>
      </c>
      <c r="AL94" s="156">
        <f t="shared" si="13"/>
        <v>0.9813725573477563</v>
      </c>
    </row>
    <row r="95" spans="1:38" x14ac:dyDescent="0.25">
      <c r="A95" s="148"/>
      <c r="B95" s="152">
        <f>+[3]data1cf!A95</f>
        <v>-174237.96538395018</v>
      </c>
      <c r="C95" s="152">
        <f>+[3]data1cf!B95</f>
        <v>6364.4456713950203</v>
      </c>
      <c r="D95" s="152">
        <f>+[3]data1cf!C95</f>
        <v>46353.116695012781</v>
      </c>
      <c r="E95" s="152">
        <f>+[3]data1cf!D95</f>
        <v>47967.48360134734</v>
      </c>
      <c r="F95" s="152">
        <f>+[3]data1cf!E95</f>
        <v>26132.241452669266</v>
      </c>
      <c r="G95" s="152">
        <f>+[3]data1cf!F95</f>
        <v>26040.759944611273</v>
      </c>
      <c r="H95" s="152">
        <f>+[3]data1cf!G95</f>
        <v>25306.374086704629</v>
      </c>
      <c r="I95" s="152">
        <f>+[3]data1cf!H95</f>
        <v>24899.966230092003</v>
      </c>
      <c r="J95" s="152">
        <f>+[3]data1cf!I95</f>
        <v>25767.000870438846</v>
      </c>
      <c r="K95" s="152">
        <f>+[3]data1cf!J95</f>
        <v>26281.595479637217</v>
      </c>
      <c r="L95" s="152">
        <f>+[3]data1cf!K95</f>
        <v>26867.664841291524</v>
      </c>
      <c r="M95" s="152">
        <f>+[3]data1cf!L95</f>
        <v>27556.445916637247</v>
      </c>
      <c r="N95" s="152">
        <f>+[3]data1cf!M95</f>
        <v>28283.311611416146</v>
      </c>
      <c r="O95" s="152">
        <f>+[3]data1cf!N95</f>
        <v>28749.983286050563</v>
      </c>
      <c r="P95" s="152">
        <f>+[3]data1cf!O95</f>
        <v>37177.398475510789</v>
      </c>
      <c r="Q95" s="152">
        <f>+[3]data1cf!P95</f>
        <v>45308.142548457676</v>
      </c>
      <c r="R95" s="152">
        <f>+[3]data1cf!Q95</f>
        <v>35328.619449334496</v>
      </c>
      <c r="S95" s="152">
        <f>+[3]data1cf!R95</f>
        <v>24935.640979735705</v>
      </c>
      <c r="T95" s="152">
        <f>+[3]data1cf!S95</f>
        <v>24722.476808879022</v>
      </c>
      <c r="U95" s="152">
        <f>+[3]data1cf!T95</f>
        <v>24484.31689407221</v>
      </c>
      <c r="V95" s="152">
        <f>+[3]data1cf!U95</f>
        <v>46129.136949831853</v>
      </c>
      <c r="W95" s="152">
        <f>+[3]data1cf!V95</f>
        <v>0</v>
      </c>
      <c r="X95" s="152">
        <f>+[3]data1cf!W95</f>
        <v>0</v>
      </c>
      <c r="Y95" s="152">
        <f>+[3]data1cf!X95</f>
        <v>0</v>
      </c>
      <c r="Z95" s="152">
        <f>+[3]data1cf!Y95</f>
        <v>0</v>
      </c>
      <c r="AA95" s="152">
        <f>+[3]data1cf!Z95</f>
        <v>0</v>
      </c>
      <c r="AB95" s="152">
        <f>+[3]data1cf!AA95</f>
        <v>0</v>
      </c>
      <c r="AC95" s="152">
        <f>+[3]data1cf!AB95</f>
        <v>0</v>
      </c>
      <c r="AD95" s="152">
        <f>+[3]data1cf!AC95</f>
        <v>0</v>
      </c>
      <c r="AE95" s="152">
        <f>+[3]data1cf!AD95</f>
        <v>0</v>
      </c>
      <c r="AF95" s="152">
        <f>+[3]data1cf!AE95</f>
        <v>0</v>
      </c>
      <c r="AG95" s="152"/>
      <c r="AH95" s="153">
        <f t="shared" si="8"/>
        <v>75925.109067602156</v>
      </c>
      <c r="AI95" s="153">
        <f t="shared" si="10"/>
        <v>161421.17029593501</v>
      </c>
      <c r="AJ95" s="154">
        <f t="shared" si="11"/>
        <v>160986.58847175766</v>
      </c>
      <c r="AK95" s="155">
        <f t="shared" si="9"/>
        <v>0.15778980851173405</v>
      </c>
      <c r="AL95" s="156">
        <f t="shared" si="13"/>
        <v>0.98200823407147053</v>
      </c>
    </row>
    <row r="96" spans="1:38" x14ac:dyDescent="0.25">
      <c r="A96" s="148"/>
      <c r="B96" s="152">
        <f>+[3]data1cf!A96</f>
        <v>-156650.51820682856</v>
      </c>
      <c r="C96" s="152">
        <f>+[3]data1cf!B96</f>
        <v>4639.7419238304647</v>
      </c>
      <c r="D96" s="152">
        <f>+[3]data1cf!C96</f>
        <v>42512.728361154266</v>
      </c>
      <c r="E96" s="152">
        <f>+[3]data1cf!D96</f>
        <v>40366.5417789817</v>
      </c>
      <c r="F96" s="152">
        <f>+[3]data1cf!E96</f>
        <v>23296.747747292196</v>
      </c>
      <c r="G96" s="152">
        <f>+[3]data1cf!F96</f>
        <v>23405.482888132377</v>
      </c>
      <c r="H96" s="152">
        <f>+[3]data1cf!G96</f>
        <v>22921.396236122491</v>
      </c>
      <c r="I96" s="152">
        <f>+[3]data1cf!H96</f>
        <v>22725.169934954021</v>
      </c>
      <c r="J96" s="152">
        <f>+[3]data1cf!I96</f>
        <v>23674.550977872066</v>
      </c>
      <c r="K96" s="152">
        <f>+[3]data1cf!J96</f>
        <v>24298.286546963653</v>
      </c>
      <c r="L96" s="152">
        <f>+[3]data1cf!K96</f>
        <v>24987.945604806708</v>
      </c>
      <c r="M96" s="152">
        <f>+[3]data1cf!L96</f>
        <v>25768.1998903126</v>
      </c>
      <c r="N96" s="152">
        <f>+[3]data1cf!M96</f>
        <v>26583.131268744721</v>
      </c>
      <c r="O96" s="152">
        <f>+[3]data1cf!N96</f>
        <v>27156.966243767063</v>
      </c>
      <c r="P96" s="152">
        <f>+[3]data1cf!O96</f>
        <v>34888.307661338156</v>
      </c>
      <c r="Q96" s="152">
        <f>+[3]data1cf!P96</f>
        <v>42290.967870714259</v>
      </c>
      <c r="R96" s="152">
        <f>+[3]data1cf!Q96</f>
        <v>33356.735212759348</v>
      </c>
      <c r="S96" s="152">
        <f>+[3]data1cf!R96</f>
        <v>24033.731951214853</v>
      </c>
      <c r="T96" s="152">
        <f>+[3]data1cf!S96</f>
        <v>23867.959810864661</v>
      </c>
      <c r="U96" s="152">
        <f>+[3]data1cf!T96</f>
        <v>23677.242979065282</v>
      </c>
      <c r="V96" s="152">
        <f>+[3]data1cf!U96</f>
        <v>43166.115840226645</v>
      </c>
      <c r="W96" s="152">
        <f>+[3]data1cf!V96</f>
        <v>0</v>
      </c>
      <c r="X96" s="152">
        <f>+[3]data1cf!W96</f>
        <v>0</v>
      </c>
      <c r="Y96" s="152">
        <f>+[3]data1cf!X96</f>
        <v>0</v>
      </c>
      <c r="Z96" s="152">
        <f>+[3]data1cf!Y96</f>
        <v>0</v>
      </c>
      <c r="AA96" s="152">
        <f>+[3]data1cf!Z96</f>
        <v>0</v>
      </c>
      <c r="AB96" s="152">
        <f>+[3]data1cf!AA96</f>
        <v>0</v>
      </c>
      <c r="AC96" s="152">
        <f>+[3]data1cf!AB96</f>
        <v>0</v>
      </c>
      <c r="AD96" s="152">
        <f>+[3]data1cf!AC96</f>
        <v>0</v>
      </c>
      <c r="AE96" s="152">
        <f>+[3]data1cf!AD96</f>
        <v>0</v>
      </c>
      <c r="AF96" s="152">
        <f>+[3]data1cf!AE96</f>
        <v>0</v>
      </c>
      <c r="AG96" s="152"/>
      <c r="AH96" s="153">
        <f t="shared" si="8"/>
        <v>70204.45618718749</v>
      </c>
      <c r="AI96" s="153">
        <f t="shared" si="10"/>
        <v>149392.92212685957</v>
      </c>
      <c r="AJ96" s="154">
        <f t="shared" si="11"/>
        <v>148988.69107025588</v>
      </c>
      <c r="AK96" s="155">
        <f t="shared" si="9"/>
        <v>0.1578666388988495</v>
      </c>
      <c r="AL96" s="156">
        <f t="shared" si="13"/>
        <v>0.9757285107507534</v>
      </c>
    </row>
    <row r="97" spans="1:38" x14ac:dyDescent="0.25">
      <c r="A97" s="148"/>
      <c r="B97" s="152">
        <f>+[3]data1cf!A97</f>
        <v>-186477.55896324493</v>
      </c>
      <c r="C97" s="152">
        <f>+[3]data1cf!B97</f>
        <v>4144.4358288030053</v>
      </c>
      <c r="D97" s="152">
        <f>+[3]data1cf!C97</f>
        <v>49239.086413724741</v>
      </c>
      <c r="E97" s="152">
        <f>+[3]data1cf!D97</f>
        <v>45158.84606357773</v>
      </c>
      <c r="F97" s="152">
        <f>+[3]data1cf!E97</f>
        <v>28105.54037439169</v>
      </c>
      <c r="G97" s="152">
        <f>+[3]data1cf!F97</f>
        <v>27874.722532547021</v>
      </c>
      <c r="H97" s="152">
        <f>+[3]data1cf!G97</f>
        <v>26966.146496694921</v>
      </c>
      <c r="I97" s="152">
        <f>+[3]data1cf!H97</f>
        <v>26413.467450716576</v>
      </c>
      <c r="J97" s="152">
        <f>+[3]data1cf!I97</f>
        <v>27223.194939545894</v>
      </c>
      <c r="K97" s="152">
        <f>+[3]data1cf!J97</f>
        <v>27661.835319657017</v>
      </c>
      <c r="L97" s="152">
        <f>+[3]data1cf!K97</f>
        <v>28175.813731011476</v>
      </c>
      <c r="M97" s="152">
        <f>+[3]data1cf!L97</f>
        <v>28800.936055630969</v>
      </c>
      <c r="N97" s="152">
        <f>+[3]data1cf!M97</f>
        <v>29466.514392140016</v>
      </c>
      <c r="O97" s="152">
        <f>+[3]data1cf!N97</f>
        <v>29858.608145933664</v>
      </c>
      <c r="P97" s="152">
        <f>+[3]data1cf!O97</f>
        <v>38770.440430344308</v>
      </c>
      <c r="Q97" s="152">
        <f>+[3]data1cf!P97</f>
        <v>47407.878311209912</v>
      </c>
      <c r="R97" s="152">
        <f>+[3]data1cf!Q97</f>
        <v>36700.908525630643</v>
      </c>
      <c r="S97" s="152">
        <f>+[3]data1cf!R97</f>
        <v>25563.304553841677</v>
      </c>
      <c r="T97" s="152">
        <f>+[3]data1cf!S97</f>
        <v>25317.158951032208</v>
      </c>
      <c r="U97" s="152">
        <f>+[3]data1cf!T97</f>
        <v>25045.982075417283</v>
      </c>
      <c r="V97" s="152">
        <f>+[3]data1cf!U97</f>
        <v>48191.185738561733</v>
      </c>
      <c r="W97" s="152">
        <f>+[3]data1cf!V97</f>
        <v>0</v>
      </c>
      <c r="X97" s="152">
        <f>+[3]data1cf!W97</f>
        <v>0</v>
      </c>
      <c r="Y97" s="152">
        <f>+[3]data1cf!X97</f>
        <v>0</v>
      </c>
      <c r="Z97" s="152">
        <f>+[3]data1cf!Y97</f>
        <v>0</v>
      </c>
      <c r="AA97" s="152">
        <f>+[3]data1cf!Z97</f>
        <v>0</v>
      </c>
      <c r="AB97" s="152">
        <f>+[3]data1cf!AA97</f>
        <v>0</v>
      </c>
      <c r="AC97" s="152">
        <f>+[3]data1cf!AB97</f>
        <v>0</v>
      </c>
      <c r="AD97" s="152">
        <f>+[3]data1cf!AC97</f>
        <v>0</v>
      </c>
      <c r="AE97" s="152">
        <f>+[3]data1cf!AD97</f>
        <v>0</v>
      </c>
      <c r="AF97" s="152">
        <f>+[3]data1cf!AE97</f>
        <v>0</v>
      </c>
      <c r="AG97" s="152"/>
      <c r="AH97" s="153">
        <f t="shared" si="8"/>
        <v>70890.37371050418</v>
      </c>
      <c r="AI97" s="153">
        <f t="shared" si="10"/>
        <v>159839.17396289858</v>
      </c>
      <c r="AJ97" s="154">
        <f t="shared" si="11"/>
        <v>159387.01177001814</v>
      </c>
      <c r="AK97" s="155">
        <f t="shared" si="9"/>
        <v>0.15005994439125062</v>
      </c>
      <c r="AL97" s="156">
        <f t="shared" si="13"/>
        <v>0.98128564715262145</v>
      </c>
    </row>
    <row r="98" spans="1:38" x14ac:dyDescent="0.25">
      <c r="A98" s="148"/>
      <c r="B98" s="152">
        <f>+[3]data1cf!A98</f>
        <v>-175511.00095838367</v>
      </c>
      <c r="C98" s="152">
        <f>+[3]data1cf!B98</f>
        <v>11162.547407487931</v>
      </c>
      <c r="D98" s="152">
        <f>+[3]data1cf!C98</f>
        <v>45038.381028123316</v>
      </c>
      <c r="E98" s="152">
        <f>+[3]data1cf!D98</f>
        <v>44528.53135127922</v>
      </c>
      <c r="F98" s="152">
        <f>+[3]data1cf!E98</f>
        <v>26337.483539350484</v>
      </c>
      <c r="G98" s="152">
        <f>+[3]data1cf!F98</f>
        <v>26231.509711055463</v>
      </c>
      <c r="H98" s="152">
        <f>+[3]data1cf!G98</f>
        <v>25479.006397548328</v>
      </c>
      <c r="I98" s="152">
        <f>+[3]data1cf!H98</f>
        <v>25057.384928949999</v>
      </c>
      <c r="J98" s="152">
        <f>+[3]data1cf!I98</f>
        <v>25918.459073788705</v>
      </c>
      <c r="K98" s="152">
        <f>+[3]data1cf!J98</f>
        <v>26425.153711878571</v>
      </c>
      <c r="L98" s="152">
        <f>+[3]data1cf!K98</f>
        <v>27003.724920613677</v>
      </c>
      <c r="M98" s="152">
        <f>+[3]data1cf!L98</f>
        <v>27685.884872980525</v>
      </c>
      <c r="N98" s="152">
        <f>+[3]data1cf!M98</f>
        <v>28406.376092427847</v>
      </c>
      <c r="O98" s="152">
        <f>+[3]data1cf!N98</f>
        <v>28865.290945262372</v>
      </c>
      <c r="P98" s="152">
        <f>+[3]data1cf!O98</f>
        <v>37343.090176540783</v>
      </c>
      <c r="Q98" s="152">
        <f>+[3]data1cf!P98</f>
        <v>45526.535283933466</v>
      </c>
      <c r="R98" s="152">
        <f>+[3]data1cf!Q98</f>
        <v>35471.350725598983</v>
      </c>
      <c r="S98" s="152">
        <f>+[3]data1cf!R98</f>
        <v>25000.924034555821</v>
      </c>
      <c r="T98" s="152">
        <f>+[3]data1cf!S98</f>
        <v>24784.329477232524</v>
      </c>
      <c r="U98" s="152">
        <f>+[3]data1cf!T98</f>
        <v>24542.735480615986</v>
      </c>
      <c r="V98" s="152">
        <f>+[3]data1cf!U98</f>
        <v>46343.609877160983</v>
      </c>
      <c r="W98" s="152">
        <f>+[3]data1cf!V98</f>
        <v>0</v>
      </c>
      <c r="X98" s="152">
        <f>+[3]data1cf!W98</f>
        <v>0</v>
      </c>
      <c r="Y98" s="152">
        <f>+[3]data1cf!X98</f>
        <v>0</v>
      </c>
      <c r="Z98" s="152">
        <f>+[3]data1cf!Y98</f>
        <v>0</v>
      </c>
      <c r="AA98" s="152">
        <f>+[3]data1cf!Z98</f>
        <v>0</v>
      </c>
      <c r="AB98" s="152">
        <f>+[3]data1cf!AA98</f>
        <v>0</v>
      </c>
      <c r="AC98" s="152">
        <f>+[3]data1cf!AB98</f>
        <v>0</v>
      </c>
      <c r="AD98" s="152">
        <f>+[3]data1cf!AC98</f>
        <v>0</v>
      </c>
      <c r="AE98" s="152">
        <f>+[3]data1cf!AD98</f>
        <v>0</v>
      </c>
      <c r="AF98" s="152">
        <f>+[3]data1cf!AE98</f>
        <v>0</v>
      </c>
      <c r="AG98" s="152"/>
      <c r="AH98" s="153">
        <f t="shared" si="8"/>
        <v>76275.346512758581</v>
      </c>
      <c r="AI98" s="153">
        <f t="shared" si="10"/>
        <v>161899.23568512965</v>
      </c>
      <c r="AJ98" s="154">
        <f t="shared" si="11"/>
        <v>161463.75181736224</v>
      </c>
      <c r="AK98" s="155">
        <f t="shared" si="9"/>
        <v>0.15807408690452579</v>
      </c>
      <c r="AL98" s="156">
        <f t="shared" si="13"/>
        <v>0.982221053871563</v>
      </c>
    </row>
    <row r="99" spans="1:38" x14ac:dyDescent="0.25">
      <c r="A99" s="148"/>
      <c r="B99" s="152">
        <f>+[3]data1cf!A99</f>
        <v>-173213.56459307592</v>
      </c>
      <c r="C99" s="152">
        <f>+[3]data1cf!B99</f>
        <v>8264.0100134370005</v>
      </c>
      <c r="D99" s="152">
        <f>+[3]data1cf!C99</f>
        <v>42815.146240175935</v>
      </c>
      <c r="E99" s="152">
        <f>+[3]data1cf!D99</f>
        <v>46661.129771911685</v>
      </c>
      <c r="F99" s="152">
        <f>+[3]data1cf!E99</f>
        <v>25967.084908626603</v>
      </c>
      <c r="G99" s="152">
        <f>+[3]data1cf!F99</f>
        <v>25887.265246168492</v>
      </c>
      <c r="H99" s="152">
        <f>+[3]data1cf!G99</f>
        <v>25167.458349147695</v>
      </c>
      <c r="I99" s="152">
        <f>+[3]data1cf!H99</f>
        <v>24773.292755408875</v>
      </c>
      <c r="J99" s="152">
        <f>+[3]data1cf!I99</f>
        <v>25645.123755288398</v>
      </c>
      <c r="K99" s="152">
        <f>+[3]data1cf!J99</f>
        <v>26166.075403373885</v>
      </c>
      <c r="L99" s="152">
        <f>+[3]data1cf!K99</f>
        <v>26758.178464270226</v>
      </c>
      <c r="M99" s="152">
        <f>+[3]data1cf!L99</f>
        <v>27452.287500398874</v>
      </c>
      <c r="N99" s="152">
        <f>+[3]data1cf!M99</f>
        <v>28184.282680717966</v>
      </c>
      <c r="O99" s="152">
        <f>+[3]data1cf!N99</f>
        <v>28657.19620322049</v>
      </c>
      <c r="P99" s="152">
        <f>+[3]data1cf!O99</f>
        <v>37044.067787048421</v>
      </c>
      <c r="Q99" s="152">
        <f>+[3]data1cf!P99</f>
        <v>45132.403790299177</v>
      </c>
      <c r="R99" s="152">
        <f>+[3]data1cf!Q99</f>
        <v>35213.764817441865</v>
      </c>
      <c r="S99" s="152">
        <f>+[3]data1cf!R99</f>
        <v>24883.10826632884</v>
      </c>
      <c r="T99" s="152">
        <f>+[3]data1cf!S99</f>
        <v>24672.704497993589</v>
      </c>
      <c r="U99" s="152">
        <f>+[3]data1cf!T99</f>
        <v>24437.307959318918</v>
      </c>
      <c r="V99" s="152">
        <f>+[3]data1cf!U99</f>
        <v>45956.552427616145</v>
      </c>
      <c r="W99" s="152">
        <f>+[3]data1cf!V99</f>
        <v>0</v>
      </c>
      <c r="X99" s="152">
        <f>+[3]data1cf!W99</f>
        <v>0</v>
      </c>
      <c r="Y99" s="152">
        <f>+[3]data1cf!X99</f>
        <v>0</v>
      </c>
      <c r="Z99" s="152">
        <f>+[3]data1cf!Y99</f>
        <v>0</v>
      </c>
      <c r="AA99" s="152">
        <f>+[3]data1cf!Z99</f>
        <v>0</v>
      </c>
      <c r="AB99" s="152">
        <f>+[3]data1cf!AA99</f>
        <v>0</v>
      </c>
      <c r="AC99" s="152">
        <f>+[3]data1cf!AB99</f>
        <v>0</v>
      </c>
      <c r="AD99" s="152">
        <f>+[3]data1cf!AC99</f>
        <v>0</v>
      </c>
      <c r="AE99" s="152">
        <f>+[3]data1cf!AD99</f>
        <v>0</v>
      </c>
      <c r="AF99" s="152">
        <f>+[3]data1cf!AE99</f>
        <v>0</v>
      </c>
      <c r="AG99" s="152"/>
      <c r="AH99" s="153">
        <f t="shared" si="8"/>
        <v>74023.055859444619</v>
      </c>
      <c r="AI99" s="153">
        <f t="shared" si="10"/>
        <v>158901.63717570098</v>
      </c>
      <c r="AJ99" s="154">
        <f t="shared" si="11"/>
        <v>158469.76631961286</v>
      </c>
      <c r="AK99" s="155">
        <f t="shared" si="9"/>
        <v>0.15644477009773261</v>
      </c>
      <c r="AL99" s="156">
        <f t="shared" ref="AL99:AL114" si="14">1-EXP(-(1/0.25)*(AI99/ABS($AI$1010)))</f>
        <v>0.98084379952476297</v>
      </c>
    </row>
    <row r="100" spans="1:38" x14ac:dyDescent="0.25">
      <c r="A100" s="148"/>
      <c r="B100" s="152">
        <f>+[3]data1cf!A100</f>
        <v>-173150.96617189024</v>
      </c>
      <c r="C100" s="152">
        <f>+[3]data1cf!B100</f>
        <v>9883.2617064221558</v>
      </c>
      <c r="D100" s="152">
        <f>+[3]data1cf!C100</f>
        <v>43281.000876456368</v>
      </c>
      <c r="E100" s="152">
        <f>+[3]data1cf!D100</f>
        <v>44390.276956821283</v>
      </c>
      <c r="F100" s="152">
        <f>+[3]data1cf!E100</f>
        <v>25956.9926293178</v>
      </c>
      <c r="G100" s="152">
        <f>+[3]data1cf!F100</f>
        <v>25877.885591380524</v>
      </c>
      <c r="H100" s="152">
        <f>+[3]data1cf!G100</f>
        <v>25158.969576075411</v>
      </c>
      <c r="I100" s="152">
        <f>+[3]data1cf!H100</f>
        <v>24765.552074620806</v>
      </c>
      <c r="J100" s="152">
        <f>+[3]data1cf!I100</f>
        <v>25637.676167337355</v>
      </c>
      <c r="K100" s="152">
        <f>+[3]data1cf!J100</f>
        <v>26159.01627724486</v>
      </c>
      <c r="L100" s="152">
        <f>+[3]data1cf!K100</f>
        <v>26751.488041533463</v>
      </c>
      <c r="M100" s="152">
        <f>+[3]data1cf!L100</f>
        <v>27445.922655244634</v>
      </c>
      <c r="N100" s="152">
        <f>+[3]data1cf!M100</f>
        <v>28178.231284849608</v>
      </c>
      <c r="O100" s="152">
        <f>+[3]data1cf!N100</f>
        <v>28651.526230155912</v>
      </c>
      <c r="P100" s="152">
        <f>+[3]data1cf!O100</f>
        <v>37035.920301544975</v>
      </c>
      <c r="Q100" s="152">
        <f>+[3]data1cf!P100</f>
        <v>45121.664859892335</v>
      </c>
      <c r="R100" s="152">
        <f>+[3]data1cf!Q100</f>
        <v>35206.74635485727</v>
      </c>
      <c r="S100" s="152">
        <f>+[3]data1cf!R100</f>
        <v>24879.898131243841</v>
      </c>
      <c r="T100" s="152">
        <f>+[3]data1cf!S100</f>
        <v>24669.663043801091</v>
      </c>
      <c r="U100" s="152">
        <f>+[3]data1cf!T100</f>
        <v>24434.435367728307</v>
      </c>
      <c r="V100" s="152">
        <f>+[3]data1cf!U100</f>
        <v>45946.006244220218</v>
      </c>
      <c r="W100" s="152">
        <f>+[3]data1cf!V100</f>
        <v>0</v>
      </c>
      <c r="X100" s="152">
        <f>+[3]data1cf!W100</f>
        <v>0</v>
      </c>
      <c r="Y100" s="152">
        <f>+[3]data1cf!X100</f>
        <v>0</v>
      </c>
      <c r="Z100" s="152">
        <f>+[3]data1cf!Y100</f>
        <v>0</v>
      </c>
      <c r="AA100" s="152">
        <f>+[3]data1cf!Z100</f>
        <v>0</v>
      </c>
      <c r="AB100" s="152">
        <f>+[3]data1cf!AA100</f>
        <v>0</v>
      </c>
      <c r="AC100" s="152">
        <f>+[3]data1cf!AB100</f>
        <v>0</v>
      </c>
      <c r="AD100" s="152">
        <f>+[3]data1cf!AC100</f>
        <v>0</v>
      </c>
      <c r="AE100" s="152">
        <f>+[3]data1cf!AD100</f>
        <v>0</v>
      </c>
      <c r="AF100" s="152">
        <f>+[3]data1cf!AE100</f>
        <v>0</v>
      </c>
      <c r="AG100" s="152"/>
      <c r="AH100" s="153">
        <f t="shared" si="8"/>
        <v>74191.159891063347</v>
      </c>
      <c r="AI100" s="153">
        <f t="shared" si="10"/>
        <v>158923.12126011532</v>
      </c>
      <c r="AJ100" s="154">
        <f t="shared" si="11"/>
        <v>158491.85777077134</v>
      </c>
      <c r="AK100" s="155">
        <f t="shared" si="9"/>
        <v>0.15676928162574771</v>
      </c>
      <c r="AL100" s="156">
        <f t="shared" si="14"/>
        <v>0.98085404052490799</v>
      </c>
    </row>
    <row r="101" spans="1:38" x14ac:dyDescent="0.25">
      <c r="A101" s="148"/>
      <c r="B101" s="152">
        <f>+[3]data1cf!A101</f>
        <v>-195849.92124817104</v>
      </c>
      <c r="C101" s="152">
        <f>+[3]data1cf!B101</f>
        <v>6800.7235108080931</v>
      </c>
      <c r="D101" s="152">
        <f>+[3]data1cf!C101</f>
        <v>52268.661421760422</v>
      </c>
      <c r="E101" s="152">
        <f>+[3]data1cf!D101</f>
        <v>49647.020166732196</v>
      </c>
      <c r="F101" s="152">
        <f>+[3]data1cf!E101</f>
        <v>29616.576853750215</v>
      </c>
      <c r="G101" s="152">
        <f>+[3]data1cf!F101</f>
        <v>29279.063426693516</v>
      </c>
      <c r="H101" s="152">
        <f>+[3]data1cf!G101</f>
        <v>28237.102777732383</v>
      </c>
      <c r="I101" s="152">
        <f>+[3]data1cf!H101</f>
        <v>27572.417841223687</v>
      </c>
      <c r="J101" s="152">
        <f>+[3]data1cf!I101</f>
        <v>28338.262877415786</v>
      </c>
      <c r="K101" s="152">
        <f>+[3]data1cf!J101</f>
        <v>28718.741967491966</v>
      </c>
      <c r="L101" s="152">
        <f>+[3]data1cf!K101</f>
        <v>29177.517360927763</v>
      </c>
      <c r="M101" s="152">
        <f>+[3]data1cf!L101</f>
        <v>29753.893551082358</v>
      </c>
      <c r="N101" s="152">
        <f>+[3]data1cf!M101</f>
        <v>30372.54162626624</v>
      </c>
      <c r="O101" s="152">
        <f>+[3]data1cf!N101</f>
        <v>30707.527986088913</v>
      </c>
      <c r="P101" s="152">
        <f>+[3]data1cf!O101</f>
        <v>39990.298445976725</v>
      </c>
      <c r="Q101" s="152">
        <f>+[3]data1cf!P101</f>
        <v>49015.732701442386</v>
      </c>
      <c r="R101" s="152">
        <f>+[3]data1cf!Q101</f>
        <v>37751.726945324765</v>
      </c>
      <c r="S101" s="152">
        <f>+[3]data1cf!R101</f>
        <v>26043.932474324567</v>
      </c>
      <c r="T101" s="152">
        <f>+[3]data1cf!S101</f>
        <v>25772.531626973214</v>
      </c>
      <c r="U101" s="152">
        <f>+[3]data1cf!T101</f>
        <v>25476.072300904816</v>
      </c>
      <c r="V101" s="152">
        <f>+[3]data1cf!U101</f>
        <v>49770.181656356435</v>
      </c>
      <c r="W101" s="152">
        <f>+[3]data1cf!V101</f>
        <v>0</v>
      </c>
      <c r="X101" s="152">
        <f>+[3]data1cf!W101</f>
        <v>0</v>
      </c>
      <c r="Y101" s="152">
        <f>+[3]data1cf!X101</f>
        <v>0</v>
      </c>
      <c r="Z101" s="152">
        <f>+[3]data1cf!Y101</f>
        <v>0</v>
      </c>
      <c r="AA101" s="152">
        <f>+[3]data1cf!Z101</f>
        <v>0</v>
      </c>
      <c r="AB101" s="152">
        <f>+[3]data1cf!AA101</f>
        <v>0</v>
      </c>
      <c r="AC101" s="152">
        <f>+[3]data1cf!AB101</f>
        <v>0</v>
      </c>
      <c r="AD101" s="152">
        <f>+[3]data1cf!AC101</f>
        <v>0</v>
      </c>
      <c r="AE101" s="152">
        <f>+[3]data1cf!AD101</f>
        <v>0</v>
      </c>
      <c r="AF101" s="152">
        <f>+[3]data1cf!AE101</f>
        <v>0</v>
      </c>
      <c r="AG101" s="152"/>
      <c r="AH101" s="153">
        <f t="shared" si="8"/>
        <v>76659.097688377835</v>
      </c>
      <c r="AI101" s="153">
        <f t="shared" si="10"/>
        <v>169156.19363084412</v>
      </c>
      <c r="AJ101" s="154">
        <f t="shared" si="11"/>
        <v>168687.17470395789</v>
      </c>
      <c r="AK101" s="155">
        <f t="shared" si="9"/>
        <v>0.15259962677955627</v>
      </c>
      <c r="AL101" s="156">
        <f t="shared" si="14"/>
        <v>0.98515911000574785</v>
      </c>
    </row>
    <row r="102" spans="1:38" x14ac:dyDescent="0.25">
      <c r="A102" s="148"/>
      <c r="B102" s="152">
        <f>+[3]data1cf!A102</f>
        <v>-156791.01052718953</v>
      </c>
      <c r="C102" s="152">
        <f>+[3]data1cf!B102</f>
        <v>8762.7936039200868</v>
      </c>
      <c r="D102" s="152">
        <f>+[3]data1cf!C102</f>
        <v>42350.771105378517</v>
      </c>
      <c r="E102" s="152">
        <f>+[3]data1cf!D102</f>
        <v>42643.464907339061</v>
      </c>
      <c r="F102" s="152">
        <f>+[3]data1cf!E102</f>
        <v>23319.398282416856</v>
      </c>
      <c r="G102" s="152">
        <f>+[3]data1cf!F102</f>
        <v>23426.534049493712</v>
      </c>
      <c r="H102" s="152">
        <f>+[3]data1cf!G102</f>
        <v>22940.447953456103</v>
      </c>
      <c r="I102" s="152">
        <f>+[3]data1cf!H102</f>
        <v>22742.542676702084</v>
      </c>
      <c r="J102" s="152">
        <f>+[3]data1cf!I102</f>
        <v>23691.265918800491</v>
      </c>
      <c r="K102" s="152">
        <f>+[3]data1cf!J102</f>
        <v>24314.129646370813</v>
      </c>
      <c r="L102" s="152">
        <f>+[3]data1cf!K102</f>
        <v>25002.961207383858</v>
      </c>
      <c r="M102" s="152">
        <f>+[3]data1cf!L102</f>
        <v>25782.484785163208</v>
      </c>
      <c r="N102" s="152">
        <f>+[3]data1cf!M102</f>
        <v>26596.712675924929</v>
      </c>
      <c r="O102" s="152">
        <f>+[3]data1cf!N102</f>
        <v>27169.691607396715</v>
      </c>
      <c r="P102" s="152">
        <f>+[3]data1cf!O102</f>
        <v>34906.593412349059</v>
      </c>
      <c r="Q102" s="152">
        <f>+[3]data1cf!P102</f>
        <v>42315.069712621247</v>
      </c>
      <c r="R102" s="152">
        <f>+[3]data1cf!Q102</f>
        <v>33372.487049230534</v>
      </c>
      <c r="S102" s="152">
        <f>+[3]data1cf!R102</f>
        <v>24040.936595009669</v>
      </c>
      <c r="T102" s="152">
        <f>+[3]data1cf!S102</f>
        <v>23874.785876900787</v>
      </c>
      <c r="U102" s="152">
        <f>+[3]data1cf!T102</f>
        <v>23683.690059524451</v>
      </c>
      <c r="V102" s="152">
        <f>+[3]data1cf!U102</f>
        <v>43189.785091754427</v>
      </c>
      <c r="W102" s="152">
        <f>+[3]data1cf!V102</f>
        <v>0</v>
      </c>
      <c r="X102" s="152">
        <f>+[3]data1cf!W102</f>
        <v>0</v>
      </c>
      <c r="Y102" s="152">
        <f>+[3]data1cf!X102</f>
        <v>0</v>
      </c>
      <c r="Z102" s="152">
        <f>+[3]data1cf!Y102</f>
        <v>0</v>
      </c>
      <c r="AA102" s="152">
        <f>+[3]data1cf!Z102</f>
        <v>0</v>
      </c>
      <c r="AB102" s="152">
        <f>+[3]data1cf!AA102</f>
        <v>0</v>
      </c>
      <c r="AC102" s="152">
        <f>+[3]data1cf!AB102</f>
        <v>0</v>
      </c>
      <c r="AD102" s="152">
        <f>+[3]data1cf!AC102</f>
        <v>0</v>
      </c>
      <c r="AE102" s="152">
        <f>+[3]data1cf!AD102</f>
        <v>0</v>
      </c>
      <c r="AF102" s="152">
        <f>+[3]data1cf!AE102</f>
        <v>0</v>
      </c>
      <c r="AG102" s="152"/>
      <c r="AH102" s="153">
        <f t="shared" si="8"/>
        <v>75491.329983313786</v>
      </c>
      <c r="AI102" s="153">
        <f t="shared" si="10"/>
        <v>155105.43262343528</v>
      </c>
      <c r="AJ102" s="154">
        <f t="shared" si="11"/>
        <v>154699.5723613248</v>
      </c>
      <c r="AK102" s="155">
        <f t="shared" si="9"/>
        <v>0.16340608000755316</v>
      </c>
      <c r="AL102" s="156">
        <f t="shared" si="14"/>
        <v>0.97894547330847748</v>
      </c>
    </row>
    <row r="103" spans="1:38" x14ac:dyDescent="0.25">
      <c r="A103" s="148"/>
      <c r="B103" s="152">
        <f>+[3]data1cf!A103</f>
        <v>-193018.92487740135</v>
      </c>
      <c r="C103" s="152">
        <f>+[3]data1cf!B103</f>
        <v>12081.088163215652</v>
      </c>
      <c r="D103" s="152">
        <f>+[3]data1cf!C103</f>
        <v>46339.563090629046</v>
      </c>
      <c r="E103" s="152">
        <f>+[3]data1cf!D103</f>
        <v>51820.956101499542</v>
      </c>
      <c r="F103" s="152">
        <f>+[3]data1cf!E103</f>
        <v>29160.156299452414</v>
      </c>
      <c r="G103" s="152">
        <f>+[3]data1cf!F103</f>
        <v>28854.871120230331</v>
      </c>
      <c r="H103" s="152">
        <f>+[3]data1cf!G103</f>
        <v>27853.200351680076</v>
      </c>
      <c r="I103" s="152">
        <f>+[3]data1cf!H103</f>
        <v>27222.347682849177</v>
      </c>
      <c r="J103" s="152">
        <f>+[3]data1cf!I103</f>
        <v>28001.447761940632</v>
      </c>
      <c r="K103" s="152">
        <f>+[3]data1cf!J103</f>
        <v>28399.494931013884</v>
      </c>
      <c r="L103" s="152">
        <f>+[3]data1cf!K103</f>
        <v>28874.944833888112</v>
      </c>
      <c r="M103" s="152">
        <f>+[3]data1cf!L103</f>
        <v>29466.045180617723</v>
      </c>
      <c r="N103" s="152">
        <f>+[3]data1cf!M103</f>
        <v>30098.868913490667</v>
      </c>
      <c r="O103" s="152">
        <f>+[3]data1cf!N103</f>
        <v>30451.105014644694</v>
      </c>
      <c r="P103" s="152">
        <f>+[3]data1cf!O103</f>
        <v>39621.830656307</v>
      </c>
      <c r="Q103" s="152">
        <f>+[3]data1cf!P103</f>
        <v>48530.067529194952</v>
      </c>
      <c r="R103" s="152">
        <f>+[3]data1cf!Q103</f>
        <v>37434.318906448985</v>
      </c>
      <c r="S103" s="152">
        <f>+[3]data1cf!R103</f>
        <v>25898.754998549171</v>
      </c>
      <c r="T103" s="152">
        <f>+[3]data1cf!S103</f>
        <v>25634.982698139094</v>
      </c>
      <c r="U103" s="152">
        <f>+[3]data1cf!T103</f>
        <v>25346.160136773382</v>
      </c>
      <c r="V103" s="152">
        <f>+[3]data1cf!U103</f>
        <v>49293.233414617513</v>
      </c>
      <c r="W103" s="152">
        <f>+[3]data1cf!V103</f>
        <v>0</v>
      </c>
      <c r="X103" s="152">
        <f>+[3]data1cf!W103</f>
        <v>0</v>
      </c>
      <c r="Y103" s="152">
        <f>+[3]data1cf!X103</f>
        <v>0</v>
      </c>
      <c r="Z103" s="152">
        <f>+[3]data1cf!Y103</f>
        <v>0</v>
      </c>
      <c r="AA103" s="152">
        <f>+[3]data1cf!Z103</f>
        <v>0</v>
      </c>
      <c r="AB103" s="152">
        <f>+[3]data1cf!AA103</f>
        <v>0</v>
      </c>
      <c r="AC103" s="152">
        <f>+[3]data1cf!AB103</f>
        <v>0</v>
      </c>
      <c r="AD103" s="152">
        <f>+[3]data1cf!AC103</f>
        <v>0</v>
      </c>
      <c r="AE103" s="152">
        <f>+[3]data1cf!AD103</f>
        <v>0</v>
      </c>
      <c r="AF103" s="152">
        <f>+[3]data1cf!AE103</f>
        <v>0</v>
      </c>
      <c r="AG103" s="152"/>
      <c r="AH103" s="153">
        <f t="shared" si="8"/>
        <v>78954.80627914198</v>
      </c>
      <c r="AI103" s="153">
        <f t="shared" si="10"/>
        <v>170611.82186536846</v>
      </c>
      <c r="AJ103" s="154">
        <f t="shared" si="11"/>
        <v>170147.02691948914</v>
      </c>
      <c r="AK103" s="155">
        <f t="shared" si="9"/>
        <v>0.1553733885288239</v>
      </c>
      <c r="AL103" s="156">
        <f t="shared" si="14"/>
        <v>0.98568718904295727</v>
      </c>
    </row>
    <row r="104" spans="1:38" x14ac:dyDescent="0.25">
      <c r="A104" s="148"/>
      <c r="B104" s="152">
        <f>+[3]data1cf!A104</f>
        <v>-159020.41203038409</v>
      </c>
      <c r="C104" s="152">
        <f>+[3]data1cf!B104</f>
        <v>9203.8885683255503</v>
      </c>
      <c r="D104" s="152">
        <f>+[3]data1cf!C104</f>
        <v>39821.895992655293</v>
      </c>
      <c r="E104" s="152">
        <f>+[3]data1cf!D104</f>
        <v>43623.374563764519</v>
      </c>
      <c r="F104" s="152">
        <f>+[3]data1cf!E104</f>
        <v>23678.828156770076</v>
      </c>
      <c r="G104" s="152">
        <f>+[3]data1cf!F104</f>
        <v>23760.584271329652</v>
      </c>
      <c r="H104" s="152">
        <f>+[3]data1cf!G104</f>
        <v>23242.770010297376</v>
      </c>
      <c r="I104" s="152">
        <f>+[3]data1cf!H104</f>
        <v>23018.221920010947</v>
      </c>
      <c r="J104" s="152">
        <f>+[3]data1cf!I104</f>
        <v>23956.506853932602</v>
      </c>
      <c r="K104" s="152">
        <f>+[3]data1cf!J104</f>
        <v>24565.535769799128</v>
      </c>
      <c r="L104" s="152">
        <f>+[3]data1cf!K104</f>
        <v>25241.236202566659</v>
      </c>
      <c r="M104" s="152">
        <f>+[3]data1cf!L104</f>
        <v>26009.164549373338</v>
      </c>
      <c r="N104" s="152">
        <f>+[3]data1cf!M104</f>
        <v>26812.229150458246</v>
      </c>
      <c r="O104" s="152">
        <f>+[3]data1cf!N104</f>
        <v>27371.623960222743</v>
      </c>
      <c r="P104" s="152">
        <f>+[3]data1cf!O104</f>
        <v>35196.760737411663</v>
      </c>
      <c r="Q104" s="152">
        <f>+[3]data1cf!P104</f>
        <v>42697.529639535023</v>
      </c>
      <c r="R104" s="152">
        <f>+[3]data1cf!Q104</f>
        <v>33622.444967333882</v>
      </c>
      <c r="S104" s="152">
        <f>+[3]data1cf!R104</f>
        <v>24155.263439814284</v>
      </c>
      <c r="T104" s="152">
        <f>+[3]data1cf!S104</f>
        <v>23983.105262920421</v>
      </c>
      <c r="U104" s="152">
        <f>+[3]data1cf!T104</f>
        <v>23785.995515295508</v>
      </c>
      <c r="V104" s="152">
        <f>+[3]data1cf!U104</f>
        <v>43565.38046095334</v>
      </c>
      <c r="W104" s="152">
        <f>+[3]data1cf!V104</f>
        <v>0</v>
      </c>
      <c r="X104" s="152">
        <f>+[3]data1cf!W104</f>
        <v>0</v>
      </c>
      <c r="Y104" s="152">
        <f>+[3]data1cf!X104</f>
        <v>0</v>
      </c>
      <c r="Z104" s="152">
        <f>+[3]data1cf!Y104</f>
        <v>0</v>
      </c>
      <c r="AA104" s="152">
        <f>+[3]data1cf!Z104</f>
        <v>0</v>
      </c>
      <c r="AB104" s="152">
        <f>+[3]data1cf!AA104</f>
        <v>0</v>
      </c>
      <c r="AC104" s="152">
        <f>+[3]data1cf!AB104</f>
        <v>0</v>
      </c>
      <c r="AD104" s="152">
        <f>+[3]data1cf!AC104</f>
        <v>0</v>
      </c>
      <c r="AE104" s="152">
        <f>+[3]data1cf!AD104</f>
        <v>0</v>
      </c>
      <c r="AF104" s="152">
        <f>+[3]data1cf!AE104</f>
        <v>0</v>
      </c>
      <c r="AG104" s="152"/>
      <c r="AH104" s="153">
        <f t="shared" si="8"/>
        <v>73939.402281101997</v>
      </c>
      <c r="AI104" s="153">
        <f t="shared" si="10"/>
        <v>154141.31029518537</v>
      </c>
      <c r="AJ104" s="154">
        <f t="shared" si="11"/>
        <v>153732.3813292853</v>
      </c>
      <c r="AK104" s="155">
        <f t="shared" si="9"/>
        <v>0.16099265217781067</v>
      </c>
      <c r="AL104" s="156">
        <f t="shared" si="14"/>
        <v>0.97843410797980201</v>
      </c>
    </row>
    <row r="105" spans="1:38" x14ac:dyDescent="0.25">
      <c r="A105" s="148"/>
      <c r="B105" s="152">
        <f>+[3]data1cf!A105</f>
        <v>-195397.55778634275</v>
      </c>
      <c r="C105" s="152">
        <f>+[3]data1cf!B105</f>
        <v>4474.9037338773924</v>
      </c>
      <c r="D105" s="152">
        <f>+[3]data1cf!C105</f>
        <v>50923.792108138528</v>
      </c>
      <c r="E105" s="152">
        <f>+[3]data1cf!D105</f>
        <v>48464.120764226638</v>
      </c>
      <c r="F105" s="152">
        <f>+[3]data1cf!E105</f>
        <v>29543.645646870747</v>
      </c>
      <c r="G105" s="152">
        <f>+[3]data1cf!F105</f>
        <v>29211.281955048486</v>
      </c>
      <c r="H105" s="152">
        <f>+[3]data1cf!G105</f>
        <v>28175.75920546714</v>
      </c>
      <c r="I105" s="152">
        <f>+[3]data1cf!H105</f>
        <v>27516.480309702791</v>
      </c>
      <c r="J105" s="152">
        <f>+[3]data1cf!I105</f>
        <v>28284.443362419079</v>
      </c>
      <c r="K105" s="152">
        <f>+[3]data1cf!J105</f>
        <v>28667.729646850828</v>
      </c>
      <c r="L105" s="152">
        <f>+[3]data1cf!K105</f>
        <v>29129.169451619477</v>
      </c>
      <c r="M105" s="152">
        <f>+[3]data1cf!L105</f>
        <v>29707.898407220673</v>
      </c>
      <c r="N105" s="152">
        <f>+[3]data1cf!M105</f>
        <v>30328.811603495029</v>
      </c>
      <c r="O105" s="152">
        <f>+[3]data1cf!N105</f>
        <v>30666.554290660417</v>
      </c>
      <c r="P105" s="152">
        <f>+[3]data1cf!O105</f>
        <v>39931.421166362983</v>
      </c>
      <c r="Q105" s="152">
        <f>+[3]data1cf!P105</f>
        <v>48938.128512021423</v>
      </c>
      <c r="R105" s="152">
        <f>+[3]data1cf!Q105</f>
        <v>37701.008477169758</v>
      </c>
      <c r="S105" s="152">
        <f>+[3]data1cf!R105</f>
        <v>26020.734639739123</v>
      </c>
      <c r="T105" s="152">
        <f>+[3]data1cf!S105</f>
        <v>25750.552754001001</v>
      </c>
      <c r="U105" s="152">
        <f>+[3]data1cf!T105</f>
        <v>25455.313702657673</v>
      </c>
      <c r="V105" s="152">
        <f>+[3]data1cf!U105</f>
        <v>49693.970340802101</v>
      </c>
      <c r="W105" s="152">
        <f>+[3]data1cf!V105</f>
        <v>0</v>
      </c>
      <c r="X105" s="152">
        <f>+[3]data1cf!W105</f>
        <v>0</v>
      </c>
      <c r="Y105" s="152">
        <f>+[3]data1cf!X105</f>
        <v>0</v>
      </c>
      <c r="Z105" s="152">
        <f>+[3]data1cf!Y105</f>
        <v>0</v>
      </c>
      <c r="AA105" s="152">
        <f>+[3]data1cf!Z105</f>
        <v>0</v>
      </c>
      <c r="AB105" s="152">
        <f>+[3]data1cf!AA105</f>
        <v>0</v>
      </c>
      <c r="AC105" s="152">
        <f>+[3]data1cf!AB105</f>
        <v>0</v>
      </c>
      <c r="AD105" s="152">
        <f>+[3]data1cf!AC105</f>
        <v>0</v>
      </c>
      <c r="AE105" s="152">
        <f>+[3]data1cf!AD105</f>
        <v>0</v>
      </c>
      <c r="AF105" s="152">
        <f>+[3]data1cf!AE105</f>
        <v>0</v>
      </c>
      <c r="AG105" s="152"/>
      <c r="AH105" s="153">
        <f t="shared" si="8"/>
        <v>72666.693199683388</v>
      </c>
      <c r="AI105" s="153">
        <f t="shared" si="10"/>
        <v>164717.84238901225</v>
      </c>
      <c r="AJ105" s="154">
        <f t="shared" si="11"/>
        <v>164250.6471302468</v>
      </c>
      <c r="AK105" s="155">
        <f t="shared" si="9"/>
        <v>0.14938890337944027</v>
      </c>
      <c r="AL105" s="156">
        <f t="shared" si="14"/>
        <v>0.98342561146319041</v>
      </c>
    </row>
    <row r="106" spans="1:38" x14ac:dyDescent="0.25">
      <c r="A106" s="148"/>
      <c r="B106" s="152">
        <f>+[3]data1cf!A106</f>
        <v>-171480.31849939536</v>
      </c>
      <c r="C106" s="152">
        <f>+[3]data1cf!B106</f>
        <v>4956.2504776483547</v>
      </c>
      <c r="D106" s="152">
        <f>+[3]data1cf!C106</f>
        <v>40422.023223613156</v>
      </c>
      <c r="E106" s="152">
        <f>+[3]data1cf!D106</f>
        <v>45201.008541398376</v>
      </c>
      <c r="F106" s="152">
        <f>+[3]data1cf!E106</f>
        <v>25687.646492180655</v>
      </c>
      <c r="G106" s="152">
        <f>+[3]data1cf!F106</f>
        <v>25627.55821660885</v>
      </c>
      <c r="H106" s="152">
        <f>+[3]data1cf!G106</f>
        <v>24932.418351505818</v>
      </c>
      <c r="I106" s="152">
        <f>+[3]data1cf!H106</f>
        <v>24558.966187992017</v>
      </c>
      <c r="J106" s="152">
        <f>+[3]data1cf!I106</f>
        <v>25438.912440707587</v>
      </c>
      <c r="K106" s="152">
        <f>+[3]data1cf!J106</f>
        <v>25970.619950089691</v>
      </c>
      <c r="L106" s="152">
        <f>+[3]data1cf!K106</f>
        <v>26572.931794242293</v>
      </c>
      <c r="M106" s="152">
        <f>+[3]data1cf!L106</f>
        <v>27276.055531742328</v>
      </c>
      <c r="N106" s="152">
        <f>+[3]data1cf!M106</f>
        <v>28016.729601080457</v>
      </c>
      <c r="O106" s="152">
        <f>+[3]data1cf!N106</f>
        <v>28500.20408617831</v>
      </c>
      <c r="P106" s="152">
        <f>+[3]data1cf!O106</f>
        <v>36818.477474151521</v>
      </c>
      <c r="Q106" s="152">
        <f>+[3]data1cf!P106</f>
        <v>44835.060681234725</v>
      </c>
      <c r="R106" s="152">
        <f>+[3]data1cf!Q106</f>
        <v>35019.435270020098</v>
      </c>
      <c r="S106" s="152">
        <f>+[3]data1cf!R106</f>
        <v>24794.224968781637</v>
      </c>
      <c r="T106" s="152">
        <f>+[3]data1cf!S106</f>
        <v>24588.491693606709</v>
      </c>
      <c r="U106" s="152">
        <f>+[3]data1cf!T106</f>
        <v>24357.77067932536</v>
      </c>
      <c r="V106" s="152">
        <f>+[3]data1cf!U106</f>
        <v>45664.546162466228</v>
      </c>
      <c r="W106" s="152">
        <f>+[3]data1cf!V106</f>
        <v>0</v>
      </c>
      <c r="X106" s="152">
        <f>+[3]data1cf!W106</f>
        <v>0</v>
      </c>
      <c r="Y106" s="152">
        <f>+[3]data1cf!X106</f>
        <v>0</v>
      </c>
      <c r="Z106" s="152">
        <f>+[3]data1cf!Y106</f>
        <v>0</v>
      </c>
      <c r="AA106" s="152">
        <f>+[3]data1cf!Z106</f>
        <v>0</v>
      </c>
      <c r="AB106" s="152">
        <f>+[3]data1cf!AA106</f>
        <v>0</v>
      </c>
      <c r="AC106" s="152">
        <f>+[3]data1cf!AB106</f>
        <v>0</v>
      </c>
      <c r="AD106" s="152">
        <f>+[3]data1cf!AC106</f>
        <v>0</v>
      </c>
      <c r="AE106" s="152">
        <f>+[3]data1cf!AD106</f>
        <v>0</v>
      </c>
      <c r="AF106" s="152">
        <f>+[3]data1cf!AE106</f>
        <v>0</v>
      </c>
      <c r="AG106" s="152"/>
      <c r="AH106" s="153">
        <f t="shared" si="8"/>
        <v>68408.10075232893</v>
      </c>
      <c r="AI106" s="153">
        <f t="shared" si="10"/>
        <v>152317.69530451728</v>
      </c>
      <c r="AJ106" s="154">
        <f t="shared" si="11"/>
        <v>151890.08305109365</v>
      </c>
      <c r="AK106" s="155">
        <f t="shared" si="9"/>
        <v>0.1516604483127594</v>
      </c>
      <c r="AL106" s="156">
        <f t="shared" si="14"/>
        <v>0.9774326642392297</v>
      </c>
    </row>
    <row r="107" spans="1:38" x14ac:dyDescent="0.25">
      <c r="A107" s="148"/>
      <c r="B107" s="152">
        <f>+[3]data1cf!A107</f>
        <v>-168895.71684396043</v>
      </c>
      <c r="C107" s="152">
        <f>+[3]data1cf!B107</f>
        <v>10534.852312592906</v>
      </c>
      <c r="D107" s="152">
        <f>+[3]data1cf!C107</f>
        <v>42133.838959027329</v>
      </c>
      <c r="E107" s="152">
        <f>+[3]data1cf!D107</f>
        <v>40258.642949262532</v>
      </c>
      <c r="F107" s="152">
        <f>+[3]data1cf!E107</f>
        <v>25270.950330930842</v>
      </c>
      <c r="G107" s="152">
        <f>+[3]data1cf!F107</f>
        <v>25240.285329639431</v>
      </c>
      <c r="H107" s="152">
        <f>+[3]data1cf!G107</f>
        <v>24581.92873020321</v>
      </c>
      <c r="I107" s="152">
        <f>+[3]data1cf!H107</f>
        <v>24239.364255543391</v>
      </c>
      <c r="J107" s="152">
        <f>+[3]data1cf!I107</f>
        <v>25131.411903433633</v>
      </c>
      <c r="K107" s="152">
        <f>+[3]data1cf!J107</f>
        <v>25679.1584605963</v>
      </c>
      <c r="L107" s="152">
        <f>+[3]data1cf!K107</f>
        <v>26296.693554465754</v>
      </c>
      <c r="M107" s="152">
        <f>+[3]data1cf!L107</f>
        <v>27013.259937053896</v>
      </c>
      <c r="N107" s="152">
        <f>+[3]data1cf!M107</f>
        <v>27766.875890991054</v>
      </c>
      <c r="O107" s="152">
        <f>+[3]data1cf!N107</f>
        <v>28266.098792604105</v>
      </c>
      <c r="P107" s="152">
        <f>+[3]data1cf!O107</f>
        <v>36482.079141399292</v>
      </c>
      <c r="Q107" s="152">
        <f>+[3]data1cf!P107</f>
        <v>44391.665196472364</v>
      </c>
      <c r="R107" s="152">
        <f>+[3]data1cf!Q107</f>
        <v>34729.652721657578</v>
      </c>
      <c r="S107" s="152">
        <f>+[3]data1cf!R107</f>
        <v>24661.682960570361</v>
      </c>
      <c r="T107" s="152">
        <f>+[3]data1cf!S107</f>
        <v>24462.91428459312</v>
      </c>
      <c r="U107" s="152">
        <f>+[3]data1cf!T107</f>
        <v>24239.165372041272</v>
      </c>
      <c r="V107" s="152">
        <f>+[3]data1cf!U107</f>
        <v>45229.108933410025</v>
      </c>
      <c r="W107" s="152">
        <f>+[3]data1cf!V107</f>
        <v>0</v>
      </c>
      <c r="X107" s="152">
        <f>+[3]data1cf!W107</f>
        <v>0</v>
      </c>
      <c r="Y107" s="152">
        <f>+[3]data1cf!X107</f>
        <v>0</v>
      </c>
      <c r="Z107" s="152">
        <f>+[3]data1cf!Y107</f>
        <v>0</v>
      </c>
      <c r="AA107" s="152">
        <f>+[3]data1cf!Z107</f>
        <v>0</v>
      </c>
      <c r="AB107" s="152">
        <f>+[3]data1cf!AA107</f>
        <v>0</v>
      </c>
      <c r="AC107" s="152">
        <f>+[3]data1cf!AB107</f>
        <v>0</v>
      </c>
      <c r="AD107" s="152">
        <f>+[3]data1cf!AC107</f>
        <v>0</v>
      </c>
      <c r="AE107" s="152">
        <f>+[3]data1cf!AD107</f>
        <v>0</v>
      </c>
      <c r="AF107" s="152">
        <f>+[3]data1cf!AE107</f>
        <v>0</v>
      </c>
      <c r="AG107" s="152"/>
      <c r="AH107" s="153">
        <f t="shared" si="8"/>
        <v>71876.644566992094</v>
      </c>
      <c r="AI107" s="153">
        <f t="shared" si="10"/>
        <v>154879.39388901563</v>
      </c>
      <c r="AJ107" s="154">
        <f t="shared" si="11"/>
        <v>154456.26029946076</v>
      </c>
      <c r="AK107" s="155">
        <f t="shared" si="9"/>
        <v>0.15600615143775939</v>
      </c>
      <c r="AL107" s="156">
        <f t="shared" si="14"/>
        <v>0.97882668248333449</v>
      </c>
    </row>
    <row r="108" spans="1:38" x14ac:dyDescent="0.25">
      <c r="A108" s="148"/>
      <c r="B108" s="152">
        <f>+[3]data1cf!A108</f>
        <v>-195966.95645742255</v>
      </c>
      <c r="C108" s="152">
        <f>+[3]data1cf!B108</f>
        <v>7869.9865223744273</v>
      </c>
      <c r="D108" s="152">
        <f>+[3]data1cf!C108</f>
        <v>48454.220712302063</v>
      </c>
      <c r="E108" s="152">
        <f>+[3]data1cf!D108</f>
        <v>50389.717338322138</v>
      </c>
      <c r="F108" s="152">
        <f>+[3]data1cf!E108</f>
        <v>29635.44557277445</v>
      </c>
      <c r="G108" s="152">
        <f>+[3]data1cf!F108</f>
        <v>29296.599809241583</v>
      </c>
      <c r="H108" s="152">
        <f>+[3]data1cf!G108</f>
        <v>28252.973550732728</v>
      </c>
      <c r="I108" s="152">
        <f>+[3]data1cf!H108</f>
        <v>27586.889966536612</v>
      </c>
      <c r="J108" s="152">
        <f>+[3]data1cf!I108</f>
        <v>28352.187030737005</v>
      </c>
      <c r="K108" s="152">
        <f>+[3]data1cf!J108</f>
        <v>28731.939845138069</v>
      </c>
      <c r="L108" s="152">
        <f>+[3]data1cf!K108</f>
        <v>29190.025903637594</v>
      </c>
      <c r="M108" s="152">
        <f>+[3]data1cf!L108</f>
        <v>29765.793387697551</v>
      </c>
      <c r="N108" s="152">
        <f>+[3]data1cf!M108</f>
        <v>30383.855432082586</v>
      </c>
      <c r="O108" s="152">
        <f>+[3]data1cf!N108</f>
        <v>30718.128676513712</v>
      </c>
      <c r="P108" s="152">
        <f>+[3]data1cf!O108</f>
        <v>40005.531141190215</v>
      </c>
      <c r="Q108" s="152">
        <f>+[3]data1cf!P108</f>
        <v>49035.810411766244</v>
      </c>
      <c r="R108" s="152">
        <f>+[3]data1cf!Q108</f>
        <v>37764.848797627899</v>
      </c>
      <c r="S108" s="152">
        <f>+[3]data1cf!R108</f>
        <v>26049.934204468591</v>
      </c>
      <c r="T108" s="152">
        <f>+[3]data1cf!S108</f>
        <v>25778.217988084332</v>
      </c>
      <c r="U108" s="152">
        <f>+[3]data1cf!T108</f>
        <v>25481.442953255486</v>
      </c>
      <c r="V108" s="152">
        <f>+[3]data1cf!U108</f>
        <v>49789.899003171333</v>
      </c>
      <c r="W108" s="152">
        <f>+[3]data1cf!V108</f>
        <v>0</v>
      </c>
      <c r="X108" s="152">
        <f>+[3]data1cf!W108</f>
        <v>0</v>
      </c>
      <c r="Y108" s="152">
        <f>+[3]data1cf!X108</f>
        <v>0</v>
      </c>
      <c r="Z108" s="152">
        <f>+[3]data1cf!Y108</f>
        <v>0</v>
      </c>
      <c r="AA108" s="152">
        <f>+[3]data1cf!Z108</f>
        <v>0</v>
      </c>
      <c r="AB108" s="152">
        <f>+[3]data1cf!AA108</f>
        <v>0</v>
      </c>
      <c r="AC108" s="152">
        <f>+[3]data1cf!AB108</f>
        <v>0</v>
      </c>
      <c r="AD108" s="152">
        <f>+[3]data1cf!AC108</f>
        <v>0</v>
      </c>
      <c r="AE108" s="152">
        <f>+[3]data1cf!AD108</f>
        <v>0</v>
      </c>
      <c r="AF108" s="152">
        <f>+[3]data1cf!AE108</f>
        <v>0</v>
      </c>
      <c r="AG108" s="152"/>
      <c r="AH108" s="153">
        <f t="shared" si="8"/>
        <v>75005.928957629352</v>
      </c>
      <c r="AI108" s="153">
        <f t="shared" si="10"/>
        <v>167374.24863281858</v>
      </c>
      <c r="AJ108" s="154">
        <f t="shared" si="11"/>
        <v>166905.65057829916</v>
      </c>
      <c r="AK108" s="155">
        <f t="shared" si="9"/>
        <v>0.1512284100055695</v>
      </c>
      <c r="AL108" s="156">
        <f t="shared" si="14"/>
        <v>0.98448605073384932</v>
      </c>
    </row>
    <row r="109" spans="1:38" x14ac:dyDescent="0.25">
      <c r="A109" s="148"/>
      <c r="B109" s="152">
        <f>+[3]data1cf!A109</f>
        <v>-187737.71137200599</v>
      </c>
      <c r="C109" s="152">
        <f>+[3]data1cf!B109</f>
        <v>10750.072866162751</v>
      </c>
      <c r="D109" s="152">
        <f>+[3]data1cf!C109</f>
        <v>49805.933974573709</v>
      </c>
      <c r="E109" s="152">
        <f>+[3]data1cf!D109</f>
        <v>47256.268780154234</v>
      </c>
      <c r="F109" s="152">
        <f>+[3]data1cf!E109</f>
        <v>28308.705403794302</v>
      </c>
      <c r="G109" s="152">
        <f>+[3]data1cf!F109</f>
        <v>28063.541904513346</v>
      </c>
      <c r="H109" s="152">
        <f>+[3]data1cf!G109</f>
        <v>27137.031762361163</v>
      </c>
      <c r="I109" s="152">
        <f>+[3]data1cf!H109</f>
        <v>26569.293066696046</v>
      </c>
      <c r="J109" s="152">
        <f>+[3]data1cf!I109</f>
        <v>27373.120380445442</v>
      </c>
      <c r="K109" s="152">
        <f>+[3]data1cf!J109</f>
        <v>27803.940737439247</v>
      </c>
      <c r="L109" s="152">
        <f>+[3]data1cf!K109</f>
        <v>28310.49687745078</v>
      </c>
      <c r="M109" s="152">
        <f>+[3]data1cf!L109</f>
        <v>28929.065085093571</v>
      </c>
      <c r="N109" s="152">
        <f>+[3]data1cf!M109</f>
        <v>29588.333456190048</v>
      </c>
      <c r="O109" s="152">
        <f>+[3]data1cf!N109</f>
        <v>29972.748887498637</v>
      </c>
      <c r="P109" s="152">
        <f>+[3]data1cf!O109</f>
        <v>38934.455325416915</v>
      </c>
      <c r="Q109" s="152">
        <f>+[3]data1cf!P109</f>
        <v>47624.060904369784</v>
      </c>
      <c r="R109" s="152">
        <f>+[3]data1cf!Q109</f>
        <v>36842.195356259988</v>
      </c>
      <c r="S109" s="152">
        <f>+[3]data1cf!R109</f>
        <v>25627.926941805505</v>
      </c>
      <c r="T109" s="152">
        <f>+[3]data1cf!S109</f>
        <v>25378.385668163479</v>
      </c>
      <c r="U109" s="152">
        <f>+[3]data1cf!T109</f>
        <v>25103.809463769947</v>
      </c>
      <c r="V109" s="152">
        <f>+[3]data1cf!U109</f>
        <v>48403.488192174322</v>
      </c>
      <c r="W109" s="152">
        <f>+[3]data1cf!V109</f>
        <v>0</v>
      </c>
      <c r="X109" s="152">
        <f>+[3]data1cf!W109</f>
        <v>0</v>
      </c>
      <c r="Y109" s="152">
        <f>+[3]data1cf!X109</f>
        <v>0</v>
      </c>
      <c r="Z109" s="152">
        <f>+[3]data1cf!Y109</f>
        <v>0</v>
      </c>
      <c r="AA109" s="152">
        <f>+[3]data1cf!Z109</f>
        <v>0</v>
      </c>
      <c r="AB109" s="152">
        <f>+[3]data1cf!AA109</f>
        <v>0</v>
      </c>
      <c r="AC109" s="152">
        <f>+[3]data1cf!AB109</f>
        <v>0</v>
      </c>
      <c r="AD109" s="152">
        <f>+[3]data1cf!AC109</f>
        <v>0</v>
      </c>
      <c r="AE109" s="152">
        <f>+[3]data1cf!AD109</f>
        <v>0</v>
      </c>
      <c r="AF109" s="152">
        <f>+[3]data1cf!AE109</f>
        <v>0</v>
      </c>
      <c r="AG109" s="152"/>
      <c r="AH109" s="153">
        <f t="shared" si="8"/>
        <v>78600.385429123096</v>
      </c>
      <c r="AI109" s="153">
        <f t="shared" si="10"/>
        <v>168441.71296172024</v>
      </c>
      <c r="AJ109" s="154">
        <f t="shared" si="11"/>
        <v>167985.7735498609</v>
      </c>
      <c r="AK109" s="155">
        <f t="shared" si="9"/>
        <v>0.1565712988376618</v>
      </c>
      <c r="AL109" s="156">
        <f t="shared" si="14"/>
        <v>0.98489282292200142</v>
      </c>
    </row>
    <row r="110" spans="1:38" x14ac:dyDescent="0.25">
      <c r="A110" s="148"/>
      <c r="B110" s="152">
        <f>+[3]data1cf!A110</f>
        <v>-179514.65011566819</v>
      </c>
      <c r="C110" s="152">
        <f>+[3]data1cf!B110</f>
        <v>8440.4070498431975</v>
      </c>
      <c r="D110" s="152">
        <f>+[3]data1cf!C110</f>
        <v>45898.3898439154</v>
      </c>
      <c r="E110" s="152">
        <f>+[3]data1cf!D110</f>
        <v>45891.256442130616</v>
      </c>
      <c r="F110" s="152">
        <f>+[3]data1cf!E110</f>
        <v>26982.962207726203</v>
      </c>
      <c r="G110" s="152">
        <f>+[3]data1cf!F110</f>
        <v>26831.41057558258</v>
      </c>
      <c r="H110" s="152">
        <f>+[3]data1cf!G110</f>
        <v>26021.928543409784</v>
      </c>
      <c r="I110" s="152">
        <f>+[3]data1cf!H110</f>
        <v>25552.460835453319</v>
      </c>
      <c r="J110" s="152">
        <f>+[3]data1cf!I110</f>
        <v>26394.78944536957</v>
      </c>
      <c r="K110" s="152">
        <f>+[3]data1cf!J110</f>
        <v>26876.63897048169</v>
      </c>
      <c r="L110" s="152">
        <f>+[3]data1cf!K110</f>
        <v>27431.62876938119</v>
      </c>
      <c r="M110" s="152">
        <f>+[3]data1cf!L110</f>
        <v>28092.965538196426</v>
      </c>
      <c r="N110" s="152">
        <f>+[3]data1cf!M110</f>
        <v>28793.409271695869</v>
      </c>
      <c r="O110" s="152">
        <f>+[3]data1cf!N110</f>
        <v>29227.929210762049</v>
      </c>
      <c r="P110" s="152">
        <f>+[3]data1cf!O110</f>
        <v>37864.184364731533</v>
      </c>
      <c r="Q110" s="152">
        <f>+[3]data1cf!P110</f>
        <v>46213.372249769061</v>
      </c>
      <c r="R110" s="152">
        <f>+[3]data1cf!Q110</f>
        <v>35920.235238656584</v>
      </c>
      <c r="S110" s="152">
        <f>+[3]data1cf!R110</f>
        <v>25206.236794595403</v>
      </c>
      <c r="T110" s="152">
        <f>+[3]data1cf!S110</f>
        <v>24978.853800434852</v>
      </c>
      <c r="U110" s="152">
        <f>+[3]data1cf!T110</f>
        <v>24726.45974526582</v>
      </c>
      <c r="V110" s="152">
        <f>+[3]data1cf!U110</f>
        <v>47018.119193323451</v>
      </c>
      <c r="W110" s="152">
        <f>+[3]data1cf!V110</f>
        <v>0</v>
      </c>
      <c r="X110" s="152">
        <f>+[3]data1cf!W110</f>
        <v>0</v>
      </c>
      <c r="Y110" s="152">
        <f>+[3]data1cf!X110</f>
        <v>0</v>
      </c>
      <c r="Z110" s="152">
        <f>+[3]data1cf!Y110</f>
        <v>0</v>
      </c>
      <c r="AA110" s="152">
        <f>+[3]data1cf!Z110</f>
        <v>0</v>
      </c>
      <c r="AB110" s="152">
        <f>+[3]data1cf!AA110</f>
        <v>0</v>
      </c>
      <c r="AC110" s="152">
        <f>+[3]data1cf!AB110</f>
        <v>0</v>
      </c>
      <c r="AD110" s="152">
        <f>+[3]data1cf!AC110</f>
        <v>0</v>
      </c>
      <c r="AE110" s="152">
        <f>+[3]data1cf!AD110</f>
        <v>0</v>
      </c>
      <c r="AF110" s="152">
        <f>+[3]data1cf!AE110</f>
        <v>0</v>
      </c>
      <c r="AG110" s="152"/>
      <c r="AH110" s="153">
        <f t="shared" si="8"/>
        <v>74458.168992593521</v>
      </c>
      <c r="AI110" s="153">
        <f t="shared" si="10"/>
        <v>161353.55948428609</v>
      </c>
      <c r="AJ110" s="154">
        <f t="shared" si="11"/>
        <v>160911.75706159204</v>
      </c>
      <c r="AK110" s="155">
        <f t="shared" si="9"/>
        <v>0.15509499907493596</v>
      </c>
      <c r="AL110" s="156">
        <f t="shared" si="14"/>
        <v>0.98197793092782515</v>
      </c>
    </row>
    <row r="111" spans="1:38" x14ac:dyDescent="0.25">
      <c r="A111" s="148"/>
      <c r="B111" s="152">
        <f>+[3]data1cf!A111</f>
        <v>-162794.96933710497</v>
      </c>
      <c r="C111" s="152">
        <f>+[3]data1cf!B111</f>
        <v>9279.0840816982382</v>
      </c>
      <c r="D111" s="152">
        <f>+[3]data1cf!C111</f>
        <v>46616.105392851052</v>
      </c>
      <c r="E111" s="152">
        <f>+[3]data1cf!D111</f>
        <v>43608.115744161114</v>
      </c>
      <c r="F111" s="152">
        <f>+[3]data1cf!E111</f>
        <v>24287.372044692223</v>
      </c>
      <c r="G111" s="152">
        <f>+[3]data1cf!F111</f>
        <v>24326.158352012986</v>
      </c>
      <c r="H111" s="152">
        <f>+[3]data1cf!G111</f>
        <v>23754.625737943425</v>
      </c>
      <c r="I111" s="152">
        <f>+[3]data1cf!H111</f>
        <v>23484.969206514295</v>
      </c>
      <c r="J111" s="152">
        <f>+[3]data1cf!I111</f>
        <v>24405.58123928219</v>
      </c>
      <c r="K111" s="152">
        <f>+[3]data1cf!J111</f>
        <v>24991.186698436832</v>
      </c>
      <c r="L111" s="152">
        <f>+[3]data1cf!K111</f>
        <v>25644.655067578846</v>
      </c>
      <c r="M111" s="152">
        <f>+[3]data1cf!L111</f>
        <v>26392.951749238207</v>
      </c>
      <c r="N111" s="152">
        <f>+[3]data1cf!M111</f>
        <v>27177.115996772176</v>
      </c>
      <c r="O111" s="152">
        <f>+[3]data1cf!N111</f>
        <v>27713.511788292773</v>
      </c>
      <c r="P111" s="152">
        <f>+[3]data1cf!O111</f>
        <v>35688.037519730766</v>
      </c>
      <c r="Q111" s="152">
        <f>+[3]data1cf!P111</f>
        <v>43345.065271672916</v>
      </c>
      <c r="R111" s="152">
        <f>+[3]data1cf!Q111</f>
        <v>34045.643967064447</v>
      </c>
      <c r="S111" s="152">
        <f>+[3]data1cf!R111</f>
        <v>24348.828047532326</v>
      </c>
      <c r="T111" s="152">
        <f>+[3]data1cf!S111</f>
        <v>24166.498756364264</v>
      </c>
      <c r="U111" s="152">
        <f>+[3]data1cf!T111</f>
        <v>23959.206937753494</v>
      </c>
      <c r="V111" s="152">
        <f>+[3]data1cf!U111</f>
        <v>44201.293840910803</v>
      </c>
      <c r="W111" s="152">
        <f>+[3]data1cf!V111</f>
        <v>0</v>
      </c>
      <c r="X111" s="152">
        <f>+[3]data1cf!W111</f>
        <v>0</v>
      </c>
      <c r="Y111" s="152">
        <f>+[3]data1cf!X111</f>
        <v>0</v>
      </c>
      <c r="Z111" s="152">
        <f>+[3]data1cf!Y111</f>
        <v>0</v>
      </c>
      <c r="AA111" s="152">
        <f>+[3]data1cf!Z111</f>
        <v>0</v>
      </c>
      <c r="AB111" s="152">
        <f>+[3]data1cf!AA111</f>
        <v>0</v>
      </c>
      <c r="AC111" s="152">
        <f>+[3]data1cf!AB111</f>
        <v>0</v>
      </c>
      <c r="AD111" s="152">
        <f>+[3]data1cf!AC111</f>
        <v>0</v>
      </c>
      <c r="AE111" s="152">
        <f>+[3]data1cf!AD111</f>
        <v>0</v>
      </c>
      <c r="AF111" s="152">
        <f>+[3]data1cf!AE111</f>
        <v>0</v>
      </c>
      <c r="AG111" s="152"/>
      <c r="AH111" s="153">
        <f t="shared" si="8"/>
        <v>78594.851568715996</v>
      </c>
      <c r="AI111" s="153">
        <f t="shared" si="10"/>
        <v>160413.36377424371</v>
      </c>
      <c r="AJ111" s="154">
        <f t="shared" si="11"/>
        <v>159996.97876050798</v>
      </c>
      <c r="AK111" s="155">
        <f t="shared" si="9"/>
        <v>0.16445781588554384</v>
      </c>
      <c r="AL111" s="156">
        <f t="shared" si="14"/>
        <v>0.98155120725261136</v>
      </c>
    </row>
    <row r="112" spans="1:38" x14ac:dyDescent="0.25">
      <c r="A112" s="148"/>
      <c r="B112" s="152">
        <f>+[3]data1cf!A112</f>
        <v>-178573.54664339829</v>
      </c>
      <c r="C112" s="152">
        <f>+[3]data1cf!B112</f>
        <v>7785.5539459881984</v>
      </c>
      <c r="D112" s="152">
        <f>+[3]data1cf!C112</f>
        <v>45384.011101598706</v>
      </c>
      <c r="E112" s="152">
        <f>+[3]data1cf!D112</f>
        <v>47308.822126895218</v>
      </c>
      <c r="F112" s="152">
        <f>+[3]data1cf!E112</f>
        <v>26831.235072750023</v>
      </c>
      <c r="G112" s="152">
        <f>+[3]data1cf!F112</f>
        <v>26690.397024083722</v>
      </c>
      <c r="H112" s="152">
        <f>+[3]data1cf!G112</f>
        <v>25894.308490660369</v>
      </c>
      <c r="I112" s="152">
        <f>+[3]data1cf!H112</f>
        <v>25436.087587862465</v>
      </c>
      <c r="J112" s="152">
        <f>+[3]data1cf!I112</f>
        <v>26282.822549911973</v>
      </c>
      <c r="K112" s="152">
        <f>+[3]data1cf!J112</f>
        <v>26770.512202661208</v>
      </c>
      <c r="L112" s="152">
        <f>+[3]data1cf!K112</f>
        <v>27331.045081337375</v>
      </c>
      <c r="M112" s="152">
        <f>+[3]data1cf!L112</f>
        <v>27997.276577331468</v>
      </c>
      <c r="N112" s="152">
        <f>+[3]data1cf!M112</f>
        <v>28702.432701426151</v>
      </c>
      <c r="O112" s="152">
        <f>+[3]data1cf!N112</f>
        <v>29142.686943661982</v>
      </c>
      <c r="P112" s="152">
        <f>+[3]data1cf!O112</f>
        <v>37741.695222796217</v>
      </c>
      <c r="Q112" s="152">
        <f>+[3]data1cf!P112</f>
        <v>46051.923374496051</v>
      </c>
      <c r="R112" s="152">
        <f>+[3]data1cf!Q112</f>
        <v>35814.719805787521</v>
      </c>
      <c r="S112" s="152">
        <f>+[3]data1cf!R112</f>
        <v>25157.975684846722</v>
      </c>
      <c r="T112" s="152">
        <f>+[3]data1cf!S112</f>
        <v>24933.128636012392</v>
      </c>
      <c r="U112" s="152">
        <f>+[3]data1cf!T112</f>
        <v>24683.273257986431</v>
      </c>
      <c r="V112" s="152">
        <f>+[3]data1cf!U112</f>
        <v>46859.568072937924</v>
      </c>
      <c r="W112" s="152">
        <f>+[3]data1cf!V112</f>
        <v>0</v>
      </c>
      <c r="X112" s="152">
        <f>+[3]data1cf!W112</f>
        <v>0</v>
      </c>
      <c r="Y112" s="152">
        <f>+[3]data1cf!X112</f>
        <v>0</v>
      </c>
      <c r="Z112" s="152">
        <f>+[3]data1cf!Y112</f>
        <v>0</v>
      </c>
      <c r="AA112" s="152">
        <f>+[3]data1cf!Z112</f>
        <v>0</v>
      </c>
      <c r="AB112" s="152">
        <f>+[3]data1cf!AA112</f>
        <v>0</v>
      </c>
      <c r="AC112" s="152">
        <f>+[3]data1cf!AB112</f>
        <v>0</v>
      </c>
      <c r="AD112" s="152">
        <f>+[3]data1cf!AC112</f>
        <v>0</v>
      </c>
      <c r="AE112" s="152">
        <f>+[3]data1cf!AD112</f>
        <v>0</v>
      </c>
      <c r="AF112" s="152">
        <f>+[3]data1cf!AE112</f>
        <v>0</v>
      </c>
      <c r="AG112" s="152"/>
      <c r="AH112" s="153">
        <f t="shared" si="8"/>
        <v>74755.688700261788</v>
      </c>
      <c r="AI112" s="153">
        <f t="shared" si="10"/>
        <v>161451.28332315388</v>
      </c>
      <c r="AJ112" s="154">
        <f t="shared" si="11"/>
        <v>161010.56848969974</v>
      </c>
      <c r="AK112" s="155">
        <f t="shared" si="9"/>
        <v>0.15555091500282289</v>
      </c>
      <c r="AL112" s="156">
        <f t="shared" si="14"/>
        <v>0.98202171431457264</v>
      </c>
    </row>
    <row r="113" spans="1:38" x14ac:dyDescent="0.25">
      <c r="A113" s="148"/>
      <c r="B113" s="152">
        <f>+[3]data1cf!A113</f>
        <v>-201856.96351704956</v>
      </c>
      <c r="C113" s="152">
        <f>+[3]data1cf!B113</f>
        <v>7729.6462901183259</v>
      </c>
      <c r="D113" s="152">
        <f>+[3]data1cf!C113</f>
        <v>51270.770696060848</v>
      </c>
      <c r="E113" s="152">
        <f>+[3]data1cf!D113</f>
        <v>50829.969085819554</v>
      </c>
      <c r="F113" s="152">
        <f>+[3]data1cf!E113</f>
        <v>30585.047739251633</v>
      </c>
      <c r="G113" s="152">
        <f>+[3]data1cf!F113</f>
        <v>30179.149750140466</v>
      </c>
      <c r="H113" s="152">
        <f>+[3]data1cf!G113</f>
        <v>29051.698700296132</v>
      </c>
      <c r="I113" s="152">
        <f>+[3]data1cf!H113</f>
        <v>28315.225659750475</v>
      </c>
      <c r="J113" s="152">
        <f>+[3]data1cf!I113</f>
        <v>29052.945049511203</v>
      </c>
      <c r="K113" s="152">
        <f>+[3]data1cf!J113</f>
        <v>29396.146736406641</v>
      </c>
      <c r="L113" s="152">
        <f>+[3]data1cf!K113</f>
        <v>29819.540776462156</v>
      </c>
      <c r="M113" s="152">
        <f>+[3]data1cf!L113</f>
        <v>30364.674033269665</v>
      </c>
      <c r="N113" s="152">
        <f>+[3]data1cf!M113</f>
        <v>30953.243025411226</v>
      </c>
      <c r="O113" s="152">
        <f>+[3]data1cf!N113</f>
        <v>31251.627457244016</v>
      </c>
      <c r="P113" s="152">
        <f>+[3]data1cf!O113</f>
        <v>40772.143880368443</v>
      </c>
      <c r="Q113" s="152">
        <f>+[3]data1cf!P113</f>
        <v>50046.257236314661</v>
      </c>
      <c r="R113" s="152">
        <f>+[3]data1cf!Q113</f>
        <v>38425.229577011531</v>
      </c>
      <c r="S113" s="152">
        <f>+[3]data1cf!R113</f>
        <v>26351.982050959879</v>
      </c>
      <c r="T113" s="152">
        <f>+[3]data1cf!S113</f>
        <v>26064.394321703963</v>
      </c>
      <c r="U113" s="152">
        <f>+[3]data1cf!T113</f>
        <v>25751.730676604886</v>
      </c>
      <c r="V113" s="152">
        <f>+[3]data1cf!U113</f>
        <v>50782.209887044126</v>
      </c>
      <c r="W113" s="152">
        <f>+[3]data1cf!V113</f>
        <v>0</v>
      </c>
      <c r="X113" s="152">
        <f>+[3]data1cf!W113</f>
        <v>0</v>
      </c>
      <c r="Y113" s="152">
        <f>+[3]data1cf!X113</f>
        <v>0</v>
      </c>
      <c r="Z113" s="152">
        <f>+[3]data1cf!Y113</f>
        <v>0</v>
      </c>
      <c r="AA113" s="152">
        <f>+[3]data1cf!Z113</f>
        <v>0</v>
      </c>
      <c r="AB113" s="152">
        <f>+[3]data1cf!AA113</f>
        <v>0</v>
      </c>
      <c r="AC113" s="152">
        <f>+[3]data1cf!AB113</f>
        <v>0</v>
      </c>
      <c r="AD113" s="152">
        <f>+[3]data1cf!AC113</f>
        <v>0</v>
      </c>
      <c r="AE113" s="152">
        <f>+[3]data1cf!AD113</f>
        <v>0</v>
      </c>
      <c r="AF113" s="152">
        <f>+[3]data1cf!AE113</f>
        <v>0</v>
      </c>
      <c r="AG113" s="152"/>
      <c r="AH113" s="153">
        <f t="shared" si="8"/>
        <v>75952.241063330148</v>
      </c>
      <c r="AI113" s="153">
        <f t="shared" si="10"/>
        <v>170305.13918133132</v>
      </c>
      <c r="AJ113" s="154">
        <f t="shared" si="11"/>
        <v>169826.87345281331</v>
      </c>
      <c r="AK113" s="155">
        <f t="shared" si="9"/>
        <v>0.15061824917793279</v>
      </c>
      <c r="AL113" s="156">
        <f t="shared" si="14"/>
        <v>0.98557751468699362</v>
      </c>
    </row>
    <row r="114" spans="1:38" x14ac:dyDescent="0.25">
      <c r="A114" s="148"/>
      <c r="B114" s="152">
        <f>+[3]data1cf!A114</f>
        <v>-194807.68696389653</v>
      </c>
      <c r="C114" s="152">
        <f>+[3]data1cf!B114</f>
        <v>8683.4863319511351</v>
      </c>
      <c r="D114" s="152">
        <f>+[3]data1cf!C114</f>
        <v>51829.506133429997</v>
      </c>
      <c r="E114" s="152">
        <f>+[3]data1cf!D114</f>
        <v>54219.553259943787</v>
      </c>
      <c r="F114" s="152">
        <f>+[3]data1cf!E114</f>
        <v>29448.545147793746</v>
      </c>
      <c r="G114" s="152">
        <f>+[3]data1cf!F114</f>
        <v>29122.896583992369</v>
      </c>
      <c r="H114" s="152">
        <f>+[3]data1cf!G114</f>
        <v>28095.768696778105</v>
      </c>
      <c r="I114" s="152">
        <f>+[3]data1cf!H114</f>
        <v>27443.539145112882</v>
      </c>
      <c r="J114" s="152">
        <f>+[3]data1cf!I114</f>
        <v>28214.264039255926</v>
      </c>
      <c r="K114" s="152">
        <f>+[3]data1cf!J114</f>
        <v>28601.210836048034</v>
      </c>
      <c r="L114" s="152">
        <f>+[3]data1cf!K114</f>
        <v>29066.124967628799</v>
      </c>
      <c r="M114" s="152">
        <f>+[3]data1cf!L114</f>
        <v>29647.92187147565</v>
      </c>
      <c r="N114" s="152">
        <f>+[3]data1cf!M114</f>
        <v>30271.788729911357</v>
      </c>
      <c r="O114" s="152">
        <f>+[3]data1cf!N114</f>
        <v>30613.125600104198</v>
      </c>
      <c r="P114" s="152">
        <f>+[3]data1cf!O114</f>
        <v>39854.646642601139</v>
      </c>
      <c r="Q114" s="152">
        <f>+[3]data1cf!P114</f>
        <v>48836.934558703346</v>
      </c>
      <c r="R114" s="152">
        <f>+[3]data1cf!Q114</f>
        <v>37634.872842777535</v>
      </c>
      <c r="S114" s="152">
        <f>+[3]data1cf!R114</f>
        <v>25990.485234292792</v>
      </c>
      <c r="T114" s="152">
        <f>+[3]data1cf!S114</f>
        <v>25721.892844502072</v>
      </c>
      <c r="U114" s="152">
        <f>+[3]data1cf!T114</f>
        <v>25428.245001371622</v>
      </c>
      <c r="V114" s="152">
        <f>+[3]data1cf!U114</f>
        <v>49594.592660730443</v>
      </c>
      <c r="W114" s="152">
        <f>+[3]data1cf!V114</f>
        <v>0</v>
      </c>
      <c r="X114" s="152">
        <f>+[3]data1cf!W114</f>
        <v>0</v>
      </c>
      <c r="Y114" s="152">
        <f>+[3]data1cf!X114</f>
        <v>0</v>
      </c>
      <c r="Z114" s="152">
        <f>+[3]data1cf!Y114</f>
        <v>0</v>
      </c>
      <c r="AA114" s="152">
        <f>+[3]data1cf!Z114</f>
        <v>0</v>
      </c>
      <c r="AB114" s="152">
        <f>+[3]data1cf!AA114</f>
        <v>0</v>
      </c>
      <c r="AC114" s="152">
        <f>+[3]data1cf!AB114</f>
        <v>0</v>
      </c>
      <c r="AD114" s="152">
        <f>+[3]data1cf!AC114</f>
        <v>0</v>
      </c>
      <c r="AE114" s="152">
        <f>+[3]data1cf!AD114</f>
        <v>0</v>
      </c>
      <c r="AF114" s="152">
        <f>+[3]data1cf!AE114</f>
        <v>0</v>
      </c>
      <c r="AG114" s="152"/>
      <c r="AH114" s="153">
        <f t="shared" si="8"/>
        <v>81722.643220490136</v>
      </c>
      <c r="AI114" s="153">
        <f t="shared" si="10"/>
        <v>174415.67189396333</v>
      </c>
      <c r="AJ114" s="154">
        <f t="shared" si="11"/>
        <v>173946.29589094713</v>
      </c>
      <c r="AK114" s="155">
        <f t="shared" si="9"/>
        <v>0.15704868435859684</v>
      </c>
      <c r="AL114" s="156">
        <f t="shared" si="14"/>
        <v>0.98698014403281331</v>
      </c>
    </row>
    <row r="115" spans="1:38" x14ac:dyDescent="0.25">
      <c r="A115" s="148"/>
      <c r="B115" s="152">
        <f>+[3]data1cf!A115</f>
        <v>-153172.33294671393</v>
      </c>
      <c r="C115" s="152">
        <f>+[3]data1cf!B115</f>
        <v>8948.2509919068907</v>
      </c>
      <c r="D115" s="152">
        <f>+[3]data1cf!C115</f>
        <v>41099.802691059391</v>
      </c>
      <c r="E115" s="152">
        <f>+[3]data1cf!D115</f>
        <v>40114.003911427222</v>
      </c>
      <c r="F115" s="152">
        <f>+[3]data1cf!E115</f>
        <v>22735.985726979256</v>
      </c>
      <c r="G115" s="152">
        <f>+[3]data1cf!F115</f>
        <v>22884.316756296867</v>
      </c>
      <c r="H115" s="152">
        <f>+[3]data1cf!G115</f>
        <v>22449.730580382115</v>
      </c>
      <c r="I115" s="152">
        <f>+[3]data1cf!H115</f>
        <v>22295.070879569692</v>
      </c>
      <c r="J115" s="152">
        <f>+[3]data1cf!I115</f>
        <v>23260.737176439863</v>
      </c>
      <c r="K115" s="152">
        <f>+[3]data1cf!J115</f>
        <v>23906.057030854543</v>
      </c>
      <c r="L115" s="152">
        <f>+[3]data1cf!K115</f>
        <v>24616.202527164154</v>
      </c>
      <c r="M115" s="152">
        <f>+[3]data1cf!L115</f>
        <v>25414.547031681046</v>
      </c>
      <c r="N115" s="152">
        <f>+[3]data1cf!M115</f>
        <v>26246.894738914001</v>
      </c>
      <c r="O115" s="152">
        <f>+[3]data1cf!N115</f>
        <v>26841.922887003537</v>
      </c>
      <c r="P115" s="152">
        <f>+[3]data1cf!O115</f>
        <v>34435.605125902599</v>
      </c>
      <c r="Q115" s="152">
        <f>+[3]data1cf!P115</f>
        <v>41694.27567396556</v>
      </c>
      <c r="R115" s="152">
        <f>+[3]data1cf!Q115</f>
        <v>32966.765104122424</v>
      </c>
      <c r="S115" s="152">
        <f>+[3]data1cf!R115</f>
        <v>23855.36571890302</v>
      </c>
      <c r="T115" s="152">
        <f>+[3]data1cf!S115</f>
        <v>23698.966073622432</v>
      </c>
      <c r="U115" s="152">
        <f>+[3]data1cf!T115</f>
        <v>23517.631833301508</v>
      </c>
      <c r="V115" s="152">
        <f>+[3]data1cf!U115</f>
        <v>42580.133335486549</v>
      </c>
      <c r="W115" s="152">
        <f>+[3]data1cf!V115</f>
        <v>0</v>
      </c>
      <c r="X115" s="152">
        <f>+[3]data1cf!W115</f>
        <v>0</v>
      </c>
      <c r="Y115" s="152">
        <f>+[3]data1cf!X115</f>
        <v>0</v>
      </c>
      <c r="Z115" s="152">
        <f>+[3]data1cf!Y115</f>
        <v>0</v>
      </c>
      <c r="AA115" s="152">
        <f>+[3]data1cf!Z115</f>
        <v>0</v>
      </c>
      <c r="AB115" s="152">
        <f>+[3]data1cf!AA115</f>
        <v>0</v>
      </c>
      <c r="AC115" s="152">
        <f>+[3]data1cf!AB115</f>
        <v>0</v>
      </c>
      <c r="AD115" s="152">
        <f>+[3]data1cf!AC115</f>
        <v>0</v>
      </c>
      <c r="AE115" s="152">
        <f>+[3]data1cf!AD115</f>
        <v>0</v>
      </c>
      <c r="AF115" s="152">
        <f>+[3]data1cf!AE115</f>
        <v>0</v>
      </c>
      <c r="AG115" s="152"/>
      <c r="AH115" s="153">
        <f t="shared" si="8"/>
        <v>73699.527911065205</v>
      </c>
      <c r="AI115" s="153">
        <f t="shared" si="10"/>
        <v>151906.72677603943</v>
      </c>
      <c r="AJ115" s="154">
        <f t="shared" si="11"/>
        <v>151507.52959841397</v>
      </c>
      <c r="AK115" s="155">
        <f t="shared" si="9"/>
        <v>0.1629417479038239</v>
      </c>
      <c r="AL115" s="156">
        <f t="shared" ref="AL115:AL130" si="15">1-EXP(-(1/0.25)*(AI115/ABS($AI$1010)))</f>
        <v>0.97720063418040382</v>
      </c>
    </row>
    <row r="116" spans="1:38" x14ac:dyDescent="0.25">
      <c r="A116" s="148"/>
      <c r="B116" s="152">
        <f>+[3]data1cf!A116</f>
        <v>-200759.03291714168</v>
      </c>
      <c r="C116" s="152">
        <f>+[3]data1cf!B116</f>
        <v>7166.3129036409082</v>
      </c>
      <c r="D116" s="152">
        <f>+[3]data1cf!C116</f>
        <v>53133.751585966776</v>
      </c>
      <c r="E116" s="152">
        <f>+[3]data1cf!D116</f>
        <v>50834.326821053284</v>
      </c>
      <c r="F116" s="152">
        <f>+[3]data1cf!E116</f>
        <v>30408.036529288889</v>
      </c>
      <c r="G116" s="152">
        <f>+[3]data1cf!F116</f>
        <v>30014.637453932461</v>
      </c>
      <c r="H116" s="152">
        <f>+[3]data1cf!G116</f>
        <v>28902.811818880902</v>
      </c>
      <c r="I116" s="152">
        <f>+[3]data1cf!H116</f>
        <v>28179.459770764392</v>
      </c>
      <c r="J116" s="152">
        <f>+[3]data1cf!I116</f>
        <v>28922.319794880044</v>
      </c>
      <c r="K116" s="152">
        <f>+[3]data1cf!J116</f>
        <v>29272.334818490264</v>
      </c>
      <c r="L116" s="152">
        <f>+[3]data1cf!K116</f>
        <v>29702.195646825821</v>
      </c>
      <c r="M116" s="152">
        <f>+[3]data1cf!L116</f>
        <v>30253.039296704839</v>
      </c>
      <c r="N116" s="152">
        <f>+[3]data1cf!M116</f>
        <v>30847.105960447676</v>
      </c>
      <c r="O116" s="152">
        <f>+[3]data1cf!N116</f>
        <v>31152.180269753881</v>
      </c>
      <c r="P116" s="152">
        <f>+[3]data1cf!O116</f>
        <v>40629.242933713744</v>
      </c>
      <c r="Q116" s="152">
        <f>+[3]data1cf!P116</f>
        <v>49857.904238258765</v>
      </c>
      <c r="R116" s="152">
        <f>+[3]data1cf!Q116</f>
        <v>38302.130867971588</v>
      </c>
      <c r="S116" s="152">
        <f>+[3]data1cf!R116</f>
        <v>26295.678625523884</v>
      </c>
      <c r="T116" s="152">
        <f>+[3]data1cf!S116</f>
        <v>26011.049435956011</v>
      </c>
      <c r="U116" s="152">
        <f>+[3]data1cf!T116</f>
        <v>25701.347517596718</v>
      </c>
      <c r="V116" s="152">
        <f>+[3]data1cf!U116</f>
        <v>50597.23753081492</v>
      </c>
      <c r="W116" s="152">
        <f>+[3]data1cf!V116</f>
        <v>0</v>
      </c>
      <c r="X116" s="152">
        <f>+[3]data1cf!W116</f>
        <v>0</v>
      </c>
      <c r="Y116" s="152">
        <f>+[3]data1cf!X116</f>
        <v>0</v>
      </c>
      <c r="Z116" s="152">
        <f>+[3]data1cf!Y116</f>
        <v>0</v>
      </c>
      <c r="AA116" s="152">
        <f>+[3]data1cf!Z116</f>
        <v>0</v>
      </c>
      <c r="AB116" s="152">
        <f>+[3]data1cf!AA116</f>
        <v>0</v>
      </c>
      <c r="AC116" s="152">
        <f>+[3]data1cf!AB116</f>
        <v>0</v>
      </c>
      <c r="AD116" s="152">
        <f>+[3]data1cf!AC116</f>
        <v>0</v>
      </c>
      <c r="AE116" s="152">
        <f>+[3]data1cf!AD116</f>
        <v>0</v>
      </c>
      <c r="AF116" s="152">
        <f>+[3]data1cf!AE116</f>
        <v>0</v>
      </c>
      <c r="AG116" s="152"/>
      <c r="AH116" s="153">
        <f t="shared" si="8"/>
        <v>77277.893773719741</v>
      </c>
      <c r="AI116" s="153">
        <f t="shared" si="10"/>
        <v>171421.75195947773</v>
      </c>
      <c r="AJ116" s="154">
        <f t="shared" si="11"/>
        <v>170944.69275230489</v>
      </c>
      <c r="AK116" s="155">
        <f t="shared" si="9"/>
        <v>0.15191513895988462</v>
      </c>
      <c r="AL116" s="156">
        <f t="shared" si="15"/>
        <v>0.98597283922672407</v>
      </c>
    </row>
    <row r="117" spans="1:38" x14ac:dyDescent="0.25">
      <c r="A117" s="148"/>
      <c r="B117" s="152">
        <f>+[3]data1cf!A117</f>
        <v>-186205.90127066147</v>
      </c>
      <c r="C117" s="152">
        <f>+[3]data1cf!B117</f>
        <v>7066.3715951035119</v>
      </c>
      <c r="D117" s="152">
        <f>+[3]data1cf!C117</f>
        <v>47017.566094501773</v>
      </c>
      <c r="E117" s="152">
        <f>+[3]data1cf!D117</f>
        <v>48385.11462408342</v>
      </c>
      <c r="F117" s="152">
        <f>+[3]data1cf!E117</f>
        <v>28061.743018835674</v>
      </c>
      <c r="G117" s="152">
        <f>+[3]data1cf!F117</f>
        <v>27834.017745930178</v>
      </c>
      <c r="H117" s="152">
        <f>+[3]data1cf!G117</f>
        <v>26929.307859840592</v>
      </c>
      <c r="I117" s="152">
        <f>+[3]data1cf!H117</f>
        <v>26379.875301871587</v>
      </c>
      <c r="J117" s="152">
        <f>+[3]data1cf!I117</f>
        <v>27190.874722521818</v>
      </c>
      <c r="K117" s="152">
        <f>+[3]data1cf!J117</f>
        <v>27631.200906208527</v>
      </c>
      <c r="L117" s="152">
        <f>+[3]data1cf!K117</f>
        <v>28146.7793756928</v>
      </c>
      <c r="M117" s="152">
        <f>+[3]data1cf!L117</f>
        <v>28773.314605832711</v>
      </c>
      <c r="N117" s="152">
        <f>+[3]data1cf!M117</f>
        <v>29440.253214823329</v>
      </c>
      <c r="O117" s="152">
        <f>+[3]data1cf!N117</f>
        <v>29834.002225040604</v>
      </c>
      <c r="P117" s="152">
        <f>+[3]data1cf!O117</f>
        <v>38735.082875468397</v>
      </c>
      <c r="Q117" s="152">
        <f>+[3]data1cf!P117</f>
        <v>47361.274690865052</v>
      </c>
      <c r="R117" s="152">
        <f>+[3]data1cf!Q117</f>
        <v>36670.450579326396</v>
      </c>
      <c r="S117" s="152">
        <f>+[3]data1cf!R117</f>
        <v>25549.373565271177</v>
      </c>
      <c r="T117" s="152">
        <f>+[3]data1cf!S117</f>
        <v>25303.959985109715</v>
      </c>
      <c r="U117" s="152">
        <f>+[3]data1cf!T117</f>
        <v>25033.515920705453</v>
      </c>
      <c r="V117" s="152">
        <f>+[3]data1cf!U117</f>
        <v>48145.418580337864</v>
      </c>
      <c r="W117" s="152">
        <f>+[3]data1cf!V117</f>
        <v>0</v>
      </c>
      <c r="X117" s="152">
        <f>+[3]data1cf!W117</f>
        <v>0</v>
      </c>
      <c r="Y117" s="152">
        <f>+[3]data1cf!X117</f>
        <v>0</v>
      </c>
      <c r="Z117" s="152">
        <f>+[3]data1cf!Y117</f>
        <v>0</v>
      </c>
      <c r="AA117" s="152">
        <f>+[3]data1cf!Z117</f>
        <v>0</v>
      </c>
      <c r="AB117" s="152">
        <f>+[3]data1cf!AA117</f>
        <v>0</v>
      </c>
      <c r="AC117" s="152">
        <f>+[3]data1cf!AB117</f>
        <v>0</v>
      </c>
      <c r="AD117" s="152">
        <f>+[3]data1cf!AC117</f>
        <v>0</v>
      </c>
      <c r="AE117" s="152">
        <f>+[3]data1cf!AD117</f>
        <v>0</v>
      </c>
      <c r="AF117" s="152">
        <f>+[3]data1cf!AE117</f>
        <v>0</v>
      </c>
      <c r="AG117" s="152"/>
      <c r="AH117" s="153">
        <f t="shared" si="8"/>
        <v>74207.554170674528</v>
      </c>
      <c r="AI117" s="153">
        <f t="shared" si="10"/>
        <v>163355.11564277794</v>
      </c>
      <c r="AJ117" s="154">
        <f t="shared" si="11"/>
        <v>162902.3019339531</v>
      </c>
      <c r="AK117" s="155">
        <f t="shared" si="9"/>
        <v>0.15297259688377382</v>
      </c>
      <c r="AL117" s="156">
        <f t="shared" si="15"/>
        <v>0.98285378432859793</v>
      </c>
    </row>
    <row r="118" spans="1:38" x14ac:dyDescent="0.25">
      <c r="A118" s="148"/>
      <c r="B118" s="152">
        <f>+[3]data1cf!A118</f>
        <v>-182230.23835146078</v>
      </c>
      <c r="C118" s="152">
        <f>+[3]data1cf!B118</f>
        <v>8938.5466828005592</v>
      </c>
      <c r="D118" s="152">
        <f>+[3]data1cf!C118</f>
        <v>48285.222054344151</v>
      </c>
      <c r="E118" s="152">
        <f>+[3]data1cf!D118</f>
        <v>45808.125524433723</v>
      </c>
      <c r="F118" s="152">
        <f>+[3]data1cf!E118</f>
        <v>27420.776364120858</v>
      </c>
      <c r="G118" s="152">
        <f>+[3]data1cf!F118</f>
        <v>27238.310297899152</v>
      </c>
      <c r="H118" s="152">
        <f>+[3]data1cf!G118</f>
        <v>26390.180838836131</v>
      </c>
      <c r="I118" s="152">
        <f>+[3]data1cf!H118</f>
        <v>25888.260066282259</v>
      </c>
      <c r="J118" s="152">
        <f>+[3]data1cf!I118</f>
        <v>26717.873987146064</v>
      </c>
      <c r="K118" s="152">
        <f>+[3]data1cf!J118</f>
        <v>27182.871611937357</v>
      </c>
      <c r="L118" s="152">
        <f>+[3]data1cf!K118</f>
        <v>27721.866652900135</v>
      </c>
      <c r="M118" s="152">
        <f>+[3]data1cf!L118</f>
        <v>28369.079508739458</v>
      </c>
      <c r="N118" s="152">
        <f>+[3]data1cf!M118</f>
        <v>29055.925468093599</v>
      </c>
      <c r="O118" s="152">
        <f>+[3]data1cf!N118</f>
        <v>29473.898867180942</v>
      </c>
      <c r="P118" s="152">
        <f>+[3]data1cf!O118</f>
        <v>38217.63123072774</v>
      </c>
      <c r="Q118" s="152">
        <f>+[3]data1cf!P118</f>
        <v>46679.238840735685</v>
      </c>
      <c r="R118" s="152">
        <f>+[3]data1cf!Q118</f>
        <v>36224.703850915081</v>
      </c>
      <c r="S118" s="152">
        <f>+[3]data1cf!R118</f>
        <v>25345.495978884021</v>
      </c>
      <c r="T118" s="152">
        <f>+[3]data1cf!S118</f>
        <v>25110.795422418021</v>
      </c>
      <c r="U118" s="152">
        <f>+[3]data1cf!T118</f>
        <v>24851.075922186501</v>
      </c>
      <c r="V118" s="152">
        <f>+[3]data1cf!U118</f>
        <v>47475.624207360815</v>
      </c>
      <c r="W118" s="152">
        <f>+[3]data1cf!V118</f>
        <v>0</v>
      </c>
      <c r="X118" s="152">
        <f>+[3]data1cf!W118</f>
        <v>0</v>
      </c>
      <c r="Y118" s="152">
        <f>+[3]data1cf!X118</f>
        <v>0</v>
      </c>
      <c r="Z118" s="152">
        <f>+[3]data1cf!Y118</f>
        <v>0</v>
      </c>
      <c r="AA118" s="152">
        <f>+[3]data1cf!Z118</f>
        <v>0</v>
      </c>
      <c r="AB118" s="152">
        <f>+[3]data1cf!AA118</f>
        <v>0</v>
      </c>
      <c r="AC118" s="152">
        <f>+[3]data1cf!AB118</f>
        <v>0</v>
      </c>
      <c r="AD118" s="152">
        <f>+[3]data1cf!AC118</f>
        <v>0</v>
      </c>
      <c r="AE118" s="152">
        <f>+[3]data1cf!AD118</f>
        <v>0</v>
      </c>
      <c r="AF118" s="152">
        <f>+[3]data1cf!AE118</f>
        <v>0</v>
      </c>
      <c r="AG118" s="152"/>
      <c r="AH118" s="153">
        <f t="shared" si="8"/>
        <v>76090.395302837773</v>
      </c>
      <c r="AI118" s="153">
        <f t="shared" si="10"/>
        <v>163975.12832278898</v>
      </c>
      <c r="AJ118" s="154">
        <f t="shared" si="11"/>
        <v>163528.60325886981</v>
      </c>
      <c r="AK118" s="155">
        <f t="shared" si="9"/>
        <v>0.15583470463752749</v>
      </c>
      <c r="AL118" s="156">
        <f t="shared" si="15"/>
        <v>0.98311635990507884</v>
      </c>
    </row>
    <row r="119" spans="1:38" x14ac:dyDescent="0.25">
      <c r="A119" s="148"/>
      <c r="B119" s="152">
        <f>+[3]data1cf!A119</f>
        <v>-161989.24074795947</v>
      </c>
      <c r="C119" s="152">
        <f>+[3]data1cf!B119</f>
        <v>6618.425709975374</v>
      </c>
      <c r="D119" s="152">
        <f>+[3]data1cf!C119</f>
        <v>44554.511841838219</v>
      </c>
      <c r="E119" s="152">
        <f>+[3]data1cf!D119</f>
        <v>40988.632675850982</v>
      </c>
      <c r="F119" s="152">
        <f>+[3]data1cf!E119</f>
        <v>24157.470398378435</v>
      </c>
      <c r="G119" s="152">
        <f>+[3]data1cf!F119</f>
        <v>24205.42917265345</v>
      </c>
      <c r="H119" s="152">
        <f>+[3]data1cf!G119</f>
        <v>23645.363443118018</v>
      </c>
      <c r="I119" s="152">
        <f>+[3]data1cf!H119</f>
        <v>23385.335898000805</v>
      </c>
      <c r="J119" s="152">
        <f>+[3]data1cf!I119</f>
        <v>24309.720442498241</v>
      </c>
      <c r="K119" s="152">
        <f>+[3]data1cf!J119</f>
        <v>24900.325944623728</v>
      </c>
      <c r="L119" s="152">
        <f>+[3]data1cf!K119</f>
        <v>25558.540038311054</v>
      </c>
      <c r="M119" s="152">
        <f>+[3]data1cf!L119</f>
        <v>26311.027355474653</v>
      </c>
      <c r="N119" s="152">
        <f>+[3]data1cf!M119</f>
        <v>27099.226130494404</v>
      </c>
      <c r="O119" s="152">
        <f>+[3]data1cf!N119</f>
        <v>27640.53136304763</v>
      </c>
      <c r="P119" s="152">
        <f>+[3]data1cf!O119</f>
        <v>35583.168069744483</v>
      </c>
      <c r="Q119" s="152">
        <f>+[3]data1cf!P119</f>
        <v>43206.840327949103</v>
      </c>
      <c r="R119" s="152">
        <f>+[3]data1cf!Q119</f>
        <v>33955.306609522355</v>
      </c>
      <c r="S119" s="152">
        <f>+[3]data1cf!R119</f>
        <v>24307.509152199294</v>
      </c>
      <c r="T119" s="152">
        <f>+[3]data1cf!S119</f>
        <v>24127.351018305708</v>
      </c>
      <c r="U119" s="152">
        <f>+[3]data1cf!T119</f>
        <v>23922.232695822531</v>
      </c>
      <c r="V119" s="152">
        <f>+[3]data1cf!U119</f>
        <v>44065.54981881284</v>
      </c>
      <c r="W119" s="152">
        <f>+[3]data1cf!V119</f>
        <v>0</v>
      </c>
      <c r="X119" s="152">
        <f>+[3]data1cf!W119</f>
        <v>0</v>
      </c>
      <c r="Y119" s="152">
        <f>+[3]data1cf!X119</f>
        <v>0</v>
      </c>
      <c r="Z119" s="152">
        <f>+[3]data1cf!Y119</f>
        <v>0</v>
      </c>
      <c r="AA119" s="152">
        <f>+[3]data1cf!Z119</f>
        <v>0</v>
      </c>
      <c r="AB119" s="152">
        <f>+[3]data1cf!AA119</f>
        <v>0</v>
      </c>
      <c r="AC119" s="152">
        <f>+[3]data1cf!AB119</f>
        <v>0</v>
      </c>
      <c r="AD119" s="152">
        <f>+[3]data1cf!AC119</f>
        <v>0</v>
      </c>
      <c r="AE119" s="152">
        <f>+[3]data1cf!AD119</f>
        <v>0</v>
      </c>
      <c r="AF119" s="152">
        <f>+[3]data1cf!AE119</f>
        <v>0</v>
      </c>
      <c r="AG119" s="152"/>
      <c r="AH119" s="153">
        <f t="shared" si="8"/>
        <v>72721.849068198964</v>
      </c>
      <c r="AI119" s="153">
        <f t="shared" si="10"/>
        <v>153779.30809511765</v>
      </c>
      <c r="AJ119" s="154">
        <f t="shared" si="11"/>
        <v>153366.06575883503</v>
      </c>
      <c r="AK119" s="155">
        <f t="shared" si="9"/>
        <v>0.1587507426738739</v>
      </c>
      <c r="AL119" s="156">
        <f t="shared" si="15"/>
        <v>0.97823891286291986</v>
      </c>
    </row>
    <row r="120" spans="1:38" x14ac:dyDescent="0.25">
      <c r="A120" s="148"/>
      <c r="B120" s="152">
        <f>+[3]data1cf!A120</f>
        <v>-184976.8249889538</v>
      </c>
      <c r="C120" s="152">
        <f>+[3]data1cf!B120</f>
        <v>8819.2834774428629</v>
      </c>
      <c r="D120" s="152">
        <f>+[3]data1cf!C120</f>
        <v>46050.404459571495</v>
      </c>
      <c r="E120" s="152">
        <f>+[3]data1cf!D120</f>
        <v>47386.591217040404</v>
      </c>
      <c r="F120" s="152">
        <f>+[3]data1cf!E120</f>
        <v>27863.588162982523</v>
      </c>
      <c r="G120" s="152">
        <f>+[3]data1cf!F120</f>
        <v>27649.854774850326</v>
      </c>
      <c r="H120" s="152">
        <f>+[3]data1cf!G120</f>
        <v>26762.636729060447</v>
      </c>
      <c r="I120" s="152">
        <f>+[3]data1cf!H120</f>
        <v>26227.892440630771</v>
      </c>
      <c r="J120" s="152">
        <f>+[3]data1cf!I120</f>
        <v>27044.646534444641</v>
      </c>
      <c r="K120" s="152">
        <f>+[3]data1cf!J120</f>
        <v>27492.599894708619</v>
      </c>
      <c r="L120" s="152">
        <f>+[3]data1cf!K120</f>
        <v>28015.417597797088</v>
      </c>
      <c r="M120" s="152">
        <f>+[3]data1cf!L120</f>
        <v>28648.345316391249</v>
      </c>
      <c r="N120" s="152">
        <f>+[3]data1cf!M120</f>
        <v>29321.43828319863</v>
      </c>
      <c r="O120" s="152">
        <f>+[3]data1cf!N120</f>
        <v>29722.676263784844</v>
      </c>
      <c r="P120" s="152">
        <f>+[3]data1cf!O120</f>
        <v>38575.11268775208</v>
      </c>
      <c r="Q120" s="152">
        <f>+[3]data1cf!P120</f>
        <v>47150.423292317195</v>
      </c>
      <c r="R120" s="152">
        <f>+[3]data1cf!Q120</f>
        <v>36532.647968120735</v>
      </c>
      <c r="S120" s="152">
        <f>+[3]data1cf!R120</f>
        <v>25486.344804812077</v>
      </c>
      <c r="T120" s="152">
        <f>+[3]data1cf!S120</f>
        <v>25244.243156169308</v>
      </c>
      <c r="U120" s="152">
        <f>+[3]data1cf!T120</f>
        <v>24977.114591022524</v>
      </c>
      <c r="V120" s="152">
        <f>+[3]data1cf!U120</f>
        <v>47938.351634729566</v>
      </c>
      <c r="W120" s="152">
        <f>+[3]data1cf!V120</f>
        <v>0</v>
      </c>
      <c r="X120" s="152">
        <f>+[3]data1cf!W120</f>
        <v>0</v>
      </c>
      <c r="Y120" s="152">
        <f>+[3]data1cf!X120</f>
        <v>0</v>
      </c>
      <c r="Z120" s="152">
        <f>+[3]data1cf!Y120</f>
        <v>0</v>
      </c>
      <c r="AA120" s="152">
        <f>+[3]data1cf!Z120</f>
        <v>0</v>
      </c>
      <c r="AB120" s="152">
        <f>+[3]data1cf!AA120</f>
        <v>0</v>
      </c>
      <c r="AC120" s="152">
        <f>+[3]data1cf!AB120</f>
        <v>0</v>
      </c>
      <c r="AD120" s="152">
        <f>+[3]data1cf!AC120</f>
        <v>0</v>
      </c>
      <c r="AE120" s="152">
        <f>+[3]data1cf!AD120</f>
        <v>0</v>
      </c>
      <c r="AF120" s="152">
        <f>+[3]data1cf!AE120</f>
        <v>0</v>
      </c>
      <c r="AG120" s="152"/>
      <c r="AH120" s="153">
        <f t="shared" si="8"/>
        <v>74582.518531500755</v>
      </c>
      <c r="AI120" s="153">
        <f t="shared" si="10"/>
        <v>163266.79450317996</v>
      </c>
      <c r="AJ120" s="154">
        <f t="shared" si="11"/>
        <v>162816.20255464403</v>
      </c>
      <c r="AK120" s="155">
        <f t="shared" si="9"/>
        <v>0.15371146798133853</v>
      </c>
      <c r="AL120" s="156">
        <f t="shared" si="15"/>
        <v>0.98281604947563872</v>
      </c>
    </row>
    <row r="121" spans="1:38" x14ac:dyDescent="0.25">
      <c r="A121" s="148"/>
      <c r="B121" s="152">
        <f>+[3]data1cf!A121</f>
        <v>-156269.88836823404</v>
      </c>
      <c r="C121" s="152">
        <f>+[3]data1cf!B121</f>
        <v>7174.3279973479512</v>
      </c>
      <c r="D121" s="152">
        <f>+[3]data1cf!C121</f>
        <v>39012.308085656987</v>
      </c>
      <c r="E121" s="152">
        <f>+[3]data1cf!D121</f>
        <v>41508.883997646088</v>
      </c>
      <c r="F121" s="152">
        <f>+[3]data1cf!E121</f>
        <v>23235.381620614229</v>
      </c>
      <c r="G121" s="152">
        <f>+[3]data1cf!F121</f>
        <v>23348.44987643051</v>
      </c>
      <c r="H121" s="152">
        <f>+[3]data1cf!G121</f>
        <v>22869.780232664125</v>
      </c>
      <c r="I121" s="152">
        <f>+[3]data1cf!H121</f>
        <v>22678.102708286111</v>
      </c>
      <c r="J121" s="152">
        <f>+[3]data1cf!I121</f>
        <v>23629.265902849453</v>
      </c>
      <c r="K121" s="152">
        <f>+[3]data1cf!J121</f>
        <v>24255.363514909965</v>
      </c>
      <c r="L121" s="152">
        <f>+[3]data1cf!K121</f>
        <v>24947.264474544747</v>
      </c>
      <c r="M121" s="152">
        <f>+[3]data1cf!L121</f>
        <v>25729.498435262787</v>
      </c>
      <c r="N121" s="152">
        <f>+[3]data1cf!M121</f>
        <v>26546.335742771218</v>
      </c>
      <c r="O121" s="152">
        <f>+[3]data1cf!N121</f>
        <v>27122.489959996245</v>
      </c>
      <c r="P121" s="152">
        <f>+[3]data1cf!O121</f>
        <v>34838.766857698283</v>
      </c>
      <c r="Q121" s="152">
        <f>+[3]data1cf!P121</f>
        <v>42225.669780602824</v>
      </c>
      <c r="R121" s="152">
        <f>+[3]data1cf!Q121</f>
        <v>33314.059435477087</v>
      </c>
      <c r="S121" s="152">
        <f>+[3]data1cf!R121</f>
        <v>24014.212717724236</v>
      </c>
      <c r="T121" s="152">
        <f>+[3]data1cf!S121</f>
        <v>23849.466241914284</v>
      </c>
      <c r="U121" s="152">
        <f>+[3]data1cf!T121</f>
        <v>23659.776179540044</v>
      </c>
      <c r="V121" s="152">
        <f>+[3]data1cf!U121</f>
        <v>43101.989748739958</v>
      </c>
      <c r="W121" s="152">
        <f>+[3]data1cf!V121</f>
        <v>0</v>
      </c>
      <c r="X121" s="152">
        <f>+[3]data1cf!W121</f>
        <v>0</v>
      </c>
      <c r="Y121" s="152">
        <f>+[3]data1cf!X121</f>
        <v>0</v>
      </c>
      <c r="Z121" s="152">
        <f>+[3]data1cf!Y121</f>
        <v>0</v>
      </c>
      <c r="AA121" s="152">
        <f>+[3]data1cf!Z121</f>
        <v>0</v>
      </c>
      <c r="AB121" s="152">
        <f>+[3]data1cf!AA121</f>
        <v>0</v>
      </c>
      <c r="AC121" s="152">
        <f>+[3]data1cf!AB121</f>
        <v>0</v>
      </c>
      <c r="AD121" s="152">
        <f>+[3]data1cf!AC121</f>
        <v>0</v>
      </c>
      <c r="AE121" s="152">
        <f>+[3]data1cf!AD121</f>
        <v>0</v>
      </c>
      <c r="AF121" s="152">
        <f>+[3]data1cf!AE121</f>
        <v>0</v>
      </c>
      <c r="AG121" s="152"/>
      <c r="AH121" s="153">
        <f t="shared" si="8"/>
        <v>70576.862646583802</v>
      </c>
      <c r="AI121" s="153">
        <f t="shared" si="10"/>
        <v>149612.46022166213</v>
      </c>
      <c r="AJ121" s="154">
        <f t="shared" si="11"/>
        <v>149208.94171857418</v>
      </c>
      <c r="AK121" s="155">
        <f t="shared" si="9"/>
        <v>0.15845089554786687</v>
      </c>
      <c r="AL121" s="156">
        <f t="shared" si="15"/>
        <v>0.97586077806650973</v>
      </c>
    </row>
    <row r="122" spans="1:38" x14ac:dyDescent="0.25">
      <c r="A122" s="148"/>
      <c r="B122" s="152">
        <f>+[3]data1cf!A122</f>
        <v>-164766.54263133692</v>
      </c>
      <c r="C122" s="152">
        <f>+[3]data1cf!B122</f>
        <v>5314.6224135438824</v>
      </c>
      <c r="D122" s="152">
        <f>+[3]data1cf!C122</f>
        <v>43289.534714019115</v>
      </c>
      <c r="E122" s="152">
        <f>+[3]data1cf!D122</f>
        <v>44010.34086320443</v>
      </c>
      <c r="F122" s="152">
        <f>+[3]data1cf!E122</f>
        <v>24605.234188594375</v>
      </c>
      <c r="G122" s="152">
        <f>+[3]data1cf!F122</f>
        <v>24621.575976590924</v>
      </c>
      <c r="H122" s="152">
        <f>+[3]data1cf!G122</f>
        <v>24021.984530279064</v>
      </c>
      <c r="I122" s="152">
        <f>+[3]data1cf!H122</f>
        <v>23728.76640190633</v>
      </c>
      <c r="J122" s="152">
        <f>+[3]data1cf!I122</f>
        <v>24640.147307123596</v>
      </c>
      <c r="K122" s="152">
        <f>+[3]data1cf!J122</f>
        <v>25213.51793767191</v>
      </c>
      <c r="L122" s="152">
        <f>+[3]data1cf!K122</f>
        <v>25855.373781328824</v>
      </c>
      <c r="M122" s="152">
        <f>+[3]data1cf!L122</f>
        <v>26593.416209686096</v>
      </c>
      <c r="N122" s="152">
        <f>+[3]data1cf!M122</f>
        <v>27367.708191604739</v>
      </c>
      <c r="O122" s="152">
        <f>+[3]data1cf!N122</f>
        <v>27892.090852451045</v>
      </c>
      <c r="P122" s="152">
        <f>+[3]data1cf!O122</f>
        <v>35944.647263705745</v>
      </c>
      <c r="Q122" s="152">
        <f>+[3]data1cf!P122</f>
        <v>43683.294063990819</v>
      </c>
      <c r="R122" s="152">
        <f>+[3]data1cf!Q122</f>
        <v>34266.69448457253</v>
      </c>
      <c r="S122" s="152">
        <f>+[3]data1cf!R122</f>
        <v>24449.933099138187</v>
      </c>
      <c r="T122" s="152">
        <f>+[3]data1cf!S122</f>
        <v>24262.291106202611</v>
      </c>
      <c r="U122" s="152">
        <f>+[3]data1cf!T122</f>
        <v>24049.680862779365</v>
      </c>
      <c r="V122" s="152">
        <f>+[3]data1cf!U122</f>
        <v>44533.451955224213</v>
      </c>
      <c r="W122" s="152">
        <f>+[3]data1cf!V122</f>
        <v>0</v>
      </c>
      <c r="X122" s="152">
        <f>+[3]data1cf!W122</f>
        <v>0</v>
      </c>
      <c r="Y122" s="152">
        <f>+[3]data1cf!X122</f>
        <v>0</v>
      </c>
      <c r="Z122" s="152">
        <f>+[3]data1cf!Y122</f>
        <v>0</v>
      </c>
      <c r="AA122" s="152">
        <f>+[3]data1cf!Z122</f>
        <v>0</v>
      </c>
      <c r="AB122" s="152">
        <f>+[3]data1cf!AA122</f>
        <v>0</v>
      </c>
      <c r="AC122" s="152">
        <f>+[3]data1cf!AB122</f>
        <v>0</v>
      </c>
      <c r="AD122" s="152">
        <f>+[3]data1cf!AC122</f>
        <v>0</v>
      </c>
      <c r="AE122" s="152">
        <f>+[3]data1cf!AD122</f>
        <v>0</v>
      </c>
      <c r="AF122" s="152">
        <f>+[3]data1cf!AE122</f>
        <v>0</v>
      </c>
      <c r="AG122" s="152"/>
      <c r="AH122" s="153">
        <f t="shared" si="8"/>
        <v>72014.216020668362</v>
      </c>
      <c r="AI122" s="153">
        <f t="shared" si="10"/>
        <v>154048.78910816601</v>
      </c>
      <c r="AJ122" s="154">
        <f t="shared" si="11"/>
        <v>153630.78675252834</v>
      </c>
      <c r="AK122" s="155">
        <f t="shared" si="9"/>
        <v>0.15701064467430112</v>
      </c>
      <c r="AL122" s="156">
        <f t="shared" si="15"/>
        <v>0.97838438684324225</v>
      </c>
    </row>
    <row r="123" spans="1:38" x14ac:dyDescent="0.25">
      <c r="A123" s="148"/>
      <c r="B123" s="152">
        <f>+[3]data1cf!A123</f>
        <v>-180978.2473167351</v>
      </c>
      <c r="C123" s="152">
        <f>+[3]data1cf!B123</f>
        <v>7420.0012492939422</v>
      </c>
      <c r="D123" s="152">
        <f>+[3]data1cf!C123</f>
        <v>45834.777495984687</v>
      </c>
      <c r="E123" s="152">
        <f>+[3]data1cf!D123</f>
        <v>46624.971412151848</v>
      </c>
      <c r="F123" s="152">
        <f>+[3]data1cf!E123</f>
        <v>27218.927132540994</v>
      </c>
      <c r="G123" s="152">
        <f>+[3]data1cf!F123</f>
        <v>27050.713814139999</v>
      </c>
      <c r="H123" s="152">
        <f>+[3]data1cf!G123</f>
        <v>26220.40231118066</v>
      </c>
      <c r="I123" s="152">
        <f>+[3]data1cf!H123</f>
        <v>25733.443654528674</v>
      </c>
      <c r="J123" s="152">
        <f>+[3]data1cf!I123</f>
        <v>26568.91953800273</v>
      </c>
      <c r="K123" s="152">
        <f>+[3]data1cf!J123</f>
        <v>27041.68653955061</v>
      </c>
      <c r="L123" s="152">
        <f>+[3]data1cf!K123</f>
        <v>27588.055781533854</v>
      </c>
      <c r="M123" s="152">
        <f>+[3]data1cf!L123</f>
        <v>28241.780306626977</v>
      </c>
      <c r="N123" s="152">
        <f>+[3]data1cf!M123</f>
        <v>28934.895364917953</v>
      </c>
      <c r="O123" s="152">
        <f>+[3]data1cf!N123</f>
        <v>29360.497357853332</v>
      </c>
      <c r="P123" s="152">
        <f>+[3]data1cf!O123</f>
        <v>38054.678577727296</v>
      </c>
      <c r="Q123" s="152">
        <f>+[3]data1cf!P123</f>
        <v>46464.456353618873</v>
      </c>
      <c r="R123" s="152">
        <f>+[3]data1cf!Q123</f>
        <v>36084.332064103328</v>
      </c>
      <c r="S123" s="152">
        <f>+[3]data1cf!R123</f>
        <v>25281.292117659934</v>
      </c>
      <c r="T123" s="152">
        <f>+[3]data1cf!S123</f>
        <v>25049.965239972465</v>
      </c>
      <c r="U123" s="152">
        <f>+[3]data1cf!T123</f>
        <v>24793.623052774943</v>
      </c>
      <c r="V123" s="152">
        <f>+[3]data1cf!U123</f>
        <v>47264.696730077558</v>
      </c>
      <c r="W123" s="152">
        <f>+[3]data1cf!V123</f>
        <v>0</v>
      </c>
      <c r="X123" s="152">
        <f>+[3]data1cf!W123</f>
        <v>0</v>
      </c>
      <c r="Y123" s="152">
        <f>+[3]data1cf!X123</f>
        <v>0</v>
      </c>
      <c r="Z123" s="152">
        <f>+[3]data1cf!Y123</f>
        <v>0</v>
      </c>
      <c r="AA123" s="152">
        <f>+[3]data1cf!Z123</f>
        <v>0</v>
      </c>
      <c r="AB123" s="152">
        <f>+[3]data1cf!AA123</f>
        <v>0</v>
      </c>
      <c r="AC123" s="152">
        <f>+[3]data1cf!AB123</f>
        <v>0</v>
      </c>
      <c r="AD123" s="152">
        <f>+[3]data1cf!AC123</f>
        <v>0</v>
      </c>
      <c r="AE123" s="152">
        <f>+[3]data1cf!AD123</f>
        <v>0</v>
      </c>
      <c r="AF123" s="152">
        <f>+[3]data1cf!AE123</f>
        <v>0</v>
      </c>
      <c r="AG123" s="152"/>
      <c r="AH123" s="153">
        <f t="shared" si="8"/>
        <v>73635.493779799508</v>
      </c>
      <c r="AI123" s="153">
        <f t="shared" si="10"/>
        <v>160990.46701847058</v>
      </c>
      <c r="AJ123" s="154">
        <f t="shared" si="11"/>
        <v>160546.37027557899</v>
      </c>
      <c r="AK123" s="155">
        <f t="shared" si="9"/>
        <v>0.15389940142631531</v>
      </c>
      <c r="AL123" s="156">
        <f t="shared" si="15"/>
        <v>0.9818143178172577</v>
      </c>
    </row>
    <row r="124" spans="1:38" x14ac:dyDescent="0.25">
      <c r="A124" s="148"/>
      <c r="B124" s="152">
        <f>+[3]data1cf!A124</f>
        <v>-171224.35028168134</v>
      </c>
      <c r="C124" s="152">
        <f>+[3]data1cf!B124</f>
        <v>11195.134953709727</v>
      </c>
      <c r="D124" s="152">
        <f>+[3]data1cf!C124</f>
        <v>43691.25992386906</v>
      </c>
      <c r="E124" s="152">
        <f>+[3]data1cf!D124</f>
        <v>45169.233877334758</v>
      </c>
      <c r="F124" s="152">
        <f>+[3]data1cf!E124</f>
        <v>25646.378634327637</v>
      </c>
      <c r="G124" s="152">
        <f>+[3]data1cf!F124</f>
        <v>25589.204317686461</v>
      </c>
      <c r="H124" s="152">
        <f>+[3]data1cf!G124</f>
        <v>24897.707314506042</v>
      </c>
      <c r="I124" s="152">
        <f>+[3]data1cf!H124</f>
        <v>24527.3141394626</v>
      </c>
      <c r="J124" s="152">
        <f>+[3]data1cf!I124</f>
        <v>25408.458864116314</v>
      </c>
      <c r="K124" s="152">
        <f>+[3]data1cf!J124</f>
        <v>25941.754814202504</v>
      </c>
      <c r="L124" s="152">
        <f>+[3]data1cf!K124</f>
        <v>26545.574305806491</v>
      </c>
      <c r="M124" s="152">
        <f>+[3]data1cf!L124</f>
        <v>27250.029347067313</v>
      </c>
      <c r="N124" s="152">
        <f>+[3]data1cf!M124</f>
        <v>27991.985126926746</v>
      </c>
      <c r="O124" s="152">
        <f>+[3]data1cf!N124</f>
        <v>28477.019269815035</v>
      </c>
      <c r="P124" s="152">
        <f>+[3]data1cf!O124</f>
        <v>36785.161979868128</v>
      </c>
      <c r="Q124" s="152">
        <f>+[3]data1cf!P124</f>
        <v>44791.148633225966</v>
      </c>
      <c r="R124" s="152">
        <f>+[3]data1cf!Q124</f>
        <v>34990.736409492398</v>
      </c>
      <c r="S124" s="152">
        <f>+[3]data1cf!R124</f>
        <v>24781.098558550322</v>
      </c>
      <c r="T124" s="152">
        <f>+[3]data1cf!S124</f>
        <v>24576.055028365518</v>
      </c>
      <c r="U124" s="152">
        <f>+[3]data1cf!T124</f>
        <v>24346.024502094107</v>
      </c>
      <c r="V124" s="152">
        <f>+[3]data1cf!U124</f>
        <v>45621.42226706291</v>
      </c>
      <c r="W124" s="152">
        <f>+[3]data1cf!V124</f>
        <v>0</v>
      </c>
      <c r="X124" s="152">
        <f>+[3]data1cf!W124</f>
        <v>0</v>
      </c>
      <c r="Y124" s="152">
        <f>+[3]data1cf!X124</f>
        <v>0</v>
      </c>
      <c r="Z124" s="152">
        <f>+[3]data1cf!Y124</f>
        <v>0</v>
      </c>
      <c r="AA124" s="152">
        <f>+[3]data1cf!Z124</f>
        <v>0</v>
      </c>
      <c r="AB124" s="152">
        <f>+[3]data1cf!AA124</f>
        <v>0</v>
      </c>
      <c r="AC124" s="152">
        <f>+[3]data1cf!AB124</f>
        <v>0</v>
      </c>
      <c r="AD124" s="152">
        <f>+[3]data1cf!AC124</f>
        <v>0</v>
      </c>
      <c r="AE124" s="152">
        <f>+[3]data1cf!AD124</f>
        <v>0</v>
      </c>
      <c r="AF124" s="152">
        <f>+[3]data1cf!AE124</f>
        <v>0</v>
      </c>
      <c r="AG124" s="152"/>
      <c r="AH124" s="153">
        <f t="shared" si="8"/>
        <v>76825.92395214524</v>
      </c>
      <c r="AI124" s="153">
        <f t="shared" si="10"/>
        <v>161151.0643664083</v>
      </c>
      <c r="AJ124" s="154">
        <f t="shared" si="11"/>
        <v>160722.06700546591</v>
      </c>
      <c r="AK124" s="155">
        <f t="shared" si="9"/>
        <v>0.15989270806312564</v>
      </c>
      <c r="AL124" s="156">
        <f t="shared" si="15"/>
        <v>0.98188686699715388</v>
      </c>
    </row>
    <row r="125" spans="1:38" x14ac:dyDescent="0.25">
      <c r="A125" s="148"/>
      <c r="B125" s="152">
        <f>+[3]data1cf!A125</f>
        <v>-189166.31986951895</v>
      </c>
      <c r="C125" s="152">
        <f>+[3]data1cf!B125</f>
        <v>8360.1667728912435</v>
      </c>
      <c r="D125" s="152">
        <f>+[3]data1cf!C125</f>
        <v>49987.878292335139</v>
      </c>
      <c r="E125" s="152">
        <f>+[3]data1cf!D125</f>
        <v>48440.660904501157</v>
      </c>
      <c r="F125" s="152">
        <f>+[3]data1cf!E125</f>
        <v>28539.029359360618</v>
      </c>
      <c r="G125" s="152">
        <f>+[3]data1cf!F125</f>
        <v>28277.602487511685</v>
      </c>
      <c r="H125" s="152">
        <f>+[3]data1cf!G125</f>
        <v>27330.760823174016</v>
      </c>
      <c r="I125" s="152">
        <f>+[3]data1cf!H125</f>
        <v>26745.949316821752</v>
      </c>
      <c r="J125" s="152">
        <f>+[3]data1cf!I125</f>
        <v>27543.087725167919</v>
      </c>
      <c r="K125" s="152">
        <f>+[3]data1cf!J125</f>
        <v>27965.042685088352</v>
      </c>
      <c r="L125" s="152">
        <f>+[3]data1cf!K125</f>
        <v>28463.184350916279</v>
      </c>
      <c r="M125" s="152">
        <f>+[3]data1cf!L125</f>
        <v>29074.322292869256</v>
      </c>
      <c r="N125" s="152">
        <f>+[3]data1cf!M125</f>
        <v>29726.437187810821</v>
      </c>
      <c r="O125" s="152">
        <f>+[3]data1cf!N125</f>
        <v>30102.147865097279</v>
      </c>
      <c r="P125" s="152">
        <f>+[3]data1cf!O125</f>
        <v>39120.39559041235</v>
      </c>
      <c r="Q125" s="152">
        <f>+[3]data1cf!P125</f>
        <v>47869.142600405343</v>
      </c>
      <c r="R125" s="152">
        <f>+[3]data1cf!Q125</f>
        <v>37002.36928873093</v>
      </c>
      <c r="S125" s="152">
        <f>+[3]data1cf!R125</f>
        <v>25701.187994939159</v>
      </c>
      <c r="T125" s="152">
        <f>+[3]data1cf!S125</f>
        <v>25447.797120112053</v>
      </c>
      <c r="U125" s="152">
        <f>+[3]data1cf!T125</f>
        <v>25169.367167596378</v>
      </c>
      <c r="V125" s="152">
        <f>+[3]data1cf!U125</f>
        <v>48644.171054948878</v>
      </c>
      <c r="W125" s="152">
        <f>+[3]data1cf!V125</f>
        <v>0</v>
      </c>
      <c r="X125" s="152">
        <f>+[3]data1cf!W125</f>
        <v>0</v>
      </c>
      <c r="Y125" s="152">
        <f>+[3]data1cf!X125</f>
        <v>0</v>
      </c>
      <c r="Z125" s="152">
        <f>+[3]data1cf!Y125</f>
        <v>0</v>
      </c>
      <c r="AA125" s="152">
        <f>+[3]data1cf!Z125</f>
        <v>0</v>
      </c>
      <c r="AB125" s="152">
        <f>+[3]data1cf!AA125</f>
        <v>0</v>
      </c>
      <c r="AC125" s="152">
        <f>+[3]data1cf!AB125</f>
        <v>0</v>
      </c>
      <c r="AD125" s="152">
        <f>+[3]data1cf!AC125</f>
        <v>0</v>
      </c>
      <c r="AE125" s="152">
        <f>+[3]data1cf!AD125</f>
        <v>0</v>
      </c>
      <c r="AF125" s="152">
        <f>+[3]data1cf!AE125</f>
        <v>0</v>
      </c>
      <c r="AG125" s="152"/>
      <c r="AH125" s="153">
        <f t="shared" si="8"/>
        <v>77083.517329398572</v>
      </c>
      <c r="AI125" s="153">
        <f t="shared" si="10"/>
        <v>167381.9340244362</v>
      </c>
      <c r="AJ125" s="154">
        <f t="shared" si="11"/>
        <v>166923.7086259459</v>
      </c>
      <c r="AK125" s="155">
        <f t="shared" si="9"/>
        <v>0.15473545193672186</v>
      </c>
      <c r="AL125" s="156">
        <f t="shared" si="15"/>
        <v>0.98448901815435763</v>
      </c>
    </row>
    <row r="126" spans="1:38" x14ac:dyDescent="0.25">
      <c r="A126" s="148"/>
      <c r="B126" s="152">
        <f>+[3]data1cf!A126</f>
        <v>-157797.65573844159</v>
      </c>
      <c r="C126" s="152">
        <f>+[3]data1cf!B126</f>
        <v>11447.947820976464</v>
      </c>
      <c r="D126" s="152">
        <f>+[3]data1cf!C126</f>
        <v>41605.190439616257</v>
      </c>
      <c r="E126" s="152">
        <f>+[3]data1cf!D126</f>
        <v>40752.479436447364</v>
      </c>
      <c r="F126" s="152">
        <f>+[3]data1cf!E126</f>
        <v>23481.692226006722</v>
      </c>
      <c r="G126" s="152">
        <f>+[3]data1cf!F126</f>
        <v>23577.36827816318</v>
      </c>
      <c r="H126" s="152">
        <f>+[3]data1cf!G126</f>
        <v>23076.955913255653</v>
      </c>
      <c r="I126" s="152">
        <f>+[3]data1cf!H126</f>
        <v>22867.020564476385</v>
      </c>
      <c r="J126" s="152">
        <f>+[3]data1cf!I126</f>
        <v>23811.030580659804</v>
      </c>
      <c r="K126" s="152">
        <f>+[3]data1cf!J126</f>
        <v>24427.647453668316</v>
      </c>
      <c r="L126" s="152">
        <f>+[3]data1cf!K126</f>
        <v>25110.549895432276</v>
      </c>
      <c r="M126" s="152">
        <f>+[3]data1cf!L126</f>
        <v>25884.837860104177</v>
      </c>
      <c r="N126" s="152">
        <f>+[3]data1cf!M126</f>
        <v>26694.025172899674</v>
      </c>
      <c r="O126" s="152">
        <f>+[3]data1cf!N126</f>
        <v>27260.870444262997</v>
      </c>
      <c r="P126" s="152">
        <f>+[3]data1cf!O126</f>
        <v>35037.613126751145</v>
      </c>
      <c r="Q126" s="152">
        <f>+[3]data1cf!P126</f>
        <v>42487.762452521099</v>
      </c>
      <c r="R126" s="152">
        <f>+[3]data1cf!Q126</f>
        <v>33485.350946071412</v>
      </c>
      <c r="S126" s="152">
        <f>+[3]data1cf!R126</f>
        <v>24092.558777319704</v>
      </c>
      <c r="T126" s="152">
        <f>+[3]data1cf!S126</f>
        <v>23923.695501778275</v>
      </c>
      <c r="U126" s="152">
        <f>+[3]data1cf!T126</f>
        <v>23729.884204899048</v>
      </c>
      <c r="V126" s="152">
        <f>+[3]data1cf!U126</f>
        <v>43359.378266976593</v>
      </c>
      <c r="W126" s="152">
        <f>+[3]data1cf!V126</f>
        <v>0</v>
      </c>
      <c r="X126" s="152">
        <f>+[3]data1cf!W126</f>
        <v>0</v>
      </c>
      <c r="Y126" s="152">
        <f>+[3]data1cf!X126</f>
        <v>0</v>
      </c>
      <c r="Z126" s="152">
        <f>+[3]data1cf!Y126</f>
        <v>0</v>
      </c>
      <c r="AA126" s="152">
        <f>+[3]data1cf!Z126</f>
        <v>0</v>
      </c>
      <c r="AB126" s="152">
        <f>+[3]data1cf!AA126</f>
        <v>0</v>
      </c>
      <c r="AC126" s="152">
        <f>+[3]data1cf!AB126</f>
        <v>0</v>
      </c>
      <c r="AD126" s="152">
        <f>+[3]data1cf!AC126</f>
        <v>0</v>
      </c>
      <c r="AE126" s="152">
        <f>+[3]data1cf!AD126</f>
        <v>0</v>
      </c>
      <c r="AF126" s="152">
        <f>+[3]data1cf!AE126</f>
        <v>0</v>
      </c>
      <c r="AG126" s="152"/>
      <c r="AH126" s="153">
        <f t="shared" si="8"/>
        <v>75625.302131235352</v>
      </c>
      <c r="AI126" s="153">
        <f t="shared" si="10"/>
        <v>155400.4197195915</v>
      </c>
      <c r="AJ126" s="154">
        <f t="shared" si="11"/>
        <v>154993.60704704662</v>
      </c>
      <c r="AK126" s="155">
        <f t="shared" si="9"/>
        <v>0.16341254115104678</v>
      </c>
      <c r="AL126" s="156">
        <f t="shared" si="15"/>
        <v>0.97909949694323994</v>
      </c>
    </row>
    <row r="127" spans="1:38" x14ac:dyDescent="0.25">
      <c r="A127" s="148"/>
      <c r="B127" s="152">
        <f>+[3]data1cf!A127</f>
        <v>-156971.96796170587</v>
      </c>
      <c r="C127" s="152">
        <f>+[3]data1cf!B127</f>
        <v>5843.0585867837726</v>
      </c>
      <c r="D127" s="152">
        <f>+[3]data1cf!C127</f>
        <v>42423.70738011146</v>
      </c>
      <c r="E127" s="152">
        <f>+[3]data1cf!D127</f>
        <v>43495.243376250175</v>
      </c>
      <c r="F127" s="152">
        <f>+[3]data1cf!E127</f>
        <v>23348.572707866122</v>
      </c>
      <c r="G127" s="152">
        <f>+[3]data1cf!F127</f>
        <v>23453.648443673774</v>
      </c>
      <c r="H127" s="152">
        <f>+[3]data1cf!G127</f>
        <v>22964.987016395222</v>
      </c>
      <c r="I127" s="152">
        <f>+[3]data1cf!H127</f>
        <v>22764.919179340694</v>
      </c>
      <c r="J127" s="152">
        <f>+[3]data1cf!I127</f>
        <v>23712.79515841094</v>
      </c>
      <c r="K127" s="152">
        <f>+[3]data1cf!J127</f>
        <v>24334.535933462721</v>
      </c>
      <c r="L127" s="152">
        <f>+[3]data1cf!K127</f>
        <v>25022.301658969576</v>
      </c>
      <c r="M127" s="152">
        <f>+[3]data1cf!L127</f>
        <v>25800.88406789866</v>
      </c>
      <c r="N127" s="152">
        <f>+[3]data1cf!M127</f>
        <v>26614.205849887381</v>
      </c>
      <c r="O127" s="152">
        <f>+[3]data1cf!N127</f>
        <v>27186.082177000637</v>
      </c>
      <c r="P127" s="152">
        <f>+[3]data1cf!O127</f>
        <v>34930.145892532026</v>
      </c>
      <c r="Q127" s="152">
        <f>+[3]data1cf!P127</f>
        <v>42346.113455563143</v>
      </c>
      <c r="R127" s="152">
        <f>+[3]data1cf!Q127</f>
        <v>33392.775787500483</v>
      </c>
      <c r="S127" s="152">
        <f>+[3]data1cf!R127</f>
        <v>24050.216346773756</v>
      </c>
      <c r="T127" s="152">
        <f>+[3]data1cf!S127</f>
        <v>23883.578011549645</v>
      </c>
      <c r="U127" s="152">
        <f>+[3]data1cf!T127</f>
        <v>23691.994051778252</v>
      </c>
      <c r="V127" s="152">
        <f>+[3]data1cf!U127</f>
        <v>43220.27164804755</v>
      </c>
      <c r="W127" s="152">
        <f>+[3]data1cf!V127</f>
        <v>0</v>
      </c>
      <c r="X127" s="152">
        <f>+[3]data1cf!W127</f>
        <v>0</v>
      </c>
      <c r="Y127" s="152">
        <f>+[3]data1cf!X127</f>
        <v>0</v>
      </c>
      <c r="Z127" s="152">
        <f>+[3]data1cf!Y127</f>
        <v>0</v>
      </c>
      <c r="AA127" s="152">
        <f>+[3]data1cf!Z127</f>
        <v>0</v>
      </c>
      <c r="AB127" s="152">
        <f>+[3]data1cf!AA127</f>
        <v>0</v>
      </c>
      <c r="AC127" s="152">
        <f>+[3]data1cf!AB127</f>
        <v>0</v>
      </c>
      <c r="AD127" s="152">
        <f>+[3]data1cf!AC127</f>
        <v>0</v>
      </c>
      <c r="AE127" s="152">
        <f>+[3]data1cf!AD127</f>
        <v>0</v>
      </c>
      <c r="AF127" s="152">
        <f>+[3]data1cf!AE127</f>
        <v>0</v>
      </c>
      <c r="AG127" s="152"/>
      <c r="AH127" s="153">
        <f t="shared" si="8"/>
        <v>73488.41225486889</v>
      </c>
      <c r="AI127" s="153">
        <f t="shared" si="10"/>
        <v>153128.42582509734</v>
      </c>
      <c r="AJ127" s="154">
        <f t="shared" si="11"/>
        <v>152722.36734231119</v>
      </c>
      <c r="AK127" s="155">
        <f t="shared" si="9"/>
        <v>0.16106109023094181</v>
      </c>
      <c r="AL127" s="156">
        <f t="shared" si="15"/>
        <v>0.97788349603508973</v>
      </c>
    </row>
    <row r="128" spans="1:38" x14ac:dyDescent="0.25">
      <c r="A128" s="148"/>
      <c r="B128" s="152">
        <f>+[3]data1cf!A128</f>
        <v>-155385.33421201617</v>
      </c>
      <c r="C128" s="152">
        <f>+[3]data1cf!B128</f>
        <v>8518.6212658106015</v>
      </c>
      <c r="D128" s="152">
        <f>+[3]data1cf!C128</f>
        <v>44001.873690145178</v>
      </c>
      <c r="E128" s="152">
        <f>+[3]data1cf!D128</f>
        <v>40302.23351218141</v>
      </c>
      <c r="F128" s="152">
        <f>+[3]data1cf!E128</f>
        <v>23092.771512577383</v>
      </c>
      <c r="G128" s="152">
        <f>+[3]data1cf!F128</f>
        <v>23215.90959075866</v>
      </c>
      <c r="H128" s="152">
        <f>+[3]data1cf!G128</f>
        <v>22749.828653053126</v>
      </c>
      <c r="I128" s="152">
        <f>+[3]data1cf!H128</f>
        <v>22568.722132332332</v>
      </c>
      <c r="J128" s="152">
        <f>+[3]data1cf!I128</f>
        <v>23524.026908781227</v>
      </c>
      <c r="K128" s="152">
        <f>+[3]data1cf!J128</f>
        <v>24155.613725085888</v>
      </c>
      <c r="L128" s="152">
        <f>+[3]data1cf!K128</f>
        <v>24852.72469020827</v>
      </c>
      <c r="M128" s="152">
        <f>+[3]data1cf!L128</f>
        <v>25639.559262226707</v>
      </c>
      <c r="N128" s="152">
        <f>+[3]data1cf!M128</f>
        <v>26460.825800749284</v>
      </c>
      <c r="O128" s="152">
        <f>+[3]data1cf!N128</f>
        <v>27042.369756564374</v>
      </c>
      <c r="P128" s="152">
        <f>+[3]data1cf!O128</f>
        <v>34723.637881147908</v>
      </c>
      <c r="Q128" s="152">
        <f>+[3]data1cf!P128</f>
        <v>42073.922095202266</v>
      </c>
      <c r="R128" s="152">
        <f>+[3]data1cf!Q128</f>
        <v>33214.884246521106</v>
      </c>
      <c r="S128" s="152">
        <f>+[3]data1cf!R128</f>
        <v>23968.851536441216</v>
      </c>
      <c r="T128" s="152">
        <f>+[3]data1cf!S128</f>
        <v>23806.488625291429</v>
      </c>
      <c r="U128" s="152">
        <f>+[3]data1cf!T128</f>
        <v>23619.184695244192</v>
      </c>
      <c r="V128" s="152">
        <f>+[3]data1cf!U128</f>
        <v>42952.965697036154</v>
      </c>
      <c r="W128" s="152">
        <f>+[3]data1cf!V128</f>
        <v>0</v>
      </c>
      <c r="X128" s="152">
        <f>+[3]data1cf!W128</f>
        <v>0</v>
      </c>
      <c r="Y128" s="152">
        <f>+[3]data1cf!X128</f>
        <v>0</v>
      </c>
      <c r="Z128" s="152">
        <f>+[3]data1cf!Y128</f>
        <v>0</v>
      </c>
      <c r="AA128" s="152">
        <f>+[3]data1cf!Z128</f>
        <v>0</v>
      </c>
      <c r="AB128" s="152">
        <f>+[3]data1cf!AA128</f>
        <v>0</v>
      </c>
      <c r="AC128" s="152">
        <f>+[3]data1cf!AB128</f>
        <v>0</v>
      </c>
      <c r="AD128" s="152">
        <f>+[3]data1cf!AC128</f>
        <v>0</v>
      </c>
      <c r="AE128" s="152">
        <f>+[3]data1cf!AD128</f>
        <v>0</v>
      </c>
      <c r="AF128" s="152">
        <f>+[3]data1cf!AE128</f>
        <v>0</v>
      </c>
      <c r="AG128" s="152"/>
      <c r="AH128" s="153">
        <f t="shared" si="8"/>
        <v>75253.010263883494</v>
      </c>
      <c r="AI128" s="153">
        <f t="shared" si="10"/>
        <v>154328.85242632483</v>
      </c>
      <c r="AJ128" s="154">
        <f t="shared" si="11"/>
        <v>153925.56869890328</v>
      </c>
      <c r="AK128" s="155">
        <f t="shared" si="9"/>
        <v>0.16375468373298643</v>
      </c>
      <c r="AL128" s="156">
        <f t="shared" si="15"/>
        <v>0.97853454302658249</v>
      </c>
    </row>
    <row r="129" spans="1:38" x14ac:dyDescent="0.25">
      <c r="A129" s="148"/>
      <c r="B129" s="152">
        <f>+[3]data1cf!A129</f>
        <v>-190432.85397726478</v>
      </c>
      <c r="C129" s="152">
        <f>+[3]data1cf!B129</f>
        <v>11043.25097719254</v>
      </c>
      <c r="D129" s="152">
        <f>+[3]data1cf!C129</f>
        <v>50507.686038879387</v>
      </c>
      <c r="E129" s="152">
        <f>+[3]data1cf!D129</f>
        <v>49941.786304932815</v>
      </c>
      <c r="F129" s="152">
        <f>+[3]data1cf!E129</f>
        <v>28743.223262773114</v>
      </c>
      <c r="G129" s="152">
        <f>+[3]data1cf!F129</f>
        <v>28467.378083809257</v>
      </c>
      <c r="H129" s="152">
        <f>+[3]data1cf!G129</f>
        <v>27502.511490770026</v>
      </c>
      <c r="I129" s="152">
        <f>+[3]data1cf!H129</f>
        <v>26902.564069233049</v>
      </c>
      <c r="J129" s="152">
        <f>+[3]data1cf!I129</f>
        <v>27693.772422668044</v>
      </c>
      <c r="K129" s="152">
        <f>+[3]data1cf!J129</f>
        <v>28107.867757091641</v>
      </c>
      <c r="L129" s="152">
        <f>+[3]data1cf!K129</f>
        <v>28598.549563503286</v>
      </c>
      <c r="M129" s="152">
        <f>+[3]data1cf!L129</f>
        <v>29203.100196937565</v>
      </c>
      <c r="N129" s="152">
        <f>+[3]data1cf!M129</f>
        <v>29848.873171363579</v>
      </c>
      <c r="O129" s="152">
        <f>+[3]data1cf!N129</f>
        <v>30216.866641389934</v>
      </c>
      <c r="P129" s="152">
        <f>+[3]data1cf!O129</f>
        <v>39285.241094292498</v>
      </c>
      <c r="Q129" s="152">
        <f>+[3]data1cf!P129</f>
        <v>48086.419991484596</v>
      </c>
      <c r="R129" s="152">
        <f>+[3]data1cf!Q129</f>
        <v>37144.371628069726</v>
      </c>
      <c r="S129" s="152">
        <f>+[3]data1cf!R129</f>
        <v>25766.137645403061</v>
      </c>
      <c r="T129" s="152">
        <f>+[3]data1cf!S129</f>
        <v>25509.333903292281</v>
      </c>
      <c r="U129" s="152">
        <f>+[3]data1cf!T129</f>
        <v>25227.487407022476</v>
      </c>
      <c r="V129" s="152">
        <f>+[3]data1cf!U129</f>
        <v>48857.548656569823</v>
      </c>
      <c r="W129" s="152">
        <f>+[3]data1cf!V129</f>
        <v>0</v>
      </c>
      <c r="X129" s="152">
        <f>+[3]data1cf!W129</f>
        <v>0</v>
      </c>
      <c r="Y129" s="152">
        <f>+[3]data1cf!X129</f>
        <v>0</v>
      </c>
      <c r="Z129" s="152">
        <f>+[3]data1cf!Y129</f>
        <v>0</v>
      </c>
      <c r="AA129" s="152">
        <f>+[3]data1cf!Z129</f>
        <v>0</v>
      </c>
      <c r="AB129" s="152">
        <f>+[3]data1cf!AA129</f>
        <v>0</v>
      </c>
      <c r="AC129" s="152">
        <f>+[3]data1cf!AB129</f>
        <v>0</v>
      </c>
      <c r="AD129" s="152">
        <f>+[3]data1cf!AC129</f>
        <v>0</v>
      </c>
      <c r="AE129" s="152">
        <f>+[3]data1cf!AD129</f>
        <v>0</v>
      </c>
      <c r="AF129" s="152">
        <f>+[3]data1cf!AE129</f>
        <v>0</v>
      </c>
      <c r="AG129" s="152"/>
      <c r="AH129" s="153">
        <f t="shared" si="8"/>
        <v>80739.100038582488</v>
      </c>
      <c r="AI129" s="153">
        <f t="shared" si="10"/>
        <v>171709.36871861023</v>
      </c>
      <c r="AJ129" s="154">
        <f t="shared" si="11"/>
        <v>171248.15946002223</v>
      </c>
      <c r="AK129" s="155">
        <f t="shared" si="9"/>
        <v>0.15762644410133364</v>
      </c>
      <c r="AL129" s="156">
        <f t="shared" si="15"/>
        <v>0.98607289971484069</v>
      </c>
    </row>
    <row r="130" spans="1:38" x14ac:dyDescent="0.25">
      <c r="A130" s="148"/>
      <c r="B130" s="152">
        <f>+[3]data1cf!A130</f>
        <v>-152358.34184636167</v>
      </c>
      <c r="C130" s="152">
        <f>+[3]data1cf!B130</f>
        <v>9157.5820131612127</v>
      </c>
      <c r="D130" s="152">
        <f>+[3]data1cf!C130</f>
        <v>41320.476018461646</v>
      </c>
      <c r="E130" s="152">
        <f>+[3]data1cf!D130</f>
        <v>42457.004255876091</v>
      </c>
      <c r="F130" s="152">
        <f>+[3]data1cf!E130</f>
        <v>22604.751977246524</v>
      </c>
      <c r="G130" s="152">
        <f>+[3]data1cf!F130</f>
        <v>22762.349534486129</v>
      </c>
      <c r="H130" s="152">
        <f>+[3]data1cf!G130</f>
        <v>22339.347832655287</v>
      </c>
      <c r="I130" s="152">
        <f>+[3]data1cf!H130</f>
        <v>22194.415860595567</v>
      </c>
      <c r="J130" s="152">
        <f>+[3]data1cf!I130</f>
        <v>23163.8933552003</v>
      </c>
      <c r="K130" s="152">
        <f>+[3]data1cf!J130</f>
        <v>23814.264526565064</v>
      </c>
      <c r="L130" s="152">
        <f>+[3]data1cf!K130</f>
        <v>24529.204413438463</v>
      </c>
      <c r="M130" s="152">
        <f>+[3]data1cf!L130</f>
        <v>25331.782527201831</v>
      </c>
      <c r="N130" s="152">
        <f>+[3]data1cf!M130</f>
        <v>26168.20613482091</v>
      </c>
      <c r="O130" s="152">
        <f>+[3]data1cf!N130</f>
        <v>26768.194068826037</v>
      </c>
      <c r="P130" s="152">
        <f>+[3]data1cf!O130</f>
        <v>34329.660270354827</v>
      </c>
      <c r="Q130" s="152">
        <f>+[3]data1cf!P130</f>
        <v>41554.633273840154</v>
      </c>
      <c r="R130" s="152">
        <f>+[3]data1cf!Q130</f>
        <v>32875.501363379772</v>
      </c>
      <c r="S130" s="152">
        <f>+[3]data1cf!R130</f>
        <v>23813.623110373737</v>
      </c>
      <c r="T130" s="152">
        <f>+[3]data1cf!S130</f>
        <v>23659.416886950901</v>
      </c>
      <c r="U130" s="152">
        <f>+[3]data1cf!T130</f>
        <v>23480.278431325263</v>
      </c>
      <c r="V130" s="152">
        <f>+[3]data1cf!U130</f>
        <v>42442.997298113944</v>
      </c>
      <c r="W130" s="152">
        <f>+[3]data1cf!V130</f>
        <v>0</v>
      </c>
      <c r="X130" s="152">
        <f>+[3]data1cf!W130</f>
        <v>0</v>
      </c>
      <c r="Y130" s="152">
        <f>+[3]data1cf!X130</f>
        <v>0</v>
      </c>
      <c r="Z130" s="152">
        <f>+[3]data1cf!Y130</f>
        <v>0</v>
      </c>
      <c r="AA130" s="152">
        <f>+[3]data1cf!Z130</f>
        <v>0</v>
      </c>
      <c r="AB130" s="152">
        <f>+[3]data1cf!AA130</f>
        <v>0</v>
      </c>
      <c r="AC130" s="152">
        <f>+[3]data1cf!AB130</f>
        <v>0</v>
      </c>
      <c r="AD130" s="152">
        <f>+[3]data1cf!AC130</f>
        <v>0</v>
      </c>
      <c r="AE130" s="152">
        <f>+[3]data1cf!AD130</f>
        <v>0</v>
      </c>
      <c r="AF130" s="152">
        <f>+[3]data1cf!AE130</f>
        <v>0</v>
      </c>
      <c r="AG130" s="152"/>
      <c r="AH130" s="153">
        <f t="shared" ref="AH130:AH193" si="16">XNPV(0.1,B130:AF130,$B$1:$AF$1)</f>
        <v>76050.92089153931</v>
      </c>
      <c r="AI130" s="153">
        <f t="shared" si="10"/>
        <v>154278.12036520246</v>
      </c>
      <c r="AJ130" s="154">
        <f t="shared" si="11"/>
        <v>153879.14372542765</v>
      </c>
      <c r="AK130" s="155">
        <f t="shared" ref="AK130:AK193" si="17">XIRR(B130:AF130,$B$1:$AF$1)</f>
        <v>0.16569438576698306</v>
      </c>
      <c r="AL130" s="156">
        <f t="shared" si="15"/>
        <v>0.97850742056279383</v>
      </c>
    </row>
    <row r="131" spans="1:38" x14ac:dyDescent="0.25">
      <c r="A131" s="148"/>
      <c r="B131" s="152">
        <f>+[3]data1cf!A131</f>
        <v>-171865.72194652888</v>
      </c>
      <c r="C131" s="152">
        <f>+[3]data1cf!B131</f>
        <v>7669.0554909146667</v>
      </c>
      <c r="D131" s="152">
        <f>+[3]data1cf!C131</f>
        <v>43523.101730457434</v>
      </c>
      <c r="E131" s="152">
        <f>+[3]data1cf!D131</f>
        <v>44558.476960190048</v>
      </c>
      <c r="F131" s="152">
        <f>+[3]data1cf!E131</f>
        <v>25749.782232369093</v>
      </c>
      <c r="G131" s="152">
        <f>+[3]data1cf!F131</f>
        <v>25685.306498749553</v>
      </c>
      <c r="H131" s="152">
        <f>+[3]data1cf!G131</f>
        <v>24984.681688856392</v>
      </c>
      <c r="I131" s="152">
        <f>+[3]data1cf!H131</f>
        <v>24606.623700791868</v>
      </c>
      <c r="J131" s="152">
        <f>+[3]data1cf!I131</f>
        <v>25484.765451291052</v>
      </c>
      <c r="K131" s="152">
        <f>+[3]data1cf!J131</f>
        <v>26014.081294517979</v>
      </c>
      <c r="L131" s="152">
        <f>+[3]data1cf!K131</f>
        <v>26614.123120424541</v>
      </c>
      <c r="M131" s="152">
        <f>+[3]data1cf!L131</f>
        <v>27315.242354930851</v>
      </c>
      <c r="N131" s="152">
        <f>+[3]data1cf!M131</f>
        <v>28053.986592286521</v>
      </c>
      <c r="O131" s="152">
        <f>+[3]data1cf!N131</f>
        <v>28535.112748774736</v>
      </c>
      <c r="P131" s="152">
        <f>+[3]data1cf!O131</f>
        <v>36868.6395858951</v>
      </c>
      <c r="Q131" s="152">
        <f>+[3]data1cf!P131</f>
        <v>44901.177696950333</v>
      </c>
      <c r="R131" s="152">
        <f>+[3]data1cf!Q131</f>
        <v>35062.646258770772</v>
      </c>
      <c r="S131" s="152">
        <f>+[3]data1cf!R131</f>
        <v>24813.988999632318</v>
      </c>
      <c r="T131" s="152">
        <f>+[3]data1cf!S131</f>
        <v>24607.217196708516</v>
      </c>
      <c r="U131" s="152">
        <f>+[3]data1cf!T131</f>
        <v>24375.456535936755</v>
      </c>
      <c r="V131" s="152">
        <f>+[3]data1cf!U131</f>
        <v>45729.476481123158</v>
      </c>
      <c r="W131" s="152">
        <f>+[3]data1cf!V131</f>
        <v>0</v>
      </c>
      <c r="X131" s="152">
        <f>+[3]data1cf!W131</f>
        <v>0</v>
      </c>
      <c r="Y131" s="152">
        <f>+[3]data1cf!X131</f>
        <v>0</v>
      </c>
      <c r="Z131" s="152">
        <f>+[3]data1cf!Y131</f>
        <v>0</v>
      </c>
      <c r="AA131" s="152">
        <f>+[3]data1cf!Z131</f>
        <v>0</v>
      </c>
      <c r="AB131" s="152">
        <f>+[3]data1cf!AA131</f>
        <v>0</v>
      </c>
      <c r="AC131" s="152">
        <f>+[3]data1cf!AB131</f>
        <v>0</v>
      </c>
      <c r="AD131" s="152">
        <f>+[3]data1cf!AC131</f>
        <v>0</v>
      </c>
      <c r="AE131" s="152">
        <f>+[3]data1cf!AD131</f>
        <v>0</v>
      </c>
      <c r="AF131" s="152">
        <f>+[3]data1cf!AE131</f>
        <v>0</v>
      </c>
      <c r="AG131" s="152"/>
      <c r="AH131" s="153">
        <f t="shared" si="16"/>
        <v>72850.234870643093</v>
      </c>
      <c r="AI131" s="153">
        <f t="shared" ref="AI131:AI194" si="18">SUMPRODUCT(B131:AA131,$B$1010:$AA$1010)</f>
        <v>157147.80277116469</v>
      </c>
      <c r="AJ131" s="154">
        <f t="shared" ref="AJ131:AJ194" si="19">SUMPRODUCT(B131:AF131,$B$1012:$AF$1012)</f>
        <v>156718.6364545298</v>
      </c>
      <c r="AK131" s="155">
        <f t="shared" si="17"/>
        <v>0.15578567385673525</v>
      </c>
      <c r="AL131" s="156">
        <f t="shared" ref="AL131:AL146" si="20">1-EXP(-(1/0.25)*(AI131/ABS($AI$1010)))</f>
        <v>0.97998903993801556</v>
      </c>
    </row>
    <row r="132" spans="1:38" x14ac:dyDescent="0.25">
      <c r="A132" s="148"/>
      <c r="B132" s="152">
        <f>+[3]data1cf!A132</f>
        <v>-178565.32035691667</v>
      </c>
      <c r="C132" s="152">
        <f>+[3]data1cf!B132</f>
        <v>7221.2993330157915</v>
      </c>
      <c r="D132" s="152">
        <f>+[3]data1cf!C132</f>
        <v>44758.559972553543</v>
      </c>
      <c r="E132" s="152">
        <f>+[3]data1cf!D132</f>
        <v>44858.869860261839</v>
      </c>
      <c r="F132" s="152">
        <f>+[3]data1cf!E132</f>
        <v>26829.908809574787</v>
      </c>
      <c r="G132" s="152">
        <f>+[3]data1cf!F132</f>
        <v>26689.164409491787</v>
      </c>
      <c r="H132" s="152">
        <f>+[3]data1cf!G132</f>
        <v>25893.192950078956</v>
      </c>
      <c r="I132" s="152">
        <f>+[3]data1cf!H132</f>
        <v>25435.070356812197</v>
      </c>
      <c r="J132" s="152">
        <f>+[3]data1cf!I132</f>
        <v>26281.843835258675</v>
      </c>
      <c r="K132" s="152">
        <f>+[3]data1cf!J132</f>
        <v>26769.584537190742</v>
      </c>
      <c r="L132" s="152">
        <f>+[3]data1cf!K132</f>
        <v>27330.165868522156</v>
      </c>
      <c r="M132" s="152">
        <f>+[3]data1cf!L132</f>
        <v>27996.440149852111</v>
      </c>
      <c r="N132" s="152">
        <f>+[3]data1cf!M132</f>
        <v>28701.637465458683</v>
      </c>
      <c r="O132" s="152">
        <f>+[3]data1cf!N132</f>
        <v>29141.941831854376</v>
      </c>
      <c r="P132" s="152">
        <f>+[3]data1cf!O132</f>
        <v>37740.624532056936</v>
      </c>
      <c r="Q132" s="152">
        <f>+[3]data1cf!P132</f>
        <v>46050.512132545213</v>
      </c>
      <c r="R132" s="152">
        <f>+[3]data1cf!Q132</f>
        <v>35813.797484061397</v>
      </c>
      <c r="S132" s="152">
        <f>+[3]data1cf!R132</f>
        <v>25157.5538293055</v>
      </c>
      <c r="T132" s="152">
        <f>+[3]data1cf!S132</f>
        <v>24932.72894744137</v>
      </c>
      <c r="U132" s="152">
        <f>+[3]data1cf!T132</f>
        <v>24682.895760264902</v>
      </c>
      <c r="V132" s="152">
        <f>+[3]data1cf!U132</f>
        <v>46858.182160573517</v>
      </c>
      <c r="W132" s="152">
        <f>+[3]data1cf!V132</f>
        <v>0</v>
      </c>
      <c r="X132" s="152">
        <f>+[3]data1cf!W132</f>
        <v>0</v>
      </c>
      <c r="Y132" s="152">
        <f>+[3]data1cf!X132</f>
        <v>0</v>
      </c>
      <c r="Z132" s="152">
        <f>+[3]data1cf!Y132</f>
        <v>0</v>
      </c>
      <c r="AA132" s="152">
        <f>+[3]data1cf!Z132</f>
        <v>0</v>
      </c>
      <c r="AB132" s="152">
        <f>+[3]data1cf!AA132</f>
        <v>0</v>
      </c>
      <c r="AC132" s="152">
        <f>+[3]data1cf!AB132</f>
        <v>0</v>
      </c>
      <c r="AD132" s="152">
        <f>+[3]data1cf!AC132</f>
        <v>0</v>
      </c>
      <c r="AE132" s="152">
        <f>+[3]data1cf!AD132</f>
        <v>0</v>
      </c>
      <c r="AF132" s="152">
        <f>+[3]data1cf!AE132</f>
        <v>0</v>
      </c>
      <c r="AG132" s="152"/>
      <c r="AH132" s="153">
        <f t="shared" si="16"/>
        <v>71887.970509370512</v>
      </c>
      <c r="AI132" s="153">
        <f t="shared" si="18"/>
        <v>158265.90248003433</v>
      </c>
      <c r="AJ132" s="154">
        <f t="shared" si="19"/>
        <v>157826.39085692356</v>
      </c>
      <c r="AK132" s="155">
        <f t="shared" si="17"/>
        <v>0.15303018689155579</v>
      </c>
      <c r="AL132" s="156">
        <f t="shared" si="20"/>
        <v>0.98053826650332487</v>
      </c>
    </row>
    <row r="133" spans="1:38" x14ac:dyDescent="0.25">
      <c r="A133" s="148"/>
      <c r="B133" s="152">
        <f>+[3]data1cf!A133</f>
        <v>-189608.99879947907</v>
      </c>
      <c r="C133" s="152">
        <f>+[3]data1cf!B133</f>
        <v>6797.6451355521276</v>
      </c>
      <c r="D133" s="152">
        <f>+[3]data1cf!C133</f>
        <v>47812.459224469392</v>
      </c>
      <c r="E133" s="152">
        <f>+[3]data1cf!D133</f>
        <v>51723.534826134652</v>
      </c>
      <c r="F133" s="152">
        <f>+[3]data1cf!E133</f>
        <v>28610.399200973341</v>
      </c>
      <c r="G133" s="152">
        <f>+[3]data1cf!F133</f>
        <v>28343.932843234215</v>
      </c>
      <c r="H133" s="152">
        <f>+[3]data1cf!G133</f>
        <v>27390.791106832774</v>
      </c>
      <c r="I133" s="152">
        <f>+[3]data1cf!H133</f>
        <v>26800.68929625806</v>
      </c>
      <c r="J133" s="152">
        <f>+[3]data1cf!I133</f>
        <v>27595.755032145877</v>
      </c>
      <c r="K133" s="152">
        <f>+[3]data1cf!J133</f>
        <v>28014.962896205689</v>
      </c>
      <c r="L133" s="152">
        <f>+[3]data1cf!K133</f>
        <v>28510.497192390802</v>
      </c>
      <c r="M133" s="152">
        <f>+[3]data1cf!L133</f>
        <v>29119.332738641526</v>
      </c>
      <c r="N133" s="152">
        <f>+[3]data1cf!M133</f>
        <v>29769.231005882117</v>
      </c>
      <c r="O133" s="152">
        <f>+[3]data1cf!N133</f>
        <v>30142.244365321625</v>
      </c>
      <c r="P133" s="152">
        <f>+[3]data1cf!O133</f>
        <v>39178.012381638255</v>
      </c>
      <c r="Q133" s="152">
        <f>+[3]data1cf!P133</f>
        <v>47945.085381889992</v>
      </c>
      <c r="R133" s="152">
        <f>+[3]data1cf!Q133</f>
        <v>37052.001938373687</v>
      </c>
      <c r="S133" s="152">
        <f>+[3]data1cf!R133</f>
        <v>25723.889193108873</v>
      </c>
      <c r="T133" s="152">
        <f>+[3]data1cf!S133</f>
        <v>25469.305453101122</v>
      </c>
      <c r="U133" s="152">
        <f>+[3]data1cf!T133</f>
        <v>25189.681350404979</v>
      </c>
      <c r="V133" s="152">
        <f>+[3]data1cf!U133</f>
        <v>48718.750782242016</v>
      </c>
      <c r="W133" s="152">
        <f>+[3]data1cf!V133</f>
        <v>0</v>
      </c>
      <c r="X133" s="152">
        <f>+[3]data1cf!W133</f>
        <v>0</v>
      </c>
      <c r="Y133" s="152">
        <f>+[3]data1cf!X133</f>
        <v>0</v>
      </c>
      <c r="Z133" s="152">
        <f>+[3]data1cf!Y133</f>
        <v>0</v>
      </c>
      <c r="AA133" s="152">
        <f>+[3]data1cf!Z133</f>
        <v>0</v>
      </c>
      <c r="AB133" s="152">
        <f>+[3]data1cf!AA133</f>
        <v>0</v>
      </c>
      <c r="AC133" s="152">
        <f>+[3]data1cf!AB133</f>
        <v>0</v>
      </c>
      <c r="AD133" s="152">
        <f>+[3]data1cf!AC133</f>
        <v>0</v>
      </c>
      <c r="AE133" s="152">
        <f>+[3]data1cf!AD133</f>
        <v>0</v>
      </c>
      <c r="AF133" s="152">
        <f>+[3]data1cf!AE133</f>
        <v>0</v>
      </c>
      <c r="AG133" s="152"/>
      <c r="AH133" s="153">
        <f t="shared" si="16"/>
        <v>76212.430655857315</v>
      </c>
      <c r="AI133" s="153">
        <f t="shared" si="18"/>
        <v>166747.55171697249</v>
      </c>
      <c r="AJ133" s="154">
        <f t="shared" si="19"/>
        <v>166288.22015081867</v>
      </c>
      <c r="AK133" s="155">
        <f t="shared" si="17"/>
        <v>0.15371518731117254</v>
      </c>
      <c r="AL133" s="156">
        <f t="shared" si="20"/>
        <v>0.98424215521800129</v>
      </c>
    </row>
    <row r="134" spans="1:38" x14ac:dyDescent="0.25">
      <c r="A134" s="148"/>
      <c r="B134" s="152">
        <f>+[3]data1cf!A134</f>
        <v>-151778.63012794612</v>
      </c>
      <c r="C134" s="152">
        <f>+[3]data1cf!B134</f>
        <v>7050.3165402279628</v>
      </c>
      <c r="D134" s="152">
        <f>+[3]data1cf!C134</f>
        <v>40912.493366679482</v>
      </c>
      <c r="E134" s="152">
        <f>+[3]data1cf!D134</f>
        <v>43344.305997599848</v>
      </c>
      <c r="F134" s="152">
        <f>+[3]data1cf!E134</f>
        <v>22511.289355187386</v>
      </c>
      <c r="G134" s="152">
        <f>+[3]data1cf!F134</f>
        <v>22675.48638854306</v>
      </c>
      <c r="H134" s="152">
        <f>+[3]data1cf!G134</f>
        <v>22260.73496779675</v>
      </c>
      <c r="I134" s="152">
        <f>+[3]data1cf!H134</f>
        <v>22122.730931864127</v>
      </c>
      <c r="J134" s="152">
        <f>+[3]data1cf!I134</f>
        <v>23094.922701830197</v>
      </c>
      <c r="K134" s="152">
        <f>+[3]data1cf!J134</f>
        <v>23748.891342047187</v>
      </c>
      <c r="L134" s="152">
        <f>+[3]data1cf!K134</f>
        <v>24467.245718822633</v>
      </c>
      <c r="M134" s="152">
        <f>+[3]data1cf!L134</f>
        <v>25272.838942812938</v>
      </c>
      <c r="N134" s="152">
        <f>+[3]data1cf!M134</f>
        <v>26112.165342877648</v>
      </c>
      <c r="O134" s="152">
        <f>+[3]data1cf!N134</f>
        <v>26715.685558765013</v>
      </c>
      <c r="P134" s="152">
        <f>+[3]data1cf!O134</f>
        <v>34254.208002829655</v>
      </c>
      <c r="Q134" s="152">
        <f>+[3]data1cf!P134</f>
        <v>41455.182142611193</v>
      </c>
      <c r="R134" s="152">
        <f>+[3]data1cf!Q134</f>
        <v>32810.504755981972</v>
      </c>
      <c r="S134" s="152">
        <f>+[3]data1cf!R134</f>
        <v>23783.894678071323</v>
      </c>
      <c r="T134" s="152">
        <f>+[3]data1cf!S134</f>
        <v>23631.250575356869</v>
      </c>
      <c r="U134" s="152">
        <f>+[3]data1cf!T134</f>
        <v>23453.675923215676</v>
      </c>
      <c r="V134" s="152">
        <f>+[3]data1cf!U134</f>
        <v>42345.331159199355</v>
      </c>
      <c r="W134" s="152">
        <f>+[3]data1cf!V134</f>
        <v>0</v>
      </c>
      <c r="X134" s="152">
        <f>+[3]data1cf!W134</f>
        <v>0</v>
      </c>
      <c r="Y134" s="152">
        <f>+[3]data1cf!X134</f>
        <v>0</v>
      </c>
      <c r="Z134" s="152">
        <f>+[3]data1cf!Y134</f>
        <v>0</v>
      </c>
      <c r="AA134" s="152">
        <f>+[3]data1cf!Z134</f>
        <v>0</v>
      </c>
      <c r="AB134" s="152">
        <f>+[3]data1cf!AA134</f>
        <v>0</v>
      </c>
      <c r="AC134" s="152">
        <f>+[3]data1cf!AB134</f>
        <v>0</v>
      </c>
      <c r="AD134" s="152">
        <f>+[3]data1cf!AC134</f>
        <v>0</v>
      </c>
      <c r="AE134" s="152">
        <f>+[3]data1cf!AD134</f>
        <v>0</v>
      </c>
      <c r="AF134" s="152">
        <f>+[3]data1cf!AE134</f>
        <v>0</v>
      </c>
      <c r="AG134" s="152"/>
      <c r="AH134" s="153">
        <f t="shared" si="16"/>
        <v>74620.498899115744</v>
      </c>
      <c r="AI134" s="153">
        <f t="shared" si="18"/>
        <v>152650.18279505716</v>
      </c>
      <c r="AJ134" s="154">
        <f t="shared" si="19"/>
        <v>152252.139101151</v>
      </c>
      <c r="AK134" s="155">
        <f t="shared" si="17"/>
        <v>0.16419883370399482</v>
      </c>
      <c r="AL134" s="156">
        <f t="shared" si="20"/>
        <v>0.97761865528887359</v>
      </c>
    </row>
    <row r="135" spans="1:38" x14ac:dyDescent="0.25">
      <c r="A135" s="148"/>
      <c r="B135" s="152">
        <f>+[3]data1cf!A135</f>
        <v>-166218.91867030828</v>
      </c>
      <c r="C135" s="152">
        <f>+[3]data1cf!B135</f>
        <v>6370.2244352381895</v>
      </c>
      <c r="D135" s="152">
        <f>+[3]data1cf!C135</f>
        <v>43007.071894053195</v>
      </c>
      <c r="E135" s="152">
        <f>+[3]data1cf!D135</f>
        <v>41435.312274419397</v>
      </c>
      <c r="F135" s="152">
        <f>+[3]data1cf!E135</f>
        <v>24839.390008644194</v>
      </c>
      <c r="G135" s="152">
        <f>+[3]data1cf!F135</f>
        <v>24839.197852826699</v>
      </c>
      <c r="H135" s="152">
        <f>+[3]data1cf!G135</f>
        <v>24218.936631898934</v>
      </c>
      <c r="I135" s="152">
        <f>+[3]data1cf!H135</f>
        <v>23908.361655094086</v>
      </c>
      <c r="J135" s="152">
        <f>+[3]data1cf!I135</f>
        <v>24812.942372610196</v>
      </c>
      <c r="K135" s="152">
        <f>+[3]data1cf!J135</f>
        <v>25377.300113827609</v>
      </c>
      <c r="L135" s="152">
        <f>+[3]data1cf!K135</f>
        <v>26010.60149297848</v>
      </c>
      <c r="M135" s="152">
        <f>+[3]data1cf!L135</f>
        <v>26741.090039450239</v>
      </c>
      <c r="N135" s="152">
        <f>+[3]data1cf!M135</f>
        <v>27508.10953392346</v>
      </c>
      <c r="O135" s="152">
        <f>+[3]data1cf!N135</f>
        <v>28023.642621083738</v>
      </c>
      <c r="P135" s="152">
        <f>+[3]data1cf!O135</f>
        <v>36133.680988501241</v>
      </c>
      <c r="Q135" s="152">
        <f>+[3]data1cf!P135</f>
        <v>43932.453146785112</v>
      </c>
      <c r="R135" s="152">
        <f>+[3]data1cf!Q135</f>
        <v>34429.533206303226</v>
      </c>
      <c r="S135" s="152">
        <f>+[3]data1cf!R135</f>
        <v>24524.41298522766</v>
      </c>
      <c r="T135" s="152">
        <f>+[3]data1cf!S135</f>
        <v>24332.857345879762</v>
      </c>
      <c r="U135" s="152">
        <f>+[3]data1cf!T135</f>
        <v>24116.329240115141</v>
      </c>
      <c r="V135" s="152">
        <f>+[3]data1cf!U135</f>
        <v>44778.139022040414</v>
      </c>
      <c r="W135" s="152">
        <f>+[3]data1cf!V135</f>
        <v>0</v>
      </c>
      <c r="X135" s="152">
        <f>+[3]data1cf!W135</f>
        <v>0</v>
      </c>
      <c r="Y135" s="152">
        <f>+[3]data1cf!X135</f>
        <v>0</v>
      </c>
      <c r="Z135" s="152">
        <f>+[3]data1cf!Y135</f>
        <v>0</v>
      </c>
      <c r="AA135" s="152">
        <f>+[3]data1cf!Z135</f>
        <v>0</v>
      </c>
      <c r="AB135" s="152">
        <f>+[3]data1cf!AA135</f>
        <v>0</v>
      </c>
      <c r="AC135" s="152">
        <f>+[3]data1cf!AB135</f>
        <v>0</v>
      </c>
      <c r="AD135" s="152">
        <f>+[3]data1cf!AC135</f>
        <v>0</v>
      </c>
      <c r="AE135" s="152">
        <f>+[3]data1cf!AD135</f>
        <v>0</v>
      </c>
      <c r="AF135" s="152">
        <f>+[3]data1cf!AE135</f>
        <v>0</v>
      </c>
      <c r="AG135" s="152"/>
      <c r="AH135" s="153">
        <f t="shared" si="16"/>
        <v>70415.758277303496</v>
      </c>
      <c r="AI135" s="153">
        <f t="shared" si="18"/>
        <v>152642.18605551441</v>
      </c>
      <c r="AJ135" s="154">
        <f t="shared" si="19"/>
        <v>152222.93905899435</v>
      </c>
      <c r="AK135" s="155">
        <f t="shared" si="17"/>
        <v>0.15517390370368961</v>
      </c>
      <c r="AL135" s="156">
        <f t="shared" si="20"/>
        <v>0.97761420001288657</v>
      </c>
    </row>
    <row r="136" spans="1:38" x14ac:dyDescent="0.25">
      <c r="A136" s="148"/>
      <c r="B136" s="152">
        <f>+[3]data1cf!A136</f>
        <v>-174384.30703173464</v>
      </c>
      <c r="C136" s="152">
        <f>+[3]data1cf!B136</f>
        <v>7448.8519446296123</v>
      </c>
      <c r="D136" s="152">
        <f>+[3]data1cf!C136</f>
        <v>44764.602419807939</v>
      </c>
      <c r="E136" s="152">
        <f>+[3]data1cf!D136</f>
        <v>45687.333523072084</v>
      </c>
      <c r="F136" s="152">
        <f>+[3]data1cf!E136</f>
        <v>26155.835031484341</v>
      </c>
      <c r="G136" s="152">
        <f>+[3]data1cf!F136</f>
        <v>26062.687560536891</v>
      </c>
      <c r="H136" s="152">
        <f>+[3]data1cf!G136</f>
        <v>25326.219012751644</v>
      </c>
      <c r="I136" s="152">
        <f>+[3]data1cf!H136</f>
        <v>24918.062277245357</v>
      </c>
      <c r="J136" s="152">
        <f>+[3]data1cf!I136</f>
        <v>25784.411729564723</v>
      </c>
      <c r="K136" s="152">
        <f>+[3]data1cf!J136</f>
        <v>26298.098198556618</v>
      </c>
      <c r="L136" s="152">
        <f>+[3]data1cf!K136</f>
        <v>26883.305610964897</v>
      </c>
      <c r="M136" s="152">
        <f>+[3]data1cf!L136</f>
        <v>27571.325555933363</v>
      </c>
      <c r="N136" s="152">
        <f>+[3]data1cf!M136</f>
        <v>28297.458473685132</v>
      </c>
      <c r="O136" s="152">
        <f>+[3]data1cf!N136</f>
        <v>28763.238463824047</v>
      </c>
      <c r="P136" s="152">
        <f>+[3]data1cf!O136</f>
        <v>37196.44554461079</v>
      </c>
      <c r="Q136" s="152">
        <f>+[3]data1cf!P136</f>
        <v>45333.247858486364</v>
      </c>
      <c r="R136" s="152">
        <f>+[3]data1cf!Q136</f>
        <v>35345.02710563138</v>
      </c>
      <c r="S136" s="152">
        <f>+[3]data1cf!R136</f>
        <v>24943.145585268074</v>
      </c>
      <c r="T136" s="152">
        <f>+[3]data1cf!S136</f>
        <v>24729.587074757292</v>
      </c>
      <c r="U136" s="152">
        <f>+[3]data1cf!T136</f>
        <v>24491.032395498616</v>
      </c>
      <c r="V136" s="152">
        <f>+[3]data1cf!U136</f>
        <v>46153.791658797534</v>
      </c>
      <c r="W136" s="152">
        <f>+[3]data1cf!V136</f>
        <v>0</v>
      </c>
      <c r="X136" s="152">
        <f>+[3]data1cf!W136</f>
        <v>0</v>
      </c>
      <c r="Y136" s="152">
        <f>+[3]data1cf!X136</f>
        <v>0</v>
      </c>
      <c r="Z136" s="152">
        <f>+[3]data1cf!Y136</f>
        <v>0</v>
      </c>
      <c r="AA136" s="152">
        <f>+[3]data1cf!Z136</f>
        <v>0</v>
      </c>
      <c r="AB136" s="152">
        <f>+[3]data1cf!AA136</f>
        <v>0</v>
      </c>
      <c r="AC136" s="152">
        <f>+[3]data1cf!AB136</f>
        <v>0</v>
      </c>
      <c r="AD136" s="152">
        <f>+[3]data1cf!AC136</f>
        <v>0</v>
      </c>
      <c r="AE136" s="152">
        <f>+[3]data1cf!AD136</f>
        <v>0</v>
      </c>
      <c r="AF136" s="152">
        <f>+[3]data1cf!AE136</f>
        <v>0</v>
      </c>
      <c r="AG136" s="152"/>
      <c r="AH136" s="153">
        <f t="shared" si="16"/>
        <v>73846.437424410498</v>
      </c>
      <c r="AI136" s="153">
        <f t="shared" si="18"/>
        <v>159083.38198043266</v>
      </c>
      <c r="AJ136" s="154">
        <f t="shared" si="19"/>
        <v>158649.7333645295</v>
      </c>
      <c r="AK136" s="155">
        <f t="shared" si="17"/>
        <v>0.1559408128261566</v>
      </c>
      <c r="AL136" s="156">
        <f t="shared" si="20"/>
        <v>0.98093026081288559</v>
      </c>
    </row>
    <row r="137" spans="1:38" x14ac:dyDescent="0.25">
      <c r="A137" s="148"/>
      <c r="B137" s="152">
        <f>+[3]data1cf!A137</f>
        <v>-166150.97144941878</v>
      </c>
      <c r="C137" s="152">
        <f>+[3]data1cf!B137</f>
        <v>7098.0997843450896</v>
      </c>
      <c r="D137" s="152">
        <f>+[3]data1cf!C137</f>
        <v>44910.055454329748</v>
      </c>
      <c r="E137" s="152">
        <f>+[3]data1cf!D137</f>
        <v>49453.635199706623</v>
      </c>
      <c r="F137" s="152">
        <f>+[3]data1cf!E137</f>
        <v>24828.435382018302</v>
      </c>
      <c r="G137" s="152">
        <f>+[3]data1cf!F137</f>
        <v>24829.016741806925</v>
      </c>
      <c r="H137" s="152">
        <f>+[3]data1cf!G137</f>
        <v>24209.722525087571</v>
      </c>
      <c r="I137" s="152">
        <f>+[3]data1cf!H137</f>
        <v>23899.959562239688</v>
      </c>
      <c r="J137" s="152">
        <f>+[3]data1cf!I137</f>
        <v>24804.858416273528</v>
      </c>
      <c r="K137" s="152">
        <f>+[3]data1cf!J137</f>
        <v>25369.63781191512</v>
      </c>
      <c r="L137" s="152">
        <f>+[3]data1cf!K137</f>
        <v>26003.339398776574</v>
      </c>
      <c r="M137" s="152">
        <f>+[3]data1cf!L137</f>
        <v>26734.181342211195</v>
      </c>
      <c r="N137" s="152">
        <f>+[3]data1cf!M137</f>
        <v>27501.541069032988</v>
      </c>
      <c r="O137" s="152">
        <f>+[3]data1cf!N137</f>
        <v>28017.488170141456</v>
      </c>
      <c r="P137" s="152">
        <f>+[3]data1cf!O137</f>
        <v>36124.837330998198</v>
      </c>
      <c r="Q137" s="152">
        <f>+[3]data1cf!P137</f>
        <v>43920.796615156316</v>
      </c>
      <c r="R137" s="152">
        <f>+[3]data1cf!Q137</f>
        <v>34421.915042482055</v>
      </c>
      <c r="S137" s="152">
        <f>+[3]data1cf!R137</f>
        <v>24520.928556170635</v>
      </c>
      <c r="T137" s="152">
        <f>+[3]data1cf!S137</f>
        <v>24329.556010863205</v>
      </c>
      <c r="U137" s="152">
        <f>+[3]data1cf!T137</f>
        <v>24113.211196374956</v>
      </c>
      <c r="V137" s="152">
        <f>+[3]data1cf!U137</f>
        <v>44766.691706929356</v>
      </c>
      <c r="W137" s="152">
        <f>+[3]data1cf!V137</f>
        <v>0</v>
      </c>
      <c r="X137" s="152">
        <f>+[3]data1cf!W137</f>
        <v>0</v>
      </c>
      <c r="Y137" s="152">
        <f>+[3]data1cf!X137</f>
        <v>0</v>
      </c>
      <c r="Z137" s="152">
        <f>+[3]data1cf!Y137</f>
        <v>0</v>
      </c>
      <c r="AA137" s="152">
        <f>+[3]data1cf!Z137</f>
        <v>0</v>
      </c>
      <c r="AB137" s="152">
        <f>+[3]data1cf!AA137</f>
        <v>0</v>
      </c>
      <c r="AC137" s="152">
        <f>+[3]data1cf!AB137</f>
        <v>0</v>
      </c>
      <c r="AD137" s="152">
        <f>+[3]data1cf!AC137</f>
        <v>0</v>
      </c>
      <c r="AE137" s="152">
        <f>+[3]data1cf!AD137</f>
        <v>0</v>
      </c>
      <c r="AF137" s="152">
        <f>+[3]data1cf!AE137</f>
        <v>0</v>
      </c>
      <c r="AG137" s="152"/>
      <c r="AH137" s="153">
        <f t="shared" si="16"/>
        <v>78690.749994648271</v>
      </c>
      <c r="AI137" s="153">
        <f t="shared" si="18"/>
        <v>161872.81910514567</v>
      </c>
      <c r="AJ137" s="154">
        <f t="shared" si="19"/>
        <v>161449.97426521822</v>
      </c>
      <c r="AK137" s="155">
        <f t="shared" si="17"/>
        <v>0.16301884055137636</v>
      </c>
      <c r="AL137" s="156">
        <f t="shared" si="20"/>
        <v>0.98220936001791692</v>
      </c>
    </row>
    <row r="138" spans="1:38" x14ac:dyDescent="0.25">
      <c r="A138" s="148"/>
      <c r="B138" s="152">
        <f>+[3]data1cf!A138</f>
        <v>-188888.54860686517</v>
      </c>
      <c r="C138" s="152">
        <f>+[3]data1cf!B138</f>
        <v>10681.402546469428</v>
      </c>
      <c r="D138" s="152">
        <f>+[3]data1cf!C138</f>
        <v>46236.549556508209</v>
      </c>
      <c r="E138" s="152">
        <f>+[3]data1cf!D138</f>
        <v>46673.788544953626</v>
      </c>
      <c r="F138" s="152">
        <f>+[3]data1cf!E138</f>
        <v>28494.246358231496</v>
      </c>
      <c r="G138" s="152">
        <f>+[3]data1cf!F138</f>
        <v>28235.981652603114</v>
      </c>
      <c r="H138" s="152">
        <f>+[3]data1cf!G138</f>
        <v>27293.093144500468</v>
      </c>
      <c r="I138" s="152">
        <f>+[3]data1cf!H138</f>
        <v>26711.601187338798</v>
      </c>
      <c r="J138" s="152">
        <f>+[3]data1cf!I138</f>
        <v>27510.040151927351</v>
      </c>
      <c r="K138" s="152">
        <f>+[3]data1cf!J138</f>
        <v>27933.718853897182</v>
      </c>
      <c r="L138" s="152">
        <f>+[3]data1cf!K138</f>
        <v>28433.496586654866</v>
      </c>
      <c r="M138" s="152">
        <f>+[3]data1cf!L138</f>
        <v>29046.079231118223</v>
      </c>
      <c r="N138" s="152">
        <f>+[3]data1cf!M138</f>
        <v>29699.585011041469</v>
      </c>
      <c r="O138" s="152">
        <f>+[3]data1cf!N138</f>
        <v>30076.988195771322</v>
      </c>
      <c r="P138" s="152">
        <f>+[3]data1cf!O138</f>
        <v>39084.242324996507</v>
      </c>
      <c r="Q138" s="152">
        <f>+[3]data1cf!P138</f>
        <v>47821.490180389897</v>
      </c>
      <c r="R138" s="152">
        <f>+[3]data1cf!Q138</f>
        <v>36971.225896021082</v>
      </c>
      <c r="S138" s="152">
        <f>+[3]data1cf!R138</f>
        <v>25686.943493896601</v>
      </c>
      <c r="T138" s="152">
        <f>+[3]data1cf!S138</f>
        <v>25434.301115654613</v>
      </c>
      <c r="U138" s="152">
        <f>+[3]data1cf!T138</f>
        <v>25156.620466033128</v>
      </c>
      <c r="V138" s="152">
        <f>+[3]data1cf!U138</f>
        <v>48597.373921368708</v>
      </c>
      <c r="W138" s="152">
        <f>+[3]data1cf!V138</f>
        <v>0</v>
      </c>
      <c r="X138" s="152">
        <f>+[3]data1cf!W138</f>
        <v>0</v>
      </c>
      <c r="Y138" s="152">
        <f>+[3]data1cf!X138</f>
        <v>0</v>
      </c>
      <c r="Z138" s="152">
        <f>+[3]data1cf!Y138</f>
        <v>0</v>
      </c>
      <c r="AA138" s="152">
        <f>+[3]data1cf!Z138</f>
        <v>0</v>
      </c>
      <c r="AB138" s="152">
        <f>+[3]data1cf!AA138</f>
        <v>0</v>
      </c>
      <c r="AC138" s="152">
        <f>+[3]data1cf!AB138</f>
        <v>0</v>
      </c>
      <c r="AD138" s="152">
        <f>+[3]data1cf!AC138</f>
        <v>0</v>
      </c>
      <c r="AE138" s="152">
        <f>+[3]data1cf!AD138</f>
        <v>0</v>
      </c>
      <c r="AF138" s="152">
        <f>+[3]data1cf!AE138</f>
        <v>0</v>
      </c>
      <c r="AG138" s="152"/>
      <c r="AH138" s="153">
        <f t="shared" si="16"/>
        <v>74841.83531441215</v>
      </c>
      <c r="AI138" s="153">
        <f t="shared" si="18"/>
        <v>164698.21497398074</v>
      </c>
      <c r="AJ138" s="154">
        <f t="shared" si="19"/>
        <v>164241.76495019317</v>
      </c>
      <c r="AK138" s="155">
        <f t="shared" si="17"/>
        <v>0.15302399992942814</v>
      </c>
      <c r="AL138" s="156">
        <f t="shared" si="20"/>
        <v>0.98341751232195884</v>
      </c>
    </row>
    <row r="139" spans="1:38" x14ac:dyDescent="0.25">
      <c r="A139" s="148"/>
      <c r="B139" s="152">
        <f>+[3]data1cf!A139</f>
        <v>-153423.26036909991</v>
      </c>
      <c r="C139" s="152">
        <f>+[3]data1cf!B139</f>
        <v>11107.293303373954</v>
      </c>
      <c r="D139" s="152">
        <f>+[3]data1cf!C139</f>
        <v>43466.270337265072</v>
      </c>
      <c r="E139" s="152">
        <f>+[3]data1cf!D139</f>
        <v>43872.323764399203</v>
      </c>
      <c r="F139" s="152">
        <f>+[3]data1cf!E139</f>
        <v>22776.440894777072</v>
      </c>
      <c r="G139" s="152">
        <f>+[3]data1cf!F139</f>
        <v>22921.915349907002</v>
      </c>
      <c r="H139" s="152">
        <f>+[3]data1cf!G139</f>
        <v>22483.758051138364</v>
      </c>
      <c r="I139" s="152">
        <f>+[3]data1cf!H139</f>
        <v>22326.099602672984</v>
      </c>
      <c r="J139" s="152">
        <f>+[3]data1cf!I139</f>
        <v>23290.59102917515</v>
      </c>
      <c r="K139" s="152">
        <f>+[3]data1cf!J139</f>
        <v>23934.353724129971</v>
      </c>
      <c r="L139" s="152">
        <f>+[3]data1cf!K139</f>
        <v>24643.021263167851</v>
      </c>
      <c r="M139" s="152">
        <f>+[3]data1cf!L139</f>
        <v>25440.060681357398</v>
      </c>
      <c r="N139" s="152">
        <f>+[3]data1cf!M139</f>
        <v>26271.151918860669</v>
      </c>
      <c r="O139" s="152">
        <f>+[3]data1cf!N139</f>
        <v>26864.651123581149</v>
      </c>
      <c r="P139" s="152">
        <f>+[3]data1cf!O139</f>
        <v>34468.264536436996</v>
      </c>
      <c r="Q139" s="152">
        <f>+[3]data1cf!P139</f>
        <v>41737.322959745536</v>
      </c>
      <c r="R139" s="152">
        <f>+[3]data1cf!Q139</f>
        <v>32994.898796507958</v>
      </c>
      <c r="S139" s="152">
        <f>+[3]data1cf!R139</f>
        <v>23868.233630060015</v>
      </c>
      <c r="T139" s="152">
        <f>+[3]data1cf!S139</f>
        <v>23711.157822972847</v>
      </c>
      <c r="U139" s="152">
        <f>+[3]data1cf!T139</f>
        <v>23529.146692458089</v>
      </c>
      <c r="V139" s="152">
        <f>+[3]data1cf!U139</f>
        <v>42622.407989790721</v>
      </c>
      <c r="W139" s="152">
        <f>+[3]data1cf!V139</f>
        <v>0</v>
      </c>
      <c r="X139" s="152">
        <f>+[3]data1cf!W139</f>
        <v>0</v>
      </c>
      <c r="Y139" s="152">
        <f>+[3]data1cf!X139</f>
        <v>0</v>
      </c>
      <c r="Z139" s="152">
        <f>+[3]data1cf!Y139</f>
        <v>0</v>
      </c>
      <c r="AA139" s="152">
        <f>+[3]data1cf!Z139</f>
        <v>0</v>
      </c>
      <c r="AB139" s="152">
        <f>+[3]data1cf!AA139</f>
        <v>0</v>
      </c>
      <c r="AC139" s="152">
        <f>+[3]data1cf!AB139</f>
        <v>0</v>
      </c>
      <c r="AD139" s="152">
        <f>+[3]data1cf!AC139</f>
        <v>0</v>
      </c>
      <c r="AE139" s="152">
        <f>+[3]data1cf!AD139</f>
        <v>0</v>
      </c>
      <c r="AF139" s="152">
        <f>+[3]data1cf!AE139</f>
        <v>0</v>
      </c>
      <c r="AG139" s="152"/>
      <c r="AH139" s="153">
        <f t="shared" si="16"/>
        <v>80373.007550826936</v>
      </c>
      <c r="AI139" s="153">
        <f t="shared" si="18"/>
        <v>159294.10375555459</v>
      </c>
      <c r="AJ139" s="154">
        <f t="shared" si="19"/>
        <v>158892.1404774572</v>
      </c>
      <c r="AK139" s="155">
        <f t="shared" si="17"/>
        <v>0.17008282542228698</v>
      </c>
      <c r="AL139" s="156">
        <f t="shared" si="20"/>
        <v>0.98103001887467778</v>
      </c>
    </row>
    <row r="140" spans="1:38" x14ac:dyDescent="0.25">
      <c r="A140" s="148"/>
      <c r="B140" s="152">
        <f>+[3]data1cf!A140</f>
        <v>-199984.95251364706</v>
      </c>
      <c r="C140" s="152">
        <f>+[3]data1cf!B140</f>
        <v>10031.678666205393</v>
      </c>
      <c r="D140" s="152">
        <f>+[3]data1cf!C140</f>
        <v>51779.875911970754</v>
      </c>
      <c r="E140" s="152">
        <f>+[3]data1cf!D140</f>
        <v>50847.798037759581</v>
      </c>
      <c r="F140" s="152">
        <f>+[3]data1cf!E140</f>
        <v>30283.237285290626</v>
      </c>
      <c r="G140" s="152">
        <f>+[3]data1cf!F140</f>
        <v>29898.650391873103</v>
      </c>
      <c r="H140" s="152">
        <f>+[3]data1cf!G140</f>
        <v>28797.841233990861</v>
      </c>
      <c r="I140" s="152">
        <f>+[3]data1cf!H140</f>
        <v>28083.739955562989</v>
      </c>
      <c r="J140" s="152">
        <f>+[3]data1cf!I140</f>
        <v>28830.224311049067</v>
      </c>
      <c r="K140" s="152">
        <f>+[3]data1cf!J140</f>
        <v>29185.042981113307</v>
      </c>
      <c r="L140" s="152">
        <f>+[3]data1cf!K140</f>
        <v>29619.463126842522</v>
      </c>
      <c r="M140" s="152">
        <f>+[3]data1cf!L140</f>
        <v>30174.332808397303</v>
      </c>
      <c r="N140" s="152">
        <f>+[3]data1cf!M140</f>
        <v>30772.275527559104</v>
      </c>
      <c r="O140" s="152">
        <f>+[3]data1cf!N140</f>
        <v>31082.066440131675</v>
      </c>
      <c r="P140" s="152">
        <f>+[3]data1cf!O140</f>
        <v>40528.492647260893</v>
      </c>
      <c r="Q140" s="152">
        <f>+[3]data1cf!P140</f>
        <v>49725.108627364127</v>
      </c>
      <c r="R140" s="152">
        <f>+[3]data1cf!Q140</f>
        <v>38215.341868401476</v>
      </c>
      <c r="S140" s="152">
        <f>+[3]data1cf!R140</f>
        <v>26255.982693665122</v>
      </c>
      <c r="T140" s="152">
        <f>+[3]data1cf!S140</f>
        <v>25973.439380559437</v>
      </c>
      <c r="U140" s="152">
        <f>+[3]data1cf!T140</f>
        <v>25665.825585647806</v>
      </c>
      <c r="V140" s="152">
        <f>+[3]data1cf!U140</f>
        <v>50466.825393511477</v>
      </c>
      <c r="W140" s="152">
        <f>+[3]data1cf!V140</f>
        <v>0</v>
      </c>
      <c r="X140" s="152">
        <f>+[3]data1cf!W140</f>
        <v>0</v>
      </c>
      <c r="Y140" s="152">
        <f>+[3]data1cf!X140</f>
        <v>0</v>
      </c>
      <c r="Z140" s="152">
        <f>+[3]data1cf!Y140</f>
        <v>0</v>
      </c>
      <c r="AA140" s="152">
        <f>+[3]data1cf!Z140</f>
        <v>0</v>
      </c>
      <c r="AB140" s="152">
        <f>+[3]data1cf!AA140</f>
        <v>0</v>
      </c>
      <c r="AC140" s="152">
        <f>+[3]data1cf!AB140</f>
        <v>0</v>
      </c>
      <c r="AD140" s="152">
        <f>+[3]data1cf!AC140</f>
        <v>0</v>
      </c>
      <c r="AE140" s="152">
        <f>+[3]data1cf!AD140</f>
        <v>0</v>
      </c>
      <c r="AF140" s="152">
        <f>+[3]data1cf!AE140</f>
        <v>0</v>
      </c>
      <c r="AG140" s="152"/>
      <c r="AH140" s="153">
        <f t="shared" si="16"/>
        <v>78982.438071006967</v>
      </c>
      <c r="AI140" s="153">
        <f t="shared" si="18"/>
        <v>172915.6089177618</v>
      </c>
      <c r="AJ140" s="154">
        <f t="shared" si="19"/>
        <v>172439.65204047761</v>
      </c>
      <c r="AK140" s="155">
        <f t="shared" si="17"/>
        <v>0.15358775258064269</v>
      </c>
      <c r="AL140" s="156">
        <f t="shared" si="20"/>
        <v>0.98648482977336194</v>
      </c>
    </row>
    <row r="141" spans="1:38" x14ac:dyDescent="0.25">
      <c r="A141" s="148"/>
      <c r="B141" s="152">
        <f>+[3]data1cf!A141</f>
        <v>-188862.56671720819</v>
      </c>
      <c r="C141" s="152">
        <f>+[3]data1cf!B141</f>
        <v>5607.6447408141685</v>
      </c>
      <c r="D141" s="152">
        <f>+[3]data1cf!C141</f>
        <v>46483.032733904765</v>
      </c>
      <c r="E141" s="152">
        <f>+[3]data1cf!D141</f>
        <v>46887.413776808928</v>
      </c>
      <c r="F141" s="152">
        <f>+[3]data1cf!E141</f>
        <v>28490.057490806117</v>
      </c>
      <c r="G141" s="152">
        <f>+[3]data1cf!F141</f>
        <v>28232.0885647088</v>
      </c>
      <c r="H141" s="152">
        <f>+[3]data1cf!G141</f>
        <v>27289.569822967591</v>
      </c>
      <c r="I141" s="152">
        <f>+[3]data1cf!H141</f>
        <v>26708.388366467283</v>
      </c>
      <c r="J141" s="152">
        <f>+[3]data1cf!I141</f>
        <v>27506.94898118078</v>
      </c>
      <c r="K141" s="152">
        <f>+[3]data1cf!J141</f>
        <v>27930.788916804806</v>
      </c>
      <c r="L141" s="152">
        <f>+[3]data1cf!K141</f>
        <v>28430.71968234946</v>
      </c>
      <c r="M141" s="152">
        <f>+[3]data1cf!L141</f>
        <v>29043.43745994653</v>
      </c>
      <c r="N141" s="152">
        <f>+[3]data1cf!M141</f>
        <v>29697.07333907365</v>
      </c>
      <c r="O141" s="152">
        <f>+[3]data1cf!N141</f>
        <v>30074.634835866564</v>
      </c>
      <c r="P141" s="152">
        <f>+[3]data1cf!O141</f>
        <v>39080.860657131409</v>
      </c>
      <c r="Q141" s="152">
        <f>+[3]data1cf!P141</f>
        <v>47817.032916139826</v>
      </c>
      <c r="R141" s="152">
        <f>+[3]data1cf!Q141</f>
        <v>36968.312836602359</v>
      </c>
      <c r="S141" s="152">
        <f>+[3]data1cf!R141</f>
        <v>25685.611106050637</v>
      </c>
      <c r="T141" s="152">
        <f>+[3]data1cf!S141</f>
        <v>25433.03873993126</v>
      </c>
      <c r="U141" s="152">
        <f>+[3]data1cf!T141</f>
        <v>25155.428177852082</v>
      </c>
      <c r="V141" s="152">
        <f>+[3]data1cf!U141</f>
        <v>48592.996658042801</v>
      </c>
      <c r="W141" s="152">
        <f>+[3]data1cf!V141</f>
        <v>0</v>
      </c>
      <c r="X141" s="152">
        <f>+[3]data1cf!W141</f>
        <v>0</v>
      </c>
      <c r="Y141" s="152">
        <f>+[3]data1cf!X141</f>
        <v>0</v>
      </c>
      <c r="Z141" s="152">
        <f>+[3]data1cf!Y141</f>
        <v>0</v>
      </c>
      <c r="AA141" s="152">
        <f>+[3]data1cf!Z141</f>
        <v>0</v>
      </c>
      <c r="AB141" s="152">
        <f>+[3]data1cf!AA141</f>
        <v>0</v>
      </c>
      <c r="AC141" s="152">
        <f>+[3]data1cf!AB141</f>
        <v>0</v>
      </c>
      <c r="AD141" s="152">
        <f>+[3]data1cf!AC141</f>
        <v>0</v>
      </c>
      <c r="AE141" s="152">
        <f>+[3]data1cf!AD141</f>
        <v>0</v>
      </c>
      <c r="AF141" s="152">
        <f>+[3]data1cf!AE141</f>
        <v>0</v>
      </c>
      <c r="AG141" s="152"/>
      <c r="AH141" s="153">
        <f t="shared" si="16"/>
        <v>70600.424931714268</v>
      </c>
      <c r="AI141" s="153">
        <f t="shared" si="18"/>
        <v>160282.9083708477</v>
      </c>
      <c r="AJ141" s="154">
        <f t="shared" si="19"/>
        <v>159827.07395571028</v>
      </c>
      <c r="AK141" s="155">
        <f t="shared" si="17"/>
        <v>0.14926131367683415</v>
      </c>
      <c r="AL141" s="156">
        <f t="shared" si="20"/>
        <v>0.98149120499735365</v>
      </c>
    </row>
    <row r="142" spans="1:38" x14ac:dyDescent="0.25">
      <c r="A142" s="148"/>
      <c r="B142" s="152">
        <f>+[3]data1cf!A142</f>
        <v>-157361.80780711243</v>
      </c>
      <c r="C142" s="152">
        <f>+[3]data1cf!B142</f>
        <v>7562.7449669863709</v>
      </c>
      <c r="D142" s="152">
        <f>+[3]data1cf!C142</f>
        <v>41829.729465150012</v>
      </c>
      <c r="E142" s="152">
        <f>+[3]data1cf!D142</f>
        <v>44522.932887845469</v>
      </c>
      <c r="F142" s="152">
        <f>+[3]data1cf!E142</f>
        <v>23411.423695654463</v>
      </c>
      <c r="G142" s="152">
        <f>+[3]data1cf!F142</f>
        <v>23512.061469165958</v>
      </c>
      <c r="H142" s="152">
        <f>+[3]data1cf!G142</f>
        <v>23017.851959624626</v>
      </c>
      <c r="I142" s="152">
        <f>+[3]data1cf!H142</f>
        <v>22813.125280143518</v>
      </c>
      <c r="J142" s="152">
        <f>+[3]data1cf!I142</f>
        <v>23759.175985282833</v>
      </c>
      <c r="K142" s="152">
        <f>+[3]data1cf!J142</f>
        <v>24378.497563591292</v>
      </c>
      <c r="L142" s="152">
        <f>+[3]data1cf!K142</f>
        <v>25063.967140558816</v>
      </c>
      <c r="M142" s="152">
        <f>+[3]data1cf!L142</f>
        <v>25840.521972560484</v>
      </c>
      <c r="N142" s="152">
        <f>+[3]data1cf!M142</f>
        <v>26651.891708174677</v>
      </c>
      <c r="O142" s="152">
        <f>+[3]data1cf!N142</f>
        <v>27221.392674950628</v>
      </c>
      <c r="P142" s="152">
        <f>+[3]data1cf!O142</f>
        <v>34980.885422842039</v>
      </c>
      <c r="Q142" s="152">
        <f>+[3]data1cf!P142</f>
        <v>42412.991547539357</v>
      </c>
      <c r="R142" s="152">
        <f>+[3]data1cf!Q142</f>
        <v>33436.484180094667</v>
      </c>
      <c r="S142" s="152">
        <f>+[3]data1cf!R142</f>
        <v>24070.207882367802</v>
      </c>
      <c r="T142" s="152">
        <f>+[3]data1cf!S142</f>
        <v>23902.519064850305</v>
      </c>
      <c r="U142" s="152">
        <f>+[3]data1cf!T142</f>
        <v>23709.883491165972</v>
      </c>
      <c r="V142" s="152">
        <f>+[3]data1cf!U142</f>
        <v>43285.949382835592</v>
      </c>
      <c r="W142" s="152">
        <f>+[3]data1cf!V142</f>
        <v>0</v>
      </c>
      <c r="X142" s="152">
        <f>+[3]data1cf!W142</f>
        <v>0</v>
      </c>
      <c r="Y142" s="152">
        <f>+[3]data1cf!X142</f>
        <v>0</v>
      </c>
      <c r="Z142" s="152">
        <f>+[3]data1cf!Y142</f>
        <v>0</v>
      </c>
      <c r="AA142" s="152">
        <f>+[3]data1cf!Z142</f>
        <v>0</v>
      </c>
      <c r="AB142" s="152">
        <f>+[3]data1cf!AA142</f>
        <v>0</v>
      </c>
      <c r="AC142" s="152">
        <f>+[3]data1cf!AB142</f>
        <v>0</v>
      </c>
      <c r="AD142" s="152">
        <f>+[3]data1cf!AC142</f>
        <v>0</v>
      </c>
      <c r="AE142" s="152">
        <f>+[3]data1cf!AD142</f>
        <v>0</v>
      </c>
      <c r="AF142" s="152">
        <f>+[3]data1cf!AE142</f>
        <v>0</v>
      </c>
      <c r="AG142" s="152"/>
      <c r="AH142" s="153">
        <f t="shared" si="16"/>
        <v>75228.084106805283</v>
      </c>
      <c r="AI142" s="153">
        <f t="shared" si="18"/>
        <v>155112.39628087042</v>
      </c>
      <c r="AJ142" s="154">
        <f t="shared" si="19"/>
        <v>154705.27846862769</v>
      </c>
      <c r="AK142" s="155">
        <f t="shared" si="17"/>
        <v>0.16277951598167423</v>
      </c>
      <c r="AL142" s="156">
        <f t="shared" si="20"/>
        <v>0.97894912233909093</v>
      </c>
    </row>
    <row r="143" spans="1:38" x14ac:dyDescent="0.25">
      <c r="A143" s="148"/>
      <c r="B143" s="152">
        <f>+[3]data1cf!A143</f>
        <v>-176788.5154916092</v>
      </c>
      <c r="C143" s="152">
        <f>+[3]data1cf!B143</f>
        <v>9145.963285074904</v>
      </c>
      <c r="D143" s="152">
        <f>+[3]data1cf!C143</f>
        <v>44460.215483676962</v>
      </c>
      <c r="E143" s="152">
        <f>+[3]data1cf!D143</f>
        <v>44388.546954685953</v>
      </c>
      <c r="F143" s="152">
        <f>+[3]data1cf!E143</f>
        <v>26543.447735348243</v>
      </c>
      <c r="G143" s="152">
        <f>+[3]data1cf!F143</f>
        <v>26422.930598056504</v>
      </c>
      <c r="H143" s="152">
        <f>+[3]data1cf!G143</f>
        <v>25652.2460857677</v>
      </c>
      <c r="I143" s="152">
        <f>+[3]data1cf!H143</f>
        <v>25215.357478681668</v>
      </c>
      <c r="J143" s="152">
        <f>+[3]data1cf!I143</f>
        <v>26070.450157024417</v>
      </c>
      <c r="K143" s="152">
        <f>+[3]data1cf!J143</f>
        <v>26569.217029303174</v>
      </c>
      <c r="L143" s="152">
        <f>+[3]data1cf!K143</f>
        <v>27140.263704145342</v>
      </c>
      <c r="M143" s="152">
        <f>+[3]data1cf!L143</f>
        <v>27815.779238240357</v>
      </c>
      <c r="N143" s="152">
        <f>+[3]data1cf!M143</f>
        <v>28529.873554850514</v>
      </c>
      <c r="O143" s="152">
        <f>+[3]data1cf!N143</f>
        <v>28981.004294829094</v>
      </c>
      <c r="P143" s="152">
        <f>+[3]data1cf!O143</f>
        <v>37509.364835593129</v>
      </c>
      <c r="Q143" s="152">
        <f>+[3]data1cf!P143</f>
        <v>45745.696397043197</v>
      </c>
      <c r="R143" s="152">
        <f>+[3]data1cf!Q143</f>
        <v>35614.584177543089</v>
      </c>
      <c r="S143" s="152">
        <f>+[3]data1cf!R143</f>
        <v>25066.436776682494</v>
      </c>
      <c r="T143" s="152">
        <f>+[3]data1cf!S143</f>
        <v>24846.399763662208</v>
      </c>
      <c r="U143" s="152">
        <f>+[3]data1cf!T143</f>
        <v>24601.359603004261</v>
      </c>
      <c r="V143" s="152">
        <f>+[3]data1cf!U143</f>
        <v>46558.837390947301</v>
      </c>
      <c r="W143" s="152">
        <f>+[3]data1cf!V143</f>
        <v>0</v>
      </c>
      <c r="X143" s="152">
        <f>+[3]data1cf!W143</f>
        <v>0</v>
      </c>
      <c r="Y143" s="152">
        <f>+[3]data1cf!X143</f>
        <v>0</v>
      </c>
      <c r="Z143" s="152">
        <f>+[3]data1cf!Y143</f>
        <v>0</v>
      </c>
      <c r="AA143" s="152">
        <f>+[3]data1cf!Z143</f>
        <v>0</v>
      </c>
      <c r="AB143" s="152">
        <f>+[3]data1cf!AA143</f>
        <v>0</v>
      </c>
      <c r="AC143" s="152">
        <f>+[3]data1cf!AB143</f>
        <v>0</v>
      </c>
      <c r="AD143" s="152">
        <f>+[3]data1cf!AC143</f>
        <v>0</v>
      </c>
      <c r="AE143" s="152">
        <f>+[3]data1cf!AD143</f>
        <v>0</v>
      </c>
      <c r="AF143" s="152">
        <f>+[3]data1cf!AE143</f>
        <v>0</v>
      </c>
      <c r="AG143" s="152"/>
      <c r="AH143" s="153">
        <f t="shared" si="16"/>
        <v>73515.703492365647</v>
      </c>
      <c r="AI143" s="153">
        <f t="shared" si="18"/>
        <v>159378.08184318882</v>
      </c>
      <c r="AJ143" s="154">
        <f t="shared" si="19"/>
        <v>158941.19766681953</v>
      </c>
      <c r="AK143" s="155">
        <f t="shared" si="17"/>
        <v>0.15507311224937445</v>
      </c>
      <c r="AL143" s="156">
        <f t="shared" si="20"/>
        <v>0.98106962946629483</v>
      </c>
    </row>
    <row r="144" spans="1:38" x14ac:dyDescent="0.25">
      <c r="A144" s="148"/>
      <c r="B144" s="152">
        <f>+[3]data1cf!A144</f>
        <v>-171991.80389224496</v>
      </c>
      <c r="C144" s="152">
        <f>+[3]data1cf!B144</f>
        <v>7269.1923373521277</v>
      </c>
      <c r="D144" s="152">
        <f>+[3]data1cf!C144</f>
        <v>45208.133983238629</v>
      </c>
      <c r="E144" s="152">
        <f>+[3]data1cf!D144</f>
        <v>49161.60736287749</v>
      </c>
      <c r="F144" s="152">
        <f>+[3]data1cf!E144</f>
        <v>25770.109489636328</v>
      </c>
      <c r="G144" s="152">
        <f>+[3]data1cf!F144</f>
        <v>25704.198430900455</v>
      </c>
      <c r="H144" s="152">
        <f>+[3]data1cf!G144</f>
        <v>25001.7792610545</v>
      </c>
      <c r="I144" s="152">
        <f>+[3]data1cf!H144</f>
        <v>24622.214510854559</v>
      </c>
      <c r="J144" s="152">
        <f>+[3]data1cf!I144</f>
        <v>25499.765931526359</v>
      </c>
      <c r="K144" s="152">
        <f>+[3]data1cf!J144</f>
        <v>26028.299358496792</v>
      </c>
      <c r="L144" s="152">
        <f>+[3]data1cf!K144</f>
        <v>26627.598564378946</v>
      </c>
      <c r="M144" s="152">
        <f>+[3]data1cf!L144</f>
        <v>27328.062040252269</v>
      </c>
      <c r="N144" s="152">
        <f>+[3]data1cf!M144</f>
        <v>28066.174947055224</v>
      </c>
      <c r="O144" s="152">
        <f>+[3]data1cf!N144</f>
        <v>28546.532864851135</v>
      </c>
      <c r="P144" s="152">
        <f>+[3]data1cf!O144</f>
        <v>36885.049757358051</v>
      </c>
      <c r="Q144" s="152">
        <f>+[3]data1cf!P144</f>
        <v>44922.807399664016</v>
      </c>
      <c r="R144" s="152">
        <f>+[3]data1cf!Q144</f>
        <v>35076.782420703224</v>
      </c>
      <c r="S144" s="152">
        <f>+[3]data1cf!R144</f>
        <v>24820.45465914673</v>
      </c>
      <c r="T144" s="152">
        <f>+[3]data1cf!S144</f>
        <v>24613.343109393361</v>
      </c>
      <c r="U144" s="152">
        <f>+[3]data1cf!T144</f>
        <v>24381.242335803952</v>
      </c>
      <c r="V144" s="152">
        <f>+[3]data1cf!U144</f>
        <v>45750.717964490963</v>
      </c>
      <c r="W144" s="152">
        <f>+[3]data1cf!V144</f>
        <v>0</v>
      </c>
      <c r="X144" s="152">
        <f>+[3]data1cf!W144</f>
        <v>0</v>
      </c>
      <c r="Y144" s="152">
        <f>+[3]data1cf!X144</f>
        <v>0</v>
      </c>
      <c r="Z144" s="152">
        <f>+[3]data1cf!Y144</f>
        <v>0</v>
      </c>
      <c r="AA144" s="152">
        <f>+[3]data1cf!Z144</f>
        <v>0</v>
      </c>
      <c r="AB144" s="152">
        <f>+[3]data1cf!AA144</f>
        <v>0</v>
      </c>
      <c r="AC144" s="152">
        <f>+[3]data1cf!AB144</f>
        <v>0</v>
      </c>
      <c r="AD144" s="152">
        <f>+[3]data1cf!AC144</f>
        <v>0</v>
      </c>
      <c r="AE144" s="152">
        <f>+[3]data1cf!AD144</f>
        <v>0</v>
      </c>
      <c r="AF144" s="152">
        <f>+[3]data1cf!AE144</f>
        <v>0</v>
      </c>
      <c r="AG144" s="152"/>
      <c r="AH144" s="153">
        <f t="shared" si="16"/>
        <v>77302.539781934407</v>
      </c>
      <c r="AI144" s="153">
        <f t="shared" si="18"/>
        <v>162207.9667791239</v>
      </c>
      <c r="AJ144" s="154">
        <f t="shared" si="19"/>
        <v>161776.44609890928</v>
      </c>
      <c r="AK144" s="155">
        <f t="shared" si="17"/>
        <v>0.15977359414100653</v>
      </c>
      <c r="AL144" s="156">
        <f t="shared" si="20"/>
        <v>0.98235715165763227</v>
      </c>
    </row>
    <row r="145" spans="1:38" x14ac:dyDescent="0.25">
      <c r="A145" s="148"/>
      <c r="B145" s="152">
        <f>+[3]data1cf!A145</f>
        <v>-169778.75660411248</v>
      </c>
      <c r="C145" s="152">
        <f>+[3]data1cf!B145</f>
        <v>8132.3776085353456</v>
      </c>
      <c r="D145" s="152">
        <f>+[3]data1cf!C145</f>
        <v>43211.948082979914</v>
      </c>
      <c r="E145" s="152">
        <f>+[3]data1cf!D145</f>
        <v>45274.333171280407</v>
      </c>
      <c r="F145" s="152">
        <f>+[3]data1cf!E145</f>
        <v>25413.316284118395</v>
      </c>
      <c r="G145" s="152">
        <f>+[3]data1cf!F145</f>
        <v>25372.598700446113</v>
      </c>
      <c r="H145" s="152">
        <f>+[3]data1cf!G145</f>
        <v>24701.674947373591</v>
      </c>
      <c r="I145" s="152">
        <f>+[3]data1cf!H145</f>
        <v>24348.557567085169</v>
      </c>
      <c r="J145" s="152">
        <f>+[3]data1cf!I145</f>
        <v>25236.470723662373</v>
      </c>
      <c r="K145" s="152">
        <f>+[3]data1cf!J145</f>
        <v>25778.737474342845</v>
      </c>
      <c r="L145" s="152">
        <f>+[3]data1cf!K145</f>
        <v>26391.07148248583</v>
      </c>
      <c r="M145" s="152">
        <f>+[3]data1cf!L145</f>
        <v>27103.045130224687</v>
      </c>
      <c r="N145" s="152">
        <f>+[3]data1cf!M145</f>
        <v>27852.239436188203</v>
      </c>
      <c r="O145" s="152">
        <f>+[3]data1cf!N145</f>
        <v>28346.081826683454</v>
      </c>
      <c r="P145" s="152">
        <f>+[3]data1cf!O145</f>
        <v>36597.011012020237</v>
      </c>
      <c r="Q145" s="152">
        <f>+[3]data1cf!P145</f>
        <v>44543.153083084937</v>
      </c>
      <c r="R145" s="152">
        <f>+[3]data1cf!Q145</f>
        <v>34828.658118278036</v>
      </c>
      <c r="S145" s="152">
        <f>+[3]data1cf!R145</f>
        <v>24706.966481493211</v>
      </c>
      <c r="T145" s="152">
        <f>+[3]data1cf!S145</f>
        <v>24505.818321624378</v>
      </c>
      <c r="U145" s="152">
        <f>+[3]data1cf!T145</f>
        <v>24279.68736191027</v>
      </c>
      <c r="V145" s="152">
        <f>+[3]data1cf!U145</f>
        <v>45377.877849307784</v>
      </c>
      <c r="W145" s="152">
        <f>+[3]data1cf!V145</f>
        <v>0</v>
      </c>
      <c r="X145" s="152">
        <f>+[3]data1cf!W145</f>
        <v>0</v>
      </c>
      <c r="Y145" s="152">
        <f>+[3]data1cf!X145</f>
        <v>0</v>
      </c>
      <c r="Z145" s="152">
        <f>+[3]data1cf!Y145</f>
        <v>0</v>
      </c>
      <c r="AA145" s="152">
        <f>+[3]data1cf!Z145</f>
        <v>0</v>
      </c>
      <c r="AB145" s="152">
        <f>+[3]data1cf!AA145</f>
        <v>0</v>
      </c>
      <c r="AC145" s="152">
        <f>+[3]data1cf!AB145</f>
        <v>0</v>
      </c>
      <c r="AD145" s="152">
        <f>+[3]data1cf!AC145</f>
        <v>0</v>
      </c>
      <c r="AE145" s="152">
        <f>+[3]data1cf!AD145</f>
        <v>0</v>
      </c>
      <c r="AF145" s="152">
        <f>+[3]data1cf!AE145</f>
        <v>0</v>
      </c>
      <c r="AG145" s="152"/>
      <c r="AH145" s="153">
        <f t="shared" si="16"/>
        <v>74113.259768377757</v>
      </c>
      <c r="AI145" s="153">
        <f t="shared" si="18"/>
        <v>157862.70173537574</v>
      </c>
      <c r="AJ145" s="154">
        <f t="shared" si="19"/>
        <v>157436.38090617995</v>
      </c>
      <c r="AK145" s="155">
        <f t="shared" si="17"/>
        <v>0.15759130120277406</v>
      </c>
      <c r="AL145" s="156">
        <f t="shared" si="20"/>
        <v>0.9803419683626009</v>
      </c>
    </row>
    <row r="146" spans="1:38" x14ac:dyDescent="0.25">
      <c r="A146" s="148"/>
      <c r="B146" s="152">
        <f>+[3]data1cf!A146</f>
        <v>-202059.80669157059</v>
      </c>
      <c r="C146" s="152">
        <f>+[3]data1cf!B146</f>
        <v>8741.1674374205468</v>
      </c>
      <c r="D146" s="152">
        <f>+[3]data1cf!C146</f>
        <v>51530.002327398572</v>
      </c>
      <c r="E146" s="152">
        <f>+[3]data1cf!D146</f>
        <v>55284.580771854249</v>
      </c>
      <c r="F146" s="152">
        <f>+[3]data1cf!E146</f>
        <v>30617.750640289101</v>
      </c>
      <c r="G146" s="152">
        <f>+[3]data1cf!F146</f>
        <v>30209.543471212848</v>
      </c>
      <c r="H146" s="152">
        <f>+[3]data1cf!G146</f>
        <v>29079.205618924083</v>
      </c>
      <c r="I146" s="152">
        <f>+[3]data1cf!H146</f>
        <v>28340.308469097377</v>
      </c>
      <c r="J146" s="152">
        <f>+[3]data1cf!I146</f>
        <v>29077.078124337866</v>
      </c>
      <c r="K146" s="152">
        <f>+[3]data1cf!J146</f>
        <v>29419.021044195928</v>
      </c>
      <c r="L146" s="152">
        <f>+[3]data1cf!K146</f>
        <v>29841.220342194312</v>
      </c>
      <c r="M146" s="152">
        <f>+[3]data1cf!L146</f>
        <v>30385.298601301081</v>
      </c>
      <c r="N146" s="152">
        <f>+[3]data1cf!M146</f>
        <v>30972.851896129767</v>
      </c>
      <c r="O146" s="152">
        <f>+[3]data1cf!N146</f>
        <v>31270.000370076028</v>
      </c>
      <c r="P146" s="152">
        <f>+[3]data1cf!O146</f>
        <v>40798.54489484409</v>
      </c>
      <c r="Q146" s="152">
        <f>+[3]data1cf!P146</f>
        <v>50081.05553782788</v>
      </c>
      <c r="R146" s="152">
        <f>+[3]data1cf!Q146</f>
        <v>38447.972119138707</v>
      </c>
      <c r="S146" s="152">
        <f>+[3]data1cf!R146</f>
        <v>26362.384134254411</v>
      </c>
      <c r="T146" s="152">
        <f>+[3]data1cf!S146</f>
        <v>26074.249813454007</v>
      </c>
      <c r="U146" s="152">
        <f>+[3]data1cf!T146</f>
        <v>25761.038988001332</v>
      </c>
      <c r="V146" s="152">
        <f>+[3]data1cf!U146</f>
        <v>50816.383613452228</v>
      </c>
      <c r="W146" s="152">
        <f>+[3]data1cf!V146</f>
        <v>0</v>
      </c>
      <c r="X146" s="152">
        <f>+[3]data1cf!W146</f>
        <v>0</v>
      </c>
      <c r="Y146" s="152">
        <f>+[3]data1cf!X146</f>
        <v>0</v>
      </c>
      <c r="Z146" s="152">
        <f>+[3]data1cf!Y146</f>
        <v>0</v>
      </c>
      <c r="AA146" s="152">
        <f>+[3]data1cf!Z146</f>
        <v>0</v>
      </c>
      <c r="AB146" s="152">
        <f>+[3]data1cf!AA146</f>
        <v>0</v>
      </c>
      <c r="AC146" s="152">
        <f>+[3]data1cf!AB146</f>
        <v>0</v>
      </c>
      <c r="AD146" s="152">
        <f>+[3]data1cf!AC146</f>
        <v>0</v>
      </c>
      <c r="AE146" s="152">
        <f>+[3]data1cf!AD146</f>
        <v>0</v>
      </c>
      <c r="AF146" s="152">
        <f>+[3]data1cf!AE146</f>
        <v>0</v>
      </c>
      <c r="AG146" s="152"/>
      <c r="AH146" s="153">
        <f t="shared" si="16"/>
        <v>80377.385282429299</v>
      </c>
      <c r="AI146" s="153">
        <f t="shared" si="18"/>
        <v>175297.97815264121</v>
      </c>
      <c r="AJ146" s="154">
        <f t="shared" si="19"/>
        <v>174817.48523221549</v>
      </c>
      <c r="AK146" s="155">
        <f t="shared" si="17"/>
        <v>0.15404548048973082</v>
      </c>
      <c r="AL146" s="156">
        <f t="shared" si="20"/>
        <v>0.98726295598809932</v>
      </c>
    </row>
    <row r="147" spans="1:38" x14ac:dyDescent="0.25">
      <c r="A147" s="148"/>
      <c r="B147" s="152">
        <f>+[3]data1cf!A147</f>
        <v>-161525.14916630945</v>
      </c>
      <c r="C147" s="152">
        <f>+[3]data1cf!B147</f>
        <v>6995.9318845902235</v>
      </c>
      <c r="D147" s="152">
        <f>+[3]data1cf!C147</f>
        <v>42875.262914454899</v>
      </c>
      <c r="E147" s="152">
        <f>+[3]data1cf!D147</f>
        <v>45673.820785357268</v>
      </c>
      <c r="F147" s="152">
        <f>+[3]data1cf!E147</f>
        <v>24082.648353698904</v>
      </c>
      <c r="G147" s="152">
        <f>+[3]data1cf!F147</f>
        <v>24135.890376891206</v>
      </c>
      <c r="H147" s="152">
        <f>+[3]data1cf!G147</f>
        <v>23582.429457774451</v>
      </c>
      <c r="I147" s="152">
        <f>+[3]data1cf!H147</f>
        <v>23327.948112143655</v>
      </c>
      <c r="J147" s="152">
        <f>+[3]data1cf!I147</f>
        <v>24254.5055855389</v>
      </c>
      <c r="K147" s="152">
        <f>+[3]data1cf!J147</f>
        <v>24847.991062238725</v>
      </c>
      <c r="L147" s="152">
        <f>+[3]data1cf!K147</f>
        <v>25508.938645639792</v>
      </c>
      <c r="M147" s="152">
        <f>+[3]data1cf!L147</f>
        <v>26263.839726799524</v>
      </c>
      <c r="N147" s="152">
        <f>+[3]data1cf!M147</f>
        <v>27054.362349163697</v>
      </c>
      <c r="O147" s="152">
        <f>+[3]data1cf!N147</f>
        <v>27598.495370484045</v>
      </c>
      <c r="P147" s="152">
        <f>+[3]data1cf!O147</f>
        <v>35522.764318944697</v>
      </c>
      <c r="Q147" s="152">
        <f>+[3]data1cf!P147</f>
        <v>43127.22414748773</v>
      </c>
      <c r="R147" s="152">
        <f>+[3]data1cf!Q147</f>
        <v>33903.27319813706</v>
      </c>
      <c r="S147" s="152">
        <f>+[3]data1cf!R147</f>
        <v>24283.709883133284</v>
      </c>
      <c r="T147" s="152">
        <f>+[3]data1cf!S147</f>
        <v>24104.802314041684</v>
      </c>
      <c r="U147" s="152">
        <f>+[3]data1cf!T147</f>
        <v>23900.93590351654</v>
      </c>
      <c r="V147" s="152">
        <f>+[3]data1cf!U147</f>
        <v>43987.362624311936</v>
      </c>
      <c r="W147" s="152">
        <f>+[3]data1cf!V147</f>
        <v>0</v>
      </c>
      <c r="X147" s="152">
        <f>+[3]data1cf!W147</f>
        <v>0</v>
      </c>
      <c r="Y147" s="152">
        <f>+[3]data1cf!X147</f>
        <v>0</v>
      </c>
      <c r="Z147" s="152">
        <f>+[3]data1cf!Y147</f>
        <v>0</v>
      </c>
      <c r="AA147" s="152">
        <f>+[3]data1cf!Z147</f>
        <v>0</v>
      </c>
      <c r="AB147" s="152">
        <f>+[3]data1cf!AA147</f>
        <v>0</v>
      </c>
      <c r="AC147" s="152">
        <f>+[3]data1cf!AB147</f>
        <v>0</v>
      </c>
      <c r="AD147" s="152">
        <f>+[3]data1cf!AC147</f>
        <v>0</v>
      </c>
      <c r="AE147" s="152">
        <f>+[3]data1cf!AD147</f>
        <v>0</v>
      </c>
      <c r="AF147" s="152">
        <f>+[3]data1cf!AE147</f>
        <v>0</v>
      </c>
      <c r="AG147" s="152"/>
      <c r="AH147" s="153">
        <f t="shared" si="16"/>
        <v>75321.52276115313</v>
      </c>
      <c r="AI147" s="153">
        <f t="shared" si="18"/>
        <v>156604.31666638982</v>
      </c>
      <c r="AJ147" s="154">
        <f t="shared" si="19"/>
        <v>156190.36570606791</v>
      </c>
      <c r="AK147" s="155">
        <f t="shared" si="17"/>
        <v>0.16135237812995917</v>
      </c>
      <c r="AL147" s="156">
        <f t="shared" ref="AL147:AL162" si="21">1-EXP(-(1/0.25)*(AI147/ABS($AI$1010)))</f>
        <v>0.97971650045675329</v>
      </c>
    </row>
    <row r="148" spans="1:38" x14ac:dyDescent="0.25">
      <c r="A148" s="148"/>
      <c r="B148" s="152">
        <f>+[3]data1cf!A148</f>
        <v>-183057.62346147926</v>
      </c>
      <c r="C148" s="152">
        <f>+[3]data1cf!B148</f>
        <v>8813.8335210423829</v>
      </c>
      <c r="D148" s="152">
        <f>+[3]data1cf!C148</f>
        <v>46165.815992082804</v>
      </c>
      <c r="E148" s="152">
        <f>+[3]data1cf!D148</f>
        <v>45438.766763712483</v>
      </c>
      <c r="F148" s="152">
        <f>+[3]data1cf!E148</f>
        <v>27554.16953072144</v>
      </c>
      <c r="G148" s="152">
        <f>+[3]data1cf!F148</f>
        <v>27362.284458295879</v>
      </c>
      <c r="H148" s="152">
        <f>+[3]data1cf!G148</f>
        <v>26502.379905671834</v>
      </c>
      <c r="I148" s="152">
        <f>+[3]data1cf!H148</f>
        <v>25990.571337145004</v>
      </c>
      <c r="J148" s="152">
        <f>+[3]data1cf!I148</f>
        <v>26816.31134801665</v>
      </c>
      <c r="K148" s="152">
        <f>+[3]data1cf!J148</f>
        <v>27276.174537764891</v>
      </c>
      <c r="L148" s="152">
        <f>+[3]data1cf!K148</f>
        <v>27810.29629772692</v>
      </c>
      <c r="M148" s="152">
        <f>+[3]data1cf!L148</f>
        <v>28453.20588139211</v>
      </c>
      <c r="N148" s="152">
        <f>+[3]data1cf!M148</f>
        <v>29135.908872490065</v>
      </c>
      <c r="O148" s="152">
        <f>+[3]data1cf!N148</f>
        <v>29548.840873688016</v>
      </c>
      <c r="P148" s="152">
        <f>+[3]data1cf!O148</f>
        <v>38325.319381034853</v>
      </c>
      <c r="Q148" s="152">
        <f>+[3]data1cf!P148</f>
        <v>46821.179019861629</v>
      </c>
      <c r="R148" s="152">
        <f>+[3]data1cf!Q148</f>
        <v>36317.469312530498</v>
      </c>
      <c r="S148" s="152">
        <f>+[3]data1cf!R148</f>
        <v>25387.92545106804</v>
      </c>
      <c r="T148" s="152">
        <f>+[3]data1cf!S148</f>
        <v>25150.995380563909</v>
      </c>
      <c r="U148" s="152">
        <f>+[3]data1cf!T148</f>
        <v>24889.043964576951</v>
      </c>
      <c r="V148" s="152">
        <f>+[3]data1cf!U148</f>
        <v>47615.016782193969</v>
      </c>
      <c r="W148" s="152">
        <f>+[3]data1cf!V148</f>
        <v>0</v>
      </c>
      <c r="X148" s="152">
        <f>+[3]data1cf!W148</f>
        <v>0</v>
      </c>
      <c r="Y148" s="152">
        <f>+[3]data1cf!X148</f>
        <v>0</v>
      </c>
      <c r="Z148" s="152">
        <f>+[3]data1cf!Y148</f>
        <v>0</v>
      </c>
      <c r="AA148" s="152">
        <f>+[3]data1cf!Z148</f>
        <v>0</v>
      </c>
      <c r="AB148" s="152">
        <f>+[3]data1cf!AA148</f>
        <v>0</v>
      </c>
      <c r="AC148" s="152">
        <f>+[3]data1cf!AB148</f>
        <v>0</v>
      </c>
      <c r="AD148" s="152">
        <f>+[3]data1cf!AC148</f>
        <v>0</v>
      </c>
      <c r="AE148" s="152">
        <f>+[3]data1cf!AD148</f>
        <v>0</v>
      </c>
      <c r="AF148" s="152">
        <f>+[3]data1cf!AE148</f>
        <v>0</v>
      </c>
      <c r="AG148" s="152"/>
      <c r="AH148" s="153">
        <f t="shared" si="16"/>
        <v>73725.97388716678</v>
      </c>
      <c r="AI148" s="153">
        <f t="shared" si="18"/>
        <v>161656.38946990843</v>
      </c>
      <c r="AJ148" s="154">
        <f t="shared" si="19"/>
        <v>161209.36811148463</v>
      </c>
      <c r="AK148" s="155">
        <f t="shared" si="17"/>
        <v>0.15352211594581605</v>
      </c>
      <c r="AL148" s="156">
        <f t="shared" si="21"/>
        <v>0.98211326278907363</v>
      </c>
    </row>
    <row r="149" spans="1:38" x14ac:dyDescent="0.25">
      <c r="A149" s="148"/>
      <c r="B149" s="152">
        <f>+[3]data1cf!A149</f>
        <v>-176355.99597187049</v>
      </c>
      <c r="C149" s="152">
        <f>+[3]data1cf!B149</f>
        <v>8492.7189398956543</v>
      </c>
      <c r="D149" s="152">
        <f>+[3]data1cf!C149</f>
        <v>47274.923590161867</v>
      </c>
      <c r="E149" s="152">
        <f>+[3]data1cf!D149</f>
        <v>45993.697624480308</v>
      </c>
      <c r="F149" s="152">
        <f>+[3]data1cf!E149</f>
        <v>26473.715820117985</v>
      </c>
      <c r="G149" s="152">
        <f>+[3]data1cf!F149</f>
        <v>26358.122513325863</v>
      </c>
      <c r="H149" s="152">
        <f>+[3]data1cf!G149</f>
        <v>25593.59348746101</v>
      </c>
      <c r="I149" s="152">
        <f>+[3]data1cf!H149</f>
        <v>25161.873772966632</v>
      </c>
      <c r="J149" s="152">
        <f>+[3]data1cf!I149</f>
        <v>26018.99155626796</v>
      </c>
      <c r="K149" s="152">
        <f>+[3]data1cf!J149</f>
        <v>26520.442478999539</v>
      </c>
      <c r="L149" s="152">
        <f>+[3]data1cf!K149</f>
        <v>27094.036684770741</v>
      </c>
      <c r="M149" s="152">
        <f>+[3]data1cf!L149</f>
        <v>27771.801774956977</v>
      </c>
      <c r="N149" s="152">
        <f>+[3]data1cf!M149</f>
        <v>28488.061848019199</v>
      </c>
      <c r="O149" s="152">
        <f>+[3]data1cf!N149</f>
        <v>28941.828002833776</v>
      </c>
      <c r="P149" s="152">
        <f>+[3]data1cf!O149</f>
        <v>37453.070340456259</v>
      </c>
      <c r="Q149" s="152">
        <f>+[3]data1cf!P149</f>
        <v>45671.49649017545</v>
      </c>
      <c r="R149" s="152">
        <f>+[3]data1cf!Q149</f>
        <v>35566.090589224426</v>
      </c>
      <c r="S149" s="152">
        <f>+[3]data1cf!R149</f>
        <v>25044.256567358527</v>
      </c>
      <c r="T149" s="152">
        <f>+[3]data1cf!S149</f>
        <v>24825.38504345488</v>
      </c>
      <c r="U149" s="152">
        <f>+[3]data1cf!T149</f>
        <v>24581.511627422777</v>
      </c>
      <c r="V149" s="152">
        <f>+[3]data1cf!U149</f>
        <v>46485.969256396376</v>
      </c>
      <c r="W149" s="152">
        <f>+[3]data1cf!V149</f>
        <v>0</v>
      </c>
      <c r="X149" s="152">
        <f>+[3]data1cf!W149</f>
        <v>0</v>
      </c>
      <c r="Y149" s="152">
        <f>+[3]data1cf!X149</f>
        <v>0</v>
      </c>
      <c r="Z149" s="152">
        <f>+[3]data1cf!Y149</f>
        <v>0</v>
      </c>
      <c r="AA149" s="152">
        <f>+[3]data1cf!Z149</f>
        <v>0</v>
      </c>
      <c r="AB149" s="152">
        <f>+[3]data1cf!AA149</f>
        <v>0</v>
      </c>
      <c r="AC149" s="152">
        <f>+[3]data1cf!AB149</f>
        <v>0</v>
      </c>
      <c r="AD149" s="152">
        <f>+[3]data1cf!AC149</f>
        <v>0</v>
      </c>
      <c r="AE149" s="152">
        <f>+[3]data1cf!AD149</f>
        <v>0</v>
      </c>
      <c r="AF149" s="152">
        <f>+[3]data1cf!AE149</f>
        <v>0</v>
      </c>
      <c r="AG149" s="152"/>
      <c r="AH149" s="153">
        <f t="shared" si="16"/>
        <v>76569.411934571777</v>
      </c>
      <c r="AI149" s="153">
        <f t="shared" si="18"/>
        <v>162646.54977950483</v>
      </c>
      <c r="AJ149" s="154">
        <f t="shared" si="19"/>
        <v>162209.02328944803</v>
      </c>
      <c r="AK149" s="155">
        <f t="shared" si="17"/>
        <v>0.15792587399482733</v>
      </c>
      <c r="AL149" s="156">
        <f t="shared" si="21"/>
        <v>0.98254870265736094</v>
      </c>
    </row>
    <row r="150" spans="1:38" x14ac:dyDescent="0.25">
      <c r="A150" s="148"/>
      <c r="B150" s="152">
        <f>+[3]data1cf!A150</f>
        <v>-181362.53111838317</v>
      </c>
      <c r="C150" s="152">
        <f>+[3]data1cf!B150</f>
        <v>11591.910532791502</v>
      </c>
      <c r="D150" s="152">
        <f>+[3]data1cf!C150</f>
        <v>46743.126019100135</v>
      </c>
      <c r="E150" s="152">
        <f>+[3]data1cf!D150</f>
        <v>47393.407851827607</v>
      </c>
      <c r="F150" s="152">
        <f>+[3]data1cf!E150</f>
        <v>27280.882360589472</v>
      </c>
      <c r="G150" s="152">
        <f>+[3]data1cf!F150</f>
        <v>27108.294330258082</v>
      </c>
      <c r="H150" s="152">
        <f>+[3]data1cf!G150</f>
        <v>26272.513816963197</v>
      </c>
      <c r="I150" s="152">
        <f>+[3]data1cf!H150</f>
        <v>25780.962716260008</v>
      </c>
      <c r="J150" s="152">
        <f>+[3]data1cf!I150</f>
        <v>26614.639339823458</v>
      </c>
      <c r="K150" s="152">
        <f>+[3]data1cf!J150</f>
        <v>27085.021623307577</v>
      </c>
      <c r="L150" s="152">
        <f>+[3]data1cf!K150</f>
        <v>27629.127441732882</v>
      </c>
      <c r="M150" s="152">
        <f>+[3]data1cf!L150</f>
        <v>28280.853287165737</v>
      </c>
      <c r="N150" s="152">
        <f>+[3]data1cf!M150</f>
        <v>28972.044119878818</v>
      </c>
      <c r="O150" s="152">
        <f>+[3]data1cf!N150</f>
        <v>29395.304606394537</v>
      </c>
      <c r="P150" s="152">
        <f>+[3]data1cf!O150</f>
        <v>38104.694962227564</v>
      </c>
      <c r="Q150" s="152">
        <f>+[3]data1cf!P150</f>
        <v>46530.381291088335</v>
      </c>
      <c r="R150" s="152">
        <f>+[3]data1cf!Q150</f>
        <v>36127.417519497227</v>
      </c>
      <c r="S150" s="152">
        <f>+[3]data1cf!R150</f>
        <v>25300.998731515283</v>
      </c>
      <c r="T150" s="152">
        <f>+[3]data1cf!S150</f>
        <v>25068.636343132704</v>
      </c>
      <c r="U150" s="152">
        <f>+[3]data1cf!T150</f>
        <v>24811.257529748553</v>
      </c>
      <c r="V150" s="152">
        <f>+[3]data1cf!U150</f>
        <v>47329.438417992322</v>
      </c>
      <c r="W150" s="152">
        <f>+[3]data1cf!V150</f>
        <v>0</v>
      </c>
      <c r="X150" s="152">
        <f>+[3]data1cf!W150</f>
        <v>0</v>
      </c>
      <c r="Y150" s="152">
        <f>+[3]data1cf!X150</f>
        <v>0</v>
      </c>
      <c r="Z150" s="152">
        <f>+[3]data1cf!Y150</f>
        <v>0</v>
      </c>
      <c r="AA150" s="152">
        <f>+[3]data1cf!Z150</f>
        <v>0</v>
      </c>
      <c r="AB150" s="152">
        <f>+[3]data1cf!AA150</f>
        <v>0</v>
      </c>
      <c r="AC150" s="152">
        <f>+[3]data1cf!AB150</f>
        <v>0</v>
      </c>
      <c r="AD150" s="152">
        <f>+[3]data1cf!AC150</f>
        <v>0</v>
      </c>
      <c r="AE150" s="152">
        <f>+[3]data1cf!AD150</f>
        <v>0</v>
      </c>
      <c r="AF150" s="152">
        <f>+[3]data1cf!AE150</f>
        <v>0</v>
      </c>
      <c r="AG150" s="152"/>
      <c r="AH150" s="153">
        <f t="shared" si="16"/>
        <v>78652.491395177116</v>
      </c>
      <c r="AI150" s="153">
        <f t="shared" si="18"/>
        <v>166434.37975581002</v>
      </c>
      <c r="AJ150" s="154">
        <f t="shared" si="19"/>
        <v>165988.5738647781</v>
      </c>
      <c r="AK150" s="155">
        <f t="shared" si="17"/>
        <v>0.15845809578895573</v>
      </c>
      <c r="AL150" s="156">
        <f t="shared" si="21"/>
        <v>0.98411884311304321</v>
      </c>
    </row>
    <row r="151" spans="1:38" x14ac:dyDescent="0.25">
      <c r="A151" s="148"/>
      <c r="B151" s="152">
        <f>+[3]data1cf!A151</f>
        <v>-194148.00238154008</v>
      </c>
      <c r="C151" s="152">
        <f>+[3]data1cf!B151</f>
        <v>6820.1297466201067</v>
      </c>
      <c r="D151" s="152">
        <f>+[3]data1cf!C151</f>
        <v>48993.330120472529</v>
      </c>
      <c r="E151" s="152">
        <f>+[3]data1cf!D151</f>
        <v>48451.943715481844</v>
      </c>
      <c r="F151" s="152">
        <f>+[3]data1cf!E151</f>
        <v>29342.189093844063</v>
      </c>
      <c r="G151" s="152">
        <f>+[3]data1cf!F151</f>
        <v>29024.050422472152</v>
      </c>
      <c r="H151" s="152">
        <f>+[3]data1cf!G151</f>
        <v>28006.310965849676</v>
      </c>
      <c r="I151" s="152">
        <f>+[3]data1cf!H151</f>
        <v>27361.965078608569</v>
      </c>
      <c r="J151" s="152">
        <f>+[3]data1cf!I151</f>
        <v>28135.778690041931</v>
      </c>
      <c r="K151" s="152">
        <f>+[3]data1cf!J151</f>
        <v>28526.819236644253</v>
      </c>
      <c r="L151" s="152">
        <f>+[3]data1cf!K151</f>
        <v>28995.618896623782</v>
      </c>
      <c r="M151" s="152">
        <f>+[3]data1cf!L151</f>
        <v>29580.846853643539</v>
      </c>
      <c r="N151" s="152">
        <f>+[3]data1cf!M151</f>
        <v>30208.016952916645</v>
      </c>
      <c r="O151" s="152">
        <f>+[3]data1cf!N151</f>
        <v>30553.373393223774</v>
      </c>
      <c r="P151" s="152">
        <f>+[3]data1cf!O151</f>
        <v>39768.785522308026</v>
      </c>
      <c r="Q151" s="152">
        <f>+[3]data1cf!P151</f>
        <v>48723.763863881155</v>
      </c>
      <c r="R151" s="152">
        <f>+[3]data1cf!Q151</f>
        <v>37560.909770368016</v>
      </c>
      <c r="S151" s="152">
        <f>+[3]data1cf!R151</f>
        <v>25956.655681043179</v>
      </c>
      <c r="T151" s="152">
        <f>+[3]data1cf!S151</f>
        <v>25689.840910911313</v>
      </c>
      <c r="U151" s="152">
        <f>+[3]data1cf!T151</f>
        <v>25397.972602359398</v>
      </c>
      <c r="V151" s="152">
        <f>+[3]data1cf!U151</f>
        <v>49483.453202938952</v>
      </c>
      <c r="W151" s="152">
        <f>+[3]data1cf!V151</f>
        <v>0</v>
      </c>
      <c r="X151" s="152">
        <f>+[3]data1cf!W151</f>
        <v>0</v>
      </c>
      <c r="Y151" s="152">
        <f>+[3]data1cf!X151</f>
        <v>0</v>
      </c>
      <c r="Z151" s="152">
        <f>+[3]data1cf!Y151</f>
        <v>0</v>
      </c>
      <c r="AA151" s="152">
        <f>+[3]data1cf!Z151</f>
        <v>0</v>
      </c>
      <c r="AB151" s="152">
        <f>+[3]data1cf!AA151</f>
        <v>0</v>
      </c>
      <c r="AC151" s="152">
        <f>+[3]data1cf!AB151</f>
        <v>0</v>
      </c>
      <c r="AD151" s="152">
        <f>+[3]data1cf!AC151</f>
        <v>0</v>
      </c>
      <c r="AE151" s="152">
        <f>+[3]data1cf!AD151</f>
        <v>0</v>
      </c>
      <c r="AF151" s="152">
        <f>+[3]data1cf!AE151</f>
        <v>0</v>
      </c>
      <c r="AG151" s="152"/>
      <c r="AH151" s="153">
        <f t="shared" si="16"/>
        <v>73530.587078506578</v>
      </c>
      <c r="AI151" s="153">
        <f t="shared" si="18"/>
        <v>165164.51398560029</v>
      </c>
      <c r="AJ151" s="154">
        <f t="shared" si="19"/>
        <v>164699.36828795899</v>
      </c>
      <c r="AK151" s="155">
        <f t="shared" si="17"/>
        <v>0.15045961737632754</v>
      </c>
      <c r="AL151" s="156">
        <f t="shared" si="21"/>
        <v>0.98360886237422285</v>
      </c>
    </row>
    <row r="152" spans="1:38" x14ac:dyDescent="0.25">
      <c r="A152" s="148"/>
      <c r="B152" s="152">
        <f>+[3]data1cf!A152</f>
        <v>-199808.39063626374</v>
      </c>
      <c r="C152" s="152">
        <f>+[3]data1cf!B152</f>
        <v>9377.4770943945914</v>
      </c>
      <c r="D152" s="152">
        <f>+[3]data1cf!C152</f>
        <v>49655.799921436235</v>
      </c>
      <c r="E152" s="152">
        <f>+[3]data1cf!D152</f>
        <v>49009.42659551758</v>
      </c>
      <c r="F152" s="152">
        <f>+[3]data1cf!E152</f>
        <v>30254.771522926778</v>
      </c>
      <c r="G152" s="152">
        <f>+[3]data1cf!F152</f>
        <v>29872.1946214688</v>
      </c>
      <c r="H152" s="152">
        <f>+[3]data1cf!G152</f>
        <v>28773.898238593269</v>
      </c>
      <c r="I152" s="152">
        <f>+[3]data1cf!H152</f>
        <v>28061.906990668787</v>
      </c>
      <c r="J152" s="152">
        <f>+[3]data1cf!I152</f>
        <v>28809.218028690739</v>
      </c>
      <c r="K152" s="152">
        <f>+[3]data1cf!J152</f>
        <v>29165.132374130102</v>
      </c>
      <c r="L152" s="152">
        <f>+[3]data1cf!K152</f>
        <v>29600.592465625799</v>
      </c>
      <c r="M152" s="152">
        <f>+[3]data1cf!L152</f>
        <v>30156.380454513732</v>
      </c>
      <c r="N152" s="152">
        <f>+[3]data1cf!M152</f>
        <v>30755.207272560481</v>
      </c>
      <c r="O152" s="152">
        <f>+[3]data1cf!N152</f>
        <v>31066.074006616094</v>
      </c>
      <c r="P152" s="152">
        <f>+[3]data1cf!O152</f>
        <v>40505.512269973566</v>
      </c>
      <c r="Q152" s="152">
        <f>+[3]data1cf!P152</f>
        <v>49694.818954273447</v>
      </c>
      <c r="R152" s="152">
        <f>+[3]data1cf!Q152</f>
        <v>38195.545954913505</v>
      </c>
      <c r="S152" s="152">
        <f>+[3]data1cf!R152</f>
        <v>26246.928352253228</v>
      </c>
      <c r="T152" s="152">
        <f>+[3]data1cf!S152</f>
        <v>25964.860811770792</v>
      </c>
      <c r="U152" s="152">
        <f>+[3]data1cf!T152</f>
        <v>25657.723302002836</v>
      </c>
      <c r="V152" s="152">
        <f>+[3]data1cf!U152</f>
        <v>50437.079372695211</v>
      </c>
      <c r="W152" s="152">
        <f>+[3]data1cf!V152</f>
        <v>0</v>
      </c>
      <c r="X152" s="152">
        <f>+[3]data1cf!W152</f>
        <v>0</v>
      </c>
      <c r="Y152" s="152">
        <f>+[3]data1cf!X152</f>
        <v>0</v>
      </c>
      <c r="Z152" s="152">
        <f>+[3]data1cf!Y152</f>
        <v>0</v>
      </c>
      <c r="AA152" s="152">
        <f>+[3]data1cf!Z152</f>
        <v>0</v>
      </c>
      <c r="AB152" s="152">
        <f>+[3]data1cf!AA152</f>
        <v>0</v>
      </c>
      <c r="AC152" s="152">
        <f>+[3]data1cf!AB152</f>
        <v>0</v>
      </c>
      <c r="AD152" s="152">
        <f>+[3]data1cf!AC152</f>
        <v>0</v>
      </c>
      <c r="AE152" s="152">
        <f>+[3]data1cf!AD152</f>
        <v>0</v>
      </c>
      <c r="AF152" s="152">
        <f>+[3]data1cf!AE152</f>
        <v>0</v>
      </c>
      <c r="AG152" s="152"/>
      <c r="AH152" s="153">
        <f t="shared" si="16"/>
        <v>75299.377934273958</v>
      </c>
      <c r="AI152" s="153">
        <f t="shared" si="18"/>
        <v>168812.48336795159</v>
      </c>
      <c r="AJ152" s="154">
        <f t="shared" si="19"/>
        <v>168338.16379750741</v>
      </c>
      <c r="AK152" s="155">
        <f t="shared" si="17"/>
        <v>0.15066490769386295</v>
      </c>
      <c r="AL152" s="156">
        <f t="shared" si="21"/>
        <v>0.98503160015190627</v>
      </c>
    </row>
    <row r="153" spans="1:38" x14ac:dyDescent="0.25">
      <c r="A153" s="148"/>
      <c r="B153" s="152">
        <f>+[3]data1cf!A153</f>
        <v>-188236.43324912046</v>
      </c>
      <c r="C153" s="152">
        <f>+[3]data1cf!B153</f>
        <v>7172.0753308940621</v>
      </c>
      <c r="D153" s="152">
        <f>+[3]data1cf!C153</f>
        <v>48443.6529595022</v>
      </c>
      <c r="E153" s="152">
        <f>+[3]data1cf!D153</f>
        <v>47137.68734635452</v>
      </c>
      <c r="F153" s="152">
        <f>+[3]data1cf!E153</f>
        <v>28389.110634243661</v>
      </c>
      <c r="G153" s="152">
        <f>+[3]data1cf!F153</f>
        <v>28138.269652496914</v>
      </c>
      <c r="H153" s="152">
        <f>+[3]data1cf!G153</f>
        <v>27204.661852080084</v>
      </c>
      <c r="I153" s="152">
        <f>+[3]data1cf!H153</f>
        <v>26630.9631021327</v>
      </c>
      <c r="J153" s="152">
        <f>+[3]data1cf!I153</f>
        <v>27432.455344052141</v>
      </c>
      <c r="K153" s="152">
        <f>+[3]data1cf!J153</f>
        <v>27860.180824123752</v>
      </c>
      <c r="L153" s="152">
        <f>+[3]data1cf!K153</f>
        <v>28363.799502705471</v>
      </c>
      <c r="M153" s="152">
        <f>+[3]data1cf!L153</f>
        <v>28979.773832418316</v>
      </c>
      <c r="N153" s="152">
        <f>+[3]data1cf!M153</f>
        <v>29636.54495177498</v>
      </c>
      <c r="O153" s="152">
        <f>+[3]data1cf!N153</f>
        <v>30017.921586049088</v>
      </c>
      <c r="P153" s="152">
        <f>+[3]data1cf!O153</f>
        <v>38999.36637568102</v>
      </c>
      <c r="Q153" s="152">
        <f>+[3]data1cf!P153</f>
        <v>47709.618006757162</v>
      </c>
      <c r="R153" s="152">
        <f>+[3]data1cf!Q153</f>
        <v>36898.111476320802</v>
      </c>
      <c r="S153" s="152">
        <f>+[3]data1cf!R153</f>
        <v>25653.502101131453</v>
      </c>
      <c r="T153" s="152">
        <f>+[3]data1cf!S153</f>
        <v>25402.616946130365</v>
      </c>
      <c r="U153" s="152">
        <f>+[3]data1cf!T153</f>
        <v>25126.69541269762</v>
      </c>
      <c r="V153" s="152">
        <f>+[3]data1cf!U153</f>
        <v>48487.509678341303</v>
      </c>
      <c r="W153" s="152">
        <f>+[3]data1cf!V153</f>
        <v>0</v>
      </c>
      <c r="X153" s="152">
        <f>+[3]data1cf!W153</f>
        <v>0</v>
      </c>
      <c r="Y153" s="152">
        <f>+[3]data1cf!X153</f>
        <v>0</v>
      </c>
      <c r="Z153" s="152">
        <f>+[3]data1cf!Y153</f>
        <v>0</v>
      </c>
      <c r="AA153" s="152">
        <f>+[3]data1cf!Z153</f>
        <v>0</v>
      </c>
      <c r="AB153" s="152">
        <f>+[3]data1cf!AA153</f>
        <v>0</v>
      </c>
      <c r="AC153" s="152">
        <f>+[3]data1cf!AB153</f>
        <v>0</v>
      </c>
      <c r="AD153" s="152">
        <f>+[3]data1cf!AC153</f>
        <v>0</v>
      </c>
      <c r="AE153" s="152">
        <f>+[3]data1cf!AD153</f>
        <v>0</v>
      </c>
      <c r="AF153" s="152">
        <f>+[3]data1cf!AE153</f>
        <v>0</v>
      </c>
      <c r="AG153" s="152"/>
      <c r="AH153" s="153">
        <f t="shared" si="16"/>
        <v>73998.920135389795</v>
      </c>
      <c r="AI153" s="153">
        <f t="shared" si="18"/>
        <v>163729.85545854951</v>
      </c>
      <c r="AJ153" s="154">
        <f t="shared" si="19"/>
        <v>163274.10095478874</v>
      </c>
      <c r="AK153" s="155">
        <f t="shared" si="17"/>
        <v>0.1523233354091644</v>
      </c>
      <c r="AL153" s="156">
        <f t="shared" si="21"/>
        <v>0.98301297093774176</v>
      </c>
    </row>
    <row r="154" spans="1:38" x14ac:dyDescent="0.25">
      <c r="A154" s="148"/>
      <c r="B154" s="152">
        <f>+[3]data1cf!A154</f>
        <v>-175628.81318563307</v>
      </c>
      <c r="C154" s="152">
        <f>+[3]data1cf!B154</f>
        <v>10204.149556701421</v>
      </c>
      <c r="D154" s="152">
        <f>+[3]data1cf!C154</f>
        <v>45983.184792993634</v>
      </c>
      <c r="E154" s="152">
        <f>+[3]data1cf!D154</f>
        <v>48468.458896939148</v>
      </c>
      <c r="F154" s="152">
        <f>+[3]data1cf!E154</f>
        <v>26356.477531225151</v>
      </c>
      <c r="G154" s="152">
        <f>+[3]data1cf!F154</f>
        <v>26249.162520830345</v>
      </c>
      <c r="H154" s="152">
        <f>+[3]data1cf!G154</f>
        <v>25494.982539491466</v>
      </c>
      <c r="I154" s="152">
        <f>+[3]data1cf!H154</f>
        <v>25071.953137329663</v>
      </c>
      <c r="J154" s="152">
        <f>+[3]data1cf!I154</f>
        <v>25932.475672091321</v>
      </c>
      <c r="K154" s="152">
        <f>+[3]data1cf!J154</f>
        <v>26438.439212629724</v>
      </c>
      <c r="L154" s="152">
        <f>+[3]data1cf!K154</f>
        <v>27016.316509809178</v>
      </c>
      <c r="M154" s="152">
        <f>+[3]data1cf!L154</f>
        <v>27697.863714770989</v>
      </c>
      <c r="N154" s="152">
        <f>+[3]data1cf!M154</f>
        <v>28417.76501265468</v>
      </c>
      <c r="O154" s="152">
        <f>+[3]data1cf!N154</f>
        <v>28875.962015594901</v>
      </c>
      <c r="P154" s="152">
        <f>+[3]data1cf!O154</f>
        <v>37358.424004382687</v>
      </c>
      <c r="Q154" s="152">
        <f>+[3]data1cf!P154</f>
        <v>45546.746293820492</v>
      </c>
      <c r="R154" s="152">
        <f>+[3]data1cf!Q154</f>
        <v>35484.559696261349</v>
      </c>
      <c r="S154" s="152">
        <f>+[3]data1cf!R154</f>
        <v>25006.96561127562</v>
      </c>
      <c r="T154" s="152">
        <f>+[3]data1cf!S154</f>
        <v>24790.053591127195</v>
      </c>
      <c r="U154" s="152">
        <f>+[3]data1cf!T154</f>
        <v>24548.141789702509</v>
      </c>
      <c r="V154" s="152">
        <f>+[3]data1cf!U154</f>
        <v>46363.458131020569</v>
      </c>
      <c r="W154" s="152">
        <f>+[3]data1cf!V154</f>
        <v>0</v>
      </c>
      <c r="X154" s="152">
        <f>+[3]data1cf!W154</f>
        <v>0</v>
      </c>
      <c r="Y154" s="152">
        <f>+[3]data1cf!X154</f>
        <v>0</v>
      </c>
      <c r="Z154" s="152">
        <f>+[3]data1cf!Y154</f>
        <v>0</v>
      </c>
      <c r="AA154" s="152">
        <f>+[3]data1cf!Z154</f>
        <v>0</v>
      </c>
      <c r="AB154" s="152">
        <f>+[3]data1cf!AA154</f>
        <v>0</v>
      </c>
      <c r="AC154" s="152">
        <f>+[3]data1cf!AB154</f>
        <v>0</v>
      </c>
      <c r="AD154" s="152">
        <f>+[3]data1cf!AC154</f>
        <v>0</v>
      </c>
      <c r="AE154" s="152">
        <f>+[3]data1cf!AD154</f>
        <v>0</v>
      </c>
      <c r="AF154" s="152">
        <f>+[3]data1cf!AE154</f>
        <v>0</v>
      </c>
      <c r="AG154" s="152"/>
      <c r="AH154" s="153">
        <f t="shared" si="16"/>
        <v>79112.373068130968</v>
      </c>
      <c r="AI154" s="153">
        <f t="shared" si="18"/>
        <v>165197.77177853699</v>
      </c>
      <c r="AJ154" s="154">
        <f t="shared" si="19"/>
        <v>164760.48090334141</v>
      </c>
      <c r="AK154" s="155">
        <f t="shared" si="17"/>
        <v>0.1605209767818451</v>
      </c>
      <c r="AL154" s="156">
        <f t="shared" si="21"/>
        <v>0.98362242535175382</v>
      </c>
    </row>
    <row r="155" spans="1:38" x14ac:dyDescent="0.25">
      <c r="A155" s="148"/>
      <c r="B155" s="152">
        <f>+[3]data1cf!A155</f>
        <v>-188739.79782643705</v>
      </c>
      <c r="C155" s="152">
        <f>+[3]data1cf!B155</f>
        <v>6903.3365285915206</v>
      </c>
      <c r="D155" s="152">
        <f>+[3]data1cf!C155</f>
        <v>47700.320995761635</v>
      </c>
      <c r="E155" s="152">
        <f>+[3]data1cf!D155</f>
        <v>49509.303809024772</v>
      </c>
      <c r="F155" s="152">
        <f>+[3]data1cf!E155</f>
        <v>28470.264372823091</v>
      </c>
      <c r="G155" s="152">
        <f>+[3]data1cf!F155</f>
        <v>28213.693055807453</v>
      </c>
      <c r="H155" s="152">
        <f>+[3]data1cf!G155</f>
        <v>27272.92152362768</v>
      </c>
      <c r="I155" s="152">
        <f>+[3]data1cf!H155</f>
        <v>26693.20723607808</v>
      </c>
      <c r="J155" s="152">
        <f>+[3]data1cf!I155</f>
        <v>27492.34266852407</v>
      </c>
      <c r="K155" s="152">
        <f>+[3]data1cf!J155</f>
        <v>27916.944460854524</v>
      </c>
      <c r="L155" s="152">
        <f>+[3]data1cf!K155</f>
        <v>28417.598332599191</v>
      </c>
      <c r="M155" s="152">
        <f>+[3]data1cf!L155</f>
        <v>29030.954637461473</v>
      </c>
      <c r="N155" s="152">
        <f>+[3]data1cf!M155</f>
        <v>29685.205257669957</v>
      </c>
      <c r="O155" s="152">
        <f>+[3]data1cf!N155</f>
        <v>30063.514806149236</v>
      </c>
      <c r="P155" s="152">
        <f>+[3]data1cf!O155</f>
        <v>39064.88169569942</v>
      </c>
      <c r="Q155" s="152">
        <f>+[3]data1cf!P155</f>
        <v>47795.971577065466</v>
      </c>
      <c r="R155" s="152">
        <f>+[3]data1cf!Q155</f>
        <v>36954.548130558527</v>
      </c>
      <c r="S155" s="152">
        <f>+[3]data1cf!R155</f>
        <v>25679.315344653762</v>
      </c>
      <c r="T155" s="152">
        <f>+[3]data1cf!S155</f>
        <v>25427.073797837336</v>
      </c>
      <c r="U155" s="152">
        <f>+[3]data1cf!T155</f>
        <v>25149.79441143226</v>
      </c>
      <c r="V155" s="152">
        <f>+[3]data1cf!U155</f>
        <v>48572.313337075699</v>
      </c>
      <c r="W155" s="152">
        <f>+[3]data1cf!V155</f>
        <v>0</v>
      </c>
      <c r="X155" s="152">
        <f>+[3]data1cf!W155</f>
        <v>0</v>
      </c>
      <c r="Y155" s="152">
        <f>+[3]data1cf!X155</f>
        <v>0</v>
      </c>
      <c r="Z155" s="152">
        <f>+[3]data1cf!Y155</f>
        <v>0</v>
      </c>
      <c r="AA155" s="152">
        <f>+[3]data1cf!Z155</f>
        <v>0</v>
      </c>
      <c r="AB155" s="152">
        <f>+[3]data1cf!AA155</f>
        <v>0</v>
      </c>
      <c r="AC155" s="152">
        <f>+[3]data1cf!AB155</f>
        <v>0</v>
      </c>
      <c r="AD155" s="152">
        <f>+[3]data1cf!AC155</f>
        <v>0</v>
      </c>
      <c r="AE155" s="152">
        <f>+[3]data1cf!AD155</f>
        <v>0</v>
      </c>
      <c r="AF155" s="152">
        <f>+[3]data1cf!AE155</f>
        <v>0</v>
      </c>
      <c r="AG155" s="152"/>
      <c r="AH155" s="153">
        <f t="shared" si="16"/>
        <v>74786.452028585132</v>
      </c>
      <c r="AI155" s="153">
        <f t="shared" si="18"/>
        <v>164838.54832926142</v>
      </c>
      <c r="AJ155" s="154">
        <f t="shared" si="19"/>
        <v>164381.37449476056</v>
      </c>
      <c r="AK155" s="155">
        <f t="shared" si="17"/>
        <v>0.1527893006801605</v>
      </c>
      <c r="AL155" s="156">
        <f t="shared" si="21"/>
        <v>0.98347533318767932</v>
      </c>
    </row>
    <row r="156" spans="1:38" x14ac:dyDescent="0.25">
      <c r="A156" s="148"/>
      <c r="B156" s="152">
        <f>+[3]data1cf!A156</f>
        <v>-186842.8557094897</v>
      </c>
      <c r="C156" s="152">
        <f>+[3]data1cf!B156</f>
        <v>8861.0516049020225</v>
      </c>
      <c r="D156" s="152">
        <f>+[3]data1cf!C156</f>
        <v>48802.409092182759</v>
      </c>
      <c r="E156" s="152">
        <f>+[3]data1cf!D156</f>
        <v>47888.816805634342</v>
      </c>
      <c r="F156" s="152">
        <f>+[3]data1cf!E156</f>
        <v>28164.434460278171</v>
      </c>
      <c r="G156" s="152">
        <f>+[3]data1cf!F156</f>
        <v>27929.458056383439</v>
      </c>
      <c r="H156" s="152">
        <f>+[3]data1cf!G156</f>
        <v>27015.683228200622</v>
      </c>
      <c r="I156" s="152">
        <f>+[3]data1cf!H156</f>
        <v>26458.638645964893</v>
      </c>
      <c r="J156" s="152">
        <f>+[3]data1cf!I156</f>
        <v>27266.65577440925</v>
      </c>
      <c r="K156" s="152">
        <f>+[3]data1cf!J156</f>
        <v>27703.029262849035</v>
      </c>
      <c r="L156" s="152">
        <f>+[3]data1cf!K156</f>
        <v>28214.856084004809</v>
      </c>
      <c r="M156" s="152">
        <f>+[3]data1cf!L156</f>
        <v>28838.078481607961</v>
      </c>
      <c r="N156" s="152">
        <f>+[3]data1cf!M156</f>
        <v>29501.827666485762</v>
      </c>
      <c r="O156" s="152">
        <f>+[3]data1cf!N156</f>
        <v>29891.695605210683</v>
      </c>
      <c r="P156" s="152">
        <f>+[3]data1cf!O156</f>
        <v>38817.985558290049</v>
      </c>
      <c r="Q156" s="152">
        <f>+[3]data1cf!P156</f>
        <v>47470.545967381542</v>
      </c>
      <c r="R156" s="152">
        <f>+[3]data1cf!Q156</f>
        <v>36741.865174332284</v>
      </c>
      <c r="S156" s="152">
        <f>+[3]data1cf!R156</f>
        <v>25582.037484789937</v>
      </c>
      <c r="T156" s="152">
        <f>+[3]data1cf!S156</f>
        <v>25334.90753477157</v>
      </c>
      <c r="U156" s="152">
        <f>+[3]data1cf!T156</f>
        <v>25062.745251571294</v>
      </c>
      <c r="V156" s="152">
        <f>+[3]data1cf!U156</f>
        <v>48252.728608285805</v>
      </c>
      <c r="W156" s="152">
        <f>+[3]data1cf!V156</f>
        <v>0</v>
      </c>
      <c r="X156" s="152">
        <f>+[3]data1cf!W156</f>
        <v>0</v>
      </c>
      <c r="Y156" s="152">
        <f>+[3]data1cf!X156</f>
        <v>0</v>
      </c>
      <c r="Z156" s="152">
        <f>+[3]data1cf!Y156</f>
        <v>0</v>
      </c>
      <c r="AA156" s="152">
        <f>+[3]data1cf!Z156</f>
        <v>0</v>
      </c>
      <c r="AB156" s="152">
        <f>+[3]data1cf!AA156</f>
        <v>0</v>
      </c>
      <c r="AC156" s="152">
        <f>+[3]data1cf!AB156</f>
        <v>0</v>
      </c>
      <c r="AD156" s="152">
        <f>+[3]data1cf!AC156</f>
        <v>0</v>
      </c>
      <c r="AE156" s="152">
        <f>+[3]data1cf!AD156</f>
        <v>0</v>
      </c>
      <c r="AF156" s="152">
        <f>+[3]data1cf!AE156</f>
        <v>0</v>
      </c>
      <c r="AG156" s="152"/>
      <c r="AH156" s="153">
        <f t="shared" si="16"/>
        <v>76769.708531845346</v>
      </c>
      <c r="AI156" s="153">
        <f t="shared" si="18"/>
        <v>166259.84240283485</v>
      </c>
      <c r="AJ156" s="154">
        <f t="shared" si="19"/>
        <v>165805.53232212758</v>
      </c>
      <c r="AK156" s="155">
        <f t="shared" si="17"/>
        <v>0.15511377453804021</v>
      </c>
      <c r="AL156" s="156">
        <f t="shared" si="21"/>
        <v>0.98404970038989437</v>
      </c>
    </row>
    <row r="157" spans="1:38" x14ac:dyDescent="0.25">
      <c r="A157" s="148"/>
      <c r="B157" s="152">
        <f>+[3]data1cf!A157</f>
        <v>-156703.3016117657</v>
      </c>
      <c r="C157" s="152">
        <f>+[3]data1cf!B157</f>
        <v>8763.0554570697495</v>
      </c>
      <c r="D157" s="152">
        <f>+[3]data1cf!C157</f>
        <v>39406.913440497752</v>
      </c>
      <c r="E157" s="152">
        <f>+[3]data1cf!D157</f>
        <v>42875.778217972926</v>
      </c>
      <c r="F157" s="152">
        <f>+[3]data1cf!E157</f>
        <v>23305.257624305174</v>
      </c>
      <c r="G157" s="152">
        <f>+[3]data1cf!F157</f>
        <v>23413.391875411267</v>
      </c>
      <c r="H157" s="152">
        <f>+[3]data1cf!G157</f>
        <v>22928.554026015903</v>
      </c>
      <c r="I157" s="152">
        <f>+[3]data1cf!H157</f>
        <v>22731.696928459387</v>
      </c>
      <c r="J157" s="152">
        <f>+[3]data1cf!I157</f>
        <v>23680.830833548564</v>
      </c>
      <c r="K157" s="152">
        <f>+[3]data1cf!J157</f>
        <v>24304.238849049194</v>
      </c>
      <c r="L157" s="152">
        <f>+[3]data1cf!K157</f>
        <v>24993.587013740376</v>
      </c>
      <c r="M157" s="152">
        <f>+[3]data1cf!L157</f>
        <v>25773.566770064004</v>
      </c>
      <c r="N157" s="152">
        <f>+[3]data1cf!M157</f>
        <v>26588.233845974319</v>
      </c>
      <c r="O157" s="152">
        <f>+[3]data1cf!N157</f>
        <v>27161.747202752638</v>
      </c>
      <c r="P157" s="152">
        <f>+[3]data1cf!O157</f>
        <v>34895.177675284096</v>
      </c>
      <c r="Q157" s="152">
        <f>+[3]data1cf!P157</f>
        <v>42300.023008232347</v>
      </c>
      <c r="R157" s="152">
        <f>+[3]data1cf!Q157</f>
        <v>33362.653227073723</v>
      </c>
      <c r="S157" s="152">
        <f>+[3]data1cf!R157</f>
        <v>24036.438758461401</v>
      </c>
      <c r="T157" s="152">
        <f>+[3]data1cf!S157</f>
        <v>23870.52438526116</v>
      </c>
      <c r="U157" s="152">
        <f>+[3]data1cf!T157</f>
        <v>23679.665167393177</v>
      </c>
      <c r="V157" s="152">
        <f>+[3]data1cf!U157</f>
        <v>43175.008452184265</v>
      </c>
      <c r="W157" s="152">
        <f>+[3]data1cf!V157</f>
        <v>0</v>
      </c>
      <c r="X157" s="152">
        <f>+[3]data1cf!W157</f>
        <v>0</v>
      </c>
      <c r="Y157" s="152">
        <f>+[3]data1cf!X157</f>
        <v>0</v>
      </c>
      <c r="Z157" s="152">
        <f>+[3]data1cf!Y157</f>
        <v>0</v>
      </c>
      <c r="AA157" s="152">
        <f>+[3]data1cf!Z157</f>
        <v>0</v>
      </c>
      <c r="AB157" s="152">
        <f>+[3]data1cf!AA157</f>
        <v>0</v>
      </c>
      <c r="AC157" s="152">
        <f>+[3]data1cf!AB157</f>
        <v>0</v>
      </c>
      <c r="AD157" s="152">
        <f>+[3]data1cf!AC157</f>
        <v>0</v>
      </c>
      <c r="AE157" s="152">
        <f>+[3]data1cf!AD157</f>
        <v>0</v>
      </c>
      <c r="AF157" s="152">
        <f>+[3]data1cf!AE157</f>
        <v>0</v>
      </c>
      <c r="AG157" s="152"/>
      <c r="AH157" s="153">
        <f t="shared" si="16"/>
        <v>73257.344061202675</v>
      </c>
      <c r="AI157" s="153">
        <f t="shared" si="18"/>
        <v>152651.78907514969</v>
      </c>
      <c r="AJ157" s="154">
        <f t="shared" si="19"/>
        <v>152246.76720287112</v>
      </c>
      <c r="AK157" s="155">
        <f t="shared" si="17"/>
        <v>0.16109296679496765</v>
      </c>
      <c r="AL157" s="156">
        <f t="shared" si="21"/>
        <v>0.97761955009929613</v>
      </c>
    </row>
    <row r="158" spans="1:38" x14ac:dyDescent="0.25">
      <c r="A158" s="148"/>
      <c r="B158" s="152">
        <f>+[3]data1cf!A158</f>
        <v>-163355.52356961605</v>
      </c>
      <c r="C158" s="152">
        <f>+[3]data1cf!B158</f>
        <v>7963.5045104253295</v>
      </c>
      <c r="D158" s="152">
        <f>+[3]data1cf!C158</f>
        <v>41427.379148635417</v>
      </c>
      <c r="E158" s="152">
        <f>+[3]data1cf!D158</f>
        <v>43220.235301091452</v>
      </c>
      <c r="F158" s="152">
        <f>+[3]data1cf!E158</f>
        <v>24377.746047343084</v>
      </c>
      <c r="G158" s="152">
        <f>+[3]data1cf!F158</f>
        <v>24410.150968620255</v>
      </c>
      <c r="H158" s="152">
        <f>+[3]data1cf!G158</f>
        <v>23830.640716986425</v>
      </c>
      <c r="I158" s="152">
        <f>+[3]data1cf!H158</f>
        <v>23554.285193980271</v>
      </c>
      <c r="J158" s="152">
        <f>+[3]data1cf!I158</f>
        <v>24472.272648887265</v>
      </c>
      <c r="K158" s="152">
        <f>+[3]data1cf!J158</f>
        <v>25054.399523208493</v>
      </c>
      <c r="L158" s="152">
        <f>+[3]data1cf!K158</f>
        <v>25704.566239639797</v>
      </c>
      <c r="M158" s="152">
        <f>+[3]data1cf!L158</f>
        <v>26449.947450134081</v>
      </c>
      <c r="N158" s="152">
        <f>+[3]data1cf!M158</f>
        <v>27231.304832566202</v>
      </c>
      <c r="O158" s="152">
        <f>+[3]data1cf!N158</f>
        <v>27764.28507201733</v>
      </c>
      <c r="P158" s="152">
        <f>+[3]data1cf!O158</f>
        <v>35760.996348352412</v>
      </c>
      <c r="Q158" s="152">
        <f>+[3]data1cf!P158</f>
        <v>43441.229883785243</v>
      </c>
      <c r="R158" s="152">
        <f>+[3]data1cf!Q158</f>
        <v>34108.492659299503</v>
      </c>
      <c r="S158" s="152">
        <f>+[3]data1cf!R158</f>
        <v>24377.57405701204</v>
      </c>
      <c r="T158" s="152">
        <f>+[3]data1cf!S158</f>
        <v>24193.734267872394</v>
      </c>
      <c r="U158" s="152">
        <f>+[3]data1cf!T158</f>
        <v>23984.930324123896</v>
      </c>
      <c r="V158" s="152">
        <f>+[3]data1cf!U158</f>
        <v>44295.732448588038</v>
      </c>
      <c r="W158" s="152">
        <f>+[3]data1cf!V158</f>
        <v>0</v>
      </c>
      <c r="X158" s="152">
        <f>+[3]data1cf!W158</f>
        <v>0</v>
      </c>
      <c r="Y158" s="152">
        <f>+[3]data1cf!X158</f>
        <v>0</v>
      </c>
      <c r="Z158" s="152">
        <f>+[3]data1cf!Y158</f>
        <v>0</v>
      </c>
      <c r="AA158" s="152">
        <f>+[3]data1cf!Z158</f>
        <v>0</v>
      </c>
      <c r="AB158" s="152">
        <f>+[3]data1cf!AA158</f>
        <v>0</v>
      </c>
      <c r="AC158" s="152">
        <f>+[3]data1cf!AB158</f>
        <v>0</v>
      </c>
      <c r="AD158" s="152">
        <f>+[3]data1cf!AC158</f>
        <v>0</v>
      </c>
      <c r="AE158" s="152">
        <f>+[3]data1cf!AD158</f>
        <v>0</v>
      </c>
      <c r="AF158" s="152">
        <f>+[3]data1cf!AE158</f>
        <v>0</v>
      </c>
      <c r="AG158" s="152"/>
      <c r="AH158" s="153">
        <f t="shared" si="16"/>
        <v>72669.701001418987</v>
      </c>
      <c r="AI158" s="153">
        <f t="shared" si="18"/>
        <v>154178.58127447381</v>
      </c>
      <c r="AJ158" s="154">
        <f t="shared" si="19"/>
        <v>153763.10532736726</v>
      </c>
      <c r="AK158" s="155">
        <f t="shared" si="17"/>
        <v>0.15824394822120669</v>
      </c>
      <c r="AL158" s="156">
        <f t="shared" si="21"/>
        <v>0.97845410517394948</v>
      </c>
    </row>
    <row r="159" spans="1:38" x14ac:dyDescent="0.25">
      <c r="A159" s="148"/>
      <c r="B159" s="152">
        <f>+[3]data1cf!A159</f>
        <v>-192366.86717773665</v>
      </c>
      <c r="C159" s="152">
        <f>+[3]data1cf!B159</f>
        <v>8583.0650002906186</v>
      </c>
      <c r="D159" s="152">
        <f>+[3]data1cf!C159</f>
        <v>48961.256170692228</v>
      </c>
      <c r="E159" s="152">
        <f>+[3]data1cf!D159</f>
        <v>48322.052662033166</v>
      </c>
      <c r="F159" s="152">
        <f>+[3]data1cf!E159</f>
        <v>29055.02987124936</v>
      </c>
      <c r="G159" s="152">
        <f>+[3]data1cf!F159</f>
        <v>28757.167759525226</v>
      </c>
      <c r="H159" s="152">
        <f>+[3]data1cf!G159</f>
        <v>27764.776878089135</v>
      </c>
      <c r="I159" s="152">
        <f>+[3]data1cf!H159</f>
        <v>27141.716727420164</v>
      </c>
      <c r="J159" s="152">
        <f>+[3]data1cf!I159</f>
        <v>27923.869813880941</v>
      </c>
      <c r="K159" s="152">
        <f>+[3]data1cf!J159</f>
        <v>28325.963403252048</v>
      </c>
      <c r="L159" s="152">
        <f>+[3]data1cf!K159</f>
        <v>28805.25391234547</v>
      </c>
      <c r="M159" s="152">
        <f>+[3]data1cf!L159</f>
        <v>29399.745644441835</v>
      </c>
      <c r="N159" s="152">
        <f>+[3]data1cf!M159</f>
        <v>30035.834428036891</v>
      </c>
      <c r="O159" s="152">
        <f>+[3]data1cf!N159</f>
        <v>30392.043627414423</v>
      </c>
      <c r="P159" s="152">
        <f>+[3]data1cf!O159</f>
        <v>39536.962211467915</v>
      </c>
      <c r="Q159" s="152">
        <f>+[3]data1cf!P159</f>
        <v>48418.20524696364</v>
      </c>
      <c r="R159" s="152">
        <f>+[3]data1cf!Q159</f>
        <v>37361.210951305919</v>
      </c>
      <c r="S159" s="152">
        <f>+[3]data1cf!R159</f>
        <v>25865.316562571417</v>
      </c>
      <c r="T159" s="152">
        <f>+[3]data1cf!S159</f>
        <v>25603.301330033959</v>
      </c>
      <c r="U159" s="152">
        <f>+[3]data1cf!T159</f>
        <v>25316.237729321147</v>
      </c>
      <c r="V159" s="152">
        <f>+[3]data1cf!U159</f>
        <v>49183.378885456274</v>
      </c>
      <c r="W159" s="152">
        <f>+[3]data1cf!V159</f>
        <v>0</v>
      </c>
      <c r="X159" s="152">
        <f>+[3]data1cf!W159</f>
        <v>0</v>
      </c>
      <c r="Y159" s="152">
        <f>+[3]data1cf!X159</f>
        <v>0</v>
      </c>
      <c r="Z159" s="152">
        <f>+[3]data1cf!Y159</f>
        <v>0</v>
      </c>
      <c r="AA159" s="152">
        <f>+[3]data1cf!Z159</f>
        <v>0</v>
      </c>
      <c r="AB159" s="152">
        <f>+[3]data1cf!AA159</f>
        <v>0</v>
      </c>
      <c r="AC159" s="152">
        <f>+[3]data1cf!AB159</f>
        <v>0</v>
      </c>
      <c r="AD159" s="152">
        <f>+[3]data1cf!AC159</f>
        <v>0</v>
      </c>
      <c r="AE159" s="152">
        <f>+[3]data1cf!AD159</f>
        <v>0</v>
      </c>
      <c r="AF159" s="152">
        <f>+[3]data1cf!AE159</f>
        <v>0</v>
      </c>
      <c r="AG159" s="152"/>
      <c r="AH159" s="153">
        <f t="shared" si="16"/>
        <v>75488.164013393951</v>
      </c>
      <c r="AI159" s="153">
        <f t="shared" si="18"/>
        <v>166652.54785464637</v>
      </c>
      <c r="AJ159" s="154">
        <f t="shared" si="19"/>
        <v>166189.85632414964</v>
      </c>
      <c r="AK159" s="155">
        <f t="shared" si="17"/>
        <v>0.15257796645164493</v>
      </c>
      <c r="AL159" s="156">
        <f t="shared" si="21"/>
        <v>0.98420484876763092</v>
      </c>
    </row>
    <row r="160" spans="1:38" x14ac:dyDescent="0.25">
      <c r="A160" s="148"/>
      <c r="B160" s="152">
        <f>+[3]data1cf!A160</f>
        <v>-159570.66814824846</v>
      </c>
      <c r="C160" s="152">
        <f>+[3]data1cf!B160</f>
        <v>10275.621737988622</v>
      </c>
      <c r="D160" s="152">
        <f>+[3]data1cf!C160</f>
        <v>42320.348089174557</v>
      </c>
      <c r="E160" s="152">
        <f>+[3]data1cf!D160</f>
        <v>43616.754384703367</v>
      </c>
      <c r="F160" s="152">
        <f>+[3]data1cf!E160</f>
        <v>23767.541870752299</v>
      </c>
      <c r="G160" s="152">
        <f>+[3]data1cf!F160</f>
        <v>23843.033833679161</v>
      </c>
      <c r="H160" s="152">
        <f>+[3]data1cf!G160</f>
        <v>23317.38849472181</v>
      </c>
      <c r="I160" s="152">
        <f>+[3]data1cf!H160</f>
        <v>23086.264482098304</v>
      </c>
      <c r="J160" s="152">
        <f>+[3]data1cf!I160</f>
        <v>24021.973055088158</v>
      </c>
      <c r="K160" s="152">
        <f>+[3]data1cf!J160</f>
        <v>24627.587292275872</v>
      </c>
      <c r="L160" s="152">
        <f>+[3]data1cf!K160</f>
        <v>25300.046728012683</v>
      </c>
      <c r="M160" s="152">
        <f>+[3]data1cf!L160</f>
        <v>26065.113164673967</v>
      </c>
      <c r="N160" s="152">
        <f>+[3]data1cf!M160</f>
        <v>26865.422466441349</v>
      </c>
      <c r="O160" s="152">
        <f>+[3]data1cf!N160</f>
        <v>27421.464472296546</v>
      </c>
      <c r="P160" s="152">
        <f>+[3]data1cf!O160</f>
        <v>35268.379216896508</v>
      </c>
      <c r="Q160" s="152">
        <f>+[3]data1cf!P160</f>
        <v>42791.927581906901</v>
      </c>
      <c r="R160" s="152">
        <f>+[3]data1cf!Q160</f>
        <v>33684.139046865086</v>
      </c>
      <c r="S160" s="152">
        <f>+[3]data1cf!R160</f>
        <v>24183.481347490313</v>
      </c>
      <c r="T160" s="152">
        <f>+[3]data1cf!S160</f>
        <v>24009.840422448775</v>
      </c>
      <c r="U160" s="152">
        <f>+[3]data1cf!T160</f>
        <v>23811.246329403381</v>
      </c>
      <c r="V160" s="152">
        <f>+[3]data1cf!U160</f>
        <v>43658.084107849776</v>
      </c>
      <c r="W160" s="152">
        <f>+[3]data1cf!V160</f>
        <v>0</v>
      </c>
      <c r="X160" s="152">
        <f>+[3]data1cf!W160</f>
        <v>0</v>
      </c>
      <c r="Y160" s="152">
        <f>+[3]data1cf!X160</f>
        <v>0</v>
      </c>
      <c r="Z160" s="152">
        <f>+[3]data1cf!Y160</f>
        <v>0</v>
      </c>
      <c r="AA160" s="152">
        <f>+[3]data1cf!Z160</f>
        <v>0</v>
      </c>
      <c r="AB160" s="152">
        <f>+[3]data1cf!AA160</f>
        <v>0</v>
      </c>
      <c r="AC160" s="152">
        <f>+[3]data1cf!AB160</f>
        <v>0</v>
      </c>
      <c r="AD160" s="152">
        <f>+[3]data1cf!AC160</f>
        <v>0</v>
      </c>
      <c r="AE160" s="152">
        <f>+[3]data1cf!AD160</f>
        <v>0</v>
      </c>
      <c r="AF160" s="152">
        <f>+[3]data1cf!AE160</f>
        <v>0</v>
      </c>
      <c r="AG160" s="152"/>
      <c r="AH160" s="153">
        <f t="shared" si="16"/>
        <v>76825.058262155813</v>
      </c>
      <c r="AI160" s="153">
        <f t="shared" si="18"/>
        <v>157416.46067821363</v>
      </c>
      <c r="AJ160" s="154">
        <f t="shared" si="19"/>
        <v>157005.88632079164</v>
      </c>
      <c r="AK160" s="155">
        <f t="shared" si="17"/>
        <v>0.16383990645408633</v>
      </c>
      <c r="AL160" s="156">
        <f t="shared" si="21"/>
        <v>0.98012240699220687</v>
      </c>
    </row>
    <row r="161" spans="1:38" x14ac:dyDescent="0.25">
      <c r="A161" s="148"/>
      <c r="B161" s="152">
        <f>+[3]data1cf!A161</f>
        <v>-174315.84133563488</v>
      </c>
      <c r="C161" s="152">
        <f>+[3]data1cf!B161</f>
        <v>6186.6613466170529</v>
      </c>
      <c r="D161" s="152">
        <f>+[3]data1cf!C161</f>
        <v>45106.577350567735</v>
      </c>
      <c r="E161" s="152">
        <f>+[3]data1cf!D161</f>
        <v>44511.424663427082</v>
      </c>
      <c r="F161" s="152">
        <f>+[3]data1cf!E161</f>
        <v>26144.796814944391</v>
      </c>
      <c r="G161" s="152">
        <f>+[3]data1cf!F161</f>
        <v>26052.428761959061</v>
      </c>
      <c r="H161" s="152">
        <f>+[3]data1cf!G161</f>
        <v>25316.934597163709</v>
      </c>
      <c r="I161" s="152">
        <f>+[3]data1cf!H161</f>
        <v>24909.596071734013</v>
      </c>
      <c r="J161" s="152">
        <f>+[3]data1cf!I161</f>
        <v>25776.266088130498</v>
      </c>
      <c r="K161" s="152">
        <f>+[3]data1cf!J161</f>
        <v>26290.377429004984</v>
      </c>
      <c r="L161" s="152">
        <f>+[3]data1cf!K161</f>
        <v>26875.988102931944</v>
      </c>
      <c r="M161" s="152">
        <f>+[3]data1cf!L161</f>
        <v>27564.364141479207</v>
      </c>
      <c r="N161" s="152">
        <f>+[3]data1cf!M161</f>
        <v>28290.839887742361</v>
      </c>
      <c r="O161" s="152">
        <f>+[3]data1cf!N161</f>
        <v>28757.037050986881</v>
      </c>
      <c r="P161" s="152">
        <f>+[3]data1cf!O161</f>
        <v>37187.534405066282</v>
      </c>
      <c r="Q161" s="152">
        <f>+[3]data1cf!P161</f>
        <v>45321.502381016762</v>
      </c>
      <c r="R161" s="152">
        <f>+[3]data1cf!Q161</f>
        <v>35337.350810969278</v>
      </c>
      <c r="S161" s="152">
        <f>+[3]data1cf!R161</f>
        <v>24939.634568072986</v>
      </c>
      <c r="T161" s="152">
        <f>+[3]data1cf!S161</f>
        <v>24726.260548712431</v>
      </c>
      <c r="U161" s="152">
        <f>+[3]data1cf!T161</f>
        <v>24487.890559344887</v>
      </c>
      <c r="V161" s="152">
        <f>+[3]data1cf!U161</f>
        <v>46142.256994284369</v>
      </c>
      <c r="W161" s="152">
        <f>+[3]data1cf!V161</f>
        <v>0</v>
      </c>
      <c r="X161" s="152">
        <f>+[3]data1cf!W161</f>
        <v>0</v>
      </c>
      <c r="Y161" s="152">
        <f>+[3]data1cf!X161</f>
        <v>0</v>
      </c>
      <c r="Z161" s="152">
        <f>+[3]data1cf!Y161</f>
        <v>0</v>
      </c>
      <c r="AA161" s="152">
        <f>+[3]data1cf!Z161</f>
        <v>0</v>
      </c>
      <c r="AB161" s="152">
        <f>+[3]data1cf!AA161</f>
        <v>0</v>
      </c>
      <c r="AC161" s="152">
        <f>+[3]data1cf!AB161</f>
        <v>0</v>
      </c>
      <c r="AD161" s="152">
        <f>+[3]data1cf!AC161</f>
        <v>0</v>
      </c>
      <c r="AE161" s="152">
        <f>+[3]data1cf!AD161</f>
        <v>0</v>
      </c>
      <c r="AF161" s="152">
        <f>+[3]data1cf!AE161</f>
        <v>0</v>
      </c>
      <c r="AG161" s="152"/>
      <c r="AH161" s="153">
        <f t="shared" si="16"/>
        <v>72116.705881389527</v>
      </c>
      <c r="AI161" s="153">
        <f t="shared" si="18"/>
        <v>157189.27891928554</v>
      </c>
      <c r="AJ161" s="154">
        <f t="shared" si="19"/>
        <v>156756.2716158785</v>
      </c>
      <c r="AK161" s="155">
        <f t="shared" si="17"/>
        <v>0.15435370802879333</v>
      </c>
      <c r="AL161" s="156">
        <f t="shared" si="21"/>
        <v>0.98000968776963848</v>
      </c>
    </row>
    <row r="162" spans="1:38" x14ac:dyDescent="0.25">
      <c r="A162" s="148"/>
      <c r="B162" s="152">
        <f>+[3]data1cf!A162</f>
        <v>-151845.27601444942</v>
      </c>
      <c r="C162" s="152">
        <f>+[3]data1cf!B162</f>
        <v>7128.4355841076904</v>
      </c>
      <c r="D162" s="152">
        <f>+[3]data1cf!C162</f>
        <v>41244.435969822007</v>
      </c>
      <c r="E162" s="152">
        <f>+[3]data1cf!D162</f>
        <v>42128.796296249609</v>
      </c>
      <c r="F162" s="152">
        <f>+[3]data1cf!E162</f>
        <v>22522.034177319045</v>
      </c>
      <c r="G162" s="152">
        <f>+[3]data1cf!F162</f>
        <v>22685.472509544095</v>
      </c>
      <c r="H162" s="152">
        <f>+[3]data1cf!G162</f>
        <v>22269.772604785314</v>
      </c>
      <c r="I162" s="152">
        <f>+[3]data1cf!H162</f>
        <v>22130.972106697205</v>
      </c>
      <c r="J162" s="152">
        <f>+[3]data1cf!I162</f>
        <v>23102.851833138899</v>
      </c>
      <c r="K162" s="152">
        <f>+[3]data1cf!J162</f>
        <v>23756.406894514657</v>
      </c>
      <c r="L162" s="152">
        <f>+[3]data1cf!K162</f>
        <v>24474.368728411799</v>
      </c>
      <c r="M162" s="152">
        <f>+[3]data1cf!L162</f>
        <v>25279.615323745871</v>
      </c>
      <c r="N162" s="152">
        <f>+[3]data1cf!M162</f>
        <v>26118.608007637973</v>
      </c>
      <c r="O162" s="152">
        <f>+[3]data1cf!N162</f>
        <v>26721.722138828627</v>
      </c>
      <c r="P162" s="152">
        <f>+[3]data1cf!O162</f>
        <v>34262.882285405161</v>
      </c>
      <c r="Q162" s="152">
        <f>+[3]data1cf!P162</f>
        <v>41466.615426766024</v>
      </c>
      <c r="R162" s="152">
        <f>+[3]data1cf!Q162</f>
        <v>32817.977015696808</v>
      </c>
      <c r="S162" s="152">
        <f>+[3]data1cf!R162</f>
        <v>23787.3123728707</v>
      </c>
      <c r="T162" s="152">
        <f>+[3]data1cf!S162</f>
        <v>23634.488682757627</v>
      </c>
      <c r="U162" s="152">
        <f>+[3]data1cf!T162</f>
        <v>23456.734249759495</v>
      </c>
      <c r="V162" s="152">
        <f>+[3]data1cf!U162</f>
        <v>42356.559233779408</v>
      </c>
      <c r="W162" s="152">
        <f>+[3]data1cf!V162</f>
        <v>0</v>
      </c>
      <c r="X162" s="152">
        <f>+[3]data1cf!W162</f>
        <v>0</v>
      </c>
      <c r="Y162" s="152">
        <f>+[3]data1cf!X162</f>
        <v>0</v>
      </c>
      <c r="Z162" s="152">
        <f>+[3]data1cf!Y162</f>
        <v>0</v>
      </c>
      <c r="AA162" s="152">
        <f>+[3]data1cf!Z162</f>
        <v>0</v>
      </c>
      <c r="AB162" s="152">
        <f>+[3]data1cf!AA162</f>
        <v>0</v>
      </c>
      <c r="AC162" s="152">
        <f>+[3]data1cf!AB162</f>
        <v>0</v>
      </c>
      <c r="AD162" s="152">
        <f>+[3]data1cf!AC162</f>
        <v>0</v>
      </c>
      <c r="AE162" s="152">
        <f>+[3]data1cf!AD162</f>
        <v>0</v>
      </c>
      <c r="AF162" s="152">
        <f>+[3]data1cf!AE162</f>
        <v>0</v>
      </c>
      <c r="AG162" s="152"/>
      <c r="AH162" s="153">
        <f t="shared" si="16"/>
        <v>74034.863295148112</v>
      </c>
      <c r="AI162" s="153">
        <f t="shared" si="18"/>
        <v>151989.71623431923</v>
      </c>
      <c r="AJ162" s="154">
        <f t="shared" si="19"/>
        <v>151591.93920039703</v>
      </c>
      <c r="AK162" s="155">
        <f t="shared" si="17"/>
        <v>0.16360034346580507</v>
      </c>
      <c r="AL162" s="156">
        <f t="shared" si="21"/>
        <v>0.97724768091526559</v>
      </c>
    </row>
    <row r="163" spans="1:38" x14ac:dyDescent="0.25">
      <c r="A163" s="148"/>
      <c r="B163" s="152">
        <f>+[3]data1cf!A163</f>
        <v>-199198.43011829385</v>
      </c>
      <c r="C163" s="152">
        <f>+[3]data1cf!B163</f>
        <v>5898.8027488505468</v>
      </c>
      <c r="D163" s="152">
        <f>+[3]data1cf!C163</f>
        <v>47702.675133825149</v>
      </c>
      <c r="E163" s="152">
        <f>+[3]data1cf!D163</f>
        <v>48258.898963453597</v>
      </c>
      <c r="F163" s="152">
        <f>+[3]data1cf!E163</f>
        <v>30156.432111196787</v>
      </c>
      <c r="G163" s="152">
        <f>+[3]data1cf!F163</f>
        <v>29780.799040167229</v>
      </c>
      <c r="H163" s="152">
        <f>+[3]data1cf!G163</f>
        <v>28691.183430103083</v>
      </c>
      <c r="I163" s="152">
        <f>+[3]data1cf!H163</f>
        <v>27986.481611345589</v>
      </c>
      <c r="J163" s="152">
        <f>+[3]data1cf!I163</f>
        <v>28736.648553004881</v>
      </c>
      <c r="K163" s="152">
        <f>+[3]data1cf!J163</f>
        <v>29096.348079758973</v>
      </c>
      <c r="L163" s="152">
        <f>+[3]data1cf!K163</f>
        <v>29535.400825953642</v>
      </c>
      <c r="M163" s="152">
        <f>+[3]data1cf!L163</f>
        <v>30094.361250618655</v>
      </c>
      <c r="N163" s="152">
        <f>+[3]data1cf!M163</f>
        <v>30696.242326027175</v>
      </c>
      <c r="O163" s="152">
        <f>+[3]data1cf!N163</f>
        <v>31010.825653034175</v>
      </c>
      <c r="P163" s="152">
        <f>+[3]data1cf!O163</f>
        <v>40426.122975743943</v>
      </c>
      <c r="Q163" s="152">
        <f>+[3]data1cf!P163</f>
        <v>49590.178558728396</v>
      </c>
      <c r="R163" s="152">
        <f>+[3]data1cf!Q163</f>
        <v>38127.157887094239</v>
      </c>
      <c r="S163" s="152">
        <f>+[3]data1cf!R163</f>
        <v>26215.648718963821</v>
      </c>
      <c r="T163" s="152">
        <f>+[3]data1cf!S163</f>
        <v>25935.224809144936</v>
      </c>
      <c r="U163" s="152">
        <f>+[3]data1cf!T163</f>
        <v>25629.732700622277</v>
      </c>
      <c r="V163" s="152">
        <f>+[3]data1cf!U163</f>
        <v>50334.317108645162</v>
      </c>
      <c r="W163" s="152">
        <f>+[3]data1cf!V163</f>
        <v>0</v>
      </c>
      <c r="X163" s="152">
        <f>+[3]data1cf!W163</f>
        <v>0</v>
      </c>
      <c r="Y163" s="152">
        <f>+[3]data1cf!X163</f>
        <v>0</v>
      </c>
      <c r="Z163" s="152">
        <f>+[3]data1cf!Y163</f>
        <v>0</v>
      </c>
      <c r="AA163" s="152">
        <f>+[3]data1cf!Z163</f>
        <v>0</v>
      </c>
      <c r="AB163" s="152">
        <f>+[3]data1cf!AA163</f>
        <v>0</v>
      </c>
      <c r="AC163" s="152">
        <f>+[3]data1cf!AB163</f>
        <v>0</v>
      </c>
      <c r="AD163" s="152">
        <f>+[3]data1cf!AC163</f>
        <v>0</v>
      </c>
      <c r="AE163" s="152">
        <f>+[3]data1cf!AD163</f>
        <v>0</v>
      </c>
      <c r="AF163" s="152">
        <f>+[3]data1cf!AE163</f>
        <v>0</v>
      </c>
      <c r="AG163" s="152"/>
      <c r="AH163" s="153">
        <f t="shared" si="16"/>
        <v>70123.507196939725</v>
      </c>
      <c r="AI163" s="153">
        <f t="shared" si="18"/>
        <v>163095.96419984501</v>
      </c>
      <c r="AJ163" s="154">
        <f t="shared" si="19"/>
        <v>162623.86616712899</v>
      </c>
      <c r="AK163" s="155">
        <f t="shared" si="17"/>
        <v>0.14658740162849426</v>
      </c>
      <c r="AL163" s="156">
        <f t="shared" ref="AL163:AL178" si="22">1-EXP(-(1/0.25)*(AI163/ABS($AI$1010)))</f>
        <v>0.9827428270968398</v>
      </c>
    </row>
    <row r="164" spans="1:38" x14ac:dyDescent="0.25">
      <c r="A164" s="148"/>
      <c r="B164" s="152">
        <f>+[3]data1cf!A164</f>
        <v>-188578.19402835221</v>
      </c>
      <c r="C164" s="152">
        <f>+[3]data1cf!B164</f>
        <v>5911.753757959581</v>
      </c>
      <c r="D164" s="152">
        <f>+[3]data1cf!C164</f>
        <v>45476.629227501675</v>
      </c>
      <c r="E164" s="152">
        <f>+[3]data1cf!D164</f>
        <v>46174.402355657687</v>
      </c>
      <c r="F164" s="152">
        <f>+[3]data1cf!E164</f>
        <v>28444.21019067704</v>
      </c>
      <c r="G164" s="152">
        <f>+[3]data1cf!F164</f>
        <v>28189.478581867945</v>
      </c>
      <c r="H164" s="152">
        <f>+[3]data1cf!G164</f>
        <v>27251.006945854046</v>
      </c>
      <c r="I164" s="152">
        <f>+[3]data1cf!H164</f>
        <v>26673.223929927372</v>
      </c>
      <c r="J164" s="152">
        <f>+[3]data1cf!I164</f>
        <v>27473.116009501995</v>
      </c>
      <c r="K164" s="152">
        <f>+[3]data1cf!J164</f>
        <v>27898.720653097305</v>
      </c>
      <c r="L164" s="152">
        <f>+[3]data1cf!K164</f>
        <v>28400.326367834285</v>
      </c>
      <c r="M164" s="152">
        <f>+[3]data1cf!L164</f>
        <v>29014.523182296085</v>
      </c>
      <c r="N164" s="152">
        <f>+[3]data1cf!M164</f>
        <v>29669.583001748644</v>
      </c>
      <c r="O164" s="152">
        <f>+[3]data1cf!N164</f>
        <v>30048.877229595062</v>
      </c>
      <c r="P164" s="152">
        <f>+[3]data1cf!O164</f>
        <v>39043.848184354312</v>
      </c>
      <c r="Q164" s="152">
        <f>+[3]data1cf!P164</f>
        <v>47768.248003399654</v>
      </c>
      <c r="R164" s="152">
        <f>+[3]data1cf!Q164</f>
        <v>36936.429299621675</v>
      </c>
      <c r="S164" s="152">
        <f>+[3]data1cf!R164</f>
        <v>25671.028074587332</v>
      </c>
      <c r="T164" s="152">
        <f>+[3]data1cf!S164</f>
        <v>25419.22199359216</v>
      </c>
      <c r="U164" s="152">
        <f>+[3]data1cf!T164</f>
        <v>25142.378542108767</v>
      </c>
      <c r="V164" s="152">
        <f>+[3]data1cf!U164</f>
        <v>48545.087358211516</v>
      </c>
      <c r="W164" s="152">
        <f>+[3]data1cf!V164</f>
        <v>0</v>
      </c>
      <c r="X164" s="152">
        <f>+[3]data1cf!W164</f>
        <v>0</v>
      </c>
      <c r="Y164" s="152">
        <f>+[3]data1cf!X164</f>
        <v>0</v>
      </c>
      <c r="Z164" s="152">
        <f>+[3]data1cf!Y164</f>
        <v>0</v>
      </c>
      <c r="AA164" s="152">
        <f>+[3]data1cf!Z164</f>
        <v>0</v>
      </c>
      <c r="AB164" s="152">
        <f>+[3]data1cf!AA164</f>
        <v>0</v>
      </c>
      <c r="AC164" s="152">
        <f>+[3]data1cf!AB164</f>
        <v>0</v>
      </c>
      <c r="AD164" s="152">
        <f>+[3]data1cf!AC164</f>
        <v>0</v>
      </c>
      <c r="AE164" s="152">
        <f>+[3]data1cf!AD164</f>
        <v>0</v>
      </c>
      <c r="AF164" s="152">
        <f>+[3]data1cf!AE164</f>
        <v>0</v>
      </c>
      <c r="AG164" s="152"/>
      <c r="AH164" s="153">
        <f t="shared" si="16"/>
        <v>69586.282089353044</v>
      </c>
      <c r="AI164" s="153">
        <f t="shared" si="18"/>
        <v>159051.29650866086</v>
      </c>
      <c r="AJ164" s="154">
        <f t="shared" si="19"/>
        <v>158596.38771240853</v>
      </c>
      <c r="AK164" s="155">
        <f t="shared" si="17"/>
        <v>0.14851211905479431</v>
      </c>
      <c r="AL164" s="156">
        <f t="shared" si="22"/>
        <v>0.98091502523698115</v>
      </c>
    </row>
    <row r="165" spans="1:38" x14ac:dyDescent="0.25">
      <c r="A165" s="148"/>
      <c r="B165" s="152">
        <f>+[3]data1cf!A165</f>
        <v>-193735.31818344278</v>
      </c>
      <c r="C165" s="152">
        <f>+[3]data1cf!B165</f>
        <v>8602.7321218996512</v>
      </c>
      <c r="D165" s="152">
        <f>+[3]data1cf!C165</f>
        <v>48816.946379925925</v>
      </c>
      <c r="E165" s="152">
        <f>+[3]data1cf!D165</f>
        <v>48504.489226831021</v>
      </c>
      <c r="F165" s="152">
        <f>+[3]data1cf!E165</f>
        <v>29275.655080452227</v>
      </c>
      <c r="G165" s="152">
        <f>+[3]data1cf!F165</f>
        <v>28962.214432981345</v>
      </c>
      <c r="H165" s="152">
        <f>+[3]data1cf!G165</f>
        <v>27950.348172509832</v>
      </c>
      <c r="I165" s="152">
        <f>+[3]data1cf!H165</f>
        <v>27310.934132727161</v>
      </c>
      <c r="J165" s="152">
        <f>+[3]data1cf!I165</f>
        <v>28086.679977916428</v>
      </c>
      <c r="K165" s="152">
        <f>+[3]data1cf!J165</f>
        <v>28480.281484563675</v>
      </c>
      <c r="L165" s="152">
        <f>+[3]data1cf!K165</f>
        <v>28951.511845842346</v>
      </c>
      <c r="M165" s="152">
        <f>+[3]data1cf!L165</f>
        <v>29538.8861944335</v>
      </c>
      <c r="N165" s="152">
        <f>+[3]data1cf!M165</f>
        <v>30168.122728685543</v>
      </c>
      <c r="O165" s="152">
        <f>+[3]data1cf!N165</f>
        <v>30515.99372384767</v>
      </c>
      <c r="P165" s="152">
        <f>+[3]data1cf!O165</f>
        <v>39715.072689654982</v>
      </c>
      <c r="Q165" s="152">
        <f>+[3]data1cf!P165</f>
        <v>48652.966760705072</v>
      </c>
      <c r="R165" s="152">
        <f>+[3]data1cf!Q165</f>
        <v>37514.640095371062</v>
      </c>
      <c r="S165" s="152">
        <f>+[3]data1cf!R165</f>
        <v>25935.492654911875</v>
      </c>
      <c r="T165" s="152">
        <f>+[3]data1cf!S165</f>
        <v>25669.789924629222</v>
      </c>
      <c r="U165" s="152">
        <f>+[3]data1cf!T165</f>
        <v>25379.034853858131</v>
      </c>
      <c r="V165" s="152">
        <f>+[3]data1cf!U165</f>
        <v>49413.926797074149</v>
      </c>
      <c r="W165" s="152">
        <f>+[3]data1cf!V165</f>
        <v>0</v>
      </c>
      <c r="X165" s="152">
        <f>+[3]data1cf!W165</f>
        <v>0</v>
      </c>
      <c r="Y165" s="152">
        <f>+[3]data1cf!X165</f>
        <v>0</v>
      </c>
      <c r="Z165" s="152">
        <f>+[3]data1cf!Y165</f>
        <v>0</v>
      </c>
      <c r="AA165" s="152">
        <f>+[3]data1cf!Z165</f>
        <v>0</v>
      </c>
      <c r="AB165" s="152">
        <f>+[3]data1cf!AA165</f>
        <v>0</v>
      </c>
      <c r="AC165" s="152">
        <f>+[3]data1cf!AB165</f>
        <v>0</v>
      </c>
      <c r="AD165" s="152">
        <f>+[3]data1cf!AC165</f>
        <v>0</v>
      </c>
      <c r="AE165" s="152">
        <f>+[3]data1cf!AD165</f>
        <v>0</v>
      </c>
      <c r="AF165" s="152">
        <f>+[3]data1cf!AE165</f>
        <v>0</v>
      </c>
      <c r="AG165" s="152"/>
      <c r="AH165" s="153">
        <f t="shared" si="16"/>
        <v>75155.845629051066</v>
      </c>
      <c r="AI165" s="153">
        <f t="shared" si="18"/>
        <v>166732.58218037884</v>
      </c>
      <c r="AJ165" s="154">
        <f t="shared" si="19"/>
        <v>166267.82256110481</v>
      </c>
      <c r="AK165" s="155">
        <f t="shared" si="17"/>
        <v>0.15196207165718079</v>
      </c>
      <c r="AL165" s="156">
        <f t="shared" si="22"/>
        <v>0.98423628278124486</v>
      </c>
    </row>
    <row r="166" spans="1:38" x14ac:dyDescent="0.25">
      <c r="A166" s="148"/>
      <c r="B166" s="152">
        <f>+[3]data1cf!A166</f>
        <v>-181932.19827167451</v>
      </c>
      <c r="C166" s="152">
        <f>+[3]data1cf!B166</f>
        <v>2811.3738613678579</v>
      </c>
      <c r="D166" s="152">
        <f>+[3]data1cf!C166</f>
        <v>45254.877946806911</v>
      </c>
      <c r="E166" s="152">
        <f>+[3]data1cf!D166</f>
        <v>46896.579903212507</v>
      </c>
      <c r="F166" s="152">
        <f>+[3]data1cf!E166</f>
        <v>27372.725571889641</v>
      </c>
      <c r="G166" s="152">
        <f>+[3]data1cf!F166</f>
        <v>27193.652413428426</v>
      </c>
      <c r="H166" s="152">
        <f>+[3]data1cf!G166</f>
        <v>26349.764570248764</v>
      </c>
      <c r="I166" s="152">
        <f>+[3]data1cf!H166</f>
        <v>25851.405572574702</v>
      </c>
      <c r="J166" s="152">
        <f>+[3]data1cf!I166</f>
        <v>26682.414950558799</v>
      </c>
      <c r="K166" s="152">
        <f>+[3]data1cf!J166</f>
        <v>27149.262097914019</v>
      </c>
      <c r="L166" s="152">
        <f>+[3]data1cf!K166</f>
        <v>27690.012588715952</v>
      </c>
      <c r="M166" s="152">
        <f>+[3]data1cf!L166</f>
        <v>28338.775566217373</v>
      </c>
      <c r="N166" s="152">
        <f>+[3]data1cf!M166</f>
        <v>29027.113902669742</v>
      </c>
      <c r="O166" s="152">
        <f>+[3]data1cf!N166</f>
        <v>29446.903310543079</v>
      </c>
      <c r="P166" s="152">
        <f>+[3]data1cf!O166</f>
        <v>38178.839881305452</v>
      </c>
      <c r="Q166" s="152">
        <f>+[3]data1cf!P166</f>
        <v>46628.109249691064</v>
      </c>
      <c r="R166" s="152">
        <f>+[3]data1cf!Q166</f>
        <v>36191.287941870425</v>
      </c>
      <c r="S166" s="152">
        <f>+[3]data1cf!R166</f>
        <v>25330.212064390231</v>
      </c>
      <c r="T166" s="152">
        <f>+[3]data1cf!S166</f>
        <v>25096.314621895785</v>
      </c>
      <c r="U166" s="152">
        <f>+[3]data1cf!T166</f>
        <v>24837.399100780865</v>
      </c>
      <c r="V166" s="152">
        <f>+[3]data1cf!U166</f>
        <v>47425.412312535074</v>
      </c>
      <c r="W166" s="152">
        <f>+[3]data1cf!V166</f>
        <v>0</v>
      </c>
      <c r="X166" s="152">
        <f>+[3]data1cf!W166</f>
        <v>0</v>
      </c>
      <c r="Y166" s="152">
        <f>+[3]data1cf!X166</f>
        <v>0</v>
      </c>
      <c r="Z166" s="152">
        <f>+[3]data1cf!Y166</f>
        <v>0</v>
      </c>
      <c r="AA166" s="152">
        <f>+[3]data1cf!Z166</f>
        <v>0</v>
      </c>
      <c r="AB166" s="152">
        <f>+[3]data1cf!AA166</f>
        <v>0</v>
      </c>
      <c r="AC166" s="152">
        <f>+[3]data1cf!AB166</f>
        <v>0</v>
      </c>
      <c r="AD166" s="152">
        <f>+[3]data1cf!AC166</f>
        <v>0</v>
      </c>
      <c r="AE166" s="152">
        <f>+[3]data1cf!AD166</f>
        <v>0</v>
      </c>
      <c r="AF166" s="152">
        <f>+[3]data1cf!AE166</f>
        <v>0</v>
      </c>
      <c r="AG166" s="152"/>
      <c r="AH166" s="153">
        <f t="shared" si="16"/>
        <v>68914.181041596792</v>
      </c>
      <c r="AI166" s="153">
        <f t="shared" si="18"/>
        <v>156348.21021569901</v>
      </c>
      <c r="AJ166" s="154">
        <f t="shared" si="19"/>
        <v>155903.40734469157</v>
      </c>
      <c r="AK166" s="155">
        <f t="shared" si="17"/>
        <v>0.14936466813087465</v>
      </c>
      <c r="AL166" s="156">
        <f t="shared" si="22"/>
        <v>0.9795867883156002</v>
      </c>
    </row>
    <row r="167" spans="1:38" x14ac:dyDescent="0.25">
      <c r="A167" s="148"/>
      <c r="B167" s="152">
        <f>+[3]data1cf!A167</f>
        <v>-159673.25364911591</v>
      </c>
      <c r="C167" s="152">
        <f>+[3]data1cf!B167</f>
        <v>8205.9606782755582</v>
      </c>
      <c r="D167" s="152">
        <f>+[3]data1cf!C167</f>
        <v>42177.123287330207</v>
      </c>
      <c r="E167" s="152">
        <f>+[3]data1cf!D167</f>
        <v>43609.672880766011</v>
      </c>
      <c r="F167" s="152">
        <f>+[3]data1cf!E167</f>
        <v>23784.080970431984</v>
      </c>
      <c r="G167" s="152">
        <f>+[3]data1cf!F167</f>
        <v>23858.405093307621</v>
      </c>
      <c r="H167" s="152">
        <f>+[3]data1cf!G167</f>
        <v>23331.299788663295</v>
      </c>
      <c r="I167" s="152">
        <f>+[3]data1cf!H167</f>
        <v>23098.949811866405</v>
      </c>
      <c r="J167" s="152">
        <f>+[3]data1cf!I167</f>
        <v>24034.178068021989</v>
      </c>
      <c r="K167" s="152">
        <f>+[3]data1cf!J167</f>
        <v>24639.155698889066</v>
      </c>
      <c r="L167" s="152">
        <f>+[3]data1cf!K167</f>
        <v>25311.010908170472</v>
      </c>
      <c r="M167" s="152">
        <f>+[3]data1cf!L167</f>
        <v>26075.543792407319</v>
      </c>
      <c r="N167" s="152">
        <f>+[3]data1cf!M167</f>
        <v>26875.339417449737</v>
      </c>
      <c r="O167" s="152">
        <f>+[3]data1cf!N167</f>
        <v>27430.756352438613</v>
      </c>
      <c r="P167" s="152">
        <f>+[3]data1cf!O167</f>
        <v>35281.731213086721</v>
      </c>
      <c r="Q167" s="152">
        <f>+[3]data1cf!P167</f>
        <v>42809.526405226941</v>
      </c>
      <c r="R167" s="152">
        <f>+[3]data1cf!Q167</f>
        <v>33695.640814576182</v>
      </c>
      <c r="S167" s="152">
        <f>+[3]data1cf!R167</f>
        <v>24188.742076264447</v>
      </c>
      <c r="T167" s="152">
        <f>+[3]data1cf!S167</f>
        <v>24014.824719109849</v>
      </c>
      <c r="U167" s="152">
        <f>+[3]data1cf!T167</f>
        <v>23815.953896168205</v>
      </c>
      <c r="V167" s="152">
        <f>+[3]data1cf!U167</f>
        <v>43675.367059806566</v>
      </c>
      <c r="W167" s="152">
        <f>+[3]data1cf!V167</f>
        <v>0</v>
      </c>
      <c r="X167" s="152">
        <f>+[3]data1cf!W167</f>
        <v>0</v>
      </c>
      <c r="Y167" s="152">
        <f>+[3]data1cf!X167</f>
        <v>0</v>
      </c>
      <c r="Z167" s="152">
        <f>+[3]data1cf!Y167</f>
        <v>0</v>
      </c>
      <c r="AA167" s="152">
        <f>+[3]data1cf!Z167</f>
        <v>0</v>
      </c>
      <c r="AB167" s="152">
        <f>+[3]data1cf!AA167</f>
        <v>0</v>
      </c>
      <c r="AC167" s="152">
        <f>+[3]data1cf!AB167</f>
        <v>0</v>
      </c>
      <c r="AD167" s="152">
        <f>+[3]data1cf!AC167</f>
        <v>0</v>
      </c>
      <c r="AE167" s="152">
        <f>+[3]data1cf!AD167</f>
        <v>0</v>
      </c>
      <c r="AF167" s="152">
        <f>+[3]data1cf!AE167</f>
        <v>0</v>
      </c>
      <c r="AG167" s="152"/>
      <c r="AH167" s="153">
        <f t="shared" si="16"/>
        <v>74792.305757723007</v>
      </c>
      <c r="AI167" s="153">
        <f t="shared" si="18"/>
        <v>155318.7282656203</v>
      </c>
      <c r="AJ167" s="154">
        <f t="shared" si="19"/>
        <v>154908.33897172398</v>
      </c>
      <c r="AK167" s="155">
        <f t="shared" si="17"/>
        <v>0.16159206032752996</v>
      </c>
      <c r="AL167" s="156">
        <f t="shared" si="22"/>
        <v>0.97905695598819031</v>
      </c>
    </row>
    <row r="168" spans="1:38" x14ac:dyDescent="0.25">
      <c r="A168" s="148"/>
      <c r="B168" s="152">
        <f>+[3]data1cf!A168</f>
        <v>-179706.9054955075</v>
      </c>
      <c r="C168" s="152">
        <f>+[3]data1cf!B168</f>
        <v>7991.3367288933805</v>
      </c>
      <c r="D168" s="152">
        <f>+[3]data1cf!C168</f>
        <v>45914.171055927261</v>
      </c>
      <c r="E168" s="152">
        <f>+[3]data1cf!D168</f>
        <v>47647.371626563428</v>
      </c>
      <c r="F168" s="152">
        <f>+[3]data1cf!E168</f>
        <v>27013.958117130845</v>
      </c>
      <c r="G168" s="152">
        <f>+[3]data1cf!F168</f>
        <v>26860.21783716941</v>
      </c>
      <c r="H168" s="152">
        <f>+[3]data1cf!G168</f>
        <v>26047.999684829621</v>
      </c>
      <c r="I168" s="152">
        <f>+[3]data1cf!H168</f>
        <v>25576.234398699016</v>
      </c>
      <c r="J168" s="152">
        <f>+[3]data1cf!I168</f>
        <v>26417.662847338419</v>
      </c>
      <c r="K168" s="152">
        <f>+[3]data1cf!J168</f>
        <v>26898.319309211365</v>
      </c>
      <c r="L168" s="152">
        <f>+[3]data1cf!K168</f>
        <v>27452.176727942824</v>
      </c>
      <c r="M168" s="152">
        <f>+[3]data1cf!L168</f>
        <v>28112.513566717818</v>
      </c>
      <c r="N168" s="152">
        <f>+[3]data1cf!M168</f>
        <v>28811.994619204313</v>
      </c>
      <c r="O168" s="152">
        <f>+[3]data1cf!N168</f>
        <v>29245.343113613817</v>
      </c>
      <c r="P168" s="152">
        <f>+[3]data1cf!O168</f>
        <v>37889.207326821124</v>
      </c>
      <c r="Q168" s="152">
        <f>+[3]data1cf!P168</f>
        <v>46246.35418613923</v>
      </c>
      <c r="R168" s="152">
        <f>+[3]data1cf!Q168</f>
        <v>35941.790689489375</v>
      </c>
      <c r="S168" s="152">
        <f>+[3]data1cf!R168</f>
        <v>25216.095920886524</v>
      </c>
      <c r="T168" s="152">
        <f>+[3]data1cf!S168</f>
        <v>24988.194865592108</v>
      </c>
      <c r="U168" s="152">
        <f>+[3]data1cf!T168</f>
        <v>24735.282191214035</v>
      </c>
      <c r="V168" s="152">
        <f>+[3]data1cf!U168</f>
        <v>47050.5091555033</v>
      </c>
      <c r="W168" s="152">
        <f>+[3]data1cf!V168</f>
        <v>0</v>
      </c>
      <c r="X168" s="152">
        <f>+[3]data1cf!W168</f>
        <v>0</v>
      </c>
      <c r="Y168" s="152">
        <f>+[3]data1cf!X168</f>
        <v>0</v>
      </c>
      <c r="Z168" s="152">
        <f>+[3]data1cf!Y168</f>
        <v>0</v>
      </c>
      <c r="AA168" s="152">
        <f>+[3]data1cf!Z168</f>
        <v>0</v>
      </c>
      <c r="AB168" s="152">
        <f>+[3]data1cf!AA168</f>
        <v>0</v>
      </c>
      <c r="AC168" s="152">
        <f>+[3]data1cf!AB168</f>
        <v>0</v>
      </c>
      <c r="AD168" s="152">
        <f>+[3]data1cf!AC168</f>
        <v>0</v>
      </c>
      <c r="AE168" s="152">
        <f>+[3]data1cf!AD168</f>
        <v>0</v>
      </c>
      <c r="AF168" s="152">
        <f>+[3]data1cf!AE168</f>
        <v>0</v>
      </c>
      <c r="AG168" s="152"/>
      <c r="AH168" s="153">
        <f t="shared" si="16"/>
        <v>75330.312808557326</v>
      </c>
      <c r="AI168" s="153">
        <f t="shared" si="18"/>
        <v>162441.86574457248</v>
      </c>
      <c r="AJ168" s="154">
        <f t="shared" si="19"/>
        <v>161999.16306500818</v>
      </c>
      <c r="AK168" s="155">
        <f t="shared" si="17"/>
        <v>0.15575230717659</v>
      </c>
      <c r="AL168" s="156">
        <f t="shared" si="22"/>
        <v>0.98245956715547178</v>
      </c>
    </row>
    <row r="169" spans="1:38" x14ac:dyDescent="0.25">
      <c r="A169" s="148"/>
      <c r="B169" s="152">
        <f>+[3]data1cf!A169</f>
        <v>-186803.08595460537</v>
      </c>
      <c r="C169" s="152">
        <f>+[3]data1cf!B169</f>
        <v>6623.9639538652264</v>
      </c>
      <c r="D169" s="152">
        <f>+[3]data1cf!C169</f>
        <v>44193.401818037775</v>
      </c>
      <c r="E169" s="152">
        <f>+[3]data1cf!D169</f>
        <v>48377.837467714111</v>
      </c>
      <c r="F169" s="152">
        <f>+[3]data1cf!E169</f>
        <v>28158.022677572801</v>
      </c>
      <c r="G169" s="152">
        <f>+[3]data1cf!F169</f>
        <v>27923.499015168891</v>
      </c>
      <c r="H169" s="152">
        <f>+[3]data1cf!G169</f>
        <v>27010.29017805709</v>
      </c>
      <c r="I169" s="152">
        <f>+[3]data1cf!H169</f>
        <v>26453.720870536235</v>
      </c>
      <c r="J169" s="152">
        <f>+[3]data1cf!I169</f>
        <v>27261.924205438692</v>
      </c>
      <c r="K169" s="152">
        <f>+[3]data1cf!J169</f>
        <v>27698.544489742446</v>
      </c>
      <c r="L169" s="152">
        <f>+[3]data1cf!K169</f>
        <v>28210.60555392308</v>
      </c>
      <c r="M169" s="152">
        <f>+[3]data1cf!L169</f>
        <v>28834.034796050742</v>
      </c>
      <c r="N169" s="152">
        <f>+[3]data1cf!M169</f>
        <v>29497.983120156481</v>
      </c>
      <c r="O169" s="152">
        <f>+[3]data1cf!N169</f>
        <v>29888.093382747036</v>
      </c>
      <c r="P169" s="152">
        <f>+[3]data1cf!O169</f>
        <v>38812.809333470694</v>
      </c>
      <c r="Q169" s="152">
        <f>+[3]data1cf!P169</f>
        <v>47463.723357131792</v>
      </c>
      <c r="R169" s="152">
        <f>+[3]data1cf!Q169</f>
        <v>36737.406235410715</v>
      </c>
      <c r="S169" s="152">
        <f>+[3]data1cf!R169</f>
        <v>25579.998035822253</v>
      </c>
      <c r="T169" s="152">
        <f>+[3]data1cf!S169</f>
        <v>25332.975251409938</v>
      </c>
      <c r="U169" s="152">
        <f>+[3]data1cf!T169</f>
        <v>25060.920249258728</v>
      </c>
      <c r="V169" s="152">
        <f>+[3]data1cf!U169</f>
        <v>48246.028453222563</v>
      </c>
      <c r="W169" s="152">
        <f>+[3]data1cf!V169</f>
        <v>0</v>
      </c>
      <c r="X169" s="152">
        <f>+[3]data1cf!W169</f>
        <v>0</v>
      </c>
      <c r="Y169" s="152">
        <f>+[3]data1cf!X169</f>
        <v>0</v>
      </c>
      <c r="Z169" s="152">
        <f>+[3]data1cf!Y169</f>
        <v>0</v>
      </c>
      <c r="AA169" s="152">
        <f>+[3]data1cf!Z169</f>
        <v>0</v>
      </c>
      <c r="AB169" s="152">
        <f>+[3]data1cf!AA169</f>
        <v>0</v>
      </c>
      <c r="AC169" s="152">
        <f>+[3]data1cf!AB169</f>
        <v>0</v>
      </c>
      <c r="AD169" s="152">
        <f>+[3]data1cf!AC169</f>
        <v>0</v>
      </c>
      <c r="AE169" s="152">
        <f>+[3]data1cf!AD169</f>
        <v>0</v>
      </c>
      <c r="AF169" s="152">
        <f>+[3]data1cf!AE169</f>
        <v>0</v>
      </c>
      <c r="AG169" s="152"/>
      <c r="AH169" s="153">
        <f t="shared" si="16"/>
        <v>71305.897268147761</v>
      </c>
      <c r="AI169" s="153">
        <f t="shared" si="18"/>
        <v>160402.71903576303</v>
      </c>
      <c r="AJ169" s="154">
        <f t="shared" si="19"/>
        <v>159949.84849519827</v>
      </c>
      <c r="AK169" s="155">
        <f t="shared" si="17"/>
        <v>0.15033171772956855</v>
      </c>
      <c r="AL169" s="156">
        <f t="shared" si="22"/>
        <v>0.98154631855983165</v>
      </c>
    </row>
    <row r="170" spans="1:38" x14ac:dyDescent="0.25">
      <c r="A170" s="148"/>
      <c r="B170" s="152">
        <f>+[3]data1cf!A170</f>
        <v>-201478.09691341588</v>
      </c>
      <c r="C170" s="152">
        <f>+[3]data1cf!B170</f>
        <v>7224.0498149368941</v>
      </c>
      <c r="D170" s="152">
        <f>+[3]data1cf!C170</f>
        <v>49816.997837935123</v>
      </c>
      <c r="E170" s="152">
        <f>+[3]data1cf!D170</f>
        <v>52725.129037196311</v>
      </c>
      <c r="F170" s="152">
        <f>+[3]data1cf!E170</f>
        <v>30523.965885872778</v>
      </c>
      <c r="G170" s="152">
        <f>+[3]data1cf!F170</f>
        <v>30122.380938955641</v>
      </c>
      <c r="H170" s="152">
        <f>+[3]data1cf!G170</f>
        <v>29000.321803530343</v>
      </c>
      <c r="I170" s="152">
        <f>+[3]data1cf!H170</f>
        <v>28268.376467958442</v>
      </c>
      <c r="J170" s="152">
        <f>+[3]data1cf!I170</f>
        <v>29007.869753700099</v>
      </c>
      <c r="K170" s="152">
        <f>+[3]data1cf!J170</f>
        <v>29353.422541603759</v>
      </c>
      <c r="L170" s="152">
        <f>+[3]data1cf!K170</f>
        <v>29779.048098034189</v>
      </c>
      <c r="M170" s="152">
        <f>+[3]data1cf!L170</f>
        <v>30326.15185937866</v>
      </c>
      <c r="N170" s="152">
        <f>+[3]data1cf!M170</f>
        <v>30916.617951544235</v>
      </c>
      <c r="O170" s="152">
        <f>+[3]data1cf!N170</f>
        <v>31217.310881889949</v>
      </c>
      <c r="P170" s="152">
        <f>+[3]data1cf!O170</f>
        <v>40722.832570236686</v>
      </c>
      <c r="Q170" s="152">
        <f>+[3]data1cf!P170</f>
        <v>49981.261633984686</v>
      </c>
      <c r="R170" s="152">
        <f>+[3]data1cf!Q170</f>
        <v>38382.751491593728</v>
      </c>
      <c r="S170" s="152">
        <f>+[3]data1cf!R170</f>
        <v>26332.553238638131</v>
      </c>
      <c r="T170" s="152">
        <f>+[3]data1cf!S170</f>
        <v>26045.98642261979</v>
      </c>
      <c r="U170" s="152">
        <f>+[3]data1cf!T170</f>
        <v>25734.344790524803</v>
      </c>
      <c r="V170" s="152">
        <f>+[3]data1cf!U170</f>
        <v>50718.380854156014</v>
      </c>
      <c r="W170" s="152">
        <f>+[3]data1cf!V170</f>
        <v>0</v>
      </c>
      <c r="X170" s="152">
        <f>+[3]data1cf!W170</f>
        <v>0</v>
      </c>
      <c r="Y170" s="152">
        <f>+[3]data1cf!X170</f>
        <v>0</v>
      </c>
      <c r="Z170" s="152">
        <f>+[3]data1cf!Y170</f>
        <v>0</v>
      </c>
      <c r="AA170" s="152">
        <f>+[3]data1cf!Z170</f>
        <v>0</v>
      </c>
      <c r="AB170" s="152">
        <f>+[3]data1cf!AA170</f>
        <v>0</v>
      </c>
      <c r="AC170" s="152">
        <f>+[3]data1cf!AB170</f>
        <v>0</v>
      </c>
      <c r="AD170" s="152">
        <f>+[3]data1cf!AC170</f>
        <v>0</v>
      </c>
      <c r="AE170" s="152">
        <f>+[3]data1cf!AD170</f>
        <v>0</v>
      </c>
      <c r="AF170" s="152">
        <f>+[3]data1cf!AE170</f>
        <v>0</v>
      </c>
      <c r="AG170" s="152"/>
      <c r="AH170" s="153">
        <f t="shared" si="16"/>
        <v>75816.829006555461</v>
      </c>
      <c r="AI170" s="153">
        <f t="shared" si="18"/>
        <v>170120.6270966595</v>
      </c>
      <c r="AJ170" s="154">
        <f t="shared" si="19"/>
        <v>169642.66279631353</v>
      </c>
      <c r="AK170" s="155">
        <f t="shared" si="17"/>
        <v>0.15052917599678045</v>
      </c>
      <c r="AL170" s="156">
        <f t="shared" si="22"/>
        <v>0.98551112588492917</v>
      </c>
    </row>
    <row r="171" spans="1:38" x14ac:dyDescent="0.25">
      <c r="A171" s="148"/>
      <c r="B171" s="152">
        <f>+[3]data1cf!A171</f>
        <v>-201498.42407166935</v>
      </c>
      <c r="C171" s="152">
        <f>+[3]data1cf!B171</f>
        <v>8427.2214716711605</v>
      </c>
      <c r="D171" s="152">
        <f>+[3]data1cf!C171</f>
        <v>50433.777197589749</v>
      </c>
      <c r="E171" s="152">
        <f>+[3]data1cf!D171</f>
        <v>52225.169076446124</v>
      </c>
      <c r="F171" s="152">
        <f>+[3]data1cf!E171</f>
        <v>30527.243082881352</v>
      </c>
      <c r="G171" s="152">
        <f>+[3]data1cf!F171</f>
        <v>30125.426730265055</v>
      </c>
      <c r="H171" s="152">
        <f>+[3]data1cf!G171</f>
        <v>29003.078304898147</v>
      </c>
      <c r="I171" s="152">
        <f>+[3]data1cf!H171</f>
        <v>28270.890046422435</v>
      </c>
      <c r="J171" s="152">
        <f>+[3]data1cf!I171</f>
        <v>29010.288158126568</v>
      </c>
      <c r="K171" s="152">
        <f>+[3]data1cf!J171</f>
        <v>29355.714803472976</v>
      </c>
      <c r="L171" s="152">
        <f>+[3]data1cf!K171</f>
        <v>29781.220633366276</v>
      </c>
      <c r="M171" s="152">
        <f>+[3]data1cf!L171</f>
        <v>30328.218672123439</v>
      </c>
      <c r="N171" s="152">
        <f>+[3]data1cf!M171</f>
        <v>30918.582980040825</v>
      </c>
      <c r="O171" s="152">
        <f>+[3]data1cf!N171</f>
        <v>31219.152053561571</v>
      </c>
      <c r="P171" s="152">
        <f>+[3]data1cf!O171</f>
        <v>40725.478247620616</v>
      </c>
      <c r="Q171" s="152">
        <f>+[3]data1cf!P171</f>
        <v>49984.748813592712</v>
      </c>
      <c r="R171" s="152">
        <f>+[3]data1cf!Q171</f>
        <v>38385.030549067546</v>
      </c>
      <c r="S171" s="152">
        <f>+[3]data1cf!R171</f>
        <v>26333.595643904191</v>
      </c>
      <c r="T171" s="152">
        <f>+[3]data1cf!S171</f>
        <v>26046.974053290374</v>
      </c>
      <c r="U171" s="152">
        <f>+[3]data1cf!T171</f>
        <v>25735.277587594726</v>
      </c>
      <c r="V171" s="152">
        <f>+[3]data1cf!U171</f>
        <v>50721.805444341968</v>
      </c>
      <c r="W171" s="152">
        <f>+[3]data1cf!V171</f>
        <v>0</v>
      </c>
      <c r="X171" s="152">
        <f>+[3]data1cf!W171</f>
        <v>0</v>
      </c>
      <c r="Y171" s="152">
        <f>+[3]data1cf!X171</f>
        <v>0</v>
      </c>
      <c r="Z171" s="152">
        <f>+[3]data1cf!Y171</f>
        <v>0</v>
      </c>
      <c r="AA171" s="152">
        <f>+[3]data1cf!Z171</f>
        <v>0</v>
      </c>
      <c r="AB171" s="152">
        <f>+[3]data1cf!AA171</f>
        <v>0</v>
      </c>
      <c r="AC171" s="152">
        <f>+[3]data1cf!AB171</f>
        <v>0</v>
      </c>
      <c r="AD171" s="152">
        <f>+[3]data1cf!AC171</f>
        <v>0</v>
      </c>
      <c r="AE171" s="152">
        <f>+[3]data1cf!AD171</f>
        <v>0</v>
      </c>
      <c r="AF171" s="152">
        <f>+[3]data1cf!AE171</f>
        <v>0</v>
      </c>
      <c r="AG171" s="152"/>
      <c r="AH171" s="153">
        <f t="shared" si="16"/>
        <v>77039.227835272381</v>
      </c>
      <c r="AI171" s="153">
        <f t="shared" si="18"/>
        <v>171393.09389972658</v>
      </c>
      <c r="AJ171" s="154">
        <f t="shared" si="19"/>
        <v>170914.95224125817</v>
      </c>
      <c r="AK171" s="155">
        <f t="shared" si="17"/>
        <v>0.15155658125877383</v>
      </c>
      <c r="AL171" s="156">
        <f t="shared" si="22"/>
        <v>0.98596282992631479</v>
      </c>
    </row>
    <row r="172" spans="1:38" x14ac:dyDescent="0.25">
      <c r="A172" s="148"/>
      <c r="B172" s="152">
        <f>+[3]data1cf!A172</f>
        <v>-153126.6486222159</v>
      </c>
      <c r="C172" s="152">
        <f>+[3]data1cf!B172</f>
        <v>7790.8281247341656</v>
      </c>
      <c r="D172" s="152">
        <f>+[3]data1cf!C172</f>
        <v>37342.529863889737</v>
      </c>
      <c r="E172" s="152">
        <f>+[3]data1cf!D172</f>
        <v>42323.942717529848</v>
      </c>
      <c r="F172" s="152">
        <f>+[3]data1cf!E172</f>
        <v>22728.620382069115</v>
      </c>
      <c r="G172" s="152">
        <f>+[3]data1cf!F172</f>
        <v>22877.471484724549</v>
      </c>
      <c r="H172" s="152">
        <f>+[3]data1cf!G172</f>
        <v>22443.535474239194</v>
      </c>
      <c r="I172" s="152">
        <f>+[3]data1cf!H172</f>
        <v>22289.421731136506</v>
      </c>
      <c r="J172" s="152">
        <f>+[3]data1cf!I172</f>
        <v>23255.301927143824</v>
      </c>
      <c r="K172" s="152">
        <f>+[3]data1cf!J172</f>
        <v>23900.905280975923</v>
      </c>
      <c r="L172" s="152">
        <f>+[3]data1cf!K172</f>
        <v>24611.319857001792</v>
      </c>
      <c r="M172" s="152">
        <f>+[3]data1cf!L172</f>
        <v>25409.901968021433</v>
      </c>
      <c r="N172" s="152">
        <f>+[3]data1cf!M172</f>
        <v>26242.478430526571</v>
      </c>
      <c r="O172" s="152">
        <f>+[3]data1cf!N172</f>
        <v>26837.784940958445</v>
      </c>
      <c r="P172" s="152">
        <f>+[3]data1cf!O172</f>
        <v>34429.659091409587</v>
      </c>
      <c r="Q172" s="152">
        <f>+[3]data1cf!P172</f>
        <v>41686.438403117914</v>
      </c>
      <c r="R172" s="152">
        <f>+[3]data1cf!Q172</f>
        <v>32961.643030496358</v>
      </c>
      <c r="S172" s="152">
        <f>+[3]data1cf!R172</f>
        <v>23853.022962486357</v>
      </c>
      <c r="T172" s="152">
        <f>+[3]data1cf!S172</f>
        <v>23696.746420512296</v>
      </c>
      <c r="U172" s="152">
        <f>+[3]data1cf!T172</f>
        <v>23515.535416109393</v>
      </c>
      <c r="V172" s="152">
        <f>+[3]data1cf!U172</f>
        <v>42572.436731397116</v>
      </c>
      <c r="W172" s="152">
        <f>+[3]data1cf!V172</f>
        <v>0</v>
      </c>
      <c r="X172" s="152">
        <f>+[3]data1cf!W172</f>
        <v>0</v>
      </c>
      <c r="Y172" s="152">
        <f>+[3]data1cf!X172</f>
        <v>0</v>
      </c>
      <c r="Z172" s="152">
        <f>+[3]data1cf!Y172</f>
        <v>0</v>
      </c>
      <c r="AA172" s="152">
        <f>+[3]data1cf!Z172</f>
        <v>0</v>
      </c>
      <c r="AB172" s="152">
        <f>+[3]data1cf!AA172</f>
        <v>0</v>
      </c>
      <c r="AC172" s="152">
        <f>+[3]data1cf!AB172</f>
        <v>0</v>
      </c>
      <c r="AD172" s="152">
        <f>+[3]data1cf!AC172</f>
        <v>0</v>
      </c>
      <c r="AE172" s="152">
        <f>+[3]data1cf!AD172</f>
        <v>0</v>
      </c>
      <c r="AF172" s="152">
        <f>+[3]data1cf!AE172</f>
        <v>0</v>
      </c>
      <c r="AG172" s="152"/>
      <c r="AH172" s="153">
        <f t="shared" si="16"/>
        <v>71215.163277362997</v>
      </c>
      <c r="AI172" s="153">
        <f t="shared" si="18"/>
        <v>149306.87864142246</v>
      </c>
      <c r="AJ172" s="154">
        <f t="shared" si="19"/>
        <v>148908.08378427586</v>
      </c>
      <c r="AK172" s="155">
        <f t="shared" si="17"/>
        <v>0.16016996502876288</v>
      </c>
      <c r="AL172" s="156">
        <f t="shared" si="22"/>
        <v>0.97567647380240718</v>
      </c>
    </row>
    <row r="173" spans="1:38" x14ac:dyDescent="0.25">
      <c r="A173" s="148"/>
      <c r="B173" s="152">
        <f>+[3]data1cf!A173</f>
        <v>-187448.08247082878</v>
      </c>
      <c r="C173" s="152">
        <f>+[3]data1cf!B173</f>
        <v>7709.9952709220379</v>
      </c>
      <c r="D173" s="152">
        <f>+[3]data1cf!C173</f>
        <v>45895.570680967445</v>
      </c>
      <c r="E173" s="152">
        <f>+[3]data1cf!D173</f>
        <v>48538.193023327913</v>
      </c>
      <c r="F173" s="152">
        <f>+[3]data1cf!E173</f>
        <v>28262.01068352515</v>
      </c>
      <c r="G173" s="152">
        <f>+[3]data1cf!F173</f>
        <v>28020.144338597347</v>
      </c>
      <c r="H173" s="152">
        <f>+[3]data1cf!G173</f>
        <v>27097.756106989378</v>
      </c>
      <c r="I173" s="152">
        <f>+[3]data1cf!H173</f>
        <v>26533.478667090458</v>
      </c>
      <c r="J173" s="152">
        <f>+[3]data1cf!I173</f>
        <v>27338.662055877401</v>
      </c>
      <c r="K173" s="152">
        <f>+[3]data1cf!J173</f>
        <v>27771.279738882666</v>
      </c>
      <c r="L173" s="152">
        <f>+[3]data1cf!K173</f>
        <v>28279.54178706721</v>
      </c>
      <c r="M173" s="152">
        <f>+[3]data1cf!L173</f>
        <v>28899.616369403171</v>
      </c>
      <c r="N173" s="152">
        <f>+[3]data1cf!M173</f>
        <v>29560.335000274768</v>
      </c>
      <c r="O173" s="152">
        <f>+[3]data1cf!N173</f>
        <v>29946.515189630758</v>
      </c>
      <c r="P173" s="152">
        <f>+[3]data1cf!O173</f>
        <v>38896.758731333321</v>
      </c>
      <c r="Q173" s="152">
        <f>+[3]data1cf!P173</f>
        <v>47574.374274026392</v>
      </c>
      <c r="R173" s="152">
        <f>+[3]data1cf!Q173</f>
        <v>36809.722498832984</v>
      </c>
      <c r="S173" s="152">
        <f>+[3]data1cf!R173</f>
        <v>25613.074364381304</v>
      </c>
      <c r="T173" s="152">
        <f>+[3]data1cf!S173</f>
        <v>25364.313539520852</v>
      </c>
      <c r="U173" s="152">
        <f>+[3]data1cf!T173</f>
        <v>25090.518624638062</v>
      </c>
      <c r="V173" s="152">
        <f>+[3]data1cf!U173</f>
        <v>48354.693359160708</v>
      </c>
      <c r="W173" s="152">
        <f>+[3]data1cf!V173</f>
        <v>0</v>
      </c>
      <c r="X173" s="152">
        <f>+[3]data1cf!W173</f>
        <v>0</v>
      </c>
      <c r="Y173" s="152">
        <f>+[3]data1cf!X173</f>
        <v>0</v>
      </c>
      <c r="Z173" s="152">
        <f>+[3]data1cf!Y173</f>
        <v>0</v>
      </c>
      <c r="AA173" s="152">
        <f>+[3]data1cf!Z173</f>
        <v>0</v>
      </c>
      <c r="AB173" s="152">
        <f>+[3]data1cf!AA173</f>
        <v>0</v>
      </c>
      <c r="AC173" s="152">
        <f>+[3]data1cf!AB173</f>
        <v>0</v>
      </c>
      <c r="AD173" s="152">
        <f>+[3]data1cf!AC173</f>
        <v>0</v>
      </c>
      <c r="AE173" s="152">
        <f>+[3]data1cf!AD173</f>
        <v>0</v>
      </c>
      <c r="AF173" s="152">
        <f>+[3]data1cf!AE173</f>
        <v>0</v>
      </c>
      <c r="AG173" s="152"/>
      <c r="AH173" s="153">
        <f t="shared" si="16"/>
        <v>73646.579613466558</v>
      </c>
      <c r="AI173" s="153">
        <f t="shared" si="18"/>
        <v>163119.48518862439</v>
      </c>
      <c r="AJ173" s="154">
        <f t="shared" si="19"/>
        <v>162664.97789836879</v>
      </c>
      <c r="AK173" s="155">
        <f t="shared" si="17"/>
        <v>0.1521981775760651</v>
      </c>
      <c r="AL173" s="156">
        <f t="shared" si="22"/>
        <v>0.98275292730595887</v>
      </c>
    </row>
    <row r="174" spans="1:38" x14ac:dyDescent="0.25">
      <c r="A174" s="148"/>
      <c r="B174" s="152">
        <f>+[3]data1cf!A174</f>
        <v>-201783.82961269998</v>
      </c>
      <c r="C174" s="152">
        <f>+[3]data1cf!B174</f>
        <v>8059.3425212127331</v>
      </c>
      <c r="D174" s="152">
        <f>+[3]data1cf!C174</f>
        <v>50848.435779553416</v>
      </c>
      <c r="E174" s="152">
        <f>+[3]data1cf!D174</f>
        <v>51363.251798627898</v>
      </c>
      <c r="F174" s="152">
        <f>+[3]data1cf!E174</f>
        <v>30573.256902108289</v>
      </c>
      <c r="G174" s="152">
        <f>+[3]data1cf!F174</f>
        <v>30168.191474147112</v>
      </c>
      <c r="H174" s="152">
        <f>+[3]data1cf!G174</f>
        <v>29041.781243814694</v>
      </c>
      <c r="I174" s="152">
        <f>+[3]data1cf!H174</f>
        <v>28306.182201502808</v>
      </c>
      <c r="J174" s="152">
        <f>+[3]data1cf!I174</f>
        <v>29044.244012415926</v>
      </c>
      <c r="K174" s="152">
        <f>+[3]data1cf!J174</f>
        <v>29387.899540305989</v>
      </c>
      <c r="L174" s="152">
        <f>+[3]data1cf!K174</f>
        <v>29811.724337529311</v>
      </c>
      <c r="M174" s="152">
        <f>+[3]data1cf!L174</f>
        <v>30357.237967504887</v>
      </c>
      <c r="N174" s="152">
        <f>+[3]data1cf!M174</f>
        <v>30946.173163292668</v>
      </c>
      <c r="O174" s="152">
        <f>+[3]data1cf!N174</f>
        <v>31245.003212416224</v>
      </c>
      <c r="P174" s="152">
        <f>+[3]data1cf!O174</f>
        <v>40762.625151074404</v>
      </c>
      <c r="Q174" s="152">
        <f>+[3]data1cf!P174</f>
        <v>50033.710914948912</v>
      </c>
      <c r="R174" s="152">
        <f>+[3]data1cf!Q174</f>
        <v>38417.029888239558</v>
      </c>
      <c r="S174" s="152">
        <f>+[3]data1cf!R174</f>
        <v>26348.231641479826</v>
      </c>
      <c r="T174" s="152">
        <f>+[3]data1cf!S174</f>
        <v>26060.840982565656</v>
      </c>
      <c r="U174" s="152">
        <f>+[3]data1cf!T174</f>
        <v>25748.374620100047</v>
      </c>
      <c r="V174" s="152">
        <f>+[3]data1cf!U174</f>
        <v>50769.888752530765</v>
      </c>
      <c r="W174" s="152">
        <f>+[3]data1cf!V174</f>
        <v>0</v>
      </c>
      <c r="X174" s="152">
        <f>+[3]data1cf!W174</f>
        <v>0</v>
      </c>
      <c r="Y174" s="152">
        <f>+[3]data1cf!X174</f>
        <v>0</v>
      </c>
      <c r="Z174" s="152">
        <f>+[3]data1cf!Y174</f>
        <v>0</v>
      </c>
      <c r="AA174" s="152">
        <f>+[3]data1cf!Z174</f>
        <v>0</v>
      </c>
      <c r="AB174" s="152">
        <f>+[3]data1cf!AA174</f>
        <v>0</v>
      </c>
      <c r="AC174" s="152">
        <f>+[3]data1cf!AB174</f>
        <v>0</v>
      </c>
      <c r="AD174" s="152">
        <f>+[3]data1cf!AC174</f>
        <v>0</v>
      </c>
      <c r="AE174" s="152">
        <f>+[3]data1cf!AD174</f>
        <v>0</v>
      </c>
      <c r="AF174" s="152">
        <f>+[3]data1cf!AE174</f>
        <v>0</v>
      </c>
      <c r="AG174" s="152"/>
      <c r="AH174" s="153">
        <f t="shared" si="16"/>
        <v>76323.244251933953</v>
      </c>
      <c r="AI174" s="153">
        <f t="shared" si="18"/>
        <v>170690.37888596713</v>
      </c>
      <c r="AJ174" s="154">
        <f t="shared" si="19"/>
        <v>170212.08428936949</v>
      </c>
      <c r="AK174" s="155">
        <f t="shared" si="17"/>
        <v>0.1509280025959015</v>
      </c>
      <c r="AL174" s="156">
        <f t="shared" si="22"/>
        <v>0.98571514778833613</v>
      </c>
    </row>
    <row r="175" spans="1:38" x14ac:dyDescent="0.25">
      <c r="A175" s="148"/>
      <c r="B175" s="152">
        <f>+[3]data1cf!A175</f>
        <v>-170581.50390780435</v>
      </c>
      <c r="C175" s="152">
        <f>+[3]data1cf!B175</f>
        <v>8571.406378927677</v>
      </c>
      <c r="D175" s="152">
        <f>+[3]data1cf!C175</f>
        <v>40443.10762153806</v>
      </c>
      <c r="E175" s="152">
        <f>+[3]data1cf!D175</f>
        <v>41384.774522198932</v>
      </c>
      <c r="F175" s="152">
        <f>+[3]data1cf!E175</f>
        <v>25542.737279883273</v>
      </c>
      <c r="G175" s="152">
        <f>+[3]data1cf!F175</f>
        <v>25492.881168405416</v>
      </c>
      <c r="H175" s="152">
        <f>+[3]data1cf!G175</f>
        <v>24810.53295954792</v>
      </c>
      <c r="I175" s="152">
        <f>+[3]data1cf!H175</f>
        <v>24447.822221268405</v>
      </c>
      <c r="J175" s="152">
        <f>+[3]data1cf!I175</f>
        <v>25331.976824829202</v>
      </c>
      <c r="K175" s="152">
        <f>+[3]data1cf!J175</f>
        <v>25869.262033254621</v>
      </c>
      <c r="L175" s="152">
        <f>+[3]data1cf!K175</f>
        <v>26476.867876561002</v>
      </c>
      <c r="M175" s="152">
        <f>+[3]data1cf!L175</f>
        <v>27184.666394613523</v>
      </c>
      <c r="N175" s="152">
        <f>+[3]data1cf!M175</f>
        <v>27929.841101291946</v>
      </c>
      <c r="O175" s="152">
        <f>+[3]data1cf!N175</f>
        <v>28418.792216232818</v>
      </c>
      <c r="P175" s="152">
        <f>+[3]data1cf!O175</f>
        <v>36701.492433370149</v>
      </c>
      <c r="Q175" s="152">
        <f>+[3]data1cf!P175</f>
        <v>44680.866579133195</v>
      </c>
      <c r="R175" s="152">
        <f>+[3]data1cf!Q175</f>
        <v>34918.661217543166</v>
      </c>
      <c r="S175" s="152">
        <f>+[3]data1cf!R175</f>
        <v>24748.132492314871</v>
      </c>
      <c r="T175" s="152">
        <f>+[3]data1cf!S175</f>
        <v>24544.821208695284</v>
      </c>
      <c r="U175" s="152">
        <f>+[3]data1cf!T175</f>
        <v>24316.52479503111</v>
      </c>
      <c r="V175" s="152">
        <f>+[3]data1cf!U175</f>
        <v>45513.119603416184</v>
      </c>
      <c r="W175" s="152">
        <f>+[3]data1cf!V175</f>
        <v>0</v>
      </c>
      <c r="X175" s="152">
        <f>+[3]data1cf!W175</f>
        <v>0</v>
      </c>
      <c r="Y175" s="152">
        <f>+[3]data1cf!X175</f>
        <v>0</v>
      </c>
      <c r="Z175" s="152">
        <f>+[3]data1cf!Y175</f>
        <v>0</v>
      </c>
      <c r="AA175" s="152">
        <f>+[3]data1cf!Z175</f>
        <v>0</v>
      </c>
      <c r="AB175" s="152">
        <f>+[3]data1cf!AA175</f>
        <v>0</v>
      </c>
      <c r="AC175" s="152">
        <f>+[3]data1cf!AB175</f>
        <v>0</v>
      </c>
      <c r="AD175" s="152">
        <f>+[3]data1cf!AC175</f>
        <v>0</v>
      </c>
      <c r="AE175" s="152">
        <f>+[3]data1cf!AD175</f>
        <v>0</v>
      </c>
      <c r="AF175" s="152">
        <f>+[3]data1cf!AE175</f>
        <v>0</v>
      </c>
      <c r="AG175" s="152"/>
      <c r="AH175" s="153">
        <f t="shared" si="16"/>
        <v>69087.286209729093</v>
      </c>
      <c r="AI175" s="153">
        <f t="shared" si="18"/>
        <v>152496.35152879704</v>
      </c>
      <c r="AJ175" s="154">
        <f t="shared" si="19"/>
        <v>152071.01817132908</v>
      </c>
      <c r="AK175" s="155">
        <f t="shared" si="17"/>
        <v>0.15278741717338559</v>
      </c>
      <c r="AL175" s="156">
        <f t="shared" si="22"/>
        <v>0.97753279452270092</v>
      </c>
    </row>
    <row r="176" spans="1:38" x14ac:dyDescent="0.25">
      <c r="A176" s="148"/>
      <c r="B176" s="152">
        <f>+[3]data1cf!A176</f>
        <v>-160978.66510692879</v>
      </c>
      <c r="C176" s="152">
        <f>+[3]data1cf!B176</f>
        <v>7930.7659492020975</v>
      </c>
      <c r="D176" s="152">
        <f>+[3]data1cf!C176</f>
        <v>41365.04020127462</v>
      </c>
      <c r="E176" s="152">
        <f>+[3]data1cf!D176</f>
        <v>41594.201491435175</v>
      </c>
      <c r="F176" s="152">
        <f>+[3]data1cf!E176</f>
        <v>23994.542780737822</v>
      </c>
      <c r="G176" s="152">
        <f>+[3]data1cf!F176</f>
        <v>24054.006014202692</v>
      </c>
      <c r="H176" s="152">
        <f>+[3]data1cf!G176</f>
        <v>23508.322490220082</v>
      </c>
      <c r="I176" s="152">
        <f>+[3]data1cf!H176</f>
        <v>23260.371988347673</v>
      </c>
      <c r="J176" s="152">
        <f>+[3]data1cf!I176</f>
        <v>24189.488161473775</v>
      </c>
      <c r="K176" s="152">
        <f>+[3]data1cf!J176</f>
        <v>24786.364908902215</v>
      </c>
      <c r="L176" s="152">
        <f>+[3]data1cf!K176</f>
        <v>25450.53127198838</v>
      </c>
      <c r="M176" s="152">
        <f>+[3]data1cf!L176</f>
        <v>26208.274644624973</v>
      </c>
      <c r="N176" s="152">
        <f>+[3]data1cf!M176</f>
        <v>27001.533678465516</v>
      </c>
      <c r="O176" s="152">
        <f>+[3]data1cf!N176</f>
        <v>27548.996519902706</v>
      </c>
      <c r="P176" s="152">
        <f>+[3]data1cf!O176</f>
        <v>35451.636791008372</v>
      </c>
      <c r="Q176" s="152">
        <f>+[3]data1cf!P176</f>
        <v>43033.473312068083</v>
      </c>
      <c r="R176" s="152">
        <f>+[3]data1cf!Q176</f>
        <v>33842.00203744055</v>
      </c>
      <c r="S176" s="152">
        <f>+[3]data1cf!R176</f>
        <v>24255.685411921906</v>
      </c>
      <c r="T176" s="152">
        <f>+[3]data1cf!S176</f>
        <v>24078.250426597137</v>
      </c>
      <c r="U176" s="152">
        <f>+[3]data1cf!T176</f>
        <v>23875.858186162157</v>
      </c>
      <c r="V176" s="152">
        <f>+[3]data1cf!U176</f>
        <v>43895.294469809014</v>
      </c>
      <c r="W176" s="152">
        <f>+[3]data1cf!V176</f>
        <v>0</v>
      </c>
      <c r="X176" s="152">
        <f>+[3]data1cf!W176</f>
        <v>0</v>
      </c>
      <c r="Y176" s="152">
        <f>+[3]data1cf!X176</f>
        <v>0</v>
      </c>
      <c r="Z176" s="152">
        <f>+[3]data1cf!Y176</f>
        <v>0</v>
      </c>
      <c r="AA176" s="152">
        <f>+[3]data1cf!Z176</f>
        <v>0</v>
      </c>
      <c r="AB176" s="152">
        <f>+[3]data1cf!AA176</f>
        <v>0</v>
      </c>
      <c r="AC176" s="152">
        <f>+[3]data1cf!AB176</f>
        <v>0</v>
      </c>
      <c r="AD176" s="152">
        <f>+[3]data1cf!AC176</f>
        <v>0</v>
      </c>
      <c r="AE176" s="152">
        <f>+[3]data1cf!AD176</f>
        <v>0</v>
      </c>
      <c r="AF176" s="152">
        <f>+[3]data1cf!AE176</f>
        <v>0</v>
      </c>
      <c r="AG176" s="152"/>
      <c r="AH176" s="153">
        <f t="shared" si="16"/>
        <v>72006.259075825859</v>
      </c>
      <c r="AI176" s="153">
        <f t="shared" si="18"/>
        <v>152644.33358398103</v>
      </c>
      <c r="AJ176" s="154">
        <f t="shared" si="19"/>
        <v>152233.0370262597</v>
      </c>
      <c r="AK176" s="155">
        <f t="shared" si="17"/>
        <v>0.15840139985084539</v>
      </c>
      <c r="AL176" s="156">
        <f t="shared" si="22"/>
        <v>0.97761539656661389</v>
      </c>
    </row>
    <row r="177" spans="1:38" x14ac:dyDescent="0.25">
      <c r="A177" s="148"/>
      <c r="B177" s="152">
        <f>+[3]data1cf!A177</f>
        <v>-194262.96646922061</v>
      </c>
      <c r="C177" s="152">
        <f>+[3]data1cf!B177</f>
        <v>7903.4244634628267</v>
      </c>
      <c r="D177" s="152">
        <f>+[3]data1cf!C177</f>
        <v>50032.703273237508</v>
      </c>
      <c r="E177" s="152">
        <f>+[3]data1cf!D177</f>
        <v>51570.733845742929</v>
      </c>
      <c r="F177" s="152">
        <f>+[3]data1cf!E177</f>
        <v>29360.723901293983</v>
      </c>
      <c r="G177" s="152">
        <f>+[3]data1cf!F177</f>
        <v>29041.276471229241</v>
      </c>
      <c r="H177" s="152">
        <f>+[3]data1cf!G177</f>
        <v>28021.900880631954</v>
      </c>
      <c r="I177" s="152">
        <f>+[3]data1cf!H177</f>
        <v>27376.181096967637</v>
      </c>
      <c r="J177" s="152">
        <f>+[3]data1cf!I177</f>
        <v>28149.456433633386</v>
      </c>
      <c r="K177" s="152">
        <f>+[3]data1cf!J177</f>
        <v>28539.783557147231</v>
      </c>
      <c r="L177" s="152">
        <f>+[3]data1cf!K177</f>
        <v>29007.90608105377</v>
      </c>
      <c r="M177" s="152">
        <f>+[3]data1cf!L177</f>
        <v>29592.536103987513</v>
      </c>
      <c r="N177" s="152">
        <f>+[3]data1cf!M177</f>
        <v>30219.130543196057</v>
      </c>
      <c r="O177" s="152">
        <f>+[3]data1cf!N177</f>
        <v>30563.786487806537</v>
      </c>
      <c r="P177" s="152">
        <f>+[3]data1cf!O177</f>
        <v>39783.748651090704</v>
      </c>
      <c r="Q177" s="152">
        <f>+[3]data1cf!P177</f>
        <v>48743.486267633511</v>
      </c>
      <c r="R177" s="152">
        <f>+[3]data1cf!Q177</f>
        <v>37573.799410915977</v>
      </c>
      <c r="S177" s="152">
        <f>+[3]data1cf!R177</f>
        <v>25962.551201159942</v>
      </c>
      <c r="T177" s="152">
        <f>+[3]data1cf!S177</f>
        <v>25695.426642944789</v>
      </c>
      <c r="U177" s="152">
        <f>+[3]data1cf!T177</f>
        <v>25403.248212594081</v>
      </c>
      <c r="V177" s="152">
        <f>+[3]data1cf!U177</f>
        <v>49502.82162037972</v>
      </c>
      <c r="W177" s="152">
        <f>+[3]data1cf!V177</f>
        <v>0</v>
      </c>
      <c r="X177" s="152">
        <f>+[3]data1cf!W177</f>
        <v>0</v>
      </c>
      <c r="Y177" s="152">
        <f>+[3]data1cf!X177</f>
        <v>0</v>
      </c>
      <c r="Z177" s="152">
        <f>+[3]data1cf!Y177</f>
        <v>0</v>
      </c>
      <c r="AA177" s="152">
        <f>+[3]data1cf!Z177</f>
        <v>0</v>
      </c>
      <c r="AB177" s="152">
        <f>+[3]data1cf!AA177</f>
        <v>0</v>
      </c>
      <c r="AC177" s="152">
        <f>+[3]data1cf!AB177</f>
        <v>0</v>
      </c>
      <c r="AD177" s="152">
        <f>+[3]data1cf!AC177</f>
        <v>0</v>
      </c>
      <c r="AE177" s="152">
        <f>+[3]data1cf!AD177</f>
        <v>0</v>
      </c>
      <c r="AF177" s="152">
        <f>+[3]data1cf!AE177</f>
        <v>0</v>
      </c>
      <c r="AG177" s="152"/>
      <c r="AH177" s="153">
        <f t="shared" si="16"/>
        <v>77685.828185571663</v>
      </c>
      <c r="AI177" s="153">
        <f t="shared" si="18"/>
        <v>169787.7241435746</v>
      </c>
      <c r="AJ177" s="154">
        <f t="shared" si="19"/>
        <v>169320.77335625346</v>
      </c>
      <c r="AK177" s="155">
        <f t="shared" si="17"/>
        <v>0.15383031964302066</v>
      </c>
      <c r="AL177" s="156">
        <f t="shared" si="22"/>
        <v>0.98539057092180959</v>
      </c>
    </row>
    <row r="178" spans="1:38" x14ac:dyDescent="0.25">
      <c r="A178" s="148"/>
      <c r="B178" s="152">
        <f>+[3]data1cf!A178</f>
        <v>-198316.90470710126</v>
      </c>
      <c r="C178" s="152">
        <f>+[3]data1cf!B178</f>
        <v>5240.8724056819337</v>
      </c>
      <c r="D178" s="152">
        <f>+[3]data1cf!C178</f>
        <v>47522.132296224489</v>
      </c>
      <c r="E178" s="152">
        <f>+[3]data1cf!D178</f>
        <v>48308.587482674586</v>
      </c>
      <c r="F178" s="152">
        <f>+[3]data1cf!E178</f>
        <v>30014.310305263658</v>
      </c>
      <c r="G178" s="152">
        <f>+[3]data1cf!F178</f>
        <v>29648.712577167389</v>
      </c>
      <c r="H178" s="152">
        <f>+[3]data1cf!G178</f>
        <v>28571.64256898532</v>
      </c>
      <c r="I178" s="152">
        <f>+[3]data1cf!H178</f>
        <v>27877.475558390477</v>
      </c>
      <c r="J178" s="152">
        <f>+[3]data1cf!I178</f>
        <v>28631.769901011561</v>
      </c>
      <c r="K178" s="152">
        <f>+[3]data1cf!J178</f>
        <v>28996.939836777907</v>
      </c>
      <c r="L178" s="152">
        <f>+[3]data1cf!K178</f>
        <v>29441.184749215521</v>
      </c>
      <c r="M178" s="152">
        <f>+[3]data1cf!L178</f>
        <v>30004.730032523301</v>
      </c>
      <c r="N178" s="152">
        <f>+[3]data1cf!M178</f>
        <v>30611.025173101021</v>
      </c>
      <c r="O178" s="152">
        <f>+[3]data1cf!N178</f>
        <v>30930.979784040464</v>
      </c>
      <c r="P178" s="152">
        <f>+[3]data1cf!O178</f>
        <v>40311.388204921343</v>
      </c>
      <c r="Q178" s="152">
        <f>+[3]data1cf!P178</f>
        <v>49438.950462822759</v>
      </c>
      <c r="R178" s="152">
        <f>+[3]data1cf!Q178</f>
        <v>38028.322277527637</v>
      </c>
      <c r="S178" s="152">
        <f>+[3]data1cf!R178</f>
        <v>26170.442855985646</v>
      </c>
      <c r="T178" s="152">
        <f>+[3]data1cf!S178</f>
        <v>25892.394349416601</v>
      </c>
      <c r="U178" s="152">
        <f>+[3]data1cf!T178</f>
        <v>25589.280203018498</v>
      </c>
      <c r="V178" s="152">
        <f>+[3]data1cf!U178</f>
        <v>50185.803320617473</v>
      </c>
      <c r="W178" s="152">
        <f>+[3]data1cf!V178</f>
        <v>0</v>
      </c>
      <c r="X178" s="152">
        <f>+[3]data1cf!W178</f>
        <v>0</v>
      </c>
      <c r="Y178" s="152">
        <f>+[3]data1cf!X178</f>
        <v>0</v>
      </c>
      <c r="Z178" s="152">
        <f>+[3]data1cf!Y178</f>
        <v>0</v>
      </c>
      <c r="AA178" s="152">
        <f>+[3]data1cf!Z178</f>
        <v>0</v>
      </c>
      <c r="AB178" s="152">
        <f>+[3]data1cf!AA178</f>
        <v>0</v>
      </c>
      <c r="AC178" s="152">
        <f>+[3]data1cf!AB178</f>
        <v>0</v>
      </c>
      <c r="AD178" s="152">
        <f>+[3]data1cf!AC178</f>
        <v>0</v>
      </c>
      <c r="AE178" s="152">
        <f>+[3]data1cf!AD178</f>
        <v>0</v>
      </c>
      <c r="AF178" s="152">
        <f>+[3]data1cf!AE178</f>
        <v>0</v>
      </c>
      <c r="AG178" s="152"/>
      <c r="AH178" s="153">
        <f t="shared" si="16"/>
        <v>69650.595397496319</v>
      </c>
      <c r="AI178" s="153">
        <f t="shared" si="18"/>
        <v>162327.87247465673</v>
      </c>
      <c r="AJ178" s="154">
        <f t="shared" si="19"/>
        <v>161857.20881531187</v>
      </c>
      <c r="AK178" s="155">
        <f t="shared" si="17"/>
        <v>0.14637712836265568</v>
      </c>
      <c r="AL178" s="156">
        <f t="shared" si="22"/>
        <v>0.98240972830155127</v>
      </c>
    </row>
    <row r="179" spans="1:38" x14ac:dyDescent="0.25">
      <c r="A179" s="148"/>
      <c r="B179" s="152">
        <f>+[3]data1cf!A179</f>
        <v>-171612.24734656178</v>
      </c>
      <c r="C179" s="152">
        <f>+[3]data1cf!B179</f>
        <v>6899.7215948966696</v>
      </c>
      <c r="D179" s="152">
        <f>+[3]data1cf!C179</f>
        <v>44024.952817216981</v>
      </c>
      <c r="E179" s="152">
        <f>+[3]data1cf!D179</f>
        <v>47218.047981754149</v>
      </c>
      <c r="F179" s="152">
        <f>+[3]data1cf!E179</f>
        <v>25708.916402016468</v>
      </c>
      <c r="G179" s="152">
        <f>+[3]data1cf!F179</f>
        <v>25647.32623981998</v>
      </c>
      <c r="H179" s="152">
        <f>+[3]data1cf!G179</f>
        <v>24950.308803438973</v>
      </c>
      <c r="I179" s="152">
        <f>+[3]data1cf!H179</f>
        <v>24575.280003473497</v>
      </c>
      <c r="J179" s="152">
        <f>+[3]data1cf!I179</f>
        <v>25454.608550512654</v>
      </c>
      <c r="K179" s="152">
        <f>+[3]data1cf!J179</f>
        <v>25985.497360007292</v>
      </c>
      <c r="L179" s="152">
        <f>+[3]data1cf!K179</f>
        <v>26587.032146008605</v>
      </c>
      <c r="M179" s="152">
        <f>+[3]data1cf!L179</f>
        <v>27289.469714842649</v>
      </c>
      <c r="N179" s="152">
        <f>+[3]data1cf!M179</f>
        <v>28029.483176418958</v>
      </c>
      <c r="O179" s="152">
        <f>+[3]data1cf!N179</f>
        <v>28512.153796661551</v>
      </c>
      <c r="P179" s="152">
        <f>+[3]data1cf!O179</f>
        <v>36835.648647951319</v>
      </c>
      <c r="Q179" s="152">
        <f>+[3]data1cf!P179</f>
        <v>44857.693435887886</v>
      </c>
      <c r="R179" s="152">
        <f>+[3]data1cf!Q179</f>
        <v>35034.226979780884</v>
      </c>
      <c r="S179" s="152">
        <f>+[3]data1cf!R179</f>
        <v>24800.990465626324</v>
      </c>
      <c r="T179" s="152">
        <f>+[3]data1cf!S179</f>
        <v>24594.901688263468</v>
      </c>
      <c r="U179" s="152">
        <f>+[3]data1cf!T179</f>
        <v>24363.824788833837</v>
      </c>
      <c r="V179" s="152">
        <f>+[3]data1cf!U179</f>
        <v>45686.772694559186</v>
      </c>
      <c r="W179" s="152">
        <f>+[3]data1cf!V179</f>
        <v>0</v>
      </c>
      <c r="X179" s="152">
        <f>+[3]data1cf!W179</f>
        <v>0</v>
      </c>
      <c r="Y179" s="152">
        <f>+[3]data1cf!X179</f>
        <v>0</v>
      </c>
      <c r="Z179" s="152">
        <f>+[3]data1cf!Y179</f>
        <v>0</v>
      </c>
      <c r="AA179" s="152">
        <f>+[3]data1cf!Z179</f>
        <v>0</v>
      </c>
      <c r="AB179" s="152">
        <f>+[3]data1cf!AA179</f>
        <v>0</v>
      </c>
      <c r="AC179" s="152">
        <f>+[3]data1cf!AB179</f>
        <v>0</v>
      </c>
      <c r="AD179" s="152">
        <f>+[3]data1cf!AC179</f>
        <v>0</v>
      </c>
      <c r="AE179" s="152">
        <f>+[3]data1cf!AD179</f>
        <v>0</v>
      </c>
      <c r="AF179" s="152">
        <f>+[3]data1cf!AE179</f>
        <v>0</v>
      </c>
      <c r="AG179" s="152"/>
      <c r="AH179" s="153">
        <f t="shared" si="16"/>
        <v>74631.301391031637</v>
      </c>
      <c r="AI179" s="153">
        <f t="shared" si="18"/>
        <v>159127.13405598147</v>
      </c>
      <c r="AJ179" s="154">
        <f t="shared" si="19"/>
        <v>158697.2973003083</v>
      </c>
      <c r="AK179" s="155">
        <f t="shared" si="17"/>
        <v>0.15740731358528134</v>
      </c>
      <c r="AL179" s="156">
        <f t="shared" ref="AL179:AL194" si="23">1-EXP(-(1/0.25)*(AI179/ABS($AI$1010)))</f>
        <v>0.98095101660072015</v>
      </c>
    </row>
    <row r="180" spans="1:38" x14ac:dyDescent="0.25">
      <c r="A180" s="148"/>
      <c r="B180" s="152">
        <f>+[3]data1cf!A180</f>
        <v>-201811.06459991806</v>
      </c>
      <c r="C180" s="152">
        <f>+[3]data1cf!B180</f>
        <v>5756.5798834860907</v>
      </c>
      <c r="D180" s="152">
        <f>+[3]data1cf!C180</f>
        <v>50355.805347818881</v>
      </c>
      <c r="E180" s="152">
        <f>+[3]data1cf!D180</f>
        <v>49091.652523881319</v>
      </c>
      <c r="F180" s="152">
        <f>+[3]data1cf!E180</f>
        <v>30577.647797162354</v>
      </c>
      <c r="G180" s="152">
        <f>+[3]data1cf!F180</f>
        <v>30172.272324325619</v>
      </c>
      <c r="H180" s="152">
        <f>+[3]data1cf!G180</f>
        <v>29045.474493927628</v>
      </c>
      <c r="I180" s="152">
        <f>+[3]data1cf!H180</f>
        <v>28309.549975614944</v>
      </c>
      <c r="J180" s="152">
        <f>+[3]data1cf!I180</f>
        <v>29047.484269259607</v>
      </c>
      <c r="K180" s="152">
        <f>+[3]data1cf!J180</f>
        <v>29390.970787251994</v>
      </c>
      <c r="L180" s="152">
        <f>+[3]data1cf!K180</f>
        <v>29814.635170970061</v>
      </c>
      <c r="M180" s="152">
        <f>+[3]data1cf!L180</f>
        <v>30360.007150387421</v>
      </c>
      <c r="N180" s="152">
        <f>+[3]data1cf!M180</f>
        <v>30948.805972331713</v>
      </c>
      <c r="O180" s="152">
        <f>+[3]data1cf!N180</f>
        <v>31247.470074056197</v>
      </c>
      <c r="P180" s="152">
        <f>+[3]data1cf!O180</f>
        <v>40766.169915612307</v>
      </c>
      <c r="Q180" s="152">
        <f>+[3]data1cf!P180</f>
        <v>50038.383151513801</v>
      </c>
      <c r="R180" s="152">
        <f>+[3]data1cf!Q180</f>
        <v>38420.083443507523</v>
      </c>
      <c r="S180" s="152">
        <f>+[3]data1cf!R180</f>
        <v>26349.628289931192</v>
      </c>
      <c r="T180" s="152">
        <f>+[3]data1cf!S180</f>
        <v>26062.164242233936</v>
      </c>
      <c r="U180" s="152">
        <f>+[3]data1cf!T180</f>
        <v>25749.624411928147</v>
      </c>
      <c r="V180" s="152">
        <f>+[3]data1cf!U180</f>
        <v>50774.477129754116</v>
      </c>
      <c r="W180" s="152">
        <f>+[3]data1cf!V180</f>
        <v>0</v>
      </c>
      <c r="X180" s="152">
        <f>+[3]data1cf!W180</f>
        <v>0</v>
      </c>
      <c r="Y180" s="152">
        <f>+[3]data1cf!X180</f>
        <v>0</v>
      </c>
      <c r="Z180" s="152">
        <f>+[3]data1cf!Y180</f>
        <v>0</v>
      </c>
      <c r="AA180" s="152">
        <f>+[3]data1cf!Z180</f>
        <v>0</v>
      </c>
      <c r="AB180" s="152">
        <f>+[3]data1cf!AA180</f>
        <v>0</v>
      </c>
      <c r="AC180" s="152">
        <f>+[3]data1cf!AB180</f>
        <v>0</v>
      </c>
      <c r="AD180" s="152">
        <f>+[3]data1cf!AC180</f>
        <v>0</v>
      </c>
      <c r="AE180" s="152">
        <f>+[3]data1cf!AD180</f>
        <v>0</v>
      </c>
      <c r="AF180" s="152">
        <f>+[3]data1cf!AE180</f>
        <v>0</v>
      </c>
      <c r="AG180" s="152"/>
      <c r="AH180" s="153">
        <f t="shared" si="16"/>
        <v>72109.232947989833</v>
      </c>
      <c r="AI180" s="153">
        <f t="shared" si="18"/>
        <v>166126.34753347779</v>
      </c>
      <c r="AJ180" s="154">
        <f t="shared" si="19"/>
        <v>165649.34765199287</v>
      </c>
      <c r="AK180" s="155">
        <f t="shared" si="17"/>
        <v>0.14757369160652167</v>
      </c>
      <c r="AL180" s="156">
        <f t="shared" si="23"/>
        <v>0.98399661348483269</v>
      </c>
    </row>
    <row r="181" spans="1:38" x14ac:dyDescent="0.25">
      <c r="A181" s="148"/>
      <c r="B181" s="152">
        <f>+[3]data1cf!A181</f>
        <v>-161739.57129863396</v>
      </c>
      <c r="C181" s="152">
        <f>+[3]data1cf!B181</f>
        <v>9865.1419700725164</v>
      </c>
      <c r="D181" s="152">
        <f>+[3]data1cf!C181</f>
        <v>39708.748772417821</v>
      </c>
      <c r="E181" s="152">
        <f>+[3]data1cf!D181</f>
        <v>44557.48120684571</v>
      </c>
      <c r="F181" s="152">
        <f>+[3]data1cf!E181</f>
        <v>24117.218044250054</v>
      </c>
      <c r="G181" s="152">
        <f>+[3]data1cf!F181</f>
        <v>24168.019071864801</v>
      </c>
      <c r="H181" s="152">
        <f>+[3]data1cf!G181</f>
        <v>23611.506562092989</v>
      </c>
      <c r="I181" s="152">
        <f>+[3]data1cf!H181</f>
        <v>23354.462731023676</v>
      </c>
      <c r="J181" s="152">
        <f>+[3]data1cf!I181</f>
        <v>24280.016255918155</v>
      </c>
      <c r="K181" s="152">
        <f>+[3]data1cf!J181</f>
        <v>24872.1711110041</v>
      </c>
      <c r="L181" s="152">
        <f>+[3]data1cf!K181</f>
        <v>25531.855752528551</v>
      </c>
      <c r="M181" s="152">
        <f>+[3]data1cf!L181</f>
        <v>26285.641613237349</v>
      </c>
      <c r="N181" s="152">
        <f>+[3]data1cf!M181</f>
        <v>27075.090558934011</v>
      </c>
      <c r="O181" s="152">
        <f>+[3]data1cf!N181</f>
        <v>27617.917069812829</v>
      </c>
      <c r="P181" s="152">
        <f>+[3]data1cf!O181</f>
        <v>35550.672390452564</v>
      </c>
      <c r="Q181" s="152">
        <f>+[3]data1cf!P181</f>
        <v>43164.008850889048</v>
      </c>
      <c r="R181" s="152">
        <f>+[3]data1cf!Q181</f>
        <v>33927.313959621475</v>
      </c>
      <c r="S181" s="152">
        <f>+[3]data1cf!R181</f>
        <v>24294.705751670175</v>
      </c>
      <c r="T181" s="152">
        <f>+[3]data1cf!S181</f>
        <v>24115.22038978491</v>
      </c>
      <c r="U181" s="152">
        <f>+[3]data1cf!T181</f>
        <v>23910.775564045776</v>
      </c>
      <c r="V181" s="152">
        <f>+[3]data1cf!U181</f>
        <v>44023.487099799677</v>
      </c>
      <c r="W181" s="152">
        <f>+[3]data1cf!V181</f>
        <v>0</v>
      </c>
      <c r="X181" s="152">
        <f>+[3]data1cf!W181</f>
        <v>0</v>
      </c>
      <c r="Y181" s="152">
        <f>+[3]data1cf!X181</f>
        <v>0</v>
      </c>
      <c r="Z181" s="152">
        <f>+[3]data1cf!Y181</f>
        <v>0</v>
      </c>
      <c r="AA181" s="152">
        <f>+[3]data1cf!Z181</f>
        <v>0</v>
      </c>
      <c r="AB181" s="152">
        <f>+[3]data1cf!AA181</f>
        <v>0</v>
      </c>
      <c r="AC181" s="152">
        <f>+[3]data1cf!AB181</f>
        <v>0</v>
      </c>
      <c r="AD181" s="152">
        <f>+[3]data1cf!AC181</f>
        <v>0</v>
      </c>
      <c r="AE181" s="152">
        <f>+[3]data1cf!AD181</f>
        <v>0</v>
      </c>
      <c r="AF181" s="152">
        <f>+[3]data1cf!AE181</f>
        <v>0</v>
      </c>
      <c r="AG181" s="152"/>
      <c r="AH181" s="153">
        <f t="shared" si="16"/>
        <v>74417.46036188968</v>
      </c>
      <c r="AI181" s="153">
        <f t="shared" si="18"/>
        <v>155534.22030678455</v>
      </c>
      <c r="AJ181" s="154">
        <f t="shared" si="19"/>
        <v>155120.82644573975</v>
      </c>
      <c r="AK181" s="155">
        <f t="shared" si="17"/>
        <v>0.16055701375007631</v>
      </c>
      <c r="AL181" s="156">
        <f t="shared" si="23"/>
        <v>0.97916898722058754</v>
      </c>
    </row>
    <row r="182" spans="1:38" x14ac:dyDescent="0.25">
      <c r="A182" s="148"/>
      <c r="B182" s="152">
        <f>+[3]data1cf!A182</f>
        <v>-168788.80491441779</v>
      </c>
      <c r="C182" s="152">
        <f>+[3]data1cf!B182</f>
        <v>12009.091430921588</v>
      </c>
      <c r="D182" s="152">
        <f>+[3]data1cf!C182</f>
        <v>46553.567819606324</v>
      </c>
      <c r="E182" s="152">
        <f>+[3]data1cf!D182</f>
        <v>49224.717818979945</v>
      </c>
      <c r="F182" s="152">
        <f>+[3]data1cf!E182</f>
        <v>25253.713713234247</v>
      </c>
      <c r="G182" s="152">
        <f>+[3]data1cf!F182</f>
        <v>25224.265804341136</v>
      </c>
      <c r="H182" s="152">
        <f>+[3]data1cf!G182</f>
        <v>24567.430743010686</v>
      </c>
      <c r="I182" s="152">
        <f>+[3]data1cf!H182</f>
        <v>24226.143936190914</v>
      </c>
      <c r="J182" s="152">
        <f>+[3]data1cf!I182</f>
        <v>25118.692157740421</v>
      </c>
      <c r="K182" s="152">
        <f>+[3]data1cf!J182</f>
        <v>25667.102169382721</v>
      </c>
      <c r="L182" s="152">
        <f>+[3]data1cf!K182</f>
        <v>26285.266972282108</v>
      </c>
      <c r="M182" s="152">
        <f>+[3]data1cf!L182</f>
        <v>27002.389409270865</v>
      </c>
      <c r="N182" s="152">
        <f>+[3]data1cf!M182</f>
        <v>27756.540703673862</v>
      </c>
      <c r="O182" s="152">
        <f>+[3]data1cf!N182</f>
        <v>28256.415037817591</v>
      </c>
      <c r="P182" s="152">
        <f>+[3]data1cf!O182</f>
        <v>36468.164039714691</v>
      </c>
      <c r="Q182" s="152">
        <f>+[3]data1cf!P182</f>
        <v>44373.324162477264</v>
      </c>
      <c r="R182" s="152">
        <f>+[3]data1cf!Q182</f>
        <v>34717.665879767192</v>
      </c>
      <c r="S182" s="152">
        <f>+[3]data1cf!R182</f>
        <v>24656.200366448582</v>
      </c>
      <c r="T182" s="152">
        <f>+[3]data1cf!S182</f>
        <v>24457.719780799351</v>
      </c>
      <c r="U182" s="152">
        <f>+[3]data1cf!T182</f>
        <v>24234.259268917354</v>
      </c>
      <c r="V182" s="152">
        <f>+[3]data1cf!U182</f>
        <v>45211.097092298965</v>
      </c>
      <c r="W182" s="152">
        <f>+[3]data1cf!V182</f>
        <v>0</v>
      </c>
      <c r="X182" s="152">
        <f>+[3]data1cf!W182</f>
        <v>0</v>
      </c>
      <c r="Y182" s="152">
        <f>+[3]data1cf!X182</f>
        <v>0</v>
      </c>
      <c r="Z182" s="152">
        <f>+[3]data1cf!Y182</f>
        <v>0</v>
      </c>
      <c r="AA182" s="152">
        <f>+[3]data1cf!Z182</f>
        <v>0</v>
      </c>
      <c r="AB182" s="152">
        <f>+[3]data1cf!AA182</f>
        <v>0</v>
      </c>
      <c r="AC182" s="152">
        <f>+[3]data1cf!AB182</f>
        <v>0</v>
      </c>
      <c r="AD182" s="152">
        <f>+[3]data1cf!AC182</f>
        <v>0</v>
      </c>
      <c r="AE182" s="152">
        <f>+[3]data1cf!AD182</f>
        <v>0</v>
      </c>
      <c r="AF182" s="152">
        <f>+[3]data1cf!AE182</f>
        <v>0</v>
      </c>
      <c r="AG182" s="152"/>
      <c r="AH182" s="153">
        <f t="shared" si="16"/>
        <v>83631.912856945492</v>
      </c>
      <c r="AI182" s="153">
        <f t="shared" si="18"/>
        <v>167889.96040618501</v>
      </c>
      <c r="AJ182" s="154">
        <f t="shared" si="19"/>
        <v>167462.1345687416</v>
      </c>
      <c r="AK182" s="155">
        <f t="shared" si="17"/>
        <v>0.167339152097702</v>
      </c>
      <c r="AL182" s="156">
        <f t="shared" si="23"/>
        <v>0.98468391952188683</v>
      </c>
    </row>
    <row r="183" spans="1:38" x14ac:dyDescent="0.25">
      <c r="A183" s="148"/>
      <c r="B183" s="152">
        <f>+[3]data1cf!A183</f>
        <v>-154131.17944478389</v>
      </c>
      <c r="C183" s="152">
        <f>+[3]data1cf!B183</f>
        <v>7735.9812954017034</v>
      </c>
      <c r="D183" s="152">
        <f>+[3]data1cf!C183</f>
        <v>40015.408392408732</v>
      </c>
      <c r="E183" s="152">
        <f>+[3]data1cf!D183</f>
        <v>43936.741190664616</v>
      </c>
      <c r="F183" s="152">
        <f>+[3]data1cf!E183</f>
        <v>22890.573438448642</v>
      </c>
      <c r="G183" s="152">
        <f>+[3]data1cf!F183</f>
        <v>23027.988896522831</v>
      </c>
      <c r="H183" s="152">
        <f>+[3]data1cf!G183</f>
        <v>22579.756708504879</v>
      </c>
      <c r="I183" s="152">
        <f>+[3]data1cf!H183</f>
        <v>22413.63816171186</v>
      </c>
      <c r="J183" s="152">
        <f>+[3]data1cf!I183</f>
        <v>23374.815031609513</v>
      </c>
      <c r="K183" s="152">
        <f>+[3]data1cf!J183</f>
        <v>24014.184651965828</v>
      </c>
      <c r="L183" s="152">
        <f>+[3]data1cf!K183</f>
        <v>24718.68256244775</v>
      </c>
      <c r="M183" s="152">
        <f>+[3]data1cf!L183</f>
        <v>25512.040057403377</v>
      </c>
      <c r="N183" s="152">
        <f>+[3]data1cf!M183</f>
        <v>26339.586529327935</v>
      </c>
      <c r="O183" s="152">
        <f>+[3]data1cf!N183</f>
        <v>26928.772262980492</v>
      </c>
      <c r="P183" s="152">
        <f>+[3]data1cf!O183</f>
        <v>34560.403607958026</v>
      </c>
      <c r="Q183" s="152">
        <f>+[3]data1cf!P183</f>
        <v>41858.768413854683</v>
      </c>
      <c r="R183" s="152">
        <f>+[3]data1cf!Q183</f>
        <v>33074.26986452331</v>
      </c>
      <c r="S183" s="152">
        <f>+[3]data1cf!R183</f>
        <v>23904.536715970797</v>
      </c>
      <c r="T183" s="152">
        <f>+[3]data1cf!S183</f>
        <v>23745.55331410349</v>
      </c>
      <c r="U183" s="152">
        <f>+[3]data1cf!T183</f>
        <v>23561.63253387477</v>
      </c>
      <c r="V183" s="152">
        <f>+[3]data1cf!U183</f>
        <v>42741.673687877395</v>
      </c>
      <c r="W183" s="152">
        <f>+[3]data1cf!V183</f>
        <v>0</v>
      </c>
      <c r="X183" s="152">
        <f>+[3]data1cf!W183</f>
        <v>0</v>
      </c>
      <c r="Y183" s="152">
        <f>+[3]data1cf!X183</f>
        <v>0</v>
      </c>
      <c r="Z183" s="152">
        <f>+[3]data1cf!Y183</f>
        <v>0</v>
      </c>
      <c r="AA183" s="152">
        <f>+[3]data1cf!Z183</f>
        <v>0</v>
      </c>
      <c r="AB183" s="152">
        <f>+[3]data1cf!AA183</f>
        <v>0</v>
      </c>
      <c r="AC183" s="152">
        <f>+[3]data1cf!AB183</f>
        <v>0</v>
      </c>
      <c r="AD183" s="152">
        <f>+[3]data1cf!AC183</f>
        <v>0</v>
      </c>
      <c r="AE183" s="152">
        <f>+[3]data1cf!AD183</f>
        <v>0</v>
      </c>
      <c r="AF183" s="152">
        <f>+[3]data1cf!AE183</f>
        <v>0</v>
      </c>
      <c r="AG183" s="152"/>
      <c r="AH183" s="153">
        <f t="shared" si="16"/>
        <v>74314.986668751357</v>
      </c>
      <c r="AI183" s="153">
        <f t="shared" si="18"/>
        <v>153060.16014373291</v>
      </c>
      <c r="AJ183" s="154">
        <f t="shared" si="19"/>
        <v>152658.5365760948</v>
      </c>
      <c r="AK183" s="155">
        <f t="shared" si="17"/>
        <v>0.16301491856575015</v>
      </c>
      <c r="AL183" s="156">
        <f t="shared" si="23"/>
        <v>0.97784588457527777</v>
      </c>
    </row>
    <row r="184" spans="1:38" x14ac:dyDescent="0.25">
      <c r="A184" s="148"/>
      <c r="B184" s="152">
        <f>+[3]data1cf!A184</f>
        <v>-158292.43814137272</v>
      </c>
      <c r="C184" s="152">
        <f>+[3]data1cf!B184</f>
        <v>9810.3651346438273</v>
      </c>
      <c r="D184" s="152">
        <f>+[3]data1cf!C184</f>
        <v>42345.727053826733</v>
      </c>
      <c r="E184" s="152">
        <f>+[3]data1cf!D184</f>
        <v>42329.93987438803</v>
      </c>
      <c r="F184" s="152">
        <f>+[3]data1cf!E184</f>
        <v>23561.462324242922</v>
      </c>
      <c r="G184" s="152">
        <f>+[3]data1cf!F184</f>
        <v>23651.505741165136</v>
      </c>
      <c r="H184" s="152">
        <f>+[3]data1cf!G184</f>
        <v>23144.051783393305</v>
      </c>
      <c r="I184" s="152">
        <f>+[3]data1cf!H184</f>
        <v>22928.203459637705</v>
      </c>
      <c r="J184" s="152">
        <f>+[3]data1cf!I184</f>
        <v>23869.896849051773</v>
      </c>
      <c r="K184" s="152">
        <f>+[3]data1cf!J184</f>
        <v>24483.44329200589</v>
      </c>
      <c r="L184" s="152">
        <f>+[3]data1cf!K184</f>
        <v>25163.431475760408</v>
      </c>
      <c r="M184" s="152">
        <f>+[3]data1cf!L184</f>
        <v>25935.14605190861</v>
      </c>
      <c r="N184" s="152">
        <f>+[3]data1cf!M184</f>
        <v>26741.855839106633</v>
      </c>
      <c r="O184" s="152">
        <f>+[3]data1cf!N184</f>
        <v>27305.686317320236</v>
      </c>
      <c r="P184" s="152">
        <f>+[3]data1cf!O184</f>
        <v>35102.011435508452</v>
      </c>
      <c r="Q184" s="152">
        <f>+[3]data1cf!P184</f>
        <v>42572.643727335053</v>
      </c>
      <c r="R184" s="152">
        <f>+[3]data1cf!Q184</f>
        <v>33540.82537684284</v>
      </c>
      <c r="S184" s="152">
        <f>+[3]data1cf!R184</f>
        <v>24117.931914868444</v>
      </c>
      <c r="T184" s="152">
        <f>+[3]data1cf!S184</f>
        <v>23947.735373475654</v>
      </c>
      <c r="U184" s="152">
        <f>+[3]data1cf!T184</f>
        <v>23752.589374500341</v>
      </c>
      <c r="V184" s="152">
        <f>+[3]data1cf!U184</f>
        <v>43442.73605561888</v>
      </c>
      <c r="W184" s="152">
        <f>+[3]data1cf!V184</f>
        <v>0</v>
      </c>
      <c r="X184" s="152">
        <f>+[3]data1cf!W184</f>
        <v>0</v>
      </c>
      <c r="Y184" s="152">
        <f>+[3]data1cf!X184</f>
        <v>0</v>
      </c>
      <c r="Z184" s="152">
        <f>+[3]data1cf!Y184</f>
        <v>0</v>
      </c>
      <c r="AA184" s="152">
        <f>+[3]data1cf!Z184</f>
        <v>0</v>
      </c>
      <c r="AB184" s="152">
        <f>+[3]data1cf!AA184</f>
        <v>0</v>
      </c>
      <c r="AC184" s="152">
        <f>+[3]data1cf!AB184</f>
        <v>0</v>
      </c>
      <c r="AD184" s="152">
        <f>+[3]data1cf!AC184</f>
        <v>0</v>
      </c>
      <c r="AE184" s="152">
        <f>+[3]data1cf!AD184</f>
        <v>0</v>
      </c>
      <c r="AF184" s="152">
        <f>+[3]data1cf!AE184</f>
        <v>0</v>
      </c>
      <c r="AG184" s="152"/>
      <c r="AH184" s="153">
        <f t="shared" si="16"/>
        <v>75800.250452335138</v>
      </c>
      <c r="AI184" s="153">
        <f t="shared" si="18"/>
        <v>155868.08966286265</v>
      </c>
      <c r="AJ184" s="154">
        <f t="shared" si="19"/>
        <v>155459.96934946932</v>
      </c>
      <c r="AK184" s="155">
        <f t="shared" si="17"/>
        <v>0.16325997710227969</v>
      </c>
      <c r="AL184" s="156">
        <f t="shared" si="23"/>
        <v>0.97934137875339344</v>
      </c>
    </row>
    <row r="185" spans="1:38" x14ac:dyDescent="0.25">
      <c r="A185" s="148"/>
      <c r="B185" s="152">
        <f>+[3]data1cf!A185</f>
        <v>-191211.60878348429</v>
      </c>
      <c r="C185" s="152">
        <f>+[3]data1cf!B185</f>
        <v>5805.6058523630199</v>
      </c>
      <c r="D185" s="152">
        <f>+[3]data1cf!C185</f>
        <v>47694.17930417668</v>
      </c>
      <c r="E185" s="152">
        <f>+[3]data1cf!D185</f>
        <v>48125.753448888965</v>
      </c>
      <c r="F185" s="152">
        <f>+[3]data1cf!E185</f>
        <v>28868.776126064098</v>
      </c>
      <c r="G185" s="152">
        <f>+[3]data1cf!F185</f>
        <v>28584.065551454987</v>
      </c>
      <c r="H185" s="152">
        <f>+[3]data1cf!G185</f>
        <v>27608.115956566842</v>
      </c>
      <c r="I185" s="152">
        <f>+[3]data1cf!H185</f>
        <v>26998.861903155834</v>
      </c>
      <c r="J185" s="152">
        <f>+[3]data1cf!I185</f>
        <v>27786.424039141981</v>
      </c>
      <c r="K185" s="152">
        <f>+[3]data1cf!J185</f>
        <v>28195.686719558769</v>
      </c>
      <c r="L185" s="152">
        <f>+[3]data1cf!K185</f>
        <v>28681.781676442246</v>
      </c>
      <c r="M185" s="152">
        <f>+[3]data1cf!L185</f>
        <v>29282.281966393763</v>
      </c>
      <c r="N185" s="152">
        <f>+[3]data1cf!M185</f>
        <v>29924.155479248468</v>
      </c>
      <c r="O185" s="152">
        <f>+[3]data1cf!N185</f>
        <v>30287.403864079191</v>
      </c>
      <c r="P185" s="152">
        <f>+[3]data1cf!O185</f>
        <v>39386.599776735493</v>
      </c>
      <c r="Q185" s="152">
        <f>+[3]data1cf!P185</f>
        <v>48220.017508954537</v>
      </c>
      <c r="R185" s="152">
        <f>+[3]data1cf!Q185</f>
        <v>37231.684716266944</v>
      </c>
      <c r="S185" s="152">
        <f>+[3]data1cf!R185</f>
        <v>25806.073287208215</v>
      </c>
      <c r="T185" s="152">
        <f>+[3]data1cf!S185</f>
        <v>25547.171072751764</v>
      </c>
      <c r="U185" s="152">
        <f>+[3]data1cf!T185</f>
        <v>25263.223843581793</v>
      </c>
      <c r="V185" s="152">
        <f>+[3]data1cf!U185</f>
        <v>48988.748307479837</v>
      </c>
      <c r="W185" s="152">
        <f>+[3]data1cf!V185</f>
        <v>0</v>
      </c>
      <c r="X185" s="152">
        <f>+[3]data1cf!W185</f>
        <v>0</v>
      </c>
      <c r="Y185" s="152">
        <f>+[3]data1cf!X185</f>
        <v>0</v>
      </c>
      <c r="Z185" s="152">
        <f>+[3]data1cf!Y185</f>
        <v>0</v>
      </c>
      <c r="AA185" s="152">
        <f>+[3]data1cf!Z185</f>
        <v>0</v>
      </c>
      <c r="AB185" s="152">
        <f>+[3]data1cf!AA185</f>
        <v>0</v>
      </c>
      <c r="AC185" s="152">
        <f>+[3]data1cf!AB185</f>
        <v>0</v>
      </c>
      <c r="AD185" s="152">
        <f>+[3]data1cf!AC185</f>
        <v>0</v>
      </c>
      <c r="AE185" s="152">
        <f>+[3]data1cf!AD185</f>
        <v>0</v>
      </c>
      <c r="AF185" s="152">
        <f>+[3]data1cf!AE185</f>
        <v>0</v>
      </c>
      <c r="AG185" s="152"/>
      <c r="AH185" s="153">
        <f t="shared" si="16"/>
        <v>72079.525008650264</v>
      </c>
      <c r="AI185" s="153">
        <f t="shared" si="18"/>
        <v>162677.08009598992</v>
      </c>
      <c r="AJ185" s="154">
        <f t="shared" si="19"/>
        <v>162216.92177666278</v>
      </c>
      <c r="AK185" s="155">
        <f t="shared" si="17"/>
        <v>0.14991919398307804</v>
      </c>
      <c r="AL185" s="156">
        <f t="shared" si="23"/>
        <v>0.98256195907826149</v>
      </c>
    </row>
    <row r="186" spans="1:38" x14ac:dyDescent="0.25">
      <c r="A186" s="148"/>
      <c r="B186" s="152">
        <f>+[3]data1cf!A186</f>
        <v>-169713.34996592565</v>
      </c>
      <c r="C186" s="152">
        <f>+[3]data1cf!B186</f>
        <v>9587.5531422796921</v>
      </c>
      <c r="D186" s="152">
        <f>+[3]data1cf!C186</f>
        <v>48164.674121770484</v>
      </c>
      <c r="E186" s="152">
        <f>+[3]data1cf!D186</f>
        <v>44623.42527806967</v>
      </c>
      <c r="F186" s="152">
        <f>+[3]data1cf!E186</f>
        <v>25402.771256804357</v>
      </c>
      <c r="G186" s="152">
        <f>+[3]data1cf!F186</f>
        <v>25362.798266578597</v>
      </c>
      <c r="H186" s="152">
        <f>+[3]data1cf!G186</f>
        <v>24692.805360913175</v>
      </c>
      <c r="I186" s="152">
        <f>+[3]data1cf!H186</f>
        <v>24340.469632948254</v>
      </c>
      <c r="J186" s="152">
        <f>+[3]data1cf!I186</f>
        <v>25228.689030749869</v>
      </c>
      <c r="K186" s="152">
        <f>+[3]data1cf!J186</f>
        <v>25771.361669971331</v>
      </c>
      <c r="L186" s="152">
        <f>+[3]data1cf!K186</f>
        <v>26384.080921845874</v>
      </c>
      <c r="M186" s="152">
        <f>+[3]data1cf!L186</f>
        <v>27096.394752847242</v>
      </c>
      <c r="N186" s="152">
        <f>+[3]data1cf!M186</f>
        <v>27845.916569691108</v>
      </c>
      <c r="O186" s="152">
        <f>+[3]data1cf!N186</f>
        <v>28340.157493932922</v>
      </c>
      <c r="P186" s="152">
        <f>+[3]data1cf!O186</f>
        <v>36588.498023571578</v>
      </c>
      <c r="Q186" s="152">
        <f>+[3]data1cf!P186</f>
        <v>44531.932395369113</v>
      </c>
      <c r="R186" s="152">
        <f>+[3]data1cf!Q186</f>
        <v>34821.324801651164</v>
      </c>
      <c r="S186" s="152">
        <f>+[3]data1cf!R186</f>
        <v>24703.612337090497</v>
      </c>
      <c r="T186" s="152">
        <f>+[3]data1cf!S186</f>
        <v>24502.640425278762</v>
      </c>
      <c r="U186" s="152">
        <f>+[3]data1cf!T186</f>
        <v>24276.685903482707</v>
      </c>
      <c r="V186" s="152">
        <f>+[3]data1cf!U186</f>
        <v>45366.858555393119</v>
      </c>
      <c r="W186" s="152">
        <f>+[3]data1cf!V186</f>
        <v>0</v>
      </c>
      <c r="X186" s="152">
        <f>+[3]data1cf!W186</f>
        <v>0</v>
      </c>
      <c r="Y186" s="152">
        <f>+[3]data1cf!X186</f>
        <v>0</v>
      </c>
      <c r="Z186" s="152">
        <f>+[3]data1cf!Y186</f>
        <v>0</v>
      </c>
      <c r="AA186" s="152">
        <f>+[3]data1cf!Z186</f>
        <v>0</v>
      </c>
      <c r="AB186" s="152">
        <f>+[3]data1cf!AA186</f>
        <v>0</v>
      </c>
      <c r="AC186" s="152">
        <f>+[3]data1cf!AB186</f>
        <v>0</v>
      </c>
      <c r="AD186" s="152">
        <f>+[3]data1cf!AC186</f>
        <v>0</v>
      </c>
      <c r="AE186" s="152">
        <f>+[3]data1cf!AD186</f>
        <v>0</v>
      </c>
      <c r="AF186" s="152">
        <f>+[3]data1cf!AE186</f>
        <v>0</v>
      </c>
      <c r="AG186" s="152"/>
      <c r="AH186" s="153">
        <f t="shared" si="16"/>
        <v>79056.919673914439</v>
      </c>
      <c r="AI186" s="153">
        <f t="shared" si="18"/>
        <v>163145.98883655533</v>
      </c>
      <c r="AJ186" s="154">
        <f t="shared" si="19"/>
        <v>162718.46575295567</v>
      </c>
      <c r="AK186" s="155">
        <f t="shared" si="17"/>
        <v>0.1624994814395905</v>
      </c>
      <c r="AL186" s="156">
        <f t="shared" si="23"/>
        <v>0.98276430122333258</v>
      </c>
    </row>
    <row r="187" spans="1:38" x14ac:dyDescent="0.25">
      <c r="A187" s="148"/>
      <c r="B187" s="152">
        <f>+[3]data1cf!A187</f>
        <v>-184502.83232789169</v>
      </c>
      <c r="C187" s="152">
        <f>+[3]data1cf!B187</f>
        <v>7852.5624932360224</v>
      </c>
      <c r="D187" s="152">
        <f>+[3]data1cf!C187</f>
        <v>45555.188501630968</v>
      </c>
      <c r="E187" s="152">
        <f>+[3]data1cf!D187</f>
        <v>47857.347516845446</v>
      </c>
      <c r="F187" s="152">
        <f>+[3]data1cf!E187</f>
        <v>27787.169840681221</v>
      </c>
      <c r="G187" s="152">
        <f>+[3]data1cf!F187</f>
        <v>27578.83241600234</v>
      </c>
      <c r="H187" s="152">
        <f>+[3]data1cf!G187</f>
        <v>26698.36008978539</v>
      </c>
      <c r="I187" s="152">
        <f>+[3]data1cf!H187</f>
        <v>26169.280325249856</v>
      </c>
      <c r="J187" s="152">
        <f>+[3]data1cf!I187</f>
        <v>26988.253705927207</v>
      </c>
      <c r="K187" s="152">
        <f>+[3]data1cf!J187</f>
        <v>27439.148483071949</v>
      </c>
      <c r="L187" s="152">
        <f>+[3]data1cf!K187</f>
        <v>27964.757993024534</v>
      </c>
      <c r="M187" s="152">
        <f>+[3]data1cf!L187</f>
        <v>28600.150971634241</v>
      </c>
      <c r="N187" s="152">
        <f>+[3]data1cf!M187</f>
        <v>29275.617363494224</v>
      </c>
      <c r="O187" s="152">
        <f>+[3]data1cf!N187</f>
        <v>29679.743461804872</v>
      </c>
      <c r="P187" s="152">
        <f>+[3]data1cf!O187</f>
        <v>38513.420263860433</v>
      </c>
      <c r="Q187" s="152">
        <f>+[3]data1cf!P187</f>
        <v>47069.108554596089</v>
      </c>
      <c r="R187" s="152">
        <f>+[3]data1cf!Q187</f>
        <v>36479.504459163043</v>
      </c>
      <c r="S187" s="152">
        <f>+[3]data1cf!R187</f>
        <v>25462.037794467804</v>
      </c>
      <c r="T187" s="152">
        <f>+[3]data1cf!S187</f>
        <v>25221.213390579469</v>
      </c>
      <c r="U187" s="152">
        <f>+[3]data1cf!T187</f>
        <v>24955.363446083917</v>
      </c>
      <c r="V187" s="152">
        <f>+[3]data1cf!U187</f>
        <v>47858.496369415428</v>
      </c>
      <c r="W187" s="152">
        <f>+[3]data1cf!V187</f>
        <v>0</v>
      </c>
      <c r="X187" s="152">
        <f>+[3]data1cf!W187</f>
        <v>0</v>
      </c>
      <c r="Y187" s="152">
        <f>+[3]data1cf!X187</f>
        <v>0</v>
      </c>
      <c r="Z187" s="152">
        <f>+[3]data1cf!Y187</f>
        <v>0</v>
      </c>
      <c r="AA187" s="152">
        <f>+[3]data1cf!Z187</f>
        <v>0</v>
      </c>
      <c r="AB187" s="152">
        <f>+[3]data1cf!AA187</f>
        <v>0</v>
      </c>
      <c r="AC187" s="152">
        <f>+[3]data1cf!AB187</f>
        <v>0</v>
      </c>
      <c r="AD187" s="152">
        <f>+[3]data1cf!AC187</f>
        <v>0</v>
      </c>
      <c r="AE187" s="152">
        <f>+[3]data1cf!AD187</f>
        <v>0</v>
      </c>
      <c r="AF187" s="152">
        <f>+[3]data1cf!AE187</f>
        <v>0</v>
      </c>
      <c r="AG187" s="152"/>
      <c r="AH187" s="153">
        <f t="shared" si="16"/>
        <v>73775.575942487703</v>
      </c>
      <c r="AI187" s="153">
        <f t="shared" si="18"/>
        <v>162291.52145508333</v>
      </c>
      <c r="AJ187" s="154">
        <f t="shared" si="19"/>
        <v>161841.72573919108</v>
      </c>
      <c r="AK187" s="155">
        <f t="shared" si="17"/>
        <v>0.1530799686908722</v>
      </c>
      <c r="AL187" s="156">
        <f t="shared" si="23"/>
        <v>0.98239380555821521</v>
      </c>
    </row>
    <row r="188" spans="1:38" x14ac:dyDescent="0.25">
      <c r="A188" s="148"/>
      <c r="B188" s="152">
        <f>+[3]data1cf!A188</f>
        <v>-175465.88515951263</v>
      </c>
      <c r="C188" s="152">
        <f>+[3]data1cf!B188</f>
        <v>8437.3268104364397</v>
      </c>
      <c r="D188" s="152">
        <f>+[3]data1cf!C188</f>
        <v>46330.242055569135</v>
      </c>
      <c r="E188" s="152">
        <f>+[3]data1cf!D188</f>
        <v>45550.960357164804</v>
      </c>
      <c r="F188" s="152">
        <f>+[3]data1cf!E188</f>
        <v>26330.209853611697</v>
      </c>
      <c r="G188" s="152">
        <f>+[3]data1cf!F188</f>
        <v>26224.749626521734</v>
      </c>
      <c r="H188" s="152">
        <f>+[3]data1cf!G188</f>
        <v>25472.888387359737</v>
      </c>
      <c r="I188" s="152">
        <f>+[3]data1cf!H188</f>
        <v>25051.806082216368</v>
      </c>
      <c r="J188" s="152">
        <f>+[3]data1cf!I188</f>
        <v>25913.091464291312</v>
      </c>
      <c r="K188" s="152">
        <f>+[3]data1cf!J188</f>
        <v>26420.066073746471</v>
      </c>
      <c r="L188" s="152">
        <f>+[3]data1cf!K188</f>
        <v>26998.903013593546</v>
      </c>
      <c r="M188" s="152">
        <f>+[3]data1cf!L188</f>
        <v>27681.297615532567</v>
      </c>
      <c r="N188" s="152">
        <f>+[3]data1cf!M188</f>
        <v>28402.014743471816</v>
      </c>
      <c r="O188" s="152">
        <f>+[3]data1cf!N188</f>
        <v>28861.204494525395</v>
      </c>
      <c r="P188" s="152">
        <f>+[3]data1cf!O188</f>
        <v>37337.21813839161</v>
      </c>
      <c r="Q188" s="152">
        <f>+[3]data1cf!P188</f>
        <v>45518.795545212444</v>
      </c>
      <c r="R188" s="152">
        <f>+[3]data1cf!Q188</f>
        <v>35466.292394408672</v>
      </c>
      <c r="S188" s="152">
        <f>+[3]data1cf!R188</f>
        <v>24998.610432932939</v>
      </c>
      <c r="T188" s="152">
        <f>+[3]data1cf!S188</f>
        <v>24782.137446938039</v>
      </c>
      <c r="U188" s="152">
        <f>+[3]data1cf!T188</f>
        <v>24540.665152611284</v>
      </c>
      <c r="V188" s="152">
        <f>+[3]data1cf!U188</f>
        <v>46336.009054649214</v>
      </c>
      <c r="W188" s="152">
        <f>+[3]data1cf!V188</f>
        <v>0</v>
      </c>
      <c r="X188" s="152">
        <f>+[3]data1cf!W188</f>
        <v>0</v>
      </c>
      <c r="Y188" s="152">
        <f>+[3]data1cf!X188</f>
        <v>0</v>
      </c>
      <c r="Z188" s="152">
        <f>+[3]data1cf!Y188</f>
        <v>0</v>
      </c>
      <c r="AA188" s="152">
        <f>+[3]data1cf!Z188</f>
        <v>0</v>
      </c>
      <c r="AB188" s="152">
        <f>+[3]data1cf!AA188</f>
        <v>0</v>
      </c>
      <c r="AC188" s="152">
        <f>+[3]data1cf!AB188</f>
        <v>0</v>
      </c>
      <c r="AD188" s="152">
        <f>+[3]data1cf!AC188</f>
        <v>0</v>
      </c>
      <c r="AE188" s="152">
        <f>+[3]data1cf!AD188</f>
        <v>0</v>
      </c>
      <c r="AF188" s="152">
        <f>+[3]data1cf!AE188</f>
        <v>0</v>
      </c>
      <c r="AG188" s="152"/>
      <c r="AH188" s="153">
        <f t="shared" si="16"/>
        <v>75645.345995779819</v>
      </c>
      <c r="AI188" s="153">
        <f t="shared" si="18"/>
        <v>161343.37241171769</v>
      </c>
      <c r="AJ188" s="154">
        <f t="shared" si="19"/>
        <v>160907.60292416328</v>
      </c>
      <c r="AK188" s="155">
        <f t="shared" si="17"/>
        <v>0.15734273791313175</v>
      </c>
      <c r="AL188" s="156">
        <f t="shared" si="23"/>
        <v>0.98197336066292207</v>
      </c>
    </row>
    <row r="189" spans="1:38" x14ac:dyDescent="0.25">
      <c r="A189" s="148"/>
      <c r="B189" s="152">
        <f>+[3]data1cf!A189</f>
        <v>-176588.29752621287</v>
      </c>
      <c r="C189" s="152">
        <f>+[3]data1cf!B189</f>
        <v>8672.8580724270578</v>
      </c>
      <c r="D189" s="152">
        <f>+[3]data1cf!C189</f>
        <v>42865.388146498066</v>
      </c>
      <c r="E189" s="152">
        <f>+[3]data1cf!D189</f>
        <v>42801.837288930197</v>
      </c>
      <c r="F189" s="152">
        <f>+[3]data1cf!E189</f>
        <v>26511.168077313203</v>
      </c>
      <c r="G189" s="152">
        <f>+[3]data1cf!F189</f>
        <v>26392.930234434003</v>
      </c>
      <c r="H189" s="152">
        <f>+[3]data1cf!G189</f>
        <v>25625.095163410973</v>
      </c>
      <c r="I189" s="152">
        <f>+[3]data1cf!H189</f>
        <v>25190.599292631276</v>
      </c>
      <c r="J189" s="152">
        <f>+[3]data1cf!I189</f>
        <v>26046.62941397028</v>
      </c>
      <c r="K189" s="152">
        <f>+[3]data1cf!J189</f>
        <v>26546.638762244103</v>
      </c>
      <c r="L189" s="152">
        <f>+[3]data1cf!K189</f>
        <v>27118.864716716736</v>
      </c>
      <c r="M189" s="152">
        <f>+[3]data1cf!L189</f>
        <v>27795.421594665771</v>
      </c>
      <c r="N189" s="152">
        <f>+[3]data1cf!M189</f>
        <v>28510.518463370259</v>
      </c>
      <c r="O189" s="152">
        <f>+[3]data1cf!N189</f>
        <v>28962.869165390664</v>
      </c>
      <c r="P189" s="152">
        <f>+[3]data1cf!O189</f>
        <v>37483.30550470762</v>
      </c>
      <c r="Q189" s="152">
        <f>+[3]data1cf!P189</f>
        <v>45711.348457337117</v>
      </c>
      <c r="R189" s="152">
        <f>+[3]data1cf!Q189</f>
        <v>35592.13597082677</v>
      </c>
      <c r="S189" s="152">
        <f>+[3]data1cf!R189</f>
        <v>25056.169317804342</v>
      </c>
      <c r="T189" s="152">
        <f>+[3]data1cf!S189</f>
        <v>24836.671822306387</v>
      </c>
      <c r="U189" s="152">
        <f>+[3]data1cf!T189</f>
        <v>24592.171760359459</v>
      </c>
      <c r="V189" s="152">
        <f>+[3]data1cf!U189</f>
        <v>46525.105943056144</v>
      </c>
      <c r="W189" s="152">
        <f>+[3]data1cf!V189</f>
        <v>0</v>
      </c>
      <c r="X189" s="152">
        <f>+[3]data1cf!W189</f>
        <v>0</v>
      </c>
      <c r="Y189" s="152">
        <f>+[3]data1cf!X189</f>
        <v>0</v>
      </c>
      <c r="Z189" s="152">
        <f>+[3]data1cf!Y189</f>
        <v>0</v>
      </c>
      <c r="AA189" s="152">
        <f>+[3]data1cf!Z189</f>
        <v>0</v>
      </c>
      <c r="AB189" s="152">
        <f>+[3]data1cf!AA189</f>
        <v>0</v>
      </c>
      <c r="AC189" s="152">
        <f>+[3]data1cf!AB189</f>
        <v>0</v>
      </c>
      <c r="AD189" s="152">
        <f>+[3]data1cf!AC189</f>
        <v>0</v>
      </c>
      <c r="AE189" s="152">
        <f>+[3]data1cf!AD189</f>
        <v>0</v>
      </c>
      <c r="AF189" s="152">
        <f>+[3]data1cf!AE189</f>
        <v>0</v>
      </c>
      <c r="AG189" s="152"/>
      <c r="AH189" s="153">
        <f t="shared" si="16"/>
        <v>70629.947101139245</v>
      </c>
      <c r="AI189" s="153">
        <f t="shared" si="18"/>
        <v>156136.95325483172</v>
      </c>
      <c r="AJ189" s="154">
        <f t="shared" si="19"/>
        <v>155701.47566634105</v>
      </c>
      <c r="AK189" s="155">
        <f t="shared" si="17"/>
        <v>0.152544766664505</v>
      </c>
      <c r="AL189" s="156">
        <f t="shared" si="23"/>
        <v>0.97947916733376805</v>
      </c>
    </row>
    <row r="190" spans="1:38" x14ac:dyDescent="0.25">
      <c r="A190" s="148"/>
      <c r="B190" s="152">
        <f>+[3]data1cf!A190</f>
        <v>-156450.12015414485</v>
      </c>
      <c r="C190" s="152">
        <f>+[3]data1cf!B190</f>
        <v>6286.1153292082818</v>
      </c>
      <c r="D190" s="152">
        <f>+[3]data1cf!C190</f>
        <v>38386.984838584613</v>
      </c>
      <c r="E190" s="152">
        <f>+[3]data1cf!D190</f>
        <v>42774.704144732765</v>
      </c>
      <c r="F190" s="152">
        <f>+[3]data1cf!E190</f>
        <v>23264.439055119292</v>
      </c>
      <c r="G190" s="152">
        <f>+[3]data1cf!F190</f>
        <v>23375.455540497423</v>
      </c>
      <c r="H190" s="152">
        <f>+[3]data1cf!G190</f>
        <v>22894.220892700687</v>
      </c>
      <c r="I190" s="152">
        <f>+[3]data1cf!H190</f>
        <v>22700.389479999983</v>
      </c>
      <c r="J190" s="152">
        <f>+[3]data1cf!I190</f>
        <v>23650.708809103358</v>
      </c>
      <c r="K190" s="152">
        <f>+[3]data1cf!J190</f>
        <v>24275.687971742766</v>
      </c>
      <c r="L190" s="152">
        <f>+[3]data1cf!K190</f>
        <v>24966.527369926334</v>
      </c>
      <c r="M190" s="152">
        <f>+[3]data1cf!L190</f>
        <v>25747.823935929671</v>
      </c>
      <c r="N190" s="152">
        <f>+[3]data1cf!M190</f>
        <v>26563.758768207714</v>
      </c>
      <c r="O190" s="152">
        <f>+[3]data1cf!N190</f>
        <v>27138.814802574401</v>
      </c>
      <c r="P190" s="152">
        <f>+[3]data1cf!O190</f>
        <v>34862.2248912262</v>
      </c>
      <c r="Q190" s="152">
        <f>+[3]data1cf!P190</f>
        <v>42256.589036541394</v>
      </c>
      <c r="R190" s="152">
        <f>+[3]data1cf!Q190</f>
        <v>33334.266814864663</v>
      </c>
      <c r="S190" s="152">
        <f>+[3]data1cf!R190</f>
        <v>24023.455257207272</v>
      </c>
      <c r="T190" s="152">
        <f>+[3]data1cf!S190</f>
        <v>23858.22311965171</v>
      </c>
      <c r="U190" s="152">
        <f>+[3]data1cf!T190</f>
        <v>23668.046872358624</v>
      </c>
      <c r="V190" s="152">
        <f>+[3]data1cf!U190</f>
        <v>43132.354052376089</v>
      </c>
      <c r="W190" s="152">
        <f>+[3]data1cf!V190</f>
        <v>0</v>
      </c>
      <c r="X190" s="152">
        <f>+[3]data1cf!W190</f>
        <v>0</v>
      </c>
      <c r="Y190" s="152">
        <f>+[3]data1cf!X190</f>
        <v>0</v>
      </c>
      <c r="Z190" s="152">
        <f>+[3]data1cf!Y190</f>
        <v>0</v>
      </c>
      <c r="AA190" s="152">
        <f>+[3]data1cf!Z190</f>
        <v>0</v>
      </c>
      <c r="AB190" s="152">
        <f>+[3]data1cf!AA190</f>
        <v>0</v>
      </c>
      <c r="AC190" s="152">
        <f>+[3]data1cf!AB190</f>
        <v>0</v>
      </c>
      <c r="AD190" s="152">
        <f>+[3]data1cf!AC190</f>
        <v>0</v>
      </c>
      <c r="AE190" s="152">
        <f>+[3]data1cf!AD190</f>
        <v>0</v>
      </c>
      <c r="AF190" s="152">
        <f>+[3]data1cf!AE190</f>
        <v>0</v>
      </c>
      <c r="AG190" s="152"/>
      <c r="AH190" s="153">
        <f t="shared" si="16"/>
        <v>70155.04965992349</v>
      </c>
      <c r="AI190" s="153">
        <f t="shared" si="18"/>
        <v>149288.88425004316</v>
      </c>
      <c r="AJ190" s="154">
        <f t="shared" si="19"/>
        <v>148884.90809950072</v>
      </c>
      <c r="AK190" s="155">
        <f t="shared" si="17"/>
        <v>0.15786965489387514</v>
      </c>
      <c r="AL190" s="156">
        <f t="shared" si="23"/>
        <v>0.97566557714689739</v>
      </c>
    </row>
    <row r="191" spans="1:38" x14ac:dyDescent="0.25">
      <c r="A191" s="148"/>
      <c r="B191" s="152">
        <f>+[3]data1cf!A191</f>
        <v>-152579.06719861765</v>
      </c>
      <c r="C191" s="152">
        <f>+[3]data1cf!B191</f>
        <v>5865.8318768571335</v>
      </c>
      <c r="D191" s="152">
        <f>+[3]data1cf!C191</f>
        <v>40305.34882713508</v>
      </c>
      <c r="E191" s="152">
        <f>+[3]data1cf!D191</f>
        <v>41825.010968068731</v>
      </c>
      <c r="F191" s="152">
        <f>+[3]data1cf!E191</f>
        <v>22640.337889211733</v>
      </c>
      <c r="G191" s="152">
        <f>+[3]data1cf!F191</f>
        <v>22795.422694605782</v>
      </c>
      <c r="H191" s="152">
        <f>+[3]data1cf!G191</f>
        <v>22369.279696608697</v>
      </c>
      <c r="I191" s="152">
        <f>+[3]data1cf!H191</f>
        <v>22221.709911488419</v>
      </c>
      <c r="J191" s="152">
        <f>+[3]data1cf!I191</f>
        <v>23190.153945208796</v>
      </c>
      <c r="K191" s="152">
        <f>+[3]data1cf!J191</f>
        <v>23839.155379591575</v>
      </c>
      <c r="L191" s="152">
        <f>+[3]data1cf!K191</f>
        <v>24552.795198754779</v>
      </c>
      <c r="M191" s="152">
        <f>+[3]data1cf!L191</f>
        <v>25354.225308698537</v>
      </c>
      <c r="N191" s="152">
        <f>+[3]data1cf!M191</f>
        <v>26189.543677515714</v>
      </c>
      <c r="O191" s="152">
        <f>+[3]data1cf!N191</f>
        <v>26788.18669449068</v>
      </c>
      <c r="P191" s="152">
        <f>+[3]data1cf!O191</f>
        <v>34358.388736243971</v>
      </c>
      <c r="Q191" s="152">
        <f>+[3]data1cf!P191</f>
        <v>41592.499311864718</v>
      </c>
      <c r="R191" s="152">
        <f>+[3]data1cf!Q191</f>
        <v>32900.248834592814</v>
      </c>
      <c r="S191" s="152">
        <f>+[3]data1cf!R191</f>
        <v>23824.9422168944</v>
      </c>
      <c r="T191" s="152">
        <f>+[3]data1cf!S191</f>
        <v>23670.141215700598</v>
      </c>
      <c r="U191" s="152">
        <f>+[3]data1cf!T191</f>
        <v>23490.407341586833</v>
      </c>
      <c r="V191" s="152">
        <f>+[3]data1cf!U191</f>
        <v>42480.183699958812</v>
      </c>
      <c r="W191" s="152">
        <f>+[3]data1cf!V191</f>
        <v>0</v>
      </c>
      <c r="X191" s="152">
        <f>+[3]data1cf!W191</f>
        <v>0</v>
      </c>
      <c r="Y191" s="152">
        <f>+[3]data1cf!X191</f>
        <v>0</v>
      </c>
      <c r="Z191" s="152">
        <f>+[3]data1cf!Y191</f>
        <v>0</v>
      </c>
      <c r="AA191" s="152">
        <f>+[3]data1cf!Z191</f>
        <v>0</v>
      </c>
      <c r="AB191" s="152">
        <f>+[3]data1cf!AA191</f>
        <v>0</v>
      </c>
      <c r="AC191" s="152">
        <f>+[3]data1cf!AB191</f>
        <v>0</v>
      </c>
      <c r="AD191" s="152">
        <f>+[3]data1cf!AC191</f>
        <v>0</v>
      </c>
      <c r="AE191" s="152">
        <f>+[3]data1cf!AD191</f>
        <v>0</v>
      </c>
      <c r="AF191" s="152">
        <f>+[3]data1cf!AE191</f>
        <v>0</v>
      </c>
      <c r="AG191" s="152"/>
      <c r="AH191" s="153">
        <f t="shared" si="16"/>
        <v>71685.633590641301</v>
      </c>
      <c r="AI191" s="153">
        <f t="shared" si="18"/>
        <v>149706.02162988894</v>
      </c>
      <c r="AJ191" s="154">
        <f t="shared" si="19"/>
        <v>149307.70536675028</v>
      </c>
      <c r="AK191" s="155">
        <f t="shared" si="17"/>
        <v>0.16077442765235903</v>
      </c>
      <c r="AL191" s="156">
        <f t="shared" si="23"/>
        <v>0.97591692766944627</v>
      </c>
    </row>
    <row r="192" spans="1:38" x14ac:dyDescent="0.25">
      <c r="A192" s="148"/>
      <c r="B192" s="152">
        <f>+[3]data1cf!A192</f>
        <v>-195894.19702440209</v>
      </c>
      <c r="C192" s="152">
        <f>+[3]data1cf!B192</f>
        <v>7583.6953691854142</v>
      </c>
      <c r="D192" s="152">
        <f>+[3]data1cf!C192</f>
        <v>46830.764378183274</v>
      </c>
      <c r="E192" s="152">
        <f>+[3]data1cf!D192</f>
        <v>49663.840525231615</v>
      </c>
      <c r="F192" s="152">
        <f>+[3]data1cf!E192</f>
        <v>29623.715108867065</v>
      </c>
      <c r="G192" s="152">
        <f>+[3]data1cf!F192</f>
        <v>29285.697643478015</v>
      </c>
      <c r="H192" s="152">
        <f>+[3]data1cf!G192</f>
        <v>28243.106875118843</v>
      </c>
      <c r="I192" s="152">
        <f>+[3]data1cf!H192</f>
        <v>27577.892813977873</v>
      </c>
      <c r="J192" s="152">
        <f>+[3]data1cf!I192</f>
        <v>28343.530546013833</v>
      </c>
      <c r="K192" s="152">
        <f>+[3]data1cf!J192</f>
        <v>28723.734877584</v>
      </c>
      <c r="L192" s="152">
        <f>+[3]data1cf!K192</f>
        <v>29182.249487623056</v>
      </c>
      <c r="M192" s="152">
        <f>+[3]data1cf!L192</f>
        <v>29758.395397206506</v>
      </c>
      <c r="N192" s="152">
        <f>+[3]data1cf!M192</f>
        <v>30376.8217701463</v>
      </c>
      <c r="O192" s="152">
        <f>+[3]data1cf!N192</f>
        <v>30711.538350150789</v>
      </c>
      <c r="P192" s="152">
        <f>+[3]data1cf!O192</f>
        <v>39996.061151140202</v>
      </c>
      <c r="Q192" s="152">
        <f>+[3]data1cf!P192</f>
        <v>49023.328331981349</v>
      </c>
      <c r="R192" s="152">
        <f>+[3]data1cf!Q192</f>
        <v>37756.691094148242</v>
      </c>
      <c r="S192" s="152">
        <f>+[3]data1cf!R192</f>
        <v>26046.202998404893</v>
      </c>
      <c r="T192" s="152">
        <f>+[3]data1cf!S192</f>
        <v>25774.682843292903</v>
      </c>
      <c r="U192" s="152">
        <f>+[3]data1cf!T192</f>
        <v>25478.104080941048</v>
      </c>
      <c r="V192" s="152">
        <f>+[3]data1cf!U192</f>
        <v>49777.640957203228</v>
      </c>
      <c r="W192" s="152">
        <f>+[3]data1cf!V192</f>
        <v>0</v>
      </c>
      <c r="X192" s="152">
        <f>+[3]data1cf!W192</f>
        <v>0</v>
      </c>
      <c r="Y192" s="152">
        <f>+[3]data1cf!X192</f>
        <v>0</v>
      </c>
      <c r="Z192" s="152">
        <f>+[3]data1cf!Y192</f>
        <v>0</v>
      </c>
      <c r="AA192" s="152">
        <f>+[3]data1cf!Z192</f>
        <v>0</v>
      </c>
      <c r="AB192" s="152">
        <f>+[3]data1cf!AA192</f>
        <v>0</v>
      </c>
      <c r="AC192" s="152">
        <f>+[3]data1cf!AB192</f>
        <v>0</v>
      </c>
      <c r="AD192" s="152">
        <f>+[3]data1cf!AC192</f>
        <v>0</v>
      </c>
      <c r="AE192" s="152">
        <f>+[3]data1cf!AD192</f>
        <v>0</v>
      </c>
      <c r="AF192" s="152">
        <f>+[3]data1cf!AE192</f>
        <v>0</v>
      </c>
      <c r="AG192" s="152"/>
      <c r="AH192" s="153">
        <f t="shared" si="16"/>
        <v>72878.661568615134</v>
      </c>
      <c r="AI192" s="153">
        <f t="shared" si="18"/>
        <v>165021.20342170572</v>
      </c>
      <c r="AJ192" s="154">
        <f t="shared" si="19"/>
        <v>164553.47291483532</v>
      </c>
      <c r="AK192" s="155">
        <f t="shared" si="17"/>
        <v>0.14952065348625182</v>
      </c>
      <c r="AL192" s="156">
        <f t="shared" si="23"/>
        <v>0.98355028979184433</v>
      </c>
    </row>
    <row r="193" spans="1:38" x14ac:dyDescent="0.25">
      <c r="A193" s="148"/>
      <c r="B193" s="152">
        <f>+[3]data1cf!A193</f>
        <v>-158511.52313538492</v>
      </c>
      <c r="C193" s="152">
        <f>+[3]data1cf!B193</f>
        <v>8564.9120977788625</v>
      </c>
      <c r="D193" s="152">
        <f>+[3]data1cf!C193</f>
        <v>40117.577702980343</v>
      </c>
      <c r="E193" s="152">
        <f>+[3]data1cf!D193</f>
        <v>40369.958096238319</v>
      </c>
      <c r="F193" s="152">
        <f>+[3]data1cf!E193</f>
        <v>23596.783773410971</v>
      </c>
      <c r="G193" s="152">
        <f>+[3]data1cf!F193</f>
        <v>23684.333112433167</v>
      </c>
      <c r="H193" s="152">
        <f>+[3]data1cf!G193</f>
        <v>23173.761203575254</v>
      </c>
      <c r="I193" s="152">
        <f>+[3]data1cf!H193</f>
        <v>22955.294670118652</v>
      </c>
      <c r="J193" s="152">
        <f>+[3]data1cf!I193</f>
        <v>23895.962278989799</v>
      </c>
      <c r="K193" s="152">
        <f>+[3]data1cf!J193</f>
        <v>24508.149164396687</v>
      </c>
      <c r="L193" s="152">
        <f>+[3]data1cf!K193</f>
        <v>25186.846942116739</v>
      </c>
      <c r="M193" s="152">
        <f>+[3]data1cf!L193</f>
        <v>25957.422046032254</v>
      </c>
      <c r="N193" s="152">
        <f>+[3]data1cf!M193</f>
        <v>26763.034808199947</v>
      </c>
      <c r="O193" s="152">
        <f>+[3]data1cf!N193</f>
        <v>27325.530364364422</v>
      </c>
      <c r="P193" s="152">
        <f>+[3]data1cf!O193</f>
        <v>35130.526400884875</v>
      </c>
      <c r="Q193" s="152">
        <f>+[3]data1cf!P193</f>
        <v>42610.228357415224</v>
      </c>
      <c r="R193" s="152">
        <f>+[3]data1cf!Q193</f>
        <v>33565.388932986709</v>
      </c>
      <c r="S193" s="152">
        <f>+[3]data1cf!R193</f>
        <v>24129.166901511067</v>
      </c>
      <c r="T193" s="152">
        <f>+[3]data1cf!S193</f>
        <v>23958.38000254018</v>
      </c>
      <c r="U193" s="152">
        <f>+[3]data1cf!T193</f>
        <v>23762.643010031141</v>
      </c>
      <c r="V193" s="152">
        <f>+[3]data1cf!U193</f>
        <v>43479.646100352664</v>
      </c>
      <c r="W193" s="152">
        <f>+[3]data1cf!V193</f>
        <v>0</v>
      </c>
      <c r="X193" s="152">
        <f>+[3]data1cf!W193</f>
        <v>0</v>
      </c>
      <c r="Y193" s="152">
        <f>+[3]data1cf!X193</f>
        <v>0</v>
      </c>
      <c r="Z193" s="152">
        <f>+[3]data1cf!Y193</f>
        <v>0</v>
      </c>
      <c r="AA193" s="152">
        <f>+[3]data1cf!Z193</f>
        <v>0</v>
      </c>
      <c r="AB193" s="152">
        <f>+[3]data1cf!AA193</f>
        <v>0</v>
      </c>
      <c r="AC193" s="152">
        <f>+[3]data1cf!AB193</f>
        <v>0</v>
      </c>
      <c r="AD193" s="152">
        <f>+[3]data1cf!AC193</f>
        <v>0</v>
      </c>
      <c r="AE193" s="152">
        <f>+[3]data1cf!AD193</f>
        <v>0</v>
      </c>
      <c r="AF193" s="152">
        <f>+[3]data1cf!AE193</f>
        <v>0</v>
      </c>
      <c r="AG193" s="152"/>
      <c r="AH193" s="153">
        <f t="shared" si="16"/>
        <v>71295.961537534851</v>
      </c>
      <c r="AI193" s="153">
        <f t="shared" si="18"/>
        <v>151016.61235756637</v>
      </c>
      <c r="AJ193" s="154">
        <f t="shared" si="19"/>
        <v>150609.70065982916</v>
      </c>
      <c r="AK193" s="155">
        <f t="shared" si="17"/>
        <v>0.15856215357780459</v>
      </c>
      <c r="AL193" s="156">
        <f t="shared" si="23"/>
        <v>0.97668986966778382</v>
      </c>
    </row>
    <row r="194" spans="1:38" x14ac:dyDescent="0.25">
      <c r="A194" s="148"/>
      <c r="B194" s="152">
        <f>+[3]data1cf!A194</f>
        <v>-154882.75908875393</v>
      </c>
      <c r="C194" s="152">
        <f>+[3]data1cf!B194</f>
        <v>8393.3360848834564</v>
      </c>
      <c r="D194" s="152">
        <f>+[3]data1cf!C194</f>
        <v>42900.024604189792</v>
      </c>
      <c r="E194" s="152">
        <f>+[3]data1cf!D194</f>
        <v>42198.332410602248</v>
      </c>
      <c r="F194" s="152">
        <f>+[3]data1cf!E194</f>
        <v>23011.745051821948</v>
      </c>
      <c r="G194" s="152">
        <f>+[3]data1cf!F194</f>
        <v>23140.604478074958</v>
      </c>
      <c r="H194" s="152">
        <f>+[3]data1cf!G194</f>
        <v>22681.676036862606</v>
      </c>
      <c r="I194" s="152">
        <f>+[3]data1cf!H194</f>
        <v>22506.57561924871</v>
      </c>
      <c r="J194" s="152">
        <f>+[3]data1cf!I194</f>
        <v>23464.233508858772</v>
      </c>
      <c r="K194" s="152">
        <f>+[3]data1cf!J194</f>
        <v>24098.939113855122</v>
      </c>
      <c r="L194" s="152">
        <f>+[3]data1cf!K194</f>
        <v>24799.010235946611</v>
      </c>
      <c r="M194" s="152">
        <f>+[3]data1cf!L194</f>
        <v>25588.458726824858</v>
      </c>
      <c r="N194" s="152">
        <f>+[3]data1cf!M194</f>
        <v>26412.241811459615</v>
      </c>
      <c r="O194" s="152">
        <f>+[3]data1cf!N194</f>
        <v>26996.848042792</v>
      </c>
      <c r="P194" s="152">
        <f>+[3]data1cf!O194</f>
        <v>34658.225312370538</v>
      </c>
      <c r="Q194" s="152">
        <f>+[3]data1cf!P194</f>
        <v>41987.703957896767</v>
      </c>
      <c r="R194" s="152">
        <f>+[3]data1cf!Q194</f>
        <v>33158.536104958883</v>
      </c>
      <c r="S194" s="152">
        <f>+[3]data1cf!R194</f>
        <v>23943.078777233153</v>
      </c>
      <c r="T194" s="152">
        <f>+[3]data1cf!S194</f>
        <v>23782.070130595705</v>
      </c>
      <c r="U194" s="152">
        <f>+[3]data1cf!T194</f>
        <v>23596.121923926054</v>
      </c>
      <c r="V194" s="152">
        <f>+[3]data1cf!U194</f>
        <v>42868.295040493569</v>
      </c>
      <c r="W194" s="152">
        <f>+[3]data1cf!V194</f>
        <v>0</v>
      </c>
      <c r="X194" s="152">
        <f>+[3]data1cf!W194</f>
        <v>0</v>
      </c>
      <c r="Y194" s="152">
        <f>+[3]data1cf!X194</f>
        <v>0</v>
      </c>
      <c r="Z194" s="152">
        <f>+[3]data1cf!Y194</f>
        <v>0</v>
      </c>
      <c r="AA194" s="152">
        <f>+[3]data1cf!Z194</f>
        <v>0</v>
      </c>
      <c r="AB194" s="152">
        <f>+[3]data1cf!AA194</f>
        <v>0</v>
      </c>
      <c r="AC194" s="152">
        <f>+[3]data1cf!AB194</f>
        <v>0</v>
      </c>
      <c r="AD194" s="152">
        <f>+[3]data1cf!AC194</f>
        <v>0</v>
      </c>
      <c r="AE194" s="152">
        <f>+[3]data1cf!AD194</f>
        <v>0</v>
      </c>
      <c r="AF194" s="152">
        <f>+[3]data1cf!AE194</f>
        <v>0</v>
      </c>
      <c r="AG194" s="152"/>
      <c r="AH194" s="153">
        <f t="shared" ref="AH194:AH257" si="24">XNPV(0.1,B194:AF194,$B$1:$AF$1)</f>
        <v>75788.07814420441</v>
      </c>
      <c r="AI194" s="153">
        <f t="shared" si="18"/>
        <v>154819.79366593898</v>
      </c>
      <c r="AJ194" s="154">
        <f t="shared" si="19"/>
        <v>154416.84519678116</v>
      </c>
      <c r="AK194" s="155">
        <f t="shared" ref="AK194:AK257" si="25">XIRR(B194:AF194,$B$1:$AF$1)</f>
        <v>0.16442012190818786</v>
      </c>
      <c r="AL194" s="156">
        <f t="shared" si="23"/>
        <v>0.9787952490926487</v>
      </c>
    </row>
    <row r="195" spans="1:38" x14ac:dyDescent="0.25">
      <c r="A195" s="148"/>
      <c r="B195" s="152">
        <f>+[3]data1cf!A195</f>
        <v>-163094.65059949481</v>
      </c>
      <c r="C195" s="152">
        <f>+[3]data1cf!B195</f>
        <v>15228.585708080223</v>
      </c>
      <c r="D195" s="152">
        <f>+[3]data1cf!C195</f>
        <v>43286.80792938963</v>
      </c>
      <c r="E195" s="152">
        <f>+[3]data1cf!D195</f>
        <v>42150.538927189249</v>
      </c>
      <c r="F195" s="152">
        <f>+[3]data1cf!E195</f>
        <v>24335.687432625993</v>
      </c>
      <c r="G195" s="152">
        <f>+[3]data1cf!F195</f>
        <v>24371.062148856181</v>
      </c>
      <c r="H195" s="152">
        <f>+[3]data1cf!G195</f>
        <v>23795.264562090924</v>
      </c>
      <c r="I195" s="152">
        <f>+[3]data1cf!H195</f>
        <v>23522.026642570941</v>
      </c>
      <c r="J195" s="152">
        <f>+[3]data1cf!I195</f>
        <v>24441.235534017505</v>
      </c>
      <c r="K195" s="152">
        <f>+[3]data1cf!J195</f>
        <v>25024.981286057533</v>
      </c>
      <c r="L195" s="152">
        <f>+[3]data1cf!K195</f>
        <v>25676.684538829257</v>
      </c>
      <c r="M195" s="152">
        <f>+[3]data1cf!L195</f>
        <v>26423.422562951841</v>
      </c>
      <c r="N195" s="152">
        <f>+[3]data1cf!M195</f>
        <v>27206.086215488518</v>
      </c>
      <c r="O195" s="152">
        <f>+[3]data1cf!N195</f>
        <v>27740.655998218943</v>
      </c>
      <c r="P195" s="152">
        <f>+[3]data1cf!O195</f>
        <v>35727.042476960145</v>
      </c>
      <c r="Q195" s="152">
        <f>+[3]data1cf!P195</f>
        <v>43396.476412082979</v>
      </c>
      <c r="R195" s="152">
        <f>+[3]data1cf!Q195</f>
        <v>34079.24388360454</v>
      </c>
      <c r="S195" s="152">
        <f>+[3]data1cf!R195</f>
        <v>24364.196124178488</v>
      </c>
      <c r="T195" s="152">
        <f>+[3]data1cf!S195</f>
        <v>24181.059296624691</v>
      </c>
      <c r="U195" s="152">
        <f>+[3]data1cf!T195</f>
        <v>23972.959071719029</v>
      </c>
      <c r="V195" s="152">
        <f>+[3]data1cf!U195</f>
        <v>44251.782231730991</v>
      </c>
      <c r="W195" s="152">
        <f>+[3]data1cf!V195</f>
        <v>0</v>
      </c>
      <c r="X195" s="152">
        <f>+[3]data1cf!W195</f>
        <v>0</v>
      </c>
      <c r="Y195" s="152">
        <f>+[3]data1cf!X195</f>
        <v>0</v>
      </c>
      <c r="Z195" s="152">
        <f>+[3]data1cf!Y195</f>
        <v>0</v>
      </c>
      <c r="AA195" s="152">
        <f>+[3]data1cf!Z195</f>
        <v>0</v>
      </c>
      <c r="AB195" s="152">
        <f>+[3]data1cf!AA195</f>
        <v>0</v>
      </c>
      <c r="AC195" s="152">
        <f>+[3]data1cf!AB195</f>
        <v>0</v>
      </c>
      <c r="AD195" s="152">
        <f>+[3]data1cf!AC195</f>
        <v>0</v>
      </c>
      <c r="AE195" s="152">
        <f>+[3]data1cf!AD195</f>
        <v>0</v>
      </c>
      <c r="AF195" s="152">
        <f>+[3]data1cf!AE195</f>
        <v>0</v>
      </c>
      <c r="AG195" s="152"/>
      <c r="AH195" s="153">
        <f t="shared" si="24"/>
        <v>80077.320617551348</v>
      </c>
      <c r="AI195" s="153">
        <f t="shared" ref="AI195:AI258" si="26">SUMPRODUCT(B195:AA195,$B$1010:$AA$1010)</f>
        <v>161833.65006091018</v>
      </c>
      <c r="AJ195" s="154">
        <f t="shared" ref="AJ195:AJ258" si="27">SUMPRODUCT(B195:AF195,$B$1012:$AF$1012)</f>
        <v>161417.4299152084</v>
      </c>
      <c r="AK195" s="155">
        <f t="shared" si="25"/>
        <v>0.16628294587135317</v>
      </c>
      <c r="AL195" s="156">
        <f t="shared" ref="AL195:AL210" si="28">1-EXP(-(1/0.25)*(AI195/ABS($AI$1010)))</f>
        <v>0.98219200685956942</v>
      </c>
    </row>
    <row r="196" spans="1:38" x14ac:dyDescent="0.25">
      <c r="A196" s="148"/>
      <c r="B196" s="152">
        <f>+[3]data1cf!A196</f>
        <v>-153930.59263725826</v>
      </c>
      <c r="C196" s="152">
        <f>+[3]data1cf!B196</f>
        <v>6943.8993679204286</v>
      </c>
      <c r="D196" s="152">
        <f>+[3]data1cf!C196</f>
        <v>44095.317798194606</v>
      </c>
      <c r="E196" s="152">
        <f>+[3]data1cf!D196</f>
        <v>42890.317283503362</v>
      </c>
      <c r="F196" s="152">
        <f>+[3]data1cf!E196</f>
        <v>22858.234314732064</v>
      </c>
      <c r="G196" s="152">
        <f>+[3]data1cf!F196</f>
        <v>22997.933266141561</v>
      </c>
      <c r="H196" s="152">
        <f>+[3]data1cf!G196</f>
        <v>22552.555768638638</v>
      </c>
      <c r="I196" s="152">
        <f>+[3]data1cf!H196</f>
        <v>22388.834366057657</v>
      </c>
      <c r="J196" s="152">
        <f>+[3]data1cf!I196</f>
        <v>23350.950405911877</v>
      </c>
      <c r="K196" s="152">
        <f>+[3]data1cf!J196</f>
        <v>23991.564791156299</v>
      </c>
      <c r="L196" s="152">
        <f>+[3]data1cf!K196</f>
        <v>24697.244153740983</v>
      </c>
      <c r="M196" s="152">
        <f>+[3]data1cf!L196</f>
        <v>25491.644910917479</v>
      </c>
      <c r="N196" s="152">
        <f>+[3]data1cf!M196</f>
        <v>26320.195781840768</v>
      </c>
      <c r="O196" s="152">
        <f>+[3]data1cf!N196</f>
        <v>26910.603724952874</v>
      </c>
      <c r="P196" s="152">
        <f>+[3]data1cf!O196</f>
        <v>34534.296270495841</v>
      </c>
      <c r="Q196" s="152">
        <f>+[3]data1cf!P196</f>
        <v>41824.35719827225</v>
      </c>
      <c r="R196" s="152">
        <f>+[3]data1cf!Q196</f>
        <v>33051.780303654014</v>
      </c>
      <c r="S196" s="152">
        <f>+[3]data1cf!R196</f>
        <v>23894.250342349427</v>
      </c>
      <c r="T196" s="152">
        <f>+[3]data1cf!S196</f>
        <v>23735.807451905101</v>
      </c>
      <c r="U196" s="152">
        <f>+[3]data1cf!T196</f>
        <v>23552.427765358989</v>
      </c>
      <c r="V196" s="152">
        <f>+[3]data1cf!U196</f>
        <v>42707.880099813454</v>
      </c>
      <c r="W196" s="152">
        <f>+[3]data1cf!V196</f>
        <v>0</v>
      </c>
      <c r="X196" s="152">
        <f>+[3]data1cf!W196</f>
        <v>0</v>
      </c>
      <c r="Y196" s="152">
        <f>+[3]data1cf!X196</f>
        <v>0</v>
      </c>
      <c r="Z196" s="152">
        <f>+[3]data1cf!Y196</f>
        <v>0</v>
      </c>
      <c r="AA196" s="152">
        <f>+[3]data1cf!Z196</f>
        <v>0</v>
      </c>
      <c r="AB196" s="152">
        <f>+[3]data1cf!AA196</f>
        <v>0</v>
      </c>
      <c r="AC196" s="152">
        <f>+[3]data1cf!AB196</f>
        <v>0</v>
      </c>
      <c r="AD196" s="152">
        <f>+[3]data1cf!AC196</f>
        <v>0</v>
      </c>
      <c r="AE196" s="152">
        <f>+[3]data1cf!AD196</f>
        <v>0</v>
      </c>
      <c r="AF196" s="152">
        <f>+[3]data1cf!AE196</f>
        <v>0</v>
      </c>
      <c r="AG196" s="152"/>
      <c r="AH196" s="153">
        <f t="shared" si="24"/>
        <v>76233.809938559731</v>
      </c>
      <c r="AI196" s="153">
        <f t="shared" si="26"/>
        <v>155083.40567492793</v>
      </c>
      <c r="AJ196" s="154">
        <f t="shared" si="27"/>
        <v>154681.4905393181</v>
      </c>
      <c r="AK196" s="155">
        <f t="shared" si="25"/>
        <v>0.1651412069797516</v>
      </c>
      <c r="AL196" s="156">
        <f t="shared" si="28"/>
        <v>0.97893392678772029</v>
      </c>
    </row>
    <row r="197" spans="1:38" x14ac:dyDescent="0.25">
      <c r="A197" s="148"/>
      <c r="B197" s="152">
        <f>+[3]data1cf!A197</f>
        <v>-155574.84171799195</v>
      </c>
      <c r="C197" s="152">
        <f>+[3]data1cf!B197</f>
        <v>7084.1654095582053</v>
      </c>
      <c r="D197" s="152">
        <f>+[3]data1cf!C197</f>
        <v>40573.449492770145</v>
      </c>
      <c r="E197" s="152">
        <f>+[3]data1cf!D197</f>
        <v>42717.469575298703</v>
      </c>
      <c r="F197" s="152">
        <f>+[3]data1cf!E197</f>
        <v>23123.324402653205</v>
      </c>
      <c r="G197" s="152">
        <f>+[3]data1cf!F197</f>
        <v>23244.305114992465</v>
      </c>
      <c r="H197" s="152">
        <f>+[3]data1cf!G197</f>
        <v>22775.527164026324</v>
      </c>
      <c r="I197" s="152">
        <f>+[3]data1cf!H197</f>
        <v>22592.155904030158</v>
      </c>
      <c r="J197" s="152">
        <f>+[3]data1cf!I197</f>
        <v>23546.573385056392</v>
      </c>
      <c r="K197" s="152">
        <f>+[3]data1cf!J197</f>
        <v>24176.984190374307</v>
      </c>
      <c r="L197" s="152">
        <f>+[3]data1cf!K197</f>
        <v>24872.978960248292</v>
      </c>
      <c r="M197" s="152">
        <f>+[3]data1cf!L197</f>
        <v>25658.82789405861</v>
      </c>
      <c r="N197" s="152">
        <f>+[3]data1cf!M197</f>
        <v>26479.145511006493</v>
      </c>
      <c r="O197" s="152">
        <f>+[3]data1cf!N197</f>
        <v>27059.534765426703</v>
      </c>
      <c r="P197" s="152">
        <f>+[3]data1cf!O197</f>
        <v>34748.303194241736</v>
      </c>
      <c r="Q197" s="152">
        <f>+[3]data1cf!P197</f>
        <v>42106.432626293812</v>
      </c>
      <c r="R197" s="152">
        <f>+[3]data1cf!Q197</f>
        <v>33236.131608914482</v>
      </c>
      <c r="S197" s="152">
        <f>+[3]data1cf!R197</f>
        <v>23978.569747895657</v>
      </c>
      <c r="T197" s="152">
        <f>+[3]data1cf!S197</f>
        <v>23815.696180172876</v>
      </c>
      <c r="U197" s="152">
        <f>+[3]data1cf!T197</f>
        <v>23627.881043453854</v>
      </c>
      <c r="V197" s="152">
        <f>+[3]data1cf!U197</f>
        <v>42984.892714924412</v>
      </c>
      <c r="W197" s="152">
        <f>+[3]data1cf!V197</f>
        <v>0</v>
      </c>
      <c r="X197" s="152">
        <f>+[3]data1cf!W197</f>
        <v>0</v>
      </c>
      <c r="Y197" s="152">
        <f>+[3]data1cf!X197</f>
        <v>0</v>
      </c>
      <c r="Z197" s="152">
        <f>+[3]data1cf!Y197</f>
        <v>0</v>
      </c>
      <c r="AA197" s="152">
        <f>+[3]data1cf!Z197</f>
        <v>0</v>
      </c>
      <c r="AB197" s="152">
        <f>+[3]data1cf!AA197</f>
        <v>0</v>
      </c>
      <c r="AC197" s="152">
        <f>+[3]data1cf!AB197</f>
        <v>0</v>
      </c>
      <c r="AD197" s="152">
        <f>+[3]data1cf!AC197</f>
        <v>0</v>
      </c>
      <c r="AE197" s="152">
        <f>+[3]data1cf!AD197</f>
        <v>0</v>
      </c>
      <c r="AF197" s="152">
        <f>+[3]data1cf!AE197</f>
        <v>0</v>
      </c>
      <c r="AG197" s="152"/>
      <c r="AH197" s="153">
        <f t="shared" si="24"/>
        <v>72879.458395731257</v>
      </c>
      <c r="AI197" s="153">
        <f t="shared" si="26"/>
        <v>151942.87320377107</v>
      </c>
      <c r="AJ197" s="154">
        <f t="shared" si="27"/>
        <v>151539.51389487443</v>
      </c>
      <c r="AK197" s="155">
        <f t="shared" si="25"/>
        <v>0.16100923418998719</v>
      </c>
      <c r="AL197" s="156">
        <f t="shared" si="28"/>
        <v>0.97722113754149764</v>
      </c>
    </row>
    <row r="198" spans="1:38" x14ac:dyDescent="0.25">
      <c r="A198" s="148"/>
      <c r="B198" s="152">
        <f>+[3]data1cf!A198</f>
        <v>-175943.48182742417</v>
      </c>
      <c r="C198" s="152">
        <f>+[3]data1cf!B198</f>
        <v>5570.1793533396703</v>
      </c>
      <c r="D198" s="152">
        <f>+[3]data1cf!C198</f>
        <v>44236.34765361686</v>
      </c>
      <c r="E198" s="152">
        <f>+[3]data1cf!D198</f>
        <v>43460.891440032312</v>
      </c>
      <c r="F198" s="152">
        <f>+[3]data1cf!E198</f>
        <v>26407.209223215206</v>
      </c>
      <c r="G198" s="152">
        <f>+[3]data1cf!F198</f>
        <v>26296.312004422449</v>
      </c>
      <c r="H198" s="152">
        <f>+[3]data1cf!G198</f>
        <v>25537.653754556624</v>
      </c>
      <c r="I198" s="152">
        <f>+[3]data1cf!H198</f>
        <v>25110.863855267999</v>
      </c>
      <c r="J198" s="152">
        <f>+[3]data1cf!I198</f>
        <v>25969.913076114746</v>
      </c>
      <c r="K198" s="152">
        <f>+[3]data1cf!J198</f>
        <v>26473.923903603369</v>
      </c>
      <c r="L198" s="152">
        <f>+[3]data1cf!K198</f>
        <v>27049.947809061312</v>
      </c>
      <c r="M198" s="152">
        <f>+[3]data1cf!L198</f>
        <v>27729.858406361178</v>
      </c>
      <c r="N198" s="152">
        <f>+[3]data1cf!M198</f>
        <v>28448.184062892251</v>
      </c>
      <c r="O198" s="152">
        <f>+[3]data1cf!N198</f>
        <v>28904.463736395926</v>
      </c>
      <c r="P198" s="152">
        <f>+[3]data1cf!O198</f>
        <v>37399.379641103529</v>
      </c>
      <c r="Q198" s="152">
        <f>+[3]data1cf!P198</f>
        <v>45600.728560168274</v>
      </c>
      <c r="R198" s="152">
        <f>+[3]data1cf!Q198</f>
        <v>35519.839980446159</v>
      </c>
      <c r="S198" s="152">
        <f>+[3]data1cf!R198</f>
        <v>25023.102261817665</v>
      </c>
      <c r="T198" s="152">
        <f>+[3]data1cf!S198</f>
        <v>24805.342319527917</v>
      </c>
      <c r="U198" s="152">
        <f>+[3]data1cf!T198</f>
        <v>24562.581682547818</v>
      </c>
      <c r="V198" s="152">
        <f>+[3]data1cf!U198</f>
        <v>46416.47150008782</v>
      </c>
      <c r="W198" s="152">
        <f>+[3]data1cf!V198</f>
        <v>0</v>
      </c>
      <c r="X198" s="152">
        <f>+[3]data1cf!W198</f>
        <v>0</v>
      </c>
      <c r="Y198" s="152">
        <f>+[3]data1cf!X198</f>
        <v>0</v>
      </c>
      <c r="Z198" s="152">
        <f>+[3]data1cf!Y198</f>
        <v>0</v>
      </c>
      <c r="AA198" s="152">
        <f>+[3]data1cf!Z198</f>
        <v>0</v>
      </c>
      <c r="AB198" s="152">
        <f>+[3]data1cf!AA198</f>
        <v>0</v>
      </c>
      <c r="AC198" s="152">
        <f>+[3]data1cf!AB198</f>
        <v>0</v>
      </c>
      <c r="AD198" s="152">
        <f>+[3]data1cf!AC198</f>
        <v>0</v>
      </c>
      <c r="AE198" s="152">
        <f>+[3]data1cf!AD198</f>
        <v>0</v>
      </c>
      <c r="AF198" s="152">
        <f>+[3]data1cf!AE198</f>
        <v>0</v>
      </c>
      <c r="AG198" s="152"/>
      <c r="AH198" s="153">
        <f t="shared" si="24"/>
        <v>69610.486619447533</v>
      </c>
      <c r="AI198" s="153">
        <f t="shared" si="26"/>
        <v>154968.64406831298</v>
      </c>
      <c r="AJ198" s="154">
        <f t="shared" si="27"/>
        <v>154533.94447725036</v>
      </c>
      <c r="AK198" s="155">
        <f t="shared" si="25"/>
        <v>0.15165854096412659</v>
      </c>
      <c r="AL198" s="156">
        <f t="shared" si="28"/>
        <v>0.97887366626529171</v>
      </c>
    </row>
    <row r="199" spans="1:38" x14ac:dyDescent="0.25">
      <c r="A199" s="148"/>
      <c r="B199" s="152">
        <f>+[3]data1cf!A199</f>
        <v>-179537.0369486679</v>
      </c>
      <c r="C199" s="152">
        <f>+[3]data1cf!B199</f>
        <v>6429.1021004086506</v>
      </c>
      <c r="D199" s="152">
        <f>+[3]data1cf!C199</f>
        <v>45272.553554905244</v>
      </c>
      <c r="E199" s="152">
        <f>+[3]data1cf!D199</f>
        <v>45335.295514842015</v>
      </c>
      <c r="F199" s="152">
        <f>+[3]data1cf!E199</f>
        <v>26986.571470822433</v>
      </c>
      <c r="G199" s="152">
        <f>+[3]data1cf!F199</f>
        <v>26834.764985507922</v>
      </c>
      <c r="H199" s="152">
        <f>+[3]data1cf!G199</f>
        <v>26024.964350727896</v>
      </c>
      <c r="I199" s="152">
        <f>+[3]data1cf!H199</f>
        <v>25555.22910540062</v>
      </c>
      <c r="J199" s="152">
        <f>+[3]data1cf!I199</f>
        <v>26397.452897650641</v>
      </c>
      <c r="K199" s="152">
        <f>+[3]data1cf!J199</f>
        <v>26879.163498653288</v>
      </c>
      <c r="L199" s="152">
        <f>+[3]data1cf!K199</f>
        <v>27434.021439574164</v>
      </c>
      <c r="M199" s="152">
        <f>+[3]data1cf!L199</f>
        <v>28095.241773328889</v>
      </c>
      <c r="N199" s="152">
        <f>+[3]data1cf!M199</f>
        <v>28795.573409163626</v>
      </c>
      <c r="O199" s="152">
        <f>+[3]data1cf!N199</f>
        <v>29229.956941457203</v>
      </c>
      <c r="P199" s="152">
        <f>+[3]data1cf!O199</f>
        <v>37867.098118686976</v>
      </c>
      <c r="Q199" s="152">
        <f>+[3]data1cf!P199</f>
        <v>46217.212772214421</v>
      </c>
      <c r="R199" s="152">
        <f>+[3]data1cf!Q199</f>
        <v>35922.745224480779</v>
      </c>
      <c r="S199" s="152">
        <f>+[3]data1cf!R199</f>
        <v>25207.384822879358</v>
      </c>
      <c r="T199" s="152">
        <f>+[3]data1cf!S199</f>
        <v>24979.941504018905</v>
      </c>
      <c r="U199" s="152">
        <f>+[3]data1cf!T199</f>
        <v>24727.487059165971</v>
      </c>
      <c r="V199" s="152">
        <f>+[3]data1cf!U199</f>
        <v>47021.8907843958</v>
      </c>
      <c r="W199" s="152">
        <f>+[3]data1cf!V199</f>
        <v>0</v>
      </c>
      <c r="X199" s="152">
        <f>+[3]data1cf!W199</f>
        <v>0</v>
      </c>
      <c r="Y199" s="152">
        <f>+[3]data1cf!X199</f>
        <v>0</v>
      </c>
      <c r="Z199" s="152">
        <f>+[3]data1cf!Y199</f>
        <v>0</v>
      </c>
      <c r="AA199" s="152">
        <f>+[3]data1cf!Z199</f>
        <v>0</v>
      </c>
      <c r="AB199" s="152">
        <f>+[3]data1cf!AA199</f>
        <v>0</v>
      </c>
      <c r="AC199" s="152">
        <f>+[3]data1cf!AB199</f>
        <v>0</v>
      </c>
      <c r="AD199" s="152">
        <f>+[3]data1cf!AC199</f>
        <v>0</v>
      </c>
      <c r="AE199" s="152">
        <f>+[3]data1cf!AD199</f>
        <v>0</v>
      </c>
      <c r="AF199" s="152">
        <f>+[3]data1cf!AE199</f>
        <v>0</v>
      </c>
      <c r="AG199" s="152"/>
      <c r="AH199" s="153">
        <f t="shared" si="24"/>
        <v>71689.01216132089</v>
      </c>
      <c r="AI199" s="153">
        <f t="shared" si="26"/>
        <v>158407.36646623712</v>
      </c>
      <c r="AJ199" s="154">
        <f t="shared" si="27"/>
        <v>157966.20147386941</v>
      </c>
      <c r="AK199" s="155">
        <f t="shared" si="25"/>
        <v>0.15255374312400818</v>
      </c>
      <c r="AL199" s="156">
        <f t="shared" si="28"/>
        <v>0.98060667267766544</v>
      </c>
    </row>
    <row r="200" spans="1:38" x14ac:dyDescent="0.25">
      <c r="A200" s="148"/>
      <c r="B200" s="152">
        <f>+[3]data1cf!A200</f>
        <v>-164177.4998429839</v>
      </c>
      <c r="C200" s="152">
        <f>+[3]data1cf!B200</f>
        <v>9673.2459638405562</v>
      </c>
      <c r="D200" s="152">
        <f>+[3]data1cf!C200</f>
        <v>42940.231734445959</v>
      </c>
      <c r="E200" s="152">
        <f>+[3]data1cf!D200</f>
        <v>42609.640029970076</v>
      </c>
      <c r="F200" s="152">
        <f>+[3]data1cf!E200</f>
        <v>24510.267187314741</v>
      </c>
      <c r="G200" s="152">
        <f>+[3]data1cf!F200</f>
        <v>24533.314676937996</v>
      </c>
      <c r="H200" s="152">
        <f>+[3]data1cf!G200</f>
        <v>23942.106308663489</v>
      </c>
      <c r="I200" s="152">
        <f>+[3]data1cf!H200</f>
        <v>23655.927628837737</v>
      </c>
      <c r="J200" s="152">
        <f>+[3]data1cf!I200</f>
        <v>24570.066498533597</v>
      </c>
      <c r="K200" s="152">
        <f>+[3]data1cf!J200</f>
        <v>25147.092502979656</v>
      </c>
      <c r="L200" s="152">
        <f>+[3]data1cf!K200</f>
        <v>25792.417796345297</v>
      </c>
      <c r="M200" s="152">
        <f>+[3]data1cf!L200</f>
        <v>26533.523866300529</v>
      </c>
      <c r="N200" s="152">
        <f>+[3]data1cf!M200</f>
        <v>27310.765364162929</v>
      </c>
      <c r="O200" s="152">
        <f>+[3]data1cf!N200</f>
        <v>27838.737162684061</v>
      </c>
      <c r="P200" s="152">
        <f>+[3]data1cf!O200</f>
        <v>35867.980512562557</v>
      </c>
      <c r="Q200" s="152">
        <f>+[3]data1cf!P200</f>
        <v>43582.242162186725</v>
      </c>
      <c r="R200" s="152">
        <f>+[3]data1cf!Q200</f>
        <v>34200.651688405262</v>
      </c>
      <c r="S200" s="152">
        <f>+[3]data1cf!R200</f>
        <v>24419.726156444929</v>
      </c>
      <c r="T200" s="152">
        <f>+[3]data1cf!S200</f>
        <v>24233.671428193877</v>
      </c>
      <c r="U200" s="152">
        <f>+[3]data1cf!T200</f>
        <v>24022.650159317069</v>
      </c>
      <c r="V200" s="152">
        <f>+[3]data1cf!U200</f>
        <v>44434.213777063764</v>
      </c>
      <c r="W200" s="152">
        <f>+[3]data1cf!V200</f>
        <v>0</v>
      </c>
      <c r="X200" s="152">
        <f>+[3]data1cf!W200</f>
        <v>0</v>
      </c>
      <c r="Y200" s="152">
        <f>+[3]data1cf!X200</f>
        <v>0</v>
      </c>
      <c r="Z200" s="152">
        <f>+[3]data1cf!Y200</f>
        <v>0</v>
      </c>
      <c r="AA200" s="152">
        <f>+[3]data1cf!Z200</f>
        <v>0</v>
      </c>
      <c r="AB200" s="152">
        <f>+[3]data1cf!AA200</f>
        <v>0</v>
      </c>
      <c r="AC200" s="152">
        <f>+[3]data1cf!AB200</f>
        <v>0</v>
      </c>
      <c r="AD200" s="152">
        <f>+[3]data1cf!AC200</f>
        <v>0</v>
      </c>
      <c r="AE200" s="152">
        <f>+[3]data1cf!AD200</f>
        <v>0</v>
      </c>
      <c r="AF200" s="152">
        <f>+[3]data1cf!AE200</f>
        <v>0</v>
      </c>
      <c r="AG200" s="152"/>
      <c r="AH200" s="153">
        <f t="shared" si="24"/>
        <v>74794.305767817234</v>
      </c>
      <c r="AI200" s="153">
        <f t="shared" si="26"/>
        <v>156665.36907891111</v>
      </c>
      <c r="AJ200" s="154">
        <f t="shared" si="27"/>
        <v>156248.25141832104</v>
      </c>
      <c r="AK200" s="155">
        <f t="shared" si="25"/>
        <v>0.16019425988197336</v>
      </c>
      <c r="AL200" s="156">
        <f t="shared" si="28"/>
        <v>0.97974730026691492</v>
      </c>
    </row>
    <row r="201" spans="1:38" x14ac:dyDescent="0.25">
      <c r="A201" s="148"/>
      <c r="B201" s="152">
        <f>+[3]data1cf!A201</f>
        <v>-187470.98756706051</v>
      </c>
      <c r="C201" s="152">
        <f>+[3]data1cf!B201</f>
        <v>5744.9211066602584</v>
      </c>
      <c r="D201" s="152">
        <f>+[3]data1cf!C201</f>
        <v>43452.565949090509</v>
      </c>
      <c r="E201" s="152">
        <f>+[3]data1cf!D201</f>
        <v>48905.432109486181</v>
      </c>
      <c r="F201" s="152">
        <f>+[3]data1cf!E201</f>
        <v>28265.703502359764</v>
      </c>
      <c r="G201" s="152">
        <f>+[3]data1cf!F201</f>
        <v>28023.57640431817</v>
      </c>
      <c r="H201" s="152">
        <f>+[3]data1cf!G201</f>
        <v>27100.862194338406</v>
      </c>
      <c r="I201" s="152">
        <f>+[3]data1cf!H201</f>
        <v>26536.311023482078</v>
      </c>
      <c r="J201" s="152">
        <f>+[3]data1cf!I201</f>
        <v>27341.387168036519</v>
      </c>
      <c r="K201" s="152">
        <f>+[3]data1cf!J201</f>
        <v>27773.862710788868</v>
      </c>
      <c r="L201" s="152">
        <f>+[3]data1cf!K201</f>
        <v>28281.989848435434</v>
      </c>
      <c r="M201" s="152">
        <f>+[3]data1cf!L201</f>
        <v>28901.945300197236</v>
      </c>
      <c r="N201" s="152">
        <f>+[3]data1cf!M201</f>
        <v>29562.549238303029</v>
      </c>
      <c r="O201" s="152">
        <f>+[3]data1cf!N201</f>
        <v>29948.589863020439</v>
      </c>
      <c r="P201" s="152">
        <f>+[3]data1cf!O201</f>
        <v>38899.739939740291</v>
      </c>
      <c r="Q201" s="152">
        <f>+[3]data1cf!P201</f>
        <v>47578.303705947015</v>
      </c>
      <c r="R201" s="152">
        <f>+[3]data1cf!Q201</f>
        <v>36812.290591731398</v>
      </c>
      <c r="S201" s="152">
        <f>+[3]data1cf!R201</f>
        <v>25614.248969932756</v>
      </c>
      <c r="T201" s="152">
        <f>+[3]data1cf!S201</f>
        <v>25365.426423833916</v>
      </c>
      <c r="U201" s="152">
        <f>+[3]data1cf!T201</f>
        <v>25091.569721224383</v>
      </c>
      <c r="V201" s="152">
        <f>+[3]data1cf!U201</f>
        <v>48358.552263922233</v>
      </c>
      <c r="W201" s="152">
        <f>+[3]data1cf!V201</f>
        <v>0</v>
      </c>
      <c r="X201" s="152">
        <f>+[3]data1cf!W201</f>
        <v>0</v>
      </c>
      <c r="Y201" s="152">
        <f>+[3]data1cf!X201</f>
        <v>0</v>
      </c>
      <c r="Z201" s="152">
        <f>+[3]data1cf!Y201</f>
        <v>0</v>
      </c>
      <c r="AA201" s="152">
        <f>+[3]data1cf!Z201</f>
        <v>0</v>
      </c>
      <c r="AB201" s="152">
        <f>+[3]data1cf!AA201</f>
        <v>0</v>
      </c>
      <c r="AC201" s="152">
        <f>+[3]data1cf!AB201</f>
        <v>0</v>
      </c>
      <c r="AD201" s="152">
        <f>+[3]data1cf!AC201</f>
        <v>0</v>
      </c>
      <c r="AE201" s="152">
        <f>+[3]data1cf!AD201</f>
        <v>0</v>
      </c>
      <c r="AF201" s="152">
        <f>+[3]data1cf!AE201</f>
        <v>0</v>
      </c>
      <c r="AG201" s="152"/>
      <c r="AH201" s="153">
        <f t="shared" si="24"/>
        <v>70111.34414012637</v>
      </c>
      <c r="AI201" s="153">
        <f t="shared" si="26"/>
        <v>159367.99088899486</v>
      </c>
      <c r="AJ201" s="154">
        <f t="shared" si="27"/>
        <v>158914.25122726453</v>
      </c>
      <c r="AK201" s="155">
        <f t="shared" si="25"/>
        <v>0.14912526011466981</v>
      </c>
      <c r="AL201" s="156">
        <f t="shared" si="28"/>
        <v>0.98106487416374333</v>
      </c>
    </row>
    <row r="202" spans="1:38" x14ac:dyDescent="0.25">
      <c r="A202" s="148"/>
      <c r="B202" s="152">
        <f>+[3]data1cf!A202</f>
        <v>-199513.64752462972</v>
      </c>
      <c r="C202" s="152">
        <f>+[3]data1cf!B202</f>
        <v>5452.558331116772</v>
      </c>
      <c r="D202" s="152">
        <f>+[3]data1cf!C202</f>
        <v>47880.975059415563</v>
      </c>
      <c r="E202" s="152">
        <f>+[3]data1cf!D202</f>
        <v>48260.126712676341</v>
      </c>
      <c r="F202" s="152">
        <f>+[3]data1cf!E202</f>
        <v>30207.252276425221</v>
      </c>
      <c r="G202" s="152">
        <f>+[3]data1cf!F202</f>
        <v>29828.03074982667</v>
      </c>
      <c r="H202" s="152">
        <f>+[3]data1cf!G202</f>
        <v>28733.929061385454</v>
      </c>
      <c r="I202" s="152">
        <f>+[3]data1cf!H202</f>
        <v>28025.460187403718</v>
      </c>
      <c r="J202" s="152">
        <f>+[3]data1cf!I202</f>
        <v>28774.151245770969</v>
      </c>
      <c r="K202" s="152">
        <f>+[3]data1cf!J202</f>
        <v>29131.894654052696</v>
      </c>
      <c r="L202" s="152">
        <f>+[3]data1cf!K202</f>
        <v>29569.090776314028</v>
      </c>
      <c r="M202" s="152">
        <f>+[3]data1cf!L202</f>
        <v>30126.411739164825</v>
      </c>
      <c r="N202" s="152">
        <f>+[3]data1cf!M202</f>
        <v>30726.714425389961</v>
      </c>
      <c r="O202" s="152">
        <f>+[3]data1cf!N202</f>
        <v>31039.377079245125</v>
      </c>
      <c r="P202" s="152">
        <f>+[3]data1cf!O202</f>
        <v>40467.150036808685</v>
      </c>
      <c r="Q202" s="152">
        <f>+[3]data1cf!P202</f>
        <v>49644.254967135013</v>
      </c>
      <c r="R202" s="152">
        <f>+[3]data1cf!Q202</f>
        <v>38162.499698125081</v>
      </c>
      <c r="S202" s="152">
        <f>+[3]data1cf!R202</f>
        <v>26231.813510923574</v>
      </c>
      <c r="T202" s="152">
        <f>+[3]data1cf!S202</f>
        <v>25950.540200234536</v>
      </c>
      <c r="U202" s="152">
        <f>+[3]data1cf!T202</f>
        <v>25644.197775834589</v>
      </c>
      <c r="V202" s="152">
        <f>+[3]data1cf!U202</f>
        <v>50387.422930069326</v>
      </c>
      <c r="W202" s="152">
        <f>+[3]data1cf!V202</f>
        <v>0</v>
      </c>
      <c r="X202" s="152">
        <f>+[3]data1cf!W202</f>
        <v>0</v>
      </c>
      <c r="Y202" s="152">
        <f>+[3]data1cf!X202</f>
        <v>0</v>
      </c>
      <c r="Z202" s="152">
        <f>+[3]data1cf!Y202</f>
        <v>0</v>
      </c>
      <c r="AA202" s="152">
        <f>+[3]data1cf!Z202</f>
        <v>0</v>
      </c>
      <c r="AB202" s="152">
        <f>+[3]data1cf!AA202</f>
        <v>0</v>
      </c>
      <c r="AC202" s="152">
        <f>+[3]data1cf!AB202</f>
        <v>0</v>
      </c>
      <c r="AD202" s="152">
        <f>+[3]data1cf!AC202</f>
        <v>0</v>
      </c>
      <c r="AE202" s="152">
        <f>+[3]data1cf!AD202</f>
        <v>0</v>
      </c>
      <c r="AF202" s="152">
        <f>+[3]data1cf!AE202</f>
        <v>0</v>
      </c>
      <c r="AG202" s="152"/>
      <c r="AH202" s="153">
        <f t="shared" si="24"/>
        <v>69781.303032382508</v>
      </c>
      <c r="AI202" s="153">
        <f t="shared" si="26"/>
        <v>162841.95575525987</v>
      </c>
      <c r="AJ202" s="154">
        <f t="shared" si="27"/>
        <v>162369.40420497148</v>
      </c>
      <c r="AK202" s="155">
        <f t="shared" si="25"/>
        <v>0.14624047875404358</v>
      </c>
      <c r="AL202" s="156">
        <f t="shared" si="28"/>
        <v>0.98263337510276205</v>
      </c>
    </row>
    <row r="203" spans="1:38" x14ac:dyDescent="0.25">
      <c r="A203" s="148"/>
      <c r="B203" s="152">
        <f>+[3]data1cf!A203</f>
        <v>-182139.41620590838</v>
      </c>
      <c r="C203" s="152">
        <f>+[3]data1cf!B203</f>
        <v>8972.3613816266879</v>
      </c>
      <c r="D203" s="152">
        <f>+[3]data1cf!C203</f>
        <v>47728.11511866645</v>
      </c>
      <c r="E203" s="152">
        <f>+[3]data1cf!D203</f>
        <v>45403.259814920675</v>
      </c>
      <c r="F203" s="152">
        <f>+[3]data1cf!E203</f>
        <v>27406.133782998768</v>
      </c>
      <c r="G203" s="152">
        <f>+[3]data1cf!F203</f>
        <v>27224.701642021704</v>
      </c>
      <c r="H203" s="152">
        <f>+[3]data1cf!G203</f>
        <v>26377.864736146366</v>
      </c>
      <c r="I203" s="152">
        <f>+[3]data1cf!H203</f>
        <v>25877.029347936776</v>
      </c>
      <c r="J203" s="152">
        <f>+[3]data1cf!I203</f>
        <v>26707.068508284341</v>
      </c>
      <c r="K203" s="152">
        <f>+[3]data1cf!J203</f>
        <v>27172.629740519384</v>
      </c>
      <c r="L203" s="152">
        <f>+[3]data1cf!K203</f>
        <v>27712.15972202077</v>
      </c>
      <c r="M203" s="152">
        <f>+[3]data1cf!L203</f>
        <v>28359.844948473205</v>
      </c>
      <c r="N203" s="152">
        <f>+[3]data1cf!M203</f>
        <v>29047.145681863491</v>
      </c>
      <c r="O203" s="152">
        <f>+[3]data1cf!N203</f>
        <v>29465.672475697007</v>
      </c>
      <c r="P203" s="152">
        <f>+[3]data1cf!O203</f>
        <v>38205.810291792586</v>
      </c>
      <c r="Q203" s="152">
        <f>+[3]data1cf!P203</f>
        <v>46663.658053201303</v>
      </c>
      <c r="R203" s="152">
        <f>+[3]data1cf!Q203</f>
        <v>36214.520976996966</v>
      </c>
      <c r="S203" s="152">
        <f>+[3]data1cf!R203</f>
        <v>25340.838491515991</v>
      </c>
      <c r="T203" s="152">
        <f>+[3]data1cf!S203</f>
        <v>25106.382669026949</v>
      </c>
      <c r="U203" s="152">
        <f>+[3]data1cf!T203</f>
        <v>24846.908166409208</v>
      </c>
      <c r="V203" s="152">
        <f>+[3]data1cf!U203</f>
        <v>47460.323070602113</v>
      </c>
      <c r="W203" s="152">
        <f>+[3]data1cf!V203</f>
        <v>0</v>
      </c>
      <c r="X203" s="152">
        <f>+[3]data1cf!W203</f>
        <v>0</v>
      </c>
      <c r="Y203" s="152">
        <f>+[3]data1cf!X203</f>
        <v>0</v>
      </c>
      <c r="Z203" s="152">
        <f>+[3]data1cf!Y203</f>
        <v>0</v>
      </c>
      <c r="AA203" s="152">
        <f>+[3]data1cf!Z203</f>
        <v>0</v>
      </c>
      <c r="AB203" s="152">
        <f>+[3]data1cf!AA203</f>
        <v>0</v>
      </c>
      <c r="AC203" s="152">
        <f>+[3]data1cf!AB203</f>
        <v>0</v>
      </c>
      <c r="AD203" s="152">
        <f>+[3]data1cf!AC203</f>
        <v>0</v>
      </c>
      <c r="AE203" s="152">
        <f>+[3]data1cf!AD203</f>
        <v>0</v>
      </c>
      <c r="AF203" s="152">
        <f>+[3]data1cf!AE203</f>
        <v>0</v>
      </c>
      <c r="AG203" s="152"/>
      <c r="AH203" s="153">
        <f t="shared" si="24"/>
        <v>75381.15837913072</v>
      </c>
      <c r="AI203" s="153">
        <f t="shared" si="26"/>
        <v>163158.6821707628</v>
      </c>
      <c r="AJ203" s="154">
        <f t="shared" si="27"/>
        <v>162712.59364452097</v>
      </c>
      <c r="AK203" s="155">
        <f t="shared" si="25"/>
        <v>0.1552405655384064</v>
      </c>
      <c r="AL203" s="156">
        <f t="shared" si="28"/>
        <v>0.98276974585204058</v>
      </c>
    </row>
    <row r="204" spans="1:38" x14ac:dyDescent="0.25">
      <c r="A204" s="148"/>
      <c r="B204" s="152">
        <f>+[3]data1cf!A204</f>
        <v>-179642.88474746956</v>
      </c>
      <c r="C204" s="152">
        <f>+[3]data1cf!B204</f>
        <v>6333.3851126131631</v>
      </c>
      <c r="D204" s="152">
        <f>+[3]data1cf!C204</f>
        <v>42930.955722832674</v>
      </c>
      <c r="E204" s="152">
        <f>+[3]data1cf!D204</f>
        <v>45670.24100877883</v>
      </c>
      <c r="F204" s="152">
        <f>+[3]data1cf!E204</f>
        <v>27003.636526609742</v>
      </c>
      <c r="G204" s="152">
        <f>+[3]data1cf!F204</f>
        <v>26850.625063030828</v>
      </c>
      <c r="H204" s="152">
        <f>+[3]data1cf!G204</f>
        <v>26039.318034530377</v>
      </c>
      <c r="I204" s="152">
        <f>+[3]data1cf!H204</f>
        <v>25568.317838425035</v>
      </c>
      <c r="J204" s="152">
        <f>+[3]data1cf!I204</f>
        <v>26410.0460393955</v>
      </c>
      <c r="K204" s="152">
        <f>+[3]data1cf!J204</f>
        <v>26891.099789506196</v>
      </c>
      <c r="L204" s="152">
        <f>+[3]data1cf!K204</f>
        <v>27445.334289105092</v>
      </c>
      <c r="M204" s="152">
        <f>+[3]data1cf!L204</f>
        <v>28106.004103057327</v>
      </c>
      <c r="N204" s="152">
        <f>+[3]data1cf!M204</f>
        <v>28805.805726851715</v>
      </c>
      <c r="O204" s="152">
        <f>+[3]data1cf!N204</f>
        <v>29239.544310543883</v>
      </c>
      <c r="P204" s="152">
        <f>+[3]data1cf!O204</f>
        <v>37880.874718638996</v>
      </c>
      <c r="Q204" s="152">
        <f>+[3]data1cf!P204</f>
        <v>46235.371251669872</v>
      </c>
      <c r="R204" s="152">
        <f>+[3]data1cf!Q204</f>
        <v>35934.61275726321</v>
      </c>
      <c r="S204" s="152">
        <f>+[3]data1cf!R204</f>
        <v>25212.812846880086</v>
      </c>
      <c r="T204" s="152">
        <f>+[3]data1cf!S204</f>
        <v>24985.084305152472</v>
      </c>
      <c r="U204" s="152">
        <f>+[3]data1cf!T204</f>
        <v>24732.344330179447</v>
      </c>
      <c r="V204" s="152">
        <f>+[3]data1cf!U204</f>
        <v>47039.723347535532</v>
      </c>
      <c r="W204" s="152">
        <f>+[3]data1cf!V204</f>
        <v>0</v>
      </c>
      <c r="X204" s="152">
        <f>+[3]data1cf!W204</f>
        <v>0</v>
      </c>
      <c r="Y204" s="152">
        <f>+[3]data1cf!X204</f>
        <v>0</v>
      </c>
      <c r="Z204" s="152">
        <f>+[3]data1cf!Y204</f>
        <v>0</v>
      </c>
      <c r="AA204" s="152">
        <f>+[3]data1cf!Z204</f>
        <v>0</v>
      </c>
      <c r="AB204" s="152">
        <f>+[3]data1cf!AA204</f>
        <v>0</v>
      </c>
      <c r="AC204" s="152">
        <f>+[3]data1cf!AB204</f>
        <v>0</v>
      </c>
      <c r="AD204" s="152">
        <f>+[3]data1cf!AC204</f>
        <v>0</v>
      </c>
      <c r="AE204" s="152">
        <f>+[3]data1cf!AD204</f>
        <v>0</v>
      </c>
      <c r="AF204" s="152">
        <f>+[3]data1cf!AE204</f>
        <v>0</v>
      </c>
      <c r="AG204" s="152"/>
      <c r="AH204" s="153">
        <f t="shared" si="24"/>
        <v>69890.416985416305</v>
      </c>
      <c r="AI204" s="153">
        <f t="shared" si="26"/>
        <v>156497.07741564792</v>
      </c>
      <c r="AJ204" s="154">
        <f t="shared" si="27"/>
        <v>156056.27428752359</v>
      </c>
      <c r="AK204" s="155">
        <f t="shared" si="25"/>
        <v>0.15092951655387879</v>
      </c>
      <c r="AL204" s="156">
        <f t="shared" si="28"/>
        <v>0.97966228680457235</v>
      </c>
    </row>
    <row r="205" spans="1:38" x14ac:dyDescent="0.25">
      <c r="A205" s="148"/>
      <c r="B205" s="152">
        <f>+[3]data1cf!A205</f>
        <v>-161618.43920958292</v>
      </c>
      <c r="C205" s="152">
        <f>+[3]data1cf!B205</f>
        <v>6242.5395005902901</v>
      </c>
      <c r="D205" s="152">
        <f>+[3]data1cf!C205</f>
        <v>41450.041595677612</v>
      </c>
      <c r="E205" s="152">
        <f>+[3]data1cf!D205</f>
        <v>43613.425548404557</v>
      </c>
      <c r="F205" s="152">
        <f>+[3]data1cf!E205</f>
        <v>24097.688815672198</v>
      </c>
      <c r="G205" s="152">
        <f>+[3]data1cf!F205</f>
        <v>24149.868818910843</v>
      </c>
      <c r="H205" s="152">
        <f>+[3]data1cf!G205</f>
        <v>23595.080224235637</v>
      </c>
      <c r="I205" s="152">
        <f>+[3]data1cf!H205</f>
        <v>23339.484001260425</v>
      </c>
      <c r="J205" s="152">
        <f>+[3]data1cf!I205</f>
        <v>24265.604680197757</v>
      </c>
      <c r="K205" s="152">
        <f>+[3]data1cf!J205</f>
        <v>24858.511234625978</v>
      </c>
      <c r="L205" s="152">
        <f>+[3]data1cf!K205</f>
        <v>25518.909341622384</v>
      </c>
      <c r="M205" s="152">
        <f>+[3]data1cf!L205</f>
        <v>26273.325216507081</v>
      </c>
      <c r="N205" s="152">
        <f>+[3]data1cf!M205</f>
        <v>27063.380707322416</v>
      </c>
      <c r="O205" s="152">
        <f>+[3]data1cf!N205</f>
        <v>27606.945296577018</v>
      </c>
      <c r="P205" s="152">
        <f>+[3]data1cf!O205</f>
        <v>35534.906466634537</v>
      </c>
      <c r="Q205" s="152">
        <f>+[3]data1cf!P205</f>
        <v>43143.228309627702</v>
      </c>
      <c r="R205" s="152">
        <f>+[3]data1cf!Q205</f>
        <v>33913.73276989346</v>
      </c>
      <c r="S205" s="152">
        <f>+[3]data1cf!R205</f>
        <v>24288.493927767689</v>
      </c>
      <c r="T205" s="152">
        <f>+[3]data1cf!S205</f>
        <v>24109.334974576232</v>
      </c>
      <c r="U205" s="152">
        <f>+[3]data1cf!T205</f>
        <v>23905.216909150753</v>
      </c>
      <c r="V205" s="152">
        <f>+[3]data1cf!U205</f>
        <v>44003.079536763486</v>
      </c>
      <c r="W205" s="152">
        <f>+[3]data1cf!V205</f>
        <v>0</v>
      </c>
      <c r="X205" s="152">
        <f>+[3]data1cf!W205</f>
        <v>0</v>
      </c>
      <c r="Y205" s="152">
        <f>+[3]data1cf!X205</f>
        <v>0</v>
      </c>
      <c r="Z205" s="152">
        <f>+[3]data1cf!Y205</f>
        <v>0</v>
      </c>
      <c r="AA205" s="152">
        <f>+[3]data1cf!Z205</f>
        <v>0</v>
      </c>
      <c r="AB205" s="152">
        <f>+[3]data1cf!AA205</f>
        <v>0</v>
      </c>
      <c r="AC205" s="152">
        <f>+[3]data1cf!AB205</f>
        <v>0</v>
      </c>
      <c r="AD205" s="152">
        <f>+[3]data1cf!AC205</f>
        <v>0</v>
      </c>
      <c r="AE205" s="152">
        <f>+[3]data1cf!AD205</f>
        <v>0</v>
      </c>
      <c r="AF205" s="152">
        <f>+[3]data1cf!AE205</f>
        <v>0</v>
      </c>
      <c r="AG205" s="152"/>
      <c r="AH205" s="153">
        <f t="shared" si="24"/>
        <v>71886.370976320381</v>
      </c>
      <c r="AI205" s="153">
        <f t="shared" si="26"/>
        <v>152853.9477500068</v>
      </c>
      <c r="AJ205" s="154">
        <f t="shared" si="27"/>
        <v>152441.14313362548</v>
      </c>
      <c r="AK205" s="155">
        <f t="shared" si="25"/>
        <v>0.15792117714881901</v>
      </c>
      <c r="AL205" s="156">
        <f t="shared" si="28"/>
        <v>0.97773188152497703</v>
      </c>
    </row>
    <row r="206" spans="1:38" x14ac:dyDescent="0.25">
      <c r="A206" s="148"/>
      <c r="B206" s="152">
        <f>+[3]data1cf!A206</f>
        <v>-191675.83998813192</v>
      </c>
      <c r="C206" s="152">
        <f>+[3]data1cf!B206</f>
        <v>8232.82961780802</v>
      </c>
      <c r="D206" s="152">
        <f>+[3]data1cf!C206</f>
        <v>48573.99319258082</v>
      </c>
      <c r="E206" s="152">
        <f>+[3]data1cf!D206</f>
        <v>49246.331989358572</v>
      </c>
      <c r="F206" s="152">
        <f>+[3]data1cf!E206</f>
        <v>28943.62068112447</v>
      </c>
      <c r="G206" s="152">
        <f>+[3]data1cf!F206</f>
        <v>28653.625268120457</v>
      </c>
      <c r="H206" s="152">
        <f>+[3]data1cf!G206</f>
        <v>27671.068875741621</v>
      </c>
      <c r="I206" s="152">
        <f>+[3]data1cf!H206</f>
        <v>27056.266954257815</v>
      </c>
      <c r="J206" s="152">
        <f>+[3]data1cf!I206</f>
        <v>27841.655507615382</v>
      </c>
      <c r="K206" s="152">
        <f>+[3]data1cf!J206</f>
        <v>28248.037347010752</v>
      </c>
      <c r="L206" s="152">
        <f>+[3]data1cf!K206</f>
        <v>28731.397991804377</v>
      </c>
      <c r="M206" s="152">
        <f>+[3]data1cf!L206</f>
        <v>29329.48379157309</v>
      </c>
      <c r="N206" s="152">
        <f>+[3]data1cf!M206</f>
        <v>29969.032757948909</v>
      </c>
      <c r="O206" s="152">
        <f>+[3]data1cf!N206</f>
        <v>30329.452503265587</v>
      </c>
      <c r="P206" s="152">
        <f>+[3]data1cf!O206</f>
        <v>39447.021700139776</v>
      </c>
      <c r="Q206" s="152">
        <f>+[3]data1cf!P206</f>
        <v>48299.657642123013</v>
      </c>
      <c r="R206" s="152">
        <f>+[3]data1cf!Q206</f>
        <v>37283.733782021241</v>
      </c>
      <c r="S206" s="152">
        <f>+[3]data1cf!R206</f>
        <v>25829.879716337862</v>
      </c>
      <c r="T206" s="152">
        <f>+[3]data1cf!S206</f>
        <v>25569.726560844269</v>
      </c>
      <c r="U206" s="152">
        <f>+[3]data1cf!T206</f>
        <v>25284.527043075774</v>
      </c>
      <c r="V206" s="152">
        <f>+[3]data1cf!U206</f>
        <v>49066.959024774667</v>
      </c>
      <c r="W206" s="152">
        <f>+[3]data1cf!V206</f>
        <v>0</v>
      </c>
      <c r="X206" s="152">
        <f>+[3]data1cf!W206</f>
        <v>0</v>
      </c>
      <c r="Y206" s="152">
        <f>+[3]data1cf!X206</f>
        <v>0</v>
      </c>
      <c r="Z206" s="152">
        <f>+[3]data1cf!Y206</f>
        <v>0</v>
      </c>
      <c r="AA206" s="152">
        <f>+[3]data1cf!Z206</f>
        <v>0</v>
      </c>
      <c r="AB206" s="152">
        <f>+[3]data1cf!AA206</f>
        <v>0</v>
      </c>
      <c r="AC206" s="152">
        <f>+[3]data1cf!AB206</f>
        <v>0</v>
      </c>
      <c r="AD206" s="152">
        <f>+[3]data1cf!AC206</f>
        <v>0</v>
      </c>
      <c r="AE206" s="152">
        <f>+[3]data1cf!AD206</f>
        <v>0</v>
      </c>
      <c r="AF206" s="152">
        <f>+[3]data1cf!AE206</f>
        <v>0</v>
      </c>
      <c r="AG206" s="152"/>
      <c r="AH206" s="153">
        <f t="shared" si="24"/>
        <v>75729.870196903896</v>
      </c>
      <c r="AI206" s="153">
        <f t="shared" si="26"/>
        <v>166740.42522168095</v>
      </c>
      <c r="AJ206" s="154">
        <f t="shared" si="27"/>
        <v>166278.56096739447</v>
      </c>
      <c r="AK206" s="155">
        <f t="shared" si="25"/>
        <v>0.15291270613670352</v>
      </c>
      <c r="AL206" s="156">
        <f t="shared" si="28"/>
        <v>0.98423935982031163</v>
      </c>
    </row>
    <row r="207" spans="1:38" x14ac:dyDescent="0.25">
      <c r="A207" s="148"/>
      <c r="B207" s="152">
        <f>+[3]data1cf!A207</f>
        <v>-175227.4448803493</v>
      </c>
      <c r="C207" s="152">
        <f>+[3]data1cf!B207</f>
        <v>6913.4721615360831</v>
      </c>
      <c r="D207" s="152">
        <f>+[3]data1cf!C207</f>
        <v>44944.253424259688</v>
      </c>
      <c r="E207" s="152">
        <f>+[3]data1cf!D207</f>
        <v>47883.75573222409</v>
      </c>
      <c r="F207" s="152">
        <f>+[3]data1cf!E207</f>
        <v>26291.76789532938</v>
      </c>
      <c r="G207" s="152">
        <f>+[3]data1cf!F207</f>
        <v>26189.022087971513</v>
      </c>
      <c r="H207" s="152">
        <f>+[3]data1cf!G207</f>
        <v>25440.554258434611</v>
      </c>
      <c r="I207" s="152">
        <f>+[3]data1cf!H207</f>
        <v>25022.3214713735</v>
      </c>
      <c r="J207" s="152">
        <f>+[3]data1cf!I207</f>
        <v>25884.723257609949</v>
      </c>
      <c r="K207" s="152">
        <f>+[3]data1cf!J207</f>
        <v>26393.177536097282</v>
      </c>
      <c r="L207" s="152">
        <f>+[3]data1cf!K207</f>
        <v>26973.418884204009</v>
      </c>
      <c r="M207" s="152">
        <f>+[3]data1cf!L207</f>
        <v>27657.053626201094</v>
      </c>
      <c r="N207" s="152">
        <f>+[3]data1cf!M207</f>
        <v>28378.964696955547</v>
      </c>
      <c r="O207" s="152">
        <f>+[3]data1cf!N207</f>
        <v>28839.607305095429</v>
      </c>
      <c r="P207" s="152">
        <f>+[3]data1cf!O207</f>
        <v>37306.183989588513</v>
      </c>
      <c r="Q207" s="152">
        <f>+[3]data1cf!P207</f>
        <v>45477.890463013769</v>
      </c>
      <c r="R207" s="152">
        <f>+[3]data1cf!Q207</f>
        <v>35439.558746079114</v>
      </c>
      <c r="S207" s="152">
        <f>+[3]data1cf!R207</f>
        <v>24986.382880044002</v>
      </c>
      <c r="T207" s="152">
        <f>+[3]data1cf!S207</f>
        <v>24770.552407363881</v>
      </c>
      <c r="U207" s="152">
        <f>+[3]data1cf!T207</f>
        <v>24529.72331849164</v>
      </c>
      <c r="V207" s="152">
        <f>+[3]data1cf!U207</f>
        <v>46295.838154720986</v>
      </c>
      <c r="W207" s="152">
        <f>+[3]data1cf!V207</f>
        <v>0</v>
      </c>
      <c r="X207" s="152">
        <f>+[3]data1cf!W207</f>
        <v>0</v>
      </c>
      <c r="Y207" s="152">
        <f>+[3]data1cf!X207</f>
        <v>0</v>
      </c>
      <c r="Z207" s="152">
        <f>+[3]data1cf!Y207</f>
        <v>0</v>
      </c>
      <c r="AA207" s="152">
        <f>+[3]data1cf!Z207</f>
        <v>0</v>
      </c>
      <c r="AB207" s="152">
        <f>+[3]data1cf!AA207</f>
        <v>0</v>
      </c>
      <c r="AC207" s="152">
        <f>+[3]data1cf!AB207</f>
        <v>0</v>
      </c>
      <c r="AD207" s="152">
        <f>+[3]data1cf!AC207</f>
        <v>0</v>
      </c>
      <c r="AE207" s="152">
        <f>+[3]data1cf!AD207</f>
        <v>0</v>
      </c>
      <c r="AF207" s="152">
        <f>+[3]data1cf!AE207</f>
        <v>0</v>
      </c>
      <c r="AG207" s="152"/>
      <c r="AH207" s="153">
        <f t="shared" si="24"/>
        <v>74931.20357453615</v>
      </c>
      <c r="AI207" s="153">
        <f t="shared" si="26"/>
        <v>160629.23549138667</v>
      </c>
      <c r="AJ207" s="154">
        <f t="shared" si="27"/>
        <v>160193.51790884021</v>
      </c>
      <c r="AK207" s="155">
        <f t="shared" si="25"/>
        <v>0.15660389065742494</v>
      </c>
      <c r="AL207" s="156">
        <f t="shared" si="28"/>
        <v>0.98165006932750487</v>
      </c>
    </row>
    <row r="208" spans="1:38" x14ac:dyDescent="0.25">
      <c r="A208" s="148"/>
      <c r="B208" s="152">
        <f>+[3]data1cf!A208</f>
        <v>-165390.92176754971</v>
      </c>
      <c r="C208" s="152">
        <f>+[3]data1cf!B208</f>
        <v>6651.4138383452664</v>
      </c>
      <c r="D208" s="152">
        <f>+[3]data1cf!C208</f>
        <v>42329.267940507212</v>
      </c>
      <c r="E208" s="152">
        <f>+[3]data1cf!D208</f>
        <v>43647.265983335368</v>
      </c>
      <c r="F208" s="152">
        <f>+[3]data1cf!E208</f>
        <v>24705.898207236096</v>
      </c>
      <c r="G208" s="152">
        <f>+[3]data1cf!F208</f>
        <v>24715.132022311293</v>
      </c>
      <c r="H208" s="152">
        <f>+[3]data1cf!G208</f>
        <v>24106.654601792805</v>
      </c>
      <c r="I208" s="152">
        <f>+[3]data1cf!H208</f>
        <v>23805.974732286653</v>
      </c>
      <c r="J208" s="152">
        <f>+[3]data1cf!I208</f>
        <v>24714.432224276679</v>
      </c>
      <c r="K208" s="152">
        <f>+[3]data1cf!J208</f>
        <v>25283.928197089139</v>
      </c>
      <c r="L208" s="152">
        <f>+[3]data1cf!K208</f>
        <v>25922.106460686788</v>
      </c>
      <c r="M208" s="152">
        <f>+[3]data1cf!L208</f>
        <v>26656.901461298148</v>
      </c>
      <c r="N208" s="152">
        <f>+[3]data1cf!M208</f>
        <v>27428.066987459148</v>
      </c>
      <c r="O208" s="152">
        <f>+[3]data1cf!N208</f>
        <v>27948.64520026595</v>
      </c>
      <c r="P208" s="152">
        <f>+[3]data1cf!O208</f>
        <v>36025.913210427439</v>
      </c>
      <c r="Q208" s="152">
        <f>+[3]data1cf!P208</f>
        <v>43790.408012940832</v>
      </c>
      <c r="R208" s="152">
        <f>+[3]data1cf!Q208</f>
        <v>34336.699151193272</v>
      </c>
      <c r="S208" s="152">
        <f>+[3]data1cf!R208</f>
        <v>24481.952139451343</v>
      </c>
      <c r="T208" s="152">
        <f>+[3]data1cf!S208</f>
        <v>24292.62766270939</v>
      </c>
      <c r="U208" s="152">
        <f>+[3]data1cf!T208</f>
        <v>24078.333123044111</v>
      </c>
      <c r="V208" s="152">
        <f>+[3]data1cf!U208</f>
        <v>44638.643376262597</v>
      </c>
      <c r="W208" s="152">
        <f>+[3]data1cf!V208</f>
        <v>0</v>
      </c>
      <c r="X208" s="152">
        <f>+[3]data1cf!W208</f>
        <v>0</v>
      </c>
      <c r="Y208" s="152">
        <f>+[3]data1cf!X208</f>
        <v>0</v>
      </c>
      <c r="Z208" s="152">
        <f>+[3]data1cf!Y208</f>
        <v>0</v>
      </c>
      <c r="AA208" s="152">
        <f>+[3]data1cf!Z208</f>
        <v>0</v>
      </c>
      <c r="AB208" s="152">
        <f>+[3]data1cf!AA208</f>
        <v>0</v>
      </c>
      <c r="AC208" s="152">
        <f>+[3]data1cf!AB208</f>
        <v>0</v>
      </c>
      <c r="AD208" s="152">
        <f>+[3]data1cf!AC208</f>
        <v>0</v>
      </c>
      <c r="AE208" s="152">
        <f>+[3]data1cf!AD208</f>
        <v>0</v>
      </c>
      <c r="AF208" s="152">
        <f>+[3]data1cf!AE208</f>
        <v>0</v>
      </c>
      <c r="AG208" s="152"/>
      <c r="AH208" s="153">
        <f t="shared" si="24"/>
        <v>71995.462511211794</v>
      </c>
      <c r="AI208" s="153">
        <f t="shared" si="26"/>
        <v>154161.23488208224</v>
      </c>
      <c r="AJ208" s="154">
        <f t="shared" si="27"/>
        <v>153742.51261915907</v>
      </c>
      <c r="AK208" s="155">
        <f t="shared" si="25"/>
        <v>0.15687642693519596</v>
      </c>
      <c r="AL208" s="156">
        <f t="shared" si="28"/>
        <v>0.97844480053077076</v>
      </c>
    </row>
    <row r="209" spans="1:38" x14ac:dyDescent="0.25">
      <c r="A209" s="148"/>
      <c r="B209" s="152">
        <f>+[3]data1cf!A209</f>
        <v>-182661.36778859209</v>
      </c>
      <c r="C209" s="152">
        <f>+[3]data1cf!B209</f>
        <v>6320.4762226286475</v>
      </c>
      <c r="D209" s="152">
        <f>+[3]data1cf!C209</f>
        <v>44474.480592108957</v>
      </c>
      <c r="E209" s="152">
        <f>+[3]data1cf!D209</f>
        <v>44795.778131940722</v>
      </c>
      <c r="F209" s="152">
        <f>+[3]data1cf!E209</f>
        <v>27490.284166639191</v>
      </c>
      <c r="G209" s="152">
        <f>+[3]data1cf!F209</f>
        <v>27302.910094708939</v>
      </c>
      <c r="H209" s="152">
        <f>+[3]data1cf!G209</f>
        <v>26448.644932455696</v>
      </c>
      <c r="I209" s="152">
        <f>+[3]data1cf!H209</f>
        <v>25941.571879711235</v>
      </c>
      <c r="J209" s="152">
        <f>+[3]data1cf!I209</f>
        <v>26769.167204138903</v>
      </c>
      <c r="K209" s="152">
        <f>+[3]data1cf!J209</f>
        <v>27231.489404797809</v>
      </c>
      <c r="L209" s="152">
        <f>+[3]data1cf!K209</f>
        <v>27767.945102389211</v>
      </c>
      <c r="M209" s="152">
        <f>+[3]data1cf!L209</f>
        <v>28412.915632027623</v>
      </c>
      <c r="N209" s="152">
        <f>+[3]data1cf!M209</f>
        <v>29097.602795495113</v>
      </c>
      <c r="O209" s="152">
        <f>+[3]data1cf!N209</f>
        <v>29512.949249755635</v>
      </c>
      <c r="P209" s="152">
        <f>+[3]data1cf!O209</f>
        <v>38273.744799929613</v>
      </c>
      <c r="Q209" s="152">
        <f>+[3]data1cf!P209</f>
        <v>46753.200275129362</v>
      </c>
      <c r="R209" s="152">
        <f>+[3]data1cf!Q209</f>
        <v>36273.041584779457</v>
      </c>
      <c r="S209" s="152">
        <f>+[3]data1cf!R209</f>
        <v>25367.604902816791</v>
      </c>
      <c r="T209" s="152">
        <f>+[3]data1cf!S209</f>
        <v>25131.742603021485</v>
      </c>
      <c r="U209" s="152">
        <f>+[3]data1cf!T209</f>
        <v>24870.860107986548</v>
      </c>
      <c r="V209" s="152">
        <f>+[3]data1cf!U209</f>
        <v>47548.258149645029</v>
      </c>
      <c r="W209" s="152">
        <f>+[3]data1cf!V209</f>
        <v>0</v>
      </c>
      <c r="X209" s="152">
        <f>+[3]data1cf!W209</f>
        <v>0</v>
      </c>
      <c r="Y209" s="152">
        <f>+[3]data1cf!X209</f>
        <v>0</v>
      </c>
      <c r="Z209" s="152">
        <f>+[3]data1cf!Y209</f>
        <v>0</v>
      </c>
      <c r="AA209" s="152">
        <f>+[3]data1cf!Z209</f>
        <v>0</v>
      </c>
      <c r="AB209" s="152">
        <f>+[3]data1cf!AA209</f>
        <v>0</v>
      </c>
      <c r="AC209" s="152">
        <f>+[3]data1cf!AB209</f>
        <v>0</v>
      </c>
      <c r="AD209" s="152">
        <f>+[3]data1cf!AC209</f>
        <v>0</v>
      </c>
      <c r="AE209" s="152">
        <f>+[3]data1cf!AD209</f>
        <v>0</v>
      </c>
      <c r="AF209" s="152">
        <f>+[3]data1cf!AE209</f>
        <v>0</v>
      </c>
      <c r="AG209" s="152"/>
      <c r="AH209" s="153">
        <f t="shared" si="24"/>
        <v>69685.450573031223</v>
      </c>
      <c r="AI209" s="153">
        <f t="shared" si="26"/>
        <v>157208.3842338339</v>
      </c>
      <c r="AJ209" s="154">
        <f t="shared" si="27"/>
        <v>156763.01358370131</v>
      </c>
      <c r="AK209" s="155">
        <f t="shared" si="25"/>
        <v>0.15003425478935242</v>
      </c>
      <c r="AL209" s="156">
        <f t="shared" si="28"/>
        <v>0.98001919168969187</v>
      </c>
    </row>
    <row r="210" spans="1:38" x14ac:dyDescent="0.25">
      <c r="A210" s="148"/>
      <c r="B210" s="152">
        <f>+[3]data1cf!A210</f>
        <v>-198226.80780975102</v>
      </c>
      <c r="C210" s="152">
        <f>+[3]data1cf!B210</f>
        <v>8895.6750838604348</v>
      </c>
      <c r="D210" s="152">
        <f>+[3]data1cf!C210</f>
        <v>50085.470157552059</v>
      </c>
      <c r="E210" s="152">
        <f>+[3]data1cf!D210</f>
        <v>49039.345081823965</v>
      </c>
      <c r="F210" s="152">
        <f>+[3]data1cf!E210</f>
        <v>29999.784650531743</v>
      </c>
      <c r="G210" s="152">
        <f>+[3]data1cf!F210</f>
        <v>29635.212591407544</v>
      </c>
      <c r="H210" s="152">
        <f>+[3]data1cf!G210</f>
        <v>28559.424814900456</v>
      </c>
      <c r="I210" s="152">
        <f>+[3]data1cf!H210</f>
        <v>27866.334521457466</v>
      </c>
      <c r="J210" s="152">
        <f>+[3]data1cf!I210</f>
        <v>28621.050707868526</v>
      </c>
      <c r="K210" s="152">
        <f>+[3]data1cf!J210</f>
        <v>28986.779750466383</v>
      </c>
      <c r="L210" s="152">
        <f>+[3]data1cf!K210</f>
        <v>29431.555331745556</v>
      </c>
      <c r="M210" s="152">
        <f>+[3]data1cf!L210</f>
        <v>29995.569213613904</v>
      </c>
      <c r="N210" s="152">
        <f>+[3]data1cf!M210</f>
        <v>30602.315496689727</v>
      </c>
      <c r="O210" s="152">
        <f>+[3]data1cf!N210</f>
        <v>30922.819083315248</v>
      </c>
      <c r="P210" s="152">
        <f>+[3]data1cf!O210</f>
        <v>40299.661660526646</v>
      </c>
      <c r="Q210" s="152">
        <f>+[3]data1cf!P210</f>
        <v>49423.494093601446</v>
      </c>
      <c r="R210" s="152">
        <f>+[3]data1cf!Q210</f>
        <v>38018.220717599135</v>
      </c>
      <c r="S210" s="152">
        <f>+[3]data1cf!R210</f>
        <v>26165.822560365486</v>
      </c>
      <c r="T210" s="152">
        <f>+[3]data1cf!S210</f>
        <v>25888.016833482659</v>
      </c>
      <c r="U210" s="152">
        <f>+[3]data1cf!T210</f>
        <v>25585.145728302414</v>
      </c>
      <c r="V210" s="152">
        <f>+[3]data1cf!U210</f>
        <v>50170.624369057856</v>
      </c>
      <c r="W210" s="152">
        <f>+[3]data1cf!V210</f>
        <v>0</v>
      </c>
      <c r="X210" s="152">
        <f>+[3]data1cf!W210</f>
        <v>0</v>
      </c>
      <c r="Y210" s="152">
        <f>+[3]data1cf!X210</f>
        <v>0</v>
      </c>
      <c r="Z210" s="152">
        <f>+[3]data1cf!Y210</f>
        <v>0</v>
      </c>
      <c r="AA210" s="152">
        <f>+[3]data1cf!Z210</f>
        <v>0</v>
      </c>
      <c r="AB210" s="152">
        <f>+[3]data1cf!AA210</f>
        <v>0</v>
      </c>
      <c r="AC210" s="152">
        <f>+[3]data1cf!AB210</f>
        <v>0</v>
      </c>
      <c r="AD210" s="152">
        <f>+[3]data1cf!AC210</f>
        <v>0</v>
      </c>
      <c r="AE210" s="152">
        <f>+[3]data1cf!AD210</f>
        <v>0</v>
      </c>
      <c r="AF210" s="152">
        <f>+[3]data1cf!AE210</f>
        <v>0</v>
      </c>
      <c r="AG210" s="152"/>
      <c r="AH210" s="153">
        <f t="shared" si="24"/>
        <v>75664.165212289328</v>
      </c>
      <c r="AI210" s="153">
        <f t="shared" si="26"/>
        <v>168725.65332030808</v>
      </c>
      <c r="AJ210" s="154">
        <f t="shared" si="27"/>
        <v>168253.62594504884</v>
      </c>
      <c r="AK210" s="155">
        <f t="shared" si="25"/>
        <v>0.15130874514579773</v>
      </c>
      <c r="AL210" s="156">
        <f t="shared" si="28"/>
        <v>0.98499921491570741</v>
      </c>
    </row>
    <row r="211" spans="1:38" x14ac:dyDescent="0.25">
      <c r="A211" s="148"/>
      <c r="B211" s="152">
        <f>+[3]data1cf!A211</f>
        <v>-164321.40995909122</v>
      </c>
      <c r="C211" s="152">
        <f>+[3]data1cf!B211</f>
        <v>7730.6520263048078</v>
      </c>
      <c r="D211" s="152">
        <f>+[3]data1cf!C211</f>
        <v>40372.971868641223</v>
      </c>
      <c r="E211" s="152">
        <f>+[3]data1cf!D211</f>
        <v>47403.859804558771</v>
      </c>
      <c r="F211" s="152">
        <f>+[3]data1cf!E211</f>
        <v>24533.468748306361</v>
      </c>
      <c r="G211" s="152">
        <f>+[3]data1cf!F211</f>
        <v>24554.877955755655</v>
      </c>
      <c r="H211" s="152">
        <f>+[3]data1cf!G211</f>
        <v>23961.62150242264</v>
      </c>
      <c r="I211" s="152">
        <f>+[3]data1cf!H211</f>
        <v>23673.723002105515</v>
      </c>
      <c r="J211" s="152">
        <f>+[3]data1cf!I211</f>
        <v>24587.188068478164</v>
      </c>
      <c r="K211" s="152">
        <f>+[3]data1cf!J211</f>
        <v>25163.321021871619</v>
      </c>
      <c r="L211" s="152">
        <f>+[3]data1cf!K211</f>
        <v>25807.798687662289</v>
      </c>
      <c r="M211" s="152">
        <f>+[3]data1cf!L211</f>
        <v>26548.156273760578</v>
      </c>
      <c r="N211" s="152">
        <f>+[3]data1cf!M211</f>
        <v>27324.677170012466</v>
      </c>
      <c r="O211" s="152">
        <f>+[3]data1cf!N211</f>
        <v>27851.772099773421</v>
      </c>
      <c r="P211" s="152">
        <f>+[3]data1cf!O211</f>
        <v>35886.711106123439</v>
      </c>
      <c r="Q211" s="152">
        <f>+[3]data1cf!P211</f>
        <v>43606.930336304191</v>
      </c>
      <c r="R211" s="152">
        <f>+[3]data1cf!Q211</f>
        <v>34216.786724182704</v>
      </c>
      <c r="S211" s="152">
        <f>+[3]data1cf!R211</f>
        <v>24427.106069612841</v>
      </c>
      <c r="T211" s="152">
        <f>+[3]data1cf!S211</f>
        <v>24240.663553836741</v>
      </c>
      <c r="U211" s="152">
        <f>+[3]data1cf!T211</f>
        <v>24029.254079695413</v>
      </c>
      <c r="V211" s="152">
        <f>+[3]data1cf!U211</f>
        <v>44458.458837055427</v>
      </c>
      <c r="W211" s="152">
        <f>+[3]data1cf!V211</f>
        <v>0</v>
      </c>
      <c r="X211" s="152">
        <f>+[3]data1cf!W211</f>
        <v>0</v>
      </c>
      <c r="Y211" s="152">
        <f>+[3]data1cf!X211</f>
        <v>0</v>
      </c>
      <c r="Z211" s="152">
        <f>+[3]data1cf!Y211</f>
        <v>0</v>
      </c>
      <c r="AA211" s="152">
        <f>+[3]data1cf!Z211</f>
        <v>0</v>
      </c>
      <c r="AB211" s="152">
        <f>+[3]data1cf!AA211</f>
        <v>0</v>
      </c>
      <c r="AC211" s="152">
        <f>+[3]data1cf!AB211</f>
        <v>0</v>
      </c>
      <c r="AD211" s="152">
        <f>+[3]data1cf!AC211</f>
        <v>0</v>
      </c>
      <c r="AE211" s="152">
        <f>+[3]data1cf!AD211</f>
        <v>0</v>
      </c>
      <c r="AF211" s="152">
        <f>+[3]data1cf!AE211</f>
        <v>0</v>
      </c>
      <c r="AG211" s="152"/>
      <c r="AH211" s="153">
        <f t="shared" si="24"/>
        <v>74469.491226897066</v>
      </c>
      <c r="AI211" s="153">
        <f t="shared" si="26"/>
        <v>156596.64440179005</v>
      </c>
      <c r="AJ211" s="154">
        <f t="shared" si="27"/>
        <v>156178.44478154945</v>
      </c>
      <c r="AK211" s="155">
        <f t="shared" si="25"/>
        <v>0.1595446765422821</v>
      </c>
      <c r="AL211" s="156">
        <f t="shared" ref="AL211:AL226" si="29">1-EXP(-(1/0.25)*(AI211/ABS($AI$1010)))</f>
        <v>0.97971262663003766</v>
      </c>
    </row>
    <row r="212" spans="1:38" x14ac:dyDescent="0.25">
      <c r="A212" s="148"/>
      <c r="B212" s="152">
        <f>+[3]data1cf!A212</f>
        <v>-181669.98656478513</v>
      </c>
      <c r="C212" s="152">
        <f>+[3]data1cf!B212</f>
        <v>7026.1164898263669</v>
      </c>
      <c r="D212" s="152">
        <f>+[3]data1cf!C212</f>
        <v>44104.445589495575</v>
      </c>
      <c r="E212" s="152">
        <f>+[3]data1cf!D212</f>
        <v>47174.471908502208</v>
      </c>
      <c r="F212" s="152">
        <f>+[3]data1cf!E212</f>
        <v>27330.451122569335</v>
      </c>
      <c r="G212" s="152">
        <f>+[3]data1cf!F212</f>
        <v>27154.362999328296</v>
      </c>
      <c r="H212" s="152">
        <f>+[3]data1cf!G212</f>
        <v>26314.206873512281</v>
      </c>
      <c r="I212" s="152">
        <f>+[3]data1cf!H212</f>
        <v>25818.981478108792</v>
      </c>
      <c r="J212" s="152">
        <f>+[3]data1cf!I212</f>
        <v>26651.218560748217</v>
      </c>
      <c r="K212" s="152">
        <f>+[3]data1cf!J212</f>
        <v>27119.692893509949</v>
      </c>
      <c r="L212" s="152">
        <f>+[3]data1cf!K212</f>
        <v>27661.987805783683</v>
      </c>
      <c r="M212" s="152">
        <f>+[3]data1cf!L212</f>
        <v>28312.114559751921</v>
      </c>
      <c r="N212" s="152">
        <f>+[3]data1cf!M212</f>
        <v>29001.765869769792</v>
      </c>
      <c r="O212" s="152">
        <f>+[3]data1cf!N212</f>
        <v>29423.152978072816</v>
      </c>
      <c r="P212" s="152">
        <f>+[3]data1cf!O212</f>
        <v>38144.711766885906</v>
      </c>
      <c r="Q212" s="152">
        <f>+[3]data1cf!P212</f>
        <v>46583.126114033781</v>
      </c>
      <c r="R212" s="152">
        <f>+[3]data1cf!Q212</f>
        <v>36161.889068557299</v>
      </c>
      <c r="S212" s="152">
        <f>+[3]data1cf!R212</f>
        <v>25316.765479252179</v>
      </c>
      <c r="T212" s="152">
        <f>+[3]data1cf!S212</f>
        <v>25083.574605771813</v>
      </c>
      <c r="U212" s="152">
        <f>+[3]data1cf!T212</f>
        <v>24825.366414814111</v>
      </c>
      <c r="V212" s="152">
        <f>+[3]data1cf!U212</f>
        <v>47381.236553832015</v>
      </c>
      <c r="W212" s="152">
        <f>+[3]data1cf!V212</f>
        <v>0</v>
      </c>
      <c r="X212" s="152">
        <f>+[3]data1cf!W212</f>
        <v>0</v>
      </c>
      <c r="Y212" s="152">
        <f>+[3]data1cf!X212</f>
        <v>0</v>
      </c>
      <c r="Z212" s="152">
        <f>+[3]data1cf!Y212</f>
        <v>0</v>
      </c>
      <c r="AA212" s="152">
        <f>+[3]data1cf!Z212</f>
        <v>0</v>
      </c>
      <c r="AB212" s="152">
        <f>+[3]data1cf!AA212</f>
        <v>0</v>
      </c>
      <c r="AC212" s="152">
        <f>+[3]data1cf!AB212</f>
        <v>0</v>
      </c>
      <c r="AD212" s="152">
        <f>+[3]data1cf!AC212</f>
        <v>0</v>
      </c>
      <c r="AE212" s="152">
        <f>+[3]data1cf!AD212</f>
        <v>0</v>
      </c>
      <c r="AF212" s="152">
        <f>+[3]data1cf!AE212</f>
        <v>0</v>
      </c>
      <c r="AG212" s="152"/>
      <c r="AH212" s="153">
        <f t="shared" si="24"/>
        <v>72074.48526507309</v>
      </c>
      <c r="AI212" s="153">
        <f t="shared" si="26"/>
        <v>159545.22408066486</v>
      </c>
      <c r="AJ212" s="154">
        <f t="shared" si="27"/>
        <v>159100.41294467635</v>
      </c>
      <c r="AK212" s="155">
        <f t="shared" si="25"/>
        <v>0.15231110453605651</v>
      </c>
      <c r="AL212" s="156">
        <f t="shared" si="29"/>
        <v>0.98114822077438535</v>
      </c>
    </row>
    <row r="213" spans="1:38" x14ac:dyDescent="0.25">
      <c r="A213" s="148"/>
      <c r="B213" s="152">
        <f>+[3]data1cf!A213</f>
        <v>-162023.96504399463</v>
      </c>
      <c r="C213" s="152">
        <f>+[3]data1cf!B213</f>
        <v>8259.9445408021129</v>
      </c>
      <c r="D213" s="152">
        <f>+[3]data1cf!C213</f>
        <v>41134.884935502268</v>
      </c>
      <c r="E213" s="152">
        <f>+[3]data1cf!D213</f>
        <v>42606.23917777797</v>
      </c>
      <c r="F213" s="152">
        <f>+[3]data1cf!E213</f>
        <v>24163.068739163122</v>
      </c>
      <c r="G213" s="152">
        <f>+[3]data1cf!F213</f>
        <v>24210.63220978115</v>
      </c>
      <c r="H213" s="152">
        <f>+[3]data1cf!G213</f>
        <v>23650.072294612313</v>
      </c>
      <c r="I213" s="152">
        <f>+[3]data1cf!H213</f>
        <v>23389.629771330416</v>
      </c>
      <c r="J213" s="152">
        <f>+[3]data1cf!I213</f>
        <v>24313.851732774543</v>
      </c>
      <c r="K213" s="152">
        <f>+[3]data1cf!J213</f>
        <v>24904.241749220797</v>
      </c>
      <c r="L213" s="152">
        <f>+[3]data1cf!K213</f>
        <v>25562.251317530485</v>
      </c>
      <c r="M213" s="152">
        <f>+[3]data1cf!L213</f>
        <v>26314.558031858571</v>
      </c>
      <c r="N213" s="152">
        <f>+[3]data1cf!M213</f>
        <v>27102.58293179355</v>
      </c>
      <c r="O213" s="152">
        <f>+[3]data1cf!N213</f>
        <v>27643.676583317982</v>
      </c>
      <c r="P213" s="152">
        <f>+[3]data1cf!O213</f>
        <v>35587.687603835031</v>
      </c>
      <c r="Q213" s="152">
        <f>+[3]data1cf!P213</f>
        <v>43212.797375930219</v>
      </c>
      <c r="R213" s="152">
        <f>+[3]data1cf!Q213</f>
        <v>33959.199857433145</v>
      </c>
      <c r="S213" s="152">
        <f>+[3]data1cf!R213</f>
        <v>24309.289862940699</v>
      </c>
      <c r="T213" s="152">
        <f>+[3]data1cf!S213</f>
        <v>24129.038159191346</v>
      </c>
      <c r="U213" s="152">
        <f>+[3]data1cf!T213</f>
        <v>23923.826166055289</v>
      </c>
      <c r="V213" s="152">
        <f>+[3]data1cf!U213</f>
        <v>44071.399947096506</v>
      </c>
      <c r="W213" s="152">
        <f>+[3]data1cf!V213</f>
        <v>0</v>
      </c>
      <c r="X213" s="152">
        <f>+[3]data1cf!W213</f>
        <v>0</v>
      </c>
      <c r="Y213" s="152">
        <f>+[3]data1cf!X213</f>
        <v>0</v>
      </c>
      <c r="Z213" s="152">
        <f>+[3]data1cf!Y213</f>
        <v>0</v>
      </c>
      <c r="AA213" s="152">
        <f>+[3]data1cf!Z213</f>
        <v>0</v>
      </c>
      <c r="AB213" s="152">
        <f>+[3]data1cf!AA213</f>
        <v>0</v>
      </c>
      <c r="AC213" s="152">
        <f>+[3]data1cf!AB213</f>
        <v>0</v>
      </c>
      <c r="AD213" s="152">
        <f>+[3]data1cf!AC213</f>
        <v>0</v>
      </c>
      <c r="AE213" s="152">
        <f>+[3]data1cf!AD213</f>
        <v>0</v>
      </c>
      <c r="AF213" s="152">
        <f>+[3]data1cf!AE213</f>
        <v>0</v>
      </c>
      <c r="AG213" s="152"/>
      <c r="AH213" s="153">
        <f t="shared" si="24"/>
        <v>72594.415390025286</v>
      </c>
      <c r="AI213" s="153">
        <f t="shared" si="26"/>
        <v>153639.07060057344</v>
      </c>
      <c r="AJ213" s="154">
        <f t="shared" si="27"/>
        <v>153225.84671375516</v>
      </c>
      <c r="AK213" s="155">
        <f t="shared" si="25"/>
        <v>0.158630782365799</v>
      </c>
      <c r="AL213" s="156">
        <f t="shared" si="29"/>
        <v>0.97816282153155998</v>
      </c>
    </row>
    <row r="214" spans="1:38" x14ac:dyDescent="0.25">
      <c r="A214" s="148"/>
      <c r="B214" s="152">
        <f>+[3]data1cf!A214</f>
        <v>-153639.94014028928</v>
      </c>
      <c r="C214" s="152">
        <f>+[3]data1cf!B214</f>
        <v>11101.818050853537</v>
      </c>
      <c r="D214" s="152">
        <f>+[3]data1cf!C214</f>
        <v>43759.640274190911</v>
      </c>
      <c r="E214" s="152">
        <f>+[3]data1cf!D214</f>
        <v>38874.644332170574</v>
      </c>
      <c r="F214" s="152">
        <f>+[3]data1cf!E214</f>
        <v>22811.374567702966</v>
      </c>
      <c r="G214" s="152">
        <f>+[3]data1cf!F214</f>
        <v>22954.382326146893</v>
      </c>
      <c r="H214" s="152">
        <f>+[3]data1cf!G214</f>
        <v>22513.141306692851</v>
      </c>
      <c r="I214" s="152">
        <f>+[3]data1cf!H214</f>
        <v>22352.893392520302</v>
      </c>
      <c r="J214" s="152">
        <f>+[3]data1cf!I214</f>
        <v>23316.370300002767</v>
      </c>
      <c r="K214" s="152">
        <f>+[3]data1cf!J214</f>
        <v>23958.788363302068</v>
      </c>
      <c r="L214" s="152">
        <f>+[3]data1cf!K214</f>
        <v>24666.179663017399</v>
      </c>
      <c r="M214" s="152">
        <f>+[3]data1cf!L214</f>
        <v>25462.092118660999</v>
      </c>
      <c r="N214" s="152">
        <f>+[3]data1cf!M214</f>
        <v>26292.098374814224</v>
      </c>
      <c r="O214" s="152">
        <f>+[3]data1cf!N214</f>
        <v>26884.277312916412</v>
      </c>
      <c r="P214" s="152">
        <f>+[3]data1cf!O214</f>
        <v>34496.466450498287</v>
      </c>
      <c r="Q214" s="152">
        <f>+[3]data1cf!P214</f>
        <v>41774.494967270512</v>
      </c>
      <c r="R214" s="152">
        <f>+[3]data1cf!Q214</f>
        <v>33019.192681850742</v>
      </c>
      <c r="S214" s="152">
        <f>+[3]data1cf!R214</f>
        <v>23879.345273493294</v>
      </c>
      <c r="T214" s="152">
        <f>+[3]data1cf!S214</f>
        <v>23721.68559006392</v>
      </c>
      <c r="U214" s="152">
        <f>+[3]data1cf!T214</f>
        <v>23539.089954233095</v>
      </c>
      <c r="V214" s="152">
        <f>+[3]data1cf!U214</f>
        <v>42658.912817898614</v>
      </c>
      <c r="W214" s="152">
        <f>+[3]data1cf!V214</f>
        <v>0</v>
      </c>
      <c r="X214" s="152">
        <f>+[3]data1cf!W214</f>
        <v>0</v>
      </c>
      <c r="Y214" s="152">
        <f>+[3]data1cf!X214</f>
        <v>0</v>
      </c>
      <c r="Z214" s="152">
        <f>+[3]data1cf!Y214</f>
        <v>0</v>
      </c>
      <c r="AA214" s="152">
        <f>+[3]data1cf!Z214</f>
        <v>0</v>
      </c>
      <c r="AB214" s="152">
        <f>+[3]data1cf!AA214</f>
        <v>0</v>
      </c>
      <c r="AC214" s="152">
        <f>+[3]data1cf!AB214</f>
        <v>0</v>
      </c>
      <c r="AD214" s="152">
        <f>+[3]data1cf!AC214</f>
        <v>0</v>
      </c>
      <c r="AE214" s="152">
        <f>+[3]data1cf!AD214</f>
        <v>0</v>
      </c>
      <c r="AF214" s="152">
        <f>+[3]data1cf!AE214</f>
        <v>0</v>
      </c>
      <c r="AG214" s="152"/>
      <c r="AH214" s="153">
        <f t="shared" si="24"/>
        <v>76798.30278710158</v>
      </c>
      <c r="AI214" s="153">
        <f t="shared" si="26"/>
        <v>155302.52061917874</v>
      </c>
      <c r="AJ214" s="154">
        <f t="shared" si="27"/>
        <v>154902.0758772835</v>
      </c>
      <c r="AK214" s="155">
        <f t="shared" si="25"/>
        <v>0.1662945091724396</v>
      </c>
      <c r="AL214" s="156">
        <f t="shared" si="29"/>
        <v>0.97904850554229017</v>
      </c>
    </row>
    <row r="215" spans="1:38" x14ac:dyDescent="0.25">
      <c r="A215" s="148"/>
      <c r="B215" s="152">
        <f>+[3]data1cf!A215</f>
        <v>-192751.96612991177</v>
      </c>
      <c r="C215" s="152">
        <f>+[3]data1cf!B215</f>
        <v>4943.3386194182531</v>
      </c>
      <c r="D215" s="152">
        <f>+[3]data1cf!C215</f>
        <v>49292.906844342346</v>
      </c>
      <c r="E215" s="152">
        <f>+[3]data1cf!D215</f>
        <v>48953.15967024595</v>
      </c>
      <c r="F215" s="152">
        <f>+[3]data1cf!E215</f>
        <v>29117.116519973431</v>
      </c>
      <c r="G215" s="152">
        <f>+[3]data1cf!F215</f>
        <v>28814.870416592006</v>
      </c>
      <c r="H215" s="152">
        <f>+[3]data1cf!G215</f>
        <v>27816.998923845349</v>
      </c>
      <c r="I215" s="152">
        <f>+[3]data1cf!H215</f>
        <v>27189.33658754074</v>
      </c>
      <c r="J215" s="152">
        <f>+[3]data1cf!I215</f>
        <v>27969.686597464774</v>
      </c>
      <c r="K215" s="152">
        <f>+[3]data1cf!J215</f>
        <v>28369.390410259934</v>
      </c>
      <c r="L215" s="152">
        <f>+[3]data1cf!K215</f>
        <v>28846.412694575942</v>
      </c>
      <c r="M215" s="152">
        <f>+[3]data1cf!L215</f>
        <v>29438.901507372466</v>
      </c>
      <c r="N215" s="152">
        <f>+[3]data1cf!M215</f>
        <v>30073.061983683649</v>
      </c>
      <c r="O215" s="152">
        <f>+[3]data1cf!N215</f>
        <v>30426.924709791005</v>
      </c>
      <c r="P215" s="152">
        <f>+[3]data1cf!O215</f>
        <v>39587.084691728654</v>
      </c>
      <c r="Q215" s="152">
        <f>+[3]data1cf!P215</f>
        <v>48484.270025736034</v>
      </c>
      <c r="R215" s="152">
        <f>+[3]data1cf!Q215</f>
        <v>37404.387800433986</v>
      </c>
      <c r="S215" s="152">
        <f>+[3]data1cf!R215</f>
        <v>25885.064978492301</v>
      </c>
      <c r="T215" s="152">
        <f>+[3]data1cf!S215</f>
        <v>25622.012038713619</v>
      </c>
      <c r="U215" s="152">
        <f>+[3]data1cf!T215</f>
        <v>25333.909612901887</v>
      </c>
      <c r="V215" s="152">
        <f>+[3]data1cf!U215</f>
        <v>49248.257904741855</v>
      </c>
      <c r="W215" s="152">
        <f>+[3]data1cf!V215</f>
        <v>0</v>
      </c>
      <c r="X215" s="152">
        <f>+[3]data1cf!W215</f>
        <v>0</v>
      </c>
      <c r="Y215" s="152">
        <f>+[3]data1cf!X215</f>
        <v>0</v>
      </c>
      <c r="Z215" s="152">
        <f>+[3]data1cf!Y215</f>
        <v>0</v>
      </c>
      <c r="AA215" s="152">
        <f>+[3]data1cf!Z215</f>
        <v>0</v>
      </c>
      <c r="AB215" s="152">
        <f>+[3]data1cf!AA215</f>
        <v>0</v>
      </c>
      <c r="AC215" s="152">
        <f>+[3]data1cf!AB215</f>
        <v>0</v>
      </c>
      <c r="AD215" s="152">
        <f>+[3]data1cf!AC215</f>
        <v>0</v>
      </c>
      <c r="AE215" s="152">
        <f>+[3]data1cf!AD215</f>
        <v>0</v>
      </c>
      <c r="AF215" s="152">
        <f>+[3]data1cf!AE215</f>
        <v>0</v>
      </c>
      <c r="AG215" s="152"/>
      <c r="AH215" s="153">
        <f t="shared" si="24"/>
        <v>72823.819404707639</v>
      </c>
      <c r="AI215" s="153">
        <f t="shared" si="26"/>
        <v>164042.05218531814</v>
      </c>
      <c r="AJ215" s="154">
        <f t="shared" si="27"/>
        <v>163578.97663704024</v>
      </c>
      <c r="AK215" s="155">
        <f t="shared" si="25"/>
        <v>0.15012456774711613</v>
      </c>
      <c r="AL215" s="156">
        <f t="shared" si="29"/>
        <v>0.98314446064019445</v>
      </c>
    </row>
    <row r="216" spans="1:38" x14ac:dyDescent="0.25">
      <c r="A216" s="148"/>
      <c r="B216" s="152">
        <f>+[3]data1cf!A216</f>
        <v>-178806.46119169079</v>
      </c>
      <c r="C216" s="152">
        <f>+[3]data1cf!B216</f>
        <v>7671.0731158998533</v>
      </c>
      <c r="D216" s="152">
        <f>+[3]data1cf!C216</f>
        <v>46335.554515000564</v>
      </c>
      <c r="E216" s="152">
        <f>+[3]data1cf!D216</f>
        <v>45261.88587419386</v>
      </c>
      <c r="F216" s="152">
        <f>+[3]data1cf!E216</f>
        <v>26868.786158414914</v>
      </c>
      <c r="G216" s="152">
        <f>+[3]data1cf!F216</f>
        <v>26725.296595297921</v>
      </c>
      <c r="H216" s="152">
        <f>+[3]data1cf!G216</f>
        <v>25925.893292773071</v>
      </c>
      <c r="I216" s="152">
        <f>+[3]data1cf!H216</f>
        <v>25464.888908009154</v>
      </c>
      <c r="J216" s="152">
        <f>+[3]data1cf!I216</f>
        <v>26310.533337989589</v>
      </c>
      <c r="K216" s="152">
        <f>+[3]data1cf!J216</f>
        <v>26796.777612275546</v>
      </c>
      <c r="L216" s="152">
        <f>+[3]data1cf!K216</f>
        <v>27355.938629131721</v>
      </c>
      <c r="M216" s="152">
        <f>+[3]data1cf!L216</f>
        <v>28020.958724675635</v>
      </c>
      <c r="N216" s="152">
        <f>+[3]data1cf!M216</f>
        <v>28724.948574965994</v>
      </c>
      <c r="O216" s="152">
        <f>+[3]data1cf!N216</f>
        <v>29163.783629331665</v>
      </c>
      <c r="P216" s="152">
        <f>+[3]data1cf!O216</f>
        <v>37772.010171157548</v>
      </c>
      <c r="Q216" s="152">
        <f>+[3]data1cf!P216</f>
        <v>46091.880502446969</v>
      </c>
      <c r="R216" s="152">
        <f>+[3]data1cf!Q216</f>
        <v>35840.833915562573</v>
      </c>
      <c r="S216" s="152">
        <f>+[3]data1cf!R216</f>
        <v>25169.919870484606</v>
      </c>
      <c r="T216" s="152">
        <f>+[3]data1cf!S216</f>
        <v>24944.445198251051</v>
      </c>
      <c r="U216" s="152">
        <f>+[3]data1cf!T216</f>
        <v>24693.96152072621</v>
      </c>
      <c r="V216" s="152">
        <f>+[3]data1cf!U216</f>
        <v>46898.808032914763</v>
      </c>
      <c r="W216" s="152">
        <f>+[3]data1cf!V216</f>
        <v>0</v>
      </c>
      <c r="X216" s="152">
        <f>+[3]data1cf!W216</f>
        <v>0</v>
      </c>
      <c r="Y216" s="152">
        <f>+[3]data1cf!X216</f>
        <v>0</v>
      </c>
      <c r="Z216" s="152">
        <f>+[3]data1cf!Y216</f>
        <v>0</v>
      </c>
      <c r="AA216" s="152">
        <f>+[3]data1cf!Z216</f>
        <v>0</v>
      </c>
      <c r="AB216" s="152">
        <f>+[3]data1cf!AA216</f>
        <v>0</v>
      </c>
      <c r="AC216" s="152">
        <f>+[3]data1cf!AB216</f>
        <v>0</v>
      </c>
      <c r="AD216" s="152">
        <f>+[3]data1cf!AC216</f>
        <v>0</v>
      </c>
      <c r="AE216" s="152">
        <f>+[3]data1cf!AD216</f>
        <v>0</v>
      </c>
      <c r="AF216" s="152">
        <f>+[3]data1cf!AE216</f>
        <v>0</v>
      </c>
      <c r="AG216" s="152"/>
      <c r="AH216" s="153">
        <f t="shared" si="24"/>
        <v>73837.683402937299</v>
      </c>
      <c r="AI216" s="153">
        <f t="shared" si="26"/>
        <v>160461.84762181391</v>
      </c>
      <c r="AJ216" s="154">
        <f t="shared" si="27"/>
        <v>160021.33132987373</v>
      </c>
      <c r="AK216" s="155">
        <f t="shared" si="25"/>
        <v>0.15471902489662173</v>
      </c>
      <c r="AL216" s="156">
        <f t="shared" si="29"/>
        <v>0.98157345752174674</v>
      </c>
    </row>
    <row r="217" spans="1:38" x14ac:dyDescent="0.25">
      <c r="A217" s="148"/>
      <c r="B217" s="152">
        <f>+[3]data1cf!A217</f>
        <v>-152795.83503498716</v>
      </c>
      <c r="C217" s="152">
        <f>+[3]data1cf!B217</f>
        <v>8679.1387793117246</v>
      </c>
      <c r="D217" s="152">
        <f>+[3]data1cf!C217</f>
        <v>40809.114203622157</v>
      </c>
      <c r="E217" s="152">
        <f>+[3]data1cf!D217</f>
        <v>41475.208412455599</v>
      </c>
      <c r="F217" s="152">
        <f>+[3]data1cf!E217</f>
        <v>22675.285760233834</v>
      </c>
      <c r="G217" s="152">
        <f>+[3]data1cf!F217</f>
        <v>22827.902866401855</v>
      </c>
      <c r="H217" s="152">
        <f>+[3]data1cf!G217</f>
        <v>22398.674894402466</v>
      </c>
      <c r="I217" s="152">
        <f>+[3]data1cf!H217</f>
        <v>22248.514591138221</v>
      </c>
      <c r="J217" s="152">
        <f>+[3]data1cf!I217</f>
        <v>23215.943693508023</v>
      </c>
      <c r="K217" s="152">
        <f>+[3]data1cf!J217</f>
        <v>23863.599949736315</v>
      </c>
      <c r="L217" s="152">
        <f>+[3]data1cf!K217</f>
        <v>24575.96301087505</v>
      </c>
      <c r="M217" s="152">
        <f>+[3]data1cf!L217</f>
        <v>25376.265700241383</v>
      </c>
      <c r="N217" s="152">
        <f>+[3]data1cf!M217</f>
        <v>26210.498646739397</v>
      </c>
      <c r="O217" s="152">
        <f>+[3]data1cf!N217</f>
        <v>26807.820860499931</v>
      </c>
      <c r="P217" s="152">
        <f>+[3]data1cf!O217</f>
        <v>34386.602112411892</v>
      </c>
      <c r="Q217" s="152">
        <f>+[3]data1cf!P217</f>
        <v>41629.686427212175</v>
      </c>
      <c r="R217" s="152">
        <f>+[3]data1cf!Q217</f>
        <v>32924.552593701781</v>
      </c>
      <c r="S217" s="152">
        <f>+[3]data1cf!R217</f>
        <v>23836.058376433997</v>
      </c>
      <c r="T217" s="152">
        <f>+[3]data1cf!S217</f>
        <v>23680.673261593089</v>
      </c>
      <c r="U217" s="152">
        <f>+[3]data1cf!T217</f>
        <v>23500.354644602747</v>
      </c>
      <c r="V217" s="152">
        <f>+[3]data1cf!U217</f>
        <v>42516.703364727495</v>
      </c>
      <c r="W217" s="152">
        <f>+[3]data1cf!V217</f>
        <v>0</v>
      </c>
      <c r="X217" s="152">
        <f>+[3]data1cf!W217</f>
        <v>0</v>
      </c>
      <c r="Y217" s="152">
        <f>+[3]data1cf!X217</f>
        <v>0</v>
      </c>
      <c r="Z217" s="152">
        <f>+[3]data1cf!Y217</f>
        <v>0</v>
      </c>
      <c r="AA217" s="152">
        <f>+[3]data1cf!Z217</f>
        <v>0</v>
      </c>
      <c r="AB217" s="152">
        <f>+[3]data1cf!AA217</f>
        <v>0</v>
      </c>
      <c r="AC217" s="152">
        <f>+[3]data1cf!AB217</f>
        <v>0</v>
      </c>
      <c r="AD217" s="152">
        <f>+[3]data1cf!AC217</f>
        <v>0</v>
      </c>
      <c r="AE217" s="152">
        <f>+[3]data1cf!AD217</f>
        <v>0</v>
      </c>
      <c r="AF217" s="152">
        <f>+[3]data1cf!AE217</f>
        <v>0</v>
      </c>
      <c r="AG217" s="152"/>
      <c r="AH217" s="153">
        <f t="shared" si="24"/>
        <v>74338.376466972157</v>
      </c>
      <c r="AI217" s="153">
        <f t="shared" si="26"/>
        <v>152538.89560968216</v>
      </c>
      <c r="AJ217" s="154">
        <f t="shared" si="27"/>
        <v>152139.85258345093</v>
      </c>
      <c r="AK217" s="155">
        <f t="shared" si="25"/>
        <v>0.16369084715843202</v>
      </c>
      <c r="AL217" s="156">
        <f t="shared" si="29"/>
        <v>0.97755657335586876</v>
      </c>
    </row>
    <row r="218" spans="1:38" x14ac:dyDescent="0.25">
      <c r="A218" s="148"/>
      <c r="B218" s="152">
        <f>+[3]data1cf!A218</f>
        <v>-164614.76277613966</v>
      </c>
      <c r="C218" s="152">
        <f>+[3]data1cf!B218</f>
        <v>6161.0556706179923</v>
      </c>
      <c r="D218" s="152">
        <f>+[3]data1cf!C218</f>
        <v>44403.430530140758</v>
      </c>
      <c r="E218" s="152">
        <f>+[3]data1cf!D218</f>
        <v>41875.22582002719</v>
      </c>
      <c r="F218" s="152">
        <f>+[3]data1cf!E218</f>
        <v>24580.763847919879</v>
      </c>
      <c r="G218" s="152">
        <f>+[3]data1cf!F218</f>
        <v>24598.833507714895</v>
      </c>
      <c r="H218" s="152">
        <f>+[3]data1cf!G218</f>
        <v>24001.402146197688</v>
      </c>
      <c r="I218" s="152">
        <f>+[3]data1cf!H218</f>
        <v>23709.99788687189</v>
      </c>
      <c r="J218" s="152">
        <f>+[3]data1cf!I218</f>
        <v>24622.08944241453</v>
      </c>
      <c r="K218" s="152">
        <f>+[3]data1cf!J218</f>
        <v>25196.401960601383</v>
      </c>
      <c r="L218" s="152">
        <f>+[3]data1cf!K218</f>
        <v>25839.151784432208</v>
      </c>
      <c r="M218" s="152">
        <f>+[3]data1cf!L218</f>
        <v>26577.983627560927</v>
      </c>
      <c r="N218" s="152">
        <f>+[3]data1cf!M218</f>
        <v>27353.035617261223</v>
      </c>
      <c r="O218" s="152">
        <f>+[3]data1cf!N218</f>
        <v>27878.343098523466</v>
      </c>
      <c r="P218" s="152">
        <f>+[3]data1cf!O218</f>
        <v>35924.892385763065</v>
      </c>
      <c r="Q218" s="152">
        <f>+[3]data1cf!P218</f>
        <v>43657.255814602984</v>
      </c>
      <c r="R218" s="152">
        <f>+[3]data1cf!Q218</f>
        <v>34249.677102750211</v>
      </c>
      <c r="S218" s="152">
        <f>+[3]data1cf!R218</f>
        <v>24442.149614680733</v>
      </c>
      <c r="T218" s="152">
        <f>+[3]data1cf!S218</f>
        <v>24254.916615469767</v>
      </c>
      <c r="U218" s="152">
        <f>+[3]data1cf!T218</f>
        <v>24042.71580635471</v>
      </c>
      <c r="V218" s="152">
        <f>+[3]data1cf!U218</f>
        <v>44507.881051702396</v>
      </c>
      <c r="W218" s="152">
        <f>+[3]data1cf!V218</f>
        <v>0</v>
      </c>
      <c r="X218" s="152">
        <f>+[3]data1cf!W218</f>
        <v>0</v>
      </c>
      <c r="Y218" s="152">
        <f>+[3]data1cf!X218</f>
        <v>0</v>
      </c>
      <c r="Z218" s="152">
        <f>+[3]data1cf!Y218</f>
        <v>0</v>
      </c>
      <c r="AA218" s="152">
        <f>+[3]data1cf!Z218</f>
        <v>0</v>
      </c>
      <c r="AB218" s="152">
        <f>+[3]data1cf!AA218</f>
        <v>0</v>
      </c>
      <c r="AC218" s="152">
        <f>+[3]data1cf!AB218</f>
        <v>0</v>
      </c>
      <c r="AD218" s="152">
        <f>+[3]data1cf!AC218</f>
        <v>0</v>
      </c>
      <c r="AE218" s="152">
        <f>+[3]data1cf!AD218</f>
        <v>0</v>
      </c>
      <c r="AF218" s="152">
        <f>+[3]data1cf!AE218</f>
        <v>0</v>
      </c>
      <c r="AG218" s="152"/>
      <c r="AH218" s="153">
        <f t="shared" si="24"/>
        <v>72141.126555435854</v>
      </c>
      <c r="AI218" s="153">
        <f t="shared" si="26"/>
        <v>154032.83997016927</v>
      </c>
      <c r="AJ218" s="154">
        <f t="shared" si="27"/>
        <v>153615.46047142168</v>
      </c>
      <c r="AK218" s="155">
        <f t="shared" si="25"/>
        <v>0.1572968661785126</v>
      </c>
      <c r="AL218" s="156">
        <f t="shared" si="29"/>
        <v>0.9783758041568501</v>
      </c>
    </row>
    <row r="219" spans="1:38" x14ac:dyDescent="0.25">
      <c r="A219" s="148"/>
      <c r="B219" s="152">
        <f>+[3]data1cf!A219</f>
        <v>-200912.64829187797</v>
      </c>
      <c r="C219" s="152">
        <f>+[3]data1cf!B219</f>
        <v>11037.090136980871</v>
      </c>
      <c r="D219" s="152">
        <f>+[3]data1cf!C219</f>
        <v>50608.680957055534</v>
      </c>
      <c r="E219" s="152">
        <f>+[3]data1cf!D219</f>
        <v>50153.891080751477</v>
      </c>
      <c r="F219" s="152">
        <f>+[3]data1cf!E219</f>
        <v>30432.802797168741</v>
      </c>
      <c r="G219" s="152">
        <f>+[3]data1cf!F219</f>
        <v>30037.654954340091</v>
      </c>
      <c r="H219" s="152">
        <f>+[3]data1cf!G219</f>
        <v>28923.643111936995</v>
      </c>
      <c r="I219" s="152">
        <f>+[3]data1cf!H219</f>
        <v>28198.455259108181</v>
      </c>
      <c r="J219" s="152">
        <f>+[3]data1cf!I219</f>
        <v>28940.596038790114</v>
      </c>
      <c r="K219" s="152">
        <f>+[3]data1cf!J219</f>
        <v>29289.657784230571</v>
      </c>
      <c r="L219" s="152">
        <f>+[3]data1cf!K219</f>
        <v>29718.613821220541</v>
      </c>
      <c r="M219" s="152">
        <f>+[3]data1cf!L219</f>
        <v>30268.658509697372</v>
      </c>
      <c r="N219" s="152">
        <f>+[3]data1cf!M219</f>
        <v>30861.955974655531</v>
      </c>
      <c r="O219" s="152">
        <f>+[3]data1cf!N219</f>
        <v>31166.094279413548</v>
      </c>
      <c r="P219" s="152">
        <f>+[3]data1cf!O219</f>
        <v>40649.23671335011</v>
      </c>
      <c r="Q219" s="152">
        <f>+[3]data1cf!P219</f>
        <v>49884.25737604493</v>
      </c>
      <c r="R219" s="152">
        <f>+[3]data1cf!Q219</f>
        <v>38319.354046121705</v>
      </c>
      <c r="S219" s="152">
        <f>+[3]data1cf!R219</f>
        <v>26303.55623800504</v>
      </c>
      <c r="T219" s="152">
        <f>+[3]data1cf!S219</f>
        <v>26018.513108628089</v>
      </c>
      <c r="U219" s="152">
        <f>+[3]data1cf!T219</f>
        <v>25708.396804548021</v>
      </c>
      <c r="V219" s="152">
        <f>+[3]data1cf!U219</f>
        <v>50623.117670980922</v>
      </c>
      <c r="W219" s="152">
        <f>+[3]data1cf!V219</f>
        <v>0</v>
      </c>
      <c r="X219" s="152">
        <f>+[3]data1cf!W219</f>
        <v>0</v>
      </c>
      <c r="Y219" s="152">
        <f>+[3]data1cf!X219</f>
        <v>0</v>
      </c>
      <c r="Z219" s="152">
        <f>+[3]data1cf!Y219</f>
        <v>0</v>
      </c>
      <c r="AA219" s="152">
        <f>+[3]data1cf!Z219</f>
        <v>0</v>
      </c>
      <c r="AB219" s="152">
        <f>+[3]data1cf!AA219</f>
        <v>0</v>
      </c>
      <c r="AC219" s="152">
        <f>+[3]data1cf!AB219</f>
        <v>0</v>
      </c>
      <c r="AD219" s="152">
        <f>+[3]data1cf!AC219</f>
        <v>0</v>
      </c>
      <c r="AE219" s="152">
        <f>+[3]data1cf!AD219</f>
        <v>0</v>
      </c>
      <c r="AF219" s="152">
        <f>+[3]data1cf!AE219</f>
        <v>0</v>
      </c>
      <c r="AG219" s="152"/>
      <c r="AH219" s="153">
        <f t="shared" si="24"/>
        <v>78158.094461062952</v>
      </c>
      <c r="AI219" s="153">
        <f t="shared" si="26"/>
        <v>172249.73034409573</v>
      </c>
      <c r="AJ219" s="154">
        <f t="shared" si="27"/>
        <v>171772.83423824934</v>
      </c>
      <c r="AK219" s="155">
        <f t="shared" si="25"/>
        <v>0.1527465045452118</v>
      </c>
      <c r="AL219" s="156">
        <f t="shared" si="29"/>
        <v>0.98625896276883707</v>
      </c>
    </row>
    <row r="220" spans="1:38" x14ac:dyDescent="0.25">
      <c r="A220" s="148"/>
      <c r="B220" s="152">
        <f>+[3]data1cf!A220</f>
        <v>-187421.78819591246</v>
      </c>
      <c r="C220" s="152">
        <f>+[3]data1cf!B220</f>
        <v>7042.4831484532187</v>
      </c>
      <c r="D220" s="152">
        <f>+[3]data1cf!C220</f>
        <v>48315.030535047787</v>
      </c>
      <c r="E220" s="152">
        <f>+[3]data1cf!D220</f>
        <v>50338.354568095761</v>
      </c>
      <c r="F220" s="152">
        <f>+[3]data1cf!E220</f>
        <v>28257.771452540605</v>
      </c>
      <c r="G220" s="152">
        <f>+[3]data1cf!F220</f>
        <v>28016.204443357921</v>
      </c>
      <c r="H220" s="152">
        <f>+[3]data1cf!G220</f>
        <v>27094.190423883651</v>
      </c>
      <c r="I220" s="152">
        <f>+[3]data1cf!H220</f>
        <v>26530.227217855383</v>
      </c>
      <c r="J220" s="152">
        <f>+[3]data1cf!I220</f>
        <v>27335.533719390012</v>
      </c>
      <c r="K220" s="152">
        <f>+[3]data1cf!J220</f>
        <v>27768.31457459279</v>
      </c>
      <c r="L220" s="152">
        <f>+[3]data1cf!K220</f>
        <v>28276.731495506931</v>
      </c>
      <c r="M220" s="152">
        <f>+[3]data1cf!L220</f>
        <v>28896.942835708302</v>
      </c>
      <c r="N220" s="152">
        <f>+[3]data1cf!M220</f>
        <v>29557.7931299915</v>
      </c>
      <c r="O220" s="152">
        <f>+[3]data1cf!N220</f>
        <v>29944.133534826855</v>
      </c>
      <c r="P220" s="152">
        <f>+[3]data1cf!O220</f>
        <v>38893.336405024638</v>
      </c>
      <c r="Q220" s="152">
        <f>+[3]data1cf!P220</f>
        <v>47569.863419230387</v>
      </c>
      <c r="R220" s="152">
        <f>+[3]data1cf!Q220</f>
        <v>36806.77441514028</v>
      </c>
      <c r="S220" s="152">
        <f>+[3]data1cf!R220</f>
        <v>25611.725956979921</v>
      </c>
      <c r="T220" s="152">
        <f>+[3]data1cf!S220</f>
        <v>25363.035986011309</v>
      </c>
      <c r="U220" s="152">
        <f>+[3]data1cf!T220</f>
        <v>25089.312001346785</v>
      </c>
      <c r="V220" s="152">
        <f>+[3]data1cf!U220</f>
        <v>48350.26346715563</v>
      </c>
      <c r="W220" s="152">
        <f>+[3]data1cf!V220</f>
        <v>0</v>
      </c>
      <c r="X220" s="152">
        <f>+[3]data1cf!W220</f>
        <v>0</v>
      </c>
      <c r="Y220" s="152">
        <f>+[3]data1cf!X220</f>
        <v>0</v>
      </c>
      <c r="Z220" s="152">
        <f>+[3]data1cf!Y220</f>
        <v>0</v>
      </c>
      <c r="AA220" s="152">
        <f>+[3]data1cf!Z220</f>
        <v>0</v>
      </c>
      <c r="AB220" s="152">
        <f>+[3]data1cf!AA220</f>
        <v>0</v>
      </c>
      <c r="AC220" s="152">
        <f>+[3]data1cf!AB220</f>
        <v>0</v>
      </c>
      <c r="AD220" s="152">
        <f>+[3]data1cf!AC220</f>
        <v>0</v>
      </c>
      <c r="AE220" s="152">
        <f>+[3]data1cf!AD220</f>
        <v>0</v>
      </c>
      <c r="AF220" s="152">
        <f>+[3]data1cf!AE220</f>
        <v>0</v>
      </c>
      <c r="AG220" s="152"/>
      <c r="AH220" s="153">
        <f t="shared" si="24"/>
        <v>76397.987743238918</v>
      </c>
      <c r="AI220" s="153">
        <f t="shared" si="26"/>
        <v>166195.40661288274</v>
      </c>
      <c r="AJ220" s="154">
        <f t="shared" si="27"/>
        <v>165739.68731827362</v>
      </c>
      <c r="AK220" s="155">
        <f t="shared" si="25"/>
        <v>0.15449036955833439</v>
      </c>
      <c r="AL220" s="156">
        <f t="shared" si="29"/>
        <v>0.98402409823152637</v>
      </c>
    </row>
    <row r="221" spans="1:38" x14ac:dyDescent="0.25">
      <c r="A221" s="148"/>
      <c r="B221" s="152">
        <f>+[3]data1cf!A221</f>
        <v>-198396.06920381862</v>
      </c>
      <c r="C221" s="152">
        <f>+[3]data1cf!B221</f>
        <v>11366.971544098618</v>
      </c>
      <c r="D221" s="152">
        <f>+[3]data1cf!C221</f>
        <v>49249.078792852873</v>
      </c>
      <c r="E221" s="152">
        <f>+[3]data1cf!D221</f>
        <v>48815.557446147286</v>
      </c>
      <c r="F221" s="152">
        <f>+[3]data1cf!E221</f>
        <v>30027.073410100129</v>
      </c>
      <c r="G221" s="152">
        <f>+[3]data1cf!F221</f>
        <v>29660.574468196217</v>
      </c>
      <c r="H221" s="152">
        <f>+[3]data1cf!G221</f>
        <v>28582.377814943429</v>
      </c>
      <c r="I221" s="152">
        <f>+[3]data1cf!H221</f>
        <v>27887.264736571655</v>
      </c>
      <c r="J221" s="152">
        <f>+[3]data1cf!I221</f>
        <v>28641.188422129606</v>
      </c>
      <c r="K221" s="152">
        <f>+[3]data1cf!J221</f>
        <v>29005.867093355264</v>
      </c>
      <c r="L221" s="152">
        <f>+[3]data1cf!K221</f>
        <v>29449.645728562085</v>
      </c>
      <c r="M221" s="152">
        <f>+[3]data1cf!L221</f>
        <v>30012.779273283348</v>
      </c>
      <c r="N221" s="152">
        <f>+[3]data1cf!M221</f>
        <v>30618.678013209006</v>
      </c>
      <c r="O221" s="152">
        <f>+[3]data1cf!N221</f>
        <v>30938.150261435338</v>
      </c>
      <c r="P221" s="152">
        <f>+[3]data1cf!O221</f>
        <v>40321.691844808214</v>
      </c>
      <c r="Q221" s="152">
        <f>+[3]data1cf!P221</f>
        <v>49452.531348807272</v>
      </c>
      <c r="R221" s="152">
        <f>+[3]data1cf!Q221</f>
        <v>38037.198109341189</v>
      </c>
      <c r="S221" s="152">
        <f>+[3]data1cf!R221</f>
        <v>26174.502522724535</v>
      </c>
      <c r="T221" s="152">
        <f>+[3]data1cf!S221</f>
        <v>25896.240695472501</v>
      </c>
      <c r="U221" s="152">
        <f>+[3]data1cf!T221</f>
        <v>25592.912998594213</v>
      </c>
      <c r="V221" s="152">
        <f>+[3]data1cf!U221</f>
        <v>50199.14045093226</v>
      </c>
      <c r="W221" s="152">
        <f>+[3]data1cf!V221</f>
        <v>0</v>
      </c>
      <c r="X221" s="152">
        <f>+[3]data1cf!W221</f>
        <v>0</v>
      </c>
      <c r="Y221" s="152">
        <f>+[3]data1cf!X221</f>
        <v>0</v>
      </c>
      <c r="Z221" s="152">
        <f>+[3]data1cf!Y221</f>
        <v>0</v>
      </c>
      <c r="AA221" s="152">
        <f>+[3]data1cf!Z221</f>
        <v>0</v>
      </c>
      <c r="AB221" s="152">
        <f>+[3]data1cf!AA221</f>
        <v>0</v>
      </c>
      <c r="AC221" s="152">
        <f>+[3]data1cf!AB221</f>
        <v>0</v>
      </c>
      <c r="AD221" s="152">
        <f>+[3]data1cf!AC221</f>
        <v>0</v>
      </c>
      <c r="AE221" s="152">
        <f>+[3]data1cf!AD221</f>
        <v>0</v>
      </c>
      <c r="AF221" s="152">
        <f>+[3]data1cf!AE221</f>
        <v>0</v>
      </c>
      <c r="AG221" s="152"/>
      <c r="AH221" s="153">
        <f t="shared" si="24"/>
        <v>77006.138437909874</v>
      </c>
      <c r="AI221" s="153">
        <f t="shared" si="26"/>
        <v>170133.67786466607</v>
      </c>
      <c r="AJ221" s="154">
        <f t="shared" si="27"/>
        <v>169661.35781926967</v>
      </c>
      <c r="AK221" s="155">
        <f t="shared" si="25"/>
        <v>0.15245804190635678</v>
      </c>
      <c r="AL221" s="156">
        <f t="shared" si="29"/>
        <v>0.98551583167376811</v>
      </c>
    </row>
    <row r="222" spans="1:38" x14ac:dyDescent="0.25">
      <c r="A222" s="148"/>
      <c r="B222" s="152">
        <f>+[3]data1cf!A222</f>
        <v>-200802.4682467762</v>
      </c>
      <c r="C222" s="152">
        <f>+[3]data1cf!B222</f>
        <v>7750.7458474336308</v>
      </c>
      <c r="D222" s="152">
        <f>+[3]data1cf!C222</f>
        <v>48654.031027834833</v>
      </c>
      <c r="E222" s="152">
        <f>+[3]data1cf!D222</f>
        <v>52618.397725198418</v>
      </c>
      <c r="F222" s="152">
        <f>+[3]data1cf!E222</f>
        <v>30415.039285432431</v>
      </c>
      <c r="G222" s="152">
        <f>+[3]data1cf!F222</f>
        <v>30021.145739442814</v>
      </c>
      <c r="H222" s="152">
        <f>+[3]data1cf!G222</f>
        <v>28908.701945973742</v>
      </c>
      <c r="I222" s="152">
        <f>+[3]data1cf!H222</f>
        <v>28184.830817114416</v>
      </c>
      <c r="J222" s="152">
        <f>+[3]data1cf!I222</f>
        <v>28927.487472139474</v>
      </c>
      <c r="K222" s="152">
        <f>+[3]data1cf!J222</f>
        <v>29277.232952732578</v>
      </c>
      <c r="L222" s="152">
        <f>+[3]data1cf!K222</f>
        <v>29706.837947884938</v>
      </c>
      <c r="M222" s="152">
        <f>+[3]data1cf!L222</f>
        <v>30257.455688398142</v>
      </c>
      <c r="N222" s="152">
        <f>+[3]data1cf!M222</f>
        <v>30851.304858268297</v>
      </c>
      <c r="O222" s="152">
        <f>+[3]data1cf!N222</f>
        <v>31156.114508739527</v>
      </c>
      <c r="P222" s="152">
        <f>+[3]data1cf!O222</f>
        <v>40634.896250711754</v>
      </c>
      <c r="Q222" s="152">
        <f>+[3]data1cf!P222</f>
        <v>49865.355687884818</v>
      </c>
      <c r="R222" s="152">
        <f>+[3]data1cf!Q222</f>
        <v>38307.000786894685</v>
      </c>
      <c r="S222" s="152">
        <f>+[3]data1cf!R222</f>
        <v>26297.906050320773</v>
      </c>
      <c r="T222" s="152">
        <f>+[3]data1cf!S222</f>
        <v>26013.159817702326</v>
      </c>
      <c r="U222" s="152">
        <f>+[3]data1cf!T222</f>
        <v>25703.340730209355</v>
      </c>
      <c r="V222" s="152">
        <f>+[3]data1cf!U222</f>
        <v>50604.555238570843</v>
      </c>
      <c r="W222" s="152">
        <f>+[3]data1cf!V222</f>
        <v>0</v>
      </c>
      <c r="X222" s="152">
        <f>+[3]data1cf!W222</f>
        <v>0</v>
      </c>
      <c r="Y222" s="152">
        <f>+[3]data1cf!X222</f>
        <v>0</v>
      </c>
      <c r="Z222" s="152">
        <f>+[3]data1cf!Y222</f>
        <v>0</v>
      </c>
      <c r="AA222" s="152">
        <f>+[3]data1cf!Z222</f>
        <v>0</v>
      </c>
      <c r="AB222" s="152">
        <f>+[3]data1cf!AA222</f>
        <v>0</v>
      </c>
      <c r="AC222" s="152">
        <f>+[3]data1cf!AB222</f>
        <v>0</v>
      </c>
      <c r="AD222" s="152">
        <f>+[3]data1cf!AC222</f>
        <v>0</v>
      </c>
      <c r="AE222" s="152">
        <f>+[3]data1cf!AD222</f>
        <v>0</v>
      </c>
      <c r="AF222" s="152">
        <f>+[3]data1cf!AE222</f>
        <v>0</v>
      </c>
      <c r="AG222" s="152"/>
      <c r="AH222" s="153">
        <f t="shared" si="24"/>
        <v>75436.283207521192</v>
      </c>
      <c r="AI222" s="153">
        <f t="shared" si="26"/>
        <v>169465.55510906165</v>
      </c>
      <c r="AJ222" s="154">
        <f t="shared" si="27"/>
        <v>168988.87578026639</v>
      </c>
      <c r="AK222" s="155">
        <f t="shared" si="25"/>
        <v>0.15039852261543277</v>
      </c>
      <c r="AL222" s="156">
        <f t="shared" si="29"/>
        <v>0.98527294805685639</v>
      </c>
    </row>
    <row r="223" spans="1:38" x14ac:dyDescent="0.25">
      <c r="A223" s="148"/>
      <c r="B223" s="152">
        <f>+[3]data1cf!A223</f>
        <v>-178676.33729209119</v>
      </c>
      <c r="C223" s="152">
        <f>+[3]data1cf!B223</f>
        <v>6478.5284249846227</v>
      </c>
      <c r="D223" s="152">
        <f>+[3]data1cf!C223</f>
        <v>44108.693752828054</v>
      </c>
      <c r="E223" s="152">
        <f>+[3]data1cf!D223</f>
        <v>46125.765634720767</v>
      </c>
      <c r="F223" s="152">
        <f>+[3]data1cf!E223</f>
        <v>26847.8072468924</v>
      </c>
      <c r="G223" s="152">
        <f>+[3]data1cf!F223</f>
        <v>26705.799022758765</v>
      </c>
      <c r="H223" s="152">
        <f>+[3]data1cf!G223</f>
        <v>25908.24760404681</v>
      </c>
      <c r="I223" s="152">
        <f>+[3]data1cf!H223</f>
        <v>25448.798285424389</v>
      </c>
      <c r="J223" s="152">
        <f>+[3]data1cf!I223</f>
        <v>26295.051970114204</v>
      </c>
      <c r="K223" s="152">
        <f>+[3]data1cf!J223</f>
        <v>26782.103743473999</v>
      </c>
      <c r="L223" s="152">
        <f>+[3]data1cf!K223</f>
        <v>27342.031187378452</v>
      </c>
      <c r="M223" s="152">
        <f>+[3]data1cf!L223</f>
        <v>28007.728063963747</v>
      </c>
      <c r="N223" s="152">
        <f>+[3]data1cf!M223</f>
        <v>28712.369484096023</v>
      </c>
      <c r="O223" s="152">
        <f>+[3]data1cf!N223</f>
        <v>29151.997405465023</v>
      </c>
      <c r="P223" s="152">
        <f>+[3]data1cf!O223</f>
        <v>37755.073919962138</v>
      </c>
      <c r="Q223" s="152">
        <f>+[3]data1cf!P223</f>
        <v>46069.557391486756</v>
      </c>
      <c r="R223" s="152">
        <f>+[3]data1cf!Q223</f>
        <v>35826.244574435455</v>
      </c>
      <c r="S223" s="152">
        <f>+[3]data1cf!R223</f>
        <v>25163.246933889881</v>
      </c>
      <c r="T223" s="152">
        <f>+[3]data1cf!S223</f>
        <v>24938.122900140639</v>
      </c>
      <c r="U223" s="152">
        <f>+[3]data1cf!T223</f>
        <v>24687.990238821156</v>
      </c>
      <c r="V223" s="152">
        <f>+[3]data1cf!U223</f>
        <v>46876.885586894467</v>
      </c>
      <c r="W223" s="152">
        <f>+[3]data1cf!V223</f>
        <v>0</v>
      </c>
      <c r="X223" s="152">
        <f>+[3]data1cf!W223</f>
        <v>0</v>
      </c>
      <c r="Y223" s="152">
        <f>+[3]data1cf!X223</f>
        <v>0</v>
      </c>
      <c r="Z223" s="152">
        <f>+[3]data1cf!Y223</f>
        <v>0</v>
      </c>
      <c r="AA223" s="152">
        <f>+[3]data1cf!Z223</f>
        <v>0</v>
      </c>
      <c r="AB223" s="152">
        <f>+[3]data1cf!AA223</f>
        <v>0</v>
      </c>
      <c r="AC223" s="152">
        <f>+[3]data1cf!AB223</f>
        <v>0</v>
      </c>
      <c r="AD223" s="152">
        <f>+[3]data1cf!AC223</f>
        <v>0</v>
      </c>
      <c r="AE223" s="152">
        <f>+[3]data1cf!AD223</f>
        <v>0</v>
      </c>
      <c r="AF223" s="152">
        <f>+[3]data1cf!AE223</f>
        <v>0</v>
      </c>
      <c r="AG223" s="152"/>
      <c r="AH223" s="153">
        <f t="shared" si="24"/>
        <v>71597.519933536809</v>
      </c>
      <c r="AI223" s="153">
        <f t="shared" si="26"/>
        <v>158057.46129653184</v>
      </c>
      <c r="AJ223" s="154">
        <f t="shared" si="27"/>
        <v>157617.58034738374</v>
      </c>
      <c r="AK223" s="155">
        <f t="shared" si="25"/>
        <v>0.15267453789711002</v>
      </c>
      <c r="AL223" s="156">
        <f t="shared" si="29"/>
        <v>0.98043703296836726</v>
      </c>
    </row>
    <row r="224" spans="1:38" x14ac:dyDescent="0.25">
      <c r="A224" s="148"/>
      <c r="B224" s="152">
        <f>+[3]data1cf!A224</f>
        <v>-191233.16576879926</v>
      </c>
      <c r="C224" s="152">
        <f>+[3]data1cf!B224</f>
        <v>5990.7778313578019</v>
      </c>
      <c r="D224" s="152">
        <f>+[3]data1cf!C224</f>
        <v>48630.702151371632</v>
      </c>
      <c r="E224" s="152">
        <f>+[3]data1cf!D224</f>
        <v>48976.501679253386</v>
      </c>
      <c r="F224" s="152">
        <f>+[3]data1cf!E224</f>
        <v>28872.251598971176</v>
      </c>
      <c r="G224" s="152">
        <f>+[3]data1cf!F224</f>
        <v>28587.295618231408</v>
      </c>
      <c r="H224" s="152">
        <f>+[3]data1cf!G224</f>
        <v>27611.039230876151</v>
      </c>
      <c r="I224" s="152">
        <f>+[3]data1cf!H224</f>
        <v>27001.527557319503</v>
      </c>
      <c r="J224" s="152">
        <f>+[3]data1cf!I224</f>
        <v>27788.988761079905</v>
      </c>
      <c r="K224" s="152">
        <f>+[3]data1cf!J224</f>
        <v>28198.117667103768</v>
      </c>
      <c r="L224" s="152">
        <f>+[3]data1cf!K224</f>
        <v>28684.085653794238</v>
      </c>
      <c r="M224" s="152">
        <f>+[3]data1cf!L224</f>
        <v>29284.473824765431</v>
      </c>
      <c r="N224" s="152">
        <f>+[3]data1cf!M224</f>
        <v>29926.239395254597</v>
      </c>
      <c r="O224" s="152">
        <f>+[3]data1cf!N224</f>
        <v>30289.356429715466</v>
      </c>
      <c r="P224" s="152">
        <f>+[3]data1cf!O224</f>
        <v>39389.405522024696</v>
      </c>
      <c r="Q224" s="152">
        <f>+[3]data1cf!P224</f>
        <v>48223.715668759374</v>
      </c>
      <c r="R224" s="152">
        <f>+[3]data1cf!Q224</f>
        <v>37234.101660528657</v>
      </c>
      <c r="S224" s="152">
        <f>+[3]data1cf!R224</f>
        <v>25807.178759735776</v>
      </c>
      <c r="T224" s="152">
        <f>+[3]data1cf!S224</f>
        <v>25548.218456729301</v>
      </c>
      <c r="U224" s="152">
        <f>+[3]data1cf!T224</f>
        <v>25264.213076434055</v>
      </c>
      <c r="V224" s="152">
        <f>+[3]data1cf!U224</f>
        <v>48992.380091097904</v>
      </c>
      <c r="W224" s="152">
        <f>+[3]data1cf!V224</f>
        <v>0</v>
      </c>
      <c r="X224" s="152">
        <f>+[3]data1cf!W224</f>
        <v>0</v>
      </c>
      <c r="Y224" s="152">
        <f>+[3]data1cf!X224</f>
        <v>0</v>
      </c>
      <c r="Z224" s="152">
        <f>+[3]data1cf!Y224</f>
        <v>0</v>
      </c>
      <c r="AA224" s="152">
        <f>+[3]data1cf!Z224</f>
        <v>0</v>
      </c>
      <c r="AB224" s="152">
        <f>+[3]data1cf!AA224</f>
        <v>0</v>
      </c>
      <c r="AC224" s="152">
        <f>+[3]data1cf!AB224</f>
        <v>0</v>
      </c>
      <c r="AD224" s="152">
        <f>+[3]data1cf!AC224</f>
        <v>0</v>
      </c>
      <c r="AE224" s="152">
        <f>+[3]data1cf!AD224</f>
        <v>0</v>
      </c>
      <c r="AF224" s="152">
        <f>+[3]data1cf!AE224</f>
        <v>0</v>
      </c>
      <c r="AG224" s="152"/>
      <c r="AH224" s="153">
        <f t="shared" si="24"/>
        <v>73654.862789896506</v>
      </c>
      <c r="AI224" s="153">
        <f t="shared" si="26"/>
        <v>164420.86443161761</v>
      </c>
      <c r="AJ224" s="154">
        <f t="shared" si="27"/>
        <v>163960.06722579591</v>
      </c>
      <c r="AK224" s="155">
        <f t="shared" si="25"/>
        <v>0.1512068092823029</v>
      </c>
      <c r="AL224" s="156">
        <f t="shared" si="29"/>
        <v>0.98330264119654831</v>
      </c>
    </row>
    <row r="225" spans="1:38" x14ac:dyDescent="0.25">
      <c r="A225" s="148"/>
      <c r="B225" s="152">
        <f>+[3]data1cf!A225</f>
        <v>-166419.01752748946</v>
      </c>
      <c r="C225" s="152">
        <f>+[3]data1cf!B225</f>
        <v>7170.0749776081357</v>
      </c>
      <c r="D225" s="152">
        <f>+[3]data1cf!C225</f>
        <v>43937.749977232321</v>
      </c>
      <c r="E225" s="152">
        <f>+[3]data1cf!D225</f>
        <v>44289.678185447658</v>
      </c>
      <c r="F225" s="152">
        <f>+[3]data1cf!E225</f>
        <v>24871.650463744765</v>
      </c>
      <c r="G225" s="152">
        <f>+[3]data1cf!F225</f>
        <v>24869.18036945042</v>
      </c>
      <c r="H225" s="152">
        <f>+[3]data1cf!G225</f>
        <v>24246.071402368863</v>
      </c>
      <c r="I225" s="152">
        <f>+[3]data1cf!H225</f>
        <v>23933.105112679325</v>
      </c>
      <c r="J225" s="152">
        <f>+[3]data1cf!I225</f>
        <v>24836.748944876912</v>
      </c>
      <c r="K225" s="152">
        <f>+[3]data1cf!J225</f>
        <v>25399.864949239367</v>
      </c>
      <c r="L225" s="152">
        <f>+[3]data1cf!K225</f>
        <v>26031.987750304805</v>
      </c>
      <c r="M225" s="152">
        <f>+[3]data1cf!L225</f>
        <v>26761.435572410308</v>
      </c>
      <c r="N225" s="152">
        <f>+[3]data1cf!M225</f>
        <v>27527.453111200091</v>
      </c>
      <c r="O225" s="152">
        <f>+[3]data1cf!N225</f>
        <v>28041.766962065187</v>
      </c>
      <c r="P225" s="152">
        <f>+[3]data1cf!O225</f>
        <v>36159.724816879941</v>
      </c>
      <c r="Q225" s="152">
        <f>+[3]data1cf!P225</f>
        <v>43966.780653151014</v>
      </c>
      <c r="R225" s="152">
        <f>+[3]data1cf!Q225</f>
        <v>34451.968058744154</v>
      </c>
      <c r="S225" s="152">
        <f>+[3]data1cf!R225</f>
        <v>24534.674336069002</v>
      </c>
      <c r="T225" s="152">
        <f>+[3]data1cf!S225</f>
        <v>24342.579500153937</v>
      </c>
      <c r="U225" s="152">
        <f>+[3]data1cf!T225</f>
        <v>24125.511616978976</v>
      </c>
      <c r="V225" s="152">
        <f>+[3]data1cf!U225</f>
        <v>44811.850403337827</v>
      </c>
      <c r="W225" s="152">
        <f>+[3]data1cf!V225</f>
        <v>0</v>
      </c>
      <c r="X225" s="152">
        <f>+[3]data1cf!W225</f>
        <v>0</v>
      </c>
      <c r="Y225" s="152">
        <f>+[3]data1cf!X225</f>
        <v>0</v>
      </c>
      <c r="Z225" s="152">
        <f>+[3]data1cf!Y225</f>
        <v>0</v>
      </c>
      <c r="AA225" s="152">
        <f>+[3]data1cf!Z225</f>
        <v>0</v>
      </c>
      <c r="AB225" s="152">
        <f>+[3]data1cf!AA225</f>
        <v>0</v>
      </c>
      <c r="AC225" s="152">
        <f>+[3]data1cf!AB225</f>
        <v>0</v>
      </c>
      <c r="AD225" s="152">
        <f>+[3]data1cf!AC225</f>
        <v>0</v>
      </c>
      <c r="AE225" s="152">
        <f>+[3]data1cf!AD225</f>
        <v>0</v>
      </c>
      <c r="AF225" s="152">
        <f>+[3]data1cf!AE225</f>
        <v>0</v>
      </c>
      <c r="AG225" s="152"/>
      <c r="AH225" s="153">
        <f t="shared" si="24"/>
        <v>74002.007769523712</v>
      </c>
      <c r="AI225" s="153">
        <f t="shared" si="26"/>
        <v>156675.43847697103</v>
      </c>
      <c r="AJ225" s="154">
        <f t="shared" si="27"/>
        <v>156254.43136429071</v>
      </c>
      <c r="AK225" s="155">
        <f t="shared" si="25"/>
        <v>0.15850940346717843</v>
      </c>
      <c r="AL225" s="156">
        <f t="shared" si="29"/>
        <v>0.97975237559677208</v>
      </c>
    </row>
    <row r="226" spans="1:38" x14ac:dyDescent="0.25">
      <c r="A226" s="148"/>
      <c r="B226" s="152">
        <f>+[3]data1cf!A226</f>
        <v>-169555.61806807329</v>
      </c>
      <c r="C226" s="152">
        <f>+[3]data1cf!B226</f>
        <v>9368.5212588378708</v>
      </c>
      <c r="D226" s="152">
        <f>+[3]data1cf!C226</f>
        <v>45741.71779615886</v>
      </c>
      <c r="E226" s="152">
        <f>+[3]data1cf!D226</f>
        <v>43650.9030128702</v>
      </c>
      <c r="F226" s="152">
        <f>+[3]data1cf!E226</f>
        <v>25377.341312424454</v>
      </c>
      <c r="G226" s="152">
        <f>+[3]data1cf!F226</f>
        <v>25339.163952439711</v>
      </c>
      <c r="H226" s="152">
        <f>+[3]data1cf!G226</f>
        <v>24671.415839232242</v>
      </c>
      <c r="I226" s="152">
        <f>+[3]data1cf!H226</f>
        <v>24320.965111136757</v>
      </c>
      <c r="J226" s="152">
        <f>+[3]data1cf!I226</f>
        <v>25209.923027395678</v>
      </c>
      <c r="K226" s="152">
        <f>+[3]data1cf!J226</f>
        <v>25753.574490352388</v>
      </c>
      <c r="L226" s="152">
        <f>+[3]data1cf!K226</f>
        <v>26367.222779807686</v>
      </c>
      <c r="M226" s="152">
        <f>+[3]data1cf!L226</f>
        <v>27080.35698245807</v>
      </c>
      <c r="N226" s="152">
        <f>+[3]data1cf!M226</f>
        <v>27830.66861076677</v>
      </c>
      <c r="O226" s="152">
        <f>+[3]data1cf!N226</f>
        <v>28325.870622230563</v>
      </c>
      <c r="P226" s="152">
        <f>+[3]data1cf!O226</f>
        <v>36567.968458658645</v>
      </c>
      <c r="Q226" s="152">
        <f>+[3]data1cf!P226</f>
        <v>44504.873056780576</v>
      </c>
      <c r="R226" s="152">
        <f>+[3]data1cf!Q226</f>
        <v>34803.64008369021</v>
      </c>
      <c r="S226" s="152">
        <f>+[3]data1cf!R226</f>
        <v>24695.52362351396</v>
      </c>
      <c r="T226" s="152">
        <f>+[3]data1cf!S226</f>
        <v>24494.976744103944</v>
      </c>
      <c r="U226" s="152">
        <f>+[3]data1cf!T226</f>
        <v>24269.447712570807</v>
      </c>
      <c r="V226" s="152">
        <f>+[3]data1cf!U226</f>
        <v>45340.284889625356</v>
      </c>
      <c r="W226" s="152">
        <f>+[3]data1cf!V226</f>
        <v>0</v>
      </c>
      <c r="X226" s="152">
        <f>+[3]data1cf!W226</f>
        <v>0</v>
      </c>
      <c r="Y226" s="152">
        <f>+[3]data1cf!X226</f>
        <v>0</v>
      </c>
      <c r="Z226" s="152">
        <f>+[3]data1cf!Y226</f>
        <v>0</v>
      </c>
      <c r="AA226" s="152">
        <f>+[3]data1cf!Z226</f>
        <v>0</v>
      </c>
      <c r="AB226" s="152">
        <f>+[3]data1cf!AA226</f>
        <v>0</v>
      </c>
      <c r="AC226" s="152">
        <f>+[3]data1cf!AB226</f>
        <v>0</v>
      </c>
      <c r="AD226" s="152">
        <f>+[3]data1cf!AC226</f>
        <v>0</v>
      </c>
      <c r="AE226" s="152">
        <f>+[3]data1cf!AD226</f>
        <v>0</v>
      </c>
      <c r="AF226" s="152">
        <f>+[3]data1cf!AE226</f>
        <v>0</v>
      </c>
      <c r="AG226" s="152"/>
      <c r="AH226" s="153">
        <f t="shared" si="24"/>
        <v>76167.816102080731</v>
      </c>
      <c r="AI226" s="153">
        <f t="shared" si="26"/>
        <v>159925.00389108594</v>
      </c>
      <c r="AJ226" s="154">
        <f t="shared" si="27"/>
        <v>159498.77629497697</v>
      </c>
      <c r="AK226" s="155">
        <f t="shared" si="25"/>
        <v>0.15975421071052553</v>
      </c>
      <c r="AL226" s="156">
        <f t="shared" si="29"/>
        <v>0.98132558475666554</v>
      </c>
    </row>
    <row r="227" spans="1:38" x14ac:dyDescent="0.25">
      <c r="A227" s="148"/>
      <c r="B227" s="152">
        <f>+[3]data1cf!A227</f>
        <v>-196273.8067059629</v>
      </c>
      <c r="C227" s="152">
        <f>+[3]data1cf!B227</f>
        <v>9236.926358320954</v>
      </c>
      <c r="D227" s="152">
        <f>+[3]data1cf!C227</f>
        <v>51306.759320677942</v>
      </c>
      <c r="E227" s="152">
        <f>+[3]data1cf!D227</f>
        <v>51593.751352605977</v>
      </c>
      <c r="F227" s="152">
        <f>+[3]data1cf!E227</f>
        <v>29684.916763190311</v>
      </c>
      <c r="G227" s="152">
        <f>+[3]data1cf!F227</f>
        <v>29342.577796359721</v>
      </c>
      <c r="H227" s="152">
        <f>+[3]data1cf!G227</f>
        <v>28294.584538322131</v>
      </c>
      <c r="I227" s="152">
        <f>+[3]data1cf!H227</f>
        <v>27624.833891937807</v>
      </c>
      <c r="J227" s="152">
        <f>+[3]data1cf!I227</f>
        <v>28388.694248818647</v>
      </c>
      <c r="K227" s="152">
        <f>+[3]data1cf!J227</f>
        <v>28766.542868123186</v>
      </c>
      <c r="L227" s="152">
        <f>+[3]data1cf!K227</f>
        <v>29222.821585074184</v>
      </c>
      <c r="M227" s="152">
        <f>+[3]data1cf!L227</f>
        <v>29796.99312533428</v>
      </c>
      <c r="N227" s="152">
        <f>+[3]data1cf!M227</f>
        <v>30413.518677433662</v>
      </c>
      <c r="O227" s="152">
        <f>+[3]data1cf!N227</f>
        <v>30745.92223122521</v>
      </c>
      <c r="P227" s="152">
        <f>+[3]data1cf!O227</f>
        <v>40045.46917643684</v>
      </c>
      <c r="Q227" s="152">
        <f>+[3]data1cf!P227</f>
        <v>49088.45141136281</v>
      </c>
      <c r="R227" s="152">
        <f>+[3]data1cf!Q227</f>
        <v>37799.252492603766</v>
      </c>
      <c r="S227" s="152">
        <f>+[3]data1cf!R227</f>
        <v>26065.669916807863</v>
      </c>
      <c r="T227" s="152">
        <f>+[3]data1cf!S227</f>
        <v>25793.126846122846</v>
      </c>
      <c r="U227" s="152">
        <f>+[3]data1cf!T227</f>
        <v>25495.524066274163</v>
      </c>
      <c r="V227" s="152">
        <f>+[3]data1cf!U227</f>
        <v>49841.595179128897</v>
      </c>
      <c r="W227" s="152">
        <f>+[3]data1cf!V227</f>
        <v>0</v>
      </c>
      <c r="X227" s="152">
        <f>+[3]data1cf!W227</f>
        <v>0</v>
      </c>
      <c r="Y227" s="152">
        <f>+[3]data1cf!X227</f>
        <v>0</v>
      </c>
      <c r="Z227" s="152">
        <f>+[3]data1cf!Y227</f>
        <v>0</v>
      </c>
      <c r="AA227" s="152">
        <f>+[3]data1cf!Z227</f>
        <v>0</v>
      </c>
      <c r="AB227" s="152">
        <f>+[3]data1cf!AA227</f>
        <v>0</v>
      </c>
      <c r="AC227" s="152">
        <f>+[3]data1cf!AB227</f>
        <v>0</v>
      </c>
      <c r="AD227" s="152">
        <f>+[3]data1cf!AC227</f>
        <v>0</v>
      </c>
      <c r="AE227" s="152">
        <f>+[3]data1cf!AD227</f>
        <v>0</v>
      </c>
      <c r="AF227" s="152">
        <f>+[3]data1cf!AE227</f>
        <v>0</v>
      </c>
      <c r="AG227" s="152"/>
      <c r="AH227" s="153">
        <f t="shared" si="24"/>
        <v>79427.311944490488</v>
      </c>
      <c r="AI227" s="153">
        <f t="shared" si="26"/>
        <v>172273.05030380649</v>
      </c>
      <c r="AJ227" s="154">
        <f t="shared" si="27"/>
        <v>171802.56563410829</v>
      </c>
      <c r="AK227" s="155">
        <f t="shared" si="25"/>
        <v>0.15483015179634096</v>
      </c>
      <c r="AL227" s="156">
        <f t="shared" ref="AL227:AL242" si="30">1-EXP(-(1/0.25)*(AI227/ABS($AI$1010)))</f>
        <v>0.98626693635219986</v>
      </c>
    </row>
    <row r="228" spans="1:38" x14ac:dyDescent="0.25">
      <c r="A228" s="148"/>
      <c r="B228" s="152">
        <f>+[3]data1cf!A228</f>
        <v>-187847.04211453168</v>
      </c>
      <c r="C228" s="152">
        <f>+[3]data1cf!B228</f>
        <v>8505.6469821314677</v>
      </c>
      <c r="D228" s="152">
        <f>+[3]data1cf!C228</f>
        <v>45719.644159412739</v>
      </c>
      <c r="E228" s="152">
        <f>+[3]data1cf!D228</f>
        <v>50909.628375199827</v>
      </c>
      <c r="F228" s="152">
        <f>+[3]data1cf!E228</f>
        <v>28326.3319887736</v>
      </c>
      <c r="G228" s="152">
        <f>+[3]data1cf!F228</f>
        <v>28079.923861169438</v>
      </c>
      <c r="H228" s="152">
        <f>+[3]data1cf!G228</f>
        <v>27151.857757099569</v>
      </c>
      <c r="I228" s="152">
        <f>+[3]data1cf!H228</f>
        <v>26582.812487189258</v>
      </c>
      <c r="J228" s="152">
        <f>+[3]data1cf!I228</f>
        <v>27386.127902125569</v>
      </c>
      <c r="K228" s="152">
        <f>+[3]data1cf!J228</f>
        <v>27816.269794412685</v>
      </c>
      <c r="L228" s="152">
        <f>+[3]data1cf!K228</f>
        <v>28322.181978636647</v>
      </c>
      <c r="M228" s="152">
        <f>+[3]data1cf!L228</f>
        <v>28940.181551508897</v>
      </c>
      <c r="N228" s="152">
        <f>+[3]data1cf!M228</f>
        <v>29598.902470409135</v>
      </c>
      <c r="O228" s="152">
        <f>+[3]data1cf!N228</f>
        <v>29982.651730949052</v>
      </c>
      <c r="P228" s="152">
        <f>+[3]data1cf!O228</f>
        <v>38948.685247241432</v>
      </c>
      <c r="Q228" s="152">
        <f>+[3]data1cf!P228</f>
        <v>47642.816892349438</v>
      </c>
      <c r="R228" s="152">
        <f>+[3]data1cf!Q228</f>
        <v>36854.45339266448</v>
      </c>
      <c r="S228" s="152">
        <f>+[3]data1cf!R228</f>
        <v>25633.533576059235</v>
      </c>
      <c r="T228" s="152">
        <f>+[3]data1cf!S228</f>
        <v>25383.697694232615</v>
      </c>
      <c r="U228" s="152">
        <f>+[3]data1cf!T228</f>
        <v>25108.826564291339</v>
      </c>
      <c r="V228" s="152">
        <f>+[3]data1cf!U228</f>
        <v>48421.907539494452</v>
      </c>
      <c r="W228" s="152">
        <f>+[3]data1cf!V228</f>
        <v>0</v>
      </c>
      <c r="X228" s="152">
        <f>+[3]data1cf!W228</f>
        <v>0</v>
      </c>
      <c r="Y228" s="152">
        <f>+[3]data1cf!X228</f>
        <v>0</v>
      </c>
      <c r="Z228" s="152">
        <f>+[3]data1cf!Y228</f>
        <v>0</v>
      </c>
      <c r="AA228" s="152">
        <f>+[3]data1cf!Z228</f>
        <v>0</v>
      </c>
      <c r="AB228" s="152">
        <f>+[3]data1cf!AA228</f>
        <v>0</v>
      </c>
      <c r="AC228" s="152">
        <f>+[3]data1cf!AB228</f>
        <v>0</v>
      </c>
      <c r="AD228" s="152">
        <f>+[3]data1cf!AC228</f>
        <v>0</v>
      </c>
      <c r="AE228" s="152">
        <f>+[3]data1cf!AD228</f>
        <v>0</v>
      </c>
      <c r="AF228" s="152">
        <f>+[3]data1cf!AE228</f>
        <v>0</v>
      </c>
      <c r="AG228" s="152"/>
      <c r="AH228" s="153">
        <f t="shared" si="24"/>
        <v>75898.486866825289</v>
      </c>
      <c r="AI228" s="153">
        <f t="shared" si="26"/>
        <v>165746.76213973254</v>
      </c>
      <c r="AJ228" s="154">
        <f t="shared" si="27"/>
        <v>165290.68487133138</v>
      </c>
      <c r="AK228" s="155">
        <f t="shared" si="25"/>
        <v>0.15398800969123841</v>
      </c>
      <c r="AL228" s="156">
        <f t="shared" si="30"/>
        <v>0.9838446963080083</v>
      </c>
    </row>
    <row r="229" spans="1:38" x14ac:dyDescent="0.25">
      <c r="A229" s="148"/>
      <c r="B229" s="152">
        <f>+[3]data1cf!A229</f>
        <v>-160352.05709023177</v>
      </c>
      <c r="C229" s="152">
        <f>+[3]data1cf!B229</f>
        <v>7260.0766378437474</v>
      </c>
      <c r="D229" s="152">
        <f>+[3]data1cf!C229</f>
        <v>42202.84967426752</v>
      </c>
      <c r="E229" s="152">
        <f>+[3]data1cf!D229</f>
        <v>41568.11142582992</v>
      </c>
      <c r="F229" s="152">
        <f>+[3]data1cf!E229</f>
        <v>23893.519416221621</v>
      </c>
      <c r="G229" s="152">
        <f>+[3]data1cf!F229</f>
        <v>23960.115996329398</v>
      </c>
      <c r="H229" s="152">
        <f>+[3]data1cf!G229</f>
        <v>23423.350167303026</v>
      </c>
      <c r="I229" s="152">
        <f>+[3]data1cf!H229</f>
        <v>23182.888043151419</v>
      </c>
      <c r="J229" s="152">
        <f>+[3]data1cf!I229</f>
        <v>24114.938065373077</v>
      </c>
      <c r="K229" s="152">
        <f>+[3]data1cf!J229</f>
        <v>24715.703302116264</v>
      </c>
      <c r="L229" s="152">
        <f>+[3]data1cf!K229</f>
        <v>25383.560373320724</v>
      </c>
      <c r="M229" s="152">
        <f>+[3]data1cf!L229</f>
        <v>26144.562766224582</v>
      </c>
      <c r="N229" s="152">
        <f>+[3]data1cf!M229</f>
        <v>26940.959416503574</v>
      </c>
      <c r="O229" s="152">
        <f>+[3]data1cf!N229</f>
        <v>27492.24028692711</v>
      </c>
      <c r="P229" s="152">
        <f>+[3]data1cf!O229</f>
        <v>35370.080744774757</v>
      </c>
      <c r="Q229" s="152">
        <f>+[3]data1cf!P229</f>
        <v>42925.976992573298</v>
      </c>
      <c r="R229" s="152">
        <f>+[3]data1cf!Q229</f>
        <v>33771.747471317693</v>
      </c>
      <c r="S229" s="152">
        <f>+[3]data1cf!R229</f>
        <v>24223.552071482525</v>
      </c>
      <c r="T229" s="152">
        <f>+[3]data1cf!S229</f>
        <v>24047.805576018865</v>
      </c>
      <c r="U229" s="152">
        <f>+[3]data1cf!T229</f>
        <v>23847.103644350726</v>
      </c>
      <c r="V229" s="152">
        <f>+[3]data1cf!U229</f>
        <v>43789.727541179804</v>
      </c>
      <c r="W229" s="152">
        <f>+[3]data1cf!V229</f>
        <v>0</v>
      </c>
      <c r="X229" s="152">
        <f>+[3]data1cf!W229</f>
        <v>0</v>
      </c>
      <c r="Y229" s="152">
        <f>+[3]data1cf!X229</f>
        <v>0</v>
      </c>
      <c r="Z229" s="152">
        <f>+[3]data1cf!Y229</f>
        <v>0</v>
      </c>
      <c r="AA229" s="152">
        <f>+[3]data1cf!Z229</f>
        <v>0</v>
      </c>
      <c r="AB229" s="152">
        <f>+[3]data1cf!AA229</f>
        <v>0</v>
      </c>
      <c r="AC229" s="152">
        <f>+[3]data1cf!AB229</f>
        <v>0</v>
      </c>
      <c r="AD229" s="152">
        <f>+[3]data1cf!AC229</f>
        <v>0</v>
      </c>
      <c r="AE229" s="152">
        <f>+[3]data1cf!AD229</f>
        <v>0</v>
      </c>
      <c r="AF229" s="152">
        <f>+[3]data1cf!AE229</f>
        <v>0</v>
      </c>
      <c r="AG229" s="152"/>
      <c r="AH229" s="153">
        <f t="shared" si="24"/>
        <v>72237.672336912015</v>
      </c>
      <c r="AI229" s="153">
        <f t="shared" si="26"/>
        <v>152722.77679647299</v>
      </c>
      <c r="AJ229" s="154">
        <f t="shared" si="27"/>
        <v>152312.29079575697</v>
      </c>
      <c r="AK229" s="155">
        <f t="shared" si="25"/>
        <v>0.15880411267280581</v>
      </c>
      <c r="AL229" s="156">
        <f t="shared" si="30"/>
        <v>0.97765905952226506</v>
      </c>
    </row>
    <row r="230" spans="1:38" x14ac:dyDescent="0.25">
      <c r="A230" s="148"/>
      <c r="B230" s="152">
        <f>+[3]data1cf!A230</f>
        <v>-155465.48610335335</v>
      </c>
      <c r="C230" s="152">
        <f>+[3]data1cf!B230</f>
        <v>5155.6345003902024</v>
      </c>
      <c r="D230" s="152">
        <f>+[3]data1cf!C230</f>
        <v>40973.476636446125</v>
      </c>
      <c r="E230" s="152">
        <f>+[3]data1cf!D230</f>
        <v>43233.36078388452</v>
      </c>
      <c r="F230" s="152">
        <f>+[3]data1cf!E230</f>
        <v>23105.693807727635</v>
      </c>
      <c r="G230" s="152">
        <f>+[3]data1cf!F230</f>
        <v>23227.919431535862</v>
      </c>
      <c r="H230" s="152">
        <f>+[3]data1cf!G230</f>
        <v>22760.697796459608</v>
      </c>
      <c r="I230" s="152">
        <f>+[3]data1cf!H230</f>
        <v>22578.633407946822</v>
      </c>
      <c r="J230" s="152">
        <f>+[3]data1cf!I230</f>
        <v>23533.562904240331</v>
      </c>
      <c r="K230" s="152">
        <f>+[3]data1cf!J230</f>
        <v>24164.652328611344</v>
      </c>
      <c r="L230" s="152">
        <f>+[3]data1cf!K230</f>
        <v>24861.291200769381</v>
      </c>
      <c r="M230" s="152">
        <f>+[3]data1cf!L230</f>
        <v>25647.708898711346</v>
      </c>
      <c r="N230" s="152">
        <f>+[3]data1cf!M230</f>
        <v>26468.574092397677</v>
      </c>
      <c r="O230" s="152">
        <f>+[3]data1cf!N230</f>
        <v>27049.629669136484</v>
      </c>
      <c r="P230" s="152">
        <f>+[3]data1cf!O230</f>
        <v>34734.070035192184</v>
      </c>
      <c r="Q230" s="152">
        <f>+[3]data1cf!P230</f>
        <v>42087.672371435096</v>
      </c>
      <c r="R230" s="152">
        <f>+[3]data1cf!Q230</f>
        <v>33223.870783877464</v>
      </c>
      <c r="S230" s="152">
        <f>+[3]data1cf!R230</f>
        <v>23972.961838165</v>
      </c>
      <c r="T230" s="152">
        <f>+[3]data1cf!S230</f>
        <v>23810.382945648511</v>
      </c>
      <c r="U230" s="152">
        <f>+[3]data1cf!T230</f>
        <v>23622.862801571144</v>
      </c>
      <c r="V230" s="152">
        <f>+[3]data1cf!U230</f>
        <v>42966.469177308929</v>
      </c>
      <c r="W230" s="152">
        <f>+[3]data1cf!V230</f>
        <v>0</v>
      </c>
      <c r="X230" s="152">
        <f>+[3]data1cf!W230</f>
        <v>0</v>
      </c>
      <c r="Y230" s="152">
        <f>+[3]data1cf!X230</f>
        <v>0</v>
      </c>
      <c r="Z230" s="152">
        <f>+[3]data1cf!Y230</f>
        <v>0</v>
      </c>
      <c r="AA230" s="152">
        <f>+[3]data1cf!Z230</f>
        <v>0</v>
      </c>
      <c r="AB230" s="152">
        <f>+[3]data1cf!AA230</f>
        <v>0</v>
      </c>
      <c r="AC230" s="152">
        <f>+[3]data1cf!AB230</f>
        <v>0</v>
      </c>
      <c r="AD230" s="152">
        <f>+[3]data1cf!AC230</f>
        <v>0</v>
      </c>
      <c r="AE230" s="152">
        <f>+[3]data1cf!AD230</f>
        <v>0</v>
      </c>
      <c r="AF230" s="152">
        <f>+[3]data1cf!AE230</f>
        <v>0</v>
      </c>
      <c r="AG230" s="152"/>
      <c r="AH230" s="153">
        <f t="shared" si="24"/>
        <v>71873.665890312783</v>
      </c>
      <c r="AI230" s="153">
        <f t="shared" si="26"/>
        <v>150907.90286663786</v>
      </c>
      <c r="AJ230" s="154">
        <f t="shared" si="27"/>
        <v>150504.67553080004</v>
      </c>
      <c r="AK230" s="155">
        <f t="shared" si="25"/>
        <v>0.15988237261772159</v>
      </c>
      <c r="AL230" s="156">
        <f t="shared" si="30"/>
        <v>0.97662671112207933</v>
      </c>
    </row>
    <row r="231" spans="1:38" x14ac:dyDescent="0.25">
      <c r="A231" s="148"/>
      <c r="B231" s="152">
        <f>+[3]data1cf!A231</f>
        <v>-196513.46133777653</v>
      </c>
      <c r="C231" s="152">
        <f>+[3]data1cf!B231</f>
        <v>7498.9435353262234</v>
      </c>
      <c r="D231" s="152">
        <f>+[3]data1cf!C231</f>
        <v>49747.56666867969</v>
      </c>
      <c r="E231" s="152">
        <f>+[3]data1cf!D231</f>
        <v>53822.333172933591</v>
      </c>
      <c r="F231" s="152">
        <f>+[3]data1cf!E231</f>
        <v>29723.554502546685</v>
      </c>
      <c r="G231" s="152">
        <f>+[3]data1cf!F231</f>
        <v>29378.487291713827</v>
      </c>
      <c r="H231" s="152">
        <f>+[3]data1cf!G231</f>
        <v>28327.083341753314</v>
      </c>
      <c r="I231" s="152">
        <f>+[3]data1cf!H231</f>
        <v>27654.468664974011</v>
      </c>
      <c r="J231" s="152">
        <f>+[3]data1cf!I231</f>
        <v>28417.206931958041</v>
      </c>
      <c r="K231" s="152">
        <f>+[3]data1cf!J231</f>
        <v>28793.568346422857</v>
      </c>
      <c r="L231" s="152">
        <f>+[3]data1cf!K231</f>
        <v>29248.435502602755</v>
      </c>
      <c r="M231" s="152">
        <f>+[3]data1cf!L231</f>
        <v>29821.360586894501</v>
      </c>
      <c r="N231" s="152">
        <f>+[3]data1cf!M231</f>
        <v>30436.686115546501</v>
      </c>
      <c r="O231" s="152">
        <f>+[3]data1cf!N231</f>
        <v>30767.629412995011</v>
      </c>
      <c r="P231" s="152">
        <f>+[3]data1cf!O231</f>
        <v>40076.661379076329</v>
      </c>
      <c r="Q231" s="152">
        <f>+[3]data1cf!P231</f>
        <v>49129.564819080828</v>
      </c>
      <c r="R231" s="152">
        <f>+[3]data1cf!Q231</f>
        <v>37826.122292747874</v>
      </c>
      <c r="S231" s="152">
        <f>+[3]data1cf!R231</f>
        <v>26077.959743408865</v>
      </c>
      <c r="T231" s="152">
        <f>+[3]data1cf!S231</f>
        <v>25804.770887152583</v>
      </c>
      <c r="U231" s="152">
        <f>+[3]data1cf!T231</f>
        <v>25506.521626067806</v>
      </c>
      <c r="V231" s="152">
        <f>+[3]data1cf!U231</f>
        <v>49881.970665458706</v>
      </c>
      <c r="W231" s="152">
        <f>+[3]data1cf!V231</f>
        <v>0</v>
      </c>
      <c r="X231" s="152">
        <f>+[3]data1cf!W231</f>
        <v>0</v>
      </c>
      <c r="Y231" s="152">
        <f>+[3]data1cf!X231</f>
        <v>0</v>
      </c>
      <c r="Z231" s="152">
        <f>+[3]data1cf!Y231</f>
        <v>0</v>
      </c>
      <c r="AA231" s="152">
        <f>+[3]data1cf!Z231</f>
        <v>0</v>
      </c>
      <c r="AB231" s="152">
        <f>+[3]data1cf!AA231</f>
        <v>0</v>
      </c>
      <c r="AC231" s="152">
        <f>+[3]data1cf!AB231</f>
        <v>0</v>
      </c>
      <c r="AD231" s="152">
        <f>+[3]data1cf!AC231</f>
        <v>0</v>
      </c>
      <c r="AE231" s="152">
        <f>+[3]data1cf!AD231</f>
        <v>0</v>
      </c>
      <c r="AF231" s="152">
        <f>+[3]data1cf!AE231</f>
        <v>0</v>
      </c>
      <c r="AG231" s="152"/>
      <c r="AH231" s="153">
        <f t="shared" si="24"/>
        <v>78168.557836316337</v>
      </c>
      <c r="AI231" s="153">
        <f t="shared" si="26"/>
        <v>171123.46307965028</v>
      </c>
      <c r="AJ231" s="154">
        <f t="shared" si="27"/>
        <v>170652.43715439018</v>
      </c>
      <c r="AK231" s="155">
        <f t="shared" si="25"/>
        <v>0.15359184145927426</v>
      </c>
      <c r="AL231" s="156">
        <f t="shared" si="30"/>
        <v>0.9858683064912086</v>
      </c>
    </row>
    <row r="232" spans="1:38" x14ac:dyDescent="0.25">
      <c r="A232" s="148"/>
      <c r="B232" s="152">
        <f>+[3]data1cf!A232</f>
        <v>-201027.38546863428</v>
      </c>
      <c r="C232" s="152">
        <f>+[3]data1cf!B232</f>
        <v>7965.8637628548167</v>
      </c>
      <c r="D232" s="152">
        <f>+[3]data1cf!C232</f>
        <v>50255.806850934401</v>
      </c>
      <c r="E232" s="152">
        <f>+[3]data1cf!D232</f>
        <v>46909.578322686852</v>
      </c>
      <c r="F232" s="152">
        <f>+[3]data1cf!E232</f>
        <v>30451.301021452819</v>
      </c>
      <c r="G232" s="152">
        <f>+[3]data1cf!F232</f>
        <v>30054.847003099843</v>
      </c>
      <c r="H232" s="152">
        <f>+[3]data1cf!G232</f>
        <v>28939.202256049583</v>
      </c>
      <c r="I232" s="152">
        <f>+[3]data1cf!H232</f>
        <v>28212.643218532619</v>
      </c>
      <c r="J232" s="152">
        <f>+[3]data1cf!I232</f>
        <v>28954.246785868825</v>
      </c>
      <c r="K232" s="152">
        <f>+[3]data1cf!J232</f>
        <v>29302.596516343248</v>
      </c>
      <c r="L232" s="152">
        <f>+[3]data1cf!K232</f>
        <v>29730.876753760822</v>
      </c>
      <c r="M232" s="152">
        <f>+[3]data1cf!L232</f>
        <v>30280.324688326917</v>
      </c>
      <c r="N232" s="152">
        <f>+[3]data1cf!M232</f>
        <v>30873.047629432316</v>
      </c>
      <c r="O232" s="152">
        <f>+[3]data1cf!N232</f>
        <v>31176.486821100494</v>
      </c>
      <c r="P232" s="152">
        <f>+[3]data1cf!O232</f>
        <v>40664.170308584871</v>
      </c>
      <c r="Q232" s="152">
        <f>+[3]data1cf!P232</f>
        <v>49903.940852607455</v>
      </c>
      <c r="R232" s="152">
        <f>+[3]data1cf!Q232</f>
        <v>38332.218245679273</v>
      </c>
      <c r="S232" s="152">
        <f>+[3]data1cf!R232</f>
        <v>26309.440121810469</v>
      </c>
      <c r="T232" s="152">
        <f>+[3]data1cf!S232</f>
        <v>26024.087815796025</v>
      </c>
      <c r="U232" s="152">
        <f>+[3]data1cf!T232</f>
        <v>25713.662002021549</v>
      </c>
      <c r="V232" s="152">
        <f>+[3]data1cf!U232</f>
        <v>50642.447859914071</v>
      </c>
      <c r="W232" s="152">
        <f>+[3]data1cf!V232</f>
        <v>0</v>
      </c>
      <c r="X232" s="152">
        <f>+[3]data1cf!W232</f>
        <v>0</v>
      </c>
      <c r="Y232" s="152">
        <f>+[3]data1cf!X232</f>
        <v>0</v>
      </c>
      <c r="Z232" s="152">
        <f>+[3]data1cf!Y232</f>
        <v>0</v>
      </c>
      <c r="AA232" s="152">
        <f>+[3]data1cf!Z232</f>
        <v>0</v>
      </c>
      <c r="AB232" s="152">
        <f>+[3]data1cf!AA232</f>
        <v>0</v>
      </c>
      <c r="AC232" s="152">
        <f>+[3]data1cf!AB232</f>
        <v>0</v>
      </c>
      <c r="AD232" s="152">
        <f>+[3]data1cf!AC232</f>
        <v>0</v>
      </c>
      <c r="AE232" s="152">
        <f>+[3]data1cf!AD232</f>
        <v>0</v>
      </c>
      <c r="AF232" s="152">
        <f>+[3]data1cf!AE232</f>
        <v>0</v>
      </c>
      <c r="AG232" s="152"/>
      <c r="AH232" s="153">
        <f t="shared" si="24"/>
        <v>72606.796887430246</v>
      </c>
      <c r="AI232" s="153">
        <f t="shared" si="26"/>
        <v>166255.6102174168</v>
      </c>
      <c r="AJ232" s="154">
        <f t="shared" si="27"/>
        <v>165780.32438679392</v>
      </c>
      <c r="AK232" s="155">
        <f t="shared" si="25"/>
        <v>0.14825426936149597</v>
      </c>
      <c r="AL232" s="156">
        <f t="shared" si="30"/>
        <v>0.98404802008276882</v>
      </c>
    </row>
    <row r="233" spans="1:38" x14ac:dyDescent="0.25">
      <c r="A233" s="148"/>
      <c r="B233" s="152">
        <f>+[3]data1cf!A233</f>
        <v>-190531.63307917435</v>
      </c>
      <c r="C233" s="152">
        <f>+[3]data1cf!B233</f>
        <v>9047.5433938419592</v>
      </c>
      <c r="D233" s="152">
        <f>+[3]data1cf!C233</f>
        <v>49908.466675886841</v>
      </c>
      <c r="E233" s="152">
        <f>+[3]data1cf!D233</f>
        <v>47956.828360266925</v>
      </c>
      <c r="F233" s="152">
        <f>+[3]data1cf!E233</f>
        <v>28759.1486849715</v>
      </c>
      <c r="G233" s="152">
        <f>+[3]data1cf!F233</f>
        <v>28482.178998251075</v>
      </c>
      <c r="H233" s="152">
        <f>+[3]data1cf!G233</f>
        <v>27515.906611038758</v>
      </c>
      <c r="I233" s="152">
        <f>+[3]data1cf!H233</f>
        <v>26914.778714298052</v>
      </c>
      <c r="J233" s="152">
        <f>+[3]data1cf!I233</f>
        <v>27705.52457288633</v>
      </c>
      <c r="K233" s="152">
        <f>+[3]data1cf!J233</f>
        <v>28119.006922042972</v>
      </c>
      <c r="L233" s="152">
        <f>+[3]data1cf!K233</f>
        <v>28609.106921609462</v>
      </c>
      <c r="M233" s="152">
        <f>+[3]data1cf!L233</f>
        <v>29213.143799894475</v>
      </c>
      <c r="N233" s="152">
        <f>+[3]data1cf!M233</f>
        <v>29858.422157390058</v>
      </c>
      <c r="O233" s="152">
        <f>+[3]data1cf!N233</f>
        <v>30225.813749584566</v>
      </c>
      <c r="P233" s="152">
        <f>+[3]data1cf!O233</f>
        <v>39298.097669356372</v>
      </c>
      <c r="Q233" s="152">
        <f>+[3]data1cf!P233</f>
        <v>48103.365816650126</v>
      </c>
      <c r="R233" s="152">
        <f>+[3]data1cf!Q233</f>
        <v>37155.446626731878</v>
      </c>
      <c r="S233" s="152">
        <f>+[3]data1cf!R233</f>
        <v>25771.203176684794</v>
      </c>
      <c r="T233" s="152">
        <f>+[3]data1cf!S233</f>
        <v>25514.13325937734</v>
      </c>
      <c r="U233" s="152">
        <f>+[3]data1cf!T233</f>
        <v>25232.020301176803</v>
      </c>
      <c r="V233" s="152">
        <f>+[3]data1cf!U233</f>
        <v>48874.190330668323</v>
      </c>
      <c r="W233" s="152">
        <f>+[3]data1cf!V233</f>
        <v>0</v>
      </c>
      <c r="X233" s="152">
        <f>+[3]data1cf!W233</f>
        <v>0</v>
      </c>
      <c r="Y233" s="152">
        <f>+[3]data1cf!X233</f>
        <v>0</v>
      </c>
      <c r="Z233" s="152">
        <f>+[3]data1cf!Y233</f>
        <v>0</v>
      </c>
      <c r="AA233" s="152">
        <f>+[3]data1cf!Z233</f>
        <v>0</v>
      </c>
      <c r="AB233" s="152">
        <f>+[3]data1cf!AA233</f>
        <v>0</v>
      </c>
      <c r="AC233" s="152">
        <f>+[3]data1cf!AB233</f>
        <v>0</v>
      </c>
      <c r="AD233" s="152">
        <f>+[3]data1cf!AC233</f>
        <v>0</v>
      </c>
      <c r="AE233" s="152">
        <f>+[3]data1cf!AD233</f>
        <v>0</v>
      </c>
      <c r="AF233" s="152">
        <f>+[3]data1cf!AE233</f>
        <v>0</v>
      </c>
      <c r="AG233" s="152"/>
      <c r="AH233" s="153">
        <f t="shared" si="24"/>
        <v>76912.22508282357</v>
      </c>
      <c r="AI233" s="153">
        <f t="shared" si="26"/>
        <v>167586.99184810565</v>
      </c>
      <c r="AJ233" s="154">
        <f t="shared" si="27"/>
        <v>167126.84581121866</v>
      </c>
      <c r="AK233" s="155">
        <f t="shared" si="25"/>
        <v>0.15427522063255314</v>
      </c>
      <c r="AL233" s="156">
        <f t="shared" si="30"/>
        <v>0.9845679841386431</v>
      </c>
    </row>
    <row r="234" spans="1:38" x14ac:dyDescent="0.25">
      <c r="A234" s="148"/>
      <c r="B234" s="152">
        <f>+[3]data1cf!A234</f>
        <v>-168994.15991326084</v>
      </c>
      <c r="C234" s="152">
        <f>+[3]data1cf!B234</f>
        <v>7156.5492287895831</v>
      </c>
      <c r="D234" s="152">
        <f>+[3]data1cf!C234</f>
        <v>43953.098426886834</v>
      </c>
      <c r="E234" s="152">
        <f>+[3]data1cf!D234</f>
        <v>42217.535318855516</v>
      </c>
      <c r="F234" s="152">
        <f>+[3]data1cf!E234</f>
        <v>25286.821577083057</v>
      </c>
      <c r="G234" s="152">
        <f>+[3]data1cf!F234</f>
        <v>25255.035893452565</v>
      </c>
      <c r="H234" s="152">
        <f>+[3]data1cf!G234</f>
        <v>24595.278282156825</v>
      </c>
      <c r="I234" s="152">
        <f>+[3]data1cf!H234</f>
        <v>24251.53734810435</v>
      </c>
      <c r="J234" s="152">
        <f>+[3]data1cf!I234</f>
        <v>25143.124074489846</v>
      </c>
      <c r="K234" s="152">
        <f>+[3]data1cf!J234</f>
        <v>25690.259731675615</v>
      </c>
      <c r="L234" s="152">
        <f>+[3]data1cf!K234</f>
        <v>26307.214997924661</v>
      </c>
      <c r="M234" s="152">
        <f>+[3]data1cf!L234</f>
        <v>27023.269373086587</v>
      </c>
      <c r="N234" s="152">
        <f>+[3]data1cf!M234</f>
        <v>27776.39239271007</v>
      </c>
      <c r="O234" s="152">
        <f>+[3]data1cf!N234</f>
        <v>28275.015463995449</v>
      </c>
      <c r="P234" s="152">
        <f>+[3]data1cf!O234</f>
        <v>36494.891980203276</v>
      </c>
      <c r="Q234" s="152">
        <f>+[3]data1cf!P234</f>
        <v>44408.553374324561</v>
      </c>
      <c r="R234" s="152">
        <f>+[3]data1cf!Q234</f>
        <v>34740.690044732299</v>
      </c>
      <c r="S234" s="152">
        <f>+[3]data1cf!R234</f>
        <v>24666.731259627253</v>
      </c>
      <c r="T234" s="152">
        <f>+[3]data1cf!S234</f>
        <v>24467.697313943958</v>
      </c>
      <c r="U234" s="152">
        <f>+[3]data1cf!T234</f>
        <v>24243.682845927353</v>
      </c>
      <c r="V234" s="152">
        <f>+[3]data1cf!U234</f>
        <v>45245.693994874309</v>
      </c>
      <c r="W234" s="152">
        <f>+[3]data1cf!V234</f>
        <v>0</v>
      </c>
      <c r="X234" s="152">
        <f>+[3]data1cf!W234</f>
        <v>0</v>
      </c>
      <c r="Y234" s="152">
        <f>+[3]data1cf!X234</f>
        <v>0</v>
      </c>
      <c r="Z234" s="152">
        <f>+[3]data1cf!Y234</f>
        <v>0</v>
      </c>
      <c r="AA234" s="152">
        <f>+[3]data1cf!Z234</f>
        <v>0</v>
      </c>
      <c r="AB234" s="152">
        <f>+[3]data1cf!AA234</f>
        <v>0</v>
      </c>
      <c r="AC234" s="152">
        <f>+[3]data1cf!AB234</f>
        <v>0</v>
      </c>
      <c r="AD234" s="152">
        <f>+[3]data1cf!AC234</f>
        <v>0</v>
      </c>
      <c r="AE234" s="152">
        <f>+[3]data1cf!AD234</f>
        <v>0</v>
      </c>
      <c r="AF234" s="152">
        <f>+[3]data1cf!AE234</f>
        <v>0</v>
      </c>
      <c r="AG234" s="152"/>
      <c r="AH234" s="153">
        <f t="shared" si="24"/>
        <v>71753.475444837401</v>
      </c>
      <c r="AI234" s="153">
        <f t="shared" si="26"/>
        <v>154979.23904915928</v>
      </c>
      <c r="AJ234" s="154">
        <f t="shared" si="27"/>
        <v>154555.19737945843</v>
      </c>
      <c r="AK234" s="155">
        <f t="shared" si="25"/>
        <v>0.15564414858818054</v>
      </c>
      <c r="AL234" s="156">
        <f t="shared" si="30"/>
        <v>0.97887923683112654</v>
      </c>
    </row>
    <row r="235" spans="1:38" x14ac:dyDescent="0.25">
      <c r="A235" s="148"/>
      <c r="B235" s="152">
        <f>+[3]data1cf!A235</f>
        <v>-169445.93051907149</v>
      </c>
      <c r="C235" s="152">
        <f>+[3]data1cf!B235</f>
        <v>8166.1428253751073</v>
      </c>
      <c r="D235" s="152">
        <f>+[3]data1cf!C235</f>
        <v>41757.471877065895</v>
      </c>
      <c r="E235" s="152">
        <f>+[3]data1cf!D235</f>
        <v>46910.006818054375</v>
      </c>
      <c r="F235" s="152">
        <f>+[3]data1cf!E235</f>
        <v>25359.65720218257</v>
      </c>
      <c r="G235" s="152">
        <f>+[3]data1cf!F235</f>
        <v>25322.728532429399</v>
      </c>
      <c r="H235" s="152">
        <f>+[3]data1cf!G235</f>
        <v>24656.541459100896</v>
      </c>
      <c r="I235" s="152">
        <f>+[3]data1cf!H235</f>
        <v>24307.40156932253</v>
      </c>
      <c r="J235" s="152">
        <f>+[3]data1cf!I235</f>
        <v>25196.873055002725</v>
      </c>
      <c r="K235" s="152">
        <f>+[3]data1cf!J235</f>
        <v>25741.20519687012</v>
      </c>
      <c r="L235" s="152">
        <f>+[3]data1cf!K235</f>
        <v>26355.499543695892</v>
      </c>
      <c r="M235" s="152">
        <f>+[3]data1cf!L235</f>
        <v>27069.204236885285</v>
      </c>
      <c r="N235" s="152">
        <f>+[3]data1cf!M235</f>
        <v>27820.065104028661</v>
      </c>
      <c r="O235" s="152">
        <f>+[3]data1cf!N235</f>
        <v>28315.935460343484</v>
      </c>
      <c r="P235" s="152">
        <f>+[3]data1cf!O235</f>
        <v>36553.692096755673</v>
      </c>
      <c r="Q235" s="152">
        <f>+[3]data1cf!P235</f>
        <v>44486.05585767384</v>
      </c>
      <c r="R235" s="152">
        <f>+[3]data1cf!Q235</f>
        <v>34791.342042556324</v>
      </c>
      <c r="S235" s="152">
        <f>+[3]data1cf!R235</f>
        <v>24689.89869172233</v>
      </c>
      <c r="T235" s="152">
        <f>+[3]data1cf!S235</f>
        <v>24489.647381965784</v>
      </c>
      <c r="U235" s="152">
        <f>+[3]data1cf!T235</f>
        <v>24264.414238485071</v>
      </c>
      <c r="V235" s="152">
        <f>+[3]data1cf!U235</f>
        <v>45321.80542982195</v>
      </c>
      <c r="W235" s="152">
        <f>+[3]data1cf!V235</f>
        <v>0</v>
      </c>
      <c r="X235" s="152">
        <f>+[3]data1cf!W235</f>
        <v>0</v>
      </c>
      <c r="Y235" s="152">
        <f>+[3]data1cf!X235</f>
        <v>0</v>
      </c>
      <c r="Z235" s="152">
        <f>+[3]data1cf!Y235</f>
        <v>0</v>
      </c>
      <c r="AA235" s="152">
        <f>+[3]data1cf!Z235</f>
        <v>0</v>
      </c>
      <c r="AB235" s="152">
        <f>+[3]data1cf!AA235</f>
        <v>0</v>
      </c>
      <c r="AC235" s="152">
        <f>+[3]data1cf!AB235</f>
        <v>0</v>
      </c>
      <c r="AD235" s="152">
        <f>+[3]data1cf!AC235</f>
        <v>0</v>
      </c>
      <c r="AE235" s="152">
        <f>+[3]data1cf!AD235</f>
        <v>0</v>
      </c>
      <c r="AF235" s="152">
        <f>+[3]data1cf!AE235</f>
        <v>0</v>
      </c>
      <c r="AG235" s="152"/>
      <c r="AH235" s="153">
        <f t="shared" si="24"/>
        <v>74260.309444540209</v>
      </c>
      <c r="AI235" s="153">
        <f t="shared" si="26"/>
        <v>157969.99566888646</v>
      </c>
      <c r="AJ235" s="154">
        <f t="shared" si="27"/>
        <v>157543.9305160479</v>
      </c>
      <c r="AK235" s="155">
        <f t="shared" si="25"/>
        <v>0.15777576565742493</v>
      </c>
      <c r="AL235" s="156">
        <f t="shared" si="30"/>
        <v>0.98039439689212404</v>
      </c>
    </row>
    <row r="236" spans="1:38" x14ac:dyDescent="0.25">
      <c r="A236" s="148"/>
      <c r="B236" s="152">
        <f>+[3]data1cf!A236</f>
        <v>-177478.45056934588</v>
      </c>
      <c r="C236" s="152">
        <f>+[3]data1cf!B236</f>
        <v>5740.6471422312388</v>
      </c>
      <c r="D236" s="152">
        <f>+[3]data1cf!C236</f>
        <v>42095.587022751308</v>
      </c>
      <c r="E236" s="152">
        <f>+[3]data1cf!D236</f>
        <v>44094.265087171094</v>
      </c>
      <c r="F236" s="152">
        <f>+[3]data1cf!E236</f>
        <v>26654.680852374244</v>
      </c>
      <c r="G236" s="152">
        <f>+[3]data1cf!F236</f>
        <v>26526.309449034969</v>
      </c>
      <c r="H236" s="152">
        <f>+[3]data1cf!G236</f>
        <v>25745.805990293338</v>
      </c>
      <c r="I236" s="152">
        <f>+[3]data1cf!H236</f>
        <v>25300.672205477378</v>
      </c>
      <c r="J236" s="152">
        <f>+[3]data1cf!I236</f>
        <v>26152.534530313351</v>
      </c>
      <c r="K236" s="152">
        <f>+[3]data1cf!J236</f>
        <v>26647.019929795773</v>
      </c>
      <c r="L236" s="152">
        <f>+[3]data1cf!K236</f>
        <v>27214.002901453969</v>
      </c>
      <c r="M236" s="152">
        <f>+[3]data1cf!L236</f>
        <v>27885.930048005968</v>
      </c>
      <c r="N236" s="152">
        <f>+[3]data1cf!M236</f>
        <v>28596.569650371028</v>
      </c>
      <c r="O236" s="152">
        <f>+[3]data1cf!N236</f>
        <v>29043.496498833221</v>
      </c>
      <c r="P236" s="152">
        <f>+[3]data1cf!O236</f>
        <v>37599.1632033106</v>
      </c>
      <c r="Q236" s="152">
        <f>+[3]data1cf!P236</f>
        <v>45864.056647105106</v>
      </c>
      <c r="R236" s="152">
        <f>+[3]data1cf!Q236</f>
        <v>35691.93890050819</v>
      </c>
      <c r="S236" s="152">
        <f>+[3]data1cf!R236</f>
        <v>25101.817617883527</v>
      </c>
      <c r="T236" s="152">
        <f>+[3]data1cf!S236</f>
        <v>24879.921470679401</v>
      </c>
      <c r="U236" s="152">
        <f>+[3]data1cf!T236</f>
        <v>24633.02017310755</v>
      </c>
      <c r="V236" s="152">
        <f>+[3]data1cf!U236</f>
        <v>46675.0732595757</v>
      </c>
      <c r="W236" s="152">
        <f>+[3]data1cf!V236</f>
        <v>0</v>
      </c>
      <c r="X236" s="152">
        <f>+[3]data1cf!W236</f>
        <v>0</v>
      </c>
      <c r="Y236" s="152">
        <f>+[3]data1cf!X236</f>
        <v>0</v>
      </c>
      <c r="Z236" s="152">
        <f>+[3]data1cf!Y236</f>
        <v>0</v>
      </c>
      <c r="AA236" s="152">
        <f>+[3]data1cf!Z236</f>
        <v>0</v>
      </c>
      <c r="AB236" s="152">
        <f>+[3]data1cf!AA236</f>
        <v>0</v>
      </c>
      <c r="AC236" s="152">
        <f>+[3]data1cf!AB236</f>
        <v>0</v>
      </c>
      <c r="AD236" s="152">
        <f>+[3]data1cf!AC236</f>
        <v>0</v>
      </c>
      <c r="AE236" s="152">
        <f>+[3]data1cf!AD236</f>
        <v>0</v>
      </c>
      <c r="AF236" s="152">
        <f>+[3]data1cf!AE236</f>
        <v>0</v>
      </c>
      <c r="AG236" s="152"/>
      <c r="AH236" s="153">
        <f t="shared" si="24"/>
        <v>68059.659426715327</v>
      </c>
      <c r="AI236" s="153">
        <f t="shared" si="26"/>
        <v>153783.49732850111</v>
      </c>
      <c r="AJ236" s="154">
        <f t="shared" si="27"/>
        <v>153346.82804097532</v>
      </c>
      <c r="AK236" s="155">
        <f t="shared" si="25"/>
        <v>0.14988450407981874</v>
      </c>
      <c r="AL236" s="156">
        <f t="shared" si="30"/>
        <v>0.97824118181207653</v>
      </c>
    </row>
    <row r="237" spans="1:38" x14ac:dyDescent="0.25">
      <c r="A237" s="148"/>
      <c r="B237" s="152">
        <f>+[3]data1cf!A237</f>
        <v>-176748.47065963491</v>
      </c>
      <c r="C237" s="152">
        <f>+[3]data1cf!B237</f>
        <v>7747.6620645013172</v>
      </c>
      <c r="D237" s="152">
        <f>+[3]data1cf!C237</f>
        <v>43640.298170776339</v>
      </c>
      <c r="E237" s="152">
        <f>+[3]data1cf!D237</f>
        <v>45414.723063107158</v>
      </c>
      <c r="F237" s="152">
        <f>+[3]data1cf!E237</f>
        <v>26536.991604003393</v>
      </c>
      <c r="G237" s="152">
        <f>+[3]data1cf!F237</f>
        <v>26416.930339697596</v>
      </c>
      <c r="H237" s="152">
        <f>+[3]data1cf!G237</f>
        <v>25646.815733293755</v>
      </c>
      <c r="I237" s="152">
        <f>+[3]data1cf!H237</f>
        <v>25210.405688274594</v>
      </c>
      <c r="J237" s="152">
        <f>+[3]data1cf!I237</f>
        <v>26065.685861017228</v>
      </c>
      <c r="K237" s="152">
        <f>+[3]data1cf!J237</f>
        <v>26564.701236183071</v>
      </c>
      <c r="L237" s="152">
        <f>+[3]data1cf!K237</f>
        <v>27135.983774248496</v>
      </c>
      <c r="M237" s="152">
        <f>+[3]data1cf!L237</f>
        <v>27811.707583557763</v>
      </c>
      <c r="N237" s="152">
        <f>+[3]data1cf!M237</f>
        <v>28526.002416790383</v>
      </c>
      <c r="O237" s="152">
        <f>+[3]data1cf!N237</f>
        <v>28977.377156726063</v>
      </c>
      <c r="P237" s="152">
        <f>+[3]data1cf!O237</f>
        <v>37504.152808167943</v>
      </c>
      <c r="Q237" s="152">
        <f>+[3]data1cf!P237</f>
        <v>45738.82659656609</v>
      </c>
      <c r="R237" s="152">
        <f>+[3]data1cf!Q237</f>
        <v>35610.094397296387</v>
      </c>
      <c r="S237" s="152">
        <f>+[3]data1cf!R237</f>
        <v>25064.383221374635</v>
      </c>
      <c r="T237" s="152">
        <f>+[3]data1cf!S237</f>
        <v>24844.454115197135</v>
      </c>
      <c r="U237" s="152">
        <f>+[3]data1cf!T237</f>
        <v>24599.521977623386</v>
      </c>
      <c r="V237" s="152">
        <f>+[3]data1cf!U237</f>
        <v>46552.09089264783</v>
      </c>
      <c r="W237" s="152">
        <f>+[3]data1cf!V237</f>
        <v>0</v>
      </c>
      <c r="X237" s="152">
        <f>+[3]data1cf!W237</f>
        <v>0</v>
      </c>
      <c r="Y237" s="152">
        <f>+[3]data1cf!X237</f>
        <v>0</v>
      </c>
      <c r="Z237" s="152">
        <f>+[3]data1cf!Y237</f>
        <v>0</v>
      </c>
      <c r="AA237" s="152">
        <f>+[3]data1cf!Z237</f>
        <v>0</v>
      </c>
      <c r="AB237" s="152">
        <f>+[3]data1cf!AA237</f>
        <v>0</v>
      </c>
      <c r="AC237" s="152">
        <f>+[3]data1cf!AB237</f>
        <v>0</v>
      </c>
      <c r="AD237" s="152">
        <f>+[3]data1cf!AC237</f>
        <v>0</v>
      </c>
      <c r="AE237" s="152">
        <f>+[3]data1cf!AD237</f>
        <v>0</v>
      </c>
      <c r="AF237" s="152">
        <f>+[3]data1cf!AE237</f>
        <v>0</v>
      </c>
      <c r="AG237" s="152"/>
      <c r="AH237" s="153">
        <f t="shared" si="24"/>
        <v>72348.628497777652</v>
      </c>
      <c r="AI237" s="153">
        <f t="shared" si="26"/>
        <v>158185.10127732507</v>
      </c>
      <c r="AJ237" s="154">
        <f t="shared" si="27"/>
        <v>157748.30460878302</v>
      </c>
      <c r="AK237" s="155">
        <f t="shared" si="25"/>
        <v>0.1539335072040558</v>
      </c>
      <c r="AL237" s="156">
        <f t="shared" si="30"/>
        <v>0.98049908614500159</v>
      </c>
    </row>
    <row r="238" spans="1:38" x14ac:dyDescent="0.25">
      <c r="A238" s="148"/>
      <c r="B238" s="152">
        <f>+[3]data1cf!A238</f>
        <v>-156749.23453962739</v>
      </c>
      <c r="C238" s="152">
        <f>+[3]data1cf!B238</f>
        <v>8666.4050543873163</v>
      </c>
      <c r="D238" s="152">
        <f>+[3]data1cf!C238</f>
        <v>38476.618682607121</v>
      </c>
      <c r="E238" s="152">
        <f>+[3]data1cf!D238</f>
        <v>39300.675516405783</v>
      </c>
      <c r="F238" s="152">
        <f>+[3]data1cf!E238</f>
        <v>23312.663049692273</v>
      </c>
      <c r="G238" s="152">
        <f>+[3]data1cf!F238</f>
        <v>23420.274397343703</v>
      </c>
      <c r="H238" s="152">
        <f>+[3]data1cf!G238</f>
        <v>22934.782844471301</v>
      </c>
      <c r="I238" s="152">
        <f>+[3]data1cf!H238</f>
        <v>22737.376818231598</v>
      </c>
      <c r="J238" s="152">
        <f>+[3]data1cf!I238</f>
        <v>23686.295660194599</v>
      </c>
      <c r="K238" s="152">
        <f>+[3]data1cf!J238</f>
        <v>24309.418633540488</v>
      </c>
      <c r="L238" s="152">
        <f>+[3]data1cf!K238</f>
        <v>24998.496254247031</v>
      </c>
      <c r="M238" s="152">
        <f>+[3]data1cf!L238</f>
        <v>25778.237111069138</v>
      </c>
      <c r="N238" s="152">
        <f>+[3]data1cf!M238</f>
        <v>26592.674186874669</v>
      </c>
      <c r="O238" s="152">
        <f>+[3]data1cf!N238</f>
        <v>27165.907666528219</v>
      </c>
      <c r="P238" s="152">
        <f>+[3]data1cf!O238</f>
        <v>34901.156066700401</v>
      </c>
      <c r="Q238" s="152">
        <f>+[3]data1cf!P238</f>
        <v>42307.902927667114</v>
      </c>
      <c r="R238" s="152">
        <f>+[3]data1cf!Q238</f>
        <v>33367.803173821463</v>
      </c>
      <c r="S238" s="152">
        <f>+[3]data1cf!R238</f>
        <v>24038.794263608295</v>
      </c>
      <c r="T238" s="152">
        <f>+[3]data1cf!S238</f>
        <v>23872.756117202283</v>
      </c>
      <c r="U238" s="152">
        <f>+[3]data1cf!T238</f>
        <v>23681.772992795261</v>
      </c>
      <c r="V238" s="152">
        <f>+[3]data1cf!U238</f>
        <v>43182.74693938499</v>
      </c>
      <c r="W238" s="152">
        <f>+[3]data1cf!V238</f>
        <v>0</v>
      </c>
      <c r="X238" s="152">
        <f>+[3]data1cf!W238</f>
        <v>0</v>
      </c>
      <c r="Y238" s="152">
        <f>+[3]data1cf!X238</f>
        <v>0</v>
      </c>
      <c r="Z238" s="152">
        <f>+[3]data1cf!Y238</f>
        <v>0</v>
      </c>
      <c r="AA238" s="152">
        <f>+[3]data1cf!Z238</f>
        <v>0</v>
      </c>
      <c r="AB238" s="152">
        <f>+[3]data1cf!AA238</f>
        <v>0</v>
      </c>
      <c r="AC238" s="152">
        <f>+[3]data1cf!AB238</f>
        <v>0</v>
      </c>
      <c r="AD238" s="152">
        <f>+[3]data1cf!AC238</f>
        <v>0</v>
      </c>
      <c r="AE238" s="152">
        <f>+[3]data1cf!AD238</f>
        <v>0</v>
      </c>
      <c r="AF238" s="152">
        <f>+[3]data1cf!AE238</f>
        <v>0</v>
      </c>
      <c r="AG238" s="152"/>
      <c r="AH238" s="153">
        <f t="shared" si="24"/>
        <v>69703.163853787701</v>
      </c>
      <c r="AI238" s="153">
        <f t="shared" si="26"/>
        <v>148679.34750599536</v>
      </c>
      <c r="AJ238" s="154">
        <f t="shared" si="27"/>
        <v>148275.89610593542</v>
      </c>
      <c r="AK238" s="155">
        <f t="shared" si="25"/>
        <v>0.15756149888038637</v>
      </c>
      <c r="AL238" s="156">
        <f t="shared" si="30"/>
        <v>0.97529356951817747</v>
      </c>
    </row>
    <row r="239" spans="1:38" x14ac:dyDescent="0.25">
      <c r="A239" s="148"/>
      <c r="B239" s="152">
        <f>+[3]data1cf!A239</f>
        <v>-189517.78345785339</v>
      </c>
      <c r="C239" s="152">
        <f>+[3]data1cf!B239</f>
        <v>6116.7504686681496</v>
      </c>
      <c r="D239" s="152">
        <f>+[3]data1cf!C239</f>
        <v>50295.691707513761</v>
      </c>
      <c r="E239" s="152">
        <f>+[3]data1cf!D239</f>
        <v>50161.851537580806</v>
      </c>
      <c r="F239" s="152">
        <f>+[3]data1cf!E239</f>
        <v>28595.693227763637</v>
      </c>
      <c r="G239" s="152">
        <f>+[3]data1cf!F239</f>
        <v>28330.265271439093</v>
      </c>
      <c r="H239" s="152">
        <f>+[3]data1cf!G239</f>
        <v>27378.421684072317</v>
      </c>
      <c r="I239" s="152">
        <f>+[3]data1cf!H239</f>
        <v>26789.409956793497</v>
      </c>
      <c r="J239" s="152">
        <f>+[3]data1cf!I239</f>
        <v>27584.902773153211</v>
      </c>
      <c r="K239" s="152">
        <f>+[3]data1cf!J239</f>
        <v>28004.676684681013</v>
      </c>
      <c r="L239" s="152">
        <f>+[3]data1cf!K239</f>
        <v>28500.748237321255</v>
      </c>
      <c r="M239" s="152">
        <f>+[3]data1cf!L239</f>
        <v>29110.058199218191</v>
      </c>
      <c r="N239" s="152">
        <f>+[3]data1cf!M239</f>
        <v>29760.413209346792</v>
      </c>
      <c r="O239" s="152">
        <f>+[3]data1cf!N239</f>
        <v>30133.982359343019</v>
      </c>
      <c r="P239" s="152">
        <f>+[3]data1cf!O239</f>
        <v>39166.140266343391</v>
      </c>
      <c r="Q239" s="152">
        <f>+[3]data1cf!P239</f>
        <v>47929.437140493661</v>
      </c>
      <c r="R239" s="152">
        <f>+[3]data1cf!Q239</f>
        <v>37041.774979766502</v>
      </c>
      <c r="S239" s="152">
        <f>+[3]data1cf!R239</f>
        <v>25719.211542093137</v>
      </c>
      <c r="T239" s="152">
        <f>+[3]data1cf!S239</f>
        <v>25464.87359558855</v>
      </c>
      <c r="U239" s="152">
        <f>+[3]data1cf!T239</f>
        <v>25185.495551173735</v>
      </c>
      <c r="V239" s="152">
        <f>+[3]data1cf!U239</f>
        <v>48703.383402312727</v>
      </c>
      <c r="W239" s="152">
        <f>+[3]data1cf!V239</f>
        <v>0</v>
      </c>
      <c r="X239" s="152">
        <f>+[3]data1cf!W239</f>
        <v>0</v>
      </c>
      <c r="Y239" s="152">
        <f>+[3]data1cf!X239</f>
        <v>0</v>
      </c>
      <c r="Z239" s="152">
        <f>+[3]data1cf!Y239</f>
        <v>0</v>
      </c>
      <c r="AA239" s="152">
        <f>+[3]data1cf!Z239</f>
        <v>0</v>
      </c>
      <c r="AB239" s="152">
        <f>+[3]data1cf!AA239</f>
        <v>0</v>
      </c>
      <c r="AC239" s="152">
        <f>+[3]data1cf!AB239</f>
        <v>0</v>
      </c>
      <c r="AD239" s="152">
        <f>+[3]data1cf!AC239</f>
        <v>0</v>
      </c>
      <c r="AE239" s="152">
        <f>+[3]data1cf!AD239</f>
        <v>0</v>
      </c>
      <c r="AF239" s="152">
        <f>+[3]data1cf!AE239</f>
        <v>0</v>
      </c>
      <c r="AG239" s="152"/>
      <c r="AH239" s="153">
        <f t="shared" si="24"/>
        <v>76496.677605493867</v>
      </c>
      <c r="AI239" s="153">
        <f t="shared" si="26"/>
        <v>167003.4640779967</v>
      </c>
      <c r="AJ239" s="154">
        <f t="shared" si="27"/>
        <v>166544.29274601449</v>
      </c>
      <c r="AK239" s="155">
        <f t="shared" si="25"/>
        <v>0.15400187373161317</v>
      </c>
      <c r="AL239" s="156">
        <f t="shared" si="30"/>
        <v>0.98434221001183686</v>
      </c>
    </row>
    <row r="240" spans="1:38" x14ac:dyDescent="0.25">
      <c r="A240" s="148"/>
      <c r="B240" s="152">
        <f>+[3]data1cf!A240</f>
        <v>-156236.93979032242</v>
      </c>
      <c r="C240" s="152">
        <f>+[3]data1cf!B240</f>
        <v>8266.2972208253923</v>
      </c>
      <c r="D240" s="152">
        <f>+[3]data1cf!C240</f>
        <v>42343.082818416748</v>
      </c>
      <c r="E240" s="152">
        <f>+[3]data1cf!D240</f>
        <v>40973.774090798863</v>
      </c>
      <c r="F240" s="152">
        <f>+[3]data1cf!E240</f>
        <v>23230.069565696424</v>
      </c>
      <c r="G240" s="152">
        <f>+[3]data1cf!F240</f>
        <v>23343.512910278441</v>
      </c>
      <c r="H240" s="152">
        <f>+[3]data1cf!G240</f>
        <v>22865.312180664485</v>
      </c>
      <c r="I240" s="152">
        <f>+[3]data1cf!H240</f>
        <v>22674.028413452455</v>
      </c>
      <c r="J240" s="152">
        <f>+[3]data1cf!I240</f>
        <v>23625.345876957181</v>
      </c>
      <c r="K240" s="152">
        <f>+[3]data1cf!J240</f>
        <v>24251.64795527071</v>
      </c>
      <c r="L240" s="152">
        <f>+[3]data1cf!K240</f>
        <v>24943.742981340401</v>
      </c>
      <c r="M240" s="152">
        <f>+[3]data1cf!L240</f>
        <v>25726.14830929329</v>
      </c>
      <c r="N240" s="152">
        <f>+[3]data1cf!M240</f>
        <v>26543.15060032731</v>
      </c>
      <c r="O240" s="152">
        <f>+[3]data1cf!N240</f>
        <v>27119.505578829252</v>
      </c>
      <c r="P240" s="152">
        <f>+[3]data1cf!O240</f>
        <v>34834.47844185953</v>
      </c>
      <c r="Q240" s="152">
        <f>+[3]data1cf!P240</f>
        <v>42220.017361923718</v>
      </c>
      <c r="R240" s="152">
        <f>+[3]data1cf!Q240</f>
        <v>33310.365279028585</v>
      </c>
      <c r="S240" s="152">
        <f>+[3]data1cf!R240</f>
        <v>24012.523068305767</v>
      </c>
      <c r="T240" s="152">
        <f>+[3]data1cf!S240</f>
        <v>23847.865377411188</v>
      </c>
      <c r="U240" s="152">
        <f>+[3]data1cf!T240</f>
        <v>23658.264195594849</v>
      </c>
      <c r="V240" s="152">
        <f>+[3]data1cf!U240</f>
        <v>43096.438782138575</v>
      </c>
      <c r="W240" s="152">
        <f>+[3]data1cf!V240</f>
        <v>0</v>
      </c>
      <c r="X240" s="152">
        <f>+[3]data1cf!W240</f>
        <v>0</v>
      </c>
      <c r="Y240" s="152">
        <f>+[3]data1cf!X240</f>
        <v>0</v>
      </c>
      <c r="Z240" s="152">
        <f>+[3]data1cf!Y240</f>
        <v>0</v>
      </c>
      <c r="AA240" s="152">
        <f>+[3]data1cf!Z240</f>
        <v>0</v>
      </c>
      <c r="AB240" s="152">
        <f>+[3]data1cf!AA240</f>
        <v>0</v>
      </c>
      <c r="AC240" s="152">
        <f>+[3]data1cf!AB240</f>
        <v>0</v>
      </c>
      <c r="AD240" s="152">
        <f>+[3]data1cf!AC240</f>
        <v>0</v>
      </c>
      <c r="AE240" s="152">
        <f>+[3]data1cf!AD240</f>
        <v>0</v>
      </c>
      <c r="AF240" s="152">
        <f>+[3]data1cf!AE240</f>
        <v>0</v>
      </c>
      <c r="AG240" s="152"/>
      <c r="AH240" s="153">
        <f t="shared" si="24"/>
        <v>73928.478943667345</v>
      </c>
      <c r="AI240" s="153">
        <f t="shared" si="26"/>
        <v>153190.55240995716</v>
      </c>
      <c r="AJ240" s="154">
        <f t="shared" si="27"/>
        <v>152786.2301445163</v>
      </c>
      <c r="AK240" s="155">
        <f t="shared" si="25"/>
        <v>0.16200806498527531</v>
      </c>
      <c r="AL240" s="156">
        <f t="shared" si="30"/>
        <v>0.97791766961505577</v>
      </c>
    </row>
    <row r="241" spans="1:38" x14ac:dyDescent="0.25">
      <c r="A241" s="148"/>
      <c r="B241" s="152">
        <f>+[3]data1cf!A241</f>
        <v>-152335.44546479074</v>
      </c>
      <c r="C241" s="152">
        <f>+[3]data1cf!B241</f>
        <v>10207.102688460065</v>
      </c>
      <c r="D241" s="152">
        <f>+[3]data1cf!C241</f>
        <v>46325.620824368569</v>
      </c>
      <c r="E241" s="152">
        <f>+[3]data1cf!D241</f>
        <v>42045.257103699434</v>
      </c>
      <c r="F241" s="152">
        <f>+[3]data1cf!E241</f>
        <v>22601.060563412182</v>
      </c>
      <c r="G241" s="152">
        <f>+[3]data1cf!F241</f>
        <v>22758.91877455698</v>
      </c>
      <c r="H241" s="152">
        <f>+[3]data1cf!G241</f>
        <v>22336.242927073807</v>
      </c>
      <c r="I241" s="152">
        <f>+[3]data1cf!H241</f>
        <v>22191.58458182546</v>
      </c>
      <c r="J241" s="152">
        <f>+[3]data1cf!I241</f>
        <v>23161.16927985967</v>
      </c>
      <c r="K241" s="152">
        <f>+[3]data1cf!J241</f>
        <v>23811.682537397654</v>
      </c>
      <c r="L241" s="152">
        <f>+[3]data1cf!K241</f>
        <v>24526.757283479878</v>
      </c>
      <c r="M241" s="152">
        <f>+[3]data1cf!L241</f>
        <v>25329.454482492001</v>
      </c>
      <c r="N241" s="152">
        <f>+[3]data1cf!M241</f>
        <v>26165.9927392397</v>
      </c>
      <c r="O241" s="152">
        <f>+[3]data1cf!N241</f>
        <v>26766.120184783606</v>
      </c>
      <c r="P241" s="152">
        <f>+[3]data1cf!O241</f>
        <v>34326.680196202855</v>
      </c>
      <c r="Q241" s="152">
        <f>+[3]data1cf!P241</f>
        <v>41550.705336943414</v>
      </c>
      <c r="R241" s="152">
        <f>+[3]data1cf!Q241</f>
        <v>32872.934247559082</v>
      </c>
      <c r="S241" s="152">
        <f>+[3]data1cf!R241</f>
        <v>23812.448951722443</v>
      </c>
      <c r="T241" s="152">
        <f>+[3]data1cf!S241</f>
        <v>23658.304426054921</v>
      </c>
      <c r="U241" s="152">
        <f>+[3]data1cf!T241</f>
        <v>23479.22773464788</v>
      </c>
      <c r="V241" s="152">
        <f>+[3]data1cf!U241</f>
        <v>42439.139861542702</v>
      </c>
      <c r="W241" s="152">
        <f>+[3]data1cf!V241</f>
        <v>0</v>
      </c>
      <c r="X241" s="152">
        <f>+[3]data1cf!W241</f>
        <v>0</v>
      </c>
      <c r="Y241" s="152">
        <f>+[3]data1cf!X241</f>
        <v>0</v>
      </c>
      <c r="Z241" s="152">
        <f>+[3]data1cf!Y241</f>
        <v>0</v>
      </c>
      <c r="AA241" s="152">
        <f>+[3]data1cf!Z241</f>
        <v>0</v>
      </c>
      <c r="AB241" s="152">
        <f>+[3]data1cf!AA241</f>
        <v>0</v>
      </c>
      <c r="AC241" s="152">
        <f>+[3]data1cf!AB241</f>
        <v>0</v>
      </c>
      <c r="AD241" s="152">
        <f>+[3]data1cf!AC241</f>
        <v>0</v>
      </c>
      <c r="AE241" s="152">
        <f>+[3]data1cf!AD241</f>
        <v>0</v>
      </c>
      <c r="AF241" s="152">
        <f>+[3]data1cf!AE241</f>
        <v>0</v>
      </c>
      <c r="AG241" s="152"/>
      <c r="AH241" s="153">
        <f t="shared" si="24"/>
        <v>80837.320115426905</v>
      </c>
      <c r="AI241" s="153">
        <f t="shared" si="26"/>
        <v>159428.13320323313</v>
      </c>
      <c r="AJ241" s="154">
        <f t="shared" si="27"/>
        <v>159027.84309820802</v>
      </c>
      <c r="AK241" s="155">
        <f t="shared" si="25"/>
        <v>0.17109535336494447</v>
      </c>
      <c r="AL241" s="156">
        <f t="shared" si="30"/>
        <v>0.98109319822806018</v>
      </c>
    </row>
    <row r="242" spans="1:38" x14ac:dyDescent="0.25">
      <c r="A242" s="148"/>
      <c r="B242" s="152">
        <f>+[3]data1cf!A242</f>
        <v>-154292.11261439181</v>
      </c>
      <c r="C242" s="152">
        <f>+[3]data1cf!B242</f>
        <v>8758.631498895862</v>
      </c>
      <c r="D242" s="152">
        <f>+[3]data1cf!C242</f>
        <v>40119.491924100526</v>
      </c>
      <c r="E242" s="152">
        <f>+[3]data1cf!D242</f>
        <v>42732.587045356515</v>
      </c>
      <c r="F242" s="152">
        <f>+[3]data1cf!E242</f>
        <v>22916.51950013762</v>
      </c>
      <c r="G242" s="152">
        <f>+[3]data1cf!F242</f>
        <v>23052.102884483887</v>
      </c>
      <c r="H242" s="152">
        <f>+[3]data1cf!G242</f>
        <v>22601.580344480957</v>
      </c>
      <c r="I242" s="152">
        <f>+[3]data1cf!H242</f>
        <v>22433.538540516194</v>
      </c>
      <c r="J242" s="152">
        <f>+[3]data1cf!I242</f>
        <v>23393.961903242707</v>
      </c>
      <c r="K242" s="152">
        <f>+[3]data1cf!J242</f>
        <v>24032.33283399784</v>
      </c>
      <c r="L242" s="152">
        <f>+[3]data1cf!K242</f>
        <v>24735.882851475166</v>
      </c>
      <c r="M242" s="152">
        <f>+[3]data1cf!L242</f>
        <v>25528.403324804101</v>
      </c>
      <c r="N242" s="152">
        <f>+[3]data1cf!M242</f>
        <v>26355.143955524909</v>
      </c>
      <c r="O242" s="152">
        <f>+[3]data1cf!N242</f>
        <v>26943.349096063284</v>
      </c>
      <c r="P242" s="152">
        <f>+[3]data1cf!O242</f>
        <v>34581.349833782326</v>
      </c>
      <c r="Q242" s="152">
        <f>+[3]data1cf!P242</f>
        <v>41886.376939370632</v>
      </c>
      <c r="R242" s="152">
        <f>+[3]data1cf!Q242</f>
        <v>33092.313505370978</v>
      </c>
      <c r="S242" s="152">
        <f>+[3]data1cf!R242</f>
        <v>23912.789595265684</v>
      </c>
      <c r="T242" s="152">
        <f>+[3]data1cf!S242</f>
        <v>23753.3725346867</v>
      </c>
      <c r="U242" s="152">
        <f>+[3]data1cf!T242</f>
        <v>23569.017628592715</v>
      </c>
      <c r="V242" s="152">
        <f>+[3]data1cf!U242</f>
        <v>42768.78668352621</v>
      </c>
      <c r="W242" s="152">
        <f>+[3]data1cf!V242</f>
        <v>0</v>
      </c>
      <c r="X242" s="152">
        <f>+[3]data1cf!W242</f>
        <v>0</v>
      </c>
      <c r="Y242" s="152">
        <f>+[3]data1cf!X242</f>
        <v>0</v>
      </c>
      <c r="Z242" s="152">
        <f>+[3]data1cf!Y242</f>
        <v>0</v>
      </c>
      <c r="AA242" s="152">
        <f>+[3]data1cf!Z242</f>
        <v>0</v>
      </c>
      <c r="AB242" s="152">
        <f>+[3]data1cf!AA242</f>
        <v>0</v>
      </c>
      <c r="AC242" s="152">
        <f>+[3]data1cf!AB242</f>
        <v>0</v>
      </c>
      <c r="AD242" s="152">
        <f>+[3]data1cf!AC242</f>
        <v>0</v>
      </c>
      <c r="AE242" s="152">
        <f>+[3]data1cf!AD242</f>
        <v>0</v>
      </c>
      <c r="AF242" s="152">
        <f>+[3]data1cf!AE242</f>
        <v>0</v>
      </c>
      <c r="AG242" s="152"/>
      <c r="AH242" s="153">
        <f t="shared" si="24"/>
        <v>74382.925818135802</v>
      </c>
      <c r="AI242" s="153">
        <f t="shared" si="26"/>
        <v>153103.75589087349</v>
      </c>
      <c r="AJ242" s="154">
        <f t="shared" si="27"/>
        <v>152702.18105595888</v>
      </c>
      <c r="AK242" s="155">
        <f t="shared" si="25"/>
        <v>0.1631374180316926</v>
      </c>
      <c r="AL242" s="156">
        <f t="shared" si="30"/>
        <v>0.97786991133431655</v>
      </c>
    </row>
    <row r="243" spans="1:38" x14ac:dyDescent="0.25">
      <c r="A243" s="148"/>
      <c r="B243" s="152">
        <f>+[3]data1cf!A243</f>
        <v>-161470.96877769573</v>
      </c>
      <c r="C243" s="152">
        <f>+[3]data1cf!B243</f>
        <v>8957.8245154088945</v>
      </c>
      <c r="D243" s="152">
        <f>+[3]data1cf!C243</f>
        <v>44722.978415173449</v>
      </c>
      <c r="E243" s="152">
        <f>+[3]data1cf!D243</f>
        <v>46434.468824788593</v>
      </c>
      <c r="F243" s="152">
        <f>+[3]data1cf!E243</f>
        <v>24073.913251365826</v>
      </c>
      <c r="G243" s="152">
        <f>+[3]data1cf!F243</f>
        <v>24127.772067645579</v>
      </c>
      <c r="H243" s="152">
        <f>+[3]data1cf!G243</f>
        <v>23575.082227361861</v>
      </c>
      <c r="I243" s="152">
        <f>+[3]data1cf!H243</f>
        <v>23321.248372992057</v>
      </c>
      <c r="J243" s="152">
        <f>+[3]data1cf!I243</f>
        <v>24248.059525050987</v>
      </c>
      <c r="K243" s="152">
        <f>+[3]data1cf!J243</f>
        <v>24841.881224487348</v>
      </c>
      <c r="L243" s="152">
        <f>+[3]data1cf!K243</f>
        <v>25503.147929244762</v>
      </c>
      <c r="M243" s="152">
        <f>+[3]data1cf!L243</f>
        <v>26258.330805369973</v>
      </c>
      <c r="N243" s="152">
        <f>+[3]data1cf!M243</f>
        <v>27049.124725377187</v>
      </c>
      <c r="O243" s="152">
        <f>+[3]data1cf!N243</f>
        <v>27593.587877000122</v>
      </c>
      <c r="P243" s="152">
        <f>+[3]data1cf!O243</f>
        <v>35515.712480856178</v>
      </c>
      <c r="Q243" s="152">
        <f>+[3]data1cf!P243</f>
        <v>43117.929353598091</v>
      </c>
      <c r="R243" s="152">
        <f>+[3]data1cf!Q243</f>
        <v>33897.198555628551</v>
      </c>
      <c r="S243" s="152">
        <f>+[3]data1cf!R243</f>
        <v>24280.931436598839</v>
      </c>
      <c r="T243" s="152">
        <f>+[3]data1cf!S243</f>
        <v>24102.169864740586</v>
      </c>
      <c r="U243" s="152">
        <f>+[3]data1cf!T243</f>
        <v>23898.449608722585</v>
      </c>
      <c r="V243" s="152">
        <f>+[3]data1cf!U243</f>
        <v>43978.234657440218</v>
      </c>
      <c r="W243" s="152">
        <f>+[3]data1cf!V243</f>
        <v>0</v>
      </c>
      <c r="X243" s="152">
        <f>+[3]data1cf!W243</f>
        <v>0</v>
      </c>
      <c r="Y243" s="152">
        <f>+[3]data1cf!X243</f>
        <v>0</v>
      </c>
      <c r="Z243" s="152">
        <f>+[3]data1cf!Y243</f>
        <v>0</v>
      </c>
      <c r="AA243" s="152">
        <f>+[3]data1cf!Z243</f>
        <v>0</v>
      </c>
      <c r="AB243" s="152">
        <f>+[3]data1cf!AA243</f>
        <v>0</v>
      </c>
      <c r="AC243" s="152">
        <f>+[3]data1cf!AB243</f>
        <v>0</v>
      </c>
      <c r="AD243" s="152">
        <f>+[3]data1cf!AC243</f>
        <v>0</v>
      </c>
      <c r="AE243" s="152">
        <f>+[3]data1cf!AD243</f>
        <v>0</v>
      </c>
      <c r="AF243" s="152">
        <f>+[3]data1cf!AE243</f>
        <v>0</v>
      </c>
      <c r="AG243" s="152"/>
      <c r="AH243" s="153">
        <f t="shared" si="24"/>
        <v>79217.607224844876</v>
      </c>
      <c r="AI243" s="153">
        <f t="shared" si="26"/>
        <v>160776.74115642329</v>
      </c>
      <c r="AJ243" s="154">
        <f t="shared" si="27"/>
        <v>160361.7975779117</v>
      </c>
      <c r="AK243" s="155">
        <f t="shared" si="25"/>
        <v>0.16544207930564883</v>
      </c>
      <c r="AL243" s="156">
        <f t="shared" ref="AL243:AL258" si="31">1-EXP(-(1/0.25)*(AI243/ABS($AI$1010)))</f>
        <v>0.98171731717424826</v>
      </c>
    </row>
    <row r="244" spans="1:38" x14ac:dyDescent="0.25">
      <c r="A244" s="148"/>
      <c r="B244" s="152">
        <f>+[3]data1cf!A244</f>
        <v>-200927.90462455343</v>
      </c>
      <c r="C244" s="152">
        <f>+[3]data1cf!B244</f>
        <v>9195.9513104598591</v>
      </c>
      <c r="D244" s="152">
        <f>+[3]data1cf!C244</f>
        <v>50693.193486473261</v>
      </c>
      <c r="E244" s="152">
        <f>+[3]data1cf!D244</f>
        <v>50225.176601173138</v>
      </c>
      <c r="F244" s="152">
        <f>+[3]data1cf!E244</f>
        <v>30435.26246256716</v>
      </c>
      <c r="G244" s="152">
        <f>+[3]data1cf!F244</f>
        <v>30039.940940649569</v>
      </c>
      <c r="H244" s="152">
        <f>+[3]data1cf!G244</f>
        <v>28925.711974754158</v>
      </c>
      <c r="I244" s="152">
        <f>+[3]data1cf!H244</f>
        <v>28200.341798720554</v>
      </c>
      <c r="J244" s="152">
        <f>+[3]data1cf!I244</f>
        <v>28942.411146539678</v>
      </c>
      <c r="K244" s="152">
        <f>+[3]data1cf!J244</f>
        <v>29291.378217024008</v>
      </c>
      <c r="L244" s="152">
        <f>+[3]data1cf!K244</f>
        <v>29720.244394533271</v>
      </c>
      <c r="M244" s="152">
        <f>+[3]data1cf!L244</f>
        <v>30270.209734045602</v>
      </c>
      <c r="N244" s="152">
        <f>+[3]data1cf!M244</f>
        <v>30863.430805917422</v>
      </c>
      <c r="O244" s="152">
        <f>+[3]data1cf!N244</f>
        <v>31167.476151251394</v>
      </c>
      <c r="P244" s="152">
        <f>+[3]data1cf!O244</f>
        <v>40651.222398403363</v>
      </c>
      <c r="Q244" s="152">
        <f>+[3]data1cf!P244</f>
        <v>49886.874641652656</v>
      </c>
      <c r="R244" s="152">
        <f>+[3]data1cf!Q244</f>
        <v>38321.064568496411</v>
      </c>
      <c r="S244" s="152">
        <f>+[3]data1cf!R244</f>
        <v>26304.338604203134</v>
      </c>
      <c r="T244" s="152">
        <f>+[3]data1cf!S244</f>
        <v>26019.254364335531</v>
      </c>
      <c r="U244" s="152">
        <f>+[3]data1cf!T244</f>
        <v>25709.09690547896</v>
      </c>
      <c r="V244" s="152">
        <f>+[3]data1cf!U244</f>
        <v>50625.687960763113</v>
      </c>
      <c r="W244" s="152">
        <f>+[3]data1cf!V244</f>
        <v>0</v>
      </c>
      <c r="X244" s="152">
        <f>+[3]data1cf!W244</f>
        <v>0</v>
      </c>
      <c r="Y244" s="152">
        <f>+[3]data1cf!X244</f>
        <v>0</v>
      </c>
      <c r="Z244" s="152">
        <f>+[3]data1cf!Y244</f>
        <v>0</v>
      </c>
      <c r="AA244" s="152">
        <f>+[3]data1cf!Z244</f>
        <v>0</v>
      </c>
      <c r="AB244" s="152">
        <f>+[3]data1cf!AA244</f>
        <v>0</v>
      </c>
      <c r="AC244" s="152">
        <f>+[3]data1cf!AB244</f>
        <v>0</v>
      </c>
      <c r="AD244" s="152">
        <f>+[3]data1cf!AC244</f>
        <v>0</v>
      </c>
      <c r="AE244" s="152">
        <f>+[3]data1cf!AD244</f>
        <v>0</v>
      </c>
      <c r="AF244" s="152">
        <f>+[3]data1cf!AE244</f>
        <v>0</v>
      </c>
      <c r="AG244" s="152"/>
      <c r="AH244" s="153">
        <f t="shared" si="24"/>
        <v>76603.599959632949</v>
      </c>
      <c r="AI244" s="153">
        <f t="shared" si="26"/>
        <v>170638.4282336641</v>
      </c>
      <c r="AJ244" s="154">
        <f t="shared" si="27"/>
        <v>170161.7225506437</v>
      </c>
      <c r="AK244" s="155">
        <f t="shared" si="25"/>
        <v>0.15141882300376894</v>
      </c>
      <c r="AL244" s="156">
        <f t="shared" si="31"/>
        <v>0.9856966644745323</v>
      </c>
    </row>
    <row r="245" spans="1:38" x14ac:dyDescent="0.25">
      <c r="A245" s="148"/>
      <c r="B245" s="152">
        <f>+[3]data1cf!A245</f>
        <v>-196169.07379491298</v>
      </c>
      <c r="C245" s="152">
        <f>+[3]data1cf!B245</f>
        <v>9346.3190540692012</v>
      </c>
      <c r="D245" s="152">
        <f>+[3]data1cf!C245</f>
        <v>50389.581925996506</v>
      </c>
      <c r="E245" s="152">
        <f>+[3]data1cf!D245</f>
        <v>50531.25191281976</v>
      </c>
      <c r="F245" s="152">
        <f>+[3]data1cf!E245</f>
        <v>29668.031452489115</v>
      </c>
      <c r="G245" s="152">
        <f>+[3]data1cf!F245</f>
        <v>29326.884771967329</v>
      </c>
      <c r="H245" s="152">
        <f>+[3]data1cf!G245</f>
        <v>28280.382040906734</v>
      </c>
      <c r="I245" s="152">
        <f>+[3]data1cf!H245</f>
        <v>27611.883021658607</v>
      </c>
      <c r="J245" s="152">
        <f>+[3]data1cf!I245</f>
        <v>28376.233749789557</v>
      </c>
      <c r="K245" s="152">
        <f>+[3]data1cf!J245</f>
        <v>28754.73230141971</v>
      </c>
      <c r="L245" s="152">
        <f>+[3]data1cf!K245</f>
        <v>29211.627893027246</v>
      </c>
      <c r="M245" s="152">
        <f>+[3]data1cf!L245</f>
        <v>29786.344154501552</v>
      </c>
      <c r="N245" s="152">
        <f>+[3]data1cf!M245</f>
        <v>30403.394136060349</v>
      </c>
      <c r="O245" s="152">
        <f>+[3]data1cf!N245</f>
        <v>30736.435845252767</v>
      </c>
      <c r="P245" s="152">
        <f>+[3]data1cf!O245</f>
        <v>40031.837684486462</v>
      </c>
      <c r="Q245" s="152">
        <f>+[3]data1cf!P245</f>
        <v>49070.484193951175</v>
      </c>
      <c r="R245" s="152">
        <f>+[3]data1cf!Q245</f>
        <v>37787.509959746654</v>
      </c>
      <c r="S245" s="152">
        <f>+[3]data1cf!R245</f>
        <v>26060.299065819199</v>
      </c>
      <c r="T245" s="152">
        <f>+[3]data1cf!S245</f>
        <v>25788.038213768057</v>
      </c>
      <c r="U245" s="152">
        <f>+[3]data1cf!T245</f>
        <v>25490.717956569868</v>
      </c>
      <c r="V245" s="152">
        <f>+[3]data1cf!U245</f>
        <v>49823.950445178198</v>
      </c>
      <c r="W245" s="152">
        <f>+[3]data1cf!V245</f>
        <v>0</v>
      </c>
      <c r="X245" s="152">
        <f>+[3]data1cf!W245</f>
        <v>0</v>
      </c>
      <c r="Y245" s="152">
        <f>+[3]data1cf!X245</f>
        <v>0</v>
      </c>
      <c r="Z245" s="152">
        <f>+[3]data1cf!Y245</f>
        <v>0</v>
      </c>
      <c r="AA245" s="152">
        <f>+[3]data1cf!Z245</f>
        <v>0</v>
      </c>
      <c r="AB245" s="152">
        <f>+[3]data1cf!AA245</f>
        <v>0</v>
      </c>
      <c r="AC245" s="152">
        <f>+[3]data1cf!AB245</f>
        <v>0</v>
      </c>
      <c r="AD245" s="152">
        <f>+[3]data1cf!AC245</f>
        <v>0</v>
      </c>
      <c r="AE245" s="152">
        <f>+[3]data1cf!AD245</f>
        <v>0</v>
      </c>
      <c r="AF245" s="152">
        <f>+[3]data1cf!AE245</f>
        <v>0</v>
      </c>
      <c r="AG245" s="152"/>
      <c r="AH245" s="153">
        <f t="shared" si="24"/>
        <v>77999.060943118806</v>
      </c>
      <c r="AI245" s="153">
        <f t="shared" si="26"/>
        <v>170643.90480633179</v>
      </c>
      <c r="AJ245" s="154">
        <f t="shared" si="27"/>
        <v>170174.21661551786</v>
      </c>
      <c r="AK245" s="155">
        <f t="shared" si="25"/>
        <v>0.15370003581047065</v>
      </c>
      <c r="AL245" s="156">
        <f t="shared" si="31"/>
        <v>0.98569861408947002</v>
      </c>
    </row>
    <row r="246" spans="1:38" x14ac:dyDescent="0.25">
      <c r="A246" s="148"/>
      <c r="B246" s="152">
        <f>+[3]data1cf!A246</f>
        <v>-162285.59517681901</v>
      </c>
      <c r="C246" s="152">
        <f>+[3]data1cf!B246</f>
        <v>9966.7235577056854</v>
      </c>
      <c r="D246" s="152">
        <f>+[3]data1cf!C246</f>
        <v>40508.690021045972</v>
      </c>
      <c r="E246" s="152">
        <f>+[3]data1cf!D246</f>
        <v>45294.44287209629</v>
      </c>
      <c r="F246" s="152">
        <f>+[3]data1cf!E246</f>
        <v>24205.249425609109</v>
      </c>
      <c r="G246" s="152">
        <f>+[3]data1cf!F246</f>
        <v>24249.834481683996</v>
      </c>
      <c r="H246" s="152">
        <f>+[3]data1cf!G246</f>
        <v>23685.551125937105</v>
      </c>
      <c r="I246" s="152">
        <f>+[3]data1cf!H246</f>
        <v>23421.981950576839</v>
      </c>
      <c r="J246" s="152">
        <f>+[3]data1cf!I246</f>
        <v>24344.978930361031</v>
      </c>
      <c r="K246" s="152">
        <f>+[3]data1cf!J246</f>
        <v>24933.745370426244</v>
      </c>
      <c r="L246" s="152">
        <f>+[3]data1cf!K246</f>
        <v>25590.213942723436</v>
      </c>
      <c r="M246" s="152">
        <f>+[3]data1cf!L246</f>
        <v>26341.159905381006</v>
      </c>
      <c r="N246" s="152">
        <f>+[3]data1cf!M246</f>
        <v>27127.874743868379</v>
      </c>
      <c r="O246" s="152">
        <f>+[3]data1cf!N246</f>
        <v>27667.374238592623</v>
      </c>
      <c r="P246" s="152">
        <f>+[3]data1cf!O246</f>
        <v>35621.740023593622</v>
      </c>
      <c r="Q246" s="152">
        <f>+[3]data1cf!P246</f>
        <v>43257.68074096569</v>
      </c>
      <c r="R246" s="152">
        <f>+[3]data1cf!Q246</f>
        <v>33988.533525334678</v>
      </c>
      <c r="S246" s="152">
        <f>+[3]data1cf!R246</f>
        <v>24322.706624142695</v>
      </c>
      <c r="T246" s="152">
        <f>+[3]data1cf!S246</f>
        <v>24141.749918518239</v>
      </c>
      <c r="U246" s="152">
        <f>+[3]data1cf!T246</f>
        <v>23935.832164052408</v>
      </c>
      <c r="V246" s="152">
        <f>+[3]data1cf!U246</f>
        <v>44115.477725904435</v>
      </c>
      <c r="W246" s="152">
        <f>+[3]data1cf!V246</f>
        <v>0</v>
      </c>
      <c r="X246" s="152">
        <f>+[3]data1cf!W246</f>
        <v>0</v>
      </c>
      <c r="Y246" s="152">
        <f>+[3]data1cf!X246</f>
        <v>0</v>
      </c>
      <c r="Z246" s="152">
        <f>+[3]data1cf!Y246</f>
        <v>0</v>
      </c>
      <c r="AA246" s="152">
        <f>+[3]data1cf!Z246</f>
        <v>0</v>
      </c>
      <c r="AB246" s="152">
        <f>+[3]data1cf!AA246</f>
        <v>0</v>
      </c>
      <c r="AC246" s="152">
        <f>+[3]data1cf!AB246</f>
        <v>0</v>
      </c>
      <c r="AD246" s="152">
        <f>+[3]data1cf!AC246</f>
        <v>0</v>
      </c>
      <c r="AE246" s="152">
        <f>+[3]data1cf!AD246</f>
        <v>0</v>
      </c>
      <c r="AF246" s="152">
        <f>+[3]data1cf!AE246</f>
        <v>0</v>
      </c>
      <c r="AG246" s="152"/>
      <c r="AH246" s="153">
        <f t="shared" si="24"/>
        <v>75577.455178054239</v>
      </c>
      <c r="AI246" s="153">
        <f t="shared" si="26"/>
        <v>156992.5445118591</v>
      </c>
      <c r="AJ246" s="154">
        <f t="shared" si="27"/>
        <v>156577.82475411275</v>
      </c>
      <c r="AK246" s="155">
        <f t="shared" si="25"/>
        <v>0.16152202486991885</v>
      </c>
      <c r="AL246" s="156">
        <f t="shared" si="31"/>
        <v>0.97991155909737071</v>
      </c>
    </row>
    <row r="247" spans="1:38" x14ac:dyDescent="0.25">
      <c r="A247" s="148"/>
      <c r="B247" s="152">
        <f>+[3]data1cf!A247</f>
        <v>-153926.19993005486</v>
      </c>
      <c r="C247" s="152">
        <f>+[3]data1cf!B247</f>
        <v>7943.4891788788955</v>
      </c>
      <c r="D247" s="152">
        <f>+[3]data1cf!C247</f>
        <v>40955.498224279741</v>
      </c>
      <c r="E247" s="152">
        <f>+[3]data1cf!D247</f>
        <v>42053.593093180752</v>
      </c>
      <c r="F247" s="152">
        <f>+[3]data1cf!E247</f>
        <v>22857.5261111195</v>
      </c>
      <c r="G247" s="152">
        <f>+[3]data1cf!F247</f>
        <v>22997.275069395313</v>
      </c>
      <c r="H247" s="152">
        <f>+[3]data1cf!G247</f>
        <v>22551.96008756684</v>
      </c>
      <c r="I247" s="152">
        <f>+[3]data1cf!H247</f>
        <v>22388.291180724649</v>
      </c>
      <c r="J247" s="152">
        <f>+[3]data1cf!I247</f>
        <v>23350.427787727225</v>
      </c>
      <c r="K247" s="152">
        <f>+[3]data1cf!J247</f>
        <v>23991.069432429955</v>
      </c>
      <c r="L247" s="152">
        <f>+[3]data1cf!K247</f>
        <v>24696.774667968151</v>
      </c>
      <c r="M247" s="152">
        <f>+[3]data1cf!L247</f>
        <v>25491.198271838919</v>
      </c>
      <c r="N247" s="152">
        <f>+[3]data1cf!M247</f>
        <v>26319.771138379903</v>
      </c>
      <c r="O247" s="152">
        <f>+[3]data1cf!N247</f>
        <v>26910.20584700234</v>
      </c>
      <c r="P247" s="152">
        <f>+[3]data1cf!O247</f>
        <v>34533.724538532297</v>
      </c>
      <c r="Q247" s="152">
        <f>+[3]data1cf!P247</f>
        <v>41823.603617334316</v>
      </c>
      <c r="R247" s="152">
        <f>+[3]data1cf!Q247</f>
        <v>33051.28779840286</v>
      </c>
      <c r="S247" s="152">
        <f>+[3]data1cf!R247</f>
        <v>23894.025078145569</v>
      </c>
      <c r="T247" s="152">
        <f>+[3]data1cf!S247</f>
        <v>23735.594024513732</v>
      </c>
      <c r="U247" s="152">
        <f>+[3]data1cf!T247</f>
        <v>23552.226187531138</v>
      </c>
      <c r="V247" s="152">
        <f>+[3]data1cf!U247</f>
        <v>42707.140044474771</v>
      </c>
      <c r="W247" s="152">
        <f>+[3]data1cf!V247</f>
        <v>0</v>
      </c>
      <c r="X247" s="152">
        <f>+[3]data1cf!W247</f>
        <v>0</v>
      </c>
      <c r="Y247" s="152">
        <f>+[3]data1cf!X247</f>
        <v>0</v>
      </c>
      <c r="Z247" s="152">
        <f>+[3]data1cf!Y247</f>
        <v>0</v>
      </c>
      <c r="AA247" s="152">
        <f>+[3]data1cf!Z247</f>
        <v>0</v>
      </c>
      <c r="AB247" s="152">
        <f>+[3]data1cf!AA247</f>
        <v>0</v>
      </c>
      <c r="AC247" s="152">
        <f>+[3]data1cf!AB247</f>
        <v>0</v>
      </c>
      <c r="AD247" s="152">
        <f>+[3]data1cf!AC247</f>
        <v>0</v>
      </c>
      <c r="AE247" s="152">
        <f>+[3]data1cf!AD247</f>
        <v>0</v>
      </c>
      <c r="AF247" s="152">
        <f>+[3]data1cf!AE247</f>
        <v>0</v>
      </c>
      <c r="AG247" s="152"/>
      <c r="AH247" s="153">
        <f t="shared" si="24"/>
        <v>73921.015363538492</v>
      </c>
      <c r="AI247" s="153">
        <f t="shared" si="26"/>
        <v>152494.20516587736</v>
      </c>
      <c r="AJ247" s="154">
        <f t="shared" si="27"/>
        <v>152093.32524024823</v>
      </c>
      <c r="AK247" s="155">
        <f t="shared" si="25"/>
        <v>0.162763661146164</v>
      </c>
      <c r="AL247" s="156">
        <f t="shared" si="31"/>
        <v>0.9775315942053675</v>
      </c>
    </row>
    <row r="248" spans="1:38" x14ac:dyDescent="0.25">
      <c r="A248" s="148"/>
      <c r="B248" s="152">
        <f>+[3]data1cf!A248</f>
        <v>-169437.06379923486</v>
      </c>
      <c r="C248" s="152">
        <f>+[3]data1cf!B248</f>
        <v>7390.063235798938</v>
      </c>
      <c r="D248" s="152">
        <f>+[3]data1cf!C248</f>
        <v>42303.081762829868</v>
      </c>
      <c r="E248" s="152">
        <f>+[3]data1cf!D248</f>
        <v>44820.537277072639</v>
      </c>
      <c r="F248" s="152">
        <f>+[3]data1cf!E248</f>
        <v>25358.227686686063</v>
      </c>
      <c r="G248" s="152">
        <f>+[3]data1cf!F248</f>
        <v>25321.399956251335</v>
      </c>
      <c r="H248" s="152">
        <f>+[3]data1cf!G248</f>
        <v>24655.33907138613</v>
      </c>
      <c r="I248" s="152">
        <f>+[3]data1cf!H248</f>
        <v>24306.305144738762</v>
      </c>
      <c r="J248" s="152">
        <f>+[3]data1cf!I248</f>
        <v>25195.818145396923</v>
      </c>
      <c r="K248" s="152">
        <f>+[3]data1cf!J248</f>
        <v>25740.205310730991</v>
      </c>
      <c r="L248" s="152">
        <f>+[3]data1cf!K248</f>
        <v>26354.551882351196</v>
      </c>
      <c r="M248" s="152">
        <f>+[3]data1cf!L248</f>
        <v>27068.302691802935</v>
      </c>
      <c r="N248" s="152">
        <f>+[3]data1cf!M248</f>
        <v>27819.207957302497</v>
      </c>
      <c r="O248" s="152">
        <f>+[3]data1cf!N248</f>
        <v>28315.1323400459</v>
      </c>
      <c r="P248" s="152">
        <f>+[3]data1cf!O248</f>
        <v>36552.538050535957</v>
      </c>
      <c r="Q248" s="152">
        <f>+[3]data1cf!P248</f>
        <v>44484.534747628903</v>
      </c>
      <c r="R248" s="152">
        <f>+[3]data1cf!Q248</f>
        <v>34790.347916183106</v>
      </c>
      <c r="S248" s="152">
        <f>+[3]data1cf!R248</f>
        <v>24689.4439938578</v>
      </c>
      <c r="T248" s="152">
        <f>+[3]data1cf!S248</f>
        <v>24489.216576815925</v>
      </c>
      <c r="U248" s="152">
        <f>+[3]data1cf!T248</f>
        <v>24264.007351787979</v>
      </c>
      <c r="V248" s="152">
        <f>+[3]data1cf!U248</f>
        <v>45320.311621323985</v>
      </c>
      <c r="W248" s="152">
        <f>+[3]data1cf!V248</f>
        <v>0</v>
      </c>
      <c r="X248" s="152">
        <f>+[3]data1cf!W248</f>
        <v>0</v>
      </c>
      <c r="Y248" s="152">
        <f>+[3]data1cf!X248</f>
        <v>0</v>
      </c>
      <c r="Z248" s="152">
        <f>+[3]data1cf!Y248</f>
        <v>0</v>
      </c>
      <c r="AA248" s="152">
        <f>+[3]data1cf!Z248</f>
        <v>0</v>
      </c>
      <c r="AB248" s="152">
        <f>+[3]data1cf!AA248</f>
        <v>0</v>
      </c>
      <c r="AC248" s="152">
        <f>+[3]data1cf!AB248</f>
        <v>0</v>
      </c>
      <c r="AD248" s="152">
        <f>+[3]data1cf!AC248</f>
        <v>0</v>
      </c>
      <c r="AE248" s="152">
        <f>+[3]data1cf!AD248</f>
        <v>0</v>
      </c>
      <c r="AF248" s="152">
        <f>+[3]data1cf!AE248</f>
        <v>0</v>
      </c>
      <c r="AG248" s="152"/>
      <c r="AH248" s="153">
        <f t="shared" si="24"/>
        <v>72438.526942435157</v>
      </c>
      <c r="AI248" s="153">
        <f t="shared" si="26"/>
        <v>155944.36675577125</v>
      </c>
      <c r="AJ248" s="154">
        <f t="shared" si="27"/>
        <v>155519.08047739216</v>
      </c>
      <c r="AK248" s="155">
        <f t="shared" si="25"/>
        <v>0.15608401894569399</v>
      </c>
      <c r="AL248" s="156">
        <f t="shared" si="31"/>
        <v>0.97938056336306212</v>
      </c>
    </row>
    <row r="249" spans="1:38" x14ac:dyDescent="0.25">
      <c r="A249" s="148"/>
      <c r="B249" s="152">
        <f>+[3]data1cf!A249</f>
        <v>-191027.65527214407</v>
      </c>
      <c r="C249" s="152">
        <f>+[3]data1cf!B249</f>
        <v>6785.4670557865757</v>
      </c>
      <c r="D249" s="152">
        <f>+[3]data1cf!C249</f>
        <v>46165.219119571077</v>
      </c>
      <c r="E249" s="152">
        <f>+[3]data1cf!D249</f>
        <v>50346.507029307308</v>
      </c>
      <c r="F249" s="152">
        <f>+[3]data1cf!E249</f>
        <v>28839.118665363036</v>
      </c>
      <c r="G249" s="152">
        <f>+[3]data1cf!F249</f>
        <v>28556.502229557766</v>
      </c>
      <c r="H249" s="152">
        <f>+[3]data1cf!G249</f>
        <v>27583.170605165651</v>
      </c>
      <c r="I249" s="152">
        <f>+[3]data1cf!H249</f>
        <v>26976.114917143015</v>
      </c>
      <c r="J249" s="152">
        <f>+[3]data1cf!I249</f>
        <v>27764.538344125125</v>
      </c>
      <c r="K249" s="152">
        <f>+[3]data1cf!J249</f>
        <v>28174.942569565668</v>
      </c>
      <c r="L249" s="152">
        <f>+[3]data1cf!K249</f>
        <v>28662.121008785187</v>
      </c>
      <c r="M249" s="152">
        <f>+[3]data1cf!L249</f>
        <v>29263.578050335418</v>
      </c>
      <c r="N249" s="152">
        <f>+[3]data1cf!M249</f>
        <v>29906.372674228551</v>
      </c>
      <c r="O249" s="152">
        <f>+[3]data1cf!N249</f>
        <v>30270.741919022512</v>
      </c>
      <c r="P249" s="152">
        <f>+[3]data1cf!O249</f>
        <v>39362.657342748149</v>
      </c>
      <c r="Q249" s="152">
        <f>+[3]data1cf!P249</f>
        <v>48188.459780836907</v>
      </c>
      <c r="R249" s="152">
        <f>+[3]data1cf!Q249</f>
        <v>37211.060061328651</v>
      </c>
      <c r="S249" s="152">
        <f>+[3]data1cf!R249</f>
        <v>25796.639892410421</v>
      </c>
      <c r="T249" s="152">
        <f>+[3]data1cf!S249</f>
        <v>25538.233368450456</v>
      </c>
      <c r="U249" s="152">
        <f>+[3]data1cf!T249</f>
        <v>25254.782363753518</v>
      </c>
      <c r="V249" s="152">
        <f>+[3]data1cf!U249</f>
        <v>48957.756991241884</v>
      </c>
      <c r="W249" s="152">
        <f>+[3]data1cf!V249</f>
        <v>0</v>
      </c>
      <c r="X249" s="152">
        <f>+[3]data1cf!W249</f>
        <v>0</v>
      </c>
      <c r="Y249" s="152">
        <f>+[3]data1cf!X249</f>
        <v>0</v>
      </c>
      <c r="Z249" s="152">
        <f>+[3]data1cf!Y249</f>
        <v>0</v>
      </c>
      <c r="AA249" s="152">
        <f>+[3]data1cf!Z249</f>
        <v>0</v>
      </c>
      <c r="AB249" s="152">
        <f>+[3]data1cf!AA249</f>
        <v>0</v>
      </c>
      <c r="AC249" s="152">
        <f>+[3]data1cf!AB249</f>
        <v>0</v>
      </c>
      <c r="AD249" s="152">
        <f>+[3]data1cf!AC249</f>
        <v>0</v>
      </c>
      <c r="AE249" s="152">
        <f>+[3]data1cf!AD249</f>
        <v>0</v>
      </c>
      <c r="AF249" s="152">
        <f>+[3]data1cf!AE249</f>
        <v>0</v>
      </c>
      <c r="AG249" s="152"/>
      <c r="AH249" s="153">
        <f t="shared" si="24"/>
        <v>73424.551501814436</v>
      </c>
      <c r="AI249" s="153">
        <f t="shared" si="26"/>
        <v>164117.98029585902</v>
      </c>
      <c r="AJ249" s="154">
        <f t="shared" si="27"/>
        <v>163657.51648622288</v>
      </c>
      <c r="AK249" s="155">
        <f t="shared" si="25"/>
        <v>0.1510537087917328</v>
      </c>
      <c r="AL249" s="156">
        <f t="shared" si="31"/>
        <v>0.98317628555070691</v>
      </c>
    </row>
    <row r="250" spans="1:38" x14ac:dyDescent="0.25">
      <c r="A250" s="148"/>
      <c r="B250" s="152">
        <f>+[3]data1cf!A250</f>
        <v>-155496.50857636007</v>
      </c>
      <c r="C250" s="152">
        <f>+[3]data1cf!B250</f>
        <v>11520.228023319265</v>
      </c>
      <c r="D250" s="152">
        <f>+[3]data1cf!C250</f>
        <v>41008.812223068147</v>
      </c>
      <c r="E250" s="152">
        <f>+[3]data1cf!D250</f>
        <v>44188.173500550547</v>
      </c>
      <c r="F250" s="152">
        <f>+[3]data1cf!E250</f>
        <v>23110.695331032875</v>
      </c>
      <c r="G250" s="152">
        <f>+[3]data1cf!F250</f>
        <v>23232.567792979462</v>
      </c>
      <c r="H250" s="152">
        <f>+[3]data1cf!G250</f>
        <v>22764.904655490653</v>
      </c>
      <c r="I250" s="152">
        <f>+[3]data1cf!H250</f>
        <v>22582.469528031877</v>
      </c>
      <c r="J250" s="152">
        <f>+[3]data1cf!I250</f>
        <v>23537.253773623219</v>
      </c>
      <c r="K250" s="152">
        <f>+[3]data1cf!J250</f>
        <v>24168.150684410764</v>
      </c>
      <c r="L250" s="152">
        <f>+[3]data1cf!K250</f>
        <v>24864.606834851293</v>
      </c>
      <c r="M250" s="152">
        <f>+[3]data1cf!L250</f>
        <v>25650.863183328227</v>
      </c>
      <c r="N250" s="152">
        <f>+[3]data1cf!M250</f>
        <v>26471.573038080722</v>
      </c>
      <c r="O250" s="152">
        <f>+[3]data1cf!N250</f>
        <v>27052.439589626651</v>
      </c>
      <c r="P250" s="152">
        <f>+[3]data1cf!O250</f>
        <v>34738.107759216517</v>
      </c>
      <c r="Q250" s="152">
        <f>+[3]data1cf!P250</f>
        <v>42092.994361548488</v>
      </c>
      <c r="R250" s="152">
        <f>+[3]data1cf!Q250</f>
        <v>33227.348987671663</v>
      </c>
      <c r="S250" s="152">
        <f>+[3]data1cf!R250</f>
        <v>23974.552714214835</v>
      </c>
      <c r="T250" s="152">
        <f>+[3]data1cf!S250</f>
        <v>23811.890226963282</v>
      </c>
      <c r="U250" s="152">
        <f>+[3]data1cf!T250</f>
        <v>23624.286398099415</v>
      </c>
      <c r="V250" s="152">
        <f>+[3]data1cf!U250</f>
        <v>42971.695646020584</v>
      </c>
      <c r="W250" s="152">
        <f>+[3]data1cf!V250</f>
        <v>0</v>
      </c>
      <c r="X250" s="152">
        <f>+[3]data1cf!W250</f>
        <v>0</v>
      </c>
      <c r="Y250" s="152">
        <f>+[3]data1cf!X250</f>
        <v>0</v>
      </c>
      <c r="Z250" s="152">
        <f>+[3]data1cf!Y250</f>
        <v>0</v>
      </c>
      <c r="AA250" s="152">
        <f>+[3]data1cf!Z250</f>
        <v>0</v>
      </c>
      <c r="AB250" s="152">
        <f>+[3]data1cf!AA250</f>
        <v>0</v>
      </c>
      <c r="AC250" s="152">
        <f>+[3]data1cf!AB250</f>
        <v>0</v>
      </c>
      <c r="AD250" s="152">
        <f>+[3]data1cf!AC250</f>
        <v>0</v>
      </c>
      <c r="AE250" s="152">
        <f>+[3]data1cf!AD250</f>
        <v>0</v>
      </c>
      <c r="AF250" s="152">
        <f>+[3]data1cf!AE250</f>
        <v>0</v>
      </c>
      <c r="AG250" s="152"/>
      <c r="AH250" s="153">
        <f t="shared" si="24"/>
        <v>78397.690586929515</v>
      </c>
      <c r="AI250" s="153">
        <f t="shared" si="26"/>
        <v>157797.89749443755</v>
      </c>
      <c r="AJ250" s="154">
        <f t="shared" si="27"/>
        <v>157393.33735800418</v>
      </c>
      <c r="AK250" s="155">
        <f t="shared" si="25"/>
        <v>0.16708632111549379</v>
      </c>
      <c r="AL250" s="156">
        <f t="shared" si="31"/>
        <v>0.98031023427421693</v>
      </c>
    </row>
    <row r="251" spans="1:38" x14ac:dyDescent="0.25">
      <c r="A251" s="148"/>
      <c r="B251" s="152">
        <f>+[3]data1cf!A251</f>
        <v>-191195.7187536511</v>
      </c>
      <c r="C251" s="152">
        <f>+[3]data1cf!B251</f>
        <v>8595.4342913293804</v>
      </c>
      <c r="D251" s="152">
        <f>+[3]data1cf!C251</f>
        <v>49407.960177368601</v>
      </c>
      <c r="E251" s="152">
        <f>+[3]data1cf!D251</f>
        <v>51304.547274381359</v>
      </c>
      <c r="F251" s="152">
        <f>+[3]data1cf!E251</f>
        <v>28866.214294371632</v>
      </c>
      <c r="G251" s="152">
        <f>+[3]data1cf!F251</f>
        <v>28581.684612901241</v>
      </c>
      <c r="H251" s="152">
        <f>+[3]data1cf!G251</f>
        <v>27605.961160090941</v>
      </c>
      <c r="I251" s="152">
        <f>+[3]data1cf!H251</f>
        <v>26996.89700298231</v>
      </c>
      <c r="J251" s="152">
        <f>+[3]data1cf!I251</f>
        <v>27784.533537872332</v>
      </c>
      <c r="K251" s="152">
        <f>+[3]data1cf!J251</f>
        <v>28193.894825727206</v>
      </c>
      <c r="L251" s="152">
        <f>+[3]data1cf!K251</f>
        <v>28680.083374554262</v>
      </c>
      <c r="M251" s="152">
        <f>+[3]data1cf!L251</f>
        <v>29280.666309361768</v>
      </c>
      <c r="N251" s="152">
        <f>+[3]data1cf!M251</f>
        <v>29922.619388416373</v>
      </c>
      <c r="O251" s="152">
        <f>+[3]data1cf!N251</f>
        <v>30285.964593895624</v>
      </c>
      <c r="P251" s="152">
        <f>+[3]data1cf!O251</f>
        <v>39384.531612950195</v>
      </c>
      <c r="Q251" s="152">
        <f>+[3]data1cf!P251</f>
        <v>48217.291530865776</v>
      </c>
      <c r="R251" s="152">
        <f>+[3]data1cf!Q251</f>
        <v>37229.90314449984</v>
      </c>
      <c r="S251" s="152">
        <f>+[3]data1cf!R251</f>
        <v>25805.258424128508</v>
      </c>
      <c r="T251" s="152">
        <f>+[3]data1cf!S251</f>
        <v>25546.39902775544</v>
      </c>
      <c r="U251" s="152">
        <f>+[3]data1cf!T251</f>
        <v>25262.494662794008</v>
      </c>
      <c r="V251" s="152">
        <f>+[3]data1cf!U251</f>
        <v>48986.071256435884</v>
      </c>
      <c r="W251" s="152">
        <f>+[3]data1cf!V251</f>
        <v>0</v>
      </c>
      <c r="X251" s="152">
        <f>+[3]data1cf!W251</f>
        <v>0</v>
      </c>
      <c r="Y251" s="152">
        <f>+[3]data1cf!X251</f>
        <v>0</v>
      </c>
      <c r="Z251" s="152">
        <f>+[3]data1cf!Y251</f>
        <v>0</v>
      </c>
      <c r="AA251" s="152">
        <f>+[3]data1cf!Z251</f>
        <v>0</v>
      </c>
      <c r="AB251" s="152">
        <f>+[3]data1cf!AA251</f>
        <v>0</v>
      </c>
      <c r="AC251" s="152">
        <f>+[3]data1cf!AB251</f>
        <v>0</v>
      </c>
      <c r="AD251" s="152">
        <f>+[3]data1cf!AC251</f>
        <v>0</v>
      </c>
      <c r="AE251" s="152">
        <f>+[3]data1cf!AD251</f>
        <v>0</v>
      </c>
      <c r="AF251" s="152">
        <f>+[3]data1cf!AE251</f>
        <v>0</v>
      </c>
      <c r="AG251" s="152"/>
      <c r="AH251" s="153">
        <f t="shared" si="24"/>
        <v>78423.635066899733</v>
      </c>
      <c r="AI251" s="153">
        <f t="shared" si="26"/>
        <v>169575.55857547082</v>
      </c>
      <c r="AJ251" s="154">
        <f t="shared" si="27"/>
        <v>169113.33988987375</v>
      </c>
      <c r="AK251" s="155">
        <f t="shared" si="25"/>
        <v>0.15527624487876898</v>
      </c>
      <c r="AL251" s="156">
        <f t="shared" si="31"/>
        <v>0.98531321605421163</v>
      </c>
    </row>
    <row r="252" spans="1:38" x14ac:dyDescent="0.25">
      <c r="A252" s="148"/>
      <c r="B252" s="152">
        <f>+[3]data1cf!A252</f>
        <v>-184274.56756929573</v>
      </c>
      <c r="C252" s="152">
        <f>+[3]data1cf!B252</f>
        <v>7208.844500802079</v>
      </c>
      <c r="D252" s="152">
        <f>+[3]data1cf!C252</f>
        <v>48685.999589353349</v>
      </c>
      <c r="E252" s="152">
        <f>+[3]data1cf!D252</f>
        <v>46282.086473809148</v>
      </c>
      <c r="F252" s="152">
        <f>+[3]data1cf!E252</f>
        <v>27750.368406133093</v>
      </c>
      <c r="G252" s="152">
        <f>+[3]data1cf!F252</f>
        <v>27544.629562394599</v>
      </c>
      <c r="H252" s="152">
        <f>+[3]data1cf!G252</f>
        <v>26667.405830884905</v>
      </c>
      <c r="I252" s="152">
        <f>+[3]data1cf!H252</f>
        <v>26141.053980271972</v>
      </c>
      <c r="J252" s="152">
        <f>+[3]data1cf!I252</f>
        <v>26961.096122180621</v>
      </c>
      <c r="K252" s="152">
        <f>+[3]data1cf!J252</f>
        <v>27413.407422974902</v>
      </c>
      <c r="L252" s="152">
        <f>+[3]data1cf!K252</f>
        <v>27940.361407583674</v>
      </c>
      <c r="M252" s="152">
        <f>+[3]data1cf!L252</f>
        <v>28576.941602849758</v>
      </c>
      <c r="N252" s="152">
        <f>+[3]data1cf!M252</f>
        <v>29253.550985606642</v>
      </c>
      <c r="O252" s="152">
        <f>+[3]data1cf!N252</f>
        <v>29659.067939829794</v>
      </c>
      <c r="P252" s="152">
        <f>+[3]data1cf!O252</f>
        <v>38483.710507985132</v>
      </c>
      <c r="Q252" s="152">
        <f>+[3]data1cf!P252</f>
        <v>47029.949110788155</v>
      </c>
      <c r="R252" s="152">
        <f>+[3]data1cf!Q252</f>
        <v>36453.911678431017</v>
      </c>
      <c r="S252" s="152">
        <f>+[3]data1cf!R252</f>
        <v>25450.332056585728</v>
      </c>
      <c r="T252" s="152">
        <f>+[3]data1cf!S252</f>
        <v>25210.122746536341</v>
      </c>
      <c r="U252" s="152">
        <f>+[3]data1cf!T252</f>
        <v>24944.888558482373</v>
      </c>
      <c r="V252" s="152">
        <f>+[3]data1cf!U252</f>
        <v>47820.039776398567</v>
      </c>
      <c r="W252" s="152">
        <f>+[3]data1cf!V252</f>
        <v>0</v>
      </c>
      <c r="X252" s="152">
        <f>+[3]data1cf!W252</f>
        <v>0</v>
      </c>
      <c r="Y252" s="152">
        <f>+[3]data1cf!X252</f>
        <v>0</v>
      </c>
      <c r="Z252" s="152">
        <f>+[3]data1cf!Y252</f>
        <v>0</v>
      </c>
      <c r="AA252" s="152">
        <f>+[3]data1cf!Z252</f>
        <v>0</v>
      </c>
      <c r="AB252" s="152">
        <f>+[3]data1cf!AA252</f>
        <v>0</v>
      </c>
      <c r="AC252" s="152">
        <f>+[3]data1cf!AB252</f>
        <v>0</v>
      </c>
      <c r="AD252" s="152">
        <f>+[3]data1cf!AC252</f>
        <v>0</v>
      </c>
      <c r="AE252" s="152">
        <f>+[3]data1cf!AD252</f>
        <v>0</v>
      </c>
      <c r="AF252" s="152">
        <f>+[3]data1cf!AE252</f>
        <v>0</v>
      </c>
      <c r="AG252" s="152"/>
      <c r="AH252" s="153">
        <f t="shared" si="24"/>
        <v>74655.325099080597</v>
      </c>
      <c r="AI252" s="153">
        <f t="shared" si="26"/>
        <v>163150.39659271855</v>
      </c>
      <c r="AJ252" s="154">
        <f t="shared" si="27"/>
        <v>162700.78936244716</v>
      </c>
      <c r="AK252" s="155">
        <f t="shared" si="25"/>
        <v>0.15392975211143492</v>
      </c>
      <c r="AL252" s="156">
        <f t="shared" si="31"/>
        <v>0.98276619206383398</v>
      </c>
    </row>
    <row r="253" spans="1:38" x14ac:dyDescent="0.25">
      <c r="A253" s="148"/>
      <c r="B253" s="152">
        <f>+[3]data1cf!A253</f>
        <v>-156362.70400421703</v>
      </c>
      <c r="C253" s="152">
        <f>+[3]data1cf!B253</f>
        <v>6536.0302641869057</v>
      </c>
      <c r="D253" s="152">
        <f>+[3]data1cf!C253</f>
        <v>41006.748115158902</v>
      </c>
      <c r="E253" s="152">
        <f>+[3]data1cf!D253</f>
        <v>41657.73898396788</v>
      </c>
      <c r="F253" s="152">
        <f>+[3]data1cf!E253</f>
        <v>23250.345597417836</v>
      </c>
      <c r="G253" s="152">
        <f>+[3]data1cf!F253</f>
        <v>23362.357233963725</v>
      </c>
      <c r="H253" s="152">
        <f>+[3]data1cf!G253</f>
        <v>22882.366666259499</v>
      </c>
      <c r="I253" s="152">
        <f>+[3]data1cf!H253</f>
        <v>22689.57993401611</v>
      </c>
      <c r="J253" s="152">
        <f>+[3]data1cf!I253</f>
        <v>23640.308555349497</v>
      </c>
      <c r="K253" s="152">
        <f>+[3]data1cf!J253</f>
        <v>24265.830189128435</v>
      </c>
      <c r="L253" s="152">
        <f>+[3]data1cf!K253</f>
        <v>24957.184466607679</v>
      </c>
      <c r="M253" s="152">
        <f>+[3]data1cf!L253</f>
        <v>25738.935688466932</v>
      </c>
      <c r="N253" s="152">
        <f>+[3]data1cf!M253</f>
        <v>26555.30823992801</v>
      </c>
      <c r="O253" s="152">
        <f>+[3]data1cf!N253</f>
        <v>27130.89691573137</v>
      </c>
      <c r="P253" s="152">
        <f>+[3]data1cf!O253</f>
        <v>34850.847258998147</v>
      </c>
      <c r="Q253" s="152">
        <f>+[3]data1cf!P253</f>
        <v>42241.59255687426</v>
      </c>
      <c r="R253" s="152">
        <f>+[3]data1cf!Q253</f>
        <v>33324.465817236691</v>
      </c>
      <c r="S253" s="152">
        <f>+[3]data1cf!R253</f>
        <v>24018.972434085481</v>
      </c>
      <c r="T253" s="152">
        <f>+[3]data1cf!S253</f>
        <v>23853.975852537696</v>
      </c>
      <c r="U253" s="152">
        <f>+[3]data1cf!T253</f>
        <v>23664.035415002283</v>
      </c>
      <c r="V253" s="152">
        <f>+[3]data1cf!U253</f>
        <v>43117.626736072474</v>
      </c>
      <c r="W253" s="152">
        <f>+[3]data1cf!V253</f>
        <v>0</v>
      </c>
      <c r="X253" s="152">
        <f>+[3]data1cf!W253</f>
        <v>0</v>
      </c>
      <c r="Y253" s="152">
        <f>+[3]data1cf!X253</f>
        <v>0</v>
      </c>
      <c r="Z253" s="152">
        <f>+[3]data1cf!Y253</f>
        <v>0</v>
      </c>
      <c r="AA253" s="152">
        <f>+[3]data1cf!Z253</f>
        <v>0</v>
      </c>
      <c r="AB253" s="152">
        <f>+[3]data1cf!AA253</f>
        <v>0</v>
      </c>
      <c r="AC253" s="152">
        <f>+[3]data1cf!AB253</f>
        <v>0</v>
      </c>
      <c r="AD253" s="152">
        <f>+[3]data1cf!AC253</f>
        <v>0</v>
      </c>
      <c r="AE253" s="152">
        <f>+[3]data1cf!AD253</f>
        <v>0</v>
      </c>
      <c r="AF253" s="152">
        <f>+[3]data1cf!AE253</f>
        <v>0</v>
      </c>
      <c r="AG253" s="152"/>
      <c r="AH253" s="153">
        <f t="shared" si="24"/>
        <v>71731.307481911805</v>
      </c>
      <c r="AI253" s="153">
        <f t="shared" si="26"/>
        <v>150930.45994031022</v>
      </c>
      <c r="AJ253" s="154">
        <f t="shared" si="27"/>
        <v>150526.29746260776</v>
      </c>
      <c r="AK253" s="155">
        <f t="shared" si="25"/>
        <v>0.15956637263298037</v>
      </c>
      <c r="AL253" s="156">
        <f t="shared" si="31"/>
        <v>0.97663983049069281</v>
      </c>
    </row>
    <row r="254" spans="1:38" x14ac:dyDescent="0.25">
      <c r="A254" s="148"/>
      <c r="B254" s="152">
        <f>+[3]data1cf!A254</f>
        <v>-154822.03217630097</v>
      </c>
      <c r="C254" s="152">
        <f>+[3]data1cf!B254</f>
        <v>11738.681905029618</v>
      </c>
      <c r="D254" s="152">
        <f>+[3]data1cf!C254</f>
        <v>45458.353557069844</v>
      </c>
      <c r="E254" s="152">
        <f>+[3]data1cf!D254</f>
        <v>43358.902660249762</v>
      </c>
      <c r="F254" s="152">
        <f>+[3]data1cf!E254</f>
        <v>23001.954501989771</v>
      </c>
      <c r="G254" s="152">
        <f>+[3]data1cf!F254</f>
        <v>23131.505247385794</v>
      </c>
      <c r="H254" s="152">
        <f>+[3]data1cf!G254</f>
        <v>22673.441053145252</v>
      </c>
      <c r="I254" s="152">
        <f>+[3]data1cf!H254</f>
        <v>22499.066362055943</v>
      </c>
      <c r="J254" s="152">
        <f>+[3]data1cf!I254</f>
        <v>23457.008581889095</v>
      </c>
      <c r="K254" s="152">
        <f>+[3]data1cf!J254</f>
        <v>24092.091034841214</v>
      </c>
      <c r="L254" s="152">
        <f>+[3]data1cf!K254</f>
        <v>24792.51983717746</v>
      </c>
      <c r="M254" s="152">
        <f>+[3]data1cf!L254</f>
        <v>25582.284171825966</v>
      </c>
      <c r="N254" s="152">
        <f>+[3]data1cf!M254</f>
        <v>26406.37133453459</v>
      </c>
      <c r="O254" s="152">
        <f>+[3]data1cf!N254</f>
        <v>26991.347585250405</v>
      </c>
      <c r="P254" s="152">
        <f>+[3]data1cf!O254</f>
        <v>34650.321412727295</v>
      </c>
      <c r="Q254" s="152">
        <f>+[3]data1cf!P254</f>
        <v>41977.286089932997</v>
      </c>
      <c r="R254" s="152">
        <f>+[3]data1cf!Q254</f>
        <v>33151.727473768929</v>
      </c>
      <c r="S254" s="152">
        <f>+[3]data1cf!R254</f>
        <v>23939.964615748286</v>
      </c>
      <c r="T254" s="152">
        <f>+[3]data1cf!S254</f>
        <v>23779.119606940658</v>
      </c>
      <c r="U254" s="152">
        <f>+[3]data1cf!T254</f>
        <v>23593.335214377679</v>
      </c>
      <c r="V254" s="152">
        <f>+[3]data1cf!U254</f>
        <v>42858.064156971639</v>
      </c>
      <c r="W254" s="152">
        <f>+[3]data1cf!V254</f>
        <v>0</v>
      </c>
      <c r="X254" s="152">
        <f>+[3]data1cf!W254</f>
        <v>0</v>
      </c>
      <c r="Y254" s="152">
        <f>+[3]data1cf!X254</f>
        <v>0</v>
      </c>
      <c r="Z254" s="152">
        <f>+[3]data1cf!Y254</f>
        <v>0</v>
      </c>
      <c r="AA254" s="152">
        <f>+[3]data1cf!Z254</f>
        <v>0</v>
      </c>
      <c r="AB254" s="152">
        <f>+[3]data1cf!AA254</f>
        <v>0</v>
      </c>
      <c r="AC254" s="152">
        <f>+[3]data1cf!AB254</f>
        <v>0</v>
      </c>
      <c r="AD254" s="152">
        <f>+[3]data1cf!AC254</f>
        <v>0</v>
      </c>
      <c r="AE254" s="152">
        <f>+[3]data1cf!AD254</f>
        <v>0</v>
      </c>
      <c r="AF254" s="152">
        <f>+[3]data1cf!AE254</f>
        <v>0</v>
      </c>
      <c r="AG254" s="152"/>
      <c r="AH254" s="153">
        <f t="shared" si="24"/>
        <v>81831.127316627913</v>
      </c>
      <c r="AI254" s="153">
        <f t="shared" si="26"/>
        <v>161285.98954668985</v>
      </c>
      <c r="AJ254" s="154">
        <f t="shared" si="27"/>
        <v>160881.51425850333</v>
      </c>
      <c r="AK254" s="155">
        <f t="shared" si="25"/>
        <v>0.17118750214576722</v>
      </c>
      <c r="AL254" s="156">
        <f t="shared" si="31"/>
        <v>0.98194759511127638</v>
      </c>
    </row>
    <row r="255" spans="1:38" x14ac:dyDescent="0.25">
      <c r="A255" s="148"/>
      <c r="B255" s="152">
        <f>+[3]data1cf!A255</f>
        <v>-182682.91259693509</v>
      </c>
      <c r="C255" s="152">
        <f>+[3]data1cf!B255</f>
        <v>9596.6122985782131</v>
      </c>
      <c r="D255" s="152">
        <f>+[3]data1cf!C255</f>
        <v>48644.32533602402</v>
      </c>
      <c r="E255" s="152">
        <f>+[3]data1cf!D255</f>
        <v>46663.730933750005</v>
      </c>
      <c r="F255" s="152">
        <f>+[3]data1cf!E255</f>
        <v>27493.757676343244</v>
      </c>
      <c r="G255" s="152">
        <f>+[3]data1cf!F255</f>
        <v>27306.138336905744</v>
      </c>
      <c r="H255" s="152">
        <f>+[3]data1cf!G255</f>
        <v>26451.5665554847</v>
      </c>
      <c r="I255" s="152">
        <f>+[3]data1cf!H255</f>
        <v>25944.236028117397</v>
      </c>
      <c r="J255" s="152">
        <f>+[3]data1cf!I255</f>
        <v>26771.730477333069</v>
      </c>
      <c r="K255" s="152">
        <f>+[3]data1cf!J255</f>
        <v>27233.91897916454</v>
      </c>
      <c r="L255" s="152">
        <f>+[3]data1cf!K255</f>
        <v>27770.247778285258</v>
      </c>
      <c r="M255" s="152">
        <f>+[3]data1cf!L255</f>
        <v>28415.106252276164</v>
      </c>
      <c r="N255" s="152">
        <f>+[3]data1cf!M255</f>
        <v>29099.685534352087</v>
      </c>
      <c r="O255" s="152">
        <f>+[3]data1cf!N255</f>
        <v>29514.900712438983</v>
      </c>
      <c r="P255" s="152">
        <f>+[3]data1cf!O255</f>
        <v>38276.548960327396</v>
      </c>
      <c r="Q255" s="152">
        <f>+[3]data1cf!P255</f>
        <v>46756.896345941233</v>
      </c>
      <c r="R255" s="152">
        <f>+[3]data1cf!Q255</f>
        <v>36275.457163773033</v>
      </c>
      <c r="S255" s="152">
        <f>+[3]data1cf!R255</f>
        <v>25368.709750892012</v>
      </c>
      <c r="T255" s="152">
        <f>+[3]data1cf!S255</f>
        <v>25132.789395359301</v>
      </c>
      <c r="U255" s="152">
        <f>+[3]data1cf!T255</f>
        <v>24871.848782047164</v>
      </c>
      <c r="V255" s="152">
        <f>+[3]data1cf!U255</f>
        <v>47551.887881765346</v>
      </c>
      <c r="W255" s="152">
        <f>+[3]data1cf!V255</f>
        <v>0</v>
      </c>
      <c r="X255" s="152">
        <f>+[3]data1cf!W255</f>
        <v>0</v>
      </c>
      <c r="Y255" s="152">
        <f>+[3]data1cf!X255</f>
        <v>0</v>
      </c>
      <c r="Z255" s="152">
        <f>+[3]data1cf!Y255</f>
        <v>0</v>
      </c>
      <c r="AA255" s="152">
        <f>+[3]data1cf!Z255</f>
        <v>0</v>
      </c>
      <c r="AB255" s="152">
        <f>+[3]data1cf!AA255</f>
        <v>0</v>
      </c>
      <c r="AC255" s="152">
        <f>+[3]data1cf!AB255</f>
        <v>0</v>
      </c>
      <c r="AD255" s="152">
        <f>+[3]data1cf!AC255</f>
        <v>0</v>
      </c>
      <c r="AE255" s="152">
        <f>+[3]data1cf!AD255</f>
        <v>0</v>
      </c>
      <c r="AF255" s="152">
        <f>+[3]data1cf!AE255</f>
        <v>0</v>
      </c>
      <c r="AG255" s="152"/>
      <c r="AH255" s="153">
        <f t="shared" si="24"/>
        <v>77506.269485946628</v>
      </c>
      <c r="AI255" s="153">
        <f t="shared" si="26"/>
        <v>165663.77066111664</v>
      </c>
      <c r="AJ255" s="154">
        <f t="shared" si="27"/>
        <v>165216.05269278467</v>
      </c>
      <c r="AK255" s="155">
        <f t="shared" si="25"/>
        <v>0.15697752833366396</v>
      </c>
      <c r="AL255" s="156">
        <f t="shared" si="31"/>
        <v>0.98381128991946254</v>
      </c>
    </row>
    <row r="256" spans="1:38" x14ac:dyDescent="0.25">
      <c r="A256" s="148"/>
      <c r="B256" s="152">
        <f>+[3]data1cf!A256</f>
        <v>-156632.7760053883</v>
      </c>
      <c r="C256" s="152">
        <f>+[3]data1cf!B256</f>
        <v>8393.3225557517144</v>
      </c>
      <c r="D256" s="152">
        <f>+[3]data1cf!C256</f>
        <v>40832.471402403811</v>
      </c>
      <c r="E256" s="152">
        <f>+[3]data1cf!D256</f>
        <v>43658.549464255746</v>
      </c>
      <c r="F256" s="152">
        <f>+[3]data1cf!E256</f>
        <v>23293.887303704607</v>
      </c>
      <c r="G256" s="152">
        <f>+[3]data1cf!F256</f>
        <v>23402.82442292614</v>
      </c>
      <c r="H256" s="152">
        <f>+[3]data1cf!G256</f>
        <v>22918.990272537681</v>
      </c>
      <c r="I256" s="152">
        <f>+[3]data1cf!H256</f>
        <v>22722.976002340001</v>
      </c>
      <c r="J256" s="152">
        <f>+[3]data1cf!I256</f>
        <v>23672.440116237536</v>
      </c>
      <c r="K256" s="152">
        <f>+[3]data1cf!J256</f>
        <v>24296.285786634631</v>
      </c>
      <c r="L256" s="152">
        <f>+[3]data1cf!K256</f>
        <v>24986.049345673135</v>
      </c>
      <c r="M256" s="152">
        <f>+[3]data1cf!L256</f>
        <v>25766.395909274019</v>
      </c>
      <c r="N256" s="152">
        <f>+[3]data1cf!M256</f>
        <v>26581.416128291406</v>
      </c>
      <c r="O256" s="152">
        <f>+[3]data1cf!N256</f>
        <v>27155.35920955809</v>
      </c>
      <c r="P256" s="152">
        <f>+[3]data1cf!O256</f>
        <v>34885.998428512459</v>
      </c>
      <c r="Q256" s="152">
        <f>+[3]data1cf!P256</f>
        <v>42287.924147519283</v>
      </c>
      <c r="R256" s="152">
        <f>+[3]data1cf!Q256</f>
        <v>33354.745977653758</v>
      </c>
      <c r="S256" s="152">
        <f>+[3]data1cf!R256</f>
        <v>24032.822106170002</v>
      </c>
      <c r="T256" s="152">
        <f>+[3]data1cf!S256</f>
        <v>23867.097774859052</v>
      </c>
      <c r="U256" s="152">
        <f>+[3]data1cf!T256</f>
        <v>23676.42880360064</v>
      </c>
      <c r="V256" s="152">
        <f>+[3]data1cf!U256</f>
        <v>43163.126747104398</v>
      </c>
      <c r="W256" s="152">
        <f>+[3]data1cf!V256</f>
        <v>0</v>
      </c>
      <c r="X256" s="152">
        <f>+[3]data1cf!W256</f>
        <v>0</v>
      </c>
      <c r="Y256" s="152">
        <f>+[3]data1cf!X256</f>
        <v>0</v>
      </c>
      <c r="Z256" s="152">
        <f>+[3]data1cf!Y256</f>
        <v>0</v>
      </c>
      <c r="AA256" s="152">
        <f>+[3]data1cf!Z256</f>
        <v>0</v>
      </c>
      <c r="AB256" s="152">
        <f>+[3]data1cf!AA256</f>
        <v>0</v>
      </c>
      <c r="AC256" s="152">
        <f>+[3]data1cf!AB256</f>
        <v>0</v>
      </c>
      <c r="AD256" s="152">
        <f>+[3]data1cf!AC256</f>
        <v>0</v>
      </c>
      <c r="AE256" s="152">
        <f>+[3]data1cf!AD256</f>
        <v>0</v>
      </c>
      <c r="AF256" s="152">
        <f>+[3]data1cf!AE256</f>
        <v>0</v>
      </c>
      <c r="AG256" s="152"/>
      <c r="AH256" s="153">
        <f t="shared" si="24"/>
        <v>74705.98212858793</v>
      </c>
      <c r="AI256" s="153">
        <f t="shared" si="26"/>
        <v>154248.41988624239</v>
      </c>
      <c r="AJ256" s="154">
        <f t="shared" si="27"/>
        <v>153842.86905585363</v>
      </c>
      <c r="AK256" s="155">
        <f t="shared" si="25"/>
        <v>0.16257519125938416</v>
      </c>
      <c r="AL256" s="156">
        <f t="shared" si="31"/>
        <v>0.97849152613880575</v>
      </c>
    </row>
    <row r="257" spans="1:38" x14ac:dyDescent="0.25">
      <c r="A257" s="148"/>
      <c r="B257" s="152">
        <f>+[3]data1cf!A257</f>
        <v>-153145.87076148213</v>
      </c>
      <c r="C257" s="152">
        <f>+[3]data1cf!B257</f>
        <v>4893.2590098055225</v>
      </c>
      <c r="D257" s="152">
        <f>+[3]data1cf!C257</f>
        <v>36424.399297155556</v>
      </c>
      <c r="E257" s="152">
        <f>+[3]data1cf!D257</f>
        <v>40765.464056833909</v>
      </c>
      <c r="F257" s="152">
        <f>+[3]data1cf!E257</f>
        <v>22731.719425059469</v>
      </c>
      <c r="G257" s="152">
        <f>+[3]data1cf!F257</f>
        <v>22880.351701624473</v>
      </c>
      <c r="H257" s="152">
        <f>+[3]data1cf!G257</f>
        <v>22446.142127491847</v>
      </c>
      <c r="I257" s="152">
        <f>+[3]data1cf!H257</f>
        <v>22291.798667188719</v>
      </c>
      <c r="J257" s="152">
        <f>+[3]data1cf!I257</f>
        <v>23257.588862981633</v>
      </c>
      <c r="K257" s="152">
        <f>+[3]data1cf!J257</f>
        <v>23903.072931580704</v>
      </c>
      <c r="L257" s="152">
        <f>+[3]data1cf!K257</f>
        <v>24613.374289608255</v>
      </c>
      <c r="M257" s="152">
        <f>+[3]data1cf!L257</f>
        <v>25411.856425300728</v>
      </c>
      <c r="N257" s="152">
        <f>+[3]data1cf!M257</f>
        <v>26244.336636723201</v>
      </c>
      <c r="O257" s="152">
        <f>+[3]data1cf!N257</f>
        <v>26839.52602339819</v>
      </c>
      <c r="P257" s="152">
        <f>+[3]data1cf!O257</f>
        <v>34432.160945259158</v>
      </c>
      <c r="Q257" s="152">
        <f>+[3]data1cf!P257</f>
        <v>41689.736013695692</v>
      </c>
      <c r="R257" s="152">
        <f>+[3]data1cf!Q257</f>
        <v>32963.798194519339</v>
      </c>
      <c r="S257" s="152">
        <f>+[3]data1cf!R257</f>
        <v>23854.008700824517</v>
      </c>
      <c r="T257" s="152">
        <f>+[3]data1cf!S257</f>
        <v>23697.680361895385</v>
      </c>
      <c r="U257" s="152">
        <f>+[3]data1cf!T257</f>
        <v>23516.41750473986</v>
      </c>
      <c r="V257" s="152">
        <f>+[3]data1cf!U257</f>
        <v>42575.675155020523</v>
      </c>
      <c r="W257" s="152">
        <f>+[3]data1cf!V257</f>
        <v>0</v>
      </c>
      <c r="X257" s="152">
        <f>+[3]data1cf!W257</f>
        <v>0</v>
      </c>
      <c r="Y257" s="152">
        <f>+[3]data1cf!X257</f>
        <v>0</v>
      </c>
      <c r="Z257" s="152">
        <f>+[3]data1cf!Y257</f>
        <v>0</v>
      </c>
      <c r="AA257" s="152">
        <f>+[3]data1cf!Z257</f>
        <v>0</v>
      </c>
      <c r="AB257" s="152">
        <f>+[3]data1cf!AA257</f>
        <v>0</v>
      </c>
      <c r="AC257" s="152">
        <f>+[3]data1cf!AB257</f>
        <v>0</v>
      </c>
      <c r="AD257" s="152">
        <f>+[3]data1cf!AC257</f>
        <v>0</v>
      </c>
      <c r="AE257" s="152">
        <f>+[3]data1cf!AD257</f>
        <v>0</v>
      </c>
      <c r="AF257" s="152">
        <f>+[3]data1cf!AE257</f>
        <v>0</v>
      </c>
      <c r="AG257" s="152"/>
      <c r="AH257" s="153">
        <f t="shared" si="24"/>
        <v>66646.650575983527</v>
      </c>
      <c r="AI257" s="153">
        <f t="shared" si="26"/>
        <v>144402.12736227401</v>
      </c>
      <c r="AJ257" s="154">
        <f t="shared" si="27"/>
        <v>144004.56558345255</v>
      </c>
      <c r="AK257" s="155">
        <f t="shared" si="25"/>
        <v>0.15536103844642643</v>
      </c>
      <c r="AL257" s="156">
        <f t="shared" si="31"/>
        <v>0.97251816150350923</v>
      </c>
    </row>
    <row r="258" spans="1:38" x14ac:dyDescent="0.25">
      <c r="A258" s="148"/>
      <c r="B258" s="152">
        <f>+[3]data1cf!A258</f>
        <v>-166734.18676765967</v>
      </c>
      <c r="C258" s="152">
        <f>+[3]data1cf!B258</f>
        <v>7496.9871901323859</v>
      </c>
      <c r="D258" s="152">
        <f>+[3]data1cf!C258</f>
        <v>43949.529976951366</v>
      </c>
      <c r="E258" s="152">
        <f>+[3]data1cf!D258</f>
        <v>41723.62569412931</v>
      </c>
      <c r="F258" s="152">
        <f>+[3]data1cf!E258</f>
        <v>24922.46286349967</v>
      </c>
      <c r="G258" s="152">
        <f>+[3]data1cf!F258</f>
        <v>24916.404861962728</v>
      </c>
      <c r="H258" s="152">
        <f>+[3]data1cf!G258</f>
        <v>24288.810501990512</v>
      </c>
      <c r="I258" s="152">
        <f>+[3]data1cf!H258</f>
        <v>23972.077732694008</v>
      </c>
      <c r="J258" s="152">
        <f>+[3]data1cf!I258</f>
        <v>24874.245907119039</v>
      </c>
      <c r="K258" s="152">
        <f>+[3]data1cf!J258</f>
        <v>25435.406091910001</v>
      </c>
      <c r="L258" s="152">
        <f>+[3]data1cf!K258</f>
        <v>26065.672552739648</v>
      </c>
      <c r="M258" s="152">
        <f>+[3]data1cf!L258</f>
        <v>26793.481163545795</v>
      </c>
      <c r="N258" s="152">
        <f>+[3]data1cf!M258</f>
        <v>27557.920554334734</v>
      </c>
      <c r="O258" s="152">
        <f>+[3]data1cf!N258</f>
        <v>28070.314025532578</v>
      </c>
      <c r="P258" s="152">
        <f>+[3]data1cf!O258</f>
        <v>36200.745608886675</v>
      </c>
      <c r="Q258" s="152">
        <f>+[3]data1cf!P258</f>
        <v>44020.848798520172</v>
      </c>
      <c r="R258" s="152">
        <f>+[3]data1cf!Q258</f>
        <v>34487.304469440161</v>
      </c>
      <c r="S258" s="152">
        <f>+[3]data1cf!R258</f>
        <v>24550.836658000015</v>
      </c>
      <c r="T258" s="152">
        <f>+[3]data1cf!S258</f>
        <v>24357.892551005702</v>
      </c>
      <c r="U258" s="152">
        <f>+[3]data1cf!T258</f>
        <v>24139.974481884514</v>
      </c>
      <c r="V258" s="152">
        <f>+[3]data1cf!U258</f>
        <v>44864.948110032914</v>
      </c>
      <c r="W258" s="152">
        <f>+[3]data1cf!V258</f>
        <v>0</v>
      </c>
      <c r="X258" s="152">
        <f>+[3]data1cf!W258</f>
        <v>0</v>
      </c>
      <c r="Y258" s="152">
        <f>+[3]data1cf!X258</f>
        <v>0</v>
      </c>
      <c r="Z258" s="152">
        <f>+[3]data1cf!Y258</f>
        <v>0</v>
      </c>
      <c r="AA258" s="152">
        <f>+[3]data1cf!Z258</f>
        <v>0</v>
      </c>
      <c r="AB258" s="152">
        <f>+[3]data1cf!AA258</f>
        <v>0</v>
      </c>
      <c r="AC258" s="152">
        <f>+[3]data1cf!AB258</f>
        <v>0</v>
      </c>
      <c r="AD258" s="152">
        <f>+[3]data1cf!AC258</f>
        <v>0</v>
      </c>
      <c r="AE258" s="152">
        <f>+[3]data1cf!AD258</f>
        <v>0</v>
      </c>
      <c r="AF258" s="152">
        <f>+[3]data1cf!AE258</f>
        <v>0</v>
      </c>
      <c r="AG258" s="152"/>
      <c r="AH258" s="153">
        <f t="shared" ref="AH258:AH321" si="32">XNPV(0.1,B258:AF258,$B$1:$AF$1)</f>
        <v>72296.770335381472</v>
      </c>
      <c r="AI258" s="153">
        <f t="shared" si="26"/>
        <v>154819.47383554422</v>
      </c>
      <c r="AJ258" s="154">
        <f t="shared" si="27"/>
        <v>154398.93371786346</v>
      </c>
      <c r="AK258" s="155">
        <f t="shared" ref="AK258:AK321" si="33">XIRR(B258:AF258,$B$1:$AF$1)</f>
        <v>0.15686747431755069</v>
      </c>
      <c r="AL258" s="156">
        <f t="shared" si="31"/>
        <v>0.97879508028702911</v>
      </c>
    </row>
    <row r="259" spans="1:38" x14ac:dyDescent="0.25">
      <c r="A259" s="148"/>
      <c r="B259" s="152">
        <f>+[3]data1cf!A259</f>
        <v>-199658.09893893733</v>
      </c>
      <c r="C259" s="152">
        <f>+[3]data1cf!B259</f>
        <v>7123.4518381173693</v>
      </c>
      <c r="D259" s="152">
        <f>+[3]data1cf!C259</f>
        <v>51618.069410511467</v>
      </c>
      <c r="E259" s="152">
        <f>+[3]data1cf!D259</f>
        <v>50484.873974474598</v>
      </c>
      <c r="F259" s="152">
        <f>+[3]data1cf!E259</f>
        <v>30230.541106911813</v>
      </c>
      <c r="G259" s="152">
        <f>+[3]data1cf!F259</f>
        <v>29849.67513596567</v>
      </c>
      <c r="H259" s="152">
        <f>+[3]data1cf!G259</f>
        <v>28753.517658874218</v>
      </c>
      <c r="I259" s="152">
        <f>+[3]data1cf!H259</f>
        <v>28043.322495531909</v>
      </c>
      <c r="J259" s="152">
        <f>+[3]data1cf!I259</f>
        <v>28791.337216156717</v>
      </c>
      <c r="K259" s="152">
        <f>+[3]data1cf!J259</f>
        <v>29148.184214297093</v>
      </c>
      <c r="L259" s="152">
        <f>+[3]data1cf!K259</f>
        <v>29584.529520747761</v>
      </c>
      <c r="M259" s="152">
        <f>+[3]data1cf!L259</f>
        <v>30141.099184422434</v>
      </c>
      <c r="N259" s="152">
        <f>+[3]data1cf!M259</f>
        <v>30740.678558592597</v>
      </c>
      <c r="O259" s="152">
        <f>+[3]data1cf!N259</f>
        <v>31052.461045465956</v>
      </c>
      <c r="P259" s="152">
        <f>+[3]data1cf!O259</f>
        <v>40485.951082932937</v>
      </c>
      <c r="Q259" s="152">
        <f>+[3]data1cf!P259</f>
        <v>49669.036002439621</v>
      </c>
      <c r="R259" s="152">
        <f>+[3]data1cf!Q259</f>
        <v>38178.695423630576</v>
      </c>
      <c r="S259" s="152">
        <f>+[3]data1cf!R259</f>
        <v>26239.221182624577</v>
      </c>
      <c r="T259" s="152">
        <f>+[3]data1cf!S259</f>
        <v>25957.558625800739</v>
      </c>
      <c r="U259" s="152">
        <f>+[3]data1cf!T259</f>
        <v>25650.826535955355</v>
      </c>
      <c r="V259" s="152">
        <f>+[3]data1cf!U259</f>
        <v>50411.759184534807</v>
      </c>
      <c r="W259" s="152">
        <f>+[3]data1cf!V259</f>
        <v>0</v>
      </c>
      <c r="X259" s="152">
        <f>+[3]data1cf!W259</f>
        <v>0</v>
      </c>
      <c r="Y259" s="152">
        <f>+[3]data1cf!X259</f>
        <v>0</v>
      </c>
      <c r="Z259" s="152">
        <f>+[3]data1cf!Y259</f>
        <v>0</v>
      </c>
      <c r="AA259" s="152">
        <f>+[3]data1cf!Z259</f>
        <v>0</v>
      </c>
      <c r="AB259" s="152">
        <f>+[3]data1cf!AA259</f>
        <v>0</v>
      </c>
      <c r="AC259" s="152">
        <f>+[3]data1cf!AB259</f>
        <v>0</v>
      </c>
      <c r="AD259" s="152">
        <f>+[3]data1cf!AC259</f>
        <v>0</v>
      </c>
      <c r="AE259" s="152">
        <f>+[3]data1cf!AD259</f>
        <v>0</v>
      </c>
      <c r="AF259" s="152">
        <f>+[3]data1cf!AE259</f>
        <v>0</v>
      </c>
      <c r="AG259" s="152"/>
      <c r="AH259" s="153">
        <f t="shared" si="32"/>
        <v>76020.202578859025</v>
      </c>
      <c r="AI259" s="153">
        <f t="shared" ref="AI259:AI322" si="34">SUMPRODUCT(B259:AA259,$B$1010:$AA$1010)</f>
        <v>169690.49800217248</v>
      </c>
      <c r="AJ259" s="154">
        <f t="shared" ref="AJ259:AJ322" si="35">SUMPRODUCT(B259:AF259,$B$1012:$AF$1012)</f>
        <v>169215.62622203326</v>
      </c>
      <c r="AK259" s="155">
        <f t="shared" si="33"/>
        <v>0.15116443037986757</v>
      </c>
      <c r="AL259" s="156">
        <f t="shared" ref="AL259:AL274" si="36">1-EXP(-(1/0.25)*(AI259/ABS($AI$1010)))</f>
        <v>0.98535517329390887</v>
      </c>
    </row>
    <row r="260" spans="1:38" x14ac:dyDescent="0.25">
      <c r="A260" s="148"/>
      <c r="B260" s="152">
        <f>+[3]data1cf!A260</f>
        <v>-176555.22300967638</v>
      </c>
      <c r="C260" s="152">
        <f>+[3]data1cf!B260</f>
        <v>5781.6485530522768</v>
      </c>
      <c r="D260" s="152">
        <f>+[3]data1cf!C260</f>
        <v>47614.66418893385</v>
      </c>
      <c r="E260" s="152">
        <f>+[3]data1cf!D260</f>
        <v>46759.854172359628</v>
      </c>
      <c r="F260" s="152">
        <f>+[3]data1cf!E260</f>
        <v>26505.83571824462</v>
      </c>
      <c r="G260" s="152">
        <f>+[3]data1cf!F260</f>
        <v>26387.97439782483</v>
      </c>
      <c r="H260" s="152">
        <f>+[3]data1cf!G260</f>
        <v>25620.610033274534</v>
      </c>
      <c r="I260" s="152">
        <f>+[3]data1cf!H260</f>
        <v>25186.50942470997</v>
      </c>
      <c r="J260" s="152">
        <f>+[3]data1cf!I260</f>
        <v>26042.694404649403</v>
      </c>
      <c r="K260" s="152">
        <f>+[3]data1cf!J260</f>
        <v>26542.909000702748</v>
      </c>
      <c r="L260" s="152">
        <f>+[3]data1cf!K260</f>
        <v>27115.329763386413</v>
      </c>
      <c r="M260" s="152">
        <f>+[3]data1cf!L260</f>
        <v>27792.058663583455</v>
      </c>
      <c r="N260" s="152">
        <f>+[3]data1cf!M260</f>
        <v>28507.321146426439</v>
      </c>
      <c r="O260" s="152">
        <f>+[3]data1cf!N260</f>
        <v>28959.873377089083</v>
      </c>
      <c r="P260" s="152">
        <f>+[3]data1cf!O260</f>
        <v>37479.000697351315</v>
      </c>
      <c r="Q260" s="152">
        <f>+[3]data1cf!P260</f>
        <v>45705.674433542357</v>
      </c>
      <c r="R260" s="152">
        <f>+[3]data1cf!Q260</f>
        <v>35588.427694285376</v>
      </c>
      <c r="S260" s="152">
        <f>+[3]data1cf!R260</f>
        <v>25054.473210076008</v>
      </c>
      <c r="T260" s="152">
        <f>+[3]data1cf!S260</f>
        <v>24835.064838854043</v>
      </c>
      <c r="U260" s="152">
        <f>+[3]data1cf!T260</f>
        <v>24590.653997191206</v>
      </c>
      <c r="V260" s="152">
        <f>+[3]data1cf!U260</f>
        <v>46519.533759117301</v>
      </c>
      <c r="W260" s="152">
        <f>+[3]data1cf!V260</f>
        <v>0</v>
      </c>
      <c r="X260" s="152">
        <f>+[3]data1cf!W260</f>
        <v>0</v>
      </c>
      <c r="Y260" s="152">
        <f>+[3]data1cf!X260</f>
        <v>0</v>
      </c>
      <c r="Z260" s="152">
        <f>+[3]data1cf!Y260</f>
        <v>0</v>
      </c>
      <c r="AA260" s="152">
        <f>+[3]data1cf!Z260</f>
        <v>0</v>
      </c>
      <c r="AB260" s="152">
        <f>+[3]data1cf!AA260</f>
        <v>0</v>
      </c>
      <c r="AC260" s="152">
        <f>+[3]data1cf!AB260</f>
        <v>0</v>
      </c>
      <c r="AD260" s="152">
        <f>+[3]data1cf!AC260</f>
        <v>0</v>
      </c>
      <c r="AE260" s="152">
        <f>+[3]data1cf!AD260</f>
        <v>0</v>
      </c>
      <c r="AF260" s="152">
        <f>+[3]data1cf!AE260</f>
        <v>0</v>
      </c>
      <c r="AG260" s="152"/>
      <c r="AH260" s="153">
        <f t="shared" si="32"/>
        <v>74907.406018713213</v>
      </c>
      <c r="AI260" s="153">
        <f t="shared" si="34"/>
        <v>161035.38759064808</v>
      </c>
      <c r="AJ260" s="154">
        <f t="shared" si="35"/>
        <v>160597.56649834206</v>
      </c>
      <c r="AK260" s="155">
        <f t="shared" si="33"/>
        <v>0.1561907589435578</v>
      </c>
      <c r="AL260" s="156">
        <f t="shared" si="36"/>
        <v>0.98183463972011875</v>
      </c>
    </row>
    <row r="261" spans="1:38" x14ac:dyDescent="0.25">
      <c r="A261" s="148"/>
      <c r="B261" s="152">
        <f>+[3]data1cf!A261</f>
        <v>-167909.44676870236</v>
      </c>
      <c r="C261" s="152">
        <f>+[3]data1cf!B261</f>
        <v>8599.6243915164378</v>
      </c>
      <c r="D261" s="152">
        <f>+[3]data1cf!C261</f>
        <v>43376.513540484128</v>
      </c>
      <c r="E261" s="152">
        <f>+[3]data1cf!D261</f>
        <v>43681.954387672347</v>
      </c>
      <c r="F261" s="152">
        <f>+[3]data1cf!E261</f>
        <v>25111.941319444792</v>
      </c>
      <c r="G261" s="152">
        <f>+[3]data1cf!F261</f>
        <v>25092.504081193139</v>
      </c>
      <c r="H261" s="152">
        <f>+[3]data1cf!G261</f>
        <v>24448.183777880426</v>
      </c>
      <c r="I261" s="152">
        <f>+[3]data1cf!H261</f>
        <v>24117.405878976584</v>
      </c>
      <c r="J261" s="152">
        <f>+[3]data1cf!I261</f>
        <v>25014.071354106898</v>
      </c>
      <c r="K261" s="152">
        <f>+[3]data1cf!J261</f>
        <v>25567.938325542913</v>
      </c>
      <c r="L261" s="152">
        <f>+[3]data1cf!K261</f>
        <v>26191.282529536322</v>
      </c>
      <c r="M261" s="152">
        <f>+[3]data1cf!L261</f>
        <v>26912.978553109882</v>
      </c>
      <c r="N261" s="152">
        <f>+[3]data1cf!M261</f>
        <v>27671.533060526177</v>
      </c>
      <c r="O261" s="152">
        <f>+[3]data1cf!N261</f>
        <v>28176.765473086067</v>
      </c>
      <c r="P261" s="152">
        <f>+[3]data1cf!O261</f>
        <v>36353.71134891465</v>
      </c>
      <c r="Q261" s="152">
        <f>+[3]data1cf!P261</f>
        <v>44222.467866893217</v>
      </c>
      <c r="R261" s="152">
        <f>+[3]data1cf!Q261</f>
        <v>34619.073261499288</v>
      </c>
      <c r="S261" s="152">
        <f>+[3]data1cf!R261</f>
        <v>24611.105643892392</v>
      </c>
      <c r="T261" s="152">
        <f>+[3]data1cf!S261</f>
        <v>24414.994621468984</v>
      </c>
      <c r="U261" s="152">
        <f>+[3]data1cf!T261</f>
        <v>24193.906225396742</v>
      </c>
      <c r="V261" s="152">
        <f>+[3]data1cf!U261</f>
        <v>45062.948431358091</v>
      </c>
      <c r="W261" s="152">
        <f>+[3]data1cf!V261</f>
        <v>0</v>
      </c>
      <c r="X261" s="152">
        <f>+[3]data1cf!W261</f>
        <v>0</v>
      </c>
      <c r="Y261" s="152">
        <f>+[3]data1cf!X261</f>
        <v>0</v>
      </c>
      <c r="Z261" s="152">
        <f>+[3]data1cf!Y261</f>
        <v>0</v>
      </c>
      <c r="AA261" s="152">
        <f>+[3]data1cf!Z261</f>
        <v>0</v>
      </c>
      <c r="AB261" s="152">
        <f>+[3]data1cf!AA261</f>
        <v>0</v>
      </c>
      <c r="AC261" s="152">
        <f>+[3]data1cf!AB261</f>
        <v>0</v>
      </c>
      <c r="AD261" s="152">
        <f>+[3]data1cf!AC261</f>
        <v>0</v>
      </c>
      <c r="AE261" s="152">
        <f>+[3]data1cf!AD261</f>
        <v>0</v>
      </c>
      <c r="AF261" s="152">
        <f>+[3]data1cf!AE261</f>
        <v>0</v>
      </c>
      <c r="AG261" s="152"/>
      <c r="AH261" s="153">
        <f t="shared" si="32"/>
        <v>73980.617187359108</v>
      </c>
      <c r="AI261" s="153">
        <f t="shared" si="34"/>
        <v>157049.44950050165</v>
      </c>
      <c r="AJ261" s="154">
        <f t="shared" si="35"/>
        <v>156626.40765929624</v>
      </c>
      <c r="AK261" s="155">
        <f t="shared" si="33"/>
        <v>0.1581144154071808</v>
      </c>
      <c r="AL261" s="156">
        <f t="shared" si="36"/>
        <v>0.97993999200712878</v>
      </c>
    </row>
    <row r="262" spans="1:38" x14ac:dyDescent="0.25">
      <c r="A262" s="148"/>
      <c r="B262" s="152">
        <f>+[3]data1cf!A262</f>
        <v>-180065.16268009096</v>
      </c>
      <c r="C262" s="152">
        <f>+[3]data1cf!B262</f>
        <v>6394.1370425884015</v>
      </c>
      <c r="D262" s="152">
        <f>+[3]data1cf!C262</f>
        <v>42075.19285041932</v>
      </c>
      <c r="E262" s="152">
        <f>+[3]data1cf!D262</f>
        <v>46788.65869011241</v>
      </c>
      <c r="F262" s="152">
        <f>+[3]data1cf!E262</f>
        <v>27071.717266685671</v>
      </c>
      <c r="G262" s="152">
        <f>+[3]data1cf!F262</f>
        <v>26913.898563504772</v>
      </c>
      <c r="H262" s="152">
        <f>+[3]data1cf!G262</f>
        <v>26096.581803737376</v>
      </c>
      <c r="I262" s="152">
        <f>+[3]data1cf!H262</f>
        <v>25620.535108739161</v>
      </c>
      <c r="J262" s="152">
        <f>+[3]data1cf!I262</f>
        <v>26460.2861570116</v>
      </c>
      <c r="K262" s="152">
        <f>+[3]data1cf!J262</f>
        <v>26938.719412036116</v>
      </c>
      <c r="L262" s="152">
        <f>+[3]data1cf!K262</f>
        <v>27490.466703439961</v>
      </c>
      <c r="M262" s="152">
        <f>+[3]data1cf!L262</f>
        <v>28148.940228318177</v>
      </c>
      <c r="N262" s="152">
        <f>+[3]data1cf!M262</f>
        <v>28846.6273783941</v>
      </c>
      <c r="O262" s="152">
        <f>+[3]data1cf!N262</f>
        <v>29277.792950978794</v>
      </c>
      <c r="P262" s="152">
        <f>+[3]data1cf!O262</f>
        <v>37935.83622196901</v>
      </c>
      <c r="Q262" s="152">
        <f>+[3]data1cf!P262</f>
        <v>46307.814186249481</v>
      </c>
      <c r="R262" s="152">
        <f>+[3]data1cf!Q262</f>
        <v>35981.958070679197</v>
      </c>
      <c r="S262" s="152">
        <f>+[3]data1cf!R262</f>
        <v>25234.467853211594</v>
      </c>
      <c r="T262" s="152">
        <f>+[3]data1cf!S262</f>
        <v>25005.601419869454</v>
      </c>
      <c r="U262" s="152">
        <f>+[3]data1cf!T262</f>
        <v>24751.7223275016</v>
      </c>
      <c r="V262" s="152">
        <f>+[3]data1cf!U262</f>
        <v>47110.866044703609</v>
      </c>
      <c r="W262" s="152">
        <f>+[3]data1cf!V262</f>
        <v>0</v>
      </c>
      <c r="X262" s="152">
        <f>+[3]data1cf!W262</f>
        <v>0</v>
      </c>
      <c r="Y262" s="152">
        <f>+[3]data1cf!X262</f>
        <v>0</v>
      </c>
      <c r="Z262" s="152">
        <f>+[3]data1cf!Y262</f>
        <v>0</v>
      </c>
      <c r="AA262" s="152">
        <f>+[3]data1cf!Z262</f>
        <v>0</v>
      </c>
      <c r="AB262" s="152">
        <f>+[3]data1cf!AA262</f>
        <v>0</v>
      </c>
      <c r="AC262" s="152">
        <f>+[3]data1cf!AB262</f>
        <v>0</v>
      </c>
      <c r="AD262" s="152">
        <f>+[3]data1cf!AC262</f>
        <v>0</v>
      </c>
      <c r="AE262" s="152">
        <f>+[3]data1cf!AD262</f>
        <v>0</v>
      </c>
      <c r="AF262" s="152">
        <f>+[3]data1cf!AE262</f>
        <v>0</v>
      </c>
      <c r="AG262" s="152"/>
      <c r="AH262" s="153">
        <f t="shared" si="32"/>
        <v>69965.096448908705</v>
      </c>
      <c r="AI262" s="153">
        <f t="shared" si="34"/>
        <v>156748.12400048433</v>
      </c>
      <c r="AJ262" s="154">
        <f t="shared" si="35"/>
        <v>156306.48667839056</v>
      </c>
      <c r="AK262" s="155">
        <f t="shared" si="33"/>
        <v>0.15085925459861757</v>
      </c>
      <c r="AL262" s="156">
        <f t="shared" si="36"/>
        <v>0.97978897394319042</v>
      </c>
    </row>
    <row r="263" spans="1:38" x14ac:dyDescent="0.25">
      <c r="A263" s="148"/>
      <c r="B263" s="152">
        <f>+[3]data1cf!A263</f>
        <v>-192343.12483813506</v>
      </c>
      <c r="C263" s="152">
        <f>+[3]data1cf!B263</f>
        <v>7463.3839436649869</v>
      </c>
      <c r="D263" s="152">
        <f>+[3]data1cf!C263</f>
        <v>49027.138568039547</v>
      </c>
      <c r="E263" s="152">
        <f>+[3]data1cf!D263</f>
        <v>49647.545151922313</v>
      </c>
      <c r="F263" s="152">
        <f>+[3]data1cf!E263</f>
        <v>29051.202069874184</v>
      </c>
      <c r="G263" s="152">
        <f>+[3]data1cf!F263</f>
        <v>28753.610242496863</v>
      </c>
      <c r="H263" s="152">
        <f>+[3]data1cf!G263</f>
        <v>27761.557254825908</v>
      </c>
      <c r="I263" s="152">
        <f>+[3]data1cf!H263</f>
        <v>27138.780840723077</v>
      </c>
      <c r="J263" s="152">
        <f>+[3]data1cf!I263</f>
        <v>27921.045091483822</v>
      </c>
      <c r="K263" s="152">
        <f>+[3]data1cf!J263</f>
        <v>28323.286016719554</v>
      </c>
      <c r="L263" s="152">
        <f>+[3]data1cf!K263</f>
        <v>28802.71636769663</v>
      </c>
      <c r="M263" s="152">
        <f>+[3]data1cf!L263</f>
        <v>29397.331584912958</v>
      </c>
      <c r="N263" s="152">
        <f>+[3]data1cf!M263</f>
        <v>30033.539253605151</v>
      </c>
      <c r="O263" s="152">
        <f>+[3]data1cf!N263</f>
        <v>30389.893119087159</v>
      </c>
      <c r="P263" s="152">
        <f>+[3]data1cf!O263</f>
        <v>39533.872031810788</v>
      </c>
      <c r="Q263" s="152">
        <f>+[3]data1cf!P263</f>
        <v>48414.132183652298</v>
      </c>
      <c r="R263" s="152">
        <f>+[3]data1cf!Q263</f>
        <v>37358.548987649134</v>
      </c>
      <c r="S263" s="152">
        <f>+[3]data1cf!R263</f>
        <v>25864.099022002323</v>
      </c>
      <c r="T263" s="152">
        <f>+[3]data1cf!S263</f>
        <v>25602.147766781796</v>
      </c>
      <c r="U263" s="152">
        <f>+[3]data1cf!T263</f>
        <v>25315.148212304695</v>
      </c>
      <c r="V263" s="152">
        <f>+[3]data1cf!U263</f>
        <v>49179.378927263519</v>
      </c>
      <c r="W263" s="152">
        <f>+[3]data1cf!V263</f>
        <v>0</v>
      </c>
      <c r="X263" s="152">
        <f>+[3]data1cf!W263</f>
        <v>0</v>
      </c>
      <c r="Y263" s="152">
        <f>+[3]data1cf!X263</f>
        <v>0</v>
      </c>
      <c r="Z263" s="152">
        <f>+[3]data1cf!Y263</f>
        <v>0</v>
      </c>
      <c r="AA263" s="152">
        <f>+[3]data1cf!Z263</f>
        <v>0</v>
      </c>
      <c r="AB263" s="152">
        <f>+[3]data1cf!AA263</f>
        <v>0</v>
      </c>
      <c r="AC263" s="152">
        <f>+[3]data1cf!AB263</f>
        <v>0</v>
      </c>
      <c r="AD263" s="152">
        <f>+[3]data1cf!AC263</f>
        <v>0</v>
      </c>
      <c r="AE263" s="152">
        <f>+[3]data1cf!AD263</f>
        <v>0</v>
      </c>
      <c r="AF263" s="152">
        <f>+[3]data1cf!AE263</f>
        <v>0</v>
      </c>
      <c r="AG263" s="152"/>
      <c r="AH263" s="153">
        <f t="shared" si="32"/>
        <v>75526.692959737557</v>
      </c>
      <c r="AI263" s="153">
        <f t="shared" si="34"/>
        <v>166776.70153779245</v>
      </c>
      <c r="AJ263" s="154">
        <f t="shared" si="35"/>
        <v>166313.67858169554</v>
      </c>
      <c r="AK263" s="155">
        <f t="shared" si="33"/>
        <v>0.15253713726997375</v>
      </c>
      <c r="AL263" s="156">
        <f t="shared" si="36"/>
        <v>0.98425358419683739</v>
      </c>
    </row>
    <row r="264" spans="1:38" x14ac:dyDescent="0.25">
      <c r="A264" s="148"/>
      <c r="B264" s="152">
        <f>+[3]data1cf!A264</f>
        <v>-199157.67996407149</v>
      </c>
      <c r="C264" s="152">
        <f>+[3]data1cf!B264</f>
        <v>9722.2787147781492</v>
      </c>
      <c r="D264" s="152">
        <f>+[3]data1cf!C264</f>
        <v>48291.804574655107</v>
      </c>
      <c r="E264" s="152">
        <f>+[3]data1cf!D264</f>
        <v>48575.933349938685</v>
      </c>
      <c r="F264" s="152">
        <f>+[3]data1cf!E264</f>
        <v>30149.862265975331</v>
      </c>
      <c r="G264" s="152">
        <f>+[3]data1cf!F264</f>
        <v>29774.69309736674</v>
      </c>
      <c r="H264" s="152">
        <f>+[3]data1cf!G264</f>
        <v>28685.657431119311</v>
      </c>
      <c r="I264" s="152">
        <f>+[3]data1cf!H264</f>
        <v>27981.442603493153</v>
      </c>
      <c r="J264" s="152">
        <f>+[3]data1cf!I264</f>
        <v>28731.800341950584</v>
      </c>
      <c r="K264" s="152">
        <f>+[3]data1cf!J264</f>
        <v>29091.752748551138</v>
      </c>
      <c r="L264" s="152">
        <f>+[3]data1cf!K264</f>
        <v>29531.045512302298</v>
      </c>
      <c r="M264" s="152">
        <f>+[3]data1cf!L264</f>
        <v>30090.217880598619</v>
      </c>
      <c r="N264" s="152">
        <f>+[3]data1cf!M264</f>
        <v>30692.303004392146</v>
      </c>
      <c r="O264" s="152">
        <f>+[3]data1cf!N264</f>
        <v>31007.134629004417</v>
      </c>
      <c r="P264" s="152">
        <f>+[3]data1cf!O264</f>
        <v>40420.819147236733</v>
      </c>
      <c r="Q264" s="152">
        <f>+[3]data1cf!P264</f>
        <v>49583.187758290092</v>
      </c>
      <c r="R264" s="152">
        <f>+[3]data1cf!Q264</f>
        <v>38122.58902693275</v>
      </c>
      <c r="S264" s="152">
        <f>+[3]data1cf!R264</f>
        <v>26213.558993738923</v>
      </c>
      <c r="T264" s="152">
        <f>+[3]data1cf!S264</f>
        <v>25933.244891360162</v>
      </c>
      <c r="U264" s="152">
        <f>+[3]data1cf!T264</f>
        <v>25627.862708566274</v>
      </c>
      <c r="V264" s="152">
        <f>+[3]data1cf!U264</f>
        <v>50327.451782145305</v>
      </c>
      <c r="W264" s="152">
        <f>+[3]data1cf!V264</f>
        <v>0</v>
      </c>
      <c r="X264" s="152">
        <f>+[3]data1cf!W264</f>
        <v>0</v>
      </c>
      <c r="Y264" s="152">
        <f>+[3]data1cf!X264</f>
        <v>0</v>
      </c>
      <c r="Z264" s="152">
        <f>+[3]data1cf!Y264</f>
        <v>0</v>
      </c>
      <c r="AA264" s="152">
        <f>+[3]data1cf!Z264</f>
        <v>0</v>
      </c>
      <c r="AB264" s="152">
        <f>+[3]data1cf!AA264</f>
        <v>0</v>
      </c>
      <c r="AC264" s="152">
        <f>+[3]data1cf!AB264</f>
        <v>0</v>
      </c>
      <c r="AD264" s="152">
        <f>+[3]data1cf!AC264</f>
        <v>0</v>
      </c>
      <c r="AE264" s="152">
        <f>+[3]data1cf!AD264</f>
        <v>0</v>
      </c>
      <c r="AF264" s="152">
        <f>+[3]data1cf!AE264</f>
        <v>0</v>
      </c>
      <c r="AG264" s="152"/>
      <c r="AH264" s="153">
        <f t="shared" si="32"/>
        <v>74335.239887125746</v>
      </c>
      <c r="AI264" s="153">
        <f t="shared" si="34"/>
        <v>167526.12722123205</v>
      </c>
      <c r="AJ264" s="154">
        <f t="shared" si="35"/>
        <v>167053.26153201942</v>
      </c>
      <c r="AK264" s="155">
        <f t="shared" si="33"/>
        <v>0.1500596106052399</v>
      </c>
      <c r="AL264" s="156">
        <f t="shared" si="36"/>
        <v>0.98454458774630482</v>
      </c>
    </row>
    <row r="265" spans="1:38" x14ac:dyDescent="0.25">
      <c r="A265" s="148"/>
      <c r="B265" s="152">
        <f>+[3]data1cf!A265</f>
        <v>-164390.56696332243</v>
      </c>
      <c r="C265" s="152">
        <f>+[3]data1cf!B265</f>
        <v>7592.6436425549182</v>
      </c>
      <c r="D265" s="152">
        <f>+[3]data1cf!C265</f>
        <v>40938.661552100122</v>
      </c>
      <c r="E265" s="152">
        <f>+[3]data1cf!D265</f>
        <v>42775.834818352552</v>
      </c>
      <c r="F265" s="152">
        <f>+[3]data1cf!E265</f>
        <v>24544.618419330334</v>
      </c>
      <c r="G265" s="152">
        <f>+[3]data1cf!F265</f>
        <v>24565.240338920958</v>
      </c>
      <c r="H265" s="152">
        <f>+[3]data1cf!G265</f>
        <v>23970.999664110423</v>
      </c>
      <c r="I265" s="152">
        <f>+[3]data1cf!H265</f>
        <v>23682.274692130297</v>
      </c>
      <c r="J265" s="152">
        <f>+[3]data1cf!I265</f>
        <v>24595.415957643316</v>
      </c>
      <c r="K265" s="152">
        <f>+[3]data1cf!J265</f>
        <v>25171.119749160971</v>
      </c>
      <c r="L265" s="152">
        <f>+[3]data1cf!K265</f>
        <v>25815.19008164238</v>
      </c>
      <c r="M265" s="152">
        <f>+[3]data1cf!L265</f>
        <v>26555.187978633025</v>
      </c>
      <c r="N265" s="152">
        <f>+[3]data1cf!M265</f>
        <v>27331.362584783979</v>
      </c>
      <c r="O265" s="152">
        <f>+[3]data1cf!N265</f>
        <v>27858.03612918163</v>
      </c>
      <c r="P265" s="152">
        <f>+[3]data1cf!O265</f>
        <v>35895.712222745227</v>
      </c>
      <c r="Q265" s="152">
        <f>+[3]data1cf!P265</f>
        <v>43618.794409574963</v>
      </c>
      <c r="R265" s="152">
        <f>+[3]data1cf!Q265</f>
        <v>34224.540527512887</v>
      </c>
      <c r="S265" s="152">
        <f>+[3]data1cf!R265</f>
        <v>24430.652538061258</v>
      </c>
      <c r="T265" s="152">
        <f>+[3]data1cf!S265</f>
        <v>24244.023668300833</v>
      </c>
      <c r="U265" s="152">
        <f>+[3]data1cf!T265</f>
        <v>24032.427639427726</v>
      </c>
      <c r="V265" s="152">
        <f>+[3]data1cf!U265</f>
        <v>44470.109968760516</v>
      </c>
      <c r="W265" s="152">
        <f>+[3]data1cf!V265</f>
        <v>0</v>
      </c>
      <c r="X265" s="152">
        <f>+[3]data1cf!W265</f>
        <v>0</v>
      </c>
      <c r="Y265" s="152">
        <f>+[3]data1cf!X265</f>
        <v>0</v>
      </c>
      <c r="Z265" s="152">
        <f>+[3]data1cf!Y265</f>
        <v>0</v>
      </c>
      <c r="AA265" s="152">
        <f>+[3]data1cf!Z265</f>
        <v>0</v>
      </c>
      <c r="AB265" s="152">
        <f>+[3]data1cf!AA265</f>
        <v>0</v>
      </c>
      <c r="AC265" s="152">
        <f>+[3]data1cf!AB265</f>
        <v>0</v>
      </c>
      <c r="AD265" s="152">
        <f>+[3]data1cf!AC265</f>
        <v>0</v>
      </c>
      <c r="AE265" s="152">
        <f>+[3]data1cf!AD265</f>
        <v>0</v>
      </c>
      <c r="AF265" s="152">
        <f>+[3]data1cf!AE265</f>
        <v>0</v>
      </c>
      <c r="AG265" s="152"/>
      <c r="AH265" s="153">
        <f t="shared" si="32"/>
        <v>71316.62599511804</v>
      </c>
      <c r="AI265" s="153">
        <f t="shared" si="34"/>
        <v>153035.21919533773</v>
      </c>
      <c r="AJ265" s="154">
        <f t="shared" si="35"/>
        <v>152618.5606596703</v>
      </c>
      <c r="AK265" s="155">
        <f t="shared" si="33"/>
        <v>0.15659556984901432</v>
      </c>
      <c r="AL265" s="156">
        <f t="shared" si="36"/>
        <v>0.97783212723591584</v>
      </c>
    </row>
    <row r="266" spans="1:38" x14ac:dyDescent="0.25">
      <c r="A266" s="148"/>
      <c r="B266" s="152">
        <f>+[3]data1cf!A266</f>
        <v>-171897.94723114866</v>
      </c>
      <c r="C266" s="152">
        <f>+[3]data1cf!B266</f>
        <v>9164.09596187227</v>
      </c>
      <c r="D266" s="152">
        <f>+[3]data1cf!C266</f>
        <v>43738.274704631796</v>
      </c>
      <c r="E266" s="152">
        <f>+[3]data1cf!D266</f>
        <v>45442.535659908841</v>
      </c>
      <c r="F266" s="152">
        <f>+[3]data1cf!E266</f>
        <v>25754.977676072478</v>
      </c>
      <c r="G266" s="152">
        <f>+[3]data1cf!F266</f>
        <v>25690.135087705195</v>
      </c>
      <c r="H266" s="152">
        <f>+[3]data1cf!G266</f>
        <v>24989.051657349941</v>
      </c>
      <c r="I266" s="152">
        <f>+[3]data1cf!H266</f>
        <v>24610.608555949912</v>
      </c>
      <c r="J266" s="152">
        <f>+[3]data1cf!I266</f>
        <v>25488.599424047978</v>
      </c>
      <c r="K266" s="152">
        <f>+[3]data1cf!J266</f>
        <v>26017.715289503307</v>
      </c>
      <c r="L266" s="152">
        <f>+[3]data1cf!K266</f>
        <v>26617.567309157086</v>
      </c>
      <c r="M266" s="152">
        <f>+[3]data1cf!L266</f>
        <v>27318.518938313828</v>
      </c>
      <c r="N266" s="152">
        <f>+[3]data1cf!M266</f>
        <v>28057.101813892936</v>
      </c>
      <c r="O266" s="152">
        <f>+[3]data1cf!N266</f>
        <v>28538.031616253029</v>
      </c>
      <c r="P266" s="152">
        <f>+[3]data1cf!O266</f>
        <v>36872.833861634179</v>
      </c>
      <c r="Q266" s="152">
        <f>+[3]data1cf!P266</f>
        <v>44906.706032686518</v>
      </c>
      <c r="R266" s="152">
        <f>+[3]data1cf!Q266</f>
        <v>35066.259320411977</v>
      </c>
      <c r="S266" s="152">
        <f>+[3]data1cf!R266</f>
        <v>24815.641557553492</v>
      </c>
      <c r="T266" s="152">
        <f>+[3]data1cf!S266</f>
        <v>24608.782918737161</v>
      </c>
      <c r="U266" s="152">
        <f>+[3]data1cf!T266</f>
        <v>24376.93532853006</v>
      </c>
      <c r="V266" s="152">
        <f>+[3]data1cf!U266</f>
        <v>45734.905591876217</v>
      </c>
      <c r="W266" s="152">
        <f>+[3]data1cf!V266</f>
        <v>0</v>
      </c>
      <c r="X266" s="152">
        <f>+[3]data1cf!W266</f>
        <v>0</v>
      </c>
      <c r="Y266" s="152">
        <f>+[3]data1cf!X266</f>
        <v>0</v>
      </c>
      <c r="Z266" s="152">
        <f>+[3]data1cf!Y266</f>
        <v>0</v>
      </c>
      <c r="AA266" s="152">
        <f>+[3]data1cf!Z266</f>
        <v>0</v>
      </c>
      <c r="AB266" s="152">
        <f>+[3]data1cf!AA266</f>
        <v>0</v>
      </c>
      <c r="AC266" s="152">
        <f>+[3]data1cf!AB266</f>
        <v>0</v>
      </c>
      <c r="AD266" s="152">
        <f>+[3]data1cf!AC266</f>
        <v>0</v>
      </c>
      <c r="AE266" s="152">
        <f>+[3]data1cf!AD266</f>
        <v>0</v>
      </c>
      <c r="AF266" s="152">
        <f>+[3]data1cf!AE266</f>
        <v>0</v>
      </c>
      <c r="AG266" s="152"/>
      <c r="AH266" s="153">
        <f t="shared" si="32"/>
        <v>75042.512177642595</v>
      </c>
      <c r="AI266" s="153">
        <f t="shared" si="34"/>
        <v>159514.96836086886</v>
      </c>
      <c r="AJ266" s="154">
        <f t="shared" si="35"/>
        <v>159085.14249216719</v>
      </c>
      <c r="AK266" s="155">
        <f t="shared" si="33"/>
        <v>0.15787548422813416</v>
      </c>
      <c r="AL266" s="156">
        <f t="shared" si="36"/>
        <v>0.98113401857399662</v>
      </c>
    </row>
    <row r="267" spans="1:38" x14ac:dyDescent="0.25">
      <c r="A267" s="148"/>
      <c r="B267" s="152">
        <f>+[3]data1cf!A267</f>
        <v>-183738.81773445112</v>
      </c>
      <c r="C267" s="152">
        <f>+[3]data1cf!B267</f>
        <v>7423.5825891433633</v>
      </c>
      <c r="D267" s="152">
        <f>+[3]data1cf!C267</f>
        <v>47804.992792946839</v>
      </c>
      <c r="E267" s="152">
        <f>+[3]data1cf!D267</f>
        <v>47732.026594218667</v>
      </c>
      <c r="F267" s="152">
        <f>+[3]data1cf!E267</f>
        <v>27663.99343260438</v>
      </c>
      <c r="G267" s="152">
        <f>+[3]data1cf!F267</f>
        <v>27464.353600024486</v>
      </c>
      <c r="H267" s="152">
        <f>+[3]data1cf!G267</f>
        <v>26594.754497425944</v>
      </c>
      <c r="I267" s="152">
        <f>+[3]data1cf!H267</f>
        <v>26074.805209531769</v>
      </c>
      <c r="J267" s="152">
        <f>+[3]data1cf!I267</f>
        <v>26897.355792326409</v>
      </c>
      <c r="K267" s="152">
        <f>+[3]data1cf!J267</f>
        <v>27352.991751364134</v>
      </c>
      <c r="L267" s="152">
        <f>+[3]data1cf!K267</f>
        <v>27883.101291299587</v>
      </c>
      <c r="M267" s="152">
        <f>+[3]data1cf!L267</f>
        <v>28522.46794879323</v>
      </c>
      <c r="N267" s="152">
        <f>+[3]data1cf!M267</f>
        <v>29201.759993507534</v>
      </c>
      <c r="O267" s="152">
        <f>+[3]data1cf!N267</f>
        <v>29610.541362395743</v>
      </c>
      <c r="P267" s="152">
        <f>+[3]data1cf!O267</f>
        <v>38413.980090984536</v>
      </c>
      <c r="Q267" s="152">
        <f>+[3]data1cf!P267</f>
        <v>46938.039760953645</v>
      </c>
      <c r="R267" s="152">
        <f>+[3]data1cf!Q267</f>
        <v>36393.844026574618</v>
      </c>
      <c r="S267" s="152">
        <f>+[3]data1cf!R267</f>
        <v>25422.858051506482</v>
      </c>
      <c r="T267" s="152">
        <f>+[3]data1cf!S267</f>
        <v>25184.092400236099</v>
      </c>
      <c r="U267" s="152">
        <f>+[3]data1cf!T267</f>
        <v>24920.30342612532</v>
      </c>
      <c r="V267" s="152">
        <f>+[3]data1cf!U267</f>
        <v>47729.780055693991</v>
      </c>
      <c r="W267" s="152">
        <f>+[3]data1cf!V267</f>
        <v>0</v>
      </c>
      <c r="X267" s="152">
        <f>+[3]data1cf!W267</f>
        <v>0</v>
      </c>
      <c r="Y267" s="152">
        <f>+[3]data1cf!X267</f>
        <v>0</v>
      </c>
      <c r="Z267" s="152">
        <f>+[3]data1cf!Y267</f>
        <v>0</v>
      </c>
      <c r="AA267" s="152">
        <f>+[3]data1cf!Z267</f>
        <v>0</v>
      </c>
      <c r="AB267" s="152">
        <f>+[3]data1cf!AA267</f>
        <v>0</v>
      </c>
      <c r="AC267" s="152">
        <f>+[3]data1cf!AB267</f>
        <v>0</v>
      </c>
      <c r="AD267" s="152">
        <f>+[3]data1cf!AC267</f>
        <v>0</v>
      </c>
      <c r="AE267" s="152">
        <f>+[3]data1cf!AD267</f>
        <v>0</v>
      </c>
      <c r="AF267" s="152">
        <f>+[3]data1cf!AE267</f>
        <v>0</v>
      </c>
      <c r="AG267" s="152"/>
      <c r="AH267" s="153">
        <f t="shared" si="32"/>
        <v>75355.774655728339</v>
      </c>
      <c r="AI267" s="153">
        <f t="shared" si="34"/>
        <v>163782.17771499461</v>
      </c>
      <c r="AJ267" s="154">
        <f t="shared" si="35"/>
        <v>163333.01795495971</v>
      </c>
      <c r="AK267" s="155">
        <f t="shared" si="33"/>
        <v>0.15465002655982973</v>
      </c>
      <c r="AL267" s="156">
        <f t="shared" si="36"/>
        <v>0.98303507913812782</v>
      </c>
    </row>
    <row r="268" spans="1:38" x14ac:dyDescent="0.25">
      <c r="A268" s="148"/>
      <c r="B268" s="152">
        <f>+[3]data1cf!A268</f>
        <v>-155924.48768717167</v>
      </c>
      <c r="C268" s="152">
        <f>+[3]data1cf!B268</f>
        <v>7965.4981259028864</v>
      </c>
      <c r="D268" s="152">
        <f>+[3]data1cf!C268</f>
        <v>41681.999648884492</v>
      </c>
      <c r="E268" s="152">
        <f>+[3]data1cf!D268</f>
        <v>41256.268682832393</v>
      </c>
      <c r="F268" s="152">
        <f>+[3]data1cf!E268</f>
        <v>23179.695229796875</v>
      </c>
      <c r="G268" s="152">
        <f>+[3]data1cf!F268</f>
        <v>23296.695549555901</v>
      </c>
      <c r="H268" s="152">
        <f>+[3]data1cf!G268</f>
        <v>22822.94154336401</v>
      </c>
      <c r="I268" s="152">
        <f>+[3]data1cf!H268</f>
        <v>22635.39178418518</v>
      </c>
      <c r="J268" s="152">
        <f>+[3]data1cf!I268</f>
        <v>23588.172183522016</v>
      </c>
      <c r="K268" s="152">
        <f>+[3]data1cf!J268</f>
        <v>24216.413219895498</v>
      </c>
      <c r="L268" s="152">
        <f>+[3]data1cf!K268</f>
        <v>24910.348582320548</v>
      </c>
      <c r="M268" s="152">
        <f>+[3]data1cf!L268</f>
        <v>25694.37898960476</v>
      </c>
      <c r="N268" s="152">
        <f>+[3]data1cf!M268</f>
        <v>26512.945823110131</v>
      </c>
      <c r="O268" s="152">
        <f>+[3]data1cf!N268</f>
        <v>27091.204625302285</v>
      </c>
      <c r="P268" s="152">
        <f>+[3]data1cf!O268</f>
        <v>34793.811298300316</v>
      </c>
      <c r="Q268" s="152">
        <f>+[3]data1cf!P268</f>
        <v>42166.415348843584</v>
      </c>
      <c r="R268" s="152">
        <f>+[3]data1cf!Q268</f>
        <v>33275.333510592638</v>
      </c>
      <c r="S268" s="152">
        <f>+[3]data1cf!R268</f>
        <v>23996.50008498285</v>
      </c>
      <c r="T268" s="152">
        <f>+[3]data1cf!S268</f>
        <v>23832.68434343172</v>
      </c>
      <c r="U268" s="152">
        <f>+[3]data1cf!T268</f>
        <v>23643.926017938771</v>
      </c>
      <c r="V268" s="152">
        <f>+[3]data1cf!U268</f>
        <v>43043.798841386975</v>
      </c>
      <c r="W268" s="152">
        <f>+[3]data1cf!V268</f>
        <v>0</v>
      </c>
      <c r="X268" s="152">
        <f>+[3]data1cf!W268</f>
        <v>0</v>
      </c>
      <c r="Y268" s="152">
        <f>+[3]data1cf!X268</f>
        <v>0</v>
      </c>
      <c r="Z268" s="152">
        <f>+[3]data1cf!Y268</f>
        <v>0</v>
      </c>
      <c r="AA268" s="152">
        <f>+[3]data1cf!Z268</f>
        <v>0</v>
      </c>
      <c r="AB268" s="152">
        <f>+[3]data1cf!AA268</f>
        <v>0</v>
      </c>
      <c r="AC268" s="152">
        <f>+[3]data1cf!AB268</f>
        <v>0</v>
      </c>
      <c r="AD268" s="152">
        <f>+[3]data1cf!AC268</f>
        <v>0</v>
      </c>
      <c r="AE268" s="152">
        <f>+[3]data1cf!AD268</f>
        <v>0</v>
      </c>
      <c r="AF268" s="152">
        <f>+[3]data1cf!AE268</f>
        <v>0</v>
      </c>
      <c r="AG268" s="152"/>
      <c r="AH268" s="153">
        <f t="shared" si="32"/>
        <v>73405.027908865537</v>
      </c>
      <c r="AI268" s="153">
        <f t="shared" si="34"/>
        <v>152542.31334634445</v>
      </c>
      <c r="AJ268" s="154">
        <f t="shared" si="35"/>
        <v>152138.56913603802</v>
      </c>
      <c r="AK268" s="155">
        <f t="shared" si="33"/>
        <v>0.16154269576072697</v>
      </c>
      <c r="AL268" s="156">
        <f t="shared" si="36"/>
        <v>0.97755848251246702</v>
      </c>
    </row>
    <row r="269" spans="1:38" x14ac:dyDescent="0.25">
      <c r="A269" s="148"/>
      <c r="B269" s="152">
        <f>+[3]data1cf!A269</f>
        <v>-157584.12921416099</v>
      </c>
      <c r="C269" s="152">
        <f>+[3]data1cf!B269</f>
        <v>9944.6497709409668</v>
      </c>
      <c r="D269" s="152">
        <f>+[3]data1cf!C269</f>
        <v>41319.481389113062</v>
      </c>
      <c r="E269" s="152">
        <f>+[3]data1cf!D269</f>
        <v>44933.176350646798</v>
      </c>
      <c r="F269" s="152">
        <f>+[3]data1cf!E269</f>
        <v>23447.266927699835</v>
      </c>
      <c r="G269" s="152">
        <f>+[3]data1cf!F269</f>
        <v>23545.373779773472</v>
      </c>
      <c r="H269" s="152">
        <f>+[3]data1cf!G269</f>
        <v>23048.000259499153</v>
      </c>
      <c r="I269" s="152">
        <f>+[3]data1cf!H269</f>
        <v>22840.616693053656</v>
      </c>
      <c r="J269" s="152">
        <f>+[3]data1cf!I269</f>
        <v>23785.626464400615</v>
      </c>
      <c r="K269" s="152">
        <f>+[3]data1cf!J269</f>
        <v>24403.568401222386</v>
      </c>
      <c r="L269" s="152">
        <f>+[3]data1cf!K269</f>
        <v>25087.728509750275</v>
      </c>
      <c r="M269" s="152">
        <f>+[3]data1cf!L269</f>
        <v>25863.12703677002</v>
      </c>
      <c r="N269" s="152">
        <f>+[3]data1cf!M269</f>
        <v>26673.383541651681</v>
      </c>
      <c r="O269" s="152">
        <f>+[3]data1cf!N269</f>
        <v>27241.529866364843</v>
      </c>
      <c r="P269" s="152">
        <f>+[3]data1cf!O269</f>
        <v>35009.821622936484</v>
      </c>
      <c r="Q269" s="152">
        <f>+[3]data1cf!P269</f>
        <v>42451.131393129792</v>
      </c>
      <c r="R269" s="152">
        <f>+[3]data1cf!Q269</f>
        <v>33461.41059912504</v>
      </c>
      <c r="S269" s="152">
        <f>+[3]data1cf!R269</f>
        <v>24081.608836823012</v>
      </c>
      <c r="T269" s="152">
        <f>+[3]data1cf!S269</f>
        <v>23913.320940724087</v>
      </c>
      <c r="U269" s="152">
        <f>+[3]data1cf!T269</f>
        <v>23720.085643108134</v>
      </c>
      <c r="V269" s="152">
        <f>+[3]data1cf!U269</f>
        <v>43323.404677829531</v>
      </c>
      <c r="W269" s="152">
        <f>+[3]data1cf!V269</f>
        <v>0</v>
      </c>
      <c r="X269" s="152">
        <f>+[3]data1cf!W269</f>
        <v>0</v>
      </c>
      <c r="Y269" s="152">
        <f>+[3]data1cf!X269</f>
        <v>0</v>
      </c>
      <c r="Z269" s="152">
        <f>+[3]data1cf!Y269</f>
        <v>0</v>
      </c>
      <c r="AA269" s="152">
        <f>+[3]data1cf!Z269</f>
        <v>0</v>
      </c>
      <c r="AB269" s="152">
        <f>+[3]data1cf!AA269</f>
        <v>0</v>
      </c>
      <c r="AC269" s="152">
        <f>+[3]data1cf!AB269</f>
        <v>0</v>
      </c>
      <c r="AD269" s="152">
        <f>+[3]data1cf!AC269</f>
        <v>0</v>
      </c>
      <c r="AE269" s="152">
        <f>+[3]data1cf!AD269</f>
        <v>0</v>
      </c>
      <c r="AF269" s="152">
        <f>+[3]data1cf!AE269</f>
        <v>0</v>
      </c>
      <c r="AG269" s="152"/>
      <c r="AH269" s="153">
        <f t="shared" si="32"/>
        <v>77220.225708704034</v>
      </c>
      <c r="AI269" s="153">
        <f t="shared" si="34"/>
        <v>157270.39358481378</v>
      </c>
      <c r="AJ269" s="154">
        <f t="shared" si="35"/>
        <v>156862.58519179723</v>
      </c>
      <c r="AK269" s="155">
        <f t="shared" si="33"/>
        <v>0.16490504145622253</v>
      </c>
      <c r="AL269" s="156">
        <f t="shared" si="36"/>
        <v>0.98005000706002721</v>
      </c>
    </row>
    <row r="270" spans="1:38" x14ac:dyDescent="0.25">
      <c r="A270" s="148"/>
      <c r="B270" s="152">
        <f>+[3]data1cf!A270</f>
        <v>-153037.52265584256</v>
      </c>
      <c r="C270" s="152">
        <f>+[3]data1cf!B270</f>
        <v>9298.2096627865321</v>
      </c>
      <c r="D270" s="152">
        <f>+[3]data1cf!C270</f>
        <v>42786.14196534254</v>
      </c>
      <c r="E270" s="152">
        <f>+[3]data1cf!D270</f>
        <v>45457.388073348644</v>
      </c>
      <c r="F270" s="152">
        <f>+[3]data1cf!E270</f>
        <v>22714.251263339575</v>
      </c>
      <c r="G270" s="152">
        <f>+[3]data1cf!F270</f>
        <v>22864.116981825246</v>
      </c>
      <c r="H270" s="152">
        <f>+[3]data1cf!G270</f>
        <v>22431.449385020387</v>
      </c>
      <c r="I270" s="152">
        <f>+[3]data1cf!H270</f>
        <v>22278.400755805844</v>
      </c>
      <c r="J270" s="152">
        <f>+[3]data1cf!I270</f>
        <v>23244.698249595676</v>
      </c>
      <c r="K270" s="152">
        <f>+[3]data1cf!J270</f>
        <v>23890.854685033162</v>
      </c>
      <c r="L270" s="152">
        <f>+[3]data1cf!K270</f>
        <v>24601.794211137749</v>
      </c>
      <c r="M270" s="152">
        <f>+[3]data1cf!L270</f>
        <v>25400.839870856013</v>
      </c>
      <c r="N270" s="152">
        <f>+[3]data1cf!M270</f>
        <v>26233.86261411375</v>
      </c>
      <c r="O270" s="152">
        <f>+[3]data1cf!N270</f>
        <v>26829.712184183998</v>
      </c>
      <c r="P270" s="152">
        <f>+[3]data1cf!O270</f>
        <v>34418.058918350114</v>
      </c>
      <c r="Q270" s="152">
        <f>+[3]data1cf!P270</f>
        <v>41671.148599761946</v>
      </c>
      <c r="R270" s="152">
        <f>+[3]data1cf!Q270</f>
        <v>32951.650330225959</v>
      </c>
      <c r="S270" s="152">
        <f>+[3]data1cf!R270</f>
        <v>23848.452457572392</v>
      </c>
      <c r="T270" s="152">
        <f>+[3]data1cf!S270</f>
        <v>23692.416078964481</v>
      </c>
      <c r="U270" s="152">
        <f>+[3]data1cf!T270</f>
        <v>23511.445496640968</v>
      </c>
      <c r="V270" s="152">
        <f>+[3]data1cf!U270</f>
        <v>42557.421356106031</v>
      </c>
      <c r="W270" s="152">
        <f>+[3]data1cf!V270</f>
        <v>0</v>
      </c>
      <c r="X270" s="152">
        <f>+[3]data1cf!W270</f>
        <v>0</v>
      </c>
      <c r="Y270" s="152">
        <f>+[3]data1cf!X270</f>
        <v>0</v>
      </c>
      <c r="Z270" s="152">
        <f>+[3]data1cf!Y270</f>
        <v>0</v>
      </c>
      <c r="AA270" s="152">
        <f>+[3]data1cf!Z270</f>
        <v>0</v>
      </c>
      <c r="AB270" s="152">
        <f>+[3]data1cf!AA270</f>
        <v>0</v>
      </c>
      <c r="AC270" s="152">
        <f>+[3]data1cf!AB270</f>
        <v>0</v>
      </c>
      <c r="AD270" s="152">
        <f>+[3]data1cf!AC270</f>
        <v>0</v>
      </c>
      <c r="AE270" s="152">
        <f>+[3]data1cf!AD270</f>
        <v>0</v>
      </c>
      <c r="AF270" s="152">
        <f>+[3]data1cf!AE270</f>
        <v>0</v>
      </c>
      <c r="AG270" s="152"/>
      <c r="AH270" s="153">
        <f t="shared" si="32"/>
        <v>79460.744957704825</v>
      </c>
      <c r="AI270" s="153">
        <f t="shared" si="34"/>
        <v>158303.72053595266</v>
      </c>
      <c r="AJ270" s="154">
        <f t="shared" si="35"/>
        <v>157902.1649283033</v>
      </c>
      <c r="AK270" s="155">
        <f t="shared" si="33"/>
        <v>0.16903505921363834</v>
      </c>
      <c r="AL270" s="156">
        <f t="shared" si="36"/>
        <v>0.98055657735721269</v>
      </c>
    </row>
    <row r="271" spans="1:38" x14ac:dyDescent="0.25">
      <c r="A271" s="148"/>
      <c r="B271" s="152">
        <f>+[3]data1cf!A271</f>
        <v>-198500.68434918229</v>
      </c>
      <c r="C271" s="152">
        <f>+[3]data1cf!B271</f>
        <v>7803.3816358234617</v>
      </c>
      <c r="D271" s="152">
        <f>+[3]data1cf!C271</f>
        <v>51535.094723709524</v>
      </c>
      <c r="E271" s="152">
        <f>+[3]data1cf!D271</f>
        <v>48745.052219062956</v>
      </c>
      <c r="F271" s="152">
        <f>+[3]data1cf!E271</f>
        <v>30043.939734313142</v>
      </c>
      <c r="G271" s="152">
        <f>+[3]data1cf!F271</f>
        <v>29676.249846752267</v>
      </c>
      <c r="H271" s="152">
        <f>+[3]data1cf!G271</f>
        <v>28596.564342528516</v>
      </c>
      <c r="I271" s="152">
        <f>+[3]data1cf!H271</f>
        <v>27900.201044397341</v>
      </c>
      <c r="J271" s="152">
        <f>+[3]data1cf!I271</f>
        <v>28653.6349100976</v>
      </c>
      <c r="K271" s="152">
        <f>+[3]data1cf!J271</f>
        <v>29017.664379806331</v>
      </c>
      <c r="L271" s="152">
        <f>+[3]data1cf!K271</f>
        <v>29460.826833994157</v>
      </c>
      <c r="M271" s="152">
        <f>+[3]data1cf!L271</f>
        <v>30023.416270006346</v>
      </c>
      <c r="N271" s="152">
        <f>+[3]data1cf!M271</f>
        <v>30628.791170161516</v>
      </c>
      <c r="O271" s="152">
        <f>+[3]data1cf!N271</f>
        <v>30947.625980552752</v>
      </c>
      <c r="P271" s="152">
        <f>+[3]data1cf!O271</f>
        <v>40335.308008988635</v>
      </c>
      <c r="Q271" s="152">
        <f>+[3]data1cf!P271</f>
        <v>49470.478363193237</v>
      </c>
      <c r="R271" s="152">
        <f>+[3]data1cf!Q271</f>
        <v>38048.927438445637</v>
      </c>
      <c r="S271" s="152">
        <f>+[3]data1cf!R271</f>
        <v>26179.867334523136</v>
      </c>
      <c r="T271" s="152">
        <f>+[3]data1cf!S271</f>
        <v>25901.323605974569</v>
      </c>
      <c r="U271" s="152">
        <f>+[3]data1cf!T271</f>
        <v>25597.713704125148</v>
      </c>
      <c r="V271" s="152">
        <f>+[3]data1cf!U271</f>
        <v>50216.765344470099</v>
      </c>
      <c r="W271" s="152">
        <f>+[3]data1cf!V271</f>
        <v>0</v>
      </c>
      <c r="X271" s="152">
        <f>+[3]data1cf!W271</f>
        <v>0</v>
      </c>
      <c r="Y271" s="152">
        <f>+[3]data1cf!X271</f>
        <v>0</v>
      </c>
      <c r="Z271" s="152">
        <f>+[3]data1cf!Y271</f>
        <v>0</v>
      </c>
      <c r="AA271" s="152">
        <f>+[3]data1cf!Z271</f>
        <v>0</v>
      </c>
      <c r="AB271" s="152">
        <f>+[3]data1cf!AA271</f>
        <v>0</v>
      </c>
      <c r="AC271" s="152">
        <f>+[3]data1cf!AB271</f>
        <v>0</v>
      </c>
      <c r="AD271" s="152">
        <f>+[3]data1cf!AC271</f>
        <v>0</v>
      </c>
      <c r="AE271" s="152">
        <f>+[3]data1cf!AD271</f>
        <v>0</v>
      </c>
      <c r="AF271" s="152">
        <f>+[3]data1cf!AE271</f>
        <v>0</v>
      </c>
      <c r="AG271" s="152"/>
      <c r="AH271" s="153">
        <f t="shared" si="32"/>
        <v>75574.197053311058</v>
      </c>
      <c r="AI271" s="153">
        <f t="shared" si="34"/>
        <v>168749.53606282917</v>
      </c>
      <c r="AJ271" s="154">
        <f t="shared" si="35"/>
        <v>168276.9782303973</v>
      </c>
      <c r="AK271" s="155">
        <f t="shared" si="33"/>
        <v>0.15114212632179261</v>
      </c>
      <c r="AL271" s="156">
        <f t="shared" si="36"/>
        <v>0.98500812950564876</v>
      </c>
    </row>
    <row r="272" spans="1:38" x14ac:dyDescent="0.25">
      <c r="A272" s="148"/>
      <c r="B272" s="152">
        <f>+[3]data1cf!A272</f>
        <v>-192410.42262837116</v>
      </c>
      <c r="C272" s="152">
        <f>+[3]data1cf!B272</f>
        <v>7582.0408053258143</v>
      </c>
      <c r="D272" s="152">
        <f>+[3]data1cf!C272</f>
        <v>48200.042734036339</v>
      </c>
      <c r="E272" s="152">
        <f>+[3]data1cf!D272</f>
        <v>45573.945451106803</v>
      </c>
      <c r="F272" s="152">
        <f>+[3]data1cf!E272</f>
        <v>29062.051993611087</v>
      </c>
      <c r="G272" s="152">
        <f>+[3]data1cf!F272</f>
        <v>28763.694043788455</v>
      </c>
      <c r="H272" s="152">
        <f>+[3]data1cf!G272</f>
        <v>27770.683294409144</v>
      </c>
      <c r="I272" s="152">
        <f>+[3]data1cf!H272</f>
        <v>27147.102627472523</v>
      </c>
      <c r="J272" s="152">
        <f>+[3]data1cf!I272</f>
        <v>27929.051782422706</v>
      </c>
      <c r="K272" s="152">
        <f>+[3]data1cf!J272</f>
        <v>28330.875083352024</v>
      </c>
      <c r="L272" s="152">
        <f>+[3]data1cf!K272</f>
        <v>28809.909051751834</v>
      </c>
      <c r="M272" s="152">
        <f>+[3]data1cf!L272</f>
        <v>29404.174249726871</v>
      </c>
      <c r="N272" s="152">
        <f>+[3]data1cf!M272</f>
        <v>30040.044937967112</v>
      </c>
      <c r="O272" s="152">
        <f>+[3]data1cf!N272</f>
        <v>30395.988746591946</v>
      </c>
      <c r="P272" s="152">
        <f>+[3]data1cf!O272</f>
        <v>39542.631162791593</v>
      </c>
      <c r="Q272" s="152">
        <f>+[3]data1cf!P272</f>
        <v>48425.677303675911</v>
      </c>
      <c r="R272" s="152">
        <f>+[3]data1cf!Q272</f>
        <v>37366.094338056566</v>
      </c>
      <c r="S272" s="152">
        <f>+[3]data1cf!R272</f>
        <v>25867.550147342183</v>
      </c>
      <c r="T272" s="152">
        <f>+[3]data1cf!S272</f>
        <v>25605.417548069956</v>
      </c>
      <c r="U272" s="152">
        <f>+[3]data1cf!T272</f>
        <v>25318.236454190672</v>
      </c>
      <c r="V272" s="152">
        <f>+[3]data1cf!U272</f>
        <v>49190.716830433201</v>
      </c>
      <c r="W272" s="152">
        <f>+[3]data1cf!V272</f>
        <v>0</v>
      </c>
      <c r="X272" s="152">
        <f>+[3]data1cf!W272</f>
        <v>0</v>
      </c>
      <c r="Y272" s="152">
        <f>+[3]data1cf!X272</f>
        <v>0</v>
      </c>
      <c r="Z272" s="152">
        <f>+[3]data1cf!Y272</f>
        <v>0</v>
      </c>
      <c r="AA272" s="152">
        <f>+[3]data1cf!Z272</f>
        <v>0</v>
      </c>
      <c r="AB272" s="152">
        <f>+[3]data1cf!AA272</f>
        <v>0</v>
      </c>
      <c r="AC272" s="152">
        <f>+[3]data1cf!AB272</f>
        <v>0</v>
      </c>
      <c r="AD272" s="152">
        <f>+[3]data1cf!AC272</f>
        <v>0</v>
      </c>
      <c r="AE272" s="152">
        <f>+[3]data1cf!AD272</f>
        <v>0</v>
      </c>
      <c r="AF272" s="152">
        <f>+[3]data1cf!AE272</f>
        <v>0</v>
      </c>
      <c r="AG272" s="152"/>
      <c r="AH272" s="153">
        <f t="shared" si="32"/>
        <v>71873.337024270848</v>
      </c>
      <c r="AI272" s="153">
        <f t="shared" si="34"/>
        <v>162677.64116474779</v>
      </c>
      <c r="AJ272" s="154">
        <f t="shared" si="35"/>
        <v>162216.28961652773</v>
      </c>
      <c r="AK272" s="155">
        <f t="shared" si="33"/>
        <v>0.14960080981254575</v>
      </c>
      <c r="AL272" s="156">
        <f t="shared" si="36"/>
        <v>0.98256220260295701</v>
      </c>
    </row>
    <row r="273" spans="1:38" x14ac:dyDescent="0.25">
      <c r="A273" s="148"/>
      <c r="B273" s="152">
        <f>+[3]data1cf!A273</f>
        <v>-153290.88170411828</v>
      </c>
      <c r="C273" s="152">
        <f>+[3]data1cf!B273</f>
        <v>11751.320761139192</v>
      </c>
      <c r="D273" s="152">
        <f>+[3]data1cf!C273</f>
        <v>43437.627740309312</v>
      </c>
      <c r="E273" s="152">
        <f>+[3]data1cf!D273</f>
        <v>40725.38760929463</v>
      </c>
      <c r="F273" s="152">
        <f>+[3]data1cf!E273</f>
        <v>22755.098464149938</v>
      </c>
      <c r="G273" s="152">
        <f>+[3]data1cf!F273</f>
        <v>22902.07992666019</v>
      </c>
      <c r="H273" s="152">
        <f>+[3]data1cf!G273</f>
        <v>22465.806600840166</v>
      </c>
      <c r="I273" s="152">
        <f>+[3]data1cf!H273</f>
        <v>22309.730164444889</v>
      </c>
      <c r="J273" s="152">
        <f>+[3]data1cf!I273</f>
        <v>23274.841402721038</v>
      </c>
      <c r="K273" s="152">
        <f>+[3]data1cf!J273</f>
        <v>23919.425588960177</v>
      </c>
      <c r="L273" s="152">
        <f>+[3]data1cf!K273</f>
        <v>24628.872835567148</v>
      </c>
      <c r="M273" s="152">
        <f>+[3]data1cf!L273</f>
        <v>25426.600761947804</v>
      </c>
      <c r="N273" s="152">
        <f>+[3]data1cf!M273</f>
        <v>26258.354859587373</v>
      </c>
      <c r="O273" s="152">
        <f>+[3]data1cf!N273</f>
        <v>26852.660669979407</v>
      </c>
      <c r="P273" s="152">
        <f>+[3]data1cf!O273</f>
        <v>34451.034816685649</v>
      </c>
      <c r="Q273" s="152">
        <f>+[3]data1cf!P273</f>
        <v>41714.613037615636</v>
      </c>
      <c r="R273" s="152">
        <f>+[3]data1cf!Q273</f>
        <v>32980.056653693951</v>
      </c>
      <c r="S273" s="152">
        <f>+[3]data1cf!R273</f>
        <v>23861.44506592516</v>
      </c>
      <c r="T273" s="152">
        <f>+[3]data1cf!S273</f>
        <v>23704.72597312773</v>
      </c>
      <c r="U273" s="152">
        <f>+[3]data1cf!T273</f>
        <v>23523.071941169022</v>
      </c>
      <c r="V273" s="152">
        <f>+[3]data1cf!U273</f>
        <v>42600.105675256462</v>
      </c>
      <c r="W273" s="152">
        <f>+[3]data1cf!V273</f>
        <v>0</v>
      </c>
      <c r="X273" s="152">
        <f>+[3]data1cf!W273</f>
        <v>0</v>
      </c>
      <c r="Y273" s="152">
        <f>+[3]data1cf!X273</f>
        <v>0</v>
      </c>
      <c r="Z273" s="152">
        <f>+[3]data1cf!Y273</f>
        <v>0</v>
      </c>
      <c r="AA273" s="152">
        <f>+[3]data1cf!Z273</f>
        <v>0</v>
      </c>
      <c r="AB273" s="152">
        <f>+[3]data1cf!AA273</f>
        <v>0</v>
      </c>
      <c r="AC273" s="152">
        <f>+[3]data1cf!AB273</f>
        <v>0</v>
      </c>
      <c r="AD273" s="152">
        <f>+[3]data1cf!AC273</f>
        <v>0</v>
      </c>
      <c r="AE273" s="152">
        <f>+[3]data1cf!AD273</f>
        <v>0</v>
      </c>
      <c r="AF273" s="152">
        <f>+[3]data1cf!AE273</f>
        <v>0</v>
      </c>
      <c r="AG273" s="152"/>
      <c r="AH273" s="153">
        <f t="shared" si="32"/>
        <v>78606.697770310071</v>
      </c>
      <c r="AI273" s="153">
        <f t="shared" si="34"/>
        <v>157196.49418311132</v>
      </c>
      <c r="AJ273" s="154">
        <f t="shared" si="35"/>
        <v>156795.85187853596</v>
      </c>
      <c r="AK273" s="155">
        <f t="shared" si="33"/>
        <v>0.16837275624275211</v>
      </c>
      <c r="AL273" s="156">
        <f t="shared" si="36"/>
        <v>0.98001327752670142</v>
      </c>
    </row>
    <row r="274" spans="1:38" x14ac:dyDescent="0.25">
      <c r="A274" s="148"/>
      <c r="B274" s="152">
        <f>+[3]data1cf!A274</f>
        <v>-171255.92792568621</v>
      </c>
      <c r="C274" s="152">
        <f>+[3]data1cf!B274</f>
        <v>8810.4224041865673</v>
      </c>
      <c r="D274" s="152">
        <f>+[3]data1cf!C274</f>
        <v>46435.510369464435</v>
      </c>
      <c r="E274" s="152">
        <f>+[3]data1cf!D274</f>
        <v>45371.717028220373</v>
      </c>
      <c r="F274" s="152">
        <f>+[3]data1cf!E274</f>
        <v>25651.469663736425</v>
      </c>
      <c r="G274" s="152">
        <f>+[3]data1cf!F274</f>
        <v>25593.935865131003</v>
      </c>
      <c r="H274" s="152">
        <f>+[3]data1cf!G274</f>
        <v>24901.989458512748</v>
      </c>
      <c r="I274" s="152">
        <f>+[3]data1cf!H274</f>
        <v>24531.218909865187</v>
      </c>
      <c r="J274" s="152">
        <f>+[3]data1cf!I274</f>
        <v>25412.215784443448</v>
      </c>
      <c r="K274" s="152">
        <f>+[3]data1cf!J274</f>
        <v>25945.315775767733</v>
      </c>
      <c r="L274" s="152">
        <f>+[3]data1cf!K274</f>
        <v>26548.949275708532</v>
      </c>
      <c r="M274" s="152">
        <f>+[3]data1cf!L274</f>
        <v>27253.240080031843</v>
      </c>
      <c r="N274" s="152">
        <f>+[3]data1cf!M274</f>
        <v>27995.037741047723</v>
      </c>
      <c r="O274" s="152">
        <f>+[3]data1cf!N274</f>
        <v>28479.879475992093</v>
      </c>
      <c r="P274" s="152">
        <f>+[3]data1cf!O274</f>
        <v>36789.271962067163</v>
      </c>
      <c r="Q274" s="152">
        <f>+[3]data1cf!P274</f>
        <v>44796.56586444295</v>
      </c>
      <c r="R274" s="152">
        <f>+[3]data1cf!Q274</f>
        <v>34994.276858416837</v>
      </c>
      <c r="S274" s="152">
        <f>+[3]data1cf!R274</f>
        <v>24782.717904549783</v>
      </c>
      <c r="T274" s="152">
        <f>+[3]data1cf!S274</f>
        <v>24577.589283637906</v>
      </c>
      <c r="U274" s="152">
        <f>+[3]data1cf!T274</f>
        <v>24347.473574976488</v>
      </c>
      <c r="V274" s="152">
        <f>+[3]data1cf!U274</f>
        <v>45626.742267449241</v>
      </c>
      <c r="W274" s="152">
        <f>+[3]data1cf!V274</f>
        <v>0</v>
      </c>
      <c r="X274" s="152">
        <f>+[3]data1cf!W274</f>
        <v>0</v>
      </c>
      <c r="Y274" s="152">
        <f>+[3]data1cf!X274</f>
        <v>0</v>
      </c>
      <c r="Z274" s="152">
        <f>+[3]data1cf!Y274</f>
        <v>0</v>
      </c>
      <c r="AA274" s="152">
        <f>+[3]data1cf!Z274</f>
        <v>0</v>
      </c>
      <c r="AB274" s="152">
        <f>+[3]data1cf!AA274</f>
        <v>0</v>
      </c>
      <c r="AC274" s="152">
        <f>+[3]data1cf!AB274</f>
        <v>0</v>
      </c>
      <c r="AD274" s="152">
        <f>+[3]data1cf!AC274</f>
        <v>0</v>
      </c>
      <c r="AE274" s="152">
        <f>+[3]data1cf!AD274</f>
        <v>0</v>
      </c>
      <c r="AF274" s="152">
        <f>+[3]data1cf!AE274</f>
        <v>0</v>
      </c>
      <c r="AG274" s="152"/>
      <c r="AH274" s="153">
        <f t="shared" si="32"/>
        <v>77068.98407379174</v>
      </c>
      <c r="AI274" s="153">
        <f t="shared" si="34"/>
        <v>161529.43569198664</v>
      </c>
      <c r="AJ274" s="154">
        <f t="shared" si="35"/>
        <v>161099.91154756193</v>
      </c>
      <c r="AK274" s="155">
        <f t="shared" si="33"/>
        <v>0.15999515652656562</v>
      </c>
      <c r="AL274" s="156">
        <f t="shared" si="36"/>
        <v>0.98205665250036467</v>
      </c>
    </row>
    <row r="275" spans="1:38" x14ac:dyDescent="0.25">
      <c r="A275" s="148"/>
      <c r="B275" s="152">
        <f>+[3]data1cf!A275</f>
        <v>-178586.41880975565</v>
      </c>
      <c r="C275" s="152">
        <f>+[3]data1cf!B275</f>
        <v>9589.2026457311586</v>
      </c>
      <c r="D275" s="152">
        <f>+[3]data1cf!C275</f>
        <v>43271.167685967739</v>
      </c>
      <c r="E275" s="152">
        <f>+[3]data1cf!D275</f>
        <v>46950.914912933615</v>
      </c>
      <c r="F275" s="152">
        <f>+[3]data1cf!E275</f>
        <v>26833.310356690672</v>
      </c>
      <c r="G275" s="152">
        <f>+[3]data1cf!F275</f>
        <v>26692.325770440395</v>
      </c>
      <c r="H275" s="152">
        <f>+[3]data1cf!G275</f>
        <v>25896.05404425563</v>
      </c>
      <c r="I275" s="152">
        <f>+[3]data1cf!H275</f>
        <v>25437.679310607928</v>
      </c>
      <c r="J275" s="152">
        <f>+[3]data1cf!I275</f>
        <v>26284.354003729022</v>
      </c>
      <c r="K275" s="152">
        <f>+[3]data1cf!J275</f>
        <v>26771.963776744793</v>
      </c>
      <c r="L275" s="152">
        <f>+[3]data1cf!K275</f>
        <v>27332.420838630351</v>
      </c>
      <c r="M275" s="152">
        <f>+[3]data1cf!L275</f>
        <v>27998.585385830287</v>
      </c>
      <c r="N275" s="152">
        <f>+[3]data1cf!M275</f>
        <v>28703.677055082895</v>
      </c>
      <c r="O275" s="152">
        <f>+[3]data1cf!N275</f>
        <v>29143.852865024652</v>
      </c>
      <c r="P275" s="152">
        <f>+[3]data1cf!O275</f>
        <v>37743.370597139612</v>
      </c>
      <c r="Q275" s="152">
        <f>+[3]data1cf!P275</f>
        <v>46054.131629849355</v>
      </c>
      <c r="R275" s="152">
        <f>+[3]data1cf!Q275</f>
        <v>35816.163018192063</v>
      </c>
      <c r="S275" s="152">
        <f>+[3]data1cf!R275</f>
        <v>25158.635787642648</v>
      </c>
      <c r="T275" s="152">
        <f>+[3]data1cf!S275</f>
        <v>24933.7540528135</v>
      </c>
      <c r="U275" s="152">
        <f>+[3]data1cf!T275</f>
        <v>24683.863951427687</v>
      </c>
      <c r="V275" s="152">
        <f>+[3]data1cf!U275</f>
        <v>46861.73669356035</v>
      </c>
      <c r="W275" s="152">
        <f>+[3]data1cf!V275</f>
        <v>0</v>
      </c>
      <c r="X275" s="152">
        <f>+[3]data1cf!W275</f>
        <v>0</v>
      </c>
      <c r="Y275" s="152">
        <f>+[3]data1cf!X275</f>
        <v>0</v>
      </c>
      <c r="Z275" s="152">
        <f>+[3]data1cf!Y275</f>
        <v>0</v>
      </c>
      <c r="AA275" s="152">
        <f>+[3]data1cf!Z275</f>
        <v>0</v>
      </c>
      <c r="AB275" s="152">
        <f>+[3]data1cf!AA275</f>
        <v>0</v>
      </c>
      <c r="AC275" s="152">
        <f>+[3]data1cf!AB275</f>
        <v>0</v>
      </c>
      <c r="AD275" s="152">
        <f>+[3]data1cf!AC275</f>
        <v>0</v>
      </c>
      <c r="AE275" s="152">
        <f>+[3]data1cf!AD275</f>
        <v>0</v>
      </c>
      <c r="AF275" s="152">
        <f>+[3]data1cf!AE275</f>
        <v>0</v>
      </c>
      <c r="AG275" s="152"/>
      <c r="AH275" s="153">
        <f t="shared" si="32"/>
        <v>74377.381366862741</v>
      </c>
      <c r="AI275" s="153">
        <f t="shared" si="34"/>
        <v>160958.15659690913</v>
      </c>
      <c r="AJ275" s="154">
        <f t="shared" si="35"/>
        <v>160517.87427851191</v>
      </c>
      <c r="AK275" s="155">
        <f t="shared" si="33"/>
        <v>0.15529147982597358</v>
      </c>
      <c r="AL275" s="156">
        <f t="shared" ref="AL275:AL290" si="37">1-EXP(-(1/0.25)*(AI275/ABS($AI$1010)))</f>
        <v>0.98179968664478345</v>
      </c>
    </row>
    <row r="276" spans="1:38" x14ac:dyDescent="0.25">
      <c r="A276" s="148"/>
      <c r="B276" s="152">
        <f>+[3]data1cf!A276</f>
        <v>-159764.803869247</v>
      </c>
      <c r="C276" s="152">
        <f>+[3]data1cf!B276</f>
        <v>8231.4913095389493</v>
      </c>
      <c r="D276" s="152">
        <f>+[3]data1cf!C276</f>
        <v>40689.805038124614</v>
      </c>
      <c r="E276" s="152">
        <f>+[3]data1cf!D276</f>
        <v>42270.525401931678</v>
      </c>
      <c r="F276" s="152">
        <f>+[3]data1cf!E276</f>
        <v>23798.840933620224</v>
      </c>
      <c r="G276" s="152">
        <f>+[3]data1cf!F276</f>
        <v>23872.122842802259</v>
      </c>
      <c r="H276" s="152">
        <f>+[3]data1cf!G276</f>
        <v>23343.714623234322</v>
      </c>
      <c r="I276" s="152">
        <f>+[3]data1cf!H276</f>
        <v>23110.270561123194</v>
      </c>
      <c r="J276" s="152">
        <f>+[3]data1cf!I276</f>
        <v>24045.0701688681</v>
      </c>
      <c r="K276" s="152">
        <f>+[3]data1cf!J276</f>
        <v>24649.47967413938</v>
      </c>
      <c r="L276" s="152">
        <f>+[3]data1cf!K276</f>
        <v>25320.795654538262</v>
      </c>
      <c r="M276" s="152">
        <f>+[3]data1cf!L276</f>
        <v>26084.852381408869</v>
      </c>
      <c r="N276" s="152">
        <f>+[3]data1cf!M276</f>
        <v>26884.189586724671</v>
      </c>
      <c r="O276" s="152">
        <f>+[3]data1cf!N276</f>
        <v>27439.048690685624</v>
      </c>
      <c r="P276" s="152">
        <f>+[3]data1cf!O276</f>
        <v>35293.646914429068</v>
      </c>
      <c r="Q276" s="152">
        <f>+[3]data1cf!P276</f>
        <v>42825.232095947016</v>
      </c>
      <c r="R276" s="152">
        <f>+[3]data1cf!Q276</f>
        <v>33705.905319373982</v>
      </c>
      <c r="S276" s="152">
        <f>+[3]data1cf!R276</f>
        <v>24193.436900320914</v>
      </c>
      <c r="T276" s="152">
        <f>+[3]data1cf!S276</f>
        <v>24019.272847282467</v>
      </c>
      <c r="U276" s="152">
        <f>+[3]data1cf!T276</f>
        <v>23820.155062706821</v>
      </c>
      <c r="V276" s="152">
        <f>+[3]data1cf!U276</f>
        <v>43690.790857934393</v>
      </c>
      <c r="W276" s="152">
        <f>+[3]data1cf!V276</f>
        <v>0</v>
      </c>
      <c r="X276" s="152">
        <f>+[3]data1cf!W276</f>
        <v>0</v>
      </c>
      <c r="Y276" s="152">
        <f>+[3]data1cf!X276</f>
        <v>0</v>
      </c>
      <c r="Z276" s="152">
        <f>+[3]data1cf!Y276</f>
        <v>0</v>
      </c>
      <c r="AA276" s="152">
        <f>+[3]data1cf!Z276</f>
        <v>0</v>
      </c>
      <c r="AB276" s="152">
        <f>+[3]data1cf!AA276</f>
        <v>0</v>
      </c>
      <c r="AC276" s="152">
        <f>+[3]data1cf!AB276</f>
        <v>0</v>
      </c>
      <c r="AD276" s="152">
        <f>+[3]data1cf!AC276</f>
        <v>0</v>
      </c>
      <c r="AE276" s="152">
        <f>+[3]data1cf!AD276</f>
        <v>0</v>
      </c>
      <c r="AF276" s="152">
        <f>+[3]data1cf!AE276</f>
        <v>0</v>
      </c>
      <c r="AG276" s="152"/>
      <c r="AH276" s="153">
        <f t="shared" si="32"/>
        <v>72556.16992542315</v>
      </c>
      <c r="AI276" s="153">
        <f t="shared" si="34"/>
        <v>152866.36970808631</v>
      </c>
      <c r="AJ276" s="154">
        <f t="shared" si="35"/>
        <v>152456.75775160582</v>
      </c>
      <c r="AK276" s="155">
        <f t="shared" si="33"/>
        <v>0.1593381464481354</v>
      </c>
      <c r="AL276" s="156">
        <f t="shared" si="37"/>
        <v>0.97773876549083361</v>
      </c>
    </row>
    <row r="277" spans="1:38" x14ac:dyDescent="0.25">
      <c r="A277" s="148"/>
      <c r="B277" s="152">
        <f>+[3]data1cf!A277</f>
        <v>-199024.27624300355</v>
      </c>
      <c r="C277" s="152">
        <f>+[3]data1cf!B277</f>
        <v>8036.1071656389686</v>
      </c>
      <c r="D277" s="152">
        <f>+[3]data1cf!C277</f>
        <v>49208.069454740922</v>
      </c>
      <c r="E277" s="152">
        <f>+[3]data1cf!D277</f>
        <v>51119.542816176472</v>
      </c>
      <c r="F277" s="152">
        <f>+[3]data1cf!E277</f>
        <v>30128.354573156073</v>
      </c>
      <c r="G277" s="152">
        <f>+[3]data1cf!F277</f>
        <v>29754.70408123274</v>
      </c>
      <c r="H277" s="152">
        <f>+[3]data1cf!G277</f>
        <v>28667.566976221169</v>
      </c>
      <c r="I277" s="152">
        <f>+[3]data1cf!H277</f>
        <v>27964.94641075909</v>
      </c>
      <c r="J277" s="152">
        <f>+[3]data1cf!I277</f>
        <v>28715.928760418174</v>
      </c>
      <c r="K277" s="152">
        <f>+[3]data1cf!J277</f>
        <v>29076.709019408416</v>
      </c>
      <c r="L277" s="152">
        <f>+[3]data1cf!K277</f>
        <v>29516.787528287707</v>
      </c>
      <c r="M277" s="152">
        <f>+[3]data1cf!L277</f>
        <v>30076.653736144181</v>
      </c>
      <c r="N277" s="152">
        <f>+[3]data1cf!M277</f>
        <v>30679.406852840686</v>
      </c>
      <c r="O277" s="152">
        <f>+[3]data1cf!N277</f>
        <v>30995.051328965259</v>
      </c>
      <c r="P277" s="152">
        <f>+[3]data1cf!O277</f>
        <v>40403.456011507122</v>
      </c>
      <c r="Q277" s="152">
        <f>+[3]data1cf!P277</f>
        <v>49560.301984984369</v>
      </c>
      <c r="R277" s="152">
        <f>+[3]data1cf!Q277</f>
        <v>38107.631956015946</v>
      </c>
      <c r="S277" s="152">
        <f>+[3]data1cf!R277</f>
        <v>26206.717863286191</v>
      </c>
      <c r="T277" s="152">
        <f>+[3]data1cf!S277</f>
        <v>25926.763237365551</v>
      </c>
      <c r="U277" s="152">
        <f>+[3]data1cf!T277</f>
        <v>25621.740918271564</v>
      </c>
      <c r="V277" s="152">
        <f>+[3]data1cf!U277</f>
        <v>50304.976772688271</v>
      </c>
      <c r="W277" s="152">
        <f>+[3]data1cf!V277</f>
        <v>0</v>
      </c>
      <c r="X277" s="152">
        <f>+[3]data1cf!W277</f>
        <v>0</v>
      </c>
      <c r="Y277" s="152">
        <f>+[3]data1cf!X277</f>
        <v>0</v>
      </c>
      <c r="Z277" s="152">
        <f>+[3]data1cf!Y277</f>
        <v>0</v>
      </c>
      <c r="AA277" s="152">
        <f>+[3]data1cf!Z277</f>
        <v>0</v>
      </c>
      <c r="AB277" s="152">
        <f>+[3]data1cf!AA277</f>
        <v>0</v>
      </c>
      <c r="AC277" s="152">
        <f>+[3]data1cf!AB277</f>
        <v>0</v>
      </c>
      <c r="AD277" s="152">
        <f>+[3]data1cf!AC277</f>
        <v>0</v>
      </c>
      <c r="AE277" s="152">
        <f>+[3]data1cf!AD277</f>
        <v>0</v>
      </c>
      <c r="AF277" s="152">
        <f>+[3]data1cf!AE277</f>
        <v>0</v>
      </c>
      <c r="AG277" s="152"/>
      <c r="AH277" s="153">
        <f t="shared" si="32"/>
        <v>75505.829296545067</v>
      </c>
      <c r="AI277" s="153">
        <f t="shared" si="34"/>
        <v>168912.12736623871</v>
      </c>
      <c r="AJ277" s="154">
        <f t="shared" si="35"/>
        <v>168438.47619591988</v>
      </c>
      <c r="AK277" s="155">
        <f t="shared" si="33"/>
        <v>0.150909560918808</v>
      </c>
      <c r="AL277" s="156">
        <f t="shared" si="37"/>
        <v>0.9850686784960373</v>
      </c>
    </row>
    <row r="278" spans="1:38" x14ac:dyDescent="0.25">
      <c r="A278" s="148"/>
      <c r="B278" s="152">
        <f>+[3]data1cf!A278</f>
        <v>-191077.78143568977</v>
      </c>
      <c r="C278" s="152">
        <f>+[3]data1cf!B278</f>
        <v>6013.5084615214291</v>
      </c>
      <c r="D278" s="152">
        <f>+[3]data1cf!C278</f>
        <v>47043.569534341397</v>
      </c>
      <c r="E278" s="152">
        <f>+[3]data1cf!D278</f>
        <v>49954.127027598894</v>
      </c>
      <c r="F278" s="152">
        <f>+[3]data1cf!E278</f>
        <v>28847.200135048661</v>
      </c>
      <c r="G278" s="152">
        <f>+[3]data1cf!F278</f>
        <v>28564.013059719284</v>
      </c>
      <c r="H278" s="152">
        <f>+[3]data1cf!G278</f>
        <v>27589.968054993748</v>
      </c>
      <c r="I278" s="152">
        <f>+[3]data1cf!H278</f>
        <v>26982.3133263645</v>
      </c>
      <c r="J278" s="152">
        <f>+[3]data1cf!I278</f>
        <v>27770.502057020509</v>
      </c>
      <c r="K278" s="152">
        <f>+[3]data1cf!J278</f>
        <v>28180.595218692055</v>
      </c>
      <c r="L278" s="152">
        <f>+[3]data1cf!K278</f>
        <v>28667.478415856283</v>
      </c>
      <c r="M278" s="152">
        <f>+[3]data1cf!L278</f>
        <v>29268.674748672151</v>
      </c>
      <c r="N278" s="152">
        <f>+[3]data1cf!M278</f>
        <v>29911.218375657394</v>
      </c>
      <c r="O278" s="152">
        <f>+[3]data1cf!N278</f>
        <v>30275.282193229839</v>
      </c>
      <c r="P278" s="152">
        <f>+[3]data1cf!O278</f>
        <v>39369.181503950618</v>
      </c>
      <c r="Q278" s="152">
        <f>+[3]data1cf!P278</f>
        <v>48197.059061324828</v>
      </c>
      <c r="R278" s="152">
        <f>+[3]data1cf!Q278</f>
        <v>37216.680148811545</v>
      </c>
      <c r="S278" s="152">
        <f>+[3]data1cf!R278</f>
        <v>25799.210432581094</v>
      </c>
      <c r="T278" s="152">
        <f>+[3]data1cf!S278</f>
        <v>25540.668836108962</v>
      </c>
      <c r="U278" s="152">
        <f>+[3]data1cf!T278</f>
        <v>25257.082613394632</v>
      </c>
      <c r="V278" s="152">
        <f>+[3]data1cf!U278</f>
        <v>48966.201928089751</v>
      </c>
      <c r="W278" s="152">
        <f>+[3]data1cf!V278</f>
        <v>0</v>
      </c>
      <c r="X278" s="152">
        <f>+[3]data1cf!W278</f>
        <v>0</v>
      </c>
      <c r="Y278" s="152">
        <f>+[3]data1cf!X278</f>
        <v>0</v>
      </c>
      <c r="Z278" s="152">
        <f>+[3]data1cf!Y278</f>
        <v>0</v>
      </c>
      <c r="AA278" s="152">
        <f>+[3]data1cf!Z278</f>
        <v>0</v>
      </c>
      <c r="AB278" s="152">
        <f>+[3]data1cf!AA278</f>
        <v>0</v>
      </c>
      <c r="AC278" s="152">
        <f>+[3]data1cf!AB278</f>
        <v>0</v>
      </c>
      <c r="AD278" s="152">
        <f>+[3]data1cf!AC278</f>
        <v>0</v>
      </c>
      <c r="AE278" s="152">
        <f>+[3]data1cf!AD278</f>
        <v>0</v>
      </c>
      <c r="AF278" s="152">
        <f>+[3]data1cf!AE278</f>
        <v>0</v>
      </c>
      <c r="AG278" s="152"/>
      <c r="AH278" s="153">
        <f t="shared" si="32"/>
        <v>73140.287296085196</v>
      </c>
      <c r="AI278" s="153">
        <f t="shared" si="34"/>
        <v>163842.5381127366</v>
      </c>
      <c r="AJ278" s="154">
        <f t="shared" si="35"/>
        <v>163382.02302622402</v>
      </c>
      <c r="AK278" s="155">
        <f t="shared" si="33"/>
        <v>0.15078861117362979</v>
      </c>
      <c r="AL278" s="156">
        <f t="shared" si="37"/>
        <v>0.9830605480266984</v>
      </c>
    </row>
    <row r="279" spans="1:38" x14ac:dyDescent="0.25">
      <c r="A279" s="148"/>
      <c r="B279" s="152">
        <f>+[3]data1cf!A279</f>
        <v>-170749.42529323438</v>
      </c>
      <c r="C279" s="152">
        <f>+[3]data1cf!B279</f>
        <v>7863.0448618202136</v>
      </c>
      <c r="D279" s="152">
        <f>+[3]data1cf!C279</f>
        <v>42988.921992054267</v>
      </c>
      <c r="E279" s="152">
        <f>+[3]data1cf!D279</f>
        <v>42416.78815717579</v>
      </c>
      <c r="F279" s="152">
        <f>+[3]data1cf!E279</f>
        <v>25569.809999794852</v>
      </c>
      <c r="G279" s="152">
        <f>+[3]data1cf!F279</f>
        <v>25518.042260282935</v>
      </c>
      <c r="H279" s="152">
        <f>+[3]data1cf!G279</f>
        <v>24833.304245275569</v>
      </c>
      <c r="I279" s="152">
        <f>+[3]data1cf!H279</f>
        <v>24468.586736051511</v>
      </c>
      <c r="J279" s="152">
        <f>+[3]data1cf!I279</f>
        <v>25351.955112830132</v>
      </c>
      <c r="K279" s="152">
        <f>+[3]data1cf!J279</f>
        <v>25888.198265463536</v>
      </c>
      <c r="L279" s="152">
        <f>+[3]data1cf!K279</f>
        <v>26494.815055320491</v>
      </c>
      <c r="M279" s="152">
        <f>+[3]data1cf!L279</f>
        <v>27201.7402056793</v>
      </c>
      <c r="N279" s="152">
        <f>+[3]data1cf!M279</f>
        <v>27946.074079037309</v>
      </c>
      <c r="O279" s="152">
        <f>+[3]data1cf!N279</f>
        <v>28434.002020478947</v>
      </c>
      <c r="P279" s="152">
        <f>+[3]data1cf!O279</f>
        <v>36723.34820908455</v>
      </c>
      <c r="Q279" s="152">
        <f>+[3]data1cf!P279</f>
        <v>44709.673952191304</v>
      </c>
      <c r="R279" s="152">
        <f>+[3]data1cf!Q279</f>
        <v>34937.488369066632</v>
      </c>
      <c r="S279" s="152">
        <f>+[3]data1cf!R279</f>
        <v>24756.743737146324</v>
      </c>
      <c r="T279" s="152">
        <f>+[3]data1cf!S279</f>
        <v>24552.97996401292</v>
      </c>
      <c r="U279" s="152">
        <f>+[3]data1cf!T279</f>
        <v>24324.230573396009</v>
      </c>
      <c r="V279" s="152">
        <f>+[3]data1cf!U279</f>
        <v>45541.409929167741</v>
      </c>
      <c r="W279" s="152">
        <f>+[3]data1cf!V279</f>
        <v>0</v>
      </c>
      <c r="X279" s="152">
        <f>+[3]data1cf!W279</f>
        <v>0</v>
      </c>
      <c r="Y279" s="152">
        <f>+[3]data1cf!X279</f>
        <v>0</v>
      </c>
      <c r="Z279" s="152">
        <f>+[3]data1cf!Y279</f>
        <v>0</v>
      </c>
      <c r="AA279" s="152">
        <f>+[3]data1cf!Z279</f>
        <v>0</v>
      </c>
      <c r="AB279" s="152">
        <f>+[3]data1cf!AA279</f>
        <v>0</v>
      </c>
      <c r="AC279" s="152">
        <f>+[3]data1cf!AB279</f>
        <v>0</v>
      </c>
      <c r="AD279" s="152">
        <f>+[3]data1cf!AC279</f>
        <v>0</v>
      </c>
      <c r="AE279" s="152">
        <f>+[3]data1cf!AD279</f>
        <v>0</v>
      </c>
      <c r="AF279" s="152">
        <f>+[3]data1cf!AE279</f>
        <v>0</v>
      </c>
      <c r="AG279" s="152"/>
      <c r="AH279" s="153">
        <f t="shared" si="32"/>
        <v>71276.758915026032</v>
      </c>
      <c r="AI279" s="153">
        <f t="shared" si="34"/>
        <v>154998.12241337742</v>
      </c>
      <c r="AJ279" s="154">
        <f t="shared" si="35"/>
        <v>154571.55496086358</v>
      </c>
      <c r="AK279" s="155">
        <f t="shared" si="33"/>
        <v>0.15471422076225283</v>
      </c>
      <c r="AL279" s="156">
        <f t="shared" si="37"/>
        <v>0.97888916157209616</v>
      </c>
    </row>
    <row r="280" spans="1:38" x14ac:dyDescent="0.25">
      <c r="A280" s="148"/>
      <c r="B280" s="152">
        <f>+[3]data1cf!A280</f>
        <v>-195210.74294567679</v>
      </c>
      <c r="C280" s="152">
        <f>+[3]data1cf!B280</f>
        <v>5453.8387690340751</v>
      </c>
      <c r="D280" s="152">
        <f>+[3]data1cf!C280</f>
        <v>46981.045663065423</v>
      </c>
      <c r="E280" s="152">
        <f>+[3]data1cf!D280</f>
        <v>51424.277565535638</v>
      </c>
      <c r="F280" s="152">
        <f>+[3]data1cf!E280</f>
        <v>29513.5268752579</v>
      </c>
      <c r="G280" s="152">
        <f>+[3]data1cf!F280</f>
        <v>29183.289895799564</v>
      </c>
      <c r="H280" s="152">
        <f>+[3]data1cf!G280</f>
        <v>28150.425838284267</v>
      </c>
      <c r="I280" s="152">
        <f>+[3]data1cf!H280</f>
        <v>27493.379502674645</v>
      </c>
      <c r="J280" s="152">
        <f>+[3]data1cf!I280</f>
        <v>28262.2172434522</v>
      </c>
      <c r="K280" s="152">
        <f>+[3]data1cf!J280</f>
        <v>28646.662829221314</v>
      </c>
      <c r="L280" s="152">
        <f>+[3]data1cf!K280</f>
        <v>29109.202969495964</v>
      </c>
      <c r="M280" s="152">
        <f>+[3]data1cf!L280</f>
        <v>29688.903558615682</v>
      </c>
      <c r="N280" s="152">
        <f>+[3]data1cf!M280</f>
        <v>30310.75219347245</v>
      </c>
      <c r="O280" s="152">
        <f>+[3]data1cf!N280</f>
        <v>30649.633175166324</v>
      </c>
      <c r="P280" s="152">
        <f>+[3]data1cf!O280</f>
        <v>39907.10631660599</v>
      </c>
      <c r="Q280" s="152">
        <f>+[3]data1cf!P280</f>
        <v>48906.079915030205</v>
      </c>
      <c r="R280" s="152">
        <f>+[3]data1cf!Q280</f>
        <v>37680.063013296662</v>
      </c>
      <c r="S280" s="152">
        <f>+[3]data1cf!R280</f>
        <v>26011.154511948895</v>
      </c>
      <c r="T280" s="152">
        <f>+[3]data1cf!S280</f>
        <v>25741.476026990887</v>
      </c>
      <c r="U280" s="152">
        <f>+[3]data1cf!T280</f>
        <v>25446.740918710071</v>
      </c>
      <c r="V280" s="152">
        <f>+[3]data1cf!U280</f>
        <v>49662.496966019506</v>
      </c>
      <c r="W280" s="152">
        <f>+[3]data1cf!V280</f>
        <v>0</v>
      </c>
      <c r="X280" s="152">
        <f>+[3]data1cf!W280</f>
        <v>0</v>
      </c>
      <c r="Y280" s="152">
        <f>+[3]data1cf!X280</f>
        <v>0</v>
      </c>
      <c r="Z280" s="152">
        <f>+[3]data1cf!Y280</f>
        <v>0</v>
      </c>
      <c r="AA280" s="152">
        <f>+[3]data1cf!Z280</f>
        <v>0</v>
      </c>
      <c r="AB280" s="152">
        <f>+[3]data1cf!AA280</f>
        <v>0</v>
      </c>
      <c r="AC280" s="152">
        <f>+[3]data1cf!AB280</f>
        <v>0</v>
      </c>
      <c r="AD280" s="152">
        <f>+[3]data1cf!AC280</f>
        <v>0</v>
      </c>
      <c r="AE280" s="152">
        <f>+[3]data1cf!AD280</f>
        <v>0</v>
      </c>
      <c r="AF280" s="152">
        <f>+[3]data1cf!AE280</f>
        <v>0</v>
      </c>
      <c r="AG280" s="152"/>
      <c r="AH280" s="153">
        <f t="shared" si="32"/>
        <v>72572.682876325329</v>
      </c>
      <c r="AI280" s="153">
        <f t="shared" si="34"/>
        <v>164615.09698363466</v>
      </c>
      <c r="AJ280" s="154">
        <f t="shared" si="35"/>
        <v>164147.97036473389</v>
      </c>
      <c r="AK280" s="155">
        <f t="shared" si="33"/>
        <v>0.14930981993675232</v>
      </c>
      <c r="AL280" s="156">
        <f t="shared" si="37"/>
        <v>0.98338317026526878</v>
      </c>
    </row>
    <row r="281" spans="1:38" x14ac:dyDescent="0.25">
      <c r="A281" s="148"/>
      <c r="B281" s="152">
        <f>+[3]data1cf!A281</f>
        <v>-171646.63082870099</v>
      </c>
      <c r="C281" s="152">
        <f>+[3]data1cf!B281</f>
        <v>5204.1900531103893</v>
      </c>
      <c r="D281" s="152">
        <f>+[3]data1cf!C281</f>
        <v>44861.886035211704</v>
      </c>
      <c r="E281" s="152">
        <f>+[3]data1cf!D281</f>
        <v>45234.705489057305</v>
      </c>
      <c r="F281" s="152">
        <f>+[3]data1cf!E281</f>
        <v>25714.459795903691</v>
      </c>
      <c r="G281" s="152">
        <f>+[3]data1cf!F281</f>
        <v>25652.478209898043</v>
      </c>
      <c r="H281" s="152">
        <f>+[3]data1cf!G281</f>
        <v>24954.971438243156</v>
      </c>
      <c r="I281" s="152">
        <f>+[3]data1cf!H281</f>
        <v>24579.531733063362</v>
      </c>
      <c r="J281" s="152">
        <f>+[3]data1cf!I281</f>
        <v>25458.699292777856</v>
      </c>
      <c r="K281" s="152">
        <f>+[3]data1cf!J281</f>
        <v>25989.374731554053</v>
      </c>
      <c r="L281" s="152">
        <f>+[3]data1cf!K281</f>
        <v>26590.70699956415</v>
      </c>
      <c r="M281" s="152">
        <f>+[3]data1cf!L281</f>
        <v>27292.965738153442</v>
      </c>
      <c r="N281" s="152">
        <f>+[3]data1cf!M281</f>
        <v>28032.807031203352</v>
      </c>
      <c r="O281" s="152">
        <f>+[3]data1cf!N281</f>
        <v>28515.268147054107</v>
      </c>
      <c r="P281" s="152">
        <f>+[3]data1cf!O281</f>
        <v>36840.123823474591</v>
      </c>
      <c r="Q281" s="152">
        <f>+[3]data1cf!P281</f>
        <v>44863.592016312818</v>
      </c>
      <c r="R281" s="152">
        <f>+[3]data1cf!Q281</f>
        <v>35038.08201603176</v>
      </c>
      <c r="S281" s="152">
        <f>+[3]data1cf!R281</f>
        <v>24802.75369895187</v>
      </c>
      <c r="T281" s="152">
        <f>+[3]data1cf!S281</f>
        <v>24596.572270107572</v>
      </c>
      <c r="U281" s="152">
        <f>+[3]data1cf!T281</f>
        <v>24365.402619388944</v>
      </c>
      <c r="V281" s="152">
        <f>+[3]data1cf!U281</f>
        <v>45692.56540468795</v>
      </c>
      <c r="W281" s="152">
        <f>+[3]data1cf!V281</f>
        <v>0</v>
      </c>
      <c r="X281" s="152">
        <f>+[3]data1cf!W281</f>
        <v>0</v>
      </c>
      <c r="Y281" s="152">
        <f>+[3]data1cf!X281</f>
        <v>0</v>
      </c>
      <c r="Z281" s="152">
        <f>+[3]data1cf!Y281</f>
        <v>0</v>
      </c>
      <c r="AA281" s="152">
        <f>+[3]data1cf!Z281</f>
        <v>0</v>
      </c>
      <c r="AB281" s="152">
        <f>+[3]data1cf!AA281</f>
        <v>0</v>
      </c>
      <c r="AC281" s="152">
        <f>+[3]data1cf!AB281</f>
        <v>0</v>
      </c>
      <c r="AD281" s="152">
        <f>+[3]data1cf!AC281</f>
        <v>0</v>
      </c>
      <c r="AE281" s="152">
        <f>+[3]data1cf!AD281</f>
        <v>0</v>
      </c>
      <c r="AF281" s="152">
        <f>+[3]data1cf!AE281</f>
        <v>0</v>
      </c>
      <c r="AG281" s="152"/>
      <c r="AH281" s="153">
        <f t="shared" si="32"/>
        <v>72282.437111303283</v>
      </c>
      <c r="AI281" s="153">
        <f t="shared" si="34"/>
        <v>156582.03157335165</v>
      </c>
      <c r="AJ281" s="154">
        <f t="shared" si="35"/>
        <v>156152.92126759305</v>
      </c>
      <c r="AK281" s="155">
        <f t="shared" si="33"/>
        <v>0.15519035458564764</v>
      </c>
      <c r="AL281" s="156">
        <f t="shared" si="37"/>
        <v>0.97970524637528289</v>
      </c>
    </row>
    <row r="282" spans="1:38" x14ac:dyDescent="0.25">
      <c r="A282" s="148"/>
      <c r="B282" s="152">
        <f>+[3]data1cf!A282</f>
        <v>-198763.87494800889</v>
      </c>
      <c r="C282" s="152">
        <f>+[3]data1cf!B282</f>
        <v>6175.1613435676118</v>
      </c>
      <c r="D282" s="152">
        <f>+[3]data1cf!C282</f>
        <v>48636.542047049472</v>
      </c>
      <c r="E282" s="152">
        <f>+[3]data1cf!D282</f>
        <v>50469.96533024135</v>
      </c>
      <c r="F282" s="152">
        <f>+[3]data1cf!E282</f>
        <v>30086.372003122233</v>
      </c>
      <c r="G282" s="152">
        <f>+[3]data1cf!F282</f>
        <v>29715.68593657171</v>
      </c>
      <c r="H282" s="152">
        <f>+[3]data1cf!G282</f>
        <v>28632.25478369146</v>
      </c>
      <c r="I282" s="152">
        <f>+[3]data1cf!H282</f>
        <v>27932.74618488759</v>
      </c>
      <c r="J282" s="152">
        <f>+[3]data1cf!I282</f>
        <v>28684.947762650329</v>
      </c>
      <c r="K282" s="152">
        <f>+[3]data1cf!J282</f>
        <v>29047.343972324379</v>
      </c>
      <c r="L282" s="152">
        <f>+[3]data1cf!K282</f>
        <v>29488.956239387298</v>
      </c>
      <c r="M282" s="152">
        <f>+[3]data1cf!L282</f>
        <v>30050.176807665885</v>
      </c>
      <c r="N282" s="152">
        <f>+[3]data1cf!M282</f>
        <v>30654.233832646372</v>
      </c>
      <c r="O282" s="152">
        <f>+[3]data1cf!N282</f>
        <v>30971.464978053555</v>
      </c>
      <c r="P282" s="152">
        <f>+[3]data1cf!O282</f>
        <v>40369.563530900472</v>
      </c>
      <c r="Q282" s="152">
        <f>+[3]data1cf!P282</f>
        <v>49515.629430440313</v>
      </c>
      <c r="R282" s="152">
        <f>+[3]data1cf!Q282</f>
        <v>38078.43606399071</v>
      </c>
      <c r="S282" s="152">
        <f>+[3]data1cf!R282</f>
        <v>26193.364118616584</v>
      </c>
      <c r="T282" s="152">
        <f>+[3]data1cf!S282</f>
        <v>25914.111183281959</v>
      </c>
      <c r="U282" s="152">
        <f>+[3]data1cf!T282</f>
        <v>25609.791310661749</v>
      </c>
      <c r="V282" s="152">
        <f>+[3]data1cf!U282</f>
        <v>50261.106020653329</v>
      </c>
      <c r="W282" s="152">
        <f>+[3]data1cf!V282</f>
        <v>0</v>
      </c>
      <c r="X282" s="152">
        <f>+[3]data1cf!W282</f>
        <v>0</v>
      </c>
      <c r="Y282" s="152">
        <f>+[3]data1cf!X282</f>
        <v>0</v>
      </c>
      <c r="Z282" s="152">
        <f>+[3]data1cf!Y282</f>
        <v>0</v>
      </c>
      <c r="AA282" s="152">
        <f>+[3]data1cf!Z282</f>
        <v>0</v>
      </c>
      <c r="AB282" s="152">
        <f>+[3]data1cf!AA282</f>
        <v>0</v>
      </c>
      <c r="AC282" s="152">
        <f>+[3]data1cf!AB282</f>
        <v>0</v>
      </c>
      <c r="AD282" s="152">
        <f>+[3]data1cf!AC282</f>
        <v>0</v>
      </c>
      <c r="AE282" s="152">
        <f>+[3]data1cf!AD282</f>
        <v>0</v>
      </c>
      <c r="AF282" s="152">
        <f>+[3]data1cf!AE282</f>
        <v>0</v>
      </c>
      <c r="AG282" s="152"/>
      <c r="AH282" s="153">
        <f t="shared" si="32"/>
        <v>72923.962842967492</v>
      </c>
      <c r="AI282" s="153">
        <f t="shared" si="34"/>
        <v>166070.46551719037</v>
      </c>
      <c r="AJ282" s="154">
        <f t="shared" si="35"/>
        <v>165597.87189715804</v>
      </c>
      <c r="AK282" s="155">
        <f t="shared" si="33"/>
        <v>0.14885099530220036</v>
      </c>
      <c r="AL282" s="156">
        <f t="shared" si="37"/>
        <v>0.98397433845493432</v>
      </c>
    </row>
    <row r="283" spans="1:38" x14ac:dyDescent="0.25">
      <c r="A283" s="148"/>
      <c r="B283" s="152">
        <f>+[3]data1cf!A283</f>
        <v>-168676.56163804609</v>
      </c>
      <c r="C283" s="152">
        <f>+[3]data1cf!B283</f>
        <v>4780.5005067621096</v>
      </c>
      <c r="D283" s="152">
        <f>+[3]data1cf!C283</f>
        <v>44818.800467780718</v>
      </c>
      <c r="E283" s="152">
        <f>+[3]data1cf!D283</f>
        <v>42822.623344781648</v>
      </c>
      <c r="F283" s="152">
        <f>+[3]data1cf!E283</f>
        <v>25235.617562018182</v>
      </c>
      <c r="G283" s="152">
        <f>+[3]data1cf!F283</f>
        <v>25207.447437923976</v>
      </c>
      <c r="H283" s="152">
        <f>+[3]data1cf!G283</f>
        <v>24552.20978880817</v>
      </c>
      <c r="I283" s="152">
        <f>+[3]data1cf!H283</f>
        <v>24212.264362927715</v>
      </c>
      <c r="J283" s="152">
        <f>+[3]data1cf!I283</f>
        <v>25105.338120100962</v>
      </c>
      <c r="K283" s="152">
        <f>+[3]data1cf!J283</f>
        <v>25654.444670518911</v>
      </c>
      <c r="L283" s="152">
        <f>+[3]data1cf!K283</f>
        <v>26273.270583969555</v>
      </c>
      <c r="M283" s="152">
        <f>+[3]data1cf!L283</f>
        <v>26990.976803965939</v>
      </c>
      <c r="N283" s="152">
        <f>+[3]data1cf!M283</f>
        <v>27745.690134505981</v>
      </c>
      <c r="O283" s="152">
        <f>+[3]data1cf!N283</f>
        <v>28246.24838598106</v>
      </c>
      <c r="P283" s="152">
        <f>+[3]data1cf!O283</f>
        <v>36453.555037606136</v>
      </c>
      <c r="Q283" s="152">
        <f>+[3]data1cf!P283</f>
        <v>44354.06852134833</v>
      </c>
      <c r="R283" s="152">
        <f>+[3]data1cf!Q283</f>
        <v>34705.081293436408</v>
      </c>
      <c r="S283" s="152">
        <f>+[3]data1cf!R283</f>
        <v>24650.444373362574</v>
      </c>
      <c r="T283" s="152">
        <f>+[3]data1cf!S283</f>
        <v>24452.266244160041</v>
      </c>
      <c r="U283" s="152">
        <f>+[3]data1cf!T283</f>
        <v>24229.108514542342</v>
      </c>
      <c r="V283" s="152">
        <f>+[3]data1cf!U283</f>
        <v>45192.187059822318</v>
      </c>
      <c r="W283" s="152">
        <f>+[3]data1cf!V283</f>
        <v>0</v>
      </c>
      <c r="X283" s="152">
        <f>+[3]data1cf!W283</f>
        <v>0</v>
      </c>
      <c r="Y283" s="152">
        <f>+[3]data1cf!X283</f>
        <v>0</v>
      </c>
      <c r="Z283" s="152">
        <f>+[3]data1cf!Y283</f>
        <v>0</v>
      </c>
      <c r="AA283" s="152">
        <f>+[3]data1cf!Z283</f>
        <v>0</v>
      </c>
      <c r="AB283" s="152">
        <f>+[3]data1cf!AA283</f>
        <v>0</v>
      </c>
      <c r="AC283" s="152">
        <f>+[3]data1cf!AB283</f>
        <v>0</v>
      </c>
      <c r="AD283" s="152">
        <f>+[3]data1cf!AC283</f>
        <v>0</v>
      </c>
      <c r="AE283" s="152">
        <f>+[3]data1cf!AD283</f>
        <v>0</v>
      </c>
      <c r="AF283" s="152">
        <f>+[3]data1cf!AE283</f>
        <v>0</v>
      </c>
      <c r="AG283" s="152"/>
      <c r="AH283" s="153">
        <f t="shared" si="32"/>
        <v>70848.600174757623</v>
      </c>
      <c r="AI283" s="153">
        <f t="shared" si="34"/>
        <v>154008.87998324179</v>
      </c>
      <c r="AJ283" s="154">
        <f t="shared" si="35"/>
        <v>153585.18349879762</v>
      </c>
      <c r="AK283" s="155">
        <f t="shared" si="33"/>
        <v>0.15475828051567075</v>
      </c>
      <c r="AL283" s="156">
        <f t="shared" si="37"/>
        <v>0.97836290419836047</v>
      </c>
    </row>
    <row r="284" spans="1:38" x14ac:dyDescent="0.25">
      <c r="A284" s="148"/>
      <c r="B284" s="152">
        <f>+[3]data1cf!A284</f>
        <v>-180420.01622436356</v>
      </c>
      <c r="C284" s="152">
        <f>+[3]data1cf!B284</f>
        <v>7296.0083973755754</v>
      </c>
      <c r="D284" s="152">
        <f>+[3]data1cf!C284</f>
        <v>49833.997365785079</v>
      </c>
      <c r="E284" s="152">
        <f>+[3]data1cf!D284</f>
        <v>43600.680972711503</v>
      </c>
      <c r="F284" s="152">
        <f>+[3]data1cf!E284</f>
        <v>27128.927672549929</v>
      </c>
      <c r="G284" s="152">
        <f>+[3]data1cf!F284</f>
        <v>26967.069293412991</v>
      </c>
      <c r="H284" s="152">
        <f>+[3]data1cf!G284</f>
        <v>26144.702365793302</v>
      </c>
      <c r="I284" s="152">
        <f>+[3]data1cf!H284</f>
        <v>25664.414937666392</v>
      </c>
      <c r="J284" s="152">
        <f>+[3]data1cf!I284</f>
        <v>26502.504521798444</v>
      </c>
      <c r="K284" s="152">
        <f>+[3]data1cf!J284</f>
        <v>26978.735691661983</v>
      </c>
      <c r="L284" s="152">
        <f>+[3]data1cf!K284</f>
        <v>27528.392903108848</v>
      </c>
      <c r="M284" s="152">
        <f>+[3]data1cf!L284</f>
        <v>28185.020816596851</v>
      </c>
      <c r="N284" s="152">
        <f>+[3]data1cf!M284</f>
        <v>28880.931107322162</v>
      </c>
      <c r="O284" s="152">
        <f>+[3]data1cf!N284</f>
        <v>29309.934497039867</v>
      </c>
      <c r="P284" s="152">
        <f>+[3]data1cf!O284</f>
        <v>37982.022116965061</v>
      </c>
      <c r="Q284" s="152">
        <f>+[3]data1cf!P284</f>
        <v>46368.690282552969</v>
      </c>
      <c r="R284" s="152">
        <f>+[3]data1cf!Q284</f>
        <v>36021.743839653958</v>
      </c>
      <c r="S284" s="152">
        <f>+[3]data1cf!R284</f>
        <v>25252.665242074108</v>
      </c>
      <c r="T284" s="152">
        <f>+[3]data1cf!S284</f>
        <v>25022.842602306671</v>
      </c>
      <c r="U284" s="152">
        <f>+[3]data1cf!T284</f>
        <v>24768.006273451494</v>
      </c>
      <c r="V284" s="152">
        <f>+[3]data1cf!U284</f>
        <v>47170.649510257848</v>
      </c>
      <c r="W284" s="152">
        <f>+[3]data1cf!V284</f>
        <v>0</v>
      </c>
      <c r="X284" s="152">
        <f>+[3]data1cf!W284</f>
        <v>0</v>
      </c>
      <c r="Y284" s="152">
        <f>+[3]data1cf!X284</f>
        <v>0</v>
      </c>
      <c r="Z284" s="152">
        <f>+[3]data1cf!Y284</f>
        <v>0</v>
      </c>
      <c r="AA284" s="152">
        <f>+[3]data1cf!Z284</f>
        <v>0</v>
      </c>
      <c r="AB284" s="152">
        <f>+[3]data1cf!AA284</f>
        <v>0</v>
      </c>
      <c r="AC284" s="152">
        <f>+[3]data1cf!AB284</f>
        <v>0</v>
      </c>
      <c r="AD284" s="152">
        <f>+[3]data1cf!AC284</f>
        <v>0</v>
      </c>
      <c r="AE284" s="152">
        <f>+[3]data1cf!AD284</f>
        <v>0</v>
      </c>
      <c r="AF284" s="152">
        <f>+[3]data1cf!AE284</f>
        <v>0</v>
      </c>
      <c r="AG284" s="152"/>
      <c r="AH284" s="153">
        <f t="shared" si="32"/>
        <v>74705.56581314138</v>
      </c>
      <c r="AI284" s="153">
        <f t="shared" si="34"/>
        <v>161881.80313923908</v>
      </c>
      <c r="AJ284" s="154">
        <f t="shared" si="35"/>
        <v>161438.632357469</v>
      </c>
      <c r="AK284" s="155">
        <f t="shared" si="33"/>
        <v>0.15509566664695743</v>
      </c>
      <c r="AL284" s="156">
        <f t="shared" si="37"/>
        <v>0.98221333785203513</v>
      </c>
    </row>
    <row r="285" spans="1:38" x14ac:dyDescent="0.25">
      <c r="A285" s="148"/>
      <c r="B285" s="152">
        <f>+[3]data1cf!A285</f>
        <v>-180590.12772181386</v>
      </c>
      <c r="C285" s="152">
        <f>+[3]data1cf!B285</f>
        <v>8307.3801892807096</v>
      </c>
      <c r="D285" s="152">
        <f>+[3]data1cf!C285</f>
        <v>47988.218928638918</v>
      </c>
      <c r="E285" s="152">
        <f>+[3]data1cf!D285</f>
        <v>45785.026299501318</v>
      </c>
      <c r="F285" s="152">
        <f>+[3]data1cf!E285</f>
        <v>27156.35348798363</v>
      </c>
      <c r="G285" s="152">
        <f>+[3]data1cf!F285</f>
        <v>26992.558548434412</v>
      </c>
      <c r="H285" s="152">
        <f>+[3]data1cf!G285</f>
        <v>26167.770645655874</v>
      </c>
      <c r="I285" s="152">
        <f>+[3]data1cf!H285</f>
        <v>25685.450273306065</v>
      </c>
      <c r="J285" s="152">
        <f>+[3]data1cf!I285</f>
        <v>26522.743376305159</v>
      </c>
      <c r="K285" s="152">
        <f>+[3]data1cf!J285</f>
        <v>26997.918899380893</v>
      </c>
      <c r="L285" s="152">
        <f>+[3]data1cf!K285</f>
        <v>27546.574157664094</v>
      </c>
      <c r="M285" s="152">
        <f>+[3]data1cf!L285</f>
        <v>28202.317312574043</v>
      </c>
      <c r="N285" s="152">
        <f>+[3]data1cf!M285</f>
        <v>28897.375803423638</v>
      </c>
      <c r="O285" s="152">
        <f>+[3]data1cf!N285</f>
        <v>29325.342674917978</v>
      </c>
      <c r="P285" s="152">
        <f>+[3]data1cf!O285</f>
        <v>38004.162946289303</v>
      </c>
      <c r="Q285" s="152">
        <f>+[3]data1cf!P285</f>
        <v>46397.873375319745</v>
      </c>
      <c r="R285" s="152">
        <f>+[3]data1cf!Q285</f>
        <v>36040.816544004068</v>
      </c>
      <c r="S285" s="152">
        <f>+[3]data1cf!R285</f>
        <v>25261.388798930362</v>
      </c>
      <c r="T285" s="152">
        <f>+[3]data1cf!S285</f>
        <v>25031.107768061833</v>
      </c>
      <c r="U285" s="152">
        <f>+[3]data1cf!T285</f>
        <v>24775.812554309254</v>
      </c>
      <c r="V285" s="152">
        <f>+[3]data1cf!U285</f>
        <v>47199.308812136849</v>
      </c>
      <c r="W285" s="152">
        <f>+[3]data1cf!V285</f>
        <v>0</v>
      </c>
      <c r="X285" s="152">
        <f>+[3]data1cf!W285</f>
        <v>0</v>
      </c>
      <c r="Y285" s="152">
        <f>+[3]data1cf!X285</f>
        <v>0</v>
      </c>
      <c r="Z285" s="152">
        <f>+[3]data1cf!Y285</f>
        <v>0</v>
      </c>
      <c r="AA285" s="152">
        <f>+[3]data1cf!Z285</f>
        <v>0</v>
      </c>
      <c r="AB285" s="152">
        <f>+[3]data1cf!AA285</f>
        <v>0</v>
      </c>
      <c r="AC285" s="152">
        <f>+[3]data1cf!AB285</f>
        <v>0</v>
      </c>
      <c r="AD285" s="152">
        <f>+[3]data1cf!AC285</f>
        <v>0</v>
      </c>
      <c r="AE285" s="152">
        <f>+[3]data1cf!AD285</f>
        <v>0</v>
      </c>
      <c r="AF285" s="152">
        <f>+[3]data1cf!AE285</f>
        <v>0</v>
      </c>
      <c r="AG285" s="152"/>
      <c r="AH285" s="153">
        <f t="shared" si="32"/>
        <v>75694.913356497942</v>
      </c>
      <c r="AI285" s="153">
        <f t="shared" si="34"/>
        <v>163045.77019202738</v>
      </c>
      <c r="AJ285" s="154">
        <f t="shared" si="35"/>
        <v>162601.862854459</v>
      </c>
      <c r="AK285" s="155">
        <f t="shared" si="33"/>
        <v>0.15590919852256777</v>
      </c>
      <c r="AL285" s="156">
        <f t="shared" si="37"/>
        <v>0.98272125337334593</v>
      </c>
    </row>
    <row r="286" spans="1:38" x14ac:dyDescent="0.25">
      <c r="A286" s="148"/>
      <c r="B286" s="152">
        <f>+[3]data1cf!A286</f>
        <v>-193395.98516738621</v>
      </c>
      <c r="C286" s="152">
        <f>+[3]data1cf!B286</f>
        <v>8313.7273127972294</v>
      </c>
      <c r="D286" s="152">
        <f>+[3]data1cf!C286</f>
        <v>47006.936751185349</v>
      </c>
      <c r="E286" s="152">
        <f>+[3]data1cf!D286</f>
        <v>47732.059919002291</v>
      </c>
      <c r="F286" s="152">
        <f>+[3]data1cf!E286</f>
        <v>29220.946934274616</v>
      </c>
      <c r="G286" s="152">
        <f>+[3]data1cf!F286</f>
        <v>28911.369276051213</v>
      </c>
      <c r="H286" s="152">
        <f>+[3]data1cf!G286</f>
        <v>27904.332299989212</v>
      </c>
      <c r="I286" s="152">
        <f>+[3]data1cf!H286</f>
        <v>27268.973512820106</v>
      </c>
      <c r="J286" s="152">
        <f>+[3]data1cf!I286</f>
        <v>28046.30815329391</v>
      </c>
      <c r="K286" s="152">
        <f>+[3]data1cf!J286</f>
        <v>28442.01543064924</v>
      </c>
      <c r="L286" s="152">
        <f>+[3]data1cf!K286</f>
        <v>28915.24445629846</v>
      </c>
      <c r="M286" s="152">
        <f>+[3]data1cf!L286</f>
        <v>29504.383693220392</v>
      </c>
      <c r="N286" s="152">
        <f>+[3]data1cf!M286</f>
        <v>30135.319370829951</v>
      </c>
      <c r="O286" s="152">
        <f>+[3]data1cf!N286</f>
        <v>30485.257979646522</v>
      </c>
      <c r="P286" s="152">
        <f>+[3]data1cf!O286</f>
        <v>39670.906866032194</v>
      </c>
      <c r="Q286" s="152">
        <f>+[3]data1cf!P286</f>
        <v>48594.753253477022</v>
      </c>
      <c r="R286" s="152">
        <f>+[3]data1cf!Q286</f>
        <v>37476.594470069496</v>
      </c>
      <c r="S286" s="152">
        <f>+[3]data1cf!R286</f>
        <v>25918.091180566407</v>
      </c>
      <c r="T286" s="152">
        <f>+[3]data1cf!S286</f>
        <v>25653.302834303511</v>
      </c>
      <c r="U286" s="152">
        <f>+[3]data1cf!T286</f>
        <v>25363.463132561665</v>
      </c>
      <c r="V286" s="152">
        <f>+[3]data1cf!U286</f>
        <v>49356.758131284092</v>
      </c>
      <c r="W286" s="152">
        <f>+[3]data1cf!V286</f>
        <v>0</v>
      </c>
      <c r="X286" s="152">
        <f>+[3]data1cf!W286</f>
        <v>0</v>
      </c>
      <c r="Y286" s="152">
        <f>+[3]data1cf!X286</f>
        <v>0</v>
      </c>
      <c r="Z286" s="152">
        <f>+[3]data1cf!Y286</f>
        <v>0</v>
      </c>
      <c r="AA286" s="152">
        <f>+[3]data1cf!Z286</f>
        <v>0</v>
      </c>
      <c r="AB286" s="152">
        <f>+[3]data1cf!AA286</f>
        <v>0</v>
      </c>
      <c r="AC286" s="152">
        <f>+[3]data1cf!AB286</f>
        <v>0</v>
      </c>
      <c r="AD286" s="152">
        <f>+[3]data1cf!AC286</f>
        <v>0</v>
      </c>
      <c r="AE286" s="152">
        <f>+[3]data1cf!AD286</f>
        <v>0</v>
      </c>
      <c r="AF286" s="152">
        <f>+[3]data1cf!AE286</f>
        <v>0</v>
      </c>
      <c r="AG286" s="152"/>
      <c r="AH286" s="153">
        <f t="shared" si="32"/>
        <v>72908.694238841927</v>
      </c>
      <c r="AI286" s="153">
        <f t="shared" si="34"/>
        <v>164162.43237841656</v>
      </c>
      <c r="AJ286" s="154">
        <f t="shared" si="35"/>
        <v>163699.0053752496</v>
      </c>
      <c r="AK286" s="155">
        <f t="shared" si="33"/>
        <v>0.15019342303276062</v>
      </c>
      <c r="AL286" s="156">
        <f t="shared" si="37"/>
        <v>0.98319488953769063</v>
      </c>
    </row>
    <row r="287" spans="1:38" x14ac:dyDescent="0.25">
      <c r="A287" s="148"/>
      <c r="B287" s="152">
        <f>+[3]data1cf!A287</f>
        <v>-180873.11447341461</v>
      </c>
      <c r="C287" s="152">
        <f>+[3]data1cf!B287</f>
        <v>7265.3033699787193</v>
      </c>
      <c r="D287" s="152">
        <f>+[3]data1cf!C287</f>
        <v>46458.370063526381</v>
      </c>
      <c r="E287" s="152">
        <f>+[3]data1cf!D287</f>
        <v>47124.276007624983</v>
      </c>
      <c r="F287" s="152">
        <f>+[3]data1cf!E287</f>
        <v>27201.977343725055</v>
      </c>
      <c r="G287" s="152">
        <f>+[3]data1cf!F287</f>
        <v>27034.960864488094</v>
      </c>
      <c r="H287" s="152">
        <f>+[3]data1cf!G287</f>
        <v>26206.145580220189</v>
      </c>
      <c r="I287" s="152">
        <f>+[3]data1cf!H287</f>
        <v>25720.443330158349</v>
      </c>
      <c r="J287" s="152">
        <f>+[3]data1cf!I287</f>
        <v>26556.411457409908</v>
      </c>
      <c r="K287" s="152">
        <f>+[3]data1cf!J287</f>
        <v>27029.830873110077</v>
      </c>
      <c r="L287" s="152">
        <f>+[3]data1cf!K287</f>
        <v>27576.819345342381</v>
      </c>
      <c r="M287" s="152">
        <f>+[3]data1cf!L287</f>
        <v>28231.090671718077</v>
      </c>
      <c r="N287" s="152">
        <f>+[3]data1cf!M287</f>
        <v>28924.732162050444</v>
      </c>
      <c r="O287" s="152">
        <f>+[3]data1cf!N287</f>
        <v>29350.974747242108</v>
      </c>
      <c r="P287" s="152">
        <f>+[3]data1cf!O287</f>
        <v>38040.995032668834</v>
      </c>
      <c r="Q287" s="152">
        <f>+[3]data1cf!P287</f>
        <v>46446.420526732232</v>
      </c>
      <c r="R287" s="152">
        <f>+[3]data1cf!Q287</f>
        <v>36072.544691302639</v>
      </c>
      <c r="S287" s="152">
        <f>+[3]data1cf!R287</f>
        <v>25275.900757581941</v>
      </c>
      <c r="T287" s="152">
        <f>+[3]data1cf!S287</f>
        <v>25044.857176206198</v>
      </c>
      <c r="U287" s="152">
        <f>+[3]data1cf!T287</f>
        <v>24788.798590497994</v>
      </c>
      <c r="V287" s="152">
        <f>+[3]data1cf!U287</f>
        <v>47246.984618084331</v>
      </c>
      <c r="W287" s="152">
        <f>+[3]data1cf!V287</f>
        <v>0</v>
      </c>
      <c r="X287" s="152">
        <f>+[3]data1cf!W287</f>
        <v>0</v>
      </c>
      <c r="Y287" s="152">
        <f>+[3]data1cf!X287</f>
        <v>0</v>
      </c>
      <c r="Z287" s="152">
        <f>+[3]data1cf!Y287</f>
        <v>0</v>
      </c>
      <c r="AA287" s="152">
        <f>+[3]data1cf!Z287</f>
        <v>0</v>
      </c>
      <c r="AB287" s="152">
        <f>+[3]data1cf!AA287</f>
        <v>0</v>
      </c>
      <c r="AC287" s="152">
        <f>+[3]data1cf!AB287</f>
        <v>0</v>
      </c>
      <c r="AD287" s="152">
        <f>+[3]data1cf!AC287</f>
        <v>0</v>
      </c>
      <c r="AE287" s="152">
        <f>+[3]data1cf!AD287</f>
        <v>0</v>
      </c>
      <c r="AF287" s="152">
        <f>+[3]data1cf!AE287</f>
        <v>0</v>
      </c>
      <c r="AG287" s="152"/>
      <c r="AH287" s="153">
        <f t="shared" si="32"/>
        <v>74413.399251432056</v>
      </c>
      <c r="AI287" s="153">
        <f t="shared" si="34"/>
        <v>161827.23980231243</v>
      </c>
      <c r="AJ287" s="154">
        <f t="shared" si="35"/>
        <v>161382.96083971026</v>
      </c>
      <c r="AK287" s="155">
        <f t="shared" si="33"/>
        <v>0.15459747910499577</v>
      </c>
      <c r="AL287" s="156">
        <f t="shared" si="37"/>
        <v>0.98218916529558697</v>
      </c>
    </row>
    <row r="288" spans="1:38" x14ac:dyDescent="0.25">
      <c r="A288" s="148"/>
      <c r="B288" s="152">
        <f>+[3]data1cf!A288</f>
        <v>-185536.21230483297</v>
      </c>
      <c r="C288" s="152">
        <f>+[3]data1cf!B288</f>
        <v>6157.7390555626334</v>
      </c>
      <c r="D288" s="152">
        <f>+[3]data1cf!C288</f>
        <v>49429.188334868988</v>
      </c>
      <c r="E288" s="152">
        <f>+[3]data1cf!D288</f>
        <v>47666.566909675908</v>
      </c>
      <c r="F288" s="152">
        <f>+[3]data1cf!E288</f>
        <v>27953.774032317029</v>
      </c>
      <c r="G288" s="152">
        <f>+[3]data1cf!F288</f>
        <v>27733.672542396518</v>
      </c>
      <c r="H288" s="152">
        <f>+[3]data1cf!G288</f>
        <v>26838.493466245149</v>
      </c>
      <c r="I288" s="152">
        <f>+[3]data1cf!H288</f>
        <v>26297.064131659674</v>
      </c>
      <c r="J288" s="152">
        <f>+[3]data1cf!I288</f>
        <v>27111.199111247144</v>
      </c>
      <c r="K288" s="152">
        <f>+[3]data1cf!J288</f>
        <v>27555.681128115248</v>
      </c>
      <c r="L288" s="152">
        <f>+[3]data1cf!K288</f>
        <v>28075.204051608016</v>
      </c>
      <c r="M288" s="152">
        <f>+[3]data1cf!L288</f>
        <v>28705.222368229559</v>
      </c>
      <c r="N288" s="152">
        <f>+[3]data1cf!M288</f>
        <v>29375.51431304092</v>
      </c>
      <c r="O288" s="152">
        <f>+[3]data1cf!N288</f>
        <v>29773.343851778642</v>
      </c>
      <c r="P288" s="152">
        <f>+[3]data1cf!O288</f>
        <v>38647.919636563223</v>
      </c>
      <c r="Q288" s="152">
        <f>+[3]data1cf!P288</f>
        <v>47246.387716688987</v>
      </c>
      <c r="R288" s="152">
        <f>+[3]data1cf!Q288</f>
        <v>36595.365827012662</v>
      </c>
      <c r="S288" s="152">
        <f>+[3]data1cf!R288</f>
        <v>25515.030973165645</v>
      </c>
      <c r="T288" s="152">
        <f>+[3]data1cf!S288</f>
        <v>25271.421970984011</v>
      </c>
      <c r="U288" s="152">
        <f>+[3]data1cf!T288</f>
        <v>25002.784428519924</v>
      </c>
      <c r="V288" s="152">
        <f>+[3]data1cf!U288</f>
        <v>48032.593647723232</v>
      </c>
      <c r="W288" s="152">
        <f>+[3]data1cf!V288</f>
        <v>0</v>
      </c>
      <c r="X288" s="152">
        <f>+[3]data1cf!W288</f>
        <v>0</v>
      </c>
      <c r="Y288" s="152">
        <f>+[3]data1cf!X288</f>
        <v>0</v>
      </c>
      <c r="Z288" s="152">
        <f>+[3]data1cf!Y288</f>
        <v>0</v>
      </c>
      <c r="AA288" s="152">
        <f>+[3]data1cf!Z288</f>
        <v>0</v>
      </c>
      <c r="AB288" s="152">
        <f>+[3]data1cf!AA288</f>
        <v>0</v>
      </c>
      <c r="AC288" s="152">
        <f>+[3]data1cf!AB288</f>
        <v>0</v>
      </c>
      <c r="AD288" s="152">
        <f>+[3]data1cf!AC288</f>
        <v>0</v>
      </c>
      <c r="AE288" s="152">
        <f>+[3]data1cf!AD288</f>
        <v>0</v>
      </c>
      <c r="AF288" s="152">
        <f>+[3]data1cf!AE288</f>
        <v>0</v>
      </c>
      <c r="AG288" s="152"/>
      <c r="AH288" s="153">
        <f t="shared" si="32"/>
        <v>75014.454755037674</v>
      </c>
      <c r="AI288" s="153">
        <f t="shared" si="34"/>
        <v>164033.16776056006</v>
      </c>
      <c r="AJ288" s="154">
        <f t="shared" si="35"/>
        <v>163581.10239791041</v>
      </c>
      <c r="AK288" s="155">
        <f t="shared" si="33"/>
        <v>0.15383006930351259</v>
      </c>
      <c r="AL288" s="156">
        <f t="shared" si="37"/>
        <v>0.98314073284322834</v>
      </c>
    </row>
    <row r="289" spans="1:38" x14ac:dyDescent="0.25">
      <c r="A289" s="148"/>
      <c r="B289" s="152">
        <f>+[3]data1cf!A289</f>
        <v>-177083.11822654519</v>
      </c>
      <c r="C289" s="152">
        <f>+[3]data1cf!B289</f>
        <v>11499.854060210782</v>
      </c>
      <c r="D289" s="152">
        <f>+[3]data1cf!C289</f>
        <v>48130.084914446386</v>
      </c>
      <c r="E289" s="152">
        <f>+[3]data1cf!D289</f>
        <v>45084.204203908521</v>
      </c>
      <c r="F289" s="152">
        <f>+[3]data1cf!E289</f>
        <v>26590.944349955549</v>
      </c>
      <c r="G289" s="152">
        <f>+[3]data1cf!F289</f>
        <v>26467.073435861836</v>
      </c>
      <c r="H289" s="152">
        <f>+[3]data1cf!G289</f>
        <v>25692.196226937594</v>
      </c>
      <c r="I289" s="152">
        <f>+[3]data1cf!H289</f>
        <v>25251.786923502557</v>
      </c>
      <c r="J289" s="152">
        <f>+[3]data1cf!I289</f>
        <v>26105.500238759305</v>
      </c>
      <c r="K289" s="152">
        <f>+[3]data1cf!J289</f>
        <v>26602.438919319582</v>
      </c>
      <c r="L289" s="152">
        <f>+[3]data1cf!K289</f>
        <v>27171.750390212073</v>
      </c>
      <c r="M289" s="152">
        <f>+[3]data1cf!L289</f>
        <v>27845.733680450612</v>
      </c>
      <c r="N289" s="152">
        <f>+[3]data1cf!M289</f>
        <v>28558.352831791148</v>
      </c>
      <c r="O289" s="152">
        <f>+[3]data1cf!N289</f>
        <v>29007.688507309213</v>
      </c>
      <c r="P289" s="152">
        <f>+[3]data1cf!O289</f>
        <v>37547.708798055741</v>
      </c>
      <c r="Q289" s="152">
        <f>+[3]data1cf!P289</f>
        <v>45796.236302175043</v>
      </c>
      <c r="R289" s="152">
        <f>+[3]data1cf!Q289</f>
        <v>35647.614695458527</v>
      </c>
      <c r="S289" s="152">
        <f>+[3]data1cf!R289</f>
        <v>25081.544419297788</v>
      </c>
      <c r="T289" s="152">
        <f>+[3]data1cf!S289</f>
        <v>24860.713554750255</v>
      </c>
      <c r="U289" s="152">
        <f>+[3]data1cf!T289</f>
        <v>24614.878687397882</v>
      </c>
      <c r="V289" s="152">
        <f>+[3]data1cf!U289</f>
        <v>46608.470183800528</v>
      </c>
      <c r="W289" s="152">
        <f>+[3]data1cf!V289</f>
        <v>0</v>
      </c>
      <c r="X289" s="152">
        <f>+[3]data1cf!W289</f>
        <v>0</v>
      </c>
      <c r="Y289" s="152">
        <f>+[3]data1cf!X289</f>
        <v>0</v>
      </c>
      <c r="Z289" s="152">
        <f>+[3]data1cf!Y289</f>
        <v>0</v>
      </c>
      <c r="AA289" s="152">
        <f>+[3]data1cf!Z289</f>
        <v>0</v>
      </c>
      <c r="AB289" s="152">
        <f>+[3]data1cf!AA289</f>
        <v>0</v>
      </c>
      <c r="AC289" s="152">
        <f>+[3]data1cf!AB289</f>
        <v>0</v>
      </c>
      <c r="AD289" s="152">
        <f>+[3]data1cf!AC289</f>
        <v>0</v>
      </c>
      <c r="AE289" s="152">
        <f>+[3]data1cf!AD289</f>
        <v>0</v>
      </c>
      <c r="AF289" s="152">
        <f>+[3]data1cf!AE289</f>
        <v>0</v>
      </c>
      <c r="AG289" s="152"/>
      <c r="AH289" s="153">
        <f t="shared" si="32"/>
        <v>79131.060529447233</v>
      </c>
      <c r="AI289" s="153">
        <f t="shared" si="34"/>
        <v>165516.48458662577</v>
      </c>
      <c r="AJ289" s="154">
        <f t="shared" si="35"/>
        <v>165077.56470956796</v>
      </c>
      <c r="AK289" s="155">
        <f t="shared" si="33"/>
        <v>0.16027141213417059</v>
      </c>
      <c r="AL289" s="156">
        <f t="shared" si="37"/>
        <v>0.98375183298643587</v>
      </c>
    </row>
    <row r="290" spans="1:38" x14ac:dyDescent="0.25">
      <c r="A290" s="148"/>
      <c r="B290" s="152">
        <f>+[3]data1cf!A290</f>
        <v>-154611.13010744474</v>
      </c>
      <c r="C290" s="152">
        <f>+[3]data1cf!B290</f>
        <v>8017.0434338112827</v>
      </c>
      <c r="D290" s="152">
        <f>+[3]data1cf!C290</f>
        <v>38962.880436308449</v>
      </c>
      <c r="E290" s="152">
        <f>+[3]data1cf!D290</f>
        <v>41147.577877885575</v>
      </c>
      <c r="F290" s="152">
        <f>+[3]data1cf!E290</f>
        <v>22967.952325171791</v>
      </c>
      <c r="G290" s="152">
        <f>+[3]data1cf!F290</f>
        <v>23099.903993512991</v>
      </c>
      <c r="H290" s="152">
        <f>+[3]data1cf!G290</f>
        <v>22644.841293452962</v>
      </c>
      <c r="I290" s="152">
        <f>+[3]data1cf!H290</f>
        <v>22472.987020729859</v>
      </c>
      <c r="J290" s="152">
        <f>+[3]data1cf!I290</f>
        <v>23431.91670773158</v>
      </c>
      <c r="K290" s="152">
        <f>+[3]data1cf!J290</f>
        <v>24068.307938131933</v>
      </c>
      <c r="L290" s="152">
        <f>+[3]data1cf!K290</f>
        <v>24769.978949244673</v>
      </c>
      <c r="M290" s="152">
        <f>+[3]data1cf!L290</f>
        <v>25560.840196314479</v>
      </c>
      <c r="N290" s="152">
        <f>+[3]data1cf!M290</f>
        <v>26385.98340966479</v>
      </c>
      <c r="O290" s="152">
        <f>+[3]data1cf!N290</f>
        <v>26972.244722478092</v>
      </c>
      <c r="P290" s="152">
        <f>+[3]data1cf!O290</f>
        <v>34622.871494404993</v>
      </c>
      <c r="Q290" s="152">
        <f>+[3]data1cf!P290</f>
        <v>41941.105263049634</v>
      </c>
      <c r="R290" s="152">
        <f>+[3]data1cf!Q290</f>
        <v>33128.081377729497</v>
      </c>
      <c r="S290" s="152">
        <f>+[3]data1cf!R290</f>
        <v>23929.149261017228</v>
      </c>
      <c r="T290" s="152">
        <f>+[3]data1cf!S290</f>
        <v>23768.8725596609</v>
      </c>
      <c r="U290" s="152">
        <f>+[3]data1cf!T290</f>
        <v>23583.657086751715</v>
      </c>
      <c r="V290" s="152">
        <f>+[3]data1cf!U290</f>
        <v>42822.532719362323</v>
      </c>
      <c r="W290" s="152">
        <f>+[3]data1cf!V290</f>
        <v>0</v>
      </c>
      <c r="X290" s="152">
        <f>+[3]data1cf!W290</f>
        <v>0</v>
      </c>
      <c r="Y290" s="152">
        <f>+[3]data1cf!X290</f>
        <v>0</v>
      </c>
      <c r="Z290" s="152">
        <f>+[3]data1cf!Y290</f>
        <v>0</v>
      </c>
      <c r="AA290" s="152">
        <f>+[3]data1cf!Z290</f>
        <v>0</v>
      </c>
      <c r="AB290" s="152">
        <f>+[3]data1cf!AA290</f>
        <v>0</v>
      </c>
      <c r="AC290" s="152">
        <f>+[3]data1cf!AB290</f>
        <v>0</v>
      </c>
      <c r="AD290" s="152">
        <f>+[3]data1cf!AC290</f>
        <v>0</v>
      </c>
      <c r="AE290" s="152">
        <f>+[3]data1cf!AD290</f>
        <v>0</v>
      </c>
      <c r="AF290" s="152">
        <f>+[3]data1cf!AE290</f>
        <v>0</v>
      </c>
      <c r="AG290" s="152"/>
      <c r="AH290" s="153">
        <f t="shared" si="32"/>
        <v>71476.808884810162</v>
      </c>
      <c r="AI290" s="153">
        <f t="shared" si="34"/>
        <v>150017.10442284579</v>
      </c>
      <c r="AJ290" s="154">
        <f t="shared" si="35"/>
        <v>149616.08337128957</v>
      </c>
      <c r="AK290" s="155">
        <f t="shared" si="33"/>
        <v>0.15999289155006416</v>
      </c>
      <c r="AL290" s="156">
        <f t="shared" si="37"/>
        <v>0.97610268239025788</v>
      </c>
    </row>
    <row r="291" spans="1:38" x14ac:dyDescent="0.25">
      <c r="A291" s="148"/>
      <c r="B291" s="152">
        <f>+[3]data1cf!A291</f>
        <v>-160621.42539432141</v>
      </c>
      <c r="C291" s="152">
        <f>+[3]data1cf!B291</f>
        <v>8581.7448841397345</v>
      </c>
      <c r="D291" s="152">
        <f>+[3]data1cf!C291</f>
        <v>40818.448956836961</v>
      </c>
      <c r="E291" s="152">
        <f>+[3]data1cf!D291</f>
        <v>43493.21827055086</v>
      </c>
      <c r="F291" s="152">
        <f>+[3]data1cf!E291</f>
        <v>23936.947670645495</v>
      </c>
      <c r="G291" s="152">
        <f>+[3]data1cf!F291</f>
        <v>24000.477744362484</v>
      </c>
      <c r="H291" s="152">
        <f>+[3]data1cf!G291</f>
        <v>23459.878347455167</v>
      </c>
      <c r="I291" s="152">
        <f>+[3]data1cf!H291</f>
        <v>23216.197094991723</v>
      </c>
      <c r="J291" s="152">
        <f>+[3]data1cf!I291</f>
        <v>24146.985904566427</v>
      </c>
      <c r="K291" s="152">
        <f>+[3]data1cf!J291</f>
        <v>24746.079544802327</v>
      </c>
      <c r="L291" s="152">
        <f>+[3]data1cf!K291</f>
        <v>25412.350042327089</v>
      </c>
      <c r="M291" s="152">
        <f>+[3]data1cf!L291</f>
        <v>26171.951436936986</v>
      </c>
      <c r="N291" s="152">
        <f>+[3]data1cf!M291</f>
        <v>26966.999278397081</v>
      </c>
      <c r="O291" s="152">
        <f>+[3]data1cf!N291</f>
        <v>27516.638842029715</v>
      </c>
      <c r="P291" s="152">
        <f>+[3]data1cf!O291</f>
        <v>35405.140324730361</v>
      </c>
      <c r="Q291" s="152">
        <f>+[3]data1cf!P291</f>
        <v>42972.187862058898</v>
      </c>
      <c r="R291" s="152">
        <f>+[3]data1cf!Q291</f>
        <v>33801.948734031816</v>
      </c>
      <c r="S291" s="152">
        <f>+[3]data1cf!R291</f>
        <v>24237.365656990922</v>
      </c>
      <c r="T291" s="152">
        <f>+[3]data1cf!S291</f>
        <v>24060.893307982093</v>
      </c>
      <c r="U291" s="152">
        <f>+[3]data1cf!T291</f>
        <v>23859.464740851574</v>
      </c>
      <c r="V291" s="152">
        <f>+[3]data1cf!U291</f>
        <v>43835.108997808362</v>
      </c>
      <c r="W291" s="152">
        <f>+[3]data1cf!V291</f>
        <v>0</v>
      </c>
      <c r="X291" s="152">
        <f>+[3]data1cf!W291</f>
        <v>0</v>
      </c>
      <c r="Y291" s="152">
        <f>+[3]data1cf!X291</f>
        <v>0</v>
      </c>
      <c r="Z291" s="152">
        <f>+[3]data1cf!Y291</f>
        <v>0</v>
      </c>
      <c r="AA291" s="152">
        <f>+[3]data1cf!Z291</f>
        <v>0</v>
      </c>
      <c r="AB291" s="152">
        <f>+[3]data1cf!AA291</f>
        <v>0</v>
      </c>
      <c r="AC291" s="152">
        <f>+[3]data1cf!AB291</f>
        <v>0</v>
      </c>
      <c r="AD291" s="152">
        <f>+[3]data1cf!AC291</f>
        <v>0</v>
      </c>
      <c r="AE291" s="152">
        <f>+[3]data1cf!AD291</f>
        <v>0</v>
      </c>
      <c r="AF291" s="152">
        <f>+[3]data1cf!AE291</f>
        <v>0</v>
      </c>
      <c r="AG291" s="152"/>
      <c r="AH291" s="153">
        <f t="shared" si="32"/>
        <v>73668.901488925825</v>
      </c>
      <c r="AI291" s="153">
        <f t="shared" si="34"/>
        <v>154378.4870205659</v>
      </c>
      <c r="AJ291" s="154">
        <f t="shared" si="35"/>
        <v>153967.04713275746</v>
      </c>
      <c r="AK291" s="155">
        <f t="shared" si="33"/>
        <v>0.16015035510063175</v>
      </c>
      <c r="AL291" s="156">
        <f t="shared" ref="AL291:AL306" si="38">1-EXP(-(1/0.25)*(AI291/ABS($AI$1010)))</f>
        <v>0.97856104563594615</v>
      </c>
    </row>
    <row r="292" spans="1:38" x14ac:dyDescent="0.25">
      <c r="A292" s="148"/>
      <c r="B292" s="152">
        <f>+[3]data1cf!A292</f>
        <v>-157684.68756716474</v>
      </c>
      <c r="C292" s="152">
        <f>+[3]data1cf!B292</f>
        <v>10425.310065021098</v>
      </c>
      <c r="D292" s="152">
        <f>+[3]data1cf!C292</f>
        <v>40787.160940455346</v>
      </c>
      <c r="E292" s="152">
        <f>+[3]data1cf!D292</f>
        <v>41905.032580207117</v>
      </c>
      <c r="F292" s="152">
        <f>+[3]data1cf!E292</f>
        <v>23463.479205359799</v>
      </c>
      <c r="G292" s="152">
        <f>+[3]data1cf!F292</f>
        <v>23560.441294566313</v>
      </c>
      <c r="H292" s="152">
        <f>+[3]data1cf!G292</f>
        <v>23061.636658357347</v>
      </c>
      <c r="I292" s="152">
        <f>+[3]data1cf!H292</f>
        <v>22853.051353488096</v>
      </c>
      <c r="J292" s="152">
        <f>+[3]data1cf!I292</f>
        <v>23797.590299334748</v>
      </c>
      <c r="K292" s="152">
        <f>+[3]data1cf!J292</f>
        <v>24414.908209539055</v>
      </c>
      <c r="L292" s="152">
        <f>+[3]data1cf!K292</f>
        <v>25098.476031469931</v>
      </c>
      <c r="M292" s="152">
        <f>+[3]data1cf!L292</f>
        <v>25873.351549364852</v>
      </c>
      <c r="N292" s="152">
        <f>+[3]data1cf!M292</f>
        <v>26683.104528065902</v>
      </c>
      <c r="O292" s="152">
        <f>+[3]data1cf!N292</f>
        <v>27250.638133668537</v>
      </c>
      <c r="P292" s="152">
        <f>+[3]data1cf!O292</f>
        <v>35022.909776085187</v>
      </c>
      <c r="Q292" s="152">
        <f>+[3]data1cf!P292</f>
        <v>42468.382453688151</v>
      </c>
      <c r="R292" s="152">
        <f>+[3]data1cf!Q292</f>
        <v>33472.685085362114</v>
      </c>
      <c r="S292" s="152">
        <f>+[3]data1cf!R292</f>
        <v>24086.765610603426</v>
      </c>
      <c r="T292" s="152">
        <f>+[3]data1cf!S292</f>
        <v>23918.206744847324</v>
      </c>
      <c r="U292" s="152">
        <f>+[3]data1cf!T292</f>
        <v>23724.700185675218</v>
      </c>
      <c r="V292" s="152">
        <f>+[3]data1cf!U292</f>
        <v>43340.346108822705</v>
      </c>
      <c r="W292" s="152">
        <f>+[3]data1cf!V292</f>
        <v>0</v>
      </c>
      <c r="X292" s="152">
        <f>+[3]data1cf!W292</f>
        <v>0</v>
      </c>
      <c r="Y292" s="152">
        <f>+[3]data1cf!X292</f>
        <v>0</v>
      </c>
      <c r="Z292" s="152">
        <f>+[3]data1cf!Y292</f>
        <v>0</v>
      </c>
      <c r="AA292" s="152">
        <f>+[3]data1cf!Z292</f>
        <v>0</v>
      </c>
      <c r="AB292" s="152">
        <f>+[3]data1cf!AA292</f>
        <v>0</v>
      </c>
      <c r="AC292" s="152">
        <f>+[3]data1cf!AB292</f>
        <v>0</v>
      </c>
      <c r="AD292" s="152">
        <f>+[3]data1cf!AC292</f>
        <v>0</v>
      </c>
      <c r="AE292" s="152">
        <f>+[3]data1cf!AD292</f>
        <v>0</v>
      </c>
      <c r="AF292" s="152">
        <f>+[3]data1cf!AE292</f>
        <v>0</v>
      </c>
      <c r="AG292" s="152"/>
      <c r="AH292" s="153">
        <f t="shared" si="32"/>
        <v>74915.833416599868</v>
      </c>
      <c r="AI292" s="153">
        <f t="shared" si="34"/>
        <v>154671.60659846754</v>
      </c>
      <c r="AJ292" s="154">
        <f t="shared" si="35"/>
        <v>154264.88705700942</v>
      </c>
      <c r="AK292" s="155">
        <f t="shared" si="33"/>
        <v>0.16260464787483217</v>
      </c>
      <c r="AL292" s="156">
        <f t="shared" si="38"/>
        <v>0.97871689225108982</v>
      </c>
    </row>
    <row r="293" spans="1:38" x14ac:dyDescent="0.25">
      <c r="A293" s="148"/>
      <c r="B293" s="152">
        <f>+[3]data1cf!A293</f>
        <v>-178009.74033501456</v>
      </c>
      <c r="C293" s="152">
        <f>+[3]data1cf!B293</f>
        <v>8491.9840866660961</v>
      </c>
      <c r="D293" s="152">
        <f>+[3]data1cf!C293</f>
        <v>42511.792505197605</v>
      </c>
      <c r="E293" s="152">
        <f>+[3]data1cf!D293</f>
        <v>47336.799704819583</v>
      </c>
      <c r="F293" s="152">
        <f>+[3]data1cf!E293</f>
        <v>26740.336762018997</v>
      </c>
      <c r="G293" s="152">
        <f>+[3]data1cf!F293</f>
        <v>26605.917121240615</v>
      </c>
      <c r="H293" s="152">
        <f>+[3]data1cf!G293</f>
        <v>25817.852507937416</v>
      </c>
      <c r="I293" s="152">
        <f>+[3]data1cf!H293</f>
        <v>25366.369461161259</v>
      </c>
      <c r="J293" s="152">
        <f>+[3]data1cf!I293</f>
        <v>26215.744227655923</v>
      </c>
      <c r="K293" s="152">
        <f>+[3]data1cf!J293</f>
        <v>26706.932646375935</v>
      </c>
      <c r="L293" s="152">
        <f>+[3]data1cf!K293</f>
        <v>27270.78633242123</v>
      </c>
      <c r="M293" s="152">
        <f>+[3]data1cf!L293</f>
        <v>27939.950213793338</v>
      </c>
      <c r="N293" s="152">
        <f>+[3]data1cf!M293</f>
        <v>28647.929487120229</v>
      </c>
      <c r="O293" s="152">
        <f>+[3]data1cf!N293</f>
        <v>29091.619096875867</v>
      </c>
      <c r="P293" s="152">
        <f>+[3]data1cf!O293</f>
        <v>37668.313120863146</v>
      </c>
      <c r="Q293" s="152">
        <f>+[3]data1cf!P293</f>
        <v>45955.200859870922</v>
      </c>
      <c r="R293" s="152">
        <f>+[3]data1cf!Q293</f>
        <v>35751.506494566915</v>
      </c>
      <c r="S293" s="152">
        <f>+[3]data1cf!R293</f>
        <v>25129.062904342209</v>
      </c>
      <c r="T293" s="152">
        <f>+[3]data1cf!S293</f>
        <v>24905.735116688593</v>
      </c>
      <c r="U293" s="152">
        <f>+[3]data1cf!T293</f>
        <v>24657.400636449544</v>
      </c>
      <c r="V293" s="152">
        <f>+[3]data1cf!U293</f>
        <v>46764.581576225348</v>
      </c>
      <c r="W293" s="152">
        <f>+[3]data1cf!V293</f>
        <v>0</v>
      </c>
      <c r="X293" s="152">
        <f>+[3]data1cf!W293</f>
        <v>0</v>
      </c>
      <c r="Y293" s="152">
        <f>+[3]data1cf!X293</f>
        <v>0</v>
      </c>
      <c r="Z293" s="152">
        <f>+[3]data1cf!Y293</f>
        <v>0</v>
      </c>
      <c r="AA293" s="152">
        <f>+[3]data1cf!Z293</f>
        <v>0</v>
      </c>
      <c r="AB293" s="152">
        <f>+[3]data1cf!AA293</f>
        <v>0</v>
      </c>
      <c r="AC293" s="152">
        <f>+[3]data1cf!AB293</f>
        <v>0</v>
      </c>
      <c r="AD293" s="152">
        <f>+[3]data1cf!AC293</f>
        <v>0</v>
      </c>
      <c r="AE293" s="152">
        <f>+[3]data1cf!AD293</f>
        <v>0</v>
      </c>
      <c r="AF293" s="152">
        <f>+[3]data1cf!AE293</f>
        <v>0</v>
      </c>
      <c r="AG293" s="152"/>
      <c r="AH293" s="153">
        <f t="shared" si="32"/>
        <v>73197.413315149824</v>
      </c>
      <c r="AI293" s="153">
        <f t="shared" si="34"/>
        <v>159546.24504274293</v>
      </c>
      <c r="AJ293" s="154">
        <f t="shared" si="35"/>
        <v>159107.03440758155</v>
      </c>
      <c r="AK293" s="155">
        <f t="shared" si="33"/>
        <v>0.15432640910148621</v>
      </c>
      <c r="AL293" s="156">
        <f t="shared" si="38"/>
        <v>0.9811486998330512</v>
      </c>
    </row>
    <row r="294" spans="1:38" x14ac:dyDescent="0.25">
      <c r="A294" s="148"/>
      <c r="B294" s="152">
        <f>+[3]data1cf!A294</f>
        <v>-165355.59415790386</v>
      </c>
      <c r="C294" s="152">
        <f>+[3]data1cf!B294</f>
        <v>9512.9551657583506</v>
      </c>
      <c r="D294" s="152">
        <f>+[3]data1cf!C294</f>
        <v>48318.199157231516</v>
      </c>
      <c r="E294" s="152">
        <f>+[3]data1cf!D294</f>
        <v>47346.87421719628</v>
      </c>
      <c r="F294" s="152">
        <f>+[3]data1cf!E294</f>
        <v>24700.202598671254</v>
      </c>
      <c r="G294" s="152">
        <f>+[3]data1cf!F294</f>
        <v>24709.838585564983</v>
      </c>
      <c r="H294" s="152">
        <f>+[3]data1cf!G294</f>
        <v>24101.863936856062</v>
      </c>
      <c r="I294" s="152">
        <f>+[3]data1cf!H294</f>
        <v>23801.606255508806</v>
      </c>
      <c r="J294" s="152">
        <f>+[3]data1cf!I294</f>
        <v>24710.229155334258</v>
      </c>
      <c r="K294" s="152">
        <f>+[3]data1cf!J294</f>
        <v>25279.944357758832</v>
      </c>
      <c r="L294" s="152">
        <f>+[3]data1cf!K294</f>
        <v>25918.330700239079</v>
      </c>
      <c r="M294" s="152">
        <f>+[3]data1cf!L294</f>
        <v>26653.309441550584</v>
      </c>
      <c r="N294" s="152">
        <f>+[3]data1cf!M294</f>
        <v>27424.651863770705</v>
      </c>
      <c r="O294" s="152">
        <f>+[3]data1cf!N294</f>
        <v>27945.445333698524</v>
      </c>
      <c r="P294" s="152">
        <f>+[3]data1cf!O294</f>
        <v>36021.315152169584</v>
      </c>
      <c r="Q294" s="152">
        <f>+[3]data1cf!P294</f>
        <v>43784.347464859304</v>
      </c>
      <c r="R294" s="152">
        <f>+[3]data1cf!Q294</f>
        <v>34332.738260458318</v>
      </c>
      <c r="S294" s="152">
        <f>+[3]data1cf!R294</f>
        <v>24480.140489939404</v>
      </c>
      <c r="T294" s="152">
        <f>+[3]data1cf!S294</f>
        <v>24290.911208772814</v>
      </c>
      <c r="U294" s="152">
        <f>+[3]data1cf!T294</f>
        <v>24076.711967231211</v>
      </c>
      <c r="V294" s="152">
        <f>+[3]data1cf!U294</f>
        <v>44632.691605543398</v>
      </c>
      <c r="W294" s="152">
        <f>+[3]data1cf!V294</f>
        <v>0</v>
      </c>
      <c r="X294" s="152">
        <f>+[3]data1cf!W294</f>
        <v>0</v>
      </c>
      <c r="Y294" s="152">
        <f>+[3]data1cf!X294</f>
        <v>0</v>
      </c>
      <c r="Z294" s="152">
        <f>+[3]data1cf!Y294</f>
        <v>0</v>
      </c>
      <c r="AA294" s="152">
        <f>+[3]data1cf!Z294</f>
        <v>0</v>
      </c>
      <c r="AB294" s="152">
        <f>+[3]data1cf!AA294</f>
        <v>0</v>
      </c>
      <c r="AC294" s="152">
        <f>+[3]data1cf!AB294</f>
        <v>0</v>
      </c>
      <c r="AD294" s="152">
        <f>+[3]data1cf!AC294</f>
        <v>0</v>
      </c>
      <c r="AE294" s="152">
        <f>+[3]data1cf!AD294</f>
        <v>0</v>
      </c>
      <c r="AF294" s="152">
        <f>+[3]data1cf!AE294</f>
        <v>0</v>
      </c>
      <c r="AG294" s="152"/>
      <c r="AH294" s="153">
        <f t="shared" si="32"/>
        <v>82333.446181049163</v>
      </c>
      <c r="AI294" s="153">
        <f t="shared" si="34"/>
        <v>165418.42090247729</v>
      </c>
      <c r="AJ294" s="154">
        <f t="shared" si="35"/>
        <v>164996.29909382679</v>
      </c>
      <c r="AK294" s="155">
        <f t="shared" si="33"/>
        <v>0.16722156405448912</v>
      </c>
      <c r="AL294" s="156">
        <f t="shared" si="38"/>
        <v>0.98371212526438534</v>
      </c>
    </row>
    <row r="295" spans="1:38" x14ac:dyDescent="0.25">
      <c r="A295" s="148"/>
      <c r="B295" s="152">
        <f>+[3]data1cf!A295</f>
        <v>-169488.67161998557</v>
      </c>
      <c r="C295" s="152">
        <f>+[3]data1cf!B295</f>
        <v>9762.7654187347653</v>
      </c>
      <c r="D295" s="152">
        <f>+[3]data1cf!C295</f>
        <v>43255.725301986415</v>
      </c>
      <c r="E295" s="152">
        <f>+[3]data1cf!D295</f>
        <v>44541.827855128504</v>
      </c>
      <c r="F295" s="152">
        <f>+[3]data1cf!E295</f>
        <v>25366.548032977036</v>
      </c>
      <c r="G295" s="152">
        <f>+[3]data1cf!F295</f>
        <v>25329.132795735677</v>
      </c>
      <c r="H295" s="152">
        <f>+[3]data1cf!G295</f>
        <v>24662.337444041856</v>
      </c>
      <c r="I295" s="152">
        <f>+[3]data1cf!H295</f>
        <v>24312.68677001039</v>
      </c>
      <c r="J295" s="152">
        <f>+[3]data1cf!I295</f>
        <v>25201.958137056725</v>
      </c>
      <c r="K295" s="152">
        <f>+[3]data1cf!J295</f>
        <v>25746.025044024871</v>
      </c>
      <c r="L295" s="152">
        <f>+[3]data1cf!K295</f>
        <v>26360.067646659729</v>
      </c>
      <c r="M295" s="152">
        <f>+[3]data1cf!L295</f>
        <v>27073.550041202521</v>
      </c>
      <c r="N295" s="152">
        <f>+[3]data1cf!M295</f>
        <v>27824.196890686922</v>
      </c>
      <c r="O295" s="152">
        <f>+[3]data1cf!N295</f>
        <v>28319.806818220182</v>
      </c>
      <c r="P295" s="152">
        <f>+[3]data1cf!O295</f>
        <v>36559.255056547758</v>
      </c>
      <c r="Q295" s="152">
        <f>+[3]data1cf!P295</f>
        <v>44493.388210463738</v>
      </c>
      <c r="R295" s="152">
        <f>+[3]data1cf!Q295</f>
        <v>34796.134125358192</v>
      </c>
      <c r="S295" s="152">
        <f>+[3]data1cf!R295</f>
        <v>24692.090515493823</v>
      </c>
      <c r="T295" s="152">
        <f>+[3]data1cf!S295</f>
        <v>24491.724033390965</v>
      </c>
      <c r="U295" s="152">
        <f>+[3]data1cf!T295</f>
        <v>24266.375593495803</v>
      </c>
      <c r="V295" s="152">
        <f>+[3]data1cf!U295</f>
        <v>45329.006178343145</v>
      </c>
      <c r="W295" s="152">
        <f>+[3]data1cf!V295</f>
        <v>0</v>
      </c>
      <c r="X295" s="152">
        <f>+[3]data1cf!W295</f>
        <v>0</v>
      </c>
      <c r="Y295" s="152">
        <f>+[3]data1cf!X295</f>
        <v>0</v>
      </c>
      <c r="Z295" s="152">
        <f>+[3]data1cf!Y295</f>
        <v>0</v>
      </c>
      <c r="AA295" s="152">
        <f>+[3]data1cf!Z295</f>
        <v>0</v>
      </c>
      <c r="AB295" s="152">
        <f>+[3]data1cf!AA295</f>
        <v>0</v>
      </c>
      <c r="AC295" s="152">
        <f>+[3]data1cf!AB295</f>
        <v>0</v>
      </c>
      <c r="AD295" s="152">
        <f>+[3]data1cf!AC295</f>
        <v>0</v>
      </c>
      <c r="AE295" s="152">
        <f>+[3]data1cf!AD295</f>
        <v>0</v>
      </c>
      <c r="AF295" s="152">
        <f>+[3]data1cf!AE295</f>
        <v>0</v>
      </c>
      <c r="AG295" s="152"/>
      <c r="AH295" s="153">
        <f t="shared" si="32"/>
        <v>75159.410159692823</v>
      </c>
      <c r="AI295" s="153">
        <f t="shared" si="34"/>
        <v>158819.01219915954</v>
      </c>
      <c r="AJ295" s="154">
        <f t="shared" si="35"/>
        <v>158393.15883721501</v>
      </c>
      <c r="AK295" s="155">
        <f t="shared" si="33"/>
        <v>0.15878576636314393</v>
      </c>
      <c r="AL295" s="156">
        <f t="shared" si="38"/>
        <v>0.98080436290888073</v>
      </c>
    </row>
    <row r="296" spans="1:38" x14ac:dyDescent="0.25">
      <c r="A296" s="148"/>
      <c r="B296" s="152">
        <f>+[3]data1cf!A296</f>
        <v>-173883.25549026171</v>
      </c>
      <c r="C296" s="152">
        <f>+[3]data1cf!B296</f>
        <v>7607.652690457202</v>
      </c>
      <c r="D296" s="152">
        <f>+[3]data1cf!C296</f>
        <v>47949.218380566381</v>
      </c>
      <c r="E296" s="152">
        <f>+[3]data1cf!D296</f>
        <v>47176.971355414556</v>
      </c>
      <c r="F296" s="152">
        <f>+[3]data1cf!E296</f>
        <v>26075.054206523731</v>
      </c>
      <c r="G296" s="152">
        <f>+[3]data1cf!F296</f>
        <v>25987.610739093805</v>
      </c>
      <c r="H296" s="152">
        <f>+[3]data1cf!G296</f>
        <v>25258.27300464837</v>
      </c>
      <c r="I296" s="152">
        <f>+[3]data1cf!H296</f>
        <v>24856.104164445082</v>
      </c>
      <c r="J296" s="152">
        <f>+[3]data1cf!I296</f>
        <v>25724.79959634463</v>
      </c>
      <c r="K296" s="152">
        <f>+[3]data1cf!J296</f>
        <v>26241.595399263089</v>
      </c>
      <c r="L296" s="152">
        <f>+[3]data1cf!K296</f>
        <v>26829.753994775689</v>
      </c>
      <c r="M296" s="152">
        <f>+[3]data1cf!L296</f>
        <v>27520.379934377277</v>
      </c>
      <c r="N296" s="152">
        <f>+[3]data1cf!M296</f>
        <v>28249.021769205101</v>
      </c>
      <c r="O296" s="152">
        <f>+[3]data1cf!N296</f>
        <v>28717.854751418825</v>
      </c>
      <c r="P296" s="152">
        <f>+[3]data1cf!O296</f>
        <v>37131.231277329047</v>
      </c>
      <c r="Q296" s="152">
        <f>+[3]data1cf!P296</f>
        <v>45247.291095804874</v>
      </c>
      <c r="R296" s="152">
        <f>+[3]data1cf!Q296</f>
        <v>35288.8497862972</v>
      </c>
      <c r="S296" s="152">
        <f>+[3]data1cf!R296</f>
        <v>24917.450957477144</v>
      </c>
      <c r="T296" s="152">
        <f>+[3]data1cf!S296</f>
        <v>24705.242605957588</v>
      </c>
      <c r="U296" s="152">
        <f>+[3]data1cf!T296</f>
        <v>24468.039540132886</v>
      </c>
      <c r="V296" s="152">
        <f>+[3]data1cf!U296</f>
        <v>46069.377685613435</v>
      </c>
      <c r="W296" s="152">
        <f>+[3]data1cf!V296</f>
        <v>0</v>
      </c>
      <c r="X296" s="152">
        <f>+[3]data1cf!W296</f>
        <v>0</v>
      </c>
      <c r="Y296" s="152">
        <f>+[3]data1cf!X296</f>
        <v>0</v>
      </c>
      <c r="Z296" s="152">
        <f>+[3]data1cf!Y296</f>
        <v>0</v>
      </c>
      <c r="AA296" s="152">
        <f>+[3]data1cf!Z296</f>
        <v>0</v>
      </c>
      <c r="AB296" s="152">
        <f>+[3]data1cf!AA296</f>
        <v>0</v>
      </c>
      <c r="AC296" s="152">
        <f>+[3]data1cf!AB296</f>
        <v>0</v>
      </c>
      <c r="AD296" s="152">
        <f>+[3]data1cf!AC296</f>
        <v>0</v>
      </c>
      <c r="AE296" s="152">
        <f>+[3]data1cf!AD296</f>
        <v>0</v>
      </c>
      <c r="AF296" s="152">
        <f>+[3]data1cf!AE296</f>
        <v>0</v>
      </c>
      <c r="AG296" s="152"/>
      <c r="AH296" s="153">
        <f t="shared" si="32"/>
        <v>77875.663219610491</v>
      </c>
      <c r="AI296" s="153">
        <f t="shared" si="34"/>
        <v>163355.76659755572</v>
      </c>
      <c r="AJ296" s="154">
        <f t="shared" si="35"/>
        <v>162921.40556863416</v>
      </c>
      <c r="AK296" s="155">
        <f t="shared" si="33"/>
        <v>0.15981872677803044</v>
      </c>
      <c r="AL296" s="156">
        <f t="shared" si="38"/>
        <v>0.98285406213857929</v>
      </c>
    </row>
    <row r="297" spans="1:38" x14ac:dyDescent="0.25">
      <c r="A297" s="148"/>
      <c r="B297" s="152">
        <f>+[3]data1cf!A297</f>
        <v>-181829.02622703009</v>
      </c>
      <c r="C297" s="152">
        <f>+[3]data1cf!B297</f>
        <v>8219.9667561774841</v>
      </c>
      <c r="D297" s="152">
        <f>+[3]data1cf!C297</f>
        <v>46361.50066042495</v>
      </c>
      <c r="E297" s="152">
        <f>+[3]data1cf!D297</f>
        <v>46701.742092704968</v>
      </c>
      <c r="F297" s="152">
        <f>+[3]data1cf!E297</f>
        <v>27356.091908105853</v>
      </c>
      <c r="G297" s="152">
        <f>+[3]data1cf!F297</f>
        <v>27178.193266948307</v>
      </c>
      <c r="H297" s="152">
        <f>+[3]data1cf!G297</f>
        <v>26335.773736968804</v>
      </c>
      <c r="I297" s="152">
        <f>+[3]data1cf!H297</f>
        <v>25838.647713051789</v>
      </c>
      <c r="J297" s="152">
        <f>+[3]data1cf!I297</f>
        <v>26670.14015413382</v>
      </c>
      <c r="K297" s="152">
        <f>+[3]data1cf!J297</f>
        <v>27137.627547675715</v>
      </c>
      <c r="L297" s="152">
        <f>+[3]data1cf!K297</f>
        <v>27678.985719663644</v>
      </c>
      <c r="M297" s="152">
        <f>+[3]data1cf!L297</f>
        <v>28328.285300233671</v>
      </c>
      <c r="N297" s="152">
        <f>+[3]data1cf!M297</f>
        <v>29017.140250413562</v>
      </c>
      <c r="O297" s="152">
        <f>+[3]data1cf!N297</f>
        <v>29437.558303064194</v>
      </c>
      <c r="P297" s="152">
        <f>+[3]data1cf!O297</f>
        <v>38165.411543622591</v>
      </c>
      <c r="Q297" s="152">
        <f>+[3]data1cf!P297</f>
        <v>46610.40980318145</v>
      </c>
      <c r="R297" s="152">
        <f>+[3]data1cf!Q297</f>
        <v>36179.720411549373</v>
      </c>
      <c r="S297" s="152">
        <f>+[3]data1cf!R297</f>
        <v>25324.921256826201</v>
      </c>
      <c r="T297" s="152">
        <f>+[3]data1cf!S297</f>
        <v>25091.301826975556</v>
      </c>
      <c r="U297" s="152">
        <f>+[3]data1cf!T297</f>
        <v>24832.664617990275</v>
      </c>
      <c r="V297" s="152">
        <f>+[3]data1cf!U297</f>
        <v>47408.030543417495</v>
      </c>
      <c r="W297" s="152">
        <f>+[3]data1cf!V297</f>
        <v>0</v>
      </c>
      <c r="X297" s="152">
        <f>+[3]data1cf!W297</f>
        <v>0</v>
      </c>
      <c r="Y297" s="152">
        <f>+[3]data1cf!X297</f>
        <v>0</v>
      </c>
      <c r="Z297" s="152">
        <f>+[3]data1cf!Y297</f>
        <v>0</v>
      </c>
      <c r="AA297" s="152">
        <f>+[3]data1cf!Z297</f>
        <v>0</v>
      </c>
      <c r="AB297" s="152">
        <f>+[3]data1cf!AA297</f>
        <v>0</v>
      </c>
      <c r="AC297" s="152">
        <f>+[3]data1cf!AB297</f>
        <v>0</v>
      </c>
      <c r="AD297" s="152">
        <f>+[3]data1cf!AC297</f>
        <v>0</v>
      </c>
      <c r="AE297" s="152">
        <f>+[3]data1cf!AD297</f>
        <v>0</v>
      </c>
      <c r="AF297" s="152">
        <f>+[3]data1cf!AE297</f>
        <v>0</v>
      </c>
      <c r="AG297" s="152"/>
      <c r="AH297" s="153">
        <f t="shared" si="32"/>
        <v>74626.807234998661</v>
      </c>
      <c r="AI297" s="153">
        <f t="shared" si="34"/>
        <v>162311.8913141365</v>
      </c>
      <c r="AJ297" s="154">
        <f t="shared" si="35"/>
        <v>161866.24326855494</v>
      </c>
      <c r="AK297" s="155">
        <f t="shared" si="33"/>
        <v>0.15458146929740907</v>
      </c>
      <c r="AL297" s="156">
        <f t="shared" si="38"/>
        <v>0.98240272988959743</v>
      </c>
    </row>
    <row r="298" spans="1:38" x14ac:dyDescent="0.25">
      <c r="A298" s="148"/>
      <c r="B298" s="152">
        <f>+[3]data1cf!A298</f>
        <v>-160170.02916562743</v>
      </c>
      <c r="C298" s="152">
        <f>+[3]data1cf!B298</f>
        <v>12070.406950857476</v>
      </c>
      <c r="D298" s="152">
        <f>+[3]data1cf!C298</f>
        <v>45420.146823706425</v>
      </c>
      <c r="E298" s="152">
        <f>+[3]data1cf!D298</f>
        <v>40905.843597125277</v>
      </c>
      <c r="F298" s="152">
        <f>+[3]data1cf!E298</f>
        <v>23864.172403592602</v>
      </c>
      <c r="G298" s="152">
        <f>+[3]data1cf!F298</f>
        <v>23932.841201498886</v>
      </c>
      <c r="H298" s="152">
        <f>+[3]data1cf!G298</f>
        <v>23398.665938603088</v>
      </c>
      <c r="I298" s="152">
        <f>+[3]data1cf!H298</f>
        <v>23160.379167812403</v>
      </c>
      <c r="J298" s="152">
        <f>+[3]data1cf!I298</f>
        <v>24093.281465216853</v>
      </c>
      <c r="K298" s="152">
        <f>+[3]data1cf!J298</f>
        <v>24695.176297530212</v>
      </c>
      <c r="L298" s="152">
        <f>+[3]data1cf!K298</f>
        <v>25364.105509404864</v>
      </c>
      <c r="M298" s="152">
        <f>+[3]data1cf!L298</f>
        <v>26126.054638832589</v>
      </c>
      <c r="N298" s="152">
        <f>+[3]data1cf!M298</f>
        <v>26923.362758153264</v>
      </c>
      <c r="O298" s="152">
        <f>+[3]data1cf!N298</f>
        <v>27475.752755613088</v>
      </c>
      <c r="P298" s="152">
        <f>+[3]data1cf!O298</f>
        <v>35346.388935159695</v>
      </c>
      <c r="Q298" s="152">
        <f>+[3]data1cf!P298</f>
        <v>42894.749604128105</v>
      </c>
      <c r="R298" s="152">
        <f>+[3]data1cf!Q298</f>
        <v>33751.338710937154</v>
      </c>
      <c r="S298" s="152">
        <f>+[3]data1cf!R298</f>
        <v>24214.217423480943</v>
      </c>
      <c r="T298" s="152">
        <f>+[3]data1cf!S298</f>
        <v>24038.961429729665</v>
      </c>
      <c r="U298" s="152">
        <f>+[3]data1cf!T298</f>
        <v>23838.750528161021</v>
      </c>
      <c r="V298" s="152">
        <f>+[3]data1cf!U298</f>
        <v>43759.060635533737</v>
      </c>
      <c r="W298" s="152">
        <f>+[3]data1cf!V298</f>
        <v>0</v>
      </c>
      <c r="X298" s="152">
        <f>+[3]data1cf!W298</f>
        <v>0</v>
      </c>
      <c r="Y298" s="152">
        <f>+[3]data1cf!X298</f>
        <v>0</v>
      </c>
      <c r="Z298" s="152">
        <f>+[3]data1cf!Y298</f>
        <v>0</v>
      </c>
      <c r="AA298" s="152">
        <f>+[3]data1cf!Z298</f>
        <v>0</v>
      </c>
      <c r="AB298" s="152">
        <f>+[3]data1cf!AA298</f>
        <v>0</v>
      </c>
      <c r="AC298" s="152">
        <f>+[3]data1cf!AB298</f>
        <v>0</v>
      </c>
      <c r="AD298" s="152">
        <f>+[3]data1cf!AC298</f>
        <v>0</v>
      </c>
      <c r="AE298" s="152">
        <f>+[3]data1cf!AD298</f>
        <v>0</v>
      </c>
      <c r="AF298" s="152">
        <f>+[3]data1cf!AE298</f>
        <v>0</v>
      </c>
      <c r="AG298" s="152"/>
      <c r="AH298" s="153">
        <f t="shared" si="32"/>
        <v>78820.437127631711</v>
      </c>
      <c r="AI298" s="153">
        <f t="shared" si="34"/>
        <v>159617.75075829629</v>
      </c>
      <c r="AJ298" s="154">
        <f t="shared" si="35"/>
        <v>159206.23028264058</v>
      </c>
      <c r="AK298" s="155">
        <f t="shared" si="33"/>
        <v>0.16593144536018375</v>
      </c>
      <c r="AL298" s="156">
        <f t="shared" si="38"/>
        <v>0.98118222167740998</v>
      </c>
    </row>
    <row r="299" spans="1:38" x14ac:dyDescent="0.25">
      <c r="A299" s="148"/>
      <c r="B299" s="152">
        <f>+[3]data1cf!A299</f>
        <v>-186424.29260122852</v>
      </c>
      <c r="C299" s="152">
        <f>+[3]data1cf!B299</f>
        <v>9772.9719386463112</v>
      </c>
      <c r="D299" s="152">
        <f>+[3]data1cf!C299</f>
        <v>46679.117743616487</v>
      </c>
      <c r="E299" s="152">
        <f>+[3]data1cf!D299</f>
        <v>46271.16174344733</v>
      </c>
      <c r="F299" s="152">
        <f>+[3]data1cf!E299</f>
        <v>28096.952633789842</v>
      </c>
      <c r="G299" s="152">
        <f>+[3]data1cf!F299</f>
        <v>27866.741179694101</v>
      </c>
      <c r="H299" s="152">
        <f>+[3]data1cf!G299</f>
        <v>26958.923214525945</v>
      </c>
      <c r="I299" s="152">
        <f>+[3]data1cf!H299</f>
        <v>26406.880736590225</v>
      </c>
      <c r="J299" s="152">
        <f>+[3]data1cf!I299</f>
        <v>27216.857624507633</v>
      </c>
      <c r="K299" s="152">
        <f>+[3]data1cf!J299</f>
        <v>27655.82855525663</v>
      </c>
      <c r="L299" s="152">
        <f>+[3]data1cf!K299</f>
        <v>28170.120704369707</v>
      </c>
      <c r="M299" s="152">
        <f>+[3]data1cf!L299</f>
        <v>28795.520070055878</v>
      </c>
      <c r="N299" s="152">
        <f>+[3]data1cf!M299</f>
        <v>29461.365127399542</v>
      </c>
      <c r="O299" s="152">
        <f>+[3]data1cf!N299</f>
        <v>29853.783442176573</v>
      </c>
      <c r="P299" s="152">
        <f>+[3]data1cf!O299</f>
        <v>38763.507557212179</v>
      </c>
      <c r="Q299" s="152">
        <f>+[3]data1cf!P299</f>
        <v>47398.740321083649</v>
      </c>
      <c r="R299" s="152">
        <f>+[3]data1cf!Q299</f>
        <v>36694.936362727036</v>
      </c>
      <c r="S299" s="152">
        <f>+[3]data1cf!R299</f>
        <v>25560.572979876626</v>
      </c>
      <c r="T299" s="152">
        <f>+[3]data1cf!S299</f>
        <v>25314.570911317955</v>
      </c>
      <c r="U299" s="152">
        <f>+[3]data1cf!T299</f>
        <v>25043.537724574402</v>
      </c>
      <c r="V299" s="152">
        <f>+[3]data1cf!U299</f>
        <v>48182.211761071376</v>
      </c>
      <c r="W299" s="152">
        <f>+[3]data1cf!V299</f>
        <v>0</v>
      </c>
      <c r="X299" s="152">
        <f>+[3]data1cf!W299</f>
        <v>0</v>
      </c>
      <c r="Y299" s="152">
        <f>+[3]data1cf!X299</f>
        <v>0</v>
      </c>
      <c r="Z299" s="152">
        <f>+[3]data1cf!Y299</f>
        <v>0</v>
      </c>
      <c r="AA299" s="152">
        <f>+[3]data1cf!Z299</f>
        <v>0</v>
      </c>
      <c r="AB299" s="152">
        <f>+[3]data1cf!AA299</f>
        <v>0</v>
      </c>
      <c r="AC299" s="152">
        <f>+[3]data1cf!AB299</f>
        <v>0</v>
      </c>
      <c r="AD299" s="152">
        <f>+[3]data1cf!AC299</f>
        <v>0</v>
      </c>
      <c r="AE299" s="152">
        <f>+[3]data1cf!AD299</f>
        <v>0</v>
      </c>
      <c r="AF299" s="152">
        <f>+[3]data1cf!AE299</f>
        <v>0</v>
      </c>
      <c r="AG299" s="152"/>
      <c r="AH299" s="153">
        <f t="shared" si="32"/>
        <v>74741.905637398901</v>
      </c>
      <c r="AI299" s="153">
        <f t="shared" si="34"/>
        <v>163826.34024511033</v>
      </c>
      <c r="AJ299" s="154">
        <f t="shared" si="35"/>
        <v>163373.71821897387</v>
      </c>
      <c r="AK299" s="155">
        <f t="shared" si="33"/>
        <v>0.15354525446891784</v>
      </c>
      <c r="AL299" s="156">
        <f t="shared" si="38"/>
        <v>0.98305371714105938</v>
      </c>
    </row>
    <row r="300" spans="1:38" x14ac:dyDescent="0.25">
      <c r="A300" s="148"/>
      <c r="B300" s="152">
        <f>+[3]data1cf!A300</f>
        <v>-152102.86136701386</v>
      </c>
      <c r="C300" s="152">
        <f>+[3]data1cf!B300</f>
        <v>9635.6782894189964</v>
      </c>
      <c r="D300" s="152">
        <f>+[3]data1cf!C300</f>
        <v>41089.353877748246</v>
      </c>
      <c r="E300" s="152">
        <f>+[3]data1cf!D300</f>
        <v>41958.152783532278</v>
      </c>
      <c r="F300" s="152">
        <f>+[3]data1cf!E300</f>
        <v>22563.56275383383</v>
      </c>
      <c r="G300" s="152">
        <f>+[3]data1cf!F300</f>
        <v>22724.068717558941</v>
      </c>
      <c r="H300" s="152">
        <f>+[3]data1cf!G300</f>
        <v>22304.702936306021</v>
      </c>
      <c r="I300" s="152">
        <f>+[3]data1cf!H300</f>
        <v>22162.82412392275</v>
      </c>
      <c r="J300" s="152">
        <f>+[3]data1cf!I300</f>
        <v>23133.497806819636</v>
      </c>
      <c r="K300" s="152">
        <f>+[3]data1cf!J300</f>
        <v>23785.45439217153</v>
      </c>
      <c r="L300" s="152">
        <f>+[3]data1cf!K300</f>
        <v>24501.899053727102</v>
      </c>
      <c r="M300" s="152">
        <f>+[3]data1cf!L300</f>
        <v>25305.805934499425</v>
      </c>
      <c r="N300" s="152">
        <f>+[3]data1cf!M300</f>
        <v>26143.50881038545</v>
      </c>
      <c r="O300" s="152">
        <f>+[3]data1cf!N300</f>
        <v>26745.053430308544</v>
      </c>
      <c r="P300" s="152">
        <f>+[3]data1cf!O300</f>
        <v>34296.408257564945</v>
      </c>
      <c r="Q300" s="152">
        <f>+[3]data1cf!P300</f>
        <v>41510.804898682472</v>
      </c>
      <c r="R300" s="152">
        <f>+[3]data1cf!Q300</f>
        <v>32846.857187513619</v>
      </c>
      <c r="S300" s="152">
        <f>+[3]data1cf!R300</f>
        <v>23800.521712051806</v>
      </c>
      <c r="T300" s="152">
        <f>+[3]data1cf!S300</f>
        <v>23647.003919334602</v>
      </c>
      <c r="U300" s="152">
        <f>+[3]data1cf!T300</f>
        <v>23468.554636018453</v>
      </c>
      <c r="V300" s="152">
        <f>+[3]data1cf!U300</f>
        <v>42399.955573764601</v>
      </c>
      <c r="W300" s="152">
        <f>+[3]data1cf!V300</f>
        <v>0</v>
      </c>
      <c r="X300" s="152">
        <f>+[3]data1cf!W300</f>
        <v>0</v>
      </c>
      <c r="Y300" s="152">
        <f>+[3]data1cf!X300</f>
        <v>0</v>
      </c>
      <c r="Z300" s="152">
        <f>+[3]data1cf!Y300</f>
        <v>0</v>
      </c>
      <c r="AA300" s="152">
        <f>+[3]data1cf!Z300</f>
        <v>0</v>
      </c>
      <c r="AB300" s="152">
        <f>+[3]data1cf!AA300</f>
        <v>0</v>
      </c>
      <c r="AC300" s="152">
        <f>+[3]data1cf!AB300</f>
        <v>0</v>
      </c>
      <c r="AD300" s="152">
        <f>+[3]data1cf!AC300</f>
        <v>0</v>
      </c>
      <c r="AE300" s="152">
        <f>+[3]data1cf!AD300</f>
        <v>0</v>
      </c>
      <c r="AF300" s="152">
        <f>+[3]data1cf!AE300</f>
        <v>0</v>
      </c>
      <c r="AG300" s="152"/>
      <c r="AH300" s="153">
        <f t="shared" si="32"/>
        <v>75988.59940204311</v>
      </c>
      <c r="AI300" s="153">
        <f t="shared" si="34"/>
        <v>154092.62077459416</v>
      </c>
      <c r="AJ300" s="154">
        <f t="shared" si="35"/>
        <v>153694.20970637581</v>
      </c>
      <c r="AK300" s="155">
        <f t="shared" si="33"/>
        <v>0.16577677130699156</v>
      </c>
      <c r="AL300" s="156">
        <f t="shared" si="38"/>
        <v>0.97840795637315381</v>
      </c>
    </row>
    <row r="301" spans="1:38" x14ac:dyDescent="0.25">
      <c r="A301" s="148"/>
      <c r="B301" s="152">
        <f>+[3]data1cf!A301</f>
        <v>-167219.96075508048</v>
      </c>
      <c r="C301" s="152">
        <f>+[3]data1cf!B301</f>
        <v>8145.3945315686142</v>
      </c>
      <c r="D301" s="152">
        <f>+[3]data1cf!C301</f>
        <v>44241.971858831239</v>
      </c>
      <c r="E301" s="152">
        <f>+[3]data1cf!D301</f>
        <v>44389.340411969199</v>
      </c>
      <c r="F301" s="152">
        <f>+[3]data1cf!E301</f>
        <v>25000.780601696424</v>
      </c>
      <c r="G301" s="152">
        <f>+[3]data1cf!F301</f>
        <v>24989.192517316682</v>
      </c>
      <c r="H301" s="152">
        <f>+[3]data1cf!G301</f>
        <v>24354.684769513267</v>
      </c>
      <c r="I301" s="152">
        <f>+[3]data1cf!H301</f>
        <v>24032.146681727805</v>
      </c>
      <c r="J301" s="152">
        <f>+[3]data1cf!I301</f>
        <v>24932.040407796318</v>
      </c>
      <c r="K301" s="152">
        <f>+[3]data1cf!J301</f>
        <v>25490.186065308575</v>
      </c>
      <c r="L301" s="152">
        <f>+[3]data1cf!K301</f>
        <v>26117.591327507987</v>
      </c>
      <c r="M301" s="152">
        <f>+[3]data1cf!L301</f>
        <v>26842.873403019104</v>
      </c>
      <c r="N301" s="152">
        <f>+[3]data1cf!M301</f>
        <v>27604.880376080146</v>
      </c>
      <c r="O301" s="152">
        <f>+[3]data1cf!N301</f>
        <v>28114.313943932662</v>
      </c>
      <c r="P301" s="152">
        <f>+[3]data1cf!O301</f>
        <v>36263.971429050915</v>
      </c>
      <c r="Q301" s="152">
        <f>+[3]data1cf!P301</f>
        <v>44104.18465500867</v>
      </c>
      <c r="R301" s="152">
        <f>+[3]data1cf!Q301</f>
        <v>34541.768887083424</v>
      </c>
      <c r="S301" s="152">
        <f>+[3]data1cf!R301</f>
        <v>24575.747831330809</v>
      </c>
      <c r="T301" s="152">
        <f>+[3]data1cf!S301</f>
        <v>24381.494733020139</v>
      </c>
      <c r="U301" s="152">
        <f>+[3]data1cf!T301</f>
        <v>24162.266262487276</v>
      </c>
      <c r="V301" s="152">
        <f>+[3]data1cf!U301</f>
        <v>44946.788218192494</v>
      </c>
      <c r="W301" s="152">
        <f>+[3]data1cf!V301</f>
        <v>0</v>
      </c>
      <c r="X301" s="152">
        <f>+[3]data1cf!W301</f>
        <v>0</v>
      </c>
      <c r="Y301" s="152">
        <f>+[3]data1cf!X301</f>
        <v>0</v>
      </c>
      <c r="Z301" s="152">
        <f>+[3]data1cf!Y301</f>
        <v>0</v>
      </c>
      <c r="AA301" s="152">
        <f>+[3]data1cf!Z301</f>
        <v>0</v>
      </c>
      <c r="AB301" s="152">
        <f>+[3]data1cf!AA301</f>
        <v>0</v>
      </c>
      <c r="AC301" s="152">
        <f>+[3]data1cf!AB301</f>
        <v>0</v>
      </c>
      <c r="AD301" s="152">
        <f>+[3]data1cf!AC301</f>
        <v>0</v>
      </c>
      <c r="AE301" s="152">
        <f>+[3]data1cf!AD301</f>
        <v>0</v>
      </c>
      <c r="AF301" s="152">
        <f>+[3]data1cf!AE301</f>
        <v>0</v>
      </c>
      <c r="AG301" s="152"/>
      <c r="AH301" s="153">
        <f t="shared" si="32"/>
        <v>74999.49243842579</v>
      </c>
      <c r="AI301" s="153">
        <f t="shared" si="34"/>
        <v>157981.33101270307</v>
      </c>
      <c r="AJ301" s="154">
        <f t="shared" si="35"/>
        <v>157558.87306464944</v>
      </c>
      <c r="AK301" s="155">
        <f t="shared" si="33"/>
        <v>0.15927224755287175</v>
      </c>
      <c r="AL301" s="156">
        <f t="shared" si="38"/>
        <v>0.98039992766598738</v>
      </c>
    </row>
    <row r="302" spans="1:38" x14ac:dyDescent="0.25">
      <c r="A302" s="148"/>
      <c r="B302" s="152">
        <f>+[3]data1cf!A302</f>
        <v>-201819.35238364106</v>
      </c>
      <c r="C302" s="152">
        <f>+[3]data1cf!B302</f>
        <v>6941.5145340313757</v>
      </c>
      <c r="D302" s="152">
        <f>+[3]data1cf!C302</f>
        <v>47048.439823831475</v>
      </c>
      <c r="E302" s="152">
        <f>+[3]data1cf!D302</f>
        <v>51136.36648308592</v>
      </c>
      <c r="F302" s="152">
        <f>+[3]data1cf!E302</f>
        <v>30578.983975081836</v>
      </c>
      <c r="G302" s="152">
        <f>+[3]data1cf!F302</f>
        <v>30173.514153573138</v>
      </c>
      <c r="H302" s="152">
        <f>+[3]data1cf!G302</f>
        <v>29046.598373954694</v>
      </c>
      <c r="I302" s="152">
        <f>+[3]data1cf!H302</f>
        <v>28310.574811178238</v>
      </c>
      <c r="J302" s="152">
        <f>+[3]data1cf!I302</f>
        <v>29048.470300489011</v>
      </c>
      <c r="K302" s="152">
        <f>+[3]data1cf!J302</f>
        <v>29391.905387670362</v>
      </c>
      <c r="L302" s="152">
        <f>+[3]data1cf!K302</f>
        <v>29815.520956515567</v>
      </c>
      <c r="M302" s="152">
        <f>+[3]data1cf!L302</f>
        <v>30360.849830746825</v>
      </c>
      <c r="N302" s="152">
        <f>+[3]data1cf!M302</f>
        <v>30949.607153243938</v>
      </c>
      <c r="O302" s="152">
        <f>+[3]data1cf!N302</f>
        <v>31248.220756095368</v>
      </c>
      <c r="P302" s="152">
        <f>+[3]data1cf!O302</f>
        <v>40767.248610513299</v>
      </c>
      <c r="Q302" s="152">
        <f>+[3]data1cf!P302</f>
        <v>50039.804943484545</v>
      </c>
      <c r="R302" s="152">
        <f>+[3]data1cf!Q302</f>
        <v>38421.012660233217</v>
      </c>
      <c r="S302" s="152">
        <f>+[3]data1cf!R302</f>
        <v>26350.053299137449</v>
      </c>
      <c r="T302" s="152">
        <f>+[3]data1cf!S302</f>
        <v>26062.566918756274</v>
      </c>
      <c r="U302" s="152">
        <f>+[3]data1cf!T302</f>
        <v>25750.004731708934</v>
      </c>
      <c r="V302" s="152">
        <f>+[3]data1cf!U302</f>
        <v>50775.873402782308</v>
      </c>
      <c r="W302" s="152">
        <f>+[3]data1cf!V302</f>
        <v>0</v>
      </c>
      <c r="X302" s="152">
        <f>+[3]data1cf!W302</f>
        <v>0</v>
      </c>
      <c r="Y302" s="152">
        <f>+[3]data1cf!X302</f>
        <v>0</v>
      </c>
      <c r="Z302" s="152">
        <f>+[3]data1cf!Y302</f>
        <v>0</v>
      </c>
      <c r="AA302" s="152">
        <f>+[3]data1cf!Z302</f>
        <v>0</v>
      </c>
      <c r="AB302" s="152">
        <f>+[3]data1cf!AA302</f>
        <v>0</v>
      </c>
      <c r="AC302" s="152">
        <f>+[3]data1cf!AB302</f>
        <v>0</v>
      </c>
      <c r="AD302" s="152">
        <f>+[3]data1cf!AC302</f>
        <v>0</v>
      </c>
      <c r="AE302" s="152">
        <f>+[3]data1cf!AD302</f>
        <v>0</v>
      </c>
      <c r="AF302" s="152">
        <f>+[3]data1cf!AE302</f>
        <v>0</v>
      </c>
      <c r="AG302" s="152"/>
      <c r="AH302" s="153">
        <f t="shared" si="32"/>
        <v>71987.394047614333</v>
      </c>
      <c r="AI302" s="153">
        <f t="shared" si="34"/>
        <v>166016.57826209249</v>
      </c>
      <c r="AJ302" s="154">
        <f t="shared" si="35"/>
        <v>165539.5070125772</v>
      </c>
      <c r="AK302" s="155">
        <f t="shared" si="33"/>
        <v>0.14746344685554513</v>
      </c>
      <c r="AL302" s="156">
        <f t="shared" si="38"/>
        <v>0.98395282918953986</v>
      </c>
    </row>
    <row r="303" spans="1:38" x14ac:dyDescent="0.25">
      <c r="A303" s="148"/>
      <c r="B303" s="152">
        <f>+[3]data1cf!A303</f>
        <v>-195127.14028420113</v>
      </c>
      <c r="C303" s="152">
        <f>+[3]data1cf!B303</f>
        <v>8242.671156534183</v>
      </c>
      <c r="D303" s="152">
        <f>+[3]data1cf!C303</f>
        <v>50544.149722039263</v>
      </c>
      <c r="E303" s="152">
        <f>+[3]data1cf!D303</f>
        <v>50742.776476458006</v>
      </c>
      <c r="F303" s="152">
        <f>+[3]data1cf!E303</f>
        <v>29500.048238024232</v>
      </c>
      <c r="G303" s="152">
        <f>+[3]data1cf!F303</f>
        <v>29170.762996731959</v>
      </c>
      <c r="H303" s="152">
        <f>+[3]data1cf!G303</f>
        <v>28139.088746899622</v>
      </c>
      <c r="I303" s="152">
        <f>+[3]data1cf!H303</f>
        <v>27483.041518053476</v>
      </c>
      <c r="J303" s="152">
        <f>+[3]data1cf!I303</f>
        <v>28252.270695879939</v>
      </c>
      <c r="K303" s="152">
        <f>+[3]data1cf!J303</f>
        <v>28637.235087740286</v>
      </c>
      <c r="L303" s="152">
        <f>+[3]data1cf!K303</f>
        <v>29100.267645942964</v>
      </c>
      <c r="M303" s="152">
        <f>+[3]data1cf!L303</f>
        <v>29680.403056770949</v>
      </c>
      <c r="N303" s="152">
        <f>+[3]data1cf!M303</f>
        <v>30302.670315516909</v>
      </c>
      <c r="O303" s="152">
        <f>+[3]data1cf!N303</f>
        <v>30642.060702415154</v>
      </c>
      <c r="P303" s="152">
        <f>+[3]data1cf!O303</f>
        <v>39896.225028236178</v>
      </c>
      <c r="Q303" s="152">
        <f>+[3]data1cf!P303</f>
        <v>48891.73764973972</v>
      </c>
      <c r="R303" s="152">
        <f>+[3]data1cf!Q303</f>
        <v>37670.68957958337</v>
      </c>
      <c r="S303" s="152">
        <f>+[3]data1cf!R303</f>
        <v>26006.867249878895</v>
      </c>
      <c r="T303" s="152">
        <f>+[3]data1cf!S303</f>
        <v>25737.414044908466</v>
      </c>
      <c r="U303" s="152">
        <f>+[3]data1cf!T303</f>
        <v>25442.90445929546</v>
      </c>
      <c r="V303" s="152">
        <f>+[3]data1cf!U303</f>
        <v>49648.412121966656</v>
      </c>
      <c r="W303" s="152">
        <f>+[3]data1cf!V303</f>
        <v>0</v>
      </c>
      <c r="X303" s="152">
        <f>+[3]data1cf!W303</f>
        <v>0</v>
      </c>
      <c r="Y303" s="152">
        <f>+[3]data1cf!X303</f>
        <v>0</v>
      </c>
      <c r="Z303" s="152">
        <f>+[3]data1cf!Y303</f>
        <v>0</v>
      </c>
      <c r="AA303" s="152">
        <f>+[3]data1cf!Z303</f>
        <v>0</v>
      </c>
      <c r="AB303" s="152">
        <f>+[3]data1cf!AA303</f>
        <v>0</v>
      </c>
      <c r="AC303" s="152">
        <f>+[3]data1cf!AB303</f>
        <v>0</v>
      </c>
      <c r="AD303" s="152">
        <f>+[3]data1cf!AC303</f>
        <v>0</v>
      </c>
      <c r="AE303" s="152">
        <f>+[3]data1cf!AD303</f>
        <v>0</v>
      </c>
      <c r="AF303" s="152">
        <f>+[3]data1cf!AE303</f>
        <v>0</v>
      </c>
      <c r="AG303" s="152"/>
      <c r="AH303" s="153">
        <f t="shared" si="32"/>
        <v>77562.52408394884</v>
      </c>
      <c r="AI303" s="153">
        <f t="shared" si="34"/>
        <v>169887.74217724765</v>
      </c>
      <c r="AJ303" s="154">
        <f t="shared" si="35"/>
        <v>169419.63766836468</v>
      </c>
      <c r="AK303" s="155">
        <f t="shared" si="33"/>
        <v>0.15354833006858826</v>
      </c>
      <c r="AL303" s="156">
        <f t="shared" si="38"/>
        <v>0.98542689573130338</v>
      </c>
    </row>
    <row r="304" spans="1:38" x14ac:dyDescent="0.25">
      <c r="A304" s="148"/>
      <c r="B304" s="152">
        <f>+[3]data1cf!A304</f>
        <v>-180540.60696810804</v>
      </c>
      <c r="C304" s="152">
        <f>+[3]data1cf!B304</f>
        <v>9533.6893845018494</v>
      </c>
      <c r="D304" s="152">
        <f>+[3]data1cf!C304</f>
        <v>45911.442165441214</v>
      </c>
      <c r="E304" s="152">
        <f>+[3]data1cf!D304</f>
        <v>45041.351342695692</v>
      </c>
      <c r="F304" s="152">
        <f>+[3]data1cf!E304</f>
        <v>27148.369624037703</v>
      </c>
      <c r="G304" s="152">
        <f>+[3]data1cf!F304</f>
        <v>26985.138431987318</v>
      </c>
      <c r="H304" s="152">
        <f>+[3]data1cf!G304</f>
        <v>26161.055293533354</v>
      </c>
      <c r="I304" s="152">
        <f>+[3]data1cf!H304</f>
        <v>25679.326726744213</v>
      </c>
      <c r="J304" s="152">
        <f>+[3]data1cf!I304</f>
        <v>26516.851691473043</v>
      </c>
      <c r="K304" s="152">
        <f>+[3]data1cf!J304</f>
        <v>26992.334521375975</v>
      </c>
      <c r="L304" s="152">
        <f>+[3]data1cf!K304</f>
        <v>27541.281455863435</v>
      </c>
      <c r="M304" s="152">
        <f>+[3]data1cf!L304</f>
        <v>28197.282170739956</v>
      </c>
      <c r="N304" s="152">
        <f>+[3]data1cf!M304</f>
        <v>28892.588627027042</v>
      </c>
      <c r="O304" s="152">
        <f>+[3]data1cf!N304</f>
        <v>29320.857236877673</v>
      </c>
      <c r="P304" s="152">
        <f>+[3]data1cf!O304</f>
        <v>37997.717582088524</v>
      </c>
      <c r="Q304" s="152">
        <f>+[3]data1cf!P304</f>
        <v>46389.377954546108</v>
      </c>
      <c r="R304" s="152">
        <f>+[3]data1cf!Q304</f>
        <v>36035.264334372288</v>
      </c>
      <c r="S304" s="152">
        <f>+[3]data1cf!R304</f>
        <v>25258.849305027892</v>
      </c>
      <c r="T304" s="152">
        <f>+[3]data1cf!S304</f>
        <v>25028.701715303265</v>
      </c>
      <c r="U304" s="152">
        <f>+[3]data1cf!T304</f>
        <v>24773.540086442474</v>
      </c>
      <c r="V304" s="152">
        <f>+[3]data1cf!U304</f>
        <v>47190.965870883403</v>
      </c>
      <c r="W304" s="152">
        <f>+[3]data1cf!V304</f>
        <v>0</v>
      </c>
      <c r="X304" s="152">
        <f>+[3]data1cf!W304</f>
        <v>0</v>
      </c>
      <c r="Y304" s="152">
        <f>+[3]data1cf!X304</f>
        <v>0</v>
      </c>
      <c r="Z304" s="152">
        <f>+[3]data1cf!Y304</f>
        <v>0</v>
      </c>
      <c r="AA304" s="152">
        <f>+[3]data1cf!Z304</f>
        <v>0</v>
      </c>
      <c r="AB304" s="152">
        <f>+[3]data1cf!AA304</f>
        <v>0</v>
      </c>
      <c r="AC304" s="152">
        <f>+[3]data1cf!AB304</f>
        <v>0</v>
      </c>
      <c r="AD304" s="152">
        <f>+[3]data1cf!AC304</f>
        <v>0</v>
      </c>
      <c r="AE304" s="152">
        <f>+[3]data1cf!AD304</f>
        <v>0</v>
      </c>
      <c r="AF304" s="152">
        <f>+[3]data1cf!AE304</f>
        <v>0</v>
      </c>
      <c r="AG304" s="152"/>
      <c r="AH304" s="153">
        <f t="shared" si="32"/>
        <v>74548.572297641353</v>
      </c>
      <c r="AI304" s="153">
        <f t="shared" si="34"/>
        <v>161706.66189537101</v>
      </c>
      <c r="AJ304" s="154">
        <f t="shared" si="35"/>
        <v>161263.50079293412</v>
      </c>
      <c r="AK304" s="155">
        <f t="shared" si="33"/>
        <v>0.15496711134910587</v>
      </c>
      <c r="AL304" s="156">
        <f t="shared" si="38"/>
        <v>0.98213563049990271</v>
      </c>
    </row>
    <row r="305" spans="1:38" x14ac:dyDescent="0.25">
      <c r="A305" s="148"/>
      <c r="B305" s="152">
        <f>+[3]data1cf!A305</f>
        <v>-178372.34997448989</v>
      </c>
      <c r="C305" s="152">
        <f>+[3]data1cf!B305</f>
        <v>10864.441082229023</v>
      </c>
      <c r="D305" s="152">
        <f>+[3]data1cf!C305</f>
        <v>47477.308406429569</v>
      </c>
      <c r="E305" s="152">
        <f>+[3]data1cf!D305</f>
        <v>42595.803824608112</v>
      </c>
      <c r="F305" s="152">
        <f>+[3]data1cf!E305</f>
        <v>26798.7976256045</v>
      </c>
      <c r="G305" s="152">
        <f>+[3]data1cf!F305</f>
        <v>26660.25001297539</v>
      </c>
      <c r="H305" s="152">
        <f>+[3]data1cf!G305</f>
        <v>25867.024849428919</v>
      </c>
      <c r="I305" s="152">
        <f>+[3]data1cf!H305</f>
        <v>25411.208379087751</v>
      </c>
      <c r="J305" s="152">
        <f>+[3]data1cf!I305</f>
        <v>26258.885366533279</v>
      </c>
      <c r="K305" s="152">
        <f>+[3]data1cf!J305</f>
        <v>26747.82356873656</v>
      </c>
      <c r="L305" s="152">
        <f>+[3]data1cf!K305</f>
        <v>27309.541491586577</v>
      </c>
      <c r="M305" s="152">
        <f>+[3]data1cf!L305</f>
        <v>27976.819421721295</v>
      </c>
      <c r="N305" s="152">
        <f>+[3]data1cf!M305</f>
        <v>28682.982998576117</v>
      </c>
      <c r="O305" s="152">
        <f>+[3]data1cf!N305</f>
        <v>29124.46316626019</v>
      </c>
      <c r="P305" s="152">
        <f>+[3]data1cf!O305</f>
        <v>37715.508508942745</v>
      </c>
      <c r="Q305" s="152">
        <f>+[3]data1cf!P305</f>
        <v>46017.407535525075</v>
      </c>
      <c r="R305" s="152">
        <f>+[3]data1cf!Q305</f>
        <v>35792.161867965391</v>
      </c>
      <c r="S305" s="152">
        <f>+[3]data1cf!R305</f>
        <v>25147.658036676017</v>
      </c>
      <c r="T305" s="152">
        <f>+[3]data1cf!S305</f>
        <v>24923.353142628068</v>
      </c>
      <c r="U305" s="152">
        <f>+[3]data1cf!T305</f>
        <v>24674.04050341851</v>
      </c>
      <c r="V305" s="152">
        <f>+[3]data1cf!U305</f>
        <v>46825.671739310928</v>
      </c>
      <c r="W305" s="152">
        <f>+[3]data1cf!V305</f>
        <v>0</v>
      </c>
      <c r="X305" s="152">
        <f>+[3]data1cf!W305</f>
        <v>0</v>
      </c>
      <c r="Y305" s="152">
        <f>+[3]data1cf!X305</f>
        <v>0</v>
      </c>
      <c r="Z305" s="152">
        <f>+[3]data1cf!Y305</f>
        <v>0</v>
      </c>
      <c r="AA305" s="152">
        <f>+[3]data1cf!Z305</f>
        <v>0</v>
      </c>
      <c r="AB305" s="152">
        <f>+[3]data1cf!AA305</f>
        <v>0</v>
      </c>
      <c r="AC305" s="152">
        <f>+[3]data1cf!AB305</f>
        <v>0</v>
      </c>
      <c r="AD305" s="152">
        <f>+[3]data1cf!AC305</f>
        <v>0</v>
      </c>
      <c r="AE305" s="152">
        <f>+[3]data1cf!AD305</f>
        <v>0</v>
      </c>
      <c r="AF305" s="152">
        <f>+[3]data1cf!AE305</f>
        <v>0</v>
      </c>
      <c r="AG305" s="152"/>
      <c r="AH305" s="153">
        <f t="shared" si="32"/>
        <v>75798.291840684557</v>
      </c>
      <c r="AI305" s="153">
        <f t="shared" si="34"/>
        <v>162240.19931569436</v>
      </c>
      <c r="AJ305" s="154">
        <f t="shared" si="35"/>
        <v>161800.58623506231</v>
      </c>
      <c r="AK305" s="155">
        <f t="shared" si="33"/>
        <v>0.15684614777565004</v>
      </c>
      <c r="AL305" s="156">
        <f t="shared" si="38"/>
        <v>0.98237130051101018</v>
      </c>
    </row>
    <row r="306" spans="1:38" x14ac:dyDescent="0.25">
      <c r="A306" s="148"/>
      <c r="B306" s="152">
        <f>+[3]data1cf!A306</f>
        <v>-174734.1459246616</v>
      </c>
      <c r="C306" s="152">
        <f>+[3]data1cf!B306</f>
        <v>6950.0812248245056</v>
      </c>
      <c r="D306" s="152">
        <f>+[3]data1cf!C306</f>
        <v>44010.808591751527</v>
      </c>
      <c r="E306" s="152">
        <f>+[3]data1cf!D306</f>
        <v>48423.499914767453</v>
      </c>
      <c r="F306" s="152">
        <f>+[3]data1cf!E306</f>
        <v>26212.236962293035</v>
      </c>
      <c r="G306" s="152">
        <f>+[3]data1cf!F306</f>
        <v>26115.106902509106</v>
      </c>
      <c r="H306" s="152">
        <f>+[3]data1cf!G306</f>
        <v>25373.65955386588</v>
      </c>
      <c r="I306" s="152">
        <f>+[3]data1cf!H306</f>
        <v>24961.322013611469</v>
      </c>
      <c r="J306" s="152">
        <f>+[3]data1cf!I306</f>
        <v>25826.033480950704</v>
      </c>
      <c r="K306" s="152">
        <f>+[3]data1cf!J306</f>
        <v>26337.548983787186</v>
      </c>
      <c r="L306" s="152">
        <f>+[3]data1cf!K306</f>
        <v>26920.695852429875</v>
      </c>
      <c r="M306" s="152">
        <f>+[3]data1cf!L306</f>
        <v>27606.896267465818</v>
      </c>
      <c r="N306" s="152">
        <f>+[3]data1cf!M306</f>
        <v>28331.277435747412</v>
      </c>
      <c r="O306" s="152">
        <f>+[3]data1cf!N306</f>
        <v>28794.925798141223</v>
      </c>
      <c r="P306" s="152">
        <f>+[3]data1cf!O306</f>
        <v>37241.978758622681</v>
      </c>
      <c r="Q306" s="152">
        <f>+[3]data1cf!P306</f>
        <v>45393.263677632771</v>
      </c>
      <c r="R306" s="152">
        <f>+[3]data1cf!Q306</f>
        <v>35384.250637696889</v>
      </c>
      <c r="S306" s="152">
        <f>+[3]data1cf!R306</f>
        <v>24961.085815756356</v>
      </c>
      <c r="T306" s="152">
        <f>+[3]data1cf!S306</f>
        <v>24746.584611555096</v>
      </c>
      <c r="U306" s="152">
        <f>+[3]data1cf!T306</f>
        <v>24507.086223100428</v>
      </c>
      <c r="V306" s="152">
        <f>+[3]data1cf!U306</f>
        <v>46212.730287824554</v>
      </c>
      <c r="W306" s="152">
        <f>+[3]data1cf!V306</f>
        <v>0</v>
      </c>
      <c r="X306" s="152">
        <f>+[3]data1cf!W306</f>
        <v>0</v>
      </c>
      <c r="Y306" s="152">
        <f>+[3]data1cf!X306</f>
        <v>0</v>
      </c>
      <c r="Z306" s="152">
        <f>+[3]data1cf!Y306</f>
        <v>0</v>
      </c>
      <c r="AA306" s="152">
        <f>+[3]data1cf!Z306</f>
        <v>0</v>
      </c>
      <c r="AB306" s="152">
        <f>+[3]data1cf!AA306</f>
        <v>0</v>
      </c>
      <c r="AC306" s="152">
        <f>+[3]data1cf!AB306</f>
        <v>0</v>
      </c>
      <c r="AD306" s="152">
        <f>+[3]data1cf!AC306</f>
        <v>0</v>
      </c>
      <c r="AE306" s="152">
        <f>+[3]data1cf!AD306</f>
        <v>0</v>
      </c>
      <c r="AF306" s="152">
        <f>+[3]data1cf!AE306</f>
        <v>0</v>
      </c>
      <c r="AG306" s="152"/>
      <c r="AH306" s="153">
        <f t="shared" si="32"/>
        <v>74731.310968351361</v>
      </c>
      <c r="AI306" s="153">
        <f t="shared" si="34"/>
        <v>160270.63706770004</v>
      </c>
      <c r="AJ306" s="154">
        <f t="shared" si="35"/>
        <v>159835.69308361414</v>
      </c>
      <c r="AK306" s="155">
        <f t="shared" si="33"/>
        <v>0.15654479861259463</v>
      </c>
      <c r="AL306" s="156">
        <f t="shared" si="38"/>
        <v>0.98148555084613209</v>
      </c>
    </row>
    <row r="307" spans="1:38" x14ac:dyDescent="0.25">
      <c r="A307" s="148"/>
      <c r="B307" s="152">
        <f>+[3]data1cf!A307</f>
        <v>-164943.09977453967</v>
      </c>
      <c r="C307" s="152">
        <f>+[3]data1cf!B307</f>
        <v>9091.1009254384044</v>
      </c>
      <c r="D307" s="152">
        <f>+[3]data1cf!C307</f>
        <v>42938.624634296997</v>
      </c>
      <c r="E307" s="152">
        <f>+[3]data1cf!D307</f>
        <v>43750.44857439262</v>
      </c>
      <c r="F307" s="152">
        <f>+[3]data1cf!E307</f>
        <v>24633.699187701292</v>
      </c>
      <c r="G307" s="152">
        <f>+[3]data1cf!F307</f>
        <v>24648.031037632689</v>
      </c>
      <c r="H307" s="152">
        <f>+[3]data1cf!G307</f>
        <v>24045.926883689484</v>
      </c>
      <c r="I307" s="152">
        <f>+[3]data1cf!H307</f>
        <v>23750.598781389795</v>
      </c>
      <c r="J307" s="152">
        <f>+[3]data1cf!I307</f>
        <v>24661.153026237051</v>
      </c>
      <c r="K307" s="152">
        <f>+[3]data1cf!J307</f>
        <v>25233.428010789052</v>
      </c>
      <c r="L307" s="152">
        <f>+[3]data1cf!K307</f>
        <v>25874.243936563602</v>
      </c>
      <c r="M307" s="152">
        <f>+[3]data1cf!L307</f>
        <v>26611.368082210451</v>
      </c>
      <c r="N307" s="152">
        <f>+[3]data1cf!M307</f>
        <v>27384.775988949586</v>
      </c>
      <c r="O307" s="152">
        <f>+[3]data1cf!N307</f>
        <v>27908.082857159046</v>
      </c>
      <c r="P307" s="152">
        <f>+[3]data1cf!O307</f>
        <v>35967.627024816786</v>
      </c>
      <c r="Q307" s="152">
        <f>+[3]data1cf!P307</f>
        <v>43713.58292491988</v>
      </c>
      <c r="R307" s="152">
        <f>+[3]data1cf!Q307</f>
        <v>34286.489867269665</v>
      </c>
      <c r="S307" s="152">
        <f>+[3]data1cf!R307</f>
        <v>24458.987197774608</v>
      </c>
      <c r="T307" s="152">
        <f>+[3]data1cf!S307</f>
        <v>24270.869444972748</v>
      </c>
      <c r="U307" s="152">
        <f>+[3]data1cf!T307</f>
        <v>24057.782929176552</v>
      </c>
      <c r="V307" s="152">
        <f>+[3]data1cf!U307</f>
        <v>44563.19717845603</v>
      </c>
      <c r="W307" s="152">
        <f>+[3]data1cf!V307</f>
        <v>0</v>
      </c>
      <c r="X307" s="152">
        <f>+[3]data1cf!W307</f>
        <v>0</v>
      </c>
      <c r="Y307" s="152">
        <f>+[3]data1cf!X307</f>
        <v>0</v>
      </c>
      <c r="Z307" s="152">
        <f>+[3]data1cf!Y307</f>
        <v>0</v>
      </c>
      <c r="AA307" s="152">
        <f>+[3]data1cf!Z307</f>
        <v>0</v>
      </c>
      <c r="AB307" s="152">
        <f>+[3]data1cf!AA307</f>
        <v>0</v>
      </c>
      <c r="AC307" s="152">
        <f>+[3]data1cf!AB307</f>
        <v>0</v>
      </c>
      <c r="AD307" s="152">
        <f>+[3]data1cf!AC307</f>
        <v>0</v>
      </c>
      <c r="AE307" s="152">
        <f>+[3]data1cf!AD307</f>
        <v>0</v>
      </c>
      <c r="AF307" s="152">
        <f>+[3]data1cf!AE307</f>
        <v>0</v>
      </c>
      <c r="AG307" s="152"/>
      <c r="AH307" s="153">
        <f t="shared" si="32"/>
        <v>74914.757022431761</v>
      </c>
      <c r="AI307" s="153">
        <f t="shared" si="34"/>
        <v>157102.67377718075</v>
      </c>
      <c r="AJ307" s="154">
        <f t="shared" si="35"/>
        <v>156684.06359217805</v>
      </c>
      <c r="AK307" s="155">
        <f t="shared" si="33"/>
        <v>0.15999073386192328</v>
      </c>
      <c r="AL307" s="156">
        <f t="shared" ref="AL307:AL322" si="39">1-EXP(-(1/0.25)*(AI307/ABS($AI$1010)))</f>
        <v>0.97996654940334649</v>
      </c>
    </row>
    <row r="308" spans="1:38" x14ac:dyDescent="0.25">
      <c r="A308" s="148"/>
      <c r="B308" s="152">
        <f>+[3]data1cf!A308</f>
        <v>-181584.87777439484</v>
      </c>
      <c r="C308" s="152">
        <f>+[3]data1cf!B308</f>
        <v>12642.618913942948</v>
      </c>
      <c r="D308" s="152">
        <f>+[3]data1cf!C308</f>
        <v>45169.541019004464</v>
      </c>
      <c r="E308" s="152">
        <f>+[3]data1cf!D308</f>
        <v>45252.427594119421</v>
      </c>
      <c r="F308" s="152">
        <f>+[3]data1cf!E308</f>
        <v>27316.729663338177</v>
      </c>
      <c r="G308" s="152">
        <f>+[3]data1cf!F308</f>
        <v>27141.610424132945</v>
      </c>
      <c r="H308" s="152">
        <f>+[3]data1cf!G308</f>
        <v>26302.665540769238</v>
      </c>
      <c r="I308" s="152">
        <f>+[3]data1cf!H308</f>
        <v>25808.457251360058</v>
      </c>
      <c r="J308" s="152">
        <f>+[3]data1cf!I308</f>
        <v>26641.092822912804</v>
      </c>
      <c r="K308" s="152">
        <f>+[3]data1cf!J308</f>
        <v>27110.095308224896</v>
      </c>
      <c r="L308" s="152">
        <f>+[3]data1cf!K308</f>
        <v>27652.891509494584</v>
      </c>
      <c r="M308" s="152">
        <f>+[3]data1cf!L308</f>
        <v>28303.460918624427</v>
      </c>
      <c r="N308" s="152">
        <f>+[3]data1cf!M308</f>
        <v>28993.538394175877</v>
      </c>
      <c r="O308" s="152">
        <f>+[3]data1cf!N308</f>
        <v>29415.444084782343</v>
      </c>
      <c r="P308" s="152">
        <f>+[3]data1cf!O308</f>
        <v>38133.634448596036</v>
      </c>
      <c r="Q308" s="152">
        <f>+[3]data1cf!P308</f>
        <v>46568.525468207634</v>
      </c>
      <c r="R308" s="152">
        <f>+[3]data1cf!Q308</f>
        <v>36152.346769412157</v>
      </c>
      <c r="S308" s="152">
        <f>+[3]data1cf!R308</f>
        <v>25312.400980772873</v>
      </c>
      <c r="T308" s="152">
        <f>+[3]data1cf!S308</f>
        <v>25079.439445771801</v>
      </c>
      <c r="U308" s="152">
        <f>+[3]data1cf!T308</f>
        <v>24821.46084034552</v>
      </c>
      <c r="V308" s="152">
        <f>+[3]data1cf!U308</f>
        <v>47366.897966770455</v>
      </c>
      <c r="W308" s="152">
        <f>+[3]data1cf!V308</f>
        <v>0</v>
      </c>
      <c r="X308" s="152">
        <f>+[3]data1cf!W308</f>
        <v>0</v>
      </c>
      <c r="Y308" s="152">
        <f>+[3]data1cf!X308</f>
        <v>0</v>
      </c>
      <c r="Z308" s="152">
        <f>+[3]data1cf!Y308</f>
        <v>0</v>
      </c>
      <c r="AA308" s="152">
        <f>+[3]data1cf!Z308</f>
        <v>0</v>
      </c>
      <c r="AB308" s="152">
        <f>+[3]data1cf!AA308</f>
        <v>0</v>
      </c>
      <c r="AC308" s="152">
        <f>+[3]data1cf!AB308</f>
        <v>0</v>
      </c>
      <c r="AD308" s="152">
        <f>+[3]data1cf!AC308</f>
        <v>0</v>
      </c>
      <c r="AE308" s="152">
        <f>+[3]data1cf!AD308</f>
        <v>0</v>
      </c>
      <c r="AF308" s="152">
        <f>+[3]data1cf!AE308</f>
        <v>0</v>
      </c>
      <c r="AG308" s="152"/>
      <c r="AH308" s="153">
        <f t="shared" si="32"/>
        <v>76639.614545801727</v>
      </c>
      <c r="AI308" s="153">
        <f t="shared" si="34"/>
        <v>164198.53689671954</v>
      </c>
      <c r="AJ308" s="154">
        <f t="shared" si="35"/>
        <v>163753.49855767097</v>
      </c>
      <c r="AK308" s="155">
        <f t="shared" si="33"/>
        <v>0.15668280720710759</v>
      </c>
      <c r="AL308" s="156">
        <f t="shared" si="39"/>
        <v>0.98320998477910693</v>
      </c>
    </row>
    <row r="309" spans="1:38" x14ac:dyDescent="0.25">
      <c r="A309" s="148"/>
      <c r="B309" s="152">
        <f>+[3]data1cf!A309</f>
        <v>-153641.03324138906</v>
      </c>
      <c r="C309" s="152">
        <f>+[3]data1cf!B309</f>
        <v>6925.7511239479136</v>
      </c>
      <c r="D309" s="152">
        <f>+[3]data1cf!C309</f>
        <v>41611.601276740475</v>
      </c>
      <c r="E309" s="152">
        <f>+[3]data1cf!D309</f>
        <v>43725.31442738745</v>
      </c>
      <c r="F309" s="152">
        <f>+[3]data1cf!E309</f>
        <v>22811.550800288423</v>
      </c>
      <c r="G309" s="152">
        <f>+[3]data1cf!F309</f>
        <v>22954.546114797973</v>
      </c>
      <c r="H309" s="152">
        <f>+[3]data1cf!G309</f>
        <v>22513.289538661047</v>
      </c>
      <c r="I309" s="152">
        <f>+[3]data1cf!H309</f>
        <v>22353.028561211831</v>
      </c>
      <c r="J309" s="152">
        <f>+[3]data1cf!I309</f>
        <v>23316.500350672199</v>
      </c>
      <c r="K309" s="152">
        <f>+[3]data1cf!J309</f>
        <v>23958.911630604758</v>
      </c>
      <c r="L309" s="152">
        <f>+[3]data1cf!K309</f>
        <v>24666.29649197754</v>
      </c>
      <c r="M309" s="152">
        <f>+[3]data1cf!L309</f>
        <v>25462.203262346578</v>
      </c>
      <c r="N309" s="152">
        <f>+[3]data1cf!M309</f>
        <v>26292.204045010825</v>
      </c>
      <c r="O309" s="152">
        <f>+[3]data1cf!N309</f>
        <v>26884.376322662618</v>
      </c>
      <c r="P309" s="152">
        <f>+[3]data1cf!O309</f>
        <v>34496.60872286222</v>
      </c>
      <c r="Q309" s="152">
        <f>+[3]data1cf!P309</f>
        <v>41774.682491754553</v>
      </c>
      <c r="R309" s="152">
        <f>+[3]data1cf!Q309</f>
        <v>33019.315239081756</v>
      </c>
      <c r="S309" s="152">
        <f>+[3]data1cf!R309</f>
        <v>23879.40132925519</v>
      </c>
      <c r="T309" s="152">
        <f>+[3]data1cf!S309</f>
        <v>23721.738700299909</v>
      </c>
      <c r="U309" s="152">
        <f>+[3]data1cf!T309</f>
        <v>23539.140115770169</v>
      </c>
      <c r="V309" s="152">
        <f>+[3]data1cf!U309</f>
        <v>42659.09697661156</v>
      </c>
      <c r="W309" s="152">
        <f>+[3]data1cf!V309</f>
        <v>0</v>
      </c>
      <c r="X309" s="152">
        <f>+[3]data1cf!W309</f>
        <v>0</v>
      </c>
      <c r="Y309" s="152">
        <f>+[3]data1cf!X309</f>
        <v>0</v>
      </c>
      <c r="Z309" s="152">
        <f>+[3]data1cf!Y309</f>
        <v>0</v>
      </c>
      <c r="AA309" s="152">
        <f>+[3]data1cf!Z309</f>
        <v>0</v>
      </c>
      <c r="AB309" s="152">
        <f>+[3]data1cf!AA309</f>
        <v>0</v>
      </c>
      <c r="AC309" s="152">
        <f>+[3]data1cf!AB309</f>
        <v>0</v>
      </c>
      <c r="AD309" s="152">
        <f>+[3]data1cf!AC309</f>
        <v>0</v>
      </c>
      <c r="AE309" s="152">
        <f>+[3]data1cf!AD309</f>
        <v>0</v>
      </c>
      <c r="AF309" s="152">
        <f>+[3]data1cf!AE309</f>
        <v>0</v>
      </c>
      <c r="AG309" s="152"/>
      <c r="AH309" s="153">
        <f t="shared" si="32"/>
        <v>74870.237740073921</v>
      </c>
      <c r="AI309" s="153">
        <f t="shared" si="34"/>
        <v>153534.36289655304</v>
      </c>
      <c r="AJ309" s="154">
        <f t="shared" si="35"/>
        <v>153133.23277729045</v>
      </c>
      <c r="AK309" s="155">
        <f t="shared" si="33"/>
        <v>0.16374948620796204</v>
      </c>
      <c r="AL309" s="156">
        <f t="shared" si="39"/>
        <v>0.97810583483543301</v>
      </c>
    </row>
    <row r="310" spans="1:38" x14ac:dyDescent="0.25">
      <c r="A310" s="148"/>
      <c r="B310" s="152">
        <f>+[3]data1cf!A310</f>
        <v>-188950.94856931639</v>
      </c>
      <c r="C310" s="152">
        <f>+[3]data1cf!B310</f>
        <v>8900.3940314256761</v>
      </c>
      <c r="D310" s="152">
        <f>+[3]data1cf!C310</f>
        <v>46911.640243552407</v>
      </c>
      <c r="E310" s="152">
        <f>+[3]data1cf!D310</f>
        <v>46610.130640537711</v>
      </c>
      <c r="F310" s="152">
        <f>+[3]data1cf!E310</f>
        <v>28504.306641510004</v>
      </c>
      <c r="G310" s="152">
        <f>+[3]data1cf!F310</f>
        <v>28245.331570628012</v>
      </c>
      <c r="H310" s="152">
        <f>+[3]data1cf!G310</f>
        <v>27301.555005214206</v>
      </c>
      <c r="I310" s="152">
        <f>+[3]data1cf!H310</f>
        <v>26719.317327480603</v>
      </c>
      <c r="J310" s="152">
        <f>+[3]data1cf!I310</f>
        <v>27517.464128438311</v>
      </c>
      <c r="K310" s="152">
        <f>+[3]data1cf!J310</f>
        <v>27940.755600144643</v>
      </c>
      <c r="L310" s="152">
        <f>+[3]data1cf!K310</f>
        <v>28440.165798428119</v>
      </c>
      <c r="M310" s="152">
        <f>+[3]data1cf!L310</f>
        <v>29052.423897502827</v>
      </c>
      <c r="N310" s="152">
        <f>+[3]data1cf!M310</f>
        <v>29705.617221883316</v>
      </c>
      <c r="O310" s="152">
        <f>+[3]data1cf!N310</f>
        <v>30082.640193052175</v>
      </c>
      <c r="P310" s="152">
        <f>+[3]data1cf!O310</f>
        <v>39092.363980141272</v>
      </c>
      <c r="Q310" s="152">
        <f>+[3]data1cf!P310</f>
        <v>47832.195064657863</v>
      </c>
      <c r="R310" s="152">
        <f>+[3]data1cf!Q310</f>
        <v>36978.222107641843</v>
      </c>
      <c r="S310" s="152">
        <f>+[3]data1cf!R310</f>
        <v>25690.14345173855</v>
      </c>
      <c r="T310" s="152">
        <f>+[3]data1cf!S310</f>
        <v>25437.33292738103</v>
      </c>
      <c r="U310" s="152">
        <f>+[3]data1cf!T310</f>
        <v>25159.483950510694</v>
      </c>
      <c r="V310" s="152">
        <f>+[3]data1cf!U310</f>
        <v>48607.886669701111</v>
      </c>
      <c r="W310" s="152">
        <f>+[3]data1cf!V310</f>
        <v>0</v>
      </c>
      <c r="X310" s="152">
        <f>+[3]data1cf!W310</f>
        <v>0</v>
      </c>
      <c r="Y310" s="152">
        <f>+[3]data1cf!X310</f>
        <v>0</v>
      </c>
      <c r="Z310" s="152">
        <f>+[3]data1cf!Y310</f>
        <v>0</v>
      </c>
      <c r="AA310" s="152">
        <f>+[3]data1cf!Z310</f>
        <v>0</v>
      </c>
      <c r="AB310" s="152">
        <f>+[3]data1cf!AA310</f>
        <v>0</v>
      </c>
      <c r="AC310" s="152">
        <f>+[3]data1cf!AB310</f>
        <v>0</v>
      </c>
      <c r="AD310" s="152">
        <f>+[3]data1cf!AC310</f>
        <v>0</v>
      </c>
      <c r="AE310" s="152">
        <f>+[3]data1cf!AD310</f>
        <v>0</v>
      </c>
      <c r="AF310" s="152">
        <f>+[3]data1cf!AE310</f>
        <v>0</v>
      </c>
      <c r="AG310" s="152"/>
      <c r="AH310" s="153">
        <f t="shared" si="32"/>
        <v>73715.922307197965</v>
      </c>
      <c r="AI310" s="153">
        <f t="shared" si="34"/>
        <v>163561.845527022</v>
      </c>
      <c r="AJ310" s="154">
        <f t="shared" si="35"/>
        <v>163105.39912504191</v>
      </c>
      <c r="AK310" s="155">
        <f t="shared" si="33"/>
        <v>0.15198437571525575</v>
      </c>
      <c r="AL310" s="156">
        <f t="shared" si="39"/>
        <v>0.98294178519212494</v>
      </c>
    </row>
    <row r="311" spans="1:38" x14ac:dyDescent="0.25">
      <c r="A311" s="148"/>
      <c r="B311" s="152">
        <f>+[3]data1cf!A311</f>
        <v>-165136.56611537753</v>
      </c>
      <c r="C311" s="152">
        <f>+[3]data1cf!B311</f>
        <v>7915.2251146420604</v>
      </c>
      <c r="D311" s="152">
        <f>+[3]data1cf!C311</f>
        <v>42647.725069568856</v>
      </c>
      <c r="E311" s="152">
        <f>+[3]data1cf!D311</f>
        <v>44042.530770100071</v>
      </c>
      <c r="F311" s="152">
        <f>+[3]data1cf!E311</f>
        <v>24664.890331368901</v>
      </c>
      <c r="G311" s="152">
        <f>+[3]data1cf!F311</f>
        <v>24677.019747823353</v>
      </c>
      <c r="H311" s="152">
        <f>+[3]data1cf!G311</f>
        <v>24072.162239684207</v>
      </c>
      <c r="I311" s="152">
        <f>+[3]data1cf!H311</f>
        <v>23774.522087430225</v>
      </c>
      <c r="J311" s="152">
        <f>+[3]data1cf!I311</f>
        <v>24684.170501145389</v>
      </c>
      <c r="K311" s="152">
        <f>+[3]data1cf!J311</f>
        <v>25255.244907698165</v>
      </c>
      <c r="L311" s="152">
        <f>+[3]data1cf!K311</f>
        <v>25894.921320769739</v>
      </c>
      <c r="M311" s="152">
        <f>+[3]data1cf!L311</f>
        <v>26631.039238106277</v>
      </c>
      <c r="N311" s="152">
        <f>+[3]data1cf!M311</f>
        <v>27403.478400183514</v>
      </c>
      <c r="O311" s="152">
        <f>+[3]data1cf!N311</f>
        <v>27925.606445145386</v>
      </c>
      <c r="P311" s="152">
        <f>+[3]data1cf!O311</f>
        <v>35992.807599302854</v>
      </c>
      <c r="Q311" s="152">
        <f>+[3]data1cf!P311</f>
        <v>43746.772604962316</v>
      </c>
      <c r="R311" s="152">
        <f>+[3]data1cf!Q311</f>
        <v>34308.181089649166</v>
      </c>
      <c r="S311" s="152">
        <f>+[3]data1cf!R311</f>
        <v>24468.908423849069</v>
      </c>
      <c r="T311" s="152">
        <f>+[3]data1cf!S311</f>
        <v>24280.269346796224</v>
      </c>
      <c r="U311" s="152">
        <f>+[3]data1cf!T311</f>
        <v>24066.660945158656</v>
      </c>
      <c r="V311" s="152">
        <f>+[3]data1cf!U311</f>
        <v>44595.791155633284</v>
      </c>
      <c r="W311" s="152">
        <f>+[3]data1cf!V311</f>
        <v>0</v>
      </c>
      <c r="X311" s="152">
        <f>+[3]data1cf!W311</f>
        <v>0</v>
      </c>
      <c r="Y311" s="152">
        <f>+[3]data1cf!X311</f>
        <v>0</v>
      </c>
      <c r="Z311" s="152">
        <f>+[3]data1cf!Y311</f>
        <v>0</v>
      </c>
      <c r="AA311" s="152">
        <f>+[3]data1cf!Z311</f>
        <v>0</v>
      </c>
      <c r="AB311" s="152">
        <f>+[3]data1cf!AA311</f>
        <v>0</v>
      </c>
      <c r="AC311" s="152">
        <f>+[3]data1cf!AB311</f>
        <v>0</v>
      </c>
      <c r="AD311" s="152">
        <f>+[3]data1cf!AC311</f>
        <v>0</v>
      </c>
      <c r="AE311" s="152">
        <f>+[3]data1cf!AD311</f>
        <v>0</v>
      </c>
      <c r="AF311" s="152">
        <f>+[3]data1cf!AE311</f>
        <v>0</v>
      </c>
      <c r="AG311" s="152"/>
      <c r="AH311" s="153">
        <f t="shared" si="32"/>
        <v>73772.79144948769</v>
      </c>
      <c r="AI311" s="153">
        <f t="shared" si="34"/>
        <v>155977.9888436507</v>
      </c>
      <c r="AJ311" s="154">
        <f t="shared" si="35"/>
        <v>155559.22587208753</v>
      </c>
      <c r="AK311" s="155">
        <f t="shared" si="33"/>
        <v>0.15873363614082339</v>
      </c>
      <c r="AL311" s="156">
        <f t="shared" si="39"/>
        <v>0.97939781189058495</v>
      </c>
    </row>
    <row r="312" spans="1:38" x14ac:dyDescent="0.25">
      <c r="A312" s="148"/>
      <c r="B312" s="152">
        <f>+[3]data1cf!A312</f>
        <v>-193973.33912255047</v>
      </c>
      <c r="C312" s="152">
        <f>+[3]data1cf!B312</f>
        <v>8623.0248149333784</v>
      </c>
      <c r="D312" s="152">
        <f>+[3]data1cf!C312</f>
        <v>48572.536969233537</v>
      </c>
      <c r="E312" s="152">
        <f>+[3]data1cf!D312</f>
        <v>47014.366840662027</v>
      </c>
      <c r="F312" s="152">
        <f>+[3]data1cf!E312</f>
        <v>29314.029431646573</v>
      </c>
      <c r="G312" s="152">
        <f>+[3]data1cf!F312</f>
        <v>28997.87913823819</v>
      </c>
      <c r="H312" s="152">
        <f>+[3]data1cf!G312</f>
        <v>27982.625436061942</v>
      </c>
      <c r="I312" s="152">
        <f>+[3]data1cf!H312</f>
        <v>27340.366889586483</v>
      </c>
      <c r="J312" s="152">
        <f>+[3]data1cf!I312</f>
        <v>28114.998294011253</v>
      </c>
      <c r="K312" s="152">
        <f>+[3]data1cf!J312</f>
        <v>28507.122733890159</v>
      </c>
      <c r="L312" s="152">
        <f>+[3]data1cf!K312</f>
        <v>28976.951156813455</v>
      </c>
      <c r="M312" s="152">
        <f>+[3]data1cf!L312</f>
        <v>29563.08754635544</v>
      </c>
      <c r="N312" s="152">
        <f>+[3]data1cf!M312</f>
        <v>30191.132237555132</v>
      </c>
      <c r="O312" s="152">
        <f>+[3]data1cf!N312</f>
        <v>30537.552930741265</v>
      </c>
      <c r="P312" s="152">
        <f>+[3]data1cf!O312</f>
        <v>39746.052259333526</v>
      </c>
      <c r="Q312" s="152">
        <f>+[3]data1cf!P312</f>
        <v>48693.799903970037</v>
      </c>
      <c r="R312" s="152">
        <f>+[3]data1cf!Q312</f>
        <v>37541.326727778483</v>
      </c>
      <c r="S312" s="152">
        <f>+[3]data1cf!R312</f>
        <v>25947.698703453032</v>
      </c>
      <c r="T312" s="152">
        <f>+[3]data1cf!S312</f>
        <v>25681.354589830597</v>
      </c>
      <c r="U312" s="152">
        <f>+[3]data1cf!T312</f>
        <v>25389.957444797226</v>
      </c>
      <c r="V312" s="152">
        <f>+[3]data1cf!U312</f>
        <v>49454.027049259515</v>
      </c>
      <c r="W312" s="152">
        <f>+[3]data1cf!V312</f>
        <v>0</v>
      </c>
      <c r="X312" s="152">
        <f>+[3]data1cf!W312</f>
        <v>0</v>
      </c>
      <c r="Y312" s="152">
        <f>+[3]data1cf!X312</f>
        <v>0</v>
      </c>
      <c r="Z312" s="152">
        <f>+[3]data1cf!Y312</f>
        <v>0</v>
      </c>
      <c r="AA312" s="152">
        <f>+[3]data1cf!Z312</f>
        <v>0</v>
      </c>
      <c r="AB312" s="152">
        <f>+[3]data1cf!AA312</f>
        <v>0</v>
      </c>
      <c r="AC312" s="152">
        <f>+[3]data1cf!AB312</f>
        <v>0</v>
      </c>
      <c r="AD312" s="152">
        <f>+[3]data1cf!AC312</f>
        <v>0</v>
      </c>
      <c r="AE312" s="152">
        <f>+[3]data1cf!AD312</f>
        <v>0</v>
      </c>
      <c r="AF312" s="152">
        <f>+[3]data1cf!AE312</f>
        <v>0</v>
      </c>
      <c r="AG312" s="152"/>
      <c r="AH312" s="153">
        <f t="shared" si="32"/>
        <v>73789.089104547587</v>
      </c>
      <c r="AI312" s="153">
        <f t="shared" si="34"/>
        <v>165269.11833669577</v>
      </c>
      <c r="AJ312" s="154">
        <f t="shared" si="35"/>
        <v>164804.64043963645</v>
      </c>
      <c r="AK312" s="155">
        <f t="shared" si="33"/>
        <v>0.15081484913825993</v>
      </c>
      <c r="AL312" s="156">
        <f t="shared" si="39"/>
        <v>0.98365148359228383</v>
      </c>
    </row>
    <row r="313" spans="1:38" x14ac:dyDescent="0.25">
      <c r="A313" s="148"/>
      <c r="B313" s="152">
        <f>+[3]data1cf!A313</f>
        <v>-188885.63687382574</v>
      </c>
      <c r="C313" s="152">
        <f>+[3]data1cf!B313</f>
        <v>7901.574985860294</v>
      </c>
      <c r="D313" s="152">
        <f>+[3]data1cf!C313</f>
        <v>51098.960218084641</v>
      </c>
      <c r="E313" s="152">
        <f>+[3]data1cf!D313</f>
        <v>51557.350382559394</v>
      </c>
      <c r="F313" s="152">
        <f>+[3]data1cf!E313</f>
        <v>28493.77692110269</v>
      </c>
      <c r="G313" s="152">
        <f>+[3]data1cf!F313</f>
        <v>28235.545362833756</v>
      </c>
      <c r="H313" s="152">
        <f>+[3]data1cf!G313</f>
        <v>27292.698293631271</v>
      </c>
      <c r="I313" s="152">
        <f>+[3]data1cf!H313</f>
        <v>26711.241133593488</v>
      </c>
      <c r="J313" s="152">
        <f>+[3]data1cf!I313</f>
        <v>27509.693731243133</v>
      </c>
      <c r="K313" s="152">
        <f>+[3]data1cf!J313</f>
        <v>27933.390502312723</v>
      </c>
      <c r="L313" s="152">
        <f>+[3]data1cf!K313</f>
        <v>28433.185385117184</v>
      </c>
      <c r="M313" s="152">
        <f>+[3]data1cf!L313</f>
        <v>29045.783173652511</v>
      </c>
      <c r="N313" s="152">
        <f>+[3]data1cf!M313</f>
        <v>29699.303533506609</v>
      </c>
      <c r="O313" s="152">
        <f>+[3]data1cf!N313</f>
        <v>30076.724459919897</v>
      </c>
      <c r="P313" s="152">
        <f>+[3]data1cf!O313</f>
        <v>39083.86334894121</v>
      </c>
      <c r="Q313" s="152">
        <f>+[3]data1cf!P313</f>
        <v>47820.990664621248</v>
      </c>
      <c r="R313" s="152">
        <f>+[3]data1cf!Q313</f>
        <v>36970.899435880274</v>
      </c>
      <c r="S313" s="152">
        <f>+[3]data1cf!R313</f>
        <v>25686.794176130818</v>
      </c>
      <c r="T313" s="152">
        <f>+[3]data1cf!S313</f>
        <v>25434.159643992942</v>
      </c>
      <c r="U313" s="152">
        <f>+[3]data1cf!T313</f>
        <v>25156.486848927634</v>
      </c>
      <c r="V313" s="152">
        <f>+[3]data1cf!U313</f>
        <v>48596.883371127391</v>
      </c>
      <c r="W313" s="152">
        <f>+[3]data1cf!V313</f>
        <v>0</v>
      </c>
      <c r="X313" s="152">
        <f>+[3]data1cf!W313</f>
        <v>0</v>
      </c>
      <c r="Y313" s="152">
        <f>+[3]data1cf!X313</f>
        <v>0</v>
      </c>
      <c r="Z313" s="152">
        <f>+[3]data1cf!Y313</f>
        <v>0</v>
      </c>
      <c r="AA313" s="152">
        <f>+[3]data1cf!Z313</f>
        <v>0</v>
      </c>
      <c r="AB313" s="152">
        <f>+[3]data1cf!AA313</f>
        <v>0</v>
      </c>
      <c r="AC313" s="152">
        <f>+[3]data1cf!AB313</f>
        <v>0</v>
      </c>
      <c r="AD313" s="152">
        <f>+[3]data1cf!AC313</f>
        <v>0</v>
      </c>
      <c r="AE313" s="152">
        <f>+[3]data1cf!AD313</f>
        <v>0</v>
      </c>
      <c r="AF313" s="152">
        <f>+[3]data1cf!AE313</f>
        <v>0</v>
      </c>
      <c r="AG313" s="152"/>
      <c r="AH313" s="153">
        <f t="shared" si="32"/>
        <v>80001.108697647694</v>
      </c>
      <c r="AI313" s="153">
        <f t="shared" si="34"/>
        <v>170593.24219714262</v>
      </c>
      <c r="AJ313" s="154">
        <f t="shared" si="35"/>
        <v>170134.00181150052</v>
      </c>
      <c r="AK313" s="155">
        <f t="shared" si="33"/>
        <v>0.15722607970237731</v>
      </c>
      <c r="AL313" s="156">
        <f t="shared" si="39"/>
        <v>0.98568056846997709</v>
      </c>
    </row>
    <row r="314" spans="1:38" x14ac:dyDescent="0.25">
      <c r="A314" s="148"/>
      <c r="B314" s="152">
        <f>+[3]data1cf!A314</f>
        <v>-159546.23643187273</v>
      </c>
      <c r="C314" s="152">
        <f>+[3]data1cf!B314</f>
        <v>7748.0724692482399</v>
      </c>
      <c r="D314" s="152">
        <f>+[3]data1cf!C314</f>
        <v>38810.054944803807</v>
      </c>
      <c r="E314" s="152">
        <f>+[3]data1cf!D314</f>
        <v>42610.60617451994</v>
      </c>
      <c r="F314" s="152">
        <f>+[3]data1cf!E314</f>
        <v>23763.602926271211</v>
      </c>
      <c r="G314" s="152">
        <f>+[3]data1cf!F314</f>
        <v>23839.373021455067</v>
      </c>
      <c r="H314" s="152">
        <f>+[3]data1cf!G314</f>
        <v>23314.075387264005</v>
      </c>
      <c r="I314" s="152">
        <f>+[3]data1cf!H314</f>
        <v>23083.24334971216</v>
      </c>
      <c r="J314" s="152">
        <f>+[3]data1cf!I314</f>
        <v>24019.066314741416</v>
      </c>
      <c r="K314" s="152">
        <f>+[3]data1cf!J314</f>
        <v>24624.832165801883</v>
      </c>
      <c r="L314" s="152">
        <f>+[3]data1cf!K314</f>
        <v>25297.435503837332</v>
      </c>
      <c r="M314" s="152">
        <f>+[3]data1cf!L314</f>
        <v>26062.629011102101</v>
      </c>
      <c r="N314" s="152">
        <f>+[3]data1cf!M314</f>
        <v>26863.060649885316</v>
      </c>
      <c r="O314" s="152">
        <f>+[3]data1cf!N314</f>
        <v>27419.251522334802</v>
      </c>
      <c r="P314" s="152">
        <f>+[3]data1cf!O314</f>
        <v>35265.199311537479</v>
      </c>
      <c r="Q314" s="152">
        <f>+[3]data1cf!P314</f>
        <v>42787.736254124</v>
      </c>
      <c r="R314" s="152">
        <f>+[3]data1cf!Q314</f>
        <v>33681.399791081698</v>
      </c>
      <c r="S314" s="152">
        <f>+[3]data1cf!R314</f>
        <v>24182.228454710646</v>
      </c>
      <c r="T314" s="152">
        <f>+[3]data1cf!S314</f>
        <v>24008.653364615755</v>
      </c>
      <c r="U314" s="152">
        <f>+[3]data1cf!T314</f>
        <v>23810.125177437054</v>
      </c>
      <c r="V314" s="152">
        <f>+[3]data1cf!U314</f>
        <v>43653.968007847521</v>
      </c>
      <c r="W314" s="152">
        <f>+[3]data1cf!V314</f>
        <v>0</v>
      </c>
      <c r="X314" s="152">
        <f>+[3]data1cf!W314</f>
        <v>0</v>
      </c>
      <c r="Y314" s="152">
        <f>+[3]data1cf!X314</f>
        <v>0</v>
      </c>
      <c r="Z314" s="152">
        <f>+[3]data1cf!Y314</f>
        <v>0</v>
      </c>
      <c r="AA314" s="152">
        <f>+[3]data1cf!Z314</f>
        <v>0</v>
      </c>
      <c r="AB314" s="152">
        <f>+[3]data1cf!AA314</f>
        <v>0</v>
      </c>
      <c r="AC314" s="152">
        <f>+[3]data1cf!AB314</f>
        <v>0</v>
      </c>
      <c r="AD314" s="152">
        <f>+[3]data1cf!AC314</f>
        <v>0</v>
      </c>
      <c r="AE314" s="152">
        <f>+[3]data1cf!AD314</f>
        <v>0</v>
      </c>
      <c r="AF314" s="152">
        <f>+[3]data1cf!AE314</f>
        <v>0</v>
      </c>
      <c r="AG314" s="152"/>
      <c r="AH314" s="153">
        <f t="shared" si="32"/>
        <v>70877.808284843719</v>
      </c>
      <c r="AI314" s="153">
        <f t="shared" si="34"/>
        <v>150999.41984959433</v>
      </c>
      <c r="AJ314" s="154">
        <f t="shared" si="35"/>
        <v>150590.58043104425</v>
      </c>
      <c r="AK314" s="155">
        <f t="shared" si="33"/>
        <v>0.15768226981163028</v>
      </c>
      <c r="AL314" s="156">
        <f t="shared" si="39"/>
        <v>0.97667989245750086</v>
      </c>
    </row>
    <row r="315" spans="1:38" x14ac:dyDescent="0.25">
      <c r="A315" s="148"/>
      <c r="B315" s="152">
        <f>+[3]data1cf!A315</f>
        <v>-190931.55077028801</v>
      </c>
      <c r="C315" s="152">
        <f>+[3]data1cf!B315</f>
        <v>7858.2413703643397</v>
      </c>
      <c r="D315" s="152">
        <f>+[3]data1cf!C315</f>
        <v>46694.732817340046</v>
      </c>
      <c r="E315" s="152">
        <f>+[3]data1cf!D315</f>
        <v>46618.573694783001</v>
      </c>
      <c r="F315" s="152">
        <f>+[3]data1cf!E315</f>
        <v>28823.624449100331</v>
      </c>
      <c r="G315" s="152">
        <f>+[3]data1cf!F315</f>
        <v>28542.102073229587</v>
      </c>
      <c r="H315" s="152">
        <f>+[3]data1cf!G315</f>
        <v>27570.138178915207</v>
      </c>
      <c r="I315" s="152">
        <f>+[3]data1cf!H315</f>
        <v>26964.231002867207</v>
      </c>
      <c r="J315" s="152">
        <f>+[3]data1cf!I315</f>
        <v>27753.104401918608</v>
      </c>
      <c r="K315" s="152">
        <f>+[3]data1cf!J315</f>
        <v>28164.105015082481</v>
      </c>
      <c r="L315" s="152">
        <f>+[3]data1cf!K315</f>
        <v>28651.849507808896</v>
      </c>
      <c r="M315" s="152">
        <f>+[3]data1cf!L315</f>
        <v>29253.80639377686</v>
      </c>
      <c r="N315" s="152">
        <f>+[3]data1cf!M315</f>
        <v>29897.082242066856</v>
      </c>
      <c r="O315" s="152">
        <f>+[3]data1cf!N315</f>
        <v>30262.037067900164</v>
      </c>
      <c r="P315" s="152">
        <f>+[3]data1cf!O315</f>
        <v>39350.148879741464</v>
      </c>
      <c r="Q315" s="152">
        <f>+[3]data1cf!P315</f>
        <v>48171.972790627457</v>
      </c>
      <c r="R315" s="152">
        <f>+[3]data1cf!Q315</f>
        <v>37200.28493573107</v>
      </c>
      <c r="S315" s="152">
        <f>+[3]data1cf!R315</f>
        <v>25791.711518381475</v>
      </c>
      <c r="T315" s="152">
        <f>+[3]data1cf!S315</f>
        <v>25533.563962504661</v>
      </c>
      <c r="U315" s="152">
        <f>+[3]data1cf!T315</f>
        <v>25250.372204861153</v>
      </c>
      <c r="V315" s="152">
        <f>+[3]data1cf!U315</f>
        <v>48941.565916729189</v>
      </c>
      <c r="W315" s="152">
        <f>+[3]data1cf!V315</f>
        <v>0</v>
      </c>
      <c r="X315" s="152">
        <f>+[3]data1cf!W315</f>
        <v>0</v>
      </c>
      <c r="Y315" s="152">
        <f>+[3]data1cf!X315</f>
        <v>0</v>
      </c>
      <c r="Z315" s="152">
        <f>+[3]data1cf!Y315</f>
        <v>0</v>
      </c>
      <c r="AA315" s="152">
        <f>+[3]data1cf!Z315</f>
        <v>0</v>
      </c>
      <c r="AB315" s="152">
        <f>+[3]data1cf!AA315</f>
        <v>0</v>
      </c>
      <c r="AC315" s="152">
        <f>+[3]data1cf!AB315</f>
        <v>0</v>
      </c>
      <c r="AD315" s="152">
        <f>+[3]data1cf!AC315</f>
        <v>0</v>
      </c>
      <c r="AE315" s="152">
        <f>+[3]data1cf!AD315</f>
        <v>0</v>
      </c>
      <c r="AF315" s="152">
        <f>+[3]data1cf!AE315</f>
        <v>0</v>
      </c>
      <c r="AG315" s="152"/>
      <c r="AH315" s="153">
        <f t="shared" si="32"/>
        <v>72063.024898193733</v>
      </c>
      <c r="AI315" s="153">
        <f t="shared" si="34"/>
        <v>162436.03694549028</v>
      </c>
      <c r="AJ315" s="154">
        <f t="shared" si="35"/>
        <v>161976.85082097817</v>
      </c>
      <c r="AK315" s="155">
        <f t="shared" si="33"/>
        <v>0.15008222460746762</v>
      </c>
      <c r="AL315" s="156">
        <f t="shared" si="39"/>
        <v>0.98245702218259168</v>
      </c>
    </row>
    <row r="316" spans="1:38" x14ac:dyDescent="0.25">
      <c r="A316" s="148"/>
      <c r="B316" s="152">
        <f>+[3]data1cf!A316</f>
        <v>-167997.21887719346</v>
      </c>
      <c r="C316" s="152">
        <f>+[3]data1cf!B316</f>
        <v>7286.603995378915</v>
      </c>
      <c r="D316" s="152">
        <f>+[3]data1cf!C316</f>
        <v>42754.455548317448</v>
      </c>
      <c r="E316" s="152">
        <f>+[3]data1cf!D316</f>
        <v>48546.331477528365</v>
      </c>
      <c r="F316" s="152">
        <f>+[3]data1cf!E316</f>
        <v>25126.092165706134</v>
      </c>
      <c r="G316" s="152">
        <f>+[3]data1cf!F316</f>
        <v>25105.655724031152</v>
      </c>
      <c r="H316" s="152">
        <f>+[3]data1cf!G316</f>
        <v>24460.086274731824</v>
      </c>
      <c r="I316" s="152">
        <f>+[3]data1cf!H316</f>
        <v>24128.259441431619</v>
      </c>
      <c r="J316" s="152">
        <f>+[3]data1cf!I316</f>
        <v>25024.513957694304</v>
      </c>
      <c r="K316" s="152">
        <f>+[3]data1cf!J316</f>
        <v>25577.836249047847</v>
      </c>
      <c r="L316" s="152">
        <f>+[3]data1cf!K316</f>
        <v>26200.663477157446</v>
      </c>
      <c r="M316" s="152">
        <f>+[3]data1cf!L316</f>
        <v>26921.902993516233</v>
      </c>
      <c r="N316" s="152">
        <f>+[3]data1cf!M316</f>
        <v>27680.017999357158</v>
      </c>
      <c r="O316" s="152">
        <f>+[3]data1cf!N316</f>
        <v>28184.715601564254</v>
      </c>
      <c r="P316" s="152">
        <f>+[3]data1cf!O316</f>
        <v>36365.135310861209</v>
      </c>
      <c r="Q316" s="152">
        <f>+[3]data1cf!P316</f>
        <v>44237.525412225623</v>
      </c>
      <c r="R316" s="152">
        <f>+[3]data1cf!Q316</f>
        <v>34628.914168789677</v>
      </c>
      <c r="S316" s="152">
        <f>+[3]data1cf!R316</f>
        <v>24615.606721069867</v>
      </c>
      <c r="T316" s="152">
        <f>+[3]data1cf!S316</f>
        <v>24419.259183454735</v>
      </c>
      <c r="U316" s="152">
        <f>+[3]data1cf!T316</f>
        <v>24197.934017407439</v>
      </c>
      <c r="V316" s="152">
        <f>+[3]data1cf!U316</f>
        <v>45077.735717294418</v>
      </c>
      <c r="W316" s="152">
        <f>+[3]data1cf!V316</f>
        <v>0</v>
      </c>
      <c r="X316" s="152">
        <f>+[3]data1cf!W316</f>
        <v>0</v>
      </c>
      <c r="Y316" s="152">
        <f>+[3]data1cf!X316</f>
        <v>0</v>
      </c>
      <c r="Z316" s="152">
        <f>+[3]data1cf!Y316</f>
        <v>0</v>
      </c>
      <c r="AA316" s="152">
        <f>+[3]data1cf!Z316</f>
        <v>0</v>
      </c>
      <c r="AB316" s="152">
        <f>+[3]data1cf!AA316</f>
        <v>0</v>
      </c>
      <c r="AC316" s="152">
        <f>+[3]data1cf!AB316</f>
        <v>0</v>
      </c>
      <c r="AD316" s="152">
        <f>+[3]data1cf!AC316</f>
        <v>0</v>
      </c>
      <c r="AE316" s="152">
        <f>+[3]data1cf!AD316</f>
        <v>0</v>
      </c>
      <c r="AF316" s="152">
        <f>+[3]data1cf!AE316</f>
        <v>0</v>
      </c>
      <c r="AG316" s="152"/>
      <c r="AH316" s="153">
        <f t="shared" si="32"/>
        <v>75903.120130681273</v>
      </c>
      <c r="AI316" s="153">
        <f t="shared" si="34"/>
        <v>159387.54286853332</v>
      </c>
      <c r="AJ316" s="154">
        <f t="shared" si="35"/>
        <v>158962.85871718757</v>
      </c>
      <c r="AK316" s="155">
        <f t="shared" si="33"/>
        <v>0.1597082436084748</v>
      </c>
      <c r="AL316" s="156">
        <f t="shared" si="39"/>
        <v>0.98107408683385933</v>
      </c>
    </row>
    <row r="317" spans="1:38" x14ac:dyDescent="0.25">
      <c r="A317" s="148"/>
      <c r="B317" s="152">
        <f>+[3]data1cf!A317</f>
        <v>-187089.502608265</v>
      </c>
      <c r="C317" s="152">
        <f>+[3]data1cf!B317</f>
        <v>6033.1102262426284</v>
      </c>
      <c r="D317" s="152">
        <f>+[3]data1cf!C317</f>
        <v>44554.285179608909</v>
      </c>
      <c r="E317" s="152">
        <f>+[3]data1cf!D317</f>
        <v>46771.892464225632</v>
      </c>
      <c r="F317" s="152">
        <f>+[3]data1cf!E317</f>
        <v>28204.199510992206</v>
      </c>
      <c r="G317" s="152">
        <f>+[3]data1cf!F317</f>
        <v>27966.415262670853</v>
      </c>
      <c r="H317" s="152">
        <f>+[3]data1cf!G317</f>
        <v>27049.130230745577</v>
      </c>
      <c r="I317" s="152">
        <f>+[3]data1cf!H317</f>
        <v>26489.138055928313</v>
      </c>
      <c r="J317" s="152">
        <f>+[3]data1cf!I317</f>
        <v>27296.000355896686</v>
      </c>
      <c r="K317" s="152">
        <f>+[3]data1cf!J317</f>
        <v>27730.843248166471</v>
      </c>
      <c r="L317" s="152">
        <f>+[3]data1cf!K317</f>
        <v>28241.21732424503</v>
      </c>
      <c r="M317" s="152">
        <f>+[3]data1cf!L317</f>
        <v>28863.156898742571</v>
      </c>
      <c r="N317" s="152">
        <f>+[3]data1cf!M317</f>
        <v>29525.671047771124</v>
      </c>
      <c r="O317" s="152">
        <f>+[3]data1cf!N317</f>
        <v>29914.036125083534</v>
      </c>
      <c r="P317" s="152">
        <f>+[3]data1cf!O317</f>
        <v>38850.087838094893</v>
      </c>
      <c r="Q317" s="152">
        <f>+[3]data1cf!P317</f>
        <v>47512.858917625737</v>
      </c>
      <c r="R317" s="152">
        <f>+[3]data1cf!Q317</f>
        <v>36769.518939361224</v>
      </c>
      <c r="S317" s="152">
        <f>+[3]data1cf!R317</f>
        <v>25594.685884675608</v>
      </c>
      <c r="T317" s="152">
        <f>+[3]data1cf!S317</f>
        <v>25346.891307367398</v>
      </c>
      <c r="U317" s="152">
        <f>+[3]data1cf!T317</f>
        <v>25074.063680915555</v>
      </c>
      <c r="V317" s="152">
        <f>+[3]data1cf!U317</f>
        <v>48294.282107228733</v>
      </c>
      <c r="W317" s="152">
        <f>+[3]data1cf!V317</f>
        <v>0</v>
      </c>
      <c r="X317" s="152">
        <f>+[3]data1cf!W317</f>
        <v>0</v>
      </c>
      <c r="Y317" s="152">
        <f>+[3]data1cf!X317</f>
        <v>0</v>
      </c>
      <c r="Z317" s="152">
        <f>+[3]data1cf!Y317</f>
        <v>0</v>
      </c>
      <c r="AA317" s="152">
        <f>+[3]data1cf!Z317</f>
        <v>0</v>
      </c>
      <c r="AB317" s="152">
        <f>+[3]data1cf!AA317</f>
        <v>0</v>
      </c>
      <c r="AC317" s="152">
        <f>+[3]data1cf!AB317</f>
        <v>0</v>
      </c>
      <c r="AD317" s="152">
        <f>+[3]data1cf!AC317</f>
        <v>0</v>
      </c>
      <c r="AE317" s="152">
        <f>+[3]data1cf!AD317</f>
        <v>0</v>
      </c>
      <c r="AF317" s="152">
        <f>+[3]data1cf!AE317</f>
        <v>0</v>
      </c>
      <c r="AG317" s="152"/>
      <c r="AH317" s="153">
        <f t="shared" si="32"/>
        <v>69783.653618207216</v>
      </c>
      <c r="AI317" s="153">
        <f t="shared" si="34"/>
        <v>158806.2574069789</v>
      </c>
      <c r="AJ317" s="154">
        <f t="shared" si="35"/>
        <v>158353.56462125934</v>
      </c>
      <c r="AK317" s="155">
        <f t="shared" si="33"/>
        <v>0.14900626540184023</v>
      </c>
      <c r="AL317" s="156">
        <f t="shared" si="39"/>
        <v>0.98079826786102087</v>
      </c>
    </row>
    <row r="318" spans="1:38" x14ac:dyDescent="0.25">
      <c r="A318" s="148"/>
      <c r="B318" s="152">
        <f>+[3]data1cf!A318</f>
        <v>-175034.78857900773</v>
      </c>
      <c r="C318" s="152">
        <f>+[3]data1cf!B318</f>
        <v>8788.7972075882644</v>
      </c>
      <c r="D318" s="152">
        <f>+[3]data1cf!C318</f>
        <v>44355.87917973705</v>
      </c>
      <c r="E318" s="152">
        <f>+[3]data1cf!D318</f>
        <v>45965.341005524999</v>
      </c>
      <c r="F318" s="152">
        <f>+[3]data1cf!E318</f>
        <v>26260.707348323725</v>
      </c>
      <c r="G318" s="152">
        <f>+[3]data1cf!F318</f>
        <v>26160.154752900249</v>
      </c>
      <c r="H318" s="152">
        <f>+[3]data1cf!G318</f>
        <v>25414.428749322979</v>
      </c>
      <c r="I318" s="152">
        <f>+[3]data1cf!H318</f>
        <v>24998.498331711882</v>
      </c>
      <c r="J318" s="152">
        <f>+[3]data1cf!I318</f>
        <v>25861.802156384525</v>
      </c>
      <c r="K318" s="152">
        <f>+[3]data1cf!J318</f>
        <v>26371.451986076449</v>
      </c>
      <c r="L318" s="152">
        <f>+[3]data1cf!K318</f>
        <v>26952.828075770252</v>
      </c>
      <c r="M318" s="152">
        <f>+[3]data1cf!L318</f>
        <v>27637.464833020815</v>
      </c>
      <c r="N318" s="152">
        <f>+[3]data1cf!M318</f>
        <v>28360.340592323817</v>
      </c>
      <c r="O318" s="152">
        <f>+[3]data1cf!N318</f>
        <v>28822.157088003136</v>
      </c>
      <c r="P318" s="152">
        <f>+[3]data1cf!O318</f>
        <v>37281.108845637631</v>
      </c>
      <c r="Q318" s="152">
        <f>+[3]data1cf!P318</f>
        <v>45444.839747462873</v>
      </c>
      <c r="R318" s="152">
        <f>+[3]data1cf!Q318</f>
        <v>35417.958344391183</v>
      </c>
      <c r="S318" s="152">
        <f>+[3]data1cf!R318</f>
        <v>24976.503193934215</v>
      </c>
      <c r="T318" s="152">
        <f>+[3]data1cf!S318</f>
        <v>24761.191862731444</v>
      </c>
      <c r="U318" s="152">
        <f>+[3]data1cf!T318</f>
        <v>24520.88247457549</v>
      </c>
      <c r="V318" s="152">
        <f>+[3]data1cf!U318</f>
        <v>46263.380647840182</v>
      </c>
      <c r="W318" s="152">
        <f>+[3]data1cf!V318</f>
        <v>0</v>
      </c>
      <c r="X318" s="152">
        <f>+[3]data1cf!W318</f>
        <v>0</v>
      </c>
      <c r="Y318" s="152">
        <f>+[3]data1cf!X318</f>
        <v>0</v>
      </c>
      <c r="Z318" s="152">
        <f>+[3]data1cf!Y318</f>
        <v>0</v>
      </c>
      <c r="AA318" s="152">
        <f>+[3]data1cf!Z318</f>
        <v>0</v>
      </c>
      <c r="AB318" s="152">
        <f>+[3]data1cf!AA318</f>
        <v>0</v>
      </c>
      <c r="AC318" s="152">
        <f>+[3]data1cf!AB318</f>
        <v>0</v>
      </c>
      <c r="AD318" s="152">
        <f>+[3]data1cf!AC318</f>
        <v>0</v>
      </c>
      <c r="AE318" s="152">
        <f>+[3]data1cf!AD318</f>
        <v>0</v>
      </c>
      <c r="AF318" s="152">
        <f>+[3]data1cf!AE318</f>
        <v>0</v>
      </c>
      <c r="AG318" s="152"/>
      <c r="AH318" s="153">
        <f t="shared" si="32"/>
        <v>74760.762735127733</v>
      </c>
      <c r="AI318" s="153">
        <f t="shared" si="34"/>
        <v>160241.84369148404</v>
      </c>
      <c r="AJ318" s="154">
        <f t="shared" si="35"/>
        <v>159807.04034252689</v>
      </c>
      <c r="AK318" s="155">
        <f t="shared" si="33"/>
        <v>0.15664862990379336</v>
      </c>
      <c r="AL318" s="156">
        <f t="shared" si="39"/>
        <v>0.9814722771679516</v>
      </c>
    </row>
    <row r="319" spans="1:38" x14ac:dyDescent="0.25">
      <c r="A319" s="148"/>
      <c r="B319" s="152">
        <f>+[3]data1cf!A319</f>
        <v>-164643.68817201816</v>
      </c>
      <c r="C319" s="152">
        <f>+[3]data1cf!B319</f>
        <v>11275.948885403224</v>
      </c>
      <c r="D319" s="152">
        <f>+[3]data1cf!C319</f>
        <v>43691.819813169204</v>
      </c>
      <c r="E319" s="152">
        <f>+[3]data1cf!D319</f>
        <v>41127.860360803446</v>
      </c>
      <c r="F319" s="152">
        <f>+[3]data1cf!E319</f>
        <v>24585.42727502888</v>
      </c>
      <c r="G319" s="152">
        <f>+[3]data1cf!F319</f>
        <v>24603.167646225142</v>
      </c>
      <c r="H319" s="152">
        <f>+[3]data1cf!G319</f>
        <v>24005.324627260146</v>
      </c>
      <c r="I319" s="152">
        <f>+[3]data1cf!H319</f>
        <v>23713.574690438705</v>
      </c>
      <c r="J319" s="152">
        <f>+[3]data1cf!I319</f>
        <v>24625.530814029589</v>
      </c>
      <c r="K319" s="152">
        <f>+[3]data1cf!J319</f>
        <v>25199.663832290287</v>
      </c>
      <c r="L319" s="152">
        <f>+[3]data1cf!K319</f>
        <v>25842.243286144061</v>
      </c>
      <c r="M319" s="152">
        <f>+[3]data1cf!L319</f>
        <v>26580.924686813065</v>
      </c>
      <c r="N319" s="152">
        <f>+[3]data1cf!M319</f>
        <v>27355.831838280785</v>
      </c>
      <c r="O319" s="152">
        <f>+[3]data1cf!N319</f>
        <v>27880.963072197002</v>
      </c>
      <c r="P319" s="152">
        <f>+[3]data1cf!O319</f>
        <v>35928.657165115932</v>
      </c>
      <c r="Q319" s="152">
        <f>+[3]data1cf!P319</f>
        <v>43662.218045398098</v>
      </c>
      <c r="R319" s="152">
        <f>+[3]data1cf!Q319</f>
        <v>34252.920184682189</v>
      </c>
      <c r="S319" s="152">
        <f>+[3]data1cf!R319</f>
        <v>24443.632949665844</v>
      </c>
      <c r="T319" s="152">
        <f>+[3]data1cf!S319</f>
        <v>24256.322006610571</v>
      </c>
      <c r="U319" s="152">
        <f>+[3]data1cf!T319</f>
        <v>24044.04316968724</v>
      </c>
      <c r="V319" s="152">
        <f>+[3]data1cf!U319</f>
        <v>44512.754218212882</v>
      </c>
      <c r="W319" s="152">
        <f>+[3]data1cf!V319</f>
        <v>0</v>
      </c>
      <c r="X319" s="152">
        <f>+[3]data1cf!W319</f>
        <v>0</v>
      </c>
      <c r="Y319" s="152">
        <f>+[3]data1cf!X319</f>
        <v>0</v>
      </c>
      <c r="Z319" s="152">
        <f>+[3]data1cf!Y319</f>
        <v>0</v>
      </c>
      <c r="AA319" s="152">
        <f>+[3]data1cf!Z319</f>
        <v>0</v>
      </c>
      <c r="AB319" s="152">
        <f>+[3]data1cf!AA319</f>
        <v>0</v>
      </c>
      <c r="AC319" s="152">
        <f>+[3]data1cf!AB319</f>
        <v>0</v>
      </c>
      <c r="AD319" s="152">
        <f>+[3]data1cf!AC319</f>
        <v>0</v>
      </c>
      <c r="AE319" s="152">
        <f>+[3]data1cf!AD319</f>
        <v>0</v>
      </c>
      <c r="AF319" s="152">
        <f>+[3]data1cf!AE319</f>
        <v>0</v>
      </c>
      <c r="AG319" s="152"/>
      <c r="AH319" s="153">
        <f t="shared" si="32"/>
        <v>75633.936418416502</v>
      </c>
      <c r="AI319" s="153">
        <f t="shared" si="34"/>
        <v>157614.13934992166</v>
      </c>
      <c r="AJ319" s="154">
        <f t="shared" si="35"/>
        <v>157196.46492713052</v>
      </c>
      <c r="AK319" s="155">
        <f t="shared" si="33"/>
        <v>0.16101807951927188</v>
      </c>
      <c r="AL319" s="156">
        <f t="shared" si="39"/>
        <v>0.9802199706059872</v>
      </c>
    </row>
    <row r="320" spans="1:38" x14ac:dyDescent="0.25">
      <c r="A320" s="148"/>
      <c r="B320" s="152">
        <f>+[3]data1cf!A320</f>
        <v>-189723.80974466121</v>
      </c>
      <c r="C320" s="152">
        <f>+[3]data1cf!B320</f>
        <v>9942.7054801963532</v>
      </c>
      <c r="D320" s="152">
        <f>+[3]data1cf!C320</f>
        <v>50306.309670490329</v>
      </c>
      <c r="E320" s="152">
        <f>+[3]data1cf!D320</f>
        <v>47608.135640434819</v>
      </c>
      <c r="F320" s="152">
        <f>+[3]data1cf!E320</f>
        <v>28628.909318393657</v>
      </c>
      <c r="G320" s="152">
        <f>+[3]data1cf!F320</f>
        <v>28361.135945345959</v>
      </c>
      <c r="H320" s="152">
        <f>+[3]data1cf!G320</f>
        <v>27406.360254447223</v>
      </c>
      <c r="I320" s="152">
        <f>+[3]data1cf!H320</f>
        <v>26814.886377603056</v>
      </c>
      <c r="J320" s="152">
        <f>+[3]data1cf!I320</f>
        <v>27609.414555753436</v>
      </c>
      <c r="K320" s="152">
        <f>+[3]data1cf!J320</f>
        <v>28027.909947068423</v>
      </c>
      <c r="L320" s="152">
        <f>+[3]data1cf!K320</f>
        <v>28522.76800918665</v>
      </c>
      <c r="M320" s="152">
        <f>+[3]data1cf!L320</f>
        <v>29131.006417853387</v>
      </c>
      <c r="N320" s="152">
        <f>+[3]data1cf!M320</f>
        <v>29780.329791860189</v>
      </c>
      <c r="O320" s="152">
        <f>+[3]data1cf!N320</f>
        <v>30152.643588726598</v>
      </c>
      <c r="P320" s="152">
        <f>+[3]data1cf!O320</f>
        <v>39192.955578188274</v>
      </c>
      <c r="Q320" s="152">
        <f>+[3]data1cf!P320</f>
        <v>47964.781513627771</v>
      </c>
      <c r="R320" s="152">
        <f>+[3]data1cf!Q320</f>
        <v>37064.874408761803</v>
      </c>
      <c r="S320" s="152">
        <f>+[3]data1cf!R320</f>
        <v>25729.776859862934</v>
      </c>
      <c r="T320" s="152">
        <f>+[3]data1cf!S320</f>
        <v>25474.883744437466</v>
      </c>
      <c r="U320" s="152">
        <f>+[3]data1cf!T320</f>
        <v>25194.949933052732</v>
      </c>
      <c r="V320" s="152">
        <f>+[3]data1cf!U320</f>
        <v>48738.093399209902</v>
      </c>
      <c r="W320" s="152">
        <f>+[3]data1cf!V320</f>
        <v>0</v>
      </c>
      <c r="X320" s="152">
        <f>+[3]data1cf!W320</f>
        <v>0</v>
      </c>
      <c r="Y320" s="152">
        <f>+[3]data1cf!X320</f>
        <v>0</v>
      </c>
      <c r="Z320" s="152">
        <f>+[3]data1cf!Y320</f>
        <v>0</v>
      </c>
      <c r="AA320" s="152">
        <f>+[3]data1cf!Z320</f>
        <v>0</v>
      </c>
      <c r="AB320" s="152">
        <f>+[3]data1cf!AA320</f>
        <v>0</v>
      </c>
      <c r="AC320" s="152">
        <f>+[3]data1cf!AB320</f>
        <v>0</v>
      </c>
      <c r="AD320" s="152">
        <f>+[3]data1cf!AC320</f>
        <v>0</v>
      </c>
      <c r="AE320" s="152">
        <f>+[3]data1cf!AD320</f>
        <v>0</v>
      </c>
      <c r="AF320" s="152">
        <f>+[3]data1cf!AE320</f>
        <v>0</v>
      </c>
      <c r="AG320" s="152"/>
      <c r="AH320" s="153">
        <f t="shared" si="32"/>
        <v>78010.044398597398</v>
      </c>
      <c r="AI320" s="153">
        <f t="shared" si="34"/>
        <v>168477.02650825604</v>
      </c>
      <c r="AJ320" s="154">
        <f t="shared" si="35"/>
        <v>168017.97947400645</v>
      </c>
      <c r="AK320" s="155">
        <f t="shared" si="33"/>
        <v>0.15547652840614326</v>
      </c>
      <c r="AL320" s="156">
        <f t="shared" si="39"/>
        <v>0.98490609582946542</v>
      </c>
    </row>
    <row r="321" spans="1:38" x14ac:dyDescent="0.25">
      <c r="A321" s="148"/>
      <c r="B321" s="152">
        <f>+[3]data1cf!A321</f>
        <v>-172555.64838026417</v>
      </c>
      <c r="C321" s="152">
        <f>+[3]data1cf!B321</f>
        <v>6456.1485162612371</v>
      </c>
      <c r="D321" s="152">
        <f>+[3]data1cf!C321</f>
        <v>45477.013831724384</v>
      </c>
      <c r="E321" s="152">
        <f>+[3]data1cf!D321</f>
        <v>45393.049652171903</v>
      </c>
      <c r="F321" s="152">
        <f>+[3]data1cf!E321</f>
        <v>25861.013955786897</v>
      </c>
      <c r="G321" s="152">
        <f>+[3]data1cf!F321</f>
        <v>25788.684054523859</v>
      </c>
      <c r="H321" s="152">
        <f>+[3]data1cf!G321</f>
        <v>25078.240421196439</v>
      </c>
      <c r="I321" s="152">
        <f>+[3]data1cf!H321</f>
        <v>24691.937358703297</v>
      </c>
      <c r="J321" s="152">
        <f>+[3]data1cf!I321</f>
        <v>25566.848796168291</v>
      </c>
      <c r="K321" s="152">
        <f>+[3]data1cf!J321</f>
        <v>26091.883220240125</v>
      </c>
      <c r="L321" s="152">
        <f>+[3]data1cf!K321</f>
        <v>26687.861393875515</v>
      </c>
      <c r="M321" s="152">
        <f>+[3]data1cf!L321</f>
        <v>27385.392285796792</v>
      </c>
      <c r="N321" s="152">
        <f>+[3]data1cf!M321</f>
        <v>28120.681852190464</v>
      </c>
      <c r="O321" s="152">
        <f>+[3]data1cf!N321</f>
        <v>28597.604169831713</v>
      </c>
      <c r="P321" s="152">
        <f>+[3]data1cf!O321</f>
        <v>36958.436828554244</v>
      </c>
      <c r="Q321" s="152">
        <f>+[3]data1cf!P321</f>
        <v>45019.536464110104</v>
      </c>
      <c r="R321" s="152">
        <f>+[3]data1cf!Q321</f>
        <v>35140.000012580393</v>
      </c>
      <c r="S321" s="152">
        <f>+[3]data1cf!R321</f>
        <v>24849.369397556744</v>
      </c>
      <c r="T321" s="152">
        <f>+[3]data1cf!S321</f>
        <v>24640.738483741734</v>
      </c>
      <c r="U321" s="152">
        <f>+[3]data1cf!T321</f>
        <v>24407.116709373833</v>
      </c>
      <c r="V321" s="152">
        <f>+[3]data1cf!U321</f>
        <v>45845.710893465235</v>
      </c>
      <c r="W321" s="152">
        <f>+[3]data1cf!V321</f>
        <v>0</v>
      </c>
      <c r="X321" s="152">
        <f>+[3]data1cf!W321</f>
        <v>0</v>
      </c>
      <c r="Y321" s="152">
        <f>+[3]data1cf!X321</f>
        <v>0</v>
      </c>
      <c r="Z321" s="152">
        <f>+[3]data1cf!Y321</f>
        <v>0</v>
      </c>
      <c r="AA321" s="152">
        <f>+[3]data1cf!Z321</f>
        <v>0</v>
      </c>
      <c r="AB321" s="152">
        <f>+[3]data1cf!AA321</f>
        <v>0</v>
      </c>
      <c r="AC321" s="152">
        <f>+[3]data1cf!AB321</f>
        <v>0</v>
      </c>
      <c r="AD321" s="152">
        <f>+[3]data1cf!AC321</f>
        <v>0</v>
      </c>
      <c r="AE321" s="152">
        <f>+[3]data1cf!AD321</f>
        <v>0</v>
      </c>
      <c r="AF321" s="152">
        <f>+[3]data1cf!AE321</f>
        <v>0</v>
      </c>
      <c r="AG321" s="152"/>
      <c r="AH321" s="153">
        <f t="shared" si="32"/>
        <v>73803.306022103046</v>
      </c>
      <c r="AI321" s="153">
        <f t="shared" si="34"/>
        <v>158483.25757819216</v>
      </c>
      <c r="AJ321" s="154">
        <f t="shared" si="35"/>
        <v>158052.38946907103</v>
      </c>
      <c r="AK321" s="155">
        <f t="shared" si="33"/>
        <v>0.1563954889774323</v>
      </c>
      <c r="AL321" s="156">
        <f t="shared" si="39"/>
        <v>0.98064327135480334</v>
      </c>
    </row>
    <row r="322" spans="1:38" x14ac:dyDescent="0.25">
      <c r="A322" s="148"/>
      <c r="B322" s="152">
        <f>+[3]data1cf!A322</f>
        <v>-197126.66938586358</v>
      </c>
      <c r="C322" s="152">
        <f>+[3]data1cf!B322</f>
        <v>7044.3109062957228</v>
      </c>
      <c r="D322" s="152">
        <f>+[3]data1cf!C322</f>
        <v>53305.517448708473</v>
      </c>
      <c r="E322" s="152">
        <f>+[3]data1cf!D322</f>
        <v>49829.470857230524</v>
      </c>
      <c r="F322" s="152">
        <f>+[3]data1cf!E322</f>
        <v>29822.417489478743</v>
      </c>
      <c r="G322" s="152">
        <f>+[3]data1cf!F322</f>
        <v>29470.369478121953</v>
      </c>
      <c r="H322" s="152">
        <f>+[3]data1cf!G322</f>
        <v>28410.238537487814</v>
      </c>
      <c r="I322" s="152">
        <f>+[3]data1cf!H322</f>
        <v>27730.295621421981</v>
      </c>
      <c r="J322" s="152">
        <f>+[3]data1cf!I322</f>
        <v>28490.162779467799</v>
      </c>
      <c r="K322" s="152">
        <f>+[3]data1cf!J322</f>
        <v>28862.71885969014</v>
      </c>
      <c r="L322" s="152">
        <f>+[3]data1cf!K322</f>
        <v>29313.974233286579</v>
      </c>
      <c r="M322" s="152">
        <f>+[3]data1cf!L322</f>
        <v>29883.709991231495</v>
      </c>
      <c r="N322" s="152">
        <f>+[3]data1cf!M322</f>
        <v>30495.965001153236</v>
      </c>
      <c r="O322" s="152">
        <f>+[3]data1cf!N322</f>
        <v>30823.171917898151</v>
      </c>
      <c r="P322" s="152">
        <f>+[3]data1cf!O322</f>
        <v>40156.473354965499</v>
      </c>
      <c r="Q322" s="152">
        <f>+[3]data1cf!P322</f>
        <v>49234.762337301872</v>
      </c>
      <c r="R322" s="152">
        <f>+[3]data1cf!Q322</f>
        <v>37894.874469888047</v>
      </c>
      <c r="S322" s="152">
        <f>+[3]data1cf!R322</f>
        <v>26109.405914610383</v>
      </c>
      <c r="T322" s="152">
        <f>+[3]data1cf!S322</f>
        <v>25834.564676730544</v>
      </c>
      <c r="U322" s="152">
        <f>+[3]data1cf!T322</f>
        <v>25534.661254013692</v>
      </c>
      <c r="V322" s="152">
        <f>+[3]data1cf!U322</f>
        <v>49985.280052703136</v>
      </c>
      <c r="W322" s="152">
        <f>+[3]data1cf!V322</f>
        <v>0</v>
      </c>
      <c r="X322" s="152">
        <f>+[3]data1cf!W322</f>
        <v>0</v>
      </c>
      <c r="Y322" s="152">
        <f>+[3]data1cf!X322</f>
        <v>0</v>
      </c>
      <c r="Z322" s="152">
        <f>+[3]data1cf!Y322</f>
        <v>0</v>
      </c>
      <c r="AA322" s="152">
        <f>+[3]data1cf!Z322</f>
        <v>0</v>
      </c>
      <c r="AB322" s="152">
        <f>+[3]data1cf!AA322</f>
        <v>0</v>
      </c>
      <c r="AC322" s="152">
        <f>+[3]data1cf!AB322</f>
        <v>0</v>
      </c>
      <c r="AD322" s="152">
        <f>+[3]data1cf!AC322</f>
        <v>0</v>
      </c>
      <c r="AE322" s="152">
        <f>+[3]data1cf!AD322</f>
        <v>0</v>
      </c>
      <c r="AF322" s="152">
        <f>+[3]data1cf!AE322</f>
        <v>0</v>
      </c>
      <c r="AG322" s="152"/>
      <c r="AH322" s="153">
        <f t="shared" ref="AH322:AH385" si="40">XNPV(0.1,B322:AF322,$B$1:$AF$1)</f>
        <v>77530.92923430317</v>
      </c>
      <c r="AI322" s="153">
        <f t="shared" si="34"/>
        <v>170509.52040249566</v>
      </c>
      <c r="AJ322" s="154">
        <f t="shared" si="35"/>
        <v>170038.21778802478</v>
      </c>
      <c r="AK322" s="155">
        <f t="shared" ref="AK322:AK385" si="41">XIRR(B322:AF322,$B$1:$AF$1)</f>
        <v>0.15301260352134702</v>
      </c>
      <c r="AL322" s="156">
        <f t="shared" si="39"/>
        <v>0.98565069751175749</v>
      </c>
    </row>
    <row r="323" spans="1:38" x14ac:dyDescent="0.25">
      <c r="A323" s="148"/>
      <c r="B323" s="152">
        <f>+[3]data1cf!A323</f>
        <v>-190409.88705404772</v>
      </c>
      <c r="C323" s="152">
        <f>+[3]data1cf!B323</f>
        <v>7964.4457296999608</v>
      </c>
      <c r="D323" s="152">
        <f>+[3]data1cf!C323</f>
        <v>50383.061672142692</v>
      </c>
      <c r="E323" s="152">
        <f>+[3]data1cf!D323</f>
        <v>48276.179711500692</v>
      </c>
      <c r="F323" s="152">
        <f>+[3]data1cf!E323</f>
        <v>28739.520476032209</v>
      </c>
      <c r="G323" s="152">
        <f>+[3]data1cf!F323</f>
        <v>28463.936754024369</v>
      </c>
      <c r="H323" s="152">
        <f>+[3]data1cf!G323</f>
        <v>27499.397019259937</v>
      </c>
      <c r="I323" s="152">
        <f>+[3]data1cf!H323</f>
        <v>26899.72406755355</v>
      </c>
      <c r="J323" s="152">
        <f>+[3]data1cf!I323</f>
        <v>27691.039954701919</v>
      </c>
      <c r="K323" s="152">
        <f>+[3]data1cf!J323</f>
        <v>28105.27781305305</v>
      </c>
      <c r="L323" s="152">
        <f>+[3]data1cf!K323</f>
        <v>28596.094894162175</v>
      </c>
      <c r="M323" s="152">
        <f>+[3]data1cf!L323</f>
        <v>29200.76497973605</v>
      </c>
      <c r="N323" s="152">
        <f>+[3]data1cf!M323</f>
        <v>29846.652956514183</v>
      </c>
      <c r="O323" s="152">
        <f>+[3]data1cf!N323</f>
        <v>30214.786367901492</v>
      </c>
      <c r="P323" s="152">
        <f>+[3]data1cf!O323</f>
        <v>39282.251838806042</v>
      </c>
      <c r="Q323" s="152">
        <f>+[3]data1cf!P323</f>
        <v>48082.47995297546</v>
      </c>
      <c r="R323" s="152">
        <f>+[3]data1cf!Q323</f>
        <v>37141.796603201292</v>
      </c>
      <c r="S323" s="152">
        <f>+[3]data1cf!R323</f>
        <v>25764.959869276776</v>
      </c>
      <c r="T323" s="152">
        <f>+[3]data1cf!S323</f>
        <v>25508.218015006685</v>
      </c>
      <c r="U323" s="152">
        <f>+[3]data1cf!T323</f>
        <v>25226.433473245197</v>
      </c>
      <c r="V323" s="152">
        <f>+[3]data1cf!U323</f>
        <v>48853.679335591441</v>
      </c>
      <c r="W323" s="152">
        <f>+[3]data1cf!V323</f>
        <v>0</v>
      </c>
      <c r="X323" s="152">
        <f>+[3]data1cf!W323</f>
        <v>0</v>
      </c>
      <c r="Y323" s="152">
        <f>+[3]data1cf!X323</f>
        <v>0</v>
      </c>
      <c r="Z323" s="152">
        <f>+[3]data1cf!Y323</f>
        <v>0</v>
      </c>
      <c r="AA323" s="152">
        <f>+[3]data1cf!Z323</f>
        <v>0</v>
      </c>
      <c r="AB323" s="152">
        <f>+[3]data1cf!AA323</f>
        <v>0</v>
      </c>
      <c r="AC323" s="152">
        <f>+[3]data1cf!AB323</f>
        <v>0</v>
      </c>
      <c r="AD323" s="152">
        <f>+[3]data1cf!AC323</f>
        <v>0</v>
      </c>
      <c r="AE323" s="152">
        <f>+[3]data1cf!AD323</f>
        <v>0</v>
      </c>
      <c r="AF323" s="152">
        <f>+[3]data1cf!AE323</f>
        <v>0</v>
      </c>
      <c r="AG323" s="152"/>
      <c r="AH323" s="153">
        <f t="shared" si="40"/>
        <v>76592.325696331172</v>
      </c>
      <c r="AI323" s="153">
        <f t="shared" ref="AI323:AI386" si="42">SUMPRODUCT(B323:AA323,$B$1010:$AA$1010)</f>
        <v>167254.31141033658</v>
      </c>
      <c r="AJ323" s="154">
        <f t="shared" ref="AJ323:AJ386" si="43">SUMPRODUCT(B323:AF323,$B$1012:$AF$1012)</f>
        <v>166794.25011496269</v>
      </c>
      <c r="AK323" s="155">
        <f t="shared" si="41"/>
        <v>0.15398212075233461</v>
      </c>
      <c r="AL323" s="156">
        <f t="shared" ref="AL323:AL338" si="44">1-EXP(-(1/0.25)*(AI323/ABS($AI$1010)))</f>
        <v>0.98443966792714388</v>
      </c>
    </row>
    <row r="324" spans="1:38" x14ac:dyDescent="0.25">
      <c r="A324" s="148"/>
      <c r="B324" s="152">
        <f>+[3]data1cf!A324</f>
        <v>-178531.42143347015</v>
      </c>
      <c r="C324" s="152">
        <f>+[3]data1cf!B324</f>
        <v>7548.8319187837478</v>
      </c>
      <c r="D324" s="152">
        <f>+[3]data1cf!C324</f>
        <v>49178.565575550892</v>
      </c>
      <c r="E324" s="152">
        <f>+[3]data1cf!D324</f>
        <v>44558.227888502108</v>
      </c>
      <c r="F324" s="152">
        <f>+[3]data1cf!E324</f>
        <v>26824.443537492785</v>
      </c>
      <c r="G324" s="152">
        <f>+[3]data1cf!F324</f>
        <v>26684.085044971333</v>
      </c>
      <c r="H324" s="152">
        <f>+[3]data1cf!G324</f>
        <v>25888.596024739796</v>
      </c>
      <c r="I324" s="152">
        <f>+[3]data1cf!H324</f>
        <v>25430.878545893043</v>
      </c>
      <c r="J324" s="152">
        <f>+[3]data1cf!I324</f>
        <v>26277.810742905371</v>
      </c>
      <c r="K324" s="152">
        <f>+[3]data1cf!J324</f>
        <v>26765.761808570518</v>
      </c>
      <c r="L324" s="152">
        <f>+[3]data1cf!K324</f>
        <v>27326.542803852441</v>
      </c>
      <c r="M324" s="152">
        <f>+[3]data1cf!L324</f>
        <v>27992.993395212834</v>
      </c>
      <c r="N324" s="152">
        <f>+[3]data1cf!M324</f>
        <v>28698.360453013294</v>
      </c>
      <c r="O324" s="152">
        <f>+[3]data1cf!N324</f>
        <v>29138.871371302528</v>
      </c>
      <c r="P324" s="152">
        <f>+[3]data1cf!O324</f>
        <v>37736.212424177276</v>
      </c>
      <c r="Q324" s="152">
        <f>+[3]data1cf!P324</f>
        <v>46044.696679489651</v>
      </c>
      <c r="R324" s="152">
        <f>+[3]data1cf!Q324</f>
        <v>35809.996775970649</v>
      </c>
      <c r="S324" s="152">
        <f>+[3]data1cf!R324</f>
        <v>25155.815444831213</v>
      </c>
      <c r="T324" s="152">
        <f>+[3]data1cf!S324</f>
        <v>24931.081908732085</v>
      </c>
      <c r="U324" s="152">
        <f>+[3]data1cf!T324</f>
        <v>24681.340165721544</v>
      </c>
      <c r="V324" s="152">
        <f>+[3]data1cf!U324</f>
        <v>46852.471085808123</v>
      </c>
      <c r="W324" s="152">
        <f>+[3]data1cf!V324</f>
        <v>0</v>
      </c>
      <c r="X324" s="152">
        <f>+[3]data1cf!W324</f>
        <v>0</v>
      </c>
      <c r="Y324" s="152">
        <f>+[3]data1cf!X324</f>
        <v>0</v>
      </c>
      <c r="Z324" s="152">
        <f>+[3]data1cf!Y324</f>
        <v>0</v>
      </c>
      <c r="AA324" s="152">
        <f>+[3]data1cf!Z324</f>
        <v>0</v>
      </c>
      <c r="AB324" s="152">
        <f>+[3]data1cf!AA324</f>
        <v>0</v>
      </c>
      <c r="AC324" s="152">
        <f>+[3]data1cf!AB324</f>
        <v>0</v>
      </c>
      <c r="AD324" s="152">
        <f>+[3]data1cf!AC324</f>
        <v>0</v>
      </c>
      <c r="AE324" s="152">
        <f>+[3]data1cf!AD324</f>
        <v>0</v>
      </c>
      <c r="AF324" s="152">
        <f>+[3]data1cf!AE324</f>
        <v>0</v>
      </c>
      <c r="AG324" s="152"/>
      <c r="AH324" s="153">
        <f t="shared" si="40"/>
        <v>75620.968977888391</v>
      </c>
      <c r="AI324" s="153">
        <f t="shared" si="42"/>
        <v>162297.97906913233</v>
      </c>
      <c r="AJ324" s="154">
        <f t="shared" si="43"/>
        <v>161857.38941332416</v>
      </c>
      <c r="AK324" s="155">
        <f t="shared" si="41"/>
        <v>0.15642996430397038</v>
      </c>
      <c r="AL324" s="156">
        <f t="shared" si="44"/>
        <v>0.98239663522266973</v>
      </c>
    </row>
    <row r="325" spans="1:38" x14ac:dyDescent="0.25">
      <c r="A325" s="148"/>
      <c r="B325" s="152">
        <f>+[3]data1cf!A325</f>
        <v>-186599.85097364619</v>
      </c>
      <c r="C325" s="152">
        <f>+[3]data1cf!B325</f>
        <v>11926.035187667236</v>
      </c>
      <c r="D325" s="152">
        <f>+[3]data1cf!C325</f>
        <v>49955.170589020519</v>
      </c>
      <c r="E325" s="152">
        <f>+[3]data1cf!D325</f>
        <v>44321.08727434733</v>
      </c>
      <c r="F325" s="152">
        <f>+[3]data1cf!E325</f>
        <v>28125.25660848854</v>
      </c>
      <c r="G325" s="152">
        <f>+[3]data1cf!F325</f>
        <v>27893.04658639952</v>
      </c>
      <c r="H325" s="152">
        <f>+[3]data1cf!G325</f>
        <v>26982.730127802504</v>
      </c>
      <c r="I325" s="152">
        <f>+[3]data1cf!H325</f>
        <v>26428.589611907264</v>
      </c>
      <c r="J325" s="152">
        <f>+[3]data1cf!I325</f>
        <v>27237.74451581161</v>
      </c>
      <c r="K325" s="152">
        <f>+[3]data1cf!J325</f>
        <v>27675.625998553376</v>
      </c>
      <c r="L325" s="152">
        <f>+[3]data1cf!K325</f>
        <v>28188.884112522981</v>
      </c>
      <c r="M325" s="152">
        <f>+[3]data1cf!L325</f>
        <v>28813.370390156611</v>
      </c>
      <c r="N325" s="152">
        <f>+[3]data1cf!M325</f>
        <v>29478.33637346881</v>
      </c>
      <c r="O325" s="152">
        <f>+[3]data1cf!N325</f>
        <v>29869.684981289181</v>
      </c>
      <c r="P325" s="152">
        <f>+[3]data1cf!O325</f>
        <v>38786.357323503238</v>
      </c>
      <c r="Q325" s="152">
        <f>+[3]data1cf!P325</f>
        <v>47428.857840152232</v>
      </c>
      <c r="R325" s="152">
        <f>+[3]data1cf!Q325</f>
        <v>36714.619764398871</v>
      </c>
      <c r="S325" s="152">
        <f>+[3]data1cf!R325</f>
        <v>25569.575860142446</v>
      </c>
      <c r="T325" s="152">
        <f>+[3]data1cf!S325</f>
        <v>25323.10072305605</v>
      </c>
      <c r="U325" s="152">
        <f>+[3]data1cf!T325</f>
        <v>25051.593958177444</v>
      </c>
      <c r="V325" s="152">
        <f>+[3]data1cf!U325</f>
        <v>48211.788717760966</v>
      </c>
      <c r="W325" s="152">
        <f>+[3]data1cf!V325</f>
        <v>0</v>
      </c>
      <c r="X325" s="152">
        <f>+[3]data1cf!W325</f>
        <v>0</v>
      </c>
      <c r="Y325" s="152">
        <f>+[3]data1cf!X325</f>
        <v>0</v>
      </c>
      <c r="Z325" s="152">
        <f>+[3]data1cf!Y325</f>
        <v>0</v>
      </c>
      <c r="AA325" s="152">
        <f>+[3]data1cf!Z325</f>
        <v>0</v>
      </c>
      <c r="AB325" s="152">
        <f>+[3]data1cf!AA325</f>
        <v>0</v>
      </c>
      <c r="AC325" s="152">
        <f>+[3]data1cf!AB325</f>
        <v>0</v>
      </c>
      <c r="AD325" s="152">
        <f>+[3]data1cf!AC325</f>
        <v>0</v>
      </c>
      <c r="AE325" s="152">
        <f>+[3]data1cf!AD325</f>
        <v>0</v>
      </c>
      <c r="AF325" s="152">
        <f>+[3]data1cf!AE325</f>
        <v>0</v>
      </c>
      <c r="AG325" s="152"/>
      <c r="AH325" s="153">
        <f t="shared" si="40"/>
        <v>77894.063231491469</v>
      </c>
      <c r="AI325" s="153">
        <f t="shared" si="42"/>
        <v>167163.33210498153</v>
      </c>
      <c r="AJ325" s="154">
        <f t="shared" si="43"/>
        <v>166710.00279609306</v>
      </c>
      <c r="AK325" s="155">
        <f t="shared" si="41"/>
        <v>0.15640506148338321</v>
      </c>
      <c r="AL325" s="156">
        <f t="shared" si="44"/>
        <v>0.98440439142094704</v>
      </c>
    </row>
    <row r="326" spans="1:38" x14ac:dyDescent="0.25">
      <c r="A326" s="148"/>
      <c r="B326" s="152">
        <f>+[3]data1cf!A326</f>
        <v>-187096.11538707936</v>
      </c>
      <c r="C326" s="152">
        <f>+[3]data1cf!B326</f>
        <v>9305.2093097904726</v>
      </c>
      <c r="D326" s="152">
        <f>+[3]data1cf!C326</f>
        <v>47413.817304092285</v>
      </c>
      <c r="E326" s="152">
        <f>+[3]data1cf!D326</f>
        <v>46344.679145861519</v>
      </c>
      <c r="F326" s="152">
        <f>+[3]data1cf!E326</f>
        <v>28205.265640289668</v>
      </c>
      <c r="G326" s="152">
        <f>+[3]data1cf!F326</f>
        <v>27967.406111661679</v>
      </c>
      <c r="H326" s="152">
        <f>+[3]data1cf!G326</f>
        <v>27050.02696867731</v>
      </c>
      <c r="I326" s="152">
        <f>+[3]data1cf!H326</f>
        <v>26489.95576680587</v>
      </c>
      <c r="J326" s="152">
        <f>+[3]data1cf!I326</f>
        <v>27296.787105001247</v>
      </c>
      <c r="K326" s="152">
        <f>+[3]data1cf!J326</f>
        <v>27731.588960899091</v>
      </c>
      <c r="L326" s="152">
        <f>+[3]data1cf!K326</f>
        <v>28241.924087848376</v>
      </c>
      <c r="M326" s="152">
        <f>+[3]data1cf!L326</f>
        <v>28863.829268946203</v>
      </c>
      <c r="N326" s="152">
        <f>+[3]data1cf!M326</f>
        <v>29526.310305784762</v>
      </c>
      <c r="O326" s="152">
        <f>+[3]data1cf!N326</f>
        <v>29914.635090313859</v>
      </c>
      <c r="P326" s="152">
        <f>+[3]data1cf!O326</f>
        <v>38850.948523053063</v>
      </c>
      <c r="Q326" s="152">
        <f>+[3]data1cf!P326</f>
        <v>47513.99335792214</v>
      </c>
      <c r="R326" s="152">
        <f>+[3]data1cf!Q326</f>
        <v>36770.26035647378</v>
      </c>
      <c r="S326" s="152">
        <f>+[3]data1cf!R326</f>
        <v>25595.02499727426</v>
      </c>
      <c r="T326" s="152">
        <f>+[3]data1cf!S326</f>
        <v>25347.212600835686</v>
      </c>
      <c r="U326" s="152">
        <f>+[3]data1cf!T326</f>
        <v>25074.367136057932</v>
      </c>
      <c r="V326" s="152">
        <f>+[3]data1cf!U326</f>
        <v>48295.396186095604</v>
      </c>
      <c r="W326" s="152">
        <f>+[3]data1cf!V326</f>
        <v>0</v>
      </c>
      <c r="X326" s="152">
        <f>+[3]data1cf!W326</f>
        <v>0</v>
      </c>
      <c r="Y326" s="152">
        <f>+[3]data1cf!X326</f>
        <v>0</v>
      </c>
      <c r="Z326" s="152">
        <f>+[3]data1cf!Y326</f>
        <v>0</v>
      </c>
      <c r="AA326" s="152">
        <f>+[3]data1cf!Z326</f>
        <v>0</v>
      </c>
      <c r="AB326" s="152">
        <f>+[3]data1cf!AA326</f>
        <v>0</v>
      </c>
      <c r="AC326" s="152">
        <f>+[3]data1cf!AB326</f>
        <v>0</v>
      </c>
      <c r="AD326" s="152">
        <f>+[3]data1cf!AC326</f>
        <v>0</v>
      </c>
      <c r="AE326" s="152">
        <f>+[3]data1cf!AD326</f>
        <v>0</v>
      </c>
      <c r="AF326" s="152">
        <f>+[3]data1cf!AE326</f>
        <v>0</v>
      </c>
      <c r="AG326" s="152"/>
      <c r="AH326" s="153">
        <f t="shared" si="40"/>
        <v>74798.255661123068</v>
      </c>
      <c r="AI326" s="153">
        <f t="shared" si="42"/>
        <v>164123.5591232623</v>
      </c>
      <c r="AJ326" s="154">
        <f t="shared" si="43"/>
        <v>163669.77809257663</v>
      </c>
      <c r="AK326" s="155">
        <f t="shared" si="41"/>
        <v>0.153400856256485</v>
      </c>
      <c r="AL326" s="156">
        <f t="shared" si="44"/>
        <v>0.98317862151889412</v>
      </c>
    </row>
    <row r="327" spans="1:38" x14ac:dyDescent="0.25">
      <c r="A327" s="148"/>
      <c r="B327" s="152">
        <f>+[3]data1cf!A327</f>
        <v>-158742.89391684948</v>
      </c>
      <c r="C327" s="152">
        <f>+[3]data1cf!B327</f>
        <v>7680.2806009625419</v>
      </c>
      <c r="D327" s="152">
        <f>+[3]data1cf!C327</f>
        <v>40892.546578721143</v>
      </c>
      <c r="E327" s="152">
        <f>+[3]data1cf!D327</f>
        <v>42524.546855374778</v>
      </c>
      <c r="F327" s="152">
        <f>+[3]data1cf!E327</f>
        <v>23634.085968996485</v>
      </c>
      <c r="G327" s="152">
        <f>+[3]data1cf!F327</f>
        <v>23719.00136791078</v>
      </c>
      <c r="H327" s="152">
        <f>+[3]data1cf!G327</f>
        <v>23205.136660371601</v>
      </c>
      <c r="I327" s="152">
        <f>+[3]data1cf!H327</f>
        <v>22983.905093977548</v>
      </c>
      <c r="J327" s="152">
        <f>+[3]data1cf!I327</f>
        <v>23923.489398869257</v>
      </c>
      <c r="K327" s="152">
        <f>+[3]data1cf!J327</f>
        <v>24534.240485838462</v>
      </c>
      <c r="L327" s="152">
        <f>+[3]data1cf!K327</f>
        <v>25211.575494492732</v>
      </c>
      <c r="M327" s="152">
        <f>+[3]data1cf!L327</f>
        <v>25980.947227168312</v>
      </c>
      <c r="N327" s="152">
        <f>+[3]data1cf!M327</f>
        <v>26785.40144564044</v>
      </c>
      <c r="O327" s="152">
        <f>+[3]data1cf!N327</f>
        <v>27346.487220367897</v>
      </c>
      <c r="P327" s="152">
        <f>+[3]data1cf!O327</f>
        <v>35160.64042057097</v>
      </c>
      <c r="Q327" s="152">
        <f>+[3]data1cf!P327</f>
        <v>42649.920647943458</v>
      </c>
      <c r="R327" s="152">
        <f>+[3]data1cf!Q327</f>
        <v>33591.329957410569</v>
      </c>
      <c r="S327" s="152">
        <f>+[3]data1cf!R327</f>
        <v>24141.031920614609</v>
      </c>
      <c r="T327" s="152">
        <f>+[3]data1cf!S327</f>
        <v>23969.621558157392</v>
      </c>
      <c r="U327" s="152">
        <f>+[3]data1cf!T327</f>
        <v>23773.260430543363</v>
      </c>
      <c r="V327" s="152">
        <f>+[3]data1cf!U327</f>
        <v>43518.625976324256</v>
      </c>
      <c r="W327" s="152">
        <f>+[3]data1cf!V327</f>
        <v>0</v>
      </c>
      <c r="X327" s="152">
        <f>+[3]data1cf!W327</f>
        <v>0</v>
      </c>
      <c r="Y327" s="152">
        <f>+[3]data1cf!X327</f>
        <v>0</v>
      </c>
      <c r="Z327" s="152">
        <f>+[3]data1cf!Y327</f>
        <v>0</v>
      </c>
      <c r="AA327" s="152">
        <f>+[3]data1cf!Z327</f>
        <v>0</v>
      </c>
      <c r="AB327" s="152">
        <f>+[3]data1cf!AA327</f>
        <v>0</v>
      </c>
      <c r="AC327" s="152">
        <f>+[3]data1cf!AB327</f>
        <v>0</v>
      </c>
      <c r="AD327" s="152">
        <f>+[3]data1cf!AC327</f>
        <v>0</v>
      </c>
      <c r="AE327" s="152">
        <f>+[3]data1cf!AD327</f>
        <v>0</v>
      </c>
      <c r="AF327" s="152">
        <f>+[3]data1cf!AE327</f>
        <v>0</v>
      </c>
      <c r="AG327" s="152"/>
      <c r="AH327" s="153">
        <f t="shared" si="40"/>
        <v>72688.186896301064</v>
      </c>
      <c r="AI327" s="153">
        <f t="shared" si="42"/>
        <v>152714.91031641822</v>
      </c>
      <c r="AJ327" s="154">
        <f t="shared" si="43"/>
        <v>152306.74388478362</v>
      </c>
      <c r="AK327" s="155">
        <f t="shared" si="41"/>
        <v>0.15977320075035098</v>
      </c>
      <c r="AL327" s="156">
        <f t="shared" si="44"/>
        <v>0.9776546847376304</v>
      </c>
    </row>
    <row r="328" spans="1:38" x14ac:dyDescent="0.25">
      <c r="A328" s="148"/>
      <c r="B328" s="152">
        <f>+[3]data1cf!A328</f>
        <v>-186278.28123908769</v>
      </c>
      <c r="C328" s="152">
        <f>+[3]data1cf!B328</f>
        <v>5618.6285928514408</v>
      </c>
      <c r="D328" s="152">
        <f>+[3]data1cf!C328</f>
        <v>47496.721515195488</v>
      </c>
      <c r="E328" s="152">
        <f>+[3]data1cf!D328</f>
        <v>49828.743410597075</v>
      </c>
      <c r="F328" s="152">
        <f>+[3]data1cf!E328</f>
        <v>28073.412304480356</v>
      </c>
      <c r="G328" s="152">
        <f>+[3]data1cf!F328</f>
        <v>27844.863053280424</v>
      </c>
      <c r="H328" s="152">
        <f>+[3]data1cf!G328</f>
        <v>26939.123077466189</v>
      </c>
      <c r="I328" s="152">
        <f>+[3]data1cf!H328</f>
        <v>26388.825531293172</v>
      </c>
      <c r="J328" s="152">
        <f>+[3]data1cf!I328</f>
        <v>27199.486060803814</v>
      </c>
      <c r="K328" s="152">
        <f>+[3]data1cf!J328</f>
        <v>27639.363082133124</v>
      </c>
      <c r="L328" s="152">
        <f>+[3]data1cf!K328</f>
        <v>28154.515235116691</v>
      </c>
      <c r="M328" s="152">
        <f>+[3]data1cf!L328</f>
        <v>28780.674013347605</v>
      </c>
      <c r="N328" s="152">
        <f>+[3]data1cf!M328</f>
        <v>29447.250193877939</v>
      </c>
      <c r="O328" s="152">
        <f>+[3]data1cf!N328</f>
        <v>29840.558180663997</v>
      </c>
      <c r="P328" s="152">
        <f>+[3]data1cf!O328</f>
        <v>38744.503476376784</v>
      </c>
      <c r="Q328" s="152">
        <f>+[3]data1cf!P328</f>
        <v>47373.691672460744</v>
      </c>
      <c r="R328" s="152">
        <f>+[3]data1cf!Q328</f>
        <v>36678.565737674551</v>
      </c>
      <c r="S328" s="152">
        <f>+[3]data1cf!R328</f>
        <v>25553.085311856688</v>
      </c>
      <c r="T328" s="152">
        <f>+[3]data1cf!S328</f>
        <v>25307.476692947603</v>
      </c>
      <c r="U328" s="152">
        <f>+[3]data1cf!T328</f>
        <v>25036.837379692544</v>
      </c>
      <c r="V328" s="152">
        <f>+[3]data1cf!U328</f>
        <v>48157.612696527649</v>
      </c>
      <c r="W328" s="152">
        <f>+[3]data1cf!V328</f>
        <v>0</v>
      </c>
      <c r="X328" s="152">
        <f>+[3]data1cf!W328</f>
        <v>0</v>
      </c>
      <c r="Y328" s="152">
        <f>+[3]data1cf!X328</f>
        <v>0</v>
      </c>
      <c r="Z328" s="152">
        <f>+[3]data1cf!Y328</f>
        <v>0</v>
      </c>
      <c r="AA328" s="152">
        <f>+[3]data1cf!Z328</f>
        <v>0</v>
      </c>
      <c r="AB328" s="152">
        <f>+[3]data1cf!AA328</f>
        <v>0</v>
      </c>
      <c r="AC328" s="152">
        <f>+[3]data1cf!AB328</f>
        <v>0</v>
      </c>
      <c r="AD328" s="152">
        <f>+[3]data1cf!AC328</f>
        <v>0</v>
      </c>
      <c r="AE328" s="152">
        <f>+[3]data1cf!AD328</f>
        <v>0</v>
      </c>
      <c r="AF328" s="152">
        <f>+[3]data1cf!AE328</f>
        <v>0</v>
      </c>
      <c r="AG328" s="152"/>
      <c r="AH328" s="153">
        <f t="shared" si="40"/>
        <v>74352.189481867899</v>
      </c>
      <c r="AI328" s="153">
        <f t="shared" si="42"/>
        <v>163642.78594148616</v>
      </c>
      <c r="AJ328" s="154">
        <f t="shared" si="43"/>
        <v>163189.387550213</v>
      </c>
      <c r="AK328" s="155">
        <f t="shared" si="41"/>
        <v>0.15298109650611882</v>
      </c>
      <c r="AL328" s="156">
        <f t="shared" si="44"/>
        <v>0.98297611677800323</v>
      </c>
    </row>
    <row r="329" spans="1:38" x14ac:dyDescent="0.25">
      <c r="A329" s="148"/>
      <c r="B329" s="152">
        <f>+[3]data1cf!A329</f>
        <v>-154280.3672065674</v>
      </c>
      <c r="C329" s="152">
        <f>+[3]data1cf!B329</f>
        <v>9993.0649478378618</v>
      </c>
      <c r="D329" s="152">
        <f>+[3]data1cf!C329</f>
        <v>46068.154364083384</v>
      </c>
      <c r="E329" s="152">
        <f>+[3]data1cf!D329</f>
        <v>43638.840951799706</v>
      </c>
      <c r="F329" s="152">
        <f>+[3]data1cf!E329</f>
        <v>22914.625875121055</v>
      </c>
      <c r="G329" s="152">
        <f>+[3]data1cf!F329</f>
        <v>23050.34296995803</v>
      </c>
      <c r="H329" s="152">
        <f>+[3]data1cf!G329</f>
        <v>22599.987587031508</v>
      </c>
      <c r="I329" s="152">
        <f>+[3]data1cf!H329</f>
        <v>22432.086148411567</v>
      </c>
      <c r="J329" s="152">
        <f>+[3]data1cf!I329</f>
        <v>23392.564504456343</v>
      </c>
      <c r="K329" s="152">
        <f>+[3]data1cf!J329</f>
        <v>24031.008322713024</v>
      </c>
      <c r="L329" s="152">
        <f>+[3]data1cf!K329</f>
        <v>24734.627520396985</v>
      </c>
      <c r="M329" s="152">
        <f>+[3]data1cf!L329</f>
        <v>25527.209082191272</v>
      </c>
      <c r="N329" s="152">
        <f>+[3]data1cf!M329</f>
        <v>26354.00852573233</v>
      </c>
      <c r="O329" s="152">
        <f>+[3]data1cf!N329</f>
        <v>26942.285233033894</v>
      </c>
      <c r="P329" s="152">
        <f>+[3]data1cf!O329</f>
        <v>34579.821112479636</v>
      </c>
      <c r="Q329" s="152">
        <f>+[3]data1cf!P329</f>
        <v>41884.361982526068</v>
      </c>
      <c r="R329" s="152">
        <f>+[3]data1cf!Q329</f>
        <v>33090.996623829953</v>
      </c>
      <c r="S329" s="152">
        <f>+[3]data1cf!R329</f>
        <v>23912.187274232128</v>
      </c>
      <c r="T329" s="152">
        <f>+[3]data1cf!S329</f>
        <v>23752.801863427012</v>
      </c>
      <c r="U329" s="152">
        <f>+[3]data1cf!T329</f>
        <v>23568.478641201218</v>
      </c>
      <c r="V329" s="152">
        <f>+[3]data1cf!U329</f>
        <v>42766.807892006647</v>
      </c>
      <c r="W329" s="152">
        <f>+[3]data1cf!V329</f>
        <v>0</v>
      </c>
      <c r="X329" s="152">
        <f>+[3]data1cf!W329</f>
        <v>0</v>
      </c>
      <c r="Y329" s="152">
        <f>+[3]data1cf!X329</f>
        <v>0</v>
      </c>
      <c r="Z329" s="152">
        <f>+[3]data1cf!Y329</f>
        <v>0</v>
      </c>
      <c r="AA329" s="152">
        <f>+[3]data1cf!Z329</f>
        <v>0</v>
      </c>
      <c r="AB329" s="152">
        <f>+[3]data1cf!AA329</f>
        <v>0</v>
      </c>
      <c r="AC329" s="152">
        <f>+[3]data1cf!AB329</f>
        <v>0</v>
      </c>
      <c r="AD329" s="152">
        <f>+[3]data1cf!AC329</f>
        <v>0</v>
      </c>
      <c r="AE329" s="152">
        <f>+[3]data1cf!AD329</f>
        <v>0</v>
      </c>
      <c r="AF329" s="152">
        <f>+[3]data1cf!AE329</f>
        <v>0</v>
      </c>
      <c r="AG329" s="152"/>
      <c r="AH329" s="153">
        <f t="shared" si="40"/>
        <v>81103.967121910537</v>
      </c>
      <c r="AI329" s="153">
        <f t="shared" si="42"/>
        <v>160401.24826503996</v>
      </c>
      <c r="AJ329" s="154">
        <f t="shared" si="43"/>
        <v>159997.55524619453</v>
      </c>
      <c r="AK329" s="155">
        <f t="shared" si="41"/>
        <v>0.17047786116600036</v>
      </c>
      <c r="AL329" s="156">
        <f t="shared" si="44"/>
        <v>0.98154564299317315</v>
      </c>
    </row>
    <row r="330" spans="1:38" x14ac:dyDescent="0.25">
      <c r="A330" s="148"/>
      <c r="B330" s="152">
        <f>+[3]data1cf!A330</f>
        <v>-172471.82380112933</v>
      </c>
      <c r="C330" s="152">
        <f>+[3]data1cf!B330</f>
        <v>7276.1926364744286</v>
      </c>
      <c r="D330" s="152">
        <f>+[3]data1cf!C330</f>
        <v>43612.239943807159</v>
      </c>
      <c r="E330" s="152">
        <f>+[3]data1cf!D330</f>
        <v>45122.34513080043</v>
      </c>
      <c r="F330" s="152">
        <f>+[3]data1cf!E330</f>
        <v>25847.499540414545</v>
      </c>
      <c r="G330" s="152">
        <f>+[3]data1cf!F330</f>
        <v>25776.123903642263</v>
      </c>
      <c r="H330" s="152">
        <f>+[3]data1cf!G330</f>
        <v>25066.873236263011</v>
      </c>
      <c r="I330" s="152">
        <f>+[3]data1cf!H330</f>
        <v>24681.571932595347</v>
      </c>
      <c r="J330" s="152">
        <f>+[3]data1cf!I330</f>
        <v>25556.875846152281</v>
      </c>
      <c r="K330" s="152">
        <f>+[3]data1cf!J330</f>
        <v>26082.430453451263</v>
      </c>
      <c r="L330" s="152">
        <f>+[3]data1cf!K330</f>
        <v>26678.902352105397</v>
      </c>
      <c r="M330" s="152">
        <f>+[3]data1cf!L330</f>
        <v>27376.869219939777</v>
      </c>
      <c r="N330" s="152">
        <f>+[3]data1cf!M330</f>
        <v>28112.578521431868</v>
      </c>
      <c r="O330" s="152">
        <f>+[3]data1cf!N330</f>
        <v>28590.011596459291</v>
      </c>
      <c r="P330" s="152">
        <f>+[3]data1cf!O330</f>
        <v>36947.526656533992</v>
      </c>
      <c r="Q330" s="152">
        <f>+[3]data1cf!P330</f>
        <v>45005.156128238101</v>
      </c>
      <c r="R330" s="152">
        <f>+[3]data1cf!Q330</f>
        <v>35130.601697715909</v>
      </c>
      <c r="S330" s="152">
        <f>+[3]data1cf!R330</f>
        <v>24845.070755236884</v>
      </c>
      <c r="T330" s="152">
        <f>+[3]data1cf!S330</f>
        <v>24636.665719400204</v>
      </c>
      <c r="U330" s="152">
        <f>+[3]data1cf!T330</f>
        <v>24403.270066334822</v>
      </c>
      <c r="V330" s="152">
        <f>+[3]data1cf!U330</f>
        <v>45831.588662138704</v>
      </c>
      <c r="W330" s="152">
        <f>+[3]data1cf!V330</f>
        <v>0</v>
      </c>
      <c r="X330" s="152">
        <f>+[3]data1cf!W330</f>
        <v>0</v>
      </c>
      <c r="Y330" s="152">
        <f>+[3]data1cf!X330</f>
        <v>0</v>
      </c>
      <c r="Z330" s="152">
        <f>+[3]data1cf!Y330</f>
        <v>0</v>
      </c>
      <c r="AA330" s="152">
        <f>+[3]data1cf!Z330</f>
        <v>0</v>
      </c>
      <c r="AB330" s="152">
        <f>+[3]data1cf!AA330</f>
        <v>0</v>
      </c>
      <c r="AC330" s="152">
        <f>+[3]data1cf!AB330</f>
        <v>0</v>
      </c>
      <c r="AD330" s="152">
        <f>+[3]data1cf!AC330</f>
        <v>0</v>
      </c>
      <c r="AE330" s="152">
        <f>+[3]data1cf!AD330</f>
        <v>0</v>
      </c>
      <c r="AF330" s="152">
        <f>+[3]data1cf!AE330</f>
        <v>0</v>
      </c>
      <c r="AG330" s="152"/>
      <c r="AH330" s="153">
        <f t="shared" si="40"/>
        <v>72827.278016406286</v>
      </c>
      <c r="AI330" s="153">
        <f t="shared" si="42"/>
        <v>157351.02133275836</v>
      </c>
      <c r="AJ330" s="154">
        <f t="shared" si="43"/>
        <v>156920.76951324538</v>
      </c>
      <c r="AK330" s="155">
        <f t="shared" si="41"/>
        <v>0.1555541217327118</v>
      </c>
      <c r="AL330" s="156">
        <f t="shared" si="44"/>
        <v>0.98009000372935151</v>
      </c>
    </row>
    <row r="331" spans="1:38" x14ac:dyDescent="0.25">
      <c r="A331" s="148"/>
      <c r="B331" s="152">
        <f>+[3]data1cf!A331</f>
        <v>-171638.08673973844</v>
      </c>
      <c r="C331" s="152">
        <f>+[3]data1cf!B331</f>
        <v>6134.4888269026051</v>
      </c>
      <c r="D331" s="152">
        <f>+[3]data1cf!C331</f>
        <v>42566.30814670882</v>
      </c>
      <c r="E331" s="152">
        <f>+[3]data1cf!D331</f>
        <v>44624.872468030255</v>
      </c>
      <c r="F331" s="152">
        <f>+[3]data1cf!E331</f>
        <v>25713.082295790751</v>
      </c>
      <c r="G331" s="152">
        <f>+[3]data1cf!F331</f>
        <v>25651.197976252719</v>
      </c>
      <c r="H331" s="152">
        <f>+[3]data1cf!G331</f>
        <v>24953.812801476706</v>
      </c>
      <c r="I331" s="152">
        <f>+[3]data1cf!H331</f>
        <v>24578.475203776579</v>
      </c>
      <c r="J331" s="152">
        <f>+[3]data1cf!I331</f>
        <v>25457.682767875136</v>
      </c>
      <c r="K331" s="152">
        <f>+[3]data1cf!J331</f>
        <v>25988.411227994387</v>
      </c>
      <c r="L331" s="152">
        <f>+[3]data1cf!K331</f>
        <v>26589.793820509869</v>
      </c>
      <c r="M331" s="152">
        <f>+[3]data1cf!L331</f>
        <v>27292.096997341767</v>
      </c>
      <c r="N331" s="152">
        <f>+[3]data1cf!M331</f>
        <v>28031.981073237192</v>
      </c>
      <c r="O331" s="152">
        <f>+[3]data1cf!N331</f>
        <v>28514.49424967201</v>
      </c>
      <c r="P331" s="152">
        <f>+[3]data1cf!O331</f>
        <v>36839.011769214449</v>
      </c>
      <c r="Q331" s="152">
        <f>+[3]data1cf!P331</f>
        <v>44862.126254476927</v>
      </c>
      <c r="R331" s="152">
        <f>+[3]data1cf!Q331</f>
        <v>35037.124062659081</v>
      </c>
      <c r="S331" s="152">
        <f>+[3]data1cf!R331</f>
        <v>24802.315546052349</v>
      </c>
      <c r="T331" s="152">
        <f>+[3]data1cf!S331</f>
        <v>24596.157140545198</v>
      </c>
      <c r="U331" s="152">
        <f>+[3]data1cf!T331</f>
        <v>24365.010537965165</v>
      </c>
      <c r="V331" s="152">
        <f>+[3]data1cf!U331</f>
        <v>45691.125950985239</v>
      </c>
      <c r="W331" s="152">
        <f>+[3]data1cf!V331</f>
        <v>0</v>
      </c>
      <c r="X331" s="152">
        <f>+[3]data1cf!W331</f>
        <v>0</v>
      </c>
      <c r="Y331" s="152">
        <f>+[3]data1cf!X331</f>
        <v>0</v>
      </c>
      <c r="Z331" s="152">
        <f>+[3]data1cf!Y331</f>
        <v>0</v>
      </c>
      <c r="AA331" s="152">
        <f>+[3]data1cf!Z331</f>
        <v>0</v>
      </c>
      <c r="AB331" s="152">
        <f>+[3]data1cf!AA331</f>
        <v>0</v>
      </c>
      <c r="AC331" s="152">
        <f>+[3]data1cf!AB331</f>
        <v>0</v>
      </c>
      <c r="AD331" s="152">
        <f>+[3]data1cf!AC331</f>
        <v>0</v>
      </c>
      <c r="AE331" s="152">
        <f>+[3]data1cf!AD331</f>
        <v>0</v>
      </c>
      <c r="AF331" s="152">
        <f>+[3]data1cf!AE331</f>
        <v>0</v>
      </c>
      <c r="AG331" s="152"/>
      <c r="AH331" s="153">
        <f t="shared" si="40"/>
        <v>70775.727470066064</v>
      </c>
      <c r="AI331" s="153">
        <f t="shared" si="42"/>
        <v>154879.94919954627</v>
      </c>
      <c r="AJ331" s="154">
        <f t="shared" si="43"/>
        <v>154451.57441260197</v>
      </c>
      <c r="AK331" s="155">
        <f t="shared" si="41"/>
        <v>0.15385488867759703</v>
      </c>
      <c r="AL331" s="156">
        <f t="shared" si="44"/>
        <v>0.97882697513707595</v>
      </c>
    </row>
    <row r="332" spans="1:38" x14ac:dyDescent="0.25">
      <c r="A332" s="148"/>
      <c r="B332" s="152">
        <f>+[3]data1cf!A332</f>
        <v>-153248.19277340313</v>
      </c>
      <c r="C332" s="152">
        <f>+[3]data1cf!B332</f>
        <v>9411.6801160202012</v>
      </c>
      <c r="D332" s="152">
        <f>+[3]data1cf!C332</f>
        <v>40807.525112240037</v>
      </c>
      <c r="E332" s="152">
        <f>+[3]data1cf!D332</f>
        <v>41652.190008770747</v>
      </c>
      <c r="F332" s="152">
        <f>+[3]data1cf!E332</f>
        <v>22748.216044369932</v>
      </c>
      <c r="G332" s="152">
        <f>+[3]data1cf!F332</f>
        <v>22895.683480459207</v>
      </c>
      <c r="H332" s="152">
        <f>+[3]data1cf!G332</f>
        <v>22460.017690534143</v>
      </c>
      <c r="I332" s="152">
        <f>+[3]data1cf!H332</f>
        <v>22304.451414923744</v>
      </c>
      <c r="J332" s="152">
        <f>+[3]data1cf!I332</f>
        <v>23269.762527567225</v>
      </c>
      <c r="K332" s="152">
        <f>+[3]data1cf!J332</f>
        <v>23914.611624957251</v>
      </c>
      <c r="L332" s="152">
        <f>+[3]data1cf!K332</f>
        <v>24624.310308473781</v>
      </c>
      <c r="M332" s="152">
        <f>+[3]data1cf!L332</f>
        <v>25422.260262161151</v>
      </c>
      <c r="N332" s="152">
        <f>+[3]data1cf!M332</f>
        <v>26254.228116227721</v>
      </c>
      <c r="O332" s="152">
        <f>+[3]data1cf!N332</f>
        <v>26848.794037519219</v>
      </c>
      <c r="P332" s="152">
        <f>+[3]data1cf!O332</f>
        <v>34445.478647095908</v>
      </c>
      <c r="Q332" s="152">
        <f>+[3]data1cf!P332</f>
        <v>41707.289634766094</v>
      </c>
      <c r="R332" s="152">
        <f>+[3]data1cf!Q332</f>
        <v>32975.270420154411</v>
      </c>
      <c r="S332" s="152">
        <f>+[3]data1cf!R332</f>
        <v>23859.255917514813</v>
      </c>
      <c r="T332" s="152">
        <f>+[3]data1cf!S332</f>
        <v>23702.651856483324</v>
      </c>
      <c r="U332" s="152">
        <f>+[3]data1cf!T332</f>
        <v>23521.112980207043</v>
      </c>
      <c r="V332" s="152">
        <f>+[3]data1cf!U332</f>
        <v>42592.913716038078</v>
      </c>
      <c r="W332" s="152">
        <f>+[3]data1cf!V332</f>
        <v>0</v>
      </c>
      <c r="X332" s="152">
        <f>+[3]data1cf!W332</f>
        <v>0</v>
      </c>
      <c r="Y332" s="152">
        <f>+[3]data1cf!X332</f>
        <v>0</v>
      </c>
      <c r="Z332" s="152">
        <f>+[3]data1cf!Y332</f>
        <v>0</v>
      </c>
      <c r="AA332" s="152">
        <f>+[3]data1cf!Z332</f>
        <v>0</v>
      </c>
      <c r="AB332" s="152">
        <f>+[3]data1cf!AA332</f>
        <v>0</v>
      </c>
      <c r="AC332" s="152">
        <f>+[3]data1cf!AB332</f>
        <v>0</v>
      </c>
      <c r="AD332" s="152">
        <f>+[3]data1cf!AC332</f>
        <v>0</v>
      </c>
      <c r="AE332" s="152">
        <f>+[3]data1cf!AD332</f>
        <v>0</v>
      </c>
      <c r="AF332" s="152">
        <f>+[3]data1cf!AE332</f>
        <v>0</v>
      </c>
      <c r="AG332" s="152"/>
      <c r="AH332" s="153">
        <f t="shared" si="40"/>
        <v>75014.298927120544</v>
      </c>
      <c r="AI332" s="153">
        <f t="shared" si="42"/>
        <v>153395.71297117107</v>
      </c>
      <c r="AJ332" s="154">
        <f t="shared" si="43"/>
        <v>152995.82516010531</v>
      </c>
      <c r="AK332" s="155">
        <f t="shared" si="41"/>
        <v>0.16428349614143378</v>
      </c>
      <c r="AL332" s="156">
        <f t="shared" si="44"/>
        <v>0.97803014633596175</v>
      </c>
    </row>
    <row r="333" spans="1:38" x14ac:dyDescent="0.25">
      <c r="A333" s="148"/>
      <c r="B333" s="152">
        <f>+[3]data1cf!A333</f>
        <v>-183873.50293461053</v>
      </c>
      <c r="C333" s="152">
        <f>+[3]data1cf!B333</f>
        <v>5468.5073690123536</v>
      </c>
      <c r="D333" s="152">
        <f>+[3]data1cf!C333</f>
        <v>46665.45007925517</v>
      </c>
      <c r="E333" s="152">
        <f>+[3]data1cf!D333</f>
        <v>47080.935536251898</v>
      </c>
      <c r="F333" s="152">
        <f>+[3]data1cf!E333</f>
        <v>27685.707728796311</v>
      </c>
      <c r="G333" s="152">
        <f>+[3]data1cf!F333</f>
        <v>27484.534631088871</v>
      </c>
      <c r="H333" s="152">
        <f>+[3]data1cf!G333</f>
        <v>26613.018729633492</v>
      </c>
      <c r="I333" s="152">
        <f>+[3]data1cf!H333</f>
        <v>26091.459865057819</v>
      </c>
      <c r="J333" s="152">
        <f>+[3]data1cf!I333</f>
        <v>26913.37983662168</v>
      </c>
      <c r="K333" s="152">
        <f>+[3]data1cf!J333</f>
        <v>27368.17999090127</v>
      </c>
      <c r="L333" s="152">
        <f>+[3]data1cf!K333</f>
        <v>27897.496237823623</v>
      </c>
      <c r="M333" s="152">
        <f>+[3]data1cf!L333</f>
        <v>28536.162390719022</v>
      </c>
      <c r="N333" s="152">
        <f>+[3]data1cf!M333</f>
        <v>29214.780025775646</v>
      </c>
      <c r="O333" s="152">
        <f>+[3]data1cf!N333</f>
        <v>29622.740734882063</v>
      </c>
      <c r="P333" s="152">
        <f>+[3]data1cf!O333</f>
        <v>38431.510017379456</v>
      </c>
      <c r="Q333" s="152">
        <f>+[3]data1cf!P333</f>
        <v>46961.145375503285</v>
      </c>
      <c r="R333" s="152">
        <f>+[3]data1cf!Q333</f>
        <v>36408.944775445052</v>
      </c>
      <c r="S333" s="152">
        <f>+[3]data1cf!R333</f>
        <v>25429.764898009438</v>
      </c>
      <c r="T333" s="152">
        <f>+[3]data1cf!S333</f>
        <v>25190.636317142242</v>
      </c>
      <c r="U333" s="152">
        <f>+[3]data1cf!T333</f>
        <v>24926.484022472971</v>
      </c>
      <c r="V333" s="152">
        <f>+[3]data1cf!U333</f>
        <v>47752.470960587962</v>
      </c>
      <c r="W333" s="152">
        <f>+[3]data1cf!V333</f>
        <v>0</v>
      </c>
      <c r="X333" s="152">
        <f>+[3]data1cf!W333</f>
        <v>0</v>
      </c>
      <c r="Y333" s="152">
        <f>+[3]data1cf!X333</f>
        <v>0</v>
      </c>
      <c r="Z333" s="152">
        <f>+[3]data1cf!Y333</f>
        <v>0</v>
      </c>
      <c r="AA333" s="152">
        <f>+[3]data1cf!Z333</f>
        <v>0</v>
      </c>
      <c r="AB333" s="152">
        <f>+[3]data1cf!AA333</f>
        <v>0</v>
      </c>
      <c r="AC333" s="152">
        <f>+[3]data1cf!AB333</f>
        <v>0</v>
      </c>
      <c r="AD333" s="152">
        <f>+[3]data1cf!AC333</f>
        <v>0</v>
      </c>
      <c r="AE333" s="152">
        <f>+[3]data1cf!AD333</f>
        <v>0</v>
      </c>
      <c r="AF333" s="152">
        <f>+[3]data1cf!AE333</f>
        <v>0</v>
      </c>
      <c r="AG333" s="152"/>
      <c r="AH333" s="153">
        <f t="shared" si="40"/>
        <v>72111.643199239028</v>
      </c>
      <c r="AI333" s="153">
        <f t="shared" si="42"/>
        <v>160348.98434424461</v>
      </c>
      <c r="AJ333" s="154">
        <f t="shared" si="43"/>
        <v>159900.46268862221</v>
      </c>
      <c r="AK333" s="155">
        <f t="shared" si="41"/>
        <v>0.15173096060752869</v>
      </c>
      <c r="AL333" s="156">
        <f t="shared" si="44"/>
        <v>0.98152162063274506</v>
      </c>
    </row>
    <row r="334" spans="1:38" x14ac:dyDescent="0.25">
      <c r="A334" s="148"/>
      <c r="B334" s="152">
        <f>+[3]data1cf!A334</f>
        <v>-160183.92721243083</v>
      </c>
      <c r="C334" s="152">
        <f>+[3]data1cf!B334</f>
        <v>6314.422155600907</v>
      </c>
      <c r="D334" s="152">
        <f>+[3]data1cf!C334</f>
        <v>42799.095403374158</v>
      </c>
      <c r="E334" s="152">
        <f>+[3]data1cf!D334</f>
        <v>41520.667977816192</v>
      </c>
      <c r="F334" s="152">
        <f>+[3]data1cf!E334</f>
        <v>23866.413082630977</v>
      </c>
      <c r="G334" s="152">
        <f>+[3]data1cf!F334</f>
        <v>23934.923664263326</v>
      </c>
      <c r="H334" s="152">
        <f>+[3]data1cf!G334</f>
        <v>23400.550608587291</v>
      </c>
      <c r="I334" s="152">
        <f>+[3]data1cf!H334</f>
        <v>23162.097747000938</v>
      </c>
      <c r="J334" s="152">
        <f>+[3]data1cf!I334</f>
        <v>24094.934972189672</v>
      </c>
      <c r="K334" s="152">
        <f>+[3]data1cf!J334</f>
        <v>24696.743558548333</v>
      </c>
      <c r="L334" s="152">
        <f>+[3]data1cf!K334</f>
        <v>25365.590911218089</v>
      </c>
      <c r="M334" s="152">
        <f>+[3]data1cf!L334</f>
        <v>26127.467756195198</v>
      </c>
      <c r="N334" s="152">
        <f>+[3]data1cf!M334</f>
        <v>26924.706283779233</v>
      </c>
      <c r="O334" s="152">
        <f>+[3]data1cf!N334</f>
        <v>27477.011598081168</v>
      </c>
      <c r="P334" s="152">
        <f>+[3]data1cf!O334</f>
        <v>35348.197832775833</v>
      </c>
      <c r="Q334" s="152">
        <f>+[3]data1cf!P334</f>
        <v>42897.133852078558</v>
      </c>
      <c r="R334" s="152">
        <f>+[3]data1cf!Q334</f>
        <v>33752.896943870786</v>
      </c>
      <c r="S334" s="152">
        <f>+[3]data1cf!R334</f>
        <v>24214.930134869057</v>
      </c>
      <c r="T334" s="152">
        <f>+[3]data1cf!S334</f>
        <v>24039.636690733343</v>
      </c>
      <c r="U334" s="152">
        <f>+[3]data1cf!T334</f>
        <v>23839.388298437232</v>
      </c>
      <c r="V334" s="152">
        <f>+[3]data1cf!U334</f>
        <v>43761.402089961193</v>
      </c>
      <c r="W334" s="152">
        <f>+[3]data1cf!V334</f>
        <v>0</v>
      </c>
      <c r="X334" s="152">
        <f>+[3]data1cf!W334</f>
        <v>0</v>
      </c>
      <c r="Y334" s="152">
        <f>+[3]data1cf!X334</f>
        <v>0</v>
      </c>
      <c r="Z334" s="152">
        <f>+[3]data1cf!Y334</f>
        <v>0</v>
      </c>
      <c r="AA334" s="152">
        <f>+[3]data1cf!Z334</f>
        <v>0</v>
      </c>
      <c r="AB334" s="152">
        <f>+[3]data1cf!AA334</f>
        <v>0</v>
      </c>
      <c r="AC334" s="152">
        <f>+[3]data1cf!AB334</f>
        <v>0</v>
      </c>
      <c r="AD334" s="152">
        <f>+[3]data1cf!AC334</f>
        <v>0</v>
      </c>
      <c r="AE334" s="152">
        <f>+[3]data1cf!AD334</f>
        <v>0</v>
      </c>
      <c r="AF334" s="152">
        <f>+[3]data1cf!AE334</f>
        <v>0</v>
      </c>
      <c r="AG334" s="152"/>
      <c r="AH334" s="153">
        <f t="shared" si="40"/>
        <v>71880.19971077131</v>
      </c>
      <c r="AI334" s="153">
        <f t="shared" si="42"/>
        <v>152316.52257563735</v>
      </c>
      <c r="AJ334" s="154">
        <f t="shared" si="43"/>
        <v>151906.27852706431</v>
      </c>
      <c r="AK334" s="155">
        <f t="shared" si="41"/>
        <v>0.15845511555671699</v>
      </c>
      <c r="AL334" s="156">
        <f t="shared" si="44"/>
        <v>0.97743200549547338</v>
      </c>
    </row>
    <row r="335" spans="1:38" x14ac:dyDescent="0.25">
      <c r="A335" s="148"/>
      <c r="B335" s="152">
        <f>+[3]data1cf!A335</f>
        <v>-153339.55925551054</v>
      </c>
      <c r="C335" s="152">
        <f>+[3]data1cf!B335</f>
        <v>8505.5679971643694</v>
      </c>
      <c r="D335" s="152">
        <f>+[3]data1cf!C335</f>
        <v>39922.33354458031</v>
      </c>
      <c r="E335" s="152">
        <f>+[3]data1cf!D335</f>
        <v>40348.234400986606</v>
      </c>
      <c r="F335" s="152">
        <f>+[3]data1cf!E335</f>
        <v>22762.946384838942</v>
      </c>
      <c r="G335" s="152">
        <f>+[3]data1cf!F335</f>
        <v>22909.373698920273</v>
      </c>
      <c r="H335" s="152">
        <f>+[3]data1cf!G335</f>
        <v>22472.407608975322</v>
      </c>
      <c r="I335" s="152">
        <f>+[3]data1cf!H335</f>
        <v>22315.749443840963</v>
      </c>
      <c r="J335" s="152">
        <f>+[3]data1cf!I335</f>
        <v>23280.632768355637</v>
      </c>
      <c r="K335" s="152">
        <f>+[3]data1cf!J335</f>
        <v>23924.914880357777</v>
      </c>
      <c r="L335" s="152">
        <f>+[3]data1cf!K335</f>
        <v>24634.075417204898</v>
      </c>
      <c r="M335" s="152">
        <f>+[3]data1cf!L335</f>
        <v>25431.55016915701</v>
      </c>
      <c r="N335" s="152">
        <f>+[3]data1cf!M335</f>
        <v>26263.060523528962</v>
      </c>
      <c r="O335" s="152">
        <f>+[3]data1cf!N335</f>
        <v>26857.069733339347</v>
      </c>
      <c r="P335" s="152">
        <f>+[3]data1cf!O335</f>
        <v>34457.370434051045</v>
      </c>
      <c r="Q335" s="152">
        <f>+[3]data1cf!P335</f>
        <v>41722.963804725689</v>
      </c>
      <c r="R335" s="152">
        <f>+[3]data1cf!Q335</f>
        <v>32985.514324457545</v>
      </c>
      <c r="S335" s="152">
        <f>+[3]data1cf!R335</f>
        <v>23863.941319226993</v>
      </c>
      <c r="T335" s="152">
        <f>+[3]data1cf!S335</f>
        <v>23707.091057421581</v>
      </c>
      <c r="U335" s="152">
        <f>+[3]data1cf!T335</f>
        <v>23525.305715154478</v>
      </c>
      <c r="V335" s="152">
        <f>+[3]data1cf!U335</f>
        <v>42608.306559153076</v>
      </c>
      <c r="W335" s="152">
        <f>+[3]data1cf!V335</f>
        <v>0</v>
      </c>
      <c r="X335" s="152">
        <f>+[3]data1cf!W335</f>
        <v>0</v>
      </c>
      <c r="Y335" s="152">
        <f>+[3]data1cf!X335</f>
        <v>0</v>
      </c>
      <c r="Z335" s="152">
        <f>+[3]data1cf!Y335</f>
        <v>0</v>
      </c>
      <c r="AA335" s="152">
        <f>+[3]data1cf!Z335</f>
        <v>0</v>
      </c>
      <c r="AB335" s="152">
        <f>+[3]data1cf!AA335</f>
        <v>0</v>
      </c>
      <c r="AC335" s="152">
        <f>+[3]data1cf!AB335</f>
        <v>0</v>
      </c>
      <c r="AD335" s="152">
        <f>+[3]data1cf!AC335</f>
        <v>0</v>
      </c>
      <c r="AE335" s="152">
        <f>+[3]data1cf!AD335</f>
        <v>0</v>
      </c>
      <c r="AF335" s="152">
        <f>+[3]data1cf!AE335</f>
        <v>0</v>
      </c>
      <c r="AG335" s="152"/>
      <c r="AH335" s="153">
        <f t="shared" si="40"/>
        <v>72455.193252068595</v>
      </c>
      <c r="AI335" s="153">
        <f t="shared" si="42"/>
        <v>150630.47488293189</v>
      </c>
      <c r="AJ335" s="154">
        <f t="shared" si="43"/>
        <v>150231.32136583651</v>
      </c>
      <c r="AK335" s="155">
        <f t="shared" si="41"/>
        <v>0.16152269244194034</v>
      </c>
      <c r="AL335" s="156">
        <f t="shared" si="44"/>
        <v>0.97646475301789792</v>
      </c>
    </row>
    <row r="336" spans="1:38" x14ac:dyDescent="0.25">
      <c r="A336" s="148"/>
      <c r="B336" s="152">
        <f>+[3]data1cf!A336</f>
        <v>-159654.85831917971</v>
      </c>
      <c r="C336" s="152">
        <f>+[3]data1cf!B336</f>
        <v>9397.8248361717269</v>
      </c>
      <c r="D336" s="152">
        <f>+[3]data1cf!C336</f>
        <v>42141.639679756336</v>
      </c>
      <c r="E336" s="152">
        <f>+[3]data1cf!D336</f>
        <v>43474.164042684715</v>
      </c>
      <c r="F336" s="152">
        <f>+[3]data1cf!E336</f>
        <v>23781.115227779454</v>
      </c>
      <c r="G336" s="152">
        <f>+[3]data1cf!F336</f>
        <v>23855.648764294172</v>
      </c>
      <c r="H336" s="152">
        <f>+[3]data1cf!G336</f>
        <v>23328.805256397762</v>
      </c>
      <c r="I336" s="152">
        <f>+[3]data1cf!H336</f>
        <v>23096.675115886355</v>
      </c>
      <c r="J336" s="152">
        <f>+[3]data1cf!I336</f>
        <v>24031.989501042335</v>
      </c>
      <c r="K336" s="152">
        <f>+[3]data1cf!J336</f>
        <v>24637.081286280183</v>
      </c>
      <c r="L336" s="152">
        <f>+[3]data1cf!K336</f>
        <v>25309.044843670337</v>
      </c>
      <c r="M336" s="152">
        <f>+[3]data1cf!L336</f>
        <v>26073.673402956745</v>
      </c>
      <c r="N336" s="152">
        <f>+[3]data1cf!M336</f>
        <v>26873.561138996869</v>
      </c>
      <c r="O336" s="152">
        <f>+[3]data1cf!N336</f>
        <v>27429.090159852974</v>
      </c>
      <c r="P336" s="152">
        <f>+[3]data1cf!O336</f>
        <v>35279.336972446981</v>
      </c>
      <c r="Q336" s="152">
        <f>+[3]data1cf!P336</f>
        <v>42806.370636051688</v>
      </c>
      <c r="R336" s="152">
        <f>+[3]data1cf!Q336</f>
        <v>33693.578351458949</v>
      </c>
      <c r="S336" s="152">
        <f>+[3]data1cf!R336</f>
        <v>24187.798737871708</v>
      </c>
      <c r="T336" s="152">
        <f>+[3]data1cf!S336</f>
        <v>24013.930949709611</v>
      </c>
      <c r="U336" s="152">
        <f>+[3]data1cf!T336</f>
        <v>23815.109749158088</v>
      </c>
      <c r="V336" s="152">
        <f>+[3]data1cf!U336</f>
        <v>43672.267931754148</v>
      </c>
      <c r="W336" s="152">
        <f>+[3]data1cf!V336</f>
        <v>0</v>
      </c>
      <c r="X336" s="152">
        <f>+[3]data1cf!W336</f>
        <v>0</v>
      </c>
      <c r="Y336" s="152">
        <f>+[3]data1cf!X336</f>
        <v>0</v>
      </c>
      <c r="Z336" s="152">
        <f>+[3]data1cf!Y336</f>
        <v>0</v>
      </c>
      <c r="AA336" s="152">
        <f>+[3]data1cf!Z336</f>
        <v>0</v>
      </c>
      <c r="AB336" s="152">
        <f>+[3]data1cf!AA336</f>
        <v>0</v>
      </c>
      <c r="AC336" s="152">
        <f>+[3]data1cf!AB336</f>
        <v>0</v>
      </c>
      <c r="AD336" s="152">
        <f>+[3]data1cf!AC336</f>
        <v>0</v>
      </c>
      <c r="AE336" s="152">
        <f>+[3]data1cf!AD336</f>
        <v>0</v>
      </c>
      <c r="AF336" s="152">
        <f>+[3]data1cf!AE336</f>
        <v>0</v>
      </c>
      <c r="AG336" s="152"/>
      <c r="AH336" s="153">
        <f t="shared" si="40"/>
        <v>75749.664541198028</v>
      </c>
      <c r="AI336" s="153">
        <f t="shared" si="42"/>
        <v>156302.78492392343</v>
      </c>
      <c r="AJ336" s="154">
        <f t="shared" si="43"/>
        <v>155892.31413568711</v>
      </c>
      <c r="AK336" s="155">
        <f t="shared" si="41"/>
        <v>0.16265261769294739</v>
      </c>
      <c r="AL336" s="156">
        <f t="shared" si="44"/>
        <v>0.97956369496925133</v>
      </c>
    </row>
    <row r="337" spans="1:38" x14ac:dyDescent="0.25">
      <c r="A337" s="148"/>
      <c r="B337" s="152">
        <f>+[3]data1cf!A337</f>
        <v>-161299.49548495584</v>
      </c>
      <c r="C337" s="152">
        <f>+[3]data1cf!B337</f>
        <v>9603.2222412704068</v>
      </c>
      <c r="D337" s="152">
        <f>+[3]data1cf!C337</f>
        <v>41599.302668505698</v>
      </c>
      <c r="E337" s="152">
        <f>+[3]data1cf!D337</f>
        <v>40156.966801464572</v>
      </c>
      <c r="F337" s="152">
        <f>+[3]data1cf!E337</f>
        <v>24046.267883774686</v>
      </c>
      <c r="G337" s="152">
        <f>+[3]data1cf!F337</f>
        <v>24102.078763233352</v>
      </c>
      <c r="H337" s="152">
        <f>+[3]data1cf!G337</f>
        <v>23551.829278765435</v>
      </c>
      <c r="I337" s="152">
        <f>+[3]data1cf!H337</f>
        <v>23300.044642967492</v>
      </c>
      <c r="J337" s="152">
        <f>+[3]data1cf!I337</f>
        <v>24227.658652237667</v>
      </c>
      <c r="K337" s="152">
        <f>+[3]data1cf!J337</f>
        <v>24822.544449241832</v>
      </c>
      <c r="L337" s="152">
        <f>+[3]data1cf!K337</f>
        <v>25484.821128108684</v>
      </c>
      <c r="M337" s="152">
        <f>+[3]data1cf!L337</f>
        <v>26240.895845578838</v>
      </c>
      <c r="N337" s="152">
        <f>+[3]data1cf!M337</f>
        <v>27032.54838438383</v>
      </c>
      <c r="O337" s="152">
        <f>+[3]data1cf!N337</f>
        <v>27578.056351880055</v>
      </c>
      <c r="P337" s="152">
        <f>+[3]data1cf!O337</f>
        <v>35493.394407327127</v>
      </c>
      <c r="Q337" s="152">
        <f>+[3]data1cf!P337</f>
        <v>43088.512641123947</v>
      </c>
      <c r="R337" s="152">
        <f>+[3]data1cf!Q337</f>
        <v>33877.97316836557</v>
      </c>
      <c r="S337" s="152">
        <f>+[3]data1cf!R337</f>
        <v>24272.138044964799</v>
      </c>
      <c r="T337" s="152">
        <f>+[3]data1cf!S337</f>
        <v>24093.838533770504</v>
      </c>
      <c r="U337" s="152">
        <f>+[3]data1cf!T337</f>
        <v>23890.580836165827</v>
      </c>
      <c r="V337" s="152">
        <f>+[3]data1cf!U337</f>
        <v>43949.345928962081</v>
      </c>
      <c r="W337" s="152">
        <f>+[3]data1cf!V337</f>
        <v>0</v>
      </c>
      <c r="X337" s="152">
        <f>+[3]data1cf!W337</f>
        <v>0</v>
      </c>
      <c r="Y337" s="152">
        <f>+[3]data1cf!X337</f>
        <v>0</v>
      </c>
      <c r="Z337" s="152">
        <f>+[3]data1cf!Y337</f>
        <v>0</v>
      </c>
      <c r="AA337" s="152">
        <f>+[3]data1cf!Z337</f>
        <v>0</v>
      </c>
      <c r="AB337" s="152">
        <f>+[3]data1cf!AA337</f>
        <v>0</v>
      </c>
      <c r="AC337" s="152">
        <f>+[3]data1cf!AB337</f>
        <v>0</v>
      </c>
      <c r="AD337" s="152">
        <f>+[3]data1cf!AC337</f>
        <v>0</v>
      </c>
      <c r="AE337" s="152">
        <f>+[3]data1cf!AD337</f>
        <v>0</v>
      </c>
      <c r="AF337" s="152">
        <f>+[3]data1cf!AE337</f>
        <v>0</v>
      </c>
      <c r="AG337" s="152"/>
      <c r="AH337" s="153">
        <f t="shared" si="40"/>
        <v>72554.419065193681</v>
      </c>
      <c r="AI337" s="153">
        <f t="shared" si="42"/>
        <v>153227.88502157593</v>
      </c>
      <c r="AJ337" s="154">
        <f t="shared" si="43"/>
        <v>152816.36080392136</v>
      </c>
      <c r="AK337" s="155">
        <f t="shared" si="41"/>
        <v>0.1589837729930878</v>
      </c>
      <c r="AL337" s="156">
        <f t="shared" si="44"/>
        <v>0.97793817952602957</v>
      </c>
    </row>
    <row r="338" spans="1:38" x14ac:dyDescent="0.25">
      <c r="A338" s="148"/>
      <c r="B338" s="152">
        <f>+[3]data1cf!A338</f>
        <v>-159612.57966056236</v>
      </c>
      <c r="C338" s="152">
        <f>+[3]data1cf!B338</f>
        <v>8988.9429326722093</v>
      </c>
      <c r="D338" s="152">
        <f>+[3]data1cf!C338</f>
        <v>40676.44829253474</v>
      </c>
      <c r="E338" s="152">
        <f>+[3]data1cf!D338</f>
        <v>42605.754468058891</v>
      </c>
      <c r="F338" s="152">
        <f>+[3]data1cf!E338</f>
        <v>23774.298953127647</v>
      </c>
      <c r="G338" s="152">
        <f>+[3]data1cf!F338</f>
        <v>23849.313792657391</v>
      </c>
      <c r="H338" s="152">
        <f>+[3]data1cf!G338</f>
        <v>23323.071981787689</v>
      </c>
      <c r="I338" s="152">
        <f>+[3]data1cf!H338</f>
        <v>23091.44709904011</v>
      </c>
      <c r="J338" s="152">
        <f>+[3]data1cf!I338</f>
        <v>24026.959437623169</v>
      </c>
      <c r="K338" s="152">
        <f>+[3]data1cf!J338</f>
        <v>24632.313588020559</v>
      </c>
      <c r="L338" s="152">
        <f>+[3]data1cf!K338</f>
        <v>25304.52616582613</v>
      </c>
      <c r="M338" s="152">
        <f>+[3]data1cf!L338</f>
        <v>26069.374618573318</v>
      </c>
      <c r="N338" s="152">
        <f>+[3]data1cf!M338</f>
        <v>26869.474056683423</v>
      </c>
      <c r="O338" s="152">
        <f>+[3]data1cf!N338</f>
        <v>27425.260688581526</v>
      </c>
      <c r="P338" s="152">
        <f>+[3]data1cf!O338</f>
        <v>35273.83420174339</v>
      </c>
      <c r="Q338" s="152">
        <f>+[3]data1cf!P338</f>
        <v>42799.11761650291</v>
      </c>
      <c r="R338" s="152">
        <f>+[3]data1cf!Q338</f>
        <v>33688.838117152605</v>
      </c>
      <c r="S338" s="152">
        <f>+[3]data1cf!R338</f>
        <v>24185.630628791594</v>
      </c>
      <c r="T338" s="152">
        <f>+[3]data1cf!S338</f>
        <v>24011.876766855319</v>
      </c>
      <c r="U338" s="152">
        <f>+[3]data1cf!T338</f>
        <v>23813.169615255305</v>
      </c>
      <c r="V338" s="152">
        <f>+[3]data1cf!U338</f>
        <v>43665.145092566265</v>
      </c>
      <c r="W338" s="152">
        <f>+[3]data1cf!V338</f>
        <v>0</v>
      </c>
      <c r="X338" s="152">
        <f>+[3]data1cf!W338</f>
        <v>0</v>
      </c>
      <c r="Y338" s="152">
        <f>+[3]data1cf!X338</f>
        <v>0</v>
      </c>
      <c r="Z338" s="152">
        <f>+[3]data1cf!Y338</f>
        <v>0</v>
      </c>
      <c r="AA338" s="152">
        <f>+[3]data1cf!Z338</f>
        <v>0</v>
      </c>
      <c r="AB338" s="152">
        <f>+[3]data1cf!AA338</f>
        <v>0</v>
      </c>
      <c r="AC338" s="152">
        <f>+[3]data1cf!AB338</f>
        <v>0</v>
      </c>
      <c r="AD338" s="152">
        <f>+[3]data1cf!AC338</f>
        <v>0</v>
      </c>
      <c r="AE338" s="152">
        <f>+[3]data1cf!AD338</f>
        <v>0</v>
      </c>
      <c r="AF338" s="152">
        <f>+[3]data1cf!AE338</f>
        <v>0</v>
      </c>
      <c r="AG338" s="152"/>
      <c r="AH338" s="153">
        <f t="shared" si="40"/>
        <v>73526.458614620526</v>
      </c>
      <c r="AI338" s="153">
        <f t="shared" si="42"/>
        <v>153855.17177412804</v>
      </c>
      <c r="AJ338" s="154">
        <f t="shared" si="43"/>
        <v>153445.55263473358</v>
      </c>
      <c r="AK338" s="155">
        <f t="shared" si="41"/>
        <v>0.16039935946464542</v>
      </c>
      <c r="AL338" s="156">
        <f t="shared" si="44"/>
        <v>0.97827996509548365</v>
      </c>
    </row>
    <row r="339" spans="1:38" x14ac:dyDescent="0.25">
      <c r="A339" s="148"/>
      <c r="B339" s="152">
        <f>+[3]data1cf!A339</f>
        <v>-177620.36778385108</v>
      </c>
      <c r="C339" s="152">
        <f>+[3]data1cf!B339</f>
        <v>4775.0262741892948</v>
      </c>
      <c r="D339" s="152">
        <f>+[3]data1cf!C339</f>
        <v>48312.10247251339</v>
      </c>
      <c r="E339" s="152">
        <f>+[3]data1cf!D339</f>
        <v>49414.404458904712</v>
      </c>
      <c r="F339" s="152">
        <f>+[3]data1cf!E339</f>
        <v>26677.561112616691</v>
      </c>
      <c r="G339" s="152">
        <f>+[3]data1cf!F339</f>
        <v>26547.574114426214</v>
      </c>
      <c r="H339" s="152">
        <f>+[3]data1cf!G339</f>
        <v>25765.050932996113</v>
      </c>
      <c r="I339" s="152">
        <f>+[3]data1cf!H339</f>
        <v>25318.221144172894</v>
      </c>
      <c r="J339" s="152">
        <f>+[3]data1cf!I339</f>
        <v>26169.418996674729</v>
      </c>
      <c r="K339" s="152">
        <f>+[3]data1cf!J339</f>
        <v>26663.023712288792</v>
      </c>
      <c r="L339" s="152">
        <f>+[3]data1cf!K339</f>
        <v>27229.170794520345</v>
      </c>
      <c r="M339" s="152">
        <f>+[3]data1cf!L339</f>
        <v>27900.359822398561</v>
      </c>
      <c r="N339" s="152">
        <f>+[3]data1cf!M339</f>
        <v>28610.28880221596</v>
      </c>
      <c r="O339" s="152">
        <f>+[3]data1cf!N339</f>
        <v>29056.350925005652</v>
      </c>
      <c r="P339" s="152">
        <f>+[3]data1cf!O339</f>
        <v>37617.634411145737</v>
      </c>
      <c r="Q339" s="152">
        <f>+[3]data1cf!P339</f>
        <v>45888.402933500714</v>
      </c>
      <c r="R339" s="152">
        <f>+[3]data1cf!Q339</f>
        <v>35707.850494462844</v>
      </c>
      <c r="S339" s="152">
        <f>+[3]data1cf!R339</f>
        <v>25109.095332254234</v>
      </c>
      <c r="T339" s="152">
        <f>+[3]data1cf!S339</f>
        <v>24886.81676769926</v>
      </c>
      <c r="U339" s="152">
        <f>+[3]data1cf!T339</f>
        <v>24639.532640821802</v>
      </c>
      <c r="V339" s="152">
        <f>+[3]data1cf!U339</f>
        <v>46698.982568195293</v>
      </c>
      <c r="W339" s="152">
        <f>+[3]data1cf!V339</f>
        <v>0</v>
      </c>
      <c r="X339" s="152">
        <f>+[3]data1cf!W339</f>
        <v>0</v>
      </c>
      <c r="Y339" s="152">
        <f>+[3]data1cf!X339</f>
        <v>0</v>
      </c>
      <c r="Z339" s="152">
        <f>+[3]data1cf!Y339</f>
        <v>0</v>
      </c>
      <c r="AA339" s="152">
        <f>+[3]data1cf!Z339</f>
        <v>0</v>
      </c>
      <c r="AB339" s="152">
        <f>+[3]data1cf!AA339</f>
        <v>0</v>
      </c>
      <c r="AC339" s="152">
        <f>+[3]data1cf!AB339</f>
        <v>0</v>
      </c>
      <c r="AD339" s="152">
        <f>+[3]data1cf!AC339</f>
        <v>0</v>
      </c>
      <c r="AE339" s="152">
        <f>+[3]data1cf!AD339</f>
        <v>0</v>
      </c>
      <c r="AF339" s="152">
        <f>+[3]data1cf!AE339</f>
        <v>0</v>
      </c>
      <c r="AG339" s="152"/>
      <c r="AH339" s="153">
        <f t="shared" si="40"/>
        <v>76275.98926343926</v>
      </c>
      <c r="AI339" s="153">
        <f t="shared" si="42"/>
        <v>162995.68650678467</v>
      </c>
      <c r="AJ339" s="154">
        <f t="shared" si="43"/>
        <v>162555.21766093868</v>
      </c>
      <c r="AK339" s="155">
        <f t="shared" si="41"/>
        <v>0.15700604319572448</v>
      </c>
      <c r="AL339" s="156">
        <f t="shared" ref="AL339:AL354" si="45">1-EXP(-(1/0.25)*(AI339/ABS($AI$1010)))</f>
        <v>0.98269970018613961</v>
      </c>
    </row>
    <row r="340" spans="1:38" x14ac:dyDescent="0.25">
      <c r="A340" s="148"/>
      <c r="B340" s="152">
        <f>+[3]data1cf!A340</f>
        <v>-180352.39589746593</v>
      </c>
      <c r="C340" s="152">
        <f>+[3]data1cf!B340</f>
        <v>7946.0711387640913</v>
      </c>
      <c r="D340" s="152">
        <f>+[3]data1cf!C340</f>
        <v>46033.448574762384</v>
      </c>
      <c r="E340" s="152">
        <f>+[3]data1cf!D340</f>
        <v>46562.484577873722</v>
      </c>
      <c r="F340" s="152">
        <f>+[3]data1cf!E340</f>
        <v>27118.025748618333</v>
      </c>
      <c r="G340" s="152">
        <f>+[3]data1cf!F340</f>
        <v>26956.937163705355</v>
      </c>
      <c r="H340" s="152">
        <f>+[3]data1cf!G340</f>
        <v>26135.532588037844</v>
      </c>
      <c r="I340" s="152">
        <f>+[3]data1cf!H340</f>
        <v>25656.053267269817</v>
      </c>
      <c r="J340" s="152">
        <f>+[3]data1cf!I340</f>
        <v>26494.459457365367</v>
      </c>
      <c r="K340" s="152">
        <f>+[3]data1cf!J340</f>
        <v>26971.110253074112</v>
      </c>
      <c r="L340" s="152">
        <f>+[3]data1cf!K340</f>
        <v>27521.165746832703</v>
      </c>
      <c r="M340" s="152">
        <f>+[3]data1cf!L340</f>
        <v>28178.145357091278</v>
      </c>
      <c r="N340" s="152">
        <f>+[3]data1cf!M340</f>
        <v>28874.394243307856</v>
      </c>
      <c r="O340" s="152">
        <f>+[3]data1cf!N340</f>
        <v>29303.809655153018</v>
      </c>
      <c r="P340" s="152">
        <f>+[3]data1cf!O340</f>
        <v>37973.22100628684</v>
      </c>
      <c r="Q340" s="152">
        <f>+[3]data1cf!P340</f>
        <v>46357.089830482757</v>
      </c>
      <c r="R340" s="152">
        <f>+[3]data1cf!Q340</f>
        <v>36014.162326809077</v>
      </c>
      <c r="S340" s="152">
        <f>+[3]data1cf!R340</f>
        <v>25249.197576600811</v>
      </c>
      <c r="T340" s="152">
        <f>+[3]data1cf!S340</f>
        <v>25019.557150008637</v>
      </c>
      <c r="U340" s="152">
        <f>+[3]data1cf!T340</f>
        <v>24764.903230615761</v>
      </c>
      <c r="V340" s="152">
        <f>+[3]data1cf!U340</f>
        <v>47159.257268164889</v>
      </c>
      <c r="W340" s="152">
        <f>+[3]data1cf!V340</f>
        <v>0</v>
      </c>
      <c r="X340" s="152">
        <f>+[3]data1cf!W340</f>
        <v>0</v>
      </c>
      <c r="Y340" s="152">
        <f>+[3]data1cf!X340</f>
        <v>0</v>
      </c>
      <c r="Z340" s="152">
        <f>+[3]data1cf!Y340</f>
        <v>0</v>
      </c>
      <c r="AA340" s="152">
        <f>+[3]data1cf!Z340</f>
        <v>0</v>
      </c>
      <c r="AB340" s="152">
        <f>+[3]data1cf!AA340</f>
        <v>0</v>
      </c>
      <c r="AC340" s="152">
        <f>+[3]data1cf!AB340</f>
        <v>0</v>
      </c>
      <c r="AD340" s="152">
        <f>+[3]data1cf!AC340</f>
        <v>0</v>
      </c>
      <c r="AE340" s="152">
        <f>+[3]data1cf!AD340</f>
        <v>0</v>
      </c>
      <c r="AF340" s="152">
        <f>+[3]data1cf!AE340</f>
        <v>0</v>
      </c>
      <c r="AG340" s="152"/>
      <c r="AH340" s="153">
        <f t="shared" si="40"/>
        <v>74399.252561695233</v>
      </c>
      <c r="AI340" s="153">
        <f t="shared" si="42"/>
        <v>161599.24110669352</v>
      </c>
      <c r="AJ340" s="154">
        <f t="shared" si="43"/>
        <v>161155.96967522168</v>
      </c>
      <c r="AK340" s="155">
        <f t="shared" si="41"/>
        <v>0.15477132201194763</v>
      </c>
      <c r="AL340" s="156">
        <f t="shared" si="45"/>
        <v>0.98208780175123056</v>
      </c>
    </row>
    <row r="341" spans="1:38" x14ac:dyDescent="0.25">
      <c r="A341" s="148"/>
      <c r="B341" s="152">
        <f>+[3]data1cf!A341</f>
        <v>-193169.7055143039</v>
      </c>
      <c r="C341" s="152">
        <f>+[3]data1cf!B341</f>
        <v>11589.793555837445</v>
      </c>
      <c r="D341" s="152">
        <f>+[3]data1cf!C341</f>
        <v>49542.529659399093</v>
      </c>
      <c r="E341" s="152">
        <f>+[3]data1cf!D341</f>
        <v>51530.731419645352</v>
      </c>
      <c r="F341" s="152">
        <f>+[3]data1cf!E341</f>
        <v>29184.465543569851</v>
      </c>
      <c r="G341" s="152">
        <f>+[3]data1cf!F341</f>
        <v>28877.46386771588</v>
      </c>
      <c r="H341" s="152">
        <f>+[3]data1cf!G341</f>
        <v>27873.647234942415</v>
      </c>
      <c r="I341" s="152">
        <f>+[3]data1cf!H341</f>
        <v>27240.992638379656</v>
      </c>
      <c r="J341" s="152">
        <f>+[3]data1cf!I341</f>
        <v>28019.386745598145</v>
      </c>
      <c r="K341" s="152">
        <f>+[3]data1cf!J341</f>
        <v>28416.49822779886</v>
      </c>
      <c r="L341" s="152">
        <f>+[3]data1cf!K341</f>
        <v>28891.060035873903</v>
      </c>
      <c r="M341" s="152">
        <f>+[3]data1cf!L341</f>
        <v>29481.376164817571</v>
      </c>
      <c r="N341" s="152">
        <f>+[3]data1cf!M341</f>
        <v>30113.444893298132</v>
      </c>
      <c r="O341" s="152">
        <f>+[3]data1cf!N341</f>
        <v>30464.762262442688</v>
      </c>
      <c r="P341" s="152">
        <f>+[3]data1cf!O341</f>
        <v>39641.455481184268</v>
      </c>
      <c r="Q341" s="152">
        <f>+[3]data1cf!P341</f>
        <v>48555.934359950705</v>
      </c>
      <c r="R341" s="152">
        <f>+[3]data1cf!Q341</f>
        <v>37451.22425707175</v>
      </c>
      <c r="S341" s="152">
        <f>+[3]data1cf!R341</f>
        <v>25906.487241687042</v>
      </c>
      <c r="T341" s="152">
        <f>+[3]data1cf!S341</f>
        <v>25642.308640096919</v>
      </c>
      <c r="U341" s="152">
        <f>+[3]data1cf!T341</f>
        <v>25353.079339867822</v>
      </c>
      <c r="V341" s="152">
        <f>+[3]data1cf!U341</f>
        <v>49318.635976203805</v>
      </c>
      <c r="W341" s="152">
        <f>+[3]data1cf!V341</f>
        <v>0</v>
      </c>
      <c r="X341" s="152">
        <f>+[3]data1cf!W341</f>
        <v>0</v>
      </c>
      <c r="Y341" s="152">
        <f>+[3]data1cf!X341</f>
        <v>0</v>
      </c>
      <c r="Z341" s="152">
        <f>+[3]data1cf!Y341</f>
        <v>0</v>
      </c>
      <c r="AA341" s="152">
        <f>+[3]data1cf!Z341</f>
        <v>0</v>
      </c>
      <c r="AB341" s="152">
        <f>+[3]data1cf!AA341</f>
        <v>0</v>
      </c>
      <c r="AC341" s="152">
        <f>+[3]data1cf!AB341</f>
        <v>0</v>
      </c>
      <c r="AD341" s="152">
        <f>+[3]data1cf!AC341</f>
        <v>0</v>
      </c>
      <c r="AE341" s="152">
        <f>+[3]data1cf!AD341</f>
        <v>0</v>
      </c>
      <c r="AF341" s="152">
        <f>+[3]data1cf!AE341</f>
        <v>0</v>
      </c>
      <c r="AG341" s="152"/>
      <c r="AH341" s="153">
        <f t="shared" si="40"/>
        <v>80896.023275274914</v>
      </c>
      <c r="AI341" s="153">
        <f t="shared" si="42"/>
        <v>172784.67729108169</v>
      </c>
      <c r="AJ341" s="154">
        <f t="shared" si="43"/>
        <v>172318.9725031436</v>
      </c>
      <c r="AK341" s="155">
        <f t="shared" si="41"/>
        <v>0.15698474049568178</v>
      </c>
      <c r="AL341" s="156">
        <f t="shared" si="45"/>
        <v>0.98644071274931511</v>
      </c>
    </row>
    <row r="342" spans="1:38" x14ac:dyDescent="0.25">
      <c r="A342" s="148"/>
      <c r="B342" s="152">
        <f>+[3]data1cf!A342</f>
        <v>-194860.33359576567</v>
      </c>
      <c r="C342" s="152">
        <f>+[3]data1cf!B342</f>
        <v>4982.30257036892</v>
      </c>
      <c r="D342" s="152">
        <f>+[3]data1cf!C342</f>
        <v>47413.030102192104</v>
      </c>
      <c r="E342" s="152">
        <f>+[3]data1cf!D342</f>
        <v>49475.830653637066</v>
      </c>
      <c r="F342" s="152">
        <f>+[3]data1cf!E342</f>
        <v>29457.032973899084</v>
      </c>
      <c r="G342" s="152">
        <f>+[3]data1cf!F342</f>
        <v>29130.785077397108</v>
      </c>
      <c r="H342" s="152">
        <f>+[3]data1cf!G342</f>
        <v>28102.907939310084</v>
      </c>
      <c r="I342" s="152">
        <f>+[3]data1cf!H342</f>
        <v>27450.049225785071</v>
      </c>
      <c r="J342" s="152">
        <f>+[3]data1cf!I342</f>
        <v>28220.527622486043</v>
      </c>
      <c r="K342" s="152">
        <f>+[3]data1cf!J342</f>
        <v>28607.147714448154</v>
      </c>
      <c r="L342" s="152">
        <f>+[3]data1cf!K342</f>
        <v>29071.751758468148</v>
      </c>
      <c r="M342" s="152">
        <f>+[3]data1cf!L342</f>
        <v>29653.274844496118</v>
      </c>
      <c r="N342" s="152">
        <f>+[3]data1cf!M342</f>
        <v>30276.87808527438</v>
      </c>
      <c r="O342" s="152">
        <f>+[3]data1cf!N342</f>
        <v>30617.894170604508</v>
      </c>
      <c r="P342" s="152">
        <f>+[3]data1cf!O342</f>
        <v>39861.498854874793</v>
      </c>
      <c r="Q342" s="152">
        <f>+[3]data1cf!P342</f>
        <v>48845.966232427512</v>
      </c>
      <c r="R342" s="152">
        <f>+[3]data1cf!Q342</f>
        <v>37640.775522253789</v>
      </c>
      <c r="S342" s="152">
        <f>+[3]data1cf!R342</f>
        <v>25993.185027624204</v>
      </c>
      <c r="T342" s="152">
        <f>+[3]data1cf!S342</f>
        <v>25724.450773539065</v>
      </c>
      <c r="U342" s="152">
        <f>+[3]data1cf!T342</f>
        <v>25430.660913292653</v>
      </c>
      <c r="V342" s="152">
        <f>+[3]data1cf!U342</f>
        <v>49603.462230032077</v>
      </c>
      <c r="W342" s="152">
        <f>+[3]data1cf!V342</f>
        <v>0</v>
      </c>
      <c r="X342" s="152">
        <f>+[3]data1cf!W342</f>
        <v>0</v>
      </c>
      <c r="Y342" s="152">
        <f>+[3]data1cf!X342</f>
        <v>0</v>
      </c>
      <c r="Z342" s="152">
        <f>+[3]data1cf!Y342</f>
        <v>0</v>
      </c>
      <c r="AA342" s="152">
        <f>+[3]data1cf!Z342</f>
        <v>0</v>
      </c>
      <c r="AB342" s="152">
        <f>+[3]data1cf!AA342</f>
        <v>0</v>
      </c>
      <c r="AC342" s="152">
        <f>+[3]data1cf!AB342</f>
        <v>0</v>
      </c>
      <c r="AD342" s="152">
        <f>+[3]data1cf!AC342</f>
        <v>0</v>
      </c>
      <c r="AE342" s="152">
        <f>+[3]data1cf!AD342</f>
        <v>0</v>
      </c>
      <c r="AF342" s="152">
        <f>+[3]data1cf!AE342</f>
        <v>0</v>
      </c>
      <c r="AG342" s="152"/>
      <c r="AH342" s="153">
        <f t="shared" si="40"/>
        <v>71131.647588683889</v>
      </c>
      <c r="AI342" s="153">
        <f t="shared" si="42"/>
        <v>162887.56620029183</v>
      </c>
      <c r="AJ342" s="154">
        <f t="shared" si="43"/>
        <v>162421.65923215396</v>
      </c>
      <c r="AK342" s="155">
        <f t="shared" si="41"/>
        <v>0.14825745224952699</v>
      </c>
      <c r="AL342" s="156">
        <f t="shared" si="45"/>
        <v>0.98265307960645154</v>
      </c>
    </row>
    <row r="343" spans="1:38" x14ac:dyDescent="0.25">
      <c r="A343" s="148"/>
      <c r="B343" s="152">
        <f>+[3]data1cf!A343</f>
        <v>-152637.87919390589</v>
      </c>
      <c r="C343" s="152">
        <f>+[3]data1cf!B343</f>
        <v>9029.313556260764</v>
      </c>
      <c r="D343" s="152">
        <f>+[3]data1cf!C343</f>
        <v>38057.963928880898</v>
      </c>
      <c r="E343" s="152">
        <f>+[3]data1cf!D343</f>
        <v>38985.665324654226</v>
      </c>
      <c r="F343" s="152">
        <f>+[3]data1cf!E343</f>
        <v>22649.819711147655</v>
      </c>
      <c r="G343" s="152">
        <f>+[3]data1cf!F343</f>
        <v>22804.234996940962</v>
      </c>
      <c r="H343" s="152">
        <f>+[3]data1cf!G343</f>
        <v>22377.255004491577</v>
      </c>
      <c r="I343" s="152">
        <f>+[3]data1cf!H343</f>
        <v>22228.982377365639</v>
      </c>
      <c r="J343" s="152">
        <f>+[3]data1cf!I343</f>
        <v>23197.151046720028</v>
      </c>
      <c r="K343" s="152">
        <f>+[3]data1cf!J343</f>
        <v>23845.787516389471</v>
      </c>
      <c r="L343" s="152">
        <f>+[3]data1cf!K343</f>
        <v>24559.080934129903</v>
      </c>
      <c r="M343" s="152">
        <f>+[3]data1cf!L343</f>
        <v>25360.205159885358</v>
      </c>
      <c r="N343" s="152">
        <f>+[3]data1cf!M343</f>
        <v>26195.229039199861</v>
      </c>
      <c r="O343" s="152">
        <f>+[3]data1cf!N343</f>
        <v>26793.513704706609</v>
      </c>
      <c r="P343" s="152">
        <f>+[3]data1cf!O343</f>
        <v>34366.043400210874</v>
      </c>
      <c r="Q343" s="152">
        <f>+[3]data1cf!P343</f>
        <v>41602.588670550162</v>
      </c>
      <c r="R343" s="152">
        <f>+[3]data1cf!Q343</f>
        <v>32906.842767485017</v>
      </c>
      <c r="S343" s="152">
        <f>+[3]data1cf!R343</f>
        <v>23827.95817873365</v>
      </c>
      <c r="T343" s="152">
        <f>+[3]data1cf!S343</f>
        <v>23672.998699743373</v>
      </c>
      <c r="U343" s="152">
        <f>+[3]data1cf!T343</f>
        <v>23493.106177114729</v>
      </c>
      <c r="V343" s="152">
        <f>+[3]data1cf!U343</f>
        <v>42490.091970430396</v>
      </c>
      <c r="W343" s="152">
        <f>+[3]data1cf!V343</f>
        <v>0</v>
      </c>
      <c r="X343" s="152">
        <f>+[3]data1cf!W343</f>
        <v>0</v>
      </c>
      <c r="Y343" s="152">
        <f>+[3]data1cf!X343</f>
        <v>0</v>
      </c>
      <c r="Z343" s="152">
        <f>+[3]data1cf!Y343</f>
        <v>0</v>
      </c>
      <c r="AA343" s="152">
        <f>+[3]data1cf!Z343</f>
        <v>0</v>
      </c>
      <c r="AB343" s="152">
        <f>+[3]data1cf!AA343</f>
        <v>0</v>
      </c>
      <c r="AC343" s="152">
        <f>+[3]data1cf!AB343</f>
        <v>0</v>
      </c>
      <c r="AD343" s="152">
        <f>+[3]data1cf!AC343</f>
        <v>0</v>
      </c>
      <c r="AE343" s="152">
        <f>+[3]data1cf!AD343</f>
        <v>0</v>
      </c>
      <c r="AF343" s="152">
        <f>+[3]data1cf!AE343</f>
        <v>0</v>
      </c>
      <c r="AG343" s="152"/>
      <c r="AH343" s="153">
        <f t="shared" si="40"/>
        <v>70556.167247227248</v>
      </c>
      <c r="AI343" s="153">
        <f t="shared" si="42"/>
        <v>148271.17588448242</v>
      </c>
      <c r="AJ343" s="154">
        <f t="shared" si="43"/>
        <v>147874.0187360594</v>
      </c>
      <c r="AK343" s="155">
        <f t="shared" si="41"/>
        <v>0.15984701514244085</v>
      </c>
      <c r="AL343" s="156">
        <f t="shared" si="45"/>
        <v>0.97504128356954234</v>
      </c>
    </row>
    <row r="344" spans="1:38" x14ac:dyDescent="0.25">
      <c r="A344" s="148"/>
      <c r="B344" s="152">
        <f>+[3]data1cf!A344</f>
        <v>-180244.36870332141</v>
      </c>
      <c r="C344" s="152">
        <f>+[3]data1cf!B344</f>
        <v>8974.4076636078535</v>
      </c>
      <c r="D344" s="152">
        <f>+[3]data1cf!C344</f>
        <v>44712.320062618513</v>
      </c>
      <c r="E344" s="152">
        <f>+[3]data1cf!D344</f>
        <v>48261.654520559663</v>
      </c>
      <c r="F344" s="152">
        <f>+[3]data1cf!E344</f>
        <v>27100.609325079407</v>
      </c>
      <c r="G344" s="152">
        <f>+[3]data1cf!F344</f>
        <v>26940.750528809629</v>
      </c>
      <c r="H344" s="152">
        <f>+[3]data1cf!G344</f>
        <v>26120.883363355053</v>
      </c>
      <c r="I344" s="152">
        <f>+[3]data1cf!H344</f>
        <v>25642.69503857215</v>
      </c>
      <c r="J344" s="152">
        <f>+[3]data1cf!I344</f>
        <v>26481.607024120967</v>
      </c>
      <c r="K344" s="152">
        <f>+[3]data1cf!J344</f>
        <v>26958.928195214379</v>
      </c>
      <c r="L344" s="152">
        <f>+[3]data1cf!K344</f>
        <v>27509.619966887985</v>
      </c>
      <c r="M344" s="152">
        <f>+[3]data1cf!L344</f>
        <v>28167.161432095374</v>
      </c>
      <c r="N344" s="152">
        <f>+[3]data1cf!M344</f>
        <v>28863.951243245974</v>
      </c>
      <c r="O344" s="152">
        <f>+[3]data1cf!N344</f>
        <v>29294.024883118385</v>
      </c>
      <c r="P344" s="152">
        <f>+[3]data1cf!O344</f>
        <v>37959.16074755189</v>
      </c>
      <c r="Q344" s="152">
        <f>+[3]data1cf!P344</f>
        <v>46338.557469793981</v>
      </c>
      <c r="R344" s="152">
        <f>+[3]data1cf!Q344</f>
        <v>36002.050442741529</v>
      </c>
      <c r="S344" s="152">
        <f>+[3]data1cf!R344</f>
        <v>25243.657790141529</v>
      </c>
      <c r="T344" s="152">
        <f>+[3]data1cf!S344</f>
        <v>25014.308459126085</v>
      </c>
      <c r="U344" s="152">
        <f>+[3]data1cf!T344</f>
        <v>24759.945948889261</v>
      </c>
      <c r="V344" s="152">
        <f>+[3]data1cf!U344</f>
        <v>47141.05753437517</v>
      </c>
      <c r="W344" s="152">
        <f>+[3]data1cf!V344</f>
        <v>0</v>
      </c>
      <c r="X344" s="152">
        <f>+[3]data1cf!W344</f>
        <v>0</v>
      </c>
      <c r="Y344" s="152">
        <f>+[3]data1cf!X344</f>
        <v>0</v>
      </c>
      <c r="Z344" s="152">
        <f>+[3]data1cf!Y344</f>
        <v>0</v>
      </c>
      <c r="AA344" s="152">
        <f>+[3]data1cf!Z344</f>
        <v>0</v>
      </c>
      <c r="AB344" s="152">
        <f>+[3]data1cf!AA344</f>
        <v>0</v>
      </c>
      <c r="AC344" s="152">
        <f>+[3]data1cf!AB344</f>
        <v>0</v>
      </c>
      <c r="AD344" s="152">
        <f>+[3]data1cf!AC344</f>
        <v>0</v>
      </c>
      <c r="AE344" s="152">
        <f>+[3]data1cf!AD344</f>
        <v>0</v>
      </c>
      <c r="AF344" s="152">
        <f>+[3]data1cf!AE344</f>
        <v>0</v>
      </c>
      <c r="AG344" s="152"/>
      <c r="AH344" s="153">
        <f t="shared" si="40"/>
        <v>75547.875537035958</v>
      </c>
      <c r="AI344" s="153">
        <f t="shared" si="42"/>
        <v>162831.02497113179</v>
      </c>
      <c r="AJ344" s="154">
        <f t="shared" si="43"/>
        <v>162387.47226971854</v>
      </c>
      <c r="AK344" s="155">
        <f t="shared" si="41"/>
        <v>0.15581980347633362</v>
      </c>
      <c r="AL344" s="156">
        <f t="shared" si="45"/>
        <v>0.98262864949049566</v>
      </c>
    </row>
    <row r="345" spans="1:38" x14ac:dyDescent="0.25">
      <c r="A345" s="148"/>
      <c r="B345" s="152">
        <f>+[3]data1cf!A345</f>
        <v>-194803.02589224733</v>
      </c>
      <c r="C345" s="152">
        <f>+[3]data1cf!B345</f>
        <v>8276.3259995811968</v>
      </c>
      <c r="D345" s="152">
        <f>+[3]data1cf!C345</f>
        <v>51302.259217589424</v>
      </c>
      <c r="E345" s="152">
        <f>+[3]data1cf!D345</f>
        <v>48144.786126389197</v>
      </c>
      <c r="F345" s="152">
        <f>+[3]data1cf!E345</f>
        <v>29447.793677771668</v>
      </c>
      <c r="G345" s="152">
        <f>+[3]data1cf!F345</f>
        <v>29122.198175914556</v>
      </c>
      <c r="H345" s="152">
        <f>+[3]data1cf!G345</f>
        <v>28095.136623656319</v>
      </c>
      <c r="I345" s="152">
        <f>+[3]data1cf!H345</f>
        <v>27442.962774861131</v>
      </c>
      <c r="J345" s="152">
        <f>+[3]data1cf!I345</f>
        <v>28213.709492665323</v>
      </c>
      <c r="K345" s="152">
        <f>+[3]data1cf!J345</f>
        <v>28600.685214282385</v>
      </c>
      <c r="L345" s="152">
        <f>+[3]data1cf!K345</f>
        <v>29065.626799477795</v>
      </c>
      <c r="M345" s="152">
        <f>+[3]data1cf!L345</f>
        <v>29647.447945796128</v>
      </c>
      <c r="N345" s="152">
        <f>+[3]data1cf!M345</f>
        <v>30271.33814363167</v>
      </c>
      <c r="O345" s="152">
        <f>+[3]data1cf!N345</f>
        <v>30612.703414525036</v>
      </c>
      <c r="P345" s="152">
        <f>+[3]data1cf!O345</f>
        <v>39854.039981714675</v>
      </c>
      <c r="Q345" s="152">
        <f>+[3]data1cf!P345</f>
        <v>48836.134939110525</v>
      </c>
      <c r="R345" s="152">
        <f>+[3]data1cf!Q345</f>
        <v>37634.350248815099</v>
      </c>
      <c r="S345" s="152">
        <f>+[3]data1cf!R345</f>
        <v>25990.246207982818</v>
      </c>
      <c r="T345" s="152">
        <f>+[3]data1cf!S345</f>
        <v>25721.666378152935</v>
      </c>
      <c r="U345" s="152">
        <f>+[3]data1cf!T345</f>
        <v>25428.031108513562</v>
      </c>
      <c r="V345" s="152">
        <f>+[3]data1cf!U345</f>
        <v>49593.807393058756</v>
      </c>
      <c r="W345" s="152">
        <f>+[3]data1cf!V345</f>
        <v>0</v>
      </c>
      <c r="X345" s="152">
        <f>+[3]data1cf!W345</f>
        <v>0</v>
      </c>
      <c r="Y345" s="152">
        <f>+[3]data1cf!X345</f>
        <v>0</v>
      </c>
      <c r="Z345" s="152">
        <f>+[3]data1cf!Y345</f>
        <v>0</v>
      </c>
      <c r="AA345" s="152">
        <f>+[3]data1cf!Z345</f>
        <v>0</v>
      </c>
      <c r="AB345" s="152">
        <f>+[3]data1cf!AA345</f>
        <v>0</v>
      </c>
      <c r="AC345" s="152">
        <f>+[3]data1cf!AB345</f>
        <v>0</v>
      </c>
      <c r="AD345" s="152">
        <f>+[3]data1cf!AC345</f>
        <v>0</v>
      </c>
      <c r="AE345" s="152">
        <f>+[3]data1cf!AD345</f>
        <v>0</v>
      </c>
      <c r="AF345" s="152">
        <f>+[3]data1cf!AE345</f>
        <v>0</v>
      </c>
      <c r="AG345" s="152"/>
      <c r="AH345" s="153">
        <f t="shared" si="40"/>
        <v>76355.252577224514</v>
      </c>
      <c r="AI345" s="153">
        <f t="shared" si="42"/>
        <v>168381.01252235682</v>
      </c>
      <c r="AJ345" s="154">
        <f t="shared" si="43"/>
        <v>167914.17743920159</v>
      </c>
      <c r="AK345" s="155">
        <f t="shared" si="41"/>
        <v>0.15269872546195984</v>
      </c>
      <c r="AL345" s="156">
        <f t="shared" si="45"/>
        <v>0.98486998084783506</v>
      </c>
    </row>
    <row r="346" spans="1:38" x14ac:dyDescent="0.25">
      <c r="A346" s="148"/>
      <c r="B346" s="152">
        <f>+[3]data1cf!A346</f>
        <v>-190841.52234190781</v>
      </c>
      <c r="C346" s="152">
        <f>+[3]data1cf!B346</f>
        <v>5374.5545844432636</v>
      </c>
      <c r="D346" s="152">
        <f>+[3]data1cf!C346</f>
        <v>46862.158939260335</v>
      </c>
      <c r="E346" s="152">
        <f>+[3]data1cf!D346</f>
        <v>44904.526686732293</v>
      </c>
      <c r="F346" s="152">
        <f>+[3]data1cf!E346</f>
        <v>28809.109833112801</v>
      </c>
      <c r="G346" s="152">
        <f>+[3]data1cf!F346</f>
        <v>28528.612346758702</v>
      </c>
      <c r="H346" s="152">
        <f>+[3]data1cf!G346</f>
        <v>27557.929709690157</v>
      </c>
      <c r="I346" s="152">
        <f>+[3]data1cf!H346</f>
        <v>26953.098432544233</v>
      </c>
      <c r="J346" s="152">
        <f>+[3]data1cf!I346</f>
        <v>27742.393354806904</v>
      </c>
      <c r="K346" s="152">
        <f>+[3]data1cf!J346</f>
        <v>28153.952649909581</v>
      </c>
      <c r="L346" s="152">
        <f>+[3]data1cf!K346</f>
        <v>28642.227408197039</v>
      </c>
      <c r="M346" s="152">
        <f>+[3]data1cf!L346</f>
        <v>29244.652536614754</v>
      </c>
      <c r="N346" s="152">
        <f>+[3]data1cf!M346</f>
        <v>29888.379184558129</v>
      </c>
      <c r="O346" s="152">
        <f>+[3]data1cf!N346</f>
        <v>30253.882568884292</v>
      </c>
      <c r="P346" s="152">
        <f>+[3]data1cf!O346</f>
        <v>39338.4312469125</v>
      </c>
      <c r="Q346" s="152">
        <f>+[3]data1cf!P346</f>
        <v>48156.528167445424</v>
      </c>
      <c r="R346" s="152">
        <f>+[3]data1cf!Q346</f>
        <v>37190.191052464346</v>
      </c>
      <c r="S346" s="152">
        <f>+[3]data1cf!R346</f>
        <v>25787.094733946404</v>
      </c>
      <c r="T346" s="152">
        <f>+[3]data1cf!S346</f>
        <v>25529.189773255908</v>
      </c>
      <c r="U346" s="152">
        <f>+[3]data1cf!T346</f>
        <v>25246.240872131486</v>
      </c>
      <c r="V346" s="152">
        <f>+[3]data1cf!U346</f>
        <v>48926.398500385403</v>
      </c>
      <c r="W346" s="152">
        <f>+[3]data1cf!V346</f>
        <v>0</v>
      </c>
      <c r="X346" s="152">
        <f>+[3]data1cf!W346</f>
        <v>0</v>
      </c>
      <c r="Y346" s="152">
        <f>+[3]data1cf!X346</f>
        <v>0</v>
      </c>
      <c r="Z346" s="152">
        <f>+[3]data1cf!Y346</f>
        <v>0</v>
      </c>
      <c r="AA346" s="152">
        <f>+[3]data1cf!Z346</f>
        <v>0</v>
      </c>
      <c r="AB346" s="152">
        <f>+[3]data1cf!AA346</f>
        <v>0</v>
      </c>
      <c r="AC346" s="152">
        <f>+[3]data1cf!AB346</f>
        <v>0</v>
      </c>
      <c r="AD346" s="152">
        <f>+[3]data1cf!AC346</f>
        <v>0</v>
      </c>
      <c r="AE346" s="152">
        <f>+[3]data1cf!AD346</f>
        <v>0</v>
      </c>
      <c r="AF346" s="152">
        <f>+[3]data1cf!AE346</f>
        <v>0</v>
      </c>
      <c r="AG346" s="152"/>
      <c r="AH346" s="153">
        <f t="shared" si="40"/>
        <v>68680.217655935572</v>
      </c>
      <c r="AI346" s="153">
        <f t="shared" si="42"/>
        <v>158765.97581952924</v>
      </c>
      <c r="AJ346" s="154">
        <f t="shared" si="43"/>
        <v>158307.89173016921</v>
      </c>
      <c r="AK346" s="155">
        <f t="shared" si="41"/>
        <v>0.14727677702903752</v>
      </c>
      <c r="AL346" s="156">
        <f t="shared" si="45"/>
        <v>0.98077900605599266</v>
      </c>
    </row>
    <row r="347" spans="1:38" x14ac:dyDescent="0.25">
      <c r="A347" s="148"/>
      <c r="B347" s="152">
        <f>+[3]data1cf!A347</f>
        <v>-176086.9480375537</v>
      </c>
      <c r="C347" s="152">
        <f>+[3]data1cf!B347</f>
        <v>8046.5291026826671</v>
      </c>
      <c r="D347" s="152">
        <f>+[3]data1cf!C347</f>
        <v>43482.812267854533</v>
      </c>
      <c r="E347" s="152">
        <f>+[3]data1cf!D347</f>
        <v>46121.343886574614</v>
      </c>
      <c r="F347" s="152">
        <f>+[3]data1cf!E347</f>
        <v>26430.339216537242</v>
      </c>
      <c r="G347" s="152">
        <f>+[3]data1cf!F347</f>
        <v>26317.808769025309</v>
      </c>
      <c r="H347" s="152">
        <f>+[3]data1cf!G347</f>
        <v>25557.108751636144</v>
      </c>
      <c r="I347" s="152">
        <f>+[3]data1cf!H347</f>
        <v>25128.604336824224</v>
      </c>
      <c r="J347" s="152">
        <f>+[3]data1cf!I347</f>
        <v>25986.981832765385</v>
      </c>
      <c r="K347" s="152">
        <f>+[3]data1cf!J347</f>
        <v>26490.10236391209</v>
      </c>
      <c r="L347" s="152">
        <f>+[3]data1cf!K347</f>
        <v>27065.281256391798</v>
      </c>
      <c r="M347" s="152">
        <f>+[3]data1cf!L347</f>
        <v>27744.445678612239</v>
      </c>
      <c r="N347" s="152">
        <f>+[3]data1cf!M347</f>
        <v>28462.052956304869</v>
      </c>
      <c r="O347" s="152">
        <f>+[3]data1cf!N347</f>
        <v>28917.458465842858</v>
      </c>
      <c r="P347" s="152">
        <f>+[3]data1cf!O347</f>
        <v>37418.052458166945</v>
      </c>
      <c r="Q347" s="152">
        <f>+[3]data1cf!P347</f>
        <v>45625.340581000768</v>
      </c>
      <c r="R347" s="152">
        <f>+[3]data1cf!Q347</f>
        <v>35535.925245998711</v>
      </c>
      <c r="S347" s="152">
        <f>+[3]data1cf!R347</f>
        <v>25030.459410862648</v>
      </c>
      <c r="T347" s="152">
        <f>+[3]data1cf!S347</f>
        <v>24812.312877219534</v>
      </c>
      <c r="U347" s="152">
        <f>+[3]data1cf!T347</f>
        <v>24569.165232435116</v>
      </c>
      <c r="V347" s="152">
        <f>+[3]data1cf!U347</f>
        <v>46440.641773627285</v>
      </c>
      <c r="W347" s="152">
        <f>+[3]data1cf!V347</f>
        <v>0</v>
      </c>
      <c r="X347" s="152">
        <f>+[3]data1cf!W347</f>
        <v>0</v>
      </c>
      <c r="Y347" s="152">
        <f>+[3]data1cf!X347</f>
        <v>0</v>
      </c>
      <c r="Z347" s="152">
        <f>+[3]data1cf!Y347</f>
        <v>0</v>
      </c>
      <c r="AA347" s="152">
        <f>+[3]data1cf!Z347</f>
        <v>0</v>
      </c>
      <c r="AB347" s="152">
        <f>+[3]data1cf!AA347</f>
        <v>0</v>
      </c>
      <c r="AC347" s="152">
        <f>+[3]data1cf!AB347</f>
        <v>0</v>
      </c>
      <c r="AD347" s="152">
        <f>+[3]data1cf!AC347</f>
        <v>0</v>
      </c>
      <c r="AE347" s="152">
        <f>+[3]data1cf!AD347</f>
        <v>0</v>
      </c>
      <c r="AF347" s="152">
        <f>+[3]data1cf!AE347</f>
        <v>0</v>
      </c>
      <c r="AG347" s="152"/>
      <c r="AH347" s="153">
        <f t="shared" si="40"/>
        <v>73198.85506237956</v>
      </c>
      <c r="AI347" s="153">
        <f t="shared" si="42"/>
        <v>158911.61902987133</v>
      </c>
      <c r="AJ347" s="154">
        <f t="shared" si="43"/>
        <v>158475.53428697339</v>
      </c>
      <c r="AK347" s="155">
        <f t="shared" si="41"/>
        <v>0.15487690567970278</v>
      </c>
      <c r="AL347" s="156">
        <f t="shared" si="45"/>
        <v>0.98084855834069751</v>
      </c>
    </row>
    <row r="348" spans="1:38" x14ac:dyDescent="0.25">
      <c r="A348" s="148"/>
      <c r="B348" s="152">
        <f>+[3]data1cf!A348</f>
        <v>-161590.00461397841</v>
      </c>
      <c r="C348" s="152">
        <f>+[3]data1cf!B348</f>
        <v>6210.9219644788755</v>
      </c>
      <c r="D348" s="152">
        <f>+[3]data1cf!C348</f>
        <v>40865.479216210981</v>
      </c>
      <c r="E348" s="152">
        <f>+[3]data1cf!D348</f>
        <v>42582.533570581931</v>
      </c>
      <c r="F348" s="152">
        <f>+[3]data1cf!E348</f>
        <v>24093.104516652653</v>
      </c>
      <c r="G348" s="152">
        <f>+[3]data1cf!F348</f>
        <v>24145.608221187147</v>
      </c>
      <c r="H348" s="152">
        <f>+[3]data1cf!G348</f>
        <v>23591.224299039386</v>
      </c>
      <c r="I348" s="152">
        <f>+[3]data1cf!H348</f>
        <v>23335.967888174222</v>
      </c>
      <c r="J348" s="152">
        <f>+[3]data1cf!I348</f>
        <v>24262.221701080955</v>
      </c>
      <c r="K348" s="152">
        <f>+[3]data1cf!J348</f>
        <v>24855.304709716918</v>
      </c>
      <c r="L348" s="152">
        <f>+[3]data1cf!K348</f>
        <v>25515.870295886991</v>
      </c>
      <c r="M348" s="152">
        <f>+[3]data1cf!L348</f>
        <v>26270.434060554318</v>
      </c>
      <c r="N348" s="152">
        <f>+[3]data1cf!M348</f>
        <v>27060.631932016317</v>
      </c>
      <c r="O348" s="152">
        <f>+[3]data1cf!N348</f>
        <v>27604.369778087494</v>
      </c>
      <c r="P348" s="152">
        <f>+[3]data1cf!O348</f>
        <v>35531.20556729722</v>
      </c>
      <c r="Q348" s="152">
        <f>+[3]data1cf!P348</f>
        <v>43138.35027696233</v>
      </c>
      <c r="R348" s="152">
        <f>+[3]data1cf!Q348</f>
        <v>33910.54471592058</v>
      </c>
      <c r="S348" s="152">
        <f>+[3]data1cf!R348</f>
        <v>24287.035761710969</v>
      </c>
      <c r="T348" s="152">
        <f>+[3]data1cf!S348</f>
        <v>24107.953429828383</v>
      </c>
      <c r="U348" s="152">
        <f>+[3]data1cf!T348</f>
        <v>23903.912068251084</v>
      </c>
      <c r="V348" s="152">
        <f>+[3]data1cf!U348</f>
        <v>43998.289057157817</v>
      </c>
      <c r="W348" s="152">
        <f>+[3]data1cf!V348</f>
        <v>0</v>
      </c>
      <c r="X348" s="152">
        <f>+[3]data1cf!W348</f>
        <v>0</v>
      </c>
      <c r="Y348" s="152">
        <f>+[3]data1cf!X348</f>
        <v>0</v>
      </c>
      <c r="Z348" s="152">
        <f>+[3]data1cf!Y348</f>
        <v>0</v>
      </c>
      <c r="AA348" s="152">
        <f>+[3]data1cf!Z348</f>
        <v>0</v>
      </c>
      <c r="AB348" s="152">
        <f>+[3]data1cf!AA348</f>
        <v>0</v>
      </c>
      <c r="AC348" s="152">
        <f>+[3]data1cf!AB348</f>
        <v>0</v>
      </c>
      <c r="AD348" s="152">
        <f>+[3]data1cf!AC348</f>
        <v>0</v>
      </c>
      <c r="AE348" s="152">
        <f>+[3]data1cf!AD348</f>
        <v>0</v>
      </c>
      <c r="AF348" s="152">
        <f>+[3]data1cf!AE348</f>
        <v>0</v>
      </c>
      <c r="AG348" s="152"/>
      <c r="AH348" s="153">
        <f t="shared" si="40"/>
        <v>70607.968778494964</v>
      </c>
      <c r="AI348" s="153">
        <f t="shared" si="42"/>
        <v>151419.15589501878</v>
      </c>
      <c r="AJ348" s="154">
        <f t="shared" si="43"/>
        <v>151006.95228798117</v>
      </c>
      <c r="AK348" s="155">
        <f t="shared" si="41"/>
        <v>0.15670260787010196</v>
      </c>
      <c r="AL348" s="156">
        <f t="shared" si="45"/>
        <v>0.9769222588660339</v>
      </c>
    </row>
    <row r="349" spans="1:38" x14ac:dyDescent="0.25">
      <c r="A349" s="148"/>
      <c r="B349" s="152">
        <f>+[3]data1cf!A349</f>
        <v>-186013.46187016083</v>
      </c>
      <c r="C349" s="152">
        <f>+[3]data1cf!B349</f>
        <v>7679.2457880678994</v>
      </c>
      <c r="D349" s="152">
        <f>+[3]data1cf!C349</f>
        <v>44196.328385787885</v>
      </c>
      <c r="E349" s="152">
        <f>+[3]data1cf!D349</f>
        <v>49166.089679158307</v>
      </c>
      <c r="F349" s="152">
        <f>+[3]data1cf!E349</f>
        <v>28030.717441144443</v>
      </c>
      <c r="G349" s="152">
        <f>+[3]data1cf!F349</f>
        <v>27805.182910959687</v>
      </c>
      <c r="H349" s="152">
        <f>+[3]data1cf!G349</f>
        <v>26903.211763963191</v>
      </c>
      <c r="I349" s="152">
        <f>+[3]data1cf!H349</f>
        <v>26356.078983336389</v>
      </c>
      <c r="J349" s="152">
        <f>+[3]data1cf!I349</f>
        <v>27167.979426868842</v>
      </c>
      <c r="K349" s="152">
        <f>+[3]data1cf!J349</f>
        <v>27609.499815756375</v>
      </c>
      <c r="L349" s="152">
        <f>+[3]data1cf!K349</f>
        <v>28126.211749286595</v>
      </c>
      <c r="M349" s="152">
        <f>+[3]data1cf!L349</f>
        <v>28753.747866567508</v>
      </c>
      <c r="N349" s="152">
        <f>+[3]data1cf!M349</f>
        <v>29421.650078018371</v>
      </c>
      <c r="O349" s="152">
        <f>+[3]data1cf!N349</f>
        <v>29816.571654161438</v>
      </c>
      <c r="P349" s="152">
        <f>+[3]data1cf!O349</f>
        <v>38710.035962204871</v>
      </c>
      <c r="Q349" s="152">
        <f>+[3]data1cf!P349</f>
        <v>47328.261185246985</v>
      </c>
      <c r="R349" s="152">
        <f>+[3]data1cf!Q349</f>
        <v>36648.874496309785</v>
      </c>
      <c r="S349" s="152">
        <f>+[3]data1cf!R349</f>
        <v>25539.505002141697</v>
      </c>
      <c r="T349" s="152">
        <f>+[3]data1cf!S349</f>
        <v>25294.609978985507</v>
      </c>
      <c r="U349" s="152">
        <f>+[3]data1cf!T349</f>
        <v>25024.685030195935</v>
      </c>
      <c r="V349" s="152">
        <f>+[3]data1cf!U349</f>
        <v>48112.997615529282</v>
      </c>
      <c r="W349" s="152">
        <f>+[3]data1cf!V349</f>
        <v>0</v>
      </c>
      <c r="X349" s="152">
        <f>+[3]data1cf!W349</f>
        <v>0</v>
      </c>
      <c r="Y349" s="152">
        <f>+[3]data1cf!X349</f>
        <v>0</v>
      </c>
      <c r="Z349" s="152">
        <f>+[3]data1cf!Y349</f>
        <v>0</v>
      </c>
      <c r="AA349" s="152">
        <f>+[3]data1cf!Z349</f>
        <v>0</v>
      </c>
      <c r="AB349" s="152">
        <f>+[3]data1cf!AA349</f>
        <v>0</v>
      </c>
      <c r="AC349" s="152">
        <f>+[3]data1cf!AB349</f>
        <v>0</v>
      </c>
      <c r="AD349" s="152">
        <f>+[3]data1cf!AC349</f>
        <v>0</v>
      </c>
      <c r="AE349" s="152">
        <f>+[3]data1cf!AD349</f>
        <v>0</v>
      </c>
      <c r="AF349" s="152">
        <f>+[3]data1cf!AE349</f>
        <v>0</v>
      </c>
      <c r="AG349" s="152"/>
      <c r="AH349" s="153">
        <f t="shared" si="40"/>
        <v>73072.074486248544</v>
      </c>
      <c r="AI349" s="153">
        <f t="shared" si="42"/>
        <v>162058.10933395204</v>
      </c>
      <c r="AJ349" s="154">
        <f t="shared" si="43"/>
        <v>161605.95815577052</v>
      </c>
      <c r="AK349" s="155">
        <f t="shared" si="41"/>
        <v>0.15204454064369202</v>
      </c>
      <c r="AL349" s="156">
        <f t="shared" si="45"/>
        <v>0.98229122068204044</v>
      </c>
    </row>
    <row r="350" spans="1:38" x14ac:dyDescent="0.25">
      <c r="A350" s="148"/>
      <c r="B350" s="152">
        <f>+[3]data1cf!A350</f>
        <v>-189422.52008563484</v>
      </c>
      <c r="C350" s="152">
        <f>+[3]data1cf!B350</f>
        <v>5649.9779706195841</v>
      </c>
      <c r="D350" s="152">
        <f>+[3]data1cf!C350</f>
        <v>45001.955214538859</v>
      </c>
      <c r="E350" s="152">
        <f>+[3]data1cf!D350</f>
        <v>47922.715503328829</v>
      </c>
      <c r="F350" s="152">
        <f>+[3]data1cf!E350</f>
        <v>28580.334620595953</v>
      </c>
      <c r="G350" s="152">
        <f>+[3]data1cf!F350</f>
        <v>28315.991148730835</v>
      </c>
      <c r="H350" s="152">
        <f>+[3]data1cf!G350</f>
        <v>27365.50332074063</v>
      </c>
      <c r="I350" s="152">
        <f>+[3]data1cf!H350</f>
        <v>26777.63005338412</v>
      </c>
      <c r="J350" s="152">
        <f>+[3]data1cf!I350</f>
        <v>27573.568903549734</v>
      </c>
      <c r="K350" s="152">
        <f>+[3]data1cf!J350</f>
        <v>27993.93398307258</v>
      </c>
      <c r="L350" s="152">
        <f>+[3]data1cf!K350</f>
        <v>28490.566634983632</v>
      </c>
      <c r="M350" s="152">
        <f>+[3]data1cf!L350</f>
        <v>29100.372066540192</v>
      </c>
      <c r="N350" s="152">
        <f>+[3]data1cf!M350</f>
        <v>29751.204089274222</v>
      </c>
      <c r="O350" s="152">
        <f>+[3]data1cf!N350</f>
        <v>30125.353695164522</v>
      </c>
      <c r="P350" s="152">
        <f>+[3]data1cf!O350</f>
        <v>39153.741280403367</v>
      </c>
      <c r="Q350" s="152">
        <f>+[3]data1cf!P350</f>
        <v>47913.094448374635</v>
      </c>
      <c r="R350" s="152">
        <f>+[3]data1cf!Q350</f>
        <v>37031.094160651126</v>
      </c>
      <c r="S350" s="152">
        <f>+[3]data1cf!R350</f>
        <v>25714.326302375011</v>
      </c>
      <c r="T350" s="152">
        <f>+[3]data1cf!S350</f>
        <v>25460.245057402833</v>
      </c>
      <c r="U350" s="152">
        <f>+[3]data1cf!T350</f>
        <v>25181.1239910492</v>
      </c>
      <c r="V350" s="152">
        <f>+[3]data1cf!U350</f>
        <v>48687.334035965585</v>
      </c>
      <c r="W350" s="152">
        <f>+[3]data1cf!V350</f>
        <v>0</v>
      </c>
      <c r="X350" s="152">
        <f>+[3]data1cf!W350</f>
        <v>0</v>
      </c>
      <c r="Y350" s="152">
        <f>+[3]data1cf!X350</f>
        <v>0</v>
      </c>
      <c r="Z350" s="152">
        <f>+[3]data1cf!Y350</f>
        <v>0</v>
      </c>
      <c r="AA350" s="152">
        <f>+[3]data1cf!Z350</f>
        <v>0</v>
      </c>
      <c r="AB350" s="152">
        <f>+[3]data1cf!AA350</f>
        <v>0</v>
      </c>
      <c r="AC350" s="152">
        <f>+[3]data1cf!AB350</f>
        <v>0</v>
      </c>
      <c r="AD350" s="152">
        <f>+[3]data1cf!AC350</f>
        <v>0</v>
      </c>
      <c r="AE350" s="152">
        <f>+[3]data1cf!AD350</f>
        <v>0</v>
      </c>
      <c r="AF350" s="152">
        <f>+[3]data1cf!AE350</f>
        <v>0</v>
      </c>
      <c r="AG350" s="152"/>
      <c r="AH350" s="153">
        <f t="shared" si="40"/>
        <v>70042.253260337151</v>
      </c>
      <c r="AI350" s="153">
        <f t="shared" si="42"/>
        <v>159886.514023205</v>
      </c>
      <c r="AJ350" s="154">
        <f t="shared" si="43"/>
        <v>159429.84465355903</v>
      </c>
      <c r="AK350" s="155">
        <f t="shared" si="41"/>
        <v>0.14864361882209781</v>
      </c>
      <c r="AL350" s="156">
        <f t="shared" si="45"/>
        <v>0.98130768555156567</v>
      </c>
    </row>
    <row r="351" spans="1:38" x14ac:dyDescent="0.25">
      <c r="A351" s="148"/>
      <c r="B351" s="152">
        <f>+[3]data1cf!A351</f>
        <v>-153329.65619763496</v>
      </c>
      <c r="C351" s="152">
        <f>+[3]data1cf!B351</f>
        <v>10447.969031128698</v>
      </c>
      <c r="D351" s="152">
        <f>+[3]data1cf!C351</f>
        <v>41845.020368989179</v>
      </c>
      <c r="E351" s="152">
        <f>+[3]data1cf!D351</f>
        <v>41280.314336150899</v>
      </c>
      <c r="F351" s="152">
        <f>+[3]data1cf!E351</f>
        <v>22761.349788244275</v>
      </c>
      <c r="G351" s="152">
        <f>+[3]data1cf!F351</f>
        <v>22907.889839384312</v>
      </c>
      <c r="H351" s="152">
        <f>+[3]data1cf!G351</f>
        <v>22471.064686750768</v>
      </c>
      <c r="I351" s="152">
        <f>+[3]data1cf!H351</f>
        <v>22314.524869668181</v>
      </c>
      <c r="J351" s="152">
        <f>+[3]data1cf!I351</f>
        <v>23279.454561411869</v>
      </c>
      <c r="K351" s="152">
        <f>+[3]data1cf!J351</f>
        <v>23923.798127997645</v>
      </c>
      <c r="L351" s="152">
        <f>+[3]data1cf!K351</f>
        <v>24633.016993648431</v>
      </c>
      <c r="M351" s="152">
        <f>+[3]data1cf!L351</f>
        <v>25430.543251909883</v>
      </c>
      <c r="N351" s="152">
        <f>+[3]data1cf!M351</f>
        <v>26262.10319389707</v>
      </c>
      <c r="O351" s="152">
        <f>+[3]data1cf!N351</f>
        <v>26856.172744719741</v>
      </c>
      <c r="P351" s="152">
        <f>+[3]data1cf!O351</f>
        <v>34456.081503452573</v>
      </c>
      <c r="Q351" s="152">
        <f>+[3]data1cf!P351</f>
        <v>41721.264908055047</v>
      </c>
      <c r="R351" s="152">
        <f>+[3]data1cf!Q351</f>
        <v>32984.40400506201</v>
      </c>
      <c r="S351" s="152">
        <f>+[3]data1cf!R351</f>
        <v>23863.433476490231</v>
      </c>
      <c r="T351" s="152">
        <f>+[3]data1cf!S351</f>
        <v>23706.609899968636</v>
      </c>
      <c r="U351" s="152">
        <f>+[3]data1cf!T351</f>
        <v>23524.85127173183</v>
      </c>
      <c r="V351" s="152">
        <f>+[3]data1cf!U351</f>
        <v>42606.638155021588</v>
      </c>
      <c r="W351" s="152">
        <f>+[3]data1cf!V351</f>
        <v>0</v>
      </c>
      <c r="X351" s="152">
        <f>+[3]data1cf!W351</f>
        <v>0</v>
      </c>
      <c r="Y351" s="152">
        <f>+[3]data1cf!X351</f>
        <v>0</v>
      </c>
      <c r="Z351" s="152">
        <f>+[3]data1cf!Y351</f>
        <v>0</v>
      </c>
      <c r="AA351" s="152">
        <f>+[3]data1cf!Z351</f>
        <v>0</v>
      </c>
      <c r="AB351" s="152">
        <f>+[3]data1cf!AA351</f>
        <v>0</v>
      </c>
      <c r="AC351" s="152">
        <f>+[3]data1cf!AB351</f>
        <v>0</v>
      </c>
      <c r="AD351" s="152">
        <f>+[3]data1cf!AC351</f>
        <v>0</v>
      </c>
      <c r="AE351" s="152">
        <f>+[3]data1cf!AD351</f>
        <v>0</v>
      </c>
      <c r="AF351" s="152">
        <f>+[3]data1cf!AE351</f>
        <v>0</v>
      </c>
      <c r="AG351" s="152"/>
      <c r="AH351" s="153">
        <f t="shared" si="40"/>
        <v>76512.36056528191</v>
      </c>
      <c r="AI351" s="153">
        <f t="shared" si="42"/>
        <v>154999.01637494145</v>
      </c>
      <c r="AJ351" s="154">
        <f t="shared" si="43"/>
        <v>154598.72106591726</v>
      </c>
      <c r="AK351" s="155">
        <f t="shared" si="41"/>
        <v>0.16595249772071843</v>
      </c>
      <c r="AL351" s="156">
        <f t="shared" si="45"/>
        <v>0.97888963130584006</v>
      </c>
    </row>
    <row r="352" spans="1:38" x14ac:dyDescent="0.25">
      <c r="A352" s="148"/>
      <c r="B352" s="152">
        <f>+[3]data1cf!A352</f>
        <v>-198125.18184014203</v>
      </c>
      <c r="C352" s="152">
        <f>+[3]data1cf!B352</f>
        <v>7899.1445306757669</v>
      </c>
      <c r="D352" s="152">
        <f>+[3]data1cf!C352</f>
        <v>54264.068860079627</v>
      </c>
      <c r="E352" s="152">
        <f>+[3]data1cf!D352</f>
        <v>51322.870502880483</v>
      </c>
      <c r="F352" s="152">
        <f>+[3]data1cf!E352</f>
        <v>29983.400248962222</v>
      </c>
      <c r="G352" s="152">
        <f>+[3]data1cf!F352</f>
        <v>29619.98510652261</v>
      </c>
      <c r="H352" s="152">
        <f>+[3]data1cf!G352</f>
        <v>28545.643639945454</v>
      </c>
      <c r="I352" s="152">
        <f>+[3]data1cf!H352</f>
        <v>27853.767843646361</v>
      </c>
      <c r="J352" s="152">
        <f>+[3]data1cf!I352</f>
        <v>28608.959854258748</v>
      </c>
      <c r="K352" s="152">
        <f>+[3]data1cf!J352</f>
        <v>28975.319548693638</v>
      </c>
      <c r="L352" s="152">
        <f>+[3]data1cf!K352</f>
        <v>29420.693704809288</v>
      </c>
      <c r="M352" s="152">
        <f>+[3]data1cf!L352</f>
        <v>29985.236148530959</v>
      </c>
      <c r="N352" s="152">
        <f>+[3]data1cf!M352</f>
        <v>30592.491303667644</v>
      </c>
      <c r="O352" s="152">
        <f>+[3]data1cf!N352</f>
        <v>30913.614114572796</v>
      </c>
      <c r="P352" s="152">
        <f>+[3]data1cf!O352</f>
        <v>40286.434551943472</v>
      </c>
      <c r="Q352" s="152">
        <f>+[3]data1cf!P352</f>
        <v>49406.059880493878</v>
      </c>
      <c r="R352" s="152">
        <f>+[3]data1cf!Q352</f>
        <v>38006.826531422994</v>
      </c>
      <c r="S352" s="152">
        <f>+[3]data1cf!R352</f>
        <v>26160.6110377039</v>
      </c>
      <c r="T352" s="152">
        <f>+[3]data1cf!S352</f>
        <v>25883.079157332446</v>
      </c>
      <c r="U352" s="152">
        <f>+[3]data1cf!T352</f>
        <v>25580.482193661315</v>
      </c>
      <c r="V352" s="152">
        <f>+[3]data1cf!U352</f>
        <v>50153.503072816995</v>
      </c>
      <c r="W352" s="152">
        <f>+[3]data1cf!V352</f>
        <v>0</v>
      </c>
      <c r="X352" s="152">
        <f>+[3]data1cf!W352</f>
        <v>0</v>
      </c>
      <c r="Y352" s="152">
        <f>+[3]data1cf!X352</f>
        <v>0</v>
      </c>
      <c r="Z352" s="152">
        <f>+[3]data1cf!Y352</f>
        <v>0</v>
      </c>
      <c r="AA352" s="152">
        <f>+[3]data1cf!Z352</f>
        <v>0</v>
      </c>
      <c r="AB352" s="152">
        <f>+[3]data1cf!AA352</f>
        <v>0</v>
      </c>
      <c r="AC352" s="152">
        <f>+[3]data1cf!AB352</f>
        <v>0</v>
      </c>
      <c r="AD352" s="152">
        <f>+[3]data1cf!AC352</f>
        <v>0</v>
      </c>
      <c r="AE352" s="152">
        <f>+[3]data1cf!AD352</f>
        <v>0</v>
      </c>
      <c r="AF352" s="152">
        <f>+[3]data1cf!AE352</f>
        <v>0</v>
      </c>
      <c r="AG352" s="152"/>
      <c r="AH352" s="153">
        <f t="shared" si="40"/>
        <v>79953.241237524926</v>
      </c>
      <c r="AI352" s="153">
        <f t="shared" si="42"/>
        <v>173481.98394571253</v>
      </c>
      <c r="AJ352" s="154">
        <f t="shared" si="43"/>
        <v>173008.24157232523</v>
      </c>
      <c r="AK352" s="155">
        <f t="shared" si="41"/>
        <v>0.15475695729255678</v>
      </c>
      <c r="AL352" s="156">
        <f t="shared" si="45"/>
        <v>0.98667402069062282</v>
      </c>
    </row>
    <row r="353" spans="1:38" x14ac:dyDescent="0.25">
      <c r="A353" s="148"/>
      <c r="B353" s="152">
        <f>+[3]data1cf!A353</f>
        <v>-173703.83911396249</v>
      </c>
      <c r="C353" s="152">
        <f>+[3]data1cf!B353</f>
        <v>7708.3479781394271</v>
      </c>
      <c r="D353" s="152">
        <f>+[3]data1cf!C353</f>
        <v>44015.945917725199</v>
      </c>
      <c r="E353" s="152">
        <f>+[3]data1cf!D353</f>
        <v>46205.100023645937</v>
      </c>
      <c r="F353" s="152">
        <f>+[3]data1cf!E353</f>
        <v>26046.128234464712</v>
      </c>
      <c r="G353" s="152">
        <f>+[3]data1cf!F353</f>
        <v>25960.727254796358</v>
      </c>
      <c r="H353" s="152">
        <f>+[3]data1cf!G353</f>
        <v>25233.942919719164</v>
      </c>
      <c r="I353" s="152">
        <f>+[3]data1cf!H353</f>
        <v>24833.918223157918</v>
      </c>
      <c r="J353" s="152">
        <f>+[3]data1cf!I353</f>
        <v>25703.453702677885</v>
      </c>
      <c r="K353" s="152">
        <f>+[3]data1cf!J353</f>
        <v>26221.362894897982</v>
      </c>
      <c r="L353" s="152">
        <f>+[3]data1cf!K353</f>
        <v>26810.578249116181</v>
      </c>
      <c r="M353" s="152">
        <f>+[3]data1cf!L353</f>
        <v>27502.13734244545</v>
      </c>
      <c r="N353" s="152">
        <f>+[3]data1cf!M353</f>
        <v>28231.677569500207</v>
      </c>
      <c r="O353" s="152">
        <f>+[3]data1cf!N353</f>
        <v>28701.603766143322</v>
      </c>
      <c r="P353" s="152">
        <f>+[3]data1cf!O353</f>
        <v>37107.87937328274</v>
      </c>
      <c r="Q353" s="152">
        <f>+[3]data1cf!P353</f>
        <v>45216.511725616001</v>
      </c>
      <c r="R353" s="152">
        <f>+[3]data1cf!Q353</f>
        <v>35268.73382969213</v>
      </c>
      <c r="S353" s="152">
        <f>+[3]data1cf!R353</f>
        <v>24908.250233345927</v>
      </c>
      <c r="T353" s="152">
        <f>+[3]data1cf!S353</f>
        <v>24696.525346327726</v>
      </c>
      <c r="U353" s="152">
        <f>+[3]data1cf!T353</f>
        <v>24459.806265810723</v>
      </c>
      <c r="V353" s="152">
        <f>+[3]data1cf!U353</f>
        <v>46039.150756996212</v>
      </c>
      <c r="W353" s="152">
        <f>+[3]data1cf!V353</f>
        <v>0</v>
      </c>
      <c r="X353" s="152">
        <f>+[3]data1cf!W353</f>
        <v>0</v>
      </c>
      <c r="Y353" s="152">
        <f>+[3]data1cf!X353</f>
        <v>0</v>
      </c>
      <c r="Z353" s="152">
        <f>+[3]data1cf!Y353</f>
        <v>0</v>
      </c>
      <c r="AA353" s="152">
        <f>+[3]data1cf!Z353</f>
        <v>0</v>
      </c>
      <c r="AB353" s="152">
        <f>+[3]data1cf!AA353</f>
        <v>0</v>
      </c>
      <c r="AC353" s="152">
        <f>+[3]data1cf!AB353</f>
        <v>0</v>
      </c>
      <c r="AD353" s="152">
        <f>+[3]data1cf!AC353</f>
        <v>0</v>
      </c>
      <c r="AE353" s="152">
        <f>+[3]data1cf!AD353</f>
        <v>0</v>
      </c>
      <c r="AF353" s="152">
        <f>+[3]data1cf!AE353</f>
        <v>0</v>
      </c>
      <c r="AG353" s="152"/>
      <c r="AH353" s="153">
        <f t="shared" si="40"/>
        <v>74035.671641495603</v>
      </c>
      <c r="AI353" s="153">
        <f t="shared" si="42"/>
        <v>159079.13684394787</v>
      </c>
      <c r="AJ353" s="154">
        <f t="shared" si="43"/>
        <v>158646.46657845867</v>
      </c>
      <c r="AK353" s="155">
        <f t="shared" si="41"/>
        <v>0.15630572438240053</v>
      </c>
      <c r="AL353" s="156">
        <f t="shared" si="45"/>
        <v>0.98092824573601378</v>
      </c>
    </row>
    <row r="354" spans="1:38" x14ac:dyDescent="0.25">
      <c r="A354" s="148"/>
      <c r="B354" s="152">
        <f>+[3]data1cf!A354</f>
        <v>-201905.2270749484</v>
      </c>
      <c r="C354" s="152">
        <f>+[3]data1cf!B354</f>
        <v>8877.6511456013104</v>
      </c>
      <c r="D354" s="152">
        <f>+[3]data1cf!C354</f>
        <v>52010.03213674482</v>
      </c>
      <c r="E354" s="152">
        <f>+[3]data1cf!D354</f>
        <v>51533.342075106571</v>
      </c>
      <c r="F354" s="152">
        <f>+[3]data1cf!E354</f>
        <v>30592.82891483928</v>
      </c>
      <c r="G354" s="152">
        <f>+[3]data1cf!F354</f>
        <v>30186.381490228232</v>
      </c>
      <c r="H354" s="152">
        <f>+[3]data1cf!G354</f>
        <v>29058.243568088612</v>
      </c>
      <c r="I354" s="152">
        <f>+[3]data1cf!H354</f>
        <v>28321.193746298348</v>
      </c>
      <c r="J354" s="152">
        <f>+[3]data1cf!I354</f>
        <v>29058.68716066143</v>
      </c>
      <c r="K354" s="152">
        <f>+[3]data1cf!J354</f>
        <v>29401.589342404935</v>
      </c>
      <c r="L354" s="152">
        <f>+[3]data1cf!K354</f>
        <v>29824.699111113587</v>
      </c>
      <c r="M354" s="152">
        <f>+[3]data1cf!L354</f>
        <v>30369.581346693776</v>
      </c>
      <c r="N354" s="152">
        <f>+[3]data1cf!M354</f>
        <v>30957.908668558812</v>
      </c>
      <c r="O354" s="152">
        <f>+[3]data1cf!N354</f>
        <v>31255.999022342701</v>
      </c>
      <c r="P354" s="152">
        <f>+[3]data1cf!O354</f>
        <v>40778.425614490057</v>
      </c>
      <c r="Q354" s="152">
        <f>+[3]data1cf!P354</f>
        <v>50054.536981708225</v>
      </c>
      <c r="R354" s="152">
        <f>+[3]data1cf!Q354</f>
        <v>38430.64083130347</v>
      </c>
      <c r="S354" s="152">
        <f>+[3]data1cf!R354</f>
        <v>26354.457074093065</v>
      </c>
      <c r="T354" s="152">
        <f>+[3]data1cf!S354</f>
        <v>26066.739291396974</v>
      </c>
      <c r="U354" s="152">
        <f>+[3]data1cf!T354</f>
        <v>25753.945452759319</v>
      </c>
      <c r="V354" s="152">
        <f>+[3]data1cf!U354</f>
        <v>50790.341023953515</v>
      </c>
      <c r="W354" s="152">
        <f>+[3]data1cf!V354</f>
        <v>0</v>
      </c>
      <c r="X354" s="152">
        <f>+[3]data1cf!W354</f>
        <v>0</v>
      </c>
      <c r="Y354" s="152">
        <f>+[3]data1cf!X354</f>
        <v>0</v>
      </c>
      <c r="Z354" s="152">
        <f>+[3]data1cf!Y354</f>
        <v>0</v>
      </c>
      <c r="AA354" s="152">
        <f>+[3]data1cf!Z354</f>
        <v>0</v>
      </c>
      <c r="AB354" s="152">
        <f>+[3]data1cf!AA354</f>
        <v>0</v>
      </c>
      <c r="AC354" s="152">
        <f>+[3]data1cf!AB354</f>
        <v>0</v>
      </c>
      <c r="AD354" s="152">
        <f>+[3]data1cf!AC354</f>
        <v>0</v>
      </c>
      <c r="AE354" s="152">
        <f>+[3]data1cf!AD354</f>
        <v>0</v>
      </c>
      <c r="AF354" s="152">
        <f>+[3]data1cf!AE354</f>
        <v>0</v>
      </c>
      <c r="AG354" s="152"/>
      <c r="AH354" s="153">
        <f t="shared" si="40"/>
        <v>78122.020000249104</v>
      </c>
      <c r="AI354" s="153">
        <f t="shared" si="42"/>
        <v>172660.95520171089</v>
      </c>
      <c r="AJ354" s="154">
        <f t="shared" si="43"/>
        <v>172181.98317733788</v>
      </c>
      <c r="AK354" s="155">
        <f t="shared" si="41"/>
        <v>0.1523672521114349</v>
      </c>
      <c r="AL354" s="156">
        <f t="shared" si="45"/>
        <v>0.98639889263217762</v>
      </c>
    </row>
    <row r="355" spans="1:38" x14ac:dyDescent="0.25">
      <c r="A355" s="148"/>
      <c r="B355" s="152">
        <f>+[3]data1cf!A355</f>
        <v>-160363.22188966986</v>
      </c>
      <c r="C355" s="152">
        <f>+[3]data1cf!B355</f>
        <v>11945.15094875756</v>
      </c>
      <c r="D355" s="152">
        <f>+[3]data1cf!C355</f>
        <v>43996.01896104886</v>
      </c>
      <c r="E355" s="152">
        <f>+[3]data1cf!D355</f>
        <v>43549.450276445132</v>
      </c>
      <c r="F355" s="152">
        <f>+[3]data1cf!E355</f>
        <v>23895.319434053163</v>
      </c>
      <c r="G355" s="152">
        <f>+[3]data1cf!F355</f>
        <v>23961.788913353688</v>
      </c>
      <c r="H355" s="152">
        <f>+[3]data1cf!G355</f>
        <v>23424.86419029328</v>
      </c>
      <c r="I355" s="152">
        <f>+[3]data1cf!H355</f>
        <v>23184.268639448877</v>
      </c>
      <c r="J355" s="152">
        <f>+[3]data1cf!I355</f>
        <v>24116.266386825788</v>
      </c>
      <c r="K355" s="152">
        <f>+[3]data1cf!J355</f>
        <v>24716.962339100646</v>
      </c>
      <c r="L355" s="152">
        <f>+[3]data1cf!K355</f>
        <v>25384.753649869803</v>
      </c>
      <c r="M355" s="152">
        <f>+[3]data1cf!L355</f>
        <v>26145.697974082264</v>
      </c>
      <c r="N355" s="152">
        <f>+[3]data1cf!M355</f>
        <v>26942.038718823198</v>
      </c>
      <c r="O355" s="152">
        <f>+[3]data1cf!N355</f>
        <v>27493.251560228935</v>
      </c>
      <c r="P355" s="152">
        <f>+[3]data1cf!O355</f>
        <v>35371.533897104324</v>
      </c>
      <c r="Q355" s="152">
        <f>+[3]data1cf!P355</f>
        <v>42927.892344460859</v>
      </c>
      <c r="R355" s="152">
        <f>+[3]data1cf!Q355</f>
        <v>33772.999255718001</v>
      </c>
      <c r="S355" s="152">
        <f>+[3]data1cf!R355</f>
        <v>24224.124618101327</v>
      </c>
      <c r="T355" s="152">
        <f>+[3]data1cf!S355</f>
        <v>24048.348037400807</v>
      </c>
      <c r="U355" s="152">
        <f>+[3]data1cf!T355</f>
        <v>23847.615988086705</v>
      </c>
      <c r="V355" s="152">
        <f>+[3]data1cf!U355</f>
        <v>43791.608515495376</v>
      </c>
      <c r="W355" s="152">
        <f>+[3]data1cf!V355</f>
        <v>0</v>
      </c>
      <c r="X355" s="152">
        <f>+[3]data1cf!W355</f>
        <v>0</v>
      </c>
      <c r="Y355" s="152">
        <f>+[3]data1cf!X355</f>
        <v>0</v>
      </c>
      <c r="Z355" s="152">
        <f>+[3]data1cf!Y355</f>
        <v>0</v>
      </c>
      <c r="AA355" s="152">
        <f>+[3]data1cf!Z355</f>
        <v>0</v>
      </c>
      <c r="AB355" s="152">
        <f>+[3]data1cf!AA355</f>
        <v>0</v>
      </c>
      <c r="AC355" s="152">
        <f>+[3]data1cf!AB355</f>
        <v>0</v>
      </c>
      <c r="AD355" s="152">
        <f>+[3]data1cf!AC355</f>
        <v>0</v>
      </c>
      <c r="AE355" s="152">
        <f>+[3]data1cf!AD355</f>
        <v>0</v>
      </c>
      <c r="AF355" s="152">
        <f>+[3]data1cf!AE355</f>
        <v>0</v>
      </c>
      <c r="AG355" s="152"/>
      <c r="AH355" s="153">
        <f t="shared" si="40"/>
        <v>79463.620135834586</v>
      </c>
      <c r="AI355" s="153">
        <f t="shared" si="42"/>
        <v>160473.4975861795</v>
      </c>
      <c r="AJ355" s="154">
        <f t="shared" si="43"/>
        <v>160061.07826535637</v>
      </c>
      <c r="AK355" s="155">
        <f t="shared" si="41"/>
        <v>0.16641127467155459</v>
      </c>
      <c r="AL355" s="156">
        <f t="shared" ref="AL355:AL370" si="46">1-EXP(-(1/0.25)*(AI355/ABS($AI$1010)))</f>
        <v>0.981578799938296</v>
      </c>
    </row>
    <row r="356" spans="1:38" x14ac:dyDescent="0.25">
      <c r="A356" s="148"/>
      <c r="B356" s="152">
        <f>+[3]data1cf!A356</f>
        <v>-199447.04930967622</v>
      </c>
      <c r="C356" s="152">
        <f>+[3]data1cf!B356</f>
        <v>9875.3802025215846</v>
      </c>
      <c r="D356" s="152">
        <f>+[3]data1cf!C356</f>
        <v>48138.10044352751</v>
      </c>
      <c r="E356" s="152">
        <f>+[3]data1cf!D356</f>
        <v>47329.062722208633</v>
      </c>
      <c r="F356" s="152">
        <f>+[3]data1cf!E356</f>
        <v>30196.515140024057</v>
      </c>
      <c r="G356" s="152">
        <f>+[3]data1cf!F356</f>
        <v>29818.05177186006</v>
      </c>
      <c r="H356" s="152">
        <f>+[3]data1cf!G356</f>
        <v>28724.897888984153</v>
      </c>
      <c r="I356" s="152">
        <f>+[3]data1cf!H356</f>
        <v>28017.224907451775</v>
      </c>
      <c r="J356" s="152">
        <f>+[3]data1cf!I356</f>
        <v>28766.227786139694</v>
      </c>
      <c r="K356" s="152">
        <f>+[3]data1cf!J356</f>
        <v>29124.384477431508</v>
      </c>
      <c r="L356" s="152">
        <f>+[3]data1cf!K356</f>
        <v>29561.972861786584</v>
      </c>
      <c r="M356" s="152">
        <f>+[3]data1cf!L356</f>
        <v>30119.640205351388</v>
      </c>
      <c r="N356" s="152">
        <f>+[3]data1cf!M356</f>
        <v>30720.276369043306</v>
      </c>
      <c r="O356" s="152">
        <f>+[3]data1cf!N356</f>
        <v>31033.344817124387</v>
      </c>
      <c r="P356" s="152">
        <f>+[3]data1cf!O356</f>
        <v>40458.481958914621</v>
      </c>
      <c r="Q356" s="152">
        <f>+[3]data1cf!P356</f>
        <v>49632.829861165024</v>
      </c>
      <c r="R356" s="152">
        <f>+[3]data1cf!Q356</f>
        <v>38155.032783289222</v>
      </c>
      <c r="S356" s="152">
        <f>+[3]data1cf!R356</f>
        <v>26228.398260788308</v>
      </c>
      <c r="T356" s="152">
        <f>+[3]data1cf!S356</f>
        <v>25947.304409039607</v>
      </c>
      <c r="U356" s="152">
        <f>+[3]data1cf!T356</f>
        <v>25641.141636900116</v>
      </c>
      <c r="V356" s="152">
        <f>+[3]data1cf!U356</f>
        <v>50376.202886888612</v>
      </c>
      <c r="W356" s="152">
        <f>+[3]data1cf!V356</f>
        <v>0</v>
      </c>
      <c r="X356" s="152">
        <f>+[3]data1cf!W356</f>
        <v>0</v>
      </c>
      <c r="Y356" s="152">
        <f>+[3]data1cf!X356</f>
        <v>0</v>
      </c>
      <c r="Z356" s="152">
        <f>+[3]data1cf!Y356</f>
        <v>0</v>
      </c>
      <c r="AA356" s="152">
        <f>+[3]data1cf!Z356</f>
        <v>0</v>
      </c>
      <c r="AB356" s="152">
        <f>+[3]data1cf!AA356</f>
        <v>0</v>
      </c>
      <c r="AC356" s="152">
        <f>+[3]data1cf!AB356</f>
        <v>0</v>
      </c>
      <c r="AD356" s="152">
        <f>+[3]data1cf!AC356</f>
        <v>0</v>
      </c>
      <c r="AE356" s="152">
        <f>+[3]data1cf!AD356</f>
        <v>0</v>
      </c>
      <c r="AF356" s="152">
        <f>+[3]data1cf!AE356</f>
        <v>0</v>
      </c>
      <c r="AG356" s="152"/>
      <c r="AH356" s="153">
        <f t="shared" si="40"/>
        <v>73333.06471264553</v>
      </c>
      <c r="AI356" s="153">
        <f t="shared" si="42"/>
        <v>166478.92360665873</v>
      </c>
      <c r="AJ356" s="154">
        <f t="shared" si="43"/>
        <v>166006.1263255426</v>
      </c>
      <c r="AK356" s="155">
        <f t="shared" si="41"/>
        <v>0.14922775626182552</v>
      </c>
      <c r="AL356" s="156">
        <f t="shared" si="46"/>
        <v>0.98413644103656117</v>
      </c>
    </row>
    <row r="357" spans="1:38" x14ac:dyDescent="0.25">
      <c r="A357" s="148"/>
      <c r="B357" s="152">
        <f>+[3]data1cf!A357</f>
        <v>-154892.41017516723</v>
      </c>
      <c r="C357" s="152">
        <f>+[3]data1cf!B357</f>
        <v>6173.5004249554113</v>
      </c>
      <c r="D357" s="152">
        <f>+[3]data1cf!C357</f>
        <v>42541.902206214305</v>
      </c>
      <c r="E357" s="152">
        <f>+[3]data1cf!D357</f>
        <v>38570.270952632796</v>
      </c>
      <c r="F357" s="152">
        <f>+[3]data1cf!E357</f>
        <v>23013.301024925771</v>
      </c>
      <c r="G357" s="152">
        <f>+[3]data1cf!F357</f>
        <v>23142.050582580094</v>
      </c>
      <c r="H357" s="152">
        <f>+[3]data1cf!G357</f>
        <v>22682.984790037481</v>
      </c>
      <c r="I357" s="152">
        <f>+[3]data1cf!H357</f>
        <v>22507.769035596371</v>
      </c>
      <c r="J357" s="152">
        <f>+[3]data1cf!I357</f>
        <v>23465.381737736257</v>
      </c>
      <c r="K357" s="152">
        <f>+[3]data1cf!J357</f>
        <v>24100.027451787231</v>
      </c>
      <c r="L357" s="152">
        <f>+[3]data1cf!K357</f>
        <v>24800.041729181568</v>
      </c>
      <c r="M357" s="152">
        <f>+[3]data1cf!L357</f>
        <v>25589.440024266929</v>
      </c>
      <c r="N357" s="152">
        <f>+[3]data1cf!M357</f>
        <v>26413.17478298409</v>
      </c>
      <c r="O357" s="152">
        <f>+[3]data1cf!N357</f>
        <v>26997.722208609128</v>
      </c>
      <c r="P357" s="152">
        <f>+[3]data1cf!O357</f>
        <v>34659.481447671598</v>
      </c>
      <c r="Q357" s="152">
        <f>+[3]data1cf!P357</f>
        <v>41989.359628173755</v>
      </c>
      <c r="R357" s="152">
        <f>+[3]data1cf!Q357</f>
        <v>33159.618173605457</v>
      </c>
      <c r="S357" s="152">
        <f>+[3]data1cf!R357</f>
        <v>23943.573698518929</v>
      </c>
      <c r="T357" s="152">
        <f>+[3]data1cf!S357</f>
        <v>23782.539045572732</v>
      </c>
      <c r="U357" s="152">
        <f>+[3]data1cf!T357</f>
        <v>23596.564804579291</v>
      </c>
      <c r="V357" s="152">
        <f>+[3]data1cf!U357</f>
        <v>42869.920994078013</v>
      </c>
      <c r="W357" s="152">
        <f>+[3]data1cf!V357</f>
        <v>0</v>
      </c>
      <c r="X357" s="152">
        <f>+[3]data1cf!W357</f>
        <v>0</v>
      </c>
      <c r="Y357" s="152">
        <f>+[3]data1cf!X357</f>
        <v>0</v>
      </c>
      <c r="Z357" s="152">
        <f>+[3]data1cf!Y357</f>
        <v>0</v>
      </c>
      <c r="AA357" s="152">
        <f>+[3]data1cf!Z357</f>
        <v>0</v>
      </c>
      <c r="AB357" s="152">
        <f>+[3]data1cf!AA357</f>
        <v>0</v>
      </c>
      <c r="AC357" s="152">
        <f>+[3]data1cf!AB357</f>
        <v>0</v>
      </c>
      <c r="AD357" s="152">
        <f>+[3]data1cf!AC357</f>
        <v>0</v>
      </c>
      <c r="AE357" s="152">
        <f>+[3]data1cf!AD357</f>
        <v>0</v>
      </c>
      <c r="AF357" s="152">
        <f>+[3]data1cf!AE357</f>
        <v>0</v>
      </c>
      <c r="AG357" s="152"/>
      <c r="AH357" s="153">
        <f t="shared" si="40"/>
        <v>70746.454172744445</v>
      </c>
      <c r="AI357" s="153">
        <f t="shared" si="42"/>
        <v>149299.92827525872</v>
      </c>
      <c r="AJ357" s="154">
        <f t="shared" si="43"/>
        <v>148898.77330772474</v>
      </c>
      <c r="AK357" s="155">
        <f t="shared" si="41"/>
        <v>0.15914791226387029</v>
      </c>
      <c r="AL357" s="156">
        <f t="shared" si="46"/>
        <v>0.97567226552801678</v>
      </c>
    </row>
    <row r="358" spans="1:38" x14ac:dyDescent="0.25">
      <c r="A358" s="148"/>
      <c r="B358" s="152">
        <f>+[3]data1cf!A358</f>
        <v>-163597.32782560706</v>
      </c>
      <c r="C358" s="152">
        <f>+[3]data1cf!B358</f>
        <v>7195.2988848802343</v>
      </c>
      <c r="D358" s="152">
        <f>+[3]data1cf!C358</f>
        <v>43056.624402721864</v>
      </c>
      <c r="E358" s="152">
        <f>+[3]data1cf!D358</f>
        <v>43263.87837531924</v>
      </c>
      <c r="F358" s="152">
        <f>+[3]data1cf!E358</f>
        <v>24416.730354667008</v>
      </c>
      <c r="G358" s="152">
        <f>+[3]data1cf!F358</f>
        <v>24446.38256047984</v>
      </c>
      <c r="H358" s="152">
        <f>+[3]data1cf!G358</f>
        <v>23863.431024124635</v>
      </c>
      <c r="I358" s="152">
        <f>+[3]data1cf!H358</f>
        <v>23584.185781301625</v>
      </c>
      <c r="J358" s="152">
        <f>+[3]data1cf!I358</f>
        <v>24501.041081529802</v>
      </c>
      <c r="K358" s="152">
        <f>+[3]data1cf!J358</f>
        <v>25081.667411267299</v>
      </c>
      <c r="L358" s="152">
        <f>+[3]data1cf!K358</f>
        <v>25730.409905686101</v>
      </c>
      <c r="M358" s="152">
        <f>+[3]data1cf!L358</f>
        <v>26474.533479906808</v>
      </c>
      <c r="N358" s="152">
        <f>+[3]data1cf!M358</f>
        <v>27254.680075071265</v>
      </c>
      <c r="O358" s="152">
        <f>+[3]data1cf!N358</f>
        <v>27786.186960154402</v>
      </c>
      <c r="P358" s="152">
        <f>+[3]data1cf!O358</f>
        <v>35792.468334914323</v>
      </c>
      <c r="Q358" s="152">
        <f>+[3]data1cf!P358</f>
        <v>43482.712065411666</v>
      </c>
      <c r="R358" s="152">
        <f>+[3]data1cf!Q358</f>
        <v>34135.603472820287</v>
      </c>
      <c r="S358" s="152">
        <f>+[3]data1cf!R358</f>
        <v>24389.974119364269</v>
      </c>
      <c r="T358" s="152">
        <f>+[3]data1cf!S358</f>
        <v>24205.482752166652</v>
      </c>
      <c r="U358" s="152">
        <f>+[3]data1cf!T358</f>
        <v>23996.026528455426</v>
      </c>
      <c r="V358" s="152">
        <f>+[3]data1cf!U358</f>
        <v>44336.470089911512</v>
      </c>
      <c r="W358" s="152">
        <f>+[3]data1cf!V358</f>
        <v>0</v>
      </c>
      <c r="X358" s="152">
        <f>+[3]data1cf!W358</f>
        <v>0</v>
      </c>
      <c r="Y358" s="152">
        <f>+[3]data1cf!X358</f>
        <v>0</v>
      </c>
      <c r="Z358" s="152">
        <f>+[3]data1cf!Y358</f>
        <v>0</v>
      </c>
      <c r="AA358" s="152">
        <f>+[3]data1cf!Z358</f>
        <v>0</v>
      </c>
      <c r="AB358" s="152">
        <f>+[3]data1cf!AA358</f>
        <v>0</v>
      </c>
      <c r="AC358" s="152">
        <f>+[3]data1cf!AB358</f>
        <v>0</v>
      </c>
      <c r="AD358" s="152">
        <f>+[3]data1cf!AC358</f>
        <v>0</v>
      </c>
      <c r="AE358" s="152">
        <f>+[3]data1cf!AD358</f>
        <v>0</v>
      </c>
      <c r="AF358" s="152">
        <f>+[3]data1cf!AE358</f>
        <v>0</v>
      </c>
      <c r="AG358" s="152"/>
      <c r="AH358" s="153">
        <f t="shared" si="40"/>
        <v>73285.220901904133</v>
      </c>
      <c r="AI358" s="153">
        <f t="shared" si="42"/>
        <v>154958.84627377402</v>
      </c>
      <c r="AJ358" s="154">
        <f t="shared" si="43"/>
        <v>154542.662761441</v>
      </c>
      <c r="AK358" s="155">
        <f t="shared" si="41"/>
        <v>0.15873700976371763</v>
      </c>
      <c r="AL358" s="156">
        <f t="shared" si="46"/>
        <v>0.97886851353176219</v>
      </c>
    </row>
    <row r="359" spans="1:38" x14ac:dyDescent="0.25">
      <c r="A359" s="148"/>
      <c r="B359" s="152">
        <f>+[3]data1cf!A359</f>
        <v>-154512.11952530226</v>
      </c>
      <c r="C359" s="152">
        <f>+[3]data1cf!B359</f>
        <v>7267.71825234875</v>
      </c>
      <c r="D359" s="152">
        <f>+[3]data1cf!C359</f>
        <v>40622.915885611234</v>
      </c>
      <c r="E359" s="152">
        <f>+[3]data1cf!D359</f>
        <v>39720.73221149802</v>
      </c>
      <c r="F359" s="152">
        <f>+[3]data1cf!E359</f>
        <v>22951.989583131741</v>
      </c>
      <c r="G359" s="152">
        <f>+[3]data1cf!F359</f>
        <v>23085.068394415364</v>
      </c>
      <c r="H359" s="152">
        <f>+[3]data1cf!G359</f>
        <v>22631.414782885404</v>
      </c>
      <c r="I359" s="152">
        <f>+[3]data1cf!H359</f>
        <v>22460.743751706526</v>
      </c>
      <c r="J359" s="152">
        <f>+[3]data1cf!I359</f>
        <v>23420.137017371715</v>
      </c>
      <c r="K359" s="152">
        <f>+[3]data1cf!J359</f>
        <v>24057.142669516485</v>
      </c>
      <c r="L359" s="152">
        <f>+[3]data1cf!K359</f>
        <v>24759.396850888144</v>
      </c>
      <c r="M359" s="152">
        <f>+[3]data1cf!L359</f>
        <v>25550.773057047554</v>
      </c>
      <c r="N359" s="152">
        <f>+[3]data1cf!M359</f>
        <v>26376.412046420373</v>
      </c>
      <c r="O359" s="152">
        <f>+[3]data1cf!N359</f>
        <v>26963.276647513485</v>
      </c>
      <c r="P359" s="152">
        <f>+[3]data1cf!O359</f>
        <v>34609.984791075949</v>
      </c>
      <c r="Q359" s="152">
        <f>+[3]data1cf!P359</f>
        <v>41924.119726816818</v>
      </c>
      <c r="R359" s="152">
        <f>+[3]data1cf!Q359</f>
        <v>33116.98042577126</v>
      </c>
      <c r="S359" s="152">
        <f>+[3]data1cf!R359</f>
        <v>23924.071859103555</v>
      </c>
      <c r="T359" s="152">
        <f>+[3]data1cf!S359</f>
        <v>23764.06195670231</v>
      </c>
      <c r="U359" s="152">
        <f>+[3]data1cf!T359</f>
        <v>23579.113570154223</v>
      </c>
      <c r="V359" s="152">
        <f>+[3]data1cf!U359</f>
        <v>42805.852046948334</v>
      </c>
      <c r="W359" s="152">
        <f>+[3]data1cf!V359</f>
        <v>0</v>
      </c>
      <c r="X359" s="152">
        <f>+[3]data1cf!W359</f>
        <v>0</v>
      </c>
      <c r="Y359" s="152">
        <f>+[3]data1cf!X359</f>
        <v>0</v>
      </c>
      <c r="Z359" s="152">
        <f>+[3]data1cf!Y359</f>
        <v>0</v>
      </c>
      <c r="AA359" s="152">
        <f>+[3]data1cf!Z359</f>
        <v>0</v>
      </c>
      <c r="AB359" s="152">
        <f>+[3]data1cf!AA359</f>
        <v>0</v>
      </c>
      <c r="AC359" s="152">
        <f>+[3]data1cf!AB359</f>
        <v>0</v>
      </c>
      <c r="AD359" s="152">
        <f>+[3]data1cf!AC359</f>
        <v>0</v>
      </c>
      <c r="AE359" s="152">
        <f>+[3]data1cf!AD359</f>
        <v>0</v>
      </c>
      <c r="AF359" s="152">
        <f>+[3]data1cf!AE359</f>
        <v>0</v>
      </c>
      <c r="AG359" s="152"/>
      <c r="AH359" s="153">
        <f t="shared" si="40"/>
        <v>71122.071077817585</v>
      </c>
      <c r="AI359" s="153">
        <f t="shared" si="42"/>
        <v>149581.78891722142</v>
      </c>
      <c r="AJ359" s="154">
        <f t="shared" si="43"/>
        <v>149181.12063295167</v>
      </c>
      <c r="AK359" s="155">
        <f t="shared" si="41"/>
        <v>0.15967620015144351</v>
      </c>
      <c r="AL359" s="156">
        <f t="shared" si="46"/>
        <v>0.97584234262417213</v>
      </c>
    </row>
    <row r="360" spans="1:38" x14ac:dyDescent="0.25">
      <c r="A360" s="148"/>
      <c r="B360" s="152">
        <f>+[3]data1cf!A360</f>
        <v>-201916.14986590127</v>
      </c>
      <c r="C360" s="152">
        <f>+[3]data1cf!B360</f>
        <v>9742.375529745259</v>
      </c>
      <c r="D360" s="152">
        <f>+[3]data1cf!C360</f>
        <v>53040.869553454439</v>
      </c>
      <c r="E360" s="152">
        <f>+[3]data1cf!D360</f>
        <v>49930.471950079751</v>
      </c>
      <c r="F360" s="152">
        <f>+[3]data1cf!E360</f>
        <v>30594.589915437085</v>
      </c>
      <c r="G360" s="152">
        <f>+[3]data1cf!F360</f>
        <v>30188.018145059512</v>
      </c>
      <c r="H360" s="152">
        <f>+[3]data1cf!G360</f>
        <v>29059.724773076749</v>
      </c>
      <c r="I360" s="152">
        <f>+[3]data1cf!H360</f>
        <v>28322.54441675415</v>
      </c>
      <c r="J360" s="152">
        <f>+[3]data1cf!I360</f>
        <v>29059.986689383579</v>
      </c>
      <c r="K360" s="152">
        <f>+[3]data1cf!J360</f>
        <v>29402.82108847065</v>
      </c>
      <c r="L360" s="152">
        <f>+[3]data1cf!K360</f>
        <v>29825.866522168959</v>
      </c>
      <c r="M360" s="152">
        <f>+[3]data1cf!L360</f>
        <v>30370.691947756022</v>
      </c>
      <c r="N360" s="152">
        <f>+[3]data1cf!M360</f>
        <v>30958.964575893129</v>
      </c>
      <c r="O360" s="152">
        <f>+[3]data1cf!N360</f>
        <v>31256.988375258021</v>
      </c>
      <c r="P360" s="152">
        <f>+[3]data1cf!O360</f>
        <v>40779.847268251528</v>
      </c>
      <c r="Q360" s="152">
        <f>+[3]data1cf!P360</f>
        <v>50056.410816378091</v>
      </c>
      <c r="R360" s="152">
        <f>+[3]data1cf!Q360</f>
        <v>38431.865481992267</v>
      </c>
      <c r="S360" s="152">
        <f>+[3]data1cf!R360</f>
        <v>26355.017210176404</v>
      </c>
      <c r="T360" s="152">
        <f>+[3]data1cf!S360</f>
        <v>26067.26999437184</v>
      </c>
      <c r="U360" s="152">
        <f>+[3]data1cf!T360</f>
        <v>25754.446690919074</v>
      </c>
      <c r="V360" s="152">
        <f>+[3]data1cf!U360</f>
        <v>50792.181226220506</v>
      </c>
      <c r="W360" s="152">
        <f>+[3]data1cf!V360</f>
        <v>0</v>
      </c>
      <c r="X360" s="152">
        <f>+[3]data1cf!W360</f>
        <v>0</v>
      </c>
      <c r="Y360" s="152">
        <f>+[3]data1cf!X360</f>
        <v>0</v>
      </c>
      <c r="Z360" s="152">
        <f>+[3]data1cf!Y360</f>
        <v>0</v>
      </c>
      <c r="AA360" s="152">
        <f>+[3]data1cf!Z360</f>
        <v>0</v>
      </c>
      <c r="AB360" s="152">
        <f>+[3]data1cf!AA360</f>
        <v>0</v>
      </c>
      <c r="AC360" s="152">
        <f>+[3]data1cf!AB360</f>
        <v>0</v>
      </c>
      <c r="AD360" s="152">
        <f>+[3]data1cf!AC360</f>
        <v>0</v>
      </c>
      <c r="AE360" s="152">
        <f>+[3]data1cf!AD360</f>
        <v>0</v>
      </c>
      <c r="AF360" s="152">
        <f>+[3]data1cf!AE360</f>
        <v>0</v>
      </c>
      <c r="AG360" s="152"/>
      <c r="AH360" s="153">
        <f t="shared" si="40"/>
        <v>78552.959472677889</v>
      </c>
      <c r="AI360" s="153">
        <f t="shared" si="42"/>
        <v>173045.15671133075</v>
      </c>
      <c r="AJ360" s="154">
        <f t="shared" si="43"/>
        <v>172566.3811491614</v>
      </c>
      <c r="AK360" s="155">
        <f t="shared" si="41"/>
        <v>0.15278760790824886</v>
      </c>
      <c r="AL360" s="156">
        <f t="shared" si="46"/>
        <v>0.98652833924408856</v>
      </c>
    </row>
    <row r="361" spans="1:38" x14ac:dyDescent="0.25">
      <c r="A361" s="148"/>
      <c r="B361" s="152">
        <f>+[3]data1cf!A361</f>
        <v>-201083.02775337081</v>
      </c>
      <c r="C361" s="152">
        <f>+[3]data1cf!B361</f>
        <v>10253.320108160231</v>
      </c>
      <c r="D361" s="152">
        <f>+[3]data1cf!C361</f>
        <v>49128.977713648186</v>
      </c>
      <c r="E361" s="152">
        <f>+[3]data1cf!D361</f>
        <v>50265.857458134196</v>
      </c>
      <c r="F361" s="152">
        <f>+[3]data1cf!E361</f>
        <v>30460.27181445848</v>
      </c>
      <c r="G361" s="152">
        <f>+[3]data1cf!F361</f>
        <v>30063.18436069708</v>
      </c>
      <c r="H361" s="152">
        <f>+[3]data1cf!G361</f>
        <v>28946.747729552117</v>
      </c>
      <c r="I361" s="152">
        <f>+[3]data1cf!H361</f>
        <v>28219.523730154186</v>
      </c>
      <c r="J361" s="152">
        <f>+[3]data1cf!I361</f>
        <v>28960.86677406542</v>
      </c>
      <c r="K361" s="152">
        <f>+[3]data1cf!J361</f>
        <v>29308.871209835823</v>
      </c>
      <c r="L361" s="152">
        <f>+[3]data1cf!K361</f>
        <v>29736.823715359475</v>
      </c>
      <c r="M361" s="152">
        <f>+[3]data1cf!L361</f>
        <v>30285.982251563495</v>
      </c>
      <c r="N361" s="152">
        <f>+[3]data1cf!M361</f>
        <v>30878.426574868645</v>
      </c>
      <c r="O361" s="152">
        <f>+[3]data1cf!N361</f>
        <v>31181.526728653043</v>
      </c>
      <c r="P361" s="152">
        <f>+[3]data1cf!O361</f>
        <v>40671.412419482978</v>
      </c>
      <c r="Q361" s="152">
        <f>+[3]data1cf!P361</f>
        <v>49913.486438776221</v>
      </c>
      <c r="R361" s="152">
        <f>+[3]data1cf!Q361</f>
        <v>38338.456794290367</v>
      </c>
      <c r="S361" s="152">
        <f>+[3]data1cf!R361</f>
        <v>26312.293536434277</v>
      </c>
      <c r="T361" s="152">
        <f>+[3]data1cf!S361</f>
        <v>26026.791293886738</v>
      </c>
      <c r="U361" s="152">
        <f>+[3]data1cf!T361</f>
        <v>25716.215382061826</v>
      </c>
      <c r="V361" s="152">
        <f>+[3]data1cf!U361</f>
        <v>50651.822117735632</v>
      </c>
      <c r="W361" s="152">
        <f>+[3]data1cf!V361</f>
        <v>0</v>
      </c>
      <c r="X361" s="152">
        <f>+[3]data1cf!W361</f>
        <v>0</v>
      </c>
      <c r="Y361" s="152">
        <f>+[3]data1cf!X361</f>
        <v>0</v>
      </c>
      <c r="Z361" s="152">
        <f>+[3]data1cf!Y361</f>
        <v>0</v>
      </c>
      <c r="AA361" s="152">
        <f>+[3]data1cf!Z361</f>
        <v>0</v>
      </c>
      <c r="AB361" s="152">
        <f>+[3]data1cf!AA361</f>
        <v>0</v>
      </c>
      <c r="AC361" s="152">
        <f>+[3]data1cf!AB361</f>
        <v>0</v>
      </c>
      <c r="AD361" s="152">
        <f>+[3]data1cf!AC361</f>
        <v>0</v>
      </c>
      <c r="AE361" s="152">
        <f>+[3]data1cf!AD361</f>
        <v>0</v>
      </c>
      <c r="AF361" s="152">
        <f>+[3]data1cf!AE361</f>
        <v>0</v>
      </c>
      <c r="AG361" s="152"/>
      <c r="AH361" s="153">
        <f t="shared" si="40"/>
        <v>76261.282868519018</v>
      </c>
      <c r="AI361" s="153">
        <f t="shared" si="42"/>
        <v>170273.51315534511</v>
      </c>
      <c r="AJ361" s="154">
        <f t="shared" si="43"/>
        <v>169796.8336195384</v>
      </c>
      <c r="AK361" s="155">
        <f t="shared" si="41"/>
        <v>0.15114261507987978</v>
      </c>
      <c r="AL361" s="156">
        <f t="shared" si="46"/>
        <v>0.98556615705120731</v>
      </c>
    </row>
    <row r="362" spans="1:38" x14ac:dyDescent="0.25">
      <c r="A362" s="148"/>
      <c r="B362" s="152">
        <f>+[3]data1cf!A362</f>
        <v>-176922.31217321902</v>
      </c>
      <c r="C362" s="152">
        <f>+[3]data1cf!B362</f>
        <v>10172.887496009425</v>
      </c>
      <c r="D362" s="152">
        <f>+[3]data1cf!C362</f>
        <v>41056.994286116984</v>
      </c>
      <c r="E362" s="152">
        <f>+[3]data1cf!D362</f>
        <v>44326.202466979914</v>
      </c>
      <c r="F362" s="152">
        <f>+[3]data1cf!E362</f>
        <v>26565.018782282103</v>
      </c>
      <c r="G362" s="152">
        <f>+[3]data1cf!F362</f>
        <v>26442.978494816445</v>
      </c>
      <c r="H362" s="152">
        <f>+[3]data1cf!G362</f>
        <v>25670.389828796782</v>
      </c>
      <c r="I362" s="152">
        <f>+[3]data1cf!H362</f>
        <v>25231.902263410258</v>
      </c>
      <c r="J362" s="152">
        <f>+[3]data1cf!I362</f>
        <v>26086.368490665285</v>
      </c>
      <c r="K362" s="152">
        <f>+[3]data1cf!J362</f>
        <v>26584.305071992247</v>
      </c>
      <c r="L362" s="152">
        <f>+[3]data1cf!K362</f>
        <v>27154.563687176829</v>
      </c>
      <c r="M362" s="152">
        <f>+[3]data1cf!L362</f>
        <v>27829.38333790395</v>
      </c>
      <c r="N362" s="152">
        <f>+[3]data1cf!M362</f>
        <v>28542.807693938164</v>
      </c>
      <c r="O362" s="152">
        <f>+[3]data1cf!N362</f>
        <v>28993.123188029385</v>
      </c>
      <c r="P362" s="152">
        <f>+[3]data1cf!O362</f>
        <v>37526.779117026759</v>
      </c>
      <c r="Q362" s="152">
        <f>+[3]data1cf!P362</f>
        <v>45768.649583804916</v>
      </c>
      <c r="R362" s="152">
        <f>+[3]data1cf!Q362</f>
        <v>35629.585306741421</v>
      </c>
      <c r="S362" s="152">
        <f>+[3]data1cf!R362</f>
        <v>25073.298058704619</v>
      </c>
      <c r="T362" s="152">
        <f>+[3]data1cf!S362</f>
        <v>24852.900510334679</v>
      </c>
      <c r="U362" s="152">
        <f>+[3]data1cf!T362</f>
        <v>24607.499425944734</v>
      </c>
      <c r="V362" s="152">
        <f>+[3]data1cf!U362</f>
        <v>46581.378603893652</v>
      </c>
      <c r="W362" s="152">
        <f>+[3]data1cf!V362</f>
        <v>0</v>
      </c>
      <c r="X362" s="152">
        <f>+[3]data1cf!W362</f>
        <v>0</v>
      </c>
      <c r="Y362" s="152">
        <f>+[3]data1cf!X362</f>
        <v>0</v>
      </c>
      <c r="Z362" s="152">
        <f>+[3]data1cf!Y362</f>
        <v>0</v>
      </c>
      <c r="AA362" s="152">
        <f>+[3]data1cf!Z362</f>
        <v>0</v>
      </c>
      <c r="AB362" s="152">
        <f>+[3]data1cf!AA362</f>
        <v>0</v>
      </c>
      <c r="AC362" s="152">
        <f>+[3]data1cf!AB362</f>
        <v>0</v>
      </c>
      <c r="AD362" s="152">
        <f>+[3]data1cf!AC362</f>
        <v>0</v>
      </c>
      <c r="AE362" s="152">
        <f>+[3]data1cf!AD362</f>
        <v>0</v>
      </c>
      <c r="AF362" s="152">
        <f>+[3]data1cf!AE362</f>
        <v>0</v>
      </c>
      <c r="AG362" s="152"/>
      <c r="AH362" s="153">
        <f t="shared" si="40"/>
        <v>71554.617852715324</v>
      </c>
      <c r="AI362" s="153">
        <f t="shared" si="42"/>
        <v>157240.87624825188</v>
      </c>
      <c r="AJ362" s="154">
        <f t="shared" si="43"/>
        <v>156804.59188535978</v>
      </c>
      <c r="AK362" s="155">
        <f t="shared" si="41"/>
        <v>0.15330095887184142</v>
      </c>
      <c r="AL362" s="156">
        <f t="shared" si="46"/>
        <v>0.9800353444351535</v>
      </c>
    </row>
    <row r="363" spans="1:38" x14ac:dyDescent="0.25">
      <c r="A363" s="148"/>
      <c r="B363" s="152">
        <f>+[3]data1cf!A363</f>
        <v>-161770.2952591792</v>
      </c>
      <c r="C363" s="152">
        <f>+[3]data1cf!B363</f>
        <v>11280.884237893566</v>
      </c>
      <c r="D363" s="152">
        <f>+[3]data1cf!C363</f>
        <v>40953.194321867675</v>
      </c>
      <c r="E363" s="152">
        <f>+[3]data1cf!D363</f>
        <v>41384.368737795652</v>
      </c>
      <c r="F363" s="152">
        <f>+[3]data1cf!E363</f>
        <v>24122.171440604499</v>
      </c>
      <c r="G363" s="152">
        <f>+[3]data1cf!F363</f>
        <v>24172.62270464297</v>
      </c>
      <c r="H363" s="152">
        <f>+[3]data1cf!G363</f>
        <v>23615.672940797333</v>
      </c>
      <c r="I363" s="152">
        <f>+[3]data1cf!H363</f>
        <v>23358.2619382021</v>
      </c>
      <c r="J363" s="152">
        <f>+[3]data1cf!I363</f>
        <v>24283.671610063386</v>
      </c>
      <c r="K363" s="152">
        <f>+[3]data1cf!J363</f>
        <v>24875.635804019672</v>
      </c>
      <c r="L363" s="152">
        <f>+[3]data1cf!K363</f>
        <v>25535.139482058919</v>
      </c>
      <c r="M363" s="152">
        <f>+[3]data1cf!L363</f>
        <v>26288.765545881026</v>
      </c>
      <c r="N363" s="152">
        <f>+[3]data1cf!M363</f>
        <v>27078.060647386454</v>
      </c>
      <c r="O363" s="152">
        <f>+[3]data1cf!N363</f>
        <v>27620.699951959607</v>
      </c>
      <c r="P363" s="152">
        <f>+[3]data1cf!O363</f>
        <v>35554.671261644697</v>
      </c>
      <c r="Q363" s="152">
        <f>+[3]data1cf!P363</f>
        <v>43169.279630373072</v>
      </c>
      <c r="R363" s="152">
        <f>+[3]data1cf!Q363</f>
        <v>33930.758694543692</v>
      </c>
      <c r="S363" s="152">
        <f>+[3]data1cf!R363</f>
        <v>24296.281319581183</v>
      </c>
      <c r="T363" s="152">
        <f>+[3]data1cf!S363</f>
        <v>24116.713167347742</v>
      </c>
      <c r="U363" s="152">
        <f>+[3]data1cf!T363</f>
        <v>23912.185462075489</v>
      </c>
      <c r="V363" s="152">
        <f>+[3]data1cf!U363</f>
        <v>44028.663277032552</v>
      </c>
      <c r="W363" s="152">
        <f>+[3]data1cf!V363</f>
        <v>0</v>
      </c>
      <c r="X363" s="152">
        <f>+[3]data1cf!W363</f>
        <v>0</v>
      </c>
      <c r="Y363" s="152">
        <f>+[3]data1cf!X363</f>
        <v>0</v>
      </c>
      <c r="Z363" s="152">
        <f>+[3]data1cf!Y363</f>
        <v>0</v>
      </c>
      <c r="AA363" s="152">
        <f>+[3]data1cf!Z363</f>
        <v>0</v>
      </c>
      <c r="AB363" s="152">
        <f>+[3]data1cf!AA363</f>
        <v>0</v>
      </c>
      <c r="AC363" s="152">
        <f>+[3]data1cf!AB363</f>
        <v>0</v>
      </c>
      <c r="AD363" s="152">
        <f>+[3]data1cf!AC363</f>
        <v>0</v>
      </c>
      <c r="AE363" s="152">
        <f>+[3]data1cf!AD363</f>
        <v>0</v>
      </c>
      <c r="AF363" s="152">
        <f>+[3]data1cf!AE363</f>
        <v>0</v>
      </c>
      <c r="AG363" s="152"/>
      <c r="AH363" s="153">
        <f t="shared" si="40"/>
        <v>74341.051627766108</v>
      </c>
      <c r="AI363" s="153">
        <f t="shared" si="42"/>
        <v>155297.22943392862</v>
      </c>
      <c r="AJ363" s="154">
        <f t="shared" si="43"/>
        <v>154884.4689661481</v>
      </c>
      <c r="AK363" s="155">
        <f t="shared" si="41"/>
        <v>0.16066730618476871</v>
      </c>
      <c r="AL363" s="156">
        <f t="shared" si="46"/>
        <v>0.97904574605222727</v>
      </c>
    </row>
    <row r="364" spans="1:38" x14ac:dyDescent="0.25">
      <c r="A364" s="148"/>
      <c r="B364" s="152">
        <f>+[3]data1cf!A364</f>
        <v>-201245.76528171721</v>
      </c>
      <c r="C364" s="152">
        <f>+[3]data1cf!B364</f>
        <v>9378.1201397337863</v>
      </c>
      <c r="D364" s="152">
        <f>+[3]data1cf!C364</f>
        <v>49421.459566054516</v>
      </c>
      <c r="E364" s="152">
        <f>+[3]data1cf!D364</f>
        <v>49453.213019107643</v>
      </c>
      <c r="F364" s="152">
        <f>+[3]data1cf!E364</f>
        <v>30486.508779528405</v>
      </c>
      <c r="G364" s="152">
        <f>+[3]data1cf!F364</f>
        <v>30087.568711101077</v>
      </c>
      <c r="H364" s="152">
        <f>+[3]data1cf!G364</f>
        <v>28968.816048885637</v>
      </c>
      <c r="I364" s="152">
        <f>+[3]data1cf!H364</f>
        <v>28239.647229043127</v>
      </c>
      <c r="J364" s="152">
        <f>+[3]data1cf!I364</f>
        <v>28980.228317572866</v>
      </c>
      <c r="K364" s="152">
        <f>+[3]data1cf!J364</f>
        <v>29327.222866582786</v>
      </c>
      <c r="L364" s="152">
        <f>+[3]data1cf!K364</f>
        <v>29754.216851466779</v>
      </c>
      <c r="M364" s="152">
        <f>+[3]data1cf!L364</f>
        <v>30302.528981482174</v>
      </c>
      <c r="N364" s="152">
        <f>+[3]data1cf!M364</f>
        <v>30894.158428612107</v>
      </c>
      <c r="O364" s="152">
        <f>+[3]data1cf!N364</f>
        <v>31196.266995018144</v>
      </c>
      <c r="P364" s="152">
        <f>+[3]data1cf!O364</f>
        <v>40692.59349127287</v>
      </c>
      <c r="Q364" s="152">
        <f>+[3]data1cf!P364</f>
        <v>49941.404506970008</v>
      </c>
      <c r="R364" s="152">
        <f>+[3]data1cf!Q364</f>
        <v>38356.702737752959</v>
      </c>
      <c r="S364" s="152">
        <f>+[3]data1cf!R364</f>
        <v>26320.638945783139</v>
      </c>
      <c r="T364" s="152">
        <f>+[3]data1cf!S364</f>
        <v>26034.69818240701</v>
      </c>
      <c r="U364" s="152">
        <f>+[3]data1cf!T364</f>
        <v>25723.683277362215</v>
      </c>
      <c r="V364" s="152">
        <f>+[3]data1cf!U364</f>
        <v>50679.239100255014</v>
      </c>
      <c r="W364" s="152">
        <f>+[3]data1cf!V364</f>
        <v>0</v>
      </c>
      <c r="X364" s="152">
        <f>+[3]data1cf!W364</f>
        <v>0</v>
      </c>
      <c r="Y364" s="152">
        <f>+[3]data1cf!X364</f>
        <v>0</v>
      </c>
      <c r="Z364" s="152">
        <f>+[3]data1cf!Y364</f>
        <v>0</v>
      </c>
      <c r="AA364" s="152">
        <f>+[3]data1cf!Z364</f>
        <v>0</v>
      </c>
      <c r="AB364" s="152">
        <f>+[3]data1cf!AA364</f>
        <v>0</v>
      </c>
      <c r="AC364" s="152">
        <f>+[3]data1cf!AB364</f>
        <v>0</v>
      </c>
      <c r="AD364" s="152">
        <f>+[3]data1cf!AC364</f>
        <v>0</v>
      </c>
      <c r="AE364" s="152">
        <f>+[3]data1cf!AD364</f>
        <v>0</v>
      </c>
      <c r="AF364" s="152">
        <f>+[3]data1cf!AE364</f>
        <v>0</v>
      </c>
      <c r="AG364" s="152"/>
      <c r="AH364" s="153">
        <f t="shared" si="40"/>
        <v>75053.149139882327</v>
      </c>
      <c r="AI364" s="153">
        <f t="shared" si="42"/>
        <v>169017.80045629563</v>
      </c>
      <c r="AJ364" s="154">
        <f t="shared" si="43"/>
        <v>168541.2370719458</v>
      </c>
      <c r="AK364" s="155">
        <f t="shared" si="41"/>
        <v>0.15012976527214053</v>
      </c>
      <c r="AL364" s="156">
        <f t="shared" si="46"/>
        <v>0.98510789996820136</v>
      </c>
    </row>
    <row r="365" spans="1:38" x14ac:dyDescent="0.25">
      <c r="A365" s="148"/>
      <c r="B365" s="152">
        <f>+[3]data1cf!A365</f>
        <v>-183759.48443473116</v>
      </c>
      <c r="C365" s="152">
        <f>+[3]data1cf!B365</f>
        <v>7922.0637327512522</v>
      </c>
      <c r="D365" s="152">
        <f>+[3]data1cf!C365</f>
        <v>46963.955101216794</v>
      </c>
      <c r="E365" s="152">
        <f>+[3]data1cf!D365</f>
        <v>46904.47024079274</v>
      </c>
      <c r="F365" s="152">
        <f>+[3]data1cf!E365</f>
        <v>27667.325371456318</v>
      </c>
      <c r="G365" s="152">
        <f>+[3]data1cf!F365</f>
        <v>27467.450267808716</v>
      </c>
      <c r="H365" s="152">
        <f>+[3]data1cf!G365</f>
        <v>26597.557043009401</v>
      </c>
      <c r="I365" s="152">
        <f>+[3]data1cf!H365</f>
        <v>26077.360774461064</v>
      </c>
      <c r="J365" s="152">
        <f>+[3]data1cf!I365</f>
        <v>26899.814593444426</v>
      </c>
      <c r="K365" s="152">
        <f>+[3]data1cf!J365</f>
        <v>27355.32230285689</v>
      </c>
      <c r="L365" s="152">
        <f>+[3]data1cf!K365</f>
        <v>27885.310116359877</v>
      </c>
      <c r="M365" s="152">
        <f>+[3]data1cf!L365</f>
        <v>28524.569285290723</v>
      </c>
      <c r="N365" s="152">
        <f>+[3]data1cf!M365</f>
        <v>29203.757845567074</v>
      </c>
      <c r="O365" s="152">
        <f>+[3]data1cf!N365</f>
        <v>29612.41328874301</v>
      </c>
      <c r="P365" s="152">
        <f>+[3]data1cf!O365</f>
        <v>38416.669961395768</v>
      </c>
      <c r="Q365" s="152">
        <f>+[3]data1cf!P365</f>
        <v>46941.585189925143</v>
      </c>
      <c r="R365" s="152">
        <f>+[3]data1cf!Q365</f>
        <v>36396.161153107721</v>
      </c>
      <c r="S365" s="152">
        <f>+[3]data1cf!R365</f>
        <v>25423.917868965145</v>
      </c>
      <c r="T365" s="152">
        <f>+[3]data1cf!S365</f>
        <v>25185.096528152135</v>
      </c>
      <c r="U365" s="152">
        <f>+[3]data1cf!T365</f>
        <v>24921.251804507825</v>
      </c>
      <c r="V365" s="152">
        <f>+[3]data1cf!U365</f>
        <v>47733.261849759117</v>
      </c>
      <c r="W365" s="152">
        <f>+[3]data1cf!V365</f>
        <v>0</v>
      </c>
      <c r="X365" s="152">
        <f>+[3]data1cf!W365</f>
        <v>0</v>
      </c>
      <c r="Y365" s="152">
        <f>+[3]data1cf!X365</f>
        <v>0</v>
      </c>
      <c r="Z365" s="152">
        <f>+[3]data1cf!Y365</f>
        <v>0</v>
      </c>
      <c r="AA365" s="152">
        <f>+[3]data1cf!Z365</f>
        <v>0</v>
      </c>
      <c r="AB365" s="152">
        <f>+[3]data1cf!AA365</f>
        <v>0</v>
      </c>
      <c r="AC365" s="152">
        <f>+[3]data1cf!AB365</f>
        <v>0</v>
      </c>
      <c r="AD365" s="152">
        <f>+[3]data1cf!AC365</f>
        <v>0</v>
      </c>
      <c r="AE365" s="152">
        <f>+[3]data1cf!AD365</f>
        <v>0</v>
      </c>
      <c r="AF365" s="152">
        <f>+[3]data1cf!AE365</f>
        <v>0</v>
      </c>
      <c r="AG365" s="152"/>
      <c r="AH365" s="153">
        <f t="shared" si="40"/>
        <v>74486.897762836816</v>
      </c>
      <c r="AI365" s="153">
        <f t="shared" si="42"/>
        <v>162794.42928487578</v>
      </c>
      <c r="AJ365" s="154">
        <f t="shared" si="43"/>
        <v>162345.71308337522</v>
      </c>
      <c r="AK365" s="155">
        <f t="shared" si="41"/>
        <v>0.15392625927925113</v>
      </c>
      <c r="AL365" s="156">
        <f t="shared" si="46"/>
        <v>0.98261281902986197</v>
      </c>
    </row>
    <row r="366" spans="1:38" x14ac:dyDescent="0.25">
      <c r="A366" s="148"/>
      <c r="B366" s="152">
        <f>+[3]data1cf!A366</f>
        <v>-187966.98189666885</v>
      </c>
      <c r="C366" s="152">
        <f>+[3]data1cf!B366</f>
        <v>9082.3794749937515</v>
      </c>
      <c r="D366" s="152">
        <f>+[3]data1cf!C366</f>
        <v>50728.643333370841</v>
      </c>
      <c r="E366" s="152">
        <f>+[3]data1cf!D366</f>
        <v>47813.13350712687</v>
      </c>
      <c r="F366" s="152">
        <f>+[3]data1cf!E366</f>
        <v>28345.668990548314</v>
      </c>
      <c r="G366" s="152">
        <f>+[3]data1cf!F366</f>
        <v>28097.895460619926</v>
      </c>
      <c r="H366" s="152">
        <f>+[3]data1cf!G366</f>
        <v>27168.122410003431</v>
      </c>
      <c r="I366" s="152">
        <f>+[3]data1cf!H366</f>
        <v>26597.643780850332</v>
      </c>
      <c r="J366" s="152">
        <f>+[3]data1cf!I366</f>
        <v>27400.397624258534</v>
      </c>
      <c r="K366" s="152">
        <f>+[3]data1cf!J366</f>
        <v>27829.795216203725</v>
      </c>
      <c r="L366" s="152">
        <f>+[3]data1cf!K366</f>
        <v>28335.000957618191</v>
      </c>
      <c r="M366" s="152">
        <f>+[3]data1cf!L366</f>
        <v>28952.376717563813</v>
      </c>
      <c r="N366" s="152">
        <f>+[3]data1cf!M366</f>
        <v>29610.497061587681</v>
      </c>
      <c r="O366" s="152">
        <f>+[3]data1cf!N366</f>
        <v>29993.515508680342</v>
      </c>
      <c r="P366" s="152">
        <f>+[3]data1cf!O366</f>
        <v>38964.295986581783</v>
      </c>
      <c r="Q366" s="152">
        <f>+[3]data1cf!P366</f>
        <v>47663.392890097923</v>
      </c>
      <c r="R366" s="152">
        <f>+[3]data1cf!Q366</f>
        <v>36867.90090232034</v>
      </c>
      <c r="S366" s="152">
        <f>+[3]data1cf!R366</f>
        <v>25639.684256786146</v>
      </c>
      <c r="T366" s="152">
        <f>+[3]data1cf!S366</f>
        <v>25389.525179116645</v>
      </c>
      <c r="U366" s="152">
        <f>+[3]data1cf!T366</f>
        <v>25114.330505173697</v>
      </c>
      <c r="V366" s="152">
        <f>+[3]data1cf!U366</f>
        <v>48442.114230253617</v>
      </c>
      <c r="W366" s="152">
        <f>+[3]data1cf!V366</f>
        <v>0</v>
      </c>
      <c r="X366" s="152">
        <f>+[3]data1cf!W366</f>
        <v>0</v>
      </c>
      <c r="Y366" s="152">
        <f>+[3]data1cf!X366</f>
        <v>0</v>
      </c>
      <c r="Z366" s="152">
        <f>+[3]data1cf!Y366</f>
        <v>0</v>
      </c>
      <c r="AA366" s="152">
        <f>+[3]data1cf!Z366</f>
        <v>0</v>
      </c>
      <c r="AB366" s="152">
        <f>+[3]data1cf!AA366</f>
        <v>0</v>
      </c>
      <c r="AC366" s="152">
        <f>+[3]data1cf!AB366</f>
        <v>0</v>
      </c>
      <c r="AD366" s="152">
        <f>+[3]data1cf!AC366</f>
        <v>0</v>
      </c>
      <c r="AE366" s="152">
        <f>+[3]data1cf!AD366</f>
        <v>0</v>
      </c>
      <c r="AF366" s="152">
        <f>+[3]data1cf!AE366</f>
        <v>0</v>
      </c>
      <c r="AG366" s="152"/>
      <c r="AH366" s="153">
        <f t="shared" si="40"/>
        <v>78203.288518540241</v>
      </c>
      <c r="AI366" s="153">
        <f t="shared" si="42"/>
        <v>168168.62828659345</v>
      </c>
      <c r="AJ366" s="154">
        <f t="shared" si="43"/>
        <v>167712.12285650737</v>
      </c>
      <c r="AK366" s="155">
        <f t="shared" si="41"/>
        <v>0.15607480406761171</v>
      </c>
      <c r="AL366" s="156">
        <f t="shared" si="46"/>
        <v>0.9847897867443145</v>
      </c>
    </row>
    <row r="367" spans="1:38" x14ac:dyDescent="0.25">
      <c r="A367" s="148"/>
      <c r="B367" s="152">
        <f>+[3]data1cf!A367</f>
        <v>-173319.12596217546</v>
      </c>
      <c r="C367" s="152">
        <f>+[3]data1cf!B367</f>
        <v>12312.740703450603</v>
      </c>
      <c r="D367" s="152">
        <f>+[3]data1cf!C367</f>
        <v>44444.946445842972</v>
      </c>
      <c r="E367" s="152">
        <f>+[3]data1cf!D367</f>
        <v>46392.180284860966</v>
      </c>
      <c r="F367" s="152">
        <f>+[3]data1cf!E367</f>
        <v>25984.103785476647</v>
      </c>
      <c r="G367" s="152">
        <f>+[3]data1cf!F367</f>
        <v>25903.082405488647</v>
      </c>
      <c r="H367" s="152">
        <f>+[3]data1cf!G367</f>
        <v>25181.773191128246</v>
      </c>
      <c r="I367" s="152">
        <f>+[3]data1cf!H367</f>
        <v>24786.346069634426</v>
      </c>
      <c r="J367" s="152">
        <f>+[3]data1cf!I367</f>
        <v>25657.682819330264</v>
      </c>
      <c r="K367" s="152">
        <f>+[3]data1cf!J367</f>
        <v>26177.979393996946</v>
      </c>
      <c r="L367" s="152">
        <f>+[3]data1cf!K367</f>
        <v>26769.460700636264</v>
      </c>
      <c r="M367" s="152">
        <f>+[3]data1cf!L367</f>
        <v>27463.020706697869</v>
      </c>
      <c r="N367" s="152">
        <f>+[3]data1cf!M367</f>
        <v>28194.487309216922</v>
      </c>
      <c r="O367" s="152">
        <f>+[3]data1cf!N367</f>
        <v>28666.757628383013</v>
      </c>
      <c r="P367" s="152">
        <f>+[3]data1cf!O367</f>
        <v>37057.80710679754</v>
      </c>
      <c r="Q367" s="152">
        <f>+[3]data1cf!P367</f>
        <v>45150.513131955522</v>
      </c>
      <c r="R367" s="152">
        <f>+[3]data1cf!Q367</f>
        <v>35225.600236057311</v>
      </c>
      <c r="S367" s="152">
        <f>+[3]data1cf!R367</f>
        <v>24888.521601811524</v>
      </c>
      <c r="T367" s="152">
        <f>+[3]data1cf!S367</f>
        <v>24677.833382437151</v>
      </c>
      <c r="U367" s="152">
        <f>+[3]data1cf!T367</f>
        <v>24442.15208630191</v>
      </c>
      <c r="V367" s="152">
        <f>+[3]data1cf!U367</f>
        <v>45974.336734903773</v>
      </c>
      <c r="W367" s="152">
        <f>+[3]data1cf!V367</f>
        <v>0</v>
      </c>
      <c r="X367" s="152">
        <f>+[3]data1cf!W367</f>
        <v>0</v>
      </c>
      <c r="Y367" s="152">
        <f>+[3]data1cf!X367</f>
        <v>0</v>
      </c>
      <c r="Z367" s="152">
        <f>+[3]data1cf!Y367</f>
        <v>0</v>
      </c>
      <c r="AA367" s="152">
        <f>+[3]data1cf!Z367</f>
        <v>0</v>
      </c>
      <c r="AB367" s="152">
        <f>+[3]data1cf!AA367</f>
        <v>0</v>
      </c>
      <c r="AC367" s="152">
        <f>+[3]data1cf!AB367</f>
        <v>0</v>
      </c>
      <c r="AD367" s="152">
        <f>+[3]data1cf!AC367</f>
        <v>0</v>
      </c>
      <c r="AE367" s="152">
        <f>+[3]data1cf!AD367</f>
        <v>0</v>
      </c>
      <c r="AF367" s="152">
        <f>+[3]data1cf!AE367</f>
        <v>0</v>
      </c>
      <c r="AG367" s="152"/>
      <c r="AH367" s="153">
        <f t="shared" si="40"/>
        <v>78819.91084247212</v>
      </c>
      <c r="AI367" s="153">
        <f t="shared" si="42"/>
        <v>163987.11088112555</v>
      </c>
      <c r="AJ367" s="154">
        <f t="shared" si="43"/>
        <v>163554.16585065747</v>
      </c>
      <c r="AK367" s="155">
        <f t="shared" si="41"/>
        <v>0.16115363240242014</v>
      </c>
      <c r="AL367" s="156">
        <f t="shared" si="46"/>
        <v>0.98312139471567672</v>
      </c>
    </row>
    <row r="368" spans="1:38" x14ac:dyDescent="0.25">
      <c r="A368" s="148"/>
      <c r="B368" s="152">
        <f>+[3]data1cf!A368</f>
        <v>-187278.48396070773</v>
      </c>
      <c r="C368" s="152">
        <f>+[3]data1cf!B368</f>
        <v>6773.1079528034461</v>
      </c>
      <c r="D368" s="152">
        <f>+[3]data1cf!C368</f>
        <v>44813.029919503024</v>
      </c>
      <c r="E368" s="152">
        <f>+[3]data1cf!D368</f>
        <v>47196.856370784139</v>
      </c>
      <c r="F368" s="152">
        <f>+[3]data1cf!E368</f>
        <v>28234.667573234772</v>
      </c>
      <c r="G368" s="152">
        <f>+[3]data1cf!F368</f>
        <v>27994.731948838016</v>
      </c>
      <c r="H368" s="152">
        <f>+[3]data1cf!G368</f>
        <v>27074.757391709391</v>
      </c>
      <c r="I368" s="152">
        <f>+[3]data1cf!H368</f>
        <v>26512.506765497346</v>
      </c>
      <c r="J368" s="152">
        <f>+[3]data1cf!I368</f>
        <v>27318.484233552786</v>
      </c>
      <c r="K368" s="152">
        <f>+[3]data1cf!J368</f>
        <v>27752.154379943371</v>
      </c>
      <c r="L368" s="152">
        <f>+[3]data1cf!K368</f>
        <v>28261.415359806597</v>
      </c>
      <c r="M368" s="152">
        <f>+[3]data1cf!L368</f>
        <v>28882.372032647647</v>
      </c>
      <c r="N368" s="152">
        <f>+[3]data1cf!M368</f>
        <v>29543.939894711621</v>
      </c>
      <c r="O368" s="152">
        <f>+[3]data1cf!N368</f>
        <v>29931.153476572137</v>
      </c>
      <c r="P368" s="152">
        <f>+[3]data1cf!O368</f>
        <v>38874.684669776456</v>
      </c>
      <c r="Q368" s="152">
        <f>+[3]data1cf!P368</f>
        <v>47545.279185639309</v>
      </c>
      <c r="R368" s="152">
        <f>+[3]data1cf!Q368</f>
        <v>36790.707310029</v>
      </c>
      <c r="S368" s="152">
        <f>+[3]data1cf!R368</f>
        <v>25604.377114236879</v>
      </c>
      <c r="T368" s="152">
        <f>+[3]data1cf!S368</f>
        <v>25356.073298155607</v>
      </c>
      <c r="U368" s="152">
        <f>+[3]data1cf!T368</f>
        <v>25082.735884359485</v>
      </c>
      <c r="V368" s="152">
        <f>+[3]data1cf!U368</f>
        <v>48326.120482120285</v>
      </c>
      <c r="W368" s="152">
        <f>+[3]data1cf!V368</f>
        <v>0</v>
      </c>
      <c r="X368" s="152">
        <f>+[3]data1cf!W368</f>
        <v>0</v>
      </c>
      <c r="Y368" s="152">
        <f>+[3]data1cf!X368</f>
        <v>0</v>
      </c>
      <c r="Z368" s="152">
        <f>+[3]data1cf!Y368</f>
        <v>0</v>
      </c>
      <c r="AA368" s="152">
        <f>+[3]data1cf!Z368</f>
        <v>0</v>
      </c>
      <c r="AB368" s="152">
        <f>+[3]data1cf!AA368</f>
        <v>0</v>
      </c>
      <c r="AC368" s="152">
        <f>+[3]data1cf!AB368</f>
        <v>0</v>
      </c>
      <c r="AD368" s="152">
        <f>+[3]data1cf!AC368</f>
        <v>0</v>
      </c>
      <c r="AE368" s="152">
        <f>+[3]data1cf!AD368</f>
        <v>0</v>
      </c>
      <c r="AF368" s="152">
        <f>+[3]data1cf!AE368</f>
        <v>0</v>
      </c>
      <c r="AG368" s="152"/>
      <c r="AH368" s="153">
        <f t="shared" si="40"/>
        <v>70938.540159236552</v>
      </c>
      <c r="AI368" s="153">
        <f t="shared" si="42"/>
        <v>160108.73473800902</v>
      </c>
      <c r="AJ368" s="154">
        <f t="shared" si="43"/>
        <v>159655.42188826358</v>
      </c>
      <c r="AK368" s="155">
        <f t="shared" si="41"/>
        <v>0.14994650483131411</v>
      </c>
      <c r="AL368" s="156">
        <f t="shared" si="46"/>
        <v>0.98141079046382051</v>
      </c>
    </row>
    <row r="369" spans="1:38" x14ac:dyDescent="0.25">
      <c r="A369" s="148"/>
      <c r="B369" s="152">
        <f>+[3]data1cf!A369</f>
        <v>-197885.60872573641</v>
      </c>
      <c r="C369" s="152">
        <f>+[3]data1cf!B369</f>
        <v>8566.7703322981542</v>
      </c>
      <c r="D369" s="152">
        <f>+[3]data1cf!C369</f>
        <v>47829.779227791296</v>
      </c>
      <c r="E369" s="152">
        <f>+[3]data1cf!D369</f>
        <v>48465.444510462534</v>
      </c>
      <c r="F369" s="152">
        <f>+[3]data1cf!E369</f>
        <v>29944.775652053213</v>
      </c>
      <c r="G369" s="152">
        <f>+[3]data1cf!F369</f>
        <v>29584.087825616414</v>
      </c>
      <c r="H369" s="152">
        <f>+[3]data1cf!G369</f>
        <v>28513.15589083104</v>
      </c>
      <c r="I369" s="152">
        <f>+[3]data1cf!H369</f>
        <v>27824.143150740383</v>
      </c>
      <c r="J369" s="152">
        <f>+[3]data1cf!I369</f>
        <v>28580.456869575719</v>
      </c>
      <c r="K369" s="152">
        <f>+[3]data1cf!J369</f>
        <v>28948.303262984708</v>
      </c>
      <c r="L369" s="152">
        <f>+[3]data1cf!K369</f>
        <v>29395.088499735488</v>
      </c>
      <c r="M369" s="152">
        <f>+[3]data1cf!L369</f>
        <v>29960.876975449435</v>
      </c>
      <c r="N369" s="152">
        <f>+[3]data1cf!M369</f>
        <v>30569.331745850977</v>
      </c>
      <c r="O369" s="152">
        <f>+[3]data1cf!N369</f>
        <v>30891.914316399801</v>
      </c>
      <c r="P369" s="152">
        <f>+[3]data1cf!O369</f>
        <v>40255.252959186691</v>
      </c>
      <c r="Q369" s="152">
        <f>+[3]data1cf!P369</f>
        <v>49364.960457310139</v>
      </c>
      <c r="R369" s="152">
        <f>+[3]data1cf!Q369</f>
        <v>37979.965870916334</v>
      </c>
      <c r="S369" s="152">
        <f>+[3]data1cf!R369</f>
        <v>26148.325391430379</v>
      </c>
      <c r="T369" s="152">
        <f>+[3]data1cf!S369</f>
        <v>25871.439076969153</v>
      </c>
      <c r="U369" s="152">
        <f>+[3]data1cf!T369</f>
        <v>25569.488374636465</v>
      </c>
      <c r="V369" s="152">
        <f>+[3]data1cf!U369</f>
        <v>50113.141320021095</v>
      </c>
      <c r="W369" s="152">
        <f>+[3]data1cf!V369</f>
        <v>0</v>
      </c>
      <c r="X369" s="152">
        <f>+[3]data1cf!W369</f>
        <v>0</v>
      </c>
      <c r="Y369" s="152">
        <f>+[3]data1cf!X369</f>
        <v>0</v>
      </c>
      <c r="Z369" s="152">
        <f>+[3]data1cf!Y369</f>
        <v>0</v>
      </c>
      <c r="AA369" s="152">
        <f>+[3]data1cf!Z369</f>
        <v>0</v>
      </c>
      <c r="AB369" s="152">
        <f>+[3]data1cf!AA369</f>
        <v>0</v>
      </c>
      <c r="AC369" s="152">
        <f>+[3]data1cf!AB369</f>
        <v>0</v>
      </c>
      <c r="AD369" s="152">
        <f>+[3]data1cf!AC369</f>
        <v>0</v>
      </c>
      <c r="AE369" s="152">
        <f>+[3]data1cf!AD369</f>
        <v>0</v>
      </c>
      <c r="AF369" s="152">
        <f>+[3]data1cf!AE369</f>
        <v>0</v>
      </c>
      <c r="AG369" s="152"/>
      <c r="AH369" s="153">
        <f t="shared" si="40"/>
        <v>73162.126107799966</v>
      </c>
      <c r="AI369" s="153">
        <f t="shared" si="42"/>
        <v>165885.52520444771</v>
      </c>
      <c r="AJ369" s="154">
        <f t="shared" si="43"/>
        <v>165414.88338376835</v>
      </c>
      <c r="AK369" s="155">
        <f t="shared" si="41"/>
        <v>0.14936596751213072</v>
      </c>
      <c r="AL369" s="156">
        <f t="shared" si="46"/>
        <v>0.98390039839784427</v>
      </c>
    </row>
    <row r="370" spans="1:38" x14ac:dyDescent="0.25">
      <c r="A370" s="148"/>
      <c r="B370" s="152">
        <f>+[3]data1cf!A370</f>
        <v>-156581.40774359656</v>
      </c>
      <c r="C370" s="152">
        <f>+[3]data1cf!B370</f>
        <v>10279.564586263303</v>
      </c>
      <c r="D370" s="152">
        <f>+[3]data1cf!C370</f>
        <v>42433.402302253191</v>
      </c>
      <c r="E370" s="152">
        <f>+[3]data1cf!D370</f>
        <v>40988.841904603687</v>
      </c>
      <c r="F370" s="152">
        <f>+[3]data1cf!E370</f>
        <v>23285.605579728195</v>
      </c>
      <c r="G370" s="152">
        <f>+[3]data1cf!F370</f>
        <v>23395.12747860184</v>
      </c>
      <c r="H370" s="152">
        <f>+[3]data1cf!G370</f>
        <v>22912.024385711637</v>
      </c>
      <c r="I370" s="152">
        <f>+[3]data1cf!H370</f>
        <v>22716.624000010874</v>
      </c>
      <c r="J370" s="152">
        <f>+[3]data1cf!I370</f>
        <v>23666.328625878232</v>
      </c>
      <c r="K370" s="152">
        <f>+[3]data1cf!J370</f>
        <v>24290.49306803014</v>
      </c>
      <c r="L370" s="152">
        <f>+[3]data1cf!K370</f>
        <v>24980.559185056656</v>
      </c>
      <c r="M370" s="152">
        <f>+[3]data1cf!L370</f>
        <v>25761.172917608383</v>
      </c>
      <c r="N370" s="152">
        <f>+[3]data1cf!M370</f>
        <v>26576.450353096428</v>
      </c>
      <c r="O370" s="152">
        <f>+[3]data1cf!N370</f>
        <v>27150.706429899954</v>
      </c>
      <c r="P370" s="152">
        <f>+[3]data1cf!O370</f>
        <v>34879.312602251055</v>
      </c>
      <c r="Q370" s="152">
        <f>+[3]data1cf!P370</f>
        <v>42279.111781679239</v>
      </c>
      <c r="R370" s="152">
        <f>+[3]data1cf!Q370</f>
        <v>33348.986627552156</v>
      </c>
      <c r="S370" s="152">
        <f>+[3]data1cf!R370</f>
        <v>24030.187869454356</v>
      </c>
      <c r="T370" s="152">
        <f>+[3]data1cf!S370</f>
        <v>23864.601957676656</v>
      </c>
      <c r="U370" s="152">
        <f>+[3]data1cf!T370</f>
        <v>23674.071555062343</v>
      </c>
      <c r="V370" s="152">
        <f>+[3]data1cf!U370</f>
        <v>43154.472549452737</v>
      </c>
      <c r="W370" s="152">
        <f>+[3]data1cf!V370</f>
        <v>0</v>
      </c>
      <c r="X370" s="152">
        <f>+[3]data1cf!W370</f>
        <v>0</v>
      </c>
      <c r="Y370" s="152">
        <f>+[3]data1cf!X370</f>
        <v>0</v>
      </c>
      <c r="Z370" s="152">
        <f>+[3]data1cf!Y370</f>
        <v>0</v>
      </c>
      <c r="AA370" s="152">
        <f>+[3]data1cf!Z370</f>
        <v>0</v>
      </c>
      <c r="AB370" s="152">
        <f>+[3]data1cf!AA370</f>
        <v>0</v>
      </c>
      <c r="AC370" s="152">
        <f>+[3]data1cf!AB370</f>
        <v>0</v>
      </c>
      <c r="AD370" s="152">
        <f>+[3]data1cf!AC370</f>
        <v>0</v>
      </c>
      <c r="AE370" s="152">
        <f>+[3]data1cf!AD370</f>
        <v>0</v>
      </c>
      <c r="AF370" s="152">
        <f>+[3]data1cf!AE370</f>
        <v>0</v>
      </c>
      <c r="AG370" s="152"/>
      <c r="AH370" s="153">
        <f t="shared" si="40"/>
        <v>75752.032099612115</v>
      </c>
      <c r="AI370" s="153">
        <f t="shared" si="42"/>
        <v>155205.63445605984</v>
      </c>
      <c r="AJ370" s="154">
        <f t="shared" si="43"/>
        <v>154800.48187972046</v>
      </c>
      <c r="AK370" s="155">
        <f t="shared" si="41"/>
        <v>0.16391386389732363</v>
      </c>
      <c r="AL370" s="156">
        <f t="shared" si="46"/>
        <v>0.97899791925684709</v>
      </c>
    </row>
    <row r="371" spans="1:38" x14ac:dyDescent="0.25">
      <c r="A371" s="148"/>
      <c r="B371" s="152">
        <f>+[3]data1cf!A371</f>
        <v>-197447.89609253115</v>
      </c>
      <c r="C371" s="152">
        <f>+[3]data1cf!B371</f>
        <v>6145.8883565880824</v>
      </c>
      <c r="D371" s="152">
        <f>+[3]data1cf!C371</f>
        <v>45355.317707805923</v>
      </c>
      <c r="E371" s="152">
        <f>+[3]data1cf!D371</f>
        <v>51527.908485178094</v>
      </c>
      <c r="F371" s="152">
        <f>+[3]data1cf!E371</f>
        <v>29874.206489643402</v>
      </c>
      <c r="G371" s="152">
        <f>+[3]data1cf!F371</f>
        <v>29518.501612449661</v>
      </c>
      <c r="H371" s="152">
        <f>+[3]data1cf!G371</f>
        <v>28453.799070901419</v>
      </c>
      <c r="I371" s="152">
        <f>+[3]data1cf!H371</f>
        <v>27770.017284521928</v>
      </c>
      <c r="J371" s="152">
        <f>+[3]data1cf!I371</f>
        <v>28528.380423056638</v>
      </c>
      <c r="K371" s="152">
        <f>+[3]data1cf!J371</f>
        <v>28898.943093391325</v>
      </c>
      <c r="L371" s="152">
        <f>+[3]data1cf!K371</f>
        <v>29348.306448400603</v>
      </c>
      <c r="M371" s="152">
        <f>+[3]data1cf!L371</f>
        <v>29916.371489854071</v>
      </c>
      <c r="N371" s="152">
        <f>+[3]data1cf!M371</f>
        <v>30527.018020202238</v>
      </c>
      <c r="O371" s="152">
        <f>+[3]data1cf!N371</f>
        <v>30852.267648108849</v>
      </c>
      <c r="P371" s="152">
        <f>+[3]data1cf!O371</f>
        <v>40198.282555362443</v>
      </c>
      <c r="Q371" s="152">
        <f>+[3]data1cf!P371</f>
        <v>49289.869657620213</v>
      </c>
      <c r="R371" s="152">
        <f>+[3]data1cf!Q371</f>
        <v>37930.890036721947</v>
      </c>
      <c r="S371" s="152">
        <f>+[3]data1cf!R371</f>
        <v>26125.878871943365</v>
      </c>
      <c r="T371" s="152">
        <f>+[3]data1cf!S371</f>
        <v>25850.172040226724</v>
      </c>
      <c r="U371" s="152">
        <f>+[3]data1cf!T371</f>
        <v>25549.4020912224</v>
      </c>
      <c r="V371" s="152">
        <f>+[3]data1cf!U371</f>
        <v>50039.398282781796</v>
      </c>
      <c r="W371" s="152">
        <f>+[3]data1cf!V371</f>
        <v>0</v>
      </c>
      <c r="X371" s="152">
        <f>+[3]data1cf!W371</f>
        <v>0</v>
      </c>
      <c r="Y371" s="152">
        <f>+[3]data1cf!X371</f>
        <v>0</v>
      </c>
      <c r="Z371" s="152">
        <f>+[3]data1cf!Y371</f>
        <v>0</v>
      </c>
      <c r="AA371" s="152">
        <f>+[3]data1cf!Z371</f>
        <v>0</v>
      </c>
      <c r="AB371" s="152">
        <f>+[3]data1cf!AA371</f>
        <v>0</v>
      </c>
      <c r="AC371" s="152">
        <f>+[3]data1cf!AB371</f>
        <v>0</v>
      </c>
      <c r="AD371" s="152">
        <f>+[3]data1cf!AC371</f>
        <v>0</v>
      </c>
      <c r="AE371" s="152">
        <f>+[3]data1cf!AD371</f>
        <v>0</v>
      </c>
      <c r="AF371" s="152">
        <f>+[3]data1cf!AE371</f>
        <v>0</v>
      </c>
      <c r="AG371" s="152"/>
      <c r="AH371" s="153">
        <f t="shared" si="40"/>
        <v>71334.829651484892</v>
      </c>
      <c r="AI371" s="153">
        <f t="shared" si="42"/>
        <v>163956.07132473649</v>
      </c>
      <c r="AJ371" s="154">
        <f t="shared" si="43"/>
        <v>163485.92051592469</v>
      </c>
      <c r="AK371" s="155">
        <f t="shared" si="41"/>
        <v>0.14784309267997744</v>
      </c>
      <c r="AL371" s="156">
        <f t="shared" ref="AL371:AL386" si="47">1-EXP(-(1/0.25)*(AI371/ABS($AI$1010)))</f>
        <v>0.98310834947483228</v>
      </c>
    </row>
    <row r="372" spans="1:38" x14ac:dyDescent="0.25">
      <c r="A372" s="148"/>
      <c r="B372" s="152">
        <f>+[3]data1cf!A372</f>
        <v>-170980.87297569204</v>
      </c>
      <c r="C372" s="152">
        <f>+[3]data1cf!B372</f>
        <v>8538.2153011123519</v>
      </c>
      <c r="D372" s="152">
        <f>+[3]data1cf!C372</f>
        <v>43604.918874099778</v>
      </c>
      <c r="E372" s="152">
        <f>+[3]data1cf!D372</f>
        <v>44596.580605026553</v>
      </c>
      <c r="F372" s="152">
        <f>+[3]data1cf!E372</f>
        <v>25607.124593557295</v>
      </c>
      <c r="G372" s="152">
        <f>+[3]data1cf!F372</f>
        <v>25552.722038491396</v>
      </c>
      <c r="H372" s="152">
        <f>+[3]data1cf!G372</f>
        <v>24864.690130371273</v>
      </c>
      <c r="I372" s="152">
        <f>+[3]data1cf!H372</f>
        <v>24497.206669192325</v>
      </c>
      <c r="J372" s="152">
        <f>+[3]data1cf!I372</f>
        <v>25379.491381932545</v>
      </c>
      <c r="K372" s="152">
        <f>+[3]data1cf!J372</f>
        <v>25914.298258910072</v>
      </c>
      <c r="L372" s="152">
        <f>+[3]data1cf!K372</f>
        <v>26519.551826756127</v>
      </c>
      <c r="M372" s="152">
        <f>+[3]data1cf!L372</f>
        <v>27225.273205908765</v>
      </c>
      <c r="N372" s="152">
        <f>+[3]data1cf!M372</f>
        <v>27968.448150504759</v>
      </c>
      <c r="O372" s="152">
        <f>+[3]data1cf!N372</f>
        <v>28454.965841938618</v>
      </c>
      <c r="P372" s="152">
        <f>+[3]data1cf!O372</f>
        <v>36753.472237804468</v>
      </c>
      <c r="Q372" s="152">
        <f>+[3]data1cf!P372</f>
        <v>44749.379435295312</v>
      </c>
      <c r="R372" s="152">
        <f>+[3]data1cf!Q372</f>
        <v>34963.438015540778</v>
      </c>
      <c r="S372" s="152">
        <f>+[3]data1cf!R372</f>
        <v>24768.612699840902</v>
      </c>
      <c r="T372" s="152">
        <f>+[3]data1cf!S372</f>
        <v>24564.225255999831</v>
      </c>
      <c r="U372" s="152">
        <f>+[3]data1cf!T372</f>
        <v>24334.851522833342</v>
      </c>
      <c r="V372" s="152">
        <f>+[3]data1cf!U372</f>
        <v>45580.402760929544</v>
      </c>
      <c r="W372" s="152">
        <f>+[3]data1cf!V372</f>
        <v>0</v>
      </c>
      <c r="X372" s="152">
        <f>+[3]data1cf!W372</f>
        <v>0</v>
      </c>
      <c r="Y372" s="152">
        <f>+[3]data1cf!X372</f>
        <v>0</v>
      </c>
      <c r="Z372" s="152">
        <f>+[3]data1cf!Y372</f>
        <v>0</v>
      </c>
      <c r="AA372" s="152">
        <f>+[3]data1cf!Z372</f>
        <v>0</v>
      </c>
      <c r="AB372" s="152">
        <f>+[3]data1cf!AA372</f>
        <v>0</v>
      </c>
      <c r="AC372" s="152">
        <f>+[3]data1cf!AB372</f>
        <v>0</v>
      </c>
      <c r="AD372" s="152">
        <f>+[3]data1cf!AC372</f>
        <v>0</v>
      </c>
      <c r="AE372" s="152">
        <f>+[3]data1cf!AD372</f>
        <v>0</v>
      </c>
      <c r="AF372" s="152">
        <f>+[3]data1cf!AE372</f>
        <v>0</v>
      </c>
      <c r="AG372" s="152"/>
      <c r="AH372" s="153">
        <f t="shared" si="40"/>
        <v>73974.548803984304</v>
      </c>
      <c r="AI372" s="153">
        <f t="shared" si="42"/>
        <v>158056.10680735245</v>
      </c>
      <c r="AJ372" s="154">
        <f t="shared" si="43"/>
        <v>157628.09475765243</v>
      </c>
      <c r="AK372" s="155">
        <f t="shared" si="41"/>
        <v>0.15714048743247991</v>
      </c>
      <c r="AL372" s="156">
        <f t="shared" si="47"/>
        <v>0.98043637341514489</v>
      </c>
    </row>
    <row r="373" spans="1:38" x14ac:dyDescent="0.25">
      <c r="A373" s="148"/>
      <c r="B373" s="152">
        <f>+[3]data1cf!A373</f>
        <v>-195719.49977823545</v>
      </c>
      <c r="C373" s="152">
        <f>+[3]data1cf!B373</f>
        <v>4262.4535799797159</v>
      </c>
      <c r="D373" s="152">
        <f>+[3]data1cf!C373</f>
        <v>49486.133401172454</v>
      </c>
      <c r="E373" s="152">
        <f>+[3]data1cf!D373</f>
        <v>47642.972848414385</v>
      </c>
      <c r="F373" s="152">
        <f>+[3]data1cf!E373</f>
        <v>29595.549967168889</v>
      </c>
      <c r="G373" s="152">
        <f>+[3]data1cf!F373</f>
        <v>29259.521266655589</v>
      </c>
      <c r="H373" s="152">
        <f>+[3]data1cf!G373</f>
        <v>28219.416736438223</v>
      </c>
      <c r="I373" s="152">
        <f>+[3]data1cf!H373</f>
        <v>27556.290422231694</v>
      </c>
      <c r="J373" s="152">
        <f>+[3]data1cf!I373</f>
        <v>28322.746106391263</v>
      </c>
      <c r="K373" s="152">
        <f>+[3]data1cf!J373</f>
        <v>28704.034542148729</v>
      </c>
      <c r="L373" s="152">
        <f>+[3]data1cf!K373</f>
        <v>29163.578115315759</v>
      </c>
      <c r="M373" s="152">
        <f>+[3]data1cf!L373</f>
        <v>29740.632634190159</v>
      </c>
      <c r="N373" s="152">
        <f>+[3]data1cf!M373</f>
        <v>30359.933769241114</v>
      </c>
      <c r="O373" s="152">
        <f>+[3]data1cf!N373</f>
        <v>30695.714809213649</v>
      </c>
      <c r="P373" s="152">
        <f>+[3]data1cf!O373</f>
        <v>39973.32346457128</v>
      </c>
      <c r="Q373" s="152">
        <f>+[3]data1cf!P373</f>
        <v>48993.358541477035</v>
      </c>
      <c r="R373" s="152">
        <f>+[3]data1cf!Q373</f>
        <v>37737.104240955778</v>
      </c>
      <c r="S373" s="152">
        <f>+[3]data1cf!R373</f>
        <v>26037.244277904494</v>
      </c>
      <c r="T373" s="152">
        <f>+[3]data1cf!S373</f>
        <v>25766.194870885702</v>
      </c>
      <c r="U373" s="152">
        <f>+[3]data1cf!T373</f>
        <v>25470.087363734514</v>
      </c>
      <c r="V373" s="152">
        <f>+[3]data1cf!U373</f>
        <v>49748.209077580541</v>
      </c>
      <c r="W373" s="152">
        <f>+[3]data1cf!V373</f>
        <v>0</v>
      </c>
      <c r="X373" s="152">
        <f>+[3]data1cf!W373</f>
        <v>0</v>
      </c>
      <c r="Y373" s="152">
        <f>+[3]data1cf!X373</f>
        <v>0</v>
      </c>
      <c r="Z373" s="152">
        <f>+[3]data1cf!Y373</f>
        <v>0</v>
      </c>
      <c r="AA373" s="152">
        <f>+[3]data1cf!Z373</f>
        <v>0</v>
      </c>
      <c r="AB373" s="152">
        <f>+[3]data1cf!AA373</f>
        <v>0</v>
      </c>
      <c r="AC373" s="152">
        <f>+[3]data1cf!AB373</f>
        <v>0</v>
      </c>
      <c r="AD373" s="152">
        <f>+[3]data1cf!AC373</f>
        <v>0</v>
      </c>
      <c r="AE373" s="152">
        <f>+[3]data1cf!AD373</f>
        <v>0</v>
      </c>
      <c r="AF373" s="152">
        <f>+[3]data1cf!AE373</f>
        <v>0</v>
      </c>
      <c r="AG373" s="152"/>
      <c r="AH373" s="153">
        <f t="shared" si="40"/>
        <v>70582.364930848649</v>
      </c>
      <c r="AI373" s="153">
        <f t="shared" si="42"/>
        <v>162531.34847010777</v>
      </c>
      <c r="AJ373" s="154">
        <f t="shared" si="43"/>
        <v>162064.40971611836</v>
      </c>
      <c r="AK373" s="155">
        <f t="shared" si="41"/>
        <v>0.14765202403068547</v>
      </c>
      <c r="AL373" s="156">
        <f t="shared" si="47"/>
        <v>0.98249859083517044</v>
      </c>
    </row>
    <row r="374" spans="1:38" x14ac:dyDescent="0.25">
      <c r="A374" s="148"/>
      <c r="B374" s="152">
        <f>+[3]data1cf!A374</f>
        <v>-169341.58112375534</v>
      </c>
      <c r="C374" s="152">
        <f>+[3]data1cf!B374</f>
        <v>10217.148035150269</v>
      </c>
      <c r="D374" s="152">
        <f>+[3]data1cf!C374</f>
        <v>42825.853853612774</v>
      </c>
      <c r="E374" s="152">
        <f>+[3]data1cf!D374</f>
        <v>44654.243572974665</v>
      </c>
      <c r="F374" s="152">
        <f>+[3]data1cf!E374</f>
        <v>25342.833722879572</v>
      </c>
      <c r="G374" s="152">
        <f>+[3]data1cf!F374</f>
        <v>25307.092973467057</v>
      </c>
      <c r="H374" s="152">
        <f>+[3]data1cf!G374</f>
        <v>24642.390969035747</v>
      </c>
      <c r="I374" s="152">
        <f>+[3]data1cf!H374</f>
        <v>24294.498123128928</v>
      </c>
      <c r="J374" s="152">
        <f>+[3]data1cf!I374</f>
        <v>25184.458184395342</v>
      </c>
      <c r="K374" s="152">
        <f>+[3]data1cf!J374</f>
        <v>25729.437878636556</v>
      </c>
      <c r="L374" s="152">
        <f>+[3]data1cf!K374</f>
        <v>26344.3468412191</v>
      </c>
      <c r="M374" s="152">
        <f>+[3]data1cf!L374</f>
        <v>27058.59426093808</v>
      </c>
      <c r="N374" s="152">
        <f>+[3]data1cf!M374</f>
        <v>27809.977637160955</v>
      </c>
      <c r="O374" s="152">
        <f>+[3]data1cf!N374</f>
        <v>28306.483812050399</v>
      </c>
      <c r="P374" s="152">
        <f>+[3]data1cf!O374</f>
        <v>36540.110521221912</v>
      </c>
      <c r="Q374" s="152">
        <f>+[3]data1cf!P374</f>
        <v>44468.154433435535</v>
      </c>
      <c r="R374" s="152">
        <f>+[3]data1cf!Q374</f>
        <v>34779.642509039724</v>
      </c>
      <c r="S374" s="152">
        <f>+[3]data1cf!R374</f>
        <v>24684.547507959855</v>
      </c>
      <c r="T374" s="152">
        <f>+[3]data1cf!S374</f>
        <v>24484.577383396216</v>
      </c>
      <c r="U374" s="152">
        <f>+[3]data1cf!T374</f>
        <v>24259.625728011844</v>
      </c>
      <c r="V374" s="152">
        <f>+[3]data1cf!U374</f>
        <v>45304.225308160065</v>
      </c>
      <c r="W374" s="152">
        <f>+[3]data1cf!V374</f>
        <v>0</v>
      </c>
      <c r="X374" s="152">
        <f>+[3]data1cf!W374</f>
        <v>0</v>
      </c>
      <c r="Y374" s="152">
        <f>+[3]data1cf!X374</f>
        <v>0</v>
      </c>
      <c r="Z374" s="152">
        <f>+[3]data1cf!Y374</f>
        <v>0</v>
      </c>
      <c r="AA374" s="152">
        <f>+[3]data1cf!Z374</f>
        <v>0</v>
      </c>
      <c r="AB374" s="152">
        <f>+[3]data1cf!AA374</f>
        <v>0</v>
      </c>
      <c r="AC374" s="152">
        <f>+[3]data1cf!AB374</f>
        <v>0</v>
      </c>
      <c r="AD374" s="152">
        <f>+[3]data1cf!AC374</f>
        <v>0</v>
      </c>
      <c r="AE374" s="152">
        <f>+[3]data1cf!AD374</f>
        <v>0</v>
      </c>
      <c r="AF374" s="152">
        <f>+[3]data1cf!AE374</f>
        <v>0</v>
      </c>
      <c r="AG374" s="152"/>
      <c r="AH374" s="153">
        <f t="shared" si="40"/>
        <v>75341.304629580103</v>
      </c>
      <c r="AI374" s="153">
        <f t="shared" si="42"/>
        <v>158955.52517614741</v>
      </c>
      <c r="AJ374" s="154">
        <f t="shared" si="43"/>
        <v>158529.89872290668</v>
      </c>
      <c r="AK374" s="155">
        <f t="shared" si="41"/>
        <v>0.15902454257011417</v>
      </c>
      <c r="AL374" s="156">
        <f t="shared" si="47"/>
        <v>0.98086947641822553</v>
      </c>
    </row>
    <row r="375" spans="1:38" x14ac:dyDescent="0.25">
      <c r="A375" s="148"/>
      <c r="B375" s="152">
        <f>+[3]data1cf!A375</f>
        <v>-183190.65942386218</v>
      </c>
      <c r="C375" s="152">
        <f>+[3]data1cf!B375</f>
        <v>6352.5496953267066</v>
      </c>
      <c r="D375" s="152">
        <f>+[3]data1cf!C375</f>
        <v>45903.77817323085</v>
      </c>
      <c r="E375" s="152">
        <f>+[3]data1cf!D375</f>
        <v>47372.28741171115</v>
      </c>
      <c r="F375" s="152">
        <f>+[3]data1cf!E375</f>
        <v>27575.617932534966</v>
      </c>
      <c r="G375" s="152">
        <f>+[3]data1cf!F375</f>
        <v>27382.218370012626</v>
      </c>
      <c r="H375" s="152">
        <f>+[3]data1cf!G375</f>
        <v>26520.42048998284</v>
      </c>
      <c r="I375" s="152">
        <f>+[3]data1cf!H375</f>
        <v>26007.022054250032</v>
      </c>
      <c r="J375" s="152">
        <f>+[3]data1cf!I375</f>
        <v>26832.139175807344</v>
      </c>
      <c r="K375" s="152">
        <f>+[3]data1cf!J375</f>
        <v>27291.176795335363</v>
      </c>
      <c r="L375" s="152">
        <f>+[3]data1cf!K375</f>
        <v>27824.514976260565</v>
      </c>
      <c r="M375" s="152">
        <f>+[3]data1cf!L375</f>
        <v>28466.732633096915</v>
      </c>
      <c r="N375" s="152">
        <f>+[3]data1cf!M375</f>
        <v>29148.769472771506</v>
      </c>
      <c r="O375" s="152">
        <f>+[3]data1cf!N375</f>
        <v>29560.890863272958</v>
      </c>
      <c r="P375" s="152">
        <f>+[3]data1cf!O375</f>
        <v>38342.634651203291</v>
      </c>
      <c r="Q375" s="152">
        <f>+[3]data1cf!P375</f>
        <v>46844.001703158952</v>
      </c>
      <c r="R375" s="152">
        <f>+[3]data1cf!Q375</f>
        <v>36332.385150768889</v>
      </c>
      <c r="S375" s="152">
        <f>+[3]data1cf!R375</f>
        <v>25394.74772233823</v>
      </c>
      <c r="T375" s="152">
        <f>+[3]data1cf!S375</f>
        <v>25157.459166357192</v>
      </c>
      <c r="U375" s="152">
        <f>+[3]data1cf!T375</f>
        <v>24895.148878719148</v>
      </c>
      <c r="V375" s="152">
        <f>+[3]data1cf!U375</f>
        <v>47637.42983400909</v>
      </c>
      <c r="W375" s="152">
        <f>+[3]data1cf!V375</f>
        <v>0</v>
      </c>
      <c r="X375" s="152">
        <f>+[3]data1cf!W375</f>
        <v>0</v>
      </c>
      <c r="Y375" s="152">
        <f>+[3]data1cf!X375</f>
        <v>0</v>
      </c>
      <c r="Z375" s="152">
        <f>+[3]data1cf!Y375</f>
        <v>0</v>
      </c>
      <c r="AA375" s="152">
        <f>+[3]data1cf!Z375</f>
        <v>0</v>
      </c>
      <c r="AB375" s="152">
        <f>+[3]data1cf!AA375</f>
        <v>0</v>
      </c>
      <c r="AC375" s="152">
        <f>+[3]data1cf!AB375</f>
        <v>0</v>
      </c>
      <c r="AD375" s="152">
        <f>+[3]data1cf!AC375</f>
        <v>0</v>
      </c>
      <c r="AE375" s="152">
        <f>+[3]data1cf!AD375</f>
        <v>0</v>
      </c>
      <c r="AF375" s="152">
        <f>+[3]data1cf!AE375</f>
        <v>0</v>
      </c>
      <c r="AG375" s="152"/>
      <c r="AH375" s="153">
        <f t="shared" si="40"/>
        <v>72688.467635023364</v>
      </c>
      <c r="AI375" s="153">
        <f t="shared" si="42"/>
        <v>160733.25684347615</v>
      </c>
      <c r="AJ375" s="154">
        <f t="shared" si="43"/>
        <v>160285.71820847795</v>
      </c>
      <c r="AK375" s="155">
        <f t="shared" si="41"/>
        <v>0.1524275958538055</v>
      </c>
      <c r="AL375" s="156">
        <f t="shared" si="47"/>
        <v>0.98169751832954188</v>
      </c>
    </row>
    <row r="376" spans="1:38" x14ac:dyDescent="0.25">
      <c r="A376" s="148"/>
      <c r="B376" s="152">
        <f>+[3]data1cf!A376</f>
        <v>-187913.14156825075</v>
      </c>
      <c r="C376" s="152">
        <f>+[3]data1cf!B376</f>
        <v>6583.055891349999</v>
      </c>
      <c r="D376" s="152">
        <f>+[3]data1cf!C376</f>
        <v>47538.661631266426</v>
      </c>
      <c r="E376" s="152">
        <f>+[3]data1cf!D376</f>
        <v>48520.304822713777</v>
      </c>
      <c r="F376" s="152">
        <f>+[3]data1cf!E376</f>
        <v>28336.988713599108</v>
      </c>
      <c r="G376" s="152">
        <f>+[3]data1cf!F376</f>
        <v>28089.828105490677</v>
      </c>
      <c r="H376" s="152">
        <f>+[3]data1cf!G376</f>
        <v>27160.821294073983</v>
      </c>
      <c r="I376" s="152">
        <f>+[3]data1cf!H376</f>
        <v>26590.986092239029</v>
      </c>
      <c r="J376" s="152">
        <f>+[3]data1cf!I376</f>
        <v>27393.992022110564</v>
      </c>
      <c r="K376" s="152">
        <f>+[3]data1cf!J376</f>
        <v>27823.723726509226</v>
      </c>
      <c r="L376" s="152">
        <f>+[3]data1cf!K376</f>
        <v>28329.246586332389</v>
      </c>
      <c r="M376" s="152">
        <f>+[3]data1cf!L376</f>
        <v>28946.902372573284</v>
      </c>
      <c r="N376" s="152">
        <f>+[3]data1cf!M376</f>
        <v>29605.292311455523</v>
      </c>
      <c r="O376" s="152">
        <f>+[3]data1cf!N376</f>
        <v>29988.63881680648</v>
      </c>
      <c r="P376" s="152">
        <f>+[3]data1cf!O376</f>
        <v>38957.288408962799</v>
      </c>
      <c r="Q376" s="152">
        <f>+[3]data1cf!P376</f>
        <v>47654.156434465156</v>
      </c>
      <c r="R376" s="152">
        <f>+[3]data1cf!Q376</f>
        <v>36861.864386967631</v>
      </c>
      <c r="S376" s="152">
        <f>+[3]data1cf!R376</f>
        <v>25636.923249016807</v>
      </c>
      <c r="T376" s="152">
        <f>+[3]data1cf!S376</f>
        <v>25386.909252237121</v>
      </c>
      <c r="U376" s="152">
        <f>+[3]data1cf!T376</f>
        <v>25111.859815470641</v>
      </c>
      <c r="V376" s="152">
        <f>+[3]data1cf!U376</f>
        <v>48433.043554558622</v>
      </c>
      <c r="W376" s="152">
        <f>+[3]data1cf!V376</f>
        <v>0</v>
      </c>
      <c r="X376" s="152">
        <f>+[3]data1cf!W376</f>
        <v>0</v>
      </c>
      <c r="Y376" s="152">
        <f>+[3]data1cf!X376</f>
        <v>0</v>
      </c>
      <c r="Z376" s="152">
        <f>+[3]data1cf!Y376</f>
        <v>0</v>
      </c>
      <c r="AA376" s="152">
        <f>+[3]data1cf!Z376</f>
        <v>0</v>
      </c>
      <c r="AB376" s="152">
        <f>+[3]data1cf!AA376</f>
        <v>0</v>
      </c>
      <c r="AC376" s="152">
        <f>+[3]data1cf!AB376</f>
        <v>0</v>
      </c>
      <c r="AD376" s="152">
        <f>+[3]data1cf!AC376</f>
        <v>0</v>
      </c>
      <c r="AE376" s="152">
        <f>+[3]data1cf!AD376</f>
        <v>0</v>
      </c>
      <c r="AF376" s="152">
        <f>+[3]data1cf!AE376</f>
        <v>0</v>
      </c>
      <c r="AG376" s="152"/>
      <c r="AH376" s="153">
        <f t="shared" si="40"/>
        <v>73841.163966204593</v>
      </c>
      <c r="AI376" s="153">
        <f t="shared" si="42"/>
        <v>163524.98418931133</v>
      </c>
      <c r="AJ376" s="154">
        <f t="shared" si="43"/>
        <v>163069.50864655507</v>
      </c>
      <c r="AK376" s="155">
        <f t="shared" si="41"/>
        <v>0.15220744013786316</v>
      </c>
      <c r="AL376" s="156">
        <f t="shared" si="47"/>
        <v>0.98292612719604189</v>
      </c>
    </row>
    <row r="377" spans="1:38" x14ac:dyDescent="0.25">
      <c r="A377" s="148"/>
      <c r="B377" s="152">
        <f>+[3]data1cf!A377</f>
        <v>-193596.89156743116</v>
      </c>
      <c r="C377" s="152">
        <f>+[3]data1cf!B377</f>
        <v>4771.913294594342</v>
      </c>
      <c r="D377" s="152">
        <f>+[3]data1cf!C377</f>
        <v>46008.623677074298</v>
      </c>
      <c r="E377" s="152">
        <f>+[3]data1cf!D377</f>
        <v>47241.762150295268</v>
      </c>
      <c r="F377" s="152">
        <f>+[3]data1cf!E377</f>
        <v>29253.33758352368</v>
      </c>
      <c r="G377" s="152">
        <f>+[3]data1cf!F377</f>
        <v>28941.47279370248</v>
      </c>
      <c r="H377" s="152">
        <f>+[3]data1cf!G377</f>
        <v>27931.5765787821</v>
      </c>
      <c r="I377" s="152">
        <f>+[3]data1cf!H377</f>
        <v>27293.816828059782</v>
      </c>
      <c r="J377" s="152">
        <f>+[3]data1cf!I377</f>
        <v>28070.210802209287</v>
      </c>
      <c r="K377" s="152">
        <f>+[3]data1cf!J377</f>
        <v>28464.671331407721</v>
      </c>
      <c r="L377" s="152">
        <f>+[3]data1cf!K377</f>
        <v>28936.717022560944</v>
      </c>
      <c r="M377" s="152">
        <f>+[3]data1cf!L377</f>
        <v>29524.811335044935</v>
      </c>
      <c r="N377" s="152">
        <f>+[3]data1cf!M377</f>
        <v>30154.741013359046</v>
      </c>
      <c r="O377" s="152">
        <f>+[3]data1cf!N377</f>
        <v>30503.455465384643</v>
      </c>
      <c r="P377" s="152">
        <f>+[3]data1cf!O377</f>
        <v>39697.055799997375</v>
      </c>
      <c r="Q377" s="152">
        <f>+[3]data1cf!P377</f>
        <v>48629.219296030402</v>
      </c>
      <c r="R377" s="152">
        <f>+[3]data1cf!Q377</f>
        <v>37499.11986328246</v>
      </c>
      <c r="S377" s="152">
        <f>+[3]data1cf!R377</f>
        <v>25928.393943341711</v>
      </c>
      <c r="T377" s="152">
        <f>+[3]data1cf!S377</f>
        <v>25663.064224465488</v>
      </c>
      <c r="U377" s="152">
        <f>+[3]data1cf!T377</f>
        <v>25372.682566923111</v>
      </c>
      <c r="V377" s="152">
        <f>+[3]data1cf!U377</f>
        <v>49390.605562261015</v>
      </c>
      <c r="W377" s="152">
        <f>+[3]data1cf!V377</f>
        <v>0</v>
      </c>
      <c r="X377" s="152">
        <f>+[3]data1cf!W377</f>
        <v>0</v>
      </c>
      <c r="Y377" s="152">
        <f>+[3]data1cf!X377</f>
        <v>0</v>
      </c>
      <c r="Z377" s="152">
        <f>+[3]data1cf!Y377</f>
        <v>0</v>
      </c>
      <c r="AA377" s="152">
        <f>+[3]data1cf!Z377</f>
        <v>0</v>
      </c>
      <c r="AB377" s="152">
        <f>+[3]data1cf!AA377</f>
        <v>0</v>
      </c>
      <c r="AC377" s="152">
        <f>+[3]data1cf!AB377</f>
        <v>0</v>
      </c>
      <c r="AD377" s="152">
        <f>+[3]data1cf!AC377</f>
        <v>0</v>
      </c>
      <c r="AE377" s="152">
        <f>+[3]data1cf!AD377</f>
        <v>0</v>
      </c>
      <c r="AF377" s="152">
        <f>+[3]data1cf!AE377</f>
        <v>0</v>
      </c>
      <c r="AG377" s="152"/>
      <c r="AH377" s="153">
        <f t="shared" si="40"/>
        <v>68441.728216553427</v>
      </c>
      <c r="AI377" s="153">
        <f t="shared" si="42"/>
        <v>159488.13892787046</v>
      </c>
      <c r="AJ377" s="154">
        <f t="shared" si="43"/>
        <v>159025.37856358881</v>
      </c>
      <c r="AK377" s="155">
        <f t="shared" si="41"/>
        <v>0.14641495347023012</v>
      </c>
      <c r="AL377" s="156">
        <f t="shared" si="47"/>
        <v>0.9811214157411019</v>
      </c>
    </row>
    <row r="378" spans="1:38" x14ac:dyDescent="0.25">
      <c r="A378" s="148"/>
      <c r="B378" s="152">
        <f>+[3]data1cf!A378</f>
        <v>-181887.60952135565</v>
      </c>
      <c r="C378" s="152">
        <f>+[3]data1cf!B378</f>
        <v>5567.9529609332312</v>
      </c>
      <c r="D378" s="152">
        <f>+[3]data1cf!C378</f>
        <v>46767.818210140613</v>
      </c>
      <c r="E378" s="152">
        <f>+[3]data1cf!D378</f>
        <v>44695.315734557444</v>
      </c>
      <c r="F378" s="152">
        <f>+[3]data1cf!E378</f>
        <v>27365.536858281172</v>
      </c>
      <c r="G378" s="152">
        <f>+[3]data1cf!F378</f>
        <v>27186.971301069796</v>
      </c>
      <c r="H378" s="152">
        <f>+[3]data1cf!G378</f>
        <v>26343.718031440476</v>
      </c>
      <c r="I378" s="152">
        <f>+[3]data1cf!H378</f>
        <v>25845.891898644564</v>
      </c>
      <c r="J378" s="152">
        <f>+[3]data1cf!I378</f>
        <v>26677.110046164424</v>
      </c>
      <c r="K378" s="152">
        <f>+[3]data1cf!J378</f>
        <v>27144.233894223406</v>
      </c>
      <c r="L378" s="152">
        <f>+[3]data1cf!K378</f>
        <v>27685.247011832478</v>
      </c>
      <c r="M378" s="152">
        <f>+[3]data1cf!L378</f>
        <v>28334.24189769962</v>
      </c>
      <c r="N378" s="152">
        <f>+[3]data1cf!M378</f>
        <v>29022.803503551891</v>
      </c>
      <c r="O378" s="152">
        <f>+[3]data1cf!N378</f>
        <v>29442.864598248176</v>
      </c>
      <c r="P378" s="152">
        <f>+[3]data1cf!O378</f>
        <v>38173.036441059565</v>
      </c>
      <c r="Q378" s="152">
        <f>+[3]data1cf!P378</f>
        <v>46620.459927591102</v>
      </c>
      <c r="R378" s="152">
        <f>+[3]data1cf!Q378</f>
        <v>36186.288702754187</v>
      </c>
      <c r="S378" s="152">
        <f>+[3]data1cf!R378</f>
        <v>25327.925490558446</v>
      </c>
      <c r="T378" s="152">
        <f>+[3]data1cf!S378</f>
        <v>25094.148199180578</v>
      </c>
      <c r="U378" s="152">
        <f>+[3]data1cf!T378</f>
        <v>24835.352958613614</v>
      </c>
      <c r="V378" s="152">
        <f>+[3]data1cf!U378</f>
        <v>47417.900283807016</v>
      </c>
      <c r="W378" s="152">
        <f>+[3]data1cf!V378</f>
        <v>0</v>
      </c>
      <c r="X378" s="152">
        <f>+[3]data1cf!W378</f>
        <v>0</v>
      </c>
      <c r="Y378" s="152">
        <f>+[3]data1cf!X378</f>
        <v>0</v>
      </c>
      <c r="Z378" s="152">
        <f>+[3]data1cf!Y378</f>
        <v>0</v>
      </c>
      <c r="AA378" s="152">
        <f>+[3]data1cf!Z378</f>
        <v>0</v>
      </c>
      <c r="AB378" s="152">
        <f>+[3]data1cf!AA378</f>
        <v>0</v>
      </c>
      <c r="AC378" s="152">
        <f>+[3]data1cf!AB378</f>
        <v>0</v>
      </c>
      <c r="AD378" s="152">
        <f>+[3]data1cf!AC378</f>
        <v>0</v>
      </c>
      <c r="AE378" s="152">
        <f>+[3]data1cf!AD378</f>
        <v>0</v>
      </c>
      <c r="AF378" s="152">
        <f>+[3]data1cf!AE378</f>
        <v>0</v>
      </c>
      <c r="AG378" s="152"/>
      <c r="AH378" s="153">
        <f t="shared" si="40"/>
        <v>71028.779437819845</v>
      </c>
      <c r="AI378" s="153">
        <f t="shared" si="42"/>
        <v>158451.87575241461</v>
      </c>
      <c r="AJ378" s="154">
        <f t="shared" si="43"/>
        <v>158007.18048776183</v>
      </c>
      <c r="AK378" s="155">
        <f t="shared" si="41"/>
        <v>0.15136199593544011</v>
      </c>
      <c r="AL378" s="156">
        <f t="shared" si="47"/>
        <v>0.98062814577407842</v>
      </c>
    </row>
    <row r="379" spans="1:38" x14ac:dyDescent="0.25">
      <c r="A379" s="148"/>
      <c r="B379" s="152">
        <f>+[3]data1cf!A379</f>
        <v>-184092.35048944614</v>
      </c>
      <c r="C379" s="152">
        <f>+[3]data1cf!B379</f>
        <v>11204.662437363339</v>
      </c>
      <c r="D379" s="152">
        <f>+[3]data1cf!C379</f>
        <v>45035.780719126589</v>
      </c>
      <c r="E379" s="152">
        <f>+[3]data1cf!D379</f>
        <v>46120.770794381853</v>
      </c>
      <c r="F379" s="152">
        <f>+[3]data1cf!E379</f>
        <v>27720.990897406395</v>
      </c>
      <c r="G379" s="152">
        <f>+[3]data1cf!F379</f>
        <v>27517.326424822168</v>
      </c>
      <c r="H379" s="152">
        <f>+[3]data1cf!G379</f>
        <v>26642.695951442824</v>
      </c>
      <c r="I379" s="152">
        <f>+[3]data1cf!H379</f>
        <v>26118.521714720519</v>
      </c>
      <c r="J379" s="152">
        <f>+[3]data1cf!I379</f>
        <v>26939.417017458167</v>
      </c>
      <c r="K379" s="152">
        <f>+[3]data1cf!J379</f>
        <v>27392.859087647288</v>
      </c>
      <c r="L379" s="152">
        <f>+[3]data1cf!K379</f>
        <v>27920.88632704693</v>
      </c>
      <c r="M379" s="152">
        <f>+[3]data1cf!L379</f>
        <v>28558.414242642917</v>
      </c>
      <c r="N379" s="152">
        <f>+[3]data1cf!M379</f>
        <v>29235.936041599154</v>
      </c>
      <c r="O379" s="152">
        <f>+[3]data1cf!N379</f>
        <v>29642.563275413624</v>
      </c>
      <c r="P379" s="152">
        <f>+[3]data1cf!O379</f>
        <v>38459.994078905489</v>
      </c>
      <c r="Q379" s="152">
        <f>+[3]data1cf!P379</f>
        <v>46998.689272243224</v>
      </c>
      <c r="R379" s="152">
        <f>+[3]data1cf!Q379</f>
        <v>36433.48171018315</v>
      </c>
      <c r="S379" s="152">
        <f>+[3]data1cf!R379</f>
        <v>25440.987708437096</v>
      </c>
      <c r="T379" s="152">
        <f>+[3]data1cf!S379</f>
        <v>25201.269409807581</v>
      </c>
      <c r="U379" s="152">
        <f>+[3]data1cf!T379</f>
        <v>24936.526762109497</v>
      </c>
      <c r="V379" s="152">
        <f>+[3]data1cf!U379</f>
        <v>47789.34100308083</v>
      </c>
      <c r="W379" s="152">
        <f>+[3]data1cf!V379</f>
        <v>0</v>
      </c>
      <c r="X379" s="152">
        <f>+[3]data1cf!W379</f>
        <v>0</v>
      </c>
      <c r="Y379" s="152">
        <f>+[3]data1cf!X379</f>
        <v>0</v>
      </c>
      <c r="Z379" s="152">
        <f>+[3]data1cf!Y379</f>
        <v>0</v>
      </c>
      <c r="AA379" s="152">
        <f>+[3]data1cf!Z379</f>
        <v>0</v>
      </c>
      <c r="AB379" s="152">
        <f>+[3]data1cf!AA379</f>
        <v>0</v>
      </c>
      <c r="AC379" s="152">
        <f>+[3]data1cf!AB379</f>
        <v>0</v>
      </c>
      <c r="AD379" s="152">
        <f>+[3]data1cf!AC379</f>
        <v>0</v>
      </c>
      <c r="AE379" s="152">
        <f>+[3]data1cf!AD379</f>
        <v>0</v>
      </c>
      <c r="AF379" s="152">
        <f>+[3]data1cf!AE379</f>
        <v>0</v>
      </c>
      <c r="AG379" s="152"/>
      <c r="AH379" s="153">
        <f t="shared" si="40"/>
        <v>75199.79823198673</v>
      </c>
      <c r="AI379" s="153">
        <f t="shared" si="42"/>
        <v>163517.79017406941</v>
      </c>
      <c r="AJ379" s="154">
        <f t="shared" si="43"/>
        <v>163068.9327471763</v>
      </c>
      <c r="AK379" s="155">
        <f t="shared" si="41"/>
        <v>0.1546194612979889</v>
      </c>
      <c r="AL379" s="156">
        <f t="shared" si="47"/>
        <v>0.98292306963918752</v>
      </c>
    </row>
    <row r="380" spans="1:38" x14ac:dyDescent="0.25">
      <c r="A380" s="148"/>
      <c r="B380" s="152">
        <f>+[3]data1cf!A380</f>
        <v>-168424.06260902391</v>
      </c>
      <c r="C380" s="152">
        <f>+[3]data1cf!B380</f>
        <v>7227.5009326410218</v>
      </c>
      <c r="D380" s="152">
        <f>+[3]data1cf!C380</f>
        <v>42228.868411269868</v>
      </c>
      <c r="E380" s="152">
        <f>+[3]data1cf!D380</f>
        <v>44228.127012855388</v>
      </c>
      <c r="F380" s="152">
        <f>+[3]data1cf!E380</f>
        <v>25194.909015735393</v>
      </c>
      <c r="G380" s="152">
        <f>+[3]data1cf!F380</f>
        <v>25169.613357101116</v>
      </c>
      <c r="H380" s="152">
        <f>+[3]data1cf!G380</f>
        <v>24517.969197467843</v>
      </c>
      <c r="I380" s="152">
        <f>+[3]data1cf!H380</f>
        <v>24181.041300972647</v>
      </c>
      <c r="J380" s="152">
        <f>+[3]data1cf!I380</f>
        <v>25075.297286952729</v>
      </c>
      <c r="K380" s="152">
        <f>+[3]data1cf!J380</f>
        <v>25625.970749619184</v>
      </c>
      <c r="L380" s="152">
        <f>+[3]data1cf!K380</f>
        <v>26246.283877071888</v>
      </c>
      <c r="M380" s="152">
        <f>+[3]data1cf!L380</f>
        <v>26965.30335740195</v>
      </c>
      <c r="N380" s="152">
        <f>+[3]data1cf!M380</f>
        <v>27721.281027182711</v>
      </c>
      <c r="O380" s="152">
        <f>+[3]data1cf!N380</f>
        <v>28223.377798092923</v>
      </c>
      <c r="P380" s="152">
        <f>+[3]data1cf!O380</f>
        <v>36420.691074911541</v>
      </c>
      <c r="Q380" s="152">
        <f>+[3]data1cf!P380</f>
        <v>44310.751622150419</v>
      </c>
      <c r="R380" s="152">
        <f>+[3]data1cf!Q380</f>
        <v>34676.771394332565</v>
      </c>
      <c r="S380" s="152">
        <f>+[3]data1cf!R380</f>
        <v>24637.495868006823</v>
      </c>
      <c r="T380" s="152">
        <f>+[3]data1cf!S380</f>
        <v>24439.998135542104</v>
      </c>
      <c r="U380" s="152">
        <f>+[3]data1cf!T380</f>
        <v>24217.521535611428</v>
      </c>
      <c r="V380" s="152">
        <f>+[3]data1cf!U380</f>
        <v>45149.647631239408</v>
      </c>
      <c r="W380" s="152">
        <f>+[3]data1cf!V380</f>
        <v>0</v>
      </c>
      <c r="X380" s="152">
        <f>+[3]data1cf!W380</f>
        <v>0</v>
      </c>
      <c r="Y380" s="152">
        <f>+[3]data1cf!X380</f>
        <v>0</v>
      </c>
      <c r="Z380" s="152">
        <f>+[3]data1cf!Y380</f>
        <v>0</v>
      </c>
      <c r="AA380" s="152">
        <f>+[3]data1cf!Z380</f>
        <v>0</v>
      </c>
      <c r="AB380" s="152">
        <f>+[3]data1cf!AA380</f>
        <v>0</v>
      </c>
      <c r="AC380" s="152">
        <f>+[3]data1cf!AB380</f>
        <v>0</v>
      </c>
      <c r="AD380" s="152">
        <f>+[3]data1cf!AC380</f>
        <v>0</v>
      </c>
      <c r="AE380" s="152">
        <f>+[3]data1cf!AD380</f>
        <v>0</v>
      </c>
      <c r="AF380" s="152">
        <f>+[3]data1cf!AE380</f>
        <v>0</v>
      </c>
      <c r="AG380" s="152"/>
      <c r="AH380" s="153">
        <f t="shared" si="40"/>
        <v>72056.865731489539</v>
      </c>
      <c r="AI380" s="153">
        <f t="shared" si="42"/>
        <v>155192.13897953896</v>
      </c>
      <c r="AJ380" s="154">
        <f t="shared" si="43"/>
        <v>154768.62945776805</v>
      </c>
      <c r="AK380" s="155">
        <f t="shared" si="41"/>
        <v>0.15603306889533997</v>
      </c>
      <c r="AL380" s="156">
        <f t="shared" si="47"/>
        <v>0.97899086330263407</v>
      </c>
    </row>
    <row r="381" spans="1:38" x14ac:dyDescent="0.25">
      <c r="A381" s="148"/>
      <c r="B381" s="152">
        <f>+[3]data1cf!A381</f>
        <v>-162640.87884848405</v>
      </c>
      <c r="C381" s="152">
        <f>+[3]data1cf!B381</f>
        <v>7569.0601713225624</v>
      </c>
      <c r="D381" s="152">
        <f>+[3]data1cf!C381</f>
        <v>42011.044265737699</v>
      </c>
      <c r="E381" s="152">
        <f>+[3]data1cf!D381</f>
        <v>44516.848171366728</v>
      </c>
      <c r="F381" s="152">
        <f>+[3]data1cf!E381</f>
        <v>24262.5291777233</v>
      </c>
      <c r="G381" s="152">
        <f>+[3]data1cf!F381</f>
        <v>24303.069661244197</v>
      </c>
      <c r="H381" s="152">
        <f>+[3]data1cf!G381</f>
        <v>23733.73001620244</v>
      </c>
      <c r="I381" s="152">
        <f>+[3]data1cf!H381</f>
        <v>23465.914967408818</v>
      </c>
      <c r="J381" s="152">
        <f>+[3]data1cf!I381</f>
        <v>24387.248469147162</v>
      </c>
      <c r="K381" s="152">
        <f>+[3]data1cf!J381</f>
        <v>24973.810154846098</v>
      </c>
      <c r="L381" s="152">
        <f>+[3]data1cf!K381</f>
        <v>25628.186113744741</v>
      </c>
      <c r="M381" s="152">
        <f>+[3]data1cf!L381</f>
        <v>26377.284227897813</v>
      </c>
      <c r="N381" s="152">
        <f>+[3]data1cf!M381</f>
        <v>27162.220053255965</v>
      </c>
      <c r="O381" s="152">
        <f>+[3]data1cf!N381</f>
        <v>27699.554744274195</v>
      </c>
      <c r="P381" s="152">
        <f>+[3]data1cf!O381</f>
        <v>35667.981901737941</v>
      </c>
      <c r="Q381" s="152">
        <f>+[3]data1cf!P381</f>
        <v>43318.630626800041</v>
      </c>
      <c r="R381" s="152">
        <f>+[3]data1cf!Q381</f>
        <v>34028.367519695181</v>
      </c>
      <c r="S381" s="152">
        <f>+[3]data1cf!R381</f>
        <v>24340.92607054289</v>
      </c>
      <c r="T381" s="152">
        <f>+[3]data1cf!S381</f>
        <v>24159.011999450042</v>
      </c>
      <c r="U381" s="152">
        <f>+[3]data1cf!T381</f>
        <v>23952.135848205115</v>
      </c>
      <c r="V381" s="152">
        <f>+[3]data1cf!U381</f>
        <v>44175.333656582778</v>
      </c>
      <c r="W381" s="152">
        <f>+[3]data1cf!V381</f>
        <v>0</v>
      </c>
      <c r="X381" s="152">
        <f>+[3]data1cf!W381</f>
        <v>0</v>
      </c>
      <c r="Y381" s="152">
        <f>+[3]data1cf!X381</f>
        <v>0</v>
      </c>
      <c r="Z381" s="152">
        <f>+[3]data1cf!Y381</f>
        <v>0</v>
      </c>
      <c r="AA381" s="152">
        <f>+[3]data1cf!Z381</f>
        <v>0</v>
      </c>
      <c r="AB381" s="152">
        <f>+[3]data1cf!AA381</f>
        <v>0</v>
      </c>
      <c r="AC381" s="152">
        <f>+[3]data1cf!AB381</f>
        <v>0</v>
      </c>
      <c r="AD381" s="152">
        <f>+[3]data1cf!AC381</f>
        <v>0</v>
      </c>
      <c r="AE381" s="152">
        <f>+[3]data1cf!AD381</f>
        <v>0</v>
      </c>
      <c r="AF381" s="152">
        <f>+[3]data1cf!AE381</f>
        <v>0</v>
      </c>
      <c r="AG381" s="152"/>
      <c r="AH381" s="153">
        <f t="shared" si="40"/>
        <v>73959.445388879365</v>
      </c>
      <c r="AI381" s="153">
        <f t="shared" si="42"/>
        <v>155414.7630578957</v>
      </c>
      <c r="AJ381" s="154">
        <f t="shared" si="43"/>
        <v>154999.74988048527</v>
      </c>
      <c r="AK381" s="155">
        <f t="shared" si="41"/>
        <v>0.15968603491783148</v>
      </c>
      <c r="AL381" s="156">
        <f t="shared" si="47"/>
        <v>0.9791069573365162</v>
      </c>
    </row>
    <row r="382" spans="1:38" x14ac:dyDescent="0.25">
      <c r="A382" s="148"/>
      <c r="B382" s="152">
        <f>+[3]data1cf!A382</f>
        <v>-168606.04724296203</v>
      </c>
      <c r="C382" s="152">
        <f>+[3]data1cf!B382</f>
        <v>7334.1714288038784</v>
      </c>
      <c r="D382" s="152">
        <f>+[3]data1cf!C382</f>
        <v>43013.681343332661</v>
      </c>
      <c r="E382" s="152">
        <f>+[3]data1cf!D382</f>
        <v>42737.178802907496</v>
      </c>
      <c r="F382" s="152">
        <f>+[3]data1cf!E382</f>
        <v>25224.249048931175</v>
      </c>
      <c r="G382" s="152">
        <f>+[3]data1cf!F382</f>
        <v>25196.88166532234</v>
      </c>
      <c r="H382" s="152">
        <f>+[3]data1cf!G382</f>
        <v>24542.647555658048</v>
      </c>
      <c r="I382" s="152">
        <f>+[3]data1cf!H382</f>
        <v>24203.544823153803</v>
      </c>
      <c r="J382" s="152">
        <f>+[3]data1cf!I382</f>
        <v>25096.948736642829</v>
      </c>
      <c r="K382" s="152">
        <f>+[3]data1cf!J382</f>
        <v>25646.492872384631</v>
      </c>
      <c r="L382" s="152">
        <f>+[3]data1cf!K382</f>
        <v>26265.734114147985</v>
      </c>
      <c r="M382" s="152">
        <f>+[3]data1cf!L382</f>
        <v>26983.807083111147</v>
      </c>
      <c r="N382" s="152">
        <f>+[3]data1cf!M382</f>
        <v>27738.873500619891</v>
      </c>
      <c r="O382" s="152">
        <f>+[3]data1cf!N382</f>
        <v>28239.86140827107</v>
      </c>
      <c r="P382" s="152">
        <f>+[3]data1cf!O382</f>
        <v>36444.377250038182</v>
      </c>
      <c r="Q382" s="152">
        <f>+[3]data1cf!P382</f>
        <v>44341.971583963277</v>
      </c>
      <c r="R382" s="152">
        <f>+[3]data1cf!Q382</f>
        <v>34697.175301013631</v>
      </c>
      <c r="S382" s="152">
        <f>+[3]data1cf!R382</f>
        <v>24646.828296002073</v>
      </c>
      <c r="T382" s="152">
        <f>+[3]data1cf!S382</f>
        <v>24448.840178478233</v>
      </c>
      <c r="U382" s="152">
        <f>+[3]data1cf!T382</f>
        <v>24225.872665227078</v>
      </c>
      <c r="V382" s="152">
        <f>+[3]data1cf!U382</f>
        <v>45180.307243549963</v>
      </c>
      <c r="W382" s="152">
        <f>+[3]data1cf!V382</f>
        <v>0</v>
      </c>
      <c r="X382" s="152">
        <f>+[3]data1cf!W382</f>
        <v>0</v>
      </c>
      <c r="Y382" s="152">
        <f>+[3]data1cf!X382</f>
        <v>0</v>
      </c>
      <c r="Z382" s="152">
        <f>+[3]data1cf!Y382</f>
        <v>0</v>
      </c>
      <c r="AA382" s="152">
        <f>+[3]data1cf!Z382</f>
        <v>0</v>
      </c>
      <c r="AB382" s="152">
        <f>+[3]data1cf!AA382</f>
        <v>0</v>
      </c>
      <c r="AC382" s="152">
        <f>+[3]data1cf!AB382</f>
        <v>0</v>
      </c>
      <c r="AD382" s="152">
        <f>+[3]data1cf!AC382</f>
        <v>0</v>
      </c>
      <c r="AE382" s="152">
        <f>+[3]data1cf!AD382</f>
        <v>0</v>
      </c>
      <c r="AF382" s="152">
        <f>+[3]data1cf!AE382</f>
        <v>0</v>
      </c>
      <c r="AG382" s="152"/>
      <c r="AH382" s="153">
        <f t="shared" si="40"/>
        <v>71633.458045777894</v>
      </c>
      <c r="AI382" s="153">
        <f t="shared" si="42"/>
        <v>154734.82030336637</v>
      </c>
      <c r="AJ382" s="154">
        <f t="shared" si="43"/>
        <v>154311.38503122708</v>
      </c>
      <c r="AK382" s="155">
        <f t="shared" si="41"/>
        <v>0.15563361048698429</v>
      </c>
      <c r="AL382" s="156">
        <f t="shared" si="47"/>
        <v>0.97875035309830472</v>
      </c>
    </row>
    <row r="383" spans="1:38" x14ac:dyDescent="0.25">
      <c r="A383" s="148"/>
      <c r="B383" s="152">
        <f>+[3]data1cf!A383</f>
        <v>-156164.61573704402</v>
      </c>
      <c r="C383" s="152">
        <f>+[3]data1cf!B383</f>
        <v>7164.8265091833455</v>
      </c>
      <c r="D383" s="152">
        <f>+[3]data1cf!C383</f>
        <v>39168.037504661188</v>
      </c>
      <c r="E383" s="152">
        <f>+[3]data1cf!D383</f>
        <v>37325.559147123</v>
      </c>
      <c r="F383" s="152">
        <f>+[3]data1cf!E383</f>
        <v>23218.409294836558</v>
      </c>
      <c r="G383" s="152">
        <f>+[3]data1cf!F383</f>
        <v>23332.675981171276</v>
      </c>
      <c r="H383" s="152">
        <f>+[3]data1cf!G383</f>
        <v>22855.504545514428</v>
      </c>
      <c r="I383" s="152">
        <f>+[3]data1cf!H383</f>
        <v>22665.0850982837</v>
      </c>
      <c r="J383" s="152">
        <f>+[3]data1cf!I383</f>
        <v>23616.741191127105</v>
      </c>
      <c r="K383" s="152">
        <f>+[3]data1cf!J383</f>
        <v>24243.492084809812</v>
      </c>
      <c r="L383" s="152">
        <f>+[3]data1cf!K383</f>
        <v>24936.013098041309</v>
      </c>
      <c r="M383" s="152">
        <f>+[3]data1cf!L383</f>
        <v>25718.794587085693</v>
      </c>
      <c r="N383" s="152">
        <f>+[3]data1cf!M383</f>
        <v>26536.159026595837</v>
      </c>
      <c r="O383" s="152">
        <f>+[3]data1cf!N383</f>
        <v>27112.954687828395</v>
      </c>
      <c r="P383" s="152">
        <f>+[3]data1cf!O383</f>
        <v>34825.065118576378</v>
      </c>
      <c r="Q383" s="152">
        <f>+[3]data1cf!P383</f>
        <v>42207.609972724676</v>
      </c>
      <c r="R383" s="152">
        <f>+[3]data1cf!Q383</f>
        <v>33302.256389822061</v>
      </c>
      <c r="S383" s="152">
        <f>+[3]data1cf!R383</f>
        <v>24008.81418912769</v>
      </c>
      <c r="T383" s="152">
        <f>+[3]data1cf!S383</f>
        <v>23844.351386308903</v>
      </c>
      <c r="U383" s="152">
        <f>+[3]data1cf!T383</f>
        <v>23654.945302509281</v>
      </c>
      <c r="V383" s="152">
        <f>+[3]data1cf!U383</f>
        <v>43084.254086176865</v>
      </c>
      <c r="W383" s="152">
        <f>+[3]data1cf!V383</f>
        <v>0</v>
      </c>
      <c r="X383" s="152">
        <f>+[3]data1cf!W383</f>
        <v>0</v>
      </c>
      <c r="Y383" s="152">
        <f>+[3]data1cf!X383</f>
        <v>0</v>
      </c>
      <c r="Z383" s="152">
        <f>+[3]data1cf!Y383</f>
        <v>0</v>
      </c>
      <c r="AA383" s="152">
        <f>+[3]data1cf!Z383</f>
        <v>0</v>
      </c>
      <c r="AB383" s="152">
        <f>+[3]data1cf!AA383</f>
        <v>0</v>
      </c>
      <c r="AC383" s="152">
        <f>+[3]data1cf!AB383</f>
        <v>0</v>
      </c>
      <c r="AD383" s="152">
        <f>+[3]data1cf!AC383</f>
        <v>0</v>
      </c>
      <c r="AE383" s="152">
        <f>+[3]data1cf!AD383</f>
        <v>0</v>
      </c>
      <c r="AF383" s="152">
        <f>+[3]data1cf!AE383</f>
        <v>0</v>
      </c>
      <c r="AG383" s="152"/>
      <c r="AH383" s="153">
        <f t="shared" si="40"/>
        <v>67583.029360437009</v>
      </c>
      <c r="AI383" s="153">
        <f t="shared" si="42"/>
        <v>146178.25554730155</v>
      </c>
      <c r="AJ383" s="154">
        <f t="shared" si="43"/>
        <v>145776.459290881</v>
      </c>
      <c r="AK383" s="155">
        <f t="shared" si="41"/>
        <v>0.15560156702995304</v>
      </c>
      <c r="AL383" s="156">
        <f t="shared" si="47"/>
        <v>0.9737066307439094</v>
      </c>
    </row>
    <row r="384" spans="1:38" x14ac:dyDescent="0.25">
      <c r="A384" s="148"/>
      <c r="B384" s="152">
        <f>+[3]data1cf!A384</f>
        <v>-172714.77361105679</v>
      </c>
      <c r="C384" s="152">
        <f>+[3]data1cf!B384</f>
        <v>5872.0979670714805</v>
      </c>
      <c r="D384" s="152">
        <f>+[3]data1cf!C384</f>
        <v>43798.533502699225</v>
      </c>
      <c r="E384" s="152">
        <f>+[3]data1cf!D384</f>
        <v>44730.765395678347</v>
      </c>
      <c r="F384" s="152">
        <f>+[3]data1cf!E384</f>
        <v>25886.668536905854</v>
      </c>
      <c r="G384" s="152">
        <f>+[3]data1cf!F384</f>
        <v>25812.527143608306</v>
      </c>
      <c r="H384" s="152">
        <f>+[3]data1cf!G384</f>
        <v>25099.818888332025</v>
      </c>
      <c r="I384" s="152">
        <f>+[3]data1cf!H384</f>
        <v>24711.614174724702</v>
      </c>
      <c r="J384" s="152">
        <f>+[3]data1cf!I384</f>
        <v>25585.780569990988</v>
      </c>
      <c r="K384" s="152">
        <f>+[3]data1cf!J384</f>
        <v>26109.827523837223</v>
      </c>
      <c r="L384" s="152">
        <f>+[3]data1cf!K384</f>
        <v>26704.868453189963</v>
      </c>
      <c r="M384" s="152">
        <f>+[3]data1cf!L384</f>
        <v>27401.571726666654</v>
      </c>
      <c r="N384" s="152">
        <f>+[3]data1cf!M384</f>
        <v>28136.0645047547</v>
      </c>
      <c r="O384" s="152">
        <f>+[3]data1cf!N384</f>
        <v>28612.017245359821</v>
      </c>
      <c r="P384" s="152">
        <f>+[3]data1cf!O384</f>
        <v>36979.147742448775</v>
      </c>
      <c r="Q384" s="152">
        <f>+[3]data1cf!P384</f>
        <v>45046.834832776265</v>
      </c>
      <c r="R384" s="152">
        <f>+[3]data1cf!Q384</f>
        <v>35157.840949419202</v>
      </c>
      <c r="S384" s="152">
        <f>+[3]data1cf!R384</f>
        <v>24857.529563206241</v>
      </c>
      <c r="T384" s="152">
        <f>+[3]data1cf!S384</f>
        <v>24648.469862443613</v>
      </c>
      <c r="U384" s="152">
        <f>+[3]data1cf!T384</f>
        <v>24414.418839222388</v>
      </c>
      <c r="V384" s="152">
        <f>+[3]data1cf!U384</f>
        <v>45872.519299094507</v>
      </c>
      <c r="W384" s="152">
        <f>+[3]data1cf!V384</f>
        <v>0</v>
      </c>
      <c r="X384" s="152">
        <f>+[3]data1cf!W384</f>
        <v>0</v>
      </c>
      <c r="Y384" s="152">
        <f>+[3]data1cf!X384</f>
        <v>0</v>
      </c>
      <c r="Z384" s="152">
        <f>+[3]data1cf!Y384</f>
        <v>0</v>
      </c>
      <c r="AA384" s="152">
        <f>+[3]data1cf!Z384</f>
        <v>0</v>
      </c>
      <c r="AB384" s="152">
        <f>+[3]data1cf!AA384</f>
        <v>0</v>
      </c>
      <c r="AC384" s="152">
        <f>+[3]data1cf!AB384</f>
        <v>0</v>
      </c>
      <c r="AD384" s="152">
        <f>+[3]data1cf!AC384</f>
        <v>0</v>
      </c>
      <c r="AE384" s="152">
        <f>+[3]data1cf!AD384</f>
        <v>0</v>
      </c>
      <c r="AF384" s="152">
        <f>+[3]data1cf!AE384</f>
        <v>0</v>
      </c>
      <c r="AG384" s="152"/>
      <c r="AH384" s="153">
        <f t="shared" si="40"/>
        <v>71345.294240445335</v>
      </c>
      <c r="AI384" s="153">
        <f t="shared" si="42"/>
        <v>155858.15325712768</v>
      </c>
      <c r="AJ384" s="154">
        <f t="shared" si="43"/>
        <v>155427.84105618903</v>
      </c>
      <c r="AK384" s="155">
        <f t="shared" si="41"/>
        <v>0.15406803488731383</v>
      </c>
      <c r="AL384" s="156">
        <f t="shared" si="47"/>
        <v>0.9793362688037649</v>
      </c>
    </row>
    <row r="385" spans="1:38" x14ac:dyDescent="0.25">
      <c r="A385" s="148"/>
      <c r="B385" s="152">
        <f>+[3]data1cf!A385</f>
        <v>-165428.24190194748</v>
      </c>
      <c r="C385" s="152">
        <f>+[3]data1cf!B385</f>
        <v>6416.5744210096163</v>
      </c>
      <c r="D385" s="152">
        <f>+[3]data1cf!C385</f>
        <v>41274.674670843888</v>
      </c>
      <c r="E385" s="152">
        <f>+[3]data1cf!D385</f>
        <v>46421.421695956233</v>
      </c>
      <c r="F385" s="152">
        <f>+[3]data1cf!E385</f>
        <v>24711.915055793186</v>
      </c>
      <c r="G385" s="152">
        <f>+[3]data1cf!F385</f>
        <v>24720.724016017331</v>
      </c>
      <c r="H385" s="152">
        <f>+[3]data1cf!G385</f>
        <v>24111.715466682777</v>
      </c>
      <c r="I385" s="152">
        <f>+[3]data1cf!H385</f>
        <v>23810.589597036706</v>
      </c>
      <c r="J385" s="152">
        <f>+[3]data1cf!I385</f>
        <v>24718.872351967002</v>
      </c>
      <c r="K385" s="152">
        <f>+[3]data1cf!J385</f>
        <v>25288.13673032145</v>
      </c>
      <c r="L385" s="152">
        <f>+[3]data1cf!K385</f>
        <v>25926.095179108008</v>
      </c>
      <c r="M385" s="152">
        <f>+[3]data1cf!L385</f>
        <v>26660.696075796055</v>
      </c>
      <c r="N385" s="152">
        <f>+[3]data1cf!M385</f>
        <v>27431.67472872205</v>
      </c>
      <c r="O385" s="152">
        <f>+[3]data1cf!N385</f>
        <v>27952.025543616452</v>
      </c>
      <c r="P385" s="152">
        <f>+[3]data1cf!O385</f>
        <v>36030.770605362231</v>
      </c>
      <c r="Q385" s="152">
        <f>+[3]data1cf!P385</f>
        <v>43796.810384094613</v>
      </c>
      <c r="R385" s="152">
        <f>+[3]data1cf!Q385</f>
        <v>34340.883441499122</v>
      </c>
      <c r="S385" s="152">
        <f>+[3]data1cf!R385</f>
        <v>24483.865968435231</v>
      </c>
      <c r="T385" s="152">
        <f>+[3]data1cf!S385</f>
        <v>24294.440926959214</v>
      </c>
      <c r="U385" s="152">
        <f>+[3]data1cf!T385</f>
        <v>24080.045714227643</v>
      </c>
      <c r="V385" s="152">
        <f>+[3]data1cf!U385</f>
        <v>44644.930834863888</v>
      </c>
      <c r="W385" s="152">
        <f>+[3]data1cf!V385</f>
        <v>0</v>
      </c>
      <c r="X385" s="152">
        <f>+[3]data1cf!W385</f>
        <v>0</v>
      </c>
      <c r="Y385" s="152">
        <f>+[3]data1cf!X385</f>
        <v>0</v>
      </c>
      <c r="Z385" s="152">
        <f>+[3]data1cf!Y385</f>
        <v>0</v>
      </c>
      <c r="AA385" s="152">
        <f>+[3]data1cf!Z385</f>
        <v>0</v>
      </c>
      <c r="AB385" s="152">
        <f>+[3]data1cf!AA385</f>
        <v>0</v>
      </c>
      <c r="AC385" s="152">
        <f>+[3]data1cf!AB385</f>
        <v>0</v>
      </c>
      <c r="AD385" s="152">
        <f>+[3]data1cf!AC385</f>
        <v>0</v>
      </c>
      <c r="AE385" s="152">
        <f>+[3]data1cf!AD385</f>
        <v>0</v>
      </c>
      <c r="AF385" s="152">
        <f>+[3]data1cf!AE385</f>
        <v>0</v>
      </c>
      <c r="AG385" s="152"/>
      <c r="AH385" s="153">
        <f t="shared" si="40"/>
        <v>72984.319154739627</v>
      </c>
      <c r="AI385" s="153">
        <f t="shared" si="42"/>
        <v>155352.58207294246</v>
      </c>
      <c r="AJ385" s="154">
        <f t="shared" si="43"/>
        <v>154933.05814131393</v>
      </c>
      <c r="AK385" s="155">
        <f t="shared" si="41"/>
        <v>0.15771371722221375</v>
      </c>
      <c r="AL385" s="156">
        <f t="shared" si="47"/>
        <v>0.97907459590866885</v>
      </c>
    </row>
    <row r="386" spans="1:38" x14ac:dyDescent="0.25">
      <c r="A386" s="148"/>
      <c r="B386" s="152">
        <f>+[3]data1cf!A386</f>
        <v>-201777.72753656065</v>
      </c>
      <c r="C386" s="152">
        <f>+[3]data1cf!B386</f>
        <v>7249.2477512373589</v>
      </c>
      <c r="D386" s="152">
        <f>+[3]data1cf!C386</f>
        <v>50314.451286678028</v>
      </c>
      <c r="E386" s="152">
        <f>+[3]data1cf!D386</f>
        <v>52566.626354966545</v>
      </c>
      <c r="F386" s="152">
        <f>+[3]data1cf!E386</f>
        <v>30572.273109616566</v>
      </c>
      <c r="G386" s="152">
        <f>+[3]data1cf!F386</f>
        <v>30167.277148089241</v>
      </c>
      <c r="H386" s="152">
        <f>+[3]data1cf!G386</f>
        <v>29040.953760650751</v>
      </c>
      <c r="I386" s="152">
        <f>+[3]data1cf!H386</f>
        <v>28305.427642160248</v>
      </c>
      <c r="J386" s="152">
        <f>+[3]data1cf!I386</f>
        <v>29043.518023678938</v>
      </c>
      <c r="K386" s="152">
        <f>+[3]data1cf!J386</f>
        <v>29387.211418715982</v>
      </c>
      <c r="L386" s="152">
        <f>+[3]data1cf!K386</f>
        <v>29811.07215704026</v>
      </c>
      <c r="M386" s="152">
        <f>+[3]data1cf!L386</f>
        <v>30356.617524225148</v>
      </c>
      <c r="N386" s="152">
        <f>+[3]data1cf!M386</f>
        <v>30945.583274959514</v>
      </c>
      <c r="O386" s="152">
        <f>+[3]data1cf!N386</f>
        <v>31244.450505068409</v>
      </c>
      <c r="P386" s="152">
        <f>+[3]data1cf!O386</f>
        <v>40761.83093652477</v>
      </c>
      <c r="Q386" s="152">
        <f>+[3]data1cf!P386</f>
        <v>50032.664087093508</v>
      </c>
      <c r="R386" s="152">
        <f>+[3]data1cf!Q386</f>
        <v>38416.345730520145</v>
      </c>
      <c r="S386" s="152">
        <f>+[3]data1cf!R386</f>
        <v>26347.918718432586</v>
      </c>
      <c r="T386" s="152">
        <f>+[3]data1cf!S386</f>
        <v>26060.544502483339</v>
      </c>
      <c r="U386" s="152">
        <f>+[3]data1cf!T386</f>
        <v>25748.094600695811</v>
      </c>
      <c r="V386" s="152">
        <f>+[3]data1cf!U386</f>
        <v>50768.860713599192</v>
      </c>
      <c r="W386" s="152">
        <f>+[3]data1cf!V386</f>
        <v>0</v>
      </c>
      <c r="X386" s="152">
        <f>+[3]data1cf!W386</f>
        <v>0</v>
      </c>
      <c r="Y386" s="152">
        <f>+[3]data1cf!X386</f>
        <v>0</v>
      </c>
      <c r="Z386" s="152">
        <f>+[3]data1cf!Y386</f>
        <v>0</v>
      </c>
      <c r="AA386" s="152">
        <f>+[3]data1cf!Z386</f>
        <v>0</v>
      </c>
      <c r="AB386" s="152">
        <f>+[3]data1cf!AA386</f>
        <v>0</v>
      </c>
      <c r="AC386" s="152">
        <f>+[3]data1cf!AB386</f>
        <v>0</v>
      </c>
      <c r="AD386" s="152">
        <f>+[3]data1cf!AC386</f>
        <v>0</v>
      </c>
      <c r="AE386" s="152">
        <f>+[3]data1cf!AD386</f>
        <v>0</v>
      </c>
      <c r="AF386" s="152">
        <f>+[3]data1cf!AE386</f>
        <v>0</v>
      </c>
      <c r="AG386" s="152"/>
      <c r="AH386" s="153">
        <f t="shared" ref="AH386:AH449" si="48">XNPV(0.1,B386:AF386,$B$1:$AF$1)</f>
        <v>76051.118179820187</v>
      </c>
      <c r="AI386" s="153">
        <f t="shared" si="42"/>
        <v>170465.12913647393</v>
      </c>
      <c r="AJ386" s="154">
        <f t="shared" si="43"/>
        <v>169986.64196099815</v>
      </c>
      <c r="AK386" s="155">
        <f t="shared" ref="AK386:AK449" si="49">XIRR(B386:AF386,$B$1:$AF$1)</f>
        <v>0.15065317749977117</v>
      </c>
      <c r="AL386" s="156">
        <f t="shared" si="47"/>
        <v>0.98563483395611151</v>
      </c>
    </row>
    <row r="387" spans="1:38" x14ac:dyDescent="0.25">
      <c r="A387" s="148"/>
      <c r="B387" s="152">
        <f>+[3]data1cf!A387</f>
        <v>-171865.66391159871</v>
      </c>
      <c r="C387" s="152">
        <f>+[3]data1cf!B387</f>
        <v>6720.8723344144237</v>
      </c>
      <c r="D387" s="152">
        <f>+[3]data1cf!C387</f>
        <v>46272.63526452631</v>
      </c>
      <c r="E387" s="152">
        <f>+[3]data1cf!D387</f>
        <v>45029.060548640497</v>
      </c>
      <c r="F387" s="152">
        <f>+[3]data1cf!E387</f>
        <v>25749.772875827635</v>
      </c>
      <c r="G387" s="152">
        <f>+[3]data1cf!F387</f>
        <v>25685.29780288149</v>
      </c>
      <c r="H387" s="152">
        <f>+[3]data1cf!G387</f>
        <v>24984.673818923809</v>
      </c>
      <c r="I387" s="152">
        <f>+[3]data1cf!H387</f>
        <v>24606.6165244148</v>
      </c>
      <c r="J387" s="152">
        <f>+[3]data1cf!I387</f>
        <v>25484.758546640129</v>
      </c>
      <c r="K387" s="152">
        <f>+[3]data1cf!J387</f>
        <v>26014.074750009728</v>
      </c>
      <c r="L387" s="152">
        <f>+[3]data1cf!K387</f>
        <v>26614.116917740626</v>
      </c>
      <c r="M387" s="152">
        <f>+[3]data1cf!L387</f>
        <v>27315.236454089725</v>
      </c>
      <c r="N387" s="152">
        <f>+[3]data1cf!M387</f>
        <v>28053.980982043759</v>
      </c>
      <c r="O387" s="152">
        <f>+[3]data1cf!N387</f>
        <v>28535.107492148723</v>
      </c>
      <c r="P387" s="152">
        <f>+[3]data1cf!O387</f>
        <v>36868.632032369984</v>
      </c>
      <c r="Q387" s="152">
        <f>+[3]data1cf!P387</f>
        <v>44901.167740899269</v>
      </c>
      <c r="R387" s="152">
        <f>+[3]data1cf!Q387</f>
        <v>35062.639751961593</v>
      </c>
      <c r="S387" s="152">
        <f>+[3]data1cf!R387</f>
        <v>24813.986023519523</v>
      </c>
      <c r="T387" s="152">
        <f>+[3]data1cf!S387</f>
        <v>24607.214376979566</v>
      </c>
      <c r="U387" s="152">
        <f>+[3]data1cf!T387</f>
        <v>24375.453872760132</v>
      </c>
      <c r="V387" s="152">
        <f>+[3]data1cf!U387</f>
        <v>45729.466703767452</v>
      </c>
      <c r="W387" s="152">
        <f>+[3]data1cf!V387</f>
        <v>0</v>
      </c>
      <c r="X387" s="152">
        <f>+[3]data1cf!W387</f>
        <v>0</v>
      </c>
      <c r="Y387" s="152">
        <f>+[3]data1cf!X387</f>
        <v>0</v>
      </c>
      <c r="Z387" s="152">
        <f>+[3]data1cf!Y387</f>
        <v>0</v>
      </c>
      <c r="AA387" s="152">
        <f>+[3]data1cf!Z387</f>
        <v>0</v>
      </c>
      <c r="AB387" s="152">
        <f>+[3]data1cf!AA387</f>
        <v>0</v>
      </c>
      <c r="AC387" s="152">
        <f>+[3]data1cf!AB387</f>
        <v>0</v>
      </c>
      <c r="AD387" s="152">
        <f>+[3]data1cf!AC387</f>
        <v>0</v>
      </c>
      <c r="AE387" s="152">
        <f>+[3]data1cf!AD387</f>
        <v>0</v>
      </c>
      <c r="AF387" s="152">
        <f>+[3]data1cf!AE387</f>
        <v>0</v>
      </c>
      <c r="AG387" s="152"/>
      <c r="AH387" s="153">
        <f t="shared" si="48"/>
        <v>74613.478373148624</v>
      </c>
      <c r="AI387" s="153">
        <f t="shared" ref="AI387:AI450" si="50">SUMPRODUCT(B387:AA387,$B$1010:$AA$1010)</f>
        <v>159122.64304380125</v>
      </c>
      <c r="AJ387" s="154">
        <f t="shared" ref="AJ387:AJ450" si="51">SUMPRODUCT(B387:AF387,$B$1012:$AF$1012)</f>
        <v>158692.68709080006</v>
      </c>
      <c r="AK387" s="155">
        <f t="shared" si="49"/>
        <v>0.15738379359245303</v>
      </c>
      <c r="AL387" s="156">
        <f t="shared" ref="AL387:AL402" si="52">1-EXP(-(1/0.25)*(AI387/ABS($AI$1010)))</f>
        <v>0.98094888712558936</v>
      </c>
    </row>
    <row r="388" spans="1:38" x14ac:dyDescent="0.25">
      <c r="A388" s="148"/>
      <c r="B388" s="152">
        <f>+[3]data1cf!A388</f>
        <v>-164989.22979505386</v>
      </c>
      <c r="C388" s="152">
        <f>+[3]data1cf!B388</f>
        <v>6666.0719518385304</v>
      </c>
      <c r="D388" s="152">
        <f>+[3]data1cf!C388</f>
        <v>41353.160989093274</v>
      </c>
      <c r="E388" s="152">
        <f>+[3]data1cf!D388</f>
        <v>45222.998776569715</v>
      </c>
      <c r="F388" s="152">
        <f>+[3]data1cf!E388</f>
        <v>24641.136388875639</v>
      </c>
      <c r="G388" s="152">
        <f>+[3]data1cf!F388</f>
        <v>24654.9430916364</v>
      </c>
      <c r="H388" s="152">
        <f>+[3]data1cf!G388</f>
        <v>24052.182429253546</v>
      </c>
      <c r="I388" s="152">
        <f>+[3]data1cf!H388</f>
        <v>23756.30304288381</v>
      </c>
      <c r="J388" s="152">
        <f>+[3]data1cf!I388</f>
        <v>24666.641301795025</v>
      </c>
      <c r="K388" s="152">
        <f>+[3]data1cf!J388</f>
        <v>25238.630021110977</v>
      </c>
      <c r="L388" s="152">
        <f>+[3]data1cf!K388</f>
        <v>25879.174242029003</v>
      </c>
      <c r="M388" s="152">
        <f>+[3]data1cf!L388</f>
        <v>26616.058463085363</v>
      </c>
      <c r="N388" s="152">
        <f>+[3]data1cf!M388</f>
        <v>27389.235382817074</v>
      </c>
      <c r="O388" s="152">
        <f>+[3]data1cf!N388</f>
        <v>27912.261172982806</v>
      </c>
      <c r="P388" s="152">
        <f>+[3]data1cf!O388</f>
        <v>35973.631068789298</v>
      </c>
      <c r="Q388" s="152">
        <f>+[3]data1cf!P388</f>
        <v>43721.496656138406</v>
      </c>
      <c r="R388" s="152">
        <f>+[3]data1cf!Q388</f>
        <v>34291.661911817631</v>
      </c>
      <c r="S388" s="152">
        <f>+[3]data1cf!R388</f>
        <v>24461.352810109878</v>
      </c>
      <c r="T388" s="152">
        <f>+[3]data1cf!S388</f>
        <v>24273.110753006345</v>
      </c>
      <c r="U388" s="152">
        <f>+[3]data1cf!T388</f>
        <v>24059.899799003149</v>
      </c>
      <c r="V388" s="152">
        <f>+[3]data1cf!U388</f>
        <v>44570.968870572164</v>
      </c>
      <c r="W388" s="152">
        <f>+[3]data1cf!V388</f>
        <v>0</v>
      </c>
      <c r="X388" s="152">
        <f>+[3]data1cf!W388</f>
        <v>0</v>
      </c>
      <c r="Y388" s="152">
        <f>+[3]data1cf!X388</f>
        <v>0</v>
      </c>
      <c r="Z388" s="152">
        <f>+[3]data1cf!Y388</f>
        <v>0</v>
      </c>
      <c r="AA388" s="152">
        <f>+[3]data1cf!Z388</f>
        <v>0</v>
      </c>
      <c r="AB388" s="152">
        <f>+[3]data1cf!AA388</f>
        <v>0</v>
      </c>
      <c r="AC388" s="152">
        <f>+[3]data1cf!AB388</f>
        <v>0</v>
      </c>
      <c r="AD388" s="152">
        <f>+[3]data1cf!AC388</f>
        <v>0</v>
      </c>
      <c r="AE388" s="152">
        <f>+[3]data1cf!AD388</f>
        <v>0</v>
      </c>
      <c r="AF388" s="152">
        <f>+[3]data1cf!AE388</f>
        <v>0</v>
      </c>
      <c r="AG388" s="152"/>
      <c r="AH388" s="153">
        <f t="shared" si="48"/>
        <v>72493.88168806539</v>
      </c>
      <c r="AI388" s="153">
        <f t="shared" si="50"/>
        <v>154628.05816405374</v>
      </c>
      <c r="AJ388" s="154">
        <f t="shared" si="51"/>
        <v>154209.59015152193</v>
      </c>
      <c r="AK388" s="155">
        <f t="shared" si="49"/>
        <v>0.15742720961570741</v>
      </c>
      <c r="AL388" s="156">
        <f t="shared" si="52"/>
        <v>0.97869381015479595</v>
      </c>
    </row>
    <row r="389" spans="1:38" x14ac:dyDescent="0.25">
      <c r="A389" s="148"/>
      <c r="B389" s="152">
        <f>+[3]data1cf!A389</f>
        <v>-172071.04072064682</v>
      </c>
      <c r="C389" s="152">
        <f>+[3]data1cf!B389</f>
        <v>9695.853890188635</v>
      </c>
      <c r="D389" s="152">
        <f>+[3]data1cf!C389</f>
        <v>46767.76637459331</v>
      </c>
      <c r="E389" s="152">
        <f>+[3]data1cf!D389</f>
        <v>48381.087419740274</v>
      </c>
      <c r="F389" s="152">
        <f>+[3]data1cf!E389</f>
        <v>25782.884255974313</v>
      </c>
      <c r="G389" s="152">
        <f>+[3]data1cf!F389</f>
        <v>25716.071160001695</v>
      </c>
      <c r="H389" s="152">
        <f>+[3]data1cf!G389</f>
        <v>25012.524315682691</v>
      </c>
      <c r="I389" s="152">
        <f>+[3]data1cf!H389</f>
        <v>24632.012633294449</v>
      </c>
      <c r="J389" s="152">
        <f>+[3]data1cf!I389</f>
        <v>25509.193058238139</v>
      </c>
      <c r="K389" s="152">
        <f>+[3]data1cf!J389</f>
        <v>26037.23477180511</v>
      </c>
      <c r="L389" s="152">
        <f>+[3]data1cf!K389</f>
        <v>26636.067274424458</v>
      </c>
      <c r="M389" s="152">
        <f>+[3]data1cf!L389</f>
        <v>27336.118635510342</v>
      </c>
      <c r="N389" s="152">
        <f>+[3]data1cf!M389</f>
        <v>28073.834779474826</v>
      </c>
      <c r="O389" s="152">
        <f>+[3]data1cf!N389</f>
        <v>28553.709893828069</v>
      </c>
      <c r="P389" s="152">
        <f>+[3]data1cf!O389</f>
        <v>36895.362811561594</v>
      </c>
      <c r="Q389" s="152">
        <f>+[3]data1cf!P389</f>
        <v>44936.400694346994</v>
      </c>
      <c r="R389" s="152">
        <f>+[3]data1cf!Q389</f>
        <v>35085.666362261545</v>
      </c>
      <c r="S389" s="152">
        <f>+[3]data1cf!R389</f>
        <v>24824.518035156187</v>
      </c>
      <c r="T389" s="152">
        <f>+[3]data1cf!S389</f>
        <v>24617.192969811265</v>
      </c>
      <c r="U389" s="152">
        <f>+[3]data1cf!T389</f>
        <v>24384.878450623073</v>
      </c>
      <c r="V389" s="152">
        <f>+[3]data1cf!U389</f>
        <v>45764.06728078748</v>
      </c>
      <c r="W389" s="152">
        <f>+[3]data1cf!V389</f>
        <v>0</v>
      </c>
      <c r="X389" s="152">
        <f>+[3]data1cf!W389</f>
        <v>0</v>
      </c>
      <c r="Y389" s="152">
        <f>+[3]data1cf!X389</f>
        <v>0</v>
      </c>
      <c r="Z389" s="152">
        <f>+[3]data1cf!Y389</f>
        <v>0</v>
      </c>
      <c r="AA389" s="152">
        <f>+[3]data1cf!Z389</f>
        <v>0</v>
      </c>
      <c r="AB389" s="152">
        <f>+[3]data1cf!AA389</f>
        <v>0</v>
      </c>
      <c r="AC389" s="152">
        <f>+[3]data1cf!AB389</f>
        <v>0</v>
      </c>
      <c r="AD389" s="152">
        <f>+[3]data1cf!AC389</f>
        <v>0</v>
      </c>
      <c r="AE389" s="152">
        <f>+[3]data1cf!AD389</f>
        <v>0</v>
      </c>
      <c r="AF389" s="152">
        <f>+[3]data1cf!AE389</f>
        <v>0</v>
      </c>
      <c r="AG389" s="152"/>
      <c r="AH389" s="153">
        <f t="shared" si="48"/>
        <v>80189.640607816953</v>
      </c>
      <c r="AI389" s="153">
        <f t="shared" si="50"/>
        <v>165253.51342718984</v>
      </c>
      <c r="AJ389" s="154">
        <f t="shared" si="51"/>
        <v>164821.40520249194</v>
      </c>
      <c r="AK389" s="155">
        <f t="shared" si="49"/>
        <v>0.16267964243888858</v>
      </c>
      <c r="AL389" s="156">
        <f t="shared" si="52"/>
        <v>0.98364513238612439</v>
      </c>
    </row>
    <row r="390" spans="1:38" x14ac:dyDescent="0.25">
      <c r="A390" s="148"/>
      <c r="B390" s="152">
        <f>+[3]data1cf!A390</f>
        <v>-170831.44683260642</v>
      </c>
      <c r="C390" s="152">
        <f>+[3]data1cf!B390</f>
        <v>8760.8823451115968</v>
      </c>
      <c r="D390" s="152">
        <f>+[3]data1cf!C390</f>
        <v>45898.407774845764</v>
      </c>
      <c r="E390" s="152">
        <f>+[3]data1cf!D390</f>
        <v>49526.550406752562</v>
      </c>
      <c r="F390" s="152">
        <f>+[3]data1cf!E390</f>
        <v>25583.033724435074</v>
      </c>
      <c r="G390" s="152">
        <f>+[3]data1cf!F390</f>
        <v>25530.33224635465</v>
      </c>
      <c r="H390" s="152">
        <f>+[3]data1cf!G390</f>
        <v>24844.426925713553</v>
      </c>
      <c r="I390" s="152">
        <f>+[3]data1cf!H390</f>
        <v>24478.729205174604</v>
      </c>
      <c r="J390" s="152">
        <f>+[3]data1cf!I390</f>
        <v>25361.713547895604</v>
      </c>
      <c r="K390" s="152">
        <f>+[3]data1cf!J390</f>
        <v>25897.447706276042</v>
      </c>
      <c r="L390" s="152">
        <f>+[3]data1cf!K390</f>
        <v>26503.581390980835</v>
      </c>
      <c r="M390" s="152">
        <f>+[3]data1cf!L390</f>
        <v>27210.07994312825</v>
      </c>
      <c r="N390" s="152">
        <f>+[3]data1cf!M390</f>
        <v>27954.003109755133</v>
      </c>
      <c r="O390" s="152">
        <f>+[3]data1cf!N390</f>
        <v>28441.431280037665</v>
      </c>
      <c r="P390" s="152">
        <f>+[3]data1cf!O390</f>
        <v>36734.023706810265</v>
      </c>
      <c r="Q390" s="152">
        <f>+[3]data1cf!P390</f>
        <v>44723.744971659376</v>
      </c>
      <c r="R390" s="152">
        <f>+[3]data1cf!Q390</f>
        <v>34946.684529198203</v>
      </c>
      <c r="S390" s="152">
        <f>+[3]data1cf!R390</f>
        <v>24760.949917051061</v>
      </c>
      <c r="T390" s="152">
        <f>+[3]data1cf!S390</f>
        <v>24556.965124502167</v>
      </c>
      <c r="U390" s="152">
        <f>+[3]data1cf!T390</f>
        <v>24327.994476379135</v>
      </c>
      <c r="V390" s="152">
        <f>+[3]data1cf!U390</f>
        <v>45555.228395836573</v>
      </c>
      <c r="W390" s="152">
        <f>+[3]data1cf!V390</f>
        <v>0</v>
      </c>
      <c r="X390" s="152">
        <f>+[3]data1cf!W390</f>
        <v>0</v>
      </c>
      <c r="Y390" s="152">
        <f>+[3]data1cf!X390</f>
        <v>0</v>
      </c>
      <c r="Z390" s="152">
        <f>+[3]data1cf!Y390</f>
        <v>0</v>
      </c>
      <c r="AA390" s="152">
        <f>+[3]data1cf!Z390</f>
        <v>0</v>
      </c>
      <c r="AB390" s="152">
        <f>+[3]data1cf!AA390</f>
        <v>0</v>
      </c>
      <c r="AC390" s="152">
        <f>+[3]data1cf!AB390</f>
        <v>0</v>
      </c>
      <c r="AD390" s="152">
        <f>+[3]data1cf!AC390</f>
        <v>0</v>
      </c>
      <c r="AE390" s="152">
        <f>+[3]data1cf!AD390</f>
        <v>0</v>
      </c>
      <c r="AF390" s="152">
        <f>+[3]data1cf!AE390</f>
        <v>0</v>
      </c>
      <c r="AG390" s="152"/>
      <c r="AH390" s="153">
        <f t="shared" si="48"/>
        <v>79815.098910346205</v>
      </c>
      <c r="AI390" s="153">
        <f t="shared" si="50"/>
        <v>164526.19035910026</v>
      </c>
      <c r="AJ390" s="154">
        <f t="shared" si="51"/>
        <v>164095.85415416371</v>
      </c>
      <c r="AK390" s="155">
        <f t="shared" si="49"/>
        <v>0.16263359189033513</v>
      </c>
      <c r="AL390" s="156">
        <f t="shared" si="52"/>
        <v>0.98334635777703905</v>
      </c>
    </row>
    <row r="391" spans="1:38" x14ac:dyDescent="0.25">
      <c r="A391" s="148"/>
      <c r="B391" s="152">
        <f>+[3]data1cf!A391</f>
        <v>-188610.60813847336</v>
      </c>
      <c r="C391" s="152">
        <f>+[3]data1cf!B391</f>
        <v>7814.9166837439261</v>
      </c>
      <c r="D391" s="152">
        <f>+[3]data1cf!C391</f>
        <v>48399.348147622542</v>
      </c>
      <c r="E391" s="152">
        <f>+[3]data1cf!D391</f>
        <v>48379.059136116586</v>
      </c>
      <c r="F391" s="152">
        <f>+[3]data1cf!E391</f>
        <v>28449.436077315979</v>
      </c>
      <c r="G391" s="152">
        <f>+[3]data1cf!F391</f>
        <v>28194.335464157273</v>
      </c>
      <c r="H391" s="152">
        <f>+[3]data1cf!G391</f>
        <v>27255.402520374082</v>
      </c>
      <c r="I391" s="152">
        <f>+[3]data1cf!H391</f>
        <v>26677.23213452287</v>
      </c>
      <c r="J391" s="152">
        <f>+[3]data1cf!I391</f>
        <v>27476.972447594446</v>
      </c>
      <c r="K391" s="152">
        <f>+[3]data1cf!J391</f>
        <v>27902.375941639169</v>
      </c>
      <c r="L391" s="152">
        <f>+[3]data1cf!K391</f>
        <v>28403.790737945077</v>
      </c>
      <c r="M391" s="152">
        <f>+[3]data1cf!L391</f>
        <v>29017.818964966384</v>
      </c>
      <c r="N391" s="152">
        <f>+[3]data1cf!M391</f>
        <v>29672.716477135757</v>
      </c>
      <c r="O391" s="152">
        <f>+[3]data1cf!N391</f>
        <v>30051.813200308359</v>
      </c>
      <c r="P391" s="152">
        <f>+[3]data1cf!O391</f>
        <v>39048.067036640197</v>
      </c>
      <c r="Q391" s="152">
        <f>+[3]data1cf!P391</f>
        <v>47773.808732667152</v>
      </c>
      <c r="R391" s="152">
        <f>+[3]data1cf!Q391</f>
        <v>36940.063532159504</v>
      </c>
      <c r="S391" s="152">
        <f>+[3]data1cf!R391</f>
        <v>25672.690315745698</v>
      </c>
      <c r="T391" s="152">
        <f>+[3]data1cf!S391</f>
        <v>25420.796890039273</v>
      </c>
      <c r="U391" s="152">
        <f>+[3]data1cf!T391</f>
        <v>25143.8659997535</v>
      </c>
      <c r="V391" s="152">
        <f>+[3]data1cf!U391</f>
        <v>48550.548281083378</v>
      </c>
      <c r="W391" s="152">
        <f>+[3]data1cf!V391</f>
        <v>0</v>
      </c>
      <c r="X391" s="152">
        <f>+[3]data1cf!W391</f>
        <v>0</v>
      </c>
      <c r="Y391" s="152">
        <f>+[3]data1cf!X391</f>
        <v>0</v>
      </c>
      <c r="Z391" s="152">
        <f>+[3]data1cf!Y391</f>
        <v>0</v>
      </c>
      <c r="AA391" s="152">
        <f>+[3]data1cf!Z391</f>
        <v>0</v>
      </c>
      <c r="AB391" s="152">
        <f>+[3]data1cf!AA391</f>
        <v>0</v>
      </c>
      <c r="AC391" s="152">
        <f>+[3]data1cf!AB391</f>
        <v>0</v>
      </c>
      <c r="AD391" s="152">
        <f>+[3]data1cf!AC391</f>
        <v>0</v>
      </c>
      <c r="AE391" s="152">
        <f>+[3]data1cf!AD391</f>
        <v>0</v>
      </c>
      <c r="AF391" s="152">
        <f>+[3]data1cf!AE391</f>
        <v>0</v>
      </c>
      <c r="AG391" s="152"/>
      <c r="AH391" s="153">
        <f t="shared" si="48"/>
        <v>75378.511919399461</v>
      </c>
      <c r="AI391" s="153">
        <f t="shared" si="50"/>
        <v>165367.44401940255</v>
      </c>
      <c r="AJ391" s="154">
        <f t="shared" si="51"/>
        <v>164910.5765851071</v>
      </c>
      <c r="AK391" s="155">
        <f t="shared" si="49"/>
        <v>0.15339514613151553</v>
      </c>
      <c r="AL391" s="156">
        <f t="shared" si="52"/>
        <v>0.98369144550343557</v>
      </c>
    </row>
    <row r="392" spans="1:38" x14ac:dyDescent="0.25">
      <c r="A392" s="148"/>
      <c r="B392" s="152">
        <f>+[3]data1cf!A392</f>
        <v>-161688.81106108034</v>
      </c>
      <c r="C392" s="152">
        <f>+[3]data1cf!B392</f>
        <v>7784.3168793597579</v>
      </c>
      <c r="D392" s="152">
        <f>+[3]data1cf!C392</f>
        <v>42348.767632502</v>
      </c>
      <c r="E392" s="152">
        <f>+[3]data1cf!D392</f>
        <v>45204.324705718318</v>
      </c>
      <c r="F392" s="152">
        <f>+[3]data1cf!E392</f>
        <v>24109.034347513487</v>
      </c>
      <c r="G392" s="152">
        <f>+[3]data1cf!F392</f>
        <v>24160.413232992461</v>
      </c>
      <c r="H392" s="152">
        <f>+[3]data1cf!G392</f>
        <v>23604.623127502571</v>
      </c>
      <c r="I392" s="152">
        <f>+[3]data1cf!H392</f>
        <v>23348.185914640984</v>
      </c>
      <c r="J392" s="152">
        <f>+[3]data1cf!I392</f>
        <v>24273.977104667494</v>
      </c>
      <c r="K392" s="152">
        <f>+[3]data1cf!J392</f>
        <v>24866.446958342924</v>
      </c>
      <c r="L392" s="152">
        <f>+[3]data1cf!K392</f>
        <v>25526.430576605148</v>
      </c>
      <c r="M392" s="152">
        <f>+[3]data1cf!L392</f>
        <v>26280.480443899462</v>
      </c>
      <c r="N392" s="152">
        <f>+[3]data1cf!M392</f>
        <v>27070.183561505095</v>
      </c>
      <c r="O392" s="152">
        <f>+[3]data1cf!N392</f>
        <v>27613.319363125913</v>
      </c>
      <c r="P392" s="152">
        <f>+[3]data1cf!O392</f>
        <v>35544.065701469241</v>
      </c>
      <c r="Q392" s="152">
        <f>+[3]data1cf!P392</f>
        <v>43155.30079327042</v>
      </c>
      <c r="R392" s="152">
        <f>+[3]data1cf!Q392</f>
        <v>33921.62278049413</v>
      </c>
      <c r="S392" s="152">
        <f>+[3]data1cf!R392</f>
        <v>24292.102695292575</v>
      </c>
      <c r="T392" s="152">
        <f>+[3]data1cf!S392</f>
        <v>24112.75411452759</v>
      </c>
      <c r="U392" s="152">
        <f>+[3]data1cf!T392</f>
        <v>23908.446217254466</v>
      </c>
      <c r="V392" s="152">
        <f>+[3]data1cf!U392</f>
        <v>44014.93533820039</v>
      </c>
      <c r="W392" s="152">
        <f>+[3]data1cf!V392</f>
        <v>0</v>
      </c>
      <c r="X392" s="152">
        <f>+[3]data1cf!W392</f>
        <v>0</v>
      </c>
      <c r="Y392" s="152">
        <f>+[3]data1cf!X392</f>
        <v>0</v>
      </c>
      <c r="Z392" s="152">
        <f>+[3]data1cf!Y392</f>
        <v>0</v>
      </c>
      <c r="AA392" s="152">
        <f>+[3]data1cf!Z392</f>
        <v>0</v>
      </c>
      <c r="AB392" s="152">
        <f>+[3]data1cf!AA392</f>
        <v>0</v>
      </c>
      <c r="AC392" s="152">
        <f>+[3]data1cf!AB392</f>
        <v>0</v>
      </c>
      <c r="AD392" s="152">
        <f>+[3]data1cf!AC392</f>
        <v>0</v>
      </c>
      <c r="AE392" s="152">
        <f>+[3]data1cf!AD392</f>
        <v>0</v>
      </c>
      <c r="AF392" s="152">
        <f>+[3]data1cf!AE392</f>
        <v>0</v>
      </c>
      <c r="AG392" s="152"/>
      <c r="AH392" s="153">
        <f t="shared" si="48"/>
        <v>75206.571662117785</v>
      </c>
      <c r="AI392" s="153">
        <f t="shared" si="50"/>
        <v>156483.64178738784</v>
      </c>
      <c r="AJ392" s="154">
        <f t="shared" si="51"/>
        <v>156069.65764954875</v>
      </c>
      <c r="AK392" s="155">
        <f t="shared" si="49"/>
        <v>0.16123998761177069</v>
      </c>
      <c r="AL392" s="156">
        <f t="shared" si="52"/>
        <v>0.97965548436049033</v>
      </c>
    </row>
    <row r="393" spans="1:38" x14ac:dyDescent="0.25">
      <c r="A393" s="148"/>
      <c r="B393" s="152">
        <f>+[3]data1cf!A393</f>
        <v>-192192.98121938252</v>
      </c>
      <c r="C393" s="152">
        <f>+[3]data1cf!B393</f>
        <v>3766.7334674974118</v>
      </c>
      <c r="D393" s="152">
        <f>+[3]data1cf!C393</f>
        <v>49129.1264354062</v>
      </c>
      <c r="E393" s="152">
        <f>+[3]data1cf!D393</f>
        <v>50713.192405399954</v>
      </c>
      <c r="F393" s="152">
        <f>+[3]data1cf!E393</f>
        <v>29026.99552746988</v>
      </c>
      <c r="G393" s="152">
        <f>+[3]data1cf!F393</f>
        <v>28731.112944867935</v>
      </c>
      <c r="H393" s="152">
        <f>+[3]data1cf!G393</f>
        <v>27741.196755571778</v>
      </c>
      <c r="I393" s="152">
        <f>+[3]data1cf!H393</f>
        <v>27120.214656414857</v>
      </c>
      <c r="J393" s="152">
        <f>+[3]data1cf!I393</f>
        <v>27903.181896458038</v>
      </c>
      <c r="K393" s="152">
        <f>+[3]data1cf!J393</f>
        <v>28306.354555475751</v>
      </c>
      <c r="L393" s="152">
        <f>+[3]data1cf!K393</f>
        <v>28786.669249228573</v>
      </c>
      <c r="M393" s="152">
        <f>+[3]data1cf!L393</f>
        <v>29382.06537106679</v>
      </c>
      <c r="N393" s="152">
        <f>+[3]data1cf!M393</f>
        <v>30019.024854408424</v>
      </c>
      <c r="O393" s="152">
        <f>+[3]data1cf!N393</f>
        <v>30376.293570440124</v>
      </c>
      <c r="P393" s="152">
        <f>+[3]data1cf!O393</f>
        <v>39514.330117908714</v>
      </c>
      <c r="Q393" s="152">
        <f>+[3]data1cf!P393</f>
        <v>48388.374635102882</v>
      </c>
      <c r="R393" s="152">
        <f>+[3]data1cf!Q393</f>
        <v>37341.715058764603</v>
      </c>
      <c r="S393" s="152">
        <f>+[3]data1cf!R393</f>
        <v>25856.39944605116</v>
      </c>
      <c r="T393" s="152">
        <f>+[3]data1cf!S393</f>
        <v>25594.852775469248</v>
      </c>
      <c r="U393" s="152">
        <f>+[3]data1cf!T393</f>
        <v>25308.258241464806</v>
      </c>
      <c r="V393" s="152">
        <f>+[3]data1cf!U393</f>
        <v>49154.083686438709</v>
      </c>
      <c r="W393" s="152">
        <f>+[3]data1cf!V393</f>
        <v>0</v>
      </c>
      <c r="X393" s="152">
        <f>+[3]data1cf!W393</f>
        <v>0</v>
      </c>
      <c r="Y393" s="152">
        <f>+[3]data1cf!X393</f>
        <v>0</v>
      </c>
      <c r="Z393" s="152">
        <f>+[3]data1cf!Y393</f>
        <v>0</v>
      </c>
      <c r="AA393" s="152">
        <f>+[3]data1cf!Z393</f>
        <v>0</v>
      </c>
      <c r="AB393" s="152">
        <f>+[3]data1cf!AA393</f>
        <v>0</v>
      </c>
      <c r="AC393" s="152">
        <f>+[3]data1cf!AB393</f>
        <v>0</v>
      </c>
      <c r="AD393" s="152">
        <f>+[3]data1cf!AC393</f>
        <v>0</v>
      </c>
      <c r="AE393" s="152">
        <f>+[3]data1cf!AD393</f>
        <v>0</v>
      </c>
      <c r="AF393" s="152">
        <f>+[3]data1cf!AE393</f>
        <v>0</v>
      </c>
      <c r="AG393" s="152"/>
      <c r="AH393" s="153">
        <f t="shared" si="48"/>
        <v>73091.170375585643</v>
      </c>
      <c r="AI393" s="153">
        <f t="shared" si="50"/>
        <v>164261.48440869077</v>
      </c>
      <c r="AJ393" s="154">
        <f t="shared" si="51"/>
        <v>163798.77656810658</v>
      </c>
      <c r="AK393" s="155">
        <f t="shared" si="49"/>
        <v>0.15038687586784369</v>
      </c>
      <c r="AL393" s="156">
        <f t="shared" si="52"/>
        <v>0.9832362706119514</v>
      </c>
    </row>
    <row r="394" spans="1:38" x14ac:dyDescent="0.25">
      <c r="A394" s="148"/>
      <c r="B394" s="152">
        <f>+[3]data1cf!A394</f>
        <v>-159650.98721975385</v>
      </c>
      <c r="C394" s="152">
        <f>+[3]data1cf!B394</f>
        <v>13226.941953952315</v>
      </c>
      <c r="D394" s="152">
        <f>+[3]data1cf!C394</f>
        <v>40516.420695725523</v>
      </c>
      <c r="E394" s="152">
        <f>+[3]data1cf!D394</f>
        <v>44652.810007116597</v>
      </c>
      <c r="F394" s="152">
        <f>+[3]data1cf!E394</f>
        <v>23780.491119121485</v>
      </c>
      <c r="G394" s="152">
        <f>+[3]data1cf!F394</f>
        <v>23855.068724485223</v>
      </c>
      <c r="H394" s="152">
        <f>+[3]data1cf!G394</f>
        <v>23328.280308899884</v>
      </c>
      <c r="I394" s="152">
        <f>+[3]data1cf!H394</f>
        <v>23096.196430571486</v>
      </c>
      <c r="J394" s="152">
        <f>+[3]data1cf!I394</f>
        <v>24031.528940649645</v>
      </c>
      <c r="K394" s="152">
        <f>+[3]data1cf!J394</f>
        <v>24636.64474844763</v>
      </c>
      <c r="L394" s="152">
        <f>+[3]data1cf!K394</f>
        <v>25308.631106532572</v>
      </c>
      <c r="M394" s="152">
        <f>+[3]data1cf!L394</f>
        <v>26073.279799604556</v>
      </c>
      <c r="N394" s="152">
        <f>+[3]data1cf!M394</f>
        <v>26873.186919413914</v>
      </c>
      <c r="O394" s="152">
        <f>+[3]data1cf!N394</f>
        <v>27428.739527535734</v>
      </c>
      <c r="P394" s="152">
        <f>+[3]data1cf!O394</f>
        <v>35278.833130243591</v>
      </c>
      <c r="Q394" s="152">
        <f>+[3]data1cf!P394</f>
        <v>42805.706538354934</v>
      </c>
      <c r="R394" s="152">
        <f>+[3]data1cf!Q394</f>
        <v>33693.144328268492</v>
      </c>
      <c r="S394" s="152">
        <f>+[3]data1cf!R394</f>
        <v>24187.600222448338</v>
      </c>
      <c r="T394" s="152">
        <f>+[3]data1cf!S394</f>
        <v>24013.742865547814</v>
      </c>
      <c r="U394" s="152">
        <f>+[3]data1cf!T394</f>
        <v>23814.932107494809</v>
      </c>
      <c r="V394" s="152">
        <f>+[3]data1cf!U394</f>
        <v>43671.615753572929</v>
      </c>
      <c r="W394" s="152">
        <f>+[3]data1cf!V394</f>
        <v>0</v>
      </c>
      <c r="X394" s="152">
        <f>+[3]data1cf!W394</f>
        <v>0</v>
      </c>
      <c r="Y394" s="152">
        <f>+[3]data1cf!X394</f>
        <v>0</v>
      </c>
      <c r="Z394" s="152">
        <f>+[3]data1cf!Y394</f>
        <v>0</v>
      </c>
      <c r="AA394" s="152">
        <f>+[3]data1cf!Z394</f>
        <v>0</v>
      </c>
      <c r="AB394" s="152">
        <f>+[3]data1cf!AA394</f>
        <v>0</v>
      </c>
      <c r="AC394" s="152">
        <f>+[3]data1cf!AB394</f>
        <v>0</v>
      </c>
      <c r="AD394" s="152">
        <f>+[3]data1cf!AC394</f>
        <v>0</v>
      </c>
      <c r="AE394" s="152">
        <f>+[3]data1cf!AD394</f>
        <v>0</v>
      </c>
      <c r="AF394" s="152">
        <f>+[3]data1cf!AE394</f>
        <v>0</v>
      </c>
      <c r="AG394" s="152"/>
      <c r="AH394" s="153">
        <f t="shared" si="48"/>
        <v>78774.218549856014</v>
      </c>
      <c r="AI394" s="153">
        <f t="shared" si="50"/>
        <v>159480.14657313994</v>
      </c>
      <c r="AJ394" s="154">
        <f t="shared" si="51"/>
        <v>159069.12129734972</v>
      </c>
      <c r="AK394" s="155">
        <f t="shared" si="49"/>
        <v>0.16597619652748111</v>
      </c>
      <c r="AL394" s="156">
        <f t="shared" si="52"/>
        <v>0.98111765979254828</v>
      </c>
    </row>
    <row r="395" spans="1:38" x14ac:dyDescent="0.25">
      <c r="A395" s="148"/>
      <c r="B395" s="152">
        <f>+[3]data1cf!A395</f>
        <v>-155417.71588946736</v>
      </c>
      <c r="C395" s="152">
        <f>+[3]data1cf!B395</f>
        <v>8427.8477630304769</v>
      </c>
      <c r="D395" s="152">
        <f>+[3]data1cf!C395</f>
        <v>40782.101373455022</v>
      </c>
      <c r="E395" s="152">
        <f>+[3]data1cf!D395</f>
        <v>40990.112185025646</v>
      </c>
      <c r="F395" s="152">
        <f>+[3]data1cf!E395</f>
        <v>23097.992170337377</v>
      </c>
      <c r="G395" s="152">
        <f>+[3]data1cf!F395</f>
        <v>23220.761613384682</v>
      </c>
      <c r="H395" s="152">
        <f>+[3]data1cf!G395</f>
        <v>22754.219829481815</v>
      </c>
      <c r="I395" s="152">
        <f>+[3]data1cf!H395</f>
        <v>22572.726326428332</v>
      </c>
      <c r="J395" s="152">
        <f>+[3]data1cf!I395</f>
        <v>23527.879488227314</v>
      </c>
      <c r="K395" s="152">
        <f>+[3]data1cf!J395</f>
        <v>24159.265356246317</v>
      </c>
      <c r="L395" s="152">
        <f>+[3]data1cf!K395</f>
        <v>24856.185593965442</v>
      </c>
      <c r="M395" s="152">
        <f>+[3]data1cf!L395</f>
        <v>25642.851747227178</v>
      </c>
      <c r="N395" s="152">
        <f>+[3]data1cf!M395</f>
        <v>26463.956140866852</v>
      </c>
      <c r="O395" s="152">
        <f>+[3]data1cf!N395</f>
        <v>27045.302789626017</v>
      </c>
      <c r="P395" s="152">
        <f>+[3]data1cf!O395</f>
        <v>34727.852512165911</v>
      </c>
      <c r="Q395" s="152">
        <f>+[3]data1cf!P395</f>
        <v>42079.477260556552</v>
      </c>
      <c r="R395" s="152">
        <f>+[3]data1cf!Q395</f>
        <v>33218.514842745637</v>
      </c>
      <c r="S395" s="152">
        <f>+[3]data1cf!R395</f>
        <v>23970.512114406658</v>
      </c>
      <c r="T395" s="152">
        <f>+[3]data1cf!S395</f>
        <v>23808.061945940426</v>
      </c>
      <c r="U395" s="152">
        <f>+[3]data1cf!T395</f>
        <v>23620.670664579702</v>
      </c>
      <c r="V395" s="152">
        <f>+[3]data1cf!U395</f>
        <v>42958.421155857708</v>
      </c>
      <c r="W395" s="152">
        <f>+[3]data1cf!V395</f>
        <v>0</v>
      </c>
      <c r="X395" s="152">
        <f>+[3]data1cf!W395</f>
        <v>0</v>
      </c>
      <c r="Y395" s="152">
        <f>+[3]data1cf!X395</f>
        <v>0</v>
      </c>
      <c r="Z395" s="152">
        <f>+[3]data1cf!Y395</f>
        <v>0</v>
      </c>
      <c r="AA395" s="152">
        <f>+[3]data1cf!Z395</f>
        <v>0</v>
      </c>
      <c r="AB395" s="152">
        <f>+[3]data1cf!AA395</f>
        <v>0</v>
      </c>
      <c r="AC395" s="152">
        <f>+[3]data1cf!AB395</f>
        <v>0</v>
      </c>
      <c r="AD395" s="152">
        <f>+[3]data1cf!AC395</f>
        <v>0</v>
      </c>
      <c r="AE395" s="152">
        <f>+[3]data1cf!AD395</f>
        <v>0</v>
      </c>
      <c r="AF395" s="152">
        <f>+[3]data1cf!AE395</f>
        <v>0</v>
      </c>
      <c r="AG395" s="152"/>
      <c r="AH395" s="153">
        <f t="shared" si="48"/>
        <v>73018.185392325031</v>
      </c>
      <c r="AI395" s="153">
        <f t="shared" si="50"/>
        <v>151931.54926405373</v>
      </c>
      <c r="AJ395" s="154">
        <f t="shared" si="51"/>
        <v>151528.83819382839</v>
      </c>
      <c r="AK395" s="155">
        <f t="shared" si="49"/>
        <v>0.16135138869285587</v>
      </c>
      <c r="AL395" s="156">
        <f t="shared" si="52"/>
        <v>0.97721471624017764</v>
      </c>
    </row>
    <row r="396" spans="1:38" x14ac:dyDescent="0.25">
      <c r="A396" s="148"/>
      <c r="B396" s="152">
        <f>+[3]data1cf!A396</f>
        <v>-199018.68835540354</v>
      </c>
      <c r="C396" s="152">
        <f>+[3]data1cf!B396</f>
        <v>9745.197735322261</v>
      </c>
      <c r="D396" s="152">
        <f>+[3]data1cf!C396</f>
        <v>51365.458261578329</v>
      </c>
      <c r="E396" s="152">
        <f>+[3]data1cf!D396</f>
        <v>49148.562409538688</v>
      </c>
      <c r="F396" s="152">
        <f>+[3]data1cf!E396</f>
        <v>30127.453679469851</v>
      </c>
      <c r="G396" s="152">
        <f>+[3]data1cf!F396</f>
        <v>29753.866800424643</v>
      </c>
      <c r="H396" s="152">
        <f>+[3]data1cf!G396</f>
        <v>28666.809220531897</v>
      </c>
      <c r="I396" s="152">
        <f>+[3]data1cf!H396</f>
        <v>27964.255433999955</v>
      </c>
      <c r="J396" s="152">
        <f>+[3]data1cf!I396</f>
        <v>28715.263946776344</v>
      </c>
      <c r="K396" s="152">
        <f>+[3]data1cf!J396</f>
        <v>29076.078882056507</v>
      </c>
      <c r="L396" s="152">
        <f>+[3]data1cf!K396</f>
        <v>29516.190303476884</v>
      </c>
      <c r="M396" s="152">
        <f>+[3]data1cf!L396</f>
        <v>30076.085574221877</v>
      </c>
      <c r="N396" s="152">
        <f>+[3]data1cf!M396</f>
        <v>30678.866671166856</v>
      </c>
      <c r="O396" s="152">
        <f>+[3]data1cf!N396</f>
        <v>30994.545195238883</v>
      </c>
      <c r="P396" s="152">
        <f>+[3]data1cf!O396</f>
        <v>40402.728721068328</v>
      </c>
      <c r="Q396" s="152">
        <f>+[3]data1cf!P396</f>
        <v>49559.343367579611</v>
      </c>
      <c r="R396" s="152">
        <f>+[3]data1cf!Q396</f>
        <v>38107.005448520918</v>
      </c>
      <c r="S396" s="152">
        <f>+[3]data1cf!R396</f>
        <v>26206.431308550411</v>
      </c>
      <c r="T396" s="152">
        <f>+[3]data1cf!S396</f>
        <v>25926.49174003629</v>
      </c>
      <c r="U396" s="152">
        <f>+[3]data1cf!T396</f>
        <v>25621.484494569027</v>
      </c>
      <c r="V396" s="152">
        <f>+[3]data1cf!U396</f>
        <v>50304.035360967246</v>
      </c>
      <c r="W396" s="152">
        <f>+[3]data1cf!V396</f>
        <v>0</v>
      </c>
      <c r="X396" s="152">
        <f>+[3]data1cf!W396</f>
        <v>0</v>
      </c>
      <c r="Y396" s="152">
        <f>+[3]data1cf!X396</f>
        <v>0</v>
      </c>
      <c r="Z396" s="152">
        <f>+[3]data1cf!Y396</f>
        <v>0</v>
      </c>
      <c r="AA396" s="152">
        <f>+[3]data1cf!Z396</f>
        <v>0</v>
      </c>
      <c r="AB396" s="152">
        <f>+[3]data1cf!AA396</f>
        <v>0</v>
      </c>
      <c r="AC396" s="152">
        <f>+[3]data1cf!AB396</f>
        <v>0</v>
      </c>
      <c r="AD396" s="152">
        <f>+[3]data1cf!AC396</f>
        <v>0</v>
      </c>
      <c r="AE396" s="152">
        <f>+[3]data1cf!AD396</f>
        <v>0</v>
      </c>
      <c r="AF396" s="152">
        <f>+[3]data1cf!AE396</f>
        <v>0</v>
      </c>
      <c r="AG396" s="152"/>
      <c r="AH396" s="153">
        <f t="shared" si="48"/>
        <v>77363.110977548626</v>
      </c>
      <c r="AI396" s="153">
        <f t="shared" si="50"/>
        <v>170798.15751582163</v>
      </c>
      <c r="AJ396" s="154">
        <f t="shared" si="51"/>
        <v>170324.44284416904</v>
      </c>
      <c r="AK396" s="155">
        <f t="shared" si="49"/>
        <v>0.15253390669822695</v>
      </c>
      <c r="AL396" s="156">
        <f t="shared" si="52"/>
        <v>0.98575341777152858</v>
      </c>
    </row>
    <row r="397" spans="1:38" x14ac:dyDescent="0.25">
      <c r="A397" s="148"/>
      <c r="B397" s="152">
        <f>+[3]data1cf!A397</f>
        <v>-199764.67646103725</v>
      </c>
      <c r="C397" s="152">
        <f>+[3]data1cf!B397</f>
        <v>6116.507853762756</v>
      </c>
      <c r="D397" s="152">
        <f>+[3]data1cf!C397</f>
        <v>48059.597587602824</v>
      </c>
      <c r="E397" s="152">
        <f>+[3]data1cf!D397</f>
        <v>49946.583836972219</v>
      </c>
      <c r="F397" s="152">
        <f>+[3]data1cf!E397</f>
        <v>30247.723810575932</v>
      </c>
      <c r="G397" s="152">
        <f>+[3]data1cf!F397</f>
        <v>29865.644554147591</v>
      </c>
      <c r="H397" s="152">
        <f>+[3]data1cf!G397</f>
        <v>28767.970298135588</v>
      </c>
      <c r="I397" s="152">
        <f>+[3]data1cf!H397</f>
        <v>28056.501463341774</v>
      </c>
      <c r="J397" s="152">
        <f>+[3]data1cf!I397</f>
        <v>28804.017176040914</v>
      </c>
      <c r="K397" s="152">
        <f>+[3]data1cf!J397</f>
        <v>29160.202794905839</v>
      </c>
      <c r="L397" s="152">
        <f>+[3]data1cf!K397</f>
        <v>29595.920361979748</v>
      </c>
      <c r="M397" s="152">
        <f>+[3]data1cf!L397</f>
        <v>30151.935710523649</v>
      </c>
      <c r="N397" s="152">
        <f>+[3]data1cf!M397</f>
        <v>30750.981418707677</v>
      </c>
      <c r="O397" s="152">
        <f>+[3]data1cf!N397</f>
        <v>31062.114510651532</v>
      </c>
      <c r="P397" s="152">
        <f>+[3]data1cf!O397</f>
        <v>40499.822659881072</v>
      </c>
      <c r="Q397" s="152">
        <f>+[3]data1cf!P397</f>
        <v>49687.319667923162</v>
      </c>
      <c r="R397" s="152">
        <f>+[3]data1cf!Q397</f>
        <v>38190.64477214522</v>
      </c>
      <c r="S397" s="152">
        <f>+[3]data1cf!R397</f>
        <v>26244.686627862335</v>
      </c>
      <c r="T397" s="152">
        <f>+[3]data1cf!S397</f>
        <v>25962.736881821831</v>
      </c>
      <c r="U397" s="152">
        <f>+[3]data1cf!T397</f>
        <v>25655.717293388523</v>
      </c>
      <c r="V397" s="152">
        <f>+[3]data1cf!U397</f>
        <v>50429.714686809486</v>
      </c>
      <c r="W397" s="152">
        <f>+[3]data1cf!V397</f>
        <v>0</v>
      </c>
      <c r="X397" s="152">
        <f>+[3]data1cf!W397</f>
        <v>0</v>
      </c>
      <c r="Y397" s="152">
        <f>+[3]data1cf!X397</f>
        <v>0</v>
      </c>
      <c r="Z397" s="152">
        <f>+[3]data1cf!Y397</f>
        <v>0</v>
      </c>
      <c r="AA397" s="152">
        <f>+[3]data1cf!Z397</f>
        <v>0</v>
      </c>
      <c r="AB397" s="152">
        <f>+[3]data1cf!AA397</f>
        <v>0</v>
      </c>
      <c r="AC397" s="152">
        <f>+[3]data1cf!AB397</f>
        <v>0</v>
      </c>
      <c r="AD397" s="152">
        <f>+[3]data1cf!AC397</f>
        <v>0</v>
      </c>
      <c r="AE397" s="152">
        <f>+[3]data1cf!AD397</f>
        <v>0</v>
      </c>
      <c r="AF397" s="152">
        <f>+[3]data1cf!AE397</f>
        <v>0</v>
      </c>
      <c r="AG397" s="152"/>
      <c r="AH397" s="153">
        <f t="shared" si="48"/>
        <v>71731.701019871092</v>
      </c>
      <c r="AI397" s="153">
        <f t="shared" si="50"/>
        <v>165076.03479480435</v>
      </c>
      <c r="AJ397" s="154">
        <f t="shared" si="51"/>
        <v>164602.31905485279</v>
      </c>
      <c r="AK397" s="155">
        <f t="shared" si="49"/>
        <v>0.14770023226737983</v>
      </c>
      <c r="AL397" s="156">
        <f t="shared" si="52"/>
        <v>0.98357272464917844</v>
      </c>
    </row>
    <row r="398" spans="1:38" x14ac:dyDescent="0.25">
      <c r="A398" s="148"/>
      <c r="B398" s="152">
        <f>+[3]data1cf!A398</f>
        <v>-188074.57660810719</v>
      </c>
      <c r="C398" s="152">
        <f>+[3]data1cf!B398</f>
        <v>4972.1304634379485</v>
      </c>
      <c r="D398" s="152">
        <f>+[3]data1cf!C398</f>
        <v>47712.169399117469</v>
      </c>
      <c r="E398" s="152">
        <f>+[3]data1cf!D398</f>
        <v>46486.002475960588</v>
      </c>
      <c r="F398" s="152">
        <f>+[3]data1cf!E398</f>
        <v>28363.015688107254</v>
      </c>
      <c r="G398" s="152">
        <f>+[3]data1cf!F398</f>
        <v>28114.017292946992</v>
      </c>
      <c r="H398" s="152">
        <f>+[3]data1cf!G398</f>
        <v>27182.712987080107</v>
      </c>
      <c r="I398" s="152">
        <f>+[3]data1cf!H398</f>
        <v>26610.948530394424</v>
      </c>
      <c r="J398" s="152">
        <f>+[3]data1cf!I398</f>
        <v>27413.19860328202</v>
      </c>
      <c r="K398" s="152">
        <f>+[3]data1cf!J398</f>
        <v>27841.928503664683</v>
      </c>
      <c r="L398" s="152">
        <f>+[3]data1cf!K398</f>
        <v>28346.500514478183</v>
      </c>
      <c r="M398" s="152">
        <f>+[3]data1cf!L398</f>
        <v>28963.316668839594</v>
      </c>
      <c r="N398" s="152">
        <f>+[3]data1cf!M398</f>
        <v>29620.898253501495</v>
      </c>
      <c r="O398" s="152">
        <f>+[3]data1cf!N398</f>
        <v>30003.261107757629</v>
      </c>
      <c r="P398" s="152">
        <f>+[3]data1cf!O398</f>
        <v>38978.299955613023</v>
      </c>
      <c r="Q398" s="152">
        <f>+[3]data1cf!P398</f>
        <v>47681.851057195323</v>
      </c>
      <c r="R398" s="152">
        <f>+[3]data1cf!Q398</f>
        <v>36879.964296927195</v>
      </c>
      <c r="S398" s="152">
        <f>+[3]data1cf!R398</f>
        <v>25645.201864923918</v>
      </c>
      <c r="T398" s="152">
        <f>+[3]data1cf!S398</f>
        <v>25394.752857067608</v>
      </c>
      <c r="U398" s="152">
        <f>+[3]data1cf!T398</f>
        <v>25119.267940613878</v>
      </c>
      <c r="V398" s="152">
        <f>+[3]data1cf!U398</f>
        <v>48460.24110211074</v>
      </c>
      <c r="W398" s="152">
        <f>+[3]data1cf!V398</f>
        <v>0</v>
      </c>
      <c r="X398" s="152">
        <f>+[3]data1cf!W398</f>
        <v>0</v>
      </c>
      <c r="Y398" s="152">
        <f>+[3]data1cf!X398</f>
        <v>0</v>
      </c>
      <c r="Z398" s="152">
        <f>+[3]data1cf!Y398</f>
        <v>0</v>
      </c>
      <c r="AA398" s="152">
        <f>+[3]data1cf!Z398</f>
        <v>0</v>
      </c>
      <c r="AB398" s="152">
        <f>+[3]data1cf!AA398</f>
        <v>0</v>
      </c>
      <c r="AC398" s="152">
        <f>+[3]data1cf!AB398</f>
        <v>0</v>
      </c>
      <c r="AD398" s="152">
        <f>+[3]data1cf!AC398</f>
        <v>0</v>
      </c>
      <c r="AE398" s="152">
        <f>+[3]data1cf!AD398</f>
        <v>0</v>
      </c>
      <c r="AF398" s="152">
        <f>+[3]data1cf!AE398</f>
        <v>0</v>
      </c>
      <c r="AG398" s="152"/>
      <c r="AH398" s="153">
        <f t="shared" si="48"/>
        <v>70948.629123924155</v>
      </c>
      <c r="AI398" s="153">
        <f t="shared" si="50"/>
        <v>160423.08697681027</v>
      </c>
      <c r="AJ398" s="154">
        <f t="shared" si="51"/>
        <v>159968.33615126496</v>
      </c>
      <c r="AK398" s="155">
        <f t="shared" si="49"/>
        <v>0.14972458481788639</v>
      </c>
      <c r="AL398" s="156">
        <f t="shared" si="52"/>
        <v>0.981555671589876</v>
      </c>
    </row>
    <row r="399" spans="1:38" x14ac:dyDescent="0.25">
      <c r="A399" s="148"/>
      <c r="B399" s="152">
        <f>+[3]data1cf!A399</f>
        <v>-177956.67617668142</v>
      </c>
      <c r="C399" s="152">
        <f>+[3]data1cf!B399</f>
        <v>8110.5563933942758</v>
      </c>
      <c r="D399" s="152">
        <f>+[3]data1cf!C399</f>
        <v>43536.633521728159</v>
      </c>
      <c r="E399" s="152">
        <f>+[3]data1cf!D399</f>
        <v>47863.646755697511</v>
      </c>
      <c r="F399" s="152">
        <f>+[3]data1cf!E399</f>
        <v>26731.781621217771</v>
      </c>
      <c r="G399" s="152">
        <f>+[3]data1cf!F399</f>
        <v>26597.966066288078</v>
      </c>
      <c r="H399" s="152">
        <f>+[3]data1cf!G399</f>
        <v>25810.65664596804</v>
      </c>
      <c r="I399" s="152">
        <f>+[3]data1cf!H399</f>
        <v>25359.807750766988</v>
      </c>
      <c r="J399" s="152">
        <f>+[3]data1cf!I399</f>
        <v>26209.430969609872</v>
      </c>
      <c r="K399" s="152">
        <f>+[3]data1cf!J399</f>
        <v>26700.94868416863</v>
      </c>
      <c r="L399" s="152">
        <f>+[3]data1cf!K399</f>
        <v>27265.114916997591</v>
      </c>
      <c r="M399" s="152">
        <f>+[3]data1cf!L399</f>
        <v>27934.554787764384</v>
      </c>
      <c r="N399" s="152">
        <f>+[3]data1cf!M399</f>
        <v>28642.799769430785</v>
      </c>
      <c r="O399" s="152">
        <f>+[3]data1cf!N399</f>
        <v>29086.812708108409</v>
      </c>
      <c r="P399" s="152">
        <f>+[3]data1cf!O399</f>
        <v>37661.406565512618</v>
      </c>
      <c r="Q399" s="152">
        <f>+[3]data1cf!P399</f>
        <v>45946.097558339716</v>
      </c>
      <c r="R399" s="152">
        <f>+[3]data1cf!Q399</f>
        <v>35745.557002506379</v>
      </c>
      <c r="S399" s="152">
        <f>+[3]data1cf!R399</f>
        <v>25126.341699666547</v>
      </c>
      <c r="T399" s="152">
        <f>+[3]data1cf!S399</f>
        <v>24903.156901395356</v>
      </c>
      <c r="U399" s="152">
        <f>+[3]data1cf!T399</f>
        <v>24654.96556457234</v>
      </c>
      <c r="V399" s="152">
        <f>+[3]data1cf!U399</f>
        <v>46755.641664723837</v>
      </c>
      <c r="W399" s="152">
        <f>+[3]data1cf!V399</f>
        <v>0</v>
      </c>
      <c r="X399" s="152">
        <f>+[3]data1cf!W399</f>
        <v>0</v>
      </c>
      <c r="Y399" s="152">
        <f>+[3]data1cf!X399</f>
        <v>0</v>
      </c>
      <c r="Z399" s="152">
        <f>+[3]data1cf!Y399</f>
        <v>0</v>
      </c>
      <c r="AA399" s="152">
        <f>+[3]data1cf!Z399</f>
        <v>0</v>
      </c>
      <c r="AB399" s="152">
        <f>+[3]data1cf!AA399</f>
        <v>0</v>
      </c>
      <c r="AC399" s="152">
        <f>+[3]data1cf!AB399</f>
        <v>0</v>
      </c>
      <c r="AD399" s="152">
        <f>+[3]data1cf!AC399</f>
        <v>0</v>
      </c>
      <c r="AE399" s="152">
        <f>+[3]data1cf!AD399</f>
        <v>0</v>
      </c>
      <c r="AF399" s="152">
        <f>+[3]data1cf!AE399</f>
        <v>0</v>
      </c>
      <c r="AG399" s="152"/>
      <c r="AH399" s="153">
        <f t="shared" si="48"/>
        <v>74107.410124170085</v>
      </c>
      <c r="AI399" s="153">
        <f t="shared" si="50"/>
        <v>160553.63867519554</v>
      </c>
      <c r="AJ399" s="154">
        <f t="shared" si="51"/>
        <v>160114.08160528768</v>
      </c>
      <c r="AK399" s="155">
        <f t="shared" si="49"/>
        <v>0.15513052344322206</v>
      </c>
      <c r="AL399" s="156">
        <f t="shared" si="52"/>
        <v>0.98161550892021154</v>
      </c>
    </row>
    <row r="400" spans="1:38" x14ac:dyDescent="0.25">
      <c r="A400" s="148"/>
      <c r="B400" s="152">
        <f>+[3]data1cf!A400</f>
        <v>-192102.22497550814</v>
      </c>
      <c r="C400" s="152">
        <f>+[3]data1cf!B400</f>
        <v>10701.929096165564</v>
      </c>
      <c r="D400" s="152">
        <f>+[3]data1cf!C400</f>
        <v>50090.61224209721</v>
      </c>
      <c r="E400" s="152">
        <f>+[3]data1cf!D400</f>
        <v>47105.830786888182</v>
      </c>
      <c r="F400" s="152">
        <f>+[3]data1cf!E400</f>
        <v>29012.363571186565</v>
      </c>
      <c r="G400" s="152">
        <f>+[3]data1cf!F400</f>
        <v>28717.514163600667</v>
      </c>
      <c r="H400" s="152">
        <f>+[3]data1cf!G400</f>
        <v>27728.889589599159</v>
      </c>
      <c r="I400" s="152">
        <f>+[3]data1cf!H400</f>
        <v>27108.992087218292</v>
      </c>
      <c r="J400" s="152">
        <f>+[3]data1cf!I400</f>
        <v>27892.384258186154</v>
      </c>
      <c r="K400" s="152">
        <f>+[3]data1cf!J400</f>
        <v>28296.120115687161</v>
      </c>
      <c r="L400" s="152">
        <f>+[3]data1cf!K400</f>
        <v>28776.969361818687</v>
      </c>
      <c r="M400" s="152">
        <f>+[3]data1cf!L400</f>
        <v>29372.837511512436</v>
      </c>
      <c r="N400" s="152">
        <f>+[3]data1cf!M400</f>
        <v>30010.251438900377</v>
      </c>
      <c r="O400" s="152">
        <f>+[3]data1cf!N400</f>
        <v>30368.073148128227</v>
      </c>
      <c r="P400" s="152">
        <f>+[3]data1cf!O400</f>
        <v>39502.517756393652</v>
      </c>
      <c r="Q400" s="152">
        <f>+[3]data1cf!P400</f>
        <v>48372.805153181682</v>
      </c>
      <c r="R400" s="152">
        <f>+[3]data1cf!Q400</f>
        <v>37331.539573666378</v>
      </c>
      <c r="S400" s="152">
        <f>+[3]data1cf!R400</f>
        <v>25851.74533821387</v>
      </c>
      <c r="T400" s="152">
        <f>+[3]data1cf!S400</f>
        <v>25590.443224026894</v>
      </c>
      <c r="U400" s="152">
        <f>+[3]data1cf!T400</f>
        <v>25304.093509862854</v>
      </c>
      <c r="V400" s="152">
        <f>+[3]data1cf!U400</f>
        <v>49138.793652375229</v>
      </c>
      <c r="W400" s="152">
        <f>+[3]data1cf!V400</f>
        <v>0</v>
      </c>
      <c r="X400" s="152">
        <f>+[3]data1cf!W400</f>
        <v>0</v>
      </c>
      <c r="Y400" s="152">
        <f>+[3]data1cf!X400</f>
        <v>0</v>
      </c>
      <c r="Z400" s="152">
        <f>+[3]data1cf!Y400</f>
        <v>0</v>
      </c>
      <c r="AA400" s="152">
        <f>+[3]data1cf!Z400</f>
        <v>0</v>
      </c>
      <c r="AB400" s="152">
        <f>+[3]data1cf!AA400</f>
        <v>0</v>
      </c>
      <c r="AC400" s="152">
        <f>+[3]data1cf!AB400</f>
        <v>0</v>
      </c>
      <c r="AD400" s="152">
        <f>+[3]data1cf!AC400</f>
        <v>0</v>
      </c>
      <c r="AE400" s="152">
        <f>+[3]data1cf!AD400</f>
        <v>0</v>
      </c>
      <c r="AF400" s="152">
        <f>+[3]data1cf!AE400</f>
        <v>0</v>
      </c>
      <c r="AG400" s="152"/>
      <c r="AH400" s="153">
        <f t="shared" si="48"/>
        <v>77505.151668057719</v>
      </c>
      <c r="AI400" s="153">
        <f t="shared" si="50"/>
        <v>168638.48284330929</v>
      </c>
      <c r="AJ400" s="154">
        <f t="shared" si="51"/>
        <v>168176.04285212848</v>
      </c>
      <c r="AK400" s="155">
        <f t="shared" si="49"/>
        <v>0.15446591973304755</v>
      </c>
      <c r="AL400" s="156">
        <f t="shared" si="52"/>
        <v>0.98496663222800795</v>
      </c>
    </row>
    <row r="401" spans="1:38" x14ac:dyDescent="0.25">
      <c r="A401" s="148"/>
      <c r="B401" s="152">
        <f>+[3]data1cf!A401</f>
        <v>-192926.26318472344</v>
      </c>
      <c r="C401" s="152">
        <f>+[3]data1cf!B401</f>
        <v>5663.3533451603871</v>
      </c>
      <c r="D401" s="152">
        <f>+[3]data1cf!C401</f>
        <v>47231.795186956064</v>
      </c>
      <c r="E401" s="152">
        <f>+[3]data1cf!D401</f>
        <v>48417.987943734013</v>
      </c>
      <c r="F401" s="152">
        <f>+[3]data1cf!E401</f>
        <v>29145.217141786678</v>
      </c>
      <c r="G401" s="152">
        <f>+[3]data1cf!F401</f>
        <v>28840.986829333982</v>
      </c>
      <c r="H401" s="152">
        <f>+[3]data1cf!G401</f>
        <v>27840.634793847406</v>
      </c>
      <c r="I401" s="152">
        <f>+[3]data1cf!H401</f>
        <v>27210.889493158058</v>
      </c>
      <c r="J401" s="152">
        <f>+[3]data1cf!I401</f>
        <v>27990.423424699649</v>
      </c>
      <c r="K401" s="152">
        <f>+[3]data1cf!J401</f>
        <v>28389.045616741401</v>
      </c>
      <c r="L401" s="152">
        <f>+[3]data1cf!K401</f>
        <v>28865.04129504822</v>
      </c>
      <c r="M401" s="152">
        <f>+[3]data1cf!L401</f>
        <v>29456.623579969586</v>
      </c>
      <c r="N401" s="152">
        <f>+[3]data1cf!M401</f>
        <v>30089.911298049257</v>
      </c>
      <c r="O401" s="152">
        <f>+[3]data1cf!N401</f>
        <v>30442.712002622146</v>
      </c>
      <c r="P401" s="152">
        <f>+[3]data1cf!O401</f>
        <v>39609.770291468536</v>
      </c>
      <c r="Q401" s="152">
        <f>+[3]data1cf!P401</f>
        <v>48514.171162318657</v>
      </c>
      <c r="R401" s="152">
        <f>+[3]data1cf!Q401</f>
        <v>37423.929784634631</v>
      </c>
      <c r="S401" s="152">
        <f>+[3]data1cf!R401</f>
        <v>25894.00317661716</v>
      </c>
      <c r="T401" s="152">
        <f>+[3]data1cf!S401</f>
        <v>25630.480567121398</v>
      </c>
      <c r="U401" s="152">
        <f>+[3]data1cf!T401</f>
        <v>25341.907965646569</v>
      </c>
      <c r="V401" s="152">
        <f>+[3]data1cf!U401</f>
        <v>49277.622362672846</v>
      </c>
      <c r="W401" s="152">
        <f>+[3]data1cf!V401</f>
        <v>0</v>
      </c>
      <c r="X401" s="152">
        <f>+[3]data1cf!W401</f>
        <v>0</v>
      </c>
      <c r="Y401" s="152">
        <f>+[3]data1cf!X401</f>
        <v>0</v>
      </c>
      <c r="Z401" s="152">
        <f>+[3]data1cf!Y401</f>
        <v>0</v>
      </c>
      <c r="AA401" s="152">
        <f>+[3]data1cf!Z401</f>
        <v>0</v>
      </c>
      <c r="AB401" s="152">
        <f>+[3]data1cf!AA401</f>
        <v>0</v>
      </c>
      <c r="AC401" s="152">
        <f>+[3]data1cf!AB401</f>
        <v>0</v>
      </c>
      <c r="AD401" s="152">
        <f>+[3]data1cf!AC401</f>
        <v>0</v>
      </c>
      <c r="AE401" s="152">
        <f>+[3]data1cf!AD401</f>
        <v>0</v>
      </c>
      <c r="AF401" s="152">
        <f>+[3]data1cf!AE401</f>
        <v>0</v>
      </c>
      <c r="AG401" s="152"/>
      <c r="AH401" s="153">
        <f t="shared" si="48"/>
        <v>71326.576505347155</v>
      </c>
      <c r="AI401" s="153">
        <f t="shared" si="50"/>
        <v>162419.66153300391</v>
      </c>
      <c r="AJ401" s="154">
        <f t="shared" si="51"/>
        <v>161956.98760659117</v>
      </c>
      <c r="AK401" s="155">
        <f t="shared" si="49"/>
        <v>0.14889528155326845</v>
      </c>
      <c r="AL401" s="156">
        <f t="shared" si="52"/>
        <v>0.98244987036654252</v>
      </c>
    </row>
    <row r="402" spans="1:38" x14ac:dyDescent="0.25">
      <c r="A402" s="148"/>
      <c r="B402" s="152">
        <f>+[3]data1cf!A402</f>
        <v>-196273.12769256913</v>
      </c>
      <c r="C402" s="152">
        <f>+[3]data1cf!B402</f>
        <v>7766.3802036092966</v>
      </c>
      <c r="D402" s="152">
        <f>+[3]data1cf!C402</f>
        <v>46173.160519723722</v>
      </c>
      <c r="E402" s="152">
        <f>+[3]data1cf!D402</f>
        <v>47908.504812955303</v>
      </c>
      <c r="F402" s="152">
        <f>+[3]data1cf!E402</f>
        <v>29684.807290895376</v>
      </c>
      <c r="G402" s="152">
        <f>+[3]data1cf!F402</f>
        <v>29342.476053997714</v>
      </c>
      <c r="H402" s="152">
        <f>+[3]data1cf!G402</f>
        <v>28294.492459472662</v>
      </c>
      <c r="I402" s="152">
        <f>+[3]data1cf!H402</f>
        <v>27624.749927744429</v>
      </c>
      <c r="J402" s="152">
        <f>+[3]data1cf!I402</f>
        <v>28388.613463842419</v>
      </c>
      <c r="K402" s="152">
        <f>+[3]data1cf!J402</f>
        <v>28766.466296843952</v>
      </c>
      <c r="L402" s="152">
        <f>+[3]data1cf!K402</f>
        <v>29222.74901316961</v>
      </c>
      <c r="M402" s="152">
        <f>+[3]data1cf!L402</f>
        <v>29796.924085013059</v>
      </c>
      <c r="N402" s="152">
        <f>+[3]data1cf!M402</f>
        <v>30413.453037138373</v>
      </c>
      <c r="O402" s="152">
        <f>+[3]data1cf!N402</f>
        <v>30745.860728273816</v>
      </c>
      <c r="P402" s="152">
        <f>+[3]data1cf!O402</f>
        <v>40045.380799578867</v>
      </c>
      <c r="Q402" s="152">
        <f>+[3]data1cf!P402</f>
        <v>49088.334924757488</v>
      </c>
      <c r="R402" s="152">
        <f>+[3]data1cf!Q402</f>
        <v>37799.17636240735</v>
      </c>
      <c r="S402" s="152">
        <f>+[3]data1cf!R402</f>
        <v>26065.635096046055</v>
      </c>
      <c r="T402" s="152">
        <f>+[3]data1cf!S402</f>
        <v>25793.09385506501</v>
      </c>
      <c r="U402" s="152">
        <f>+[3]data1cf!T402</f>
        <v>25495.492906891392</v>
      </c>
      <c r="V402" s="152">
        <f>+[3]data1cf!U402</f>
        <v>49841.480783275998</v>
      </c>
      <c r="W402" s="152">
        <f>+[3]data1cf!V402</f>
        <v>0</v>
      </c>
      <c r="X402" s="152">
        <f>+[3]data1cf!W402</f>
        <v>0</v>
      </c>
      <c r="Y402" s="152">
        <f>+[3]data1cf!X402</f>
        <v>0</v>
      </c>
      <c r="Z402" s="152">
        <f>+[3]data1cf!Y402</f>
        <v>0</v>
      </c>
      <c r="AA402" s="152">
        <f>+[3]data1cf!Z402</f>
        <v>0</v>
      </c>
      <c r="AB402" s="152">
        <f>+[3]data1cf!AA402</f>
        <v>0</v>
      </c>
      <c r="AC402" s="152">
        <f>+[3]data1cf!AB402</f>
        <v>0</v>
      </c>
      <c r="AD402" s="152">
        <f>+[3]data1cf!AC402</f>
        <v>0</v>
      </c>
      <c r="AE402" s="152">
        <f>+[3]data1cf!AD402</f>
        <v>0</v>
      </c>
      <c r="AF402" s="152">
        <f>+[3]data1cf!AE402</f>
        <v>0</v>
      </c>
      <c r="AG402" s="152"/>
      <c r="AH402" s="153">
        <f t="shared" si="48"/>
        <v>71081.041103337178</v>
      </c>
      <c r="AI402" s="153">
        <f t="shared" si="50"/>
        <v>163117.92249318777</v>
      </c>
      <c r="AJ402" s="154">
        <f t="shared" si="51"/>
        <v>162650.45476192841</v>
      </c>
      <c r="AK402" s="155">
        <f t="shared" si="49"/>
        <v>0.14803679585456853</v>
      </c>
      <c r="AL402" s="156">
        <f t="shared" si="52"/>
        <v>0.98275225644820052</v>
      </c>
    </row>
    <row r="403" spans="1:38" x14ac:dyDescent="0.25">
      <c r="A403" s="148"/>
      <c r="B403" s="152">
        <f>+[3]data1cf!A403</f>
        <v>-172719.32487798017</v>
      </c>
      <c r="C403" s="152">
        <f>+[3]data1cf!B403</f>
        <v>11248.051787792589</v>
      </c>
      <c r="D403" s="152">
        <f>+[3]data1cf!C403</f>
        <v>44583.891414437516</v>
      </c>
      <c r="E403" s="152">
        <f>+[3]data1cf!D403</f>
        <v>48562.468999618752</v>
      </c>
      <c r="F403" s="152">
        <f>+[3]data1cf!E403</f>
        <v>25887.402303926472</v>
      </c>
      <c r="G403" s="152">
        <f>+[3]data1cf!F403</f>
        <v>25813.209098708459</v>
      </c>
      <c r="H403" s="152">
        <f>+[3]data1cf!G403</f>
        <v>25100.436071183787</v>
      </c>
      <c r="I403" s="152">
        <f>+[3]data1cf!H403</f>
        <v>24712.176966944789</v>
      </c>
      <c r="J403" s="152">
        <f>+[3]data1cf!I403</f>
        <v>25586.322052668329</v>
      </c>
      <c r="K403" s="152">
        <f>+[3]data1cf!J403</f>
        <v>26110.340763095519</v>
      </c>
      <c r="L403" s="152">
        <f>+[3]data1cf!K403</f>
        <v>26705.354885581277</v>
      </c>
      <c r="M403" s="152">
        <f>+[3]data1cf!L403</f>
        <v>27402.034487686331</v>
      </c>
      <c r="N403" s="152">
        <f>+[3]data1cf!M403</f>
        <v>28136.50447620028</v>
      </c>
      <c r="O403" s="152">
        <f>+[3]data1cf!N403</f>
        <v>28612.429485163579</v>
      </c>
      <c r="P403" s="152">
        <f>+[3]data1cf!O403</f>
        <v>36979.740111722305</v>
      </c>
      <c r="Q403" s="152">
        <f>+[3]data1cf!P403</f>
        <v>45047.615615068011</v>
      </c>
      <c r="R403" s="152">
        <f>+[3]data1cf!Q403</f>
        <v>35158.35123220284</v>
      </c>
      <c r="S403" s="152">
        <f>+[3]data1cf!R403</f>
        <v>24857.762958575622</v>
      </c>
      <c r="T403" s="152">
        <f>+[3]data1cf!S403</f>
        <v>24648.690993737429</v>
      </c>
      <c r="U403" s="152">
        <f>+[3]data1cf!T403</f>
        <v>24414.627693229195</v>
      </c>
      <c r="V403" s="152">
        <f>+[3]data1cf!U403</f>
        <v>45873.286067564739</v>
      </c>
      <c r="W403" s="152">
        <f>+[3]data1cf!V403</f>
        <v>0</v>
      </c>
      <c r="X403" s="152">
        <f>+[3]data1cf!W403</f>
        <v>0</v>
      </c>
      <c r="Y403" s="152">
        <f>+[3]data1cf!X403</f>
        <v>0</v>
      </c>
      <c r="Z403" s="152">
        <f>+[3]data1cf!Y403</f>
        <v>0</v>
      </c>
      <c r="AA403" s="152">
        <f>+[3]data1cf!Z403</f>
        <v>0</v>
      </c>
      <c r="AB403" s="152">
        <f>+[3]data1cf!AA403</f>
        <v>0</v>
      </c>
      <c r="AC403" s="152">
        <f>+[3]data1cf!AB403</f>
        <v>0</v>
      </c>
      <c r="AD403" s="152">
        <f>+[3]data1cf!AC403</f>
        <v>0</v>
      </c>
      <c r="AE403" s="152">
        <f>+[3]data1cf!AD403</f>
        <v>0</v>
      </c>
      <c r="AF403" s="152">
        <f>+[3]data1cf!AE403</f>
        <v>0</v>
      </c>
      <c r="AG403" s="152"/>
      <c r="AH403" s="153">
        <f t="shared" si="48"/>
        <v>79758.251750913827</v>
      </c>
      <c r="AI403" s="153">
        <f t="shared" si="50"/>
        <v>164933.58508150923</v>
      </c>
      <c r="AJ403" s="154">
        <f t="shared" si="51"/>
        <v>164500.81288602523</v>
      </c>
      <c r="AK403" s="155">
        <f t="shared" si="49"/>
        <v>0.16211799979209904</v>
      </c>
      <c r="AL403" s="156">
        <f t="shared" ref="AL403:AL418" si="53">1-EXP(-(1/0.25)*(AI403/ABS($AI$1010)))</f>
        <v>0.9835143761713423</v>
      </c>
    </row>
    <row r="404" spans="1:38" x14ac:dyDescent="0.25">
      <c r="A404" s="148"/>
      <c r="B404" s="152">
        <f>+[3]data1cf!A404</f>
        <v>-155238.92524936545</v>
      </c>
      <c r="C404" s="152">
        <f>+[3]data1cf!B404</f>
        <v>11437.717352685482</v>
      </c>
      <c r="D404" s="152">
        <f>+[3]data1cf!C404</f>
        <v>43066.411058058409</v>
      </c>
      <c r="E404" s="152">
        <f>+[3]data1cf!D404</f>
        <v>42908.583090369895</v>
      </c>
      <c r="F404" s="152">
        <f>+[3]data1cf!E404</f>
        <v>23069.167081085783</v>
      </c>
      <c r="G404" s="152">
        <f>+[3]data1cf!F404</f>
        <v>23193.971888473003</v>
      </c>
      <c r="H404" s="152">
        <f>+[3]data1cf!G404</f>
        <v>22729.974598651032</v>
      </c>
      <c r="I404" s="152">
        <f>+[3]data1cf!H404</f>
        <v>22550.617761280482</v>
      </c>
      <c r="J404" s="152">
        <f>+[3]data1cf!I404</f>
        <v>23506.608040932806</v>
      </c>
      <c r="K404" s="152">
        <f>+[3]data1cf!J404</f>
        <v>24139.103415174272</v>
      </c>
      <c r="L404" s="152">
        <f>+[3]data1cf!K404</f>
        <v>24837.076726025713</v>
      </c>
      <c r="M404" s="152">
        <f>+[3]data1cf!L404</f>
        <v>25624.672778529479</v>
      </c>
      <c r="N404" s="152">
        <f>+[3]data1cf!M404</f>
        <v>26446.672431145264</v>
      </c>
      <c r="O404" s="152">
        <f>+[3]data1cf!N404</f>
        <v>27029.108481616633</v>
      </c>
      <c r="P404" s="152">
        <f>+[3]data1cf!O404</f>
        <v>34704.582050694429</v>
      </c>
      <c r="Q404" s="152">
        <f>+[3]data1cf!P404</f>
        <v>42048.805237124187</v>
      </c>
      <c r="R404" s="152">
        <f>+[3]data1cf!Q404</f>
        <v>33198.469042959412</v>
      </c>
      <c r="S404" s="152">
        <f>+[3]data1cf!R404</f>
        <v>23961.343478907773</v>
      </c>
      <c r="T404" s="152">
        <f>+[3]data1cf!S404</f>
        <v>23799.375088802277</v>
      </c>
      <c r="U404" s="152">
        <f>+[3]data1cf!T404</f>
        <v>23612.466104792278</v>
      </c>
      <c r="V404" s="152">
        <f>+[3]data1cf!U404</f>
        <v>42928.299647290289</v>
      </c>
      <c r="W404" s="152">
        <f>+[3]data1cf!V404</f>
        <v>0</v>
      </c>
      <c r="X404" s="152">
        <f>+[3]data1cf!W404</f>
        <v>0</v>
      </c>
      <c r="Y404" s="152">
        <f>+[3]data1cf!X404</f>
        <v>0</v>
      </c>
      <c r="Z404" s="152">
        <f>+[3]data1cf!Y404</f>
        <v>0</v>
      </c>
      <c r="AA404" s="152">
        <f>+[3]data1cf!Z404</f>
        <v>0</v>
      </c>
      <c r="AB404" s="152">
        <f>+[3]data1cf!AA404</f>
        <v>0</v>
      </c>
      <c r="AC404" s="152">
        <f>+[3]data1cf!AB404</f>
        <v>0</v>
      </c>
      <c r="AD404" s="152">
        <f>+[3]data1cf!AC404</f>
        <v>0</v>
      </c>
      <c r="AE404" s="152">
        <f>+[3]data1cf!AD404</f>
        <v>0</v>
      </c>
      <c r="AF404" s="152">
        <f>+[3]data1cf!AE404</f>
        <v>0</v>
      </c>
      <c r="AG404" s="152"/>
      <c r="AH404" s="153">
        <f t="shared" si="48"/>
        <v>79130.875420782948</v>
      </c>
      <c r="AI404" s="153">
        <f t="shared" si="50"/>
        <v>158474.88435024748</v>
      </c>
      <c r="AJ404" s="154">
        <f t="shared" si="51"/>
        <v>158070.65310457171</v>
      </c>
      <c r="AK404" s="155">
        <f t="shared" si="49"/>
        <v>0.16804100871086119</v>
      </c>
      <c r="AL404" s="156">
        <f t="shared" si="53"/>
        <v>0.98063923673704423</v>
      </c>
    </row>
    <row r="405" spans="1:38" x14ac:dyDescent="0.25">
      <c r="A405" s="148"/>
      <c r="B405" s="152">
        <f>+[3]data1cf!A405</f>
        <v>-184932.99778222168</v>
      </c>
      <c r="C405" s="152">
        <f>+[3]data1cf!B405</f>
        <v>9470.2751012660592</v>
      </c>
      <c r="D405" s="152">
        <f>+[3]data1cf!C405</f>
        <v>48340.560969246697</v>
      </c>
      <c r="E405" s="152">
        <f>+[3]data1cf!D405</f>
        <v>48553.442534413436</v>
      </c>
      <c r="F405" s="152">
        <f>+[3]data1cf!E405</f>
        <v>27856.522227400055</v>
      </c>
      <c r="G405" s="152">
        <f>+[3]data1cf!F405</f>
        <v>27643.287771055708</v>
      </c>
      <c r="H405" s="152">
        <f>+[3]data1cf!G405</f>
        <v>26756.693460758994</v>
      </c>
      <c r="I405" s="152">
        <f>+[3]data1cf!H405</f>
        <v>26222.472936261234</v>
      </c>
      <c r="J405" s="152">
        <f>+[3]data1cf!I405</f>
        <v>27039.432233978237</v>
      </c>
      <c r="K405" s="152">
        <f>+[3]data1cf!J405</f>
        <v>27487.657569098214</v>
      </c>
      <c r="L405" s="152">
        <f>+[3]data1cf!K405</f>
        <v>28010.733413518006</v>
      </c>
      <c r="M405" s="152">
        <f>+[3]data1cf!L405</f>
        <v>28643.88907965066</v>
      </c>
      <c r="N405" s="152">
        <f>+[3]data1cf!M405</f>
        <v>29317.201502578413</v>
      </c>
      <c r="O405" s="152">
        <f>+[3]data1cf!N405</f>
        <v>29718.70652977303</v>
      </c>
      <c r="P405" s="152">
        <f>+[3]data1cf!O405</f>
        <v>38569.408366065669</v>
      </c>
      <c r="Q405" s="152">
        <f>+[3]data1cf!P405</f>
        <v>47142.904615102918</v>
      </c>
      <c r="R405" s="152">
        <f>+[3]data1cf!Q405</f>
        <v>36527.734112390703</v>
      </c>
      <c r="S405" s="152">
        <f>+[3]data1cf!R405</f>
        <v>25484.097284006639</v>
      </c>
      <c r="T405" s="152">
        <f>+[3]data1cf!S405</f>
        <v>25242.113734386177</v>
      </c>
      <c r="U405" s="152">
        <f>+[3]data1cf!T405</f>
        <v>24975.103395482547</v>
      </c>
      <c r="V405" s="152">
        <f>+[3]data1cf!U405</f>
        <v>47930.96790601578</v>
      </c>
      <c r="W405" s="152">
        <f>+[3]data1cf!V405</f>
        <v>0</v>
      </c>
      <c r="X405" s="152">
        <f>+[3]data1cf!W405</f>
        <v>0</v>
      </c>
      <c r="Y405" s="152">
        <f>+[3]data1cf!X405</f>
        <v>0</v>
      </c>
      <c r="Z405" s="152">
        <f>+[3]data1cf!Y405</f>
        <v>0</v>
      </c>
      <c r="AA405" s="152">
        <f>+[3]data1cf!Z405</f>
        <v>0</v>
      </c>
      <c r="AB405" s="152">
        <f>+[3]data1cf!AA405</f>
        <v>0</v>
      </c>
      <c r="AC405" s="152">
        <f>+[3]data1cf!AB405</f>
        <v>0</v>
      </c>
      <c r="AD405" s="152">
        <f>+[3]data1cf!AC405</f>
        <v>0</v>
      </c>
      <c r="AE405" s="152">
        <f>+[3]data1cf!AD405</f>
        <v>0</v>
      </c>
      <c r="AF405" s="152">
        <f>+[3]data1cf!AE405</f>
        <v>0</v>
      </c>
      <c r="AG405" s="152"/>
      <c r="AH405" s="153">
        <f t="shared" si="48"/>
        <v>77954.755800978834</v>
      </c>
      <c r="AI405" s="153">
        <f t="shared" si="50"/>
        <v>166938.6896708553</v>
      </c>
      <c r="AJ405" s="154">
        <f t="shared" si="51"/>
        <v>166487.00141083787</v>
      </c>
      <c r="AK405" s="155">
        <f t="shared" si="49"/>
        <v>0.15668024420738227</v>
      </c>
      <c r="AL405" s="156">
        <f t="shared" si="53"/>
        <v>0.98431694518543744</v>
      </c>
    </row>
    <row r="406" spans="1:38" x14ac:dyDescent="0.25">
      <c r="A406" s="148"/>
      <c r="B406" s="152">
        <f>+[3]data1cf!A406</f>
        <v>-172754.01926153104</v>
      </c>
      <c r="C406" s="152">
        <f>+[3]data1cf!B406</f>
        <v>7334.4311103433138</v>
      </c>
      <c r="D406" s="152">
        <f>+[3]data1cf!C406</f>
        <v>47172.638050233028</v>
      </c>
      <c r="E406" s="152">
        <f>+[3]data1cf!D406</f>
        <v>48704.160111766192</v>
      </c>
      <c r="F406" s="152">
        <f>+[3]data1cf!E406</f>
        <v>25892.995822143101</v>
      </c>
      <c r="G406" s="152">
        <f>+[3]data1cf!F406</f>
        <v>25818.407653793802</v>
      </c>
      <c r="H406" s="152">
        <f>+[3]data1cf!G406</f>
        <v>25105.140866341084</v>
      </c>
      <c r="I406" s="152">
        <f>+[3]data1cf!H406</f>
        <v>24716.467141411202</v>
      </c>
      <c r="J406" s="152">
        <f>+[3]data1cf!I406</f>
        <v>25590.44978413522</v>
      </c>
      <c r="K406" s="152">
        <f>+[3]data1cf!J406</f>
        <v>26114.253194508397</v>
      </c>
      <c r="L406" s="152">
        <f>+[3]data1cf!K406</f>
        <v>26709.062967800463</v>
      </c>
      <c r="M406" s="152">
        <f>+[3]data1cf!L406</f>
        <v>27405.562122646414</v>
      </c>
      <c r="N406" s="152">
        <f>+[3]data1cf!M406</f>
        <v>28139.858385856336</v>
      </c>
      <c r="O406" s="152">
        <f>+[3]data1cf!N406</f>
        <v>28615.571996052691</v>
      </c>
      <c r="P406" s="152">
        <f>+[3]data1cf!O406</f>
        <v>36984.255752559206</v>
      </c>
      <c r="Q406" s="152">
        <f>+[3]data1cf!P406</f>
        <v>45053.567531480607</v>
      </c>
      <c r="R406" s="152">
        <f>+[3]data1cf!Q406</f>
        <v>35162.241126360386</v>
      </c>
      <c r="S406" s="152">
        <f>+[3]data1cf!R406</f>
        <v>24859.542135362775</v>
      </c>
      <c r="T406" s="152">
        <f>+[3]data1cf!S406</f>
        <v>24650.376681272413</v>
      </c>
      <c r="U406" s="152">
        <f>+[3]data1cf!T406</f>
        <v>24416.219790801988</v>
      </c>
      <c r="V406" s="152">
        <f>+[3]data1cf!U406</f>
        <v>45879.13115638381</v>
      </c>
      <c r="W406" s="152">
        <f>+[3]data1cf!V406</f>
        <v>0</v>
      </c>
      <c r="X406" s="152">
        <f>+[3]data1cf!W406</f>
        <v>0</v>
      </c>
      <c r="Y406" s="152">
        <f>+[3]data1cf!X406</f>
        <v>0</v>
      </c>
      <c r="Z406" s="152">
        <f>+[3]data1cf!Y406</f>
        <v>0</v>
      </c>
      <c r="AA406" s="152">
        <f>+[3]data1cf!Z406</f>
        <v>0</v>
      </c>
      <c r="AB406" s="152">
        <f>+[3]data1cf!AA406</f>
        <v>0</v>
      </c>
      <c r="AC406" s="152">
        <f>+[3]data1cf!AB406</f>
        <v>0</v>
      </c>
      <c r="AD406" s="152">
        <f>+[3]data1cf!AC406</f>
        <v>0</v>
      </c>
      <c r="AE406" s="152">
        <f>+[3]data1cf!AD406</f>
        <v>0</v>
      </c>
      <c r="AF406" s="152">
        <f>+[3]data1cf!AE406</f>
        <v>0</v>
      </c>
      <c r="AG406" s="152"/>
      <c r="AH406" s="153">
        <f t="shared" si="48"/>
        <v>78436.413232347259</v>
      </c>
      <c r="AI406" s="153">
        <f t="shared" si="50"/>
        <v>163668.36078050043</v>
      </c>
      <c r="AJ406" s="154">
        <f t="shared" si="51"/>
        <v>163235.34133221931</v>
      </c>
      <c r="AK406" s="155">
        <f t="shared" si="49"/>
        <v>0.16063748002052311</v>
      </c>
      <c r="AL406" s="156">
        <f t="shared" si="53"/>
        <v>0.98298695019801341</v>
      </c>
    </row>
    <row r="407" spans="1:38" x14ac:dyDescent="0.25">
      <c r="A407" s="148"/>
      <c r="B407" s="152">
        <f>+[3]data1cf!A407</f>
        <v>-185179.38161600704</v>
      </c>
      <c r="C407" s="152">
        <f>+[3]data1cf!B407</f>
        <v>6634.8343627694267</v>
      </c>
      <c r="D407" s="152">
        <f>+[3]data1cf!C407</f>
        <v>43611.206030555346</v>
      </c>
      <c r="E407" s="152">
        <f>+[3]data1cf!D407</f>
        <v>46814.032577400911</v>
      </c>
      <c r="F407" s="152">
        <f>+[3]data1cf!E407</f>
        <v>27896.244866096153</v>
      </c>
      <c r="G407" s="152">
        <f>+[3]data1cf!F407</f>
        <v>27680.205560074457</v>
      </c>
      <c r="H407" s="152">
        <f>+[3]data1cf!G407</f>
        <v>26790.10478989633</v>
      </c>
      <c r="I407" s="152">
        <f>+[3]data1cf!H407</f>
        <v>26252.939816616388</v>
      </c>
      <c r="J407" s="152">
        <f>+[3]data1cf!I407</f>
        <v>27068.745517557181</v>
      </c>
      <c r="K407" s="152">
        <f>+[3]data1cf!J407</f>
        <v>27515.441888987967</v>
      </c>
      <c r="L407" s="152">
        <f>+[3]data1cf!K407</f>
        <v>28037.066537777704</v>
      </c>
      <c r="M407" s="152">
        <f>+[3]data1cf!L407</f>
        <v>28668.940749019159</v>
      </c>
      <c r="N407" s="152">
        <f>+[3]data1cf!M407</f>
        <v>29341.019453343746</v>
      </c>
      <c r="O407" s="152">
        <f>+[3]data1cf!N407</f>
        <v>29741.023222025833</v>
      </c>
      <c r="P407" s="152">
        <f>+[3]data1cf!O407</f>
        <v>38601.476406696966</v>
      </c>
      <c r="Q407" s="152">
        <f>+[3]data1cf!P407</f>
        <v>47185.172435828514</v>
      </c>
      <c r="R407" s="152">
        <f>+[3]data1cf!Q407</f>
        <v>36555.35838287721</v>
      </c>
      <c r="S407" s="152">
        <f>+[3]data1cf!R407</f>
        <v>25496.732193549498</v>
      </c>
      <c r="T407" s="152">
        <f>+[3]data1cf!S407</f>
        <v>25254.08472550755</v>
      </c>
      <c r="U407" s="152">
        <f>+[3]data1cf!T407</f>
        <v>24986.409752984306</v>
      </c>
      <c r="V407" s="152">
        <f>+[3]data1cf!U407</f>
        <v>47972.477085444785</v>
      </c>
      <c r="W407" s="152">
        <f>+[3]data1cf!V407</f>
        <v>0</v>
      </c>
      <c r="X407" s="152">
        <f>+[3]data1cf!W407</f>
        <v>0</v>
      </c>
      <c r="Y407" s="152">
        <f>+[3]data1cf!X407</f>
        <v>0</v>
      </c>
      <c r="Z407" s="152">
        <f>+[3]data1cf!Y407</f>
        <v>0</v>
      </c>
      <c r="AA407" s="152">
        <f>+[3]data1cf!Z407</f>
        <v>0</v>
      </c>
      <c r="AB407" s="152">
        <f>+[3]data1cf!AA407</f>
        <v>0</v>
      </c>
      <c r="AC407" s="152">
        <f>+[3]data1cf!AB407</f>
        <v>0</v>
      </c>
      <c r="AD407" s="152">
        <f>+[3]data1cf!AC407</f>
        <v>0</v>
      </c>
      <c r="AE407" s="152">
        <f>+[3]data1cf!AD407</f>
        <v>0</v>
      </c>
      <c r="AF407" s="152">
        <f>+[3]data1cf!AE407</f>
        <v>0</v>
      </c>
      <c r="AG407" s="152"/>
      <c r="AH407" s="153">
        <f t="shared" si="48"/>
        <v>70096.78572673825</v>
      </c>
      <c r="AI407" s="153">
        <f t="shared" si="50"/>
        <v>158514.75682038016</v>
      </c>
      <c r="AJ407" s="154">
        <f t="shared" si="51"/>
        <v>158065.05670675152</v>
      </c>
      <c r="AK407" s="155">
        <f t="shared" si="49"/>
        <v>0.14973754286766053</v>
      </c>
      <c r="AL407" s="156">
        <f t="shared" si="53"/>
        <v>0.98065844165208449</v>
      </c>
    </row>
    <row r="408" spans="1:38" x14ac:dyDescent="0.25">
      <c r="A408" s="148"/>
      <c r="B408" s="152">
        <f>+[3]data1cf!A408</f>
        <v>-166599.10328394931</v>
      </c>
      <c r="C408" s="152">
        <f>+[3]data1cf!B408</f>
        <v>7680.8411330570962</v>
      </c>
      <c r="D408" s="152">
        <f>+[3]data1cf!C408</f>
        <v>42416.371701643046</v>
      </c>
      <c r="E408" s="152">
        <f>+[3]data1cf!D408</f>
        <v>44116.622570470383</v>
      </c>
      <c r="F408" s="152">
        <f>+[3]data1cf!E408</f>
        <v>24900.684355003999</v>
      </c>
      <c r="G408" s="152">
        <f>+[3]data1cf!F408</f>
        <v>24896.164152680496</v>
      </c>
      <c r="H408" s="152">
        <f>+[3]data1cf!G408</f>
        <v>24270.49225981551</v>
      </c>
      <c r="I408" s="152">
        <f>+[3]data1cf!H408</f>
        <v>23955.373826951</v>
      </c>
      <c r="J408" s="152">
        <f>+[3]data1cf!I408</f>
        <v>24858.174477415123</v>
      </c>
      <c r="K408" s="152">
        <f>+[3]data1cf!J408</f>
        <v>25420.172938559197</v>
      </c>
      <c r="L408" s="152">
        <f>+[3]data1cf!K408</f>
        <v>26051.235038283769</v>
      </c>
      <c r="M408" s="152">
        <f>+[3]data1cf!L408</f>
        <v>26779.746225181196</v>
      </c>
      <c r="N408" s="152">
        <f>+[3]data1cf!M408</f>
        <v>27544.862019954453</v>
      </c>
      <c r="O408" s="152">
        <f>+[3]data1cf!N408</f>
        <v>28058.078577743261</v>
      </c>
      <c r="P408" s="152">
        <f>+[3]data1cf!O408</f>
        <v>36183.163843972543</v>
      </c>
      <c r="Q408" s="152">
        <f>+[3]data1cf!P408</f>
        <v>43997.674857337683</v>
      </c>
      <c r="R408" s="152">
        <f>+[3]data1cf!Q408</f>
        <v>34472.159065478569</v>
      </c>
      <c r="S408" s="152">
        <f>+[3]data1cf!R408</f>
        <v>24543.909386956293</v>
      </c>
      <c r="T408" s="152">
        <f>+[3]data1cf!S408</f>
        <v>24351.329282794031</v>
      </c>
      <c r="U408" s="152">
        <f>+[3]data1cf!T408</f>
        <v>24133.77560862252</v>
      </c>
      <c r="V408" s="152">
        <f>+[3]data1cf!U408</f>
        <v>44842.190104862646</v>
      </c>
      <c r="W408" s="152">
        <f>+[3]data1cf!V408</f>
        <v>0</v>
      </c>
      <c r="X408" s="152">
        <f>+[3]data1cf!W408</f>
        <v>0</v>
      </c>
      <c r="Y408" s="152">
        <f>+[3]data1cf!X408</f>
        <v>0</v>
      </c>
      <c r="Z408" s="152">
        <f>+[3]data1cf!Y408</f>
        <v>0</v>
      </c>
      <c r="AA408" s="152">
        <f>+[3]data1cf!Z408</f>
        <v>0</v>
      </c>
      <c r="AB408" s="152">
        <f>+[3]data1cf!AA408</f>
        <v>0</v>
      </c>
      <c r="AC408" s="152">
        <f>+[3]data1cf!AB408</f>
        <v>0</v>
      </c>
      <c r="AD408" s="152">
        <f>+[3]data1cf!AC408</f>
        <v>0</v>
      </c>
      <c r="AE408" s="152">
        <f>+[3]data1cf!AD408</f>
        <v>0</v>
      </c>
      <c r="AF408" s="152">
        <f>+[3]data1cf!AE408</f>
        <v>0</v>
      </c>
      <c r="AG408" s="152"/>
      <c r="AH408" s="153">
        <f t="shared" si="48"/>
        <v>73030.918578585741</v>
      </c>
      <c r="AI408" s="153">
        <f t="shared" si="50"/>
        <v>155648.61917092188</v>
      </c>
      <c r="AJ408" s="154">
        <f t="shared" si="51"/>
        <v>155227.74976813103</v>
      </c>
      <c r="AK408" s="155">
        <f t="shared" si="49"/>
        <v>0.15754069685935976</v>
      </c>
      <c r="AL408" s="156">
        <f t="shared" si="53"/>
        <v>0.97922821782906655</v>
      </c>
    </row>
    <row r="409" spans="1:38" x14ac:dyDescent="0.25">
      <c r="A409" s="148"/>
      <c r="B409" s="152">
        <f>+[3]data1cf!A409</f>
        <v>-161799.39077936811</v>
      </c>
      <c r="C409" s="152">
        <f>+[3]data1cf!B409</f>
        <v>8257.9208724173659</v>
      </c>
      <c r="D409" s="152">
        <f>+[3]data1cf!C409</f>
        <v>40873.653637477357</v>
      </c>
      <c r="E409" s="152">
        <f>+[3]data1cf!D409</f>
        <v>44959.941248568124</v>
      </c>
      <c r="F409" s="152">
        <f>+[3]data1cf!E409</f>
        <v>24126.86229559435</v>
      </c>
      <c r="G409" s="152">
        <f>+[3]data1cf!F409</f>
        <v>24176.98233432811</v>
      </c>
      <c r="H409" s="152">
        <f>+[3]data1cf!G409</f>
        <v>23619.618491877183</v>
      </c>
      <c r="I409" s="152">
        <f>+[3]data1cf!H409</f>
        <v>23361.859778688849</v>
      </c>
      <c r="J409" s="152">
        <f>+[3]data1cf!I409</f>
        <v>24287.133222057339</v>
      </c>
      <c r="K409" s="152">
        <f>+[3]data1cf!J409</f>
        <v>24878.9168603613</v>
      </c>
      <c r="L409" s="152">
        <f>+[3]data1cf!K409</f>
        <v>25538.249166394722</v>
      </c>
      <c r="M409" s="152">
        <f>+[3]data1cf!L409</f>
        <v>26291.723902931815</v>
      </c>
      <c r="N409" s="152">
        <f>+[3]data1cf!M409</f>
        <v>27080.873314340723</v>
      </c>
      <c r="O409" s="152">
        <f>+[3]data1cf!N409</f>
        <v>27623.33533497154</v>
      </c>
      <c r="P409" s="152">
        <f>+[3]data1cf!O409</f>
        <v>35558.458183494484</v>
      </c>
      <c r="Q409" s="152">
        <f>+[3]data1cf!P409</f>
        <v>43174.27104645902</v>
      </c>
      <c r="R409" s="152">
        <f>+[3]data1cf!Q409</f>
        <v>33934.020850616565</v>
      </c>
      <c r="S409" s="152">
        <f>+[3]data1cf!R409</f>
        <v>24297.773378780155</v>
      </c>
      <c r="T409" s="152">
        <f>+[3]data1cf!S409</f>
        <v>24118.126824276878</v>
      </c>
      <c r="U409" s="152">
        <f>+[3]data1cf!T409</f>
        <v>23913.52063227669</v>
      </c>
      <c r="V409" s="152">
        <f>+[3]data1cf!U409</f>
        <v>44033.565105003916</v>
      </c>
      <c r="W409" s="152">
        <f>+[3]data1cf!V409</f>
        <v>0</v>
      </c>
      <c r="X409" s="152">
        <f>+[3]data1cf!W409</f>
        <v>0</v>
      </c>
      <c r="Y409" s="152">
        <f>+[3]data1cf!X409</f>
        <v>0</v>
      </c>
      <c r="Z409" s="152">
        <f>+[3]data1cf!Y409</f>
        <v>0</v>
      </c>
      <c r="AA409" s="152">
        <f>+[3]data1cf!Z409</f>
        <v>0</v>
      </c>
      <c r="AB409" s="152">
        <f>+[3]data1cf!AA409</f>
        <v>0</v>
      </c>
      <c r="AC409" s="152">
        <f>+[3]data1cf!AB409</f>
        <v>0</v>
      </c>
      <c r="AD409" s="152">
        <f>+[3]data1cf!AC409</f>
        <v>0</v>
      </c>
      <c r="AE409" s="152">
        <f>+[3]data1cf!AD409</f>
        <v>0</v>
      </c>
      <c r="AF409" s="152">
        <f>+[3]data1cf!AE409</f>
        <v>0</v>
      </c>
      <c r="AG409" s="152"/>
      <c r="AH409" s="153">
        <f t="shared" si="48"/>
        <v>74205.039137479558</v>
      </c>
      <c r="AI409" s="153">
        <f t="shared" si="50"/>
        <v>155400.60244881714</v>
      </c>
      <c r="AJ409" s="154">
        <f t="shared" si="51"/>
        <v>154986.87952559994</v>
      </c>
      <c r="AK409" s="155">
        <f t="shared" si="49"/>
        <v>0.16022604107856755</v>
      </c>
      <c r="AL409" s="156">
        <f t="shared" si="53"/>
        <v>0.97909959200284991</v>
      </c>
    </row>
    <row r="410" spans="1:38" x14ac:dyDescent="0.25">
      <c r="A410" s="148"/>
      <c r="B410" s="152">
        <f>+[3]data1cf!A410</f>
        <v>-200068.51577072413</v>
      </c>
      <c r="C410" s="152">
        <f>+[3]data1cf!B410</f>
        <v>5826.9956191644014</v>
      </c>
      <c r="D410" s="152">
        <f>+[3]data1cf!C410</f>
        <v>47022.237265717151</v>
      </c>
      <c r="E410" s="152">
        <f>+[3]data1cf!D410</f>
        <v>47967.340269305118</v>
      </c>
      <c r="F410" s="152">
        <f>+[3]data1cf!E410</f>
        <v>30296.709569645172</v>
      </c>
      <c r="G410" s="152">
        <f>+[3]data1cf!F410</f>
        <v>29911.171386644193</v>
      </c>
      <c r="H410" s="152">
        <f>+[3]data1cf!G410</f>
        <v>28809.172981870222</v>
      </c>
      <c r="I410" s="152">
        <f>+[3]data1cf!H410</f>
        <v>28094.073067587196</v>
      </c>
      <c r="J410" s="152">
        <f>+[3]data1cf!I410</f>
        <v>28840.166170520162</v>
      </c>
      <c r="K410" s="152">
        <f>+[3]data1cf!J410</f>
        <v>29194.466279022126</v>
      </c>
      <c r="L410" s="152">
        <f>+[3]data1cf!K410</f>
        <v>29628.394238914196</v>
      </c>
      <c r="M410" s="152">
        <f>+[3]data1cf!L410</f>
        <v>30182.829303705003</v>
      </c>
      <c r="N410" s="152">
        <f>+[3]data1cf!M410</f>
        <v>30780.353596287372</v>
      </c>
      <c r="O410" s="152">
        <f>+[3]data1cf!N410</f>
        <v>31089.635343753296</v>
      </c>
      <c r="P410" s="152">
        <f>+[3]data1cf!O410</f>
        <v>40539.368806958868</v>
      </c>
      <c r="Q410" s="152">
        <f>+[3]data1cf!P410</f>
        <v>49739.444132722274</v>
      </c>
      <c r="R410" s="152">
        <f>+[3]data1cf!Q410</f>
        <v>38224.710884139124</v>
      </c>
      <c r="S410" s="152">
        <f>+[3]data1cf!R410</f>
        <v>26260.267935022297</v>
      </c>
      <c r="T410" s="152">
        <f>+[3]data1cf!S410</f>
        <v>25977.499448110058</v>
      </c>
      <c r="U410" s="152">
        <f>+[3]data1cf!T410</f>
        <v>25669.660236826108</v>
      </c>
      <c r="V410" s="152">
        <f>+[3]data1cf!U410</f>
        <v>50480.903598961566</v>
      </c>
      <c r="W410" s="152">
        <f>+[3]data1cf!V410</f>
        <v>0</v>
      </c>
      <c r="X410" s="152">
        <f>+[3]data1cf!W410</f>
        <v>0</v>
      </c>
      <c r="Y410" s="152">
        <f>+[3]data1cf!X410</f>
        <v>0</v>
      </c>
      <c r="Z410" s="152">
        <f>+[3]data1cf!Y410</f>
        <v>0</v>
      </c>
      <c r="AA410" s="152">
        <f>+[3]data1cf!Z410</f>
        <v>0</v>
      </c>
      <c r="AB410" s="152">
        <f>+[3]data1cf!AA410</f>
        <v>0</v>
      </c>
      <c r="AC410" s="152">
        <f>+[3]data1cf!AB410</f>
        <v>0</v>
      </c>
      <c r="AD410" s="152">
        <f>+[3]data1cf!AC410</f>
        <v>0</v>
      </c>
      <c r="AE410" s="152">
        <f>+[3]data1cf!AD410</f>
        <v>0</v>
      </c>
      <c r="AF410" s="152">
        <f>+[3]data1cf!AE410</f>
        <v>0</v>
      </c>
      <c r="AG410" s="152"/>
      <c r="AH410" s="153">
        <f t="shared" si="48"/>
        <v>69043.055887948736</v>
      </c>
      <c r="AI410" s="153">
        <f t="shared" si="50"/>
        <v>162189.89639710489</v>
      </c>
      <c r="AJ410" s="154">
        <f t="shared" si="51"/>
        <v>161716.81144278793</v>
      </c>
      <c r="AK410" s="155">
        <f t="shared" si="49"/>
        <v>0.14556947350502011</v>
      </c>
      <c r="AL410" s="156">
        <f t="shared" si="53"/>
        <v>0.98234921448238177</v>
      </c>
    </row>
    <row r="411" spans="1:38" x14ac:dyDescent="0.25">
      <c r="A411" s="148"/>
      <c r="B411" s="152">
        <f>+[3]data1cf!A411</f>
        <v>-175779.9927184681</v>
      </c>
      <c r="C411" s="152">
        <f>+[3]data1cf!B411</f>
        <v>6458.0810324420454</v>
      </c>
      <c r="D411" s="152">
        <f>+[3]data1cf!C411</f>
        <v>42950.20792491996</v>
      </c>
      <c r="E411" s="152">
        <f>+[3]data1cf!D411</f>
        <v>44629.383882431488</v>
      </c>
      <c r="F411" s="152">
        <f>+[3]data1cf!E411</f>
        <v>26380.851086376359</v>
      </c>
      <c r="G411" s="152">
        <f>+[3]data1cf!F411</f>
        <v>26271.815038292123</v>
      </c>
      <c r="H411" s="152">
        <f>+[3]data1cf!G411</f>
        <v>25515.483515763939</v>
      </c>
      <c r="I411" s="152">
        <f>+[3]data1cf!H411</f>
        <v>25090.647418802102</v>
      </c>
      <c r="J411" s="152">
        <f>+[3]data1cf!I411</f>
        <v>25950.462114015128</v>
      </c>
      <c r="K411" s="152">
        <f>+[3]data1cf!J411</f>
        <v>26455.487492285611</v>
      </c>
      <c r="L411" s="152">
        <f>+[3]data1cf!K411</f>
        <v>27032.474345177347</v>
      </c>
      <c r="M411" s="152">
        <f>+[3]data1cf!L411</f>
        <v>27713.235257674845</v>
      </c>
      <c r="N411" s="152">
        <f>+[3]data1cf!M411</f>
        <v>28432.379553773368</v>
      </c>
      <c r="O411" s="152">
        <f>+[3]data1cf!N411</f>
        <v>28889.655394163456</v>
      </c>
      <c r="P411" s="152">
        <f>+[3]data1cf!O411</f>
        <v>37378.100747483601</v>
      </c>
      <c r="Q411" s="152">
        <f>+[3]data1cf!P411</f>
        <v>45572.681556264768</v>
      </c>
      <c r="R411" s="152">
        <f>+[3]data1cf!Q411</f>
        <v>35501.509770634788</v>
      </c>
      <c r="S411" s="152">
        <f>+[3]data1cf!R411</f>
        <v>25014.71831035801</v>
      </c>
      <c r="T411" s="152">
        <f>+[3]data1cf!S411</f>
        <v>24797.398914144185</v>
      </c>
      <c r="U411" s="152">
        <f>+[3]data1cf!T411</f>
        <v>24555.079297812976</v>
      </c>
      <c r="V411" s="152">
        <f>+[3]data1cf!U411</f>
        <v>46388.927896053268</v>
      </c>
      <c r="W411" s="152">
        <f>+[3]data1cf!V411</f>
        <v>0</v>
      </c>
      <c r="X411" s="152">
        <f>+[3]data1cf!W411</f>
        <v>0</v>
      </c>
      <c r="Y411" s="152">
        <f>+[3]data1cf!X411</f>
        <v>0</v>
      </c>
      <c r="Z411" s="152">
        <f>+[3]data1cf!Y411</f>
        <v>0</v>
      </c>
      <c r="AA411" s="152">
        <f>+[3]data1cf!Z411</f>
        <v>0</v>
      </c>
      <c r="AB411" s="152">
        <f>+[3]data1cf!AA411</f>
        <v>0</v>
      </c>
      <c r="AC411" s="152">
        <f>+[3]data1cf!AB411</f>
        <v>0</v>
      </c>
      <c r="AD411" s="152">
        <f>+[3]data1cf!AC411</f>
        <v>0</v>
      </c>
      <c r="AE411" s="152">
        <f>+[3]data1cf!AD411</f>
        <v>0</v>
      </c>
      <c r="AF411" s="152">
        <f>+[3]data1cf!AE411</f>
        <v>0</v>
      </c>
      <c r="AG411" s="152"/>
      <c r="AH411" s="153">
        <f t="shared" si="48"/>
        <v>70276.663088654284</v>
      </c>
      <c r="AI411" s="153">
        <f t="shared" si="50"/>
        <v>155645.16503956856</v>
      </c>
      <c r="AJ411" s="154">
        <f t="shared" si="51"/>
        <v>155210.4810411309</v>
      </c>
      <c r="AK411" s="155">
        <f t="shared" si="49"/>
        <v>0.15229713320732116</v>
      </c>
      <c r="AL411" s="156">
        <f t="shared" si="53"/>
        <v>0.97922643190273562</v>
      </c>
    </row>
    <row r="412" spans="1:38" x14ac:dyDescent="0.25">
      <c r="A412" s="148"/>
      <c r="B412" s="152">
        <f>+[3]data1cf!A412</f>
        <v>-188980.04962449253</v>
      </c>
      <c r="C412" s="152">
        <f>+[3]data1cf!B412</f>
        <v>9054.6067909698177</v>
      </c>
      <c r="D412" s="152">
        <f>+[3]data1cf!C412</f>
        <v>48379.378143294016</v>
      </c>
      <c r="E412" s="152">
        <f>+[3]data1cf!D412</f>
        <v>46866.677594082503</v>
      </c>
      <c r="F412" s="152">
        <f>+[3]data1cf!E412</f>
        <v>28508.998388864791</v>
      </c>
      <c r="G412" s="152">
        <f>+[3]data1cf!F412</f>
        <v>28249.692029667567</v>
      </c>
      <c r="H412" s="152">
        <f>+[3]data1cf!G412</f>
        <v>27305.501306876009</v>
      </c>
      <c r="I412" s="152">
        <f>+[3]data1cf!H412</f>
        <v>26722.915852402635</v>
      </c>
      <c r="J412" s="152">
        <f>+[3]data1cf!I412</f>
        <v>27520.926398952222</v>
      </c>
      <c r="K412" s="152">
        <f>+[3]data1cf!J412</f>
        <v>27944.037280658085</v>
      </c>
      <c r="L412" s="152">
        <f>+[3]data1cf!K412</f>
        <v>28443.276074334884</v>
      </c>
      <c r="M412" s="152">
        <f>+[3]data1cf!L412</f>
        <v>29055.382817336795</v>
      </c>
      <c r="N412" s="152">
        <f>+[3]data1cf!M412</f>
        <v>29708.430423905396</v>
      </c>
      <c r="O412" s="152">
        <f>+[3]data1cf!N412</f>
        <v>30085.276077406357</v>
      </c>
      <c r="P412" s="152">
        <f>+[3]data1cf!O412</f>
        <v>39096.151622396414</v>
      </c>
      <c r="Q412" s="152">
        <f>+[3]data1cf!P412</f>
        <v>47837.187430285943</v>
      </c>
      <c r="R412" s="152">
        <f>+[3]data1cf!Q412</f>
        <v>36981.48488429108</v>
      </c>
      <c r="S412" s="152">
        <f>+[3]data1cf!R412</f>
        <v>25691.63579477946</v>
      </c>
      <c r="T412" s="152">
        <f>+[3]data1cf!S412</f>
        <v>25438.746853237273</v>
      </c>
      <c r="U412" s="152">
        <f>+[3]data1cf!T412</f>
        <v>25160.819374708139</v>
      </c>
      <c r="V412" s="152">
        <f>+[3]data1cf!U412</f>
        <v>48612.789430171688</v>
      </c>
      <c r="W412" s="152">
        <f>+[3]data1cf!V412</f>
        <v>0</v>
      </c>
      <c r="X412" s="152">
        <f>+[3]data1cf!W412</f>
        <v>0</v>
      </c>
      <c r="Y412" s="152">
        <f>+[3]data1cf!X412</f>
        <v>0</v>
      </c>
      <c r="Z412" s="152">
        <f>+[3]data1cf!Y412</f>
        <v>0</v>
      </c>
      <c r="AA412" s="152">
        <f>+[3]data1cf!Z412</f>
        <v>0</v>
      </c>
      <c r="AB412" s="152">
        <f>+[3]data1cf!AA412</f>
        <v>0</v>
      </c>
      <c r="AC412" s="152">
        <f>+[3]data1cf!AB412</f>
        <v>0</v>
      </c>
      <c r="AD412" s="152">
        <f>+[3]data1cf!AC412</f>
        <v>0</v>
      </c>
      <c r="AE412" s="152">
        <f>+[3]data1cf!AD412</f>
        <v>0</v>
      </c>
      <c r="AF412" s="152">
        <f>+[3]data1cf!AE412</f>
        <v>0</v>
      </c>
      <c r="AG412" s="152"/>
      <c r="AH412" s="153">
        <f t="shared" si="48"/>
        <v>75253.677061466515</v>
      </c>
      <c r="AI412" s="153">
        <f t="shared" si="50"/>
        <v>165248.48349864816</v>
      </c>
      <c r="AJ412" s="154">
        <f t="shared" si="51"/>
        <v>164791.47575709061</v>
      </c>
      <c r="AK412" s="155">
        <f t="shared" si="49"/>
        <v>0.15328624844551086</v>
      </c>
      <c r="AL412" s="156">
        <f t="shared" si="53"/>
        <v>0.98364308467684947</v>
      </c>
    </row>
    <row r="413" spans="1:38" x14ac:dyDescent="0.25">
      <c r="A413" s="148"/>
      <c r="B413" s="152">
        <f>+[3]data1cf!A413</f>
        <v>-162975.55192344196</v>
      </c>
      <c r="C413" s="152">
        <f>+[3]data1cf!B413</f>
        <v>7749.3592214844321</v>
      </c>
      <c r="D413" s="152">
        <f>+[3]data1cf!C413</f>
        <v>40437.294903281101</v>
      </c>
      <c r="E413" s="152">
        <f>+[3]data1cf!D413</f>
        <v>44063.752242763614</v>
      </c>
      <c r="F413" s="152">
        <f>+[3]data1cf!E413</f>
        <v>24316.486036148948</v>
      </c>
      <c r="G413" s="152">
        <f>+[3]data1cf!F413</f>
        <v>24353.21657949665</v>
      </c>
      <c r="H413" s="152">
        <f>+[3]data1cf!G413</f>
        <v>23779.113968911523</v>
      </c>
      <c r="I413" s="152">
        <f>+[3]data1cf!H413</f>
        <v>23507.299356863965</v>
      </c>
      <c r="J413" s="152">
        <f>+[3]data1cf!I413</f>
        <v>24427.065881685121</v>
      </c>
      <c r="K413" s="152">
        <f>+[3]data1cf!J413</f>
        <v>25011.550714485405</v>
      </c>
      <c r="L413" s="152">
        <f>+[3]data1cf!K413</f>
        <v>25663.955455969153</v>
      </c>
      <c r="M413" s="152">
        <f>+[3]data1cf!L413</f>
        <v>26411.312918382726</v>
      </c>
      <c r="N413" s="152">
        <f>+[3]data1cf!M413</f>
        <v>27194.572934122298</v>
      </c>
      <c r="O413" s="152">
        <f>+[3]data1cf!N413</f>
        <v>27729.86840529793</v>
      </c>
      <c r="P413" s="152">
        <f>+[3]data1cf!O413</f>
        <v>35711.54121162081</v>
      </c>
      <c r="Q413" s="152">
        <f>+[3]data1cf!P413</f>
        <v>43376.044708384259</v>
      </c>
      <c r="R413" s="152">
        <f>+[3]data1cf!Q413</f>
        <v>34065.890677790121</v>
      </c>
      <c r="S413" s="152">
        <f>+[3]data1cf!R413</f>
        <v>24358.08857655459</v>
      </c>
      <c r="T413" s="152">
        <f>+[3]data1cf!S413</f>
        <v>24175.272678356312</v>
      </c>
      <c r="U413" s="152">
        <f>+[3]data1cf!T413</f>
        <v>23967.493728523572</v>
      </c>
      <c r="V413" s="152">
        <f>+[3]data1cf!U413</f>
        <v>44231.717245169071</v>
      </c>
      <c r="W413" s="152">
        <f>+[3]data1cf!V413</f>
        <v>0</v>
      </c>
      <c r="X413" s="152">
        <f>+[3]data1cf!W413</f>
        <v>0</v>
      </c>
      <c r="Y413" s="152">
        <f>+[3]data1cf!X413</f>
        <v>0</v>
      </c>
      <c r="Z413" s="152">
        <f>+[3]data1cf!Y413</f>
        <v>0</v>
      </c>
      <c r="AA413" s="152">
        <f>+[3]data1cf!Z413</f>
        <v>0</v>
      </c>
      <c r="AB413" s="152">
        <f>+[3]data1cf!AA413</f>
        <v>0</v>
      </c>
      <c r="AC413" s="152">
        <f>+[3]data1cf!AB413</f>
        <v>0</v>
      </c>
      <c r="AD413" s="152">
        <f>+[3]data1cf!AC413</f>
        <v>0</v>
      </c>
      <c r="AE413" s="152">
        <f>+[3]data1cf!AD413</f>
        <v>0</v>
      </c>
      <c r="AF413" s="152">
        <f>+[3]data1cf!AE413</f>
        <v>0</v>
      </c>
      <c r="AG413" s="152"/>
      <c r="AH413" s="153">
        <f t="shared" si="48"/>
        <v>72392.746738979025</v>
      </c>
      <c r="AI413" s="153">
        <f t="shared" si="50"/>
        <v>153792.54227709849</v>
      </c>
      <c r="AJ413" s="154">
        <f t="shared" si="51"/>
        <v>153377.6060071009</v>
      </c>
      <c r="AK413" s="155">
        <f t="shared" si="49"/>
        <v>0.158048814535141</v>
      </c>
      <c r="AL413" s="156">
        <f t="shared" si="53"/>
        <v>0.97824607987977075</v>
      </c>
    </row>
    <row r="414" spans="1:38" x14ac:dyDescent="0.25">
      <c r="A414" s="148"/>
      <c r="B414" s="152">
        <f>+[3]data1cf!A414</f>
        <v>-161288.55097801049</v>
      </c>
      <c r="C414" s="152">
        <f>+[3]data1cf!B414</f>
        <v>7408.4250882729903</v>
      </c>
      <c r="D414" s="152">
        <f>+[3]data1cf!C414</f>
        <v>41763.290683684841</v>
      </c>
      <c r="E414" s="152">
        <f>+[3]data1cf!D414</f>
        <v>40072.151996083703</v>
      </c>
      <c r="F414" s="152">
        <f>+[3]data1cf!E414</f>
        <v>24044.503382068338</v>
      </c>
      <c r="G414" s="152">
        <f>+[3]data1cf!F414</f>
        <v>24100.438854509986</v>
      </c>
      <c r="H414" s="152">
        <f>+[3]data1cf!G414</f>
        <v>23550.345128940375</v>
      </c>
      <c r="I414" s="152">
        <f>+[3]data1cf!H414</f>
        <v>23298.691287195223</v>
      </c>
      <c r="J414" s="152">
        <f>+[3]data1cf!I414</f>
        <v>24226.356539875786</v>
      </c>
      <c r="K414" s="152">
        <f>+[3]data1cf!J414</f>
        <v>24821.310254297656</v>
      </c>
      <c r="L414" s="152">
        <f>+[3]data1cf!K414</f>
        <v>25483.651396081463</v>
      </c>
      <c r="M414" s="152">
        <f>+[3]data1cf!L414</f>
        <v>26239.783036490808</v>
      </c>
      <c r="N414" s="152">
        <f>+[3]data1cf!M414</f>
        <v>27031.490377762326</v>
      </c>
      <c r="O414" s="152">
        <f>+[3]data1cf!N414</f>
        <v>27577.065031996746</v>
      </c>
      <c r="P414" s="152">
        <f>+[3]data1cf!O414</f>
        <v>35491.969927124781</v>
      </c>
      <c r="Q414" s="152">
        <f>+[3]data1cf!P414</f>
        <v>43086.635081016204</v>
      </c>
      <c r="R414" s="152">
        <f>+[3]data1cf!Q414</f>
        <v>33876.74608290485</v>
      </c>
      <c r="S414" s="152">
        <f>+[3]data1cf!R414</f>
        <v>24271.576795254856</v>
      </c>
      <c r="T414" s="152">
        <f>+[3]data1cf!S414</f>
        <v>24093.306775686127</v>
      </c>
      <c r="U414" s="152">
        <f>+[3]data1cf!T414</f>
        <v>23890.078601476533</v>
      </c>
      <c r="V414" s="152">
        <f>+[3]data1cf!U414</f>
        <v>43947.502068122878</v>
      </c>
      <c r="W414" s="152">
        <f>+[3]data1cf!V414</f>
        <v>0</v>
      </c>
      <c r="X414" s="152">
        <f>+[3]data1cf!W414</f>
        <v>0</v>
      </c>
      <c r="Y414" s="152">
        <f>+[3]data1cf!X414</f>
        <v>0</v>
      </c>
      <c r="Z414" s="152">
        <f>+[3]data1cf!Y414</f>
        <v>0</v>
      </c>
      <c r="AA414" s="152">
        <f>+[3]data1cf!Z414</f>
        <v>0</v>
      </c>
      <c r="AB414" s="152">
        <f>+[3]data1cf!AA414</f>
        <v>0</v>
      </c>
      <c r="AC414" s="152">
        <f>+[3]data1cf!AB414</f>
        <v>0</v>
      </c>
      <c r="AD414" s="152">
        <f>+[3]data1cf!AC414</f>
        <v>0</v>
      </c>
      <c r="AE414" s="152">
        <f>+[3]data1cf!AD414</f>
        <v>0</v>
      </c>
      <c r="AF414" s="152">
        <f>+[3]data1cf!AE414</f>
        <v>0</v>
      </c>
      <c r="AG414" s="152"/>
      <c r="AH414" s="153">
        <f t="shared" si="48"/>
        <v>70633.877978883364</v>
      </c>
      <c r="AI414" s="153">
        <f t="shared" si="50"/>
        <v>151218.62805463022</v>
      </c>
      <c r="AJ414" s="154">
        <f t="shared" si="51"/>
        <v>150807.42222360073</v>
      </c>
      <c r="AK414" s="155">
        <f t="shared" si="49"/>
        <v>0.15696887373924254</v>
      </c>
      <c r="AL414" s="156">
        <f t="shared" si="53"/>
        <v>0.9768067847841857</v>
      </c>
    </row>
    <row r="415" spans="1:38" x14ac:dyDescent="0.25">
      <c r="A415" s="148"/>
      <c r="B415" s="152">
        <f>+[3]data1cf!A415</f>
        <v>-187753.13172872929</v>
      </c>
      <c r="C415" s="152">
        <f>+[3]data1cf!B415</f>
        <v>8507.1817148697592</v>
      </c>
      <c r="D415" s="152">
        <f>+[3]data1cf!C415</f>
        <v>52698.440010096616</v>
      </c>
      <c r="E415" s="152">
        <f>+[3]data1cf!D415</f>
        <v>48112.821118254593</v>
      </c>
      <c r="F415" s="152">
        <f>+[3]data1cf!E415</f>
        <v>28311.191513573882</v>
      </c>
      <c r="G415" s="152">
        <f>+[3]data1cf!F415</f>
        <v>28065.852467943463</v>
      </c>
      <c r="H415" s="152">
        <f>+[3]data1cf!G415</f>
        <v>27139.122867958344</v>
      </c>
      <c r="I415" s="152">
        <f>+[3]data1cf!H415</f>
        <v>26571.199888893418</v>
      </c>
      <c r="J415" s="152">
        <f>+[3]data1cf!I415</f>
        <v>27374.955002801005</v>
      </c>
      <c r="K415" s="152">
        <f>+[3]data1cf!J415</f>
        <v>27805.679666968092</v>
      </c>
      <c r="L415" s="152">
        <f>+[3]data1cf!K415</f>
        <v>28312.144981400939</v>
      </c>
      <c r="M415" s="152">
        <f>+[3]data1cf!L415</f>
        <v>28930.632986981727</v>
      </c>
      <c r="N415" s="152">
        <f>+[3]data1cf!M415</f>
        <v>29589.824143673766</v>
      </c>
      <c r="O415" s="152">
        <f>+[3]data1cf!N415</f>
        <v>29974.145616131907</v>
      </c>
      <c r="P415" s="152">
        <f>+[3]data1cf!O415</f>
        <v>38936.4623589888</v>
      </c>
      <c r="Q415" s="152">
        <f>+[3]data1cf!P415</f>
        <v>47626.706308751513</v>
      </c>
      <c r="R415" s="152">
        <f>+[3]data1cf!Q415</f>
        <v>36843.924268821356</v>
      </c>
      <c r="S415" s="152">
        <f>+[3]data1cf!R415</f>
        <v>25628.717719387467</v>
      </c>
      <c r="T415" s="152">
        <f>+[3]data1cf!S415</f>
        <v>25379.134893267197</v>
      </c>
      <c r="U415" s="152">
        <f>+[3]data1cf!T415</f>
        <v>25104.517091633577</v>
      </c>
      <c r="V415" s="152">
        <f>+[3]data1cf!U415</f>
        <v>48406.0861156834</v>
      </c>
      <c r="W415" s="152">
        <f>+[3]data1cf!V415</f>
        <v>0</v>
      </c>
      <c r="X415" s="152">
        <f>+[3]data1cf!W415</f>
        <v>0</v>
      </c>
      <c r="Y415" s="152">
        <f>+[3]data1cf!X415</f>
        <v>0</v>
      </c>
      <c r="Z415" s="152">
        <f>+[3]data1cf!Y415</f>
        <v>0</v>
      </c>
      <c r="AA415" s="152">
        <f>+[3]data1cf!Z415</f>
        <v>0</v>
      </c>
      <c r="AB415" s="152">
        <f>+[3]data1cf!AA415</f>
        <v>0</v>
      </c>
      <c r="AC415" s="152">
        <f>+[3]data1cf!AB415</f>
        <v>0</v>
      </c>
      <c r="AD415" s="152">
        <f>+[3]data1cf!AC415</f>
        <v>0</v>
      </c>
      <c r="AE415" s="152">
        <f>+[3]data1cf!AD415</f>
        <v>0</v>
      </c>
      <c r="AF415" s="152">
        <f>+[3]data1cf!AE415</f>
        <v>0</v>
      </c>
      <c r="AG415" s="152"/>
      <c r="AH415" s="153">
        <f t="shared" si="48"/>
        <v>79590.495868414117</v>
      </c>
      <c r="AI415" s="153">
        <f t="shared" si="50"/>
        <v>169644.78637915436</v>
      </c>
      <c r="AJ415" s="154">
        <f t="shared" si="51"/>
        <v>169188.03257571656</v>
      </c>
      <c r="AK415" s="155">
        <f t="shared" si="49"/>
        <v>0.15731700062751772</v>
      </c>
      <c r="AL415" s="156">
        <f t="shared" si="53"/>
        <v>0.98533850119682376</v>
      </c>
    </row>
    <row r="416" spans="1:38" x14ac:dyDescent="0.25">
      <c r="A416" s="148"/>
      <c r="B416" s="152">
        <f>+[3]data1cf!A416</f>
        <v>-196990.18562103744</v>
      </c>
      <c r="C416" s="152">
        <f>+[3]data1cf!B416</f>
        <v>7734.8447212717001</v>
      </c>
      <c r="D416" s="152">
        <f>+[3]data1cf!C416</f>
        <v>51262.658033005922</v>
      </c>
      <c r="E416" s="152">
        <f>+[3]data1cf!D416</f>
        <v>50513.89158185634</v>
      </c>
      <c r="F416" s="152">
        <f>+[3]data1cf!E416</f>
        <v>29800.413224041244</v>
      </c>
      <c r="G416" s="152">
        <f>+[3]data1cf!F416</f>
        <v>29449.918952789543</v>
      </c>
      <c r="H416" s="152">
        <f>+[3]data1cf!G416</f>
        <v>28391.730407638417</v>
      </c>
      <c r="I416" s="152">
        <f>+[3]data1cf!H416</f>
        <v>27713.418562284161</v>
      </c>
      <c r="J416" s="152">
        <f>+[3]data1cf!I416</f>
        <v>28473.924752642597</v>
      </c>
      <c r="K416" s="152">
        <f>+[3]data1cf!J416</f>
        <v>28847.327798826154</v>
      </c>
      <c r="L416" s="152">
        <f>+[3]data1cf!K416</f>
        <v>29299.387058944092</v>
      </c>
      <c r="M416" s="152">
        <f>+[3]data1cf!L416</f>
        <v>29869.832675913953</v>
      </c>
      <c r="N416" s="152">
        <f>+[3]data1cf!M416</f>
        <v>30482.771101452126</v>
      </c>
      <c r="O416" s="152">
        <f>+[3]data1cf!N416</f>
        <v>30810.809636938604</v>
      </c>
      <c r="P416" s="152">
        <f>+[3]data1cf!O416</f>
        <v>40138.709336731314</v>
      </c>
      <c r="Q416" s="152">
        <f>+[3]data1cf!P416</f>
        <v>49211.348174063212</v>
      </c>
      <c r="R416" s="152">
        <f>+[3]data1cf!Q416</f>
        <v>37879.572068027264</v>
      </c>
      <c r="S416" s="152">
        <f>+[3]data1cf!R416</f>
        <v>26102.406835181624</v>
      </c>
      <c r="T416" s="152">
        <f>+[3]data1cf!S416</f>
        <v>25827.933373402535</v>
      </c>
      <c r="U416" s="152">
        <f>+[3]data1cf!T416</f>
        <v>25528.398122968909</v>
      </c>
      <c r="V416" s="152">
        <f>+[3]data1cf!U416</f>
        <v>49962.286137087096</v>
      </c>
      <c r="W416" s="152">
        <f>+[3]data1cf!V416</f>
        <v>0</v>
      </c>
      <c r="X416" s="152">
        <f>+[3]data1cf!W416</f>
        <v>0</v>
      </c>
      <c r="Y416" s="152">
        <f>+[3]data1cf!X416</f>
        <v>0</v>
      </c>
      <c r="Z416" s="152">
        <f>+[3]data1cf!Y416</f>
        <v>0</v>
      </c>
      <c r="AA416" s="152">
        <f>+[3]data1cf!Z416</f>
        <v>0</v>
      </c>
      <c r="AB416" s="152">
        <f>+[3]data1cf!AA416</f>
        <v>0</v>
      </c>
      <c r="AC416" s="152">
        <f>+[3]data1cf!AB416</f>
        <v>0</v>
      </c>
      <c r="AD416" s="152">
        <f>+[3]data1cf!AC416</f>
        <v>0</v>
      </c>
      <c r="AE416" s="152">
        <f>+[3]data1cf!AD416</f>
        <v>0</v>
      </c>
      <c r="AF416" s="152">
        <f>+[3]data1cf!AE416</f>
        <v>0</v>
      </c>
      <c r="AG416" s="152"/>
      <c r="AH416" s="153">
        <f t="shared" si="48"/>
        <v>77021.598072186345</v>
      </c>
      <c r="AI416" s="153">
        <f t="shared" si="50"/>
        <v>169906.03515916923</v>
      </c>
      <c r="AJ416" s="154">
        <f t="shared" si="51"/>
        <v>169435.12706390349</v>
      </c>
      <c r="AK416" s="155">
        <f t="shared" si="49"/>
        <v>0.15263165831565859</v>
      </c>
      <c r="AL416" s="156">
        <f t="shared" si="53"/>
        <v>0.98543352964736752</v>
      </c>
    </row>
    <row r="417" spans="1:38" x14ac:dyDescent="0.25">
      <c r="A417" s="148"/>
      <c r="B417" s="152">
        <f>+[3]data1cf!A417</f>
        <v>-193084.62569427246</v>
      </c>
      <c r="C417" s="152">
        <f>+[3]data1cf!B417</f>
        <v>8743.1710144866665</v>
      </c>
      <c r="D417" s="152">
        <f>+[3]data1cf!C417</f>
        <v>51893.950243509185</v>
      </c>
      <c r="E417" s="152">
        <f>+[3]data1cf!D417</f>
        <v>48208.504333958612</v>
      </c>
      <c r="F417" s="152">
        <f>+[3]data1cf!E417</f>
        <v>29170.748755014632</v>
      </c>
      <c r="G417" s="152">
        <f>+[3]data1cf!F417</f>
        <v>28864.715633396328</v>
      </c>
      <c r="H417" s="152">
        <f>+[3]data1cf!G417</f>
        <v>27862.109830777728</v>
      </c>
      <c r="I417" s="152">
        <f>+[3]data1cf!H417</f>
        <v>27230.471993994383</v>
      </c>
      <c r="J417" s="152">
        <f>+[3]data1cf!I417</f>
        <v>28009.264454483891</v>
      </c>
      <c r="K417" s="152">
        <f>+[3]data1cf!J417</f>
        <v>28406.903909455817</v>
      </c>
      <c r="L417" s="152">
        <f>+[3]data1cf!K417</f>
        <v>28881.966835892192</v>
      </c>
      <c r="M417" s="152">
        <f>+[3]data1cf!L417</f>
        <v>29472.725469320867</v>
      </c>
      <c r="N417" s="152">
        <f>+[3]data1cf!M417</f>
        <v>30105.220218271796</v>
      </c>
      <c r="O417" s="152">
        <f>+[3]data1cf!N417</f>
        <v>30457.055993198352</v>
      </c>
      <c r="P417" s="152">
        <f>+[3]data1cf!O417</f>
        <v>39630.381933525961</v>
      </c>
      <c r="Q417" s="152">
        <f>+[3]data1cf!P417</f>
        <v>48541.338684068862</v>
      </c>
      <c r="R417" s="152">
        <f>+[3]data1cf!Q417</f>
        <v>37441.685206049653</v>
      </c>
      <c r="S417" s="152">
        <f>+[3]data1cf!R417</f>
        <v>25902.124228848494</v>
      </c>
      <c r="T417" s="152">
        <f>+[3]data1cf!S417</f>
        <v>25638.174887672685</v>
      </c>
      <c r="U417" s="152">
        <f>+[3]data1cf!T417</f>
        <v>25349.175094825972</v>
      </c>
      <c r="V417" s="152">
        <f>+[3]data1cf!U417</f>
        <v>49304.30226988389</v>
      </c>
      <c r="W417" s="152">
        <f>+[3]data1cf!V417</f>
        <v>0</v>
      </c>
      <c r="X417" s="152">
        <f>+[3]data1cf!W417</f>
        <v>0</v>
      </c>
      <c r="Y417" s="152">
        <f>+[3]data1cf!X417</f>
        <v>0</v>
      </c>
      <c r="Z417" s="152">
        <f>+[3]data1cf!Y417</f>
        <v>0</v>
      </c>
      <c r="AA417" s="152">
        <f>+[3]data1cf!Z417</f>
        <v>0</v>
      </c>
      <c r="AB417" s="152">
        <f>+[3]data1cf!AA417</f>
        <v>0</v>
      </c>
      <c r="AC417" s="152">
        <f>+[3]data1cf!AB417</f>
        <v>0</v>
      </c>
      <c r="AD417" s="152">
        <f>+[3]data1cf!AC417</f>
        <v>0</v>
      </c>
      <c r="AE417" s="152">
        <f>+[3]data1cf!AD417</f>
        <v>0</v>
      </c>
      <c r="AF417" s="152">
        <f>+[3]data1cf!AE417</f>
        <v>0</v>
      </c>
      <c r="AG417" s="152"/>
      <c r="AH417" s="153">
        <f t="shared" si="48"/>
        <v>77778.492498721156</v>
      </c>
      <c r="AI417" s="153">
        <f t="shared" si="50"/>
        <v>169366.09665572215</v>
      </c>
      <c r="AJ417" s="154">
        <f t="shared" si="51"/>
        <v>168901.56459705386</v>
      </c>
      <c r="AK417" s="155">
        <f t="shared" si="49"/>
        <v>0.15433791279792786</v>
      </c>
      <c r="AL417" s="156">
        <f t="shared" si="53"/>
        <v>0.98523644514959352</v>
      </c>
    </row>
    <row r="418" spans="1:38" x14ac:dyDescent="0.25">
      <c r="A418" s="148"/>
      <c r="B418" s="152">
        <f>+[3]data1cf!A418</f>
        <v>-188861.52366652506</v>
      </c>
      <c r="C418" s="152">
        <f>+[3]data1cf!B418</f>
        <v>9162.5736974984466</v>
      </c>
      <c r="D418" s="152">
        <f>+[3]data1cf!C418</f>
        <v>46906.259091597138</v>
      </c>
      <c r="E418" s="152">
        <f>+[3]data1cf!D418</f>
        <v>46810.487457718773</v>
      </c>
      <c r="F418" s="152">
        <f>+[3]data1cf!E418</f>
        <v>28489.889327478239</v>
      </c>
      <c r="G418" s="152">
        <f>+[3]data1cf!F418</f>
        <v>28231.932275538173</v>
      </c>
      <c r="H418" s="152">
        <f>+[3]data1cf!G418</f>
        <v>27289.428378177297</v>
      </c>
      <c r="I418" s="152">
        <f>+[3]data1cf!H418</f>
        <v>26708.259386818361</v>
      </c>
      <c r="J418" s="152">
        <f>+[3]data1cf!I418</f>
        <v>27506.824885212438</v>
      </c>
      <c r="K418" s="152">
        <f>+[3]data1cf!J418</f>
        <v>27930.671293609208</v>
      </c>
      <c r="L418" s="152">
        <f>+[3]data1cf!K418</f>
        <v>28430.608202700627</v>
      </c>
      <c r="M418" s="152">
        <f>+[3]data1cf!L418</f>
        <v>29043.331405257661</v>
      </c>
      <c r="N418" s="152">
        <f>+[3]data1cf!M418</f>
        <v>29696.972507255894</v>
      </c>
      <c r="O418" s="152">
        <f>+[3]data1cf!N418</f>
        <v>30074.540359533654</v>
      </c>
      <c r="P418" s="152">
        <f>+[3]data1cf!O418</f>
        <v>39080.724899069755</v>
      </c>
      <c r="Q418" s="152">
        <f>+[3]data1cf!P418</f>
        <v>47816.853977941588</v>
      </c>
      <c r="R418" s="152">
        <f>+[3]data1cf!Q418</f>
        <v>36968.195890966104</v>
      </c>
      <c r="S418" s="152">
        <f>+[3]data1cf!R418</f>
        <v>25685.557616944563</v>
      </c>
      <c r="T418" s="152">
        <f>+[3]data1cf!S418</f>
        <v>25432.988061482589</v>
      </c>
      <c r="U418" s="152">
        <f>+[3]data1cf!T418</f>
        <v>25155.380313088652</v>
      </c>
      <c r="V418" s="152">
        <f>+[3]data1cf!U418</f>
        <v>48592.820931505557</v>
      </c>
      <c r="W418" s="152">
        <f>+[3]data1cf!V418</f>
        <v>0</v>
      </c>
      <c r="X418" s="152">
        <f>+[3]data1cf!W418</f>
        <v>0</v>
      </c>
      <c r="Y418" s="152">
        <f>+[3]data1cf!X418</f>
        <v>0</v>
      </c>
      <c r="Z418" s="152">
        <f>+[3]data1cf!Y418</f>
        <v>0</v>
      </c>
      <c r="AA418" s="152">
        <f>+[3]data1cf!Z418</f>
        <v>0</v>
      </c>
      <c r="AB418" s="152">
        <f>+[3]data1cf!AA418</f>
        <v>0</v>
      </c>
      <c r="AC418" s="152">
        <f>+[3]data1cf!AB418</f>
        <v>0</v>
      </c>
      <c r="AD418" s="152">
        <f>+[3]data1cf!AC418</f>
        <v>0</v>
      </c>
      <c r="AE418" s="152">
        <f>+[3]data1cf!AD418</f>
        <v>0</v>
      </c>
      <c r="AF418" s="152">
        <f>+[3]data1cf!AE418</f>
        <v>0</v>
      </c>
      <c r="AG418" s="152"/>
      <c r="AH418" s="153">
        <f t="shared" si="48"/>
        <v>74124.360754648194</v>
      </c>
      <c r="AI418" s="153">
        <f t="shared" si="50"/>
        <v>163974.26877561465</v>
      </c>
      <c r="AJ418" s="154">
        <f t="shared" si="51"/>
        <v>163517.84231826954</v>
      </c>
      <c r="AK418" s="155">
        <f t="shared" si="49"/>
        <v>0.15235766768455503</v>
      </c>
      <c r="AL418" s="156">
        <f t="shared" si="53"/>
        <v>0.98311599868431121</v>
      </c>
    </row>
    <row r="419" spans="1:38" x14ac:dyDescent="0.25">
      <c r="A419" s="148"/>
      <c r="B419" s="152">
        <f>+[3]data1cf!A419</f>
        <v>-199618.54881705783</v>
      </c>
      <c r="C419" s="152">
        <f>+[3]data1cf!B419</f>
        <v>8620.2119737826433</v>
      </c>
      <c r="D419" s="152">
        <f>+[3]data1cf!C419</f>
        <v>47893.141864652731</v>
      </c>
      <c r="E419" s="152">
        <f>+[3]data1cf!D419</f>
        <v>52979.471499639199</v>
      </c>
      <c r="F419" s="152">
        <f>+[3]data1cf!E419</f>
        <v>30224.164734007732</v>
      </c>
      <c r="G419" s="152">
        <f>+[3]data1cf!F419</f>
        <v>29843.749004235258</v>
      </c>
      <c r="H419" s="152">
        <f>+[3]data1cf!G419</f>
        <v>28748.154392465054</v>
      </c>
      <c r="I419" s="152">
        <f>+[3]data1cf!H419</f>
        <v>28038.431879078511</v>
      </c>
      <c r="J419" s="152">
        <f>+[3]data1cf!I419</f>
        <v>28786.631777815222</v>
      </c>
      <c r="K419" s="152">
        <f>+[3]data1cf!J419</f>
        <v>29143.724208861218</v>
      </c>
      <c r="L419" s="152">
        <f>+[3]data1cf!K419</f>
        <v>29580.302464703134</v>
      </c>
      <c r="M419" s="152">
        <f>+[3]data1cf!L419</f>
        <v>30137.077830579496</v>
      </c>
      <c r="N419" s="152">
        <f>+[3]data1cf!M419</f>
        <v>30736.855244208768</v>
      </c>
      <c r="O419" s="152">
        <f>+[3]data1cf!N419</f>
        <v>31048.878716686508</v>
      </c>
      <c r="P419" s="152">
        <f>+[3]data1cf!O419</f>
        <v>40480.803444405334</v>
      </c>
      <c r="Q419" s="152">
        <f>+[3]data1cf!P419</f>
        <v>49662.251070832703</v>
      </c>
      <c r="R419" s="152">
        <f>+[3]data1cf!Q419</f>
        <v>38174.261109707513</v>
      </c>
      <c r="S419" s="152">
        <f>+[3]data1cf!R419</f>
        <v>26237.192996746104</v>
      </c>
      <c r="T419" s="152">
        <f>+[3]data1cf!S419</f>
        <v>25955.63701369417</v>
      </c>
      <c r="U419" s="152">
        <f>+[3]data1cf!T419</f>
        <v>25649.011612425951</v>
      </c>
      <c r="V419" s="152">
        <f>+[3]data1cf!U419</f>
        <v>50405.096031841997</v>
      </c>
      <c r="W419" s="152">
        <f>+[3]data1cf!V419</f>
        <v>0</v>
      </c>
      <c r="X419" s="152">
        <f>+[3]data1cf!W419</f>
        <v>0</v>
      </c>
      <c r="Y419" s="152">
        <f>+[3]data1cf!X419</f>
        <v>0</v>
      </c>
      <c r="Z419" s="152">
        <f>+[3]data1cf!Y419</f>
        <v>0</v>
      </c>
      <c r="AA419" s="152">
        <f>+[3]data1cf!Z419</f>
        <v>0</v>
      </c>
      <c r="AB419" s="152">
        <f>+[3]data1cf!AA419</f>
        <v>0</v>
      </c>
      <c r="AC419" s="152">
        <f>+[3]data1cf!AB419</f>
        <v>0</v>
      </c>
      <c r="AD419" s="152">
        <f>+[3]data1cf!AC419</f>
        <v>0</v>
      </c>
      <c r="AE419" s="152">
        <f>+[3]data1cf!AD419</f>
        <v>0</v>
      </c>
      <c r="AF419" s="152">
        <f>+[3]data1cf!AE419</f>
        <v>0</v>
      </c>
      <c r="AG419" s="152"/>
      <c r="AH419" s="153">
        <f t="shared" si="48"/>
        <v>76187.619137887363</v>
      </c>
      <c r="AI419" s="153">
        <f t="shared" si="50"/>
        <v>169882.93189401954</v>
      </c>
      <c r="AJ419" s="154">
        <f t="shared" si="51"/>
        <v>169407.95556597054</v>
      </c>
      <c r="AK419" s="155">
        <f t="shared" si="49"/>
        <v>0.15129271149635315</v>
      </c>
      <c r="AL419" s="156">
        <f t="shared" ref="AL419:AL434" si="54">1-EXP(-(1/0.25)*(AI419/ABS($AI$1010)))</f>
        <v>0.98542515078935811</v>
      </c>
    </row>
    <row r="420" spans="1:38" x14ac:dyDescent="0.25">
      <c r="A420" s="148"/>
      <c r="B420" s="152">
        <f>+[3]data1cf!A420</f>
        <v>-181217.2287998861</v>
      </c>
      <c r="C420" s="152">
        <f>+[3]data1cf!B420</f>
        <v>7309.0243783354963</v>
      </c>
      <c r="D420" s="152">
        <f>+[3]data1cf!C420</f>
        <v>46922.012115836464</v>
      </c>
      <c r="E420" s="152">
        <f>+[3]data1cf!D420</f>
        <v>44950.1509336897</v>
      </c>
      <c r="F420" s="152">
        <f>+[3]data1cf!E420</f>
        <v>27257.456345129482</v>
      </c>
      <c r="G420" s="152">
        <f>+[3]data1cf!F420</f>
        <v>27086.522445894676</v>
      </c>
      <c r="H420" s="152">
        <f>+[3]data1cf!G420</f>
        <v>26252.809831059887</v>
      </c>
      <c r="I420" s="152">
        <f>+[3]data1cf!H420</f>
        <v>25762.995188581925</v>
      </c>
      <c r="J420" s="152">
        <f>+[3]data1cf!I420</f>
        <v>26597.352133916582</v>
      </c>
      <c r="K420" s="152">
        <f>+[3]data1cf!J420</f>
        <v>27068.636107927632</v>
      </c>
      <c r="L420" s="152">
        <f>+[3]data1cf!K420</f>
        <v>27613.59775397124</v>
      </c>
      <c r="M420" s="152">
        <f>+[3]data1cf!L420</f>
        <v>28266.079324176637</v>
      </c>
      <c r="N420" s="152">
        <f>+[3]data1cf!M420</f>
        <v>28957.997729679781</v>
      </c>
      <c r="O420" s="152">
        <f>+[3]data1cf!N420</f>
        <v>29382.143567881227</v>
      </c>
      <c r="P420" s="152">
        <f>+[3]data1cf!O420</f>
        <v>38085.783166831599</v>
      </c>
      <c r="Q420" s="152">
        <f>+[3]data1cf!P420</f>
        <v>46505.454280842241</v>
      </c>
      <c r="R420" s="152">
        <f>+[3]data1cf!Q420</f>
        <v>36111.126391597994</v>
      </c>
      <c r="S420" s="152">
        <f>+[3]data1cf!R420</f>
        <v>25293.547424250617</v>
      </c>
      <c r="T420" s="152">
        <f>+[3]data1cf!S420</f>
        <v>25061.576574892657</v>
      </c>
      <c r="U420" s="152">
        <f>+[3]data1cf!T420</f>
        <v>24804.589722313685</v>
      </c>
      <c r="V420" s="152">
        <f>+[3]data1cf!U420</f>
        <v>47304.958808607043</v>
      </c>
      <c r="W420" s="152">
        <f>+[3]data1cf!V420</f>
        <v>0</v>
      </c>
      <c r="X420" s="152">
        <f>+[3]data1cf!W420</f>
        <v>0</v>
      </c>
      <c r="Y420" s="152">
        <f>+[3]data1cf!X420</f>
        <v>0</v>
      </c>
      <c r="Z420" s="152">
        <f>+[3]data1cf!Y420</f>
        <v>0</v>
      </c>
      <c r="AA420" s="152">
        <f>+[3]data1cf!Z420</f>
        <v>0</v>
      </c>
      <c r="AB420" s="152">
        <f>+[3]data1cf!AA420</f>
        <v>0</v>
      </c>
      <c r="AC420" s="152">
        <f>+[3]data1cf!AB420</f>
        <v>0</v>
      </c>
      <c r="AD420" s="152">
        <f>+[3]data1cf!AC420</f>
        <v>0</v>
      </c>
      <c r="AE420" s="152">
        <f>+[3]data1cf!AD420</f>
        <v>0</v>
      </c>
      <c r="AF420" s="152">
        <f>+[3]data1cf!AE420</f>
        <v>0</v>
      </c>
      <c r="AG420" s="152"/>
      <c r="AH420" s="153">
        <f t="shared" si="48"/>
        <v>73110.657723138153</v>
      </c>
      <c r="AI420" s="153">
        <f t="shared" si="50"/>
        <v>160443.53717303206</v>
      </c>
      <c r="AJ420" s="154">
        <f t="shared" si="51"/>
        <v>159999.44979577887</v>
      </c>
      <c r="AK420" s="155">
        <f t="shared" si="49"/>
        <v>0.15341870188713075</v>
      </c>
      <c r="AL420" s="156">
        <f t="shared" si="54"/>
        <v>0.98156505762256097</v>
      </c>
    </row>
    <row r="421" spans="1:38" x14ac:dyDescent="0.25">
      <c r="A421" s="148"/>
      <c r="B421" s="152">
        <f>+[3]data1cf!A421</f>
        <v>-173830.6870312551</v>
      </c>
      <c r="C421" s="152">
        <f>+[3]data1cf!B421</f>
        <v>6673.8172389998144</v>
      </c>
      <c r="D421" s="152">
        <f>+[3]data1cf!C421</f>
        <v>46424.418271702423</v>
      </c>
      <c r="E421" s="152">
        <f>+[3]data1cf!D421</f>
        <v>45124.357306796344</v>
      </c>
      <c r="F421" s="152">
        <f>+[3]data1cf!E421</f>
        <v>26066.578983649524</v>
      </c>
      <c r="G421" s="152">
        <f>+[3]data1cf!F421</f>
        <v>25979.733958994868</v>
      </c>
      <c r="H421" s="152">
        <f>+[3]data1cf!G421</f>
        <v>25251.144362889951</v>
      </c>
      <c r="I421" s="152">
        <f>+[3]data1cf!H421</f>
        <v>24849.603750329508</v>
      </c>
      <c r="J421" s="152">
        <f>+[3]data1cf!I421</f>
        <v>25718.545313656847</v>
      </c>
      <c r="K421" s="152">
        <f>+[3]data1cf!J421</f>
        <v>26235.667336294406</v>
      </c>
      <c r="L421" s="152">
        <f>+[3]data1cf!K421</f>
        <v>26824.135558931594</v>
      </c>
      <c r="M421" s="152">
        <f>+[3]data1cf!L421</f>
        <v>27515.034909770729</v>
      </c>
      <c r="N421" s="152">
        <f>+[3]data1cf!M421</f>
        <v>28243.939970820691</v>
      </c>
      <c r="O421" s="152">
        <f>+[3]data1cf!N421</f>
        <v>28713.093261576709</v>
      </c>
      <c r="P421" s="152">
        <f>+[3]data1cf!O421</f>
        <v>37124.389239629287</v>
      </c>
      <c r="Q421" s="152">
        <f>+[3]data1cf!P421</f>
        <v>45238.272832849158</v>
      </c>
      <c r="R421" s="152">
        <f>+[3]data1cf!Q421</f>
        <v>35282.955871471866</v>
      </c>
      <c r="S421" s="152">
        <f>+[3]data1cf!R421</f>
        <v>24914.755172960104</v>
      </c>
      <c r="T421" s="152">
        <f>+[3]data1cf!S421</f>
        <v>24702.688475086397</v>
      </c>
      <c r="U421" s="152">
        <f>+[3]data1cf!T421</f>
        <v>24465.627215502238</v>
      </c>
      <c r="V421" s="152">
        <f>+[3]data1cf!U421</f>
        <v>46060.521286378003</v>
      </c>
      <c r="W421" s="152">
        <f>+[3]data1cf!V421</f>
        <v>0</v>
      </c>
      <c r="X421" s="152">
        <f>+[3]data1cf!W421</f>
        <v>0</v>
      </c>
      <c r="Y421" s="152">
        <f>+[3]data1cf!X421</f>
        <v>0</v>
      </c>
      <c r="Z421" s="152">
        <f>+[3]data1cf!Y421</f>
        <v>0</v>
      </c>
      <c r="AA421" s="152">
        <f>+[3]data1cf!Z421</f>
        <v>0</v>
      </c>
      <c r="AB421" s="152">
        <f>+[3]data1cf!AA421</f>
        <v>0</v>
      </c>
      <c r="AC421" s="152">
        <f>+[3]data1cf!AB421</f>
        <v>0</v>
      </c>
      <c r="AD421" s="152">
        <f>+[3]data1cf!AC421</f>
        <v>0</v>
      </c>
      <c r="AE421" s="152">
        <f>+[3]data1cf!AD421</f>
        <v>0</v>
      </c>
      <c r="AF421" s="152">
        <f>+[3]data1cf!AE421</f>
        <v>0</v>
      </c>
      <c r="AG421" s="152"/>
      <c r="AH421" s="153">
        <f t="shared" si="48"/>
        <v>74239.265270013959</v>
      </c>
      <c r="AI421" s="153">
        <f t="shared" si="50"/>
        <v>159347.22055348786</v>
      </c>
      <c r="AJ421" s="154">
        <f t="shared" si="51"/>
        <v>158914.27248835596</v>
      </c>
      <c r="AK421" s="155">
        <f t="shared" si="49"/>
        <v>0.15645014643669131</v>
      </c>
      <c r="AL421" s="156">
        <f t="shared" si="54"/>
        <v>0.98105508250574192</v>
      </c>
    </row>
    <row r="422" spans="1:38" x14ac:dyDescent="0.25">
      <c r="A422" s="148"/>
      <c r="B422" s="152">
        <f>+[3]data1cf!A422</f>
        <v>-194512.68104635712</v>
      </c>
      <c r="C422" s="152">
        <f>+[3]data1cf!B422</f>
        <v>6854.8807301612978</v>
      </c>
      <c r="D422" s="152">
        <f>+[3]data1cf!C422</f>
        <v>48429.371298292506</v>
      </c>
      <c r="E422" s="152">
        <f>+[3]data1cf!D422</f>
        <v>48396.899364803307</v>
      </c>
      <c r="F422" s="152">
        <f>+[3]data1cf!E422</f>
        <v>29400.983531044738</v>
      </c>
      <c r="G422" s="152">
        <f>+[3]data1cf!F422</f>
        <v>29078.693333902316</v>
      </c>
      <c r="H422" s="152">
        <f>+[3]data1cf!G422</f>
        <v>28055.763881296014</v>
      </c>
      <c r="I422" s="152">
        <f>+[3]data1cf!H422</f>
        <v>27407.059844276853</v>
      </c>
      <c r="J422" s="152">
        <f>+[3]data1cf!I422</f>
        <v>28179.165989252244</v>
      </c>
      <c r="K422" s="152">
        <f>+[3]data1cf!J422</f>
        <v>28567.943479759357</v>
      </c>
      <c r="L422" s="152">
        <f>+[3]data1cf!K422</f>
        <v>29034.595190027263</v>
      </c>
      <c r="M422" s="152">
        <f>+[3]data1cf!L422</f>
        <v>29617.926434703644</v>
      </c>
      <c r="N422" s="152">
        <f>+[3]data1cf!M422</f>
        <v>30243.270477266698</v>
      </c>
      <c r="O422" s="152">
        <f>+[3]data1cf!N422</f>
        <v>30586.40486858003</v>
      </c>
      <c r="P422" s="152">
        <f>+[3]data1cf!O422</f>
        <v>39816.250203984127</v>
      </c>
      <c r="Q422" s="152">
        <f>+[3]data1cf!P422</f>
        <v>48786.325486493013</v>
      </c>
      <c r="R422" s="152">
        <f>+[3]data1cf!Q422</f>
        <v>37601.797120494826</v>
      </c>
      <c r="S422" s="152">
        <f>+[3]data1cf!R422</f>
        <v>25975.356915906676</v>
      </c>
      <c r="T422" s="152">
        <f>+[3]data1cf!S422</f>
        <v>25707.559464079561</v>
      </c>
      <c r="U422" s="152">
        <f>+[3]data1cf!T422</f>
        <v>25414.707415250145</v>
      </c>
      <c r="V422" s="152">
        <f>+[3]data1cf!U422</f>
        <v>49544.891942238988</v>
      </c>
      <c r="W422" s="152">
        <f>+[3]data1cf!V422</f>
        <v>0</v>
      </c>
      <c r="X422" s="152">
        <f>+[3]data1cf!W422</f>
        <v>0</v>
      </c>
      <c r="Y422" s="152">
        <f>+[3]data1cf!X422</f>
        <v>0</v>
      </c>
      <c r="Z422" s="152">
        <f>+[3]data1cf!Y422</f>
        <v>0</v>
      </c>
      <c r="AA422" s="152">
        <f>+[3]data1cf!Z422</f>
        <v>0</v>
      </c>
      <c r="AB422" s="152">
        <f>+[3]data1cf!AA422</f>
        <v>0</v>
      </c>
      <c r="AC422" s="152">
        <f>+[3]data1cf!AB422</f>
        <v>0</v>
      </c>
      <c r="AD422" s="152">
        <f>+[3]data1cf!AC422</f>
        <v>0</v>
      </c>
      <c r="AE422" s="152">
        <f>+[3]data1cf!AD422</f>
        <v>0</v>
      </c>
      <c r="AF422" s="152">
        <f>+[3]data1cf!AE422</f>
        <v>0</v>
      </c>
      <c r="AG422" s="152"/>
      <c r="AH422" s="153">
        <f t="shared" si="48"/>
        <v>72956.806781939013</v>
      </c>
      <c r="AI422" s="153">
        <f t="shared" si="50"/>
        <v>164652.64220739208</v>
      </c>
      <c r="AJ422" s="154">
        <f t="shared" si="51"/>
        <v>164187.1232908185</v>
      </c>
      <c r="AK422" s="155">
        <f t="shared" si="49"/>
        <v>0.14990776181221013</v>
      </c>
      <c r="AL422" s="156">
        <f t="shared" si="54"/>
        <v>0.98339869171267136</v>
      </c>
    </row>
    <row r="423" spans="1:38" x14ac:dyDescent="0.25">
      <c r="A423" s="148"/>
      <c r="B423" s="152">
        <f>+[3]data1cf!A423</f>
        <v>-184745.47451029357</v>
      </c>
      <c r="C423" s="152">
        <f>+[3]data1cf!B423</f>
        <v>8660.2848595378309</v>
      </c>
      <c r="D423" s="152">
        <f>+[3]data1cf!C423</f>
        <v>48581.779654978149</v>
      </c>
      <c r="E423" s="152">
        <f>+[3]data1cf!D423</f>
        <v>50507.284806647265</v>
      </c>
      <c r="F423" s="152">
        <f>+[3]data1cf!E423</f>
        <v>27826.289240667509</v>
      </c>
      <c r="G423" s="152">
        <f>+[3]data1cf!F423</f>
        <v>27615.189561515144</v>
      </c>
      <c r="H423" s="152">
        <f>+[3]data1cf!G423</f>
        <v>26731.264025462631</v>
      </c>
      <c r="I423" s="152">
        <f>+[3]data1cf!H423</f>
        <v>26199.284527338961</v>
      </c>
      <c r="J423" s="152">
        <f>+[3]data1cf!I423</f>
        <v>27017.121830072043</v>
      </c>
      <c r="K423" s="152">
        <f>+[3]data1cf!J423</f>
        <v>27466.510862782379</v>
      </c>
      <c r="L423" s="152">
        <f>+[3]data1cf!K423</f>
        <v>27990.691215353589</v>
      </c>
      <c r="M423" s="152">
        <f>+[3]data1cf!L423</f>
        <v>28624.822199591763</v>
      </c>
      <c r="N423" s="152">
        <f>+[3]data1cf!M423</f>
        <v>29299.073608432343</v>
      </c>
      <c r="O423" s="152">
        <f>+[3]data1cf!N423</f>
        <v>29701.721246747213</v>
      </c>
      <c r="P423" s="152">
        <f>+[3]data1cf!O423</f>
        <v>38545.001310573665</v>
      </c>
      <c r="Q423" s="152">
        <f>+[3]data1cf!P423</f>
        <v>47110.734484790635</v>
      </c>
      <c r="R423" s="152">
        <f>+[3]data1cf!Q423</f>
        <v>36506.709220023913</v>
      </c>
      <c r="S423" s="152">
        <f>+[3]data1cf!R423</f>
        <v>25474.480826864936</v>
      </c>
      <c r="T423" s="152">
        <f>+[3]data1cf!S423</f>
        <v>25233.002586999493</v>
      </c>
      <c r="U423" s="152">
        <f>+[3]data1cf!T423</f>
        <v>24966.498102189798</v>
      </c>
      <c r="V423" s="152">
        <f>+[3]data1cf!U423</f>
        <v>47899.375179244875</v>
      </c>
      <c r="W423" s="152">
        <f>+[3]data1cf!V423</f>
        <v>0</v>
      </c>
      <c r="X423" s="152">
        <f>+[3]data1cf!W423</f>
        <v>0</v>
      </c>
      <c r="Y423" s="152">
        <f>+[3]data1cf!X423</f>
        <v>0</v>
      </c>
      <c r="Z423" s="152">
        <f>+[3]data1cf!Y423</f>
        <v>0</v>
      </c>
      <c r="AA423" s="152">
        <f>+[3]data1cf!Z423</f>
        <v>0</v>
      </c>
      <c r="AB423" s="152">
        <f>+[3]data1cf!AA423</f>
        <v>0</v>
      </c>
      <c r="AC423" s="152">
        <f>+[3]data1cf!AB423</f>
        <v>0</v>
      </c>
      <c r="AD423" s="152">
        <f>+[3]data1cf!AC423</f>
        <v>0</v>
      </c>
      <c r="AE423" s="152">
        <f>+[3]data1cf!AD423</f>
        <v>0</v>
      </c>
      <c r="AF423" s="152">
        <f>+[3]data1cf!AE423</f>
        <v>0</v>
      </c>
      <c r="AG423" s="152"/>
      <c r="AH423" s="153">
        <f t="shared" si="48"/>
        <v>78935.698298124858</v>
      </c>
      <c r="AI423" s="153">
        <f t="shared" si="50"/>
        <v>168045.56550454735</v>
      </c>
      <c r="AJ423" s="154">
        <f t="shared" si="51"/>
        <v>167593.45619361493</v>
      </c>
      <c r="AK423" s="155">
        <f t="shared" si="49"/>
        <v>0.15750713944435121</v>
      </c>
      <c r="AL423" s="156">
        <f t="shared" si="54"/>
        <v>0.98474312514664286</v>
      </c>
    </row>
    <row r="424" spans="1:38" x14ac:dyDescent="0.25">
      <c r="A424" s="148"/>
      <c r="B424" s="152">
        <f>+[3]data1cf!A424</f>
        <v>-176796.19145903899</v>
      </c>
      <c r="C424" s="152">
        <f>+[3]data1cf!B424</f>
        <v>7216.2156297712427</v>
      </c>
      <c r="D424" s="152">
        <f>+[3]data1cf!C424</f>
        <v>42481.071298937997</v>
      </c>
      <c r="E424" s="152">
        <f>+[3]data1cf!D424</f>
        <v>43122.367113495697</v>
      </c>
      <c r="F424" s="152">
        <f>+[3]data1cf!E424</f>
        <v>26544.685274663316</v>
      </c>
      <c r="G424" s="152">
        <f>+[3]data1cf!F424</f>
        <v>26424.080753655799</v>
      </c>
      <c r="H424" s="152">
        <f>+[3]data1cf!G424</f>
        <v>25653.286999330667</v>
      </c>
      <c r="I424" s="152">
        <f>+[3]data1cf!H424</f>
        <v>25216.306659387585</v>
      </c>
      <c r="J424" s="152">
        <f>+[3]data1cf!I424</f>
        <v>26071.363397989073</v>
      </c>
      <c r="K424" s="152">
        <f>+[3]data1cf!J424</f>
        <v>26570.082636154177</v>
      </c>
      <c r="L424" s="152">
        <f>+[3]data1cf!K424</f>
        <v>27141.084099708998</v>
      </c>
      <c r="M424" s="152">
        <f>+[3]data1cf!L424</f>
        <v>27816.55971070542</v>
      </c>
      <c r="N424" s="152">
        <f>+[3]data1cf!M424</f>
        <v>28530.615591418071</v>
      </c>
      <c r="O424" s="152">
        <f>+[3]data1cf!N424</f>
        <v>28981.699560424415</v>
      </c>
      <c r="P424" s="152">
        <f>+[3]data1cf!O424</f>
        <v>37510.363899661847</v>
      </c>
      <c r="Q424" s="152">
        <f>+[3]data1cf!P424</f>
        <v>45747.013230255143</v>
      </c>
      <c r="R424" s="152">
        <f>+[3]data1cf!Q424</f>
        <v>35615.444798133605</v>
      </c>
      <c r="S424" s="152">
        <f>+[3]data1cf!R424</f>
        <v>25066.830411088871</v>
      </c>
      <c r="T424" s="152">
        <f>+[3]data1cf!S424</f>
        <v>24846.772714015926</v>
      </c>
      <c r="U424" s="152">
        <f>+[3]data1cf!T424</f>
        <v>24601.711847023733</v>
      </c>
      <c r="V424" s="152">
        <f>+[3]data1cf!U424</f>
        <v>46560.13058906162</v>
      </c>
      <c r="W424" s="152">
        <f>+[3]data1cf!V424</f>
        <v>0</v>
      </c>
      <c r="X424" s="152">
        <f>+[3]data1cf!W424</f>
        <v>0</v>
      </c>
      <c r="Y424" s="152">
        <f>+[3]data1cf!X424</f>
        <v>0</v>
      </c>
      <c r="Z424" s="152">
        <f>+[3]data1cf!Y424</f>
        <v>0</v>
      </c>
      <c r="AA424" s="152">
        <f>+[3]data1cf!Z424</f>
        <v>0</v>
      </c>
      <c r="AB424" s="152">
        <f>+[3]data1cf!AA424</f>
        <v>0</v>
      </c>
      <c r="AC424" s="152">
        <f>+[3]data1cf!AB424</f>
        <v>0</v>
      </c>
      <c r="AD424" s="152">
        <f>+[3]data1cf!AC424</f>
        <v>0</v>
      </c>
      <c r="AE424" s="152">
        <f>+[3]data1cf!AD424</f>
        <v>0</v>
      </c>
      <c r="AF424" s="152">
        <f>+[3]data1cf!AE424</f>
        <v>0</v>
      </c>
      <c r="AG424" s="152"/>
      <c r="AH424" s="153">
        <f t="shared" si="48"/>
        <v>69173.042686500936</v>
      </c>
      <c r="AI424" s="153">
        <f t="shared" si="50"/>
        <v>154686.16352908214</v>
      </c>
      <c r="AJ424" s="154">
        <f t="shared" si="51"/>
        <v>154250.56624322175</v>
      </c>
      <c r="AK424" s="155">
        <f t="shared" si="49"/>
        <v>0.15112232565879821</v>
      </c>
      <c r="AL424" s="156">
        <f t="shared" si="54"/>
        <v>0.9787246023232391</v>
      </c>
    </row>
    <row r="425" spans="1:38" x14ac:dyDescent="0.25">
      <c r="A425" s="148"/>
      <c r="B425" s="152">
        <f>+[3]data1cf!A425</f>
        <v>-162596.2558047974</v>
      </c>
      <c r="C425" s="152">
        <f>+[3]data1cf!B425</f>
        <v>7205.1965414518709</v>
      </c>
      <c r="D425" s="152">
        <f>+[3]data1cf!C425</f>
        <v>43889.938985547953</v>
      </c>
      <c r="E425" s="152">
        <f>+[3]data1cf!D425</f>
        <v>41286.051135260583</v>
      </c>
      <c r="F425" s="152">
        <f>+[3]data1cf!E425</f>
        <v>24255.334935249564</v>
      </c>
      <c r="G425" s="152">
        <f>+[3]data1cf!F425</f>
        <v>24296.383410418232</v>
      </c>
      <c r="H425" s="152">
        <f>+[3]data1cf!G425</f>
        <v>23727.678826979412</v>
      </c>
      <c r="I425" s="152">
        <f>+[3]data1cf!H425</f>
        <v>23460.39705289212</v>
      </c>
      <c r="J425" s="152">
        <f>+[3]data1cf!I425</f>
        <v>24381.939484731964</v>
      </c>
      <c r="K425" s="152">
        <f>+[3]data1cf!J425</f>
        <v>24968.778083946163</v>
      </c>
      <c r="L425" s="152">
        <f>+[3]data1cf!K425</f>
        <v>25623.416871639056</v>
      </c>
      <c r="M425" s="152">
        <f>+[3]data1cf!L425</f>
        <v>26372.747072519145</v>
      </c>
      <c r="N425" s="152">
        <f>+[3]data1cf!M425</f>
        <v>27157.906338994755</v>
      </c>
      <c r="O425" s="152">
        <f>+[3]data1cf!N425</f>
        <v>27695.512925790965</v>
      </c>
      <c r="P425" s="152">
        <f>+[3]data1cf!O425</f>
        <v>35662.173998045364</v>
      </c>
      <c r="Q425" s="152">
        <f>+[3]data1cf!P425</f>
        <v>43310.975421578973</v>
      </c>
      <c r="R425" s="152">
        <f>+[3]data1cf!Q425</f>
        <v>34023.364435646152</v>
      </c>
      <c r="S425" s="152">
        <f>+[3]data1cf!R425</f>
        <v>24338.637738098936</v>
      </c>
      <c r="T425" s="152">
        <f>+[3]data1cf!S425</f>
        <v>24156.843910531257</v>
      </c>
      <c r="U425" s="152">
        <f>+[3]data1cf!T425</f>
        <v>23950.08813234252</v>
      </c>
      <c r="V425" s="152">
        <f>+[3]data1cf!U425</f>
        <v>44167.815850326791</v>
      </c>
      <c r="W425" s="152">
        <f>+[3]data1cf!V425</f>
        <v>0</v>
      </c>
      <c r="X425" s="152">
        <f>+[3]data1cf!W425</f>
        <v>0</v>
      </c>
      <c r="Y425" s="152">
        <f>+[3]data1cf!X425</f>
        <v>0</v>
      </c>
      <c r="Z425" s="152">
        <f>+[3]data1cf!Y425</f>
        <v>0</v>
      </c>
      <c r="AA425" s="152">
        <f>+[3]data1cf!Z425</f>
        <v>0</v>
      </c>
      <c r="AB425" s="152">
        <f>+[3]data1cf!AA425</f>
        <v>0</v>
      </c>
      <c r="AC425" s="152">
        <f>+[3]data1cf!AB425</f>
        <v>0</v>
      </c>
      <c r="AD425" s="152">
        <f>+[3]data1cf!AC425</f>
        <v>0</v>
      </c>
      <c r="AE425" s="152">
        <f>+[3]data1cf!AD425</f>
        <v>0</v>
      </c>
      <c r="AF425" s="152">
        <f>+[3]data1cf!AE425</f>
        <v>0</v>
      </c>
      <c r="AG425" s="152"/>
      <c r="AH425" s="153">
        <f t="shared" si="48"/>
        <v>72766.348296967044</v>
      </c>
      <c r="AI425" s="153">
        <f t="shared" si="50"/>
        <v>154007.63438670689</v>
      </c>
      <c r="AJ425" s="154">
        <f t="shared" si="51"/>
        <v>153593.47150646319</v>
      </c>
      <c r="AK425" s="155">
        <f t="shared" si="49"/>
        <v>0.15861744284629822</v>
      </c>
      <c r="AL425" s="156">
        <f t="shared" si="54"/>
        <v>0.97836223336391492</v>
      </c>
    </row>
    <row r="426" spans="1:38" x14ac:dyDescent="0.25">
      <c r="A426" s="148"/>
      <c r="B426" s="152">
        <f>+[3]data1cf!A426</f>
        <v>-173507.45941491873</v>
      </c>
      <c r="C426" s="152">
        <f>+[3]data1cf!B426</f>
        <v>9028.0881151668073</v>
      </c>
      <c r="D426" s="152">
        <f>+[3]data1cf!C426</f>
        <v>46362.667409400397</v>
      </c>
      <c r="E426" s="152">
        <f>+[3]data1cf!D426</f>
        <v>45531.761847453425</v>
      </c>
      <c r="F426" s="152">
        <f>+[3]data1cf!E426</f>
        <v>26014.467391654558</v>
      </c>
      <c r="G426" s="152">
        <f>+[3]data1cf!F426</f>
        <v>25931.302011323816</v>
      </c>
      <c r="H426" s="152">
        <f>+[3]data1cf!G426</f>
        <v>25207.312492471516</v>
      </c>
      <c r="I426" s="152">
        <f>+[3]data1cf!H426</f>
        <v>24809.634662410499</v>
      </c>
      <c r="J426" s="152">
        <f>+[3]data1cf!I426</f>
        <v>25680.089613732511</v>
      </c>
      <c r="K426" s="152">
        <f>+[3]data1cf!J426</f>
        <v>26199.217463137116</v>
      </c>
      <c r="L426" s="152">
        <f>+[3]data1cf!K426</f>
        <v>26789.589489676997</v>
      </c>
      <c r="M426" s="152">
        <f>+[3]data1cf!L426</f>
        <v>27482.169963841356</v>
      </c>
      <c r="N426" s="152">
        <f>+[3]data1cf!M426</f>
        <v>28212.693523626469</v>
      </c>
      <c r="O426" s="152">
        <f>+[3]data1cf!N426</f>
        <v>28683.816295103068</v>
      </c>
      <c r="P426" s="152">
        <f>+[3]data1cf!O426</f>
        <v>37082.319611218118</v>
      </c>
      <c r="Q426" s="152">
        <f>+[3]data1cf!P426</f>
        <v>45182.822251003156</v>
      </c>
      <c r="R426" s="152">
        <f>+[3]data1cf!Q426</f>
        <v>35246.715964960124</v>
      </c>
      <c r="S426" s="152">
        <f>+[3]data1cf!R426</f>
        <v>24898.179606164886</v>
      </c>
      <c r="T426" s="152">
        <f>+[3]data1cf!S426</f>
        <v>24686.983893881144</v>
      </c>
      <c r="U426" s="152">
        <f>+[3]data1cf!T426</f>
        <v>24450.794558145608</v>
      </c>
      <c r="V426" s="152">
        <f>+[3]data1cf!U426</f>
        <v>46006.065955779603</v>
      </c>
      <c r="W426" s="152">
        <f>+[3]data1cf!V426</f>
        <v>0</v>
      </c>
      <c r="X426" s="152">
        <f>+[3]data1cf!W426</f>
        <v>0</v>
      </c>
      <c r="Y426" s="152">
        <f>+[3]data1cf!X426</f>
        <v>0</v>
      </c>
      <c r="Z426" s="152">
        <f>+[3]data1cf!Y426</f>
        <v>0</v>
      </c>
      <c r="AA426" s="152">
        <f>+[3]data1cf!Z426</f>
        <v>0</v>
      </c>
      <c r="AB426" s="152">
        <f>+[3]data1cf!AA426</f>
        <v>0</v>
      </c>
      <c r="AC426" s="152">
        <f>+[3]data1cf!AB426</f>
        <v>0</v>
      </c>
      <c r="AD426" s="152">
        <f>+[3]data1cf!AC426</f>
        <v>0</v>
      </c>
      <c r="AE426" s="152">
        <f>+[3]data1cf!AD426</f>
        <v>0</v>
      </c>
      <c r="AF426" s="152">
        <f>+[3]data1cf!AE426</f>
        <v>0</v>
      </c>
      <c r="AG426" s="152"/>
      <c r="AH426" s="153">
        <f t="shared" si="48"/>
        <v>76721.420722962619</v>
      </c>
      <c r="AI426" s="153">
        <f t="shared" si="50"/>
        <v>161865.89949698152</v>
      </c>
      <c r="AJ426" s="154">
        <f t="shared" si="51"/>
        <v>161432.95542693723</v>
      </c>
      <c r="AK426" s="155">
        <f t="shared" si="49"/>
        <v>0.15896705985069279</v>
      </c>
      <c r="AL426" s="156">
        <f t="shared" si="54"/>
        <v>0.98220629563708939</v>
      </c>
    </row>
    <row r="427" spans="1:38" x14ac:dyDescent="0.25">
      <c r="A427" s="148"/>
      <c r="B427" s="152">
        <f>+[3]data1cf!A427</f>
        <v>-182799.32119852322</v>
      </c>
      <c r="C427" s="152">
        <f>+[3]data1cf!B427</f>
        <v>8182.723289340036</v>
      </c>
      <c r="D427" s="152">
        <f>+[3]data1cf!C427</f>
        <v>45104.071037681249</v>
      </c>
      <c r="E427" s="152">
        <f>+[3]data1cf!D427</f>
        <v>48670.178371414877</v>
      </c>
      <c r="F427" s="152">
        <f>+[3]data1cf!E427</f>
        <v>27512.525372059958</v>
      </c>
      <c r="G427" s="152">
        <f>+[3]data1cf!F427</f>
        <v>27323.580829488848</v>
      </c>
      <c r="H427" s="152">
        <f>+[3]data1cf!G427</f>
        <v>26467.352356209951</v>
      </c>
      <c r="I427" s="152">
        <f>+[3]data1cf!H427</f>
        <v>25958.630669528793</v>
      </c>
      <c r="J427" s="152">
        <f>+[3]data1cf!I427</f>
        <v>26785.580080600259</v>
      </c>
      <c r="K427" s="152">
        <f>+[3]data1cf!J427</f>
        <v>27247.046195243522</v>
      </c>
      <c r="L427" s="152">
        <f>+[3]data1cf!K427</f>
        <v>27782.689350134337</v>
      </c>
      <c r="M427" s="152">
        <f>+[3]data1cf!L427</f>
        <v>28426.942377048887</v>
      </c>
      <c r="N427" s="152">
        <f>+[3]data1cf!M427</f>
        <v>29110.938765940751</v>
      </c>
      <c r="O427" s="152">
        <f>+[3]data1cf!N427</f>
        <v>29525.444646662763</v>
      </c>
      <c r="P427" s="152">
        <f>+[3]data1cf!O427</f>
        <v>38291.700099540569</v>
      </c>
      <c r="Q427" s="152">
        <f>+[3]data1cf!P427</f>
        <v>46776.866560006245</v>
      </c>
      <c r="R427" s="152">
        <f>+[3]data1cf!Q427</f>
        <v>36288.508761549689</v>
      </c>
      <c r="S427" s="152">
        <f>+[3]data1cf!R427</f>
        <v>25374.679347713653</v>
      </c>
      <c r="T427" s="152">
        <f>+[3]data1cf!S427</f>
        <v>25138.445311637028</v>
      </c>
      <c r="U427" s="152">
        <f>+[3]data1cf!T427</f>
        <v>24877.190679872278</v>
      </c>
      <c r="V427" s="152">
        <f>+[3]data1cf!U427</f>
        <v>47571.499661711016</v>
      </c>
      <c r="W427" s="152">
        <f>+[3]data1cf!V427</f>
        <v>0</v>
      </c>
      <c r="X427" s="152">
        <f>+[3]data1cf!W427</f>
        <v>0</v>
      </c>
      <c r="Y427" s="152">
        <f>+[3]data1cf!X427</f>
        <v>0</v>
      </c>
      <c r="Z427" s="152">
        <f>+[3]data1cf!Y427</f>
        <v>0</v>
      </c>
      <c r="AA427" s="152">
        <f>+[3]data1cf!Z427</f>
        <v>0</v>
      </c>
      <c r="AB427" s="152">
        <f>+[3]data1cf!AA427</f>
        <v>0</v>
      </c>
      <c r="AC427" s="152">
        <f>+[3]data1cf!AB427</f>
        <v>0</v>
      </c>
      <c r="AD427" s="152">
        <f>+[3]data1cf!AC427</f>
        <v>0</v>
      </c>
      <c r="AE427" s="152">
        <f>+[3]data1cf!AD427</f>
        <v>0</v>
      </c>
      <c r="AF427" s="152">
        <f>+[3]data1cf!AE427</f>
        <v>0</v>
      </c>
      <c r="AG427" s="152"/>
      <c r="AH427" s="153">
        <f t="shared" si="48"/>
        <v>74771.625889259027</v>
      </c>
      <c r="AI427" s="153">
        <f t="shared" si="50"/>
        <v>162846.63145660036</v>
      </c>
      <c r="AJ427" s="154">
        <f t="shared" si="51"/>
        <v>162399.13090875623</v>
      </c>
      <c r="AK427" s="155">
        <f t="shared" si="49"/>
        <v>0.15438657402992254</v>
      </c>
      <c r="AL427" s="156">
        <f t="shared" si="54"/>
        <v>0.98263539611609274</v>
      </c>
    </row>
    <row r="428" spans="1:38" x14ac:dyDescent="0.25">
      <c r="A428" s="148"/>
      <c r="B428" s="152">
        <f>+[3]data1cf!A428</f>
        <v>-178203.76804132567</v>
      </c>
      <c r="C428" s="152">
        <f>+[3]data1cf!B428</f>
        <v>11888.933525345565</v>
      </c>
      <c r="D428" s="152">
        <f>+[3]data1cf!C428</f>
        <v>46466.732137332947</v>
      </c>
      <c r="E428" s="152">
        <f>+[3]data1cf!D428</f>
        <v>44504.801656781929</v>
      </c>
      <c r="F428" s="152">
        <f>+[3]data1cf!E428</f>
        <v>26771.618410479503</v>
      </c>
      <c r="G428" s="152">
        <f>+[3]data1cf!F428</f>
        <v>26634.989945602945</v>
      </c>
      <c r="H428" s="152">
        <f>+[3]data1cf!G428</f>
        <v>25844.163988921158</v>
      </c>
      <c r="I428" s="152">
        <f>+[3]data1cf!H428</f>
        <v>25390.362183503916</v>
      </c>
      <c r="J428" s="152">
        <f>+[3]data1cf!I428</f>
        <v>26238.828490490567</v>
      </c>
      <c r="K428" s="152">
        <f>+[3]data1cf!J428</f>
        <v>26728.812847591784</v>
      </c>
      <c r="L428" s="152">
        <f>+[3]data1cf!K428</f>
        <v>27291.523714503659</v>
      </c>
      <c r="M428" s="152">
        <f>+[3]data1cf!L428</f>
        <v>27959.678447874903</v>
      </c>
      <c r="N428" s="152">
        <f>+[3]data1cf!M428</f>
        <v>28666.686165612613</v>
      </c>
      <c r="O428" s="152">
        <f>+[3]data1cf!N428</f>
        <v>29109.193531625628</v>
      </c>
      <c r="P428" s="152">
        <f>+[3]data1cf!O428</f>
        <v>37693.566759764639</v>
      </c>
      <c r="Q428" s="152">
        <f>+[3]data1cf!P428</f>
        <v>45988.486843696031</v>
      </c>
      <c r="R428" s="152">
        <f>+[3]data1cf!Q428</f>
        <v>35773.260656593899</v>
      </c>
      <c r="S428" s="152">
        <f>+[3]data1cf!R428</f>
        <v>25139.012918027685</v>
      </c>
      <c r="T428" s="152">
        <f>+[3]data1cf!S428</f>
        <v>24915.162293439113</v>
      </c>
      <c r="U428" s="152">
        <f>+[3]data1cf!T428</f>
        <v>24666.304413045204</v>
      </c>
      <c r="V428" s="152">
        <f>+[3]data1cf!U428</f>
        <v>46797.270128683362</v>
      </c>
      <c r="W428" s="152">
        <f>+[3]data1cf!V428</f>
        <v>0</v>
      </c>
      <c r="X428" s="152">
        <f>+[3]data1cf!W428</f>
        <v>0</v>
      </c>
      <c r="Y428" s="152">
        <f>+[3]data1cf!X428</f>
        <v>0</v>
      </c>
      <c r="Z428" s="152">
        <f>+[3]data1cf!Y428</f>
        <v>0</v>
      </c>
      <c r="AA428" s="152">
        <f>+[3]data1cf!Z428</f>
        <v>0</v>
      </c>
      <c r="AB428" s="152">
        <f>+[3]data1cf!AA428</f>
        <v>0</v>
      </c>
      <c r="AC428" s="152">
        <f>+[3]data1cf!AB428</f>
        <v>0</v>
      </c>
      <c r="AD428" s="152">
        <f>+[3]data1cf!AC428</f>
        <v>0</v>
      </c>
      <c r="AE428" s="152">
        <f>+[3]data1cf!AD428</f>
        <v>0</v>
      </c>
      <c r="AF428" s="152">
        <f>+[3]data1cf!AE428</f>
        <v>0</v>
      </c>
      <c r="AG428" s="152"/>
      <c r="AH428" s="153">
        <f t="shared" si="48"/>
        <v>77373.897602345605</v>
      </c>
      <c r="AI428" s="153">
        <f t="shared" si="50"/>
        <v>163924.93074164464</v>
      </c>
      <c r="AJ428" s="154">
        <f t="shared" si="51"/>
        <v>163484.96227295519</v>
      </c>
      <c r="AK428" s="155">
        <f t="shared" si="49"/>
        <v>0.15832815766334535</v>
      </c>
      <c r="AL428" s="156">
        <f t="shared" si="54"/>
        <v>0.98309525164292055</v>
      </c>
    </row>
    <row r="429" spans="1:38" x14ac:dyDescent="0.25">
      <c r="A429" s="148"/>
      <c r="B429" s="152">
        <f>+[3]data1cf!A429</f>
        <v>-182573.08297540934</v>
      </c>
      <c r="C429" s="152">
        <f>+[3]data1cf!B429</f>
        <v>8982.0292264922755</v>
      </c>
      <c r="D429" s="152">
        <f>+[3]data1cf!C429</f>
        <v>50279.41241553794</v>
      </c>
      <c r="E429" s="152">
        <f>+[3]data1cf!D429</f>
        <v>45474.203508009654</v>
      </c>
      <c r="F429" s="152">
        <f>+[3]data1cf!E429</f>
        <v>27476.050660801855</v>
      </c>
      <c r="G429" s="152">
        <f>+[3]data1cf!F429</f>
        <v>27289.681628958751</v>
      </c>
      <c r="H429" s="152">
        <f>+[3]data1cf!G429</f>
        <v>26436.672909349407</v>
      </c>
      <c r="I429" s="152">
        <f>+[3]data1cf!H429</f>
        <v>25930.654918159446</v>
      </c>
      <c r="J429" s="152">
        <f>+[3]data1cf!I429</f>
        <v>26758.663601995962</v>
      </c>
      <c r="K429" s="152">
        <f>+[3]data1cf!J429</f>
        <v>27221.533664385766</v>
      </c>
      <c r="L429" s="152">
        <f>+[3]data1cf!K429</f>
        <v>27758.509357681076</v>
      </c>
      <c r="M429" s="152">
        <f>+[3]data1cf!L429</f>
        <v>28403.939061137709</v>
      </c>
      <c r="N429" s="152">
        <f>+[3]data1cf!M429</f>
        <v>29089.068293448276</v>
      </c>
      <c r="O429" s="152">
        <f>+[3]data1cf!N429</f>
        <v>29504.952682058291</v>
      </c>
      <c r="P429" s="152">
        <f>+[3]data1cf!O429</f>
        <v>38262.254107002329</v>
      </c>
      <c r="Q429" s="152">
        <f>+[3]data1cf!P429</f>
        <v>46738.054773904332</v>
      </c>
      <c r="R429" s="152">
        <f>+[3]data1cf!Q429</f>
        <v>36263.143193632015</v>
      </c>
      <c r="S429" s="152">
        <f>+[3]data1cf!R429</f>
        <v>25363.077533421514</v>
      </c>
      <c r="T429" s="152">
        <f>+[3]data1cf!S429</f>
        <v>25127.453130378148</v>
      </c>
      <c r="U429" s="152">
        <f>+[3]data1cf!T429</f>
        <v>24866.80878836671</v>
      </c>
      <c r="V429" s="152">
        <f>+[3]data1cf!U429</f>
        <v>47533.384486487659</v>
      </c>
      <c r="W429" s="152">
        <f>+[3]data1cf!V429</f>
        <v>0</v>
      </c>
      <c r="X429" s="152">
        <f>+[3]data1cf!W429</f>
        <v>0</v>
      </c>
      <c r="Y429" s="152">
        <f>+[3]data1cf!X429</f>
        <v>0</v>
      </c>
      <c r="Z429" s="152">
        <f>+[3]data1cf!Y429</f>
        <v>0</v>
      </c>
      <c r="AA429" s="152">
        <f>+[3]data1cf!Z429</f>
        <v>0</v>
      </c>
      <c r="AB429" s="152">
        <f>+[3]data1cf!AA429</f>
        <v>0</v>
      </c>
      <c r="AC429" s="152">
        <f>+[3]data1cf!AB429</f>
        <v>0</v>
      </c>
      <c r="AD429" s="152">
        <f>+[3]data1cf!AC429</f>
        <v>0</v>
      </c>
      <c r="AE429" s="152">
        <f>+[3]data1cf!AD429</f>
        <v>0</v>
      </c>
      <c r="AF429" s="152">
        <f>+[3]data1cf!AE429</f>
        <v>0</v>
      </c>
      <c r="AG429" s="152"/>
      <c r="AH429" s="153">
        <f t="shared" si="48"/>
        <v>77434.574949322428</v>
      </c>
      <c r="AI429" s="153">
        <f t="shared" si="50"/>
        <v>165535.78203535656</v>
      </c>
      <c r="AJ429" s="154">
        <f t="shared" si="51"/>
        <v>165088.32925994089</v>
      </c>
      <c r="AK429" s="155">
        <f t="shared" si="49"/>
        <v>0.15695756077766421</v>
      </c>
      <c r="AL429" s="156">
        <f t="shared" si="54"/>
        <v>0.98375963545875422</v>
      </c>
    </row>
    <row r="430" spans="1:38" x14ac:dyDescent="0.25">
      <c r="A430" s="148"/>
      <c r="B430" s="152">
        <f>+[3]data1cf!A430</f>
        <v>-158138.39468836688</v>
      </c>
      <c r="C430" s="152">
        <f>+[3]data1cf!B430</f>
        <v>10406.828387725785</v>
      </c>
      <c r="D430" s="152">
        <f>+[3]data1cf!C430</f>
        <v>42814.878672948966</v>
      </c>
      <c r="E430" s="152">
        <f>+[3]data1cf!D430</f>
        <v>43253.556283815473</v>
      </c>
      <c r="F430" s="152">
        <f>+[3]data1cf!E430</f>
        <v>23536.627040477535</v>
      </c>
      <c r="G430" s="152">
        <f>+[3]data1cf!F430</f>
        <v>23628.424098143412</v>
      </c>
      <c r="H430" s="152">
        <f>+[3]data1cf!G430</f>
        <v>23123.162440002743</v>
      </c>
      <c r="I430" s="152">
        <f>+[3]data1cf!H430</f>
        <v>22909.155036776028</v>
      </c>
      <c r="J430" s="152">
        <f>+[3]data1cf!I430</f>
        <v>23851.56967493445</v>
      </c>
      <c r="K430" s="152">
        <f>+[3]data1cf!J430</f>
        <v>24466.072052548043</v>
      </c>
      <c r="L430" s="152">
        <f>+[3]data1cf!K430</f>
        <v>25146.967549020279</v>
      </c>
      <c r="M430" s="152">
        <f>+[3]data1cf!L430</f>
        <v>25919.483313027493</v>
      </c>
      <c r="N430" s="152">
        <f>+[3]data1cf!M430</f>
        <v>26726.964442528166</v>
      </c>
      <c r="O430" s="152">
        <f>+[3]data1cf!N430</f>
        <v>27291.733533643346</v>
      </c>
      <c r="P430" s="152">
        <f>+[3]data1cf!O430</f>
        <v>35081.961939427005</v>
      </c>
      <c r="Q430" s="152">
        <f>+[3]data1cf!P430</f>
        <v>42546.217151550532</v>
      </c>
      <c r="R430" s="152">
        <f>+[3]data1cf!Q430</f>
        <v>33523.554203052154</v>
      </c>
      <c r="S430" s="152">
        <f>+[3]data1cf!R430</f>
        <v>24110.032349931498</v>
      </c>
      <c r="T430" s="152">
        <f>+[3]data1cf!S430</f>
        <v>23940.250901869214</v>
      </c>
      <c r="U430" s="152">
        <f>+[3]data1cf!T430</f>
        <v>23745.52044337878</v>
      </c>
      <c r="V430" s="152">
        <f>+[3]data1cf!U430</f>
        <v>43416.783795552299</v>
      </c>
      <c r="W430" s="152">
        <f>+[3]data1cf!V430</f>
        <v>0</v>
      </c>
      <c r="X430" s="152">
        <f>+[3]data1cf!W430</f>
        <v>0</v>
      </c>
      <c r="Y430" s="152">
        <f>+[3]data1cf!X430</f>
        <v>0</v>
      </c>
      <c r="Z430" s="152">
        <f>+[3]data1cf!Y430</f>
        <v>0</v>
      </c>
      <c r="AA430" s="152">
        <f>+[3]data1cf!Z430</f>
        <v>0</v>
      </c>
      <c r="AB430" s="152">
        <f>+[3]data1cf!AA430</f>
        <v>0</v>
      </c>
      <c r="AC430" s="152">
        <f>+[3]data1cf!AB430</f>
        <v>0</v>
      </c>
      <c r="AD430" s="152">
        <f>+[3]data1cf!AC430</f>
        <v>0</v>
      </c>
      <c r="AE430" s="152">
        <f>+[3]data1cf!AD430</f>
        <v>0</v>
      </c>
      <c r="AF430" s="152">
        <f>+[3]data1cf!AE430</f>
        <v>0</v>
      </c>
      <c r="AG430" s="152"/>
      <c r="AH430" s="153">
        <f t="shared" si="48"/>
        <v>77465.287129370918</v>
      </c>
      <c r="AI430" s="153">
        <f t="shared" si="50"/>
        <v>157639.28869696072</v>
      </c>
      <c r="AJ430" s="154">
        <f t="shared" si="51"/>
        <v>157230.83029536635</v>
      </c>
      <c r="AK430" s="155">
        <f t="shared" si="49"/>
        <v>0.16505898833274843</v>
      </c>
      <c r="AL430" s="156">
        <f t="shared" si="54"/>
        <v>0.98023234859197683</v>
      </c>
    </row>
    <row r="431" spans="1:38" x14ac:dyDescent="0.25">
      <c r="A431" s="148"/>
      <c r="B431" s="152">
        <f>+[3]data1cf!A431</f>
        <v>-190748.62014814542</v>
      </c>
      <c r="C431" s="152">
        <f>+[3]data1cf!B431</f>
        <v>10063.210859097686</v>
      </c>
      <c r="D431" s="152">
        <f>+[3]data1cf!C431</f>
        <v>49851.039956791064</v>
      </c>
      <c r="E431" s="152">
        <f>+[3]data1cf!D431</f>
        <v>49849.820623286694</v>
      </c>
      <c r="F431" s="152">
        <f>+[3]data1cf!E431</f>
        <v>28794.131901240369</v>
      </c>
      <c r="G431" s="152">
        <f>+[3]data1cf!F431</f>
        <v>28514.692019535796</v>
      </c>
      <c r="H431" s="152">
        <f>+[3]data1cf!G431</f>
        <v>27545.331538269333</v>
      </c>
      <c r="I431" s="152">
        <f>+[3]data1cf!H431</f>
        <v>26941.610503411066</v>
      </c>
      <c r="J431" s="152">
        <f>+[3]data1cf!I431</f>
        <v>27731.340404176735</v>
      </c>
      <c r="K431" s="152">
        <f>+[3]data1cf!J431</f>
        <v>28143.476214705661</v>
      </c>
      <c r="L431" s="152">
        <f>+[3]data1cf!K431</f>
        <v>28632.298164972162</v>
      </c>
      <c r="M431" s="152">
        <f>+[3]data1cf!L431</f>
        <v>29235.206482439811</v>
      </c>
      <c r="N431" s="152">
        <f>+[3]data1cf!M431</f>
        <v>29879.398319851942</v>
      </c>
      <c r="O431" s="152">
        <f>+[3]data1cf!N431</f>
        <v>30245.467773010925</v>
      </c>
      <c r="P431" s="152">
        <f>+[3]data1cf!O431</f>
        <v>39326.339579701467</v>
      </c>
      <c r="Q431" s="152">
        <f>+[3]data1cf!P431</f>
        <v>48140.59054195018</v>
      </c>
      <c r="R431" s="152">
        <f>+[3]data1cf!Q431</f>
        <v>37179.774965946621</v>
      </c>
      <c r="S431" s="152">
        <f>+[3]data1cf!R431</f>
        <v>25782.3305787805</v>
      </c>
      <c r="T431" s="152">
        <f>+[3]data1cf!S431</f>
        <v>25524.6759570707</v>
      </c>
      <c r="U431" s="152">
        <f>+[3]data1cf!T431</f>
        <v>25241.977664601858</v>
      </c>
      <c r="V431" s="152">
        <f>+[3]data1cf!U431</f>
        <v>48910.746930349589</v>
      </c>
      <c r="W431" s="152">
        <f>+[3]data1cf!V431</f>
        <v>0</v>
      </c>
      <c r="X431" s="152">
        <f>+[3]data1cf!W431</f>
        <v>0</v>
      </c>
      <c r="Y431" s="152">
        <f>+[3]data1cf!X431</f>
        <v>0</v>
      </c>
      <c r="Z431" s="152">
        <f>+[3]data1cf!Y431</f>
        <v>0</v>
      </c>
      <c r="AA431" s="152">
        <f>+[3]data1cf!Z431</f>
        <v>0</v>
      </c>
      <c r="AB431" s="152">
        <f>+[3]data1cf!AA431</f>
        <v>0</v>
      </c>
      <c r="AC431" s="152">
        <f>+[3]data1cf!AB431</f>
        <v>0</v>
      </c>
      <c r="AD431" s="152">
        <f>+[3]data1cf!AC431</f>
        <v>0</v>
      </c>
      <c r="AE431" s="152">
        <f>+[3]data1cf!AD431</f>
        <v>0</v>
      </c>
      <c r="AF431" s="152">
        <f>+[3]data1cf!AE431</f>
        <v>0</v>
      </c>
      <c r="AG431" s="152"/>
      <c r="AH431" s="153">
        <f t="shared" si="48"/>
        <v>79151.622300778792</v>
      </c>
      <c r="AI431" s="153">
        <f t="shared" si="50"/>
        <v>170117.64057843064</v>
      </c>
      <c r="AJ431" s="154">
        <f t="shared" si="51"/>
        <v>169656.31525499595</v>
      </c>
      <c r="AK431" s="155">
        <f t="shared" si="49"/>
        <v>0.15612440705299382</v>
      </c>
      <c r="AL431" s="156">
        <f t="shared" si="54"/>
        <v>0.98551004880430448</v>
      </c>
    </row>
    <row r="432" spans="1:38" x14ac:dyDescent="0.25">
      <c r="A432" s="148"/>
      <c r="B432" s="152">
        <f>+[3]data1cf!A432</f>
        <v>-199263.52415924316</v>
      </c>
      <c r="C432" s="152">
        <f>+[3]data1cf!B432</f>
        <v>7127.0030219668261</v>
      </c>
      <c r="D432" s="152">
        <f>+[3]data1cf!C432</f>
        <v>50363.42108766915</v>
      </c>
      <c r="E432" s="152">
        <f>+[3]data1cf!D432</f>
        <v>47020.171015233311</v>
      </c>
      <c r="F432" s="152">
        <f>+[3]data1cf!E432</f>
        <v>30166.926740775903</v>
      </c>
      <c r="G432" s="152">
        <f>+[3]data1cf!F432</f>
        <v>29790.552634927037</v>
      </c>
      <c r="H432" s="152">
        <f>+[3]data1cf!G432</f>
        <v>28700.010626245225</v>
      </c>
      <c r="I432" s="152">
        <f>+[3]data1cf!H432</f>
        <v>27994.530890906521</v>
      </c>
      <c r="J432" s="152">
        <f>+[3]data1cf!I432</f>
        <v>28744.393054956847</v>
      </c>
      <c r="K432" s="152">
        <f>+[3]data1cf!J432</f>
        <v>29103.688633028425</v>
      </c>
      <c r="L432" s="152">
        <f>+[3]data1cf!K432</f>
        <v>29542.357976682848</v>
      </c>
      <c r="M432" s="152">
        <f>+[3]data1cf!L432</f>
        <v>30100.979843919456</v>
      </c>
      <c r="N432" s="152">
        <f>+[3]data1cf!M432</f>
        <v>30702.534973716844</v>
      </c>
      <c r="O432" s="152">
        <f>+[3]data1cf!N432</f>
        <v>31016.721671685373</v>
      </c>
      <c r="P432" s="152">
        <f>+[3]data1cf!O432</f>
        <v>40434.595278159002</v>
      </c>
      <c r="Q432" s="152">
        <f>+[3]data1cf!P432</f>
        <v>49601.345619532935</v>
      </c>
      <c r="R432" s="152">
        <f>+[3]data1cf!Q432</f>
        <v>38134.456155680396</v>
      </c>
      <c r="S432" s="152">
        <f>+[3]data1cf!R432</f>
        <v>26218.986832940427</v>
      </c>
      <c r="T432" s="152">
        <f>+[3]data1cf!S432</f>
        <v>25938.387517405041</v>
      </c>
      <c r="U432" s="152">
        <f>+[3]data1cf!T432</f>
        <v>25632.719814212047</v>
      </c>
      <c r="V432" s="152">
        <f>+[3]data1cf!U432</f>
        <v>50345.283738167956</v>
      </c>
      <c r="W432" s="152">
        <f>+[3]data1cf!V432</f>
        <v>0</v>
      </c>
      <c r="X432" s="152">
        <f>+[3]data1cf!W432</f>
        <v>0</v>
      </c>
      <c r="Y432" s="152">
        <f>+[3]data1cf!X432</f>
        <v>0</v>
      </c>
      <c r="Z432" s="152">
        <f>+[3]data1cf!Y432</f>
        <v>0</v>
      </c>
      <c r="AA432" s="152">
        <f>+[3]data1cf!Z432</f>
        <v>0</v>
      </c>
      <c r="AB432" s="152">
        <f>+[3]data1cf!AA432</f>
        <v>0</v>
      </c>
      <c r="AC432" s="152">
        <f>+[3]data1cf!AB432</f>
        <v>0</v>
      </c>
      <c r="AD432" s="152">
        <f>+[3]data1cf!AC432</f>
        <v>0</v>
      </c>
      <c r="AE432" s="152">
        <f>+[3]data1cf!AD432</f>
        <v>0</v>
      </c>
      <c r="AF432" s="152">
        <f>+[3]data1cf!AE432</f>
        <v>0</v>
      </c>
      <c r="AG432" s="152"/>
      <c r="AH432" s="153">
        <f t="shared" si="48"/>
        <v>72490.506005579009</v>
      </c>
      <c r="AI432" s="153">
        <f t="shared" si="50"/>
        <v>165603.77228955261</v>
      </c>
      <c r="AJ432" s="154">
        <f t="shared" si="51"/>
        <v>165131.15693651664</v>
      </c>
      <c r="AK432" s="155">
        <f t="shared" si="49"/>
        <v>0.14851443171501158</v>
      </c>
      <c r="AL432" s="156">
        <f t="shared" si="54"/>
        <v>0.98378709588493818</v>
      </c>
    </row>
    <row r="433" spans="1:38" x14ac:dyDescent="0.25">
      <c r="A433" s="148"/>
      <c r="B433" s="152">
        <f>+[3]data1cf!A433</f>
        <v>-166346.21094108827</v>
      </c>
      <c r="C433" s="152">
        <f>+[3]data1cf!B433</f>
        <v>9090.6523434486589</v>
      </c>
      <c r="D433" s="152">
        <f>+[3]data1cf!C433</f>
        <v>43933.297404883939</v>
      </c>
      <c r="E433" s="152">
        <f>+[3]data1cf!D433</f>
        <v>46037.804772260133</v>
      </c>
      <c r="F433" s="152">
        <f>+[3]data1cf!E433</f>
        <v>24859.912397647262</v>
      </c>
      <c r="G433" s="152">
        <f>+[3]data1cf!F433</f>
        <v>24858.271138294047</v>
      </c>
      <c r="H433" s="152">
        <f>+[3]data1cf!G433</f>
        <v>24236.198332434738</v>
      </c>
      <c r="I433" s="152">
        <f>+[3]data1cf!H433</f>
        <v>23924.102129314335</v>
      </c>
      <c r="J433" s="152">
        <f>+[3]data1cf!I433</f>
        <v>24828.086850124986</v>
      </c>
      <c r="K433" s="152">
        <f>+[3]data1cf!J433</f>
        <v>25391.654664272392</v>
      </c>
      <c r="L433" s="152">
        <f>+[3]data1cf!K433</f>
        <v>26024.206294609474</v>
      </c>
      <c r="M433" s="152">
        <f>+[3]data1cf!L433</f>
        <v>26754.032787485929</v>
      </c>
      <c r="N433" s="152">
        <f>+[3]data1cf!M433</f>
        <v>27520.414890941676</v>
      </c>
      <c r="O433" s="152">
        <f>+[3]data1cf!N433</f>
        <v>28035.172364693535</v>
      </c>
      <c r="P433" s="152">
        <f>+[3]data1cf!O433</f>
        <v>36150.248689590648</v>
      </c>
      <c r="Q433" s="152">
        <f>+[3]data1cf!P433</f>
        <v>43954.290484074707</v>
      </c>
      <c r="R433" s="152">
        <f>+[3]data1cf!Q433</f>
        <v>34443.805068481961</v>
      </c>
      <c r="S433" s="152">
        <f>+[3]data1cf!R433</f>
        <v>24530.940711913645</v>
      </c>
      <c r="T433" s="152">
        <f>+[3]data1cf!S433</f>
        <v>24339.042064332709</v>
      </c>
      <c r="U433" s="152">
        <f>+[3]data1cf!T433</f>
        <v>24122.170580833525</v>
      </c>
      <c r="V433" s="152">
        <f>+[3]data1cf!U433</f>
        <v>44799.584413268516</v>
      </c>
      <c r="W433" s="152">
        <f>+[3]data1cf!V433</f>
        <v>0</v>
      </c>
      <c r="X433" s="152">
        <f>+[3]data1cf!W433</f>
        <v>0</v>
      </c>
      <c r="Y433" s="152">
        <f>+[3]data1cf!X433</f>
        <v>0</v>
      </c>
      <c r="Z433" s="152">
        <f>+[3]data1cf!Y433</f>
        <v>0</v>
      </c>
      <c r="AA433" s="152">
        <f>+[3]data1cf!Z433</f>
        <v>0</v>
      </c>
      <c r="AB433" s="152">
        <f>+[3]data1cf!AA433</f>
        <v>0</v>
      </c>
      <c r="AC433" s="152">
        <f>+[3]data1cf!AB433</f>
        <v>0</v>
      </c>
      <c r="AD433" s="152">
        <f>+[3]data1cf!AC433</f>
        <v>0</v>
      </c>
      <c r="AE433" s="152">
        <f>+[3]data1cf!AD433</f>
        <v>0</v>
      </c>
      <c r="AF433" s="152">
        <f>+[3]data1cf!AE433</f>
        <v>0</v>
      </c>
      <c r="AG433" s="152"/>
      <c r="AH433" s="153">
        <f t="shared" si="48"/>
        <v>77076.937533589939</v>
      </c>
      <c r="AI433" s="153">
        <f t="shared" si="50"/>
        <v>159982.16149501147</v>
      </c>
      <c r="AJ433" s="154">
        <f t="shared" si="51"/>
        <v>159560.31773801573</v>
      </c>
      <c r="AK433" s="155">
        <f t="shared" si="49"/>
        <v>0.16158484816551211</v>
      </c>
      <c r="AL433" s="156">
        <f t="shared" si="54"/>
        <v>0.98135213352605322</v>
      </c>
    </row>
    <row r="434" spans="1:38" x14ac:dyDescent="0.25">
      <c r="A434" s="148"/>
      <c r="B434" s="152">
        <f>+[3]data1cf!A434</f>
        <v>-157750.09335743869</v>
      </c>
      <c r="C434" s="152">
        <f>+[3]data1cf!B434</f>
        <v>10601.832551756692</v>
      </c>
      <c r="D434" s="152">
        <f>+[3]data1cf!C434</f>
        <v>39072.03104556739</v>
      </c>
      <c r="E434" s="152">
        <f>+[3]data1cf!D434</f>
        <v>42127.530702803415</v>
      </c>
      <c r="F434" s="152">
        <f>+[3]data1cf!E434</f>
        <v>23474.024095971115</v>
      </c>
      <c r="G434" s="152">
        <f>+[3]data1cf!F434</f>
        <v>23570.241601383743</v>
      </c>
      <c r="H434" s="152">
        <f>+[3]data1cf!G434</f>
        <v>23070.506129835114</v>
      </c>
      <c r="I434" s="152">
        <f>+[3]data1cf!H434</f>
        <v>22861.139182775412</v>
      </c>
      <c r="J434" s="152">
        <f>+[3]data1cf!I434</f>
        <v>23805.371891367533</v>
      </c>
      <c r="K434" s="152">
        <f>+[3]data1cf!J434</f>
        <v>24422.283918292793</v>
      </c>
      <c r="L434" s="152">
        <f>+[3]data1cf!K434</f>
        <v>25105.466501486306</v>
      </c>
      <c r="M434" s="152">
        <f>+[3]data1cf!L434</f>
        <v>25880.001840528632</v>
      </c>
      <c r="N434" s="152">
        <f>+[3]data1cf!M434</f>
        <v>26689.427312595253</v>
      </c>
      <c r="O434" s="152">
        <f>+[3]data1cf!N434</f>
        <v>27256.562389617648</v>
      </c>
      <c r="P434" s="152">
        <f>+[3]data1cf!O434</f>
        <v>35031.422654173904</v>
      </c>
      <c r="Q434" s="152">
        <f>+[3]data1cf!P434</f>
        <v>42479.602995942165</v>
      </c>
      <c r="R434" s="152">
        <f>+[3]data1cf!Q434</f>
        <v>33480.018306922007</v>
      </c>
      <c r="S434" s="152">
        <f>+[3]data1cf!R434</f>
        <v>24090.119711523897</v>
      </c>
      <c r="T434" s="152">
        <f>+[3]data1cf!S434</f>
        <v>23921.384599995581</v>
      </c>
      <c r="U434" s="152">
        <f>+[3]data1cf!T434</f>
        <v>23727.701605192735</v>
      </c>
      <c r="V434" s="152">
        <f>+[3]data1cf!U434</f>
        <v>43351.365259886516</v>
      </c>
      <c r="W434" s="152">
        <f>+[3]data1cf!V434</f>
        <v>0</v>
      </c>
      <c r="X434" s="152">
        <f>+[3]data1cf!W434</f>
        <v>0</v>
      </c>
      <c r="Y434" s="152">
        <f>+[3]data1cf!X434</f>
        <v>0</v>
      </c>
      <c r="Z434" s="152">
        <f>+[3]data1cf!Y434</f>
        <v>0</v>
      </c>
      <c r="AA434" s="152">
        <f>+[3]data1cf!Z434</f>
        <v>0</v>
      </c>
      <c r="AB434" s="152">
        <f>+[3]data1cf!AA434</f>
        <v>0</v>
      </c>
      <c r="AC434" s="152">
        <f>+[3]data1cf!AB434</f>
        <v>0</v>
      </c>
      <c r="AD434" s="152">
        <f>+[3]data1cf!AC434</f>
        <v>0</v>
      </c>
      <c r="AE434" s="152">
        <f>+[3]data1cf!AD434</f>
        <v>0</v>
      </c>
      <c r="AF434" s="152">
        <f>+[3]data1cf!AE434</f>
        <v>0</v>
      </c>
      <c r="AG434" s="152"/>
      <c r="AH434" s="153">
        <f t="shared" si="48"/>
        <v>73808.74970644273</v>
      </c>
      <c r="AI434" s="153">
        <f t="shared" si="50"/>
        <v>153486.84599072227</v>
      </c>
      <c r="AJ434" s="154">
        <f t="shared" si="51"/>
        <v>153080.38301403733</v>
      </c>
      <c r="AK434" s="155">
        <f t="shared" si="49"/>
        <v>0.16142964959144593</v>
      </c>
      <c r="AL434" s="156">
        <f t="shared" si="54"/>
        <v>0.97807992494035989</v>
      </c>
    </row>
    <row r="435" spans="1:38" x14ac:dyDescent="0.25">
      <c r="A435" s="148"/>
      <c r="B435" s="152">
        <f>+[3]data1cf!A435</f>
        <v>-166876.07044249741</v>
      </c>
      <c r="C435" s="152">
        <f>+[3]data1cf!B435</f>
        <v>4392.5098358277319</v>
      </c>
      <c r="D435" s="152">
        <f>+[3]data1cf!C435</f>
        <v>41459.87673083166</v>
      </c>
      <c r="E435" s="152">
        <f>+[3]data1cf!D435</f>
        <v>43693.397896360504</v>
      </c>
      <c r="F435" s="152">
        <f>+[3]data1cf!E435</f>
        <v>24945.337716390248</v>
      </c>
      <c r="G435" s="152">
        <f>+[3]data1cf!F435</f>
        <v>24937.664501819825</v>
      </c>
      <c r="H435" s="152">
        <f>+[3]data1cf!G435</f>
        <v>24308.0508964853</v>
      </c>
      <c r="I435" s="152">
        <f>+[3]data1cf!H435</f>
        <v>23989.622524002873</v>
      </c>
      <c r="J435" s="152">
        <f>+[3]data1cf!I435</f>
        <v>24891.126383130162</v>
      </c>
      <c r="K435" s="152">
        <f>+[3]data1cf!J435</f>
        <v>25451.406092187033</v>
      </c>
      <c r="L435" s="152">
        <f>+[3]data1cf!K435</f>
        <v>26080.836861138137</v>
      </c>
      <c r="M435" s="152">
        <f>+[3]data1cf!L435</f>
        <v>26807.907527711861</v>
      </c>
      <c r="N435" s="152">
        <f>+[3]data1cf!M435</f>
        <v>27571.636463896524</v>
      </c>
      <c r="O435" s="152">
        <f>+[3]data1cf!N435</f>
        <v>28083.165413784758</v>
      </c>
      <c r="P435" s="152">
        <f>+[3]data1cf!O435</f>
        <v>36219.212451372747</v>
      </c>
      <c r="Q435" s="152">
        <f>+[3]data1cf!P435</f>
        <v>44045.189331094029</v>
      </c>
      <c r="R435" s="152">
        <f>+[3]data1cf!Q435</f>
        <v>34503.21230296608</v>
      </c>
      <c r="S435" s="152">
        <f>+[3]data1cf!R435</f>
        <v>24558.112652409385</v>
      </c>
      <c r="T435" s="152">
        <f>+[3]data1cf!S435</f>
        <v>24364.786218441848</v>
      </c>
      <c r="U435" s="152">
        <f>+[3]data1cf!T435</f>
        <v>24146.485410490175</v>
      </c>
      <c r="V435" s="152">
        <f>+[3]data1cf!U435</f>
        <v>44888.851768103166</v>
      </c>
      <c r="W435" s="152">
        <f>+[3]data1cf!V435</f>
        <v>0</v>
      </c>
      <c r="X435" s="152">
        <f>+[3]data1cf!W435</f>
        <v>0</v>
      </c>
      <c r="Y435" s="152">
        <f>+[3]data1cf!X435</f>
        <v>0</v>
      </c>
      <c r="Z435" s="152">
        <f>+[3]data1cf!Y435</f>
        <v>0</v>
      </c>
      <c r="AA435" s="152">
        <f>+[3]data1cf!Z435</f>
        <v>0</v>
      </c>
      <c r="AB435" s="152">
        <f>+[3]data1cf!AA435</f>
        <v>0</v>
      </c>
      <c r="AC435" s="152">
        <f>+[3]data1cf!AB435</f>
        <v>0</v>
      </c>
      <c r="AD435" s="152">
        <f>+[3]data1cf!AC435</f>
        <v>0</v>
      </c>
      <c r="AE435" s="152">
        <f>+[3]data1cf!AD435</f>
        <v>0</v>
      </c>
      <c r="AF435" s="152">
        <f>+[3]data1cf!AE435</f>
        <v>0</v>
      </c>
      <c r="AG435" s="152"/>
      <c r="AH435" s="153">
        <f t="shared" si="48"/>
        <v>68858.868817961978</v>
      </c>
      <c r="AI435" s="153">
        <f t="shared" si="50"/>
        <v>151311.79981279862</v>
      </c>
      <c r="AJ435" s="154">
        <f t="shared" si="51"/>
        <v>150891.41063582577</v>
      </c>
      <c r="AK435" s="155">
        <f t="shared" si="49"/>
        <v>0.15335032343864441</v>
      </c>
      <c r="AL435" s="156">
        <f t="shared" ref="AL435:AL450" si="55">1-EXP(-(1/0.25)*(AI435/ABS($AI$1010)))</f>
        <v>0.97686050948750436</v>
      </c>
    </row>
    <row r="436" spans="1:38" x14ac:dyDescent="0.25">
      <c r="A436" s="148"/>
      <c r="B436" s="152">
        <f>+[3]data1cf!A436</f>
        <v>-153047.15986945803</v>
      </c>
      <c r="C436" s="152">
        <f>+[3]data1cf!B436</f>
        <v>7117.2703725424726</v>
      </c>
      <c r="D436" s="152">
        <f>+[3]data1cf!C436</f>
        <v>36784.570537115316</v>
      </c>
      <c r="E436" s="152">
        <f>+[3]data1cf!D436</f>
        <v>41408.642114002927</v>
      </c>
      <c r="F436" s="152">
        <f>+[3]data1cf!E436</f>
        <v>22715.804999835214</v>
      </c>
      <c r="G436" s="152">
        <f>+[3]data1cf!F436</f>
        <v>22865.561007650744</v>
      </c>
      <c r="H436" s="152">
        <f>+[3]data1cf!G436</f>
        <v>22432.756256949164</v>
      </c>
      <c r="I436" s="152">
        <f>+[3]data1cf!H436</f>
        <v>22279.59245669657</v>
      </c>
      <c r="J436" s="152">
        <f>+[3]data1cf!I436</f>
        <v>23245.844827970039</v>
      </c>
      <c r="K436" s="152">
        <f>+[3]data1cf!J436</f>
        <v>23891.941458551599</v>
      </c>
      <c r="L436" s="152">
        <f>+[3]data1cf!K436</f>
        <v>24602.824221669507</v>
      </c>
      <c r="M436" s="152">
        <f>+[3]data1cf!L436</f>
        <v>25401.81975774809</v>
      </c>
      <c r="N436" s="152">
        <f>+[3]data1cf!M436</f>
        <v>26234.794244553494</v>
      </c>
      <c r="O436" s="152">
        <f>+[3]data1cf!N436</f>
        <v>26830.585093445763</v>
      </c>
      <c r="P436" s="152">
        <f>+[3]data1cf!O436</f>
        <v>34419.313248039834</v>
      </c>
      <c r="Q436" s="152">
        <f>+[3]data1cf!P436</f>
        <v>41672.801890122581</v>
      </c>
      <c r="R436" s="152">
        <f>+[3]data1cf!Q436</f>
        <v>32952.730843470556</v>
      </c>
      <c r="S436" s="152">
        <f>+[3]data1cf!R436</f>
        <v>23848.946667441633</v>
      </c>
      <c r="T436" s="152">
        <f>+[3]data1cf!S436</f>
        <v>23692.884319907345</v>
      </c>
      <c r="U436" s="152">
        <f>+[3]data1cf!T436</f>
        <v>23511.887740682629</v>
      </c>
      <c r="V436" s="152">
        <f>+[3]data1cf!U436</f>
        <v>42559.044972489442</v>
      </c>
      <c r="W436" s="152">
        <f>+[3]data1cf!V436</f>
        <v>0</v>
      </c>
      <c r="X436" s="152">
        <f>+[3]data1cf!W436</f>
        <v>0</v>
      </c>
      <c r="Y436" s="152">
        <f>+[3]data1cf!X436</f>
        <v>0</v>
      </c>
      <c r="Z436" s="152">
        <f>+[3]data1cf!Y436</f>
        <v>0</v>
      </c>
      <c r="AA436" s="152">
        <f>+[3]data1cf!Z436</f>
        <v>0</v>
      </c>
      <c r="AB436" s="152">
        <f>+[3]data1cf!AA436</f>
        <v>0</v>
      </c>
      <c r="AC436" s="152">
        <f>+[3]data1cf!AB436</f>
        <v>0</v>
      </c>
      <c r="AD436" s="152">
        <f>+[3]data1cf!AC436</f>
        <v>0</v>
      </c>
      <c r="AE436" s="152">
        <f>+[3]data1cf!AD436</f>
        <v>0</v>
      </c>
      <c r="AF436" s="152">
        <f>+[3]data1cf!AE436</f>
        <v>0</v>
      </c>
      <c r="AG436" s="152"/>
      <c r="AH436" s="153">
        <f t="shared" si="48"/>
        <v>69475.711343469477</v>
      </c>
      <c r="AI436" s="153">
        <f t="shared" si="50"/>
        <v>147383.50036907246</v>
      </c>
      <c r="AJ436" s="154">
        <f t="shared" si="51"/>
        <v>146985.42264693073</v>
      </c>
      <c r="AK436" s="155">
        <f t="shared" si="49"/>
        <v>0.15838328003883367</v>
      </c>
      <c r="AL436" s="156">
        <f t="shared" si="55"/>
        <v>0.97448369306474303</v>
      </c>
    </row>
    <row r="437" spans="1:38" x14ac:dyDescent="0.25">
      <c r="A437" s="148"/>
      <c r="B437" s="152">
        <f>+[3]data1cf!A437</f>
        <v>-153902.35077697586</v>
      </c>
      <c r="C437" s="152">
        <f>+[3]data1cf!B437</f>
        <v>9905.9499059896843</v>
      </c>
      <c r="D437" s="152">
        <f>+[3]data1cf!C437</f>
        <v>41545.883714753625</v>
      </c>
      <c r="E437" s="152">
        <f>+[3]data1cf!D437</f>
        <v>42720.675127576455</v>
      </c>
      <c r="F437" s="152">
        <f>+[3]data1cf!E437</f>
        <v>22853.681088999459</v>
      </c>
      <c r="G437" s="152">
        <f>+[3]data1cf!F437</f>
        <v>22993.701547593482</v>
      </c>
      <c r="H437" s="152">
        <f>+[3]data1cf!G437</f>
        <v>22548.72597966731</v>
      </c>
      <c r="I437" s="152">
        <f>+[3]data1cf!H437</f>
        <v>22385.342085882294</v>
      </c>
      <c r="J437" s="152">
        <f>+[3]data1cf!I437</f>
        <v>23347.590357297813</v>
      </c>
      <c r="K437" s="152">
        <f>+[3]data1cf!J437</f>
        <v>23988.38000070837</v>
      </c>
      <c r="L437" s="152">
        <f>+[3]data1cf!K437</f>
        <v>24694.225707259764</v>
      </c>
      <c r="M437" s="152">
        <f>+[3]data1cf!L437</f>
        <v>25488.773351792515</v>
      </c>
      <c r="N437" s="152">
        <f>+[3]data1cf!M437</f>
        <v>26317.465638278263</v>
      </c>
      <c r="O437" s="152">
        <f>+[3]data1cf!N437</f>
        <v>26908.04566383794</v>
      </c>
      <c r="P437" s="152">
        <f>+[3]data1cf!O437</f>
        <v>34530.620456587421</v>
      </c>
      <c r="Q437" s="152">
        <f>+[3]data1cf!P437</f>
        <v>41819.512229878776</v>
      </c>
      <c r="R437" s="152">
        <f>+[3]data1cf!Q437</f>
        <v>33048.613858942605</v>
      </c>
      <c r="S437" s="152">
        <f>+[3]data1cf!R437</f>
        <v>23892.802060031114</v>
      </c>
      <c r="T437" s="152">
        <f>+[3]data1cf!S437</f>
        <v>23734.435271541326</v>
      </c>
      <c r="U437" s="152">
        <f>+[3]data1cf!T437</f>
        <v>23551.131768929568</v>
      </c>
      <c r="V437" s="152">
        <f>+[3]data1cf!U437</f>
        <v>42703.122091026977</v>
      </c>
      <c r="W437" s="152">
        <f>+[3]data1cf!V437</f>
        <v>0</v>
      </c>
      <c r="X437" s="152">
        <f>+[3]data1cf!W437</f>
        <v>0</v>
      </c>
      <c r="Y437" s="152">
        <f>+[3]data1cf!X437</f>
        <v>0</v>
      </c>
      <c r="Z437" s="152">
        <f>+[3]data1cf!Y437</f>
        <v>0</v>
      </c>
      <c r="AA437" s="152">
        <f>+[3]data1cf!Z437</f>
        <v>0</v>
      </c>
      <c r="AB437" s="152">
        <f>+[3]data1cf!AA437</f>
        <v>0</v>
      </c>
      <c r="AC437" s="152">
        <f>+[3]data1cf!AB437</f>
        <v>0</v>
      </c>
      <c r="AD437" s="152">
        <f>+[3]data1cf!AC437</f>
        <v>0</v>
      </c>
      <c r="AE437" s="152">
        <f>+[3]data1cf!AD437</f>
        <v>0</v>
      </c>
      <c r="AF437" s="152">
        <f>+[3]data1cf!AE437</f>
        <v>0</v>
      </c>
      <c r="AG437" s="152"/>
      <c r="AH437" s="153">
        <f t="shared" si="48"/>
        <v>76700.336198732242</v>
      </c>
      <c r="AI437" s="153">
        <f t="shared" si="50"/>
        <v>155456.70106402508</v>
      </c>
      <c r="AJ437" s="154">
        <f t="shared" si="51"/>
        <v>155055.15979465217</v>
      </c>
      <c r="AK437" s="155">
        <f t="shared" si="49"/>
        <v>0.16583704352378845</v>
      </c>
      <c r="AL437" s="156">
        <f t="shared" si="55"/>
        <v>0.97912875525790877</v>
      </c>
    </row>
    <row r="438" spans="1:38" x14ac:dyDescent="0.25">
      <c r="A438" s="148"/>
      <c r="B438" s="152">
        <f>+[3]data1cf!A438</f>
        <v>-200028.22798813912</v>
      </c>
      <c r="C438" s="152">
        <f>+[3]data1cf!B438</f>
        <v>5347.8799155753077</v>
      </c>
      <c r="D438" s="152">
        <f>+[3]data1cf!C438</f>
        <v>48314.391890610845</v>
      </c>
      <c r="E438" s="152">
        <f>+[3]data1cf!D438</f>
        <v>47035.099614111867</v>
      </c>
      <c r="F438" s="152">
        <f>+[3]data1cf!E438</f>
        <v>30290.214269174699</v>
      </c>
      <c r="G438" s="152">
        <f>+[3]data1cf!F438</f>
        <v>29905.1347249256</v>
      </c>
      <c r="H438" s="152">
        <f>+[3]data1cf!G438</f>
        <v>28803.709683635607</v>
      </c>
      <c r="I438" s="152">
        <f>+[3]data1cf!H438</f>
        <v>28089.091234838845</v>
      </c>
      <c r="J438" s="152">
        <f>+[3]data1cf!I438</f>
        <v>28835.372969693897</v>
      </c>
      <c r="K438" s="152">
        <f>+[3]data1cf!J438</f>
        <v>29189.923088741336</v>
      </c>
      <c r="L438" s="152">
        <f>+[3]data1cf!K438</f>
        <v>29624.088342830539</v>
      </c>
      <c r="M438" s="152">
        <f>+[3]data1cf!L438</f>
        <v>30178.732946434247</v>
      </c>
      <c r="N438" s="152">
        <f>+[3]data1cf!M438</f>
        <v>30776.458972166416</v>
      </c>
      <c r="O438" s="152">
        <f>+[3]data1cf!N438</f>
        <v>31085.986199928826</v>
      </c>
      <c r="P438" s="152">
        <f>+[3]data1cf!O438</f>
        <v>40534.12515834342</v>
      </c>
      <c r="Q438" s="152">
        <f>+[3]data1cf!P438</f>
        <v>49732.532653403323</v>
      </c>
      <c r="R438" s="152">
        <f>+[3]data1cf!Q438</f>
        <v>38220.193864550864</v>
      </c>
      <c r="S438" s="152">
        <f>+[3]data1cf!R438</f>
        <v>26258.201920865351</v>
      </c>
      <c r="T438" s="152">
        <f>+[3]data1cf!S438</f>
        <v>25975.541995463012</v>
      </c>
      <c r="U438" s="152">
        <f>+[3]data1cf!T438</f>
        <v>25667.811462635582</v>
      </c>
      <c r="V438" s="152">
        <f>+[3]data1cf!U438</f>
        <v>50474.11616989068</v>
      </c>
      <c r="W438" s="152">
        <f>+[3]data1cf!V438</f>
        <v>0</v>
      </c>
      <c r="X438" s="152">
        <f>+[3]data1cf!W438</f>
        <v>0</v>
      </c>
      <c r="Y438" s="152">
        <f>+[3]data1cf!X438</f>
        <v>0</v>
      </c>
      <c r="Z438" s="152">
        <f>+[3]data1cf!Y438</f>
        <v>0</v>
      </c>
      <c r="AA438" s="152">
        <f>+[3]data1cf!Z438</f>
        <v>0</v>
      </c>
      <c r="AB438" s="152">
        <f>+[3]data1cf!AA438</f>
        <v>0</v>
      </c>
      <c r="AC438" s="152">
        <f>+[3]data1cf!AB438</f>
        <v>0</v>
      </c>
      <c r="AD438" s="152">
        <f>+[3]data1cf!AC438</f>
        <v>0</v>
      </c>
      <c r="AE438" s="152">
        <f>+[3]data1cf!AD438</f>
        <v>0</v>
      </c>
      <c r="AF438" s="152">
        <f>+[3]data1cf!AE438</f>
        <v>0</v>
      </c>
      <c r="AG438" s="152"/>
      <c r="AH438" s="153">
        <f t="shared" si="48"/>
        <v>68985.724349231619</v>
      </c>
      <c r="AI438" s="153">
        <f t="shared" si="50"/>
        <v>162102.85359313837</v>
      </c>
      <c r="AJ438" s="154">
        <f t="shared" si="51"/>
        <v>161629.90513995284</v>
      </c>
      <c r="AK438" s="155">
        <f t="shared" si="49"/>
        <v>0.14554057717323307</v>
      </c>
      <c r="AL438" s="156">
        <f t="shared" si="55"/>
        <v>0.98231093203321629</v>
      </c>
    </row>
    <row r="439" spans="1:38" x14ac:dyDescent="0.25">
      <c r="A439" s="148"/>
      <c r="B439" s="152">
        <f>+[3]data1cf!A439</f>
        <v>-170357.15203189969</v>
      </c>
      <c r="C439" s="152">
        <f>+[3]data1cf!B439</f>
        <v>5706.4214163903671</v>
      </c>
      <c r="D439" s="152">
        <f>+[3]data1cf!C439</f>
        <v>45046.704388258746</v>
      </c>
      <c r="E439" s="152">
        <f>+[3]data1cf!D439</f>
        <v>43993.831045025247</v>
      </c>
      <c r="F439" s="152">
        <f>+[3]data1cf!E439</f>
        <v>25506.566690399297</v>
      </c>
      <c r="G439" s="152">
        <f>+[3]data1cf!F439</f>
        <v>25459.264615349333</v>
      </c>
      <c r="H439" s="152">
        <f>+[3]data1cf!G439</f>
        <v>24780.109314241003</v>
      </c>
      <c r="I439" s="152">
        <f>+[3]data1cf!H439</f>
        <v>24420.079728363497</v>
      </c>
      <c r="J439" s="152">
        <f>+[3]data1cf!I439</f>
        <v>25305.284772600004</v>
      </c>
      <c r="K439" s="152">
        <f>+[3]data1cf!J439</f>
        <v>25843.962222823691</v>
      </c>
      <c r="L439" s="152">
        <f>+[3]data1cf!K439</f>
        <v>26452.889493988994</v>
      </c>
      <c r="M439" s="152">
        <f>+[3]data1cf!L439</f>
        <v>27161.854877595528</v>
      </c>
      <c r="N439" s="152">
        <f>+[3]data1cf!M439</f>
        <v>27908.152982179869</v>
      </c>
      <c r="O439" s="152">
        <f>+[3]data1cf!N439</f>
        <v>28398.471111175073</v>
      </c>
      <c r="P439" s="152">
        <f>+[3]data1cf!O439</f>
        <v>36672.291957991161</v>
      </c>
      <c r="Q439" s="152">
        <f>+[3]data1cf!P439</f>
        <v>44642.378401055626</v>
      </c>
      <c r="R439" s="152">
        <f>+[3]data1cf!Q439</f>
        <v>34893.507144693016</v>
      </c>
      <c r="S439" s="152">
        <f>+[3]data1cf!R439</f>
        <v>24736.627412560818</v>
      </c>
      <c r="T439" s="152">
        <f>+[3]data1cf!S439</f>
        <v>24533.92067892733</v>
      </c>
      <c r="U439" s="152">
        <f>+[3]data1cf!T439</f>
        <v>24306.229466493489</v>
      </c>
      <c r="V439" s="152">
        <f>+[3]data1cf!U439</f>
        <v>45475.322227958852</v>
      </c>
      <c r="W439" s="152">
        <f>+[3]data1cf!V439</f>
        <v>0</v>
      </c>
      <c r="X439" s="152">
        <f>+[3]data1cf!W439</f>
        <v>0</v>
      </c>
      <c r="Y439" s="152">
        <f>+[3]data1cf!X439</f>
        <v>0</v>
      </c>
      <c r="Z439" s="152">
        <f>+[3]data1cf!Y439</f>
        <v>0</v>
      </c>
      <c r="AA439" s="152">
        <f>+[3]data1cf!Z439</f>
        <v>0</v>
      </c>
      <c r="AB439" s="152">
        <f>+[3]data1cf!AA439</f>
        <v>0</v>
      </c>
      <c r="AC439" s="152">
        <f>+[3]data1cf!AB439</f>
        <v>0</v>
      </c>
      <c r="AD439" s="152">
        <f>+[3]data1cf!AC439</f>
        <v>0</v>
      </c>
      <c r="AE439" s="152">
        <f>+[3]data1cf!AD439</f>
        <v>0</v>
      </c>
      <c r="AF439" s="152">
        <f>+[3]data1cf!AE439</f>
        <v>0</v>
      </c>
      <c r="AG439" s="152"/>
      <c r="AH439" s="153">
        <f t="shared" si="48"/>
        <v>72306.428902617306</v>
      </c>
      <c r="AI439" s="153">
        <f t="shared" si="50"/>
        <v>156134.77431628719</v>
      </c>
      <c r="AJ439" s="154">
        <f t="shared" si="51"/>
        <v>155707.93555930341</v>
      </c>
      <c r="AK439" s="155">
        <f t="shared" si="49"/>
        <v>0.15564611554145816</v>
      </c>
      <c r="AL439" s="156">
        <f t="shared" si="55"/>
        <v>0.97947805436237934</v>
      </c>
    </row>
    <row r="440" spans="1:38" x14ac:dyDescent="0.25">
      <c r="A440" s="148"/>
      <c r="B440" s="152">
        <f>+[3]data1cf!A440</f>
        <v>-184669.07943856029</v>
      </c>
      <c r="C440" s="152">
        <f>+[3]data1cf!B440</f>
        <v>10352.647835906697</v>
      </c>
      <c r="D440" s="152">
        <f>+[3]data1cf!C440</f>
        <v>47956.307246020675</v>
      </c>
      <c r="E440" s="152">
        <f>+[3]data1cf!D440</f>
        <v>49320.471682729287</v>
      </c>
      <c r="F440" s="152">
        <f>+[3]data1cf!E440</f>
        <v>27813.972629686956</v>
      </c>
      <c r="G440" s="152">
        <f>+[3]data1cf!F440</f>
        <v>27603.742637027375</v>
      </c>
      <c r="H440" s="152">
        <f>+[3]data1cf!G440</f>
        <v>26720.904332430473</v>
      </c>
      <c r="I440" s="152">
        <f>+[3]data1cf!H440</f>
        <v>26189.837805634612</v>
      </c>
      <c r="J440" s="152">
        <f>+[3]data1cf!I440</f>
        <v>27008.032798671898</v>
      </c>
      <c r="K440" s="152">
        <f>+[3]data1cf!J440</f>
        <v>27457.895909932588</v>
      </c>
      <c r="L440" s="152">
        <f>+[3]data1cf!K440</f>
        <v>27982.526227879054</v>
      </c>
      <c r="M440" s="152">
        <f>+[3]data1cf!L440</f>
        <v>28617.054546783358</v>
      </c>
      <c r="N440" s="152">
        <f>+[3]data1cf!M440</f>
        <v>29291.688488924687</v>
      </c>
      <c r="O440" s="152">
        <f>+[3]data1cf!N440</f>
        <v>29694.801615376447</v>
      </c>
      <c r="P440" s="152">
        <f>+[3]data1cf!O440</f>
        <v>38535.058124664305</v>
      </c>
      <c r="Q440" s="152">
        <f>+[3]data1cf!P440</f>
        <v>47097.628701238493</v>
      </c>
      <c r="R440" s="152">
        <f>+[3]data1cf!Q440</f>
        <v>36498.14389293659</v>
      </c>
      <c r="S440" s="152">
        <f>+[3]data1cf!R440</f>
        <v>25470.563180134508</v>
      </c>
      <c r="T440" s="152">
        <f>+[3]data1cf!S440</f>
        <v>25229.290798318449</v>
      </c>
      <c r="U440" s="152">
        <f>+[3]data1cf!T440</f>
        <v>24962.992393316352</v>
      </c>
      <c r="V440" s="152">
        <f>+[3]data1cf!U440</f>
        <v>47886.504624016728</v>
      </c>
      <c r="W440" s="152">
        <f>+[3]data1cf!V440</f>
        <v>0</v>
      </c>
      <c r="X440" s="152">
        <f>+[3]data1cf!W440</f>
        <v>0</v>
      </c>
      <c r="Y440" s="152">
        <f>+[3]data1cf!X440</f>
        <v>0</v>
      </c>
      <c r="Z440" s="152">
        <f>+[3]data1cf!Y440</f>
        <v>0</v>
      </c>
      <c r="AA440" s="152">
        <f>+[3]data1cf!Z440</f>
        <v>0</v>
      </c>
      <c r="AB440" s="152">
        <f>+[3]data1cf!AA440</f>
        <v>0</v>
      </c>
      <c r="AC440" s="152">
        <f>+[3]data1cf!AB440</f>
        <v>0</v>
      </c>
      <c r="AD440" s="152">
        <f>+[3]data1cf!AC440</f>
        <v>0</v>
      </c>
      <c r="AE440" s="152">
        <f>+[3]data1cf!AD440</f>
        <v>0</v>
      </c>
      <c r="AF440" s="152">
        <f>+[3]data1cf!AE440</f>
        <v>0</v>
      </c>
      <c r="AG440" s="152"/>
      <c r="AH440" s="153">
        <f t="shared" si="48"/>
        <v>79086.531972266297</v>
      </c>
      <c r="AI440" s="153">
        <f t="shared" si="50"/>
        <v>168077.12193186383</v>
      </c>
      <c r="AJ440" s="154">
        <f t="shared" si="51"/>
        <v>167625.50927838084</v>
      </c>
      <c r="AK440" s="155">
        <f t="shared" si="49"/>
        <v>0.15777543187141418</v>
      </c>
      <c r="AL440" s="156">
        <f t="shared" si="55"/>
        <v>0.984755103996655</v>
      </c>
    </row>
    <row r="441" spans="1:38" x14ac:dyDescent="0.25">
      <c r="A441" s="148"/>
      <c r="B441" s="152">
        <f>+[3]data1cf!A441</f>
        <v>-165054.34081781513</v>
      </c>
      <c r="C441" s="152">
        <f>+[3]data1cf!B441</f>
        <v>8718.2760270881699</v>
      </c>
      <c r="D441" s="152">
        <f>+[3]data1cf!C441</f>
        <v>42218.458546001377</v>
      </c>
      <c r="E441" s="152">
        <f>+[3]data1cf!D441</f>
        <v>45133.338952717677</v>
      </c>
      <c r="F441" s="152">
        <f>+[3]data1cf!E441</f>
        <v>24651.633756306517</v>
      </c>
      <c r="G441" s="152">
        <f>+[3]data1cf!F441</f>
        <v>24664.699230925988</v>
      </c>
      <c r="H441" s="152">
        <f>+[3]data1cf!G441</f>
        <v>24061.011928245032</v>
      </c>
      <c r="I441" s="152">
        <f>+[3]data1cf!H441</f>
        <v>23764.354422350494</v>
      </c>
      <c r="J441" s="152">
        <f>+[3]data1cf!I441</f>
        <v>24674.38782414185</v>
      </c>
      <c r="K441" s="152">
        <f>+[3]data1cf!J441</f>
        <v>25245.97248939288</v>
      </c>
      <c r="L441" s="152">
        <f>+[3]data1cf!K441</f>
        <v>25886.133207748062</v>
      </c>
      <c r="M441" s="152">
        <f>+[3]data1cf!L441</f>
        <v>26622.678783052885</v>
      </c>
      <c r="N441" s="152">
        <f>+[3]data1cf!M441</f>
        <v>27395.52967214027</v>
      </c>
      <c r="O441" s="152">
        <f>+[3]data1cf!N441</f>
        <v>27918.158729794472</v>
      </c>
      <c r="P441" s="152">
        <f>+[3]data1cf!O441</f>
        <v>35982.105581468859</v>
      </c>
      <c r="Q441" s="152">
        <f>+[3]data1cf!P441</f>
        <v>43732.666630219283</v>
      </c>
      <c r="R441" s="152">
        <f>+[3]data1cf!Q441</f>
        <v>34298.962084384882</v>
      </c>
      <c r="S441" s="152">
        <f>+[3]data1cf!R441</f>
        <v>24464.691794937724</v>
      </c>
      <c r="T441" s="152">
        <f>+[3]data1cf!S441</f>
        <v>24276.274286357548</v>
      </c>
      <c r="U441" s="152">
        <f>+[3]data1cf!T441</f>
        <v>24062.887691874799</v>
      </c>
      <c r="V441" s="152">
        <f>+[3]data1cf!U441</f>
        <v>44581.938361082459</v>
      </c>
      <c r="W441" s="152">
        <f>+[3]data1cf!V441</f>
        <v>0</v>
      </c>
      <c r="X441" s="152">
        <f>+[3]data1cf!W441</f>
        <v>0</v>
      </c>
      <c r="Y441" s="152">
        <f>+[3]data1cf!X441</f>
        <v>0</v>
      </c>
      <c r="Z441" s="152">
        <f>+[3]data1cf!Y441</f>
        <v>0</v>
      </c>
      <c r="AA441" s="152">
        <f>+[3]data1cf!Z441</f>
        <v>0</v>
      </c>
      <c r="AB441" s="152">
        <f>+[3]data1cf!AA441</f>
        <v>0</v>
      </c>
      <c r="AC441" s="152">
        <f>+[3]data1cf!AB441</f>
        <v>0</v>
      </c>
      <c r="AD441" s="152">
        <f>+[3]data1cf!AC441</f>
        <v>0</v>
      </c>
      <c r="AE441" s="152">
        <f>+[3]data1cf!AD441</f>
        <v>0</v>
      </c>
      <c r="AF441" s="152">
        <f>+[3]data1cf!AE441</f>
        <v>0</v>
      </c>
      <c r="AG441" s="152"/>
      <c r="AH441" s="153">
        <f t="shared" si="48"/>
        <v>74989.602548274881</v>
      </c>
      <c r="AI441" s="153">
        <f t="shared" si="50"/>
        <v>157281.07781482232</v>
      </c>
      <c r="AJ441" s="154">
        <f t="shared" si="51"/>
        <v>156862.01954354366</v>
      </c>
      <c r="AK441" s="155">
        <f t="shared" si="49"/>
        <v>0.15995715260505683</v>
      </c>
      <c r="AL441" s="156">
        <f t="shared" si="55"/>
        <v>0.98005531175592386</v>
      </c>
    </row>
    <row r="442" spans="1:38" x14ac:dyDescent="0.25">
      <c r="A442" s="148"/>
      <c r="B442" s="152">
        <f>+[3]data1cf!A442</f>
        <v>-182119.15085108706</v>
      </c>
      <c r="C442" s="152">
        <f>+[3]data1cf!B442</f>
        <v>7706.4401627542102</v>
      </c>
      <c r="D442" s="152">
        <f>+[3]data1cf!C442</f>
        <v>43285.451818030793</v>
      </c>
      <c r="E442" s="152">
        <f>+[3]data1cf!D442</f>
        <v>49462.057578518259</v>
      </c>
      <c r="F442" s="152">
        <f>+[3]data1cf!E442</f>
        <v>27402.866550099359</v>
      </c>
      <c r="G442" s="152">
        <f>+[3]data1cf!F442</f>
        <v>27221.665111247079</v>
      </c>
      <c r="H442" s="152">
        <f>+[3]data1cf!G442</f>
        <v>26375.116615745617</v>
      </c>
      <c r="I442" s="152">
        <f>+[3]data1cf!H442</f>
        <v>25874.523411848335</v>
      </c>
      <c r="J442" s="152">
        <f>+[3]data1cf!I442</f>
        <v>26704.657456862675</v>
      </c>
      <c r="K442" s="152">
        <f>+[3]data1cf!J442</f>
        <v>27170.344448126656</v>
      </c>
      <c r="L442" s="152">
        <f>+[3]data1cf!K442</f>
        <v>27709.993792144312</v>
      </c>
      <c r="M442" s="152">
        <f>+[3]data1cf!L442</f>
        <v>28357.784419741132</v>
      </c>
      <c r="N442" s="152">
        <f>+[3]data1cf!M442</f>
        <v>29045.186627911113</v>
      </c>
      <c r="O442" s="152">
        <f>+[3]data1cf!N442</f>
        <v>29463.836901990704</v>
      </c>
      <c r="P442" s="152">
        <f>+[3]data1cf!O442</f>
        <v>38203.172658422554</v>
      </c>
      <c r="Q442" s="152">
        <f>+[3]data1cf!P442</f>
        <v>46660.181476141101</v>
      </c>
      <c r="R442" s="152">
        <f>+[3]data1cf!Q442</f>
        <v>36212.24884885241</v>
      </c>
      <c r="S442" s="152">
        <f>+[3]data1cf!R442</f>
        <v>25339.79925561697</v>
      </c>
      <c r="T442" s="152">
        <f>+[3]data1cf!S442</f>
        <v>25105.398041184599</v>
      </c>
      <c r="U442" s="152">
        <f>+[3]data1cf!T442</f>
        <v>24845.978205449559</v>
      </c>
      <c r="V442" s="152">
        <f>+[3]data1cf!U442</f>
        <v>47456.908892664971</v>
      </c>
      <c r="W442" s="152">
        <f>+[3]data1cf!V442</f>
        <v>0</v>
      </c>
      <c r="X442" s="152">
        <f>+[3]data1cf!W442</f>
        <v>0</v>
      </c>
      <c r="Y442" s="152">
        <f>+[3]data1cf!X442</f>
        <v>0</v>
      </c>
      <c r="Z442" s="152">
        <f>+[3]data1cf!Y442</f>
        <v>0</v>
      </c>
      <c r="AA442" s="152">
        <f>+[3]data1cf!Z442</f>
        <v>0</v>
      </c>
      <c r="AB442" s="152">
        <f>+[3]data1cf!AA442</f>
        <v>0</v>
      </c>
      <c r="AC442" s="152">
        <f>+[3]data1cf!AB442</f>
        <v>0</v>
      </c>
      <c r="AD442" s="152">
        <f>+[3]data1cf!AC442</f>
        <v>0</v>
      </c>
      <c r="AE442" s="152">
        <f>+[3]data1cf!AD442</f>
        <v>0</v>
      </c>
      <c r="AF442" s="152">
        <f>+[3]data1cf!AE442</f>
        <v>0</v>
      </c>
      <c r="AG442" s="152"/>
      <c r="AH442" s="153">
        <f t="shared" si="48"/>
        <v>73613.745267526494</v>
      </c>
      <c r="AI442" s="153">
        <f t="shared" si="50"/>
        <v>161414.13376480094</v>
      </c>
      <c r="AJ442" s="154">
        <f t="shared" si="51"/>
        <v>160967.90087337146</v>
      </c>
      <c r="AK442" s="155">
        <f t="shared" si="49"/>
        <v>0.15350272059440614</v>
      </c>
      <c r="AL442" s="156">
        <f t="shared" si="55"/>
        <v>0.98200508267749276</v>
      </c>
    </row>
    <row r="443" spans="1:38" x14ac:dyDescent="0.25">
      <c r="A443" s="148"/>
      <c r="B443" s="152">
        <f>+[3]data1cf!A443</f>
        <v>-189264.80672410154</v>
      </c>
      <c r="C443" s="152">
        <f>+[3]data1cf!B443</f>
        <v>6251.4437485316885</v>
      </c>
      <c r="D443" s="152">
        <f>+[3]data1cf!C443</f>
        <v>45923.398390496353</v>
      </c>
      <c r="E443" s="152">
        <f>+[3]data1cf!D443</f>
        <v>46394.297565654604</v>
      </c>
      <c r="F443" s="152">
        <f>+[3]data1cf!E443</f>
        <v>28554.907664689446</v>
      </c>
      <c r="G443" s="152">
        <f>+[3]data1cf!F443</f>
        <v>28292.359612046523</v>
      </c>
      <c r="H443" s="152">
        <f>+[3]data1cf!G443</f>
        <v>27344.116312710896</v>
      </c>
      <c r="I443" s="152">
        <f>+[3]data1cf!H443</f>
        <v>26758.127823702751</v>
      </c>
      <c r="J443" s="152">
        <f>+[3]data1cf!I443</f>
        <v>27554.805105536725</v>
      </c>
      <c r="K443" s="152">
        <f>+[3]data1cf!J443</f>
        <v>27976.148893765341</v>
      </c>
      <c r="L443" s="152">
        <f>+[3]data1cf!K443</f>
        <v>28473.710474078784</v>
      </c>
      <c r="M443" s="152">
        <f>+[3]data1cf!L443</f>
        <v>29084.336180875733</v>
      </c>
      <c r="N443" s="152">
        <f>+[3]data1cf!M443</f>
        <v>29735.95792225792</v>
      </c>
      <c r="O443" s="152">
        <f>+[3]data1cf!N443</f>
        <v>30111.068502425078</v>
      </c>
      <c r="P443" s="152">
        <f>+[3]data1cf!O443</f>
        <v>39133.214128081461</v>
      </c>
      <c r="Q443" s="152">
        <f>+[3]data1cf!P443</f>
        <v>47886.038289742399</v>
      </c>
      <c r="R443" s="152">
        <f>+[3]data1cf!Q443</f>
        <v>37013.411520960828</v>
      </c>
      <c r="S443" s="152">
        <f>+[3]data1cf!R443</f>
        <v>25706.238539366946</v>
      </c>
      <c r="T443" s="152">
        <f>+[3]data1cf!S443</f>
        <v>25452.582276847592</v>
      </c>
      <c r="U443" s="152">
        <f>+[3]data1cf!T443</f>
        <v>25173.886650754124</v>
      </c>
      <c r="V443" s="152">
        <f>+[3]data1cf!U443</f>
        <v>48660.763493078819</v>
      </c>
      <c r="W443" s="152">
        <f>+[3]data1cf!V443</f>
        <v>0</v>
      </c>
      <c r="X443" s="152">
        <f>+[3]data1cf!W443</f>
        <v>0</v>
      </c>
      <c r="Y443" s="152">
        <f>+[3]data1cf!X443</f>
        <v>0</v>
      </c>
      <c r="Z443" s="152">
        <f>+[3]data1cf!Y443</f>
        <v>0</v>
      </c>
      <c r="AA443" s="152">
        <f>+[3]data1cf!Z443</f>
        <v>0</v>
      </c>
      <c r="AB443" s="152">
        <f>+[3]data1cf!AA443</f>
        <v>0</v>
      </c>
      <c r="AC443" s="152">
        <f>+[3]data1cf!AB443</f>
        <v>0</v>
      </c>
      <c r="AD443" s="152">
        <f>+[3]data1cf!AC443</f>
        <v>0</v>
      </c>
      <c r="AE443" s="152">
        <f>+[3]data1cf!AD443</f>
        <v>0</v>
      </c>
      <c r="AF443" s="152">
        <f>+[3]data1cf!AE443</f>
        <v>0</v>
      </c>
      <c r="AG443" s="152"/>
      <c r="AH443" s="153">
        <f t="shared" si="48"/>
        <v>70244.752954060226</v>
      </c>
      <c r="AI443" s="153">
        <f t="shared" si="50"/>
        <v>159981.23829561312</v>
      </c>
      <c r="AJ443" s="154">
        <f t="shared" si="51"/>
        <v>159525.05476877594</v>
      </c>
      <c r="AK443" s="155">
        <f t="shared" si="49"/>
        <v>0.14890797734260561</v>
      </c>
      <c r="AL443" s="156">
        <f t="shared" si="55"/>
        <v>0.98135170501511126</v>
      </c>
    </row>
    <row r="444" spans="1:38" x14ac:dyDescent="0.25">
      <c r="A444" s="148"/>
      <c r="B444" s="152">
        <f>+[3]data1cf!A444</f>
        <v>-165680.27646310307</v>
      </c>
      <c r="C444" s="152">
        <f>+[3]data1cf!B444</f>
        <v>8747.2311953582466</v>
      </c>
      <c r="D444" s="152">
        <f>+[3]data1cf!C444</f>
        <v>50267.721107688922</v>
      </c>
      <c r="E444" s="152">
        <f>+[3]data1cf!D444</f>
        <v>41620.291148085598</v>
      </c>
      <c r="F444" s="152">
        <f>+[3]data1cf!E444</f>
        <v>24752.548719365666</v>
      </c>
      <c r="G444" s="152">
        <f>+[3]data1cf!F444</f>
        <v>24758.488501662461</v>
      </c>
      <c r="H444" s="152">
        <f>+[3]data1cf!G444</f>
        <v>24145.89307301084</v>
      </c>
      <c r="I444" s="152">
        <f>+[3]data1cf!H444</f>
        <v>23841.755224675995</v>
      </c>
      <c r="J444" s="152">
        <f>+[3]data1cf!I444</f>
        <v>24748.857925490141</v>
      </c>
      <c r="K444" s="152">
        <f>+[3]data1cf!J444</f>
        <v>25316.558273905852</v>
      </c>
      <c r="L444" s="152">
        <f>+[3]data1cf!K444</f>
        <v>25953.032244396229</v>
      </c>
      <c r="M444" s="152">
        <f>+[3]data1cf!L444</f>
        <v>26686.322296471684</v>
      </c>
      <c r="N444" s="152">
        <f>+[3]data1cf!M444</f>
        <v>27456.038935888413</v>
      </c>
      <c r="O444" s="152">
        <f>+[3]data1cf!N444</f>
        <v>27974.854061429251</v>
      </c>
      <c r="P444" s="152">
        <f>+[3]data1cf!O444</f>
        <v>36063.57411533071</v>
      </c>
      <c r="Q444" s="152">
        <f>+[3]data1cf!P444</f>
        <v>43840.047602559374</v>
      </c>
      <c r="R444" s="152">
        <f>+[3]data1cf!Q444</f>
        <v>34369.141265002923</v>
      </c>
      <c r="S444" s="152">
        <f>+[3]data1cf!R444</f>
        <v>24496.790655225537</v>
      </c>
      <c r="T444" s="152">
        <f>+[3]data1cf!S444</f>
        <v>24306.686468590415</v>
      </c>
      <c r="U444" s="152">
        <f>+[3]data1cf!T444</f>
        <v>24091.611379098787</v>
      </c>
      <c r="V444" s="152">
        <f>+[3]data1cf!U444</f>
        <v>44687.392012858414</v>
      </c>
      <c r="W444" s="152">
        <f>+[3]data1cf!V444</f>
        <v>0</v>
      </c>
      <c r="X444" s="152">
        <f>+[3]data1cf!W444</f>
        <v>0</v>
      </c>
      <c r="Y444" s="152">
        <f>+[3]data1cf!X444</f>
        <v>0</v>
      </c>
      <c r="Z444" s="152">
        <f>+[3]data1cf!Y444</f>
        <v>0</v>
      </c>
      <c r="AA444" s="152">
        <f>+[3]data1cf!Z444</f>
        <v>0</v>
      </c>
      <c r="AB444" s="152">
        <f>+[3]data1cf!AA444</f>
        <v>0</v>
      </c>
      <c r="AC444" s="152">
        <f>+[3]data1cf!AB444</f>
        <v>0</v>
      </c>
      <c r="AD444" s="152">
        <f>+[3]data1cf!AC444</f>
        <v>0</v>
      </c>
      <c r="AE444" s="152">
        <f>+[3]data1cf!AD444</f>
        <v>0</v>
      </c>
      <c r="AF444" s="152">
        <f>+[3]data1cf!AE444</f>
        <v>0</v>
      </c>
      <c r="AG444" s="152"/>
      <c r="AH444" s="153">
        <f t="shared" si="48"/>
        <v>78859.433006522362</v>
      </c>
      <c r="AI444" s="153">
        <f t="shared" si="50"/>
        <v>161577.45649893882</v>
      </c>
      <c r="AJ444" s="154">
        <f t="shared" si="51"/>
        <v>161156.63283088439</v>
      </c>
      <c r="AK444" s="155">
        <f t="shared" si="49"/>
        <v>0.16376057267189029</v>
      </c>
      <c r="AL444" s="156">
        <f t="shared" si="55"/>
        <v>0.9820780866206309</v>
      </c>
    </row>
    <row r="445" spans="1:38" x14ac:dyDescent="0.25">
      <c r="A445" s="148"/>
      <c r="B445" s="152">
        <f>+[3]data1cf!A445</f>
        <v>-194492.40094727188</v>
      </c>
      <c r="C445" s="152">
        <f>+[3]data1cf!B445</f>
        <v>9899.8553863796697</v>
      </c>
      <c r="D445" s="152">
        <f>+[3]data1cf!C445</f>
        <v>48840.125247992517</v>
      </c>
      <c r="E445" s="152">
        <f>+[3]data1cf!D445</f>
        <v>50520.626865981176</v>
      </c>
      <c r="F445" s="152">
        <f>+[3]data1cf!E445</f>
        <v>29397.713921037022</v>
      </c>
      <c r="G445" s="152">
        <f>+[3]data1cf!F445</f>
        <v>29075.654593868829</v>
      </c>
      <c r="H445" s="152">
        <f>+[3]data1cf!G445</f>
        <v>28053.013761472619</v>
      </c>
      <c r="I445" s="152">
        <f>+[3]data1cf!H445</f>
        <v>27404.552084969269</v>
      </c>
      <c r="J445" s="152">
        <f>+[3]data1cf!I445</f>
        <v>28176.753183645822</v>
      </c>
      <c r="K445" s="152">
        <f>+[3]data1cf!J445</f>
        <v>28565.656524679129</v>
      </c>
      <c r="L445" s="152">
        <f>+[3]data1cf!K445</f>
        <v>29032.427684306487</v>
      </c>
      <c r="M445" s="152">
        <f>+[3]data1cf!L445</f>
        <v>29615.864406813118</v>
      </c>
      <c r="N445" s="152">
        <f>+[3]data1cf!M445</f>
        <v>30241.309997984819</v>
      </c>
      <c r="O445" s="152">
        <f>+[3]data1cf!N445</f>
        <v>30584.567959383588</v>
      </c>
      <c r="P445" s="152">
        <f>+[3]data1cf!O445</f>
        <v>39813.610651577248</v>
      </c>
      <c r="Q445" s="152">
        <f>+[3]data1cf!P445</f>
        <v>48782.846380014023</v>
      </c>
      <c r="R445" s="152">
        <f>+[3]data1cf!Q445</f>
        <v>37599.523339240535</v>
      </c>
      <c r="S445" s="152">
        <f>+[3]data1cf!R445</f>
        <v>25974.316923900958</v>
      </c>
      <c r="T445" s="152">
        <f>+[3]data1cf!S445</f>
        <v>25706.574119861201</v>
      </c>
      <c r="U445" s="152">
        <f>+[3]data1cf!T445</f>
        <v>25413.776777687934</v>
      </c>
      <c r="V445" s="152">
        <f>+[3]data1cf!U445</f>
        <v>49541.475280282</v>
      </c>
      <c r="W445" s="152">
        <f>+[3]data1cf!V445</f>
        <v>0</v>
      </c>
      <c r="X445" s="152">
        <f>+[3]data1cf!W445</f>
        <v>0</v>
      </c>
      <c r="Y445" s="152">
        <f>+[3]data1cf!X445</f>
        <v>0</v>
      </c>
      <c r="Z445" s="152">
        <f>+[3]data1cf!Y445</f>
        <v>0</v>
      </c>
      <c r="AA445" s="152">
        <f>+[3]data1cf!Z445</f>
        <v>0</v>
      </c>
      <c r="AB445" s="152">
        <f>+[3]data1cf!AA445</f>
        <v>0</v>
      </c>
      <c r="AC445" s="152">
        <f>+[3]data1cf!AB445</f>
        <v>0</v>
      </c>
      <c r="AD445" s="152">
        <f>+[3]data1cf!AC445</f>
        <v>0</v>
      </c>
      <c r="AE445" s="152">
        <f>+[3]data1cf!AD445</f>
        <v>0</v>
      </c>
      <c r="AF445" s="152">
        <f>+[3]data1cf!AE445</f>
        <v>0</v>
      </c>
      <c r="AG445" s="152"/>
      <c r="AH445" s="153">
        <f t="shared" si="48"/>
        <v>77664.967923614531</v>
      </c>
      <c r="AI445" s="153">
        <f t="shared" si="50"/>
        <v>169722.09315793237</v>
      </c>
      <c r="AJ445" s="154">
        <f t="shared" si="51"/>
        <v>169255.24197990418</v>
      </c>
      <c r="AK445" s="155">
        <f t="shared" si="49"/>
        <v>0.15386078953742982</v>
      </c>
      <c r="AL445" s="156">
        <f t="shared" si="55"/>
        <v>0.98536668570378261</v>
      </c>
    </row>
    <row r="446" spans="1:38" x14ac:dyDescent="0.25">
      <c r="A446" s="148"/>
      <c r="B446" s="152">
        <f>+[3]data1cf!A446</f>
        <v>-156308.76253862758</v>
      </c>
      <c r="C446" s="152">
        <f>+[3]data1cf!B446</f>
        <v>3663.2494931891124</v>
      </c>
      <c r="D446" s="152">
        <f>+[3]data1cf!C446</f>
        <v>37905.978894079672</v>
      </c>
      <c r="E446" s="152">
        <f>+[3]data1cf!D446</f>
        <v>45580.851018768415</v>
      </c>
      <c r="F446" s="152">
        <f>+[3]data1cf!E446</f>
        <v>23241.649014872339</v>
      </c>
      <c r="G446" s="152">
        <f>+[3]data1cf!F446</f>
        <v>23354.274724590417</v>
      </c>
      <c r="H446" s="152">
        <f>+[3]data1cf!G446</f>
        <v>22875.051835439364</v>
      </c>
      <c r="I446" s="152">
        <f>+[3]data1cf!H446</f>
        <v>22682.909739169991</v>
      </c>
      <c r="J446" s="152">
        <f>+[3]data1cf!I446</f>
        <v>23633.890920502323</v>
      </c>
      <c r="K446" s="152">
        <f>+[3]data1cf!J446</f>
        <v>24259.747294353117</v>
      </c>
      <c r="L446" s="152">
        <f>+[3]data1cf!K446</f>
        <v>24951.419285936972</v>
      </c>
      <c r="M446" s="152">
        <f>+[3]data1cf!L446</f>
        <v>25733.45106011122</v>
      </c>
      <c r="N446" s="152">
        <f>+[3]data1cf!M446</f>
        <v>26550.093712854941</v>
      </c>
      <c r="O446" s="152">
        <f>+[3]data1cf!N446</f>
        <v>27126.011063162507</v>
      </c>
      <c r="P446" s="152">
        <f>+[3]data1cf!O446</f>
        <v>34843.826517890033</v>
      </c>
      <c r="Q446" s="152">
        <f>+[3]data1cf!P446</f>
        <v>42232.338750883122</v>
      </c>
      <c r="R446" s="152">
        <f>+[3]data1cf!Q446</f>
        <v>33318.41796250132</v>
      </c>
      <c r="S446" s="152">
        <f>+[3]data1cf!R446</f>
        <v>24016.206239859777</v>
      </c>
      <c r="T446" s="152">
        <f>+[3]data1cf!S446</f>
        <v>23851.355011731212</v>
      </c>
      <c r="U446" s="152">
        <f>+[3]data1cf!T446</f>
        <v>23661.560084195269</v>
      </c>
      <c r="V446" s="152">
        <f>+[3]data1cf!U446</f>
        <v>43108.539021430333</v>
      </c>
      <c r="W446" s="152">
        <f>+[3]data1cf!V446</f>
        <v>0</v>
      </c>
      <c r="X446" s="152">
        <f>+[3]data1cf!W446</f>
        <v>0</v>
      </c>
      <c r="Y446" s="152">
        <f>+[3]data1cf!X446</f>
        <v>0</v>
      </c>
      <c r="Z446" s="152">
        <f>+[3]data1cf!Y446</f>
        <v>0</v>
      </c>
      <c r="AA446" s="152">
        <f>+[3]data1cf!Z446</f>
        <v>0</v>
      </c>
      <c r="AB446" s="152">
        <f>+[3]data1cf!AA446</f>
        <v>0</v>
      </c>
      <c r="AC446" s="152">
        <f>+[3]data1cf!AB446</f>
        <v>0</v>
      </c>
      <c r="AD446" s="152">
        <f>+[3]data1cf!AC446</f>
        <v>0</v>
      </c>
      <c r="AE446" s="152">
        <f>+[3]data1cf!AD446</f>
        <v>0</v>
      </c>
      <c r="AF446" s="152">
        <f>+[3]data1cf!AE446</f>
        <v>0</v>
      </c>
      <c r="AG446" s="152"/>
      <c r="AH446" s="153">
        <f t="shared" si="48"/>
        <v>69518.966686507847</v>
      </c>
      <c r="AI446" s="153">
        <f t="shared" si="50"/>
        <v>148751.18215338574</v>
      </c>
      <c r="AJ446" s="154">
        <f t="shared" si="51"/>
        <v>148346.84392156606</v>
      </c>
      <c r="AK446" s="155">
        <f t="shared" si="49"/>
        <v>0.15703863501548768</v>
      </c>
      <c r="AL446" s="156">
        <f t="shared" si="55"/>
        <v>0.97533770501613959</v>
      </c>
    </row>
    <row r="447" spans="1:38" x14ac:dyDescent="0.25">
      <c r="A447" s="148"/>
      <c r="B447" s="152">
        <f>+[3]data1cf!A447</f>
        <v>-153041.96715639476</v>
      </c>
      <c r="C447" s="152">
        <f>+[3]data1cf!B447</f>
        <v>9473.0545017365803</v>
      </c>
      <c r="D447" s="152">
        <f>+[3]data1cf!C447</f>
        <v>39450.985246974451</v>
      </c>
      <c r="E447" s="152">
        <f>+[3]data1cf!D447</f>
        <v>42145.580137718003</v>
      </c>
      <c r="F447" s="152">
        <f>+[3]data1cf!E447</f>
        <v>22714.967817209486</v>
      </c>
      <c r="G447" s="152">
        <f>+[3]data1cf!F447</f>
        <v>22864.782939210345</v>
      </c>
      <c r="H447" s="152">
        <f>+[3]data1cf!G447</f>
        <v>22432.05208962375</v>
      </c>
      <c r="I447" s="152">
        <f>+[3]data1cf!H447</f>
        <v>22278.950345705809</v>
      </c>
      <c r="J447" s="152">
        <f>+[3]data1cf!I447</f>
        <v>23245.227029844966</v>
      </c>
      <c r="K447" s="152">
        <f>+[3]data1cf!J447</f>
        <v>23891.355884414617</v>
      </c>
      <c r="L447" s="152">
        <f>+[3]data1cf!K447</f>
        <v>24602.269232503873</v>
      </c>
      <c r="M447" s="152">
        <f>+[3]data1cf!L447</f>
        <v>25401.291776148028</v>
      </c>
      <c r="N447" s="152">
        <f>+[3]data1cf!M447</f>
        <v>26234.292264443124</v>
      </c>
      <c r="O447" s="152">
        <f>+[3]data1cf!N447</f>
        <v>26830.114753417307</v>
      </c>
      <c r="P447" s="152">
        <f>+[3]data1cf!O447</f>
        <v>34418.637391467048</v>
      </c>
      <c r="Q447" s="152">
        <f>+[3]data1cf!P447</f>
        <v>41671.91106599068</v>
      </c>
      <c r="R447" s="152">
        <f>+[3]data1cf!Q447</f>
        <v>32952.148642487606</v>
      </c>
      <c r="S447" s="152">
        <f>+[3]data1cf!R447</f>
        <v>23848.680377812023</v>
      </c>
      <c r="T447" s="152">
        <f>+[3]data1cf!S447</f>
        <v>23692.632022826743</v>
      </c>
      <c r="U447" s="152">
        <f>+[3]data1cf!T447</f>
        <v>23511.649451224359</v>
      </c>
      <c r="V447" s="152">
        <f>+[3]data1cf!U447</f>
        <v>42558.170137257752</v>
      </c>
      <c r="W447" s="152">
        <f>+[3]data1cf!V447</f>
        <v>0</v>
      </c>
      <c r="X447" s="152">
        <f>+[3]data1cf!W447</f>
        <v>0</v>
      </c>
      <c r="Y447" s="152">
        <f>+[3]data1cf!X447</f>
        <v>0</v>
      </c>
      <c r="Z447" s="152">
        <f>+[3]data1cf!Y447</f>
        <v>0</v>
      </c>
      <c r="AA447" s="152">
        <f>+[3]data1cf!Z447</f>
        <v>0</v>
      </c>
      <c r="AB447" s="152">
        <f>+[3]data1cf!AA447</f>
        <v>0</v>
      </c>
      <c r="AC447" s="152">
        <f>+[3]data1cf!AB447</f>
        <v>0</v>
      </c>
      <c r="AD447" s="152">
        <f>+[3]data1cf!AC447</f>
        <v>0</v>
      </c>
      <c r="AE447" s="152">
        <f>+[3]data1cf!AD447</f>
        <v>0</v>
      </c>
      <c r="AF447" s="152">
        <f>+[3]data1cf!AE447</f>
        <v>0</v>
      </c>
      <c r="AG447" s="152"/>
      <c r="AH447" s="153">
        <f t="shared" si="48"/>
        <v>74375.330730531612</v>
      </c>
      <c r="AI447" s="153">
        <f t="shared" si="50"/>
        <v>152647.90198454351</v>
      </c>
      <c r="AJ447" s="154">
        <f t="shared" si="51"/>
        <v>152248.4898605865</v>
      </c>
      <c r="AK447" s="155">
        <f t="shared" si="49"/>
        <v>0.16365464329719545</v>
      </c>
      <c r="AL447" s="156">
        <f t="shared" si="55"/>
        <v>0.97761738465633508</v>
      </c>
    </row>
    <row r="448" spans="1:38" x14ac:dyDescent="0.25">
      <c r="A448" s="148"/>
      <c r="B448" s="152">
        <f>+[3]data1cf!A448</f>
        <v>-158429.45493724794</v>
      </c>
      <c r="C448" s="152">
        <f>+[3]data1cf!B448</f>
        <v>10179.68952694397</v>
      </c>
      <c r="D448" s="152">
        <f>+[3]data1cf!C448</f>
        <v>41537.608393812596</v>
      </c>
      <c r="E448" s="152">
        <f>+[3]data1cf!D448</f>
        <v>40551.752033597135</v>
      </c>
      <c r="F448" s="152">
        <f>+[3]data1cf!E448</f>
        <v>23583.552526324107</v>
      </c>
      <c r="G448" s="152">
        <f>+[3]data1cf!F448</f>
        <v>23672.0361350811</v>
      </c>
      <c r="H448" s="152">
        <f>+[3]data1cf!G448</f>
        <v>23162.632195890241</v>
      </c>
      <c r="I448" s="152">
        <f>+[3]data1cf!H448</f>
        <v>22945.146431351532</v>
      </c>
      <c r="J448" s="152">
        <f>+[3]data1cf!I448</f>
        <v>23886.198292741858</v>
      </c>
      <c r="K448" s="152">
        <f>+[3]data1cf!J448</f>
        <v>24498.894461948112</v>
      </c>
      <c r="L448" s="152">
        <f>+[3]data1cf!K448</f>
        <v>25178.075619639523</v>
      </c>
      <c r="M448" s="152">
        <f>+[3]data1cf!L448</f>
        <v>25949.077564441068</v>
      </c>
      <c r="N448" s="152">
        <f>+[3]data1cf!M448</f>
        <v>26755.101266974336</v>
      </c>
      <c r="O448" s="152">
        <f>+[3]data1cf!N448</f>
        <v>27318.096878597855</v>
      </c>
      <c r="P448" s="152">
        <f>+[3]data1cf!O448</f>
        <v>35119.844830296468</v>
      </c>
      <c r="Q448" s="152">
        <f>+[3]data1cf!P448</f>
        <v>42596.149333508358</v>
      </c>
      <c r="R448" s="152">
        <f>+[3]data1cf!Q448</f>
        <v>33556.187541528299</v>
      </c>
      <c r="S448" s="152">
        <f>+[3]data1cf!R448</f>
        <v>24124.958328879191</v>
      </c>
      <c r="T448" s="152">
        <f>+[3]data1cf!S448</f>
        <v>23954.392575052945</v>
      </c>
      <c r="U448" s="152">
        <f>+[3]data1cf!T448</f>
        <v>23758.876965914475</v>
      </c>
      <c r="V448" s="152">
        <f>+[3]data1cf!U448</f>
        <v>43465.819772912655</v>
      </c>
      <c r="W448" s="152">
        <f>+[3]data1cf!V448</f>
        <v>0</v>
      </c>
      <c r="X448" s="152">
        <f>+[3]data1cf!W448</f>
        <v>0</v>
      </c>
      <c r="Y448" s="152">
        <f>+[3]data1cf!X448</f>
        <v>0</v>
      </c>
      <c r="Z448" s="152">
        <f>+[3]data1cf!Y448</f>
        <v>0</v>
      </c>
      <c r="AA448" s="152">
        <f>+[3]data1cf!Z448</f>
        <v>0</v>
      </c>
      <c r="AB448" s="152">
        <f>+[3]data1cf!AA448</f>
        <v>0</v>
      </c>
      <c r="AC448" s="152">
        <f>+[3]data1cf!AB448</f>
        <v>0</v>
      </c>
      <c r="AD448" s="152">
        <f>+[3]data1cf!AC448</f>
        <v>0</v>
      </c>
      <c r="AE448" s="152">
        <f>+[3]data1cf!AD448</f>
        <v>0</v>
      </c>
      <c r="AF448" s="152">
        <f>+[3]data1cf!AE448</f>
        <v>0</v>
      </c>
      <c r="AG448" s="152"/>
      <c r="AH448" s="153">
        <f t="shared" si="48"/>
        <v>74095.831813326105</v>
      </c>
      <c r="AI448" s="153">
        <f t="shared" si="50"/>
        <v>153980.79085797767</v>
      </c>
      <c r="AJ448" s="154">
        <f t="shared" si="51"/>
        <v>153573.31578228853</v>
      </c>
      <c r="AK448" s="155">
        <f t="shared" si="49"/>
        <v>0.16153374314308169</v>
      </c>
      <c r="AL448" s="156">
        <f t="shared" si="55"/>
        <v>0.97834777132935036</v>
      </c>
    </row>
    <row r="449" spans="1:38" x14ac:dyDescent="0.25">
      <c r="A449" s="148"/>
      <c r="B449" s="152">
        <f>+[3]data1cf!A449</f>
        <v>-187209.77039139156</v>
      </c>
      <c r="C449" s="152">
        <f>+[3]data1cf!B449</f>
        <v>7554.4889947040647</v>
      </c>
      <c r="D449" s="152">
        <f>+[3]data1cf!C449</f>
        <v>46751.288645773893</v>
      </c>
      <c r="E449" s="152">
        <f>+[3]data1cf!D449</f>
        <v>48362.515484188334</v>
      </c>
      <c r="F449" s="152">
        <f>+[3]data1cf!E449</f>
        <v>28223.58939393414</v>
      </c>
      <c r="G449" s="152">
        <f>+[3]data1cf!F449</f>
        <v>27984.436009304387</v>
      </c>
      <c r="H449" s="152">
        <f>+[3]data1cf!G449</f>
        <v>27065.439362821751</v>
      </c>
      <c r="I449" s="152">
        <f>+[3]data1cf!H449</f>
        <v>26504.009908934378</v>
      </c>
      <c r="J449" s="152">
        <f>+[3]data1cf!I449</f>
        <v>27310.309101637089</v>
      </c>
      <c r="K449" s="152">
        <f>+[3]data1cf!J449</f>
        <v>27744.405658116455</v>
      </c>
      <c r="L449" s="152">
        <f>+[3]data1cf!K449</f>
        <v>28254.071359466499</v>
      </c>
      <c r="M449" s="152">
        <f>+[3]data1cf!L449</f>
        <v>28875.385415087592</v>
      </c>
      <c r="N449" s="152">
        <f>+[3]data1cf!M449</f>
        <v>29537.29734683923</v>
      </c>
      <c r="O449" s="152">
        <f>+[3]data1cf!N449</f>
        <v>29924.929612138956</v>
      </c>
      <c r="P449" s="152">
        <f>+[3]data1cf!O449</f>
        <v>38865.741268340993</v>
      </c>
      <c r="Q449" s="152">
        <f>+[3]data1cf!P449</f>
        <v>47533.491184841303</v>
      </c>
      <c r="R449" s="152">
        <f>+[3]data1cf!Q449</f>
        <v>36783.00322410863</v>
      </c>
      <c r="S449" s="152">
        <f>+[3]data1cf!R449</f>
        <v>25600.85338575457</v>
      </c>
      <c r="T449" s="152">
        <f>+[3]data1cf!S449</f>
        <v>25352.734728755328</v>
      </c>
      <c r="U449" s="152">
        <f>+[3]data1cf!T449</f>
        <v>25079.582673501529</v>
      </c>
      <c r="V449" s="152">
        <f>+[3]data1cf!U449</f>
        <v>48314.544057506195</v>
      </c>
      <c r="W449" s="152">
        <f>+[3]data1cf!V449</f>
        <v>0</v>
      </c>
      <c r="X449" s="152">
        <f>+[3]data1cf!W449</f>
        <v>0</v>
      </c>
      <c r="Y449" s="152">
        <f>+[3]data1cf!X449</f>
        <v>0</v>
      </c>
      <c r="Z449" s="152">
        <f>+[3]data1cf!Y449</f>
        <v>0</v>
      </c>
      <c r="AA449" s="152">
        <f>+[3]data1cf!Z449</f>
        <v>0</v>
      </c>
      <c r="AB449" s="152">
        <f>+[3]data1cf!AA449</f>
        <v>0</v>
      </c>
      <c r="AC449" s="152">
        <f>+[3]data1cf!AB449</f>
        <v>0</v>
      </c>
      <c r="AD449" s="152">
        <f>+[3]data1cf!AC449</f>
        <v>0</v>
      </c>
      <c r="AE449" s="152">
        <f>+[3]data1cf!AD449</f>
        <v>0</v>
      </c>
      <c r="AF449" s="152">
        <f>+[3]data1cf!AE449</f>
        <v>0</v>
      </c>
      <c r="AG449" s="152"/>
      <c r="AH449" s="153">
        <f t="shared" si="48"/>
        <v>74144.361390492078</v>
      </c>
      <c r="AI449" s="153">
        <f t="shared" si="50"/>
        <v>163586.08538712395</v>
      </c>
      <c r="AJ449" s="154">
        <f t="shared" si="51"/>
        <v>163131.79032885435</v>
      </c>
      <c r="AK449" s="155">
        <f t="shared" si="49"/>
        <v>0.15268312096595762</v>
      </c>
      <c r="AL449" s="156">
        <f t="shared" si="55"/>
        <v>0.98295207399729723</v>
      </c>
    </row>
    <row r="450" spans="1:38" x14ac:dyDescent="0.25">
      <c r="A450" s="148"/>
      <c r="B450" s="152">
        <f>+[3]data1cf!A450</f>
        <v>-175764.4453161225</v>
      </c>
      <c r="C450" s="152">
        <f>+[3]data1cf!B450</f>
        <v>9940.0171597161388</v>
      </c>
      <c r="D450" s="152">
        <f>+[3]data1cf!C450</f>
        <v>43754.10101521491</v>
      </c>
      <c r="E450" s="152">
        <f>+[3]data1cf!D450</f>
        <v>44294.338771077513</v>
      </c>
      <c r="F450" s="152">
        <f>+[3]data1cf!E450</f>
        <v>26378.344493973025</v>
      </c>
      <c r="G450" s="152">
        <f>+[3]data1cf!F450</f>
        <v>26269.485438534</v>
      </c>
      <c r="H450" s="152">
        <f>+[3]data1cf!G450</f>
        <v>25513.375181913347</v>
      </c>
      <c r="I450" s="152">
        <f>+[3]data1cf!H450</f>
        <v>25088.724886630254</v>
      </c>
      <c r="J450" s="152">
        <f>+[3]data1cf!I450</f>
        <v>25948.61237652674</v>
      </c>
      <c r="K450" s="152">
        <f>+[3]data1cf!J450</f>
        <v>26453.734236020406</v>
      </c>
      <c r="L450" s="152">
        <f>+[3]data1cf!K450</f>
        <v>27030.812662786979</v>
      </c>
      <c r="M450" s="152">
        <f>+[3]data1cf!L450</f>
        <v>27711.654438117395</v>
      </c>
      <c r="N450" s="152">
        <f>+[3]data1cf!M450</f>
        <v>28430.876584776066</v>
      </c>
      <c r="O450" s="152">
        <f>+[3]data1cf!N450</f>
        <v>28888.247158127226</v>
      </c>
      <c r="P450" s="152">
        <f>+[3]data1cf!O450</f>
        <v>37376.077178313208</v>
      </c>
      <c r="Q450" s="152">
        <f>+[3]data1cf!P450</f>
        <v>45570.014356858861</v>
      </c>
      <c r="R450" s="152">
        <f>+[3]data1cf!Q450</f>
        <v>35499.766613865351</v>
      </c>
      <c r="S450" s="152">
        <f>+[3]data1cf!R450</f>
        <v>25013.921017697787</v>
      </c>
      <c r="T450" s="152">
        <f>+[3]data1cf!S450</f>
        <v>24796.643516305805</v>
      </c>
      <c r="U450" s="152">
        <f>+[3]data1cf!T450</f>
        <v>24554.365839927239</v>
      </c>
      <c r="V450" s="152">
        <f>+[3]data1cf!U450</f>
        <v>46386.30856870662</v>
      </c>
      <c r="W450" s="152">
        <f>+[3]data1cf!V450</f>
        <v>0</v>
      </c>
      <c r="X450" s="152">
        <f>+[3]data1cf!W450</f>
        <v>0</v>
      </c>
      <c r="Y450" s="152">
        <f>+[3]data1cf!X450</f>
        <v>0</v>
      </c>
      <c r="Z450" s="152">
        <f>+[3]data1cf!Y450</f>
        <v>0</v>
      </c>
      <c r="AA450" s="152">
        <f>+[3]data1cf!Z450</f>
        <v>0</v>
      </c>
      <c r="AB450" s="152">
        <f>+[3]data1cf!AA450</f>
        <v>0</v>
      </c>
      <c r="AC450" s="152">
        <f>+[3]data1cf!AB450</f>
        <v>0</v>
      </c>
      <c r="AD450" s="152">
        <f>+[3]data1cf!AC450</f>
        <v>0</v>
      </c>
      <c r="AE450" s="152">
        <f>+[3]data1cf!AD450</f>
        <v>0</v>
      </c>
      <c r="AF450" s="152">
        <f>+[3]data1cf!AE450</f>
        <v>0</v>
      </c>
      <c r="AG450" s="152"/>
      <c r="AH450" s="153">
        <f t="shared" ref="AH450:AH513" si="56">XNPV(0.1,B450:AF450,$B$1:$AF$1)</f>
        <v>73858.782850589167</v>
      </c>
      <c r="AI450" s="153">
        <f t="shared" si="50"/>
        <v>159389.60407138732</v>
      </c>
      <c r="AJ450" s="154">
        <f t="shared" si="51"/>
        <v>158954.35606916677</v>
      </c>
      <c r="AK450" s="155">
        <f t="shared" ref="AK450:AK513" si="57">XIRR(B450:AF450,$B$1:$AF$1)</f>
        <v>0.15571190714836125</v>
      </c>
      <c r="AL450" s="156">
        <f t="shared" si="55"/>
        <v>0.98107505778796034</v>
      </c>
    </row>
    <row r="451" spans="1:38" x14ac:dyDescent="0.25">
      <c r="A451" s="148"/>
      <c r="B451" s="152">
        <f>+[3]data1cf!A451</f>
        <v>-155127.70917241549</v>
      </c>
      <c r="C451" s="152">
        <f>+[3]data1cf!B451</f>
        <v>6220.792771025328</v>
      </c>
      <c r="D451" s="152">
        <f>+[3]data1cf!C451</f>
        <v>39419.151057997151</v>
      </c>
      <c r="E451" s="152">
        <f>+[3]data1cf!D451</f>
        <v>42983.785759014674</v>
      </c>
      <c r="F451" s="152">
        <f>+[3]data1cf!E451</f>
        <v>23051.236537616205</v>
      </c>
      <c r="G451" s="152">
        <f>+[3]data1cf!F451</f>
        <v>23177.307436096969</v>
      </c>
      <c r="H451" s="152">
        <f>+[3]data1cf!G451</f>
        <v>22714.892939699435</v>
      </c>
      <c r="I451" s="152">
        <f>+[3]data1cf!H451</f>
        <v>22536.865207560069</v>
      </c>
      <c r="J451" s="152">
        <f>+[3]data1cf!I451</f>
        <v>23493.376213372932</v>
      </c>
      <c r="K451" s="152">
        <f>+[3]data1cf!J451</f>
        <v>24126.561751984038</v>
      </c>
      <c r="L451" s="152">
        <f>+[3]data1cf!K451</f>
        <v>24825.190123203625</v>
      </c>
      <c r="M451" s="152">
        <f>+[3]data1cf!L451</f>
        <v>25613.364616198342</v>
      </c>
      <c r="N451" s="152">
        <f>+[3]data1cf!M451</f>
        <v>26435.921161451821</v>
      </c>
      <c r="O451" s="152">
        <f>+[3]data1cf!N451</f>
        <v>27019.034870354437</v>
      </c>
      <c r="P451" s="152">
        <f>+[3]data1cf!O451</f>
        <v>34690.106743529577</v>
      </c>
      <c r="Q451" s="152">
        <f>+[3]data1cf!P451</f>
        <v>42029.725814866222</v>
      </c>
      <c r="R451" s="152">
        <f>+[3]data1cf!Q451</f>
        <v>33185.999625039767</v>
      </c>
      <c r="S451" s="152">
        <f>+[3]data1cf!R451</f>
        <v>23955.640162053038</v>
      </c>
      <c r="T451" s="152">
        <f>+[3]data1cf!S451</f>
        <v>23793.971460450251</v>
      </c>
      <c r="U451" s="152">
        <f>+[3]data1cf!T451</f>
        <v>23607.362487778839</v>
      </c>
      <c r="V451" s="152">
        <f>+[3]data1cf!U451</f>
        <v>42909.562670831219</v>
      </c>
      <c r="W451" s="152">
        <f>+[3]data1cf!V451</f>
        <v>0</v>
      </c>
      <c r="X451" s="152">
        <f>+[3]data1cf!W451</f>
        <v>0</v>
      </c>
      <c r="Y451" s="152">
        <f>+[3]data1cf!X451</f>
        <v>0</v>
      </c>
      <c r="Z451" s="152">
        <f>+[3]data1cf!Y451</f>
        <v>0</v>
      </c>
      <c r="AA451" s="152">
        <f>+[3]data1cf!Z451</f>
        <v>0</v>
      </c>
      <c r="AB451" s="152">
        <f>+[3]data1cf!AA451</f>
        <v>0</v>
      </c>
      <c r="AC451" s="152">
        <f>+[3]data1cf!AB451</f>
        <v>0</v>
      </c>
      <c r="AD451" s="152">
        <f>+[3]data1cf!AC451</f>
        <v>0</v>
      </c>
      <c r="AE451" s="152">
        <f>+[3]data1cf!AD451</f>
        <v>0</v>
      </c>
      <c r="AF451" s="152">
        <f>+[3]data1cf!AE451</f>
        <v>0</v>
      </c>
      <c r="AG451" s="152"/>
      <c r="AH451" s="153">
        <f t="shared" si="56"/>
        <v>71461.132951853957</v>
      </c>
      <c r="AI451" s="153">
        <f t="shared" ref="AI451:AI514" si="58">SUMPRODUCT(B451:AA451,$B$1010:$AA$1010)</f>
        <v>150299.1809211855</v>
      </c>
      <c r="AJ451" s="154">
        <f t="shared" ref="AJ451:AJ514" si="59">SUMPRODUCT(B451:AF451,$B$1012:$AF$1012)</f>
        <v>149896.82013907886</v>
      </c>
      <c r="AK451" s="155">
        <f t="shared" si="57"/>
        <v>0.15963476300239568</v>
      </c>
      <c r="AL451" s="156">
        <f t="shared" ref="AL451:AL466" si="60">1-EXP(-(1/0.25)*(AI451/ABS($AI$1010)))</f>
        <v>0.97626987790494146</v>
      </c>
    </row>
    <row r="452" spans="1:38" x14ac:dyDescent="0.25">
      <c r="A452" s="148"/>
      <c r="B452" s="152">
        <f>+[3]data1cf!A452</f>
        <v>-191799.18503574646</v>
      </c>
      <c r="C452" s="152">
        <f>+[3]data1cf!B452</f>
        <v>7893.6886939584074</v>
      </c>
      <c r="D452" s="152">
        <f>+[3]data1cf!C452</f>
        <v>48052.820993289904</v>
      </c>
      <c r="E452" s="152">
        <f>+[3]data1cf!D452</f>
        <v>51969.222992440162</v>
      </c>
      <c r="F452" s="152">
        <f>+[3]data1cf!E452</f>
        <v>28963.50668860336</v>
      </c>
      <c r="G452" s="152">
        <f>+[3]data1cf!F452</f>
        <v>28672.107107510514</v>
      </c>
      <c r="H452" s="152">
        <f>+[3]data1cf!G452</f>
        <v>27687.795305881336</v>
      </c>
      <c r="I452" s="152">
        <f>+[3]data1cf!H452</f>
        <v>27071.519329993171</v>
      </c>
      <c r="J452" s="152">
        <f>+[3]data1cf!I452</f>
        <v>27856.330367987815</v>
      </c>
      <c r="K452" s="152">
        <f>+[3]data1cf!J452</f>
        <v>28261.946775267876</v>
      </c>
      <c r="L452" s="152">
        <f>+[3]data1cf!K452</f>
        <v>28744.580920309651</v>
      </c>
      <c r="M452" s="152">
        <f>+[3]data1cf!L452</f>
        <v>29342.025196192175</v>
      </c>
      <c r="N452" s="152">
        <f>+[3]data1cf!M452</f>
        <v>29980.956536494406</v>
      </c>
      <c r="O452" s="152">
        <f>+[3]data1cf!N452</f>
        <v>30340.624719503321</v>
      </c>
      <c r="P452" s="152">
        <f>+[3]data1cf!O452</f>
        <v>39463.075651155246</v>
      </c>
      <c r="Q452" s="152">
        <f>+[3]data1cf!P452</f>
        <v>48320.817822480079</v>
      </c>
      <c r="R452" s="152">
        <f>+[3]data1cf!Q452</f>
        <v>37297.563086103946</v>
      </c>
      <c r="S452" s="152">
        <f>+[3]data1cf!R452</f>
        <v>25836.205023868039</v>
      </c>
      <c r="T452" s="152">
        <f>+[3]data1cf!S452</f>
        <v>25575.719496529884</v>
      </c>
      <c r="U452" s="152">
        <f>+[3]data1cf!T452</f>
        <v>25290.187248873204</v>
      </c>
      <c r="V452" s="152">
        <f>+[3]data1cf!U452</f>
        <v>49087.739412977971</v>
      </c>
      <c r="W452" s="152">
        <f>+[3]data1cf!V452</f>
        <v>0</v>
      </c>
      <c r="X452" s="152">
        <f>+[3]data1cf!W452</f>
        <v>0</v>
      </c>
      <c r="Y452" s="152">
        <f>+[3]data1cf!X452</f>
        <v>0</v>
      </c>
      <c r="Z452" s="152">
        <f>+[3]data1cf!Y452</f>
        <v>0</v>
      </c>
      <c r="AA452" s="152">
        <f>+[3]data1cf!Z452</f>
        <v>0</v>
      </c>
      <c r="AB452" s="152">
        <f>+[3]data1cf!AA452</f>
        <v>0</v>
      </c>
      <c r="AC452" s="152">
        <f>+[3]data1cf!AB452</f>
        <v>0</v>
      </c>
      <c r="AD452" s="152">
        <f>+[3]data1cf!AC452</f>
        <v>0</v>
      </c>
      <c r="AE452" s="152">
        <f>+[3]data1cf!AD452</f>
        <v>0</v>
      </c>
      <c r="AF452" s="152">
        <f>+[3]data1cf!AE452</f>
        <v>0</v>
      </c>
      <c r="AG452" s="152"/>
      <c r="AH452" s="153">
        <f t="shared" si="56"/>
        <v>77002.996847445422</v>
      </c>
      <c r="AI452" s="153">
        <f t="shared" si="58"/>
        <v>168271.38991010195</v>
      </c>
      <c r="AJ452" s="154">
        <f t="shared" si="59"/>
        <v>167808.48625101164</v>
      </c>
      <c r="AK452" s="155">
        <f t="shared" si="57"/>
        <v>0.15386437773704531</v>
      </c>
      <c r="AL452" s="156">
        <f t="shared" si="60"/>
        <v>0.98482864141444393</v>
      </c>
    </row>
    <row r="453" spans="1:38" x14ac:dyDescent="0.25">
      <c r="A453" s="148"/>
      <c r="B453" s="152">
        <f>+[3]data1cf!A453</f>
        <v>-167747.99326318633</v>
      </c>
      <c r="C453" s="152">
        <f>+[3]data1cf!B453</f>
        <v>8621.5551172979904</v>
      </c>
      <c r="D453" s="152">
        <f>+[3]data1cf!C453</f>
        <v>44668.747272382971</v>
      </c>
      <c r="E453" s="152">
        <f>+[3]data1cf!D453</f>
        <v>45466.88833015284</v>
      </c>
      <c r="F453" s="152">
        <f>+[3]data1cf!E453</f>
        <v>25085.911367855348</v>
      </c>
      <c r="G453" s="152">
        <f>+[3]data1cf!F453</f>
        <v>25068.312126869707</v>
      </c>
      <c r="H453" s="152">
        <f>+[3]data1cf!G453</f>
        <v>24426.289580804812</v>
      </c>
      <c r="I453" s="152">
        <f>+[3]data1cf!H453</f>
        <v>24097.441157428453</v>
      </c>
      <c r="J453" s="152">
        <f>+[3]data1cf!I453</f>
        <v>24994.86257600128</v>
      </c>
      <c r="K453" s="152">
        <f>+[3]data1cf!J453</f>
        <v>25549.731466043595</v>
      </c>
      <c r="L453" s="152">
        <f>+[3]data1cf!K453</f>
        <v>26174.026627809435</v>
      </c>
      <c r="M453" s="152">
        <f>+[3]data1cf!L453</f>
        <v>26896.562379303272</v>
      </c>
      <c r="N453" s="152">
        <f>+[3]data1cf!M453</f>
        <v>27655.925333402913</v>
      </c>
      <c r="O453" s="152">
        <f>+[3]data1cf!N453</f>
        <v>28162.141509571971</v>
      </c>
      <c r="P453" s="152">
        <f>+[3]data1cf!O453</f>
        <v>36332.697398870012</v>
      </c>
      <c r="Q453" s="152">
        <f>+[3]data1cf!P453</f>
        <v>44194.770076328714</v>
      </c>
      <c r="R453" s="152">
        <f>+[3]data1cf!Q453</f>
        <v>34600.971281191371</v>
      </c>
      <c r="S453" s="152">
        <f>+[3]data1cf!R453</f>
        <v>24602.826081040199</v>
      </c>
      <c r="T453" s="152">
        <f>+[3]data1cf!S453</f>
        <v>24407.15011945217</v>
      </c>
      <c r="U453" s="152">
        <f>+[3]data1cf!T453</f>
        <v>24186.497252879242</v>
      </c>
      <c r="V453" s="152">
        <f>+[3]data1cf!U453</f>
        <v>45035.747772829141</v>
      </c>
      <c r="W453" s="152">
        <f>+[3]data1cf!V453</f>
        <v>0</v>
      </c>
      <c r="X453" s="152">
        <f>+[3]data1cf!W453</f>
        <v>0</v>
      </c>
      <c r="Y453" s="152">
        <f>+[3]data1cf!X453</f>
        <v>0</v>
      </c>
      <c r="Z453" s="152">
        <f>+[3]data1cf!Y453</f>
        <v>0</v>
      </c>
      <c r="AA453" s="152">
        <f>+[3]data1cf!Z453</f>
        <v>0</v>
      </c>
      <c r="AB453" s="152">
        <f>+[3]data1cf!AA453</f>
        <v>0</v>
      </c>
      <c r="AC453" s="152">
        <f>+[3]data1cf!AB453</f>
        <v>0</v>
      </c>
      <c r="AD453" s="152">
        <f>+[3]data1cf!AC453</f>
        <v>0</v>
      </c>
      <c r="AE453" s="152">
        <f>+[3]data1cf!AD453</f>
        <v>0</v>
      </c>
      <c r="AF453" s="152">
        <f>+[3]data1cf!AE453</f>
        <v>0</v>
      </c>
      <c r="AG453" s="152"/>
      <c r="AH453" s="153">
        <f t="shared" si="56"/>
        <v>76452.351438894228</v>
      </c>
      <c r="AI453" s="153">
        <f t="shared" si="58"/>
        <v>159749.11258888594</v>
      </c>
      <c r="AJ453" s="154">
        <f t="shared" si="59"/>
        <v>159325.27216994396</v>
      </c>
      <c r="AK453" s="155">
        <f t="shared" si="57"/>
        <v>0.16050632596015932</v>
      </c>
      <c r="AL453" s="156">
        <f t="shared" si="60"/>
        <v>0.98124364877568149</v>
      </c>
    </row>
    <row r="454" spans="1:38" x14ac:dyDescent="0.25">
      <c r="A454" s="148"/>
      <c r="B454" s="152">
        <f>+[3]data1cf!A454</f>
        <v>-189086.62302479346</v>
      </c>
      <c r="C454" s="152">
        <f>+[3]data1cf!B454</f>
        <v>7467.1132366826059</v>
      </c>
      <c r="D454" s="152">
        <f>+[3]data1cf!C454</f>
        <v>48343.197072345138</v>
      </c>
      <c r="E454" s="152">
        <f>+[3]data1cf!D454</f>
        <v>50400.982896427173</v>
      </c>
      <c r="F454" s="152">
        <f>+[3]data1cf!E454</f>
        <v>28526.180428001746</v>
      </c>
      <c r="G454" s="152">
        <f>+[3]data1cf!F454</f>
        <v>28265.660830245157</v>
      </c>
      <c r="H454" s="152">
        <f>+[3]data1cf!G454</f>
        <v>27319.953387193425</v>
      </c>
      <c r="I454" s="152">
        <f>+[3]data1cf!H454</f>
        <v>26736.094310526765</v>
      </c>
      <c r="J454" s="152">
        <f>+[3]data1cf!I454</f>
        <v>27533.605868448925</v>
      </c>
      <c r="K454" s="152">
        <f>+[3]data1cf!J454</f>
        <v>27956.05539645817</v>
      </c>
      <c r="L454" s="152">
        <f>+[3]data1cf!K454</f>
        <v>28454.666475035294</v>
      </c>
      <c r="M454" s="152">
        <f>+[3]data1cf!L454</f>
        <v>29066.218924344226</v>
      </c>
      <c r="N454" s="152">
        <f>+[3]data1cf!M454</f>
        <v>29718.732885565601</v>
      </c>
      <c r="O454" s="152">
        <f>+[3]data1cf!N454</f>
        <v>30094.9291692521</v>
      </c>
      <c r="P454" s="152">
        <f>+[3]data1cf!O454</f>
        <v>39110.022662872514</v>
      </c>
      <c r="Q454" s="152">
        <f>+[3]data1cf!P454</f>
        <v>47855.470388663663</v>
      </c>
      <c r="R454" s="152">
        <f>+[3]data1cf!Q454</f>
        <v>36993.433770674405</v>
      </c>
      <c r="S454" s="152">
        <f>+[3]data1cf!R454</f>
        <v>25697.101028645571</v>
      </c>
      <c r="T454" s="152">
        <f>+[3]data1cf!S454</f>
        <v>25443.924908993504</v>
      </c>
      <c r="U454" s="152">
        <f>+[3]data1cf!T454</f>
        <v>25165.709942995352</v>
      </c>
      <c r="V454" s="152">
        <f>+[3]data1cf!U454</f>
        <v>48630.74423803165</v>
      </c>
      <c r="W454" s="152">
        <f>+[3]data1cf!V454</f>
        <v>0</v>
      </c>
      <c r="X454" s="152">
        <f>+[3]data1cf!W454</f>
        <v>0</v>
      </c>
      <c r="Y454" s="152">
        <f>+[3]data1cf!X454</f>
        <v>0</v>
      </c>
      <c r="Z454" s="152">
        <f>+[3]data1cf!Y454</f>
        <v>0</v>
      </c>
      <c r="AA454" s="152">
        <f>+[3]data1cf!Z454</f>
        <v>0</v>
      </c>
      <c r="AB454" s="152">
        <f>+[3]data1cf!AA454</f>
        <v>0</v>
      </c>
      <c r="AC454" s="152">
        <f>+[3]data1cf!AB454</f>
        <v>0</v>
      </c>
      <c r="AD454" s="152">
        <f>+[3]data1cf!AC454</f>
        <v>0</v>
      </c>
      <c r="AE454" s="152">
        <f>+[3]data1cf!AD454</f>
        <v>0</v>
      </c>
      <c r="AF454" s="152">
        <f>+[3]data1cf!AE454</f>
        <v>0</v>
      </c>
      <c r="AG454" s="152"/>
      <c r="AH454" s="153">
        <f t="shared" si="56"/>
        <v>76406.630688664489</v>
      </c>
      <c r="AI454" s="153">
        <f t="shared" si="58"/>
        <v>166720.98586986293</v>
      </c>
      <c r="AJ454" s="154">
        <f t="shared" si="59"/>
        <v>166262.69926476499</v>
      </c>
      <c r="AK454" s="155">
        <f t="shared" si="57"/>
        <v>0.15408018231391907</v>
      </c>
      <c r="AL454" s="156">
        <f t="shared" si="60"/>
        <v>0.98423173213147397</v>
      </c>
    </row>
    <row r="455" spans="1:38" x14ac:dyDescent="0.25">
      <c r="A455" s="148"/>
      <c r="B455" s="152">
        <f>+[3]data1cf!A455</f>
        <v>-155856.44118980865</v>
      </c>
      <c r="C455" s="152">
        <f>+[3]data1cf!B455</f>
        <v>6835.0931980595051</v>
      </c>
      <c r="D455" s="152">
        <f>+[3]data1cf!C455</f>
        <v>42088.038778927614</v>
      </c>
      <c r="E455" s="152">
        <f>+[3]data1cf!D455</f>
        <v>41367.728302371805</v>
      </c>
      <c r="F455" s="152">
        <f>+[3]data1cf!E455</f>
        <v>23168.724597561137</v>
      </c>
      <c r="G455" s="152">
        <f>+[3]data1cf!F455</f>
        <v>23286.499563096295</v>
      </c>
      <c r="H455" s="152">
        <f>+[3]data1cf!G455</f>
        <v>22813.713973985599</v>
      </c>
      <c r="I455" s="152">
        <f>+[3]data1cf!H455</f>
        <v>22626.977415182337</v>
      </c>
      <c r="J455" s="152">
        <f>+[3]data1cf!I455</f>
        <v>23580.076415861142</v>
      </c>
      <c r="K455" s="152">
        <f>+[3]data1cf!J455</f>
        <v>24208.739722730126</v>
      </c>
      <c r="L455" s="152">
        <f>+[3]data1cf!K455</f>
        <v>24903.075877602307</v>
      </c>
      <c r="M455" s="152">
        <f>+[3]data1cf!L455</f>
        <v>25687.460198191256</v>
      </c>
      <c r="N455" s="152">
        <f>+[3]data1cf!M455</f>
        <v>26506.367761152702</v>
      </c>
      <c r="O455" s="152">
        <f>+[3]data1cf!N455</f>
        <v>27085.04118220137</v>
      </c>
      <c r="P455" s="152">
        <f>+[3]data1cf!O455</f>
        <v>34784.95471948701</v>
      </c>
      <c r="Q455" s="152">
        <f>+[3]data1cf!P455</f>
        <v>42154.741786064129</v>
      </c>
      <c r="R455" s="152">
        <f>+[3]data1cf!Q455</f>
        <v>33267.704216008096</v>
      </c>
      <c r="S455" s="152">
        <f>+[3]data1cf!R455</f>
        <v>23993.010564888646</v>
      </c>
      <c r="T455" s="152">
        <f>+[3]data1cf!S455</f>
        <v>23829.378184893372</v>
      </c>
      <c r="U455" s="152">
        <f>+[3]data1cf!T455</f>
        <v>23640.803418480478</v>
      </c>
      <c r="V455" s="152">
        <f>+[3]data1cf!U455</f>
        <v>43032.334800807643</v>
      </c>
      <c r="W455" s="152">
        <f>+[3]data1cf!V455</f>
        <v>0</v>
      </c>
      <c r="X455" s="152">
        <f>+[3]data1cf!W455</f>
        <v>0</v>
      </c>
      <c r="Y455" s="152">
        <f>+[3]data1cf!X455</f>
        <v>0</v>
      </c>
      <c r="Z455" s="152">
        <f>+[3]data1cf!Y455</f>
        <v>0</v>
      </c>
      <c r="AA455" s="152">
        <f>+[3]data1cf!Z455</f>
        <v>0</v>
      </c>
      <c r="AB455" s="152">
        <f>+[3]data1cf!AA455</f>
        <v>0</v>
      </c>
      <c r="AC455" s="152">
        <f>+[3]data1cf!AB455</f>
        <v>0</v>
      </c>
      <c r="AD455" s="152">
        <f>+[3]data1cf!AC455</f>
        <v>0</v>
      </c>
      <c r="AE455" s="152">
        <f>+[3]data1cf!AD455</f>
        <v>0</v>
      </c>
      <c r="AF455" s="152">
        <f>+[3]data1cf!AE455</f>
        <v>0</v>
      </c>
      <c r="AG455" s="152"/>
      <c r="AH455" s="153">
        <f t="shared" si="56"/>
        <v>72814.88704944629</v>
      </c>
      <c r="AI455" s="153">
        <f t="shared" si="58"/>
        <v>151927.37140854556</v>
      </c>
      <c r="AJ455" s="154">
        <f t="shared" si="59"/>
        <v>151523.73728419529</v>
      </c>
      <c r="AK455" s="155">
        <f t="shared" si="57"/>
        <v>0.16088680624961857</v>
      </c>
      <c r="AL455" s="156">
        <f t="shared" si="60"/>
        <v>0.97721234670750767</v>
      </c>
    </row>
    <row r="456" spans="1:38" x14ac:dyDescent="0.25">
      <c r="A456" s="148"/>
      <c r="B456" s="152">
        <f>+[3]data1cf!A456</f>
        <v>-159600.58925300426</v>
      </c>
      <c r="C456" s="152">
        <f>+[3]data1cf!B456</f>
        <v>8373.8686188341308</v>
      </c>
      <c r="D456" s="152">
        <f>+[3]data1cf!C456</f>
        <v>43087.711457567173</v>
      </c>
      <c r="E456" s="152">
        <f>+[3]data1cf!D456</f>
        <v>40209.242978399081</v>
      </c>
      <c r="F456" s="152">
        <f>+[3]data1cf!E456</f>
        <v>23772.365828620728</v>
      </c>
      <c r="G456" s="152">
        <f>+[3]data1cf!F456</f>
        <v>23847.517167733859</v>
      </c>
      <c r="H456" s="152">
        <f>+[3]data1cf!G456</f>
        <v>23321.446000702606</v>
      </c>
      <c r="I456" s="152">
        <f>+[3]data1cf!H456</f>
        <v>23089.964411207591</v>
      </c>
      <c r="J456" s="152">
        <f>+[3]data1cf!I456</f>
        <v>24025.532890225179</v>
      </c>
      <c r="K456" s="152">
        <f>+[3]data1cf!J456</f>
        <v>24630.961448498805</v>
      </c>
      <c r="L456" s="152">
        <f>+[3]data1cf!K456</f>
        <v>25303.244649554072</v>
      </c>
      <c r="M456" s="152">
        <f>+[3]data1cf!L456</f>
        <v>26068.155465022814</v>
      </c>
      <c r="N456" s="152">
        <f>+[3]data1cf!M456</f>
        <v>26868.314942741214</v>
      </c>
      <c r="O456" s="152">
        <f>+[3]data1cf!N456</f>
        <v>27424.174634227405</v>
      </c>
      <c r="P456" s="152">
        <f>+[3]data1cf!O456</f>
        <v>35272.273592547324</v>
      </c>
      <c r="Q456" s="152">
        <f>+[3]data1cf!P456</f>
        <v>42797.060629283806</v>
      </c>
      <c r="R456" s="152">
        <f>+[3]data1cf!Q456</f>
        <v>33687.493766524705</v>
      </c>
      <c r="S456" s="152">
        <f>+[3]data1cf!R456</f>
        <v>24185.015743827156</v>
      </c>
      <c r="T456" s="152">
        <f>+[3]data1cf!S456</f>
        <v>24011.294191853463</v>
      </c>
      <c r="U456" s="152">
        <f>+[3]data1cf!T456</f>
        <v>23812.6193850216</v>
      </c>
      <c r="V456" s="152">
        <f>+[3]data1cf!U456</f>
        <v>43663.125025051995</v>
      </c>
      <c r="W456" s="152">
        <f>+[3]data1cf!V456</f>
        <v>0</v>
      </c>
      <c r="X456" s="152">
        <f>+[3]data1cf!W456</f>
        <v>0</v>
      </c>
      <c r="Y456" s="152">
        <f>+[3]data1cf!X456</f>
        <v>0</v>
      </c>
      <c r="Z456" s="152">
        <f>+[3]data1cf!Y456</f>
        <v>0</v>
      </c>
      <c r="AA456" s="152">
        <f>+[3]data1cf!Z456</f>
        <v>0</v>
      </c>
      <c r="AB456" s="152">
        <f>+[3]data1cf!AA456</f>
        <v>0</v>
      </c>
      <c r="AC456" s="152">
        <f>+[3]data1cf!AB456</f>
        <v>0</v>
      </c>
      <c r="AD456" s="152">
        <f>+[3]data1cf!AC456</f>
        <v>0</v>
      </c>
      <c r="AE456" s="152">
        <f>+[3]data1cf!AD456</f>
        <v>0</v>
      </c>
      <c r="AF456" s="152">
        <f>+[3]data1cf!AE456</f>
        <v>0</v>
      </c>
      <c r="AG456" s="152"/>
      <c r="AH456" s="153">
        <f t="shared" si="56"/>
        <v>73162.719267982524</v>
      </c>
      <c r="AI456" s="153">
        <f t="shared" si="58"/>
        <v>153399.94559102887</v>
      </c>
      <c r="AJ456" s="154">
        <f t="shared" si="59"/>
        <v>152990.69959624583</v>
      </c>
      <c r="AK456" s="155">
        <f t="shared" si="57"/>
        <v>0.16009662747383124</v>
      </c>
      <c r="AL456" s="156">
        <f t="shared" si="60"/>
        <v>0.97803246077536921</v>
      </c>
    </row>
    <row r="457" spans="1:38" x14ac:dyDescent="0.25">
      <c r="A457" s="148"/>
      <c r="B457" s="152">
        <f>+[3]data1cf!A457</f>
        <v>-171255.20875419339</v>
      </c>
      <c r="C457" s="152">
        <f>+[3]data1cf!B457</f>
        <v>9143.567176824552</v>
      </c>
      <c r="D457" s="152">
        <f>+[3]data1cf!C457</f>
        <v>48016.40312846833</v>
      </c>
      <c r="E457" s="152">
        <f>+[3]data1cf!D457</f>
        <v>47226.773562162794</v>
      </c>
      <c r="F457" s="152">
        <f>+[3]data1cf!E457</f>
        <v>25651.35371704914</v>
      </c>
      <c r="G457" s="152">
        <f>+[3]data1cf!F457</f>
        <v>25593.828105538727</v>
      </c>
      <c r="H457" s="152">
        <f>+[3]data1cf!G457</f>
        <v>24901.891933950967</v>
      </c>
      <c r="I457" s="152">
        <f>+[3]data1cf!H457</f>
        <v>24531.129979875157</v>
      </c>
      <c r="J457" s="152">
        <f>+[3]data1cf!I457</f>
        <v>25412.130221695341</v>
      </c>
      <c r="K457" s="152">
        <f>+[3]data1cf!J457</f>
        <v>25945.234675922482</v>
      </c>
      <c r="L457" s="152">
        <f>+[3]data1cf!K457</f>
        <v>26548.87241176833</v>
      </c>
      <c r="M457" s="152">
        <f>+[3]data1cf!L457</f>
        <v>27253.166956539215</v>
      </c>
      <c r="N457" s="152">
        <f>+[3]data1cf!M457</f>
        <v>27994.968218664835</v>
      </c>
      <c r="O457" s="152">
        <f>+[3]data1cf!N457</f>
        <v>28479.814335643256</v>
      </c>
      <c r="P457" s="152">
        <f>+[3]data1cf!O457</f>
        <v>36789.178358439494</v>
      </c>
      <c r="Q457" s="152">
        <f>+[3]data1cf!P457</f>
        <v>44796.442488605899</v>
      </c>
      <c r="R457" s="152">
        <f>+[3]data1cf!Q457</f>
        <v>34994.196225740838</v>
      </c>
      <c r="S457" s="152">
        <f>+[3]data1cf!R457</f>
        <v>24782.681024424077</v>
      </c>
      <c r="T457" s="152">
        <f>+[3]data1cf!S457</f>
        <v>24577.554341428382</v>
      </c>
      <c r="U457" s="152">
        <f>+[3]data1cf!T457</f>
        <v>24347.440572770647</v>
      </c>
      <c r="V457" s="152">
        <f>+[3]data1cf!U457</f>
        <v>45626.621106015402</v>
      </c>
      <c r="W457" s="152">
        <f>+[3]data1cf!V457</f>
        <v>0</v>
      </c>
      <c r="X457" s="152">
        <f>+[3]data1cf!W457</f>
        <v>0</v>
      </c>
      <c r="Y457" s="152">
        <f>+[3]data1cf!X457</f>
        <v>0</v>
      </c>
      <c r="Z457" s="152">
        <f>+[3]data1cf!Y457</f>
        <v>0</v>
      </c>
      <c r="AA457" s="152">
        <f>+[3]data1cf!Z457</f>
        <v>0</v>
      </c>
      <c r="AB457" s="152">
        <f>+[3]data1cf!AA457</f>
        <v>0</v>
      </c>
      <c r="AC457" s="152">
        <f>+[3]data1cf!AB457</f>
        <v>0</v>
      </c>
      <c r="AD457" s="152">
        <f>+[3]data1cf!AC457</f>
        <v>0</v>
      </c>
      <c r="AE457" s="152">
        <f>+[3]data1cf!AD457</f>
        <v>0</v>
      </c>
      <c r="AF457" s="152">
        <f>+[3]data1cf!AE457</f>
        <v>0</v>
      </c>
      <c r="AG457" s="152"/>
      <c r="AH457" s="153">
        <f t="shared" si="56"/>
        <v>80071.585716659029</v>
      </c>
      <c r="AI457" s="153">
        <f t="shared" si="58"/>
        <v>164848.36851657397</v>
      </c>
      <c r="AJ457" s="154">
        <f t="shared" si="59"/>
        <v>164417.65722920804</v>
      </c>
      <c r="AK457" s="155">
        <f t="shared" si="57"/>
        <v>0.16285364031791691</v>
      </c>
      <c r="AL457" s="156">
        <f t="shared" si="60"/>
        <v>0.98347937179538847</v>
      </c>
    </row>
    <row r="458" spans="1:38" x14ac:dyDescent="0.25">
      <c r="A458" s="148"/>
      <c r="B458" s="152">
        <f>+[3]data1cf!A458</f>
        <v>-189967.28335280801</v>
      </c>
      <c r="C458" s="152">
        <f>+[3]data1cf!B458</f>
        <v>4416.1065662350156</v>
      </c>
      <c r="D458" s="152">
        <f>+[3]data1cf!C458</f>
        <v>49595.154438346057</v>
      </c>
      <c r="E458" s="152">
        <f>+[3]data1cf!D458</f>
        <v>49450.053297133767</v>
      </c>
      <c r="F458" s="152">
        <f>+[3]data1cf!E458</f>
        <v>28668.162762988184</v>
      </c>
      <c r="G458" s="152">
        <f>+[3]data1cf!F458</f>
        <v>28397.617670461797</v>
      </c>
      <c r="H458" s="152">
        <f>+[3]data1cf!G458</f>
        <v>27439.376937129178</v>
      </c>
      <c r="I458" s="152">
        <f>+[3]data1cf!H458</f>
        <v>26844.993390612297</v>
      </c>
      <c r="J458" s="152">
        <f>+[3]data1cf!I458</f>
        <v>27638.381597989712</v>
      </c>
      <c r="K458" s="152">
        <f>+[3]data1cf!J458</f>
        <v>28055.36608536102</v>
      </c>
      <c r="L458" s="152">
        <f>+[3]data1cf!K458</f>
        <v>28548.790093017145</v>
      </c>
      <c r="M458" s="152">
        <f>+[3]data1cf!L458</f>
        <v>29155.76218302489</v>
      </c>
      <c r="N458" s="152">
        <f>+[3]data1cf!M458</f>
        <v>29803.866410811257</v>
      </c>
      <c r="O458" s="152">
        <f>+[3]data1cf!N458</f>
        <v>30174.696681663721</v>
      </c>
      <c r="P458" s="152">
        <f>+[3]data1cf!O458</f>
        <v>39224.644838959823</v>
      </c>
      <c r="Q458" s="152">
        <f>+[3]data1cf!P458</f>
        <v>48006.550077183478</v>
      </c>
      <c r="R458" s="152">
        <f>+[3]data1cf!Q458</f>
        <v>37092.172388115563</v>
      </c>
      <c r="S458" s="152">
        <f>+[3]data1cf!R458</f>
        <v>25742.262528941632</v>
      </c>
      <c r="T458" s="152">
        <f>+[3]data1cf!S458</f>
        <v>25486.713337137044</v>
      </c>
      <c r="U458" s="152">
        <f>+[3]data1cf!T458</f>
        <v>25206.122742622465</v>
      </c>
      <c r="V458" s="152">
        <f>+[3]data1cf!U458</f>
        <v>48779.112282354647</v>
      </c>
      <c r="W458" s="152">
        <f>+[3]data1cf!V458</f>
        <v>0</v>
      </c>
      <c r="X458" s="152">
        <f>+[3]data1cf!W458</f>
        <v>0</v>
      </c>
      <c r="Y458" s="152">
        <f>+[3]data1cf!X458</f>
        <v>0</v>
      </c>
      <c r="Z458" s="152">
        <f>+[3]data1cf!Y458</f>
        <v>0</v>
      </c>
      <c r="AA458" s="152">
        <f>+[3]data1cf!Z458</f>
        <v>0</v>
      </c>
      <c r="AB458" s="152">
        <f>+[3]data1cf!AA458</f>
        <v>0</v>
      </c>
      <c r="AC458" s="152">
        <f>+[3]data1cf!AB458</f>
        <v>0</v>
      </c>
      <c r="AD458" s="152">
        <f>+[3]data1cf!AC458</f>
        <v>0</v>
      </c>
      <c r="AE458" s="152">
        <f>+[3]data1cf!AD458</f>
        <v>0</v>
      </c>
      <c r="AF458" s="152">
        <f>+[3]data1cf!AE458</f>
        <v>0</v>
      </c>
      <c r="AG458" s="152"/>
      <c r="AH458" s="153">
        <f t="shared" si="56"/>
        <v>73716.310591324043</v>
      </c>
      <c r="AI458" s="153">
        <f t="shared" si="58"/>
        <v>164163.54778044182</v>
      </c>
      <c r="AJ458" s="154">
        <f t="shared" si="59"/>
        <v>163704.41458628786</v>
      </c>
      <c r="AK458" s="155">
        <f t="shared" si="57"/>
        <v>0.15149332880973818</v>
      </c>
      <c r="AL458" s="156">
        <f t="shared" si="60"/>
        <v>0.98319535608859354</v>
      </c>
    </row>
    <row r="459" spans="1:38" x14ac:dyDescent="0.25">
      <c r="A459" s="148"/>
      <c r="B459" s="152">
        <f>+[3]data1cf!A459</f>
        <v>-161709.32626758158</v>
      </c>
      <c r="C459" s="152">
        <f>+[3]data1cf!B459</f>
        <v>8126.5892057105593</v>
      </c>
      <c r="D459" s="152">
        <f>+[3]data1cf!C459</f>
        <v>42461.713919161295</v>
      </c>
      <c r="E459" s="152">
        <f>+[3]data1cf!D459</f>
        <v>40505.28576657745</v>
      </c>
      <c r="F459" s="152">
        <f>+[3]data1cf!E459</f>
        <v>24112.341862146895</v>
      </c>
      <c r="G459" s="152">
        <f>+[3]data1cf!F459</f>
        <v>24163.487201172975</v>
      </c>
      <c r="H459" s="152">
        <f>+[3]data1cf!G459</f>
        <v>23607.405129496095</v>
      </c>
      <c r="I459" s="152">
        <f>+[3]data1cf!H459</f>
        <v>23350.722746430241</v>
      </c>
      <c r="J459" s="152">
        <f>+[3]data1cf!I459</f>
        <v>24276.417881956368</v>
      </c>
      <c r="K459" s="152">
        <f>+[3]data1cf!J459</f>
        <v>24868.760426119115</v>
      </c>
      <c r="L459" s="152">
        <f>+[3]data1cf!K459</f>
        <v>25528.623210243954</v>
      </c>
      <c r="M459" s="152">
        <f>+[3]data1cf!L459</f>
        <v>26282.56637690252</v>
      </c>
      <c r="N459" s="152">
        <f>+[3]data1cf!M459</f>
        <v>27072.166768645315</v>
      </c>
      <c r="O459" s="152">
        <f>+[3]data1cf!N459</f>
        <v>27615.177567631363</v>
      </c>
      <c r="P459" s="152">
        <f>+[3]data1cf!O459</f>
        <v>35546.735854236736</v>
      </c>
      <c r="Q459" s="152">
        <f>+[3]data1cf!P459</f>
        <v>43158.820233069819</v>
      </c>
      <c r="R459" s="152">
        <f>+[3]data1cf!Q459</f>
        <v>33923.922921720019</v>
      </c>
      <c r="S459" s="152">
        <f>+[3]data1cf!R459</f>
        <v>24293.154743937288</v>
      </c>
      <c r="T459" s="152">
        <f>+[3]data1cf!S459</f>
        <v>24113.750881852393</v>
      </c>
      <c r="U459" s="152">
        <f>+[3]data1cf!T459</f>
        <v>23909.387643708411</v>
      </c>
      <c r="V459" s="152">
        <f>+[3]data1cf!U459</f>
        <v>44018.39160955773</v>
      </c>
      <c r="W459" s="152">
        <f>+[3]data1cf!V459</f>
        <v>0</v>
      </c>
      <c r="X459" s="152">
        <f>+[3]data1cf!W459</f>
        <v>0</v>
      </c>
      <c r="Y459" s="152">
        <f>+[3]data1cf!X459</f>
        <v>0</v>
      </c>
      <c r="Z459" s="152">
        <f>+[3]data1cf!Y459</f>
        <v>0</v>
      </c>
      <c r="AA459" s="152">
        <f>+[3]data1cf!Z459</f>
        <v>0</v>
      </c>
      <c r="AB459" s="152">
        <f>+[3]data1cf!AA459</f>
        <v>0</v>
      </c>
      <c r="AC459" s="152">
        <f>+[3]data1cf!AB459</f>
        <v>0</v>
      </c>
      <c r="AD459" s="152">
        <f>+[3]data1cf!AC459</f>
        <v>0</v>
      </c>
      <c r="AE459" s="152">
        <f>+[3]data1cf!AD459</f>
        <v>0</v>
      </c>
      <c r="AF459" s="152">
        <f>+[3]data1cf!AE459</f>
        <v>0</v>
      </c>
      <c r="AG459" s="152"/>
      <c r="AH459" s="153">
        <f t="shared" si="56"/>
        <v>72075.995420081119</v>
      </c>
      <c r="AI459" s="153">
        <f t="shared" si="58"/>
        <v>152909.10891043773</v>
      </c>
      <c r="AJ459" s="154">
        <f t="shared" si="59"/>
        <v>152496.8193493447</v>
      </c>
      <c r="AK459" s="155">
        <f t="shared" si="57"/>
        <v>0.15828763842582705</v>
      </c>
      <c r="AL459" s="156">
        <f t="shared" si="60"/>
        <v>0.97776243432898102</v>
      </c>
    </row>
    <row r="460" spans="1:38" x14ac:dyDescent="0.25">
      <c r="A460" s="148"/>
      <c r="B460" s="152">
        <f>+[3]data1cf!A460</f>
        <v>-173031.40201518591</v>
      </c>
      <c r="C460" s="152">
        <f>+[3]data1cf!B460</f>
        <v>8732.1878043966426</v>
      </c>
      <c r="D460" s="152">
        <f>+[3]data1cf!C460</f>
        <v>48940.401850942479</v>
      </c>
      <c r="E460" s="152">
        <f>+[3]data1cf!D460</f>
        <v>47527.611501442138</v>
      </c>
      <c r="F460" s="152">
        <f>+[3]data1cf!E460</f>
        <v>25937.716186846767</v>
      </c>
      <c r="G460" s="152">
        <f>+[3]data1cf!F460</f>
        <v>25859.970275088781</v>
      </c>
      <c r="H460" s="152">
        <f>+[3]data1cf!G460</f>
        <v>25142.755860543482</v>
      </c>
      <c r="I460" s="152">
        <f>+[3]data1cf!H460</f>
        <v>24750.767229360761</v>
      </c>
      <c r="J460" s="152">
        <f>+[3]data1cf!I460</f>
        <v>25623.451134884919</v>
      </c>
      <c r="K460" s="152">
        <f>+[3]data1cf!J460</f>
        <v>26145.533214147174</v>
      </c>
      <c r="L460" s="152">
        <f>+[3]data1cf!K460</f>
        <v>26738.709208818938</v>
      </c>
      <c r="M460" s="152">
        <f>+[3]data1cf!L460</f>
        <v>27433.765681809913</v>
      </c>
      <c r="N460" s="152">
        <f>+[3]data1cf!M460</f>
        <v>28166.67300542054</v>
      </c>
      <c r="O460" s="152">
        <f>+[3]data1cf!N460</f>
        <v>28640.696475424687</v>
      </c>
      <c r="P460" s="152">
        <f>+[3]data1cf!O460</f>
        <v>37020.358451660839</v>
      </c>
      <c r="Q460" s="152">
        <f>+[3]data1cf!P460</f>
        <v>45101.153301714461</v>
      </c>
      <c r="R460" s="152">
        <f>+[3]data1cf!Q460</f>
        <v>35193.340959890556</v>
      </c>
      <c r="S460" s="152">
        <f>+[3]data1cf!R460</f>
        <v>24873.766713117482</v>
      </c>
      <c r="T460" s="152">
        <f>+[3]data1cf!S460</f>
        <v>24663.853809338085</v>
      </c>
      <c r="U460" s="152">
        <f>+[3]data1cf!T460</f>
        <v>24428.948663997355</v>
      </c>
      <c r="V460" s="152">
        <f>+[3]data1cf!U460</f>
        <v>45925.862836441869</v>
      </c>
      <c r="W460" s="152">
        <f>+[3]data1cf!V460</f>
        <v>0</v>
      </c>
      <c r="X460" s="152">
        <f>+[3]data1cf!W460</f>
        <v>0</v>
      </c>
      <c r="Y460" s="152">
        <f>+[3]data1cf!X460</f>
        <v>0</v>
      </c>
      <c r="Z460" s="152">
        <f>+[3]data1cf!Y460</f>
        <v>0</v>
      </c>
      <c r="AA460" s="152">
        <f>+[3]data1cf!Z460</f>
        <v>0</v>
      </c>
      <c r="AB460" s="152">
        <f>+[3]data1cf!AA460</f>
        <v>0</v>
      </c>
      <c r="AC460" s="152">
        <f>+[3]data1cf!AB460</f>
        <v>0</v>
      </c>
      <c r="AD460" s="152">
        <f>+[3]data1cf!AC460</f>
        <v>0</v>
      </c>
      <c r="AE460" s="152">
        <f>+[3]data1cf!AD460</f>
        <v>0</v>
      </c>
      <c r="AF460" s="152">
        <f>+[3]data1cf!AE460</f>
        <v>0</v>
      </c>
      <c r="AG460" s="152"/>
      <c r="AH460" s="153">
        <f t="shared" si="56"/>
        <v>80209.361752526267</v>
      </c>
      <c r="AI460" s="153">
        <f t="shared" si="58"/>
        <v>165592.03562346959</v>
      </c>
      <c r="AJ460" s="154">
        <f t="shared" si="59"/>
        <v>165158.37697844446</v>
      </c>
      <c r="AK460" s="155">
        <f t="shared" si="57"/>
        <v>0.16236696839332587</v>
      </c>
      <c r="AL460" s="156">
        <f t="shared" si="60"/>
        <v>0.98378235890808585</v>
      </c>
    </row>
    <row r="461" spans="1:38" x14ac:dyDescent="0.25">
      <c r="A461" s="148"/>
      <c r="B461" s="152">
        <f>+[3]data1cf!A461</f>
        <v>-197264.01079107641</v>
      </c>
      <c r="C461" s="152">
        <f>+[3]data1cf!B461</f>
        <v>6069.2155549736635</v>
      </c>
      <c r="D461" s="152">
        <f>+[3]data1cf!C461</f>
        <v>48260.190202977392</v>
      </c>
      <c r="E461" s="152">
        <f>+[3]data1cf!D461</f>
        <v>46926.903709302598</v>
      </c>
      <c r="F461" s="152">
        <f>+[3]data1cf!E461</f>
        <v>29844.560025916304</v>
      </c>
      <c r="G461" s="152">
        <f>+[3]data1cf!F461</f>
        <v>29490.948511020848</v>
      </c>
      <c r="H461" s="152">
        <f>+[3]data1cf!G461</f>
        <v>28428.862969226262</v>
      </c>
      <c r="I461" s="152">
        <f>+[3]data1cf!H461</f>
        <v>27747.278733081934</v>
      </c>
      <c r="J461" s="152">
        <f>+[3]data1cf!I461</f>
        <v>28506.502843246642</v>
      </c>
      <c r="K461" s="152">
        <f>+[3]data1cf!J461</f>
        <v>28878.206635320239</v>
      </c>
      <c r="L461" s="152">
        <f>+[3]data1cf!K461</f>
        <v>29328.653070911183</v>
      </c>
      <c r="M461" s="152">
        <f>+[3]data1cf!L461</f>
        <v>29897.674509199889</v>
      </c>
      <c r="N461" s="152">
        <f>+[3]data1cf!M461</f>
        <v>30509.241809039289</v>
      </c>
      <c r="O461" s="152">
        <f>+[3]data1cf!N461</f>
        <v>30835.611881294288</v>
      </c>
      <c r="P461" s="152">
        <f>+[3]data1cf!O461</f>
        <v>40174.348999219772</v>
      </c>
      <c r="Q461" s="152">
        <f>+[3]data1cf!P461</f>
        <v>49258.323631095147</v>
      </c>
      <c r="R461" s="152">
        <f>+[3]data1cf!Q461</f>
        <v>37910.273029397096</v>
      </c>
      <c r="S461" s="152">
        <f>+[3]data1cf!R461</f>
        <v>26116.448975044572</v>
      </c>
      <c r="T461" s="152">
        <f>+[3]data1cf!S461</f>
        <v>25841.237650022391</v>
      </c>
      <c r="U461" s="152">
        <f>+[3]data1cf!T461</f>
        <v>25540.963741491316</v>
      </c>
      <c r="V461" s="152">
        <f>+[3]data1cf!U461</f>
        <v>50008.418458110769</v>
      </c>
      <c r="W461" s="152">
        <f>+[3]data1cf!V461</f>
        <v>0</v>
      </c>
      <c r="X461" s="152">
        <f>+[3]data1cf!W461</f>
        <v>0</v>
      </c>
      <c r="Y461" s="152">
        <f>+[3]data1cf!X461</f>
        <v>0</v>
      </c>
      <c r="Z461" s="152">
        <f>+[3]data1cf!Y461</f>
        <v>0</v>
      </c>
      <c r="AA461" s="152">
        <f>+[3]data1cf!Z461</f>
        <v>0</v>
      </c>
      <c r="AB461" s="152">
        <f>+[3]data1cf!AA461</f>
        <v>0</v>
      </c>
      <c r="AC461" s="152">
        <f>+[3]data1cf!AB461</f>
        <v>0</v>
      </c>
      <c r="AD461" s="152">
        <f>+[3]data1cf!AC461</f>
        <v>0</v>
      </c>
      <c r="AE461" s="152">
        <f>+[3]data1cf!AD461</f>
        <v>0</v>
      </c>
      <c r="AF461" s="152">
        <f>+[3]data1cf!AE461</f>
        <v>0</v>
      </c>
      <c r="AG461" s="152"/>
      <c r="AH461" s="153">
        <f t="shared" si="56"/>
        <v>70258.770292905174</v>
      </c>
      <c r="AI461" s="153">
        <f t="shared" si="58"/>
        <v>162574.50758387742</v>
      </c>
      <c r="AJ461" s="154">
        <f t="shared" si="59"/>
        <v>162105.6213724819</v>
      </c>
      <c r="AK461" s="155">
        <f t="shared" si="57"/>
        <v>0.14713767170906072</v>
      </c>
      <c r="AL461" s="156">
        <f t="shared" si="60"/>
        <v>0.98251738160400925</v>
      </c>
    </row>
    <row r="462" spans="1:38" x14ac:dyDescent="0.25">
      <c r="A462" s="148"/>
      <c r="B462" s="152">
        <f>+[3]data1cf!A462</f>
        <v>-160568.01366234187</v>
      </c>
      <c r="C462" s="152">
        <f>+[3]data1cf!B462</f>
        <v>10533.800834455396</v>
      </c>
      <c r="D462" s="152">
        <f>+[3]data1cf!C462</f>
        <v>41603.31554655658</v>
      </c>
      <c r="E462" s="152">
        <f>+[3]data1cf!D462</f>
        <v>44473.552300757859</v>
      </c>
      <c r="F462" s="152">
        <f>+[3]data1cf!E462</f>
        <v>23928.336493122348</v>
      </c>
      <c r="G462" s="152">
        <f>+[3]data1cf!F462</f>
        <v>23992.474609489451</v>
      </c>
      <c r="H462" s="152">
        <f>+[3]data1cf!G462</f>
        <v>23452.635352127269</v>
      </c>
      <c r="I462" s="152">
        <f>+[3]data1cf!H462</f>
        <v>23209.592404972987</v>
      </c>
      <c r="J462" s="152">
        <f>+[3]data1cf!I462</f>
        <v>24140.631294274346</v>
      </c>
      <c r="K462" s="152">
        <f>+[3]data1cf!J462</f>
        <v>24740.056387258352</v>
      </c>
      <c r="L462" s="152">
        <f>+[3]data1cf!K462</f>
        <v>25406.641478767793</v>
      </c>
      <c r="M462" s="152">
        <f>+[3]data1cf!L462</f>
        <v>26166.520670521073</v>
      </c>
      <c r="N462" s="152">
        <f>+[3]data1cf!M462</f>
        <v>26961.835960727047</v>
      </c>
      <c r="O462" s="152">
        <f>+[3]data1cf!N462</f>
        <v>27511.80097110715</v>
      </c>
      <c r="P462" s="152">
        <f>+[3]data1cf!O462</f>
        <v>35398.18853099853</v>
      </c>
      <c r="Q462" s="152">
        <f>+[3]data1cf!P462</f>
        <v>42963.024933317691</v>
      </c>
      <c r="R462" s="152">
        <f>+[3]data1cf!Q462</f>
        <v>33795.960272416116</v>
      </c>
      <c r="S462" s="152">
        <f>+[3]data1cf!R462</f>
        <v>24234.626628249789</v>
      </c>
      <c r="T462" s="152">
        <f>+[3]data1cf!S462</f>
        <v>24058.298205213025</v>
      </c>
      <c r="U462" s="152">
        <f>+[3]data1cf!T462</f>
        <v>23857.013719097187</v>
      </c>
      <c r="V462" s="152">
        <f>+[3]data1cf!U462</f>
        <v>43826.11052931202</v>
      </c>
      <c r="W462" s="152">
        <f>+[3]data1cf!V462</f>
        <v>0</v>
      </c>
      <c r="X462" s="152">
        <f>+[3]data1cf!W462</f>
        <v>0</v>
      </c>
      <c r="Y462" s="152">
        <f>+[3]data1cf!X462</f>
        <v>0</v>
      </c>
      <c r="Z462" s="152">
        <f>+[3]data1cf!Y462</f>
        <v>0</v>
      </c>
      <c r="AA462" s="152">
        <f>+[3]data1cf!Z462</f>
        <v>0</v>
      </c>
      <c r="AB462" s="152">
        <f>+[3]data1cf!AA462</f>
        <v>0</v>
      </c>
      <c r="AC462" s="152">
        <f>+[3]data1cf!AB462</f>
        <v>0</v>
      </c>
      <c r="AD462" s="152">
        <f>+[3]data1cf!AC462</f>
        <v>0</v>
      </c>
      <c r="AE462" s="152">
        <f>+[3]data1cf!AD462</f>
        <v>0</v>
      </c>
      <c r="AF462" s="152">
        <f>+[3]data1cf!AE462</f>
        <v>0</v>
      </c>
      <c r="AG462" s="152"/>
      <c r="AH462" s="153">
        <f t="shared" si="56"/>
        <v>76842.688863968098</v>
      </c>
      <c r="AI462" s="153">
        <f t="shared" si="58"/>
        <v>157772.1271677847</v>
      </c>
      <c r="AJ462" s="154">
        <f t="shared" si="59"/>
        <v>157359.89840014043</v>
      </c>
      <c r="AK462" s="155">
        <f t="shared" si="57"/>
        <v>0.16347846388816836</v>
      </c>
      <c r="AL462" s="156">
        <f t="shared" si="60"/>
        <v>0.98029760053150805</v>
      </c>
    </row>
    <row r="463" spans="1:38" x14ac:dyDescent="0.25">
      <c r="A463" s="148"/>
      <c r="B463" s="152">
        <f>+[3]data1cf!A463</f>
        <v>-200362.7238257392</v>
      </c>
      <c r="C463" s="152">
        <f>+[3]data1cf!B463</f>
        <v>8732.1654447813635</v>
      </c>
      <c r="D463" s="152">
        <f>+[3]data1cf!C463</f>
        <v>48327.999562296187</v>
      </c>
      <c r="E463" s="152">
        <f>+[3]data1cf!D463</f>
        <v>48158.787483541601</v>
      </c>
      <c r="F463" s="152">
        <f>+[3]data1cf!E463</f>
        <v>30344.142552935184</v>
      </c>
      <c r="G463" s="152">
        <f>+[3]data1cf!F463</f>
        <v>29955.255086194447</v>
      </c>
      <c r="H463" s="152">
        <f>+[3]data1cf!G463</f>
        <v>28849.069601749536</v>
      </c>
      <c r="I463" s="152">
        <f>+[3]data1cf!H463</f>
        <v>28130.45370780192</v>
      </c>
      <c r="J463" s="152">
        <f>+[3]data1cf!I463</f>
        <v>28875.169295584943</v>
      </c>
      <c r="K463" s="152">
        <f>+[3]data1cf!J463</f>
        <v>29227.643661600618</v>
      </c>
      <c r="L463" s="152">
        <f>+[3]data1cf!K463</f>
        <v>29659.838742199448</v>
      </c>
      <c r="M463" s="152">
        <f>+[3]data1cf!L463</f>
        <v>30212.743615884312</v>
      </c>
      <c r="N463" s="152">
        <f>+[3]data1cf!M463</f>
        <v>30808.794719479076</v>
      </c>
      <c r="O463" s="152">
        <f>+[3]data1cf!N463</f>
        <v>31116.283807336222</v>
      </c>
      <c r="P463" s="152">
        <f>+[3]data1cf!O463</f>
        <v>40577.661399931909</v>
      </c>
      <c r="Q463" s="152">
        <f>+[3]data1cf!P463</f>
        <v>49789.916329433909</v>
      </c>
      <c r="R463" s="152">
        <f>+[3]data1cf!Q463</f>
        <v>38257.697150998414</v>
      </c>
      <c r="S463" s="152">
        <f>+[3]data1cf!R463</f>
        <v>26275.355337896013</v>
      </c>
      <c r="T463" s="152">
        <f>+[3]data1cf!S463</f>
        <v>25991.794062981106</v>
      </c>
      <c r="U463" s="152">
        <f>+[3]data1cf!T463</f>
        <v>25683.161209673199</v>
      </c>
      <c r="V463" s="152">
        <f>+[3]data1cf!U463</f>
        <v>50530.469898655196</v>
      </c>
      <c r="W463" s="152">
        <f>+[3]data1cf!V463</f>
        <v>0</v>
      </c>
      <c r="X463" s="152">
        <f>+[3]data1cf!W463</f>
        <v>0</v>
      </c>
      <c r="Y463" s="152">
        <f>+[3]data1cf!X463</f>
        <v>0</v>
      </c>
      <c r="Z463" s="152">
        <f>+[3]data1cf!Y463</f>
        <v>0</v>
      </c>
      <c r="AA463" s="152">
        <f>+[3]data1cf!Z463</f>
        <v>0</v>
      </c>
      <c r="AB463" s="152">
        <f>+[3]data1cf!AA463</f>
        <v>0</v>
      </c>
      <c r="AC463" s="152">
        <f>+[3]data1cf!AB463</f>
        <v>0</v>
      </c>
      <c r="AD463" s="152">
        <f>+[3]data1cf!AC463</f>
        <v>0</v>
      </c>
      <c r="AE463" s="152">
        <f>+[3]data1cf!AD463</f>
        <v>0</v>
      </c>
      <c r="AF463" s="152">
        <f>+[3]data1cf!AE463</f>
        <v>0</v>
      </c>
      <c r="AG463" s="152"/>
      <c r="AH463" s="153">
        <f t="shared" si="56"/>
        <v>72827.662847398678</v>
      </c>
      <c r="AI463" s="153">
        <f t="shared" si="58"/>
        <v>166294.76214296726</v>
      </c>
      <c r="AJ463" s="154">
        <f t="shared" si="59"/>
        <v>165820.39710487489</v>
      </c>
      <c r="AK463" s="155">
        <f t="shared" si="57"/>
        <v>0.14856585860252383</v>
      </c>
      <c r="AL463" s="156">
        <f t="shared" si="60"/>
        <v>0.98406355784203647</v>
      </c>
    </row>
    <row r="464" spans="1:38" x14ac:dyDescent="0.25">
      <c r="A464" s="148"/>
      <c r="B464" s="152">
        <f>+[3]data1cf!A464</f>
        <v>-170865.32276819099</v>
      </c>
      <c r="C464" s="152">
        <f>+[3]data1cf!B464</f>
        <v>7486.6317980093881</v>
      </c>
      <c r="D464" s="152">
        <f>+[3]data1cf!C464</f>
        <v>43514.941404410783</v>
      </c>
      <c r="E464" s="152">
        <f>+[3]data1cf!D464</f>
        <v>47762.695765245124</v>
      </c>
      <c r="F464" s="152">
        <f>+[3]data1cf!E464</f>
        <v>25588.495290354665</v>
      </c>
      <c r="G464" s="152">
        <f>+[3]data1cf!F464</f>
        <v>25535.408166407913</v>
      </c>
      <c r="H464" s="152">
        <f>+[3]data1cf!G464</f>
        <v>24849.020733741723</v>
      </c>
      <c r="I464" s="152">
        <f>+[3]data1cf!H464</f>
        <v>24482.918173503123</v>
      </c>
      <c r="J464" s="152">
        <f>+[3]data1cf!I464</f>
        <v>25365.743905289855</v>
      </c>
      <c r="K464" s="152">
        <f>+[3]data1cf!J464</f>
        <v>25901.267842590998</v>
      </c>
      <c r="L464" s="152">
        <f>+[3]data1cf!K464</f>
        <v>26507.201998743367</v>
      </c>
      <c r="M464" s="152">
        <f>+[3]data1cf!L464</f>
        <v>27213.524360421201</v>
      </c>
      <c r="N464" s="152">
        <f>+[3]data1cf!M464</f>
        <v>27957.27789996146</v>
      </c>
      <c r="O464" s="152">
        <f>+[3]data1cf!N464</f>
        <v>28444.499658419452</v>
      </c>
      <c r="P464" s="152">
        <f>+[3]data1cf!O464</f>
        <v>36738.432822709023</v>
      </c>
      <c r="Q464" s="152">
        <f>+[3]data1cf!P464</f>
        <v>44729.556481084313</v>
      </c>
      <c r="R464" s="152">
        <f>+[3]data1cf!Q464</f>
        <v>34950.482659916372</v>
      </c>
      <c r="S464" s="152">
        <f>+[3]data1cf!R464</f>
        <v>24762.687122675379</v>
      </c>
      <c r="T464" s="152">
        <f>+[3]data1cf!S464</f>
        <v>24558.611046305858</v>
      </c>
      <c r="U464" s="152">
        <f>+[3]data1cf!T464</f>
        <v>24329.549016027813</v>
      </c>
      <c r="V464" s="152">
        <f>+[3]data1cf!U464</f>
        <v>45560.935597753734</v>
      </c>
      <c r="W464" s="152">
        <f>+[3]data1cf!V464</f>
        <v>0</v>
      </c>
      <c r="X464" s="152">
        <f>+[3]data1cf!W464</f>
        <v>0</v>
      </c>
      <c r="Y464" s="152">
        <f>+[3]data1cf!X464</f>
        <v>0</v>
      </c>
      <c r="Z464" s="152">
        <f>+[3]data1cf!Y464</f>
        <v>0</v>
      </c>
      <c r="AA464" s="152">
        <f>+[3]data1cf!Z464</f>
        <v>0</v>
      </c>
      <c r="AB464" s="152">
        <f>+[3]data1cf!AA464</f>
        <v>0</v>
      </c>
      <c r="AC464" s="152">
        <f>+[3]data1cf!AB464</f>
        <v>0</v>
      </c>
      <c r="AD464" s="152">
        <f>+[3]data1cf!AC464</f>
        <v>0</v>
      </c>
      <c r="AE464" s="152">
        <f>+[3]data1cf!AD464</f>
        <v>0</v>
      </c>
      <c r="AF464" s="152">
        <f>+[3]data1cf!AE464</f>
        <v>0</v>
      </c>
      <c r="AG464" s="152"/>
      <c r="AH464" s="153">
        <f t="shared" si="56"/>
        <v>75353.422879625432</v>
      </c>
      <c r="AI464" s="153">
        <f t="shared" si="58"/>
        <v>159669.75166510016</v>
      </c>
      <c r="AJ464" s="154">
        <f t="shared" si="59"/>
        <v>159240.87026327153</v>
      </c>
      <c r="AK464" s="155">
        <f t="shared" si="57"/>
        <v>0.15832443833351137</v>
      </c>
      <c r="AL464" s="156">
        <f t="shared" si="60"/>
        <v>0.98120656223367431</v>
      </c>
    </row>
    <row r="465" spans="1:38" x14ac:dyDescent="0.25">
      <c r="A465" s="148"/>
      <c r="B465" s="152">
        <f>+[3]data1cf!A465</f>
        <v>-166864.17043188008</v>
      </c>
      <c r="C465" s="152">
        <f>+[3]data1cf!B465</f>
        <v>7946.9740406249621</v>
      </c>
      <c r="D465" s="152">
        <f>+[3]data1cf!C465</f>
        <v>43783.2205567356</v>
      </c>
      <c r="E465" s="152">
        <f>+[3]data1cf!D465</f>
        <v>43442.583189062032</v>
      </c>
      <c r="F465" s="152">
        <f>+[3]data1cf!E465</f>
        <v>24943.419165911691</v>
      </c>
      <c r="G465" s="152">
        <f>+[3]data1cf!F465</f>
        <v>24935.881421840262</v>
      </c>
      <c r="H465" s="152">
        <f>+[3]data1cf!G465</f>
        <v>24306.437173842241</v>
      </c>
      <c r="I465" s="152">
        <f>+[3]data1cf!H465</f>
        <v>23988.151014309537</v>
      </c>
      <c r="J465" s="152">
        <f>+[3]data1cf!I465</f>
        <v>24889.71059062281</v>
      </c>
      <c r="K465" s="152">
        <f>+[3]data1cf!J465</f>
        <v>25450.064146586956</v>
      </c>
      <c r="L465" s="152">
        <f>+[3]data1cf!K465</f>
        <v>26079.565006351819</v>
      </c>
      <c r="M465" s="152">
        <f>+[3]data1cf!L465</f>
        <v>26806.697565487906</v>
      </c>
      <c r="N465" s="152">
        <f>+[3]data1cf!M465</f>
        <v>27570.486088636018</v>
      </c>
      <c r="O465" s="152">
        <f>+[3]data1cf!N465</f>
        <v>28082.087547308467</v>
      </c>
      <c r="P465" s="152">
        <f>+[3]data1cf!O465</f>
        <v>36217.663607773233</v>
      </c>
      <c r="Q465" s="152">
        <f>+[3]data1cf!P465</f>
        <v>44043.147851717404</v>
      </c>
      <c r="R465" s="152">
        <f>+[3]data1cf!Q465</f>
        <v>34501.878087538767</v>
      </c>
      <c r="S465" s="152">
        <f>+[3]data1cf!R465</f>
        <v>24557.502403127248</v>
      </c>
      <c r="T465" s="152">
        <f>+[3]data1cf!S465</f>
        <v>24364.208035534029</v>
      </c>
      <c r="U465" s="152">
        <f>+[3]data1cf!T465</f>
        <v>24145.939328499917</v>
      </c>
      <c r="V465" s="152">
        <f>+[3]data1cf!U465</f>
        <v>44886.846930089523</v>
      </c>
      <c r="W465" s="152">
        <f>+[3]data1cf!V465</f>
        <v>0</v>
      </c>
      <c r="X465" s="152">
        <f>+[3]data1cf!W465</f>
        <v>0</v>
      </c>
      <c r="Y465" s="152">
        <f>+[3]data1cf!X465</f>
        <v>0</v>
      </c>
      <c r="Z465" s="152">
        <f>+[3]data1cf!Y465</f>
        <v>0</v>
      </c>
      <c r="AA465" s="152">
        <f>+[3]data1cf!Z465</f>
        <v>0</v>
      </c>
      <c r="AB465" s="152">
        <f>+[3]data1cf!AA465</f>
        <v>0</v>
      </c>
      <c r="AC465" s="152">
        <f>+[3]data1cf!AB465</f>
        <v>0</v>
      </c>
      <c r="AD465" s="152">
        <f>+[3]data1cf!AC465</f>
        <v>0</v>
      </c>
      <c r="AE465" s="152">
        <f>+[3]data1cf!AD465</f>
        <v>0</v>
      </c>
      <c r="AF465" s="152">
        <f>+[3]data1cf!AE465</f>
        <v>0</v>
      </c>
      <c r="AG465" s="152"/>
      <c r="AH465" s="153">
        <f t="shared" si="56"/>
        <v>73824.62593455975</v>
      </c>
      <c r="AI465" s="153">
        <f t="shared" si="58"/>
        <v>156564.43011712289</v>
      </c>
      <c r="AJ465" s="154">
        <f t="shared" si="59"/>
        <v>156143.01729165018</v>
      </c>
      <c r="AK465" s="155">
        <f t="shared" si="57"/>
        <v>0.15826560854911803</v>
      </c>
      <c r="AL465" s="156">
        <f t="shared" si="60"/>
        <v>0.97969635313997905</v>
      </c>
    </row>
    <row r="466" spans="1:38" x14ac:dyDescent="0.25">
      <c r="A466" s="148"/>
      <c r="B466" s="152">
        <f>+[3]data1cf!A466</f>
        <v>-176244.83613981228</v>
      </c>
      <c r="C466" s="152">
        <f>+[3]data1cf!B466</f>
        <v>8952.3330889112258</v>
      </c>
      <c r="D466" s="152">
        <f>+[3]data1cf!C466</f>
        <v>43775.471914559574</v>
      </c>
      <c r="E466" s="152">
        <f>+[3]data1cf!D466</f>
        <v>47037.098549619186</v>
      </c>
      <c r="F466" s="152">
        <f>+[3]data1cf!E466</f>
        <v>26455.794344595219</v>
      </c>
      <c r="G466" s="152">
        <f>+[3]data1cf!F466</f>
        <v>26341.466488601269</v>
      </c>
      <c r="H466" s="152">
        <f>+[3]data1cf!G466</f>
        <v>25578.519455700531</v>
      </c>
      <c r="I466" s="152">
        <f>+[3]data1cf!H466</f>
        <v>25148.128174273639</v>
      </c>
      <c r="J466" s="152">
        <f>+[3]data1cf!I466</f>
        <v>26005.766420391054</v>
      </c>
      <c r="K466" s="152">
        <f>+[3]data1cf!J466</f>
        <v>26507.907158457798</v>
      </c>
      <c r="L466" s="152">
        <f>+[3]data1cf!K466</f>
        <v>27082.156093315869</v>
      </c>
      <c r="M466" s="152">
        <f>+[3]data1cf!L466</f>
        <v>27760.499331460574</v>
      </c>
      <c r="N466" s="152">
        <f>+[3]data1cf!M466</f>
        <v>28477.316015525321</v>
      </c>
      <c r="O466" s="152">
        <f>+[3]data1cf!N466</f>
        <v>28931.759486061354</v>
      </c>
      <c r="P466" s="152">
        <f>+[3]data1cf!O466</f>
        <v>37438.602353834387</v>
      </c>
      <c r="Q466" s="152">
        <f>+[3]data1cf!P466</f>
        <v>45652.426716882481</v>
      </c>
      <c r="R466" s="152">
        <f>+[3]data1cf!Q466</f>
        <v>35553.62747741698</v>
      </c>
      <c r="S466" s="152">
        <f>+[3]data1cf!R466</f>
        <v>25038.556134820887</v>
      </c>
      <c r="T466" s="152">
        <f>+[3]data1cf!S466</f>
        <v>24819.984147859643</v>
      </c>
      <c r="U466" s="152">
        <f>+[3]data1cf!T466</f>
        <v>24576.410591442575</v>
      </c>
      <c r="V466" s="152">
        <f>+[3]data1cf!U466</f>
        <v>46467.241755718773</v>
      </c>
      <c r="W466" s="152">
        <f>+[3]data1cf!V466</f>
        <v>0</v>
      </c>
      <c r="X466" s="152">
        <f>+[3]data1cf!W466</f>
        <v>0</v>
      </c>
      <c r="Y466" s="152">
        <f>+[3]data1cf!X466</f>
        <v>0</v>
      </c>
      <c r="Z466" s="152">
        <f>+[3]data1cf!Y466</f>
        <v>0</v>
      </c>
      <c r="AA466" s="152">
        <f>+[3]data1cf!Z466</f>
        <v>0</v>
      </c>
      <c r="AB466" s="152">
        <f>+[3]data1cf!AA466</f>
        <v>0</v>
      </c>
      <c r="AC466" s="152">
        <f>+[3]data1cf!AB466</f>
        <v>0</v>
      </c>
      <c r="AD466" s="152">
        <f>+[3]data1cf!AC466</f>
        <v>0</v>
      </c>
      <c r="AE466" s="152">
        <f>+[3]data1cf!AD466</f>
        <v>0</v>
      </c>
      <c r="AF466" s="152">
        <f>+[3]data1cf!AE466</f>
        <v>0</v>
      </c>
      <c r="AG466" s="152"/>
      <c r="AH466" s="153">
        <f t="shared" si="56"/>
        <v>74909.499600231313</v>
      </c>
      <c r="AI466" s="153">
        <f t="shared" si="58"/>
        <v>160819.22930743665</v>
      </c>
      <c r="AJ466" s="154">
        <f t="shared" si="59"/>
        <v>160382.34933629938</v>
      </c>
      <c r="AK466" s="155">
        <f t="shared" si="57"/>
        <v>0.15640785098075868</v>
      </c>
      <c r="AL466" s="156">
        <f t="shared" si="60"/>
        <v>0.98173664176904418</v>
      </c>
    </row>
    <row r="467" spans="1:38" x14ac:dyDescent="0.25">
      <c r="A467" s="148"/>
      <c r="B467" s="152">
        <f>+[3]data1cf!A467</f>
        <v>-186195.65068624576</v>
      </c>
      <c r="C467" s="152">
        <f>+[3]data1cf!B467</f>
        <v>7412.8302350304293</v>
      </c>
      <c r="D467" s="152">
        <f>+[3]data1cf!C467</f>
        <v>48069.972827831269</v>
      </c>
      <c r="E467" s="152">
        <f>+[3]data1cf!D467</f>
        <v>46040.591906555856</v>
      </c>
      <c r="F467" s="152">
        <f>+[3]data1cf!E467</f>
        <v>28060.090393113853</v>
      </c>
      <c r="G467" s="152">
        <f>+[3]data1cf!F467</f>
        <v>27832.481813531638</v>
      </c>
      <c r="H467" s="152">
        <f>+[3]data1cf!G467</f>
        <v>26927.917810645791</v>
      </c>
      <c r="I467" s="152">
        <f>+[3]data1cf!H467</f>
        <v>26378.607753899145</v>
      </c>
      <c r="J467" s="152">
        <f>+[3]data1cf!I467</f>
        <v>27189.655168936733</v>
      </c>
      <c r="K467" s="152">
        <f>+[3]data1cf!J467</f>
        <v>27630.04496382334</v>
      </c>
      <c r="L467" s="152">
        <f>+[3]data1cf!K467</f>
        <v>28145.683809035698</v>
      </c>
      <c r="M467" s="152">
        <f>+[3]data1cf!L467</f>
        <v>28772.272352988053</v>
      </c>
      <c r="N467" s="152">
        <f>+[3]data1cf!M467</f>
        <v>29439.262289764825</v>
      </c>
      <c r="O467" s="152">
        <f>+[3]data1cf!N467</f>
        <v>29833.073758532388</v>
      </c>
      <c r="P467" s="152">
        <f>+[3]data1cf!O467</f>
        <v>38733.748712619737</v>
      </c>
      <c r="Q467" s="152">
        <f>+[3]data1cf!P467</f>
        <v>47359.516175065815</v>
      </c>
      <c r="R467" s="152">
        <f>+[3]data1cf!Q467</f>
        <v>36669.301295657031</v>
      </c>
      <c r="S467" s="152">
        <f>+[3]data1cf!R467</f>
        <v>25548.847900884524</v>
      </c>
      <c r="T467" s="152">
        <f>+[3]data1cf!S467</f>
        <v>25303.461942469679</v>
      </c>
      <c r="U467" s="152">
        <f>+[3]data1cf!T467</f>
        <v>25033.045529567251</v>
      </c>
      <c r="V467" s="152">
        <f>+[3]data1cf!U467</f>
        <v>48143.69162714784</v>
      </c>
      <c r="W467" s="152">
        <f>+[3]data1cf!V467</f>
        <v>0</v>
      </c>
      <c r="X467" s="152">
        <f>+[3]data1cf!W467</f>
        <v>0</v>
      </c>
      <c r="Y467" s="152">
        <f>+[3]data1cf!X467</f>
        <v>0</v>
      </c>
      <c r="Z467" s="152">
        <f>+[3]data1cf!Y467</f>
        <v>0</v>
      </c>
      <c r="AA467" s="152">
        <f>+[3]data1cf!Z467</f>
        <v>0</v>
      </c>
      <c r="AB467" s="152">
        <f>+[3]data1cf!AA467</f>
        <v>0</v>
      </c>
      <c r="AC467" s="152">
        <f>+[3]data1cf!AB467</f>
        <v>0</v>
      </c>
      <c r="AD467" s="152">
        <f>+[3]data1cf!AC467</f>
        <v>0</v>
      </c>
      <c r="AE467" s="152">
        <f>+[3]data1cf!AD467</f>
        <v>0</v>
      </c>
      <c r="AF467" s="152">
        <f>+[3]data1cf!AE467</f>
        <v>0</v>
      </c>
      <c r="AG467" s="152"/>
      <c r="AH467" s="153">
        <f t="shared" si="56"/>
        <v>73633.788928787617</v>
      </c>
      <c r="AI467" s="153">
        <f t="shared" si="58"/>
        <v>162634.39260989075</v>
      </c>
      <c r="AJ467" s="154">
        <f t="shared" si="59"/>
        <v>162182.15995797713</v>
      </c>
      <c r="AK467" s="155">
        <f t="shared" si="57"/>
        <v>0.15256330370903015</v>
      </c>
      <c r="AL467" s="156">
        <f t="shared" ref="AL467:AL482" si="61">1-EXP(-(1/0.25)*(AI467/ABS($AI$1010)))</f>
        <v>0.98254342114662918</v>
      </c>
    </row>
    <row r="468" spans="1:38" x14ac:dyDescent="0.25">
      <c r="A468" s="148"/>
      <c r="B468" s="152">
        <f>+[3]data1cf!A468</f>
        <v>-165165.92510095972</v>
      </c>
      <c r="C468" s="152">
        <f>+[3]data1cf!B468</f>
        <v>7474.5316000633684</v>
      </c>
      <c r="D468" s="152">
        <f>+[3]data1cf!C468</f>
        <v>44511.461983559508</v>
      </c>
      <c r="E468" s="152">
        <f>+[3]data1cf!D468</f>
        <v>46308.1478207943</v>
      </c>
      <c r="F468" s="152">
        <f>+[3]data1cf!E468</f>
        <v>24669.623662930702</v>
      </c>
      <c r="G468" s="152">
        <f>+[3]data1cf!F468</f>
        <v>24681.418854773226</v>
      </c>
      <c r="H468" s="152">
        <f>+[3]data1cf!G468</f>
        <v>24076.14351846926</v>
      </c>
      <c r="I468" s="152">
        <f>+[3]data1cf!H468</f>
        <v>23778.152507037477</v>
      </c>
      <c r="J468" s="152">
        <f>+[3]data1cf!I468</f>
        <v>24687.663458685412</v>
      </c>
      <c r="K468" s="152">
        <f>+[3]data1cf!J468</f>
        <v>25258.555674620249</v>
      </c>
      <c r="L468" s="152">
        <f>+[3]data1cf!K468</f>
        <v>25898.059163880585</v>
      </c>
      <c r="M468" s="152">
        <f>+[3]data1cf!L468</f>
        <v>26634.02438363518</v>
      </c>
      <c r="N468" s="152">
        <f>+[3]data1cf!M468</f>
        <v>27406.316536364677</v>
      </c>
      <c r="O468" s="152">
        <f>+[3]data1cf!N468</f>
        <v>27928.265692044923</v>
      </c>
      <c r="P468" s="152">
        <f>+[3]data1cf!O468</f>
        <v>35996.628812440467</v>
      </c>
      <c r="Q468" s="152">
        <f>+[3]data1cf!P468</f>
        <v>43751.809219257266</v>
      </c>
      <c r="R468" s="152">
        <f>+[3]data1cf!Q468</f>
        <v>34311.472785157268</v>
      </c>
      <c r="S468" s="152">
        <f>+[3]data1cf!R468</f>
        <v>24470.413993924099</v>
      </c>
      <c r="T468" s="152">
        <f>+[3]data1cf!S468</f>
        <v>24281.695804654024</v>
      </c>
      <c r="U468" s="152">
        <f>+[3]data1cf!T468</f>
        <v>24068.008205576582</v>
      </c>
      <c r="V468" s="152">
        <f>+[3]data1cf!U468</f>
        <v>44600.73737057636</v>
      </c>
      <c r="W468" s="152">
        <f>+[3]data1cf!V468</f>
        <v>0</v>
      </c>
      <c r="X468" s="152">
        <f>+[3]data1cf!W468</f>
        <v>0</v>
      </c>
      <c r="Y468" s="152">
        <f>+[3]data1cf!X468</f>
        <v>0</v>
      </c>
      <c r="Z468" s="152">
        <f>+[3]data1cf!Y468</f>
        <v>0</v>
      </c>
      <c r="AA468" s="152">
        <f>+[3]data1cf!Z468</f>
        <v>0</v>
      </c>
      <c r="AB468" s="152">
        <f>+[3]data1cf!AA468</f>
        <v>0</v>
      </c>
      <c r="AC468" s="152">
        <f>+[3]data1cf!AB468</f>
        <v>0</v>
      </c>
      <c r="AD468" s="152">
        <f>+[3]data1cf!AC468</f>
        <v>0</v>
      </c>
      <c r="AE468" s="152">
        <f>+[3]data1cf!AD468</f>
        <v>0</v>
      </c>
      <c r="AF468" s="152">
        <f>+[3]data1cf!AE468</f>
        <v>0</v>
      </c>
      <c r="AG468" s="152"/>
      <c r="AH468" s="153">
        <f t="shared" si="56"/>
        <v>76605.889422059903</v>
      </c>
      <c r="AI468" s="153">
        <f t="shared" si="58"/>
        <v>159167.0159769952</v>
      </c>
      <c r="AJ468" s="154">
        <f t="shared" si="59"/>
        <v>158746.89757115053</v>
      </c>
      <c r="AK468" s="155">
        <f t="shared" si="57"/>
        <v>0.16141733527183535</v>
      </c>
      <c r="AL468" s="156">
        <f t="shared" si="61"/>
        <v>0.98096991672219847</v>
      </c>
    </row>
    <row r="469" spans="1:38" x14ac:dyDescent="0.25">
      <c r="A469" s="148"/>
      <c r="B469" s="152">
        <f>+[3]data1cf!A469</f>
        <v>-166200.88163069589</v>
      </c>
      <c r="C469" s="152">
        <f>+[3]data1cf!B469</f>
        <v>8016.065306719509</v>
      </c>
      <c r="D469" s="152">
        <f>+[3]data1cf!C469</f>
        <v>38920.430065812849</v>
      </c>
      <c r="E469" s="152">
        <f>+[3]data1cf!D469</f>
        <v>43479.430522743307</v>
      </c>
      <c r="F469" s="152">
        <f>+[3]data1cf!E469</f>
        <v>24836.482030483938</v>
      </c>
      <c r="G469" s="152">
        <f>+[3]data1cf!F469</f>
        <v>24836.495209505047</v>
      </c>
      <c r="H469" s="152">
        <f>+[3]data1cf!G469</f>
        <v>24216.490686246179</v>
      </c>
      <c r="I469" s="152">
        <f>+[3]data1cf!H469</f>
        <v>23906.131263922005</v>
      </c>
      <c r="J469" s="152">
        <f>+[3]data1cf!I469</f>
        <v>24810.79643288286</v>
      </c>
      <c r="K469" s="152">
        <f>+[3]data1cf!J469</f>
        <v>25375.266105058639</v>
      </c>
      <c r="L469" s="152">
        <f>+[3]data1cf!K469</f>
        <v>26008.673721995692</v>
      </c>
      <c r="M469" s="152">
        <f>+[3]data1cf!L469</f>
        <v>26739.256080030769</v>
      </c>
      <c r="N469" s="152">
        <f>+[3]data1cf!M469</f>
        <v>27506.365891433423</v>
      </c>
      <c r="O469" s="152">
        <f>+[3]data1cf!N469</f>
        <v>28022.008881337046</v>
      </c>
      <c r="P469" s="152">
        <f>+[3]data1cf!O469</f>
        <v>36131.33338106981</v>
      </c>
      <c r="Q469" s="152">
        <f>+[3]data1cf!P469</f>
        <v>43929.358843295166</v>
      </c>
      <c r="R469" s="152">
        <f>+[3]data1cf!Q469</f>
        <v>34427.510914282735</v>
      </c>
      <c r="S469" s="152">
        <f>+[3]data1cf!R469</f>
        <v>24523.488020466641</v>
      </c>
      <c r="T469" s="152">
        <f>+[3]data1cf!S469</f>
        <v>24331.980984643931</v>
      </c>
      <c r="U469" s="152">
        <f>+[3]data1cf!T469</f>
        <v>24115.501534762116</v>
      </c>
      <c r="V469" s="152">
        <f>+[3]data1cf!U469</f>
        <v>44775.100256460457</v>
      </c>
      <c r="W469" s="152">
        <f>+[3]data1cf!V469</f>
        <v>0</v>
      </c>
      <c r="X469" s="152">
        <f>+[3]data1cf!W469</f>
        <v>0</v>
      </c>
      <c r="Y469" s="152">
        <f>+[3]data1cf!X469</f>
        <v>0</v>
      </c>
      <c r="Z469" s="152">
        <f>+[3]data1cf!Y469</f>
        <v>0</v>
      </c>
      <c r="AA469" s="152">
        <f>+[3]data1cf!Z469</f>
        <v>0</v>
      </c>
      <c r="AB469" s="152">
        <f>+[3]data1cf!AA469</f>
        <v>0</v>
      </c>
      <c r="AC469" s="152">
        <f>+[3]data1cf!AB469</f>
        <v>0</v>
      </c>
      <c r="AD469" s="152">
        <f>+[3]data1cf!AC469</f>
        <v>0</v>
      </c>
      <c r="AE469" s="152">
        <f>+[3]data1cf!AD469</f>
        <v>0</v>
      </c>
      <c r="AF469" s="152">
        <f>+[3]data1cf!AE469</f>
        <v>0</v>
      </c>
      <c r="AG469" s="152"/>
      <c r="AH469" s="153">
        <f t="shared" si="56"/>
        <v>70075.694848273255</v>
      </c>
      <c r="AI469" s="153">
        <f t="shared" si="58"/>
        <v>152267.58841367491</v>
      </c>
      <c r="AJ469" s="154">
        <f t="shared" si="59"/>
        <v>151848.45452569032</v>
      </c>
      <c r="AK469" s="155">
        <f t="shared" si="57"/>
        <v>0.15485610365867616</v>
      </c>
      <c r="AL469" s="156">
        <f t="shared" si="61"/>
        <v>0.97740450111319788</v>
      </c>
    </row>
    <row r="470" spans="1:38" x14ac:dyDescent="0.25">
      <c r="A470" s="148"/>
      <c r="B470" s="152">
        <f>+[3]data1cf!A470</f>
        <v>-168273.50801157954</v>
      </c>
      <c r="C470" s="152">
        <f>+[3]data1cf!B470</f>
        <v>10629.197164259203</v>
      </c>
      <c r="D470" s="152">
        <f>+[3]data1cf!C470</f>
        <v>46700.318640692742</v>
      </c>
      <c r="E470" s="152">
        <f>+[3]data1cf!D470</f>
        <v>44073.666687804085</v>
      </c>
      <c r="F470" s="152">
        <f>+[3]data1cf!E470</f>
        <v>25170.63621428379</v>
      </c>
      <c r="G470" s="152">
        <f>+[3]data1cf!F470</f>
        <v>25147.054479033359</v>
      </c>
      <c r="H470" s="152">
        <f>+[3]data1cf!G470</f>
        <v>24497.552966698786</v>
      </c>
      <c r="I470" s="152">
        <f>+[3]data1cf!H470</f>
        <v>24162.424296614903</v>
      </c>
      <c r="J470" s="152">
        <f>+[3]data1cf!I470</f>
        <v>25057.385196126001</v>
      </c>
      <c r="K470" s="152">
        <f>+[3]data1cf!J470</f>
        <v>25608.992942950616</v>
      </c>
      <c r="L470" s="152">
        <f>+[3]data1cf!K470</f>
        <v>26230.19283383483</v>
      </c>
      <c r="M470" s="152">
        <f>+[3]data1cf!L470</f>
        <v>26949.995356308056</v>
      </c>
      <c r="N470" s="152">
        <f>+[3]data1cf!M470</f>
        <v>27706.726898633147</v>
      </c>
      <c r="O470" s="152">
        <f>+[3]data1cf!N470</f>
        <v>28209.741024255978</v>
      </c>
      <c r="P470" s="152">
        <f>+[3]data1cf!O470</f>
        <v>36401.095670156639</v>
      </c>
      <c r="Q470" s="152">
        <f>+[3]data1cf!P470</f>
        <v>44284.923569082071</v>
      </c>
      <c r="R470" s="152">
        <f>+[3]data1cf!Q470</f>
        <v>34659.891386992269</v>
      </c>
      <c r="S470" s="152">
        <f>+[3]data1cf!R470</f>
        <v>24629.77521649027</v>
      </c>
      <c r="T470" s="152">
        <f>+[3]data1cf!S470</f>
        <v>24432.683176108207</v>
      </c>
      <c r="U470" s="152">
        <f>+[3]data1cf!T470</f>
        <v>24210.612705287363</v>
      </c>
      <c r="V470" s="152">
        <f>+[3]data1cf!U470</f>
        <v>45124.283151341806</v>
      </c>
      <c r="W470" s="152">
        <f>+[3]data1cf!V470</f>
        <v>0</v>
      </c>
      <c r="X470" s="152">
        <f>+[3]data1cf!W470</f>
        <v>0</v>
      </c>
      <c r="Y470" s="152">
        <f>+[3]data1cf!X470</f>
        <v>0</v>
      </c>
      <c r="Z470" s="152">
        <f>+[3]data1cf!Y470</f>
        <v>0</v>
      </c>
      <c r="AA470" s="152">
        <f>+[3]data1cf!Z470</f>
        <v>0</v>
      </c>
      <c r="AB470" s="152">
        <f>+[3]data1cf!AA470</f>
        <v>0</v>
      </c>
      <c r="AC470" s="152">
        <f>+[3]data1cf!AB470</f>
        <v>0</v>
      </c>
      <c r="AD470" s="152">
        <f>+[3]data1cf!AC470</f>
        <v>0</v>
      </c>
      <c r="AE470" s="152">
        <f>+[3]data1cf!AD470</f>
        <v>0</v>
      </c>
      <c r="AF470" s="152">
        <f>+[3]data1cf!AE470</f>
        <v>0</v>
      </c>
      <c r="AG470" s="152"/>
      <c r="AH470" s="153">
        <f t="shared" si="56"/>
        <v>78768.233672814371</v>
      </c>
      <c r="AI470" s="153">
        <f t="shared" si="58"/>
        <v>162311.38135459792</v>
      </c>
      <c r="AJ470" s="154">
        <f t="shared" si="59"/>
        <v>161886.45739912911</v>
      </c>
      <c r="AK470" s="155">
        <f t="shared" si="57"/>
        <v>0.16277448534965516</v>
      </c>
      <c r="AL470" s="156">
        <f t="shared" si="61"/>
        <v>0.98240250652412631</v>
      </c>
    </row>
    <row r="471" spans="1:38" x14ac:dyDescent="0.25">
      <c r="A471" s="148"/>
      <c r="B471" s="152">
        <f>+[3]data1cf!A471</f>
        <v>-179821.98040069884</v>
      </c>
      <c r="C471" s="152">
        <f>+[3]data1cf!B471</f>
        <v>8396.3863282448438</v>
      </c>
      <c r="D471" s="152">
        <f>+[3]data1cf!C471</f>
        <v>45231.451057168015</v>
      </c>
      <c r="E471" s="152">
        <f>+[3]data1cf!D471</f>
        <v>46508.835645903833</v>
      </c>
      <c r="F471" s="152">
        <f>+[3]data1cf!E471</f>
        <v>27032.510790866225</v>
      </c>
      <c r="G471" s="152">
        <f>+[3]data1cf!F471</f>
        <v>26877.460490658181</v>
      </c>
      <c r="H471" s="152">
        <f>+[3]data1cf!G471</f>
        <v>26063.604627222667</v>
      </c>
      <c r="I471" s="152">
        <f>+[3]data1cf!H471</f>
        <v>25590.464120326869</v>
      </c>
      <c r="J471" s="152">
        <f>+[3]data1cf!I471</f>
        <v>26431.353775338335</v>
      </c>
      <c r="K471" s="152">
        <f>+[3]data1cf!J471</f>
        <v>26911.296126431902</v>
      </c>
      <c r="L471" s="152">
        <f>+[3]data1cf!K471</f>
        <v>27464.475756377549</v>
      </c>
      <c r="M471" s="152">
        <f>+[3]data1cf!L471</f>
        <v>28124.214084698986</v>
      </c>
      <c r="N471" s="152">
        <f>+[3]data1cf!M471</f>
        <v>28823.118922224072</v>
      </c>
      <c r="O471" s="152">
        <f>+[3]data1cf!N471</f>
        <v>29255.766245707033</v>
      </c>
      <c r="P471" s="152">
        <f>+[3]data1cf!O471</f>
        <v>37904.18487903558</v>
      </c>
      <c r="Q471" s="152">
        <f>+[3]data1cf!P471</f>
        <v>46266.095600938788</v>
      </c>
      <c r="R471" s="152">
        <f>+[3]data1cf!Q471</f>
        <v>35954.692754768432</v>
      </c>
      <c r="S471" s="152">
        <f>+[3]data1cf!R471</f>
        <v>25221.997123881112</v>
      </c>
      <c r="T471" s="152">
        <f>+[3]data1cf!S471</f>
        <v>24993.785981888941</v>
      </c>
      <c r="U471" s="152">
        <f>+[3]data1cf!T471</f>
        <v>24740.562886775864</v>
      </c>
      <c r="V471" s="152">
        <f>+[3]data1cf!U471</f>
        <v>47069.896242772404</v>
      </c>
      <c r="W471" s="152">
        <f>+[3]data1cf!V471</f>
        <v>0</v>
      </c>
      <c r="X471" s="152">
        <f>+[3]data1cf!W471</f>
        <v>0</v>
      </c>
      <c r="Y471" s="152">
        <f>+[3]data1cf!X471</f>
        <v>0</v>
      </c>
      <c r="Z471" s="152">
        <f>+[3]data1cf!Y471</f>
        <v>0</v>
      </c>
      <c r="AA471" s="152">
        <f>+[3]data1cf!Z471</f>
        <v>0</v>
      </c>
      <c r="AB471" s="152">
        <f>+[3]data1cf!AA471</f>
        <v>0</v>
      </c>
      <c r="AC471" s="152">
        <f>+[3]data1cf!AB471</f>
        <v>0</v>
      </c>
      <c r="AD471" s="152">
        <f>+[3]data1cf!AC471</f>
        <v>0</v>
      </c>
      <c r="AE471" s="152">
        <f>+[3]data1cf!AD471</f>
        <v>0</v>
      </c>
      <c r="AF471" s="152">
        <f>+[3]data1cf!AE471</f>
        <v>0</v>
      </c>
      <c r="AG471" s="152"/>
      <c r="AH471" s="153">
        <f t="shared" si="56"/>
        <v>74248.334751610702</v>
      </c>
      <c r="AI471" s="153">
        <f t="shared" si="58"/>
        <v>161245.51235585797</v>
      </c>
      <c r="AJ471" s="154">
        <f t="shared" si="59"/>
        <v>160803.20280868365</v>
      </c>
      <c r="AK471" s="155">
        <f t="shared" si="57"/>
        <v>0.15480056405067452</v>
      </c>
      <c r="AL471" s="156">
        <f t="shared" si="61"/>
        <v>0.98192939824995018</v>
      </c>
    </row>
    <row r="472" spans="1:38" x14ac:dyDescent="0.25">
      <c r="A472" s="148"/>
      <c r="B472" s="152">
        <f>+[3]data1cf!A472</f>
        <v>-189291.10919550966</v>
      </c>
      <c r="C472" s="152">
        <f>+[3]data1cf!B472</f>
        <v>5926.792664029781</v>
      </c>
      <c r="D472" s="152">
        <f>+[3]data1cf!C472</f>
        <v>50299.564457150569</v>
      </c>
      <c r="E472" s="152">
        <f>+[3]data1cf!D472</f>
        <v>50520.562116017274</v>
      </c>
      <c r="F472" s="152">
        <f>+[3]data1cf!E472</f>
        <v>28559.148217133385</v>
      </c>
      <c r="G472" s="152">
        <f>+[3]data1cf!F472</f>
        <v>28296.300735436198</v>
      </c>
      <c r="H472" s="152">
        <f>+[3]data1cf!G472</f>
        <v>27347.683107316807</v>
      </c>
      <c r="I472" s="152">
        <f>+[3]data1cf!H472</f>
        <v>26761.380286484709</v>
      </c>
      <c r="J472" s="152">
        <f>+[3]data1cf!I472</f>
        <v>27557.934417193879</v>
      </c>
      <c r="K472" s="152">
        <f>+[3]data1cf!J472</f>
        <v>27979.114982360778</v>
      </c>
      <c r="L472" s="152">
        <f>+[3]data1cf!K472</f>
        <v>28476.52164166743</v>
      </c>
      <c r="M472" s="152">
        <f>+[3]data1cf!L472</f>
        <v>29087.010547968712</v>
      </c>
      <c r="N472" s="152">
        <f>+[3]data1cf!M472</f>
        <v>29738.500584896763</v>
      </c>
      <c r="O472" s="152">
        <f>+[3]data1cf!N472</f>
        <v>30113.450899642012</v>
      </c>
      <c r="P472" s="152">
        <f>+[3]data1cf!O472</f>
        <v>39136.637521202822</v>
      </c>
      <c r="Q472" s="152">
        <f>+[3]data1cf!P472</f>
        <v>47890.550550668995</v>
      </c>
      <c r="R472" s="152">
        <f>+[3]data1cf!Q472</f>
        <v>37016.360523634692</v>
      </c>
      <c r="S472" s="152">
        <f>+[3]data1cf!R472</f>
        <v>25707.587367096035</v>
      </c>
      <c r="T472" s="152">
        <f>+[3]data1cf!S472</f>
        <v>25453.860228598278</v>
      </c>
      <c r="U472" s="152">
        <f>+[3]data1cf!T472</f>
        <v>25175.093650175957</v>
      </c>
      <c r="V472" s="152">
        <f>+[3]data1cf!U472</f>
        <v>48665.194765976426</v>
      </c>
      <c r="W472" s="152">
        <f>+[3]data1cf!V472</f>
        <v>0</v>
      </c>
      <c r="X472" s="152">
        <f>+[3]data1cf!W472</f>
        <v>0</v>
      </c>
      <c r="Y472" s="152">
        <f>+[3]data1cf!X472</f>
        <v>0</v>
      </c>
      <c r="Z472" s="152">
        <f>+[3]data1cf!Y472</f>
        <v>0</v>
      </c>
      <c r="AA472" s="152">
        <f>+[3]data1cf!Z472</f>
        <v>0</v>
      </c>
      <c r="AB472" s="152">
        <f>+[3]data1cf!AA472</f>
        <v>0</v>
      </c>
      <c r="AC472" s="152">
        <f>+[3]data1cf!AB472</f>
        <v>0</v>
      </c>
      <c r="AD472" s="152">
        <f>+[3]data1cf!AC472</f>
        <v>0</v>
      </c>
      <c r="AE472" s="152">
        <f>+[3]data1cf!AD472</f>
        <v>0</v>
      </c>
      <c r="AF472" s="152">
        <f>+[3]data1cf!AE472</f>
        <v>0</v>
      </c>
      <c r="AG472" s="152"/>
      <c r="AH472" s="153">
        <f t="shared" si="56"/>
        <v>76657.578611189732</v>
      </c>
      <c r="AI472" s="153">
        <f t="shared" si="58"/>
        <v>167126.094176827</v>
      </c>
      <c r="AJ472" s="154">
        <f t="shared" si="59"/>
        <v>166667.14817569315</v>
      </c>
      <c r="AK472" s="155">
        <f t="shared" si="57"/>
        <v>0.15417965054512026</v>
      </c>
      <c r="AL472" s="156">
        <f t="shared" si="61"/>
        <v>0.98438992965324279</v>
      </c>
    </row>
    <row r="473" spans="1:38" x14ac:dyDescent="0.25">
      <c r="A473" s="148"/>
      <c r="B473" s="152">
        <f>+[3]data1cf!A473</f>
        <v>-176651.05358854623</v>
      </c>
      <c r="C473" s="152">
        <f>+[3]data1cf!B473</f>
        <v>7666.8611339961353</v>
      </c>
      <c r="D473" s="152">
        <f>+[3]data1cf!C473</f>
        <v>44987.282800633737</v>
      </c>
      <c r="E473" s="152">
        <f>+[3]data1cf!D473</f>
        <v>45642.523182753604</v>
      </c>
      <c r="F473" s="152">
        <f>+[3]data1cf!E473</f>
        <v>26521.285771935429</v>
      </c>
      <c r="G473" s="152">
        <f>+[3]data1cf!F473</f>
        <v>26402.333509938086</v>
      </c>
      <c r="H473" s="152">
        <f>+[3]data1cf!G473</f>
        <v>25633.605313698688</v>
      </c>
      <c r="I473" s="152">
        <f>+[3]data1cf!H473</f>
        <v>25198.35946671947</v>
      </c>
      <c r="J473" s="152">
        <f>+[3]data1cf!I473</f>
        <v>26054.095757127638</v>
      </c>
      <c r="K473" s="152">
        <f>+[3]data1cf!J473</f>
        <v>26553.715665318858</v>
      </c>
      <c r="L473" s="152">
        <f>+[3]data1cf!K473</f>
        <v>27125.571987896401</v>
      </c>
      <c r="M473" s="152">
        <f>+[3]data1cf!L473</f>
        <v>27801.802468363057</v>
      </c>
      <c r="N473" s="152">
        <f>+[3]data1cf!M473</f>
        <v>28516.585098424766</v>
      </c>
      <c r="O473" s="152">
        <f>+[3]data1cf!N473</f>
        <v>28968.553417107098</v>
      </c>
      <c r="P473" s="152">
        <f>+[3]data1cf!O473</f>
        <v>37491.473507964336</v>
      </c>
      <c r="Q473" s="152">
        <f>+[3]data1cf!P473</f>
        <v>45722.114431514099</v>
      </c>
      <c r="R473" s="152">
        <f>+[3]data1cf!Q473</f>
        <v>35599.17210795451</v>
      </c>
      <c r="S473" s="152">
        <f>+[3]data1cf!R473</f>
        <v>25059.3875369491</v>
      </c>
      <c r="T473" s="152">
        <f>+[3]data1cf!S473</f>
        <v>24839.720935770718</v>
      </c>
      <c r="U473" s="152">
        <f>+[3]data1cf!T473</f>
        <v>24595.051585976405</v>
      </c>
      <c r="V473" s="152">
        <f>+[3]data1cf!U473</f>
        <v>46535.678684829065</v>
      </c>
      <c r="W473" s="152">
        <f>+[3]data1cf!V473</f>
        <v>0</v>
      </c>
      <c r="X473" s="152">
        <f>+[3]data1cf!W473</f>
        <v>0</v>
      </c>
      <c r="Y473" s="152">
        <f>+[3]data1cf!X473</f>
        <v>0</v>
      </c>
      <c r="Z473" s="152">
        <f>+[3]data1cf!Y473</f>
        <v>0</v>
      </c>
      <c r="AA473" s="152">
        <f>+[3]data1cf!Z473</f>
        <v>0</v>
      </c>
      <c r="AB473" s="152">
        <f>+[3]data1cf!AA473</f>
        <v>0</v>
      </c>
      <c r="AC473" s="152">
        <f>+[3]data1cf!AB473</f>
        <v>0</v>
      </c>
      <c r="AD473" s="152">
        <f>+[3]data1cf!AC473</f>
        <v>0</v>
      </c>
      <c r="AE473" s="152">
        <f>+[3]data1cf!AD473</f>
        <v>0</v>
      </c>
      <c r="AF473" s="152">
        <f>+[3]data1cf!AE473</f>
        <v>0</v>
      </c>
      <c r="AG473" s="152"/>
      <c r="AH473" s="153">
        <f t="shared" si="56"/>
        <v>73585.394648672038</v>
      </c>
      <c r="AI473" s="153">
        <f t="shared" si="58"/>
        <v>159512.08057524153</v>
      </c>
      <c r="AJ473" s="154">
        <f t="shared" si="59"/>
        <v>159074.98800504097</v>
      </c>
      <c r="AK473" s="155">
        <f t="shared" si="57"/>
        <v>0.15507240891456608</v>
      </c>
      <c r="AL473" s="156">
        <f t="shared" si="61"/>
        <v>0.98113266247241049</v>
      </c>
    </row>
    <row r="474" spans="1:38" x14ac:dyDescent="0.25">
      <c r="A474" s="148"/>
      <c r="B474" s="152">
        <f>+[3]data1cf!A474</f>
        <v>-165352.51248897921</v>
      </c>
      <c r="C474" s="152">
        <f>+[3]data1cf!B474</f>
        <v>8735.2175863918383</v>
      </c>
      <c r="D474" s="152">
        <f>+[3]data1cf!C474</f>
        <v>44160.760746496337</v>
      </c>
      <c r="E474" s="152">
        <f>+[3]data1cf!D474</f>
        <v>49234.625858364612</v>
      </c>
      <c r="F474" s="152">
        <f>+[3]data1cf!E474</f>
        <v>24699.705764039689</v>
      </c>
      <c r="G474" s="152">
        <f>+[3]data1cf!F474</f>
        <v>24709.376832854126</v>
      </c>
      <c r="H474" s="152">
        <f>+[3]data1cf!G474</f>
        <v>24101.446041521129</v>
      </c>
      <c r="I474" s="152">
        <f>+[3]data1cf!H474</f>
        <v>23801.22518814342</v>
      </c>
      <c r="J474" s="152">
        <f>+[3]data1cf!I474</f>
        <v>24709.862516688794</v>
      </c>
      <c r="K474" s="152">
        <f>+[3]data1cf!J474</f>
        <v>25279.596842770305</v>
      </c>
      <c r="L474" s="152">
        <f>+[3]data1cf!K474</f>
        <v>25918.00133621593</v>
      </c>
      <c r="M474" s="152">
        <f>+[3]data1cf!L474</f>
        <v>26652.996105444872</v>
      </c>
      <c r="N474" s="152">
        <f>+[3]data1cf!M474</f>
        <v>27424.353958516156</v>
      </c>
      <c r="O474" s="152">
        <f>+[3]data1cf!N474</f>
        <v>27945.166205575748</v>
      </c>
      <c r="P474" s="152">
        <f>+[3]data1cf!O474</f>
        <v>36020.914058141752</v>
      </c>
      <c r="Q474" s="152">
        <f>+[3]data1cf!P474</f>
        <v>43783.81879612468</v>
      </c>
      <c r="R474" s="152">
        <f>+[3]data1cf!Q474</f>
        <v>34332.39274730262</v>
      </c>
      <c r="S474" s="152">
        <f>+[3]data1cf!R474</f>
        <v>24479.982457622478</v>
      </c>
      <c r="T474" s="152">
        <f>+[3]data1cf!S474</f>
        <v>24290.7614804779</v>
      </c>
      <c r="U474" s="152">
        <f>+[3]data1cf!T474</f>
        <v>24076.570551903656</v>
      </c>
      <c r="V474" s="152">
        <f>+[3]data1cf!U474</f>
        <v>44632.172425585828</v>
      </c>
      <c r="W474" s="152">
        <f>+[3]data1cf!V474</f>
        <v>0</v>
      </c>
      <c r="X474" s="152">
        <f>+[3]data1cf!W474</f>
        <v>0</v>
      </c>
      <c r="Y474" s="152">
        <f>+[3]data1cf!X474</f>
        <v>0</v>
      </c>
      <c r="Z474" s="152">
        <f>+[3]data1cf!Y474</f>
        <v>0</v>
      </c>
      <c r="AA474" s="152">
        <f>+[3]data1cf!Z474</f>
        <v>0</v>
      </c>
      <c r="AB474" s="152">
        <f>+[3]data1cf!AA474</f>
        <v>0</v>
      </c>
      <c r="AC474" s="152">
        <f>+[3]data1cf!AB474</f>
        <v>0</v>
      </c>
      <c r="AD474" s="152">
        <f>+[3]data1cf!AC474</f>
        <v>0</v>
      </c>
      <c r="AE474" s="152">
        <f>+[3]data1cf!AD474</f>
        <v>0</v>
      </c>
      <c r="AF474" s="152">
        <f>+[3]data1cf!AE474</f>
        <v>0</v>
      </c>
      <c r="AG474" s="152"/>
      <c r="AH474" s="153">
        <f t="shared" si="56"/>
        <v>79610.163733567664</v>
      </c>
      <c r="AI474" s="153">
        <f t="shared" si="58"/>
        <v>162545.74132362119</v>
      </c>
      <c r="AJ474" s="154">
        <f t="shared" si="59"/>
        <v>162124.13629789383</v>
      </c>
      <c r="AK474" s="155">
        <f t="shared" si="57"/>
        <v>0.16431621909141544</v>
      </c>
      <c r="AL474" s="156">
        <f t="shared" si="61"/>
        <v>0.98250485949057431</v>
      </c>
    </row>
    <row r="475" spans="1:38" x14ac:dyDescent="0.25">
      <c r="A475" s="148"/>
      <c r="B475" s="152">
        <f>+[3]data1cf!A475</f>
        <v>-183215.75227680051</v>
      </c>
      <c r="C475" s="152">
        <f>+[3]data1cf!B475</f>
        <v>8660.1598483687849</v>
      </c>
      <c r="D475" s="152">
        <f>+[3]data1cf!C475</f>
        <v>50427.489363157263</v>
      </c>
      <c r="E475" s="152">
        <f>+[3]data1cf!D475</f>
        <v>49427.151872551665</v>
      </c>
      <c r="F475" s="152">
        <f>+[3]data1cf!E475</f>
        <v>27579.663467162041</v>
      </c>
      <c r="G475" s="152">
        <f>+[3]data1cf!F475</f>
        <v>27385.978245960701</v>
      </c>
      <c r="H475" s="152">
        <f>+[3]data1cf!G475</f>
        <v>26523.823252070142</v>
      </c>
      <c r="I475" s="152">
        <f>+[3]data1cf!H475</f>
        <v>26010.124940248963</v>
      </c>
      <c r="J475" s="152">
        <f>+[3]data1cf!I475</f>
        <v>26835.124574251357</v>
      </c>
      <c r="K475" s="152">
        <f>+[3]data1cf!J475</f>
        <v>27294.006477146351</v>
      </c>
      <c r="L475" s="152">
        <f>+[3]data1cf!K475</f>
        <v>27827.196861692348</v>
      </c>
      <c r="M475" s="152">
        <f>+[3]data1cf!L475</f>
        <v>28469.284009320196</v>
      </c>
      <c r="N475" s="152">
        <f>+[3]data1cf!M475</f>
        <v>29151.195201467548</v>
      </c>
      <c r="O475" s="152">
        <f>+[3]data1cf!N475</f>
        <v>29563.163696957672</v>
      </c>
      <c r="P475" s="152">
        <f>+[3]data1cf!O475</f>
        <v>38345.900606664785</v>
      </c>
      <c r="Q475" s="152">
        <f>+[3]data1cf!P475</f>
        <v>46848.306450727767</v>
      </c>
      <c r="R475" s="152">
        <f>+[3]data1cf!Q475</f>
        <v>36335.198532419003</v>
      </c>
      <c r="S475" s="152">
        <f>+[3]data1cf!R475</f>
        <v>25396.034519130713</v>
      </c>
      <c r="T475" s="152">
        <f>+[3]data1cf!S475</f>
        <v>25158.678346670749</v>
      </c>
      <c r="U475" s="152">
        <f>+[3]data1cf!T475</f>
        <v>24896.300369714707</v>
      </c>
      <c r="V475" s="152">
        <f>+[3]data1cf!U475</f>
        <v>47641.65731808939</v>
      </c>
      <c r="W475" s="152">
        <f>+[3]data1cf!V475</f>
        <v>0</v>
      </c>
      <c r="X475" s="152">
        <f>+[3]data1cf!W475</f>
        <v>0</v>
      </c>
      <c r="Y475" s="152">
        <f>+[3]data1cf!X475</f>
        <v>0</v>
      </c>
      <c r="Z475" s="152">
        <f>+[3]data1cf!Y475</f>
        <v>0</v>
      </c>
      <c r="AA475" s="152">
        <f>+[3]data1cf!Z475</f>
        <v>0</v>
      </c>
      <c r="AB475" s="152">
        <f>+[3]data1cf!AA475</f>
        <v>0</v>
      </c>
      <c r="AC475" s="152">
        <f>+[3]data1cf!AB475</f>
        <v>0</v>
      </c>
      <c r="AD475" s="152">
        <f>+[3]data1cf!AC475</f>
        <v>0</v>
      </c>
      <c r="AE475" s="152">
        <f>+[3]data1cf!AD475</f>
        <v>0</v>
      </c>
      <c r="AF475" s="152">
        <f>+[3]data1cf!AE475</f>
        <v>0</v>
      </c>
      <c r="AG475" s="152"/>
      <c r="AH475" s="153">
        <f t="shared" si="56"/>
        <v>80060.622399920365</v>
      </c>
      <c r="AI475" s="153">
        <f t="shared" si="58"/>
        <v>168746.6103888345</v>
      </c>
      <c r="AJ475" s="154">
        <f t="shared" si="59"/>
        <v>168296.69008822987</v>
      </c>
      <c r="AK475" s="155">
        <f t="shared" si="57"/>
        <v>0.15899519324302677</v>
      </c>
      <c r="AL475" s="156">
        <f t="shared" si="61"/>
        <v>0.98500703773898568</v>
      </c>
    </row>
    <row r="476" spans="1:38" x14ac:dyDescent="0.25">
      <c r="A476" s="148"/>
      <c r="B476" s="152">
        <f>+[3]data1cf!A476</f>
        <v>-196920.45410868246</v>
      </c>
      <c r="C476" s="152">
        <f>+[3]data1cf!B476</f>
        <v>6220.7798086976254</v>
      </c>
      <c r="D476" s="152">
        <f>+[3]data1cf!C476</f>
        <v>49215.20170210478</v>
      </c>
      <c r="E476" s="152">
        <f>+[3]data1cf!D476</f>
        <v>50536.162966312928</v>
      </c>
      <c r="F476" s="152">
        <f>+[3]data1cf!E476</f>
        <v>29789.170929331958</v>
      </c>
      <c r="G476" s="152">
        <f>+[3]data1cf!F476</f>
        <v>29439.470486177539</v>
      </c>
      <c r="H476" s="152">
        <f>+[3]data1cf!G476</f>
        <v>28382.274338728646</v>
      </c>
      <c r="I476" s="152">
        <f>+[3]data1cf!H476</f>
        <v>27704.795830787145</v>
      </c>
      <c r="J476" s="152">
        <f>+[3]data1cf!I476</f>
        <v>28465.628511916817</v>
      </c>
      <c r="K476" s="152">
        <f>+[3]data1cf!J476</f>
        <v>28839.464285153561</v>
      </c>
      <c r="L476" s="152">
        <f>+[3]data1cf!K476</f>
        <v>29291.934262421615</v>
      </c>
      <c r="M476" s="152">
        <f>+[3]data1cf!L476</f>
        <v>29862.742556545069</v>
      </c>
      <c r="N476" s="152">
        <f>+[3]data1cf!M476</f>
        <v>30476.030148920829</v>
      </c>
      <c r="O476" s="152">
        <f>+[3]data1cf!N476</f>
        <v>30804.49357034592</v>
      </c>
      <c r="P476" s="152">
        <f>+[3]data1cf!O476</f>
        <v>40129.633445114996</v>
      </c>
      <c r="Q476" s="152">
        <f>+[3]data1cf!P476</f>
        <v>49199.385542352073</v>
      </c>
      <c r="R476" s="152">
        <f>+[3]data1cf!Q476</f>
        <v>37871.753851510701</v>
      </c>
      <c r="S476" s="152">
        <f>+[3]data1cf!R476</f>
        <v>26098.830905148498</v>
      </c>
      <c r="T476" s="152">
        <f>+[3]data1cf!S476</f>
        <v>25824.54534545257</v>
      </c>
      <c r="U476" s="152">
        <f>+[3]data1cf!T476</f>
        <v>25525.198199517326</v>
      </c>
      <c r="V476" s="152">
        <f>+[3]data1cf!U476</f>
        <v>49950.538215911627</v>
      </c>
      <c r="W476" s="152">
        <f>+[3]data1cf!V476</f>
        <v>0</v>
      </c>
      <c r="X476" s="152">
        <f>+[3]data1cf!W476</f>
        <v>0</v>
      </c>
      <c r="Y476" s="152">
        <f>+[3]data1cf!X476</f>
        <v>0</v>
      </c>
      <c r="Z476" s="152">
        <f>+[3]data1cf!Y476</f>
        <v>0</v>
      </c>
      <c r="AA476" s="152">
        <f>+[3]data1cf!Z476</f>
        <v>0</v>
      </c>
      <c r="AB476" s="152">
        <f>+[3]data1cf!AA476</f>
        <v>0</v>
      </c>
      <c r="AC476" s="152">
        <f>+[3]data1cf!AB476</f>
        <v>0</v>
      </c>
      <c r="AD476" s="152">
        <f>+[3]data1cf!AC476</f>
        <v>0</v>
      </c>
      <c r="AE476" s="152">
        <f>+[3]data1cf!AD476</f>
        <v>0</v>
      </c>
      <c r="AF476" s="152">
        <f>+[3]data1cf!AE476</f>
        <v>0</v>
      </c>
      <c r="AG476" s="152"/>
      <c r="AH476" s="153">
        <f t="shared" si="56"/>
        <v>73988.984794883465</v>
      </c>
      <c r="AI476" s="153">
        <f t="shared" si="58"/>
        <v>166642.63095601855</v>
      </c>
      <c r="AJ476" s="154">
        <f t="shared" si="59"/>
        <v>166172.58904364103</v>
      </c>
      <c r="AK476" s="155">
        <f t="shared" si="57"/>
        <v>0.15011901259422303</v>
      </c>
      <c r="AL476" s="156">
        <f t="shared" si="61"/>
        <v>0.98420094947772285</v>
      </c>
    </row>
    <row r="477" spans="1:38" x14ac:dyDescent="0.25">
      <c r="A477" s="148"/>
      <c r="B477" s="152">
        <f>+[3]data1cf!A477</f>
        <v>-157962.46822752029</v>
      </c>
      <c r="C477" s="152">
        <f>+[3]data1cf!B477</f>
        <v>3686.0755703536342</v>
      </c>
      <c r="D477" s="152">
        <f>+[3]data1cf!C477</f>
        <v>44661.524534286465</v>
      </c>
      <c r="E477" s="152">
        <f>+[3]data1cf!D477</f>
        <v>41740.790808504302</v>
      </c>
      <c r="F477" s="152">
        <f>+[3]data1cf!E477</f>
        <v>23508.263721610601</v>
      </c>
      <c r="G477" s="152">
        <f>+[3]data1cf!F477</f>
        <v>23602.063537612528</v>
      </c>
      <c r="H477" s="152">
        <f>+[3]data1cf!G477</f>
        <v>23099.305611423471</v>
      </c>
      <c r="I477" s="152">
        <f>+[3]data1cf!H477</f>
        <v>22887.400645054855</v>
      </c>
      <c r="J477" s="152">
        <f>+[3]data1cf!I477</f>
        <v>23830.638990657804</v>
      </c>
      <c r="K477" s="152">
        <f>+[3]data1cf!J477</f>
        <v>24446.233100494435</v>
      </c>
      <c r="L477" s="152">
        <f>+[3]data1cf!K477</f>
        <v>25128.164800143226</v>
      </c>
      <c r="M477" s="152">
        <f>+[3]data1cf!L477</f>
        <v>25901.595566649885</v>
      </c>
      <c r="N477" s="152">
        <f>+[3]data1cf!M477</f>
        <v>26709.957613312101</v>
      </c>
      <c r="O477" s="152">
        <f>+[3]data1cf!N477</f>
        <v>27275.798654209473</v>
      </c>
      <c r="P477" s="152">
        <f>+[3]data1cf!O477</f>
        <v>35059.064264657158</v>
      </c>
      <c r="Q477" s="152">
        <f>+[3]data1cf!P477</f>
        <v>42516.036485905017</v>
      </c>
      <c r="R477" s="152">
        <f>+[3]data1cf!Q477</f>
        <v>33503.829531731441</v>
      </c>
      <c r="S477" s="152">
        <f>+[3]data1cf!R477</f>
        <v>24101.010593573359</v>
      </c>
      <c r="T477" s="152">
        <f>+[3]data1cf!S477</f>
        <v>23931.70320590862</v>
      </c>
      <c r="U477" s="152">
        <f>+[3]data1cf!T477</f>
        <v>23737.44731849154</v>
      </c>
      <c r="V477" s="152">
        <f>+[3]data1cf!U477</f>
        <v>43387.14482566787</v>
      </c>
      <c r="W477" s="152">
        <f>+[3]data1cf!V477</f>
        <v>0</v>
      </c>
      <c r="X477" s="152">
        <f>+[3]data1cf!W477</f>
        <v>0</v>
      </c>
      <c r="Y477" s="152">
        <f>+[3]data1cf!X477</f>
        <v>0</v>
      </c>
      <c r="Z477" s="152">
        <f>+[3]data1cf!Y477</f>
        <v>0</v>
      </c>
      <c r="AA477" s="152">
        <f>+[3]data1cf!Z477</f>
        <v>0</v>
      </c>
      <c r="AB477" s="152">
        <f>+[3]data1cf!AA477</f>
        <v>0</v>
      </c>
      <c r="AC477" s="152">
        <f>+[3]data1cf!AB477</f>
        <v>0</v>
      </c>
      <c r="AD477" s="152">
        <f>+[3]data1cf!AC477</f>
        <v>0</v>
      </c>
      <c r="AE477" s="152">
        <f>+[3]data1cf!AD477</f>
        <v>0</v>
      </c>
      <c r="AF477" s="152">
        <f>+[3]data1cf!AE477</f>
        <v>0</v>
      </c>
      <c r="AG477" s="152"/>
      <c r="AH477" s="153">
        <f t="shared" si="56"/>
        <v>71792.309762848367</v>
      </c>
      <c r="AI477" s="153">
        <f t="shared" si="58"/>
        <v>151625.86220725329</v>
      </c>
      <c r="AJ477" s="154">
        <f t="shared" si="59"/>
        <v>151218.70755844773</v>
      </c>
      <c r="AK477" s="155">
        <f t="shared" si="57"/>
        <v>0.1589514195919037</v>
      </c>
      <c r="AL477" s="156">
        <f t="shared" si="61"/>
        <v>0.97704068909091824</v>
      </c>
    </row>
    <row r="478" spans="1:38" x14ac:dyDescent="0.25">
      <c r="A478" s="148"/>
      <c r="B478" s="152">
        <f>+[3]data1cf!A478</f>
        <v>-188462.25088386241</v>
      </c>
      <c r="C478" s="152">
        <f>+[3]data1cf!B478</f>
        <v>5886.0064663609519</v>
      </c>
      <c r="D478" s="152">
        <f>+[3]data1cf!C478</f>
        <v>49105.15438518436</v>
      </c>
      <c r="E478" s="152">
        <f>+[3]data1cf!D478</f>
        <v>48391.782172160689</v>
      </c>
      <c r="F478" s="152">
        <f>+[3]data1cf!E478</f>
        <v>28425.517537157299</v>
      </c>
      <c r="G478" s="152">
        <f>+[3]data1cf!F478</f>
        <v>28172.105832687696</v>
      </c>
      <c r="H478" s="152">
        <f>+[3]data1cf!G478</f>
        <v>27235.284264287526</v>
      </c>
      <c r="I478" s="152">
        <f>+[3]data1cf!H478</f>
        <v>26658.886845156187</v>
      </c>
      <c r="J478" s="152">
        <f>+[3]data1cf!I478</f>
        <v>27459.321783552899</v>
      </c>
      <c r="K478" s="152">
        <f>+[3]data1cf!J478</f>
        <v>27885.645925887897</v>
      </c>
      <c r="L478" s="152">
        <f>+[3]data1cf!K478</f>
        <v>28387.934543322175</v>
      </c>
      <c r="M478" s="152">
        <f>+[3]data1cf!L478</f>
        <v>29002.734383994211</v>
      </c>
      <c r="N478" s="152">
        <f>+[3]data1cf!M478</f>
        <v>29658.374765945962</v>
      </c>
      <c r="O478" s="152">
        <f>+[3]data1cf!N478</f>
        <v>30038.37545504819</v>
      </c>
      <c r="P478" s="152">
        <f>+[3]data1cf!O478</f>
        <v>39028.757626620391</v>
      </c>
      <c r="Q478" s="152">
        <f>+[3]data1cf!P478</f>
        <v>47748.357639773167</v>
      </c>
      <c r="R478" s="152">
        <f>+[3]data1cf!Q478</f>
        <v>36923.429888356521</v>
      </c>
      <c r="S478" s="152">
        <f>+[3]data1cf!R478</f>
        <v>25665.082347060379</v>
      </c>
      <c r="T478" s="152">
        <f>+[3]data1cf!S478</f>
        <v>25413.588692364778</v>
      </c>
      <c r="U478" s="152">
        <f>+[3]data1cf!T478</f>
        <v>25137.05800373845</v>
      </c>
      <c r="V478" s="152">
        <f>+[3]data1cf!U478</f>
        <v>48525.553995513998</v>
      </c>
      <c r="W478" s="152">
        <f>+[3]data1cf!V478</f>
        <v>0</v>
      </c>
      <c r="X478" s="152">
        <f>+[3]data1cf!W478</f>
        <v>0</v>
      </c>
      <c r="Y478" s="152">
        <f>+[3]data1cf!X478</f>
        <v>0</v>
      </c>
      <c r="Z478" s="152">
        <f>+[3]data1cf!Y478</f>
        <v>0</v>
      </c>
      <c r="AA478" s="152">
        <f>+[3]data1cf!Z478</f>
        <v>0</v>
      </c>
      <c r="AB478" s="152">
        <f>+[3]data1cf!AA478</f>
        <v>0</v>
      </c>
      <c r="AC478" s="152">
        <f>+[3]data1cf!AB478</f>
        <v>0</v>
      </c>
      <c r="AD478" s="152">
        <f>+[3]data1cf!AC478</f>
        <v>0</v>
      </c>
      <c r="AE478" s="152">
        <f>+[3]data1cf!AD478</f>
        <v>0</v>
      </c>
      <c r="AF478" s="152">
        <f>+[3]data1cf!AE478</f>
        <v>0</v>
      </c>
      <c r="AG478" s="152"/>
      <c r="AH478" s="153">
        <f t="shared" si="56"/>
        <v>74257.56770538952</v>
      </c>
      <c r="AI478" s="153">
        <f t="shared" si="58"/>
        <v>164177.7835948767</v>
      </c>
      <c r="AJ478" s="154">
        <f t="shared" si="59"/>
        <v>163721.21659203887</v>
      </c>
      <c r="AK478" s="155">
        <f t="shared" si="57"/>
        <v>0.15240337252616881</v>
      </c>
      <c r="AL478" s="156">
        <f t="shared" si="61"/>
        <v>0.98320130951452067</v>
      </c>
    </row>
    <row r="479" spans="1:38" x14ac:dyDescent="0.25">
      <c r="A479" s="148"/>
      <c r="B479" s="152">
        <f>+[3]data1cf!A479</f>
        <v>-163261.23897156905</v>
      </c>
      <c r="C479" s="152">
        <f>+[3]data1cf!B479</f>
        <v>11834.665773157089</v>
      </c>
      <c r="D479" s="152">
        <f>+[3]data1cf!C479</f>
        <v>42955.711893562882</v>
      </c>
      <c r="E479" s="152">
        <f>+[3]data1cf!D479</f>
        <v>41838.751052482505</v>
      </c>
      <c r="F479" s="152">
        <f>+[3]data1cf!E479</f>
        <v>24362.545240677835</v>
      </c>
      <c r="G479" s="152">
        <f>+[3]data1cf!F479</f>
        <v>24396.023503985351</v>
      </c>
      <c r="H479" s="152">
        <f>+[3]data1cf!G479</f>
        <v>23817.855082111273</v>
      </c>
      <c r="I479" s="152">
        <f>+[3]data1cf!H479</f>
        <v>23542.626322032782</v>
      </c>
      <c r="J479" s="152">
        <f>+[3]data1cf!I479</f>
        <v>24461.055228015008</v>
      </c>
      <c r="K479" s="152">
        <f>+[3]data1cf!J479</f>
        <v>25043.767196433764</v>
      </c>
      <c r="L479" s="152">
        <f>+[3]data1cf!K479</f>
        <v>25694.48924717668</v>
      </c>
      <c r="M479" s="152">
        <f>+[3]data1cf!L479</f>
        <v>26440.360836675842</v>
      </c>
      <c r="N479" s="152">
        <f>+[3]data1cf!M479</f>
        <v>27222.190330694444</v>
      </c>
      <c r="O479" s="152">
        <f>+[3]data1cf!N479</f>
        <v>27755.745062202281</v>
      </c>
      <c r="P479" s="152">
        <f>+[3]data1cf!O479</f>
        <v>35748.724754576826</v>
      </c>
      <c r="Q479" s="152">
        <f>+[3]data1cf!P479</f>
        <v>43425.055103053077</v>
      </c>
      <c r="R479" s="152">
        <f>+[3]data1cf!Q479</f>
        <v>34097.921579212161</v>
      </c>
      <c r="S479" s="152">
        <f>+[3]data1cf!R479</f>
        <v>24372.739010210091</v>
      </c>
      <c r="T479" s="152">
        <f>+[3]data1cf!S479</f>
        <v>24189.153285148132</v>
      </c>
      <c r="U479" s="152">
        <f>+[3]data1cf!T479</f>
        <v>23980.603679164946</v>
      </c>
      <c r="V479" s="152">
        <f>+[3]data1cf!U479</f>
        <v>44279.847979880986</v>
      </c>
      <c r="W479" s="152">
        <f>+[3]data1cf!V479</f>
        <v>0</v>
      </c>
      <c r="X479" s="152">
        <f>+[3]data1cf!W479</f>
        <v>0</v>
      </c>
      <c r="Y479" s="152">
        <f>+[3]data1cf!X479</f>
        <v>0</v>
      </c>
      <c r="Z479" s="152">
        <f>+[3]data1cf!Y479</f>
        <v>0</v>
      </c>
      <c r="AA479" s="152">
        <f>+[3]data1cf!Z479</f>
        <v>0</v>
      </c>
      <c r="AB479" s="152">
        <f>+[3]data1cf!AA479</f>
        <v>0</v>
      </c>
      <c r="AC479" s="152">
        <f>+[3]data1cf!AB479</f>
        <v>0</v>
      </c>
      <c r="AD479" s="152">
        <f>+[3]data1cf!AC479</f>
        <v>0</v>
      </c>
      <c r="AE479" s="152">
        <f>+[3]data1cf!AD479</f>
        <v>0</v>
      </c>
      <c r="AF479" s="152">
        <f>+[3]data1cf!AE479</f>
        <v>0</v>
      </c>
      <c r="AG479" s="152"/>
      <c r="AH479" s="153">
        <f t="shared" si="56"/>
        <v>76439.389546660852</v>
      </c>
      <c r="AI479" s="153">
        <f t="shared" si="58"/>
        <v>158051.41563383178</v>
      </c>
      <c r="AJ479" s="154">
        <f t="shared" si="59"/>
        <v>157635.64273569209</v>
      </c>
      <c r="AK479" s="155">
        <f t="shared" si="57"/>
        <v>0.16230050921440128</v>
      </c>
      <c r="AL479" s="156">
        <f t="shared" si="61"/>
        <v>0.98043408892925421</v>
      </c>
    </row>
    <row r="480" spans="1:38" x14ac:dyDescent="0.25">
      <c r="A480" s="148"/>
      <c r="B480" s="152">
        <f>+[3]data1cf!A480</f>
        <v>-195001.60828068669</v>
      </c>
      <c r="C480" s="152">
        <f>+[3]data1cf!B480</f>
        <v>7935.7480074253399</v>
      </c>
      <c r="D480" s="152">
        <f>+[3]data1cf!C480</f>
        <v>48353.684241357056</v>
      </c>
      <c r="E480" s="152">
        <f>+[3]data1cf!D480</f>
        <v>47394.828684988737</v>
      </c>
      <c r="F480" s="152">
        <f>+[3]data1cf!E480</f>
        <v>29479.809643860819</v>
      </c>
      <c r="G480" s="152">
        <f>+[3]data1cf!F480</f>
        <v>29151.953467106316</v>
      </c>
      <c r="H480" s="152">
        <f>+[3]data1cf!G480</f>
        <v>28122.065750616632</v>
      </c>
      <c r="I480" s="152">
        <f>+[3]data1cf!H480</f>
        <v>27467.518711735276</v>
      </c>
      <c r="J480" s="152">
        <f>+[3]data1cf!I480</f>
        <v>28237.335644497951</v>
      </c>
      <c r="K480" s="152">
        <f>+[3]data1cf!J480</f>
        <v>28623.079039883996</v>
      </c>
      <c r="L480" s="152">
        <f>+[3]data1cf!K480</f>
        <v>29086.85097896331</v>
      </c>
      <c r="M480" s="152">
        <f>+[3]data1cf!L480</f>
        <v>29667.639288146514</v>
      </c>
      <c r="N480" s="152">
        <f>+[3]data1cf!M480</f>
        <v>30290.535123717826</v>
      </c>
      <c r="O480" s="152">
        <f>+[3]data1cf!N480</f>
        <v>30630.690398417275</v>
      </c>
      <c r="P480" s="152">
        <f>+[3]data1cf!O480</f>
        <v>39879.886434395092</v>
      </c>
      <c r="Q480" s="152">
        <f>+[3]data1cf!P480</f>
        <v>48870.202291115122</v>
      </c>
      <c r="R480" s="152">
        <f>+[3]data1cf!Q480</f>
        <v>37656.615076534588</v>
      </c>
      <c r="S480" s="152">
        <f>+[3]data1cf!R480</f>
        <v>26000.429792174029</v>
      </c>
      <c r="T480" s="152">
        <f>+[3]data1cf!S480</f>
        <v>25731.314852130861</v>
      </c>
      <c r="U480" s="152">
        <f>+[3]data1cf!T480</f>
        <v>25437.143895837042</v>
      </c>
      <c r="V480" s="152">
        <f>+[3]data1cf!U480</f>
        <v>49627.263289359107</v>
      </c>
      <c r="W480" s="152">
        <f>+[3]data1cf!V480</f>
        <v>0</v>
      </c>
      <c r="X480" s="152">
        <f>+[3]data1cf!W480</f>
        <v>0</v>
      </c>
      <c r="Y480" s="152">
        <f>+[3]data1cf!X480</f>
        <v>0</v>
      </c>
      <c r="Z480" s="152">
        <f>+[3]data1cf!Y480</f>
        <v>0</v>
      </c>
      <c r="AA480" s="152">
        <f>+[3]data1cf!Z480</f>
        <v>0</v>
      </c>
      <c r="AB480" s="152">
        <f>+[3]data1cf!AA480</f>
        <v>0</v>
      </c>
      <c r="AC480" s="152">
        <f>+[3]data1cf!AB480</f>
        <v>0</v>
      </c>
      <c r="AD480" s="152">
        <f>+[3]data1cf!AC480</f>
        <v>0</v>
      </c>
      <c r="AE480" s="152">
        <f>+[3]data1cf!AD480</f>
        <v>0</v>
      </c>
      <c r="AF480" s="152">
        <f>+[3]data1cf!AE480</f>
        <v>0</v>
      </c>
      <c r="AG480" s="152"/>
      <c r="AH480" s="153">
        <f t="shared" si="56"/>
        <v>72992.724988458402</v>
      </c>
      <c r="AI480" s="153">
        <f t="shared" si="58"/>
        <v>164770.42770525819</v>
      </c>
      <c r="AJ480" s="154">
        <f t="shared" si="59"/>
        <v>164304.4326858811</v>
      </c>
      <c r="AK480" s="155">
        <f t="shared" si="57"/>
        <v>0.14988830685615542</v>
      </c>
      <c r="AL480" s="156">
        <f t="shared" si="61"/>
        <v>0.98344729100410755</v>
      </c>
    </row>
    <row r="481" spans="1:38" x14ac:dyDescent="0.25">
      <c r="A481" s="148"/>
      <c r="B481" s="152">
        <f>+[3]data1cf!A481</f>
        <v>-175739.29626539871</v>
      </c>
      <c r="C481" s="152">
        <f>+[3]data1cf!B481</f>
        <v>8268.8819862544624</v>
      </c>
      <c r="D481" s="152">
        <f>+[3]data1cf!C481</f>
        <v>45199.56224659094</v>
      </c>
      <c r="E481" s="152">
        <f>+[3]data1cf!D481</f>
        <v>44215.328922171539</v>
      </c>
      <c r="F481" s="152">
        <f>+[3]data1cf!E481</f>
        <v>26374.28989899368</v>
      </c>
      <c r="G481" s="152">
        <f>+[3]data1cf!F481</f>
        <v>26265.717141992995</v>
      </c>
      <c r="H481" s="152">
        <f>+[3]data1cf!G481</f>
        <v>25509.964799022826</v>
      </c>
      <c r="I481" s="152">
        <f>+[3]data1cf!H481</f>
        <v>25085.615051428402</v>
      </c>
      <c r="J481" s="152">
        <f>+[3]data1cf!I481</f>
        <v>25945.620292004482</v>
      </c>
      <c r="K481" s="152">
        <f>+[3]data1cf!J481</f>
        <v>26450.898216872985</v>
      </c>
      <c r="L481" s="152">
        <f>+[3]data1cf!K481</f>
        <v>27028.12477102242</v>
      </c>
      <c r="M481" s="152">
        <f>+[3]data1cf!L481</f>
        <v>27709.097347849071</v>
      </c>
      <c r="N481" s="152">
        <f>+[3]data1cf!M481</f>
        <v>28428.445423434292</v>
      </c>
      <c r="O481" s="152">
        <f>+[3]data1cf!N481</f>
        <v>28885.969234219549</v>
      </c>
      <c r="P481" s="152">
        <f>+[3]data1cf!O481</f>
        <v>37372.803908439557</v>
      </c>
      <c r="Q481" s="152">
        <f>+[3]data1cf!P481</f>
        <v>45565.699968406167</v>
      </c>
      <c r="R481" s="152">
        <f>+[3]data1cf!Q481</f>
        <v>35496.946931384504</v>
      </c>
      <c r="S481" s="152">
        <f>+[3]data1cf!R481</f>
        <v>25012.631339003812</v>
      </c>
      <c r="T481" s="152">
        <f>+[3]data1cf!S481</f>
        <v>24795.421605524156</v>
      </c>
      <c r="U481" s="152">
        <f>+[3]data1cf!T481</f>
        <v>24553.211770060123</v>
      </c>
      <c r="V481" s="152">
        <f>+[3]data1cf!U481</f>
        <v>46382.071616781293</v>
      </c>
      <c r="W481" s="152">
        <f>+[3]data1cf!V481</f>
        <v>0</v>
      </c>
      <c r="X481" s="152">
        <f>+[3]data1cf!W481</f>
        <v>0</v>
      </c>
      <c r="Y481" s="152">
        <f>+[3]data1cf!X481</f>
        <v>0</v>
      </c>
      <c r="Z481" s="152">
        <f>+[3]data1cf!Y481</f>
        <v>0</v>
      </c>
      <c r="AA481" s="152">
        <f>+[3]data1cf!Z481</f>
        <v>0</v>
      </c>
      <c r="AB481" s="152">
        <f>+[3]data1cf!AA481</f>
        <v>0</v>
      </c>
      <c r="AC481" s="152">
        <f>+[3]data1cf!AB481</f>
        <v>0</v>
      </c>
      <c r="AD481" s="152">
        <f>+[3]data1cf!AC481</f>
        <v>0</v>
      </c>
      <c r="AE481" s="152">
        <f>+[3]data1cf!AD481</f>
        <v>0</v>
      </c>
      <c r="AF481" s="152">
        <f>+[3]data1cf!AE481</f>
        <v>0</v>
      </c>
      <c r="AG481" s="152"/>
      <c r="AH481" s="153">
        <f t="shared" si="56"/>
        <v>73481.270385959418</v>
      </c>
      <c r="AI481" s="153">
        <f t="shared" si="58"/>
        <v>159035.53279135309</v>
      </c>
      <c r="AJ481" s="154">
        <f t="shared" si="59"/>
        <v>158600.20010443623</v>
      </c>
      <c r="AK481" s="155">
        <f t="shared" si="57"/>
        <v>0.15530409216880806</v>
      </c>
      <c r="AL481" s="156">
        <f t="shared" si="61"/>
        <v>0.98090753548055054</v>
      </c>
    </row>
    <row r="482" spans="1:38" x14ac:dyDescent="0.25">
      <c r="A482" s="148"/>
      <c r="B482" s="152">
        <f>+[3]data1cf!A482</f>
        <v>-177847.37626521243</v>
      </c>
      <c r="C482" s="152">
        <f>+[3]data1cf!B482</f>
        <v>4163.9218639029859</v>
      </c>
      <c r="D482" s="152">
        <f>+[3]data1cf!C482</f>
        <v>50035.209619295434</v>
      </c>
      <c r="E482" s="152">
        <f>+[3]data1cf!D482</f>
        <v>49016.132431122751</v>
      </c>
      <c r="F482" s="152">
        <f>+[3]data1cf!E482</f>
        <v>26714.160006901126</v>
      </c>
      <c r="G482" s="152">
        <f>+[3]data1cf!F482</f>
        <v>26581.588729312149</v>
      </c>
      <c r="H482" s="152">
        <f>+[3]data1cf!G482</f>
        <v>25795.834832131019</v>
      </c>
      <c r="I482" s="152">
        <f>+[3]data1cf!H482</f>
        <v>25346.292142724087</v>
      </c>
      <c r="J482" s="152">
        <f>+[3]data1cf!I482</f>
        <v>26196.42711602569</v>
      </c>
      <c r="K482" s="152">
        <f>+[3]data1cf!J482</f>
        <v>26688.623103965248</v>
      </c>
      <c r="L482" s="152">
        <f>+[3]data1cf!K482</f>
        <v>27253.433110987498</v>
      </c>
      <c r="M482" s="152">
        <f>+[3]data1cf!L482</f>
        <v>27923.441456171007</v>
      </c>
      <c r="N482" s="152">
        <f>+[3]data1cf!M482</f>
        <v>28632.233735653033</v>
      </c>
      <c r="O482" s="152">
        <f>+[3]data1cf!N482</f>
        <v>29076.912657240595</v>
      </c>
      <c r="P482" s="152">
        <f>+[3]data1cf!O482</f>
        <v>37647.180656498436</v>
      </c>
      <c r="Q482" s="152">
        <f>+[3]data1cf!P482</f>
        <v>45927.346859512123</v>
      </c>
      <c r="R482" s="152">
        <f>+[3]data1cf!Q482</f>
        <v>35733.302422844296</v>
      </c>
      <c r="S482" s="152">
        <f>+[3]data1cf!R482</f>
        <v>25120.736646472738</v>
      </c>
      <c r="T482" s="152">
        <f>+[3]data1cf!S482</f>
        <v>24897.846373307344</v>
      </c>
      <c r="U482" s="152">
        <f>+[3]data1cf!T482</f>
        <v>24649.949878863699</v>
      </c>
      <c r="V482" s="152">
        <f>+[3]data1cf!U482</f>
        <v>46737.227511623496</v>
      </c>
      <c r="W482" s="152">
        <f>+[3]data1cf!V482</f>
        <v>0</v>
      </c>
      <c r="X482" s="152">
        <f>+[3]data1cf!W482</f>
        <v>0</v>
      </c>
      <c r="Y482" s="152">
        <f>+[3]data1cf!X482</f>
        <v>0</v>
      </c>
      <c r="Z482" s="152">
        <f>+[3]data1cf!Y482</f>
        <v>0</v>
      </c>
      <c r="AA482" s="152">
        <f>+[3]data1cf!Z482</f>
        <v>0</v>
      </c>
      <c r="AB482" s="152">
        <f>+[3]data1cf!AA482</f>
        <v>0</v>
      </c>
      <c r="AC482" s="152">
        <f>+[3]data1cf!AB482</f>
        <v>0</v>
      </c>
      <c r="AD482" s="152">
        <f>+[3]data1cf!AC482</f>
        <v>0</v>
      </c>
      <c r="AE482" s="152">
        <f>+[3]data1cf!AD482</f>
        <v>0</v>
      </c>
      <c r="AF482" s="152">
        <f>+[3]data1cf!AE482</f>
        <v>0</v>
      </c>
      <c r="AG482" s="152"/>
      <c r="AH482" s="153">
        <f t="shared" si="56"/>
        <v>76783.928133135152</v>
      </c>
      <c r="AI482" s="153">
        <f t="shared" si="58"/>
        <v>163632.89119981928</v>
      </c>
      <c r="AJ482" s="154">
        <f t="shared" si="59"/>
        <v>163191.85860465473</v>
      </c>
      <c r="AK482" s="155">
        <f t="shared" si="57"/>
        <v>0.15739220976829532</v>
      </c>
      <c r="AL482" s="156">
        <f t="shared" si="61"/>
        <v>0.98297192354654517</v>
      </c>
    </row>
    <row r="483" spans="1:38" x14ac:dyDescent="0.25">
      <c r="A483" s="148"/>
      <c r="B483" s="152">
        <f>+[3]data1cf!A483</f>
        <v>-172639.01188318423</v>
      </c>
      <c r="C483" s="152">
        <f>+[3]data1cf!B483</f>
        <v>11394.871519457884</v>
      </c>
      <c r="D483" s="152">
        <f>+[3]data1cf!C483</f>
        <v>43573.679363855947</v>
      </c>
      <c r="E483" s="152">
        <f>+[3]data1cf!D483</f>
        <v>43724.662477437334</v>
      </c>
      <c r="F483" s="152">
        <f>+[3]data1cf!E483</f>
        <v>25874.454035260009</v>
      </c>
      <c r="G483" s="152">
        <f>+[3]data1cf!F483</f>
        <v>25801.175118427447</v>
      </c>
      <c r="H483" s="152">
        <f>+[3]data1cf!G483</f>
        <v>25089.545081049015</v>
      </c>
      <c r="I483" s="152">
        <f>+[3]data1cf!H483</f>
        <v>24702.245769894194</v>
      </c>
      <c r="J483" s="152">
        <f>+[3]data1cf!I483</f>
        <v>25576.766890077575</v>
      </c>
      <c r="K483" s="152">
        <f>+[3]data1cf!J483</f>
        <v>26101.283992184763</v>
      </c>
      <c r="L483" s="152">
        <f>+[3]data1cf!K483</f>
        <v>26696.771156530696</v>
      </c>
      <c r="M483" s="152">
        <f>+[3]data1cf!L483</f>
        <v>27393.868470619767</v>
      </c>
      <c r="N483" s="152">
        <f>+[3]data1cf!M483</f>
        <v>28128.740610663677</v>
      </c>
      <c r="O483" s="152">
        <f>+[3]data1cf!N483</f>
        <v>28605.154980334097</v>
      </c>
      <c r="P483" s="152">
        <f>+[3]data1cf!O483</f>
        <v>36969.286989288208</v>
      </c>
      <c r="Q483" s="152">
        <f>+[3]data1cf!P483</f>
        <v>45033.837701095974</v>
      </c>
      <c r="R483" s="152">
        <f>+[3]data1cf!Q483</f>
        <v>35149.346632113018</v>
      </c>
      <c r="S483" s="152">
        <f>+[3]data1cf!R483</f>
        <v>24853.644395239753</v>
      </c>
      <c r="T483" s="152">
        <f>+[3]data1cf!S483</f>
        <v>24644.788845885923</v>
      </c>
      <c r="U483" s="152">
        <f>+[3]data1cf!T483</f>
        <v>24410.942193993207</v>
      </c>
      <c r="V483" s="152">
        <f>+[3]data1cf!U483</f>
        <v>45859.755445607327</v>
      </c>
      <c r="W483" s="152">
        <f>+[3]data1cf!V483</f>
        <v>0</v>
      </c>
      <c r="X483" s="152">
        <f>+[3]data1cf!W483</f>
        <v>0</v>
      </c>
      <c r="Y483" s="152">
        <f>+[3]data1cf!X483</f>
        <v>0</v>
      </c>
      <c r="Z483" s="152">
        <f>+[3]data1cf!Y483</f>
        <v>0</v>
      </c>
      <c r="AA483" s="152">
        <f>+[3]data1cf!Z483</f>
        <v>0</v>
      </c>
      <c r="AB483" s="152">
        <f>+[3]data1cf!AA483</f>
        <v>0</v>
      </c>
      <c r="AC483" s="152">
        <f>+[3]data1cf!AB483</f>
        <v>0</v>
      </c>
      <c r="AD483" s="152">
        <f>+[3]data1cf!AC483</f>
        <v>0</v>
      </c>
      <c r="AE483" s="152">
        <f>+[3]data1cf!AD483</f>
        <v>0</v>
      </c>
      <c r="AF483" s="152">
        <f>+[3]data1cf!AE483</f>
        <v>0</v>
      </c>
      <c r="AG483" s="152"/>
      <c r="AH483" s="153">
        <f t="shared" si="56"/>
        <v>75444.88687152708</v>
      </c>
      <c r="AI483" s="153">
        <f t="shared" si="58"/>
        <v>160041.78979567441</v>
      </c>
      <c r="AJ483" s="154">
        <f t="shared" si="59"/>
        <v>159611.24749129079</v>
      </c>
      <c r="AK483" s="155">
        <f t="shared" si="57"/>
        <v>0.15819579958915711</v>
      </c>
      <c r="AL483" s="156">
        <f t="shared" ref="AL483:AL498" si="62">1-EXP(-(1/0.25)*(AI483/ABS($AI$1010)))</f>
        <v>0.98137978966839112</v>
      </c>
    </row>
    <row r="484" spans="1:38" x14ac:dyDescent="0.25">
      <c r="A484" s="148"/>
      <c r="B484" s="152">
        <f>+[3]data1cf!A484</f>
        <v>-160573.43385160467</v>
      </c>
      <c r="C484" s="152">
        <f>+[3]data1cf!B484</f>
        <v>9660.1904224372192</v>
      </c>
      <c r="D484" s="152">
        <f>+[3]data1cf!C484</f>
        <v>39909.580332651021</v>
      </c>
      <c r="E484" s="152">
        <f>+[3]data1cf!D484</f>
        <v>44432.91250286717</v>
      </c>
      <c r="F484" s="152">
        <f>+[3]data1cf!E484</f>
        <v>23929.210350048968</v>
      </c>
      <c r="G484" s="152">
        <f>+[3]data1cf!F484</f>
        <v>23993.2867626269</v>
      </c>
      <c r="H484" s="152">
        <f>+[3]data1cf!G484</f>
        <v>23453.370366777752</v>
      </c>
      <c r="I484" s="152">
        <f>+[3]data1cf!H484</f>
        <v>23210.262644798604</v>
      </c>
      <c r="J484" s="152">
        <f>+[3]data1cf!I484</f>
        <v>24141.276156165055</v>
      </c>
      <c r="K484" s="152">
        <f>+[3]data1cf!J484</f>
        <v>24740.667613530859</v>
      </c>
      <c r="L484" s="152">
        <f>+[3]data1cf!K484</f>
        <v>25407.220780238938</v>
      </c>
      <c r="M484" s="152">
        <f>+[3]data1cf!L484</f>
        <v>26167.071781311279</v>
      </c>
      <c r="N484" s="152">
        <f>+[3]data1cf!M484</f>
        <v>26962.359930985403</v>
      </c>
      <c r="O484" s="152">
        <f>+[3]data1cf!N484</f>
        <v>27512.291915232257</v>
      </c>
      <c r="P484" s="152">
        <f>+[3]data1cf!O484</f>
        <v>35398.893994692524</v>
      </c>
      <c r="Q484" s="152">
        <f>+[3]data1cf!P484</f>
        <v>42963.954781613953</v>
      </c>
      <c r="R484" s="152">
        <f>+[3]data1cf!Q484</f>
        <v>33796.567977767554</v>
      </c>
      <c r="S484" s="152">
        <f>+[3]data1cf!R484</f>
        <v>24234.904583178868</v>
      </c>
      <c r="T484" s="152">
        <f>+[3]data1cf!S484</f>
        <v>24058.561554624182</v>
      </c>
      <c r="U484" s="152">
        <f>+[3]data1cf!T484</f>
        <v>23857.262447256828</v>
      </c>
      <c r="V484" s="152">
        <f>+[3]data1cf!U484</f>
        <v>43827.023688284768</v>
      </c>
      <c r="W484" s="152">
        <f>+[3]data1cf!V484</f>
        <v>0</v>
      </c>
      <c r="X484" s="152">
        <f>+[3]data1cf!W484</f>
        <v>0</v>
      </c>
      <c r="Y484" s="152">
        <f>+[3]data1cf!X484</f>
        <v>0</v>
      </c>
      <c r="Z484" s="152">
        <f>+[3]data1cf!Y484</f>
        <v>0</v>
      </c>
      <c r="AA484" s="152">
        <f>+[3]data1cf!Z484</f>
        <v>0</v>
      </c>
      <c r="AB484" s="152">
        <f>+[3]data1cf!AA484</f>
        <v>0</v>
      </c>
      <c r="AC484" s="152">
        <f>+[3]data1cf!AB484</f>
        <v>0</v>
      </c>
      <c r="AD484" s="152">
        <f>+[3]data1cf!AC484</f>
        <v>0</v>
      </c>
      <c r="AE484" s="152">
        <f>+[3]data1cf!AD484</f>
        <v>0</v>
      </c>
      <c r="AF484" s="152">
        <f>+[3]data1cf!AE484</f>
        <v>0</v>
      </c>
      <c r="AG484" s="152"/>
      <c r="AH484" s="153">
        <f t="shared" si="56"/>
        <v>74617.099004509553</v>
      </c>
      <c r="AI484" s="153">
        <f t="shared" si="58"/>
        <v>155383.68015700055</v>
      </c>
      <c r="AJ484" s="154">
        <f t="shared" si="59"/>
        <v>154972.04260518836</v>
      </c>
      <c r="AK484" s="155">
        <f t="shared" si="57"/>
        <v>0.16114718317985541</v>
      </c>
      <c r="AL484" s="156">
        <f t="shared" si="62"/>
        <v>0.97909078683431583</v>
      </c>
    </row>
    <row r="485" spans="1:38" x14ac:dyDescent="0.25">
      <c r="A485" s="148"/>
      <c r="B485" s="152">
        <f>+[3]data1cf!A485</f>
        <v>-193501.39266384009</v>
      </c>
      <c r="C485" s="152">
        <f>+[3]data1cf!B485</f>
        <v>11450.199818249894</v>
      </c>
      <c r="D485" s="152">
        <f>+[3]data1cf!C485</f>
        <v>45597.61766115707</v>
      </c>
      <c r="E485" s="152">
        <f>+[3]data1cf!D485</f>
        <v>46399.236075095323</v>
      </c>
      <c r="F485" s="152">
        <f>+[3]data1cf!E485</f>
        <v>29237.941003378975</v>
      </c>
      <c r="G485" s="152">
        <f>+[3]data1cf!F485</f>
        <v>28927.16337932193</v>
      </c>
      <c r="H485" s="152">
        <f>+[3]data1cf!G485</f>
        <v>27918.626275788949</v>
      </c>
      <c r="I485" s="152">
        <f>+[3]data1cf!H485</f>
        <v>27282.007799743951</v>
      </c>
      <c r="J485" s="152">
        <f>+[3]data1cf!I485</f>
        <v>28058.848910483466</v>
      </c>
      <c r="K485" s="152">
        <f>+[3]data1cf!J485</f>
        <v>28453.902069294447</v>
      </c>
      <c r="L485" s="152">
        <f>+[3]data1cf!K485</f>
        <v>28926.510246993355</v>
      </c>
      <c r="M485" s="152">
        <f>+[3]data1cf!L485</f>
        <v>29515.101254147768</v>
      </c>
      <c r="N485" s="152">
        <f>+[3]data1cf!M485</f>
        <v>30145.509124444317</v>
      </c>
      <c r="O485" s="152">
        <f>+[3]data1cf!N485</f>
        <v>30494.805467496488</v>
      </c>
      <c r="P485" s="152">
        <f>+[3]data1cf!O485</f>
        <v>39684.626158516614</v>
      </c>
      <c r="Q485" s="152">
        <f>+[3]data1cf!P485</f>
        <v>48612.836197860132</v>
      </c>
      <c r="R485" s="152">
        <f>+[3]data1cf!Q485</f>
        <v>37488.412636661953</v>
      </c>
      <c r="S485" s="152">
        <f>+[3]data1cf!R485</f>
        <v>25923.496625243337</v>
      </c>
      <c r="T485" s="152">
        <f>+[3]data1cf!S485</f>
        <v>25658.42424257446</v>
      </c>
      <c r="U485" s="152">
        <f>+[3]data1cf!T485</f>
        <v>25368.300198451703</v>
      </c>
      <c r="V485" s="152">
        <f>+[3]data1cf!U485</f>
        <v>49374.516515088326</v>
      </c>
      <c r="W485" s="152">
        <f>+[3]data1cf!V485</f>
        <v>0</v>
      </c>
      <c r="X485" s="152">
        <f>+[3]data1cf!W485</f>
        <v>0</v>
      </c>
      <c r="Y485" s="152">
        <f>+[3]data1cf!X485</f>
        <v>0</v>
      </c>
      <c r="Z485" s="152">
        <f>+[3]data1cf!Y485</f>
        <v>0</v>
      </c>
      <c r="AA485" s="152">
        <f>+[3]data1cf!Z485</f>
        <v>0</v>
      </c>
      <c r="AB485" s="152">
        <f>+[3]data1cf!AA485</f>
        <v>0</v>
      </c>
      <c r="AC485" s="152">
        <f>+[3]data1cf!AB485</f>
        <v>0</v>
      </c>
      <c r="AD485" s="152">
        <f>+[3]data1cf!AC485</f>
        <v>0</v>
      </c>
      <c r="AE485" s="152">
        <f>+[3]data1cf!AD485</f>
        <v>0</v>
      </c>
      <c r="AF485" s="152">
        <f>+[3]data1cf!AE485</f>
        <v>0</v>
      </c>
      <c r="AG485" s="152"/>
      <c r="AH485" s="153">
        <f t="shared" si="56"/>
        <v>73566.15604907836</v>
      </c>
      <c r="AI485" s="153">
        <f t="shared" si="58"/>
        <v>164740.3813348563</v>
      </c>
      <c r="AJ485" s="154">
        <f t="shared" si="59"/>
        <v>164277.24251050048</v>
      </c>
      <c r="AK485" s="155">
        <f t="shared" si="57"/>
        <v>0.15085708498954775</v>
      </c>
      <c r="AL485" s="156">
        <f t="shared" si="62"/>
        <v>0.98343490715171755</v>
      </c>
    </row>
    <row r="486" spans="1:38" x14ac:dyDescent="0.25">
      <c r="A486" s="148"/>
      <c r="B486" s="152">
        <f>+[3]data1cf!A486</f>
        <v>-161653.31789643277</v>
      </c>
      <c r="C486" s="152">
        <f>+[3]data1cf!B486</f>
        <v>10151.168036392934</v>
      </c>
      <c r="D486" s="152">
        <f>+[3]data1cf!C486</f>
        <v>44596.519753828528</v>
      </c>
      <c r="E486" s="152">
        <f>+[3]data1cf!D486</f>
        <v>43267.889720648978</v>
      </c>
      <c r="F486" s="152">
        <f>+[3]data1cf!E486</f>
        <v>24103.312047743275</v>
      </c>
      <c r="G486" s="152">
        <f>+[3]data1cf!F486</f>
        <v>24155.094989729674</v>
      </c>
      <c r="H486" s="152">
        <f>+[3]data1cf!G486</f>
        <v>23599.810012177921</v>
      </c>
      <c r="I486" s="152">
        <f>+[3]data1cf!H486</f>
        <v>23343.796965966285</v>
      </c>
      <c r="J486" s="152">
        <f>+[3]data1cf!I486</f>
        <v>24269.754338975261</v>
      </c>
      <c r="K486" s="152">
        <f>+[3]data1cf!J486</f>
        <v>24862.444449633869</v>
      </c>
      <c r="L486" s="152">
        <f>+[3]data1cf!K486</f>
        <v>25522.637121894011</v>
      </c>
      <c r="M486" s="152">
        <f>+[3]data1cf!L486</f>
        <v>26276.871590948693</v>
      </c>
      <c r="N486" s="152">
        <f>+[3]data1cf!M486</f>
        <v>27066.752433597547</v>
      </c>
      <c r="O486" s="152">
        <f>+[3]data1cf!N486</f>
        <v>27610.104501093949</v>
      </c>
      <c r="P486" s="152">
        <f>+[3]data1cf!O486</f>
        <v>35539.446095431929</v>
      </c>
      <c r="Q486" s="152">
        <f>+[3]data1cf!P486</f>
        <v>43149.211843775425</v>
      </c>
      <c r="R486" s="152">
        <f>+[3]data1cf!Q486</f>
        <v>33917.643327923841</v>
      </c>
      <c r="S486" s="152">
        <f>+[3]data1cf!R486</f>
        <v>24290.282555887257</v>
      </c>
      <c r="T486" s="152">
        <f>+[3]data1cf!S486</f>
        <v>24111.029616810592</v>
      </c>
      <c r="U486" s="152">
        <f>+[3]data1cf!T486</f>
        <v>23906.817464254724</v>
      </c>
      <c r="V486" s="152">
        <f>+[3]data1cf!U486</f>
        <v>44008.955675828707</v>
      </c>
      <c r="W486" s="152">
        <f>+[3]data1cf!V486</f>
        <v>0</v>
      </c>
      <c r="X486" s="152">
        <f>+[3]data1cf!W486</f>
        <v>0</v>
      </c>
      <c r="Y486" s="152">
        <f>+[3]data1cf!X486</f>
        <v>0</v>
      </c>
      <c r="Z486" s="152">
        <f>+[3]data1cf!Y486</f>
        <v>0</v>
      </c>
      <c r="AA486" s="152">
        <f>+[3]data1cf!Z486</f>
        <v>0</v>
      </c>
      <c r="AB486" s="152">
        <f>+[3]data1cf!AA486</f>
        <v>0</v>
      </c>
      <c r="AC486" s="152">
        <f>+[3]data1cf!AB486</f>
        <v>0</v>
      </c>
      <c r="AD486" s="152">
        <f>+[3]data1cf!AC486</f>
        <v>0</v>
      </c>
      <c r="AE486" s="152">
        <f>+[3]data1cf!AD486</f>
        <v>0</v>
      </c>
      <c r="AF486" s="152">
        <f>+[3]data1cf!AE486</f>
        <v>0</v>
      </c>
      <c r="AG486" s="152"/>
      <c r="AH486" s="153">
        <f t="shared" si="56"/>
        <v>77770.468104771833</v>
      </c>
      <c r="AI486" s="153">
        <f t="shared" si="58"/>
        <v>159104.28720298182</v>
      </c>
      <c r="AJ486" s="154">
        <f t="shared" si="59"/>
        <v>158690.15219110189</v>
      </c>
      <c r="AK486" s="155">
        <f t="shared" si="57"/>
        <v>0.16407994627952577</v>
      </c>
      <c r="AL486" s="156">
        <f t="shared" si="62"/>
        <v>0.98094018097628666</v>
      </c>
    </row>
    <row r="487" spans="1:38" x14ac:dyDescent="0.25">
      <c r="A487" s="148"/>
      <c r="B487" s="152">
        <f>+[3]data1cf!A487</f>
        <v>-166259.46136849772</v>
      </c>
      <c r="C487" s="152">
        <f>+[3]data1cf!B487</f>
        <v>7348.2850772868624</v>
      </c>
      <c r="D487" s="152">
        <f>+[3]data1cf!C487</f>
        <v>41333.978877774207</v>
      </c>
      <c r="E487" s="152">
        <f>+[3]data1cf!D487</f>
        <v>43459.593491401742</v>
      </c>
      <c r="F487" s="152">
        <f>+[3]data1cf!E487</f>
        <v>24845.926407267412</v>
      </c>
      <c r="G487" s="152">
        <f>+[3]data1cf!F487</f>
        <v>24845.272710722129</v>
      </c>
      <c r="H487" s="152">
        <f>+[3]data1cf!G487</f>
        <v>24224.434498429044</v>
      </c>
      <c r="I487" s="152">
        <f>+[3]data1cf!H487</f>
        <v>23913.37500972877</v>
      </c>
      <c r="J487" s="152">
        <f>+[3]data1cf!I487</f>
        <v>24817.765901779341</v>
      </c>
      <c r="K487" s="152">
        <f>+[3]data1cf!J487</f>
        <v>25381.872050542624</v>
      </c>
      <c r="L487" s="152">
        <f>+[3]data1cf!K487</f>
        <v>26014.934634048805</v>
      </c>
      <c r="M487" s="152">
        <f>+[3]data1cf!L487</f>
        <v>26745.212315878714</v>
      </c>
      <c r="N487" s="152">
        <f>+[3]data1cf!M487</f>
        <v>27512.028800762251</v>
      </c>
      <c r="O487" s="152">
        <f>+[3]data1cf!N487</f>
        <v>28027.314854382152</v>
      </c>
      <c r="P487" s="152">
        <f>+[3]data1cf!O487</f>
        <v>36138.957815608192</v>
      </c>
      <c r="Q487" s="152">
        <f>+[3]data1cf!P487</f>
        <v>43939.408357573411</v>
      </c>
      <c r="R487" s="152">
        <f>+[3]data1cf!Q487</f>
        <v>34434.078806734185</v>
      </c>
      <c r="S487" s="152">
        <f>+[3]data1cf!R487</f>
        <v>24526.492071815359</v>
      </c>
      <c r="T487" s="152">
        <f>+[3]data1cf!S487</f>
        <v>24334.827184048954</v>
      </c>
      <c r="U487" s="152">
        <f>+[3]data1cf!T487</f>
        <v>24118.189712179301</v>
      </c>
      <c r="V487" s="152">
        <f>+[3]data1cf!U487</f>
        <v>44784.969397669396</v>
      </c>
      <c r="W487" s="152">
        <f>+[3]data1cf!V487</f>
        <v>0</v>
      </c>
      <c r="X487" s="152">
        <f>+[3]data1cf!W487</f>
        <v>0</v>
      </c>
      <c r="Y487" s="152">
        <f>+[3]data1cf!X487</f>
        <v>0</v>
      </c>
      <c r="Z487" s="152">
        <f>+[3]data1cf!Y487</f>
        <v>0</v>
      </c>
      <c r="AA487" s="152">
        <f>+[3]data1cf!Z487</f>
        <v>0</v>
      </c>
      <c r="AB487" s="152">
        <f>+[3]data1cf!AA487</f>
        <v>0</v>
      </c>
      <c r="AC487" s="152">
        <f>+[3]data1cf!AB487</f>
        <v>0</v>
      </c>
      <c r="AD487" s="152">
        <f>+[3]data1cf!AC487</f>
        <v>0</v>
      </c>
      <c r="AE487" s="152">
        <f>+[3]data1cf!AD487</f>
        <v>0</v>
      </c>
      <c r="AF487" s="152">
        <f>+[3]data1cf!AE487</f>
        <v>0</v>
      </c>
      <c r="AG487" s="152"/>
      <c r="AH487" s="153">
        <f t="shared" si="56"/>
        <v>71432.116676005287</v>
      </c>
      <c r="AI487" s="153">
        <f t="shared" si="58"/>
        <v>153790.22434748543</v>
      </c>
      <c r="AJ487" s="154">
        <f t="shared" si="59"/>
        <v>153370.45287715856</v>
      </c>
      <c r="AK487" s="155">
        <f t="shared" si="57"/>
        <v>0.15610939860343936</v>
      </c>
      <c r="AL487" s="156">
        <f t="shared" si="62"/>
        <v>0.97824482476753272</v>
      </c>
    </row>
    <row r="488" spans="1:38" x14ac:dyDescent="0.25">
      <c r="A488" s="148"/>
      <c r="B488" s="152">
        <f>+[3]data1cf!A488</f>
        <v>-175824.46881413145</v>
      </c>
      <c r="C488" s="152">
        <f>+[3]data1cf!B488</f>
        <v>7557.2640341384977</v>
      </c>
      <c r="D488" s="152">
        <f>+[3]data1cf!C488</f>
        <v>45242.706172513354</v>
      </c>
      <c r="E488" s="152">
        <f>+[3]data1cf!D488</f>
        <v>44683.359680205176</v>
      </c>
      <c r="F488" s="152">
        <f>+[3]data1cf!E488</f>
        <v>26388.021637509999</v>
      </c>
      <c r="G488" s="152">
        <f>+[3]data1cf!F488</f>
        <v>26278.479270643882</v>
      </c>
      <c r="H488" s="152">
        <f>+[3]data1cf!G488</f>
        <v>25521.514777832235</v>
      </c>
      <c r="I488" s="152">
        <f>+[3]data1cf!H488</f>
        <v>25096.147162289424</v>
      </c>
      <c r="J488" s="152">
        <f>+[3]data1cf!I488</f>
        <v>25955.753615428432</v>
      </c>
      <c r="K488" s="152">
        <f>+[3]data1cf!J488</f>
        <v>26460.502992086651</v>
      </c>
      <c r="L488" s="152">
        <f>+[3]data1cf!K488</f>
        <v>27037.227881704937</v>
      </c>
      <c r="M488" s="152">
        <f>+[3]data1cf!L488</f>
        <v>27717.757471759433</v>
      </c>
      <c r="N488" s="152">
        <f>+[3]data1cf!M488</f>
        <v>28436.6790625539</v>
      </c>
      <c r="O488" s="152">
        <f>+[3]data1cf!N488</f>
        <v>28893.68390254525</v>
      </c>
      <c r="P488" s="152">
        <f>+[3]data1cf!O488</f>
        <v>37383.889525184321</v>
      </c>
      <c r="Q488" s="152">
        <f>+[3]data1cf!P488</f>
        <v>45580.311552150415</v>
      </c>
      <c r="R488" s="152">
        <f>+[3]data1cf!Q488</f>
        <v>35506.496379041346</v>
      </c>
      <c r="S488" s="152">
        <f>+[3]data1cf!R488</f>
        <v>25016.999107100593</v>
      </c>
      <c r="T488" s="152">
        <f>+[3]data1cf!S488</f>
        <v>24799.559863335176</v>
      </c>
      <c r="U488" s="152">
        <f>+[3]data1cf!T488</f>
        <v>24557.12027034811</v>
      </c>
      <c r="V488" s="152">
        <f>+[3]data1cf!U488</f>
        <v>46396.420945442194</v>
      </c>
      <c r="W488" s="152">
        <f>+[3]data1cf!V488</f>
        <v>0</v>
      </c>
      <c r="X488" s="152">
        <f>+[3]data1cf!W488</f>
        <v>0</v>
      </c>
      <c r="Y488" s="152">
        <f>+[3]data1cf!X488</f>
        <v>0</v>
      </c>
      <c r="Z488" s="152">
        <f>+[3]data1cf!Y488</f>
        <v>0</v>
      </c>
      <c r="AA488" s="152">
        <f>+[3]data1cf!Z488</f>
        <v>0</v>
      </c>
      <c r="AB488" s="152">
        <f>+[3]data1cf!AA488</f>
        <v>0</v>
      </c>
      <c r="AC488" s="152">
        <f>+[3]data1cf!AB488</f>
        <v>0</v>
      </c>
      <c r="AD488" s="152">
        <f>+[3]data1cf!AC488</f>
        <v>0</v>
      </c>
      <c r="AE488" s="152">
        <f>+[3]data1cf!AD488</f>
        <v>0</v>
      </c>
      <c r="AF488" s="152">
        <f>+[3]data1cf!AE488</f>
        <v>0</v>
      </c>
      <c r="AG488" s="152"/>
      <c r="AH488" s="153">
        <f t="shared" si="56"/>
        <v>73198.634319464123</v>
      </c>
      <c r="AI488" s="153">
        <f t="shared" si="58"/>
        <v>158799.37510650413</v>
      </c>
      <c r="AJ488" s="154">
        <f t="shared" si="59"/>
        <v>158363.82617143064</v>
      </c>
      <c r="AK488" s="155">
        <f t="shared" si="57"/>
        <v>0.15497627854347235</v>
      </c>
      <c r="AL488" s="156">
        <f t="shared" si="62"/>
        <v>0.98079497825795414</v>
      </c>
    </row>
    <row r="489" spans="1:38" x14ac:dyDescent="0.25">
      <c r="A489" s="148"/>
      <c r="B489" s="152">
        <f>+[3]data1cf!A489</f>
        <v>-165858.35049900413</v>
      </c>
      <c r="C489" s="152">
        <f>+[3]data1cf!B489</f>
        <v>8317.6035302862729</v>
      </c>
      <c r="D489" s="152">
        <f>+[3]data1cf!C489</f>
        <v>38952.374096230051</v>
      </c>
      <c r="E489" s="152">
        <f>+[3]data1cf!D489</f>
        <v>45545.42401043282</v>
      </c>
      <c r="F489" s="152">
        <f>+[3]data1cf!E489</f>
        <v>24781.258275835324</v>
      </c>
      <c r="G489" s="152">
        <f>+[3]data1cf!F489</f>
        <v>24785.17085166122</v>
      </c>
      <c r="H489" s="152">
        <f>+[3]data1cf!G489</f>
        <v>24170.041127422126</v>
      </c>
      <c r="I489" s="152">
        <f>+[3]data1cf!H489</f>
        <v>23863.775177295414</v>
      </c>
      <c r="J489" s="152">
        <f>+[3]data1cf!I489</f>
        <v>24770.044115477627</v>
      </c>
      <c r="K489" s="152">
        <f>+[3]data1cf!J489</f>
        <v>25336.639404642119</v>
      </c>
      <c r="L489" s="152">
        <f>+[3]data1cf!K489</f>
        <v>25972.064522783818</v>
      </c>
      <c r="M489" s="152">
        <f>+[3]data1cf!L489</f>
        <v>26704.428402712387</v>
      </c>
      <c r="N489" s="152">
        <f>+[3]data1cf!M489</f>
        <v>27473.25337140762</v>
      </c>
      <c r="O489" s="152">
        <f>+[3]data1cf!N489</f>
        <v>27990.983461627111</v>
      </c>
      <c r="P489" s="152">
        <f>+[3]data1cf!O489</f>
        <v>36086.751307319915</v>
      </c>
      <c r="Q489" s="152">
        <f>+[3]data1cf!P489</f>
        <v>43870.596690580729</v>
      </c>
      <c r="R489" s="152">
        <f>+[3]data1cf!Q489</f>
        <v>34389.106719955002</v>
      </c>
      <c r="S489" s="152">
        <f>+[3]data1cf!R489</f>
        <v>24505.922542253087</v>
      </c>
      <c r="T489" s="152">
        <f>+[3]data1cf!S489</f>
        <v>24315.338508255372</v>
      </c>
      <c r="U489" s="152">
        <f>+[3]data1cf!T489</f>
        <v>24099.783054491396</v>
      </c>
      <c r="V489" s="152">
        <f>+[3]data1cf!U489</f>
        <v>44717.392792512954</v>
      </c>
      <c r="W489" s="152">
        <f>+[3]data1cf!V489</f>
        <v>0</v>
      </c>
      <c r="X489" s="152">
        <f>+[3]data1cf!W489</f>
        <v>0</v>
      </c>
      <c r="Y489" s="152">
        <f>+[3]data1cf!X489</f>
        <v>0</v>
      </c>
      <c r="Z489" s="152">
        <f>+[3]data1cf!Y489</f>
        <v>0</v>
      </c>
      <c r="AA489" s="152">
        <f>+[3]data1cf!Z489</f>
        <v>0</v>
      </c>
      <c r="AB489" s="152">
        <f>+[3]data1cf!AA489</f>
        <v>0</v>
      </c>
      <c r="AC489" s="152">
        <f>+[3]data1cf!AB489</f>
        <v>0</v>
      </c>
      <c r="AD489" s="152">
        <f>+[3]data1cf!AC489</f>
        <v>0</v>
      </c>
      <c r="AE489" s="152">
        <f>+[3]data1cf!AD489</f>
        <v>0</v>
      </c>
      <c r="AF489" s="152">
        <f>+[3]data1cf!AE489</f>
        <v>0</v>
      </c>
      <c r="AG489" s="152"/>
      <c r="AH489" s="153">
        <f t="shared" si="56"/>
        <v>72020.131351053758</v>
      </c>
      <c r="AI489" s="153">
        <f t="shared" si="58"/>
        <v>154333.14888827057</v>
      </c>
      <c r="AJ489" s="154">
        <f t="shared" si="59"/>
        <v>153913.67898519826</v>
      </c>
      <c r="AK489" s="155">
        <f t="shared" si="57"/>
        <v>0.15676664710044866</v>
      </c>
      <c r="AL489" s="156">
        <f t="shared" si="62"/>
        <v>0.97853683843594663</v>
      </c>
    </row>
    <row r="490" spans="1:38" x14ac:dyDescent="0.25">
      <c r="A490" s="148"/>
      <c r="B490" s="152">
        <f>+[3]data1cf!A490</f>
        <v>-169137.91356587745</v>
      </c>
      <c r="C490" s="152">
        <f>+[3]data1cf!B490</f>
        <v>9077.5521233127802</v>
      </c>
      <c r="D490" s="152">
        <f>+[3]data1cf!C490</f>
        <v>46396.624186035318</v>
      </c>
      <c r="E490" s="152">
        <f>+[3]data1cf!D490</f>
        <v>46076.430939796919</v>
      </c>
      <c r="F490" s="152">
        <f>+[3]data1cf!E490</f>
        <v>25309.997912626008</v>
      </c>
      <c r="G490" s="152">
        <f>+[3]data1cf!F490</f>
        <v>25276.575728012467</v>
      </c>
      <c r="H490" s="152">
        <f>+[3]data1cf!G490</f>
        <v>24614.772258399207</v>
      </c>
      <c r="I490" s="152">
        <f>+[3]data1cf!H490</f>
        <v>24269.313373696328</v>
      </c>
      <c r="J490" s="152">
        <f>+[3]data1cf!I490</f>
        <v>25160.227029338545</v>
      </c>
      <c r="K490" s="152">
        <f>+[3]data1cf!J490</f>
        <v>25706.470606424366</v>
      </c>
      <c r="L490" s="152">
        <f>+[3]data1cf!K490</f>
        <v>26322.579166664938</v>
      </c>
      <c r="M490" s="152">
        <f>+[3]data1cf!L490</f>
        <v>27037.885871744467</v>
      </c>
      <c r="N490" s="152">
        <f>+[3]data1cf!M490</f>
        <v>27790.289073217886</v>
      </c>
      <c r="O490" s="152">
        <f>+[3]data1cf!N490</f>
        <v>28288.036229101446</v>
      </c>
      <c r="P490" s="152">
        <f>+[3]data1cf!O490</f>
        <v>36513.602209288561</v>
      </c>
      <c r="Q490" s="152">
        <f>+[3]data1cf!P490</f>
        <v>44433.214706702194</v>
      </c>
      <c r="R490" s="152">
        <f>+[3]data1cf!Q490</f>
        <v>34756.807538004025</v>
      </c>
      <c r="S490" s="152">
        <f>+[3]data1cf!R490</f>
        <v>24674.103149127317</v>
      </c>
      <c r="T490" s="152">
        <f>+[3]data1cf!S490</f>
        <v>24474.681837533462</v>
      </c>
      <c r="U490" s="152">
        <f>+[3]data1cf!T490</f>
        <v>24250.27958632099</v>
      </c>
      <c r="V490" s="152">
        <f>+[3]data1cf!U490</f>
        <v>45269.91269489337</v>
      </c>
      <c r="W490" s="152">
        <f>+[3]data1cf!V490</f>
        <v>0</v>
      </c>
      <c r="X490" s="152">
        <f>+[3]data1cf!W490</f>
        <v>0</v>
      </c>
      <c r="Y490" s="152">
        <f>+[3]data1cf!X490</f>
        <v>0</v>
      </c>
      <c r="Z490" s="152">
        <f>+[3]data1cf!Y490</f>
        <v>0</v>
      </c>
      <c r="AA490" s="152">
        <f>+[3]data1cf!Z490</f>
        <v>0</v>
      </c>
      <c r="AB490" s="152">
        <f>+[3]data1cf!AA490</f>
        <v>0</v>
      </c>
      <c r="AC490" s="152">
        <f>+[3]data1cf!AB490</f>
        <v>0</v>
      </c>
      <c r="AD490" s="152">
        <f>+[3]data1cf!AC490</f>
        <v>0</v>
      </c>
      <c r="AE490" s="152">
        <f>+[3]data1cf!AD490</f>
        <v>0</v>
      </c>
      <c r="AF490" s="152">
        <f>+[3]data1cf!AE490</f>
        <v>0</v>
      </c>
      <c r="AG490" s="152"/>
      <c r="AH490" s="153">
        <f t="shared" si="56"/>
        <v>78378.588263301368</v>
      </c>
      <c r="AI490" s="153">
        <f t="shared" si="58"/>
        <v>162292.75158095628</v>
      </c>
      <c r="AJ490" s="154">
        <f t="shared" si="59"/>
        <v>161866.07768810113</v>
      </c>
      <c r="AK490" s="155">
        <f t="shared" si="57"/>
        <v>0.1619404971599579</v>
      </c>
      <c r="AL490" s="156">
        <f t="shared" si="62"/>
        <v>0.98239434462262631</v>
      </c>
    </row>
    <row r="491" spans="1:38" x14ac:dyDescent="0.25">
      <c r="A491" s="148"/>
      <c r="B491" s="152">
        <f>+[3]data1cf!A491</f>
        <v>-166271.70167484207</v>
      </c>
      <c r="C491" s="152">
        <f>+[3]data1cf!B491</f>
        <v>10787.018775425087</v>
      </c>
      <c r="D491" s="152">
        <f>+[3]data1cf!C491</f>
        <v>49190.883100589912</v>
      </c>
      <c r="E491" s="152">
        <f>+[3]data1cf!D491</f>
        <v>45394.622402420486</v>
      </c>
      <c r="F491" s="152">
        <f>+[3]data1cf!E491</f>
        <v>24847.899821103048</v>
      </c>
      <c r="G491" s="152">
        <f>+[3]data1cf!F491</f>
        <v>24847.106780109854</v>
      </c>
      <c r="H491" s="152">
        <f>+[3]data1cf!G491</f>
        <v>24226.09436749485</v>
      </c>
      <c r="I491" s="152">
        <f>+[3]data1cf!H491</f>
        <v>23914.8885990872</v>
      </c>
      <c r="J491" s="152">
        <f>+[3]data1cf!I491</f>
        <v>24819.222180648889</v>
      </c>
      <c r="K491" s="152">
        <f>+[3]data1cf!J491</f>
        <v>25383.252370760296</v>
      </c>
      <c r="L491" s="152">
        <f>+[3]data1cf!K491</f>
        <v>26016.242859117665</v>
      </c>
      <c r="M491" s="152">
        <f>+[3]data1cf!L491</f>
        <v>26746.456878489647</v>
      </c>
      <c r="N491" s="152">
        <f>+[3]data1cf!M491</f>
        <v>27513.212072446004</v>
      </c>
      <c r="O491" s="152">
        <f>+[3]data1cf!N491</f>
        <v>28028.423543801946</v>
      </c>
      <c r="P491" s="152">
        <f>+[3]data1cf!O491</f>
        <v>36140.550950332843</v>
      </c>
      <c r="Q491" s="152">
        <f>+[3]data1cf!P491</f>
        <v>43941.508215612914</v>
      </c>
      <c r="R491" s="152">
        <f>+[3]data1cf!Q491</f>
        <v>34435.45117572484</v>
      </c>
      <c r="S491" s="152">
        <f>+[3]data1cf!R491</f>
        <v>24527.119771941012</v>
      </c>
      <c r="T491" s="152">
        <f>+[3]data1cf!S491</f>
        <v>24335.42190082201</v>
      </c>
      <c r="U491" s="152">
        <f>+[3]data1cf!T491</f>
        <v>24118.751410068864</v>
      </c>
      <c r="V491" s="152">
        <f>+[3]data1cf!U491</f>
        <v>44787.031566540594</v>
      </c>
      <c r="W491" s="152">
        <f>+[3]data1cf!V491</f>
        <v>0</v>
      </c>
      <c r="X491" s="152">
        <f>+[3]data1cf!W491</f>
        <v>0</v>
      </c>
      <c r="Y491" s="152">
        <f>+[3]data1cf!X491</f>
        <v>0</v>
      </c>
      <c r="Z491" s="152">
        <f>+[3]data1cf!Y491</f>
        <v>0</v>
      </c>
      <c r="AA491" s="152">
        <f>+[3]data1cf!Z491</f>
        <v>0</v>
      </c>
      <c r="AB491" s="152">
        <f>+[3]data1cf!AA491</f>
        <v>0</v>
      </c>
      <c r="AC491" s="152">
        <f>+[3]data1cf!AB491</f>
        <v>0</v>
      </c>
      <c r="AD491" s="152">
        <f>+[3]data1cf!AC491</f>
        <v>0</v>
      </c>
      <c r="AE491" s="152">
        <f>+[3]data1cf!AD491</f>
        <v>0</v>
      </c>
      <c r="AF491" s="152">
        <f>+[3]data1cf!AE491</f>
        <v>0</v>
      </c>
      <c r="AG491" s="152"/>
      <c r="AH491" s="153">
        <f t="shared" si="56"/>
        <v>82499.996850929369</v>
      </c>
      <c r="AI491" s="153">
        <f t="shared" si="58"/>
        <v>165775.21016764562</v>
      </c>
      <c r="AJ491" s="154">
        <f t="shared" si="59"/>
        <v>165352.05765716807</v>
      </c>
      <c r="AK491" s="155">
        <f t="shared" si="57"/>
        <v>0.16721225380897523</v>
      </c>
      <c r="AL491" s="156">
        <f t="shared" si="62"/>
        <v>0.98385613156173357</v>
      </c>
    </row>
    <row r="492" spans="1:38" x14ac:dyDescent="0.25">
      <c r="A492" s="148"/>
      <c r="B492" s="152">
        <f>+[3]data1cf!A492</f>
        <v>-151763.90548379094</v>
      </c>
      <c r="C492" s="152">
        <f>+[3]data1cf!B492</f>
        <v>7754.6797742054841</v>
      </c>
      <c r="D492" s="152">
        <f>+[3]data1cf!C492</f>
        <v>41177.9646660414</v>
      </c>
      <c r="E492" s="152">
        <f>+[3]data1cf!D492</f>
        <v>44141.857197938923</v>
      </c>
      <c r="F492" s="152">
        <f>+[3]data1cf!E492</f>
        <v>22508.91540998673</v>
      </c>
      <c r="G492" s="152">
        <f>+[3]data1cf!F492</f>
        <v>22673.280069654633</v>
      </c>
      <c r="H492" s="152">
        <f>+[3]data1cf!G492</f>
        <v>22258.73820557099</v>
      </c>
      <c r="I492" s="152">
        <f>+[3]data1cf!H492</f>
        <v>22120.910138815983</v>
      </c>
      <c r="J492" s="152">
        <f>+[3]data1cf!I492</f>
        <v>23093.170851219278</v>
      </c>
      <c r="K492" s="152">
        <f>+[3]data1cf!J492</f>
        <v>23747.230866937403</v>
      </c>
      <c r="L492" s="152">
        <f>+[3]data1cf!K492</f>
        <v>24465.671971558942</v>
      </c>
      <c r="M492" s="152">
        <f>+[3]data1cf!L492</f>
        <v>25271.341779174967</v>
      </c>
      <c r="N492" s="152">
        <f>+[3]data1cf!M492</f>
        <v>26110.741910000048</v>
      </c>
      <c r="O492" s="152">
        <f>+[3]data1cf!N492</f>
        <v>26714.351845643163</v>
      </c>
      <c r="P492" s="152">
        <f>+[3]data1cf!O492</f>
        <v>34252.29151959376</v>
      </c>
      <c r="Q492" s="152">
        <f>+[3]data1cf!P492</f>
        <v>41452.656089623757</v>
      </c>
      <c r="R492" s="152">
        <f>+[3]data1cf!Q492</f>
        <v>32808.853845909282</v>
      </c>
      <c r="S492" s="152">
        <f>+[3]data1cf!R492</f>
        <v>23783.139577608395</v>
      </c>
      <c r="T492" s="152">
        <f>+[3]data1cf!S492</f>
        <v>23630.535152669712</v>
      </c>
      <c r="U492" s="152">
        <f>+[3]data1cf!T492</f>
        <v>23453.000221046699</v>
      </c>
      <c r="V492" s="152">
        <f>+[3]data1cf!U492</f>
        <v>42342.850444913231</v>
      </c>
      <c r="W492" s="152">
        <f>+[3]data1cf!V492</f>
        <v>0</v>
      </c>
      <c r="X492" s="152">
        <f>+[3]data1cf!W492</f>
        <v>0</v>
      </c>
      <c r="Y492" s="152">
        <f>+[3]data1cf!X492</f>
        <v>0</v>
      </c>
      <c r="Z492" s="152">
        <f>+[3]data1cf!Y492</f>
        <v>0</v>
      </c>
      <c r="AA492" s="152">
        <f>+[3]data1cf!Z492</f>
        <v>0</v>
      </c>
      <c r="AB492" s="152">
        <f>+[3]data1cf!AA492</f>
        <v>0</v>
      </c>
      <c r="AC492" s="152">
        <f>+[3]data1cf!AB492</f>
        <v>0</v>
      </c>
      <c r="AD492" s="152">
        <f>+[3]data1cf!AC492</f>
        <v>0</v>
      </c>
      <c r="AE492" s="152">
        <f>+[3]data1cf!AD492</f>
        <v>0</v>
      </c>
      <c r="AF492" s="152">
        <f>+[3]data1cf!AE492</f>
        <v>0</v>
      </c>
      <c r="AG492" s="152"/>
      <c r="AH492" s="153">
        <f t="shared" si="56"/>
        <v>76083.184836849177</v>
      </c>
      <c r="AI492" s="153">
        <f t="shared" si="58"/>
        <v>154236.83409323014</v>
      </c>
      <c r="AJ492" s="154">
        <f t="shared" si="59"/>
        <v>153838.33334490829</v>
      </c>
      <c r="AK492" s="155">
        <f t="shared" si="57"/>
        <v>0.16579834818840028</v>
      </c>
      <c r="AL492" s="156">
        <f t="shared" si="62"/>
        <v>0.97848532273224076</v>
      </c>
    </row>
    <row r="493" spans="1:38" x14ac:dyDescent="0.25">
      <c r="A493" s="148"/>
      <c r="B493" s="152">
        <f>+[3]data1cf!A493</f>
        <v>-169727.65317379602</v>
      </c>
      <c r="C493" s="152">
        <f>+[3]data1cf!B493</f>
        <v>8809.8014238091564</v>
      </c>
      <c r="D493" s="152">
        <f>+[3]data1cf!C493</f>
        <v>45944.812720357266</v>
      </c>
      <c r="E493" s="152">
        <f>+[3]data1cf!D493</f>
        <v>45681.171573137603</v>
      </c>
      <c r="F493" s="152">
        <f>+[3]data1cf!E493</f>
        <v>25405.077256957331</v>
      </c>
      <c r="G493" s="152">
        <f>+[3]data1cf!F493</f>
        <v>25364.941438077825</v>
      </c>
      <c r="H493" s="152">
        <f>+[3]data1cf!G493</f>
        <v>24694.744973502784</v>
      </c>
      <c r="I493" s="152">
        <f>+[3]data1cf!H493</f>
        <v>24342.238312801135</v>
      </c>
      <c r="J493" s="152">
        <f>+[3]data1cf!I493</f>
        <v>25230.390741377298</v>
      </c>
      <c r="K493" s="152">
        <f>+[3]data1cf!J493</f>
        <v>25772.974620369969</v>
      </c>
      <c r="L493" s="152">
        <f>+[3]data1cf!K493</f>
        <v>26385.6096266491</v>
      </c>
      <c r="M493" s="152">
        <f>+[3]data1cf!L493</f>
        <v>27097.849065936658</v>
      </c>
      <c r="N493" s="152">
        <f>+[3]data1cf!M493</f>
        <v>27847.299262279354</v>
      </c>
      <c r="O493" s="152">
        <f>+[3]data1cf!N493</f>
        <v>28341.453034648235</v>
      </c>
      <c r="P493" s="152">
        <f>+[3]data1cf!O493</f>
        <v>36590.359654848726</v>
      </c>
      <c r="Q493" s="152">
        <f>+[3]data1cf!P493</f>
        <v>44534.386149808961</v>
      </c>
      <c r="R493" s="152">
        <f>+[3]data1cf!Q493</f>
        <v>34822.928460775132</v>
      </c>
      <c r="S493" s="152">
        <f>+[3]data1cf!R493</f>
        <v>24704.345825708042</v>
      </c>
      <c r="T493" s="152">
        <f>+[3]data1cf!S493</f>
        <v>24503.335371744164</v>
      </c>
      <c r="U493" s="152">
        <f>+[3]data1cf!T493</f>
        <v>24277.342266276988</v>
      </c>
      <c r="V493" s="152">
        <f>+[3]data1cf!U493</f>
        <v>45369.268268777203</v>
      </c>
      <c r="W493" s="152">
        <f>+[3]data1cf!V493</f>
        <v>0</v>
      </c>
      <c r="X493" s="152">
        <f>+[3]data1cf!W493</f>
        <v>0</v>
      </c>
      <c r="Y493" s="152">
        <f>+[3]data1cf!X493</f>
        <v>0</v>
      </c>
      <c r="Z493" s="152">
        <f>+[3]data1cf!Y493</f>
        <v>0</v>
      </c>
      <c r="AA493" s="152">
        <f>+[3]data1cf!Z493</f>
        <v>0</v>
      </c>
      <c r="AB493" s="152">
        <f>+[3]data1cf!AA493</f>
        <v>0</v>
      </c>
      <c r="AC493" s="152">
        <f>+[3]data1cf!AB493</f>
        <v>0</v>
      </c>
      <c r="AD493" s="152">
        <f>+[3]data1cf!AC493</f>
        <v>0</v>
      </c>
      <c r="AE493" s="152">
        <f>+[3]data1cf!AD493</f>
        <v>0</v>
      </c>
      <c r="AF493" s="152">
        <f>+[3]data1cf!AE493</f>
        <v>0</v>
      </c>
      <c r="AG493" s="152"/>
      <c r="AH493" s="153">
        <f t="shared" si="56"/>
        <v>77306.402074718615</v>
      </c>
      <c r="AI493" s="153">
        <f t="shared" si="58"/>
        <v>161310.70228317726</v>
      </c>
      <c r="AJ493" s="154">
        <f t="shared" si="59"/>
        <v>160883.46415920922</v>
      </c>
      <c r="AK493" s="155">
        <f t="shared" si="57"/>
        <v>0.16070117354393007</v>
      </c>
      <c r="AL493" s="156">
        <f t="shared" si="62"/>
        <v>0.98195869591959917</v>
      </c>
    </row>
    <row r="494" spans="1:38" x14ac:dyDescent="0.25">
      <c r="A494" s="148"/>
      <c r="B494" s="152">
        <f>+[3]data1cf!A494</f>
        <v>-170450.48308118514</v>
      </c>
      <c r="C494" s="152">
        <f>+[3]data1cf!B494</f>
        <v>12227.734231041992</v>
      </c>
      <c r="D494" s="152">
        <f>+[3]data1cf!C494</f>
        <v>46931.924118252064</v>
      </c>
      <c r="E494" s="152">
        <f>+[3]data1cf!D494</f>
        <v>42347.858475666202</v>
      </c>
      <c r="F494" s="152">
        <f>+[3]data1cf!E494</f>
        <v>25521.61376346794</v>
      </c>
      <c r="G494" s="152">
        <f>+[3]data1cf!F494</f>
        <v>25473.24920164897</v>
      </c>
      <c r="H494" s="152">
        <f>+[3]data1cf!G494</f>
        <v>24792.76564139728</v>
      </c>
      <c r="I494" s="152">
        <f>+[3]data1cf!H494</f>
        <v>24431.620688126743</v>
      </c>
      <c r="J494" s="152">
        <f>+[3]data1cf!I494</f>
        <v>25316.388745910212</v>
      </c>
      <c r="K494" s="152">
        <f>+[3]data1cf!J494</f>
        <v>25854.487019394692</v>
      </c>
      <c r="L494" s="152">
        <f>+[3]data1cf!K494</f>
        <v>26462.86457263097</v>
      </c>
      <c r="M494" s="152">
        <f>+[3]data1cf!L494</f>
        <v>27171.34453668799</v>
      </c>
      <c r="N494" s="152">
        <f>+[3]data1cf!M494</f>
        <v>27917.175304394041</v>
      </c>
      <c r="O494" s="152">
        <f>+[3]data1cf!N494</f>
        <v>28406.924751466817</v>
      </c>
      <c r="P494" s="152">
        <f>+[3]data1cf!O494</f>
        <v>36684.439442810588</v>
      </c>
      <c r="Q494" s="152">
        <f>+[3]data1cf!P494</f>
        <v>44658.38959788908</v>
      </c>
      <c r="R494" s="152">
        <f>+[3]data1cf!Q494</f>
        <v>34903.971313996044</v>
      </c>
      <c r="S494" s="152">
        <f>+[3]data1cf!R494</f>
        <v>24741.413560041154</v>
      </c>
      <c r="T494" s="152">
        <f>+[3]data1cf!S494</f>
        <v>24538.45533181091</v>
      </c>
      <c r="U494" s="152">
        <f>+[3]data1cf!T494</f>
        <v>24310.512353860846</v>
      </c>
      <c r="V494" s="152">
        <f>+[3]data1cf!U494</f>
        <v>45491.046048842574</v>
      </c>
      <c r="W494" s="152">
        <f>+[3]data1cf!V494</f>
        <v>0</v>
      </c>
      <c r="X494" s="152">
        <f>+[3]data1cf!W494</f>
        <v>0</v>
      </c>
      <c r="Y494" s="152">
        <f>+[3]data1cf!X494</f>
        <v>0</v>
      </c>
      <c r="Z494" s="152">
        <f>+[3]data1cf!Y494</f>
        <v>0</v>
      </c>
      <c r="AA494" s="152">
        <f>+[3]data1cf!Z494</f>
        <v>0</v>
      </c>
      <c r="AB494" s="152">
        <f>+[3]data1cf!AA494</f>
        <v>0</v>
      </c>
      <c r="AC494" s="152">
        <f>+[3]data1cf!AB494</f>
        <v>0</v>
      </c>
      <c r="AD494" s="152">
        <f>+[3]data1cf!AC494</f>
        <v>0</v>
      </c>
      <c r="AE494" s="152">
        <f>+[3]data1cf!AD494</f>
        <v>0</v>
      </c>
      <c r="AF494" s="152">
        <f>+[3]data1cf!AE494</f>
        <v>0</v>
      </c>
      <c r="AG494" s="152"/>
      <c r="AH494" s="153">
        <f t="shared" si="56"/>
        <v>78531.102421182179</v>
      </c>
      <c r="AI494" s="153">
        <f t="shared" si="58"/>
        <v>162625.24127531395</v>
      </c>
      <c r="AJ494" s="154">
        <f t="shared" si="59"/>
        <v>162197.4524932199</v>
      </c>
      <c r="AK494" s="155">
        <f t="shared" si="57"/>
        <v>0.16196085810661318</v>
      </c>
      <c r="AL494" s="156">
        <f t="shared" si="62"/>
        <v>0.98253944442406382</v>
      </c>
    </row>
    <row r="495" spans="1:38" x14ac:dyDescent="0.25">
      <c r="A495" s="148"/>
      <c r="B495" s="152">
        <f>+[3]data1cf!A495</f>
        <v>-195469.35844180515</v>
      </c>
      <c r="C495" s="152">
        <f>+[3]data1cf!B495</f>
        <v>6521.8610024489171</v>
      </c>
      <c r="D495" s="152">
        <f>+[3]data1cf!C495</f>
        <v>47132.564064157457</v>
      </c>
      <c r="E495" s="152">
        <f>+[3]data1cf!D495</f>
        <v>50983.620747891473</v>
      </c>
      <c r="F495" s="152">
        <f>+[3]data1cf!E495</f>
        <v>29555.22153418127</v>
      </c>
      <c r="G495" s="152">
        <f>+[3]data1cf!F495</f>
        <v>29222.040459001604</v>
      </c>
      <c r="H495" s="152">
        <f>+[3]data1cf!G495</f>
        <v>28185.495864301702</v>
      </c>
      <c r="I495" s="152">
        <f>+[3]data1cf!H495</f>
        <v>27525.358903504311</v>
      </c>
      <c r="J495" s="152">
        <f>+[3]data1cf!I495</f>
        <v>28292.985777488968</v>
      </c>
      <c r="K495" s="152">
        <f>+[3]data1cf!J495</f>
        <v>28675.826494558001</v>
      </c>
      <c r="L495" s="152">
        <f>+[3]data1cf!K495</f>
        <v>29136.843394967014</v>
      </c>
      <c r="M495" s="152">
        <f>+[3]data1cf!L495</f>
        <v>29715.19891169569</v>
      </c>
      <c r="N495" s="152">
        <f>+[3]data1cf!M495</f>
        <v>30335.752580305154</v>
      </c>
      <c r="O495" s="152">
        <f>+[3]data1cf!N495</f>
        <v>30673.057773892011</v>
      </c>
      <c r="P495" s="152">
        <f>+[3]data1cf!O495</f>
        <v>39940.766366903692</v>
      </c>
      <c r="Q495" s="152">
        <f>+[3]data1cf!P495</f>
        <v>48950.446110893266</v>
      </c>
      <c r="R495" s="152">
        <f>+[3]data1cf!Q495</f>
        <v>37709.058683618452</v>
      </c>
      <c r="S495" s="152">
        <f>+[3]data1cf!R495</f>
        <v>26024.416678341004</v>
      </c>
      <c r="T495" s="152">
        <f>+[3]data1cf!S495</f>
        <v>25754.041314901493</v>
      </c>
      <c r="U495" s="152">
        <f>+[3]data1cf!T495</f>
        <v>25458.608577435116</v>
      </c>
      <c r="V495" s="152">
        <f>+[3]data1cf!U495</f>
        <v>49706.066858032456</v>
      </c>
      <c r="W495" s="152">
        <f>+[3]data1cf!V495</f>
        <v>0</v>
      </c>
      <c r="X495" s="152">
        <f>+[3]data1cf!W495</f>
        <v>0</v>
      </c>
      <c r="Y495" s="152">
        <f>+[3]data1cf!X495</f>
        <v>0</v>
      </c>
      <c r="Z495" s="152">
        <f>+[3]data1cf!Y495</f>
        <v>0</v>
      </c>
      <c r="AA495" s="152">
        <f>+[3]data1cf!Z495</f>
        <v>0</v>
      </c>
      <c r="AB495" s="152">
        <f>+[3]data1cf!AA495</f>
        <v>0</v>
      </c>
      <c r="AC495" s="152">
        <f>+[3]data1cf!AB495</f>
        <v>0</v>
      </c>
      <c r="AD495" s="152">
        <f>+[3]data1cf!AC495</f>
        <v>0</v>
      </c>
      <c r="AE495" s="152">
        <f>+[3]data1cf!AD495</f>
        <v>0</v>
      </c>
      <c r="AF495" s="152">
        <f>+[3]data1cf!AE495</f>
        <v>0</v>
      </c>
      <c r="AG495" s="152"/>
      <c r="AH495" s="153">
        <f t="shared" si="56"/>
        <v>73268.270369425751</v>
      </c>
      <c r="AI495" s="153">
        <f t="shared" si="58"/>
        <v>165397.23697533197</v>
      </c>
      <c r="AJ495" s="154">
        <f t="shared" si="59"/>
        <v>164929.70132700307</v>
      </c>
      <c r="AK495" s="155">
        <f t="shared" si="57"/>
        <v>0.14986311793327334</v>
      </c>
      <c r="AL495" s="156">
        <f t="shared" si="62"/>
        <v>0.98370353477987282</v>
      </c>
    </row>
    <row r="496" spans="1:38" x14ac:dyDescent="0.25">
      <c r="A496" s="148"/>
      <c r="B496" s="152">
        <f>+[3]data1cf!A496</f>
        <v>-155235.83378233569</v>
      </c>
      <c r="C496" s="152">
        <f>+[3]data1cf!B496</f>
        <v>7371.709436740508</v>
      </c>
      <c r="D496" s="152">
        <f>+[3]data1cf!C496</f>
        <v>41690.64904251296</v>
      </c>
      <c r="E496" s="152">
        <f>+[3]data1cf!D496</f>
        <v>42306.200308394691</v>
      </c>
      <c r="F496" s="152">
        <f>+[3]data1cf!E496</f>
        <v>23068.668666778372</v>
      </c>
      <c r="G496" s="152">
        <f>+[3]data1cf!F496</f>
        <v>23193.508667628477</v>
      </c>
      <c r="H496" s="152">
        <f>+[3]data1cf!G496</f>
        <v>22729.555374626274</v>
      </c>
      <c r="I496" s="152">
        <f>+[3]data1cf!H496</f>
        <v>22550.235482319011</v>
      </c>
      <c r="J496" s="152">
        <f>+[3]data1cf!I496</f>
        <v>23506.240236566984</v>
      </c>
      <c r="K496" s="152">
        <f>+[3]data1cf!J496</f>
        <v>24138.754795268636</v>
      </c>
      <c r="L496" s="152">
        <f>+[3]data1cf!K496</f>
        <v>24836.746314796372</v>
      </c>
      <c r="M496" s="152">
        <f>+[3]data1cf!L496</f>
        <v>25624.358446177706</v>
      </c>
      <c r="N496" s="152">
        <f>+[3]data1cf!M496</f>
        <v>26446.373578706844</v>
      </c>
      <c r="O496" s="152">
        <f>+[3]data1cf!N496</f>
        <v>27028.828466011473</v>
      </c>
      <c r="P496" s="152">
        <f>+[3]data1cf!O496</f>
        <v>34704.179681396097</v>
      </c>
      <c r="Q496" s="152">
        <f>+[3]data1cf!P496</f>
        <v>42048.274887497777</v>
      </c>
      <c r="R496" s="152">
        <f>+[3]data1cf!Q496</f>
        <v>33198.122431251504</v>
      </c>
      <c r="S496" s="152">
        <f>+[3]data1cf!R496</f>
        <v>23961.184944130226</v>
      </c>
      <c r="T496" s="152">
        <f>+[3]data1cf!S496</f>
        <v>23799.224884449141</v>
      </c>
      <c r="U496" s="152">
        <f>+[3]data1cf!T496</f>
        <v>23612.324239837442</v>
      </c>
      <c r="V496" s="152">
        <f>+[3]data1cf!U496</f>
        <v>42927.778816610633</v>
      </c>
      <c r="W496" s="152">
        <f>+[3]data1cf!V496</f>
        <v>0</v>
      </c>
      <c r="X496" s="152">
        <f>+[3]data1cf!W496</f>
        <v>0</v>
      </c>
      <c r="Y496" s="152">
        <f>+[3]data1cf!X496</f>
        <v>0</v>
      </c>
      <c r="Z496" s="152">
        <f>+[3]data1cf!Y496</f>
        <v>0</v>
      </c>
      <c r="AA496" s="152">
        <f>+[3]data1cf!Z496</f>
        <v>0</v>
      </c>
      <c r="AB496" s="152">
        <f>+[3]data1cf!AA496</f>
        <v>0</v>
      </c>
      <c r="AC496" s="152">
        <f>+[3]data1cf!AB496</f>
        <v>0</v>
      </c>
      <c r="AD496" s="152">
        <f>+[3]data1cf!AC496</f>
        <v>0</v>
      </c>
      <c r="AE496" s="152">
        <f>+[3]data1cf!AD496</f>
        <v>0</v>
      </c>
      <c r="AF496" s="152">
        <f>+[3]data1cf!AE496</f>
        <v>0</v>
      </c>
      <c r="AG496" s="152"/>
      <c r="AH496" s="153">
        <f t="shared" si="56"/>
        <v>73846.178447369122</v>
      </c>
      <c r="AI496" s="153">
        <f t="shared" si="58"/>
        <v>152862.2815458627</v>
      </c>
      <c r="AJ496" s="154">
        <f t="shared" si="59"/>
        <v>152459.24044575501</v>
      </c>
      <c r="AK496" s="155">
        <f t="shared" si="57"/>
        <v>0.1621723234653473</v>
      </c>
      <c r="AL496" s="156">
        <f t="shared" si="62"/>
        <v>0.97773650015954017</v>
      </c>
    </row>
    <row r="497" spans="1:38" x14ac:dyDescent="0.25">
      <c r="A497" s="148"/>
      <c r="B497" s="152">
        <f>+[3]data1cf!A497</f>
        <v>-193083.59710521565</v>
      </c>
      <c r="C497" s="152">
        <f>+[3]data1cf!B497</f>
        <v>6554.0829184751929</v>
      </c>
      <c r="D497" s="152">
        <f>+[3]data1cf!C497</f>
        <v>48193.045809091782</v>
      </c>
      <c r="E497" s="152">
        <f>+[3]data1cf!D497</f>
        <v>51045.906987854411</v>
      </c>
      <c r="F497" s="152">
        <f>+[3]data1cf!E497</f>
        <v>29170.58292322747</v>
      </c>
      <c r="G497" s="152">
        <f>+[3]data1cf!F497</f>
        <v>28864.561511134314</v>
      </c>
      <c r="H497" s="152">
        <f>+[3]data1cf!G497</f>
        <v>27861.970347082643</v>
      </c>
      <c r="I497" s="152">
        <f>+[3]data1cf!H497</f>
        <v>27230.344802614905</v>
      </c>
      <c r="J497" s="152">
        <f>+[3]data1cf!I497</f>
        <v>28009.142079073761</v>
      </c>
      <c r="K497" s="152">
        <f>+[3]data1cf!J497</f>
        <v>28406.787917075417</v>
      </c>
      <c r="L497" s="152">
        <f>+[3]data1cf!K497</f>
        <v>28881.856901879866</v>
      </c>
      <c r="M497" s="152">
        <f>+[3]data1cf!L497</f>
        <v>29472.620885052616</v>
      </c>
      <c r="N497" s="152">
        <f>+[3]data1cf!M497</f>
        <v>30105.120784460982</v>
      </c>
      <c r="O497" s="152">
        <f>+[3]data1cf!N497</f>
        <v>30456.962826755334</v>
      </c>
      <c r="P497" s="152">
        <f>+[3]data1cf!O497</f>
        <v>39630.248057714547</v>
      </c>
      <c r="Q497" s="152">
        <f>+[3]data1cf!P497</f>
        <v>48541.162226802247</v>
      </c>
      <c r="R497" s="152">
        <f>+[3]data1cf!Q497</f>
        <v>37441.569881834272</v>
      </c>
      <c r="S497" s="152">
        <f>+[3]data1cf!R497</f>
        <v>25902.071481355015</v>
      </c>
      <c r="T497" s="152">
        <f>+[3]data1cf!S497</f>
        <v>25638.124911867519</v>
      </c>
      <c r="U497" s="152">
        <f>+[3]data1cf!T497</f>
        <v>25349.127893695069</v>
      </c>
      <c r="V497" s="152">
        <f>+[3]data1cf!U497</f>
        <v>49304.128979748843</v>
      </c>
      <c r="W497" s="152">
        <f>+[3]data1cf!V497</f>
        <v>0</v>
      </c>
      <c r="X497" s="152">
        <f>+[3]data1cf!W497</f>
        <v>0</v>
      </c>
      <c r="Y497" s="152">
        <f>+[3]data1cf!X497</f>
        <v>0</v>
      </c>
      <c r="Z497" s="152">
        <f>+[3]data1cf!Y497</f>
        <v>0</v>
      </c>
      <c r="AA497" s="152">
        <f>+[3]data1cf!Z497</f>
        <v>0</v>
      </c>
      <c r="AB497" s="152">
        <f>+[3]data1cf!AA497</f>
        <v>0</v>
      </c>
      <c r="AC497" s="152">
        <f>+[3]data1cf!AB497</f>
        <v>0</v>
      </c>
      <c r="AD497" s="152">
        <f>+[3]data1cf!AC497</f>
        <v>0</v>
      </c>
      <c r="AE497" s="152">
        <f>+[3]data1cf!AD497</f>
        <v>0</v>
      </c>
      <c r="AF497" s="152">
        <f>+[3]data1cf!AE497</f>
        <v>0</v>
      </c>
      <c r="AG497" s="152"/>
      <c r="AH497" s="153">
        <f t="shared" si="56"/>
        <v>74862.114899652021</v>
      </c>
      <c r="AI497" s="153">
        <f t="shared" si="58"/>
        <v>166372.76756146882</v>
      </c>
      <c r="AJ497" s="154">
        <f t="shared" si="59"/>
        <v>165908.46277715371</v>
      </c>
      <c r="AK497" s="155">
        <f t="shared" si="57"/>
        <v>0.15173035264015203</v>
      </c>
      <c r="AL497" s="156">
        <f t="shared" si="62"/>
        <v>0.98409446982478666</v>
      </c>
    </row>
    <row r="498" spans="1:38" x14ac:dyDescent="0.25">
      <c r="A498" s="148"/>
      <c r="B498" s="152">
        <f>+[3]data1cf!A498</f>
        <v>-192173.38109936973</v>
      </c>
      <c r="C498" s="152">
        <f>+[3]data1cf!B498</f>
        <v>8871.8714482503565</v>
      </c>
      <c r="D498" s="152">
        <f>+[3]data1cf!C498</f>
        <v>47503.642733503104</v>
      </c>
      <c r="E498" s="152">
        <f>+[3]data1cf!D498</f>
        <v>48537.125952767703</v>
      </c>
      <c r="F498" s="152">
        <f>+[3]data1cf!E498</f>
        <v>29023.83554544644</v>
      </c>
      <c r="G498" s="152">
        <f>+[3]data1cf!F498</f>
        <v>28728.176091892317</v>
      </c>
      <c r="H498" s="152">
        <f>+[3]data1cf!G498</f>
        <v>27738.538845550764</v>
      </c>
      <c r="I498" s="152">
        <f>+[3]data1cf!H498</f>
        <v>27117.790980712496</v>
      </c>
      <c r="J498" s="152">
        <f>+[3]data1cf!I498</f>
        <v>27900.849990718714</v>
      </c>
      <c r="K498" s="152">
        <f>+[3]data1cf!J498</f>
        <v>28304.144280572815</v>
      </c>
      <c r="L498" s="152">
        <f>+[3]data1cf!K498</f>
        <v>28784.574418622644</v>
      </c>
      <c r="M498" s="152">
        <f>+[3]data1cf!L498</f>
        <v>29380.072481685304</v>
      </c>
      <c r="N498" s="152">
        <f>+[3]data1cf!M498</f>
        <v>30017.130108773978</v>
      </c>
      <c r="O498" s="152">
        <f>+[3]data1cf!N498</f>
        <v>30374.518251663314</v>
      </c>
      <c r="P498" s="152">
        <f>+[3]data1cf!O498</f>
        <v>39511.779068047537</v>
      </c>
      <c r="Q498" s="152">
        <f>+[3]data1cf!P498</f>
        <v>48385.012180894097</v>
      </c>
      <c r="R498" s="152">
        <f>+[3]data1cf!Q498</f>
        <v>37339.517515977524</v>
      </c>
      <c r="S498" s="152">
        <f>+[3]data1cf!R498</f>
        <v>25855.394324328823</v>
      </c>
      <c r="T498" s="152">
        <f>+[3]data1cf!S498</f>
        <v>25593.900469228036</v>
      </c>
      <c r="U498" s="152">
        <f>+[3]data1cf!T498</f>
        <v>25307.358807599638</v>
      </c>
      <c r="V498" s="152">
        <f>+[3]data1cf!U498</f>
        <v>49150.781583025586</v>
      </c>
      <c r="W498" s="152">
        <f>+[3]data1cf!V498</f>
        <v>0</v>
      </c>
      <c r="X498" s="152">
        <f>+[3]data1cf!W498</f>
        <v>0</v>
      </c>
      <c r="Y498" s="152">
        <f>+[3]data1cf!X498</f>
        <v>0</v>
      </c>
      <c r="Z498" s="152">
        <f>+[3]data1cf!Y498</f>
        <v>0</v>
      </c>
      <c r="AA498" s="152">
        <f>+[3]data1cf!Z498</f>
        <v>0</v>
      </c>
      <c r="AB498" s="152">
        <f>+[3]data1cf!AA498</f>
        <v>0</v>
      </c>
      <c r="AC498" s="152">
        <f>+[3]data1cf!AB498</f>
        <v>0</v>
      </c>
      <c r="AD498" s="152">
        <f>+[3]data1cf!AC498</f>
        <v>0</v>
      </c>
      <c r="AE498" s="152">
        <f>+[3]data1cf!AD498</f>
        <v>0</v>
      </c>
      <c r="AF498" s="152">
        <f>+[3]data1cf!AE498</f>
        <v>0</v>
      </c>
      <c r="AG498" s="152"/>
      <c r="AH498" s="153">
        <f t="shared" si="56"/>
        <v>74759.967360473151</v>
      </c>
      <c r="AI498" s="153">
        <f t="shared" si="58"/>
        <v>165793.07229785237</v>
      </c>
      <c r="AJ498" s="154">
        <f t="shared" si="59"/>
        <v>165330.93924105621</v>
      </c>
      <c r="AK498" s="155">
        <f t="shared" si="57"/>
        <v>0.15201911330223083</v>
      </c>
      <c r="AL498" s="156">
        <f t="shared" si="62"/>
        <v>0.98386330746513739</v>
      </c>
    </row>
    <row r="499" spans="1:38" x14ac:dyDescent="0.25">
      <c r="A499" s="148"/>
      <c r="B499" s="152">
        <f>+[3]data1cf!A499</f>
        <v>-198687.43952975154</v>
      </c>
      <c r="C499" s="152">
        <f>+[3]data1cf!B499</f>
        <v>6785.2915838314657</v>
      </c>
      <c r="D499" s="152">
        <f>+[3]data1cf!C499</f>
        <v>50524.511227740848</v>
      </c>
      <c r="E499" s="152">
        <f>+[3]data1cf!D499</f>
        <v>49921.553995201655</v>
      </c>
      <c r="F499" s="152">
        <f>+[3]data1cf!E499</f>
        <v>30074.048887370824</v>
      </c>
      <c r="G499" s="152">
        <f>+[3]data1cf!F499</f>
        <v>29704.232966620468</v>
      </c>
      <c r="H499" s="152">
        <f>+[3]data1cf!G499</f>
        <v>28621.889619395035</v>
      </c>
      <c r="I499" s="152">
        <f>+[3]data1cf!H499</f>
        <v>27923.294474086841</v>
      </c>
      <c r="J499" s="152">
        <f>+[3]data1cf!I499</f>
        <v>28675.853931060803</v>
      </c>
      <c r="K499" s="152">
        <f>+[3]data1cf!J499</f>
        <v>29038.724469660003</v>
      </c>
      <c r="L499" s="152">
        <f>+[3]data1cf!K499</f>
        <v>29480.786939738551</v>
      </c>
      <c r="M499" s="152">
        <f>+[3]data1cf!L499</f>
        <v>30042.405052527451</v>
      </c>
      <c r="N499" s="152">
        <f>+[3]data1cf!M499</f>
        <v>30646.844812836142</v>
      </c>
      <c r="O499" s="152">
        <f>+[3]data1cf!N499</f>
        <v>30964.541692218358</v>
      </c>
      <c r="P499" s="152">
        <f>+[3]data1cf!O499</f>
        <v>40359.615093697023</v>
      </c>
      <c r="Q499" s="152">
        <f>+[3]data1cf!P499</f>
        <v>49502.516725331632</v>
      </c>
      <c r="R499" s="152">
        <f>+[3]data1cf!Q499</f>
        <v>38069.86621329777</v>
      </c>
      <c r="S499" s="152">
        <f>+[3]data1cf!R499</f>
        <v>26189.444402859626</v>
      </c>
      <c r="T499" s="152">
        <f>+[3]data1cf!S499</f>
        <v>25910.39743429418</v>
      </c>
      <c r="U499" s="152">
        <f>+[3]data1cf!T499</f>
        <v>25606.283750318536</v>
      </c>
      <c r="V499" s="152">
        <f>+[3]data1cf!U499</f>
        <v>50248.228668099648</v>
      </c>
      <c r="W499" s="152">
        <f>+[3]data1cf!V499</f>
        <v>0</v>
      </c>
      <c r="X499" s="152">
        <f>+[3]data1cf!W499</f>
        <v>0</v>
      </c>
      <c r="Y499" s="152">
        <f>+[3]data1cf!X499</f>
        <v>0</v>
      </c>
      <c r="Z499" s="152">
        <f>+[3]data1cf!Y499</f>
        <v>0</v>
      </c>
      <c r="AA499" s="152">
        <f>+[3]data1cf!Z499</f>
        <v>0</v>
      </c>
      <c r="AB499" s="152">
        <f>+[3]data1cf!AA499</f>
        <v>0</v>
      </c>
      <c r="AC499" s="152">
        <f>+[3]data1cf!AB499</f>
        <v>0</v>
      </c>
      <c r="AD499" s="152">
        <f>+[3]data1cf!AC499</f>
        <v>0</v>
      </c>
      <c r="AE499" s="152">
        <f>+[3]data1cf!AD499</f>
        <v>0</v>
      </c>
      <c r="AF499" s="152">
        <f>+[3]data1cf!AE499</f>
        <v>0</v>
      </c>
      <c r="AG499" s="152"/>
      <c r="AH499" s="153">
        <f t="shared" si="56"/>
        <v>74647.157020975981</v>
      </c>
      <c r="AI499" s="153">
        <f t="shared" si="58"/>
        <v>167879.99666077344</v>
      </c>
      <c r="AJ499" s="154">
        <f t="shared" si="59"/>
        <v>167407.12870045565</v>
      </c>
      <c r="AK499" s="155">
        <f t="shared" si="57"/>
        <v>0.15028361678123478</v>
      </c>
      <c r="AL499" s="156">
        <f t="shared" ref="AL499:AL514" si="63">1-EXP(-(1/0.25)*(AI499/ABS($AI$1010)))</f>
        <v>0.98468012063486021</v>
      </c>
    </row>
    <row r="500" spans="1:38" x14ac:dyDescent="0.25">
      <c r="A500" s="148"/>
      <c r="B500" s="152">
        <f>+[3]data1cf!A500</f>
        <v>-165827.5991461603</v>
      </c>
      <c r="C500" s="152">
        <f>+[3]data1cf!B500</f>
        <v>11163.989875203988</v>
      </c>
      <c r="D500" s="152">
        <f>+[3]data1cf!C500</f>
        <v>46243.767372618517</v>
      </c>
      <c r="E500" s="152">
        <f>+[3]data1cf!D500</f>
        <v>44373.536887509574</v>
      </c>
      <c r="F500" s="152">
        <f>+[3]data1cf!E500</f>
        <v>24776.300463223655</v>
      </c>
      <c r="G500" s="152">
        <f>+[3]data1cf!F500</f>
        <v>24780.563114461598</v>
      </c>
      <c r="H500" s="152">
        <f>+[3]data1cf!G500</f>
        <v>24165.871034135067</v>
      </c>
      <c r="I500" s="152">
        <f>+[3]data1cf!H500</f>
        <v>23859.972582890528</v>
      </c>
      <c r="J500" s="152">
        <f>+[3]data1cf!I500</f>
        <v>24766.385502359495</v>
      </c>
      <c r="K500" s="152">
        <f>+[3]data1cf!J500</f>
        <v>25333.171622639777</v>
      </c>
      <c r="L500" s="152">
        <f>+[3]data1cf!K500</f>
        <v>25968.777865606942</v>
      </c>
      <c r="M500" s="152">
        <f>+[3]data1cf!L500</f>
        <v>26701.301684890677</v>
      </c>
      <c r="N500" s="152">
        <f>+[3]data1cf!M500</f>
        <v>27470.280634938877</v>
      </c>
      <c r="O500" s="152">
        <f>+[3]data1cf!N500</f>
        <v>27988.198098370034</v>
      </c>
      <c r="P500" s="152">
        <f>+[3]data1cf!O500</f>
        <v>36082.748870888427</v>
      </c>
      <c r="Q500" s="152">
        <f>+[3]data1cf!P500</f>
        <v>43865.321211872957</v>
      </c>
      <c r="R500" s="152">
        <f>+[3]data1cf!Q500</f>
        <v>34385.658913839943</v>
      </c>
      <c r="S500" s="152">
        <f>+[3]data1cf!R500</f>
        <v>24504.345569626523</v>
      </c>
      <c r="T500" s="152">
        <f>+[3]data1cf!S500</f>
        <v>24313.844399789727</v>
      </c>
      <c r="U500" s="152">
        <f>+[3]data1cf!T500</f>
        <v>24098.37189945094</v>
      </c>
      <c r="V500" s="152">
        <f>+[3]data1cf!U500</f>
        <v>44712.212000399799</v>
      </c>
      <c r="W500" s="152">
        <f>+[3]data1cf!V500</f>
        <v>0</v>
      </c>
      <c r="X500" s="152">
        <f>+[3]data1cf!W500</f>
        <v>0</v>
      </c>
      <c r="Y500" s="152">
        <f>+[3]data1cf!X500</f>
        <v>0</v>
      </c>
      <c r="Z500" s="152">
        <f>+[3]data1cf!Y500</f>
        <v>0</v>
      </c>
      <c r="AA500" s="152">
        <f>+[3]data1cf!Z500</f>
        <v>0</v>
      </c>
      <c r="AB500" s="152">
        <f>+[3]data1cf!AA500</f>
        <v>0</v>
      </c>
      <c r="AC500" s="152">
        <f>+[3]data1cf!AB500</f>
        <v>0</v>
      </c>
      <c r="AD500" s="152">
        <f>+[3]data1cf!AC500</f>
        <v>0</v>
      </c>
      <c r="AE500" s="152">
        <f>+[3]data1cf!AD500</f>
        <v>0</v>
      </c>
      <c r="AF500" s="152">
        <f>+[3]data1cf!AE500</f>
        <v>0</v>
      </c>
      <c r="AG500" s="152"/>
      <c r="AH500" s="153">
        <f t="shared" si="56"/>
        <v>79760.170059164302</v>
      </c>
      <c r="AI500" s="153">
        <f t="shared" si="58"/>
        <v>162599.62994212453</v>
      </c>
      <c r="AJ500" s="154">
        <f t="shared" si="59"/>
        <v>162178.27397667471</v>
      </c>
      <c r="AK500" s="155">
        <f t="shared" si="57"/>
        <v>0.16463690400123598</v>
      </c>
      <c r="AL500" s="156">
        <f t="shared" si="63"/>
        <v>0.98252831017477138</v>
      </c>
    </row>
    <row r="501" spans="1:38" x14ac:dyDescent="0.25">
      <c r="A501" s="148"/>
      <c r="B501" s="152">
        <f>+[3]data1cf!A501</f>
        <v>-168023.31704868906</v>
      </c>
      <c r="C501" s="152">
        <f>+[3]data1cf!B501</f>
        <v>12447.894988714805</v>
      </c>
      <c r="D501" s="152">
        <f>+[3]data1cf!C501</f>
        <v>42754.848807888091</v>
      </c>
      <c r="E501" s="152">
        <f>+[3]data1cf!D501</f>
        <v>45250.451019693966</v>
      </c>
      <c r="F501" s="152">
        <f>+[3]data1cf!E501</f>
        <v>25130.299780390211</v>
      </c>
      <c r="G501" s="152">
        <f>+[3]data1cf!F501</f>
        <v>25109.566235423976</v>
      </c>
      <c r="H501" s="152">
        <f>+[3]data1cf!G501</f>
        <v>24463.625364875639</v>
      </c>
      <c r="I501" s="152">
        <f>+[3]data1cf!H501</f>
        <v>24131.486641269468</v>
      </c>
      <c r="J501" s="152">
        <f>+[3]data1cf!I501</f>
        <v>25027.618962962762</v>
      </c>
      <c r="K501" s="152">
        <f>+[3]data1cf!J501</f>
        <v>25580.779299061491</v>
      </c>
      <c r="L501" s="152">
        <f>+[3]data1cf!K501</f>
        <v>26203.452809486509</v>
      </c>
      <c r="M501" s="152">
        <f>+[3]data1cf!L501</f>
        <v>26924.556587923784</v>
      </c>
      <c r="N501" s="152">
        <f>+[3]data1cf!M501</f>
        <v>27682.540912302342</v>
      </c>
      <c r="O501" s="152">
        <f>+[3]data1cf!N501</f>
        <v>28187.079493921534</v>
      </c>
      <c r="P501" s="152">
        <f>+[3]data1cf!O501</f>
        <v>36368.532113366768</v>
      </c>
      <c r="Q501" s="152">
        <f>+[3]data1cf!P501</f>
        <v>44242.002624943285</v>
      </c>
      <c r="R501" s="152">
        <f>+[3]data1cf!Q501</f>
        <v>34631.84026559371</v>
      </c>
      <c r="S501" s="152">
        <f>+[3]data1cf!R501</f>
        <v>24616.945072012109</v>
      </c>
      <c r="T501" s="152">
        <f>+[3]data1cf!S501</f>
        <v>24420.527208935353</v>
      </c>
      <c r="U501" s="152">
        <f>+[3]data1cf!T501</f>
        <v>24199.13164166933</v>
      </c>
      <c r="V501" s="152">
        <f>+[3]data1cf!U501</f>
        <v>45082.132571043621</v>
      </c>
      <c r="W501" s="152">
        <f>+[3]data1cf!V501</f>
        <v>0</v>
      </c>
      <c r="X501" s="152">
        <f>+[3]data1cf!W501</f>
        <v>0</v>
      </c>
      <c r="Y501" s="152">
        <f>+[3]data1cf!X501</f>
        <v>0</v>
      </c>
      <c r="Z501" s="152">
        <f>+[3]data1cf!Y501</f>
        <v>0</v>
      </c>
      <c r="AA501" s="152">
        <f>+[3]data1cf!Z501</f>
        <v>0</v>
      </c>
      <c r="AB501" s="152">
        <f>+[3]data1cf!AA501</f>
        <v>0</v>
      </c>
      <c r="AC501" s="152">
        <f>+[3]data1cf!AB501</f>
        <v>0</v>
      </c>
      <c r="AD501" s="152">
        <f>+[3]data1cf!AC501</f>
        <v>0</v>
      </c>
      <c r="AE501" s="152">
        <f>+[3]data1cf!AD501</f>
        <v>0</v>
      </c>
      <c r="AF501" s="152">
        <f>+[3]data1cf!AE501</f>
        <v>0</v>
      </c>
      <c r="AG501" s="152"/>
      <c r="AH501" s="153">
        <f t="shared" si="56"/>
        <v>78112.912357182402</v>
      </c>
      <c r="AI501" s="153">
        <f t="shared" si="58"/>
        <v>161483.27494029954</v>
      </c>
      <c r="AJ501" s="154">
        <f t="shared" si="59"/>
        <v>161059.07933861425</v>
      </c>
      <c r="AK501" s="155">
        <f t="shared" si="57"/>
        <v>0.1622543513774872</v>
      </c>
      <c r="AL501" s="156">
        <f t="shared" si="63"/>
        <v>0.98203602445297722</v>
      </c>
    </row>
    <row r="502" spans="1:38" x14ac:dyDescent="0.25">
      <c r="A502" s="148"/>
      <c r="B502" s="152">
        <f>+[3]data1cf!A502</f>
        <v>-196849.04591914604</v>
      </c>
      <c r="C502" s="152">
        <f>+[3]data1cf!B502</f>
        <v>7443.6759846279019</v>
      </c>
      <c r="D502" s="152">
        <f>+[3]data1cf!C502</f>
        <v>47899.92364711377</v>
      </c>
      <c r="E502" s="152">
        <f>+[3]data1cf!D502</f>
        <v>47539.363684466662</v>
      </c>
      <c r="F502" s="152">
        <f>+[3]data1cf!E502</f>
        <v>29777.658316392582</v>
      </c>
      <c r="G502" s="152">
        <f>+[3]data1cf!F502</f>
        <v>29428.770788737711</v>
      </c>
      <c r="H502" s="152">
        <f>+[3]data1cf!G502</f>
        <v>28372.590900951807</v>
      </c>
      <c r="I502" s="152">
        <f>+[3]data1cf!H502</f>
        <v>27695.965767817732</v>
      </c>
      <c r="J502" s="152">
        <f>+[3]data1cf!I502</f>
        <v>28457.132790109099</v>
      </c>
      <c r="K502" s="152">
        <f>+[3]data1cf!J502</f>
        <v>28831.411695215713</v>
      </c>
      <c r="L502" s="152">
        <f>+[3]data1cf!K502</f>
        <v>29284.302265226928</v>
      </c>
      <c r="M502" s="152">
        <f>+[3]data1cf!L502</f>
        <v>29855.481956988056</v>
      </c>
      <c r="N502" s="152">
        <f>+[3]data1cf!M502</f>
        <v>30469.127111832262</v>
      </c>
      <c r="O502" s="152">
        <f>+[3]data1cf!N502</f>
        <v>30798.025635474973</v>
      </c>
      <c r="P502" s="152">
        <f>+[3]data1cf!O502</f>
        <v>40120.339325901354</v>
      </c>
      <c r="Q502" s="152">
        <f>+[3]data1cf!P502</f>
        <v>49187.135272083644</v>
      </c>
      <c r="R502" s="152">
        <f>+[3]data1cf!Q502</f>
        <v>37863.747647887627</v>
      </c>
      <c r="S502" s="152">
        <f>+[3]data1cf!R502</f>
        <v>26095.168992751293</v>
      </c>
      <c r="T502" s="152">
        <f>+[3]data1cf!S502</f>
        <v>25821.075853198119</v>
      </c>
      <c r="U502" s="152">
        <f>+[3]data1cf!T502</f>
        <v>25521.921334687984</v>
      </c>
      <c r="V502" s="152">
        <f>+[3]data1cf!U502</f>
        <v>49938.507818841084</v>
      </c>
      <c r="W502" s="152">
        <f>+[3]data1cf!V502</f>
        <v>0</v>
      </c>
      <c r="X502" s="152">
        <f>+[3]data1cf!W502</f>
        <v>0</v>
      </c>
      <c r="Y502" s="152">
        <f>+[3]data1cf!X502</f>
        <v>0</v>
      </c>
      <c r="Z502" s="152">
        <f>+[3]data1cf!Y502</f>
        <v>0</v>
      </c>
      <c r="AA502" s="152">
        <f>+[3]data1cf!Z502</f>
        <v>0</v>
      </c>
      <c r="AB502" s="152">
        <f>+[3]data1cf!AA502</f>
        <v>0</v>
      </c>
      <c r="AC502" s="152">
        <f>+[3]data1cf!AB502</f>
        <v>0</v>
      </c>
      <c r="AD502" s="152">
        <f>+[3]data1cf!AC502</f>
        <v>0</v>
      </c>
      <c r="AE502" s="152">
        <f>+[3]data1cf!AD502</f>
        <v>0</v>
      </c>
      <c r="AF502" s="152">
        <f>+[3]data1cf!AE502</f>
        <v>0</v>
      </c>
      <c r="AG502" s="152"/>
      <c r="AH502" s="153">
        <f t="shared" si="56"/>
        <v>71782.236616221737</v>
      </c>
      <c r="AI502" s="153">
        <f t="shared" si="58"/>
        <v>164066.25542367689</v>
      </c>
      <c r="AJ502" s="154">
        <f t="shared" si="59"/>
        <v>163597.65183332193</v>
      </c>
      <c r="AK502" s="155">
        <f t="shared" si="57"/>
        <v>0.14847310185432436</v>
      </c>
      <c r="AL502" s="156">
        <f t="shared" si="63"/>
        <v>0.98315461184489172</v>
      </c>
    </row>
    <row r="503" spans="1:38" x14ac:dyDescent="0.25">
      <c r="A503" s="148"/>
      <c r="B503" s="152">
        <f>+[3]data1cf!A503</f>
        <v>-182366.4458144338</v>
      </c>
      <c r="C503" s="152">
        <f>+[3]data1cf!B503</f>
        <v>7182.3344320488104</v>
      </c>
      <c r="D503" s="152">
        <f>+[3]data1cf!C503</f>
        <v>50792.049102613892</v>
      </c>
      <c r="E503" s="152">
        <f>+[3]data1cf!D503</f>
        <v>45968.414008025298</v>
      </c>
      <c r="F503" s="152">
        <f>+[3]data1cf!E503</f>
        <v>27442.736083459109</v>
      </c>
      <c r="G503" s="152">
        <f>+[3]data1cf!F503</f>
        <v>27258.719422570677</v>
      </c>
      <c r="H503" s="152">
        <f>+[3]data1cf!G503</f>
        <v>26408.651500268948</v>
      </c>
      <c r="I503" s="152">
        <f>+[3]data1cf!H503</f>
        <v>25905.102958992153</v>
      </c>
      <c r="J503" s="152">
        <f>+[3]data1cf!I503</f>
        <v>26734.079141219467</v>
      </c>
      <c r="K503" s="152">
        <f>+[3]data1cf!J503</f>
        <v>27198.231514673142</v>
      </c>
      <c r="L503" s="152">
        <f>+[3]data1cf!K503</f>
        <v>27736.424296526682</v>
      </c>
      <c r="M503" s="152">
        <f>+[3]data1cf!L503</f>
        <v>28382.928730400978</v>
      </c>
      <c r="N503" s="152">
        <f>+[3]data1cf!M503</f>
        <v>29069.092657665693</v>
      </c>
      <c r="O503" s="152">
        <f>+[3]data1cf!N503</f>
        <v>29486.23612156562</v>
      </c>
      <c r="P503" s="152">
        <f>+[3]data1cf!O503</f>
        <v>38235.359286947263</v>
      </c>
      <c r="Q503" s="152">
        <f>+[3]data1cf!P503</f>
        <v>46702.605603635566</v>
      </c>
      <c r="R503" s="152">
        <f>+[3]data1cf!Q503</f>
        <v>36239.975274131626</v>
      </c>
      <c r="S503" s="152">
        <f>+[3]data1cf!R503</f>
        <v>25352.480889165177</v>
      </c>
      <c r="T503" s="152">
        <f>+[3]data1cf!S503</f>
        <v>25117.413301135297</v>
      </c>
      <c r="U503" s="152">
        <f>+[3]data1cf!T503</f>
        <v>24857.326373959659</v>
      </c>
      <c r="V503" s="152">
        <f>+[3]data1cf!U503</f>
        <v>47498.571573400666</v>
      </c>
      <c r="W503" s="152">
        <f>+[3]data1cf!V503</f>
        <v>0</v>
      </c>
      <c r="X503" s="152">
        <f>+[3]data1cf!W503</f>
        <v>0</v>
      </c>
      <c r="Y503" s="152">
        <f>+[3]data1cf!X503</f>
        <v>0</v>
      </c>
      <c r="Z503" s="152">
        <f>+[3]data1cf!Y503</f>
        <v>0</v>
      </c>
      <c r="AA503" s="152">
        <f>+[3]data1cf!Z503</f>
        <v>0</v>
      </c>
      <c r="AB503" s="152">
        <f>+[3]data1cf!AA503</f>
        <v>0</v>
      </c>
      <c r="AC503" s="152">
        <f>+[3]data1cf!AB503</f>
        <v>0</v>
      </c>
      <c r="AD503" s="152">
        <f>+[3]data1cf!AC503</f>
        <v>0</v>
      </c>
      <c r="AE503" s="152">
        <f>+[3]data1cf!AD503</f>
        <v>0</v>
      </c>
      <c r="AF503" s="152">
        <f>+[3]data1cf!AE503</f>
        <v>0</v>
      </c>
      <c r="AG503" s="152"/>
      <c r="AH503" s="153">
        <f t="shared" si="56"/>
        <v>76648.823231520088</v>
      </c>
      <c r="AI503" s="153">
        <f t="shared" si="58"/>
        <v>164703.49689757326</v>
      </c>
      <c r="AJ503" s="154">
        <f t="shared" si="59"/>
        <v>164256.2801105463</v>
      </c>
      <c r="AK503" s="155">
        <f t="shared" si="57"/>
        <v>0.15621842741966249</v>
      </c>
      <c r="AL503" s="156">
        <f t="shared" si="63"/>
        <v>0.98341969226683823</v>
      </c>
    </row>
    <row r="504" spans="1:38" x14ac:dyDescent="0.25">
      <c r="A504" s="148"/>
      <c r="B504" s="152">
        <f>+[3]data1cf!A504</f>
        <v>-187115.03717673937</v>
      </c>
      <c r="C504" s="152">
        <f>+[3]data1cf!B504</f>
        <v>6281.6974608866731</v>
      </c>
      <c r="D504" s="152">
        <f>+[3]data1cf!C504</f>
        <v>44615.969675510132</v>
      </c>
      <c r="E504" s="152">
        <f>+[3]data1cf!D504</f>
        <v>45033.979173457003</v>
      </c>
      <c r="F504" s="152">
        <f>+[3]data1cf!E504</f>
        <v>28208.316260139924</v>
      </c>
      <c r="G504" s="152">
        <f>+[3]data1cf!F504</f>
        <v>27970.241324621253</v>
      </c>
      <c r="H504" s="152">
        <f>+[3]data1cf!G504</f>
        <v>27052.592892473716</v>
      </c>
      <c r="I504" s="152">
        <f>+[3]data1cf!H504</f>
        <v>26492.295562777188</v>
      </c>
      <c r="J504" s="152">
        <f>+[3]data1cf!I504</f>
        <v>27299.038307028655</v>
      </c>
      <c r="K504" s="152">
        <f>+[3]data1cf!J504</f>
        <v>27733.722741548096</v>
      </c>
      <c r="L504" s="152">
        <f>+[3]data1cf!K504</f>
        <v>28243.946419552143</v>
      </c>
      <c r="M504" s="152">
        <f>+[3]data1cf!L504</f>
        <v>28865.753187456263</v>
      </c>
      <c r="N504" s="152">
        <f>+[3]data1cf!M504</f>
        <v>29528.139477153731</v>
      </c>
      <c r="O504" s="152">
        <f>+[3]data1cf!N504</f>
        <v>29916.348968007187</v>
      </c>
      <c r="P504" s="152">
        <f>+[3]data1cf!O504</f>
        <v>38853.41128495719</v>
      </c>
      <c r="Q504" s="152">
        <f>+[3]data1cf!P504</f>
        <v>47517.239442703234</v>
      </c>
      <c r="R504" s="152">
        <f>+[3]data1cf!Q504</f>
        <v>36772.381845646327</v>
      </c>
      <c r="S504" s="152">
        <f>+[3]data1cf!R504</f>
        <v>25595.995333262108</v>
      </c>
      <c r="T504" s="152">
        <f>+[3]data1cf!S504</f>
        <v>25348.131949205745</v>
      </c>
      <c r="U504" s="152">
        <f>+[3]data1cf!T504</f>
        <v>25075.235441884564</v>
      </c>
      <c r="V504" s="152">
        <f>+[3]data1cf!U504</f>
        <v>48298.584008730249</v>
      </c>
      <c r="W504" s="152">
        <f>+[3]data1cf!V504</f>
        <v>0</v>
      </c>
      <c r="X504" s="152">
        <f>+[3]data1cf!W504</f>
        <v>0</v>
      </c>
      <c r="Y504" s="152">
        <f>+[3]data1cf!X504</f>
        <v>0</v>
      </c>
      <c r="Z504" s="152">
        <f>+[3]data1cf!Y504</f>
        <v>0</v>
      </c>
      <c r="AA504" s="152">
        <f>+[3]data1cf!Z504</f>
        <v>0</v>
      </c>
      <c r="AB504" s="152">
        <f>+[3]data1cf!AA504</f>
        <v>0</v>
      </c>
      <c r="AC504" s="152">
        <f>+[3]data1cf!AB504</f>
        <v>0</v>
      </c>
      <c r="AD504" s="152">
        <f>+[3]data1cf!AC504</f>
        <v>0</v>
      </c>
      <c r="AE504" s="152">
        <f>+[3]data1cf!AD504</f>
        <v>0</v>
      </c>
      <c r="AF504" s="152">
        <f>+[3]data1cf!AE504</f>
        <v>0</v>
      </c>
      <c r="AG504" s="152"/>
      <c r="AH504" s="153">
        <f t="shared" si="56"/>
        <v>68748.361948841994</v>
      </c>
      <c r="AI504" s="153">
        <f t="shared" si="58"/>
        <v>157618.48649896393</v>
      </c>
      <c r="AJ504" s="154">
        <f t="shared" si="59"/>
        <v>157166.3709192581</v>
      </c>
      <c r="AK504" s="155">
        <f t="shared" si="57"/>
        <v>0.14818919301033021</v>
      </c>
      <c r="AL504" s="156">
        <f t="shared" si="63"/>
        <v>0.98022211073635657</v>
      </c>
    </row>
    <row r="505" spans="1:38" x14ac:dyDescent="0.25">
      <c r="A505" s="148"/>
      <c r="B505" s="152">
        <f>+[3]data1cf!A505</f>
        <v>-181080.60805001375</v>
      </c>
      <c r="C505" s="152">
        <f>+[3]data1cf!B505</f>
        <v>7529.660261592755</v>
      </c>
      <c r="D505" s="152">
        <f>+[3]data1cf!C505</f>
        <v>44286.733531284917</v>
      </c>
      <c r="E505" s="152">
        <f>+[3]data1cf!D505</f>
        <v>49256.136527465889</v>
      </c>
      <c r="F505" s="152">
        <f>+[3]data1cf!E505</f>
        <v>27235.429994608749</v>
      </c>
      <c r="G505" s="152">
        <f>+[3]data1cf!F505</f>
        <v>27066.051394925569</v>
      </c>
      <c r="H505" s="152">
        <f>+[3]data1cf!G505</f>
        <v>26234.283125103299</v>
      </c>
      <c r="I505" s="152">
        <f>+[3]data1cf!H505</f>
        <v>25746.101190398571</v>
      </c>
      <c r="J505" s="152">
        <f>+[3]data1cf!I505</f>
        <v>26581.097809425053</v>
      </c>
      <c r="K505" s="152">
        <f>+[3]data1cf!J505</f>
        <v>27053.229599474143</v>
      </c>
      <c r="L505" s="152">
        <f>+[3]data1cf!K505</f>
        <v>27598.995938878274</v>
      </c>
      <c r="M505" s="152">
        <f>+[3]data1cf!L505</f>
        <v>28252.188080574713</v>
      </c>
      <c r="N505" s="152">
        <f>+[3]data1cf!M505</f>
        <v>28944.790587620228</v>
      </c>
      <c r="O505" s="152">
        <f>+[3]data1cf!N505</f>
        <v>29369.768879236217</v>
      </c>
      <c r="P505" s="152">
        <f>+[3]data1cf!O505</f>
        <v>38068.001319334988</v>
      </c>
      <c r="Q505" s="152">
        <f>+[3]data1cf!P505</f>
        <v>46482.016617444184</v>
      </c>
      <c r="R505" s="152">
        <f>+[3]data1cf!Q505</f>
        <v>36095.808631132335</v>
      </c>
      <c r="S505" s="152">
        <f>+[3]data1cf!R505</f>
        <v>25286.54132003586</v>
      </c>
      <c r="T505" s="152">
        <f>+[3]data1cf!S505</f>
        <v>25054.938615905645</v>
      </c>
      <c r="U505" s="152">
        <f>+[3]data1cf!T505</f>
        <v>24798.32030513441</v>
      </c>
      <c r="V505" s="152">
        <f>+[3]data1cf!U505</f>
        <v>47281.941814622609</v>
      </c>
      <c r="W505" s="152">
        <f>+[3]data1cf!V505</f>
        <v>0</v>
      </c>
      <c r="X505" s="152">
        <f>+[3]data1cf!W505</f>
        <v>0</v>
      </c>
      <c r="Y505" s="152">
        <f>+[3]data1cf!X505</f>
        <v>0</v>
      </c>
      <c r="Z505" s="152">
        <f>+[3]data1cf!Y505</f>
        <v>0</v>
      </c>
      <c r="AA505" s="152">
        <f>+[3]data1cf!Z505</f>
        <v>0</v>
      </c>
      <c r="AB505" s="152">
        <f>+[3]data1cf!AA505</f>
        <v>0</v>
      </c>
      <c r="AC505" s="152">
        <f>+[3]data1cf!AB505</f>
        <v>0</v>
      </c>
      <c r="AD505" s="152">
        <f>+[3]data1cf!AC505</f>
        <v>0</v>
      </c>
      <c r="AE505" s="152">
        <f>+[3]data1cf!AD505</f>
        <v>0</v>
      </c>
      <c r="AF505" s="152">
        <f>+[3]data1cf!AE505</f>
        <v>0</v>
      </c>
      <c r="AG505" s="152"/>
      <c r="AH505" s="153">
        <f t="shared" si="56"/>
        <v>74404.933552100862</v>
      </c>
      <c r="AI505" s="153">
        <f t="shared" si="58"/>
        <v>161944.80589992891</v>
      </c>
      <c r="AJ505" s="154">
        <f t="shared" si="59"/>
        <v>161499.95007339984</v>
      </c>
      <c r="AK505" s="155">
        <f t="shared" si="57"/>
        <v>0.15447735190391546</v>
      </c>
      <c r="AL505" s="156">
        <f t="shared" si="63"/>
        <v>0.98224120842006979</v>
      </c>
    </row>
    <row r="506" spans="1:38" x14ac:dyDescent="0.25">
      <c r="A506" s="148"/>
      <c r="B506" s="152">
        <f>+[3]data1cf!A506</f>
        <v>-166630.35770825171</v>
      </c>
      <c r="C506" s="152">
        <f>+[3]data1cf!B506</f>
        <v>9510.9714484197902</v>
      </c>
      <c r="D506" s="152">
        <f>+[3]data1cf!C506</f>
        <v>42869.146578158776</v>
      </c>
      <c r="E506" s="152">
        <f>+[3]data1cf!D506</f>
        <v>45223.862935077836</v>
      </c>
      <c r="F506" s="152">
        <f>+[3]data1cf!E506</f>
        <v>24905.723274096963</v>
      </c>
      <c r="G506" s="152">
        <f>+[3]data1cf!F506</f>
        <v>24900.847269362937</v>
      </c>
      <c r="H506" s="152">
        <f>+[3]data1cf!G506</f>
        <v>24274.730573025132</v>
      </c>
      <c r="I506" s="152">
        <f>+[3]data1cf!H506</f>
        <v>23959.238629244101</v>
      </c>
      <c r="J506" s="152">
        <f>+[3]data1cf!I506</f>
        <v>24861.892942984021</v>
      </c>
      <c r="K506" s="152">
        <f>+[3]data1cf!J506</f>
        <v>25423.697451143707</v>
      </c>
      <c r="L506" s="152">
        <f>+[3]data1cf!K506</f>
        <v>26054.575462962515</v>
      </c>
      <c r="M506" s="152">
        <f>+[3]data1cf!L506</f>
        <v>26782.92409400444</v>
      </c>
      <c r="N506" s="152">
        <f>+[3]data1cf!M506</f>
        <v>27547.883388393304</v>
      </c>
      <c r="O506" s="152">
        <f>+[3]data1cf!N506</f>
        <v>28060.909507670811</v>
      </c>
      <c r="P506" s="152">
        <f>+[3]data1cf!O506</f>
        <v>36187.23175757326</v>
      </c>
      <c r="Q506" s="152">
        <f>+[3]data1cf!P506</f>
        <v>44003.036639330472</v>
      </c>
      <c r="R506" s="152">
        <f>+[3]data1cf!Q506</f>
        <v>34475.66327538382</v>
      </c>
      <c r="S506" s="152">
        <f>+[3]data1cf!R506</f>
        <v>24545.512157794888</v>
      </c>
      <c r="T506" s="152">
        <f>+[3]data1cf!S506</f>
        <v>24352.847833869761</v>
      </c>
      <c r="U506" s="152">
        <f>+[3]data1cf!T506</f>
        <v>24135.209849210718</v>
      </c>
      <c r="V506" s="152">
        <f>+[3]data1cf!U506</f>
        <v>44847.455651251192</v>
      </c>
      <c r="W506" s="152">
        <f>+[3]data1cf!V506</f>
        <v>0</v>
      </c>
      <c r="X506" s="152">
        <f>+[3]data1cf!W506</f>
        <v>0</v>
      </c>
      <c r="Y506" s="152">
        <f>+[3]data1cf!X506</f>
        <v>0</v>
      </c>
      <c r="Z506" s="152">
        <f>+[3]data1cf!Y506</f>
        <v>0</v>
      </c>
      <c r="AA506" s="152">
        <f>+[3]data1cf!Z506</f>
        <v>0</v>
      </c>
      <c r="AB506" s="152">
        <f>+[3]data1cf!AA506</f>
        <v>0</v>
      </c>
      <c r="AC506" s="152">
        <f>+[3]data1cf!AB506</f>
        <v>0</v>
      </c>
      <c r="AD506" s="152">
        <f>+[3]data1cf!AC506</f>
        <v>0</v>
      </c>
      <c r="AE506" s="152">
        <f>+[3]data1cf!AD506</f>
        <v>0</v>
      </c>
      <c r="AF506" s="152">
        <f>+[3]data1cf!AE506</f>
        <v>0</v>
      </c>
      <c r="AG506" s="152"/>
      <c r="AH506" s="153">
        <f t="shared" si="56"/>
        <v>75892.033943308576</v>
      </c>
      <c r="AI506" s="153">
        <f t="shared" si="58"/>
        <v>158737.88653330065</v>
      </c>
      <c r="AJ506" s="154">
        <f t="shared" si="59"/>
        <v>158316.16103000616</v>
      </c>
      <c r="AK506" s="155">
        <f t="shared" si="57"/>
        <v>0.1603716671466828</v>
      </c>
      <c r="AL506" s="156">
        <f t="shared" si="63"/>
        <v>0.98076556291862949</v>
      </c>
    </row>
    <row r="507" spans="1:38" x14ac:dyDescent="0.25">
      <c r="A507" s="148"/>
      <c r="B507" s="152">
        <f>+[3]data1cf!A507</f>
        <v>-193170.31681242809</v>
      </c>
      <c r="C507" s="152">
        <f>+[3]data1cf!B507</f>
        <v>4955.0894183847995</v>
      </c>
      <c r="D507" s="152">
        <f>+[3]data1cf!C507</f>
        <v>49316.212926379871</v>
      </c>
      <c r="E507" s="152">
        <f>+[3]data1cf!D507</f>
        <v>50063.170472102007</v>
      </c>
      <c r="F507" s="152">
        <f>+[3]data1cf!E507</f>
        <v>29184.564098634015</v>
      </c>
      <c r="G507" s="152">
        <f>+[3]data1cf!F507</f>
        <v>28877.555463722114</v>
      </c>
      <c r="H507" s="152">
        <f>+[3]data1cf!G507</f>
        <v>27873.730131139455</v>
      </c>
      <c r="I507" s="152">
        <f>+[3]data1cf!H507</f>
        <v>27241.068229162156</v>
      </c>
      <c r="J507" s="152">
        <f>+[3]data1cf!I507</f>
        <v>28019.45947421444</v>
      </c>
      <c r="K507" s="152">
        <f>+[3]data1cf!J507</f>
        <v>28416.567162932864</v>
      </c>
      <c r="L507" s="152">
        <f>+[3]data1cf!K507</f>
        <v>28891.125370475085</v>
      </c>
      <c r="M507" s="152">
        <f>+[3]data1cf!L507</f>
        <v>29481.438320025663</v>
      </c>
      <c r="N507" s="152">
        <f>+[3]data1cf!M507</f>
        <v>30113.503987551252</v>
      </c>
      <c r="O507" s="152">
        <f>+[3]data1cf!N507</f>
        <v>30464.817631952399</v>
      </c>
      <c r="P507" s="152">
        <f>+[3]data1cf!O507</f>
        <v>39641.535044574448</v>
      </c>
      <c r="Q507" s="152">
        <f>+[3]data1cf!P507</f>
        <v>48556.039229816277</v>
      </c>
      <c r="R507" s="152">
        <f>+[3]data1cf!Q507</f>
        <v>37451.292795110407</v>
      </c>
      <c r="S507" s="152">
        <f>+[3]data1cf!R507</f>
        <v>25906.518589914733</v>
      </c>
      <c r="T507" s="152">
        <f>+[3]data1cf!S507</f>
        <v>25642.338341089431</v>
      </c>
      <c r="U507" s="152">
        <f>+[3]data1cf!T507</f>
        <v>25353.107391850899</v>
      </c>
      <c r="V507" s="152">
        <f>+[3]data1cf!U507</f>
        <v>49318.738963819138</v>
      </c>
      <c r="W507" s="152">
        <f>+[3]data1cf!V507</f>
        <v>0</v>
      </c>
      <c r="X507" s="152">
        <f>+[3]data1cf!W507</f>
        <v>0</v>
      </c>
      <c r="Y507" s="152">
        <f>+[3]data1cf!X507</f>
        <v>0</v>
      </c>
      <c r="Z507" s="152">
        <f>+[3]data1cf!Y507</f>
        <v>0</v>
      </c>
      <c r="AA507" s="152">
        <f>+[3]data1cf!Z507</f>
        <v>0</v>
      </c>
      <c r="AB507" s="152">
        <f>+[3]data1cf!AA507</f>
        <v>0</v>
      </c>
      <c r="AC507" s="152">
        <f>+[3]data1cf!AB507</f>
        <v>0</v>
      </c>
      <c r="AD507" s="152">
        <f>+[3]data1cf!AC507</f>
        <v>0</v>
      </c>
      <c r="AE507" s="152">
        <f>+[3]data1cf!AD507</f>
        <v>0</v>
      </c>
      <c r="AF507" s="152">
        <f>+[3]data1cf!AE507</f>
        <v>0</v>
      </c>
      <c r="AG507" s="152"/>
      <c r="AH507" s="153">
        <f t="shared" si="56"/>
        <v>73575.007500621228</v>
      </c>
      <c r="AI507" s="153">
        <f t="shared" si="58"/>
        <v>165030.45251273629</v>
      </c>
      <c r="AJ507" s="154">
        <f t="shared" si="59"/>
        <v>164566.32077583944</v>
      </c>
      <c r="AK507" s="155">
        <f t="shared" si="57"/>
        <v>0.15061618685722356</v>
      </c>
      <c r="AL507" s="156">
        <f t="shared" si="63"/>
        <v>0.98355407630594638</v>
      </c>
    </row>
    <row r="508" spans="1:38" x14ac:dyDescent="0.25">
      <c r="A508" s="148"/>
      <c r="B508" s="152">
        <f>+[3]data1cf!A508</f>
        <v>-163910.30464554948</v>
      </c>
      <c r="C508" s="152">
        <f>+[3]data1cf!B508</f>
        <v>5340.7494541450942</v>
      </c>
      <c r="D508" s="152">
        <f>+[3]data1cf!C508</f>
        <v>42602.324790064376</v>
      </c>
      <c r="E508" s="152">
        <f>+[3]data1cf!D508</f>
        <v>45895.171594006344</v>
      </c>
      <c r="F508" s="152">
        <f>+[3]data1cf!E508</f>
        <v>24467.189286764493</v>
      </c>
      <c r="G508" s="152">
        <f>+[3]data1cf!F508</f>
        <v>24493.278543989887</v>
      </c>
      <c r="H508" s="152">
        <f>+[3]data1cf!G508</f>
        <v>23905.872816602518</v>
      </c>
      <c r="I508" s="152">
        <f>+[3]data1cf!H508</f>
        <v>23622.887295035762</v>
      </c>
      <c r="J508" s="152">
        <f>+[3]data1cf!I508</f>
        <v>24538.277202649042</v>
      </c>
      <c r="K508" s="152">
        <f>+[3]data1cf!J508</f>
        <v>25116.961318135021</v>
      </c>
      <c r="L508" s="152">
        <f>+[3]data1cf!K508</f>
        <v>25763.860385627515</v>
      </c>
      <c r="M508" s="152">
        <f>+[3]data1cf!L508</f>
        <v>26506.356151438275</v>
      </c>
      <c r="N508" s="152">
        <f>+[3]data1cf!M508</f>
        <v>27284.935576715048</v>
      </c>
      <c r="O508" s="152">
        <f>+[3]data1cf!N508</f>
        <v>27814.535440919528</v>
      </c>
      <c r="P508" s="152">
        <f>+[3]data1cf!O508</f>
        <v>35833.203772886838</v>
      </c>
      <c r="Q508" s="152">
        <f>+[3]data1cf!P508</f>
        <v>43536.404095092927</v>
      </c>
      <c r="R508" s="152">
        <f>+[3]data1cf!Q508</f>
        <v>34170.694071895967</v>
      </c>
      <c r="S508" s="152">
        <f>+[3]data1cf!R508</f>
        <v>24406.024010902343</v>
      </c>
      <c r="T508" s="152">
        <f>+[3]data1cf!S508</f>
        <v>24220.689280432605</v>
      </c>
      <c r="U508" s="152">
        <f>+[3]data1cf!T508</f>
        <v>24010.388784946343</v>
      </c>
      <c r="V508" s="152">
        <f>+[3]data1cf!U508</f>
        <v>44389.198431606928</v>
      </c>
      <c r="W508" s="152">
        <f>+[3]data1cf!V508</f>
        <v>0</v>
      </c>
      <c r="X508" s="152">
        <f>+[3]data1cf!W508</f>
        <v>0</v>
      </c>
      <c r="Y508" s="152">
        <f>+[3]data1cf!X508</f>
        <v>0</v>
      </c>
      <c r="Z508" s="152">
        <f>+[3]data1cf!Y508</f>
        <v>0</v>
      </c>
      <c r="AA508" s="152">
        <f>+[3]data1cf!Z508</f>
        <v>0</v>
      </c>
      <c r="AB508" s="152">
        <f>+[3]data1cf!AA508</f>
        <v>0</v>
      </c>
      <c r="AC508" s="152">
        <f>+[3]data1cf!AB508</f>
        <v>0</v>
      </c>
      <c r="AD508" s="152">
        <f>+[3]data1cf!AC508</f>
        <v>0</v>
      </c>
      <c r="AE508" s="152">
        <f>+[3]data1cf!AD508</f>
        <v>0</v>
      </c>
      <c r="AF508" s="152">
        <f>+[3]data1cf!AE508</f>
        <v>0</v>
      </c>
      <c r="AG508" s="152"/>
      <c r="AH508" s="153">
        <f t="shared" si="56"/>
        <v>73116.160142250272</v>
      </c>
      <c r="AI508" s="153">
        <f t="shared" si="58"/>
        <v>155037.82558734849</v>
      </c>
      <c r="AJ508" s="154">
        <f t="shared" si="59"/>
        <v>154620.5546090382</v>
      </c>
      <c r="AK508" s="155">
        <f t="shared" si="57"/>
        <v>0.15828437209129334</v>
      </c>
      <c r="AL508" s="156">
        <f t="shared" si="63"/>
        <v>0.97891001360481777</v>
      </c>
    </row>
    <row r="509" spans="1:38" x14ac:dyDescent="0.25">
      <c r="A509" s="148"/>
      <c r="B509" s="152">
        <f>+[3]data1cf!A509</f>
        <v>-167278.49359858606</v>
      </c>
      <c r="C509" s="152">
        <f>+[3]data1cf!B509</f>
        <v>10576.546904697956</v>
      </c>
      <c r="D509" s="152">
        <f>+[3]data1cf!C509</f>
        <v>45645.775252934982</v>
      </c>
      <c r="E509" s="152">
        <f>+[3]data1cf!D509</f>
        <v>45659.63517033089</v>
      </c>
      <c r="F509" s="152">
        <f>+[3]data1cf!E509</f>
        <v>25010.217418060238</v>
      </c>
      <c r="G509" s="152">
        <f>+[3]data1cf!F509</f>
        <v>24997.962991961838</v>
      </c>
      <c r="H509" s="152">
        <f>+[3]data1cf!G509</f>
        <v>24362.622222509424</v>
      </c>
      <c r="I509" s="152">
        <f>+[3]data1cf!H509</f>
        <v>24039.384628765692</v>
      </c>
      <c r="J509" s="152">
        <f>+[3]data1cf!I509</f>
        <v>24939.004297488325</v>
      </c>
      <c r="K509" s="152">
        <f>+[3]data1cf!J509</f>
        <v>25496.786722596051</v>
      </c>
      <c r="L509" s="152">
        <f>+[3]data1cf!K509</f>
        <v>26123.847227571103</v>
      </c>
      <c r="M509" s="152">
        <f>+[3]data1cf!L509</f>
        <v>26848.824870776378</v>
      </c>
      <c r="N509" s="152">
        <f>+[3]data1cf!M509</f>
        <v>27610.538752132401</v>
      </c>
      <c r="O509" s="152">
        <f>+[3]data1cf!N509</f>
        <v>28119.615669435982</v>
      </c>
      <c r="P509" s="152">
        <f>+[3]data1cf!O509</f>
        <v>36271.589760071191</v>
      </c>
      <c r="Q509" s="152">
        <f>+[3]data1cf!P509</f>
        <v>44114.226124442146</v>
      </c>
      <c r="R509" s="152">
        <f>+[3]data1cf!Q509</f>
        <v>34548.331521800545</v>
      </c>
      <c r="S509" s="152">
        <f>+[3]data1cf!R509</f>
        <v>24578.749477873993</v>
      </c>
      <c r="T509" s="152">
        <f>+[3]data1cf!S509</f>
        <v>24384.338653983446</v>
      </c>
      <c r="U509" s="152">
        <f>+[3]data1cf!T509</f>
        <v>24164.952287962624</v>
      </c>
      <c r="V509" s="152">
        <f>+[3]data1cf!U509</f>
        <v>44956.649458949396</v>
      </c>
      <c r="W509" s="152">
        <f>+[3]data1cf!V509</f>
        <v>0</v>
      </c>
      <c r="X509" s="152">
        <f>+[3]data1cf!W509</f>
        <v>0</v>
      </c>
      <c r="Y509" s="152">
        <f>+[3]data1cf!X509</f>
        <v>0</v>
      </c>
      <c r="Z509" s="152">
        <f>+[3]data1cf!Y509</f>
        <v>0</v>
      </c>
      <c r="AA509" s="152">
        <f>+[3]data1cf!Z509</f>
        <v>0</v>
      </c>
      <c r="AB509" s="152">
        <f>+[3]data1cf!AA509</f>
        <v>0</v>
      </c>
      <c r="AC509" s="152">
        <f>+[3]data1cf!AB509</f>
        <v>0</v>
      </c>
      <c r="AD509" s="152">
        <f>+[3]data1cf!AC509</f>
        <v>0</v>
      </c>
      <c r="AE509" s="152">
        <f>+[3]data1cf!AD509</f>
        <v>0</v>
      </c>
      <c r="AF509" s="152">
        <f>+[3]data1cf!AE509</f>
        <v>0</v>
      </c>
      <c r="AG509" s="152"/>
      <c r="AH509" s="153">
        <f t="shared" si="56"/>
        <v>79307.897903433302</v>
      </c>
      <c r="AI509" s="153">
        <f t="shared" si="58"/>
        <v>162636.85747969779</v>
      </c>
      <c r="AJ509" s="154">
        <f t="shared" si="59"/>
        <v>162213.09672790114</v>
      </c>
      <c r="AK509" s="155">
        <f t="shared" si="57"/>
        <v>0.16358651518821721</v>
      </c>
      <c r="AL509" s="156">
        <f t="shared" si="63"/>
        <v>0.98254449210369355</v>
      </c>
    </row>
    <row r="510" spans="1:38" x14ac:dyDescent="0.25">
      <c r="A510" s="148"/>
      <c r="B510" s="152">
        <f>+[3]data1cf!A510</f>
        <v>-187787.58410379491</v>
      </c>
      <c r="C510" s="152">
        <f>+[3]data1cf!B510</f>
        <v>9973.6507807301969</v>
      </c>
      <c r="D510" s="152">
        <f>+[3]data1cf!C510</f>
        <v>47458.236787830392</v>
      </c>
      <c r="E510" s="152">
        <f>+[3]data1cf!D510</f>
        <v>49813.743318487206</v>
      </c>
      <c r="F510" s="152">
        <f>+[3]data1cf!E510</f>
        <v>28316.746014556877</v>
      </c>
      <c r="G510" s="152">
        <f>+[3]data1cf!F510</f>
        <v>28071.014760835445</v>
      </c>
      <c r="H510" s="152">
        <f>+[3]data1cf!G510</f>
        <v>27143.794845113713</v>
      </c>
      <c r="I510" s="152">
        <f>+[3]data1cf!H510</f>
        <v>26575.460137518246</v>
      </c>
      <c r="J510" s="152">
        <f>+[3]data1cf!I510</f>
        <v>27379.053941537357</v>
      </c>
      <c r="K510" s="152">
        <f>+[3]data1cf!J510</f>
        <v>27809.564807462419</v>
      </c>
      <c r="L510" s="152">
        <f>+[3]data1cf!K510</f>
        <v>28315.827198126412</v>
      </c>
      <c r="M510" s="152">
        <f>+[3]data1cf!L510</f>
        <v>28934.136015146498</v>
      </c>
      <c r="N510" s="152">
        <f>+[3]data1cf!M510</f>
        <v>29593.154658344582</v>
      </c>
      <c r="O510" s="152">
        <f>+[3]data1cf!N510</f>
        <v>29977.266206634529</v>
      </c>
      <c r="P510" s="152">
        <f>+[3]data1cf!O510</f>
        <v>38940.94650125772</v>
      </c>
      <c r="Q510" s="152">
        <f>+[3]data1cf!P510</f>
        <v>47632.616707946479</v>
      </c>
      <c r="R510" s="152">
        <f>+[3]data1cf!Q510</f>
        <v>36847.787029267485</v>
      </c>
      <c r="S510" s="152">
        <f>+[3]data1cf!R510</f>
        <v>25630.484485639186</v>
      </c>
      <c r="T510" s="152">
        <f>+[3]data1cf!S510</f>
        <v>25380.808822395062</v>
      </c>
      <c r="U510" s="152">
        <f>+[3]data1cf!T510</f>
        <v>25106.098083630059</v>
      </c>
      <c r="V510" s="152">
        <f>+[3]data1cf!U510</f>
        <v>48411.890432453394</v>
      </c>
      <c r="W510" s="152">
        <f>+[3]data1cf!V510</f>
        <v>0</v>
      </c>
      <c r="X510" s="152">
        <f>+[3]data1cf!W510</f>
        <v>0</v>
      </c>
      <c r="Y510" s="152">
        <f>+[3]data1cf!X510</f>
        <v>0</v>
      </c>
      <c r="Z510" s="152">
        <f>+[3]data1cf!Y510</f>
        <v>0</v>
      </c>
      <c r="AA510" s="152">
        <f>+[3]data1cf!Z510</f>
        <v>0</v>
      </c>
      <c r="AB510" s="152">
        <f>+[3]data1cf!AA510</f>
        <v>0</v>
      </c>
      <c r="AC510" s="152">
        <f>+[3]data1cf!AB510</f>
        <v>0</v>
      </c>
      <c r="AD510" s="152">
        <f>+[3]data1cf!AC510</f>
        <v>0</v>
      </c>
      <c r="AE510" s="152">
        <f>+[3]data1cf!AD510</f>
        <v>0</v>
      </c>
      <c r="AF510" s="152">
        <f>+[3]data1cf!AE510</f>
        <v>0</v>
      </c>
      <c r="AG510" s="152"/>
      <c r="AH510" s="153">
        <f t="shared" si="56"/>
        <v>77862.363449930665</v>
      </c>
      <c r="AI510" s="153">
        <f t="shared" si="58"/>
        <v>167770.75991731195</v>
      </c>
      <c r="AJ510" s="154">
        <f t="shared" si="59"/>
        <v>167314.51106219401</v>
      </c>
      <c r="AK510" s="155">
        <f t="shared" si="57"/>
        <v>0.15579814314842225</v>
      </c>
      <c r="AL510" s="156">
        <f t="shared" si="63"/>
        <v>0.98463840999053343</v>
      </c>
    </row>
    <row r="511" spans="1:38" x14ac:dyDescent="0.25">
      <c r="A511" s="148"/>
      <c r="B511" s="152">
        <f>+[3]data1cf!A511</f>
        <v>-173088.90756505716</v>
      </c>
      <c r="C511" s="152">
        <f>+[3]data1cf!B511</f>
        <v>8025.228222919417</v>
      </c>
      <c r="D511" s="152">
        <f>+[3]data1cf!C511</f>
        <v>46413.086706957431</v>
      </c>
      <c r="E511" s="152">
        <f>+[3]data1cf!D511</f>
        <v>48887.646906487658</v>
      </c>
      <c r="F511" s="152">
        <f>+[3]data1cf!E511</f>
        <v>25946.98738027479</v>
      </c>
      <c r="G511" s="152">
        <f>+[3]data1cf!F511</f>
        <v>25868.58682157634</v>
      </c>
      <c r="H511" s="152">
        <f>+[3]data1cf!G511</f>
        <v>25150.554005512691</v>
      </c>
      <c r="I511" s="152">
        <f>+[3]data1cf!H511</f>
        <v>24757.878145206065</v>
      </c>
      <c r="J511" s="152">
        <f>+[3]data1cf!I511</f>
        <v>25630.292803288394</v>
      </c>
      <c r="K511" s="152">
        <f>+[3]data1cf!J511</f>
        <v>26152.018025137048</v>
      </c>
      <c r="L511" s="152">
        <f>+[3]data1cf!K511</f>
        <v>26744.855313322318</v>
      </c>
      <c r="M511" s="152">
        <f>+[3]data1cf!L511</f>
        <v>27439.61269701425</v>
      </c>
      <c r="N511" s="152">
        <f>+[3]data1cf!M511</f>
        <v>28172.232072890685</v>
      </c>
      <c r="O511" s="152">
        <f>+[3]data1cf!N511</f>
        <v>28645.905151820451</v>
      </c>
      <c r="P511" s="152">
        <f>+[3]data1cf!O511</f>
        <v>37027.843075475139</v>
      </c>
      <c r="Q511" s="152">
        <f>+[3]data1cf!P511</f>
        <v>45111.018536114549</v>
      </c>
      <c r="R511" s="152">
        <f>+[3]data1cf!Q511</f>
        <v>35199.788415633629</v>
      </c>
      <c r="S511" s="152">
        <f>+[3]data1cf!R511</f>
        <v>24876.715678598259</v>
      </c>
      <c r="T511" s="152">
        <f>+[3]data1cf!S511</f>
        <v>24666.647817436664</v>
      </c>
      <c r="U511" s="152">
        <f>+[3]data1cf!T511</f>
        <v>24431.587547787705</v>
      </c>
      <c r="V511" s="152">
        <f>+[3]data1cf!U511</f>
        <v>45935.5510053084</v>
      </c>
      <c r="W511" s="152">
        <f>+[3]data1cf!V511</f>
        <v>0</v>
      </c>
      <c r="X511" s="152">
        <f>+[3]data1cf!W511</f>
        <v>0</v>
      </c>
      <c r="Y511" s="152">
        <f>+[3]data1cf!X511</f>
        <v>0</v>
      </c>
      <c r="Z511" s="152">
        <f>+[3]data1cf!Y511</f>
        <v>0</v>
      </c>
      <c r="AA511" s="152">
        <f>+[3]data1cf!Z511</f>
        <v>0</v>
      </c>
      <c r="AB511" s="152">
        <f>+[3]data1cf!AA511</f>
        <v>0</v>
      </c>
      <c r="AC511" s="152">
        <f>+[3]data1cf!AB511</f>
        <v>0</v>
      </c>
      <c r="AD511" s="152">
        <f>+[3]data1cf!AC511</f>
        <v>0</v>
      </c>
      <c r="AE511" s="152">
        <f>+[3]data1cf!AD511</f>
        <v>0</v>
      </c>
      <c r="AF511" s="152">
        <f>+[3]data1cf!AE511</f>
        <v>0</v>
      </c>
      <c r="AG511" s="152"/>
      <c r="AH511" s="153">
        <f t="shared" si="56"/>
        <v>78484.610241748349</v>
      </c>
      <c r="AI511" s="153">
        <f t="shared" si="58"/>
        <v>163805.83952870875</v>
      </c>
      <c r="AJ511" s="154">
        <f t="shared" si="59"/>
        <v>163372.35866733894</v>
      </c>
      <c r="AK511" s="155">
        <f t="shared" si="57"/>
        <v>0.16060380339622501</v>
      </c>
      <c r="AL511" s="156">
        <f t="shared" si="63"/>
        <v>0.98304506772953959</v>
      </c>
    </row>
    <row r="512" spans="1:38" x14ac:dyDescent="0.25">
      <c r="A512" s="148"/>
      <c r="B512" s="152">
        <f>+[3]data1cf!A512</f>
        <v>-193847.04522215223</v>
      </c>
      <c r="C512" s="152">
        <f>+[3]data1cf!B512</f>
        <v>4874.0718673248339</v>
      </c>
      <c r="D512" s="152">
        <f>+[3]data1cf!C512</f>
        <v>50360.912494534568</v>
      </c>
      <c r="E512" s="152">
        <f>+[3]data1cf!D512</f>
        <v>47680.769311965414</v>
      </c>
      <c r="F512" s="152">
        <f>+[3]data1cf!E512</f>
        <v>29293.668002497754</v>
      </c>
      <c r="G512" s="152">
        <f>+[3]data1cf!F512</f>
        <v>28978.95544711117</v>
      </c>
      <c r="H512" s="152">
        <f>+[3]data1cf!G512</f>
        <v>27965.499121362554</v>
      </c>
      <c r="I512" s="152">
        <f>+[3]data1cf!H512</f>
        <v>27324.749870020147</v>
      </c>
      <c r="J512" s="152">
        <f>+[3]data1cf!I512</f>
        <v>28099.972596668333</v>
      </c>
      <c r="K512" s="152">
        <f>+[3]data1cf!J512</f>
        <v>28492.880768113013</v>
      </c>
      <c r="L512" s="152">
        <f>+[3]data1cf!K512</f>
        <v>28963.453059469524</v>
      </c>
      <c r="M512" s="152">
        <f>+[3]data1cf!L512</f>
        <v>29550.24631003142</v>
      </c>
      <c r="N512" s="152">
        <f>+[3]data1cf!M512</f>
        <v>30178.923393105179</v>
      </c>
      <c r="O512" s="152">
        <f>+[3]data1cf!N512</f>
        <v>30526.11361645953</v>
      </c>
      <c r="P512" s="152">
        <f>+[3]data1cf!O512</f>
        <v>39729.614500949632</v>
      </c>
      <c r="Q512" s="152">
        <f>+[3]data1cf!P512</f>
        <v>48672.133839850641</v>
      </c>
      <c r="R512" s="152">
        <f>+[3]data1cf!Q512</f>
        <v>37527.166801732223</v>
      </c>
      <c r="S512" s="152">
        <f>+[3]data1cf!R512</f>
        <v>25941.222174604423</v>
      </c>
      <c r="T512" s="152">
        <f>+[3]data1cf!S512</f>
        <v>25675.218378955375</v>
      </c>
      <c r="U512" s="152">
        <f>+[3]data1cf!T512</f>
        <v>25384.161918498918</v>
      </c>
      <c r="V512" s="152">
        <f>+[3]data1cf!U512</f>
        <v>49432.749857116636</v>
      </c>
      <c r="W512" s="152">
        <f>+[3]data1cf!V512</f>
        <v>0</v>
      </c>
      <c r="X512" s="152">
        <f>+[3]data1cf!W512</f>
        <v>0</v>
      </c>
      <c r="Y512" s="152">
        <f>+[3]data1cf!X512</f>
        <v>0</v>
      </c>
      <c r="Z512" s="152">
        <f>+[3]data1cf!Y512</f>
        <v>0</v>
      </c>
      <c r="AA512" s="152">
        <f>+[3]data1cf!Z512</f>
        <v>0</v>
      </c>
      <c r="AB512" s="152">
        <f>+[3]data1cf!AA512</f>
        <v>0</v>
      </c>
      <c r="AC512" s="152">
        <f>+[3]data1cf!AB512</f>
        <v>0</v>
      </c>
      <c r="AD512" s="152">
        <f>+[3]data1cf!AC512</f>
        <v>0</v>
      </c>
      <c r="AE512" s="152">
        <f>+[3]data1cf!AD512</f>
        <v>0</v>
      </c>
      <c r="AF512" s="152">
        <f>+[3]data1cf!AE512</f>
        <v>0</v>
      </c>
      <c r="AG512" s="152"/>
      <c r="AH512" s="153">
        <f t="shared" si="56"/>
        <v>72393.07001785691</v>
      </c>
      <c r="AI512" s="153">
        <f t="shared" si="58"/>
        <v>163882.581507817</v>
      </c>
      <c r="AJ512" s="154">
        <f t="shared" si="59"/>
        <v>163418.08736999816</v>
      </c>
      <c r="AK512" s="155">
        <f t="shared" si="57"/>
        <v>0.1495513260364533</v>
      </c>
      <c r="AL512" s="156">
        <f t="shared" si="63"/>
        <v>0.98307742311672885</v>
      </c>
    </row>
    <row r="513" spans="1:38" x14ac:dyDescent="0.25">
      <c r="A513" s="148"/>
      <c r="B513" s="152">
        <f>+[3]data1cf!A513</f>
        <v>-171634.86083140125</v>
      </c>
      <c r="C513" s="152">
        <f>+[3]data1cf!B513</f>
        <v>8764.6494520142005</v>
      </c>
      <c r="D513" s="152">
        <f>+[3]data1cf!C513</f>
        <v>44823.676393241942</v>
      </c>
      <c r="E513" s="152">
        <f>+[3]data1cf!D513</f>
        <v>43196.628692083279</v>
      </c>
      <c r="F513" s="152">
        <f>+[3]data1cf!E513</f>
        <v>25712.562206508264</v>
      </c>
      <c r="G513" s="152">
        <f>+[3]data1cf!F513</f>
        <v>25650.71461092159</v>
      </c>
      <c r="H513" s="152">
        <f>+[3]data1cf!G513</f>
        <v>24953.375346293105</v>
      </c>
      <c r="I513" s="152">
        <f>+[3]data1cf!H513</f>
        <v>24578.076300318346</v>
      </c>
      <c r="J513" s="152">
        <f>+[3]data1cf!I513</f>
        <v>25457.298968481969</v>
      </c>
      <c r="K513" s="152">
        <f>+[3]data1cf!J513</f>
        <v>25988.047447352728</v>
      </c>
      <c r="L513" s="152">
        <f>+[3]data1cf!K513</f>
        <v>26589.449040400723</v>
      </c>
      <c r="M513" s="152">
        <f>+[3]data1cf!L513</f>
        <v>27291.768995346574</v>
      </c>
      <c r="N513" s="152">
        <f>+[3]data1cf!M513</f>
        <v>28031.669224343597</v>
      </c>
      <c r="O513" s="152">
        <f>+[3]data1cf!N513</f>
        <v>28514.202056785442</v>
      </c>
      <c r="P513" s="152">
        <f>+[3]data1cf!O513</f>
        <v>36838.591901733467</v>
      </c>
      <c r="Q513" s="152">
        <f>+[3]data1cf!P513</f>
        <v>44861.572841076464</v>
      </c>
      <c r="R513" s="152">
        <f>+[3]data1cf!Q513</f>
        <v>35036.762377547253</v>
      </c>
      <c r="S513" s="152">
        <f>+[3]data1cf!R513</f>
        <v>24802.150116935445</v>
      </c>
      <c r="T513" s="152">
        <f>+[3]data1cf!S513</f>
        <v>24596.000404125152</v>
      </c>
      <c r="U513" s="152">
        <f>+[3]data1cf!T513</f>
        <v>24364.862503606091</v>
      </c>
      <c r="V513" s="152">
        <f>+[3]data1cf!U513</f>
        <v>45690.582470490219</v>
      </c>
      <c r="W513" s="152">
        <f>+[3]data1cf!V513</f>
        <v>0</v>
      </c>
      <c r="X513" s="152">
        <f>+[3]data1cf!W513</f>
        <v>0</v>
      </c>
      <c r="Y513" s="152">
        <f>+[3]data1cf!X513</f>
        <v>0</v>
      </c>
      <c r="Z513" s="152">
        <f>+[3]data1cf!Y513</f>
        <v>0</v>
      </c>
      <c r="AA513" s="152">
        <f>+[3]data1cf!Z513</f>
        <v>0</v>
      </c>
      <c r="AB513" s="152">
        <f>+[3]data1cf!AA513</f>
        <v>0</v>
      </c>
      <c r="AC513" s="152">
        <f>+[3]data1cf!AB513</f>
        <v>0</v>
      </c>
      <c r="AD513" s="152">
        <f>+[3]data1cf!AC513</f>
        <v>0</v>
      </c>
      <c r="AE513" s="152">
        <f>+[3]data1cf!AD513</f>
        <v>0</v>
      </c>
      <c r="AF513" s="152">
        <f>+[3]data1cf!AE513</f>
        <v>0</v>
      </c>
      <c r="AG513" s="152"/>
      <c r="AH513" s="153">
        <f t="shared" si="56"/>
        <v>73959.976058279266</v>
      </c>
      <c r="AI513" s="153">
        <f t="shared" si="58"/>
        <v>158192.93381835803</v>
      </c>
      <c r="AJ513" s="154">
        <f t="shared" si="59"/>
        <v>157764.12475424499</v>
      </c>
      <c r="AK513" s="155">
        <f t="shared" si="57"/>
        <v>0.15699123740196227</v>
      </c>
      <c r="AL513" s="156">
        <f t="shared" si="63"/>
        <v>0.98050288758002691</v>
      </c>
    </row>
    <row r="514" spans="1:38" x14ac:dyDescent="0.25">
      <c r="A514" s="148"/>
      <c r="B514" s="152">
        <f>+[3]data1cf!A514</f>
        <v>-187015.67982175713</v>
      </c>
      <c r="C514" s="152">
        <f>+[3]data1cf!B514</f>
        <v>8537.6273325503862</v>
      </c>
      <c r="D514" s="152">
        <f>+[3]data1cf!C514</f>
        <v>48881.756269190169</v>
      </c>
      <c r="E514" s="152">
        <f>+[3]data1cf!D514</f>
        <v>48785.256075789672</v>
      </c>
      <c r="F514" s="152">
        <f>+[3]data1cf!E514</f>
        <v>28192.297610486123</v>
      </c>
      <c r="G514" s="152">
        <f>+[3]data1cf!F514</f>
        <v>27955.353765594518</v>
      </c>
      <c r="H514" s="152">
        <f>+[3]data1cf!G514</f>
        <v>27039.119357142503</v>
      </c>
      <c r="I514" s="152">
        <f>+[3]data1cf!H514</f>
        <v>26480.009413153959</v>
      </c>
      <c r="J514" s="152">
        <f>+[3]data1cf!I514</f>
        <v>27287.217359698145</v>
      </c>
      <c r="K514" s="152">
        <f>+[3]data1cf!J514</f>
        <v>27722.518367901612</v>
      </c>
      <c r="L514" s="152">
        <f>+[3]data1cf!K514</f>
        <v>28233.327258649166</v>
      </c>
      <c r="M514" s="152">
        <f>+[3]data1cf!L514</f>
        <v>28855.650789226282</v>
      </c>
      <c r="N514" s="152">
        <f>+[3]data1cf!M514</f>
        <v>29518.534591342854</v>
      </c>
      <c r="O514" s="152">
        <f>+[3]data1cf!N514</f>
        <v>29907.34948342204</v>
      </c>
      <c r="P514" s="152">
        <f>+[3]data1cf!O514</f>
        <v>38840.479447475605</v>
      </c>
      <c r="Q514" s="152">
        <f>+[3]data1cf!P514</f>
        <v>47500.194416641141</v>
      </c>
      <c r="R514" s="152">
        <f>+[3]data1cf!Q514</f>
        <v>36761.242013918389</v>
      </c>
      <c r="S514" s="152">
        <f>+[3]data1cf!R514</f>
        <v>25590.900148349494</v>
      </c>
      <c r="T514" s="152">
        <f>+[3]data1cf!S514</f>
        <v>25343.304497679928</v>
      </c>
      <c r="U514" s="152">
        <f>+[3]data1cf!T514</f>
        <v>25070.676012158132</v>
      </c>
      <c r="V514" s="152">
        <f>+[3]data1cf!U514</f>
        <v>48281.844914236019</v>
      </c>
      <c r="W514" s="152">
        <f>+[3]data1cf!V514</f>
        <v>0</v>
      </c>
      <c r="X514" s="152">
        <f>+[3]data1cf!W514</f>
        <v>0</v>
      </c>
      <c r="Y514" s="152">
        <f>+[3]data1cf!X514</f>
        <v>0</v>
      </c>
      <c r="Z514" s="152">
        <f>+[3]data1cf!Y514</f>
        <v>0</v>
      </c>
      <c r="AA514" s="152">
        <f>+[3]data1cf!Z514</f>
        <v>0</v>
      </c>
      <c r="AB514" s="152">
        <f>+[3]data1cf!AA514</f>
        <v>0</v>
      </c>
      <c r="AC514" s="152">
        <f>+[3]data1cf!AB514</f>
        <v>0</v>
      </c>
      <c r="AD514" s="152">
        <f>+[3]data1cf!AC514</f>
        <v>0</v>
      </c>
      <c r="AE514" s="152">
        <f>+[3]data1cf!AD514</f>
        <v>0</v>
      </c>
      <c r="AF514" s="152">
        <f>+[3]data1cf!AE514</f>
        <v>0</v>
      </c>
      <c r="AG514" s="152"/>
      <c r="AH514" s="153">
        <f t="shared" ref="AH514:AH577" si="64">XNPV(0.1,B514:AF514,$B$1:$AF$1)</f>
        <v>77168.102908020621</v>
      </c>
      <c r="AI514" s="153">
        <f t="shared" si="58"/>
        <v>166792.05813657813</v>
      </c>
      <c r="AJ514" s="154">
        <f t="shared" si="59"/>
        <v>166337.17164739894</v>
      </c>
      <c r="AK514" s="155">
        <f t="shared" ref="AK514:AK577" si="65">XIRR(B514:AF514,$B$1:$AF$1)</f>
        <v>0.15537424683570866</v>
      </c>
      <c r="AL514" s="156">
        <f t="shared" si="63"/>
        <v>0.98425960183427186</v>
      </c>
    </row>
    <row r="515" spans="1:38" x14ac:dyDescent="0.25">
      <c r="A515" s="148"/>
      <c r="B515" s="152">
        <f>+[3]data1cf!A515</f>
        <v>-186723.49319119335</v>
      </c>
      <c r="C515" s="152">
        <f>+[3]data1cf!B515</f>
        <v>8710.3442503576662</v>
      </c>
      <c r="D515" s="152">
        <f>+[3]data1cf!C515</f>
        <v>45272.515074318668</v>
      </c>
      <c r="E515" s="152">
        <f>+[3]data1cf!D515</f>
        <v>51851.138360807527</v>
      </c>
      <c r="F515" s="152">
        <f>+[3]data1cf!E515</f>
        <v>28145.190526472361</v>
      </c>
      <c r="G515" s="152">
        <f>+[3]data1cf!F515</f>
        <v>27911.572953292503</v>
      </c>
      <c r="H515" s="152">
        <f>+[3]data1cf!G515</f>
        <v>26999.496856212616</v>
      </c>
      <c r="I515" s="152">
        <f>+[3]data1cf!H515</f>
        <v>26443.878734537488</v>
      </c>
      <c r="J515" s="152">
        <f>+[3]data1cf!I515</f>
        <v>27252.454731695543</v>
      </c>
      <c r="K515" s="152">
        <f>+[3]data1cf!J515</f>
        <v>27689.568938199416</v>
      </c>
      <c r="L515" s="152">
        <f>+[3]data1cf!K515</f>
        <v>28202.098802092398</v>
      </c>
      <c r="M515" s="152">
        <f>+[3]data1cf!L515</f>
        <v>28825.942010243838</v>
      </c>
      <c r="N515" s="152">
        <f>+[3]data1cf!M515</f>
        <v>29490.288879462532</v>
      </c>
      <c r="O515" s="152">
        <f>+[3]data1cf!N515</f>
        <v>29880.88411426825</v>
      </c>
      <c r="P515" s="152">
        <f>+[3]data1cf!O515</f>
        <v>38802.449952614188</v>
      </c>
      <c r="Q515" s="152">
        <f>+[3]data1cf!P515</f>
        <v>47450.069000824202</v>
      </c>
      <c r="R515" s="152">
        <f>+[3]data1cf!Q515</f>
        <v>36728.482386830692</v>
      </c>
      <c r="S515" s="152">
        <f>+[3]data1cf!R515</f>
        <v>25575.916406964738</v>
      </c>
      <c r="T515" s="152">
        <f>+[3]data1cf!S515</f>
        <v>25329.10809726466</v>
      </c>
      <c r="U515" s="152">
        <f>+[3]data1cf!T515</f>
        <v>25057.267800865971</v>
      </c>
      <c r="V515" s="152">
        <f>+[3]data1cf!U515</f>
        <v>48232.619171262282</v>
      </c>
      <c r="W515" s="152">
        <f>+[3]data1cf!V515</f>
        <v>0</v>
      </c>
      <c r="X515" s="152">
        <f>+[3]data1cf!W515</f>
        <v>0</v>
      </c>
      <c r="Y515" s="152">
        <f>+[3]data1cf!X515</f>
        <v>0</v>
      </c>
      <c r="Z515" s="152">
        <f>+[3]data1cf!Y515</f>
        <v>0</v>
      </c>
      <c r="AA515" s="152">
        <f>+[3]data1cf!Z515</f>
        <v>0</v>
      </c>
      <c r="AB515" s="152">
        <f>+[3]data1cf!AA515</f>
        <v>0</v>
      </c>
      <c r="AC515" s="152">
        <f>+[3]data1cf!AB515</f>
        <v>0</v>
      </c>
      <c r="AD515" s="152">
        <f>+[3]data1cf!AC515</f>
        <v>0</v>
      </c>
      <c r="AE515" s="152">
        <f>+[3]data1cf!AD515</f>
        <v>0</v>
      </c>
      <c r="AF515" s="152">
        <f>+[3]data1cf!AE515</f>
        <v>0</v>
      </c>
      <c r="AG515" s="152"/>
      <c r="AH515" s="153">
        <f t="shared" si="64"/>
        <v>76724.467589120628</v>
      </c>
      <c r="AI515" s="153">
        <f t="shared" ref="AI515:AI578" si="66">SUMPRODUCT(B515:AA515,$B$1010:$AA$1010)</f>
        <v>166311.09933414822</v>
      </c>
      <c r="AJ515" s="154">
        <f t="shared" ref="AJ515:AJ578" si="67">SUMPRODUCT(B515:AF515,$B$1012:$AF$1012)</f>
        <v>165856.42252973907</v>
      </c>
      <c r="AK515" s="155">
        <f t="shared" si="65"/>
        <v>0.15497649312019351</v>
      </c>
      <c r="AL515" s="156">
        <f t="shared" ref="AL515:AL530" si="68">1-EXP(-(1/0.25)*(AI515/ABS($AI$1010)))</f>
        <v>0.98407003691285566</v>
      </c>
    </row>
    <row r="516" spans="1:38" x14ac:dyDescent="0.25">
      <c r="A516" s="148"/>
      <c r="B516" s="152">
        <f>+[3]data1cf!A516</f>
        <v>-155425.08067284778</v>
      </c>
      <c r="C516" s="152">
        <f>+[3]data1cf!B516</f>
        <v>7974.5159876460166</v>
      </c>
      <c r="D516" s="152">
        <f>+[3]data1cf!C516</f>
        <v>38732.337482210423</v>
      </c>
      <c r="E516" s="152">
        <f>+[3]data1cf!D516</f>
        <v>41645.2298907035</v>
      </c>
      <c r="F516" s="152">
        <f>+[3]data1cf!E516</f>
        <v>23099.179539755351</v>
      </c>
      <c r="G516" s="152">
        <f>+[3]data1cf!F516</f>
        <v>23221.865141626848</v>
      </c>
      <c r="H516" s="152">
        <f>+[3]data1cf!G516</f>
        <v>22755.218544364114</v>
      </c>
      <c r="I516" s="152">
        <f>+[3]data1cf!H516</f>
        <v>22573.63702730777</v>
      </c>
      <c r="J516" s="152">
        <f>+[3]data1cf!I516</f>
        <v>23528.755706363881</v>
      </c>
      <c r="K516" s="152">
        <f>+[3]data1cf!J516</f>
        <v>24160.095871358433</v>
      </c>
      <c r="L516" s="152">
        <f>+[3]data1cf!K516</f>
        <v>24856.972730657479</v>
      </c>
      <c r="M516" s="152">
        <f>+[3]data1cf!L516</f>
        <v>25643.600579305108</v>
      </c>
      <c r="N516" s="152">
        <f>+[3]data1cf!M516</f>
        <v>26464.668095240158</v>
      </c>
      <c r="O516" s="152">
        <f>+[3]data1cf!N516</f>
        <v>27045.969869124121</v>
      </c>
      <c r="P516" s="152">
        <f>+[3]data1cf!O516</f>
        <v>34728.811074134217</v>
      </c>
      <c r="Q516" s="152">
        <f>+[3]data1cf!P516</f>
        <v>42080.740709293532</v>
      </c>
      <c r="R516" s="152">
        <f>+[3]data1cf!Q516</f>
        <v>33219.340573740468</v>
      </c>
      <c r="S516" s="152">
        <f>+[3]data1cf!R516</f>
        <v>23970.889790857196</v>
      </c>
      <c r="T516" s="152">
        <f>+[3]data1cf!S516</f>
        <v>23808.419776870767</v>
      </c>
      <c r="U516" s="152">
        <f>+[3]data1cf!T516</f>
        <v>23621.008628611438</v>
      </c>
      <c r="V516" s="152">
        <f>+[3]data1cf!U516</f>
        <v>42959.661927665205</v>
      </c>
      <c r="W516" s="152">
        <f>+[3]data1cf!V516</f>
        <v>0</v>
      </c>
      <c r="X516" s="152">
        <f>+[3]data1cf!W516</f>
        <v>0</v>
      </c>
      <c r="Y516" s="152">
        <f>+[3]data1cf!X516</f>
        <v>0</v>
      </c>
      <c r="Z516" s="152">
        <f>+[3]data1cf!Y516</f>
        <v>0</v>
      </c>
      <c r="AA516" s="152">
        <f>+[3]data1cf!Z516</f>
        <v>0</v>
      </c>
      <c r="AB516" s="152">
        <f>+[3]data1cf!AA516</f>
        <v>0</v>
      </c>
      <c r="AC516" s="152">
        <f>+[3]data1cf!AB516</f>
        <v>0</v>
      </c>
      <c r="AD516" s="152">
        <f>+[3]data1cf!AC516</f>
        <v>0</v>
      </c>
      <c r="AE516" s="152">
        <f>+[3]data1cf!AD516</f>
        <v>0</v>
      </c>
      <c r="AF516" s="152">
        <f>+[3]data1cf!AE516</f>
        <v>0</v>
      </c>
      <c r="AG516" s="152"/>
      <c r="AH516" s="153">
        <f t="shared" si="64"/>
        <v>71402.57876814004</v>
      </c>
      <c r="AI516" s="153">
        <f t="shared" si="66"/>
        <v>150214.37354888784</v>
      </c>
      <c r="AJ516" s="154">
        <f t="shared" si="67"/>
        <v>149812.01990565227</v>
      </c>
      <c r="AK516" s="155">
        <f t="shared" si="65"/>
        <v>0.15961684584617616</v>
      </c>
      <c r="AL516" s="156">
        <f t="shared" si="68"/>
        <v>0.97621973329039757</v>
      </c>
    </row>
    <row r="517" spans="1:38" x14ac:dyDescent="0.25">
      <c r="A517" s="148"/>
      <c r="B517" s="152">
        <f>+[3]data1cf!A517</f>
        <v>-180791.93088400649</v>
      </c>
      <c r="C517" s="152">
        <f>+[3]data1cf!B517</f>
        <v>10729.110474647881</v>
      </c>
      <c r="D517" s="152">
        <f>+[3]data1cf!C517</f>
        <v>48218.242189029741</v>
      </c>
      <c r="E517" s="152">
        <f>+[3]data1cf!D517</f>
        <v>48349.999663600829</v>
      </c>
      <c r="F517" s="152">
        <f>+[3]data1cf!E517</f>
        <v>27188.888715544432</v>
      </c>
      <c r="G517" s="152">
        <f>+[3]data1cf!F517</f>
        <v>27022.796435598888</v>
      </c>
      <c r="H517" s="152">
        <f>+[3]data1cf!G517</f>
        <v>26195.136531515236</v>
      </c>
      <c r="I517" s="152">
        <f>+[3]data1cf!H517</f>
        <v>25710.404478715362</v>
      </c>
      <c r="J517" s="152">
        <f>+[3]data1cf!I517</f>
        <v>26546.752716648713</v>
      </c>
      <c r="K517" s="152">
        <f>+[3]data1cf!J517</f>
        <v>27020.675926605472</v>
      </c>
      <c r="L517" s="152">
        <f>+[3]data1cf!K517</f>
        <v>27568.142568482122</v>
      </c>
      <c r="M517" s="152">
        <f>+[3]data1cf!L517</f>
        <v>28222.836134848738</v>
      </c>
      <c r="N517" s="152">
        <f>+[3]data1cf!M517</f>
        <v>28916.884136042499</v>
      </c>
      <c r="O517" s="152">
        <f>+[3]data1cf!N517</f>
        <v>29343.621386622021</v>
      </c>
      <c r="P517" s="152">
        <f>+[3]data1cf!O517</f>
        <v>38030.428598159924</v>
      </c>
      <c r="Q517" s="152">
        <f>+[3]data1cf!P517</f>
        <v>46432.493259872848</v>
      </c>
      <c r="R517" s="152">
        <f>+[3]data1cf!Q517</f>
        <v>36063.442481151877</v>
      </c>
      <c r="S517" s="152">
        <f>+[3]data1cf!R517</f>
        <v>25271.737548929901</v>
      </c>
      <c r="T517" s="152">
        <f>+[3]data1cf!S517</f>
        <v>25040.912728987067</v>
      </c>
      <c r="U517" s="152">
        <f>+[3]data1cf!T517</f>
        <v>24785.073140369903</v>
      </c>
      <c r="V517" s="152">
        <f>+[3]data1cf!U517</f>
        <v>47233.307323889981</v>
      </c>
      <c r="W517" s="152">
        <f>+[3]data1cf!V517</f>
        <v>0</v>
      </c>
      <c r="X517" s="152">
        <f>+[3]data1cf!W517</f>
        <v>0</v>
      </c>
      <c r="Y517" s="152">
        <f>+[3]data1cf!X517</f>
        <v>0</v>
      </c>
      <c r="Z517" s="152">
        <f>+[3]data1cf!Y517</f>
        <v>0</v>
      </c>
      <c r="AA517" s="152">
        <f>+[3]data1cf!Z517</f>
        <v>0</v>
      </c>
      <c r="AB517" s="152">
        <f>+[3]data1cf!AA517</f>
        <v>0</v>
      </c>
      <c r="AC517" s="152">
        <f>+[3]data1cf!AB517</f>
        <v>0</v>
      </c>
      <c r="AD517" s="152">
        <f>+[3]data1cf!AC517</f>
        <v>0</v>
      </c>
      <c r="AE517" s="152">
        <f>+[3]data1cf!AD517</f>
        <v>0</v>
      </c>
      <c r="AF517" s="152">
        <f>+[3]data1cf!AE517</f>
        <v>0</v>
      </c>
      <c r="AG517" s="152"/>
      <c r="AH517" s="153">
        <f t="shared" si="64"/>
        <v>79958.870142846019</v>
      </c>
      <c r="AI517" s="153">
        <f t="shared" si="66"/>
        <v>167742.28287638567</v>
      </c>
      <c r="AJ517" s="154">
        <f t="shared" si="67"/>
        <v>167296.68177730867</v>
      </c>
      <c r="AK517" s="155">
        <f t="shared" si="65"/>
        <v>0.15975392460823062</v>
      </c>
      <c r="AL517" s="156">
        <f t="shared" si="68"/>
        <v>0.98462751775017843</v>
      </c>
    </row>
    <row r="518" spans="1:38" x14ac:dyDescent="0.25">
      <c r="A518" s="148"/>
      <c r="B518" s="152">
        <f>+[3]data1cf!A518</f>
        <v>-195588.37995778036</v>
      </c>
      <c r="C518" s="152">
        <f>+[3]data1cf!B518</f>
        <v>3617.8160298588773</v>
      </c>
      <c r="D518" s="152">
        <f>+[3]data1cf!C518</f>
        <v>46436.627643314234</v>
      </c>
      <c r="E518" s="152">
        <f>+[3]data1cf!D518</f>
        <v>47561.385084319088</v>
      </c>
      <c r="F518" s="152">
        <f>+[3]data1cf!E518</f>
        <v>29574.41049071122</v>
      </c>
      <c r="G518" s="152">
        <f>+[3]data1cf!F518</f>
        <v>29239.87446680935</v>
      </c>
      <c r="H518" s="152">
        <f>+[3]data1cf!G518</f>
        <v>28201.635994048047</v>
      </c>
      <c r="I518" s="152">
        <f>+[3]data1cf!H518</f>
        <v>27540.076647891801</v>
      </c>
      <c r="J518" s="152">
        <f>+[3]data1cf!I518</f>
        <v>28307.146249774123</v>
      </c>
      <c r="K518" s="152">
        <f>+[3]data1cf!J518</f>
        <v>28689.248364908795</v>
      </c>
      <c r="L518" s="152">
        <f>+[3]data1cf!K518</f>
        <v>29149.564231077144</v>
      </c>
      <c r="M518" s="152">
        <f>+[3]data1cf!L518</f>
        <v>29727.300710828</v>
      </c>
      <c r="N518" s="152">
        <f>+[3]data1cf!M518</f>
        <v>30347.258402598738</v>
      </c>
      <c r="O518" s="152">
        <f>+[3]data1cf!N518</f>
        <v>30683.838377889559</v>
      </c>
      <c r="P518" s="152">
        <f>+[3]data1cf!O518</f>
        <v>39956.257589487926</v>
      </c>
      <c r="Q518" s="152">
        <f>+[3]data1cf!P518</f>
        <v>48970.86457756946</v>
      </c>
      <c r="R518" s="152">
        <f>+[3]data1cf!Q518</f>
        <v>37722.40323833422</v>
      </c>
      <c r="S518" s="152">
        <f>+[3]data1cf!R518</f>
        <v>26030.520269087632</v>
      </c>
      <c r="T518" s="152">
        <f>+[3]data1cf!S518</f>
        <v>25759.824184212011</v>
      </c>
      <c r="U518" s="152">
        <f>+[3]data1cf!T518</f>
        <v>25464.070379816178</v>
      </c>
      <c r="V518" s="152">
        <f>+[3]data1cf!U518</f>
        <v>49726.118845156016</v>
      </c>
      <c r="W518" s="152">
        <f>+[3]data1cf!V518</f>
        <v>0</v>
      </c>
      <c r="X518" s="152">
        <f>+[3]data1cf!W518</f>
        <v>0</v>
      </c>
      <c r="Y518" s="152">
        <f>+[3]data1cf!X518</f>
        <v>0</v>
      </c>
      <c r="Z518" s="152">
        <f>+[3]data1cf!Y518</f>
        <v>0</v>
      </c>
      <c r="AA518" s="152">
        <f>+[3]data1cf!Z518</f>
        <v>0</v>
      </c>
      <c r="AB518" s="152">
        <f>+[3]data1cf!AA518</f>
        <v>0</v>
      </c>
      <c r="AC518" s="152">
        <f>+[3]data1cf!AB518</f>
        <v>0</v>
      </c>
      <c r="AD518" s="152">
        <f>+[3]data1cf!AC518</f>
        <v>0</v>
      </c>
      <c r="AE518" s="152">
        <f>+[3]data1cf!AD518</f>
        <v>0</v>
      </c>
      <c r="AF518" s="152">
        <f>+[3]data1cf!AE518</f>
        <v>0</v>
      </c>
      <c r="AG518" s="152"/>
      <c r="AH518" s="153">
        <f t="shared" si="64"/>
        <v>67450.714008143885</v>
      </c>
      <c r="AI518" s="153">
        <f t="shared" si="66"/>
        <v>159101.72261057893</v>
      </c>
      <c r="AJ518" s="154">
        <f t="shared" si="67"/>
        <v>158635.928192258</v>
      </c>
      <c r="AK518" s="155">
        <f t="shared" si="65"/>
        <v>0.14517217278480535</v>
      </c>
      <c r="AL518" s="156">
        <f t="shared" si="68"/>
        <v>0.98093896427701499</v>
      </c>
    </row>
    <row r="519" spans="1:38" x14ac:dyDescent="0.25">
      <c r="A519" s="148"/>
      <c r="B519" s="152">
        <f>+[3]data1cf!A519</f>
        <v>-167188.05628774318</v>
      </c>
      <c r="C519" s="152">
        <f>+[3]data1cf!B519</f>
        <v>9451.9953650510361</v>
      </c>
      <c r="D519" s="152">
        <f>+[3]data1cf!C519</f>
        <v>44689.638094170587</v>
      </c>
      <c r="E519" s="152">
        <f>+[3]data1cf!D519</f>
        <v>44325.919800677235</v>
      </c>
      <c r="F519" s="152">
        <f>+[3]data1cf!E519</f>
        <v>24995.636880984792</v>
      </c>
      <c r="G519" s="152">
        <f>+[3]data1cf!F519</f>
        <v>24984.411999147902</v>
      </c>
      <c r="H519" s="152">
        <f>+[3]data1cf!G519</f>
        <v>24350.358306032133</v>
      </c>
      <c r="I519" s="152">
        <f>+[3]data1cf!H519</f>
        <v>24028.201497605136</v>
      </c>
      <c r="J519" s="152">
        <f>+[3]data1cf!I519</f>
        <v>24928.244603972169</v>
      </c>
      <c r="K519" s="152">
        <f>+[3]data1cf!J519</f>
        <v>25486.588248386986</v>
      </c>
      <c r="L519" s="152">
        <f>+[3]data1cf!K519</f>
        <v>26114.181427231997</v>
      </c>
      <c r="M519" s="152">
        <f>+[3]data1cf!L519</f>
        <v>26839.629439505603</v>
      </c>
      <c r="N519" s="152">
        <f>+[3]data1cf!M519</f>
        <v>27601.796167913795</v>
      </c>
      <c r="O519" s="152">
        <f>+[3]data1cf!N519</f>
        <v>28111.424135100198</v>
      </c>
      <c r="P519" s="152">
        <f>+[3]data1cf!O519</f>
        <v>36259.818909223737</v>
      </c>
      <c r="Q519" s="152">
        <f>+[3]data1cf!P519</f>
        <v>44098.711356355067</v>
      </c>
      <c r="R519" s="152">
        <f>+[3]data1cf!Q519</f>
        <v>34538.191795104976</v>
      </c>
      <c r="S519" s="152">
        <f>+[3]data1cf!R519</f>
        <v>24574.111725371171</v>
      </c>
      <c r="T519" s="152">
        <f>+[3]data1cf!S519</f>
        <v>24379.944598462418</v>
      </c>
      <c r="U519" s="152">
        <f>+[3]data1cf!T519</f>
        <v>24160.802191943061</v>
      </c>
      <c r="V519" s="152">
        <f>+[3]data1cf!U519</f>
        <v>44941.413156691851</v>
      </c>
      <c r="W519" s="152">
        <f>+[3]data1cf!V519</f>
        <v>0</v>
      </c>
      <c r="X519" s="152">
        <f>+[3]data1cf!W519</f>
        <v>0</v>
      </c>
      <c r="Y519" s="152">
        <f>+[3]data1cf!X519</f>
        <v>0</v>
      </c>
      <c r="Z519" s="152">
        <f>+[3]data1cf!Y519</f>
        <v>0</v>
      </c>
      <c r="AA519" s="152">
        <f>+[3]data1cf!Z519</f>
        <v>0</v>
      </c>
      <c r="AB519" s="152">
        <f>+[3]data1cf!AA519</f>
        <v>0</v>
      </c>
      <c r="AC519" s="152">
        <f>+[3]data1cf!AB519</f>
        <v>0</v>
      </c>
      <c r="AD519" s="152">
        <f>+[3]data1cf!AC519</f>
        <v>0</v>
      </c>
      <c r="AE519" s="152">
        <f>+[3]data1cf!AD519</f>
        <v>0</v>
      </c>
      <c r="AF519" s="152">
        <f>+[3]data1cf!AE519</f>
        <v>0</v>
      </c>
      <c r="AG519" s="152"/>
      <c r="AH519" s="153">
        <f t="shared" si="64"/>
        <v>76518.13003910167</v>
      </c>
      <c r="AI519" s="153">
        <f t="shared" si="66"/>
        <v>159570.21532078908</v>
      </c>
      <c r="AJ519" s="154">
        <f t="shared" si="67"/>
        <v>159147.52101588971</v>
      </c>
      <c r="AK519" s="155">
        <f t="shared" si="65"/>
        <v>0.16083868145942692</v>
      </c>
      <c r="AL519" s="156">
        <f t="shared" si="68"/>
        <v>0.98115994373611615</v>
      </c>
    </row>
    <row r="520" spans="1:38" x14ac:dyDescent="0.25">
      <c r="A520" s="148"/>
      <c r="B520" s="152">
        <f>+[3]data1cf!A520</f>
        <v>-157704.8309873945</v>
      </c>
      <c r="C520" s="152">
        <f>+[3]data1cf!B520</f>
        <v>11575.981863795139</v>
      </c>
      <c r="D520" s="152">
        <f>+[3]data1cf!C520</f>
        <v>40411.608499318201</v>
      </c>
      <c r="E520" s="152">
        <f>+[3]data1cf!D520</f>
        <v>42050.119659698452</v>
      </c>
      <c r="F520" s="152">
        <f>+[3]data1cf!E520</f>
        <v>23466.726779649049</v>
      </c>
      <c r="G520" s="152">
        <f>+[3]data1cf!F520</f>
        <v>23563.459554842346</v>
      </c>
      <c r="H520" s="152">
        <f>+[3]data1cf!G520</f>
        <v>23064.368243595236</v>
      </c>
      <c r="I520" s="152">
        <f>+[3]data1cf!H520</f>
        <v>22855.542211612454</v>
      </c>
      <c r="J520" s="152">
        <f>+[3]data1cf!I520</f>
        <v>23799.986843703598</v>
      </c>
      <c r="K520" s="152">
        <f>+[3]data1cf!J520</f>
        <v>24417.179751558477</v>
      </c>
      <c r="L520" s="152">
        <f>+[3]data1cf!K520</f>
        <v>25100.628929165359</v>
      </c>
      <c r="M520" s="152">
        <f>+[3]data1cf!L520</f>
        <v>25875.399680103816</v>
      </c>
      <c r="N520" s="152">
        <f>+[3]data1cf!M520</f>
        <v>26685.051794588755</v>
      </c>
      <c r="O520" s="152">
        <f>+[3]data1cf!N520</f>
        <v>27252.462662913313</v>
      </c>
      <c r="P520" s="152">
        <f>+[3]data1cf!O520</f>
        <v>35025.531539081858</v>
      </c>
      <c r="Q520" s="152">
        <f>+[3]data1cf!P520</f>
        <v>42471.838112535574</v>
      </c>
      <c r="R520" s="152">
        <f>+[3]data1cf!Q520</f>
        <v>33474.943542341272</v>
      </c>
      <c r="S520" s="152">
        <f>+[3]data1cf!R520</f>
        <v>24087.798593525164</v>
      </c>
      <c r="T520" s="152">
        <f>+[3]data1cf!S520</f>
        <v>23919.185448283431</v>
      </c>
      <c r="U520" s="152">
        <f>+[3]data1cf!T520</f>
        <v>23725.624551153858</v>
      </c>
      <c r="V520" s="152">
        <f>+[3]data1cf!U520</f>
        <v>43343.739743996208</v>
      </c>
      <c r="W520" s="152">
        <f>+[3]data1cf!V520</f>
        <v>0</v>
      </c>
      <c r="X520" s="152">
        <f>+[3]data1cf!W520</f>
        <v>0</v>
      </c>
      <c r="Y520" s="152">
        <f>+[3]data1cf!X520</f>
        <v>0</v>
      </c>
      <c r="Z520" s="152">
        <f>+[3]data1cf!Y520</f>
        <v>0</v>
      </c>
      <c r="AA520" s="152">
        <f>+[3]data1cf!Z520</f>
        <v>0</v>
      </c>
      <c r="AB520" s="152">
        <f>+[3]data1cf!AA520</f>
        <v>0</v>
      </c>
      <c r="AC520" s="152">
        <f>+[3]data1cf!AB520</f>
        <v>0</v>
      </c>
      <c r="AD520" s="152">
        <f>+[3]data1cf!AC520</f>
        <v>0</v>
      </c>
      <c r="AE520" s="152">
        <f>+[3]data1cf!AD520</f>
        <v>0</v>
      </c>
      <c r="AF520" s="152">
        <f>+[3]data1cf!AE520</f>
        <v>0</v>
      </c>
      <c r="AG520" s="152"/>
      <c r="AH520" s="153">
        <f t="shared" si="64"/>
        <v>75755.166563025778</v>
      </c>
      <c r="AI520" s="153">
        <f t="shared" si="66"/>
        <v>155550.45604180291</v>
      </c>
      <c r="AJ520" s="154">
        <f t="shared" si="67"/>
        <v>155143.58794559637</v>
      </c>
      <c r="AK520" s="155">
        <f t="shared" si="65"/>
        <v>0.16353382468223573</v>
      </c>
      <c r="AL520" s="156">
        <f t="shared" si="68"/>
        <v>0.97917740362999739</v>
      </c>
    </row>
    <row r="521" spans="1:38" x14ac:dyDescent="0.25">
      <c r="A521" s="148"/>
      <c r="B521" s="152">
        <f>+[3]data1cf!A521</f>
        <v>-187261.90368263432</v>
      </c>
      <c r="C521" s="152">
        <f>+[3]data1cf!B521</f>
        <v>7964.1778007035464</v>
      </c>
      <c r="D521" s="152">
        <f>+[3]data1cf!C521</f>
        <v>45431.530954088623</v>
      </c>
      <c r="E521" s="152">
        <f>+[3]data1cf!D521</f>
        <v>44711.225116415182</v>
      </c>
      <c r="F521" s="152">
        <f>+[3]data1cf!E521</f>
        <v>28231.994457936366</v>
      </c>
      <c r="G521" s="152">
        <f>+[3]data1cf!F521</f>
        <v>27992.247584509532</v>
      </c>
      <c r="H521" s="152">
        <f>+[3]data1cf!G521</f>
        <v>27072.508992861796</v>
      </c>
      <c r="I521" s="152">
        <f>+[3]data1cf!H521</f>
        <v>26510.45651187261</v>
      </c>
      <c r="J521" s="152">
        <f>+[3]data1cf!I521</f>
        <v>27316.511610651665</v>
      </c>
      <c r="K521" s="152">
        <f>+[3]data1cf!J521</f>
        <v>27750.284647896486</v>
      </c>
      <c r="L521" s="152">
        <f>+[3]data1cf!K521</f>
        <v>28259.643285251026</v>
      </c>
      <c r="M521" s="152">
        <f>+[3]data1cf!L521</f>
        <v>28880.686192964255</v>
      </c>
      <c r="N521" s="152">
        <f>+[3]data1cf!M521</f>
        <v>29542.337077510558</v>
      </c>
      <c r="O521" s="152">
        <f>+[3]data1cf!N521</f>
        <v>29929.651685819248</v>
      </c>
      <c r="P521" s="152">
        <f>+[3]data1cf!O521</f>
        <v>38872.5266668638</v>
      </c>
      <c r="Q521" s="152">
        <f>+[3]data1cf!P521</f>
        <v>47542.43479357662</v>
      </c>
      <c r="R521" s="152">
        <f>+[3]data1cf!Q521</f>
        <v>36788.848348427389</v>
      </c>
      <c r="S521" s="152">
        <f>+[3]data1cf!R521</f>
        <v>25603.526854256605</v>
      </c>
      <c r="T521" s="152">
        <f>+[3]data1cf!S521</f>
        <v>25355.267716236791</v>
      </c>
      <c r="U521" s="152">
        <f>+[3]data1cf!T521</f>
        <v>25081.975028630899</v>
      </c>
      <c r="V521" s="152">
        <f>+[3]data1cf!U521</f>
        <v>48323.327142448135</v>
      </c>
      <c r="W521" s="152">
        <f>+[3]data1cf!V521</f>
        <v>0</v>
      </c>
      <c r="X521" s="152">
        <f>+[3]data1cf!W521</f>
        <v>0</v>
      </c>
      <c r="Y521" s="152">
        <f>+[3]data1cf!X521</f>
        <v>0</v>
      </c>
      <c r="Z521" s="152">
        <f>+[3]data1cf!Y521</f>
        <v>0</v>
      </c>
      <c r="AA521" s="152">
        <f>+[3]data1cf!Z521</f>
        <v>0</v>
      </c>
      <c r="AB521" s="152">
        <f>+[3]data1cf!AA521</f>
        <v>0</v>
      </c>
      <c r="AC521" s="152">
        <f>+[3]data1cf!AB521</f>
        <v>0</v>
      </c>
      <c r="AD521" s="152">
        <f>+[3]data1cf!AC521</f>
        <v>0</v>
      </c>
      <c r="AE521" s="152">
        <f>+[3]data1cf!AD521</f>
        <v>0</v>
      </c>
      <c r="AF521" s="152">
        <f>+[3]data1cf!AE521</f>
        <v>0</v>
      </c>
      <c r="AG521" s="152"/>
      <c r="AH521" s="153">
        <f t="shared" si="64"/>
        <v>70669.810056222399</v>
      </c>
      <c r="AI521" s="153">
        <f t="shared" si="66"/>
        <v>159679.26614004417</v>
      </c>
      <c r="AJ521" s="154">
        <f t="shared" si="67"/>
        <v>159226.594641256</v>
      </c>
      <c r="AK521" s="155">
        <f t="shared" si="65"/>
        <v>0.14983364939689639</v>
      </c>
      <c r="AL521" s="156">
        <f t="shared" si="68"/>
        <v>0.9812110123554546</v>
      </c>
    </row>
    <row r="522" spans="1:38" x14ac:dyDescent="0.25">
      <c r="A522" s="148"/>
      <c r="B522" s="152">
        <f>+[3]data1cf!A522</f>
        <v>-196517.90079795735</v>
      </c>
      <c r="C522" s="152">
        <f>+[3]data1cf!B522</f>
        <v>9516.8445249382494</v>
      </c>
      <c r="D522" s="152">
        <f>+[3]data1cf!C522</f>
        <v>49047.324087416884</v>
      </c>
      <c r="E522" s="152">
        <f>+[3]data1cf!D522</f>
        <v>49744.271408947941</v>
      </c>
      <c r="F522" s="152">
        <f>+[3]data1cf!E522</f>
        <v>29724.270243795007</v>
      </c>
      <c r="G522" s="152">
        <f>+[3]data1cf!F522</f>
        <v>29379.152493857277</v>
      </c>
      <c r="H522" s="152">
        <f>+[3]data1cf!G522</f>
        <v>28327.685362847711</v>
      </c>
      <c r="I522" s="152">
        <f>+[3]data1cf!H522</f>
        <v>27655.017631601004</v>
      </c>
      <c r="J522" s="152">
        <f>+[3]data1cf!I522</f>
        <v>28417.735112533905</v>
      </c>
      <c r="K522" s="152">
        <f>+[3]data1cf!J522</f>
        <v>28794.068977409537</v>
      </c>
      <c r="L522" s="152">
        <f>+[3]data1cf!K522</f>
        <v>29248.909985261686</v>
      </c>
      <c r="M522" s="152">
        <f>+[3]data1cf!L522</f>
        <v>29821.811979694634</v>
      </c>
      <c r="N522" s="152">
        <f>+[3]data1cf!M522</f>
        <v>30437.115278622623</v>
      </c>
      <c r="O522" s="152">
        <f>+[3]data1cf!N522</f>
        <v>30768.031525686791</v>
      </c>
      <c r="P522" s="152">
        <f>+[3]data1cf!O522</f>
        <v>40077.239196164694</v>
      </c>
      <c r="Q522" s="152">
        <f>+[3]data1cf!P522</f>
        <v>49130.326420619996</v>
      </c>
      <c r="R522" s="152">
        <f>+[3]data1cf!Q522</f>
        <v>37826.620039888876</v>
      </c>
      <c r="S522" s="152">
        <f>+[3]data1cf!R522</f>
        <v>26078.187405171047</v>
      </c>
      <c r="T522" s="152">
        <f>+[3]data1cf!S522</f>
        <v>25804.986586119463</v>
      </c>
      <c r="U522" s="152">
        <f>+[3]data1cf!T522</f>
        <v>25506.72534935244</v>
      </c>
      <c r="V522" s="152">
        <f>+[3]data1cf!U522</f>
        <v>49882.718597441242</v>
      </c>
      <c r="W522" s="152">
        <f>+[3]data1cf!V522</f>
        <v>0</v>
      </c>
      <c r="X522" s="152">
        <f>+[3]data1cf!W522</f>
        <v>0</v>
      </c>
      <c r="Y522" s="152">
        <f>+[3]data1cf!X522</f>
        <v>0</v>
      </c>
      <c r="Z522" s="152">
        <f>+[3]data1cf!Y522</f>
        <v>0</v>
      </c>
      <c r="AA522" s="152">
        <f>+[3]data1cf!Z522</f>
        <v>0</v>
      </c>
      <c r="AB522" s="152">
        <f>+[3]data1cf!AA522</f>
        <v>0</v>
      </c>
      <c r="AC522" s="152">
        <f>+[3]data1cf!AB522</f>
        <v>0</v>
      </c>
      <c r="AD522" s="152">
        <f>+[3]data1cf!AC522</f>
        <v>0</v>
      </c>
      <c r="AE522" s="152">
        <f>+[3]data1cf!AD522</f>
        <v>0</v>
      </c>
      <c r="AF522" s="152">
        <f>+[3]data1cf!AE522</f>
        <v>0</v>
      </c>
      <c r="AG522" s="152"/>
      <c r="AH522" s="153">
        <f t="shared" si="64"/>
        <v>76360.149458882152</v>
      </c>
      <c r="AI522" s="153">
        <f t="shared" si="66"/>
        <v>168936.77212507307</v>
      </c>
      <c r="AJ522" s="154">
        <f t="shared" si="67"/>
        <v>168467.20673140435</v>
      </c>
      <c r="AK522" s="155">
        <f t="shared" si="65"/>
        <v>0.15228623747825623</v>
      </c>
      <c r="AL522" s="156">
        <f t="shared" si="68"/>
        <v>0.98507783483553091</v>
      </c>
    </row>
    <row r="523" spans="1:38" x14ac:dyDescent="0.25">
      <c r="A523" s="148"/>
      <c r="B523" s="152">
        <f>+[3]data1cf!A523</f>
        <v>-170246.13370709008</v>
      </c>
      <c r="C523" s="152">
        <f>+[3]data1cf!B523</f>
        <v>9338.9955810834144</v>
      </c>
      <c r="D523" s="152">
        <f>+[3]data1cf!C523</f>
        <v>44875.364249177015</v>
      </c>
      <c r="E523" s="152">
        <f>+[3]data1cf!D523</f>
        <v>41676.04039570954</v>
      </c>
      <c r="F523" s="152">
        <f>+[3]data1cf!E523</f>
        <v>25488.668029041059</v>
      </c>
      <c r="G523" s="152">
        <f>+[3]data1cf!F523</f>
        <v>25442.629793861364</v>
      </c>
      <c r="H523" s="152">
        <f>+[3]data1cf!G523</f>
        <v>24765.054471829171</v>
      </c>
      <c r="I523" s="152">
        <f>+[3]data1cf!H523</f>
        <v>24406.351627914599</v>
      </c>
      <c r="J523" s="152">
        <f>+[3]data1cf!I523</f>
        <v>25292.076472413952</v>
      </c>
      <c r="K523" s="152">
        <f>+[3]data1cf!J523</f>
        <v>25831.44285983326</v>
      </c>
      <c r="L523" s="152">
        <f>+[3]data1cf!K523</f>
        <v>26441.02402661075</v>
      </c>
      <c r="M523" s="152">
        <f>+[3]data1cf!L523</f>
        <v>27150.566822189256</v>
      </c>
      <c r="N523" s="152">
        <f>+[3]data1cf!M523</f>
        <v>27897.420829206378</v>
      </c>
      <c r="O523" s="152">
        <f>+[3]data1cf!N523</f>
        <v>28388.415411695401</v>
      </c>
      <c r="P523" s="152">
        <f>+[3]data1cf!O523</f>
        <v>36657.842389218182</v>
      </c>
      <c r="Q523" s="152">
        <f>+[3]data1cf!P523</f>
        <v>44623.332903718299</v>
      </c>
      <c r="R523" s="152">
        <f>+[3]data1cf!Q523</f>
        <v>34881.059898514635</v>
      </c>
      <c r="S523" s="152">
        <f>+[3]data1cf!R523</f>
        <v>24730.934236713911</v>
      </c>
      <c r="T523" s="152">
        <f>+[3]data1cf!S523</f>
        <v>24528.526658710238</v>
      </c>
      <c r="U523" s="152">
        <f>+[3]data1cf!T523</f>
        <v>24301.134924167898</v>
      </c>
      <c r="V523" s="152">
        <f>+[3]data1cf!U523</f>
        <v>45456.61856752148</v>
      </c>
      <c r="W523" s="152">
        <f>+[3]data1cf!V523</f>
        <v>0</v>
      </c>
      <c r="X523" s="152">
        <f>+[3]data1cf!W523</f>
        <v>0</v>
      </c>
      <c r="Y523" s="152">
        <f>+[3]data1cf!X523</f>
        <v>0</v>
      </c>
      <c r="Z523" s="152">
        <f>+[3]data1cf!Y523</f>
        <v>0</v>
      </c>
      <c r="AA523" s="152">
        <f>+[3]data1cf!Z523</f>
        <v>0</v>
      </c>
      <c r="AB523" s="152">
        <f>+[3]data1cf!AA523</f>
        <v>0</v>
      </c>
      <c r="AC523" s="152">
        <f>+[3]data1cf!AB523</f>
        <v>0</v>
      </c>
      <c r="AD523" s="152">
        <f>+[3]data1cf!AC523</f>
        <v>0</v>
      </c>
      <c r="AE523" s="152">
        <f>+[3]data1cf!AD523</f>
        <v>0</v>
      </c>
      <c r="AF523" s="152">
        <f>+[3]data1cf!AE523</f>
        <v>0</v>
      </c>
      <c r="AG523" s="152"/>
      <c r="AH523" s="153">
        <f t="shared" si="64"/>
        <v>73756.121248236072</v>
      </c>
      <c r="AI523" s="153">
        <f t="shared" si="66"/>
        <v>157453.53631821417</v>
      </c>
      <c r="AJ523" s="154">
        <f t="shared" si="67"/>
        <v>157027.27950263821</v>
      </c>
      <c r="AK523" s="155">
        <f t="shared" si="65"/>
        <v>0.15729228854179383</v>
      </c>
      <c r="AL523" s="156">
        <f t="shared" si="68"/>
        <v>0.98014074213679891</v>
      </c>
    </row>
    <row r="524" spans="1:38" x14ac:dyDescent="0.25">
      <c r="A524" s="148"/>
      <c r="B524" s="152">
        <f>+[3]data1cf!A524</f>
        <v>-166934.12037602995</v>
      </c>
      <c r="C524" s="152">
        <f>+[3]data1cf!B524</f>
        <v>6705.1226419309314</v>
      </c>
      <c r="D524" s="152">
        <f>+[3]data1cf!C524</f>
        <v>46060.354298449223</v>
      </c>
      <c r="E524" s="152">
        <f>+[3]data1cf!D524</f>
        <v>45797.125379185993</v>
      </c>
      <c r="F524" s="152">
        <f>+[3]data1cf!E524</f>
        <v>24954.696676759537</v>
      </c>
      <c r="G524" s="152">
        <f>+[3]data1cf!F524</f>
        <v>24946.362617949322</v>
      </c>
      <c r="H524" s="152">
        <f>+[3]data1cf!G524</f>
        <v>24315.92286359398</v>
      </c>
      <c r="I524" s="152">
        <f>+[3]data1cf!H524</f>
        <v>23996.800756244782</v>
      </c>
      <c r="J524" s="152">
        <f>+[3]data1cf!I524</f>
        <v>24898.032819064822</v>
      </c>
      <c r="K524" s="152">
        <f>+[3]data1cf!J524</f>
        <v>25457.95229247168</v>
      </c>
      <c r="L524" s="152">
        <f>+[3]data1cf!K524</f>
        <v>26087.041148527846</v>
      </c>
      <c r="M524" s="152">
        <f>+[3]data1cf!L524</f>
        <v>26813.809894435231</v>
      </c>
      <c r="N524" s="152">
        <f>+[3]data1cf!M524</f>
        <v>27577.248156991773</v>
      </c>
      <c r="O524" s="152">
        <f>+[3]data1cf!N524</f>
        <v>28088.423398783343</v>
      </c>
      <c r="P524" s="152">
        <f>+[3]data1cf!O524</f>
        <v>36226.767929338006</v>
      </c>
      <c r="Q524" s="152">
        <f>+[3]data1cf!P524</f>
        <v>44055.147956000554</v>
      </c>
      <c r="R524" s="152">
        <f>+[3]data1cf!Q524</f>
        <v>34509.720794375557</v>
      </c>
      <c r="S524" s="152">
        <f>+[3]data1cf!R524</f>
        <v>24561.089534649916</v>
      </c>
      <c r="T524" s="152">
        <f>+[3]data1cf!S524</f>
        <v>24367.606676376243</v>
      </c>
      <c r="U524" s="152">
        <f>+[3]data1cf!T524</f>
        <v>24149.149275612304</v>
      </c>
      <c r="V524" s="152">
        <f>+[3]data1cf!U524</f>
        <v>44898.63165126284</v>
      </c>
      <c r="W524" s="152">
        <f>+[3]data1cf!V524</f>
        <v>0</v>
      </c>
      <c r="X524" s="152">
        <f>+[3]data1cf!W524</f>
        <v>0</v>
      </c>
      <c r="Y524" s="152">
        <f>+[3]data1cf!X524</f>
        <v>0</v>
      </c>
      <c r="Z524" s="152">
        <f>+[3]data1cf!Y524</f>
        <v>0</v>
      </c>
      <c r="AA524" s="152">
        <f>+[3]data1cf!Z524</f>
        <v>0</v>
      </c>
      <c r="AB524" s="152">
        <f>+[3]data1cf!AA524</f>
        <v>0</v>
      </c>
      <c r="AC524" s="152">
        <f>+[3]data1cf!AB524</f>
        <v>0</v>
      </c>
      <c r="AD524" s="152">
        <f>+[3]data1cf!AC524</f>
        <v>0</v>
      </c>
      <c r="AE524" s="152">
        <f>+[3]data1cf!AD524</f>
        <v>0</v>
      </c>
      <c r="AF524" s="152">
        <f>+[3]data1cf!AE524</f>
        <v>0</v>
      </c>
      <c r="AG524" s="152"/>
      <c r="AH524" s="153">
        <f t="shared" si="64"/>
        <v>76326.837471150153</v>
      </c>
      <c r="AI524" s="153">
        <f t="shared" si="66"/>
        <v>159441.46923797383</v>
      </c>
      <c r="AJ524" s="154">
        <f t="shared" si="67"/>
        <v>159018.60913148819</v>
      </c>
      <c r="AK524" s="155">
        <f t="shared" si="65"/>
        <v>0.16054033637046819</v>
      </c>
      <c r="AL524" s="156">
        <f t="shared" si="68"/>
        <v>0.98109947310154477</v>
      </c>
    </row>
    <row r="525" spans="1:38" x14ac:dyDescent="0.25">
      <c r="A525" s="148"/>
      <c r="B525" s="152">
        <f>+[3]data1cf!A525</f>
        <v>-172759.10563217959</v>
      </c>
      <c r="C525" s="152">
        <f>+[3]data1cf!B525</f>
        <v>7568.3866683736705</v>
      </c>
      <c r="D525" s="152">
        <f>+[3]data1cf!C525</f>
        <v>45239.905403763318</v>
      </c>
      <c r="E525" s="152">
        <f>+[3]data1cf!D525</f>
        <v>42481.384869505418</v>
      </c>
      <c r="F525" s="152">
        <f>+[3]data1cf!E525</f>
        <v>25893.815859969727</v>
      </c>
      <c r="G525" s="152">
        <f>+[3]data1cf!F525</f>
        <v>25819.169788044128</v>
      </c>
      <c r="H525" s="152">
        <f>+[3]data1cf!G525</f>
        <v>25105.830612909427</v>
      </c>
      <c r="I525" s="152">
        <f>+[3]data1cf!H525</f>
        <v>24717.096102506766</v>
      </c>
      <c r="J525" s="152">
        <f>+[3]data1cf!I525</f>
        <v>25591.054930272032</v>
      </c>
      <c r="K525" s="152">
        <f>+[3]data1cf!J525</f>
        <v>26114.826776577582</v>
      </c>
      <c r="L525" s="152">
        <f>+[3]data1cf!K525</f>
        <v>26709.606591252727</v>
      </c>
      <c r="M525" s="152">
        <f>+[3]data1cf!L525</f>
        <v>27406.079291625545</v>
      </c>
      <c r="N525" s="152">
        <f>+[3]data1cf!M525</f>
        <v>28140.350085834492</v>
      </c>
      <c r="O525" s="152">
        <f>+[3]data1cf!N525</f>
        <v>28616.032703911296</v>
      </c>
      <c r="P525" s="152">
        <f>+[3]data1cf!O525</f>
        <v>36984.917768155479</v>
      </c>
      <c r="Q525" s="152">
        <f>+[3]data1cf!P525</f>
        <v>45054.440112280332</v>
      </c>
      <c r="R525" s="152">
        <f>+[3]data1cf!Q525</f>
        <v>35162.811404354856</v>
      </c>
      <c r="S525" s="152">
        <f>+[3]data1cf!R525</f>
        <v>24859.802971603829</v>
      </c>
      <c r="T525" s="152">
        <f>+[3]data1cf!S525</f>
        <v>24650.623811520163</v>
      </c>
      <c r="U525" s="152">
        <f>+[3]data1cf!T525</f>
        <v>24416.453200291784</v>
      </c>
      <c r="V525" s="152">
        <f>+[3]data1cf!U525</f>
        <v>45879.988075722096</v>
      </c>
      <c r="W525" s="152">
        <f>+[3]data1cf!V525</f>
        <v>0</v>
      </c>
      <c r="X525" s="152">
        <f>+[3]data1cf!W525</f>
        <v>0</v>
      </c>
      <c r="Y525" s="152">
        <f>+[3]data1cf!X525</f>
        <v>0</v>
      </c>
      <c r="Z525" s="152">
        <f>+[3]data1cf!Y525</f>
        <v>0</v>
      </c>
      <c r="AA525" s="152">
        <f>+[3]data1cf!Z525</f>
        <v>0</v>
      </c>
      <c r="AB525" s="152">
        <f>+[3]data1cf!AA525</f>
        <v>0</v>
      </c>
      <c r="AC525" s="152">
        <f>+[3]data1cf!AB525</f>
        <v>0</v>
      </c>
      <c r="AD525" s="152">
        <f>+[3]data1cf!AC525</f>
        <v>0</v>
      </c>
      <c r="AE525" s="152">
        <f>+[3]data1cf!AD525</f>
        <v>0</v>
      </c>
      <c r="AF525" s="152">
        <f>+[3]data1cf!AE525</f>
        <v>0</v>
      </c>
      <c r="AG525" s="152"/>
      <c r="AH525" s="153">
        <f t="shared" si="64"/>
        <v>72376.807157344694</v>
      </c>
      <c r="AI525" s="153">
        <f t="shared" si="66"/>
        <v>156851.83888617696</v>
      </c>
      <c r="AJ525" s="154">
        <f t="shared" si="67"/>
        <v>156421.69163561551</v>
      </c>
      <c r="AK525" s="155">
        <f t="shared" si="65"/>
        <v>0.1551542341709137</v>
      </c>
      <c r="AL525" s="156">
        <f t="shared" si="68"/>
        <v>0.97984108156723315</v>
      </c>
    </row>
    <row r="526" spans="1:38" x14ac:dyDescent="0.25">
      <c r="A526" s="148"/>
      <c r="B526" s="152">
        <f>+[3]data1cf!A526</f>
        <v>-165115.68682448068</v>
      </c>
      <c r="C526" s="152">
        <f>+[3]data1cf!B526</f>
        <v>8363.5690334239625</v>
      </c>
      <c r="D526" s="152">
        <f>+[3]data1cf!C526</f>
        <v>46922.069642960239</v>
      </c>
      <c r="E526" s="152">
        <f>+[3]data1cf!D526</f>
        <v>43822.736306905019</v>
      </c>
      <c r="F526" s="152">
        <f>+[3]data1cf!E526</f>
        <v>24661.524118107991</v>
      </c>
      <c r="G526" s="152">
        <f>+[3]data1cf!F526</f>
        <v>24673.891225775747</v>
      </c>
      <c r="H526" s="152">
        <f>+[3]data1cf!G526</f>
        <v>24069.330865362317</v>
      </c>
      <c r="I526" s="152">
        <f>+[3]data1cf!H526</f>
        <v>23771.94023436022</v>
      </c>
      <c r="J526" s="152">
        <f>+[3]data1cf!I526</f>
        <v>24681.686407259949</v>
      </c>
      <c r="K526" s="152">
        <f>+[3]data1cf!J526</f>
        <v>25252.890382693608</v>
      </c>
      <c r="L526" s="152">
        <f>+[3]data1cf!K526</f>
        <v>25892.689774352089</v>
      </c>
      <c r="M526" s="152">
        <f>+[3]data1cf!L526</f>
        <v>26628.916285945976</v>
      </c>
      <c r="N526" s="152">
        <f>+[3]data1cf!M526</f>
        <v>27401.459996967053</v>
      </c>
      <c r="O526" s="152">
        <f>+[3]data1cf!N526</f>
        <v>27923.715262991645</v>
      </c>
      <c r="P526" s="152">
        <f>+[3]data1cf!O526</f>
        <v>35990.090059200702</v>
      </c>
      <c r="Q526" s="152">
        <f>+[3]data1cf!P526</f>
        <v>43743.190705488858</v>
      </c>
      <c r="R526" s="152">
        <f>+[3]data1cf!Q526</f>
        <v>34305.840127701944</v>
      </c>
      <c r="S526" s="152">
        <f>+[3]data1cf!R526</f>
        <v>24467.837704444515</v>
      </c>
      <c r="T526" s="152">
        <f>+[3]data1cf!S526</f>
        <v>24279.254889791802</v>
      </c>
      <c r="U526" s="152">
        <f>+[3]data1cf!T526</f>
        <v>24065.702811162409</v>
      </c>
      <c r="V526" s="152">
        <f>+[3]data1cf!U526</f>
        <v>44592.273545655364</v>
      </c>
      <c r="W526" s="152">
        <f>+[3]data1cf!V526</f>
        <v>0</v>
      </c>
      <c r="X526" s="152">
        <f>+[3]data1cf!W526</f>
        <v>0</v>
      </c>
      <c r="Y526" s="152">
        <f>+[3]data1cf!X526</f>
        <v>0</v>
      </c>
      <c r="Z526" s="152">
        <f>+[3]data1cf!Y526</f>
        <v>0</v>
      </c>
      <c r="AA526" s="152">
        <f>+[3]data1cf!Z526</f>
        <v>0</v>
      </c>
      <c r="AB526" s="152">
        <f>+[3]data1cf!AA526</f>
        <v>0</v>
      </c>
      <c r="AC526" s="152">
        <f>+[3]data1cf!AB526</f>
        <v>0</v>
      </c>
      <c r="AD526" s="152">
        <f>+[3]data1cf!AC526</f>
        <v>0</v>
      </c>
      <c r="AE526" s="152">
        <f>+[3]data1cf!AD526</f>
        <v>0</v>
      </c>
      <c r="AF526" s="152">
        <f>+[3]data1cf!AE526</f>
        <v>0</v>
      </c>
      <c r="AG526" s="152"/>
      <c r="AH526" s="153">
        <f t="shared" si="64"/>
        <v>77552.493722938932</v>
      </c>
      <c r="AI526" s="153">
        <f t="shared" si="66"/>
        <v>160062.8950708312</v>
      </c>
      <c r="AJ526" s="154">
        <f t="shared" si="67"/>
        <v>159643.02582987485</v>
      </c>
      <c r="AK526" s="155">
        <f t="shared" si="65"/>
        <v>0.16252691149711612</v>
      </c>
      <c r="AL526" s="156">
        <f t="shared" si="68"/>
        <v>0.98138956865377425</v>
      </c>
    </row>
    <row r="527" spans="1:38" x14ac:dyDescent="0.25">
      <c r="A527" s="148"/>
      <c r="B527" s="152">
        <f>+[3]data1cf!A527</f>
        <v>-190245.48754567758</v>
      </c>
      <c r="C527" s="152">
        <f>+[3]data1cf!B527</f>
        <v>6942.0067029612546</v>
      </c>
      <c r="D527" s="152">
        <f>+[3]data1cf!C527</f>
        <v>49107.253066571226</v>
      </c>
      <c r="E527" s="152">
        <f>+[3]data1cf!D527</f>
        <v>49644.986928737184</v>
      </c>
      <c r="F527" s="152">
        <f>+[3]data1cf!E527</f>
        <v>28713.015562245862</v>
      </c>
      <c r="G527" s="152">
        <f>+[3]data1cf!F527</f>
        <v>28439.303374992989</v>
      </c>
      <c r="H527" s="152">
        <f>+[3]data1cf!G527</f>
        <v>27477.103324094445</v>
      </c>
      <c r="I527" s="152">
        <f>+[3]data1cf!H527</f>
        <v>26879.395054586043</v>
      </c>
      <c r="J527" s="152">
        <f>+[3]data1cf!I527</f>
        <v>27671.480678693159</v>
      </c>
      <c r="K527" s="152">
        <f>+[3]data1cf!J527</f>
        <v>28086.738737416126</v>
      </c>
      <c r="L527" s="152">
        <f>+[3]data1cf!K527</f>
        <v>28578.524128192541</v>
      </c>
      <c r="M527" s="152">
        <f>+[3]data1cf!L527</f>
        <v>29184.049263997775</v>
      </c>
      <c r="N527" s="152">
        <f>+[3]data1cf!M527</f>
        <v>29830.760438989601</v>
      </c>
      <c r="O527" s="152">
        <f>+[3]data1cf!N527</f>
        <v>30199.895564481296</v>
      </c>
      <c r="P527" s="152">
        <f>+[3]data1cf!O527</f>
        <v>39260.854452324966</v>
      </c>
      <c r="Q527" s="152">
        <f>+[3]data1cf!P527</f>
        <v>48054.276767561809</v>
      </c>
      <c r="R527" s="152">
        <f>+[3]data1cf!Q527</f>
        <v>37123.364320460503</v>
      </c>
      <c r="S527" s="152">
        <f>+[3]data1cf!R527</f>
        <v>25756.52923125471</v>
      </c>
      <c r="T527" s="152">
        <f>+[3]data1cf!S527</f>
        <v>25500.230376269028</v>
      </c>
      <c r="U527" s="152">
        <f>+[3]data1cf!T527</f>
        <v>25218.889311007806</v>
      </c>
      <c r="V527" s="152">
        <f>+[3]data1cf!U527</f>
        <v>48825.98235326077</v>
      </c>
      <c r="W527" s="152">
        <f>+[3]data1cf!V527</f>
        <v>0</v>
      </c>
      <c r="X527" s="152">
        <f>+[3]data1cf!W527</f>
        <v>0</v>
      </c>
      <c r="Y527" s="152">
        <f>+[3]data1cf!X527</f>
        <v>0</v>
      </c>
      <c r="Z527" s="152">
        <f>+[3]data1cf!Y527</f>
        <v>0</v>
      </c>
      <c r="AA527" s="152">
        <f>+[3]data1cf!Z527</f>
        <v>0</v>
      </c>
      <c r="AB527" s="152">
        <f>+[3]data1cf!AA527</f>
        <v>0</v>
      </c>
      <c r="AC527" s="152">
        <f>+[3]data1cf!AB527</f>
        <v>0</v>
      </c>
      <c r="AD527" s="152">
        <f>+[3]data1cf!AC527</f>
        <v>0</v>
      </c>
      <c r="AE527" s="152">
        <f>+[3]data1cf!AD527</f>
        <v>0</v>
      </c>
      <c r="AF527" s="152">
        <f>+[3]data1cf!AE527</f>
        <v>0</v>
      </c>
      <c r="AG527" s="152"/>
      <c r="AH527" s="153">
        <f t="shared" si="64"/>
        <v>75681.069666331547</v>
      </c>
      <c r="AI527" s="153">
        <f t="shared" si="66"/>
        <v>166296.50849335431</v>
      </c>
      <c r="AJ527" s="154">
        <f t="shared" si="67"/>
        <v>165836.65768280576</v>
      </c>
      <c r="AK527" s="155">
        <f t="shared" si="65"/>
        <v>0.15316929221153261</v>
      </c>
      <c r="AL527" s="156">
        <f t="shared" si="68"/>
        <v>0.98406425054266133</v>
      </c>
    </row>
    <row r="528" spans="1:38" x14ac:dyDescent="0.25">
      <c r="A528" s="148"/>
      <c r="B528" s="152">
        <f>+[3]data1cf!A528</f>
        <v>-189005.1291463552</v>
      </c>
      <c r="C528" s="152">
        <f>+[3]data1cf!B528</f>
        <v>7680.6303562156827</v>
      </c>
      <c r="D528" s="152">
        <f>+[3]data1cf!C528</f>
        <v>48131.295466253752</v>
      </c>
      <c r="E528" s="152">
        <f>+[3]data1cf!D528</f>
        <v>48336.015709264335</v>
      </c>
      <c r="F528" s="152">
        <f>+[3]data1cf!E528</f>
        <v>28513.041774221274</v>
      </c>
      <c r="G528" s="152">
        <f>+[3]data1cf!F528</f>
        <v>28253.449908107134</v>
      </c>
      <c r="H528" s="152">
        <f>+[3]data1cf!G528</f>
        <v>27308.902261178555</v>
      </c>
      <c r="I528" s="152">
        <f>+[3]data1cf!H528</f>
        <v>26726.017089931898</v>
      </c>
      <c r="J528" s="152">
        <f>+[3]data1cf!I528</f>
        <v>27523.910211343908</v>
      </c>
      <c r="K528" s="152">
        <f>+[3]data1cf!J528</f>
        <v>27946.865459144559</v>
      </c>
      <c r="L528" s="152">
        <f>+[3]data1cf!K528</f>
        <v>28445.956534961755</v>
      </c>
      <c r="M528" s="152">
        <f>+[3]data1cf!L528</f>
        <v>29057.932838090921</v>
      </c>
      <c r="N528" s="152">
        <f>+[3]data1cf!M528</f>
        <v>29710.854863884786</v>
      </c>
      <c r="O528" s="152">
        <f>+[3]data1cf!N528</f>
        <v>30087.547703603122</v>
      </c>
      <c r="P528" s="152">
        <f>+[3]data1cf!O528</f>
        <v>39099.415842754286</v>
      </c>
      <c r="Q528" s="152">
        <f>+[3]data1cf!P528</f>
        <v>47841.489890872268</v>
      </c>
      <c r="R528" s="152">
        <f>+[3]data1cf!Q528</f>
        <v>36984.296771276349</v>
      </c>
      <c r="S528" s="152">
        <f>+[3]data1cf!R528</f>
        <v>25692.921907935772</v>
      </c>
      <c r="T528" s="152">
        <f>+[3]data1cf!S528</f>
        <v>25439.965385837102</v>
      </c>
      <c r="U528" s="152">
        <f>+[3]data1cf!T528</f>
        <v>25161.970253951324</v>
      </c>
      <c r="V528" s="152">
        <f>+[3]data1cf!U528</f>
        <v>48617.014668317541</v>
      </c>
      <c r="W528" s="152">
        <f>+[3]data1cf!V528</f>
        <v>0</v>
      </c>
      <c r="X528" s="152">
        <f>+[3]data1cf!W528</f>
        <v>0</v>
      </c>
      <c r="Y528" s="152">
        <f>+[3]data1cf!X528</f>
        <v>0</v>
      </c>
      <c r="Z528" s="152">
        <f>+[3]data1cf!Y528</f>
        <v>0</v>
      </c>
      <c r="AA528" s="152">
        <f>+[3]data1cf!Z528</f>
        <v>0</v>
      </c>
      <c r="AB528" s="152">
        <f>+[3]data1cf!AA528</f>
        <v>0</v>
      </c>
      <c r="AC528" s="152">
        <f>+[3]data1cf!AB528</f>
        <v>0</v>
      </c>
      <c r="AD528" s="152">
        <f>+[3]data1cf!AC528</f>
        <v>0</v>
      </c>
      <c r="AE528" s="152">
        <f>+[3]data1cf!AD528</f>
        <v>0</v>
      </c>
      <c r="AF528" s="152">
        <f>+[3]data1cf!AE528</f>
        <v>0</v>
      </c>
      <c r="AG528" s="152"/>
      <c r="AH528" s="153">
        <f t="shared" si="64"/>
        <v>74896.537107101147</v>
      </c>
      <c r="AI528" s="153">
        <f t="shared" si="66"/>
        <v>164972.35709620183</v>
      </c>
      <c r="AJ528" s="154">
        <f t="shared" si="67"/>
        <v>164515.01151377731</v>
      </c>
      <c r="AK528" s="155">
        <f t="shared" si="65"/>
        <v>0.15287989974021912</v>
      </c>
      <c r="AL528" s="156">
        <f t="shared" si="68"/>
        <v>0.98353027797824988</v>
      </c>
    </row>
    <row r="529" spans="1:38" x14ac:dyDescent="0.25">
      <c r="A529" s="148"/>
      <c r="B529" s="152">
        <f>+[3]data1cf!A529</f>
        <v>-164881.97858256917</v>
      </c>
      <c r="C529" s="152">
        <f>+[3]data1cf!B529</f>
        <v>8637.1270912767286</v>
      </c>
      <c r="D529" s="152">
        <f>+[3]data1cf!C529</f>
        <v>42899.629912604098</v>
      </c>
      <c r="E529" s="152">
        <f>+[3]data1cf!D529</f>
        <v>41257.350497998414</v>
      </c>
      <c r="F529" s="152">
        <f>+[3]data1cf!E529</f>
        <v>24623.845071105941</v>
      </c>
      <c r="G529" s="152">
        <f>+[3]data1cf!F529</f>
        <v>24638.872728684131</v>
      </c>
      <c r="H529" s="152">
        <f>+[3]data1cf!G529</f>
        <v>24037.638432979016</v>
      </c>
      <c r="I529" s="152">
        <f>+[3]data1cf!H529</f>
        <v>23743.040769103325</v>
      </c>
      <c r="J529" s="152">
        <f>+[3]data1cf!I529</f>
        <v>24653.881190234701</v>
      </c>
      <c r="K529" s="152">
        <f>+[3]data1cf!J529</f>
        <v>25226.535469490176</v>
      </c>
      <c r="L529" s="152">
        <f>+[3]data1cf!K529</f>
        <v>25867.711397807616</v>
      </c>
      <c r="M529" s="152">
        <f>+[3]data1cf!L529</f>
        <v>26605.153437892528</v>
      </c>
      <c r="N529" s="152">
        <f>+[3]data1cf!M529</f>
        <v>27378.867396982692</v>
      </c>
      <c r="O529" s="152">
        <f>+[3]data1cf!N529</f>
        <v>27902.546686987625</v>
      </c>
      <c r="P529" s="152">
        <f>+[3]data1cf!O529</f>
        <v>35959.671807798491</v>
      </c>
      <c r="Q529" s="152">
        <f>+[3]data1cf!P529</f>
        <v>43703.097417226287</v>
      </c>
      <c r="R529" s="152">
        <f>+[3]data1cf!Q529</f>
        <v>34279.637029916208</v>
      </c>
      <c r="S529" s="152">
        <f>+[3]data1cf!R529</f>
        <v>24455.852817081599</v>
      </c>
      <c r="T529" s="152">
        <f>+[3]data1cf!S529</f>
        <v>24267.899764555128</v>
      </c>
      <c r="U529" s="152">
        <f>+[3]data1cf!T529</f>
        <v>24054.97812645587</v>
      </c>
      <c r="V529" s="152">
        <f>+[3]data1cf!U529</f>
        <v>44552.899869231391</v>
      </c>
      <c r="W529" s="152">
        <f>+[3]data1cf!V529</f>
        <v>0</v>
      </c>
      <c r="X529" s="152">
        <f>+[3]data1cf!W529</f>
        <v>0</v>
      </c>
      <c r="Y529" s="152">
        <f>+[3]data1cf!X529</f>
        <v>0</v>
      </c>
      <c r="Z529" s="152">
        <f>+[3]data1cf!Y529</f>
        <v>0</v>
      </c>
      <c r="AA529" s="152">
        <f>+[3]data1cf!Z529</f>
        <v>0</v>
      </c>
      <c r="AB529" s="152">
        <f>+[3]data1cf!AA529</f>
        <v>0</v>
      </c>
      <c r="AC529" s="152">
        <f>+[3]data1cf!AB529</f>
        <v>0</v>
      </c>
      <c r="AD529" s="152">
        <f>+[3]data1cf!AC529</f>
        <v>0</v>
      </c>
      <c r="AE529" s="152">
        <f>+[3]data1cf!AD529</f>
        <v>0</v>
      </c>
      <c r="AF529" s="152">
        <f>+[3]data1cf!AE529</f>
        <v>0</v>
      </c>
      <c r="AG529" s="152"/>
      <c r="AH529" s="153">
        <f t="shared" si="64"/>
        <v>72613.658828705753</v>
      </c>
      <c r="AI529" s="153">
        <f t="shared" si="66"/>
        <v>154511.69633302683</v>
      </c>
      <c r="AJ529" s="154">
        <f t="shared" si="67"/>
        <v>154094.2099597934</v>
      </c>
      <c r="AK529" s="155">
        <f t="shared" si="65"/>
        <v>0.1578140795230866</v>
      </c>
      <c r="AL529" s="156">
        <f t="shared" si="68"/>
        <v>0.97863201169150704</v>
      </c>
    </row>
    <row r="530" spans="1:38" x14ac:dyDescent="0.25">
      <c r="A530" s="148"/>
      <c r="B530" s="152">
        <f>+[3]data1cf!A530</f>
        <v>-162557.53268067306</v>
      </c>
      <c r="C530" s="152">
        <f>+[3]data1cf!B530</f>
        <v>8109.7761771995793</v>
      </c>
      <c r="D530" s="152">
        <f>+[3]data1cf!C530</f>
        <v>41121.310652692453</v>
      </c>
      <c r="E530" s="152">
        <f>+[3]data1cf!D530</f>
        <v>41674.138618576762</v>
      </c>
      <c r="F530" s="152">
        <f>+[3]data1cf!E530</f>
        <v>24249.091893061501</v>
      </c>
      <c r="G530" s="152">
        <f>+[3]data1cf!F530</f>
        <v>24290.581194807659</v>
      </c>
      <c r="H530" s="152">
        <f>+[3]data1cf!G530</f>
        <v>23722.427707108989</v>
      </c>
      <c r="I530" s="152">
        <f>+[3]data1cf!H530</f>
        <v>23455.608699810982</v>
      </c>
      <c r="J530" s="152">
        <f>+[3]data1cf!I530</f>
        <v>24377.332437666009</v>
      </c>
      <c r="K530" s="152">
        <f>+[3]data1cf!J530</f>
        <v>24964.411337754718</v>
      </c>
      <c r="L530" s="152">
        <f>+[3]data1cf!K530</f>
        <v>25619.278203839167</v>
      </c>
      <c r="M530" s="152">
        <f>+[3]data1cf!L530</f>
        <v>26368.809805663812</v>
      </c>
      <c r="N530" s="152">
        <f>+[3]data1cf!M530</f>
        <v>27154.162970569589</v>
      </c>
      <c r="O530" s="152">
        <f>+[3]data1cf!N530</f>
        <v>27692.005503932742</v>
      </c>
      <c r="P530" s="152">
        <f>+[3]data1cf!O530</f>
        <v>35657.133997251811</v>
      </c>
      <c r="Q530" s="152">
        <f>+[3]data1cf!P530</f>
        <v>43304.332363699432</v>
      </c>
      <c r="R530" s="152">
        <f>+[3]data1cf!Q530</f>
        <v>34019.022843754923</v>
      </c>
      <c r="S530" s="152">
        <f>+[3]data1cf!R530</f>
        <v>24336.651961828677</v>
      </c>
      <c r="T530" s="152">
        <f>+[3]data1cf!S530</f>
        <v>24154.962479562564</v>
      </c>
      <c r="U530" s="152">
        <f>+[3]data1cf!T530</f>
        <v>23948.311159080069</v>
      </c>
      <c r="V530" s="152">
        <f>+[3]data1cf!U530</f>
        <v>44161.292024949566</v>
      </c>
      <c r="W530" s="152">
        <f>+[3]data1cf!V530</f>
        <v>0</v>
      </c>
      <c r="X530" s="152">
        <f>+[3]data1cf!W530</f>
        <v>0</v>
      </c>
      <c r="Y530" s="152">
        <f>+[3]data1cf!X530</f>
        <v>0</v>
      </c>
      <c r="Z530" s="152">
        <f>+[3]data1cf!Y530</f>
        <v>0</v>
      </c>
      <c r="AA530" s="152">
        <f>+[3]data1cf!Z530</f>
        <v>0</v>
      </c>
      <c r="AB530" s="152">
        <f>+[3]data1cf!AA530</f>
        <v>0</v>
      </c>
      <c r="AC530" s="152">
        <f>+[3]data1cf!AB530</f>
        <v>0</v>
      </c>
      <c r="AD530" s="152">
        <f>+[3]data1cf!AC530</f>
        <v>0</v>
      </c>
      <c r="AE530" s="152">
        <f>+[3]data1cf!AD530</f>
        <v>0</v>
      </c>
      <c r="AF530" s="152">
        <f>+[3]data1cf!AE530</f>
        <v>0</v>
      </c>
      <c r="AG530" s="152"/>
      <c r="AH530" s="153">
        <f t="shared" si="64"/>
        <v>71603.081178103341</v>
      </c>
      <c r="AI530" s="153">
        <f t="shared" si="66"/>
        <v>152704.43970737583</v>
      </c>
      <c r="AJ530" s="154">
        <f t="shared" si="67"/>
        <v>152290.80575812649</v>
      </c>
      <c r="AK530" s="155">
        <f t="shared" si="65"/>
        <v>0.15750569701194764</v>
      </c>
      <c r="AL530" s="156">
        <f t="shared" si="68"/>
        <v>0.97764886039002208</v>
      </c>
    </row>
    <row r="531" spans="1:38" x14ac:dyDescent="0.25">
      <c r="A531" s="148"/>
      <c r="B531" s="152">
        <f>+[3]data1cf!A531</f>
        <v>-156663.85312167346</v>
      </c>
      <c r="C531" s="152">
        <f>+[3]data1cf!B531</f>
        <v>8399.9268671973041</v>
      </c>
      <c r="D531" s="152">
        <f>+[3]data1cf!C531</f>
        <v>40568.771467558516</v>
      </c>
      <c r="E531" s="152">
        <f>+[3]data1cf!D531</f>
        <v>41697.943061286409</v>
      </c>
      <c r="F531" s="152">
        <f>+[3]data1cf!E531</f>
        <v>23298.897636740294</v>
      </c>
      <c r="G531" s="152">
        <f>+[3]data1cf!F531</f>
        <v>23407.480972037782</v>
      </c>
      <c r="H531" s="152">
        <f>+[3]data1cf!G531</f>
        <v>22923.204541570434</v>
      </c>
      <c r="I531" s="152">
        <f>+[3]data1cf!H531</f>
        <v>22726.818879403188</v>
      </c>
      <c r="J531" s="152">
        <f>+[3]data1cf!I531</f>
        <v>23676.137486752865</v>
      </c>
      <c r="K531" s="152">
        <f>+[3]data1cf!J531</f>
        <v>24299.790304471106</v>
      </c>
      <c r="L531" s="152">
        <f>+[3]data1cf!K531</f>
        <v>24989.370819944277</v>
      </c>
      <c r="M531" s="152">
        <f>+[3]data1cf!L531</f>
        <v>25769.555749877851</v>
      </c>
      <c r="N531" s="152">
        <f>+[3]data1cf!M531</f>
        <v>26584.420356345814</v>
      </c>
      <c r="O531" s="152">
        <f>+[3]data1cf!N531</f>
        <v>27158.174079468976</v>
      </c>
      <c r="P531" s="152">
        <f>+[3]data1cf!O531</f>
        <v>34890.043264622152</v>
      </c>
      <c r="Q531" s="152">
        <f>+[3]data1cf!P531</f>
        <v>42293.255511836665</v>
      </c>
      <c r="R531" s="152">
        <f>+[3]data1cf!Q531</f>
        <v>33358.230307989157</v>
      </c>
      <c r="S531" s="152">
        <f>+[3]data1cf!R531</f>
        <v>24034.41578440406</v>
      </c>
      <c r="T531" s="152">
        <f>+[3]data1cf!S531</f>
        <v>23868.607711113487</v>
      </c>
      <c r="U531" s="152">
        <f>+[3]data1cf!T531</f>
        <v>23677.854907665402</v>
      </c>
      <c r="V531" s="152">
        <f>+[3]data1cf!U531</f>
        <v>43168.362421767612</v>
      </c>
      <c r="W531" s="152">
        <f>+[3]data1cf!V531</f>
        <v>0</v>
      </c>
      <c r="X531" s="152">
        <f>+[3]data1cf!W531</f>
        <v>0</v>
      </c>
      <c r="Y531" s="152">
        <f>+[3]data1cf!X531</f>
        <v>0</v>
      </c>
      <c r="Z531" s="152">
        <f>+[3]data1cf!Y531</f>
        <v>0</v>
      </c>
      <c r="AA531" s="152">
        <f>+[3]data1cf!Z531</f>
        <v>0</v>
      </c>
      <c r="AB531" s="152">
        <f>+[3]data1cf!AA531</f>
        <v>0</v>
      </c>
      <c r="AC531" s="152">
        <f>+[3]data1cf!AB531</f>
        <v>0</v>
      </c>
      <c r="AD531" s="152">
        <f>+[3]data1cf!AC531</f>
        <v>0</v>
      </c>
      <c r="AE531" s="152">
        <f>+[3]data1cf!AD531</f>
        <v>0</v>
      </c>
      <c r="AF531" s="152">
        <f>+[3]data1cf!AE531</f>
        <v>0</v>
      </c>
      <c r="AG531" s="152"/>
      <c r="AH531" s="153">
        <f t="shared" si="64"/>
        <v>73013.104023661232</v>
      </c>
      <c r="AI531" s="153">
        <f t="shared" si="66"/>
        <v>152348.50056124083</v>
      </c>
      <c r="AJ531" s="154">
        <f t="shared" si="67"/>
        <v>151943.72695641854</v>
      </c>
      <c r="AK531" s="155">
        <f t="shared" si="65"/>
        <v>0.16088237166404731</v>
      </c>
      <c r="AL531" s="156">
        <f t="shared" ref="AL531:AL546" si="69">1-EXP(-(1/0.25)*(AI531/ABS($AI$1010)))</f>
        <v>0.97744996124368388</v>
      </c>
    </row>
    <row r="532" spans="1:38" x14ac:dyDescent="0.25">
      <c r="A532" s="148"/>
      <c r="B532" s="152">
        <f>+[3]data1cf!A532</f>
        <v>-198381.57295443534</v>
      </c>
      <c r="C532" s="152">
        <f>+[3]data1cf!B532</f>
        <v>7291.4937105660501</v>
      </c>
      <c r="D532" s="152">
        <f>+[3]data1cf!C532</f>
        <v>50350.11003737725</v>
      </c>
      <c r="E532" s="152">
        <f>+[3]data1cf!D532</f>
        <v>46841.371014465622</v>
      </c>
      <c r="F532" s="152">
        <f>+[3]data1cf!E532</f>
        <v>30024.736287295338</v>
      </c>
      <c r="G532" s="152">
        <f>+[3]data1cf!F532</f>
        <v>29658.402371642325</v>
      </c>
      <c r="H532" s="152">
        <f>+[3]data1cf!G532</f>
        <v>28580.412024607431</v>
      </c>
      <c r="I532" s="152">
        <f>+[3]data1cf!H532</f>
        <v>27885.472185945444</v>
      </c>
      <c r="J532" s="152">
        <f>+[3]data1cf!I532</f>
        <v>28639.46374457061</v>
      </c>
      <c r="K532" s="152">
        <f>+[3]data1cf!J532</f>
        <v>29004.232373966937</v>
      </c>
      <c r="L532" s="152">
        <f>+[3]data1cf!K532</f>
        <v>29448.09639177948</v>
      </c>
      <c r="M532" s="152">
        <f>+[3]data1cf!L532</f>
        <v>30011.305332233533</v>
      </c>
      <c r="N532" s="152">
        <f>+[3]data1cf!M532</f>
        <v>30617.276659277617</v>
      </c>
      <c r="O532" s="152">
        <f>+[3]data1cf!N532</f>
        <v>30936.837235611652</v>
      </c>
      <c r="P532" s="152">
        <f>+[3]data1cf!O532</f>
        <v>40319.805088249996</v>
      </c>
      <c r="Q532" s="152">
        <f>+[3]data1cf!P532</f>
        <v>49450.044477567775</v>
      </c>
      <c r="R532" s="152">
        <f>+[3]data1cf!Q532</f>
        <v>38035.572806626151</v>
      </c>
      <c r="S532" s="152">
        <f>+[3]data1cf!R532</f>
        <v>26173.759134666776</v>
      </c>
      <c r="T532" s="152">
        <f>+[3]data1cf!S532</f>
        <v>25895.536369746274</v>
      </c>
      <c r="U532" s="152">
        <f>+[3]data1cf!T532</f>
        <v>25592.247777279117</v>
      </c>
      <c r="V532" s="152">
        <f>+[3]data1cf!U532</f>
        <v>50196.698215143173</v>
      </c>
      <c r="W532" s="152">
        <f>+[3]data1cf!V532</f>
        <v>0</v>
      </c>
      <c r="X532" s="152">
        <f>+[3]data1cf!W532</f>
        <v>0</v>
      </c>
      <c r="Y532" s="152">
        <f>+[3]data1cf!X532</f>
        <v>0</v>
      </c>
      <c r="Z532" s="152">
        <f>+[3]data1cf!Y532</f>
        <v>0</v>
      </c>
      <c r="AA532" s="152">
        <f>+[3]data1cf!Z532</f>
        <v>0</v>
      </c>
      <c r="AB532" s="152">
        <f>+[3]data1cf!AA532</f>
        <v>0</v>
      </c>
      <c r="AC532" s="152">
        <f>+[3]data1cf!AB532</f>
        <v>0</v>
      </c>
      <c r="AD532" s="152">
        <f>+[3]data1cf!AC532</f>
        <v>0</v>
      </c>
      <c r="AE532" s="152">
        <f>+[3]data1cf!AD532</f>
        <v>0</v>
      </c>
      <c r="AF532" s="152">
        <f>+[3]data1cf!AE532</f>
        <v>0</v>
      </c>
      <c r="AG532" s="152"/>
      <c r="AH532" s="153">
        <f t="shared" si="64"/>
        <v>72731.91420902792</v>
      </c>
      <c r="AI532" s="153">
        <f t="shared" si="66"/>
        <v>165572.61856104896</v>
      </c>
      <c r="AJ532" s="154">
        <f t="shared" si="67"/>
        <v>165101.36302963196</v>
      </c>
      <c r="AK532" s="155">
        <f t="shared" si="65"/>
        <v>0.14891048073768617</v>
      </c>
      <c r="AL532" s="156">
        <f t="shared" si="69"/>
        <v>0.98377451904595203</v>
      </c>
    </row>
    <row r="533" spans="1:38" x14ac:dyDescent="0.25">
      <c r="A533" s="148"/>
      <c r="B533" s="152">
        <f>+[3]data1cf!A533</f>
        <v>-174048.53376618263</v>
      </c>
      <c r="C533" s="152">
        <f>+[3]data1cf!B533</f>
        <v>6343.7733880325104</v>
      </c>
      <c r="D533" s="152">
        <f>+[3]data1cf!C533</f>
        <v>45072.665826757802</v>
      </c>
      <c r="E533" s="152">
        <f>+[3]data1cf!D533</f>
        <v>44703.121409237458</v>
      </c>
      <c r="F533" s="152">
        <f>+[3]data1cf!E533</f>
        <v>26101.700797486548</v>
      </c>
      <c r="G533" s="152">
        <f>+[3]data1cf!F533</f>
        <v>26012.37579135417</v>
      </c>
      <c r="H533" s="152">
        <f>+[3]data1cf!G533</f>
        <v>25280.685866690423</v>
      </c>
      <c r="I533" s="152">
        <f>+[3]data1cf!H533</f>
        <v>24876.541842438979</v>
      </c>
      <c r="J533" s="152">
        <f>+[3]data1cf!I533</f>
        <v>25744.463422891538</v>
      </c>
      <c r="K533" s="152">
        <f>+[3]data1cf!J533</f>
        <v>26260.233572143472</v>
      </c>
      <c r="L533" s="152">
        <f>+[3]data1cf!K533</f>
        <v>26847.418682066163</v>
      </c>
      <c r="M533" s="152">
        <f>+[3]data1cf!L533</f>
        <v>27537.18500092149</v>
      </c>
      <c r="N533" s="152">
        <f>+[3]data1cf!M533</f>
        <v>28264.999237279873</v>
      </c>
      <c r="O533" s="152">
        <f>+[3]data1cf!N533</f>
        <v>28732.82515090947</v>
      </c>
      <c r="P533" s="152">
        <f>+[3]data1cf!O533</f>
        <v>37152.743039632107</v>
      </c>
      <c r="Q533" s="152">
        <f>+[3]data1cf!P533</f>
        <v>45275.645036195849</v>
      </c>
      <c r="R533" s="152">
        <f>+[3]data1cf!Q533</f>
        <v>35307.380595439296</v>
      </c>
      <c r="S533" s="152">
        <f>+[3]data1cf!R533</f>
        <v>24925.926659935212</v>
      </c>
      <c r="T533" s="152">
        <f>+[3]data1cf!S533</f>
        <v>24713.272941159456</v>
      </c>
      <c r="U533" s="152">
        <f>+[3]data1cf!T533</f>
        <v>24475.624028311882</v>
      </c>
      <c r="V533" s="152">
        <f>+[3]data1cf!U533</f>
        <v>46097.222717105702</v>
      </c>
      <c r="W533" s="152">
        <f>+[3]data1cf!V533</f>
        <v>0</v>
      </c>
      <c r="X533" s="152">
        <f>+[3]data1cf!W533</f>
        <v>0</v>
      </c>
      <c r="Y533" s="152">
        <f>+[3]data1cf!X533</f>
        <v>0</v>
      </c>
      <c r="Z533" s="152">
        <f>+[3]data1cf!Y533</f>
        <v>0</v>
      </c>
      <c r="AA533" s="152">
        <f>+[3]data1cf!Z533</f>
        <v>0</v>
      </c>
      <c r="AB533" s="152">
        <f>+[3]data1cf!AA533</f>
        <v>0</v>
      </c>
      <c r="AC533" s="152">
        <f>+[3]data1cf!AB533</f>
        <v>0</v>
      </c>
      <c r="AD533" s="152">
        <f>+[3]data1cf!AC533</f>
        <v>0</v>
      </c>
      <c r="AE533" s="152">
        <f>+[3]data1cf!AD533</f>
        <v>0</v>
      </c>
      <c r="AF533" s="152">
        <f>+[3]data1cf!AE533</f>
        <v>0</v>
      </c>
      <c r="AG533" s="152"/>
      <c r="AH533" s="153">
        <f t="shared" si="64"/>
        <v>72447.386080976663</v>
      </c>
      <c r="AI533" s="153">
        <f t="shared" si="66"/>
        <v>157464.20834034035</v>
      </c>
      <c r="AJ533" s="154">
        <f t="shared" si="67"/>
        <v>157031.51149804905</v>
      </c>
      <c r="AK533" s="155">
        <f t="shared" si="65"/>
        <v>0.15473163723945624</v>
      </c>
      <c r="AL533" s="156">
        <f t="shared" si="69"/>
        <v>0.98014601667345391</v>
      </c>
    </row>
    <row r="534" spans="1:38" x14ac:dyDescent="0.25">
      <c r="A534" s="148"/>
      <c r="B534" s="152">
        <f>+[3]data1cf!A534</f>
        <v>-159373.72020621542</v>
      </c>
      <c r="C534" s="152">
        <f>+[3]data1cf!B534</f>
        <v>4599.8635576024826</v>
      </c>
      <c r="D534" s="152">
        <f>+[3]data1cf!C534</f>
        <v>42512.087840722859</v>
      </c>
      <c r="E534" s="152">
        <f>+[3]data1cf!D534</f>
        <v>41935.044764052</v>
      </c>
      <c r="F534" s="152">
        <f>+[3]data1cf!E534</f>
        <v>23735.789414338527</v>
      </c>
      <c r="G534" s="152">
        <f>+[3]data1cf!F534</f>
        <v>23813.523445517916</v>
      </c>
      <c r="H534" s="152">
        <f>+[3]data1cf!G534</f>
        <v>23290.681009847227</v>
      </c>
      <c r="I534" s="152">
        <f>+[3]data1cf!H534</f>
        <v>23061.910654601073</v>
      </c>
      <c r="J534" s="152">
        <f>+[3]data1cf!I534</f>
        <v>23998.541359970739</v>
      </c>
      <c r="K534" s="152">
        <f>+[3]data1cf!J534</f>
        <v>24605.377780641131</v>
      </c>
      <c r="L534" s="152">
        <f>+[3]data1cf!K534</f>
        <v>25278.997235639159</v>
      </c>
      <c r="M534" s="152">
        <f>+[3]data1cf!L534</f>
        <v>26045.088008596096</v>
      </c>
      <c r="N534" s="152">
        <f>+[3]data1cf!M534</f>
        <v>26846.383488458741</v>
      </c>
      <c r="O534" s="152">
        <f>+[3]data1cf!N534</f>
        <v>27403.625531548612</v>
      </c>
      <c r="P534" s="152">
        <f>+[3]data1cf!O534</f>
        <v>35242.745495274656</v>
      </c>
      <c r="Q534" s="152">
        <f>+[3]data1cf!P534</f>
        <v>42758.140623654705</v>
      </c>
      <c r="R534" s="152">
        <f>+[3]data1cf!Q534</f>
        <v>33662.057471386302</v>
      </c>
      <c r="S534" s="152">
        <f>+[3]data1cf!R534</f>
        <v>24173.381580009605</v>
      </c>
      <c r="T534" s="152">
        <f>+[3]data1cf!S534</f>
        <v>24000.271360918923</v>
      </c>
      <c r="U534" s="152">
        <f>+[3]data1cf!T534</f>
        <v>23802.208545521054</v>
      </c>
      <c r="V534" s="152">
        <f>+[3]data1cf!U534</f>
        <v>43624.903572672629</v>
      </c>
      <c r="W534" s="152">
        <f>+[3]data1cf!V534</f>
        <v>0</v>
      </c>
      <c r="X534" s="152">
        <f>+[3]data1cf!W534</f>
        <v>0</v>
      </c>
      <c r="Y534" s="152">
        <f>+[3]data1cf!X534</f>
        <v>0</v>
      </c>
      <c r="Z534" s="152">
        <f>+[3]data1cf!Y534</f>
        <v>0</v>
      </c>
      <c r="AA534" s="152">
        <f>+[3]data1cf!Z534</f>
        <v>0</v>
      </c>
      <c r="AB534" s="152">
        <f>+[3]data1cf!AA534</f>
        <v>0</v>
      </c>
      <c r="AC534" s="152">
        <f>+[3]data1cf!AB534</f>
        <v>0</v>
      </c>
      <c r="AD534" s="152">
        <f>+[3]data1cf!AC534</f>
        <v>0</v>
      </c>
      <c r="AE534" s="152">
        <f>+[3]data1cf!AD534</f>
        <v>0</v>
      </c>
      <c r="AF534" s="152">
        <f>+[3]data1cf!AE534</f>
        <v>0</v>
      </c>
      <c r="AG534" s="152"/>
      <c r="AH534" s="153">
        <f t="shared" si="64"/>
        <v>70613.497988898875</v>
      </c>
      <c r="AI534" s="153">
        <f t="shared" si="66"/>
        <v>150761.6111605945</v>
      </c>
      <c r="AJ534" s="154">
        <f t="shared" si="67"/>
        <v>150352.73538951989</v>
      </c>
      <c r="AK534" s="155">
        <f t="shared" si="65"/>
        <v>0.15734766125679017</v>
      </c>
      <c r="AL534" s="156">
        <f t="shared" si="69"/>
        <v>0.97654144770692697</v>
      </c>
    </row>
    <row r="535" spans="1:38" x14ac:dyDescent="0.25">
      <c r="A535" s="148"/>
      <c r="B535" s="152">
        <f>+[3]data1cf!A535</f>
        <v>-164947.7925251585</v>
      </c>
      <c r="C535" s="152">
        <f>+[3]data1cf!B535</f>
        <v>9352.9322267732059</v>
      </c>
      <c r="D535" s="152">
        <f>+[3]data1cf!C535</f>
        <v>41780.896125412255</v>
      </c>
      <c r="E535" s="152">
        <f>+[3]data1cf!D535</f>
        <v>47776.497168868038</v>
      </c>
      <c r="F535" s="152">
        <f>+[3]data1cf!E535</f>
        <v>24634.455765088998</v>
      </c>
      <c r="G535" s="152">
        <f>+[3]data1cf!F535</f>
        <v>24648.734192440512</v>
      </c>
      <c r="H535" s="152">
        <f>+[3]data1cf!G535</f>
        <v>24046.563252695662</v>
      </c>
      <c r="I535" s="152">
        <f>+[3]data1cf!H535</f>
        <v>23751.179068941448</v>
      </c>
      <c r="J535" s="152">
        <f>+[3]data1cf!I535</f>
        <v>24661.71134180318</v>
      </c>
      <c r="K535" s="152">
        <f>+[3]data1cf!J535</f>
        <v>25233.957204942628</v>
      </c>
      <c r="L535" s="152">
        <f>+[3]data1cf!K535</f>
        <v>25874.74549051404</v>
      </c>
      <c r="M535" s="152">
        <f>+[3]data1cf!L535</f>
        <v>26611.8452289255</v>
      </c>
      <c r="N535" s="152">
        <f>+[3]data1cf!M535</f>
        <v>27385.229637638564</v>
      </c>
      <c r="O535" s="152">
        <f>+[3]data1cf!N535</f>
        <v>27908.507912122077</v>
      </c>
      <c r="P535" s="152">
        <f>+[3]data1cf!O535</f>
        <v>35968.237808873484</v>
      </c>
      <c r="Q535" s="152">
        <f>+[3]data1cf!P535</f>
        <v>43714.38797912663</v>
      </c>
      <c r="R535" s="152">
        <f>+[3]data1cf!Q535</f>
        <v>34287.01601304159</v>
      </c>
      <c r="S535" s="152">
        <f>+[3]data1cf!R535</f>
        <v>24459.227848626819</v>
      </c>
      <c r="T535" s="152">
        <f>+[3]data1cf!S535</f>
        <v>24271.097450500252</v>
      </c>
      <c r="U535" s="152">
        <f>+[3]data1cf!T535</f>
        <v>24057.998275757316</v>
      </c>
      <c r="V535" s="152">
        <f>+[3]data1cf!U535</f>
        <v>44563.987783198711</v>
      </c>
      <c r="W535" s="152">
        <f>+[3]data1cf!V535</f>
        <v>0</v>
      </c>
      <c r="X535" s="152">
        <f>+[3]data1cf!W535</f>
        <v>0</v>
      </c>
      <c r="Y535" s="152">
        <f>+[3]data1cf!X535</f>
        <v>0</v>
      </c>
      <c r="Z535" s="152">
        <f>+[3]data1cf!Y535</f>
        <v>0</v>
      </c>
      <c r="AA535" s="152">
        <f>+[3]data1cf!Z535</f>
        <v>0</v>
      </c>
      <c r="AB535" s="152">
        <f>+[3]data1cf!AA535</f>
        <v>0</v>
      </c>
      <c r="AC535" s="152">
        <f>+[3]data1cf!AB535</f>
        <v>0</v>
      </c>
      <c r="AD535" s="152">
        <f>+[3]data1cf!AC535</f>
        <v>0</v>
      </c>
      <c r="AE535" s="152">
        <f>+[3]data1cf!AD535</f>
        <v>0</v>
      </c>
      <c r="AF535" s="152">
        <f>+[3]data1cf!AE535</f>
        <v>0</v>
      </c>
      <c r="AG535" s="152"/>
      <c r="AH535" s="153">
        <f t="shared" si="64"/>
        <v>77219.013067240085</v>
      </c>
      <c r="AI535" s="153">
        <f t="shared" si="66"/>
        <v>159738.14654645481</v>
      </c>
      <c r="AJ535" s="154">
        <f t="shared" si="67"/>
        <v>159318.25930226443</v>
      </c>
      <c r="AK535" s="155">
        <f t="shared" si="65"/>
        <v>0.16214079260826117</v>
      </c>
      <c r="AL535" s="156">
        <f t="shared" si="69"/>
        <v>0.98123852854163907</v>
      </c>
    </row>
    <row r="536" spans="1:38" x14ac:dyDescent="0.25">
      <c r="A536" s="148"/>
      <c r="B536" s="152">
        <f>+[3]data1cf!A536</f>
        <v>-184560.50359763668</v>
      </c>
      <c r="C536" s="152">
        <f>+[3]data1cf!B536</f>
        <v>8178.7197912918054</v>
      </c>
      <c r="D536" s="152">
        <f>+[3]data1cf!C536</f>
        <v>47176.590019274707</v>
      </c>
      <c r="E536" s="152">
        <f>+[3]data1cf!D536</f>
        <v>45020.502610272219</v>
      </c>
      <c r="F536" s="152">
        <f>+[3]data1cf!E536</f>
        <v>27796.467751895696</v>
      </c>
      <c r="G536" s="152">
        <f>+[3]data1cf!F536</f>
        <v>27587.473793710247</v>
      </c>
      <c r="H536" s="152">
        <f>+[3]data1cf!G536</f>
        <v>26706.180707500418</v>
      </c>
      <c r="I536" s="152">
        <f>+[3]data1cf!H536</f>
        <v>26176.411733379566</v>
      </c>
      <c r="J536" s="152">
        <f>+[3]data1cf!I536</f>
        <v>26995.115090696003</v>
      </c>
      <c r="K536" s="152">
        <f>+[3]data1cf!J536</f>
        <v>27445.65198203289</v>
      </c>
      <c r="L536" s="152">
        <f>+[3]data1cf!K536</f>
        <v>27970.92180941243</v>
      </c>
      <c r="M536" s="152">
        <f>+[3]data1cf!L536</f>
        <v>28606.014836805516</v>
      </c>
      <c r="N536" s="152">
        <f>+[3]data1cf!M536</f>
        <v>29281.192451121773</v>
      </c>
      <c r="O536" s="152">
        <f>+[3]data1cf!N536</f>
        <v>29684.967148598625</v>
      </c>
      <c r="P536" s="152">
        <f>+[3]data1cf!O536</f>
        <v>38520.926456913083</v>
      </c>
      <c r="Q536" s="152">
        <f>+[3]data1cf!P536</f>
        <v>47079.002218693837</v>
      </c>
      <c r="R536" s="152">
        <f>+[3]data1cf!Q536</f>
        <v>36485.970495226618</v>
      </c>
      <c r="S536" s="152">
        <f>+[3]data1cf!R536</f>
        <v>25464.995258296723</v>
      </c>
      <c r="T536" s="152">
        <f>+[3]data1cf!S536</f>
        <v>25224.015450469</v>
      </c>
      <c r="U536" s="152">
        <f>+[3]data1cf!T536</f>
        <v>24958.009934627029</v>
      </c>
      <c r="V536" s="152">
        <f>+[3]data1cf!U536</f>
        <v>47868.21245771143</v>
      </c>
      <c r="W536" s="152">
        <f>+[3]data1cf!V536</f>
        <v>0</v>
      </c>
      <c r="X536" s="152">
        <f>+[3]data1cf!W536</f>
        <v>0</v>
      </c>
      <c r="Y536" s="152">
        <f>+[3]data1cf!X536</f>
        <v>0</v>
      </c>
      <c r="Z536" s="152">
        <f>+[3]data1cf!Y536</f>
        <v>0</v>
      </c>
      <c r="AA536" s="152">
        <f>+[3]data1cf!Z536</f>
        <v>0</v>
      </c>
      <c r="AB536" s="152">
        <f>+[3]data1cf!AA536</f>
        <v>0</v>
      </c>
      <c r="AC536" s="152">
        <f>+[3]data1cf!AB536</f>
        <v>0</v>
      </c>
      <c r="AD536" s="152">
        <f>+[3]data1cf!AC536</f>
        <v>0</v>
      </c>
      <c r="AE536" s="152">
        <f>+[3]data1cf!AD536</f>
        <v>0</v>
      </c>
      <c r="AF536" s="152">
        <f>+[3]data1cf!AE536</f>
        <v>0</v>
      </c>
      <c r="AG536" s="152"/>
      <c r="AH536" s="153">
        <f t="shared" si="64"/>
        <v>73265.418257004625</v>
      </c>
      <c r="AI536" s="153">
        <f t="shared" si="66"/>
        <v>161646.11896879948</v>
      </c>
      <c r="AJ536" s="154">
        <f t="shared" si="67"/>
        <v>161196.84121923882</v>
      </c>
      <c r="AK536" s="155">
        <f t="shared" si="65"/>
        <v>0.1527191579341888</v>
      </c>
      <c r="AL536" s="156">
        <f t="shared" si="69"/>
        <v>0.98210868969079246</v>
      </c>
    </row>
    <row r="537" spans="1:38" x14ac:dyDescent="0.25">
      <c r="A537" s="148"/>
      <c r="B537" s="152">
        <f>+[3]data1cf!A537</f>
        <v>-187578.48092934932</v>
      </c>
      <c r="C537" s="152">
        <f>+[3]data1cf!B537</f>
        <v>6833.5076276800537</v>
      </c>
      <c r="D537" s="152">
        <f>+[3]data1cf!C537</f>
        <v>44743.745988330586</v>
      </c>
      <c r="E537" s="152">
        <f>+[3]data1cf!D537</f>
        <v>46517.345848186858</v>
      </c>
      <c r="F537" s="152">
        <f>+[3]data1cf!E537</f>
        <v>28283.033860146643</v>
      </c>
      <c r="G537" s="152">
        <f>+[3]data1cf!F537</f>
        <v>28039.68305063869</v>
      </c>
      <c r="H537" s="152">
        <f>+[3]data1cf!G537</f>
        <v>27115.439027778921</v>
      </c>
      <c r="I537" s="152">
        <f>+[3]data1cf!H537</f>
        <v>26549.603240578908</v>
      </c>
      <c r="J537" s="152">
        <f>+[3]data1cf!I537</f>
        <v>27354.17608914071</v>
      </c>
      <c r="K537" s="152">
        <f>+[3]data1cf!J537</f>
        <v>27785.984569264525</v>
      </c>
      <c r="L537" s="152">
        <f>+[3]data1cf!K537</f>
        <v>28293.478573254601</v>
      </c>
      <c r="M537" s="152">
        <f>+[3]data1cf!L537</f>
        <v>28912.874946554177</v>
      </c>
      <c r="N537" s="152">
        <f>+[3]data1cf!M537</f>
        <v>29572.940632784019</v>
      </c>
      <c r="O537" s="152">
        <f>+[3]data1cf!N537</f>
        <v>29958.326282202499</v>
      </c>
      <c r="P537" s="152">
        <f>+[3]data1cf!O537</f>
        <v>38913.730717692393</v>
      </c>
      <c r="Q537" s="152">
        <f>+[3]data1cf!P537</f>
        <v>47596.744486320487</v>
      </c>
      <c r="R537" s="152">
        <f>+[3]data1cf!Q537</f>
        <v>36824.342623188786</v>
      </c>
      <c r="S537" s="152">
        <f>+[3]data1cf!R537</f>
        <v>25619.761380743628</v>
      </c>
      <c r="T537" s="152">
        <f>+[3]data1cf!S537</f>
        <v>25370.64917755848</v>
      </c>
      <c r="U537" s="152">
        <f>+[3]data1cf!T537</f>
        <v>25096.50250583289</v>
      </c>
      <c r="V537" s="152">
        <f>+[3]data1cf!U537</f>
        <v>48376.662061120092</v>
      </c>
      <c r="W537" s="152">
        <f>+[3]data1cf!V537</f>
        <v>0</v>
      </c>
      <c r="X537" s="152">
        <f>+[3]data1cf!W537</f>
        <v>0</v>
      </c>
      <c r="Y537" s="152">
        <f>+[3]data1cf!X537</f>
        <v>0</v>
      </c>
      <c r="Z537" s="152">
        <f>+[3]data1cf!Y537</f>
        <v>0</v>
      </c>
      <c r="AA537" s="152">
        <f>+[3]data1cf!Z537</f>
        <v>0</v>
      </c>
      <c r="AB537" s="152">
        <f>+[3]data1cf!AA537</f>
        <v>0</v>
      </c>
      <c r="AC537" s="152">
        <f>+[3]data1cf!AB537</f>
        <v>0</v>
      </c>
      <c r="AD537" s="152">
        <f>+[3]data1cf!AC537</f>
        <v>0</v>
      </c>
      <c r="AE537" s="152">
        <f>+[3]data1cf!AD537</f>
        <v>0</v>
      </c>
      <c r="AF537" s="152">
        <f>+[3]data1cf!AE537</f>
        <v>0</v>
      </c>
      <c r="AG537" s="152"/>
      <c r="AH537" s="153">
        <f t="shared" si="64"/>
        <v>70345.137985577225</v>
      </c>
      <c r="AI537" s="153">
        <f t="shared" si="66"/>
        <v>159532.92249996489</v>
      </c>
      <c r="AJ537" s="154">
        <f t="shared" si="67"/>
        <v>159079.4347679748</v>
      </c>
      <c r="AK537" s="155">
        <f t="shared" si="65"/>
        <v>0.14939776062965393</v>
      </c>
      <c r="AL537" s="156">
        <f t="shared" si="69"/>
        <v>0.98114244763533376</v>
      </c>
    </row>
    <row r="538" spans="1:38" x14ac:dyDescent="0.25">
      <c r="A538" s="148"/>
      <c r="B538" s="152">
        <f>+[3]data1cf!A538</f>
        <v>-200210.69458992477</v>
      </c>
      <c r="C538" s="152">
        <f>+[3]data1cf!B538</f>
        <v>11180.662859427423</v>
      </c>
      <c r="D538" s="152">
        <f>+[3]data1cf!C538</f>
        <v>50349.67696930388</v>
      </c>
      <c r="E538" s="152">
        <f>+[3]data1cf!D538</f>
        <v>49201.94710156972</v>
      </c>
      <c r="F538" s="152">
        <f>+[3]data1cf!E538</f>
        <v>30319.632006473141</v>
      </c>
      <c r="G538" s="152">
        <f>+[3]data1cf!F538</f>
        <v>29932.475250495554</v>
      </c>
      <c r="H538" s="152">
        <f>+[3]data1cf!G538</f>
        <v>28828.453399954778</v>
      </c>
      <c r="I538" s="152">
        <f>+[3]data1cf!H538</f>
        <v>28111.65435531651</v>
      </c>
      <c r="J538" s="152">
        <f>+[3]data1cf!I538</f>
        <v>28857.081761052803</v>
      </c>
      <c r="K538" s="152">
        <f>+[3]data1cf!J538</f>
        <v>29210.499562267702</v>
      </c>
      <c r="L538" s="152">
        <f>+[3]data1cf!K538</f>
        <v>29643.59009188701</v>
      </c>
      <c r="M538" s="152">
        <f>+[3]data1cf!L538</f>
        <v>30197.285677384585</v>
      </c>
      <c r="N538" s="152">
        <f>+[3]data1cf!M538</f>
        <v>30794.098037485412</v>
      </c>
      <c r="O538" s="152">
        <f>+[3]data1cf!N538</f>
        <v>31102.513465276934</v>
      </c>
      <c r="P538" s="152">
        <f>+[3]data1cf!O538</f>
        <v>40557.874063902826</v>
      </c>
      <c r="Q538" s="152">
        <f>+[3]data1cf!P538</f>
        <v>49763.83529811904</v>
      </c>
      <c r="R538" s="152">
        <f>+[3]data1cf!Q538</f>
        <v>38240.651808909766</v>
      </c>
      <c r="S538" s="152">
        <f>+[3]data1cf!R538</f>
        <v>26267.559064849775</v>
      </c>
      <c r="T538" s="152">
        <f>+[3]data1cf!S538</f>
        <v>25984.407455653301</v>
      </c>
      <c r="U538" s="152">
        <f>+[3]data1cf!T538</f>
        <v>25676.184709371133</v>
      </c>
      <c r="V538" s="152">
        <f>+[3]data1cf!U538</f>
        <v>50504.85698107467</v>
      </c>
      <c r="W538" s="152">
        <f>+[3]data1cf!V538</f>
        <v>0</v>
      </c>
      <c r="X538" s="152">
        <f>+[3]data1cf!W538</f>
        <v>0</v>
      </c>
      <c r="Y538" s="152">
        <f>+[3]data1cf!X538</f>
        <v>0</v>
      </c>
      <c r="Z538" s="152">
        <f>+[3]data1cf!Y538</f>
        <v>0</v>
      </c>
      <c r="AA538" s="152">
        <f>+[3]data1cf!Z538</f>
        <v>0</v>
      </c>
      <c r="AB538" s="152">
        <f>+[3]data1cf!AA538</f>
        <v>0</v>
      </c>
      <c r="AC538" s="152">
        <f>+[3]data1cf!AB538</f>
        <v>0</v>
      </c>
      <c r="AD538" s="152">
        <f>+[3]data1cf!AC538</f>
        <v>0</v>
      </c>
      <c r="AE538" s="152">
        <f>+[3]data1cf!AD538</f>
        <v>0</v>
      </c>
      <c r="AF538" s="152">
        <f>+[3]data1cf!AE538</f>
        <v>0</v>
      </c>
      <c r="AG538" s="152"/>
      <c r="AH538" s="153">
        <f t="shared" si="64"/>
        <v>77548.360589494594</v>
      </c>
      <c r="AI538" s="153">
        <f t="shared" si="66"/>
        <v>171323.88893669777</v>
      </c>
      <c r="AJ538" s="154">
        <f t="shared" si="67"/>
        <v>170848.45152405885</v>
      </c>
      <c r="AK538" s="155">
        <f t="shared" si="65"/>
        <v>0.15244963765144348</v>
      </c>
      <c r="AL538" s="156">
        <f t="shared" si="69"/>
        <v>0.98593862949178035</v>
      </c>
    </row>
    <row r="539" spans="1:38" x14ac:dyDescent="0.25">
      <c r="A539" s="148"/>
      <c r="B539" s="152">
        <f>+[3]data1cf!A539</f>
        <v>-193798.63796656302</v>
      </c>
      <c r="C539" s="152">
        <f>+[3]data1cf!B539</f>
        <v>7913.9573700635519</v>
      </c>
      <c r="D539" s="152">
        <f>+[3]data1cf!C539</f>
        <v>46966.346587844571</v>
      </c>
      <c r="E539" s="152">
        <f>+[3]data1cf!D539</f>
        <v>48025.170317913129</v>
      </c>
      <c r="F539" s="152">
        <f>+[3]data1cf!E539</f>
        <v>29285.863659596886</v>
      </c>
      <c r="G539" s="152">
        <f>+[3]data1cf!F539</f>
        <v>28971.702175573926</v>
      </c>
      <c r="H539" s="152">
        <f>+[3]data1cf!G539</f>
        <v>27958.934767183069</v>
      </c>
      <c r="I539" s="152">
        <f>+[3]data1cf!H539</f>
        <v>27318.764014366796</v>
      </c>
      <c r="J539" s="152">
        <f>+[3]data1cf!I539</f>
        <v>28094.21338922123</v>
      </c>
      <c r="K539" s="152">
        <f>+[3]data1cf!J539</f>
        <v>28487.421957550716</v>
      </c>
      <c r="L539" s="152">
        <f>+[3]data1cf!K539</f>
        <v>28958.279366630377</v>
      </c>
      <c r="M539" s="152">
        <f>+[3]data1cf!L539</f>
        <v>29545.324385798864</v>
      </c>
      <c r="N539" s="152">
        <f>+[3]data1cf!M539</f>
        <v>30174.243858686845</v>
      </c>
      <c r="O539" s="152">
        <f>+[3]data1cf!N539</f>
        <v>30521.729035664699</v>
      </c>
      <c r="P539" s="152">
        <f>+[3]data1cf!O539</f>
        <v>39723.314063882652</v>
      </c>
      <c r="Q539" s="152">
        <f>+[3]data1cf!P539</f>
        <v>48663.829442725233</v>
      </c>
      <c r="R539" s="152">
        <f>+[3]data1cf!Q539</f>
        <v>37521.739436221447</v>
      </c>
      <c r="S539" s="152">
        <f>+[3]data1cf!R539</f>
        <v>25938.739782451499</v>
      </c>
      <c r="T539" s="152">
        <f>+[3]data1cf!S539</f>
        <v>25672.866427457688</v>
      </c>
      <c r="U539" s="152">
        <f>+[3]data1cf!T539</f>
        <v>25381.940548172104</v>
      </c>
      <c r="V539" s="152">
        <f>+[3]data1cf!U539</f>
        <v>49424.594510935509</v>
      </c>
      <c r="W539" s="152">
        <f>+[3]data1cf!V539</f>
        <v>0</v>
      </c>
      <c r="X539" s="152">
        <f>+[3]data1cf!W539</f>
        <v>0</v>
      </c>
      <c r="Y539" s="152">
        <f>+[3]data1cf!X539</f>
        <v>0</v>
      </c>
      <c r="Z539" s="152">
        <f>+[3]data1cf!Y539</f>
        <v>0</v>
      </c>
      <c r="AA539" s="152">
        <f>+[3]data1cf!Z539</f>
        <v>0</v>
      </c>
      <c r="AB539" s="152">
        <f>+[3]data1cf!AA539</f>
        <v>0</v>
      </c>
      <c r="AC539" s="152">
        <f>+[3]data1cf!AB539</f>
        <v>0</v>
      </c>
      <c r="AD539" s="152">
        <f>+[3]data1cf!AC539</f>
        <v>0</v>
      </c>
      <c r="AE539" s="152">
        <f>+[3]data1cf!AD539</f>
        <v>0</v>
      </c>
      <c r="AF539" s="152">
        <f>+[3]data1cf!AE539</f>
        <v>0</v>
      </c>
      <c r="AG539" s="152"/>
      <c r="AH539" s="153">
        <f t="shared" si="64"/>
        <v>72623.611806665169</v>
      </c>
      <c r="AI539" s="153">
        <f t="shared" si="66"/>
        <v>164006.42397147804</v>
      </c>
      <c r="AJ539" s="154">
        <f t="shared" si="67"/>
        <v>163542.35400945341</v>
      </c>
      <c r="AK539" s="155">
        <f t="shared" si="65"/>
        <v>0.14984453320503244</v>
      </c>
      <c r="AL539" s="156">
        <f t="shared" si="69"/>
        <v>0.98312950649656305</v>
      </c>
    </row>
    <row r="540" spans="1:38" x14ac:dyDescent="0.25">
      <c r="A540" s="148"/>
      <c r="B540" s="152">
        <f>+[3]data1cf!A540</f>
        <v>-162959.90305418111</v>
      </c>
      <c r="C540" s="152">
        <f>+[3]data1cf!B540</f>
        <v>9259.9451362844629</v>
      </c>
      <c r="D540" s="152">
        <f>+[3]data1cf!C540</f>
        <v>44495.349794402282</v>
      </c>
      <c r="E540" s="152">
        <f>+[3]data1cf!D540</f>
        <v>43744.442598039648</v>
      </c>
      <c r="F540" s="152">
        <f>+[3]data1cf!E540</f>
        <v>24313.963084987292</v>
      </c>
      <c r="G540" s="152">
        <f>+[3]data1cf!F540</f>
        <v>24350.871776086104</v>
      </c>
      <c r="H540" s="152">
        <f>+[3]data1cf!G540</f>
        <v>23776.991875454856</v>
      </c>
      <c r="I540" s="152">
        <f>+[3]data1cf!H540</f>
        <v>23505.364277682311</v>
      </c>
      <c r="J540" s="152">
        <f>+[3]data1cf!I540</f>
        <v>24425.204072266548</v>
      </c>
      <c r="K540" s="152">
        <f>+[3]data1cf!J540</f>
        <v>25009.786015954691</v>
      </c>
      <c r="L540" s="152">
        <f>+[3]data1cf!K540</f>
        <v>25662.282928951288</v>
      </c>
      <c r="M540" s="152">
        <f>+[3]data1cf!L540</f>
        <v>26409.721781932465</v>
      </c>
      <c r="N540" s="152">
        <f>+[3]data1cf!M540</f>
        <v>27193.060156307794</v>
      </c>
      <c r="O540" s="152">
        <f>+[3]data1cf!N540</f>
        <v>27728.450978699671</v>
      </c>
      <c r="P540" s="152">
        <f>+[3]data1cf!O540</f>
        <v>35709.504436043651</v>
      </c>
      <c r="Q540" s="152">
        <f>+[3]data1cf!P540</f>
        <v>43373.36010205152</v>
      </c>
      <c r="R540" s="152">
        <f>+[3]data1cf!Q540</f>
        <v>34064.136144667449</v>
      </c>
      <c r="S540" s="152">
        <f>+[3]data1cf!R540</f>
        <v>24357.286080528342</v>
      </c>
      <c r="T540" s="152">
        <f>+[3]data1cf!S540</f>
        <v>24174.512350569828</v>
      </c>
      <c r="U540" s="152">
        <f>+[3]data1cf!T540</f>
        <v>23966.775614402082</v>
      </c>
      <c r="V540" s="152">
        <f>+[3]data1cf!U540</f>
        <v>44229.080823322409</v>
      </c>
      <c r="W540" s="152">
        <f>+[3]data1cf!V540</f>
        <v>0</v>
      </c>
      <c r="X540" s="152">
        <f>+[3]data1cf!W540</f>
        <v>0</v>
      </c>
      <c r="Y540" s="152">
        <f>+[3]data1cf!X540</f>
        <v>0</v>
      </c>
      <c r="Z540" s="152">
        <f>+[3]data1cf!Y540</f>
        <v>0</v>
      </c>
      <c r="AA540" s="152">
        <f>+[3]data1cf!Z540</f>
        <v>0</v>
      </c>
      <c r="AB540" s="152">
        <f>+[3]data1cf!AA540</f>
        <v>0</v>
      </c>
      <c r="AC540" s="152">
        <f>+[3]data1cf!AB540</f>
        <v>0</v>
      </c>
      <c r="AD540" s="152">
        <f>+[3]data1cf!AC540</f>
        <v>0</v>
      </c>
      <c r="AE540" s="152">
        <f>+[3]data1cf!AD540</f>
        <v>0</v>
      </c>
      <c r="AF540" s="152">
        <f>+[3]data1cf!AE540</f>
        <v>0</v>
      </c>
      <c r="AG540" s="152"/>
      <c r="AH540" s="153">
        <f t="shared" si="64"/>
        <v>76883.264178373647</v>
      </c>
      <c r="AI540" s="153">
        <f t="shared" si="66"/>
        <v>158606.95597159368</v>
      </c>
      <c r="AJ540" s="154">
        <f t="shared" si="67"/>
        <v>158190.8505016022</v>
      </c>
      <c r="AK540" s="155">
        <f t="shared" si="65"/>
        <v>0.1626422107219696</v>
      </c>
      <c r="AL540" s="156">
        <f t="shared" si="69"/>
        <v>0.9807027772344179</v>
      </c>
    </row>
    <row r="541" spans="1:38" x14ac:dyDescent="0.25">
      <c r="A541" s="148"/>
      <c r="B541" s="152">
        <f>+[3]data1cf!A541</f>
        <v>-201000.8587478064</v>
      </c>
      <c r="C541" s="152">
        <f>+[3]data1cf!B541</f>
        <v>11090.564507297619</v>
      </c>
      <c r="D541" s="152">
        <f>+[3]data1cf!C541</f>
        <v>53036.499354248226</v>
      </c>
      <c r="E541" s="152">
        <f>+[3]data1cf!D541</f>
        <v>48408.298530189873</v>
      </c>
      <c r="F541" s="152">
        <f>+[3]data1cf!E541</f>
        <v>30447.024314937371</v>
      </c>
      <c r="G541" s="152">
        <f>+[3]data1cf!F541</f>
        <v>30050.872278509356</v>
      </c>
      <c r="H541" s="152">
        <f>+[3]data1cf!G541</f>
        <v>28935.605051692124</v>
      </c>
      <c r="I541" s="152">
        <f>+[3]data1cf!H541</f>
        <v>28209.36302592697</v>
      </c>
      <c r="J541" s="152">
        <f>+[3]data1cf!I541</f>
        <v>28951.090794349089</v>
      </c>
      <c r="K541" s="152">
        <f>+[3]data1cf!J541</f>
        <v>29299.605139491148</v>
      </c>
      <c r="L541" s="152">
        <f>+[3]data1cf!K541</f>
        <v>29728.041618739844</v>
      </c>
      <c r="M541" s="152">
        <f>+[3]data1cf!L541</f>
        <v>30277.627520134469</v>
      </c>
      <c r="N541" s="152">
        <f>+[3]data1cf!M541</f>
        <v>30870.483288578631</v>
      </c>
      <c r="O541" s="152">
        <f>+[3]data1cf!N541</f>
        <v>31174.084112058743</v>
      </c>
      <c r="P541" s="152">
        <f>+[3]data1cf!O541</f>
        <v>40660.717728323187</v>
      </c>
      <c r="Q541" s="152">
        <f>+[3]data1cf!P541</f>
        <v>49899.390121079487</v>
      </c>
      <c r="R541" s="152">
        <f>+[3]data1cf!Q541</f>
        <v>38329.244100419804</v>
      </c>
      <c r="S541" s="152">
        <f>+[3]data1cf!R541</f>
        <v>26308.079794255726</v>
      </c>
      <c r="T541" s="152">
        <f>+[3]data1cf!S541</f>
        <v>26022.798968493669</v>
      </c>
      <c r="U541" s="152">
        <f>+[3]data1cf!T541</f>
        <v>25712.444711972756</v>
      </c>
      <c r="V541" s="152">
        <f>+[3]data1cf!U541</f>
        <v>50637.978806902072</v>
      </c>
      <c r="W541" s="152">
        <f>+[3]data1cf!V541</f>
        <v>0</v>
      </c>
      <c r="X541" s="152">
        <f>+[3]data1cf!W541</f>
        <v>0</v>
      </c>
      <c r="Y541" s="152">
        <f>+[3]data1cf!X541</f>
        <v>0</v>
      </c>
      <c r="Z541" s="152">
        <f>+[3]data1cf!Y541</f>
        <v>0</v>
      </c>
      <c r="AA541" s="152">
        <f>+[3]data1cf!Z541</f>
        <v>0</v>
      </c>
      <c r="AB541" s="152">
        <f>+[3]data1cf!AA541</f>
        <v>0</v>
      </c>
      <c r="AC541" s="152">
        <f>+[3]data1cf!AB541</f>
        <v>0</v>
      </c>
      <c r="AD541" s="152">
        <f>+[3]data1cf!AC541</f>
        <v>0</v>
      </c>
      <c r="AE541" s="152">
        <f>+[3]data1cf!AD541</f>
        <v>0</v>
      </c>
      <c r="AF541" s="152">
        <f>+[3]data1cf!AE541</f>
        <v>0</v>
      </c>
      <c r="AG541" s="152"/>
      <c r="AH541" s="153">
        <f t="shared" si="64"/>
        <v>78877.776994446423</v>
      </c>
      <c r="AI541" s="153">
        <f t="shared" si="66"/>
        <v>173001.26053210502</v>
      </c>
      <c r="AJ541" s="154">
        <f t="shared" si="67"/>
        <v>172524.2385196512</v>
      </c>
      <c r="AK541" s="155">
        <f t="shared" si="65"/>
        <v>0.15336270928382875</v>
      </c>
      <c r="AL541" s="156">
        <f t="shared" si="69"/>
        <v>0.98651361213864353</v>
      </c>
    </row>
    <row r="542" spans="1:38" x14ac:dyDescent="0.25">
      <c r="A542" s="148"/>
      <c r="B542" s="152">
        <f>+[3]data1cf!A542</f>
        <v>-192728.96816365988</v>
      </c>
      <c r="C542" s="152">
        <f>+[3]data1cf!B542</f>
        <v>9814.2427941892674</v>
      </c>
      <c r="D542" s="152">
        <f>+[3]data1cf!C542</f>
        <v>49451.665425319152</v>
      </c>
      <c r="E542" s="152">
        <f>+[3]data1cf!D542</f>
        <v>51112.325158489752</v>
      </c>
      <c r="F542" s="152">
        <f>+[3]data1cf!E542</f>
        <v>29113.408728394163</v>
      </c>
      <c r="G542" s="152">
        <f>+[3]data1cf!F542</f>
        <v>28811.424435364628</v>
      </c>
      <c r="H542" s="152">
        <f>+[3]data1cf!G542</f>
        <v>27813.880242688014</v>
      </c>
      <c r="I542" s="152">
        <f>+[3]data1cf!H542</f>
        <v>27186.492747198325</v>
      </c>
      <c r="J542" s="152">
        <f>+[3]data1cf!I542</f>
        <v>27966.950436182924</v>
      </c>
      <c r="K542" s="152">
        <f>+[3]data1cf!J542</f>
        <v>28366.796965546797</v>
      </c>
      <c r="L542" s="152">
        <f>+[3]data1cf!K542</f>
        <v>28843.954707403063</v>
      </c>
      <c r="M542" s="152">
        <f>+[3]data1cf!L542</f>
        <v>29436.563133795746</v>
      </c>
      <c r="N542" s="152">
        <f>+[3]data1cf!M542</f>
        <v>30070.838767900845</v>
      </c>
      <c r="O542" s="152">
        <f>+[3]data1cf!N542</f>
        <v>30424.84162451973</v>
      </c>
      <c r="P542" s="152">
        <f>+[3]data1cf!O542</f>
        <v>39584.091395841875</v>
      </c>
      <c r="Q542" s="152">
        <f>+[3]data1cf!P542</f>
        <v>48480.324661709332</v>
      </c>
      <c r="R542" s="152">
        <f>+[3]data1cf!Q542</f>
        <v>37401.80929505633</v>
      </c>
      <c r="S542" s="152">
        <f>+[3]data1cf!R542</f>
        <v>25883.885610435646</v>
      </c>
      <c r="T542" s="152">
        <f>+[3]data1cf!S542</f>
        <v>25620.894642147643</v>
      </c>
      <c r="U542" s="152">
        <f>+[3]data1cf!T542</f>
        <v>25332.854254584483</v>
      </c>
      <c r="V542" s="152">
        <f>+[3]data1cf!U542</f>
        <v>49244.383353830577</v>
      </c>
      <c r="W542" s="152">
        <f>+[3]data1cf!V542</f>
        <v>0</v>
      </c>
      <c r="X542" s="152">
        <f>+[3]data1cf!W542</f>
        <v>0</v>
      </c>
      <c r="Y542" s="152">
        <f>+[3]data1cf!X542</f>
        <v>0</v>
      </c>
      <c r="Z542" s="152">
        <f>+[3]data1cf!Y542</f>
        <v>0</v>
      </c>
      <c r="AA542" s="152">
        <f>+[3]data1cf!Z542</f>
        <v>0</v>
      </c>
      <c r="AB542" s="152">
        <f>+[3]data1cf!AA542</f>
        <v>0</v>
      </c>
      <c r="AC542" s="152">
        <f>+[3]data1cf!AB542</f>
        <v>0</v>
      </c>
      <c r="AD542" s="152">
        <f>+[3]data1cf!AC542</f>
        <v>0</v>
      </c>
      <c r="AE542" s="152">
        <f>+[3]data1cf!AD542</f>
        <v>0</v>
      </c>
      <c r="AF542" s="152">
        <f>+[3]data1cf!AE542</f>
        <v>0</v>
      </c>
      <c r="AG542" s="152"/>
      <c r="AH542" s="153">
        <f t="shared" si="64"/>
        <v>79011.059217536007</v>
      </c>
      <c r="AI542" s="153">
        <f t="shared" si="66"/>
        <v>170648.84487757477</v>
      </c>
      <c r="AJ542" s="154">
        <f t="shared" si="67"/>
        <v>170184.23455313229</v>
      </c>
      <c r="AK542" s="155">
        <f t="shared" si="65"/>
        <v>0.15543021559715273</v>
      </c>
      <c r="AL542" s="156">
        <f t="shared" si="69"/>
        <v>0.98570037248633335</v>
      </c>
    </row>
    <row r="543" spans="1:38" x14ac:dyDescent="0.25">
      <c r="A543" s="148"/>
      <c r="B543" s="152">
        <f>+[3]data1cf!A543</f>
        <v>-160562.72021251058</v>
      </c>
      <c r="C543" s="152">
        <f>+[3]data1cf!B543</f>
        <v>6289.2776887361542</v>
      </c>
      <c r="D543" s="152">
        <f>+[3]data1cf!C543</f>
        <v>39175.183252385425</v>
      </c>
      <c r="E543" s="152">
        <f>+[3]data1cf!D543</f>
        <v>42232.066891504583</v>
      </c>
      <c r="F543" s="152">
        <f>+[3]data1cf!E543</f>
        <v>23927.483069454524</v>
      </c>
      <c r="G543" s="152">
        <f>+[3]data1cf!F543</f>
        <v>23991.681446800867</v>
      </c>
      <c r="H543" s="152">
        <f>+[3]data1cf!G543</f>
        <v>23451.917524208715</v>
      </c>
      <c r="I543" s="152">
        <f>+[3]data1cf!H543</f>
        <v>23208.937837259684</v>
      </c>
      <c r="J543" s="152">
        <f>+[3]data1cf!I543</f>
        <v>24140.001511087561</v>
      </c>
      <c r="K543" s="152">
        <f>+[3]data1cf!J543</f>
        <v>24739.459453193471</v>
      </c>
      <c r="L543" s="152">
        <f>+[3]data1cf!K543</f>
        <v>25406.075723011621</v>
      </c>
      <c r="M543" s="152">
        <f>+[3]data1cf!L543</f>
        <v>26165.982446267735</v>
      </c>
      <c r="N543" s="152">
        <f>+[3]data1cf!M543</f>
        <v>26961.324242382849</v>
      </c>
      <c r="O543" s="152">
        <f>+[3]data1cf!N543</f>
        <v>27511.321506651031</v>
      </c>
      <c r="P543" s="152">
        <f>+[3]data1cf!O543</f>
        <v>35397.499563051068</v>
      </c>
      <c r="Q543" s="152">
        <f>+[3]data1cf!P543</f>
        <v>42962.116827517675</v>
      </c>
      <c r="R543" s="152">
        <f>+[3]data1cf!Q543</f>
        <v>33795.366776943192</v>
      </c>
      <c r="S543" s="152">
        <f>+[3]data1cf!R543</f>
        <v>24234.355172696996</v>
      </c>
      <c r="T543" s="152">
        <f>+[3]data1cf!S543</f>
        <v>24058.041013659647</v>
      </c>
      <c r="U543" s="152">
        <f>+[3]data1cf!T543</f>
        <v>23856.770806908957</v>
      </c>
      <c r="V543" s="152">
        <f>+[3]data1cf!U543</f>
        <v>43825.218722591439</v>
      </c>
      <c r="W543" s="152">
        <f>+[3]data1cf!V543</f>
        <v>0</v>
      </c>
      <c r="X543" s="152">
        <f>+[3]data1cf!W543</f>
        <v>0</v>
      </c>
      <c r="Y543" s="152">
        <f>+[3]data1cf!X543</f>
        <v>0</v>
      </c>
      <c r="Z543" s="152">
        <f>+[3]data1cf!Y543</f>
        <v>0</v>
      </c>
      <c r="AA543" s="152">
        <f>+[3]data1cf!Z543</f>
        <v>0</v>
      </c>
      <c r="AB543" s="152">
        <f>+[3]data1cf!AA543</f>
        <v>0</v>
      </c>
      <c r="AC543" s="152">
        <f>+[3]data1cf!AB543</f>
        <v>0</v>
      </c>
      <c r="AD543" s="152">
        <f>+[3]data1cf!AC543</f>
        <v>0</v>
      </c>
      <c r="AE543" s="152">
        <f>+[3]data1cf!AD543</f>
        <v>0</v>
      </c>
      <c r="AF543" s="152">
        <f>+[3]data1cf!AE543</f>
        <v>0</v>
      </c>
      <c r="AG543" s="152"/>
      <c r="AH543" s="153">
        <f t="shared" si="64"/>
        <v>69295.636499614964</v>
      </c>
      <c r="AI543" s="153">
        <f t="shared" si="66"/>
        <v>149646.93445097929</v>
      </c>
      <c r="AJ543" s="154">
        <f t="shared" si="67"/>
        <v>149236.83912491144</v>
      </c>
      <c r="AK543" s="155">
        <f t="shared" si="65"/>
        <v>0.1557407081127167</v>
      </c>
      <c r="AL543" s="156">
        <f t="shared" si="69"/>
        <v>0.97588148252042695</v>
      </c>
    </row>
    <row r="544" spans="1:38" x14ac:dyDescent="0.25">
      <c r="A544" s="148"/>
      <c r="B544" s="152">
        <f>+[3]data1cf!A544</f>
        <v>-182330.36351516418</v>
      </c>
      <c r="C544" s="152">
        <f>+[3]data1cf!B544</f>
        <v>10028.86971939748</v>
      </c>
      <c r="D544" s="152">
        <f>+[3]data1cf!C544</f>
        <v>46189.121795508676</v>
      </c>
      <c r="E544" s="152">
        <f>+[3]data1cf!D544</f>
        <v>44569.538114842318</v>
      </c>
      <c r="F544" s="152">
        <f>+[3]data1cf!E544</f>
        <v>27436.918801881751</v>
      </c>
      <c r="G544" s="152">
        <f>+[3]data1cf!F544</f>
        <v>27253.312904248414</v>
      </c>
      <c r="H544" s="152">
        <f>+[3]data1cf!G544</f>
        <v>26403.758494269081</v>
      </c>
      <c r="I544" s="152">
        <f>+[3]data1cf!H544</f>
        <v>25900.641160188752</v>
      </c>
      <c r="J544" s="152">
        <f>+[3]data1cf!I544</f>
        <v>26729.786283792688</v>
      </c>
      <c r="K544" s="152">
        <f>+[3]data1cf!J544</f>
        <v>27194.162570173678</v>
      </c>
      <c r="L544" s="152">
        <f>+[3]data1cf!K544</f>
        <v>27732.567876015295</v>
      </c>
      <c r="M544" s="152">
        <f>+[3]data1cf!L544</f>
        <v>28379.259975769535</v>
      </c>
      <c r="N544" s="152">
        <f>+[3]data1cf!M544</f>
        <v>29065.604578052982</v>
      </c>
      <c r="O544" s="152">
        <f>+[3]data1cf!N544</f>
        <v>29482.967897525916</v>
      </c>
      <c r="P544" s="152">
        <f>+[3]data1cf!O544</f>
        <v>38230.663002206296</v>
      </c>
      <c r="Q544" s="152">
        <f>+[3]data1cf!P544</f>
        <v>46696.415586484392</v>
      </c>
      <c r="R544" s="152">
        <f>+[3]data1cf!Q544</f>
        <v>36235.929768468814</v>
      </c>
      <c r="S544" s="152">
        <f>+[3]data1cf!R544</f>
        <v>25350.630538107791</v>
      </c>
      <c r="T544" s="152">
        <f>+[3]data1cf!S544</f>
        <v>25115.660179278435</v>
      </c>
      <c r="U544" s="152">
        <f>+[3]data1cf!T544</f>
        <v>24855.670586042281</v>
      </c>
      <c r="V544" s="152">
        <f>+[3]data1cf!U544</f>
        <v>47492.492657379218</v>
      </c>
      <c r="W544" s="152">
        <f>+[3]data1cf!V544</f>
        <v>0</v>
      </c>
      <c r="X544" s="152">
        <f>+[3]data1cf!W544</f>
        <v>0</v>
      </c>
      <c r="Y544" s="152">
        <f>+[3]data1cf!X544</f>
        <v>0</v>
      </c>
      <c r="Z544" s="152">
        <f>+[3]data1cf!Y544</f>
        <v>0</v>
      </c>
      <c r="AA544" s="152">
        <f>+[3]data1cf!Z544</f>
        <v>0</v>
      </c>
      <c r="AB544" s="152">
        <f>+[3]data1cf!AA544</f>
        <v>0</v>
      </c>
      <c r="AC544" s="152">
        <f>+[3]data1cf!AB544</f>
        <v>0</v>
      </c>
      <c r="AD544" s="152">
        <f>+[3]data1cf!AC544</f>
        <v>0</v>
      </c>
      <c r="AE544" s="152">
        <f>+[3]data1cf!AD544</f>
        <v>0</v>
      </c>
      <c r="AF544" s="152">
        <f>+[3]data1cf!AE544</f>
        <v>0</v>
      </c>
      <c r="AG544" s="152"/>
      <c r="AH544" s="153">
        <f t="shared" si="64"/>
        <v>74392.484917611117</v>
      </c>
      <c r="AI544" s="153">
        <f t="shared" si="66"/>
        <v>162071.93565099442</v>
      </c>
      <c r="AJ544" s="154">
        <f t="shared" si="67"/>
        <v>161626.14911549466</v>
      </c>
      <c r="AK544" s="155">
        <f t="shared" si="65"/>
        <v>0.15437840819358828</v>
      </c>
      <c r="AL544" s="156">
        <f t="shared" si="69"/>
        <v>0.9822973139836022</v>
      </c>
    </row>
    <row r="545" spans="1:38" x14ac:dyDescent="0.25">
      <c r="A545" s="148"/>
      <c r="B545" s="152">
        <f>+[3]data1cf!A545</f>
        <v>-152463.46644608409</v>
      </c>
      <c r="C545" s="152">
        <f>+[3]data1cf!B545</f>
        <v>4455.7083484629402</v>
      </c>
      <c r="D545" s="152">
        <f>+[3]data1cf!C545</f>
        <v>41895.028725078882</v>
      </c>
      <c r="E545" s="152">
        <f>+[3]data1cf!D545</f>
        <v>44302.833637177508</v>
      </c>
      <c r="F545" s="152">
        <f>+[3]data1cf!E545</f>
        <v>22621.7004370082</v>
      </c>
      <c r="G545" s="152">
        <f>+[3]data1cf!F545</f>
        <v>22778.101248929423</v>
      </c>
      <c r="H545" s="152">
        <f>+[3]data1cf!G545</f>
        <v>22353.603445727786</v>
      </c>
      <c r="I545" s="152">
        <f>+[3]data1cf!H545</f>
        <v>22207.41516559427</v>
      </c>
      <c r="J545" s="152">
        <f>+[3]data1cf!I545</f>
        <v>23176.400455018673</v>
      </c>
      <c r="K545" s="152">
        <f>+[3]data1cf!J545</f>
        <v>23826.119263388115</v>
      </c>
      <c r="L545" s="152">
        <f>+[3]data1cf!K545</f>
        <v>24540.439968566912</v>
      </c>
      <c r="M545" s="152">
        <f>+[3]data1cf!L545</f>
        <v>25342.471323923128</v>
      </c>
      <c r="N545" s="152">
        <f>+[3]data1cf!M545</f>
        <v>26178.368540778974</v>
      </c>
      <c r="O545" s="152">
        <f>+[3]data1cf!N545</f>
        <v>26777.715932757412</v>
      </c>
      <c r="P545" s="152">
        <f>+[3]data1cf!O545</f>
        <v>34343.342742469489</v>
      </c>
      <c r="Q545" s="152">
        <f>+[3]data1cf!P545</f>
        <v>41572.667686515051</v>
      </c>
      <c r="R545" s="152">
        <f>+[3]data1cf!Q545</f>
        <v>32887.287811917828</v>
      </c>
      <c r="S545" s="152">
        <f>+[3]data1cf!R545</f>
        <v>23819.014047708479</v>
      </c>
      <c r="T545" s="152">
        <f>+[3]data1cf!S545</f>
        <v>23664.524550187503</v>
      </c>
      <c r="U545" s="152">
        <f>+[3]data1cf!T545</f>
        <v>23485.102515310144</v>
      </c>
      <c r="V545" s="152">
        <f>+[3]data1cf!U545</f>
        <v>42460.708021277969</v>
      </c>
      <c r="W545" s="152">
        <f>+[3]data1cf!V545</f>
        <v>0</v>
      </c>
      <c r="X545" s="152">
        <f>+[3]data1cf!W545</f>
        <v>0</v>
      </c>
      <c r="Y545" s="152">
        <f>+[3]data1cf!X545</f>
        <v>0</v>
      </c>
      <c r="Z545" s="152">
        <f>+[3]data1cf!Y545</f>
        <v>0</v>
      </c>
      <c r="AA545" s="152">
        <f>+[3]data1cf!Z545</f>
        <v>0</v>
      </c>
      <c r="AB545" s="152">
        <f>+[3]data1cf!AA545</f>
        <v>0</v>
      </c>
      <c r="AC545" s="152">
        <f>+[3]data1cf!AB545</f>
        <v>0</v>
      </c>
      <c r="AD545" s="152">
        <f>+[3]data1cf!AC545</f>
        <v>0</v>
      </c>
      <c r="AE545" s="152">
        <f>+[3]data1cf!AD545</f>
        <v>0</v>
      </c>
      <c r="AF545" s="152">
        <f>+[3]data1cf!AE545</f>
        <v>0</v>
      </c>
      <c r="AG545" s="152"/>
      <c r="AH545" s="153">
        <f t="shared" si="64"/>
        <v>73609.370614993997</v>
      </c>
      <c r="AI545" s="153">
        <f t="shared" si="66"/>
        <v>151904.68229371306</v>
      </c>
      <c r="AJ545" s="154">
        <f t="shared" si="67"/>
        <v>151505.35748627805</v>
      </c>
      <c r="AK545" s="155">
        <f t="shared" si="65"/>
        <v>0.16267283558845522</v>
      </c>
      <c r="AL545" s="156">
        <f t="shared" si="69"/>
        <v>0.97719947393611206</v>
      </c>
    </row>
    <row r="546" spans="1:38" x14ac:dyDescent="0.25">
      <c r="A546" s="148"/>
      <c r="B546" s="152">
        <f>+[3]data1cf!A546</f>
        <v>-170856.908339249</v>
      </c>
      <c r="C546" s="152">
        <f>+[3]data1cf!B546</f>
        <v>10717.115869303103</v>
      </c>
      <c r="D546" s="152">
        <f>+[3]data1cf!C546</f>
        <v>46291.703403504114</v>
      </c>
      <c r="E546" s="152">
        <f>+[3]data1cf!D546</f>
        <v>47341.462947273641</v>
      </c>
      <c r="F546" s="152">
        <f>+[3]data1cf!E546</f>
        <v>25587.138694365553</v>
      </c>
      <c r="G546" s="152">
        <f>+[3]data1cf!F546</f>
        <v>25534.147360828254</v>
      </c>
      <c r="H546" s="152">
        <f>+[3]data1cf!G546</f>
        <v>24847.879679758858</v>
      </c>
      <c r="I546" s="152">
        <f>+[3]data1cf!H546</f>
        <v>24481.877677477329</v>
      </c>
      <c r="J546" s="152">
        <f>+[3]data1cf!I546</f>
        <v>25364.742806565446</v>
      </c>
      <c r="K546" s="152">
        <f>+[3]data1cf!J546</f>
        <v>25900.318960589153</v>
      </c>
      <c r="L546" s="152">
        <f>+[3]data1cf!K546</f>
        <v>26506.302677552121</v>
      </c>
      <c r="M546" s="152">
        <f>+[3]data1cf!L546</f>
        <v>27212.668803104309</v>
      </c>
      <c r="N546" s="152">
        <f>+[3]data1cf!M546</f>
        <v>27956.464476242887</v>
      </c>
      <c r="O546" s="152">
        <f>+[3]data1cf!N546</f>
        <v>28443.737505244564</v>
      </c>
      <c r="P546" s="152">
        <f>+[3]data1cf!O546</f>
        <v>36737.337644323918</v>
      </c>
      <c r="Q546" s="152">
        <f>+[3]data1cf!P546</f>
        <v>44728.112962779705</v>
      </c>
      <c r="R546" s="152">
        <f>+[3]data1cf!Q546</f>
        <v>34949.539243875239</v>
      </c>
      <c r="S546" s="152">
        <f>+[3]data1cf!R546</f>
        <v>24762.255618924042</v>
      </c>
      <c r="T546" s="152">
        <f>+[3]data1cf!S546</f>
        <v>24558.202216503159</v>
      </c>
      <c r="U546" s="152">
        <f>+[3]data1cf!T546</f>
        <v>24329.16288459902</v>
      </c>
      <c r="V546" s="152">
        <f>+[3]data1cf!U546</f>
        <v>45559.517988345615</v>
      </c>
      <c r="W546" s="152">
        <f>+[3]data1cf!V546</f>
        <v>0</v>
      </c>
      <c r="X546" s="152">
        <f>+[3]data1cf!W546</f>
        <v>0</v>
      </c>
      <c r="Y546" s="152">
        <f>+[3]data1cf!X546</f>
        <v>0</v>
      </c>
      <c r="Z546" s="152">
        <f>+[3]data1cf!Y546</f>
        <v>0</v>
      </c>
      <c r="AA546" s="152">
        <f>+[3]data1cf!Z546</f>
        <v>0</v>
      </c>
      <c r="AB546" s="152">
        <f>+[3]data1cf!AA546</f>
        <v>0</v>
      </c>
      <c r="AC546" s="152">
        <f>+[3]data1cf!AB546</f>
        <v>0</v>
      </c>
      <c r="AD546" s="152">
        <f>+[3]data1cf!AC546</f>
        <v>0</v>
      </c>
      <c r="AE546" s="152">
        <f>+[3]data1cf!AD546</f>
        <v>0</v>
      </c>
      <c r="AF546" s="152">
        <f>+[3]data1cf!AE546</f>
        <v>0</v>
      </c>
      <c r="AG546" s="152"/>
      <c r="AH546" s="153">
        <f t="shared" si="64"/>
        <v>80270.338985993425</v>
      </c>
      <c r="AI546" s="153">
        <f t="shared" si="66"/>
        <v>164877.74008778832</v>
      </c>
      <c r="AJ546" s="154">
        <f t="shared" si="67"/>
        <v>164447.81885196411</v>
      </c>
      <c r="AK546" s="155">
        <f t="shared" si="65"/>
        <v>0.16325841546058659</v>
      </c>
      <c r="AL546" s="156">
        <f t="shared" si="69"/>
        <v>0.98349144513061326</v>
      </c>
    </row>
    <row r="547" spans="1:38" x14ac:dyDescent="0.25">
      <c r="A547" s="148"/>
      <c r="B547" s="152">
        <f>+[3]data1cf!A547</f>
        <v>-167178.1397339199</v>
      </c>
      <c r="C547" s="152">
        <f>+[3]data1cf!B547</f>
        <v>7787.6967884969781</v>
      </c>
      <c r="D547" s="152">
        <f>+[3]data1cf!C547</f>
        <v>44836.219343494842</v>
      </c>
      <c r="E547" s="152">
        <f>+[3]data1cf!D547</f>
        <v>43983.92117939626</v>
      </c>
      <c r="F547" s="152">
        <f>+[3]data1cf!E547</f>
        <v>24994.038108538698</v>
      </c>
      <c r="G547" s="152">
        <f>+[3]data1cf!F547</f>
        <v>24982.926117399002</v>
      </c>
      <c r="H547" s="152">
        <f>+[3]data1cf!G547</f>
        <v>24349.01355366518</v>
      </c>
      <c r="I547" s="152">
        <f>+[3]data1cf!H547</f>
        <v>24026.975254575045</v>
      </c>
      <c r="J547" s="152">
        <f>+[3]data1cf!I547</f>
        <v>24927.064791360732</v>
      </c>
      <c r="K547" s="152">
        <f>+[3]data1cf!J547</f>
        <v>25485.469974109794</v>
      </c>
      <c r="L547" s="152">
        <f>+[3]data1cf!K547</f>
        <v>26113.121561249471</v>
      </c>
      <c r="M547" s="152">
        <f>+[3]data1cf!L547</f>
        <v>26838.621150025647</v>
      </c>
      <c r="N547" s="152">
        <f>+[3]data1cf!M547</f>
        <v>27600.837533627149</v>
      </c>
      <c r="O547" s="152">
        <f>+[3]data1cf!N547</f>
        <v>28110.525924059009</v>
      </c>
      <c r="P547" s="152">
        <f>+[3]data1cf!O547</f>
        <v>36258.528222062814</v>
      </c>
      <c r="Q547" s="152">
        <f>+[3]data1cf!P547</f>
        <v>44097.010144417589</v>
      </c>
      <c r="R547" s="152">
        <f>+[3]data1cf!Q547</f>
        <v>34537.079962559379</v>
      </c>
      <c r="S547" s="152">
        <f>+[3]data1cf!R547</f>
        <v>24573.603190543174</v>
      </c>
      <c r="T547" s="152">
        <f>+[3]data1cf!S547</f>
        <v>24379.462785285177</v>
      </c>
      <c r="U547" s="152">
        <f>+[3]data1cf!T547</f>
        <v>24160.347129202186</v>
      </c>
      <c r="V547" s="152">
        <f>+[3]data1cf!U547</f>
        <v>44939.742478848959</v>
      </c>
      <c r="W547" s="152">
        <f>+[3]data1cf!V547</f>
        <v>0</v>
      </c>
      <c r="X547" s="152">
        <f>+[3]data1cf!W547</f>
        <v>0</v>
      </c>
      <c r="Y547" s="152">
        <f>+[3]data1cf!X547</f>
        <v>0</v>
      </c>
      <c r="Z547" s="152">
        <f>+[3]data1cf!Y547</f>
        <v>0</v>
      </c>
      <c r="AA547" s="152">
        <f>+[3]data1cf!Z547</f>
        <v>0</v>
      </c>
      <c r="AB547" s="152">
        <f>+[3]data1cf!AA547</f>
        <v>0</v>
      </c>
      <c r="AC547" s="152">
        <f>+[3]data1cf!AB547</f>
        <v>0</v>
      </c>
      <c r="AD547" s="152">
        <f>+[3]data1cf!AC547</f>
        <v>0</v>
      </c>
      <c r="AE547" s="152">
        <f>+[3]data1cf!AD547</f>
        <v>0</v>
      </c>
      <c r="AF547" s="152">
        <f>+[3]data1cf!AE547</f>
        <v>0</v>
      </c>
      <c r="AG547" s="152"/>
      <c r="AH547" s="153">
        <f t="shared" si="64"/>
        <v>74872.026395654888</v>
      </c>
      <c r="AI547" s="153">
        <f t="shared" si="66"/>
        <v>157830.09549642864</v>
      </c>
      <c r="AJ547" s="154">
        <f t="shared" si="67"/>
        <v>157407.74564777379</v>
      </c>
      <c r="AK547" s="155">
        <f t="shared" si="65"/>
        <v>0.15915920138359071</v>
      </c>
      <c r="AL547" s="156">
        <f t="shared" ref="AL547:AL562" si="70">1-EXP(-(1/0.25)*(AI547/ABS($AI$1010)))</f>
        <v>0.98032600776147927</v>
      </c>
    </row>
    <row r="548" spans="1:38" x14ac:dyDescent="0.25">
      <c r="A548" s="148"/>
      <c r="B548" s="152">
        <f>+[3]data1cf!A548</f>
        <v>-186305.53097056973</v>
      </c>
      <c r="C548" s="152">
        <f>+[3]data1cf!B548</f>
        <v>7494.5684668164176</v>
      </c>
      <c r="D548" s="152">
        <f>+[3]data1cf!C548</f>
        <v>48997.238295221541</v>
      </c>
      <c r="E548" s="152">
        <f>+[3]data1cf!D548</f>
        <v>49326.101085363887</v>
      </c>
      <c r="F548" s="152">
        <f>+[3]data1cf!E548</f>
        <v>28077.805576642575</v>
      </c>
      <c r="G548" s="152">
        <f>+[3]data1cf!F548</f>
        <v>27848.946112717458</v>
      </c>
      <c r="H548" s="152">
        <f>+[3]data1cf!G548</f>
        <v>26942.818327002096</v>
      </c>
      <c r="I548" s="152">
        <f>+[3]data1cf!H548</f>
        <v>26392.195128624473</v>
      </c>
      <c r="J548" s="152">
        <f>+[3]data1cf!I548</f>
        <v>27202.728071832236</v>
      </c>
      <c r="K548" s="152">
        <f>+[3]data1cf!J548</f>
        <v>27642.435991766841</v>
      </c>
      <c r="L548" s="152">
        <f>+[3]data1cf!K548</f>
        <v>28157.427644401505</v>
      </c>
      <c r="M548" s="152">
        <f>+[3]data1cf!L548</f>
        <v>28783.444695388585</v>
      </c>
      <c r="N548" s="152">
        <f>+[3]data1cf!M548</f>
        <v>29449.884428246478</v>
      </c>
      <c r="O548" s="152">
        <f>+[3]data1cf!N548</f>
        <v>29843.026377794187</v>
      </c>
      <c r="P548" s="152">
        <f>+[3]data1cf!O548</f>
        <v>38748.050159951541</v>
      </c>
      <c r="Q548" s="152">
        <f>+[3]data1cf!P548</f>
        <v>47378.366438444311</v>
      </c>
      <c r="R548" s="152">
        <f>+[3]data1cf!Q548</f>
        <v>36681.620946052426</v>
      </c>
      <c r="S548" s="152">
        <f>+[3]data1cf!R548</f>
        <v>25554.48271641467</v>
      </c>
      <c r="T548" s="152">
        <f>+[3]data1cf!S548</f>
        <v>25308.800668991898</v>
      </c>
      <c r="U548" s="152">
        <f>+[3]data1cf!T548</f>
        <v>25038.087848123185</v>
      </c>
      <c r="V548" s="152">
        <f>+[3]data1cf!U548</f>
        <v>48162.203557770874</v>
      </c>
      <c r="W548" s="152">
        <f>+[3]data1cf!V548</f>
        <v>0</v>
      </c>
      <c r="X548" s="152">
        <f>+[3]data1cf!W548</f>
        <v>0</v>
      </c>
      <c r="Y548" s="152">
        <f>+[3]data1cf!X548</f>
        <v>0</v>
      </c>
      <c r="Z548" s="152">
        <f>+[3]data1cf!Y548</f>
        <v>0</v>
      </c>
      <c r="AA548" s="152">
        <f>+[3]data1cf!Z548</f>
        <v>0</v>
      </c>
      <c r="AB548" s="152">
        <f>+[3]data1cf!AA548</f>
        <v>0</v>
      </c>
      <c r="AC548" s="152">
        <f>+[3]data1cf!AB548</f>
        <v>0</v>
      </c>
      <c r="AD548" s="152">
        <f>+[3]data1cf!AC548</f>
        <v>0</v>
      </c>
      <c r="AE548" s="152">
        <f>+[3]data1cf!AD548</f>
        <v>0</v>
      </c>
      <c r="AF548" s="152">
        <f>+[3]data1cf!AE548</f>
        <v>0</v>
      </c>
      <c r="AG548" s="152"/>
      <c r="AH548" s="153">
        <f t="shared" si="64"/>
        <v>76912.490243009248</v>
      </c>
      <c r="AI548" s="153">
        <f t="shared" si="66"/>
        <v>166347.40848455002</v>
      </c>
      <c r="AJ548" s="154">
        <f t="shared" si="67"/>
        <v>165893.4879028369</v>
      </c>
      <c r="AK548" s="155">
        <f t="shared" si="65"/>
        <v>0.15528232455253604</v>
      </c>
      <c r="AL548" s="156">
        <f t="shared" si="70"/>
        <v>0.98408442711474564</v>
      </c>
    </row>
    <row r="549" spans="1:38" x14ac:dyDescent="0.25">
      <c r="A549" s="148"/>
      <c r="B549" s="152">
        <f>+[3]data1cf!A549</f>
        <v>-183497.06854569496</v>
      </c>
      <c r="C549" s="152">
        <f>+[3]data1cf!B549</f>
        <v>6674.0744150772807</v>
      </c>
      <c r="D549" s="152">
        <f>+[3]data1cf!C549</f>
        <v>46215.60917027072</v>
      </c>
      <c r="E549" s="152">
        <f>+[3]data1cf!D549</f>
        <v>45962.97583612462</v>
      </c>
      <c r="F549" s="152">
        <f>+[3]data1cf!E549</f>
        <v>27625.018003362624</v>
      </c>
      <c r="G549" s="152">
        <f>+[3]data1cf!F549</f>
        <v>27428.130259357997</v>
      </c>
      <c r="H549" s="152">
        <f>+[3]data1cf!G549</f>
        <v>26561.971657780436</v>
      </c>
      <c r="I549" s="152">
        <f>+[3]data1cf!H549</f>
        <v>26044.911431613706</v>
      </c>
      <c r="J549" s="152">
        <f>+[3]data1cf!I549</f>
        <v>26868.593911256139</v>
      </c>
      <c r="K549" s="152">
        <f>+[3]data1cf!J549</f>
        <v>27325.730073151142</v>
      </c>
      <c r="L549" s="152">
        <f>+[3]data1cf!K549</f>
        <v>27857.263510754608</v>
      </c>
      <c r="M549" s="152">
        <f>+[3]data1cf!L549</f>
        <v>28497.887518114068</v>
      </c>
      <c r="N549" s="152">
        <f>+[3]data1cf!M549</f>
        <v>29178.390074357776</v>
      </c>
      <c r="O549" s="152">
        <f>+[3]data1cf!N549</f>
        <v>29588.644462079967</v>
      </c>
      <c r="P549" s="152">
        <f>+[3]data1cf!O549</f>
        <v>38382.515271688018</v>
      </c>
      <c r="Q549" s="152">
        <f>+[3]data1cf!P549</f>
        <v>46896.567026262011</v>
      </c>
      <c r="R549" s="152">
        <f>+[3]data1cf!Q549</f>
        <v>36366.739387128524</v>
      </c>
      <c r="S549" s="152">
        <f>+[3]data1cf!R549</f>
        <v>25410.460813079408</v>
      </c>
      <c r="T549" s="152">
        <f>+[3]data1cf!S549</f>
        <v>25172.346591480178</v>
      </c>
      <c r="U549" s="152">
        <f>+[3]data1cf!T549</f>
        <v>24909.209748785288</v>
      </c>
      <c r="V549" s="152">
        <f>+[3]data1cf!U549</f>
        <v>47689.051691747823</v>
      </c>
      <c r="W549" s="152">
        <f>+[3]data1cf!V549</f>
        <v>0</v>
      </c>
      <c r="X549" s="152">
        <f>+[3]data1cf!W549</f>
        <v>0</v>
      </c>
      <c r="Y549" s="152">
        <f>+[3]data1cf!X549</f>
        <v>0</v>
      </c>
      <c r="Z549" s="152">
        <f>+[3]data1cf!Y549</f>
        <v>0</v>
      </c>
      <c r="AA549" s="152">
        <f>+[3]data1cf!Z549</f>
        <v>0</v>
      </c>
      <c r="AB549" s="152">
        <f>+[3]data1cf!AA549</f>
        <v>0</v>
      </c>
      <c r="AC549" s="152">
        <f>+[3]data1cf!AB549</f>
        <v>0</v>
      </c>
      <c r="AD549" s="152">
        <f>+[3]data1cf!AC549</f>
        <v>0</v>
      </c>
      <c r="AE549" s="152">
        <f>+[3]data1cf!AD549</f>
        <v>0</v>
      </c>
      <c r="AF549" s="152">
        <f>+[3]data1cf!AE549</f>
        <v>0</v>
      </c>
      <c r="AG549" s="152"/>
      <c r="AH549" s="153">
        <f t="shared" si="64"/>
        <v>72097.449151318418</v>
      </c>
      <c r="AI549" s="153">
        <f t="shared" si="66"/>
        <v>160127.08471423664</v>
      </c>
      <c r="AJ549" s="154">
        <f t="shared" si="67"/>
        <v>159679.5013714089</v>
      </c>
      <c r="AK549" s="155">
        <f t="shared" si="65"/>
        <v>0.1518904745578766</v>
      </c>
      <c r="AL549" s="156">
        <f t="shared" si="70"/>
        <v>0.981419278935726</v>
      </c>
    </row>
    <row r="550" spans="1:38" x14ac:dyDescent="0.25">
      <c r="A550" s="148"/>
      <c r="B550" s="152">
        <f>+[3]data1cf!A550</f>
        <v>-157518.04808478267</v>
      </c>
      <c r="C550" s="152">
        <f>+[3]data1cf!B550</f>
        <v>9875.5093133125411</v>
      </c>
      <c r="D550" s="152">
        <f>+[3]data1cf!C550</f>
        <v>42452.840046500394</v>
      </c>
      <c r="E550" s="152">
        <f>+[3]data1cf!D550</f>
        <v>43693.947332578216</v>
      </c>
      <c r="F550" s="152">
        <f>+[3]data1cf!E550</f>
        <v>23436.61315717196</v>
      </c>
      <c r="G550" s="152">
        <f>+[3]data1cf!F550</f>
        <v>23535.472281144197</v>
      </c>
      <c r="H550" s="152">
        <f>+[3]data1cf!G550</f>
        <v>23039.039207430535</v>
      </c>
      <c r="I550" s="152">
        <f>+[3]data1cf!H550</f>
        <v>22832.445353921539</v>
      </c>
      <c r="J550" s="152">
        <f>+[3]data1cf!I550</f>
        <v>23777.764524536564</v>
      </c>
      <c r="K550" s="152">
        <f>+[3]data1cf!J550</f>
        <v>24396.11653553338</v>
      </c>
      <c r="L550" s="152">
        <f>+[3]data1cf!K550</f>
        <v>25080.665860531793</v>
      </c>
      <c r="M550" s="152">
        <f>+[3]data1cf!L550</f>
        <v>25856.40807887727</v>
      </c>
      <c r="N550" s="152">
        <f>+[3]data1cf!M550</f>
        <v>26666.995472021263</v>
      </c>
      <c r="O550" s="152">
        <f>+[3]data1cf!N550</f>
        <v>27235.544440270198</v>
      </c>
      <c r="P550" s="152">
        <f>+[3]data1cf!O550</f>
        <v>35001.220846216223</v>
      </c>
      <c r="Q550" s="152">
        <f>+[3]data1cf!P550</f>
        <v>42439.794994604876</v>
      </c>
      <c r="R550" s="152">
        <f>+[3]data1cf!Q550</f>
        <v>33454.00165932595</v>
      </c>
      <c r="S550" s="152">
        <f>+[3]data1cf!R550</f>
        <v>24078.220103563443</v>
      </c>
      <c r="T550" s="152">
        <f>+[3]data1cf!S550</f>
        <v>23910.110273039798</v>
      </c>
      <c r="U550" s="152">
        <f>+[3]data1cf!T550</f>
        <v>23717.053232818129</v>
      </c>
      <c r="V550" s="152">
        <f>+[3]data1cf!U550</f>
        <v>43312.271749933338</v>
      </c>
      <c r="W550" s="152">
        <f>+[3]data1cf!V550</f>
        <v>0</v>
      </c>
      <c r="X550" s="152">
        <f>+[3]data1cf!W550</f>
        <v>0</v>
      </c>
      <c r="Y550" s="152">
        <f>+[3]data1cf!X550</f>
        <v>0</v>
      </c>
      <c r="Z550" s="152">
        <f>+[3]data1cf!Y550</f>
        <v>0</v>
      </c>
      <c r="AA550" s="152">
        <f>+[3]data1cf!Z550</f>
        <v>0</v>
      </c>
      <c r="AB550" s="152">
        <f>+[3]data1cf!AA550</f>
        <v>0</v>
      </c>
      <c r="AC550" s="152">
        <f>+[3]data1cf!AB550</f>
        <v>0</v>
      </c>
      <c r="AD550" s="152">
        <f>+[3]data1cf!AC550</f>
        <v>0</v>
      </c>
      <c r="AE550" s="152">
        <f>+[3]data1cf!AD550</f>
        <v>0</v>
      </c>
      <c r="AF550" s="152">
        <f>+[3]data1cf!AE550</f>
        <v>0</v>
      </c>
      <c r="AG550" s="152"/>
      <c r="AH550" s="153">
        <f t="shared" si="64"/>
        <v>77180.748382802543</v>
      </c>
      <c r="AI550" s="153">
        <f t="shared" si="66"/>
        <v>157167.66508742364</v>
      </c>
      <c r="AJ550" s="154">
        <f t="shared" si="67"/>
        <v>156760.13379536642</v>
      </c>
      <c r="AK550" s="155">
        <f t="shared" si="65"/>
        <v>0.1649387538433075</v>
      </c>
      <c r="AL550" s="156">
        <f t="shared" si="70"/>
        <v>0.97999893054013532</v>
      </c>
    </row>
    <row r="551" spans="1:38" x14ac:dyDescent="0.25">
      <c r="A551" s="148"/>
      <c r="B551" s="152">
        <f>+[3]data1cf!A551</f>
        <v>-189069.63862199106</v>
      </c>
      <c r="C551" s="152">
        <f>+[3]data1cf!B551</f>
        <v>7553.3784333434887</v>
      </c>
      <c r="D551" s="152">
        <f>+[3]data1cf!C551</f>
        <v>47721.977538226027</v>
      </c>
      <c r="E551" s="152">
        <f>+[3]data1cf!D551</f>
        <v>49653.289079698632</v>
      </c>
      <c r="F551" s="152">
        <f>+[3]data1cf!E551</f>
        <v>28523.442158669379</v>
      </c>
      <c r="G551" s="152">
        <f>+[3]data1cf!F551</f>
        <v>28263.115912465568</v>
      </c>
      <c r="H551" s="152">
        <f>+[3]data1cf!G551</f>
        <v>27317.65018627503</v>
      </c>
      <c r="I551" s="152">
        <f>+[3]data1cf!H551</f>
        <v>26733.994084387225</v>
      </c>
      <c r="J551" s="152">
        <f>+[3]data1cf!I551</f>
        <v>27531.585165190503</v>
      </c>
      <c r="K551" s="152">
        <f>+[3]data1cf!J551</f>
        <v>27954.140091897301</v>
      </c>
      <c r="L551" s="152">
        <f>+[3]data1cf!K551</f>
        <v>28452.851208251639</v>
      </c>
      <c r="M551" s="152">
        <f>+[3]data1cf!L551</f>
        <v>29064.491994306452</v>
      </c>
      <c r="N551" s="152">
        <f>+[3]data1cf!M551</f>
        <v>29717.091001585075</v>
      </c>
      <c r="O551" s="152">
        <f>+[3]data1cf!N551</f>
        <v>30093.390774120489</v>
      </c>
      <c r="P551" s="152">
        <f>+[3]data1cf!O551</f>
        <v>39107.812061183206</v>
      </c>
      <c r="Q551" s="152">
        <f>+[3]data1cf!P551</f>
        <v>47852.556667898105</v>
      </c>
      <c r="R551" s="152">
        <f>+[3]data1cf!Q551</f>
        <v>36991.529499075696</v>
      </c>
      <c r="S551" s="152">
        <f>+[3]data1cf!R551</f>
        <v>25696.230044580829</v>
      </c>
      <c r="T551" s="152">
        <f>+[3]data1cf!S551</f>
        <v>25443.099691965093</v>
      </c>
      <c r="U551" s="152">
        <f>+[3]data1cf!T551</f>
        <v>25164.93054230533</v>
      </c>
      <c r="V551" s="152">
        <f>+[3]data1cf!U551</f>
        <v>48627.882813998323</v>
      </c>
      <c r="W551" s="152">
        <f>+[3]data1cf!V551</f>
        <v>0</v>
      </c>
      <c r="X551" s="152">
        <f>+[3]data1cf!W551</f>
        <v>0</v>
      </c>
      <c r="Y551" s="152">
        <f>+[3]data1cf!X551</f>
        <v>0</v>
      </c>
      <c r="Z551" s="152">
        <f>+[3]data1cf!Y551</f>
        <v>0</v>
      </c>
      <c r="AA551" s="152">
        <f>+[3]data1cf!Z551</f>
        <v>0</v>
      </c>
      <c r="AB551" s="152">
        <f>+[3]data1cf!AA551</f>
        <v>0</v>
      </c>
      <c r="AC551" s="152">
        <f>+[3]data1cf!AB551</f>
        <v>0</v>
      </c>
      <c r="AD551" s="152">
        <f>+[3]data1cf!AC551</f>
        <v>0</v>
      </c>
      <c r="AE551" s="152">
        <f>+[3]data1cf!AD551</f>
        <v>0</v>
      </c>
      <c r="AF551" s="152">
        <f>+[3]data1cf!AE551</f>
        <v>0</v>
      </c>
      <c r="AG551" s="152"/>
      <c r="AH551" s="153">
        <f t="shared" si="64"/>
        <v>75414.74365017259</v>
      </c>
      <c r="AI551" s="153">
        <f t="shared" si="66"/>
        <v>165606.62800143316</v>
      </c>
      <c r="AJ551" s="154">
        <f t="shared" si="67"/>
        <v>165148.80968948224</v>
      </c>
      <c r="AK551" s="155">
        <f t="shared" si="65"/>
        <v>0.1532619059085846</v>
      </c>
      <c r="AL551" s="156">
        <f t="shared" si="70"/>
        <v>0.98378824825516864</v>
      </c>
    </row>
    <row r="552" spans="1:38" x14ac:dyDescent="0.25">
      <c r="A552" s="148"/>
      <c r="B552" s="152">
        <f>+[3]data1cf!A552</f>
        <v>-181762.6870494801</v>
      </c>
      <c r="C552" s="152">
        <f>+[3]data1cf!B552</f>
        <v>6871.9317342871509</v>
      </c>
      <c r="D552" s="152">
        <f>+[3]data1cf!C552</f>
        <v>46377.777313216968</v>
      </c>
      <c r="E552" s="152">
        <f>+[3]data1cf!D552</f>
        <v>46855.999516199037</v>
      </c>
      <c r="F552" s="152">
        <f>+[3]data1cf!E552</f>
        <v>27345.396534384403</v>
      </c>
      <c r="G552" s="152">
        <f>+[3]data1cf!F552</f>
        <v>27168.253102762996</v>
      </c>
      <c r="H552" s="152">
        <f>+[3]data1cf!G552</f>
        <v>26326.777691807249</v>
      </c>
      <c r="I552" s="152">
        <f>+[3]data1cf!H552</f>
        <v>25830.444464672015</v>
      </c>
      <c r="J552" s="152">
        <f>+[3]data1cf!I552</f>
        <v>26662.247513232694</v>
      </c>
      <c r="K552" s="152">
        <f>+[3]data1cf!J552</f>
        <v>27130.146582297624</v>
      </c>
      <c r="L552" s="152">
        <f>+[3]data1cf!K552</f>
        <v>27671.8954906543</v>
      </c>
      <c r="M552" s="152">
        <f>+[3]data1cf!L552</f>
        <v>28321.540104671942</v>
      </c>
      <c r="N552" s="152">
        <f>+[3]data1cf!M552</f>
        <v>29010.727235239523</v>
      </c>
      <c r="O552" s="152">
        <f>+[3]data1cf!N552</f>
        <v>29431.549503757276</v>
      </c>
      <c r="P552" s="152">
        <f>+[3]data1cf!O552</f>
        <v>38156.777180691992</v>
      </c>
      <c r="Q552" s="152">
        <f>+[3]data1cf!P552</f>
        <v>46599.029135786666</v>
      </c>
      <c r="R552" s="152">
        <f>+[3]data1cf!Q552</f>
        <v>36172.282539687745</v>
      </c>
      <c r="S552" s="152">
        <f>+[3]data1cf!R552</f>
        <v>25321.519290493379</v>
      </c>
      <c r="T552" s="152">
        <f>+[3]data1cf!S552</f>
        <v>25088.078621567853</v>
      </c>
      <c r="U552" s="152">
        <f>+[3]data1cf!T552</f>
        <v>24829.620366075636</v>
      </c>
      <c r="V552" s="152">
        <f>+[3]data1cf!U552</f>
        <v>47396.854141208751</v>
      </c>
      <c r="W552" s="152">
        <f>+[3]data1cf!V552</f>
        <v>0</v>
      </c>
      <c r="X552" s="152">
        <f>+[3]data1cf!W552</f>
        <v>0</v>
      </c>
      <c r="Y552" s="152">
        <f>+[3]data1cf!X552</f>
        <v>0</v>
      </c>
      <c r="Z552" s="152">
        <f>+[3]data1cf!Y552</f>
        <v>0</v>
      </c>
      <c r="AA552" s="152">
        <f>+[3]data1cf!Z552</f>
        <v>0</v>
      </c>
      <c r="AB552" s="152">
        <f>+[3]data1cf!AA552</f>
        <v>0</v>
      </c>
      <c r="AC552" s="152">
        <f>+[3]data1cf!AB552</f>
        <v>0</v>
      </c>
      <c r="AD552" s="152">
        <f>+[3]data1cf!AC552</f>
        <v>0</v>
      </c>
      <c r="AE552" s="152">
        <f>+[3]data1cf!AD552</f>
        <v>0</v>
      </c>
      <c r="AF552" s="152">
        <f>+[3]data1cf!AE552</f>
        <v>0</v>
      </c>
      <c r="AG552" s="152"/>
      <c r="AH552" s="153">
        <f t="shared" si="64"/>
        <v>73548.474293101346</v>
      </c>
      <c r="AI552" s="153">
        <f t="shared" si="66"/>
        <v>161175.98379571471</v>
      </c>
      <c r="AJ552" s="154">
        <f t="shared" si="67"/>
        <v>160730.5635490088</v>
      </c>
      <c r="AK552" s="155">
        <f t="shared" si="65"/>
        <v>0.1535862147808075</v>
      </c>
      <c r="AL552" s="156">
        <f t="shared" si="70"/>
        <v>0.98189809827706553</v>
      </c>
    </row>
    <row r="553" spans="1:38" x14ac:dyDescent="0.25">
      <c r="A553" s="148"/>
      <c r="B553" s="152">
        <f>+[3]data1cf!A553</f>
        <v>-198158.78564277879</v>
      </c>
      <c r="C553" s="152">
        <f>+[3]data1cf!B553</f>
        <v>7876.831544868066</v>
      </c>
      <c r="D553" s="152">
        <f>+[3]data1cf!C553</f>
        <v>47055.207572909596</v>
      </c>
      <c r="E553" s="152">
        <f>+[3]data1cf!D553</f>
        <v>52693.434973537558</v>
      </c>
      <c r="F553" s="152">
        <f>+[3]data1cf!E553</f>
        <v>29988.817940904381</v>
      </c>
      <c r="G553" s="152">
        <f>+[3]data1cf!F553</f>
        <v>29625.0202505778</v>
      </c>
      <c r="H553" s="152">
        <f>+[3]data1cf!G553</f>
        <v>28550.200544888852</v>
      </c>
      <c r="I553" s="152">
        <f>+[3]data1cf!H553</f>
        <v>27857.923161057755</v>
      </c>
      <c r="J553" s="152">
        <f>+[3]data1cf!I553</f>
        <v>28612.957834892833</v>
      </c>
      <c r="K553" s="152">
        <f>+[3]data1cf!J553</f>
        <v>28979.108997001342</v>
      </c>
      <c r="L553" s="152">
        <f>+[3]data1cf!K553</f>
        <v>29424.285227421853</v>
      </c>
      <c r="M553" s="152">
        <f>+[3]data1cf!L553</f>
        <v>29988.652896051499</v>
      </c>
      <c r="N553" s="152">
        <f>+[3]data1cf!M553</f>
        <v>30595.739786753751</v>
      </c>
      <c r="O553" s="152">
        <f>+[3]data1cf!N553</f>
        <v>30916.657843986563</v>
      </c>
      <c r="P553" s="152">
        <f>+[3]data1cf!O553</f>
        <v>40290.808248430607</v>
      </c>
      <c r="Q553" s="152">
        <f>+[3]data1cf!P553</f>
        <v>49411.824704767176</v>
      </c>
      <c r="R553" s="152">
        <f>+[3]data1cf!Q553</f>
        <v>38010.594150909856</v>
      </c>
      <c r="S553" s="152">
        <f>+[3]data1cf!R553</f>
        <v>26162.334287967911</v>
      </c>
      <c r="T553" s="152">
        <f>+[3]data1cf!S553</f>
        <v>25884.711857079084</v>
      </c>
      <c r="U553" s="152">
        <f>+[3]data1cf!T553</f>
        <v>25582.024245346249</v>
      </c>
      <c r="V553" s="152">
        <f>+[3]data1cf!U553</f>
        <v>50159.164427507756</v>
      </c>
      <c r="W553" s="152">
        <f>+[3]data1cf!V553</f>
        <v>0</v>
      </c>
      <c r="X553" s="152">
        <f>+[3]data1cf!W553</f>
        <v>0</v>
      </c>
      <c r="Y553" s="152">
        <f>+[3]data1cf!X553</f>
        <v>0</v>
      </c>
      <c r="Z553" s="152">
        <f>+[3]data1cf!Y553</f>
        <v>0</v>
      </c>
      <c r="AA553" s="152">
        <f>+[3]data1cf!Z553</f>
        <v>0</v>
      </c>
      <c r="AB553" s="152">
        <f>+[3]data1cf!AA553</f>
        <v>0</v>
      </c>
      <c r="AC553" s="152">
        <f>+[3]data1cf!AB553</f>
        <v>0</v>
      </c>
      <c r="AD553" s="152">
        <f>+[3]data1cf!AC553</f>
        <v>0</v>
      </c>
      <c r="AE553" s="152">
        <f>+[3]data1cf!AD553</f>
        <v>0</v>
      </c>
      <c r="AF553" s="152">
        <f>+[3]data1cf!AE553</f>
        <v>0</v>
      </c>
      <c r="AG553" s="152"/>
      <c r="AH553" s="153">
        <f t="shared" si="64"/>
        <v>74997.195588845847</v>
      </c>
      <c r="AI553" s="153">
        <f t="shared" si="66"/>
        <v>168140.98275791717</v>
      </c>
      <c r="AJ553" s="154">
        <f t="shared" si="67"/>
        <v>167668.61958372139</v>
      </c>
      <c r="AK553" s="155">
        <f t="shared" si="65"/>
        <v>0.15065003037452704</v>
      </c>
      <c r="AL553" s="156">
        <f t="shared" si="70"/>
        <v>0.98477931685971587</v>
      </c>
    </row>
    <row r="554" spans="1:38" x14ac:dyDescent="0.25">
      <c r="A554" s="148"/>
      <c r="B554" s="152">
        <f>+[3]data1cf!A554</f>
        <v>-177510.33567600441</v>
      </c>
      <c r="C554" s="152">
        <f>+[3]data1cf!B554</f>
        <v>10103.247004954101</v>
      </c>
      <c r="D554" s="152">
        <f>+[3]data1cf!C554</f>
        <v>50571.226006745215</v>
      </c>
      <c r="E554" s="152">
        <f>+[3]data1cf!D554</f>
        <v>49647.740708140875</v>
      </c>
      <c r="F554" s="152">
        <f>+[3]data1cf!E554</f>
        <v>26659.821451707023</v>
      </c>
      <c r="G554" s="152">
        <f>+[3]data1cf!F554</f>
        <v>26531.087066228371</v>
      </c>
      <c r="H554" s="152">
        <f>+[3]data1cf!G554</f>
        <v>25750.129828334124</v>
      </c>
      <c r="I554" s="152">
        <f>+[3]data1cf!H554</f>
        <v>25304.614995532851</v>
      </c>
      <c r="J554" s="152">
        <f>+[3]data1cf!I554</f>
        <v>26156.328030719073</v>
      </c>
      <c r="K554" s="152">
        <f>+[3]data1cf!J554</f>
        <v>26650.615563443971</v>
      </c>
      <c r="L554" s="152">
        <f>+[3]data1cf!K554</f>
        <v>27217.410732490447</v>
      </c>
      <c r="M554" s="152">
        <f>+[3]data1cf!L554</f>
        <v>27889.17204297585</v>
      </c>
      <c r="N554" s="152">
        <f>+[3]data1cf!M554</f>
        <v>28599.651986938596</v>
      </c>
      <c r="O554" s="152">
        <f>+[3]data1cf!N554</f>
        <v>29046.384554034703</v>
      </c>
      <c r="P554" s="152">
        <f>+[3]data1cf!O554</f>
        <v>37603.313203252459</v>
      </c>
      <c r="Q554" s="152">
        <f>+[3]data1cf!P554</f>
        <v>45869.526624381397</v>
      </c>
      <c r="R554" s="152">
        <f>+[3]data1cf!Q554</f>
        <v>35695.513821789689</v>
      </c>
      <c r="S554" s="152">
        <f>+[3]data1cf!R554</f>
        <v>25103.452731000325</v>
      </c>
      <c r="T554" s="152">
        <f>+[3]data1cf!S554</f>
        <v>24881.470664564789</v>
      </c>
      <c r="U554" s="152">
        <f>+[3]data1cf!T554</f>
        <v>24634.483355205739</v>
      </c>
      <c r="V554" s="152">
        <f>+[3]data1cf!U554</f>
        <v>46680.445059312013</v>
      </c>
      <c r="W554" s="152">
        <f>+[3]data1cf!V554</f>
        <v>0</v>
      </c>
      <c r="X554" s="152">
        <f>+[3]data1cf!W554</f>
        <v>0</v>
      </c>
      <c r="Y554" s="152">
        <f>+[3]data1cf!X554</f>
        <v>0</v>
      </c>
      <c r="Z554" s="152">
        <f>+[3]data1cf!Y554</f>
        <v>0</v>
      </c>
      <c r="AA554" s="152">
        <f>+[3]data1cf!Z554</f>
        <v>0</v>
      </c>
      <c r="AB554" s="152">
        <f>+[3]data1cf!AA554</f>
        <v>0</v>
      </c>
      <c r="AC554" s="152">
        <f>+[3]data1cf!AB554</f>
        <v>0</v>
      </c>
      <c r="AD554" s="152">
        <f>+[3]data1cf!AC554</f>
        <v>0</v>
      </c>
      <c r="AE554" s="152">
        <f>+[3]data1cf!AD554</f>
        <v>0</v>
      </c>
      <c r="AF554" s="152">
        <f>+[3]data1cf!AE554</f>
        <v>0</v>
      </c>
      <c r="AG554" s="152"/>
      <c r="AH554" s="153">
        <f t="shared" si="64"/>
        <v>83191.235473642984</v>
      </c>
      <c r="AI554" s="153">
        <f t="shared" si="66"/>
        <v>170284.73591736049</v>
      </c>
      <c r="AJ554" s="154">
        <f t="shared" si="67"/>
        <v>169842.9670334759</v>
      </c>
      <c r="AK554" s="155">
        <f t="shared" si="65"/>
        <v>0.16374502778053285</v>
      </c>
      <c r="AL554" s="156">
        <f t="shared" si="70"/>
        <v>0.98557018842748001</v>
      </c>
    </row>
    <row r="555" spans="1:38" x14ac:dyDescent="0.25">
      <c r="A555" s="148"/>
      <c r="B555" s="152">
        <f>+[3]data1cf!A555</f>
        <v>-155859.68080607173</v>
      </c>
      <c r="C555" s="152">
        <f>+[3]data1cf!B555</f>
        <v>7310.6919421786151</v>
      </c>
      <c r="D555" s="152">
        <f>+[3]data1cf!C555</f>
        <v>39634.748285576366</v>
      </c>
      <c r="E555" s="152">
        <f>+[3]data1cf!D555</f>
        <v>43405.526173161081</v>
      </c>
      <c r="F555" s="152">
        <f>+[3]data1cf!E555</f>
        <v>23169.246896870914</v>
      </c>
      <c r="G555" s="152">
        <f>+[3]data1cf!F555</f>
        <v>23286.984982402799</v>
      </c>
      <c r="H555" s="152">
        <f>+[3]data1cf!G555</f>
        <v>22814.153288057147</v>
      </c>
      <c r="I555" s="152">
        <f>+[3]data1cf!H555</f>
        <v>22627.378013710346</v>
      </c>
      <c r="J555" s="152">
        <f>+[3]data1cf!I555</f>
        <v>23580.461846141625</v>
      </c>
      <c r="K555" s="152">
        <f>+[3]data1cf!J555</f>
        <v>24209.105049193422</v>
      </c>
      <c r="L555" s="152">
        <f>+[3]data1cf!K555</f>
        <v>24903.42212279333</v>
      </c>
      <c r="M555" s="152">
        <f>+[3]data1cf!L555</f>
        <v>25687.789593972848</v>
      </c>
      <c r="N555" s="152">
        <f>+[3]data1cf!M555</f>
        <v>26506.680935192824</v>
      </c>
      <c r="O555" s="152">
        <f>+[3]data1cf!N555</f>
        <v>27085.33461670977</v>
      </c>
      <c r="P555" s="152">
        <f>+[3]data1cf!O555</f>
        <v>34785.376371120306</v>
      </c>
      <c r="Q555" s="152">
        <f>+[3]data1cf!P555</f>
        <v>42155.297551096766</v>
      </c>
      <c r="R555" s="152">
        <f>+[3]data1cf!Q555</f>
        <v>33268.067438036691</v>
      </c>
      <c r="S555" s="152">
        <f>+[3]data1cf!R555</f>
        <v>23993.176696967152</v>
      </c>
      <c r="T555" s="152">
        <f>+[3]data1cf!S555</f>
        <v>23829.535587337115</v>
      </c>
      <c r="U555" s="152">
        <f>+[3]data1cf!T555</f>
        <v>23640.952081885298</v>
      </c>
      <c r="V555" s="152">
        <f>+[3]data1cf!U555</f>
        <v>43032.880590727174</v>
      </c>
      <c r="W555" s="152">
        <f>+[3]data1cf!V555</f>
        <v>0</v>
      </c>
      <c r="X555" s="152">
        <f>+[3]data1cf!W555</f>
        <v>0</v>
      </c>
      <c r="Y555" s="152">
        <f>+[3]data1cf!X555</f>
        <v>0</v>
      </c>
      <c r="Z555" s="152">
        <f>+[3]data1cf!Y555</f>
        <v>0</v>
      </c>
      <c r="AA555" s="152">
        <f>+[3]data1cf!Z555</f>
        <v>0</v>
      </c>
      <c r="AB555" s="152">
        <f>+[3]data1cf!AA555</f>
        <v>0</v>
      </c>
      <c r="AC555" s="152">
        <f>+[3]data1cf!AB555</f>
        <v>0</v>
      </c>
      <c r="AD555" s="152">
        <f>+[3]data1cf!AC555</f>
        <v>0</v>
      </c>
      <c r="AE555" s="152">
        <f>+[3]data1cf!AD555</f>
        <v>0</v>
      </c>
      <c r="AF555" s="152">
        <f>+[3]data1cf!AE555</f>
        <v>0</v>
      </c>
      <c r="AG555" s="152"/>
      <c r="AH555" s="153">
        <f t="shared" si="64"/>
        <v>72750.022889498388</v>
      </c>
      <c r="AI555" s="153">
        <f t="shared" si="66"/>
        <v>151906.60331154097</v>
      </c>
      <c r="AJ555" s="154">
        <f t="shared" si="67"/>
        <v>151502.77814516003</v>
      </c>
      <c r="AK555" s="155">
        <f t="shared" si="65"/>
        <v>0.16075986027717595</v>
      </c>
      <c r="AL555" s="156">
        <f t="shared" si="70"/>
        <v>0.97720056411594158</v>
      </c>
    </row>
    <row r="556" spans="1:38" x14ac:dyDescent="0.25">
      <c r="A556" s="148"/>
      <c r="B556" s="152">
        <f>+[3]data1cf!A556</f>
        <v>-168165.37534648637</v>
      </c>
      <c r="C556" s="152">
        <f>+[3]data1cf!B556</f>
        <v>13352.769102731778</v>
      </c>
      <c r="D556" s="152">
        <f>+[3]data1cf!C556</f>
        <v>45172.957210045657</v>
      </c>
      <c r="E556" s="152">
        <f>+[3]data1cf!D556</f>
        <v>44497.391695254293</v>
      </c>
      <c r="F556" s="152">
        <f>+[3]data1cf!E556</f>
        <v>25153.202786445814</v>
      </c>
      <c r="G556" s="152">
        <f>+[3]data1cf!F556</f>
        <v>25130.852040526916</v>
      </c>
      <c r="H556" s="152">
        <f>+[3]data1cf!G556</f>
        <v>24482.889439435363</v>
      </c>
      <c r="I556" s="152">
        <f>+[3]data1cf!H556</f>
        <v>24149.053025784269</v>
      </c>
      <c r="J556" s="152">
        <f>+[3]data1cf!I556</f>
        <v>25044.520214575168</v>
      </c>
      <c r="K556" s="152">
        <f>+[3]data1cf!J556</f>
        <v>25596.798991296841</v>
      </c>
      <c r="L556" s="152">
        <f>+[3]data1cf!K556</f>
        <v>26218.635781317636</v>
      </c>
      <c r="M556" s="152">
        <f>+[3]data1cf!L556</f>
        <v>26939.000707299543</v>
      </c>
      <c r="N556" s="152">
        <f>+[3]data1cf!M556</f>
        <v>27696.273702683779</v>
      </c>
      <c r="O556" s="152">
        <f>+[3]data1cf!N556</f>
        <v>28199.946698986139</v>
      </c>
      <c r="P556" s="152">
        <f>+[3]data1cf!O556</f>
        <v>36387.021683870604</v>
      </c>
      <c r="Q556" s="152">
        <f>+[3]data1cf!P556</f>
        <v>44266.373114563525</v>
      </c>
      <c r="R556" s="152">
        <f>+[3]data1cf!Q556</f>
        <v>34647.767677643933</v>
      </c>
      <c r="S556" s="152">
        <f>+[3]data1cf!R556</f>
        <v>24624.23002133242</v>
      </c>
      <c r="T556" s="152">
        <f>+[3]data1cf!S556</f>
        <v>24427.429360734575</v>
      </c>
      <c r="U556" s="152">
        <f>+[3]data1cf!T556</f>
        <v>24205.650583583207</v>
      </c>
      <c r="V556" s="152">
        <f>+[3]data1cf!U556</f>
        <v>45106.06564847831</v>
      </c>
      <c r="W556" s="152">
        <f>+[3]data1cf!V556</f>
        <v>0</v>
      </c>
      <c r="X556" s="152">
        <f>+[3]data1cf!W556</f>
        <v>0</v>
      </c>
      <c r="Y556" s="152">
        <f>+[3]data1cf!X556</f>
        <v>0</v>
      </c>
      <c r="Z556" s="152">
        <f>+[3]data1cf!Y556</f>
        <v>0</v>
      </c>
      <c r="AA556" s="152">
        <f>+[3]data1cf!Z556</f>
        <v>0</v>
      </c>
      <c r="AB556" s="152">
        <f>+[3]data1cf!AA556</f>
        <v>0</v>
      </c>
      <c r="AC556" s="152">
        <f>+[3]data1cf!AB556</f>
        <v>0</v>
      </c>
      <c r="AD556" s="152">
        <f>+[3]data1cf!AC556</f>
        <v>0</v>
      </c>
      <c r="AE556" s="152">
        <f>+[3]data1cf!AD556</f>
        <v>0</v>
      </c>
      <c r="AF556" s="152">
        <f>+[3]data1cf!AE556</f>
        <v>0</v>
      </c>
      <c r="AG556" s="152"/>
      <c r="AH556" s="153">
        <f t="shared" si="64"/>
        <v>80329.601720216786</v>
      </c>
      <c r="AI556" s="153">
        <f t="shared" si="66"/>
        <v>163881.27928994084</v>
      </c>
      <c r="AJ556" s="154">
        <f t="shared" si="67"/>
        <v>163456.37740063813</v>
      </c>
      <c r="AK556" s="155">
        <f t="shared" si="65"/>
        <v>0.16450001597404484</v>
      </c>
      <c r="AL556" s="156">
        <f t="shared" si="70"/>
        <v>0.98307687460054016</v>
      </c>
    </row>
    <row r="557" spans="1:38" x14ac:dyDescent="0.25">
      <c r="A557" s="148"/>
      <c r="B557" s="152">
        <f>+[3]data1cf!A557</f>
        <v>-158876.33329736721</v>
      </c>
      <c r="C557" s="152">
        <f>+[3]data1cf!B557</f>
        <v>5952.1328553761268</v>
      </c>
      <c r="D557" s="152">
        <f>+[3]data1cf!C557</f>
        <v>42901.165229565202</v>
      </c>
      <c r="E557" s="152">
        <f>+[3]data1cf!D557</f>
        <v>43690.533359341716</v>
      </c>
      <c r="F557" s="152">
        <f>+[3]data1cf!E557</f>
        <v>23655.599410924588</v>
      </c>
      <c r="G557" s="152">
        <f>+[3]data1cf!F557</f>
        <v>23738.995727203772</v>
      </c>
      <c r="H557" s="152">
        <f>+[3]data1cf!G557</f>
        <v>23223.231950934518</v>
      </c>
      <c r="I557" s="152">
        <f>+[3]data1cf!H557</f>
        <v>23000.405696222588</v>
      </c>
      <c r="J557" s="152">
        <f>+[3]data1cf!I557</f>
        <v>23939.365222950859</v>
      </c>
      <c r="K557" s="152">
        <f>+[3]data1cf!J557</f>
        <v>24549.288236241693</v>
      </c>
      <c r="L557" s="152">
        <f>+[3]data1cf!K557</f>
        <v>25225.837289734474</v>
      </c>
      <c r="M557" s="152">
        <f>+[3]data1cf!L557</f>
        <v>25994.514997383194</v>
      </c>
      <c r="N557" s="152">
        <f>+[3]data1cf!M557</f>
        <v>26798.301044394597</v>
      </c>
      <c r="O557" s="152">
        <f>+[3]data1cf!N557</f>
        <v>27358.573750330805</v>
      </c>
      <c r="P557" s="152">
        <f>+[3]data1cf!O557</f>
        <v>35178.008197549345</v>
      </c>
      <c r="Q557" s="152">
        <f>+[3]data1cf!P557</f>
        <v>42672.812538725433</v>
      </c>
      <c r="R557" s="152">
        <f>+[3]data1cf!Q557</f>
        <v>33606.291026423656</v>
      </c>
      <c r="S557" s="152">
        <f>+[3]data1cf!R557</f>
        <v>24147.874879734081</v>
      </c>
      <c r="T557" s="152">
        <f>+[3]data1cf!S557</f>
        <v>23976.104944729021</v>
      </c>
      <c r="U557" s="152">
        <f>+[3]data1cf!T557</f>
        <v>23779.383857221786</v>
      </c>
      <c r="V557" s="152">
        <f>+[3]data1cf!U557</f>
        <v>43541.106993458088</v>
      </c>
      <c r="W557" s="152">
        <f>+[3]data1cf!V557</f>
        <v>0</v>
      </c>
      <c r="X557" s="152">
        <f>+[3]data1cf!W557</f>
        <v>0</v>
      </c>
      <c r="Y557" s="152">
        <f>+[3]data1cf!X557</f>
        <v>0</v>
      </c>
      <c r="Z557" s="152">
        <f>+[3]data1cf!Y557</f>
        <v>0</v>
      </c>
      <c r="AA557" s="152">
        <f>+[3]data1cf!Z557</f>
        <v>0</v>
      </c>
      <c r="AB557" s="152">
        <f>+[3]data1cf!AA557</f>
        <v>0</v>
      </c>
      <c r="AC557" s="152">
        <f>+[3]data1cf!AB557</f>
        <v>0</v>
      </c>
      <c r="AD557" s="152">
        <f>+[3]data1cf!AC557</f>
        <v>0</v>
      </c>
      <c r="AE557" s="152">
        <f>+[3]data1cf!AD557</f>
        <v>0</v>
      </c>
      <c r="AF557" s="152">
        <f>+[3]data1cf!AE557</f>
        <v>0</v>
      </c>
      <c r="AG557" s="152"/>
      <c r="AH557" s="153">
        <f t="shared" si="64"/>
        <v>73616.635942414796</v>
      </c>
      <c r="AI557" s="153">
        <f t="shared" si="66"/>
        <v>153877.94324213738</v>
      </c>
      <c r="AJ557" s="154">
        <f t="shared" si="67"/>
        <v>153468.83388426612</v>
      </c>
      <c r="AK557" s="155">
        <f t="shared" si="65"/>
        <v>0.16054106354713443</v>
      </c>
      <c r="AL557" s="156">
        <f t="shared" si="70"/>
        <v>0.97829227233745431</v>
      </c>
    </row>
    <row r="558" spans="1:38" x14ac:dyDescent="0.25">
      <c r="A558" s="148"/>
      <c r="B558" s="152">
        <f>+[3]data1cf!A558</f>
        <v>-180372.58755452078</v>
      </c>
      <c r="C558" s="152">
        <f>+[3]data1cf!B558</f>
        <v>6951.8842270218229</v>
      </c>
      <c r="D558" s="152">
        <f>+[3]data1cf!C558</f>
        <v>44268.393525066072</v>
      </c>
      <c r="E558" s="152">
        <f>+[3]data1cf!D558</f>
        <v>45585.474520833377</v>
      </c>
      <c r="F558" s="152">
        <f>+[3]data1cf!E558</f>
        <v>27121.281099773165</v>
      </c>
      <c r="G558" s="152">
        <f>+[3]data1cf!F558</f>
        <v>26959.962651715803</v>
      </c>
      <c r="H558" s="152">
        <f>+[3]data1cf!G558</f>
        <v>26138.270714518541</v>
      </c>
      <c r="I558" s="152">
        <f>+[3]data1cf!H558</f>
        <v>25658.550090175042</v>
      </c>
      <c r="J558" s="152">
        <f>+[3]data1cf!I558</f>
        <v>26496.861740664877</v>
      </c>
      <c r="K558" s="152">
        <f>+[3]data1cf!J558</f>
        <v>26973.387234684924</v>
      </c>
      <c r="L558" s="152">
        <f>+[3]data1cf!K558</f>
        <v>27523.323800005564</v>
      </c>
      <c r="M558" s="152">
        <f>+[3]data1cf!L558</f>
        <v>28180.198392425489</v>
      </c>
      <c r="N558" s="152">
        <f>+[3]data1cf!M558</f>
        <v>28876.346172889542</v>
      </c>
      <c r="O558" s="152">
        <f>+[3]data1cf!N558</f>
        <v>29305.63855354167</v>
      </c>
      <c r="P558" s="152">
        <f>+[3]data1cf!O558</f>
        <v>37975.849047538206</v>
      </c>
      <c r="Q558" s="152">
        <f>+[3]data1cf!P558</f>
        <v>46360.553764489407</v>
      </c>
      <c r="R558" s="152">
        <f>+[3]data1cf!Q558</f>
        <v>36016.426192045255</v>
      </c>
      <c r="S558" s="152">
        <f>+[3]data1cf!R558</f>
        <v>25250.23303317478</v>
      </c>
      <c r="T558" s="152">
        <f>+[3]data1cf!S558</f>
        <v>25020.538197115508</v>
      </c>
      <c r="U558" s="152">
        <f>+[3]data1cf!T558</f>
        <v>24765.829809643634</v>
      </c>
      <c r="V558" s="152">
        <f>+[3]data1cf!U558</f>
        <v>47162.659029971837</v>
      </c>
      <c r="W558" s="152">
        <f>+[3]data1cf!V558</f>
        <v>0</v>
      </c>
      <c r="X558" s="152">
        <f>+[3]data1cf!W558</f>
        <v>0</v>
      </c>
      <c r="Y558" s="152">
        <f>+[3]data1cf!X558</f>
        <v>0</v>
      </c>
      <c r="Z558" s="152">
        <f>+[3]data1cf!Y558</f>
        <v>0</v>
      </c>
      <c r="AA558" s="152">
        <f>+[3]data1cf!Z558</f>
        <v>0</v>
      </c>
      <c r="AB558" s="152">
        <f>+[3]data1cf!AA558</f>
        <v>0</v>
      </c>
      <c r="AC558" s="152">
        <f>+[3]data1cf!AB558</f>
        <v>0</v>
      </c>
      <c r="AD558" s="152">
        <f>+[3]data1cf!AC558</f>
        <v>0</v>
      </c>
      <c r="AE558" s="152">
        <f>+[3]data1cf!AD558</f>
        <v>0</v>
      </c>
      <c r="AF558" s="152">
        <f>+[3]data1cf!AE558</f>
        <v>0</v>
      </c>
      <c r="AG558" s="152"/>
      <c r="AH558" s="153">
        <f t="shared" si="64"/>
        <v>71297.823664884127</v>
      </c>
      <c r="AI558" s="153">
        <f t="shared" si="66"/>
        <v>158235.06102246844</v>
      </c>
      <c r="AJ558" s="154">
        <f t="shared" si="67"/>
        <v>157792.75501533301</v>
      </c>
      <c r="AK558" s="155">
        <f t="shared" si="65"/>
        <v>0.15200584530830388</v>
      </c>
      <c r="AL558" s="156">
        <f t="shared" si="70"/>
        <v>0.98052332083350358</v>
      </c>
    </row>
    <row r="559" spans="1:38" x14ac:dyDescent="0.25">
      <c r="A559" s="148"/>
      <c r="B559" s="152">
        <f>+[3]data1cf!A559</f>
        <v>-159841.50100996546</v>
      </c>
      <c r="C559" s="152">
        <f>+[3]data1cf!B559</f>
        <v>8879.2590152901103</v>
      </c>
      <c r="D559" s="152">
        <f>+[3]data1cf!C559</f>
        <v>43705.336525693652</v>
      </c>
      <c r="E559" s="152">
        <f>+[3]data1cf!D559</f>
        <v>41929.806986110896</v>
      </c>
      <c r="F559" s="152">
        <f>+[3]data1cf!E559</f>
        <v>23811.206244943423</v>
      </c>
      <c r="G559" s="152">
        <f>+[3]data1cf!F559</f>
        <v>23883.615028859625</v>
      </c>
      <c r="H559" s="152">
        <f>+[3]data1cf!G559</f>
        <v>23354.115278882229</v>
      </c>
      <c r="I559" s="152">
        <f>+[3]data1cf!H559</f>
        <v>23119.754635520279</v>
      </c>
      <c r="J559" s="152">
        <f>+[3]data1cf!I559</f>
        <v>24054.195138639887</v>
      </c>
      <c r="K559" s="152">
        <f>+[3]data1cf!J559</f>
        <v>24658.128690836747</v>
      </c>
      <c r="L559" s="152">
        <f>+[3]data1cf!K559</f>
        <v>25328.992926680192</v>
      </c>
      <c r="M559" s="152">
        <f>+[3]data1cf!L559</f>
        <v>26092.650747808402</v>
      </c>
      <c r="N559" s="152">
        <f>+[3]data1cf!M559</f>
        <v>26891.603907272613</v>
      </c>
      <c r="O559" s="152">
        <f>+[3]data1cf!N559</f>
        <v>27445.995682538713</v>
      </c>
      <c r="P559" s="152">
        <f>+[3]data1cf!O559</f>
        <v>35303.629416069263</v>
      </c>
      <c r="Q559" s="152">
        <f>+[3]data1cf!P559</f>
        <v>42838.389700259992</v>
      </c>
      <c r="R559" s="152">
        <f>+[3]data1cf!Q559</f>
        <v>33714.50451408654</v>
      </c>
      <c r="S559" s="152">
        <f>+[3]data1cf!R559</f>
        <v>24197.370037573819</v>
      </c>
      <c r="T559" s="152">
        <f>+[3]data1cf!S559</f>
        <v>24022.999312515487</v>
      </c>
      <c r="U559" s="152">
        <f>+[3]data1cf!T559</f>
        <v>23823.674633284965</v>
      </c>
      <c r="V559" s="152">
        <f>+[3]data1cf!U559</f>
        <v>43703.712303821667</v>
      </c>
      <c r="W559" s="152">
        <f>+[3]data1cf!V559</f>
        <v>0</v>
      </c>
      <c r="X559" s="152">
        <f>+[3]data1cf!W559</f>
        <v>0</v>
      </c>
      <c r="Y559" s="152">
        <f>+[3]data1cf!X559</f>
        <v>0</v>
      </c>
      <c r="Z559" s="152">
        <f>+[3]data1cf!Y559</f>
        <v>0</v>
      </c>
      <c r="AA559" s="152">
        <f>+[3]data1cf!Z559</f>
        <v>0</v>
      </c>
      <c r="AB559" s="152">
        <f>+[3]data1cf!AA559</f>
        <v>0</v>
      </c>
      <c r="AC559" s="152">
        <f>+[3]data1cf!AB559</f>
        <v>0</v>
      </c>
      <c r="AD559" s="152">
        <f>+[3]data1cf!AC559</f>
        <v>0</v>
      </c>
      <c r="AE559" s="152">
        <f>+[3]data1cf!AD559</f>
        <v>0</v>
      </c>
      <c r="AF559" s="152">
        <f>+[3]data1cf!AE559</f>
        <v>0</v>
      </c>
      <c r="AG559" s="152"/>
      <c r="AH559" s="153">
        <f t="shared" si="64"/>
        <v>75360.028854649107</v>
      </c>
      <c r="AI559" s="153">
        <f t="shared" si="66"/>
        <v>155907.32357236528</v>
      </c>
      <c r="AJ559" s="154">
        <f t="shared" si="67"/>
        <v>155496.81911921687</v>
      </c>
      <c r="AK559" s="155">
        <f t="shared" si="65"/>
        <v>0.16222184300422671</v>
      </c>
      <c r="AL559" s="156">
        <f t="shared" si="70"/>
        <v>0.97936154305312872</v>
      </c>
    </row>
    <row r="560" spans="1:38" x14ac:dyDescent="0.25">
      <c r="A560" s="148"/>
      <c r="B560" s="152">
        <f>+[3]data1cf!A560</f>
        <v>-189362.78445406933</v>
      </c>
      <c r="C560" s="152">
        <f>+[3]data1cf!B560</f>
        <v>10929.027175080817</v>
      </c>
      <c r="D560" s="152">
        <f>+[3]data1cf!C560</f>
        <v>48355.164891844208</v>
      </c>
      <c r="E560" s="152">
        <f>+[3]data1cf!D560</f>
        <v>46664.127290129574</v>
      </c>
      <c r="F560" s="152">
        <f>+[3]data1cf!E560</f>
        <v>28570.7038876312</v>
      </c>
      <c r="G560" s="152">
        <f>+[3]data1cf!F560</f>
        <v>28307.040450102984</v>
      </c>
      <c r="H560" s="152">
        <f>+[3]data1cf!G560</f>
        <v>27357.402761475736</v>
      </c>
      <c r="I560" s="152">
        <f>+[3]data1cf!H560</f>
        <v>26770.243374185593</v>
      </c>
      <c r="J560" s="152">
        <f>+[3]data1cf!I560</f>
        <v>27566.461913285973</v>
      </c>
      <c r="K560" s="152">
        <f>+[3]data1cf!J560</f>
        <v>27987.197689255197</v>
      </c>
      <c r="L560" s="152">
        <f>+[3]data1cf!K560</f>
        <v>28484.182182787306</v>
      </c>
      <c r="M560" s="152">
        <f>+[3]data1cf!L560</f>
        <v>29094.298302411538</v>
      </c>
      <c r="N560" s="152">
        <f>+[3]data1cf!M560</f>
        <v>29745.429439575397</v>
      </c>
      <c r="O560" s="152">
        <f>+[3]data1cf!N560</f>
        <v>30119.943024806445</v>
      </c>
      <c r="P560" s="152">
        <f>+[3]data1cf!O560</f>
        <v>39145.966400733836</v>
      </c>
      <c r="Q560" s="152">
        <f>+[3]data1cf!P560</f>
        <v>47902.846637358984</v>
      </c>
      <c r="R560" s="152">
        <f>+[3]data1cf!Q560</f>
        <v>37024.396670727743</v>
      </c>
      <c r="S560" s="152">
        <f>+[3]data1cf!R560</f>
        <v>25711.262975168349</v>
      </c>
      <c r="T560" s="152">
        <f>+[3]data1cf!S560</f>
        <v>25457.342696869942</v>
      </c>
      <c r="U560" s="152">
        <f>+[3]data1cf!T560</f>
        <v>25178.382770589626</v>
      </c>
      <c r="V560" s="152">
        <f>+[3]data1cf!U560</f>
        <v>48677.270157135703</v>
      </c>
      <c r="W560" s="152">
        <f>+[3]data1cf!V560</f>
        <v>0</v>
      </c>
      <c r="X560" s="152">
        <f>+[3]data1cf!W560</f>
        <v>0</v>
      </c>
      <c r="Y560" s="152">
        <f>+[3]data1cf!X560</f>
        <v>0</v>
      </c>
      <c r="Z560" s="152">
        <f>+[3]data1cf!Y560</f>
        <v>0</v>
      </c>
      <c r="AA560" s="152">
        <f>+[3]data1cf!Z560</f>
        <v>0</v>
      </c>
      <c r="AB560" s="152">
        <f>+[3]data1cf!AA560</f>
        <v>0</v>
      </c>
      <c r="AC560" s="152">
        <f>+[3]data1cf!AB560</f>
        <v>0</v>
      </c>
      <c r="AD560" s="152">
        <f>+[3]data1cf!AC560</f>
        <v>0</v>
      </c>
      <c r="AE560" s="152">
        <f>+[3]data1cf!AD560</f>
        <v>0</v>
      </c>
      <c r="AF560" s="152">
        <f>+[3]data1cf!AE560</f>
        <v>0</v>
      </c>
      <c r="AG560" s="152"/>
      <c r="AH560" s="153">
        <f t="shared" si="64"/>
        <v>76682.627717248644</v>
      </c>
      <c r="AI560" s="153">
        <f t="shared" si="66"/>
        <v>166844.30551175197</v>
      </c>
      <c r="AJ560" s="154">
        <f t="shared" si="67"/>
        <v>166386.54502661864</v>
      </c>
      <c r="AK560" s="155">
        <f t="shared" si="65"/>
        <v>0.15449321866035468</v>
      </c>
      <c r="AL560" s="156">
        <f t="shared" si="70"/>
        <v>0.9842800582760014</v>
      </c>
    </row>
    <row r="561" spans="1:38" x14ac:dyDescent="0.25">
      <c r="A561" s="148"/>
      <c r="B561" s="152">
        <f>+[3]data1cf!A561</f>
        <v>-171717.14048960444</v>
      </c>
      <c r="C561" s="152">
        <f>+[3]data1cf!B561</f>
        <v>9328.060490547985</v>
      </c>
      <c r="D561" s="152">
        <f>+[3]data1cf!C561</f>
        <v>47794.127263282018</v>
      </c>
      <c r="E561" s="152">
        <f>+[3]data1cf!D561</f>
        <v>44941.95078080034</v>
      </c>
      <c r="F561" s="152">
        <f>+[3]data1cf!E561</f>
        <v>25725.82754573381</v>
      </c>
      <c r="G561" s="152">
        <f>+[3]data1cf!F561</f>
        <v>25663.043273137038</v>
      </c>
      <c r="H561" s="152">
        <f>+[3]data1cf!G561</f>
        <v>24964.533029406091</v>
      </c>
      <c r="I561" s="152">
        <f>+[3]data1cf!H561</f>
        <v>24588.250687426611</v>
      </c>
      <c r="J561" s="152">
        <f>+[3]data1cf!I561</f>
        <v>25467.088112991332</v>
      </c>
      <c r="K561" s="152">
        <f>+[3]data1cf!J561</f>
        <v>25997.325995822364</v>
      </c>
      <c r="L561" s="152">
        <f>+[3]data1cf!K561</f>
        <v>26598.242963403805</v>
      </c>
      <c r="M561" s="152">
        <f>+[3]data1cf!L561</f>
        <v>27300.134977648988</v>
      </c>
      <c r="N561" s="152">
        <f>+[3]data1cf!M561</f>
        <v>28039.623207435725</v>
      </c>
      <c r="O561" s="152">
        <f>+[3]data1cf!N561</f>
        <v>28521.654695956517</v>
      </c>
      <c r="P561" s="152">
        <f>+[3]data1cf!O561</f>
        <v>36849.300994866149</v>
      </c>
      <c r="Q561" s="152">
        <f>+[3]data1cf!P561</f>
        <v>44875.688141536186</v>
      </c>
      <c r="R561" s="152">
        <f>+[3]data1cf!Q561</f>
        <v>35045.98747766373</v>
      </c>
      <c r="S561" s="152">
        <f>+[3]data1cf!R561</f>
        <v>24806.369533536912</v>
      </c>
      <c r="T561" s="152">
        <f>+[3]data1cf!S561</f>
        <v>24599.998105770981</v>
      </c>
      <c r="U561" s="152">
        <f>+[3]data1cf!T561</f>
        <v>24368.638251456374</v>
      </c>
      <c r="V561" s="152">
        <f>+[3]data1cf!U561</f>
        <v>45704.444423375709</v>
      </c>
      <c r="W561" s="152">
        <f>+[3]data1cf!V561</f>
        <v>0</v>
      </c>
      <c r="X561" s="152">
        <f>+[3]data1cf!W561</f>
        <v>0</v>
      </c>
      <c r="Y561" s="152">
        <f>+[3]data1cf!X561</f>
        <v>0</v>
      </c>
      <c r="Z561" s="152">
        <f>+[3]data1cf!Y561</f>
        <v>0</v>
      </c>
      <c r="AA561" s="152">
        <f>+[3]data1cf!Z561</f>
        <v>0</v>
      </c>
      <c r="AB561" s="152">
        <f>+[3]data1cf!AA561</f>
        <v>0</v>
      </c>
      <c r="AC561" s="152">
        <f>+[3]data1cf!AB561</f>
        <v>0</v>
      </c>
      <c r="AD561" s="152">
        <f>+[3]data1cf!AC561</f>
        <v>0</v>
      </c>
      <c r="AE561" s="152">
        <f>+[3]data1cf!AD561</f>
        <v>0</v>
      </c>
      <c r="AF561" s="152">
        <f>+[3]data1cf!AE561</f>
        <v>0</v>
      </c>
      <c r="AG561" s="152"/>
      <c r="AH561" s="153">
        <f t="shared" si="64"/>
        <v>78215.262815994574</v>
      </c>
      <c r="AI561" s="153">
        <f t="shared" si="66"/>
        <v>162889.85182663874</v>
      </c>
      <c r="AJ561" s="154">
        <f t="shared" si="67"/>
        <v>162459.36511799527</v>
      </c>
      <c r="AK561" s="155">
        <f t="shared" si="65"/>
        <v>0.16099504828453062</v>
      </c>
      <c r="AL561" s="156">
        <f t="shared" si="70"/>
        <v>0.98265406644823217</v>
      </c>
    </row>
    <row r="562" spans="1:38" x14ac:dyDescent="0.25">
      <c r="A562" s="148"/>
      <c r="B562" s="152">
        <f>+[3]data1cf!A562</f>
        <v>-172419.79534490046</v>
      </c>
      <c r="C562" s="152">
        <f>+[3]data1cf!B562</f>
        <v>3551.483675569827</v>
      </c>
      <c r="D562" s="152">
        <f>+[3]data1cf!C562</f>
        <v>45303.877465107173</v>
      </c>
      <c r="E562" s="152">
        <f>+[3]data1cf!D562</f>
        <v>45961.300227255939</v>
      </c>
      <c r="F562" s="152">
        <f>+[3]data1cf!E562</f>
        <v>25839.111378184323</v>
      </c>
      <c r="G562" s="152">
        <f>+[3]data1cf!F562</f>
        <v>25768.328036760526</v>
      </c>
      <c r="H562" s="152">
        <f>+[3]data1cf!G562</f>
        <v>25059.817822566183</v>
      </c>
      <c r="I562" s="152">
        <f>+[3]data1cf!H562</f>
        <v>24675.138293152915</v>
      </c>
      <c r="J562" s="152">
        <f>+[3]data1cf!I562</f>
        <v>25550.685809784321</v>
      </c>
      <c r="K562" s="152">
        <f>+[3]data1cf!J562</f>
        <v>26076.563285751967</v>
      </c>
      <c r="L562" s="152">
        <f>+[3]data1cf!K562</f>
        <v>26673.341630925512</v>
      </c>
      <c r="M562" s="152">
        <f>+[3]data1cf!L562</f>
        <v>27371.579101415591</v>
      </c>
      <c r="N562" s="152">
        <f>+[3]data1cf!M562</f>
        <v>28107.548925172057</v>
      </c>
      <c r="O562" s="152">
        <f>+[3]data1cf!N562</f>
        <v>28585.299018413149</v>
      </c>
      <c r="P562" s="152">
        <f>+[3]data1cf!O562</f>
        <v>36940.754902792287</v>
      </c>
      <c r="Q562" s="152">
        <f>+[3]data1cf!P562</f>
        <v>44996.230504236235</v>
      </c>
      <c r="R562" s="152">
        <f>+[3]data1cf!Q562</f>
        <v>35124.768327377591</v>
      </c>
      <c r="S562" s="152">
        <f>+[3]data1cf!R562</f>
        <v>24842.402662821827</v>
      </c>
      <c r="T562" s="152">
        <f>+[3]data1cf!S562</f>
        <v>24634.137825512036</v>
      </c>
      <c r="U562" s="152">
        <f>+[3]data1cf!T562</f>
        <v>24400.882522000698</v>
      </c>
      <c r="V562" s="152">
        <f>+[3]data1cf!U562</f>
        <v>45822.823239132238</v>
      </c>
      <c r="W562" s="152">
        <f>+[3]data1cf!V562</f>
        <v>0</v>
      </c>
      <c r="X562" s="152">
        <f>+[3]data1cf!W562</f>
        <v>0</v>
      </c>
      <c r="Y562" s="152">
        <f>+[3]data1cf!X562</f>
        <v>0</v>
      </c>
      <c r="Z562" s="152">
        <f>+[3]data1cf!Y562</f>
        <v>0</v>
      </c>
      <c r="AA562" s="152">
        <f>+[3]data1cf!Z562</f>
        <v>0</v>
      </c>
      <c r="AB562" s="152">
        <f>+[3]data1cf!AA562</f>
        <v>0</v>
      </c>
      <c r="AC562" s="152">
        <f>+[3]data1cf!AB562</f>
        <v>0</v>
      </c>
      <c r="AD562" s="152">
        <f>+[3]data1cf!AC562</f>
        <v>0</v>
      </c>
      <c r="AE562" s="152">
        <f>+[3]data1cf!AD562</f>
        <v>0</v>
      </c>
      <c r="AF562" s="152">
        <f>+[3]data1cf!AE562</f>
        <v>0</v>
      </c>
      <c r="AG562" s="152"/>
      <c r="AH562" s="153">
        <f t="shared" si="64"/>
        <v>71483.007486758332</v>
      </c>
      <c r="AI562" s="153">
        <f t="shared" si="66"/>
        <v>156049.34001160879</v>
      </c>
      <c r="AJ562" s="154">
        <f t="shared" si="67"/>
        <v>155618.91801423303</v>
      </c>
      <c r="AK562" s="155">
        <f t="shared" si="65"/>
        <v>0.15414072871208195</v>
      </c>
      <c r="AL562" s="156">
        <f t="shared" si="70"/>
        <v>0.97943436809603734</v>
      </c>
    </row>
    <row r="563" spans="1:38" x14ac:dyDescent="0.25">
      <c r="A563" s="148"/>
      <c r="B563" s="152">
        <f>+[3]data1cf!A563</f>
        <v>-177235.60408703153</v>
      </c>
      <c r="C563" s="152">
        <f>+[3]data1cf!B563</f>
        <v>7142.4644641838604</v>
      </c>
      <c r="D563" s="152">
        <f>+[3]data1cf!C563</f>
        <v>46710.909359959289</v>
      </c>
      <c r="E563" s="152">
        <f>+[3]data1cf!D563</f>
        <v>46333.176893600874</v>
      </c>
      <c r="F563" s="152">
        <f>+[3]data1cf!E563</f>
        <v>26615.528514627964</v>
      </c>
      <c r="G563" s="152">
        <f>+[3]data1cf!F563</f>
        <v>26489.921691525509</v>
      </c>
      <c r="H563" s="152">
        <f>+[3]data1cf!G563</f>
        <v>25712.874350153957</v>
      </c>
      <c r="I563" s="152">
        <f>+[3]data1cf!H563</f>
        <v>25270.642740444244</v>
      </c>
      <c r="J563" s="152">
        <f>+[3]data1cf!I563</f>
        <v>26123.642099779892</v>
      </c>
      <c r="K563" s="152">
        <f>+[3]data1cf!J563</f>
        <v>26619.634511503129</v>
      </c>
      <c r="L563" s="152">
        <f>+[3]data1cf!K563</f>
        <v>27188.047843865417</v>
      </c>
      <c r="M563" s="152">
        <f>+[3]data1cf!L563</f>
        <v>27861.238047362844</v>
      </c>
      <c r="N563" s="152">
        <f>+[3]data1cf!M563</f>
        <v>28573.093655739227</v>
      </c>
      <c r="O563" s="152">
        <f>+[3]data1cf!N563</f>
        <v>29021.500209031146</v>
      </c>
      <c r="P563" s="152">
        <f>+[3]data1cf!O563</f>
        <v>37567.5555659815</v>
      </c>
      <c r="Q563" s="152">
        <f>+[3]data1cf!P563</f>
        <v>45822.395668701625</v>
      </c>
      <c r="R563" s="152">
        <f>+[3]data1cf!Q563</f>
        <v>35664.711233777387</v>
      </c>
      <c r="S563" s="152">
        <f>+[3]data1cf!R563</f>
        <v>25089.364108699461</v>
      </c>
      <c r="T563" s="152">
        <f>+[3]data1cf!S563</f>
        <v>24868.122347989512</v>
      </c>
      <c r="U563" s="152">
        <f>+[3]data1cf!T563</f>
        <v>24621.876141841858</v>
      </c>
      <c r="V563" s="152">
        <f>+[3]data1cf!U563</f>
        <v>46634.160030597966</v>
      </c>
      <c r="W563" s="152">
        <f>+[3]data1cf!V563</f>
        <v>0</v>
      </c>
      <c r="X563" s="152">
        <f>+[3]data1cf!W563</f>
        <v>0</v>
      </c>
      <c r="Y563" s="152">
        <f>+[3]data1cf!X563</f>
        <v>0</v>
      </c>
      <c r="Z563" s="152">
        <f>+[3]data1cf!Y563</f>
        <v>0</v>
      </c>
      <c r="AA563" s="152">
        <f>+[3]data1cf!Z563</f>
        <v>0</v>
      </c>
      <c r="AB563" s="152">
        <f>+[3]data1cf!AA563</f>
        <v>0</v>
      </c>
      <c r="AC563" s="152">
        <f>+[3]data1cf!AB563</f>
        <v>0</v>
      </c>
      <c r="AD563" s="152">
        <f>+[3]data1cf!AC563</f>
        <v>0</v>
      </c>
      <c r="AE563" s="152">
        <f>+[3]data1cf!AD563</f>
        <v>0</v>
      </c>
      <c r="AF563" s="152">
        <f>+[3]data1cf!AE563</f>
        <v>0</v>
      </c>
      <c r="AG563" s="152"/>
      <c r="AH563" s="153">
        <f t="shared" si="64"/>
        <v>74894.352177940862</v>
      </c>
      <c r="AI563" s="153">
        <f t="shared" si="66"/>
        <v>161168.8118730727</v>
      </c>
      <c r="AJ563" s="154">
        <f t="shared" si="67"/>
        <v>160730.19330749739</v>
      </c>
      <c r="AK563" s="155">
        <f t="shared" si="65"/>
        <v>0.15605786442756656</v>
      </c>
      <c r="AL563" s="156">
        <f t="shared" ref="AL563:AL578" si="71">1-EXP(-(1/0.25)*(AI563/ABS($AI$1010)))</f>
        <v>0.98189486657864589</v>
      </c>
    </row>
    <row r="564" spans="1:38" x14ac:dyDescent="0.25">
      <c r="A564" s="148"/>
      <c r="B564" s="152">
        <f>+[3]data1cf!A564</f>
        <v>-169543.69344442754</v>
      </c>
      <c r="C564" s="152">
        <f>+[3]data1cf!B564</f>
        <v>10268.972585801406</v>
      </c>
      <c r="D564" s="152">
        <f>+[3]data1cf!C564</f>
        <v>45402.892952823531</v>
      </c>
      <c r="E564" s="152">
        <f>+[3]data1cf!D564</f>
        <v>43571.626570135239</v>
      </c>
      <c r="F564" s="152">
        <f>+[3]data1cf!E564</f>
        <v>25375.418793769713</v>
      </c>
      <c r="G564" s="152">
        <f>+[3]data1cf!F564</f>
        <v>25337.377184480429</v>
      </c>
      <c r="H564" s="152">
        <f>+[3]data1cf!G564</f>
        <v>24669.798778894583</v>
      </c>
      <c r="I564" s="152">
        <f>+[3]data1cf!H564</f>
        <v>24319.490557890589</v>
      </c>
      <c r="J564" s="152">
        <f>+[3]data1cf!I564</f>
        <v>25208.504306576535</v>
      </c>
      <c r="K564" s="152">
        <f>+[3]data1cf!J564</f>
        <v>25752.229769179648</v>
      </c>
      <c r="L564" s="152">
        <f>+[3]data1cf!K564</f>
        <v>26365.948294418806</v>
      </c>
      <c r="M564" s="152">
        <f>+[3]data1cf!L564</f>
        <v>27079.144517645182</v>
      </c>
      <c r="N564" s="152">
        <f>+[3]data1cf!M564</f>
        <v>27829.515856162114</v>
      </c>
      <c r="O564" s="152">
        <f>+[3]data1cf!N564</f>
        <v>28324.790526381541</v>
      </c>
      <c r="P564" s="152">
        <f>+[3]data1cf!O564</f>
        <v>36566.416411555118</v>
      </c>
      <c r="Q564" s="152">
        <f>+[3]data1cf!P564</f>
        <v>44502.827354971596</v>
      </c>
      <c r="R564" s="152">
        <f>+[3]data1cf!Q564</f>
        <v>34802.303108678607</v>
      </c>
      <c r="S564" s="152">
        <f>+[3]data1cf!R564</f>
        <v>24694.912112041071</v>
      </c>
      <c r="T564" s="152">
        <f>+[3]data1cf!S564</f>
        <v>24494.397365328965</v>
      </c>
      <c r="U564" s="152">
        <f>+[3]data1cf!T564</f>
        <v>24268.900501108386</v>
      </c>
      <c r="V564" s="152">
        <f>+[3]data1cf!U564</f>
        <v>45338.275904965412</v>
      </c>
      <c r="W564" s="152">
        <f>+[3]data1cf!V564</f>
        <v>0</v>
      </c>
      <c r="X564" s="152">
        <f>+[3]data1cf!W564</f>
        <v>0</v>
      </c>
      <c r="Y564" s="152">
        <f>+[3]data1cf!X564</f>
        <v>0</v>
      </c>
      <c r="Z564" s="152">
        <f>+[3]data1cf!Y564</f>
        <v>0</v>
      </c>
      <c r="AA564" s="152">
        <f>+[3]data1cf!Z564</f>
        <v>0</v>
      </c>
      <c r="AB564" s="152">
        <f>+[3]data1cf!AA564</f>
        <v>0</v>
      </c>
      <c r="AC564" s="152">
        <f>+[3]data1cf!AB564</f>
        <v>0</v>
      </c>
      <c r="AD564" s="152">
        <f>+[3]data1cf!AC564</f>
        <v>0</v>
      </c>
      <c r="AE564" s="152">
        <f>+[3]data1cf!AD564</f>
        <v>0</v>
      </c>
      <c r="AF564" s="152">
        <f>+[3]data1cf!AE564</f>
        <v>0</v>
      </c>
      <c r="AG564" s="152"/>
      <c r="AH564" s="153">
        <f t="shared" si="64"/>
        <v>76650.121483318711</v>
      </c>
      <c r="AI564" s="153">
        <f t="shared" si="66"/>
        <v>160407.36984650468</v>
      </c>
      <c r="AJ564" s="154">
        <f t="shared" si="67"/>
        <v>159981.15337801437</v>
      </c>
      <c r="AK564" s="155">
        <f t="shared" si="65"/>
        <v>0.16027320027351388</v>
      </c>
      <c r="AL564" s="156">
        <f t="shared" si="71"/>
        <v>0.98154845464621643</v>
      </c>
    </row>
    <row r="565" spans="1:38" x14ac:dyDescent="0.25">
      <c r="A565" s="148"/>
      <c r="B565" s="152">
        <f>+[3]data1cf!A565</f>
        <v>-181875.47685284857</v>
      </c>
      <c r="C565" s="152">
        <f>+[3]data1cf!B565</f>
        <v>7937.7712899915932</v>
      </c>
      <c r="D565" s="152">
        <f>+[3]data1cf!C565</f>
        <v>46517.104629487148</v>
      </c>
      <c r="E565" s="152">
        <f>+[3]data1cf!D565</f>
        <v>49720.778233184174</v>
      </c>
      <c r="F565" s="152">
        <f>+[3]data1cf!E565</f>
        <v>27363.58079809614</v>
      </c>
      <c r="G565" s="152">
        <f>+[3]data1cf!F565</f>
        <v>27185.153359976328</v>
      </c>
      <c r="H565" s="152">
        <f>+[3]data1cf!G565</f>
        <v>26342.072758799965</v>
      </c>
      <c r="I565" s="152">
        <f>+[3]data1cf!H565</f>
        <v>25844.391619368464</v>
      </c>
      <c r="J565" s="152">
        <f>+[3]data1cf!I565</f>
        <v>26675.666573404771</v>
      </c>
      <c r="K565" s="152">
        <f>+[3]data1cf!J565</f>
        <v>27142.865712156519</v>
      </c>
      <c r="L565" s="152">
        <f>+[3]data1cf!K565</f>
        <v>27683.95029092965</v>
      </c>
      <c r="M565" s="152">
        <f>+[3]data1cf!L565</f>
        <v>28333.008279424699</v>
      </c>
      <c r="N565" s="152">
        <f>+[3]data1cf!M565</f>
        <v>29021.630637229064</v>
      </c>
      <c r="O565" s="152">
        <f>+[3]data1cf!N565</f>
        <v>29441.765658333476</v>
      </c>
      <c r="P565" s="152">
        <f>+[3]data1cf!O565</f>
        <v>38171.457315917047</v>
      </c>
      <c r="Q565" s="152">
        <f>+[3]data1cf!P565</f>
        <v>46618.378535117023</v>
      </c>
      <c r="R565" s="152">
        <f>+[3]data1cf!Q565</f>
        <v>36184.928401993297</v>
      </c>
      <c r="S565" s="152">
        <f>+[3]data1cf!R565</f>
        <v>25327.303310252391</v>
      </c>
      <c r="T565" s="152">
        <f>+[3]data1cf!S565</f>
        <v>25093.558712180748</v>
      </c>
      <c r="U565" s="152">
        <f>+[3]data1cf!T565</f>
        <v>24834.796200138415</v>
      </c>
      <c r="V565" s="152">
        <f>+[3]data1cf!U565</f>
        <v>47415.856249073579</v>
      </c>
      <c r="W565" s="152">
        <f>+[3]data1cf!V565</f>
        <v>0</v>
      </c>
      <c r="X565" s="152">
        <f>+[3]data1cf!W565</f>
        <v>0</v>
      </c>
      <c r="Y565" s="152">
        <f>+[3]data1cf!X565</f>
        <v>0</v>
      </c>
      <c r="Z565" s="152">
        <f>+[3]data1cf!Y565</f>
        <v>0</v>
      </c>
      <c r="AA565" s="152">
        <f>+[3]data1cf!Z565</f>
        <v>0</v>
      </c>
      <c r="AB565" s="152">
        <f>+[3]data1cf!AA565</f>
        <v>0</v>
      </c>
      <c r="AC565" s="152">
        <f>+[3]data1cf!AB565</f>
        <v>0</v>
      </c>
      <c r="AD565" s="152">
        <f>+[3]data1cf!AC565</f>
        <v>0</v>
      </c>
      <c r="AE565" s="152">
        <f>+[3]data1cf!AD565</f>
        <v>0</v>
      </c>
      <c r="AF565" s="152">
        <f>+[3]data1cf!AE565</f>
        <v>0</v>
      </c>
      <c r="AG565" s="152"/>
      <c r="AH565" s="153">
        <f t="shared" si="64"/>
        <v>76753.993735002106</v>
      </c>
      <c r="AI565" s="153">
        <f t="shared" si="66"/>
        <v>164756.21096370171</v>
      </c>
      <c r="AJ565" s="154">
        <f t="shared" si="67"/>
        <v>164309.33265891386</v>
      </c>
      <c r="AK565" s="155">
        <f t="shared" si="65"/>
        <v>0.15635804533958436</v>
      </c>
      <c r="AL565" s="156">
        <f t="shared" si="71"/>
        <v>0.98344143261446482</v>
      </c>
    </row>
    <row r="566" spans="1:38" x14ac:dyDescent="0.25">
      <c r="A566" s="148"/>
      <c r="B566" s="152">
        <f>+[3]data1cf!A566</f>
        <v>-180412.47264911825</v>
      </c>
      <c r="C566" s="152">
        <f>+[3]data1cf!B566</f>
        <v>5822.3125359030528</v>
      </c>
      <c r="D566" s="152">
        <f>+[3]data1cf!C566</f>
        <v>46713.987277691747</v>
      </c>
      <c r="E566" s="152">
        <f>+[3]data1cf!D566</f>
        <v>48042.937880255413</v>
      </c>
      <c r="F566" s="152">
        <f>+[3]data1cf!E566</f>
        <v>27127.711477845245</v>
      </c>
      <c r="G566" s="152">
        <f>+[3]data1cf!F566</f>
        <v>26965.938975262339</v>
      </c>
      <c r="H566" s="152">
        <f>+[3]data1cf!G566</f>
        <v>26143.679405514129</v>
      </c>
      <c r="I566" s="152">
        <f>+[3]data1cf!H566</f>
        <v>25663.482128070362</v>
      </c>
      <c r="J566" s="152">
        <f>+[3]data1cf!I566</f>
        <v>26501.607032068801</v>
      </c>
      <c r="K566" s="152">
        <f>+[3]data1cf!J566</f>
        <v>26977.885014470718</v>
      </c>
      <c r="L566" s="152">
        <f>+[3]data1cf!K566</f>
        <v>27527.586657418011</v>
      </c>
      <c r="M566" s="152">
        <f>+[3]data1cf!L566</f>
        <v>28184.253805425782</v>
      </c>
      <c r="N566" s="152">
        <f>+[3]data1cf!M566</f>
        <v>28880.201869120952</v>
      </c>
      <c r="O566" s="152">
        <f>+[3]data1cf!N566</f>
        <v>29309.251223122694</v>
      </c>
      <c r="P566" s="152">
        <f>+[3]data1cf!O566</f>
        <v>37981.040284375857</v>
      </c>
      <c r="Q566" s="152">
        <f>+[3]data1cf!P566</f>
        <v>46367.396161582503</v>
      </c>
      <c r="R566" s="152">
        <f>+[3]data1cf!Q566</f>
        <v>36020.898062722074</v>
      </c>
      <c r="S566" s="152">
        <f>+[3]data1cf!R566</f>
        <v>25252.278396925336</v>
      </c>
      <c r="T566" s="152">
        <f>+[3]data1cf!S566</f>
        <v>25022.476084459791</v>
      </c>
      <c r="U566" s="152">
        <f>+[3]data1cf!T566</f>
        <v>24767.660104803814</v>
      </c>
      <c r="V566" s="152">
        <f>+[3]data1cf!U566</f>
        <v>47169.378616734903</v>
      </c>
      <c r="W566" s="152">
        <f>+[3]data1cf!V566</f>
        <v>0</v>
      </c>
      <c r="X566" s="152">
        <f>+[3]data1cf!W566</f>
        <v>0</v>
      </c>
      <c r="Y566" s="152">
        <f>+[3]data1cf!X566</f>
        <v>0</v>
      </c>
      <c r="Z566" s="152">
        <f>+[3]data1cf!Y566</f>
        <v>0</v>
      </c>
      <c r="AA566" s="152">
        <f>+[3]data1cf!Z566</f>
        <v>0</v>
      </c>
      <c r="AB566" s="152">
        <f>+[3]data1cf!AA566</f>
        <v>0</v>
      </c>
      <c r="AC566" s="152">
        <f>+[3]data1cf!AB566</f>
        <v>0</v>
      </c>
      <c r="AD566" s="152">
        <f>+[3]data1cf!AC566</f>
        <v>0</v>
      </c>
      <c r="AE566" s="152">
        <f>+[3]data1cf!AD566</f>
        <v>0</v>
      </c>
      <c r="AF566" s="152">
        <f>+[3]data1cf!AE566</f>
        <v>0</v>
      </c>
      <c r="AG566" s="152"/>
      <c r="AH566" s="153">
        <f t="shared" si="64"/>
        <v>74126.685337099567</v>
      </c>
      <c r="AI566" s="153">
        <f t="shared" si="66"/>
        <v>161457.20145468312</v>
      </c>
      <c r="AJ566" s="154">
        <f t="shared" si="67"/>
        <v>161013.39165032425</v>
      </c>
      <c r="AK566" s="155">
        <f t="shared" si="65"/>
        <v>0.15437913537025452</v>
      </c>
      <c r="AL566" s="156">
        <f t="shared" si="71"/>
        <v>0.98202436240716584</v>
      </c>
    </row>
    <row r="567" spans="1:38" x14ac:dyDescent="0.25">
      <c r="A567" s="148"/>
      <c r="B567" s="152">
        <f>+[3]data1cf!A567</f>
        <v>-187763.02244476098</v>
      </c>
      <c r="C567" s="152">
        <f>+[3]data1cf!B567</f>
        <v>11121.887736324526</v>
      </c>
      <c r="D567" s="152">
        <f>+[3]data1cf!C567</f>
        <v>45734.546288760786</v>
      </c>
      <c r="E567" s="152">
        <f>+[3]data1cf!D567</f>
        <v>44964.900428793102</v>
      </c>
      <c r="F567" s="152">
        <f>+[3]data1cf!E567</f>
        <v>28312.786120384408</v>
      </c>
      <c r="G567" s="152">
        <f>+[3]data1cf!F567</f>
        <v>28067.334478195757</v>
      </c>
      <c r="H567" s="152">
        <f>+[3]data1cf!G567</f>
        <v>27140.464116544594</v>
      </c>
      <c r="I567" s="152">
        <f>+[3]data1cf!H567</f>
        <v>26572.422936921088</v>
      </c>
      <c r="J567" s="152">
        <f>+[3]data1cf!I567</f>
        <v>27376.13174138563</v>
      </c>
      <c r="K567" s="152">
        <f>+[3]data1cf!J567</f>
        <v>27806.795027557862</v>
      </c>
      <c r="L567" s="152">
        <f>+[3]data1cf!K567</f>
        <v>28313.202085880155</v>
      </c>
      <c r="M567" s="152">
        <f>+[3]data1cf!L567</f>
        <v>28931.638649342021</v>
      </c>
      <c r="N567" s="152">
        <f>+[3]data1cf!M567</f>
        <v>29590.780280218452</v>
      </c>
      <c r="O567" s="152">
        <f>+[3]data1cf!N567</f>
        <v>29975.041486865128</v>
      </c>
      <c r="P567" s="152">
        <f>+[3]data1cf!O567</f>
        <v>38937.749683236914</v>
      </c>
      <c r="Q567" s="152">
        <f>+[3]data1cf!P567</f>
        <v>47628.403088145111</v>
      </c>
      <c r="R567" s="152">
        <f>+[3]data1cf!Q567</f>
        <v>36845.033204463572</v>
      </c>
      <c r="S567" s="152">
        <f>+[3]data1cf!R567</f>
        <v>25629.224929217147</v>
      </c>
      <c r="T567" s="152">
        <f>+[3]data1cf!S567</f>
        <v>25379.615451069956</v>
      </c>
      <c r="U567" s="152">
        <f>+[3]data1cf!T567</f>
        <v>25104.970968698792</v>
      </c>
      <c r="V567" s="152">
        <f>+[3]data1cf!U567</f>
        <v>48407.752440539713</v>
      </c>
      <c r="W567" s="152">
        <f>+[3]data1cf!V567</f>
        <v>0</v>
      </c>
      <c r="X567" s="152">
        <f>+[3]data1cf!W567</f>
        <v>0</v>
      </c>
      <c r="Y567" s="152">
        <f>+[3]data1cf!X567</f>
        <v>0</v>
      </c>
      <c r="Z567" s="152">
        <f>+[3]data1cf!Y567</f>
        <v>0</v>
      </c>
      <c r="AA567" s="152">
        <f>+[3]data1cf!Z567</f>
        <v>0</v>
      </c>
      <c r="AB567" s="152">
        <f>+[3]data1cf!AA567</f>
        <v>0</v>
      </c>
      <c r="AC567" s="152">
        <f>+[3]data1cf!AB567</f>
        <v>0</v>
      </c>
      <c r="AD567" s="152">
        <f>+[3]data1cf!AC567</f>
        <v>0</v>
      </c>
      <c r="AE567" s="152">
        <f>+[3]data1cf!AD567</f>
        <v>0</v>
      </c>
      <c r="AF567" s="152">
        <f>+[3]data1cf!AE567</f>
        <v>0</v>
      </c>
      <c r="AG567" s="152"/>
      <c r="AH567" s="153">
        <f t="shared" si="64"/>
        <v>73846.598258154991</v>
      </c>
      <c r="AI567" s="153">
        <f t="shared" si="66"/>
        <v>163179.91919068748</v>
      </c>
      <c r="AJ567" s="154">
        <f t="shared" si="67"/>
        <v>162725.87156395987</v>
      </c>
      <c r="AK567" s="155">
        <f t="shared" si="65"/>
        <v>0.15252175927162168</v>
      </c>
      <c r="AL567" s="156">
        <f t="shared" si="71"/>
        <v>0.98277885132988307</v>
      </c>
    </row>
    <row r="568" spans="1:38" x14ac:dyDescent="0.25">
      <c r="A568" s="148"/>
      <c r="B568" s="152">
        <f>+[3]data1cf!A568</f>
        <v>-168031.40215766602</v>
      </c>
      <c r="C568" s="152">
        <f>+[3]data1cf!B568</f>
        <v>12102.505776144943</v>
      </c>
      <c r="D568" s="152">
        <f>+[3]data1cf!C568</f>
        <v>46271.326315762286</v>
      </c>
      <c r="E568" s="152">
        <f>+[3]data1cf!D568</f>
        <v>45054.667606170784</v>
      </c>
      <c r="F568" s="152">
        <f>+[3]data1cf!E568</f>
        <v>25131.603282563192</v>
      </c>
      <c r="G568" s="152">
        <f>+[3]data1cf!F568</f>
        <v>25110.777696187608</v>
      </c>
      <c r="H568" s="152">
        <f>+[3]data1cf!G568</f>
        <v>24464.721760824104</v>
      </c>
      <c r="I568" s="152">
        <f>+[3]data1cf!H568</f>
        <v>24132.486414850733</v>
      </c>
      <c r="J568" s="152">
        <f>+[3]data1cf!I568</f>
        <v>25028.58088115578</v>
      </c>
      <c r="K568" s="152">
        <f>+[3]data1cf!J568</f>
        <v>25581.691044165513</v>
      </c>
      <c r="L568" s="152">
        <f>+[3]data1cf!K568</f>
        <v>26204.316933467722</v>
      </c>
      <c r="M568" s="152">
        <f>+[3]data1cf!L568</f>
        <v>26925.378660840513</v>
      </c>
      <c r="N568" s="152">
        <f>+[3]data1cf!M568</f>
        <v>27683.322500625713</v>
      </c>
      <c r="O568" s="152">
        <f>+[3]data1cf!N568</f>
        <v>28187.811818303839</v>
      </c>
      <c r="P568" s="152">
        <f>+[3]data1cf!O568</f>
        <v>36369.584429174975</v>
      </c>
      <c r="Q568" s="152">
        <f>+[3]data1cf!P568</f>
        <v>44243.38964750692</v>
      </c>
      <c r="R568" s="152">
        <f>+[3]data1cf!Q568</f>
        <v>34632.746758661342</v>
      </c>
      <c r="S568" s="152">
        <f>+[3]data1cf!R568</f>
        <v>24617.35968777239</v>
      </c>
      <c r="T568" s="152">
        <f>+[3]data1cf!S568</f>
        <v>24420.920038149416</v>
      </c>
      <c r="U568" s="152">
        <f>+[3]data1cf!T568</f>
        <v>24199.502660867802</v>
      </c>
      <c r="V568" s="152">
        <f>+[3]data1cf!U568</f>
        <v>45083.49469872081</v>
      </c>
      <c r="W568" s="152">
        <f>+[3]data1cf!V568</f>
        <v>0</v>
      </c>
      <c r="X568" s="152">
        <f>+[3]data1cf!W568</f>
        <v>0</v>
      </c>
      <c r="Y568" s="152">
        <f>+[3]data1cf!X568</f>
        <v>0</v>
      </c>
      <c r="Z568" s="152">
        <f>+[3]data1cf!Y568</f>
        <v>0</v>
      </c>
      <c r="AA568" s="152">
        <f>+[3]data1cf!Z568</f>
        <v>0</v>
      </c>
      <c r="AB568" s="152">
        <f>+[3]data1cf!AA568</f>
        <v>0</v>
      </c>
      <c r="AC568" s="152">
        <f>+[3]data1cf!AB568</f>
        <v>0</v>
      </c>
      <c r="AD568" s="152">
        <f>+[3]data1cf!AC568</f>
        <v>0</v>
      </c>
      <c r="AE568" s="152">
        <f>+[3]data1cf!AD568</f>
        <v>0</v>
      </c>
      <c r="AF568" s="152">
        <f>+[3]data1cf!AE568</f>
        <v>0</v>
      </c>
      <c r="AG568" s="152"/>
      <c r="AH568" s="153">
        <f t="shared" si="64"/>
        <v>80555.112376768695</v>
      </c>
      <c r="AI568" s="153">
        <f t="shared" si="66"/>
        <v>164153.53512133093</v>
      </c>
      <c r="AJ568" s="154">
        <f t="shared" si="67"/>
        <v>163728.4997581816</v>
      </c>
      <c r="AK568" s="155">
        <f t="shared" si="65"/>
        <v>0.16468344330787663</v>
      </c>
      <c r="AL568" s="156">
        <f t="shared" si="71"/>
        <v>0.98319116752488223</v>
      </c>
    </row>
    <row r="569" spans="1:38" x14ac:dyDescent="0.25">
      <c r="A569" s="148"/>
      <c r="B569" s="152">
        <f>+[3]data1cf!A569</f>
        <v>-181959.35039895575</v>
      </c>
      <c r="C569" s="152">
        <f>+[3]data1cf!B569</f>
        <v>9267.9715241588565</v>
      </c>
      <c r="D569" s="152">
        <f>+[3]data1cf!C569</f>
        <v>49787.899271357077</v>
      </c>
      <c r="E569" s="152">
        <f>+[3]data1cf!D569</f>
        <v>47786.585753894789</v>
      </c>
      <c r="F569" s="152">
        <f>+[3]data1cf!E569</f>
        <v>27377.10310805052</v>
      </c>
      <c r="G569" s="152">
        <f>+[3]data1cf!F569</f>
        <v>27197.720847996345</v>
      </c>
      <c r="H569" s="152">
        <f>+[3]data1cf!G569</f>
        <v>26353.446583989004</v>
      </c>
      <c r="I569" s="152">
        <f>+[3]data1cf!H569</f>
        <v>25854.763100544587</v>
      </c>
      <c r="J569" s="152">
        <f>+[3]data1cf!I569</f>
        <v>26685.645349219936</v>
      </c>
      <c r="K569" s="152">
        <f>+[3]data1cf!J569</f>
        <v>27152.324000874352</v>
      </c>
      <c r="L569" s="152">
        <f>+[3]data1cf!K569</f>
        <v>27692.914566214313</v>
      </c>
      <c r="M569" s="152">
        <f>+[3]data1cf!L569</f>
        <v>28341.536324116438</v>
      </c>
      <c r="N569" s="152">
        <f>+[3]data1cf!M569</f>
        <v>29029.738701630158</v>
      </c>
      <c r="O569" s="152">
        <f>+[3]data1cf!N569</f>
        <v>29449.362666983965</v>
      </c>
      <c r="P569" s="152">
        <f>+[3]data1cf!O569</f>
        <v>38182.373861224187</v>
      </c>
      <c r="Q569" s="152">
        <f>+[3]data1cf!P569</f>
        <v>46632.767271407094</v>
      </c>
      <c r="R569" s="152">
        <f>+[3]data1cf!Q569</f>
        <v>36194.332206978128</v>
      </c>
      <c r="S569" s="152">
        <f>+[3]data1cf!R569</f>
        <v>25331.604463667485</v>
      </c>
      <c r="T569" s="152">
        <f>+[3]data1cf!S569</f>
        <v>25097.633855668566</v>
      </c>
      <c r="U569" s="152">
        <f>+[3]data1cf!T569</f>
        <v>24838.645090232618</v>
      </c>
      <c r="V569" s="152">
        <f>+[3]data1cf!U569</f>
        <v>47429.986730043893</v>
      </c>
      <c r="W569" s="152">
        <f>+[3]data1cf!V569</f>
        <v>0</v>
      </c>
      <c r="X569" s="152">
        <f>+[3]data1cf!W569</f>
        <v>0</v>
      </c>
      <c r="Y569" s="152">
        <f>+[3]data1cf!X569</f>
        <v>0</v>
      </c>
      <c r="Z569" s="152">
        <f>+[3]data1cf!Y569</f>
        <v>0</v>
      </c>
      <c r="AA569" s="152">
        <f>+[3]data1cf!Z569</f>
        <v>0</v>
      </c>
      <c r="AB569" s="152">
        <f>+[3]data1cf!AA569</f>
        <v>0</v>
      </c>
      <c r="AC569" s="152">
        <f>+[3]data1cf!AB569</f>
        <v>0</v>
      </c>
      <c r="AD569" s="152">
        <f>+[3]data1cf!AC569</f>
        <v>0</v>
      </c>
      <c r="AE569" s="152">
        <f>+[3]data1cf!AD569</f>
        <v>0</v>
      </c>
      <c r="AF569" s="152">
        <f>+[3]data1cf!AE569</f>
        <v>0</v>
      </c>
      <c r="AG569" s="152"/>
      <c r="AH569" s="153">
        <f t="shared" si="64"/>
        <v>79190.334167138979</v>
      </c>
      <c r="AI569" s="153">
        <f t="shared" si="66"/>
        <v>167318.14630900312</v>
      </c>
      <c r="AJ569" s="154">
        <f t="shared" si="67"/>
        <v>166870.81004874207</v>
      </c>
      <c r="AK569" s="155">
        <f t="shared" si="65"/>
        <v>0.15865700840950017</v>
      </c>
      <c r="AL569" s="156">
        <f t="shared" si="71"/>
        <v>0.98446437175897517</v>
      </c>
    </row>
    <row r="570" spans="1:38" x14ac:dyDescent="0.25">
      <c r="A570" s="148"/>
      <c r="B570" s="152">
        <f>+[3]data1cf!A570</f>
        <v>-168356.52891056513</v>
      </c>
      <c r="C570" s="152">
        <f>+[3]data1cf!B570</f>
        <v>4300.8056619174531</v>
      </c>
      <c r="D570" s="152">
        <f>+[3]data1cf!C570</f>
        <v>41598.475208173753</v>
      </c>
      <c r="E570" s="152">
        <f>+[3]data1cf!D570</f>
        <v>42473.303126445157</v>
      </c>
      <c r="F570" s="152">
        <f>+[3]data1cf!E570</f>
        <v>25184.021058264872</v>
      </c>
      <c r="G570" s="152">
        <f>+[3]data1cf!F570</f>
        <v>25159.494207670454</v>
      </c>
      <c r="H570" s="152">
        <f>+[3]data1cf!G570</f>
        <v>24508.811167119995</v>
      </c>
      <c r="I570" s="152">
        <f>+[3]data1cf!H570</f>
        <v>24172.690342716574</v>
      </c>
      <c r="J570" s="152">
        <f>+[3]data1cf!I570</f>
        <v>25067.262529056265</v>
      </c>
      <c r="K570" s="152">
        <f>+[3]data1cf!J570</f>
        <v>25618.355079985093</v>
      </c>
      <c r="L570" s="152">
        <f>+[3]data1cf!K570</f>
        <v>26239.065979509665</v>
      </c>
      <c r="M570" s="152">
        <f>+[3]data1cf!L570</f>
        <v>26958.43670605134</v>
      </c>
      <c r="N570" s="152">
        <f>+[3]data1cf!M570</f>
        <v>27714.752537548447</v>
      </c>
      <c r="O570" s="152">
        <f>+[3]data1cf!N570</f>
        <v>28217.260802744444</v>
      </c>
      <c r="P570" s="152">
        <f>+[3]data1cf!O570</f>
        <v>36411.901239341183</v>
      </c>
      <c r="Q570" s="152">
        <f>+[3]data1cf!P570</f>
        <v>44299.166031425782</v>
      </c>
      <c r="R570" s="152">
        <f>+[3]data1cf!Q570</f>
        <v>34669.199594167949</v>
      </c>
      <c r="S570" s="152">
        <f>+[3]data1cf!R570</f>
        <v>24634.032644961626</v>
      </c>
      <c r="T570" s="152">
        <f>+[3]data1cf!S570</f>
        <v>24436.71689223875</v>
      </c>
      <c r="U570" s="152">
        <f>+[3]data1cf!T570</f>
        <v>24214.422468085591</v>
      </c>
      <c r="V570" s="152">
        <f>+[3]data1cf!U570</f>
        <v>45138.269983754755</v>
      </c>
      <c r="W570" s="152">
        <f>+[3]data1cf!V570</f>
        <v>0</v>
      </c>
      <c r="X570" s="152">
        <f>+[3]data1cf!W570</f>
        <v>0</v>
      </c>
      <c r="Y570" s="152">
        <f>+[3]data1cf!X570</f>
        <v>0</v>
      </c>
      <c r="Z570" s="152">
        <f>+[3]data1cf!Y570</f>
        <v>0</v>
      </c>
      <c r="AA570" s="152">
        <f>+[3]data1cf!Z570</f>
        <v>0</v>
      </c>
      <c r="AB570" s="152">
        <f>+[3]data1cf!AA570</f>
        <v>0</v>
      </c>
      <c r="AC570" s="152">
        <f>+[3]data1cf!AB570</f>
        <v>0</v>
      </c>
      <c r="AD570" s="152">
        <f>+[3]data1cf!AC570</f>
        <v>0</v>
      </c>
      <c r="AE570" s="152">
        <f>+[3]data1cf!AD570</f>
        <v>0</v>
      </c>
      <c r="AF570" s="152">
        <f>+[3]data1cf!AE570</f>
        <v>0</v>
      </c>
      <c r="AG570" s="152"/>
      <c r="AH570" s="153">
        <f t="shared" si="64"/>
        <v>67575.463413475678</v>
      </c>
      <c r="AI570" s="153">
        <f t="shared" si="66"/>
        <v>150349.20325905274</v>
      </c>
      <c r="AJ570" s="154">
        <f t="shared" si="67"/>
        <v>149927.05742949597</v>
      </c>
      <c r="AK570" s="155">
        <f t="shared" si="65"/>
        <v>0.15178406834602359</v>
      </c>
      <c r="AL570" s="156">
        <f t="shared" si="71"/>
        <v>0.97629940535091853</v>
      </c>
    </row>
    <row r="571" spans="1:38" x14ac:dyDescent="0.25">
      <c r="A571" s="148"/>
      <c r="B571" s="152">
        <f>+[3]data1cf!A571</f>
        <v>-155949.28181567029</v>
      </c>
      <c r="C571" s="152">
        <f>+[3]data1cf!B571</f>
        <v>9613.4367913658425</v>
      </c>
      <c r="D571" s="152">
        <f>+[3]data1cf!C571</f>
        <v>40526.005316639246</v>
      </c>
      <c r="E571" s="152">
        <f>+[3]data1cf!D571</f>
        <v>43824.895721117457</v>
      </c>
      <c r="F571" s="152">
        <f>+[3]data1cf!E571</f>
        <v>23183.692603297393</v>
      </c>
      <c r="G571" s="152">
        <f>+[3]data1cf!F571</f>
        <v>23300.410665075986</v>
      </c>
      <c r="H571" s="152">
        <f>+[3]data1cf!G571</f>
        <v>22826.303796378961</v>
      </c>
      <c r="I571" s="152">
        <f>+[3]data1cf!H571</f>
        <v>22638.457731065108</v>
      </c>
      <c r="J571" s="152">
        <f>+[3]data1cf!I571</f>
        <v>23591.122041508293</v>
      </c>
      <c r="K571" s="152">
        <f>+[3]data1cf!J571</f>
        <v>24219.209215018192</v>
      </c>
      <c r="L571" s="152">
        <f>+[3]data1cf!K571</f>
        <v>24912.998540544897</v>
      </c>
      <c r="M571" s="152">
        <f>+[3]data1cf!L571</f>
        <v>25696.899992301587</v>
      </c>
      <c r="N571" s="152">
        <f>+[3]data1cf!M571</f>
        <v>26515.342674083608</v>
      </c>
      <c r="O571" s="152">
        <f>+[3]data1cf!N571</f>
        <v>27093.450401443006</v>
      </c>
      <c r="P571" s="152">
        <f>+[3]data1cf!O571</f>
        <v>34797.038373339819</v>
      </c>
      <c r="Q571" s="152">
        <f>+[3]data1cf!P571</f>
        <v>42170.668849417561</v>
      </c>
      <c r="R571" s="152">
        <f>+[3]data1cf!Q571</f>
        <v>33278.113399604088</v>
      </c>
      <c r="S571" s="152">
        <f>+[3]data1cf!R571</f>
        <v>23997.771562765964</v>
      </c>
      <c r="T571" s="152">
        <f>+[3]data1cf!S571</f>
        <v>23833.889009693972</v>
      </c>
      <c r="U571" s="152">
        <f>+[3]data1cf!T571</f>
        <v>23645.063800708296</v>
      </c>
      <c r="V571" s="152">
        <f>+[3]data1cf!U571</f>
        <v>43047.97599827568</v>
      </c>
      <c r="W571" s="152">
        <f>+[3]data1cf!V571</f>
        <v>0</v>
      </c>
      <c r="X571" s="152">
        <f>+[3]data1cf!W571</f>
        <v>0</v>
      </c>
      <c r="Y571" s="152">
        <f>+[3]data1cf!X571</f>
        <v>0</v>
      </c>
      <c r="Z571" s="152">
        <f>+[3]data1cf!Y571</f>
        <v>0</v>
      </c>
      <c r="AA571" s="152">
        <f>+[3]data1cf!Z571</f>
        <v>0</v>
      </c>
      <c r="AB571" s="152">
        <f>+[3]data1cf!AA571</f>
        <v>0</v>
      </c>
      <c r="AC571" s="152">
        <f>+[3]data1cf!AB571</f>
        <v>0</v>
      </c>
      <c r="AD571" s="152">
        <f>+[3]data1cf!AC571</f>
        <v>0</v>
      </c>
      <c r="AE571" s="152">
        <f>+[3]data1cf!AD571</f>
        <v>0</v>
      </c>
      <c r="AF571" s="152">
        <f>+[3]data1cf!AE571</f>
        <v>0</v>
      </c>
      <c r="AG571" s="152"/>
      <c r="AH571" s="153">
        <f t="shared" si="64"/>
        <v>75870.712342943254</v>
      </c>
      <c r="AI571" s="153">
        <f t="shared" si="66"/>
        <v>155255.05489646105</v>
      </c>
      <c r="AJ571" s="154">
        <f t="shared" si="67"/>
        <v>154850.36470812687</v>
      </c>
      <c r="AK571" s="155">
        <f t="shared" si="65"/>
        <v>0.16411040425300599</v>
      </c>
      <c r="AL571" s="156">
        <f t="shared" si="71"/>
        <v>0.97902373794150199</v>
      </c>
    </row>
    <row r="572" spans="1:38" x14ac:dyDescent="0.25">
      <c r="A572" s="148"/>
      <c r="B572" s="152">
        <f>+[3]data1cf!A572</f>
        <v>-171903.49510196852</v>
      </c>
      <c r="C572" s="152">
        <f>+[3]data1cf!B572</f>
        <v>6327.4910095922096</v>
      </c>
      <c r="D572" s="152">
        <f>+[3]data1cf!C572</f>
        <v>42435.507372212043</v>
      </c>
      <c r="E572" s="152">
        <f>+[3]data1cf!D572</f>
        <v>44398.14931575449</v>
      </c>
      <c r="F572" s="152">
        <f>+[3]data1cf!E572</f>
        <v>25755.872118149869</v>
      </c>
      <c r="G572" s="152">
        <f>+[3]data1cf!F572</f>
        <v>25690.966372458002</v>
      </c>
      <c r="H572" s="152">
        <f>+[3]data1cf!G572</f>
        <v>24989.803986490828</v>
      </c>
      <c r="I572" s="152">
        <f>+[3]data1cf!H572</f>
        <v>24611.294584387288</v>
      </c>
      <c r="J572" s="152">
        <f>+[3]data1cf!I572</f>
        <v>25489.259476731306</v>
      </c>
      <c r="K572" s="152">
        <f>+[3]data1cf!J572</f>
        <v>26018.340914225417</v>
      </c>
      <c r="L572" s="152">
        <f>+[3]data1cf!K572</f>
        <v>26618.160257036085</v>
      </c>
      <c r="M572" s="152">
        <f>+[3]data1cf!L572</f>
        <v>27319.083031433598</v>
      </c>
      <c r="N572" s="152">
        <f>+[3]data1cf!M572</f>
        <v>28057.638127140461</v>
      </c>
      <c r="O572" s="152">
        <f>+[3]data1cf!N572</f>
        <v>28538.534125382153</v>
      </c>
      <c r="P572" s="152">
        <f>+[3]data1cf!O572</f>
        <v>36873.555943696658</v>
      </c>
      <c r="Q572" s="152">
        <f>+[3]data1cf!P572</f>
        <v>44907.657785103111</v>
      </c>
      <c r="R572" s="152">
        <f>+[3]data1cf!Q572</f>
        <v>35066.881341271779</v>
      </c>
      <c r="S572" s="152">
        <f>+[3]data1cf!R572</f>
        <v>24815.926060172387</v>
      </c>
      <c r="T572" s="152">
        <f>+[3]data1cf!S572</f>
        <v>24609.052471780968</v>
      </c>
      <c r="U572" s="152">
        <f>+[3]data1cf!T572</f>
        <v>24377.1899158944</v>
      </c>
      <c r="V572" s="152">
        <f>+[3]data1cf!U572</f>
        <v>45735.840261825157</v>
      </c>
      <c r="W572" s="152">
        <f>+[3]data1cf!V572</f>
        <v>0</v>
      </c>
      <c r="X572" s="152">
        <f>+[3]data1cf!W572</f>
        <v>0</v>
      </c>
      <c r="Y572" s="152">
        <f>+[3]data1cf!X572</f>
        <v>0</v>
      </c>
      <c r="Z572" s="152">
        <f>+[3]data1cf!Y572</f>
        <v>0</v>
      </c>
      <c r="AA572" s="152">
        <f>+[3]data1cf!Z572</f>
        <v>0</v>
      </c>
      <c r="AB572" s="152">
        <f>+[3]data1cf!AA572</f>
        <v>0</v>
      </c>
      <c r="AC572" s="152">
        <f>+[3]data1cf!AB572</f>
        <v>0</v>
      </c>
      <c r="AD572" s="152">
        <f>+[3]data1cf!AC572</f>
        <v>0</v>
      </c>
      <c r="AE572" s="152">
        <f>+[3]data1cf!AD572</f>
        <v>0</v>
      </c>
      <c r="AF572" s="152">
        <f>+[3]data1cf!AE572</f>
        <v>0</v>
      </c>
      <c r="AG572" s="152"/>
      <c r="AH572" s="153">
        <f t="shared" si="64"/>
        <v>70601.444340481117</v>
      </c>
      <c r="AI572" s="153">
        <f t="shared" si="66"/>
        <v>154759.39419847567</v>
      </c>
      <c r="AJ572" s="154">
        <f t="shared" si="67"/>
        <v>154330.71975062456</v>
      </c>
      <c r="AK572" s="155">
        <f t="shared" si="65"/>
        <v>0.15363611578941347</v>
      </c>
      <c r="AL572" s="156">
        <f t="shared" si="71"/>
        <v>0.97876334656891395</v>
      </c>
    </row>
    <row r="573" spans="1:38" x14ac:dyDescent="0.25">
      <c r="A573" s="148"/>
      <c r="B573" s="152">
        <f>+[3]data1cf!A573</f>
        <v>-189482.28617140683</v>
      </c>
      <c r="C573" s="152">
        <f>+[3]data1cf!B573</f>
        <v>8371.7377315818885</v>
      </c>
      <c r="D573" s="152">
        <f>+[3]data1cf!C573</f>
        <v>49433.829327587926</v>
      </c>
      <c r="E573" s="152">
        <f>+[3]data1cf!D573</f>
        <v>48475.751110989542</v>
      </c>
      <c r="F573" s="152">
        <f>+[3]data1cf!E573</f>
        <v>28589.970263466217</v>
      </c>
      <c r="G573" s="152">
        <f>+[3]data1cf!F573</f>
        <v>28324.946410572156</v>
      </c>
      <c r="H573" s="152">
        <f>+[3]data1cf!G573</f>
        <v>27373.608009803516</v>
      </c>
      <c r="I573" s="152">
        <f>+[3]data1cf!H573</f>
        <v>26785.020498433034</v>
      </c>
      <c r="J573" s="152">
        <f>+[3]data1cf!I573</f>
        <v>27580.679517073819</v>
      </c>
      <c r="K573" s="152">
        <f>+[3]data1cf!J573</f>
        <v>28000.673711163181</v>
      </c>
      <c r="L573" s="152">
        <f>+[3]data1cf!K573</f>
        <v>28496.954342078592</v>
      </c>
      <c r="M573" s="152">
        <f>+[3]data1cf!L573</f>
        <v>29106.448927173493</v>
      </c>
      <c r="N573" s="152">
        <f>+[3]data1cf!M573</f>
        <v>29756.981682984384</v>
      </c>
      <c r="O573" s="152">
        <f>+[3]data1cf!N573</f>
        <v>30130.767123971193</v>
      </c>
      <c r="P573" s="152">
        <f>+[3]data1cf!O573</f>
        <v>39161.520123834198</v>
      </c>
      <c r="Q573" s="152">
        <f>+[3]data1cf!P573</f>
        <v>47923.347483892707</v>
      </c>
      <c r="R573" s="152">
        <f>+[3]data1cf!Q573</f>
        <v>37037.795065064849</v>
      </c>
      <c r="S573" s="152">
        <f>+[3]data1cf!R573</f>
        <v>25717.391191316114</v>
      </c>
      <c r="T573" s="152">
        <f>+[3]data1cf!S573</f>
        <v>25463.14889760669</v>
      </c>
      <c r="U573" s="152">
        <f>+[3]data1cf!T573</f>
        <v>25183.866609027857</v>
      </c>
      <c r="V573" s="152">
        <f>+[3]data1cf!U573</f>
        <v>48697.403045526822</v>
      </c>
      <c r="W573" s="152">
        <f>+[3]data1cf!V573</f>
        <v>0</v>
      </c>
      <c r="X573" s="152">
        <f>+[3]data1cf!W573</f>
        <v>0</v>
      </c>
      <c r="Y573" s="152">
        <f>+[3]data1cf!X573</f>
        <v>0</v>
      </c>
      <c r="Z573" s="152">
        <f>+[3]data1cf!Y573</f>
        <v>0</v>
      </c>
      <c r="AA573" s="152">
        <f>+[3]data1cf!Z573</f>
        <v>0</v>
      </c>
      <c r="AB573" s="152">
        <f>+[3]data1cf!AA573</f>
        <v>0</v>
      </c>
      <c r="AC573" s="152">
        <f>+[3]data1cf!AB573</f>
        <v>0</v>
      </c>
      <c r="AD573" s="152">
        <f>+[3]data1cf!AC573</f>
        <v>0</v>
      </c>
      <c r="AE573" s="152">
        <f>+[3]data1cf!AD573</f>
        <v>0</v>
      </c>
      <c r="AF573" s="152">
        <f>+[3]data1cf!AE573</f>
        <v>0</v>
      </c>
      <c r="AG573" s="152"/>
      <c r="AH573" s="153">
        <f t="shared" si="64"/>
        <v>76577.653302733946</v>
      </c>
      <c r="AI573" s="153">
        <f t="shared" si="66"/>
        <v>166932.45068897199</v>
      </c>
      <c r="AJ573" s="154">
        <f t="shared" si="67"/>
        <v>166473.8905024055</v>
      </c>
      <c r="AK573" s="155">
        <f t="shared" si="65"/>
        <v>0.15421774983406072</v>
      </c>
      <c r="AL573" s="156">
        <f t="shared" si="71"/>
        <v>0.98431450956074129</v>
      </c>
    </row>
    <row r="574" spans="1:38" x14ac:dyDescent="0.25">
      <c r="A574" s="148"/>
      <c r="B574" s="152">
        <f>+[3]data1cf!A574</f>
        <v>-162244.93268737348</v>
      </c>
      <c r="C574" s="152">
        <f>+[3]data1cf!B574</f>
        <v>7616.6753238482197</v>
      </c>
      <c r="D574" s="152">
        <f>+[3]data1cf!C574</f>
        <v>45023.060562742408</v>
      </c>
      <c r="E574" s="152">
        <f>+[3]data1cf!D574</f>
        <v>41848.701307288167</v>
      </c>
      <c r="F574" s="152">
        <f>+[3]data1cf!E574</f>
        <v>24198.693713929693</v>
      </c>
      <c r="G574" s="152">
        <f>+[3]data1cf!F574</f>
        <v>24243.741674444085</v>
      </c>
      <c r="H574" s="152">
        <f>+[3]data1cf!G574</f>
        <v>23680.037014895155</v>
      </c>
      <c r="I574" s="152">
        <f>+[3]data1cf!H574</f>
        <v>23416.953783014826</v>
      </c>
      <c r="J574" s="152">
        <f>+[3]data1cf!I574</f>
        <v>24340.141149140203</v>
      </c>
      <c r="K574" s="152">
        <f>+[3]data1cf!J574</f>
        <v>24929.159925038548</v>
      </c>
      <c r="L574" s="152">
        <f>+[3]data1cf!K574</f>
        <v>25585.86799854823</v>
      </c>
      <c r="M574" s="152">
        <f>+[3]data1cf!L574</f>
        <v>26337.025448888387</v>
      </c>
      <c r="N574" s="152">
        <f>+[3]data1cf!M574</f>
        <v>27123.943896796321</v>
      </c>
      <c r="O574" s="152">
        <f>+[3]data1cf!N574</f>
        <v>27663.691154969609</v>
      </c>
      <c r="P574" s="152">
        <f>+[3]data1cf!O574</f>
        <v>35616.447605078705</v>
      </c>
      <c r="Q574" s="152">
        <f>+[3]data1cf!P574</f>
        <v>43250.704979659655</v>
      </c>
      <c r="R574" s="152">
        <f>+[3]data1cf!Q574</f>
        <v>33983.974494046532</v>
      </c>
      <c r="S574" s="152">
        <f>+[3]data1cf!R574</f>
        <v>24320.621394490874</v>
      </c>
      <c r="T574" s="152">
        <f>+[3]data1cf!S574</f>
        <v>24139.774260080536</v>
      </c>
      <c r="U574" s="152">
        <f>+[3]data1cf!T574</f>
        <v>23933.966194863082</v>
      </c>
      <c r="V574" s="152">
        <f>+[3]data1cf!U574</f>
        <v>44108.627168607578</v>
      </c>
      <c r="W574" s="152">
        <f>+[3]data1cf!V574</f>
        <v>0</v>
      </c>
      <c r="X574" s="152">
        <f>+[3]data1cf!W574</f>
        <v>0</v>
      </c>
      <c r="Y574" s="152">
        <f>+[3]data1cf!X574</f>
        <v>0</v>
      </c>
      <c r="Z574" s="152">
        <f>+[3]data1cf!Y574</f>
        <v>0</v>
      </c>
      <c r="AA574" s="152">
        <f>+[3]data1cf!Z574</f>
        <v>0</v>
      </c>
      <c r="AB574" s="152">
        <f>+[3]data1cf!AA574</f>
        <v>0</v>
      </c>
      <c r="AC574" s="152">
        <f>+[3]data1cf!AB574</f>
        <v>0</v>
      </c>
      <c r="AD574" s="152">
        <f>+[3]data1cf!AC574</f>
        <v>0</v>
      </c>
      <c r="AE574" s="152">
        <f>+[3]data1cf!AD574</f>
        <v>0</v>
      </c>
      <c r="AF574" s="152">
        <f>+[3]data1cf!AE574</f>
        <v>0</v>
      </c>
      <c r="AG574" s="152"/>
      <c r="AH574" s="153">
        <f t="shared" si="64"/>
        <v>74593.732344983786</v>
      </c>
      <c r="AI574" s="153">
        <f t="shared" si="66"/>
        <v>155888.14948218747</v>
      </c>
      <c r="AJ574" s="154">
        <f t="shared" si="67"/>
        <v>155473.92705290832</v>
      </c>
      <c r="AK574" s="155">
        <f t="shared" si="65"/>
        <v>0.16055937409400942</v>
      </c>
      <c r="AL574" s="156">
        <f t="shared" si="71"/>
        <v>0.97935169097403296</v>
      </c>
    </row>
    <row r="575" spans="1:38" x14ac:dyDescent="0.25">
      <c r="A575" s="148"/>
      <c r="B575" s="152">
        <f>+[3]data1cf!A575</f>
        <v>-156773.73592618309</v>
      </c>
      <c r="C575" s="152">
        <f>+[3]data1cf!B575</f>
        <v>9134.6313568532933</v>
      </c>
      <c r="D575" s="152">
        <f>+[3]data1cf!C575</f>
        <v>41736.655144157325</v>
      </c>
      <c r="E575" s="152">
        <f>+[3]data1cf!D575</f>
        <v>43653.41951317864</v>
      </c>
      <c r="F575" s="152">
        <f>+[3]data1cf!E575</f>
        <v>23316.613226579866</v>
      </c>
      <c r="G575" s="152">
        <f>+[3]data1cf!F575</f>
        <v>23423.945648844536</v>
      </c>
      <c r="H575" s="152">
        <f>+[3]data1cf!G575</f>
        <v>22938.105399680928</v>
      </c>
      <c r="I575" s="152">
        <f>+[3]data1cf!H575</f>
        <v>22740.406565765101</v>
      </c>
      <c r="J575" s="152">
        <f>+[3]data1cf!I575</f>
        <v>23689.210689485219</v>
      </c>
      <c r="K575" s="152">
        <f>+[3]data1cf!J575</f>
        <v>24312.181616611953</v>
      </c>
      <c r="L575" s="152">
        <f>+[3]data1cf!K575</f>
        <v>25001.114924663707</v>
      </c>
      <c r="M575" s="152">
        <f>+[3]data1cf!L575</f>
        <v>25780.728348524251</v>
      </c>
      <c r="N575" s="152">
        <f>+[3]data1cf!M575</f>
        <v>26595.04273845406</v>
      </c>
      <c r="O575" s="152">
        <f>+[3]data1cf!N575</f>
        <v>27168.126927001285</v>
      </c>
      <c r="P575" s="152">
        <f>+[3]data1cf!O575</f>
        <v>34904.345039968197</v>
      </c>
      <c r="Q575" s="152">
        <f>+[3]data1cf!P575</f>
        <v>42312.106207559926</v>
      </c>
      <c r="R575" s="152">
        <f>+[3]data1cf!Q575</f>
        <v>33370.550240944736</v>
      </c>
      <c r="S575" s="152">
        <f>+[3]data1cf!R575</f>
        <v>24040.05072917277</v>
      </c>
      <c r="T575" s="152">
        <f>+[3]data1cf!S575</f>
        <v>23873.94656008319</v>
      </c>
      <c r="U575" s="152">
        <f>+[3]data1cf!T575</f>
        <v>23682.897341870485</v>
      </c>
      <c r="V575" s="152">
        <f>+[3]data1cf!U575</f>
        <v>43186.874776976038</v>
      </c>
      <c r="W575" s="152">
        <f>+[3]data1cf!V575</f>
        <v>0</v>
      </c>
      <c r="X575" s="152">
        <f>+[3]data1cf!W575</f>
        <v>0</v>
      </c>
      <c r="Y575" s="152">
        <f>+[3]data1cf!X575</f>
        <v>0</v>
      </c>
      <c r="Z575" s="152">
        <f>+[3]data1cf!Y575</f>
        <v>0</v>
      </c>
      <c r="AA575" s="152">
        <f>+[3]data1cf!Z575</f>
        <v>0</v>
      </c>
      <c r="AB575" s="152">
        <f>+[3]data1cf!AA575</f>
        <v>0</v>
      </c>
      <c r="AC575" s="152">
        <f>+[3]data1cf!AB575</f>
        <v>0</v>
      </c>
      <c r="AD575" s="152">
        <f>+[3]data1cf!AC575</f>
        <v>0</v>
      </c>
      <c r="AE575" s="152">
        <f>+[3]data1cf!AD575</f>
        <v>0</v>
      </c>
      <c r="AF575" s="152">
        <f>+[3]data1cf!AE575</f>
        <v>0</v>
      </c>
      <c r="AG575" s="152"/>
      <c r="AH575" s="153">
        <f t="shared" si="64"/>
        <v>76085.204080035401</v>
      </c>
      <c r="AI575" s="153">
        <f t="shared" si="66"/>
        <v>155765.49669616745</v>
      </c>
      <c r="AJ575" s="154">
        <f t="shared" si="67"/>
        <v>155359.38737616019</v>
      </c>
      <c r="AK575" s="155">
        <f t="shared" si="65"/>
        <v>0.16401517987251288</v>
      </c>
      <c r="AL575" s="156">
        <f t="shared" si="71"/>
        <v>0.97928855785227964</v>
      </c>
    </row>
    <row r="576" spans="1:38" x14ac:dyDescent="0.25">
      <c r="A576" s="148"/>
      <c r="B576" s="152">
        <f>+[3]data1cf!A576</f>
        <v>-186777.73903397552</v>
      </c>
      <c r="C576" s="152">
        <f>+[3]data1cf!B576</f>
        <v>8080.3482006626873</v>
      </c>
      <c r="D576" s="152">
        <f>+[3]data1cf!C576</f>
        <v>46869.823771257827</v>
      </c>
      <c r="E576" s="152">
        <f>+[3]data1cf!D576</f>
        <v>47657.309091459741</v>
      </c>
      <c r="F576" s="152">
        <f>+[3]data1cf!E576</f>
        <v>28153.936181495672</v>
      </c>
      <c r="G576" s="152">
        <f>+[3]data1cf!F576</f>
        <v>27919.701070093819</v>
      </c>
      <c r="H576" s="152">
        <f>+[3]data1cf!G576</f>
        <v>27006.852962657111</v>
      </c>
      <c r="I576" s="152">
        <f>+[3]data1cf!H576</f>
        <v>26450.586567500461</v>
      </c>
      <c r="J576" s="152">
        <f>+[3]data1cf!I576</f>
        <v>27258.908579531395</v>
      </c>
      <c r="K576" s="152">
        <f>+[3]data1cf!J576</f>
        <v>27695.686157114913</v>
      </c>
      <c r="L576" s="152">
        <f>+[3]data1cf!K576</f>
        <v>28207.896514128261</v>
      </c>
      <c r="M576" s="152">
        <f>+[3]data1cf!L576</f>
        <v>28831.457586883233</v>
      </c>
      <c r="N576" s="152">
        <f>+[3]data1cf!M576</f>
        <v>29495.532830710312</v>
      </c>
      <c r="O576" s="152">
        <f>+[3]data1cf!N576</f>
        <v>29885.797536389946</v>
      </c>
      <c r="P576" s="152">
        <f>+[3]data1cf!O576</f>
        <v>38809.510309877463</v>
      </c>
      <c r="Q576" s="152">
        <f>+[3]data1cf!P576</f>
        <v>47459.375023555447</v>
      </c>
      <c r="R576" s="152">
        <f>+[3]data1cf!Q576</f>
        <v>36734.564367984858</v>
      </c>
      <c r="S576" s="152">
        <f>+[3]data1cf!R576</f>
        <v>25578.698210081042</v>
      </c>
      <c r="T576" s="152">
        <f>+[3]data1cf!S576</f>
        <v>25331.743726771412</v>
      </c>
      <c r="U576" s="152">
        <f>+[3]data1cf!T576</f>
        <v>25059.757099299444</v>
      </c>
      <c r="V576" s="152">
        <f>+[3]data1cf!U576</f>
        <v>48241.758165435691</v>
      </c>
      <c r="W576" s="152">
        <f>+[3]data1cf!V576</f>
        <v>0</v>
      </c>
      <c r="X576" s="152">
        <f>+[3]data1cf!W576</f>
        <v>0</v>
      </c>
      <c r="Y576" s="152">
        <f>+[3]data1cf!X576</f>
        <v>0</v>
      </c>
      <c r="Z576" s="152">
        <f>+[3]data1cf!Y576</f>
        <v>0</v>
      </c>
      <c r="AA576" s="152">
        <f>+[3]data1cf!Z576</f>
        <v>0</v>
      </c>
      <c r="AB576" s="152">
        <f>+[3]data1cf!AA576</f>
        <v>0</v>
      </c>
      <c r="AC576" s="152">
        <f>+[3]data1cf!AB576</f>
        <v>0</v>
      </c>
      <c r="AD576" s="152">
        <f>+[3]data1cf!AC576</f>
        <v>0</v>
      </c>
      <c r="AE576" s="152">
        <f>+[3]data1cf!AD576</f>
        <v>0</v>
      </c>
      <c r="AF576" s="152">
        <f>+[3]data1cf!AE576</f>
        <v>0</v>
      </c>
      <c r="AG576" s="152"/>
      <c r="AH576" s="153">
        <f t="shared" si="64"/>
        <v>74306.838260580931</v>
      </c>
      <c r="AI576" s="153">
        <f t="shared" si="66"/>
        <v>163580.26953536211</v>
      </c>
      <c r="AJ576" s="154">
        <f t="shared" si="67"/>
        <v>163126.78022516207</v>
      </c>
      <c r="AK576" s="155">
        <f t="shared" si="65"/>
        <v>0.15297268033027653</v>
      </c>
      <c r="AL576" s="156">
        <f t="shared" si="71"/>
        <v>0.9829496059778523</v>
      </c>
    </row>
    <row r="577" spans="1:38" x14ac:dyDescent="0.25">
      <c r="A577" s="148"/>
      <c r="B577" s="152">
        <f>+[3]data1cf!A577</f>
        <v>-174564.13045335183</v>
      </c>
      <c r="C577" s="152">
        <f>+[3]data1cf!B577</f>
        <v>8440.6744151180028</v>
      </c>
      <c r="D577" s="152">
        <f>+[3]data1cf!C577</f>
        <v>44145.857570908222</v>
      </c>
      <c r="E577" s="152">
        <f>+[3]data1cf!D577</f>
        <v>43700.336130596464</v>
      </c>
      <c r="F577" s="152">
        <f>+[3]data1cf!E577</f>
        <v>26184.826628442097</v>
      </c>
      <c r="G577" s="152">
        <f>+[3]data1cf!F577</f>
        <v>26089.632035902163</v>
      </c>
      <c r="H577" s="152">
        <f>+[3]data1cf!G577</f>
        <v>25350.604295803554</v>
      </c>
      <c r="I577" s="152">
        <f>+[3]data1cf!H577</f>
        <v>24940.298552195949</v>
      </c>
      <c r="J577" s="152">
        <f>+[3]data1cf!I577</f>
        <v>25805.806051063344</v>
      </c>
      <c r="K577" s="152">
        <f>+[3]data1cf!J577</f>
        <v>26318.376604785968</v>
      </c>
      <c r="L577" s="152">
        <f>+[3]data1cf!K577</f>
        <v>26902.524861000544</v>
      </c>
      <c r="M577" s="152">
        <f>+[3]data1cf!L577</f>
        <v>27589.60953517766</v>
      </c>
      <c r="N577" s="152">
        <f>+[3]data1cf!M577</f>
        <v>28314.842022503028</v>
      </c>
      <c r="O577" s="152">
        <f>+[3]data1cf!N577</f>
        <v>28779.526318016549</v>
      </c>
      <c r="P577" s="152">
        <f>+[3]data1cf!O577</f>
        <v>37219.850427562305</v>
      </c>
      <c r="Q577" s="152">
        <f>+[3]data1cf!P577</f>
        <v>45364.097058413128</v>
      </c>
      <c r="R577" s="152">
        <f>+[3]data1cf!Q577</f>
        <v>35365.188699686645</v>
      </c>
      <c r="S577" s="152">
        <f>+[3]data1cf!R577</f>
        <v>24952.367183255716</v>
      </c>
      <c r="T577" s="152">
        <f>+[3]data1cf!S577</f>
        <v>24738.324111398586</v>
      </c>
      <c r="U577" s="152">
        <f>+[3]data1cf!T577</f>
        <v>24499.284348805631</v>
      </c>
      <c r="V577" s="152">
        <f>+[3]data1cf!U577</f>
        <v>46184.087163817923</v>
      </c>
      <c r="W577" s="152">
        <f>+[3]data1cf!V577</f>
        <v>0</v>
      </c>
      <c r="X577" s="152">
        <f>+[3]data1cf!W577</f>
        <v>0</v>
      </c>
      <c r="Y577" s="152">
        <f>+[3]data1cf!X577</f>
        <v>0</v>
      </c>
      <c r="Z577" s="152">
        <f>+[3]data1cf!Y577</f>
        <v>0</v>
      </c>
      <c r="AA577" s="152">
        <f>+[3]data1cf!Z577</f>
        <v>0</v>
      </c>
      <c r="AB577" s="152">
        <f>+[3]data1cf!AA577</f>
        <v>0</v>
      </c>
      <c r="AC577" s="152">
        <f>+[3]data1cf!AB577</f>
        <v>0</v>
      </c>
      <c r="AD577" s="152">
        <f>+[3]data1cf!AC577</f>
        <v>0</v>
      </c>
      <c r="AE577" s="152">
        <f>+[3]data1cf!AD577</f>
        <v>0</v>
      </c>
      <c r="AF577" s="152">
        <f>+[3]data1cf!AE577</f>
        <v>0</v>
      </c>
      <c r="AG577" s="152"/>
      <c r="AH577" s="153">
        <f t="shared" si="64"/>
        <v>72696.0404916236</v>
      </c>
      <c r="AI577" s="153">
        <f t="shared" si="66"/>
        <v>157780.98040477981</v>
      </c>
      <c r="AJ577" s="154">
        <f t="shared" si="67"/>
        <v>157347.85325095535</v>
      </c>
      <c r="AK577" s="155">
        <f t="shared" si="65"/>
        <v>0.15493665337562565</v>
      </c>
      <c r="AL577" s="156">
        <f t="shared" si="71"/>
        <v>0.98030194168981255</v>
      </c>
    </row>
    <row r="578" spans="1:38" x14ac:dyDescent="0.25">
      <c r="A578" s="148"/>
      <c r="B578" s="152">
        <f>+[3]data1cf!A578</f>
        <v>-189524.15976316974</v>
      </c>
      <c r="C578" s="152">
        <f>+[3]data1cf!B578</f>
        <v>6754.4231775882654</v>
      </c>
      <c r="D578" s="152">
        <f>+[3]data1cf!C578</f>
        <v>44503.158386407376</v>
      </c>
      <c r="E578" s="152">
        <f>+[3]data1cf!D578</f>
        <v>47107.099488995387</v>
      </c>
      <c r="F578" s="152">
        <f>+[3]data1cf!E578</f>
        <v>28596.721232192307</v>
      </c>
      <c r="G578" s="152">
        <f>+[3]data1cf!F578</f>
        <v>28331.220687591347</v>
      </c>
      <c r="H578" s="152">
        <f>+[3]data1cf!G578</f>
        <v>27379.286354583826</v>
      </c>
      <c r="I578" s="152">
        <f>+[3]data1cf!H578</f>
        <v>26790.198426264862</v>
      </c>
      <c r="J578" s="152">
        <f>+[3]data1cf!I578</f>
        <v>27585.661388047083</v>
      </c>
      <c r="K578" s="152">
        <f>+[3]data1cf!J578</f>
        <v>28005.3957306667</v>
      </c>
      <c r="L578" s="152">
        <f>+[3]data1cf!K578</f>
        <v>28501.429727001872</v>
      </c>
      <c r="M578" s="152">
        <f>+[3]data1cf!L578</f>
        <v>29110.706525409521</v>
      </c>
      <c r="N578" s="152">
        <f>+[3]data1cf!M578</f>
        <v>29761.029607442921</v>
      </c>
      <c r="O578" s="152">
        <f>+[3]data1cf!N578</f>
        <v>30134.559905528848</v>
      </c>
      <c r="P578" s="152">
        <f>+[3]data1cf!O578</f>
        <v>39166.970173138987</v>
      </c>
      <c r="Q578" s="152">
        <f>+[3]data1cf!P578</f>
        <v>47930.531013114458</v>
      </c>
      <c r="R578" s="152">
        <f>+[3]data1cf!Q578</f>
        <v>37042.48988374402</v>
      </c>
      <c r="S578" s="152">
        <f>+[3]data1cf!R578</f>
        <v>25719.5385279982</v>
      </c>
      <c r="T578" s="152">
        <f>+[3]data1cf!S578</f>
        <v>25465.183399576752</v>
      </c>
      <c r="U578" s="152">
        <f>+[3]data1cf!T578</f>
        <v>25185.788154736001</v>
      </c>
      <c r="V578" s="152">
        <f>+[3]data1cf!U578</f>
        <v>48704.45764163055</v>
      </c>
      <c r="W578" s="152">
        <f>+[3]data1cf!V578</f>
        <v>0</v>
      </c>
      <c r="X578" s="152">
        <f>+[3]data1cf!W578</f>
        <v>0</v>
      </c>
      <c r="Y578" s="152">
        <f>+[3]data1cf!X578</f>
        <v>0</v>
      </c>
      <c r="Z578" s="152">
        <f>+[3]data1cf!Y578</f>
        <v>0</v>
      </c>
      <c r="AA578" s="152">
        <f>+[3]data1cf!Z578</f>
        <v>0</v>
      </c>
      <c r="AB578" s="152">
        <f>+[3]data1cf!AA578</f>
        <v>0</v>
      </c>
      <c r="AC578" s="152">
        <f>+[3]data1cf!AB578</f>
        <v>0</v>
      </c>
      <c r="AD578" s="152">
        <f>+[3]data1cf!AC578</f>
        <v>0</v>
      </c>
      <c r="AE578" s="152">
        <f>+[3]data1cf!AD578</f>
        <v>0</v>
      </c>
      <c r="AF578" s="152">
        <f>+[3]data1cf!AE578</f>
        <v>0</v>
      </c>
      <c r="AG578" s="152"/>
      <c r="AH578" s="153">
        <f t="shared" ref="AH578:AH641" si="72">XNPV(0.1,B578:AF578,$B$1:$AF$1)</f>
        <v>69994.216456027163</v>
      </c>
      <c r="AI578" s="153">
        <f t="shared" si="66"/>
        <v>159794.53341256504</v>
      </c>
      <c r="AJ578" s="154">
        <f t="shared" si="67"/>
        <v>159338.00327744213</v>
      </c>
      <c r="AK578" s="155">
        <f t="shared" ref="AK578:AK641" si="73">XIRR(B578:AF578,$B$1:$AF$1)</f>
        <v>0.14863911271095279</v>
      </c>
      <c r="AL578" s="156">
        <f t="shared" si="71"/>
        <v>0.98126484166419747</v>
      </c>
    </row>
    <row r="579" spans="1:38" x14ac:dyDescent="0.25">
      <c r="A579" s="148"/>
      <c r="B579" s="152">
        <f>+[3]data1cf!A579</f>
        <v>-186279.5001845998</v>
      </c>
      <c r="C579" s="152">
        <f>+[3]data1cf!B579</f>
        <v>7739.6889091308985</v>
      </c>
      <c r="D579" s="152">
        <f>+[3]data1cf!C579</f>
        <v>45510.688232616478</v>
      </c>
      <c r="E579" s="152">
        <f>+[3]data1cf!D579</f>
        <v>47478.030901409598</v>
      </c>
      <c r="F579" s="152">
        <f>+[3]data1cf!E579</f>
        <v>28073.608826027252</v>
      </c>
      <c r="G579" s="152">
        <f>+[3]data1cf!F579</f>
        <v>27845.045698272006</v>
      </c>
      <c r="H579" s="152">
        <f>+[3]data1cf!G579</f>
        <v>26939.28837479544</v>
      </c>
      <c r="I579" s="152">
        <f>+[3]data1cf!H579</f>
        <v>26388.976261422242</v>
      </c>
      <c r="J579" s="152">
        <f>+[3]data1cf!I579</f>
        <v>27199.631083693122</v>
      </c>
      <c r="K579" s="152">
        <f>+[3]data1cf!J579</f>
        <v>27639.500540713605</v>
      </c>
      <c r="L579" s="152">
        <f>+[3]data1cf!K579</f>
        <v>28154.645514133575</v>
      </c>
      <c r="M579" s="152">
        <f>+[3]data1cf!L579</f>
        <v>28780.797952566645</v>
      </c>
      <c r="N579" s="152">
        <f>+[3]data1cf!M579</f>
        <v>29447.368029466976</v>
      </c>
      <c r="O579" s="152">
        <f>+[3]data1cf!N579</f>
        <v>29840.668589011286</v>
      </c>
      <c r="P579" s="152">
        <f>+[3]data1cf!O579</f>
        <v>38744.662127996184</v>
      </c>
      <c r="Q579" s="152">
        <f>+[3]data1cf!P579</f>
        <v>47373.900785898019</v>
      </c>
      <c r="R579" s="152">
        <f>+[3]data1cf!Q579</f>
        <v>36678.702404435564</v>
      </c>
      <c r="S579" s="152">
        <f>+[3]data1cf!R579</f>
        <v>25553.147821097067</v>
      </c>
      <c r="T579" s="152">
        <f>+[3]data1cf!S579</f>
        <v>25307.535917555302</v>
      </c>
      <c r="U579" s="152">
        <f>+[3]data1cf!T579</f>
        <v>25036.893316129295</v>
      </c>
      <c r="V579" s="152">
        <f>+[3]data1cf!U579</f>
        <v>48157.81805670567</v>
      </c>
      <c r="W579" s="152">
        <f>+[3]data1cf!V579</f>
        <v>0</v>
      </c>
      <c r="X579" s="152">
        <f>+[3]data1cf!W579</f>
        <v>0</v>
      </c>
      <c r="Y579" s="152">
        <f>+[3]data1cf!X579</f>
        <v>0</v>
      </c>
      <c r="Z579" s="152">
        <f>+[3]data1cf!Y579</f>
        <v>0</v>
      </c>
      <c r="AA579" s="152">
        <f>+[3]data1cf!Z579</f>
        <v>0</v>
      </c>
      <c r="AB579" s="152">
        <f>+[3]data1cf!AA579</f>
        <v>0</v>
      </c>
      <c r="AC579" s="152">
        <f>+[3]data1cf!AB579</f>
        <v>0</v>
      </c>
      <c r="AD579" s="152">
        <f>+[3]data1cf!AC579</f>
        <v>0</v>
      </c>
      <c r="AE579" s="152">
        <f>+[3]data1cf!AD579</f>
        <v>0</v>
      </c>
      <c r="AF579" s="152">
        <f>+[3]data1cf!AE579</f>
        <v>0</v>
      </c>
      <c r="AG579" s="152"/>
      <c r="AH579" s="153">
        <f t="shared" si="72"/>
        <v>72873.513076687639</v>
      </c>
      <c r="AI579" s="153">
        <f t="shared" ref="AI579:AI642" si="74">SUMPRODUCT(B579:AA579,$B$1010:$AA$1010)</f>
        <v>161867.81659257587</v>
      </c>
      <c r="AJ579" s="154">
        <f t="shared" ref="AJ579:AJ642" si="75">SUMPRODUCT(B579:AF579,$B$1012:$AF$1012)</f>
        <v>161415.55361101902</v>
      </c>
      <c r="AK579" s="155">
        <f t="shared" si="73"/>
        <v>0.15185934901237488</v>
      </c>
      <c r="AL579" s="156">
        <f t="shared" ref="AL579:AL594" si="76">1-EXP(-(1/0.25)*(AI579/ABS($AI$1010)))</f>
        <v>0.98220714468469339</v>
      </c>
    </row>
    <row r="580" spans="1:38" x14ac:dyDescent="0.25">
      <c r="A580" s="148"/>
      <c r="B580" s="152">
        <f>+[3]data1cf!A580</f>
        <v>-168361.05612973537</v>
      </c>
      <c r="C580" s="152">
        <f>+[3]data1cf!B580</f>
        <v>6994.0675302949894</v>
      </c>
      <c r="D580" s="152">
        <f>+[3]data1cf!C580</f>
        <v>47241.510273004664</v>
      </c>
      <c r="E580" s="152">
        <f>+[3]data1cf!D580</f>
        <v>47812.45709577344</v>
      </c>
      <c r="F580" s="152">
        <f>+[3]data1cf!E580</f>
        <v>25184.750948244371</v>
      </c>
      <c r="G580" s="152">
        <f>+[3]data1cf!F580</f>
        <v>25160.172559490937</v>
      </c>
      <c r="H580" s="152">
        <f>+[3]data1cf!G580</f>
        <v>24509.425088932352</v>
      </c>
      <c r="I580" s="152">
        <f>+[3]data1cf!H580</f>
        <v>24173.25016128373</v>
      </c>
      <c r="J580" s="152">
        <f>+[3]data1cf!I580</f>
        <v>25067.80115067491</v>
      </c>
      <c r="K580" s="152">
        <f>+[3]data1cf!J580</f>
        <v>25618.865607415828</v>
      </c>
      <c r="L580" s="152">
        <f>+[3]data1cf!K580</f>
        <v>26239.54984171423</v>
      </c>
      <c r="M580" s="152">
        <f>+[3]data1cf!L580</f>
        <v>26958.897021957848</v>
      </c>
      <c r="N580" s="152">
        <f>+[3]data1cf!M580</f>
        <v>27715.190184295214</v>
      </c>
      <c r="O580" s="152">
        <f>+[3]data1cf!N580</f>
        <v>28217.670864376472</v>
      </c>
      <c r="P580" s="152">
        <f>+[3]data1cf!O580</f>
        <v>36412.490478683991</v>
      </c>
      <c r="Q580" s="152">
        <f>+[3]data1cf!P580</f>
        <v>44299.942688259711</v>
      </c>
      <c r="R580" s="152">
        <f>+[3]data1cf!Q580</f>
        <v>34669.707180745347</v>
      </c>
      <c r="S580" s="152">
        <f>+[3]data1cf!R580</f>
        <v>24634.26480712834</v>
      </c>
      <c r="T580" s="152">
        <f>+[3]data1cf!S580</f>
        <v>24436.936855130225</v>
      </c>
      <c r="U580" s="152">
        <f>+[3]data1cf!T580</f>
        <v>24214.630218560298</v>
      </c>
      <c r="V580" s="152">
        <f>+[3]data1cf!U580</f>
        <v>45139.032700812677</v>
      </c>
      <c r="W580" s="152">
        <f>+[3]data1cf!V580</f>
        <v>0</v>
      </c>
      <c r="X580" s="152">
        <f>+[3]data1cf!W580</f>
        <v>0</v>
      </c>
      <c r="Y580" s="152">
        <f>+[3]data1cf!X580</f>
        <v>0</v>
      </c>
      <c r="Z580" s="152">
        <f>+[3]data1cf!Y580</f>
        <v>0</v>
      </c>
      <c r="AA580" s="152">
        <f>+[3]data1cf!Z580</f>
        <v>0</v>
      </c>
      <c r="AB580" s="152">
        <f>+[3]data1cf!AA580</f>
        <v>0</v>
      </c>
      <c r="AC580" s="152">
        <f>+[3]data1cf!AB580</f>
        <v>0</v>
      </c>
      <c r="AD580" s="152">
        <f>+[3]data1cf!AC580</f>
        <v>0</v>
      </c>
      <c r="AE580" s="152">
        <f>+[3]data1cf!AD580</f>
        <v>0</v>
      </c>
      <c r="AF580" s="152">
        <f>+[3]data1cf!AE580</f>
        <v>0</v>
      </c>
      <c r="AG580" s="152"/>
      <c r="AH580" s="153">
        <f t="shared" si="72"/>
        <v>78695.451638163693</v>
      </c>
      <c r="AI580" s="153">
        <f t="shared" si="74"/>
        <v>162532.58177856583</v>
      </c>
      <c r="AJ580" s="154">
        <f t="shared" si="75"/>
        <v>162106.46525163075</v>
      </c>
      <c r="AK580" s="155">
        <f t="shared" si="73"/>
        <v>0.16233680844306952</v>
      </c>
      <c r="AL580" s="156">
        <f t="shared" si="76"/>
        <v>0.98249912807762529</v>
      </c>
    </row>
    <row r="581" spans="1:38" x14ac:dyDescent="0.25">
      <c r="A581" s="148"/>
      <c r="B581" s="152">
        <f>+[3]data1cf!A581</f>
        <v>-161011.039930417</v>
      </c>
      <c r="C581" s="152">
        <f>+[3]data1cf!B581</f>
        <v>9510.8412328820996</v>
      </c>
      <c r="D581" s="152">
        <f>+[3]data1cf!C581</f>
        <v>42926.096360257085</v>
      </c>
      <c r="E581" s="152">
        <f>+[3]data1cf!D581</f>
        <v>42453.536003498797</v>
      </c>
      <c r="F581" s="152">
        <f>+[3]data1cf!E581</f>
        <v>23999.762333484046</v>
      </c>
      <c r="G581" s="152">
        <f>+[3]data1cf!F581</f>
        <v>24058.857009841136</v>
      </c>
      <c r="H581" s="152">
        <f>+[3]data1cf!G581</f>
        <v>23512.712737204536</v>
      </c>
      <c r="I581" s="152">
        <f>+[3]data1cf!H581</f>
        <v>23264.375334909004</v>
      </c>
      <c r="J581" s="152">
        <f>+[3]data1cf!I581</f>
        <v>24193.33992547603</v>
      </c>
      <c r="K581" s="152">
        <f>+[3]data1cf!J581</f>
        <v>24790.015767152006</v>
      </c>
      <c r="L581" s="152">
        <f>+[3]data1cf!K581</f>
        <v>25453.99144320449</v>
      </c>
      <c r="M581" s="152">
        <f>+[3]data1cf!L581</f>
        <v>26211.566432732296</v>
      </c>
      <c r="N581" s="152">
        <f>+[3]data1cf!M581</f>
        <v>27004.663356009813</v>
      </c>
      <c r="O581" s="152">
        <f>+[3]data1cf!N581</f>
        <v>27551.928932153125</v>
      </c>
      <c r="P581" s="152">
        <f>+[3]data1cf!O581</f>
        <v>35455.850529950134</v>
      </c>
      <c r="Q581" s="152">
        <f>+[3]data1cf!P581</f>
        <v>43039.027301606242</v>
      </c>
      <c r="R581" s="152">
        <f>+[3]data1cf!Q581</f>
        <v>33845.631865206589</v>
      </c>
      <c r="S581" s="152">
        <f>+[3]data1cf!R581</f>
        <v>24257.34563840655</v>
      </c>
      <c r="T581" s="152">
        <f>+[3]data1cf!S581</f>
        <v>24079.823414234204</v>
      </c>
      <c r="U581" s="152">
        <f>+[3]data1cf!T581</f>
        <v>23877.343840974769</v>
      </c>
      <c r="V581" s="152">
        <f>+[3]data1cf!U581</f>
        <v>43900.748773918924</v>
      </c>
      <c r="W581" s="152">
        <f>+[3]data1cf!V581</f>
        <v>0</v>
      </c>
      <c r="X581" s="152">
        <f>+[3]data1cf!W581</f>
        <v>0</v>
      </c>
      <c r="Y581" s="152">
        <f>+[3]data1cf!X581</f>
        <v>0</v>
      </c>
      <c r="Z581" s="152">
        <f>+[3]data1cf!Y581</f>
        <v>0</v>
      </c>
      <c r="AA581" s="152">
        <f>+[3]data1cf!Z581</f>
        <v>0</v>
      </c>
      <c r="AB581" s="152">
        <f>+[3]data1cf!AA581</f>
        <v>0</v>
      </c>
      <c r="AC581" s="152">
        <f>+[3]data1cf!AB581</f>
        <v>0</v>
      </c>
      <c r="AD581" s="152">
        <f>+[3]data1cf!AC581</f>
        <v>0</v>
      </c>
      <c r="AE581" s="152">
        <f>+[3]data1cf!AD581</f>
        <v>0</v>
      </c>
      <c r="AF581" s="152">
        <f>+[3]data1cf!AE581</f>
        <v>0</v>
      </c>
      <c r="AG581" s="152"/>
      <c r="AH581" s="153">
        <f t="shared" si="72"/>
        <v>75369.239489314758</v>
      </c>
      <c r="AI581" s="153">
        <f t="shared" si="74"/>
        <v>156282.48019730719</v>
      </c>
      <c r="AJ581" s="154">
        <f t="shared" si="75"/>
        <v>155870.15670239466</v>
      </c>
      <c r="AK581" s="155">
        <f t="shared" si="73"/>
        <v>0.16183769106864929</v>
      </c>
      <c r="AL581" s="156">
        <f t="shared" si="76"/>
        <v>0.97955336398891801</v>
      </c>
    </row>
    <row r="582" spans="1:38" x14ac:dyDescent="0.25">
      <c r="A582" s="148"/>
      <c r="B582" s="152">
        <f>+[3]data1cf!A582</f>
        <v>-181682.66427644136</v>
      </c>
      <c r="C582" s="152">
        <f>+[3]data1cf!B582</f>
        <v>10106.442354672938</v>
      </c>
      <c r="D582" s="152">
        <f>+[3]data1cf!C582</f>
        <v>48764.172354055874</v>
      </c>
      <c r="E582" s="152">
        <f>+[3]data1cf!D582</f>
        <v>48120.461601342671</v>
      </c>
      <c r="F582" s="152">
        <f>+[3]data1cf!E582</f>
        <v>27332.495056020372</v>
      </c>
      <c r="G582" s="152">
        <f>+[3]data1cf!F582</f>
        <v>27156.262608880468</v>
      </c>
      <c r="H582" s="152">
        <f>+[3]data1cf!G582</f>
        <v>26315.926057723089</v>
      </c>
      <c r="I582" s="152">
        <f>+[3]data1cf!H582</f>
        <v>25820.549155331362</v>
      </c>
      <c r="J582" s="152">
        <f>+[3]data1cf!I582</f>
        <v>26652.726879501075</v>
      </c>
      <c r="K582" s="152">
        <f>+[3]data1cf!J582</f>
        <v>27121.122539240845</v>
      </c>
      <c r="L582" s="152">
        <f>+[3]data1cf!K582</f>
        <v>27663.342780057952</v>
      </c>
      <c r="M582" s="152">
        <f>+[3]data1cf!L582</f>
        <v>28313.403596600954</v>
      </c>
      <c r="N582" s="152">
        <f>+[3]data1cf!M582</f>
        <v>29002.991425470456</v>
      </c>
      <c r="O582" s="152">
        <f>+[3]data1cf!N582</f>
        <v>29424.301286324771</v>
      </c>
      <c r="P582" s="152">
        <f>+[3]data1cf!O582</f>
        <v>38146.36183201502</v>
      </c>
      <c r="Q582" s="152">
        <f>+[3]data1cf!P582</f>
        <v>46585.301010151197</v>
      </c>
      <c r="R582" s="152">
        <f>+[3]data1cf!Q582</f>
        <v>36163.310478925596</v>
      </c>
      <c r="S582" s="152">
        <f>+[3]data1cf!R582</f>
        <v>25317.415610137541</v>
      </c>
      <c r="T582" s="152">
        <f>+[3]data1cf!S582</f>
        <v>25084.190574649896</v>
      </c>
      <c r="U582" s="152">
        <f>+[3]data1cf!T582</f>
        <v>24825.948184884342</v>
      </c>
      <c r="V582" s="152">
        <f>+[3]data1cf!U582</f>
        <v>47383.372413964564</v>
      </c>
      <c r="W582" s="152">
        <f>+[3]data1cf!V582</f>
        <v>0</v>
      </c>
      <c r="X582" s="152">
        <f>+[3]data1cf!W582</f>
        <v>0</v>
      </c>
      <c r="Y582" s="152">
        <f>+[3]data1cf!X582</f>
        <v>0</v>
      </c>
      <c r="Z582" s="152">
        <f>+[3]data1cf!Y582</f>
        <v>0</v>
      </c>
      <c r="AA582" s="152">
        <f>+[3]data1cf!Z582</f>
        <v>0</v>
      </c>
      <c r="AB582" s="152">
        <f>+[3]data1cf!AA582</f>
        <v>0</v>
      </c>
      <c r="AC582" s="152">
        <f>+[3]data1cf!AB582</f>
        <v>0</v>
      </c>
      <c r="AD582" s="152">
        <f>+[3]data1cf!AC582</f>
        <v>0</v>
      </c>
      <c r="AE582" s="152">
        <f>+[3]data1cf!AD582</f>
        <v>0</v>
      </c>
      <c r="AF582" s="152">
        <f>+[3]data1cf!AE582</f>
        <v>0</v>
      </c>
      <c r="AG582" s="152"/>
      <c r="AH582" s="153">
        <f t="shared" si="72"/>
        <v>79431.931175728983</v>
      </c>
      <c r="AI582" s="153">
        <f t="shared" si="74"/>
        <v>167470.15468299045</v>
      </c>
      <c r="AJ582" s="154">
        <f t="shared" si="75"/>
        <v>167023.25882102549</v>
      </c>
      <c r="AK582" s="155">
        <f t="shared" si="73"/>
        <v>0.15898445248603826</v>
      </c>
      <c r="AL582" s="156">
        <f t="shared" si="76"/>
        <v>0.98452304056735485</v>
      </c>
    </row>
    <row r="583" spans="1:38" x14ac:dyDescent="0.25">
      <c r="A583" s="148"/>
      <c r="B583" s="152">
        <f>+[3]data1cf!A583</f>
        <v>-199907.70484189849</v>
      </c>
      <c r="C583" s="152">
        <f>+[3]data1cf!B583</f>
        <v>7015.8222498025862</v>
      </c>
      <c r="D583" s="152">
        <f>+[3]data1cf!C583</f>
        <v>49502.294575924752</v>
      </c>
      <c r="E583" s="152">
        <f>+[3]data1cf!D583</f>
        <v>48204.120910884463</v>
      </c>
      <c r="F583" s="152">
        <f>+[3]data1cf!E583</f>
        <v>30270.783215931297</v>
      </c>
      <c r="G583" s="152">
        <f>+[3]data1cf!F583</f>
        <v>29887.075715061103</v>
      </c>
      <c r="H583" s="152">
        <f>+[3]data1cf!G583</f>
        <v>28787.365922578458</v>
      </c>
      <c r="I583" s="152">
        <f>+[3]data1cf!H583</f>
        <v>28074.187804609232</v>
      </c>
      <c r="J583" s="152">
        <f>+[3]data1cf!I583</f>
        <v>28821.033842368452</v>
      </c>
      <c r="K583" s="152">
        <f>+[3]data1cf!J583</f>
        <v>29176.33188189222</v>
      </c>
      <c r="L583" s="152">
        <f>+[3]data1cf!K583</f>
        <v>29611.207014793108</v>
      </c>
      <c r="M583" s="152">
        <f>+[3]data1cf!L583</f>
        <v>30166.47846543006</v>
      </c>
      <c r="N583" s="152">
        <f>+[3]data1cf!M583</f>
        <v>30764.807987119515</v>
      </c>
      <c r="O583" s="152">
        <f>+[3]data1cf!N583</f>
        <v>31075.069582865734</v>
      </c>
      <c r="P583" s="152">
        <f>+[3]data1cf!O583</f>
        <v>40518.438491360052</v>
      </c>
      <c r="Q583" s="152">
        <f>+[3]data1cf!P583</f>
        <v>49711.856577946979</v>
      </c>
      <c r="R583" s="152">
        <f>+[3]data1cf!Q583</f>
        <v>38206.68094878659</v>
      </c>
      <c r="S583" s="152">
        <f>+[3]data1cf!R583</f>
        <v>26252.02132440664</v>
      </c>
      <c r="T583" s="152">
        <f>+[3]data1cf!S583</f>
        <v>25969.686166809814</v>
      </c>
      <c r="U583" s="152">
        <f>+[3]data1cf!T583</f>
        <v>25662.28075164013</v>
      </c>
      <c r="V583" s="152">
        <f>+[3]data1cf!U583</f>
        <v>50453.811197661387</v>
      </c>
      <c r="W583" s="152">
        <f>+[3]data1cf!V583</f>
        <v>0</v>
      </c>
      <c r="X583" s="152">
        <f>+[3]data1cf!W583</f>
        <v>0</v>
      </c>
      <c r="Y583" s="152">
        <f>+[3]data1cf!X583</f>
        <v>0</v>
      </c>
      <c r="Z583" s="152">
        <f>+[3]data1cf!Y583</f>
        <v>0</v>
      </c>
      <c r="AA583" s="152">
        <f>+[3]data1cf!Z583</f>
        <v>0</v>
      </c>
      <c r="AB583" s="152">
        <f>+[3]data1cf!AA583</f>
        <v>0</v>
      </c>
      <c r="AC583" s="152">
        <f>+[3]data1cf!AB583</f>
        <v>0</v>
      </c>
      <c r="AD583" s="152">
        <f>+[3]data1cf!AC583</f>
        <v>0</v>
      </c>
      <c r="AE583" s="152">
        <f>+[3]data1cf!AD583</f>
        <v>0</v>
      </c>
      <c r="AF583" s="152">
        <f>+[3]data1cf!AE583</f>
        <v>0</v>
      </c>
      <c r="AG583" s="152"/>
      <c r="AH583" s="153">
        <f t="shared" si="72"/>
        <v>72394.001072232539</v>
      </c>
      <c r="AI583" s="153">
        <f t="shared" si="74"/>
        <v>165748.33719151403</v>
      </c>
      <c r="AJ583" s="154">
        <f t="shared" si="75"/>
        <v>165274.55865087977</v>
      </c>
      <c r="AK583" s="155">
        <f t="shared" si="73"/>
        <v>0.14826478362083437</v>
      </c>
      <c r="AL583" s="156">
        <f t="shared" si="76"/>
        <v>0.98384532964333382</v>
      </c>
    </row>
    <row r="584" spans="1:38" x14ac:dyDescent="0.25">
      <c r="A584" s="148"/>
      <c r="B584" s="152">
        <f>+[3]data1cf!A584</f>
        <v>-194997.87317707529</v>
      </c>
      <c r="C584" s="152">
        <f>+[3]data1cf!B584</f>
        <v>7261.8632597662654</v>
      </c>
      <c r="D584" s="152">
        <f>+[3]data1cf!C584</f>
        <v>48219.278801357243</v>
      </c>
      <c r="E584" s="152">
        <f>+[3]data1cf!D584</f>
        <v>48106.854182818061</v>
      </c>
      <c r="F584" s="152">
        <f>+[3]data1cf!E584</f>
        <v>29479.207460799604</v>
      </c>
      <c r="G584" s="152">
        <f>+[3]data1cf!F584</f>
        <v>29151.393804708954</v>
      </c>
      <c r="H584" s="152">
        <f>+[3]data1cf!G584</f>
        <v>28121.559245079472</v>
      </c>
      <c r="I584" s="152">
        <f>+[3]data1cf!H584</f>
        <v>27467.056843141479</v>
      </c>
      <c r="J584" s="152">
        <f>+[3]data1cf!I584</f>
        <v>28236.891264078753</v>
      </c>
      <c r="K584" s="152">
        <f>+[3]data1cf!J584</f>
        <v>28622.657838087005</v>
      </c>
      <c r="L584" s="152">
        <f>+[3]data1cf!K584</f>
        <v>29086.451776848284</v>
      </c>
      <c r="M584" s="152">
        <f>+[3]data1cf!L584</f>
        <v>29667.259512496246</v>
      </c>
      <c r="N584" s="152">
        <f>+[3]data1cf!M584</f>
        <v>30290.174050864196</v>
      </c>
      <c r="O584" s="152">
        <f>+[3]data1cf!N584</f>
        <v>30630.352084184065</v>
      </c>
      <c r="P584" s="152">
        <f>+[3]data1cf!O584</f>
        <v>39879.400292700841</v>
      </c>
      <c r="Q584" s="152">
        <f>+[3]data1cf!P584</f>
        <v>48869.561523872391</v>
      </c>
      <c r="R584" s="152">
        <f>+[3]data1cf!Q584</f>
        <v>37656.196301037548</v>
      </c>
      <c r="S584" s="152">
        <f>+[3]data1cf!R584</f>
        <v>26000.238250807306</v>
      </c>
      <c r="T584" s="152">
        <f>+[3]data1cf!S584</f>
        <v>25731.133375564517</v>
      </c>
      <c r="U584" s="152">
        <f>+[3]data1cf!T584</f>
        <v>25436.972494913251</v>
      </c>
      <c r="V584" s="152">
        <f>+[3]data1cf!U584</f>
        <v>49626.634022886428</v>
      </c>
      <c r="W584" s="152">
        <f>+[3]data1cf!V584</f>
        <v>0</v>
      </c>
      <c r="X584" s="152">
        <f>+[3]data1cf!W584</f>
        <v>0</v>
      </c>
      <c r="Y584" s="152">
        <f>+[3]data1cf!X584</f>
        <v>0</v>
      </c>
      <c r="Z584" s="152">
        <f>+[3]data1cf!Y584</f>
        <v>0</v>
      </c>
      <c r="AA584" s="152">
        <f>+[3]data1cf!Z584</f>
        <v>0</v>
      </c>
      <c r="AB584" s="152">
        <f>+[3]data1cf!AA584</f>
        <v>0</v>
      </c>
      <c r="AC584" s="152">
        <f>+[3]data1cf!AB584</f>
        <v>0</v>
      </c>
      <c r="AD584" s="152">
        <f>+[3]data1cf!AC584</f>
        <v>0</v>
      </c>
      <c r="AE584" s="152">
        <f>+[3]data1cf!AD584</f>
        <v>0</v>
      </c>
      <c r="AF584" s="152">
        <f>+[3]data1cf!AE584</f>
        <v>0</v>
      </c>
      <c r="AG584" s="152"/>
      <c r="AH584" s="153">
        <f t="shared" si="72"/>
        <v>72804.87266241516</v>
      </c>
      <c r="AI584" s="153">
        <f t="shared" si="74"/>
        <v>164615.7707383885</v>
      </c>
      <c r="AJ584" s="154">
        <f t="shared" si="75"/>
        <v>164149.64062073961</v>
      </c>
      <c r="AK584" s="155">
        <f t="shared" si="73"/>
        <v>0.14969424605369572</v>
      </c>
      <c r="AL584" s="156">
        <f t="shared" si="76"/>
        <v>0.98338344892783569</v>
      </c>
    </row>
    <row r="585" spans="1:38" x14ac:dyDescent="0.25">
      <c r="A585" s="148"/>
      <c r="B585" s="152">
        <f>+[3]data1cf!A585</f>
        <v>-163120.15869424288</v>
      </c>
      <c r="C585" s="152">
        <f>+[3]data1cf!B585</f>
        <v>9009.8814900746511</v>
      </c>
      <c r="D585" s="152">
        <f>+[3]data1cf!C585</f>
        <v>44052.239150759211</v>
      </c>
      <c r="E585" s="152">
        <f>+[3]data1cf!D585</f>
        <v>38921.521948920141</v>
      </c>
      <c r="F585" s="152">
        <f>+[3]data1cf!E585</f>
        <v>24339.799913611154</v>
      </c>
      <c r="G585" s="152">
        <f>+[3]data1cf!F585</f>
        <v>24374.884244022556</v>
      </c>
      <c r="H585" s="152">
        <f>+[3]data1cf!G585</f>
        <v>23798.723633801033</v>
      </c>
      <c r="I585" s="152">
        <f>+[3]data1cf!H585</f>
        <v>23525.180875780345</v>
      </c>
      <c r="J585" s="152">
        <f>+[3]data1cf!I585</f>
        <v>24444.270335462978</v>
      </c>
      <c r="K585" s="152">
        <f>+[3]data1cf!J585</f>
        <v>25027.8577940385</v>
      </c>
      <c r="L585" s="152">
        <f>+[3]data1cf!K585</f>
        <v>25679.41080466548</v>
      </c>
      <c r="M585" s="152">
        <f>+[3]data1cf!L585</f>
        <v>26426.016159885607</v>
      </c>
      <c r="N585" s="152">
        <f>+[3]data1cf!M585</f>
        <v>27208.552085653413</v>
      </c>
      <c r="O585" s="152">
        <f>+[3]data1cf!N585</f>
        <v>27742.966443233439</v>
      </c>
      <c r="P585" s="152">
        <f>+[3]data1cf!O585</f>
        <v>35730.362478139788</v>
      </c>
      <c r="Q585" s="152">
        <f>+[3]data1cf!P585</f>
        <v>43400.852395520284</v>
      </c>
      <c r="R585" s="152">
        <f>+[3]data1cf!Q585</f>
        <v>34082.103821686062</v>
      </c>
      <c r="S585" s="152">
        <f>+[3]data1cf!R585</f>
        <v>24365.504215155044</v>
      </c>
      <c r="T585" s="152">
        <f>+[3]data1cf!S585</f>
        <v>24182.298652190613</v>
      </c>
      <c r="U585" s="152">
        <f>+[3]data1cf!T585</f>
        <v>23974.129617829851</v>
      </c>
      <c r="V585" s="152">
        <f>+[3]data1cf!U585</f>
        <v>44256.079673107568</v>
      </c>
      <c r="W585" s="152">
        <f>+[3]data1cf!V585</f>
        <v>0</v>
      </c>
      <c r="X585" s="152">
        <f>+[3]data1cf!W585</f>
        <v>0</v>
      </c>
      <c r="Y585" s="152">
        <f>+[3]data1cf!X585</f>
        <v>0</v>
      </c>
      <c r="Z585" s="152">
        <f>+[3]data1cf!Y585</f>
        <v>0</v>
      </c>
      <c r="AA585" s="152">
        <f>+[3]data1cf!Z585</f>
        <v>0</v>
      </c>
      <c r="AB585" s="152">
        <f>+[3]data1cf!AA585</f>
        <v>0</v>
      </c>
      <c r="AC585" s="152">
        <f>+[3]data1cf!AB585</f>
        <v>0</v>
      </c>
      <c r="AD585" s="152">
        <f>+[3]data1cf!AC585</f>
        <v>0</v>
      </c>
      <c r="AE585" s="152">
        <f>+[3]data1cf!AD585</f>
        <v>0</v>
      </c>
      <c r="AF585" s="152">
        <f>+[3]data1cf!AE585</f>
        <v>0</v>
      </c>
      <c r="AG585" s="152"/>
      <c r="AH585" s="153">
        <f t="shared" si="72"/>
        <v>72624.141438867417</v>
      </c>
      <c r="AI585" s="153">
        <f t="shared" si="74"/>
        <v>153867.62003015695</v>
      </c>
      <c r="AJ585" s="154">
        <f t="shared" si="75"/>
        <v>153453.28430217397</v>
      </c>
      <c r="AK585" s="155">
        <f t="shared" si="73"/>
        <v>0.15848490595817569</v>
      </c>
      <c r="AL585" s="156">
        <f t="shared" si="76"/>
        <v>0.97828669383961209</v>
      </c>
    </row>
    <row r="586" spans="1:38" x14ac:dyDescent="0.25">
      <c r="A586" s="148"/>
      <c r="B586" s="152">
        <f>+[3]data1cf!A586</f>
        <v>-163390.33397592101</v>
      </c>
      <c r="C586" s="152">
        <f>+[3]data1cf!B586</f>
        <v>5792.9787754569988</v>
      </c>
      <c r="D586" s="152">
        <f>+[3]data1cf!C586</f>
        <v>39889.36016833398</v>
      </c>
      <c r="E586" s="152">
        <f>+[3]data1cf!D586</f>
        <v>43676.176974140573</v>
      </c>
      <c r="F586" s="152">
        <f>+[3]data1cf!E586</f>
        <v>24383.358271048215</v>
      </c>
      <c r="G586" s="152">
        <f>+[3]data1cf!F586</f>
        <v>24415.366908383367</v>
      </c>
      <c r="H586" s="152">
        <f>+[3]data1cf!G586</f>
        <v>23835.361245620872</v>
      </c>
      <c r="I586" s="152">
        <f>+[3]data1cf!H586</f>
        <v>23558.589715375667</v>
      </c>
      <c r="J586" s="152">
        <f>+[3]data1cf!I586</f>
        <v>24476.4141840515</v>
      </c>
      <c r="K586" s="152">
        <f>+[3]data1cf!J586</f>
        <v>25058.32503832614</v>
      </c>
      <c r="L586" s="152">
        <f>+[3]data1cf!K586</f>
        <v>25708.286722192213</v>
      </c>
      <c r="M586" s="152">
        <f>+[3]data1cf!L586</f>
        <v>26453.486881986806</v>
      </c>
      <c r="N586" s="152">
        <f>+[3]data1cf!M586</f>
        <v>27234.669958154052</v>
      </c>
      <c r="O586" s="152">
        <f>+[3]data1cf!N586</f>
        <v>27767.43809189192</v>
      </c>
      <c r="P586" s="152">
        <f>+[3]data1cf!O586</f>
        <v>35765.527090108641</v>
      </c>
      <c r="Q586" s="152">
        <f>+[3]data1cf!P586</f>
        <v>43447.201704218744</v>
      </c>
      <c r="R586" s="152">
        <f>+[3]data1cf!Q586</f>
        <v>34112.395561794168</v>
      </c>
      <c r="S586" s="152">
        <f>+[3]data1cf!R586</f>
        <v>24379.35918360926</v>
      </c>
      <c r="T586" s="152">
        <f>+[3]data1cf!S586</f>
        <v>24195.425592576634</v>
      </c>
      <c r="U586" s="152">
        <f>+[3]data1cf!T586</f>
        <v>23986.527745888234</v>
      </c>
      <c r="V586" s="152">
        <f>+[3]data1cf!U586</f>
        <v>44301.597084181616</v>
      </c>
      <c r="W586" s="152">
        <f>+[3]data1cf!V586</f>
        <v>0</v>
      </c>
      <c r="X586" s="152">
        <f>+[3]data1cf!W586</f>
        <v>0</v>
      </c>
      <c r="Y586" s="152">
        <f>+[3]data1cf!X586</f>
        <v>0</v>
      </c>
      <c r="Z586" s="152">
        <f>+[3]data1cf!Y586</f>
        <v>0</v>
      </c>
      <c r="AA586" s="152">
        <f>+[3]data1cf!Z586</f>
        <v>0</v>
      </c>
      <c r="AB586" s="152">
        <f>+[3]data1cf!AA586</f>
        <v>0</v>
      </c>
      <c r="AC586" s="152">
        <f>+[3]data1cf!AB586</f>
        <v>0</v>
      </c>
      <c r="AD586" s="152">
        <f>+[3]data1cf!AC586</f>
        <v>0</v>
      </c>
      <c r="AE586" s="152">
        <f>+[3]data1cf!AD586</f>
        <v>0</v>
      </c>
      <c r="AF586" s="152">
        <f>+[3]data1cf!AE586</f>
        <v>0</v>
      </c>
      <c r="AG586" s="152"/>
      <c r="AH586" s="153">
        <f t="shared" si="72"/>
        <v>69758.842866131032</v>
      </c>
      <c r="AI586" s="153">
        <f t="shared" si="74"/>
        <v>151122.30432639612</v>
      </c>
      <c r="AJ586" s="154">
        <f t="shared" si="75"/>
        <v>150707.32854371535</v>
      </c>
      <c r="AK586" s="155">
        <f t="shared" si="73"/>
        <v>0.15527165532112128</v>
      </c>
      <c r="AL586" s="156">
        <f t="shared" si="76"/>
        <v>0.97675111145053428</v>
      </c>
    </row>
    <row r="587" spans="1:38" x14ac:dyDescent="0.25">
      <c r="A587" s="148"/>
      <c r="B587" s="152">
        <f>+[3]data1cf!A587</f>
        <v>-169185.61564053741</v>
      </c>
      <c r="C587" s="152">
        <f>+[3]data1cf!B587</f>
        <v>4235.0599018555222</v>
      </c>
      <c r="D587" s="152">
        <f>+[3]data1cf!C587</f>
        <v>43870.29160492224</v>
      </c>
      <c r="E587" s="152">
        <f>+[3]data1cf!D587</f>
        <v>46866.85399571505</v>
      </c>
      <c r="F587" s="152">
        <f>+[3]data1cf!E587</f>
        <v>25317.688564434087</v>
      </c>
      <c r="G587" s="152">
        <f>+[3]data1cf!F587</f>
        <v>25283.72333628271</v>
      </c>
      <c r="H587" s="152">
        <f>+[3]data1cf!G587</f>
        <v>24621.240985232995</v>
      </c>
      <c r="I587" s="152">
        <f>+[3]data1cf!H587</f>
        <v>24275.212029379356</v>
      </c>
      <c r="J587" s="152">
        <f>+[3]data1cf!I587</f>
        <v>25165.90233855167</v>
      </c>
      <c r="K587" s="152">
        <f>+[3]data1cf!J587</f>
        <v>25711.849894835337</v>
      </c>
      <c r="L587" s="152">
        <f>+[3]data1cf!K587</f>
        <v>26327.677490853537</v>
      </c>
      <c r="M587" s="152">
        <f>+[3]data1cf!L587</f>
        <v>27042.736095008702</v>
      </c>
      <c r="N587" s="152">
        <f>+[3]data1cf!M587</f>
        <v>27794.900437722565</v>
      </c>
      <c r="O587" s="152">
        <f>+[3]data1cf!N587</f>
        <v>28292.356936769815</v>
      </c>
      <c r="P587" s="152">
        <f>+[3]data1cf!O587</f>
        <v>36519.810863666884</v>
      </c>
      <c r="Q587" s="152">
        <f>+[3]data1cf!P587</f>
        <v>44441.398128110057</v>
      </c>
      <c r="R587" s="152">
        <f>+[3]data1cf!Q587</f>
        <v>34762.155839444626</v>
      </c>
      <c r="S587" s="152">
        <f>+[3]data1cf!R587</f>
        <v>24676.54937861026</v>
      </c>
      <c r="T587" s="152">
        <f>+[3]data1cf!S587</f>
        <v>24476.999526577594</v>
      </c>
      <c r="U587" s="152">
        <f>+[3]data1cf!T587</f>
        <v>24252.468596457751</v>
      </c>
      <c r="V587" s="152">
        <f>+[3]data1cf!U587</f>
        <v>45277.949236681947</v>
      </c>
      <c r="W587" s="152">
        <f>+[3]data1cf!V587</f>
        <v>0</v>
      </c>
      <c r="X587" s="152">
        <f>+[3]data1cf!W587</f>
        <v>0</v>
      </c>
      <c r="Y587" s="152">
        <f>+[3]data1cf!X587</f>
        <v>0</v>
      </c>
      <c r="Z587" s="152">
        <f>+[3]data1cf!Y587</f>
        <v>0</v>
      </c>
      <c r="AA587" s="152">
        <f>+[3]data1cf!Z587</f>
        <v>0</v>
      </c>
      <c r="AB587" s="152">
        <f>+[3]data1cf!AA587</f>
        <v>0</v>
      </c>
      <c r="AC587" s="152">
        <f>+[3]data1cf!AB587</f>
        <v>0</v>
      </c>
      <c r="AD587" s="152">
        <f>+[3]data1cf!AC587</f>
        <v>0</v>
      </c>
      <c r="AE587" s="152">
        <f>+[3]data1cf!AD587</f>
        <v>0</v>
      </c>
      <c r="AF587" s="152">
        <f>+[3]data1cf!AE587</f>
        <v>0</v>
      </c>
      <c r="AG587" s="152"/>
      <c r="AH587" s="153">
        <f t="shared" si="72"/>
        <v>72469.863289401779</v>
      </c>
      <c r="AI587" s="153">
        <f t="shared" si="74"/>
        <v>156094.71173615596</v>
      </c>
      <c r="AJ587" s="154">
        <f t="shared" si="75"/>
        <v>155669.04025839851</v>
      </c>
      <c r="AK587" s="155">
        <f t="shared" si="73"/>
        <v>0.15597837567329409</v>
      </c>
      <c r="AL587" s="156">
        <f t="shared" si="76"/>
        <v>0.97945758019437401</v>
      </c>
    </row>
    <row r="588" spans="1:38" x14ac:dyDescent="0.25">
      <c r="A588" s="148"/>
      <c r="B588" s="152">
        <f>+[3]data1cf!A588</f>
        <v>-153923.38342234938</v>
      </c>
      <c r="C588" s="152">
        <f>+[3]data1cf!B588</f>
        <v>8380.3380430097095</v>
      </c>
      <c r="D588" s="152">
        <f>+[3]data1cf!C588</f>
        <v>44020.937035193056</v>
      </c>
      <c r="E588" s="152">
        <f>+[3]data1cf!D588</f>
        <v>41586.844880869758</v>
      </c>
      <c r="F588" s="152">
        <f>+[3]data1cf!E588</f>
        <v>22857.07202646535</v>
      </c>
      <c r="G588" s="152">
        <f>+[3]data1cf!F588</f>
        <v>22996.85304804895</v>
      </c>
      <c r="H588" s="152">
        <f>+[3]data1cf!G588</f>
        <v>22551.578149902729</v>
      </c>
      <c r="I588" s="152">
        <f>+[3]data1cf!H588</f>
        <v>22387.942902179064</v>
      </c>
      <c r="J588" s="152">
        <f>+[3]data1cf!I588</f>
        <v>23350.092696387022</v>
      </c>
      <c r="K588" s="152">
        <f>+[3]data1cf!J588</f>
        <v>23990.751819257574</v>
      </c>
      <c r="L588" s="152">
        <f>+[3]data1cf!K588</f>
        <v>24696.473643967402</v>
      </c>
      <c r="M588" s="152">
        <f>+[3]data1cf!L588</f>
        <v>25490.911896638281</v>
      </c>
      <c r="N588" s="152">
        <f>+[3]data1cf!M588</f>
        <v>26319.498866287904</v>
      </c>
      <c r="O588" s="152">
        <f>+[3]data1cf!N588</f>
        <v>26909.950736369741</v>
      </c>
      <c r="P588" s="152">
        <f>+[3]data1cf!O588</f>
        <v>34533.357956512045</v>
      </c>
      <c r="Q588" s="152">
        <f>+[3]data1cf!P588</f>
        <v>41823.120437732192</v>
      </c>
      <c r="R588" s="152">
        <f>+[3]data1cf!Q588</f>
        <v>33050.97201481634</v>
      </c>
      <c r="S588" s="152">
        <f>+[3]data1cf!R588</f>
        <v>23893.880643668846</v>
      </c>
      <c r="T588" s="152">
        <f>+[3]data1cf!S588</f>
        <v>23735.457179542122</v>
      </c>
      <c r="U588" s="152">
        <f>+[3]data1cf!T588</f>
        <v>23552.096940240226</v>
      </c>
      <c r="V588" s="152">
        <f>+[3]data1cf!U588</f>
        <v>42706.665537191351</v>
      </c>
      <c r="W588" s="152">
        <f>+[3]data1cf!V588</f>
        <v>0</v>
      </c>
      <c r="X588" s="152">
        <f>+[3]data1cf!W588</f>
        <v>0</v>
      </c>
      <c r="Y588" s="152">
        <f>+[3]data1cf!X588</f>
        <v>0</v>
      </c>
      <c r="Z588" s="152">
        <f>+[3]data1cf!Y588</f>
        <v>0</v>
      </c>
      <c r="AA588" s="152">
        <f>+[3]data1cf!Z588</f>
        <v>0</v>
      </c>
      <c r="AB588" s="152">
        <f>+[3]data1cf!AA588</f>
        <v>0</v>
      </c>
      <c r="AC588" s="152">
        <f>+[3]data1cf!AB588</f>
        <v>0</v>
      </c>
      <c r="AD588" s="152">
        <f>+[3]data1cf!AC588</f>
        <v>0</v>
      </c>
      <c r="AE588" s="152">
        <f>+[3]data1cf!AD588</f>
        <v>0</v>
      </c>
      <c r="AF588" s="152">
        <f>+[3]data1cf!AE588</f>
        <v>0</v>
      </c>
      <c r="AG588" s="152"/>
      <c r="AH588" s="153">
        <f t="shared" si="72"/>
        <v>76501.08386584156</v>
      </c>
      <c r="AI588" s="153">
        <f t="shared" si="74"/>
        <v>155270.35935622608</v>
      </c>
      <c r="AJ588" s="154">
        <f t="shared" si="75"/>
        <v>154868.77019194065</v>
      </c>
      <c r="AK588" s="155">
        <f t="shared" si="73"/>
        <v>0.1655753552913666</v>
      </c>
      <c r="AL588" s="156">
        <f t="shared" si="76"/>
        <v>0.97903172700090524</v>
      </c>
    </row>
    <row r="589" spans="1:38" x14ac:dyDescent="0.25">
      <c r="A589" s="148"/>
      <c r="B589" s="152">
        <f>+[3]data1cf!A589</f>
        <v>-163370.24790758046</v>
      </c>
      <c r="C589" s="152">
        <f>+[3]data1cf!B589</f>
        <v>10235.710573744756</v>
      </c>
      <c r="D589" s="152">
        <f>+[3]data1cf!C589</f>
        <v>42524.920003564912</v>
      </c>
      <c r="E589" s="152">
        <f>+[3]data1cf!D589</f>
        <v>40784.06673066433</v>
      </c>
      <c r="F589" s="152">
        <f>+[3]data1cf!E589</f>
        <v>24380.119943178775</v>
      </c>
      <c r="G589" s="152">
        <f>+[3]data1cf!F589</f>
        <v>24412.35724162963</v>
      </c>
      <c r="H589" s="152">
        <f>+[3]data1cf!G589</f>
        <v>23832.637437690348</v>
      </c>
      <c r="I589" s="152">
        <f>+[3]data1cf!H589</f>
        <v>23556.105949166158</v>
      </c>
      <c r="J589" s="152">
        <f>+[3]data1cf!I589</f>
        <v>24474.02446306948</v>
      </c>
      <c r="K589" s="152">
        <f>+[3]data1cf!J589</f>
        <v>25056.059963789579</v>
      </c>
      <c r="L589" s="152">
        <f>+[3]data1cf!K589</f>
        <v>25706.139954178368</v>
      </c>
      <c r="M589" s="152">
        <f>+[3]data1cf!L589</f>
        <v>26451.444582639335</v>
      </c>
      <c r="N589" s="152">
        <f>+[3]data1cf!M589</f>
        <v>27232.728235844384</v>
      </c>
      <c r="O589" s="152">
        <f>+[3]data1cf!N589</f>
        <v>27765.618757405435</v>
      </c>
      <c r="P589" s="152">
        <f>+[3]data1cf!O589</f>
        <v>35762.912791736133</v>
      </c>
      <c r="Q589" s="152">
        <f>+[3]data1cf!P589</f>
        <v>43443.755884244914</v>
      </c>
      <c r="R589" s="152">
        <f>+[3]data1cf!Q589</f>
        <v>34110.143535042516</v>
      </c>
      <c r="S589" s="152">
        <f>+[3]data1cf!R589</f>
        <v>24378.329141773145</v>
      </c>
      <c r="T589" s="152">
        <f>+[3]data1cf!S589</f>
        <v>24194.449675682816</v>
      </c>
      <c r="U589" s="152">
        <f>+[3]data1cf!T589</f>
        <v>23985.606012242119</v>
      </c>
      <c r="V589" s="152">
        <f>+[3]data1cf!U589</f>
        <v>44298.2131112887</v>
      </c>
      <c r="W589" s="152">
        <f>+[3]data1cf!V589</f>
        <v>0</v>
      </c>
      <c r="X589" s="152">
        <f>+[3]data1cf!W589</f>
        <v>0</v>
      </c>
      <c r="Y589" s="152">
        <f>+[3]data1cf!X589</f>
        <v>0</v>
      </c>
      <c r="Z589" s="152">
        <f>+[3]data1cf!Y589</f>
        <v>0</v>
      </c>
      <c r="AA589" s="152">
        <f>+[3]data1cf!Z589</f>
        <v>0</v>
      </c>
      <c r="AB589" s="152">
        <f>+[3]data1cf!AA589</f>
        <v>0</v>
      </c>
      <c r="AC589" s="152">
        <f>+[3]data1cf!AB589</f>
        <v>0</v>
      </c>
      <c r="AD589" s="152">
        <f>+[3]data1cf!AC589</f>
        <v>0</v>
      </c>
      <c r="AE589" s="152">
        <f>+[3]data1cf!AD589</f>
        <v>0</v>
      </c>
      <c r="AF589" s="152">
        <f>+[3]data1cf!AE589</f>
        <v>0</v>
      </c>
      <c r="AG589" s="152"/>
      <c r="AH589" s="153">
        <f t="shared" si="72"/>
        <v>73808.353403124682</v>
      </c>
      <c r="AI589" s="153">
        <f t="shared" si="74"/>
        <v>155249.90610186552</v>
      </c>
      <c r="AJ589" s="154">
        <f t="shared" si="75"/>
        <v>154834.72158759082</v>
      </c>
      <c r="AK589" s="155">
        <f t="shared" si="73"/>
        <v>0.15957278609275824</v>
      </c>
      <c r="AL589" s="156">
        <f t="shared" si="76"/>
        <v>0.97902104954229763</v>
      </c>
    </row>
    <row r="590" spans="1:38" x14ac:dyDescent="0.25">
      <c r="A590" s="148"/>
      <c r="B590" s="152">
        <f>+[3]data1cf!A590</f>
        <v>-198167.613335067</v>
      </c>
      <c r="C590" s="152">
        <f>+[3]data1cf!B590</f>
        <v>8711.5011835055338</v>
      </c>
      <c r="D590" s="152">
        <f>+[3]data1cf!C590</f>
        <v>49977.438210943379</v>
      </c>
      <c r="E590" s="152">
        <f>+[3]data1cf!D590</f>
        <v>49302.624625423676</v>
      </c>
      <c r="F590" s="152">
        <f>+[3]data1cf!E590</f>
        <v>29990.241164278646</v>
      </c>
      <c r="G590" s="152">
        <f>+[3]data1cf!F590</f>
        <v>29626.342978925735</v>
      </c>
      <c r="H590" s="152">
        <f>+[3]data1cf!G590</f>
        <v>28551.397640201598</v>
      </c>
      <c r="I590" s="152">
        <f>+[3]data1cf!H590</f>
        <v>27859.014759644379</v>
      </c>
      <c r="J590" s="152">
        <f>+[3]data1cf!I590</f>
        <v>28614.008101233027</v>
      </c>
      <c r="K590" s="152">
        <f>+[3]data1cf!J590</f>
        <v>28980.104482064751</v>
      </c>
      <c r="L590" s="152">
        <f>+[3]data1cf!K590</f>
        <v>29425.22871756243</v>
      </c>
      <c r="M590" s="152">
        <f>+[3]data1cf!L590</f>
        <v>29989.550472913899</v>
      </c>
      <c r="N590" s="152">
        <f>+[3]data1cf!M590</f>
        <v>30596.593160682816</v>
      </c>
      <c r="O590" s="152">
        <f>+[3]data1cf!N590</f>
        <v>30917.457429288312</v>
      </c>
      <c r="P590" s="152">
        <f>+[3]data1cf!O590</f>
        <v>40291.957215027418</v>
      </c>
      <c r="Q590" s="152">
        <f>+[3]data1cf!P590</f>
        <v>49413.339119529395</v>
      </c>
      <c r="R590" s="152">
        <f>+[3]data1cf!Q590</f>
        <v>38011.583901559432</v>
      </c>
      <c r="S590" s="152">
        <f>+[3]data1cf!R590</f>
        <v>26162.786984444749</v>
      </c>
      <c r="T590" s="152">
        <f>+[3]data1cf!S590</f>
        <v>25885.140766006953</v>
      </c>
      <c r="U590" s="152">
        <f>+[3]data1cf!T590</f>
        <v>25582.429341100222</v>
      </c>
      <c r="V590" s="152">
        <f>+[3]data1cf!U590</f>
        <v>50160.651660893054</v>
      </c>
      <c r="W590" s="152">
        <f>+[3]data1cf!V590</f>
        <v>0</v>
      </c>
      <c r="X590" s="152">
        <f>+[3]data1cf!W590</f>
        <v>0</v>
      </c>
      <c r="Y590" s="152">
        <f>+[3]data1cf!X590</f>
        <v>0</v>
      </c>
      <c r="Z590" s="152">
        <f>+[3]data1cf!Y590</f>
        <v>0</v>
      </c>
      <c r="AA590" s="152">
        <f>+[3]data1cf!Z590</f>
        <v>0</v>
      </c>
      <c r="AB590" s="152">
        <f>+[3]data1cf!AA590</f>
        <v>0</v>
      </c>
      <c r="AC590" s="152">
        <f>+[3]data1cf!AB590</f>
        <v>0</v>
      </c>
      <c r="AD590" s="152">
        <f>+[3]data1cf!AC590</f>
        <v>0</v>
      </c>
      <c r="AE590" s="152">
        <f>+[3]data1cf!AD590</f>
        <v>0</v>
      </c>
      <c r="AF590" s="152">
        <f>+[3]data1cf!AE590</f>
        <v>0</v>
      </c>
      <c r="AG590" s="152"/>
      <c r="AH590" s="153">
        <f t="shared" si="72"/>
        <v>75621.147513042975</v>
      </c>
      <c r="AI590" s="153">
        <f t="shared" si="74"/>
        <v>168676.18285783872</v>
      </c>
      <c r="AJ590" s="154">
        <f t="shared" si="75"/>
        <v>168204.19797169053</v>
      </c>
      <c r="AK590" s="155">
        <f t="shared" si="73"/>
        <v>0.15127404332160949</v>
      </c>
      <c r="AL590" s="156">
        <f t="shared" si="76"/>
        <v>0.98498073246180817</v>
      </c>
    </row>
    <row r="591" spans="1:38" x14ac:dyDescent="0.25">
      <c r="A591" s="148"/>
      <c r="B591" s="152">
        <f>+[3]data1cf!A591</f>
        <v>-195003.92037440484</v>
      </c>
      <c r="C591" s="152">
        <f>+[3]data1cf!B591</f>
        <v>2792.0163722819416</v>
      </c>
      <c r="D591" s="152">
        <f>+[3]data1cf!C591</f>
        <v>46620.941510045435</v>
      </c>
      <c r="E591" s="152">
        <f>+[3]data1cf!D591</f>
        <v>51075.039313705362</v>
      </c>
      <c r="F591" s="152">
        <f>+[3]data1cf!E591</f>
        <v>29480.182405587751</v>
      </c>
      <c r="G591" s="152">
        <f>+[3]data1cf!F591</f>
        <v>29152.299907807268</v>
      </c>
      <c r="H591" s="152">
        <f>+[3]data1cf!G591</f>
        <v>28122.379286302275</v>
      </c>
      <c r="I591" s="152">
        <f>+[3]data1cf!H591</f>
        <v>27467.804616380774</v>
      </c>
      <c r="J591" s="152">
        <f>+[3]data1cf!I591</f>
        <v>28237.61072366115</v>
      </c>
      <c r="K591" s="152">
        <f>+[3]data1cf!J591</f>
        <v>28623.339771079322</v>
      </c>
      <c r="L591" s="152">
        <f>+[3]data1cf!K591</f>
        <v>29087.09809197484</v>
      </c>
      <c r="M591" s="152">
        <f>+[3]data1cf!L591</f>
        <v>29667.874375840853</v>
      </c>
      <c r="N591" s="152">
        <f>+[3]data1cf!M591</f>
        <v>30290.758634057274</v>
      </c>
      <c r="O591" s="152">
        <f>+[3]data1cf!N591</f>
        <v>30630.899820777457</v>
      </c>
      <c r="P591" s="152">
        <f>+[3]data1cf!O591</f>
        <v>39880.187364509409</v>
      </c>
      <c r="Q591" s="152">
        <f>+[3]data1cf!P591</f>
        <v>48870.598937117764</v>
      </c>
      <c r="R591" s="152">
        <f>+[3]data1cf!Q591</f>
        <v>37656.874305808175</v>
      </c>
      <c r="S591" s="152">
        <f>+[3]data1cf!R591</f>
        <v>26000.548359591994</v>
      </c>
      <c r="T591" s="152">
        <f>+[3]data1cf!S591</f>
        <v>25731.427189263428</v>
      </c>
      <c r="U591" s="152">
        <f>+[3]data1cf!T591</f>
        <v>25437.249995972641</v>
      </c>
      <c r="V591" s="152">
        <f>+[3]data1cf!U591</f>
        <v>49627.652816185931</v>
      </c>
      <c r="W591" s="152">
        <f>+[3]data1cf!V591</f>
        <v>0</v>
      </c>
      <c r="X591" s="152">
        <f>+[3]data1cf!W591</f>
        <v>0</v>
      </c>
      <c r="Y591" s="152">
        <f>+[3]data1cf!X591</f>
        <v>0</v>
      </c>
      <c r="Z591" s="152">
        <f>+[3]data1cf!Y591</f>
        <v>0</v>
      </c>
      <c r="AA591" s="152">
        <f>+[3]data1cf!Z591</f>
        <v>0</v>
      </c>
      <c r="AB591" s="152">
        <f>+[3]data1cf!AA591</f>
        <v>0</v>
      </c>
      <c r="AC591" s="152">
        <f>+[3]data1cf!AB591</f>
        <v>0</v>
      </c>
      <c r="AD591" s="152">
        <f>+[3]data1cf!AC591</f>
        <v>0</v>
      </c>
      <c r="AE591" s="152">
        <f>+[3]data1cf!AD591</f>
        <v>0</v>
      </c>
      <c r="AF591" s="152">
        <f>+[3]data1cf!AE591</f>
        <v>0</v>
      </c>
      <c r="AG591" s="152"/>
      <c r="AH591" s="153">
        <f t="shared" si="72"/>
        <v>69648.613468047362</v>
      </c>
      <c r="AI591" s="153">
        <f t="shared" si="74"/>
        <v>161460.32418048941</v>
      </c>
      <c r="AJ591" s="154">
        <f t="shared" si="75"/>
        <v>160994.11742485318</v>
      </c>
      <c r="AK591" s="155">
        <f t="shared" si="73"/>
        <v>0.14692761301994328</v>
      </c>
      <c r="AL591" s="156">
        <f t="shared" si="76"/>
        <v>0.98202575952662219</v>
      </c>
    </row>
    <row r="592" spans="1:38" x14ac:dyDescent="0.25">
      <c r="A592" s="148"/>
      <c r="B592" s="152">
        <f>+[3]data1cf!A592</f>
        <v>-165132.90249553771</v>
      </c>
      <c r="C592" s="152">
        <f>+[3]data1cf!B592</f>
        <v>7963.9926396741575</v>
      </c>
      <c r="D592" s="152">
        <f>+[3]data1cf!C592</f>
        <v>42975.749939448942</v>
      </c>
      <c r="E592" s="152">
        <f>+[3]data1cf!D592</f>
        <v>46169.989451897709</v>
      </c>
      <c r="F592" s="152">
        <f>+[3]data1cf!E592</f>
        <v>24664.299673106238</v>
      </c>
      <c r="G592" s="152">
        <f>+[3]data1cf!F592</f>
        <v>24676.470796448564</v>
      </c>
      <c r="H592" s="152">
        <f>+[3]data1cf!G592</f>
        <v>24071.665427834145</v>
      </c>
      <c r="I592" s="152">
        <f>+[3]data1cf!H592</f>
        <v>23774.069058245688</v>
      </c>
      <c r="J592" s="152">
        <f>+[3]data1cf!I592</f>
        <v>24683.734625440185</v>
      </c>
      <c r="K592" s="152">
        <f>+[3]data1cf!J592</f>
        <v>25254.831767014257</v>
      </c>
      <c r="L592" s="152">
        <f>+[3]data1cf!K592</f>
        <v>25894.529758730067</v>
      </c>
      <c r="M592" s="152">
        <f>+[3]data1cf!L592</f>
        <v>26630.666730740326</v>
      </c>
      <c r="N592" s="152">
        <f>+[3]data1cf!M592</f>
        <v>27403.124237673605</v>
      </c>
      <c r="O592" s="152">
        <f>+[3]data1cf!N592</f>
        <v>27925.274605692895</v>
      </c>
      <c r="P592" s="152">
        <f>+[3]data1cf!O592</f>
        <v>35992.330761565201</v>
      </c>
      <c r="Q592" s="152">
        <f>+[3]data1cf!P592</f>
        <v>43746.144100956131</v>
      </c>
      <c r="R592" s="152">
        <f>+[3]data1cf!Q592</f>
        <v>34307.770328829873</v>
      </c>
      <c r="S592" s="152">
        <f>+[3]data1cf!R592</f>
        <v>24468.720548270663</v>
      </c>
      <c r="T592" s="152">
        <f>+[3]data1cf!S592</f>
        <v>24280.091343394335</v>
      </c>
      <c r="U592" s="152">
        <f>+[3]data1cf!T592</f>
        <v>24066.492824567977</v>
      </c>
      <c r="V592" s="152">
        <f>+[3]data1cf!U592</f>
        <v>44595.173932291684</v>
      </c>
      <c r="W592" s="152">
        <f>+[3]data1cf!V592</f>
        <v>0</v>
      </c>
      <c r="X592" s="152">
        <f>+[3]data1cf!W592</f>
        <v>0</v>
      </c>
      <c r="Y592" s="152">
        <f>+[3]data1cf!X592</f>
        <v>0</v>
      </c>
      <c r="Z592" s="152">
        <f>+[3]data1cf!Y592</f>
        <v>0</v>
      </c>
      <c r="AA592" s="152">
        <f>+[3]data1cf!Z592</f>
        <v>0</v>
      </c>
      <c r="AB592" s="152">
        <f>+[3]data1cf!AA592</f>
        <v>0</v>
      </c>
      <c r="AC592" s="152">
        <f>+[3]data1cf!AB592</f>
        <v>0</v>
      </c>
      <c r="AD592" s="152">
        <f>+[3]data1cf!AC592</f>
        <v>0</v>
      </c>
      <c r="AE592" s="152">
        <f>+[3]data1cf!AD592</f>
        <v>0</v>
      </c>
      <c r="AF592" s="152">
        <f>+[3]data1cf!AE592</f>
        <v>0</v>
      </c>
      <c r="AG592" s="152"/>
      <c r="AH592" s="153">
        <f t="shared" si="72"/>
        <v>75687.108788807789</v>
      </c>
      <c r="AI592" s="153">
        <f t="shared" si="74"/>
        <v>158131.1968505657</v>
      </c>
      <c r="AJ592" s="154">
        <f t="shared" si="75"/>
        <v>157711.52648207056</v>
      </c>
      <c r="AK592" s="155">
        <f t="shared" si="73"/>
        <v>0.16054510474205022</v>
      </c>
      <c r="AL592" s="156">
        <f t="shared" si="76"/>
        <v>0.98047290413175414</v>
      </c>
    </row>
    <row r="593" spans="1:38" x14ac:dyDescent="0.25">
      <c r="A593" s="148"/>
      <c r="B593" s="152">
        <f>+[3]data1cf!A593</f>
        <v>-175106.00370347811</v>
      </c>
      <c r="C593" s="152">
        <f>+[3]data1cf!B593</f>
        <v>6935.9616509589905</v>
      </c>
      <c r="D593" s="152">
        <f>+[3]data1cf!C593</f>
        <v>47109.834818665113</v>
      </c>
      <c r="E593" s="152">
        <f>+[3]data1cf!D593</f>
        <v>44376.266573448505</v>
      </c>
      <c r="F593" s="152">
        <f>+[3]data1cf!E593</f>
        <v>26272.188834814071</v>
      </c>
      <c r="G593" s="152">
        <f>+[3]data1cf!F593</f>
        <v>26170.82552175592</v>
      </c>
      <c r="H593" s="152">
        <f>+[3]data1cf!G593</f>
        <v>25424.086006159574</v>
      </c>
      <c r="I593" s="152">
        <f>+[3]data1cf!H593</f>
        <v>25007.304520995567</v>
      </c>
      <c r="J593" s="152">
        <f>+[3]data1cf!I593</f>
        <v>25870.274908458552</v>
      </c>
      <c r="K593" s="152">
        <f>+[3]data1cf!J593</f>
        <v>26379.482804368628</v>
      </c>
      <c r="L593" s="152">
        <f>+[3]data1cf!K593</f>
        <v>26960.439438468209</v>
      </c>
      <c r="M593" s="152">
        <f>+[3]data1cf!L593</f>
        <v>27644.705802222707</v>
      </c>
      <c r="N593" s="152">
        <f>+[3]data1cf!M593</f>
        <v>28367.224965792382</v>
      </c>
      <c r="O593" s="152">
        <f>+[3]data1cf!N593</f>
        <v>28828.607535632495</v>
      </c>
      <c r="P593" s="152">
        <f>+[3]data1cf!O593</f>
        <v>37290.377836504565</v>
      </c>
      <c r="Q593" s="152">
        <f>+[3]data1cf!P593</f>
        <v>45457.056896891278</v>
      </c>
      <c r="R593" s="152">
        <f>+[3]data1cf!Q593</f>
        <v>35425.942901782299</v>
      </c>
      <c r="S593" s="152">
        <f>+[3]data1cf!R593</f>
        <v>24980.155205683346</v>
      </c>
      <c r="T593" s="152">
        <f>+[3]data1cf!S593</f>
        <v>24764.651974580789</v>
      </c>
      <c r="U593" s="152">
        <f>+[3]data1cf!T593</f>
        <v>24524.150479803138</v>
      </c>
      <c r="V593" s="152">
        <f>+[3]data1cf!U593</f>
        <v>46275.378518537123</v>
      </c>
      <c r="W593" s="152">
        <f>+[3]data1cf!V593</f>
        <v>0</v>
      </c>
      <c r="X593" s="152">
        <f>+[3]data1cf!W593</f>
        <v>0</v>
      </c>
      <c r="Y593" s="152">
        <f>+[3]data1cf!X593</f>
        <v>0</v>
      </c>
      <c r="Z593" s="152">
        <f>+[3]data1cf!Y593</f>
        <v>0</v>
      </c>
      <c r="AA593" s="152">
        <f>+[3]data1cf!Z593</f>
        <v>0</v>
      </c>
      <c r="AB593" s="152">
        <f>+[3]data1cf!AA593</f>
        <v>0</v>
      </c>
      <c r="AC593" s="152">
        <f>+[3]data1cf!AB593</f>
        <v>0</v>
      </c>
      <c r="AD593" s="152">
        <f>+[3]data1cf!AC593</f>
        <v>0</v>
      </c>
      <c r="AE593" s="152">
        <f>+[3]data1cf!AD593</f>
        <v>0</v>
      </c>
      <c r="AF593" s="152">
        <f>+[3]data1cf!AE593</f>
        <v>0</v>
      </c>
      <c r="AG593" s="152"/>
      <c r="AH593" s="153">
        <f t="shared" si="72"/>
        <v>74139.034744456731</v>
      </c>
      <c r="AI593" s="153">
        <f t="shared" si="74"/>
        <v>159609.37994771078</v>
      </c>
      <c r="AJ593" s="154">
        <f t="shared" si="75"/>
        <v>159174.60021172167</v>
      </c>
      <c r="AK593" s="155">
        <f t="shared" si="73"/>
        <v>0.15602681040763858</v>
      </c>
      <c r="AL593" s="156">
        <f t="shared" si="76"/>
        <v>0.98117830052819077</v>
      </c>
    </row>
    <row r="594" spans="1:38" x14ac:dyDescent="0.25">
      <c r="A594" s="148"/>
      <c r="B594" s="152">
        <f>+[3]data1cf!A594</f>
        <v>-185746.42504402131</v>
      </c>
      <c r="C594" s="152">
        <f>+[3]data1cf!B594</f>
        <v>6046.2008499648218</v>
      </c>
      <c r="D594" s="152">
        <f>+[3]data1cf!C594</f>
        <v>45331.575014997376</v>
      </c>
      <c r="E594" s="152">
        <f>+[3]data1cf!D594</f>
        <v>48550.798097315928</v>
      </c>
      <c r="F594" s="152">
        <f>+[3]data1cf!E594</f>
        <v>27987.665073623677</v>
      </c>
      <c r="G594" s="152">
        <f>+[3]data1cf!F594</f>
        <v>27765.170508132149</v>
      </c>
      <c r="H594" s="152">
        <f>+[3]data1cf!G594</f>
        <v>26866.999748130591</v>
      </c>
      <c r="I594" s="152">
        <f>+[3]data1cf!H594</f>
        <v>26323.058233121468</v>
      </c>
      <c r="J594" s="152">
        <f>+[3]data1cf!I594</f>
        <v>27136.208973059292</v>
      </c>
      <c r="K594" s="152">
        <f>+[3]data1cf!J594</f>
        <v>27579.386490195211</v>
      </c>
      <c r="L594" s="152">
        <f>+[3]data1cf!K594</f>
        <v>28097.671265048637</v>
      </c>
      <c r="M594" s="152">
        <f>+[3]data1cf!L594</f>
        <v>28726.596254487769</v>
      </c>
      <c r="N594" s="152">
        <f>+[3]data1cf!M594</f>
        <v>29395.835600340113</v>
      </c>
      <c r="O594" s="152">
        <f>+[3]data1cf!N594</f>
        <v>29792.38427718317</v>
      </c>
      <c r="P594" s="152">
        <f>+[3]data1cf!O594</f>
        <v>38675.279835314781</v>
      </c>
      <c r="Q594" s="152">
        <f>+[3]data1cf!P594</f>
        <v>47282.45028718203</v>
      </c>
      <c r="R594" s="152">
        <f>+[3]data1cf!Q594</f>
        <v>36618.934636206854</v>
      </c>
      <c r="S594" s="152">
        <f>+[3]data1cf!R594</f>
        <v>25525.810978101938</v>
      </c>
      <c r="T594" s="152">
        <f>+[3]data1cf!S594</f>
        <v>25281.635525971738</v>
      </c>
      <c r="U594" s="152">
        <f>+[3]data1cf!T594</f>
        <v>25012.430923357591</v>
      </c>
      <c r="V594" s="152">
        <f>+[3]data1cf!U594</f>
        <v>48068.008951459546</v>
      </c>
      <c r="W594" s="152">
        <f>+[3]data1cf!V594</f>
        <v>0</v>
      </c>
      <c r="X594" s="152">
        <f>+[3]data1cf!W594</f>
        <v>0</v>
      </c>
      <c r="Y594" s="152">
        <f>+[3]data1cf!X594</f>
        <v>0</v>
      </c>
      <c r="Z594" s="152">
        <f>+[3]data1cf!Y594</f>
        <v>0</v>
      </c>
      <c r="AA594" s="152">
        <f>+[3]data1cf!Z594</f>
        <v>0</v>
      </c>
      <c r="AB594" s="152">
        <f>+[3]data1cf!AA594</f>
        <v>0</v>
      </c>
      <c r="AC594" s="152">
        <f>+[3]data1cf!AB594</f>
        <v>0</v>
      </c>
      <c r="AD594" s="152">
        <f>+[3]data1cf!AC594</f>
        <v>0</v>
      </c>
      <c r="AE594" s="152">
        <f>+[3]data1cf!AD594</f>
        <v>0</v>
      </c>
      <c r="AF594" s="152">
        <f>+[3]data1cf!AE594</f>
        <v>0</v>
      </c>
      <c r="AG594" s="152"/>
      <c r="AH594" s="153">
        <f t="shared" si="72"/>
        <v>72135.116598213834</v>
      </c>
      <c r="AI594" s="153">
        <f t="shared" si="74"/>
        <v>160997.97692401239</v>
      </c>
      <c r="AJ594" s="154">
        <f t="shared" si="75"/>
        <v>160546.38516182074</v>
      </c>
      <c r="AK594" s="155">
        <f t="shared" si="73"/>
        <v>0.15126653313636781</v>
      </c>
      <c r="AL594" s="156">
        <f t="shared" si="76"/>
        <v>0.98181771685310348</v>
      </c>
    </row>
    <row r="595" spans="1:38" x14ac:dyDescent="0.25">
      <c r="A595" s="148"/>
      <c r="B595" s="152">
        <f>+[3]data1cf!A595</f>
        <v>-155287.23791555545</v>
      </c>
      <c r="C595" s="152">
        <f>+[3]data1cf!B595</f>
        <v>6668.6776510493946</v>
      </c>
      <c r="D595" s="152">
        <f>+[3]data1cf!C595</f>
        <v>39881.522467801144</v>
      </c>
      <c r="E595" s="152">
        <f>+[3]data1cf!D595</f>
        <v>44183.587013840806</v>
      </c>
      <c r="F595" s="152">
        <f>+[3]data1cf!E595</f>
        <v>23076.956174038954</v>
      </c>
      <c r="G595" s="152">
        <f>+[3]data1cf!F595</f>
        <v>23201.210986874532</v>
      </c>
      <c r="H595" s="152">
        <f>+[3]data1cf!G595</f>
        <v>22736.526125862816</v>
      </c>
      <c r="I595" s="152">
        <f>+[3]data1cf!H595</f>
        <v>22556.591920371378</v>
      </c>
      <c r="J595" s="152">
        <f>+[3]data1cf!I595</f>
        <v>23512.355994695492</v>
      </c>
      <c r="K595" s="152">
        <f>+[3]data1cf!J595</f>
        <v>24144.551559037995</v>
      </c>
      <c r="L595" s="152">
        <f>+[3]data1cf!K595</f>
        <v>24842.240309295601</v>
      </c>
      <c r="M595" s="152">
        <f>+[3]data1cf!L595</f>
        <v>25629.585085157392</v>
      </c>
      <c r="N595" s="152">
        <f>+[3]data1cf!M595</f>
        <v>26451.342821596438</v>
      </c>
      <c r="O595" s="152">
        <f>+[3]data1cf!N595</f>
        <v>27033.484494793775</v>
      </c>
      <c r="P595" s="152">
        <f>+[3]data1cf!O595</f>
        <v>34710.870176496268</v>
      </c>
      <c r="Q595" s="152">
        <f>+[3]data1cf!P595</f>
        <v>42057.093407179491</v>
      </c>
      <c r="R595" s="152">
        <f>+[3]data1cf!Q595</f>
        <v>33203.885803216137</v>
      </c>
      <c r="S595" s="152">
        <f>+[3]data1cf!R595</f>
        <v>23963.82102038325</v>
      </c>
      <c r="T595" s="152">
        <f>+[3]data1cf!S595</f>
        <v>23801.722444507905</v>
      </c>
      <c r="U595" s="152">
        <f>+[3]data1cf!T595</f>
        <v>23614.683134486986</v>
      </c>
      <c r="V595" s="152">
        <f>+[3]data1cf!U595</f>
        <v>42936.439057651703</v>
      </c>
      <c r="W595" s="152">
        <f>+[3]data1cf!V595</f>
        <v>0</v>
      </c>
      <c r="X595" s="152">
        <f>+[3]data1cf!W595</f>
        <v>0</v>
      </c>
      <c r="Y595" s="152">
        <f>+[3]data1cf!X595</f>
        <v>0</v>
      </c>
      <c r="Z595" s="152">
        <f>+[3]data1cf!Y595</f>
        <v>0</v>
      </c>
      <c r="AA595" s="152">
        <f>+[3]data1cf!Z595</f>
        <v>0</v>
      </c>
      <c r="AB595" s="152">
        <f>+[3]data1cf!AA595</f>
        <v>0</v>
      </c>
      <c r="AC595" s="152">
        <f>+[3]data1cf!AB595</f>
        <v>0</v>
      </c>
      <c r="AD595" s="152">
        <f>+[3]data1cf!AC595</f>
        <v>0</v>
      </c>
      <c r="AE595" s="152">
        <f>+[3]data1cf!AD595</f>
        <v>0</v>
      </c>
      <c r="AF595" s="152">
        <f>+[3]data1cf!AE595</f>
        <v>0</v>
      </c>
      <c r="AG595" s="152"/>
      <c r="AH595" s="153">
        <f t="shared" si="72"/>
        <v>73108.619926929881</v>
      </c>
      <c r="AI595" s="153">
        <f t="shared" si="74"/>
        <v>152166.59964325945</v>
      </c>
      <c r="AJ595" s="154">
        <f t="shared" si="75"/>
        <v>151763.35165021112</v>
      </c>
      <c r="AK595" s="155">
        <f t="shared" si="73"/>
        <v>0.16126574873924257</v>
      </c>
      <c r="AL595" s="156">
        <f t="shared" ref="AL595:AL610" si="77">1-EXP(-(1/0.25)*(AI595/ABS($AI$1010)))</f>
        <v>0.97734763242258171</v>
      </c>
    </row>
    <row r="596" spans="1:38" x14ac:dyDescent="0.25">
      <c r="A596" s="148"/>
      <c r="B596" s="152">
        <f>+[3]data1cf!A596</f>
        <v>-202025.74216601605</v>
      </c>
      <c r="C596" s="152">
        <f>+[3]data1cf!B596</f>
        <v>6663.9469405807467</v>
      </c>
      <c r="D596" s="152">
        <f>+[3]data1cf!C596</f>
        <v>50386.24954631523</v>
      </c>
      <c r="E596" s="152">
        <f>+[3]data1cf!D596</f>
        <v>52003.240792144439</v>
      </c>
      <c r="F596" s="152">
        <f>+[3]data1cf!E596</f>
        <v>30612.258669406932</v>
      </c>
      <c r="G596" s="152">
        <f>+[3]data1cf!F596</f>
        <v>30204.439293117684</v>
      </c>
      <c r="H596" s="152">
        <f>+[3]data1cf!G596</f>
        <v>29074.586236809097</v>
      </c>
      <c r="I596" s="152">
        <f>+[3]data1cf!H596</f>
        <v>28336.096180456152</v>
      </c>
      <c r="J596" s="152">
        <f>+[3]data1cf!I596</f>
        <v>29073.025329630342</v>
      </c>
      <c r="K596" s="152">
        <f>+[3]data1cf!J596</f>
        <v>29415.179640884999</v>
      </c>
      <c r="L596" s="152">
        <f>+[3]data1cf!K596</f>
        <v>29837.579578226541</v>
      </c>
      <c r="M596" s="152">
        <f>+[3]data1cf!L596</f>
        <v>30381.835008668924</v>
      </c>
      <c r="N596" s="152">
        <f>+[3]data1cf!M596</f>
        <v>30969.558874911425</v>
      </c>
      <c r="O596" s="152">
        <f>+[3]data1cf!N596</f>
        <v>31266.914909793064</v>
      </c>
      <c r="P596" s="152">
        <f>+[3]data1cf!O596</f>
        <v>40794.111233053889</v>
      </c>
      <c r="Q596" s="152">
        <f>+[3]data1cf!P596</f>
        <v>50075.211675277809</v>
      </c>
      <c r="R596" s="152">
        <f>+[3]data1cf!Q596</f>
        <v>38444.152843931108</v>
      </c>
      <c r="S596" s="152">
        <f>+[3]data1cf!R596</f>
        <v>26360.637257471179</v>
      </c>
      <c r="T596" s="152">
        <f>+[3]data1cf!S596</f>
        <v>26072.594728675569</v>
      </c>
      <c r="U596" s="152">
        <f>+[3]data1cf!T596</f>
        <v>25759.475794109414</v>
      </c>
      <c r="V596" s="152">
        <f>+[3]data1cf!U596</f>
        <v>50810.644639097736</v>
      </c>
      <c r="W596" s="152">
        <f>+[3]data1cf!V596</f>
        <v>0</v>
      </c>
      <c r="X596" s="152">
        <f>+[3]data1cf!W596</f>
        <v>0</v>
      </c>
      <c r="Y596" s="152">
        <f>+[3]data1cf!X596</f>
        <v>0</v>
      </c>
      <c r="Z596" s="152">
        <f>+[3]data1cf!Y596</f>
        <v>0</v>
      </c>
      <c r="AA596" s="152">
        <f>+[3]data1cf!Z596</f>
        <v>0</v>
      </c>
      <c r="AB596" s="152">
        <f>+[3]data1cf!AA596</f>
        <v>0</v>
      </c>
      <c r="AC596" s="152">
        <f>+[3]data1cf!AB596</f>
        <v>0</v>
      </c>
      <c r="AD596" s="152">
        <f>+[3]data1cf!AC596</f>
        <v>0</v>
      </c>
      <c r="AE596" s="152">
        <f>+[3]data1cf!AD596</f>
        <v>0</v>
      </c>
      <c r="AF596" s="152">
        <f>+[3]data1cf!AE596</f>
        <v>0</v>
      </c>
      <c r="AG596" s="152"/>
      <c r="AH596" s="153">
        <f t="shared" si="72"/>
        <v>75088.484386696218</v>
      </c>
      <c r="AI596" s="153">
        <f t="shared" si="74"/>
        <v>169500.61932355352</v>
      </c>
      <c r="AJ596" s="154">
        <f t="shared" si="75"/>
        <v>169022.04410086173</v>
      </c>
      <c r="AK596" s="155">
        <f t="shared" si="73"/>
        <v>0.14982815384864809</v>
      </c>
      <c r="AL596" s="156">
        <f t="shared" si="77"/>
        <v>0.98528579567710484</v>
      </c>
    </row>
    <row r="597" spans="1:38" x14ac:dyDescent="0.25">
      <c r="A597" s="148"/>
      <c r="B597" s="152">
        <f>+[3]data1cf!A597</f>
        <v>-166641.24279063183</v>
      </c>
      <c r="C597" s="152">
        <f>+[3]data1cf!B597</f>
        <v>11131.325664576871</v>
      </c>
      <c r="D597" s="152">
        <f>+[3]data1cf!C597</f>
        <v>46304.040070590374</v>
      </c>
      <c r="E597" s="152">
        <f>+[3]data1cf!D597</f>
        <v>44523.459208095272</v>
      </c>
      <c r="F597" s="152">
        <f>+[3]data1cf!E597</f>
        <v>24907.478195221105</v>
      </c>
      <c r="G597" s="152">
        <f>+[3]data1cf!F597</f>
        <v>24902.478273997353</v>
      </c>
      <c r="H597" s="152">
        <f>+[3]data1cf!G597</f>
        <v>24276.206664473582</v>
      </c>
      <c r="I597" s="152">
        <f>+[3]data1cf!H597</f>
        <v>23960.58463680237</v>
      </c>
      <c r="J597" s="152">
        <f>+[3]data1cf!I597</f>
        <v>24863.187985364471</v>
      </c>
      <c r="K597" s="152">
        <f>+[3]data1cf!J597</f>
        <v>25424.924944872517</v>
      </c>
      <c r="L597" s="152">
        <f>+[3]data1cf!K597</f>
        <v>26055.7388437837</v>
      </c>
      <c r="M597" s="152">
        <f>+[3]data1cf!L597</f>
        <v>26784.030860956802</v>
      </c>
      <c r="N597" s="152">
        <f>+[3]data1cf!M597</f>
        <v>27548.935650435837</v>
      </c>
      <c r="O597" s="152">
        <f>+[3]data1cf!N597</f>
        <v>28061.89544505917</v>
      </c>
      <c r="P597" s="152">
        <f>+[3]data1cf!O597</f>
        <v>36188.648503382676</v>
      </c>
      <c r="Q597" s="152">
        <f>+[3]data1cf!P597</f>
        <v>44004.904004991404</v>
      </c>
      <c r="R597" s="152">
        <f>+[3]data1cf!Q597</f>
        <v>34476.88369823098</v>
      </c>
      <c r="S597" s="152">
        <f>+[3]data1cf!R597</f>
        <v>24546.070360129488</v>
      </c>
      <c r="T597" s="152">
        <f>+[3]data1cf!S597</f>
        <v>24353.376704707291</v>
      </c>
      <c r="U597" s="152">
        <f>+[3]data1cf!T597</f>
        <v>24135.709356954088</v>
      </c>
      <c r="V597" s="152">
        <f>+[3]data1cf!U597</f>
        <v>44849.289500618557</v>
      </c>
      <c r="W597" s="152">
        <f>+[3]data1cf!V597</f>
        <v>0</v>
      </c>
      <c r="X597" s="152">
        <f>+[3]data1cf!W597</f>
        <v>0</v>
      </c>
      <c r="Y597" s="152">
        <f>+[3]data1cf!X597</f>
        <v>0</v>
      </c>
      <c r="Z597" s="152">
        <f>+[3]data1cf!Y597</f>
        <v>0</v>
      </c>
      <c r="AA597" s="152">
        <f>+[3]data1cf!Z597</f>
        <v>0</v>
      </c>
      <c r="AB597" s="152">
        <f>+[3]data1cf!AA597</f>
        <v>0</v>
      </c>
      <c r="AC597" s="152">
        <f>+[3]data1cf!AB597</f>
        <v>0</v>
      </c>
      <c r="AD597" s="152">
        <f>+[3]data1cf!AC597</f>
        <v>0</v>
      </c>
      <c r="AE597" s="152">
        <f>+[3]data1cf!AD597</f>
        <v>0</v>
      </c>
      <c r="AF597" s="152">
        <f>+[3]data1cf!AE597</f>
        <v>0</v>
      </c>
      <c r="AG597" s="152"/>
      <c r="AH597" s="153">
        <f t="shared" si="72"/>
        <v>79674.083564913817</v>
      </c>
      <c r="AI597" s="153">
        <f t="shared" si="74"/>
        <v>162771.85685034175</v>
      </c>
      <c r="AJ597" s="154">
        <f t="shared" si="75"/>
        <v>162349.22212185391</v>
      </c>
      <c r="AK597" s="155">
        <f t="shared" si="73"/>
        <v>0.16425393223762516</v>
      </c>
      <c r="AL597" s="156">
        <f t="shared" si="77"/>
        <v>0.98260304751613858</v>
      </c>
    </row>
    <row r="598" spans="1:38" x14ac:dyDescent="0.25">
      <c r="A598" s="148"/>
      <c r="B598" s="152">
        <f>+[3]data1cf!A598</f>
        <v>-185922.85916918816</v>
      </c>
      <c r="C598" s="152">
        <f>+[3]data1cf!B598</f>
        <v>7372.0418544616696</v>
      </c>
      <c r="D598" s="152">
        <f>+[3]data1cf!C598</f>
        <v>45093.324637449768</v>
      </c>
      <c r="E598" s="152">
        <f>+[3]data1cf!D598</f>
        <v>48626.975768387274</v>
      </c>
      <c r="F598" s="152">
        <f>+[3]data1cf!E598</f>
        <v>28016.110239444875</v>
      </c>
      <c r="G598" s="152">
        <f>+[3]data1cf!F598</f>
        <v>27791.60713633358</v>
      </c>
      <c r="H598" s="152">
        <f>+[3]data1cf!G598</f>
        <v>26890.925419455772</v>
      </c>
      <c r="I598" s="152">
        <f>+[3]data1cf!H598</f>
        <v>26344.875400666308</v>
      </c>
      <c r="J598" s="152">
        <f>+[3]data1cf!I598</f>
        <v>27157.200056218411</v>
      </c>
      <c r="K598" s="152">
        <f>+[3]data1cf!J598</f>
        <v>27599.282690760752</v>
      </c>
      <c r="L598" s="152">
        <f>+[3]data1cf!K598</f>
        <v>28116.528272305412</v>
      </c>
      <c r="M598" s="152">
        <f>+[3]data1cf!L598</f>
        <v>28744.535618857153</v>
      </c>
      <c r="N598" s="152">
        <f>+[3]data1cf!M598</f>
        <v>29412.891505518623</v>
      </c>
      <c r="O598" s="152">
        <f>+[3]data1cf!N598</f>
        <v>29808.365139294619</v>
      </c>
      <c r="P598" s="152">
        <f>+[3]data1cf!O598</f>
        <v>38698.243585036878</v>
      </c>
      <c r="Q598" s="152">
        <f>+[3]data1cf!P598</f>
        <v>47312.718044030516</v>
      </c>
      <c r="R598" s="152">
        <f>+[3]data1cf!Q598</f>
        <v>36638.716226264107</v>
      </c>
      <c r="S598" s="152">
        <f>+[3]data1cf!R598</f>
        <v>25534.858768200254</v>
      </c>
      <c r="T598" s="152">
        <f>+[3]data1cf!S598</f>
        <v>25290.207887694618</v>
      </c>
      <c r="U598" s="152">
        <f>+[3]data1cf!T598</f>
        <v>25020.527344555288</v>
      </c>
      <c r="V598" s="152">
        <f>+[3]data1cf!U598</f>
        <v>48097.733449396357</v>
      </c>
      <c r="W598" s="152">
        <f>+[3]data1cf!V598</f>
        <v>0</v>
      </c>
      <c r="X598" s="152">
        <f>+[3]data1cf!W598</f>
        <v>0</v>
      </c>
      <c r="Y598" s="152">
        <f>+[3]data1cf!X598</f>
        <v>0</v>
      </c>
      <c r="Z598" s="152">
        <f>+[3]data1cf!Y598</f>
        <v>0</v>
      </c>
      <c r="AA598" s="152">
        <f>+[3]data1cf!Z598</f>
        <v>0</v>
      </c>
      <c r="AB598" s="152">
        <f>+[3]data1cf!AA598</f>
        <v>0</v>
      </c>
      <c r="AC598" s="152">
        <f>+[3]data1cf!AB598</f>
        <v>0</v>
      </c>
      <c r="AD598" s="152">
        <f>+[3]data1cf!AC598</f>
        <v>0</v>
      </c>
      <c r="AE598" s="152">
        <f>+[3]data1cf!AD598</f>
        <v>0</v>
      </c>
      <c r="AF598" s="152">
        <f>+[3]data1cf!AE598</f>
        <v>0</v>
      </c>
      <c r="AG598" s="152"/>
      <c r="AH598" s="153">
        <f t="shared" si="72"/>
        <v>73153.349695707206</v>
      </c>
      <c r="AI598" s="153">
        <f t="shared" si="74"/>
        <v>162112.16135778336</v>
      </c>
      <c r="AJ598" s="154">
        <f t="shared" si="75"/>
        <v>161660.15292668456</v>
      </c>
      <c r="AK598" s="155">
        <f t="shared" si="73"/>
        <v>0.15214125514030458</v>
      </c>
      <c r="AL598" s="156">
        <f t="shared" si="77"/>
        <v>0.98231502965905837</v>
      </c>
    </row>
    <row r="599" spans="1:38" x14ac:dyDescent="0.25">
      <c r="A599" s="148"/>
      <c r="B599" s="152">
        <f>+[3]data1cf!A599</f>
        <v>-199927.65802343868</v>
      </c>
      <c r="C599" s="152">
        <f>+[3]data1cf!B599</f>
        <v>7755.8934466002102</v>
      </c>
      <c r="D599" s="152">
        <f>+[3]data1cf!C599</f>
        <v>55000.93391878008</v>
      </c>
      <c r="E599" s="152">
        <f>+[3]data1cf!D599</f>
        <v>51823.840150734482</v>
      </c>
      <c r="F599" s="152">
        <f>+[3]data1cf!E599</f>
        <v>30274.000119446922</v>
      </c>
      <c r="G599" s="152">
        <f>+[3]data1cf!F599</f>
        <v>29890.06547025351</v>
      </c>
      <c r="H599" s="152">
        <f>+[3]data1cf!G599</f>
        <v>28790.071710151889</v>
      </c>
      <c r="I599" s="152">
        <f>+[3]data1cf!H599</f>
        <v>28076.655138546637</v>
      </c>
      <c r="J599" s="152">
        <f>+[3]data1cf!I599</f>
        <v>28823.407753269094</v>
      </c>
      <c r="K599" s="152">
        <f>+[3]data1cf!J599</f>
        <v>29178.581970991916</v>
      </c>
      <c r="L599" s="152">
        <f>+[3]data1cf!K599</f>
        <v>29613.339580070504</v>
      </c>
      <c r="M599" s="152">
        <f>+[3]data1cf!L599</f>
        <v>30168.50725319238</v>
      </c>
      <c r="N599" s="152">
        <f>+[3]data1cf!M599</f>
        <v>30766.736863248341</v>
      </c>
      <c r="O599" s="152">
        <f>+[3]data1cf!N599</f>
        <v>31076.876880873344</v>
      </c>
      <c r="P599" s="152">
        <f>+[3]data1cf!O599</f>
        <v>40521.035493876436</v>
      </c>
      <c r="Q599" s="152">
        <f>+[3]data1cf!P599</f>
        <v>49715.279600826674</v>
      </c>
      <c r="R599" s="152">
        <f>+[3]data1cf!Q599</f>
        <v>38208.918076423819</v>
      </c>
      <c r="S599" s="152">
        <f>+[3]data1cf!R599</f>
        <v>26253.044551620755</v>
      </c>
      <c r="T599" s="152">
        <f>+[3]data1cf!S599</f>
        <v>25970.655627165113</v>
      </c>
      <c r="U599" s="152">
        <f>+[3]data1cf!T599</f>
        <v>25663.196387216951</v>
      </c>
      <c r="V599" s="152">
        <f>+[3]data1cf!U599</f>
        <v>50457.172782632784</v>
      </c>
      <c r="W599" s="152">
        <f>+[3]data1cf!V599</f>
        <v>0</v>
      </c>
      <c r="X599" s="152">
        <f>+[3]data1cf!W599</f>
        <v>0</v>
      </c>
      <c r="Y599" s="152">
        <f>+[3]data1cf!X599</f>
        <v>0</v>
      </c>
      <c r="Z599" s="152">
        <f>+[3]data1cf!Y599</f>
        <v>0</v>
      </c>
      <c r="AA599" s="152">
        <f>+[3]data1cf!Z599</f>
        <v>0</v>
      </c>
      <c r="AB599" s="152">
        <f>+[3]data1cf!AA599</f>
        <v>0</v>
      </c>
      <c r="AC599" s="152">
        <f>+[3]data1cf!AB599</f>
        <v>0</v>
      </c>
      <c r="AD599" s="152">
        <f>+[3]data1cf!AC599</f>
        <v>0</v>
      </c>
      <c r="AE599" s="152">
        <f>+[3]data1cf!AD599</f>
        <v>0</v>
      </c>
      <c r="AF599" s="152">
        <f>+[3]data1cf!AE599</f>
        <v>0</v>
      </c>
      <c r="AG599" s="152"/>
      <c r="AH599" s="153">
        <f t="shared" si="72"/>
        <v>80323.409526598654</v>
      </c>
      <c r="AI599" s="153">
        <f t="shared" si="74"/>
        <v>174482.98968915251</v>
      </c>
      <c r="AJ599" s="154">
        <f t="shared" si="75"/>
        <v>174006.19635327638</v>
      </c>
      <c r="AK599" s="155">
        <f t="shared" si="73"/>
        <v>0.15459094643592838</v>
      </c>
      <c r="AL599" s="156">
        <f t="shared" si="77"/>
        <v>0.98700194142466824</v>
      </c>
    </row>
    <row r="600" spans="1:38" x14ac:dyDescent="0.25">
      <c r="A600" s="148"/>
      <c r="B600" s="152">
        <f>+[3]data1cf!A600</f>
        <v>-159932.31587759848</v>
      </c>
      <c r="C600" s="152">
        <f>+[3]data1cf!B600</f>
        <v>10780.15913330498</v>
      </c>
      <c r="D600" s="152">
        <f>+[3]data1cf!C600</f>
        <v>44022.41026678156</v>
      </c>
      <c r="E600" s="152">
        <f>+[3]data1cf!D600</f>
        <v>46098.287931855957</v>
      </c>
      <c r="F600" s="152">
        <f>+[3]data1cf!E600</f>
        <v>23825.847652700722</v>
      </c>
      <c r="G600" s="152">
        <f>+[3]data1cf!F600</f>
        <v>23897.222594224339</v>
      </c>
      <c r="H600" s="152">
        <f>+[3]data1cf!G600</f>
        <v>23366.430394636423</v>
      </c>
      <c r="I600" s="152">
        <f>+[3]data1cf!H600</f>
        <v>23130.984453906269</v>
      </c>
      <c r="J600" s="152">
        <f>+[3]data1cf!I600</f>
        <v>24064.999751618132</v>
      </c>
      <c r="K600" s="152">
        <f>+[3]data1cf!J600</f>
        <v>24668.369741535156</v>
      </c>
      <c r="L600" s="152">
        <f>+[3]data1cf!K600</f>
        <v>25338.69907970669</v>
      </c>
      <c r="M600" s="152">
        <f>+[3]data1cf!L600</f>
        <v>26101.884568074704</v>
      </c>
      <c r="N600" s="152">
        <f>+[3]data1cf!M600</f>
        <v>26900.382989945327</v>
      </c>
      <c r="O600" s="152">
        <f>+[3]data1cf!N600</f>
        <v>27454.221414811007</v>
      </c>
      <c r="P600" s="152">
        <f>+[3]data1cf!O600</f>
        <v>35315.44940774831</v>
      </c>
      <c r="Q600" s="152">
        <f>+[3]data1cf!P600</f>
        <v>42853.969239247337</v>
      </c>
      <c r="R600" s="152">
        <f>+[3]data1cf!Q600</f>
        <v>33724.68657201279</v>
      </c>
      <c r="S600" s="152">
        <f>+[3]data1cf!R600</f>
        <v>24202.027151719885</v>
      </c>
      <c r="T600" s="152">
        <f>+[3]data1cf!S600</f>
        <v>24027.411712296031</v>
      </c>
      <c r="U600" s="152">
        <f>+[3]data1cf!T600</f>
        <v>23827.8420550843</v>
      </c>
      <c r="V600" s="152">
        <f>+[3]data1cf!U600</f>
        <v>43719.01221444289</v>
      </c>
      <c r="W600" s="152">
        <f>+[3]data1cf!V600</f>
        <v>0</v>
      </c>
      <c r="X600" s="152">
        <f>+[3]data1cf!W600</f>
        <v>0</v>
      </c>
      <c r="Y600" s="152">
        <f>+[3]data1cf!X600</f>
        <v>0</v>
      </c>
      <c r="Z600" s="152">
        <f>+[3]data1cf!Y600</f>
        <v>0</v>
      </c>
      <c r="AA600" s="152">
        <f>+[3]data1cf!Z600</f>
        <v>0</v>
      </c>
      <c r="AB600" s="152">
        <f>+[3]data1cf!AA600</f>
        <v>0</v>
      </c>
      <c r="AC600" s="152">
        <f>+[3]data1cf!AB600</f>
        <v>0</v>
      </c>
      <c r="AD600" s="152">
        <f>+[3]data1cf!AC600</f>
        <v>0</v>
      </c>
      <c r="AE600" s="152">
        <f>+[3]data1cf!AD600</f>
        <v>0</v>
      </c>
      <c r="AF600" s="152">
        <f>+[3]data1cf!AE600</f>
        <v>0</v>
      </c>
      <c r="AG600" s="152"/>
      <c r="AH600" s="153">
        <f t="shared" si="72"/>
        <v>80456.698198779777</v>
      </c>
      <c r="AI600" s="153">
        <f t="shared" si="74"/>
        <v>161550.2248810431</v>
      </c>
      <c r="AJ600" s="154">
        <f t="shared" si="75"/>
        <v>161137.62677289054</v>
      </c>
      <c r="AK600" s="155">
        <f t="shared" si="73"/>
        <v>0.16744160056114196</v>
      </c>
      <c r="AL600" s="156">
        <f t="shared" si="77"/>
        <v>0.98206593491408056</v>
      </c>
    </row>
    <row r="601" spans="1:38" x14ac:dyDescent="0.25">
      <c r="A601" s="148"/>
      <c r="B601" s="152">
        <f>+[3]data1cf!A601</f>
        <v>-186777.6588355432</v>
      </c>
      <c r="C601" s="152">
        <f>+[3]data1cf!B601</f>
        <v>5906.527531505184</v>
      </c>
      <c r="D601" s="152">
        <f>+[3]data1cf!C601</f>
        <v>50384.179712804529</v>
      </c>
      <c r="E601" s="152">
        <f>+[3]data1cf!D601</f>
        <v>44530.644827868018</v>
      </c>
      <c r="F601" s="152">
        <f>+[3]data1cf!E601</f>
        <v>28153.923251697233</v>
      </c>
      <c r="G601" s="152">
        <f>+[3]data1cf!F601</f>
        <v>27919.689053279333</v>
      </c>
      <c r="H601" s="152">
        <f>+[3]data1cf!G601</f>
        <v>27006.842087202371</v>
      </c>
      <c r="I601" s="152">
        <f>+[3]data1cf!H601</f>
        <v>26450.576650469891</v>
      </c>
      <c r="J601" s="152">
        <f>+[3]data1cf!I601</f>
        <v>27258.899037998824</v>
      </c>
      <c r="K601" s="152">
        <f>+[3]data1cf!J601</f>
        <v>27695.677113263017</v>
      </c>
      <c r="L601" s="152">
        <f>+[3]data1cf!K601</f>
        <v>28207.887942643429</v>
      </c>
      <c r="M601" s="152">
        <f>+[3]data1cf!L601</f>
        <v>28831.449432514695</v>
      </c>
      <c r="N601" s="152">
        <f>+[3]data1cf!M601</f>
        <v>29495.525077919556</v>
      </c>
      <c r="O601" s="152">
        <f>+[3]data1cf!N601</f>
        <v>29885.790272261809</v>
      </c>
      <c r="P601" s="152">
        <f>+[3]data1cf!O601</f>
        <v>38809.499871665896</v>
      </c>
      <c r="Q601" s="152">
        <f>+[3]data1cf!P601</f>
        <v>47459.361265294981</v>
      </c>
      <c r="R601" s="152">
        <f>+[3]data1cf!Q601</f>
        <v>36734.555376229415</v>
      </c>
      <c r="S601" s="152">
        <f>+[3]data1cf!R601</f>
        <v>25578.694097392647</v>
      </c>
      <c r="T601" s="152">
        <f>+[3]data1cf!S601</f>
        <v>25331.739830189777</v>
      </c>
      <c r="U601" s="152">
        <f>+[3]data1cf!T601</f>
        <v>25059.753419057422</v>
      </c>
      <c r="V601" s="152">
        <f>+[3]data1cf!U601</f>
        <v>48241.744654114387</v>
      </c>
      <c r="W601" s="152">
        <f>+[3]data1cf!V601</f>
        <v>0</v>
      </c>
      <c r="X601" s="152">
        <f>+[3]data1cf!W601</f>
        <v>0</v>
      </c>
      <c r="Y601" s="152">
        <f>+[3]data1cf!X601</f>
        <v>0</v>
      </c>
      <c r="Z601" s="152">
        <f>+[3]data1cf!Y601</f>
        <v>0</v>
      </c>
      <c r="AA601" s="152">
        <f>+[3]data1cf!Z601</f>
        <v>0</v>
      </c>
      <c r="AB601" s="152">
        <f>+[3]data1cf!AA601</f>
        <v>0</v>
      </c>
      <c r="AC601" s="152">
        <f>+[3]data1cf!AB601</f>
        <v>0</v>
      </c>
      <c r="AD601" s="152">
        <f>+[3]data1cf!AC601</f>
        <v>0</v>
      </c>
      <c r="AE601" s="152">
        <f>+[3]data1cf!AD601</f>
        <v>0</v>
      </c>
      <c r="AF601" s="152">
        <f>+[3]data1cf!AE601</f>
        <v>0</v>
      </c>
      <c r="AG601" s="152"/>
      <c r="AH601" s="153">
        <f t="shared" si="72"/>
        <v>72885.83149042989</v>
      </c>
      <c r="AI601" s="153">
        <f t="shared" si="74"/>
        <v>162016.02598898826</v>
      </c>
      <c r="AJ601" s="154">
        <f t="shared" si="75"/>
        <v>161563.0967570928</v>
      </c>
      <c r="AK601" s="155">
        <f t="shared" si="73"/>
        <v>0.1517642915248871</v>
      </c>
      <c r="AL601" s="156">
        <f t="shared" si="77"/>
        <v>0.98227266150920667</v>
      </c>
    </row>
    <row r="602" spans="1:38" x14ac:dyDescent="0.25">
      <c r="A602" s="148"/>
      <c r="B602" s="152">
        <f>+[3]data1cf!A602</f>
        <v>-200656.11972147567</v>
      </c>
      <c r="C602" s="152">
        <f>+[3]data1cf!B602</f>
        <v>7153.3278577014571</v>
      </c>
      <c r="D602" s="152">
        <f>+[3]data1cf!C602</f>
        <v>52489.080003304698</v>
      </c>
      <c r="E602" s="152">
        <f>+[3]data1cf!D602</f>
        <v>48029.979270198994</v>
      </c>
      <c r="F602" s="152">
        <f>+[3]data1cf!E602</f>
        <v>30391.444597806505</v>
      </c>
      <c r="G602" s="152">
        <f>+[3]data1cf!F602</f>
        <v>29999.217093000334</v>
      </c>
      <c r="H602" s="152">
        <f>+[3]data1cf!G602</f>
        <v>28888.856087288834</v>
      </c>
      <c r="I602" s="152">
        <f>+[3]data1cf!H602</f>
        <v>28166.733919513696</v>
      </c>
      <c r="J602" s="152">
        <f>+[3]data1cf!I602</f>
        <v>28910.075794767567</v>
      </c>
      <c r="K602" s="152">
        <f>+[3]data1cf!J602</f>
        <v>29260.729458246737</v>
      </c>
      <c r="L602" s="152">
        <f>+[3]data1cf!K602</f>
        <v>29691.196443153145</v>
      </c>
      <c r="M602" s="152">
        <f>+[3]data1cf!L602</f>
        <v>30242.575349814069</v>
      </c>
      <c r="N602" s="152">
        <f>+[3]data1cf!M602</f>
        <v>30837.15733114913</v>
      </c>
      <c r="O602" s="152">
        <f>+[3]data1cf!N602</f>
        <v>31142.858708021697</v>
      </c>
      <c r="P602" s="152">
        <f>+[3]data1cf!O602</f>
        <v>40615.848286470093</v>
      </c>
      <c r="Q602" s="152">
        <f>+[3]data1cf!P602</f>
        <v>49840.249197999452</v>
      </c>
      <c r="R602" s="152">
        <f>+[3]data1cf!Q602</f>
        <v>38290.592359498747</v>
      </c>
      <c r="S602" s="152">
        <f>+[3]data1cf!R602</f>
        <v>26290.401092099637</v>
      </c>
      <c r="T602" s="152">
        <f>+[3]data1cf!S602</f>
        <v>26006.049217667874</v>
      </c>
      <c r="U602" s="152">
        <f>+[3]data1cf!T602</f>
        <v>25696.624913179156</v>
      </c>
      <c r="V602" s="152">
        <f>+[3]data1cf!U602</f>
        <v>50579.899370924832</v>
      </c>
      <c r="W602" s="152">
        <f>+[3]data1cf!V602</f>
        <v>0</v>
      </c>
      <c r="X602" s="152">
        <f>+[3]data1cf!W602</f>
        <v>0</v>
      </c>
      <c r="Y602" s="152">
        <f>+[3]data1cf!X602</f>
        <v>0</v>
      </c>
      <c r="Z602" s="152">
        <f>+[3]data1cf!Y602</f>
        <v>0</v>
      </c>
      <c r="AA602" s="152">
        <f>+[3]data1cf!Z602</f>
        <v>0</v>
      </c>
      <c r="AB602" s="152">
        <f>+[3]data1cf!AA602</f>
        <v>0</v>
      </c>
      <c r="AC602" s="152">
        <f>+[3]data1cf!AB602</f>
        <v>0</v>
      </c>
      <c r="AD602" s="152">
        <f>+[3]data1cf!AC602</f>
        <v>0</v>
      </c>
      <c r="AE602" s="152">
        <f>+[3]data1cf!AD602</f>
        <v>0</v>
      </c>
      <c r="AF602" s="152">
        <f>+[3]data1cf!AE602</f>
        <v>0</v>
      </c>
      <c r="AG602" s="152"/>
      <c r="AH602" s="153">
        <f t="shared" si="72"/>
        <v>74654.7189621828</v>
      </c>
      <c r="AI602" s="153">
        <f t="shared" si="74"/>
        <v>168438.30609383588</v>
      </c>
      <c r="AJ602" s="154">
        <f t="shared" si="75"/>
        <v>167962.65330637511</v>
      </c>
      <c r="AK602" s="155">
        <f t="shared" si="73"/>
        <v>0.14990741610527039</v>
      </c>
      <c r="AL602" s="156">
        <f t="shared" si="77"/>
        <v>0.98489154180354299</v>
      </c>
    </row>
    <row r="603" spans="1:38" x14ac:dyDescent="0.25">
      <c r="A603" s="148"/>
      <c r="B603" s="152">
        <f>+[3]data1cf!A603</f>
        <v>-183742.76858479969</v>
      </c>
      <c r="C603" s="152">
        <f>+[3]data1cf!B603</f>
        <v>7221.7161578998785</v>
      </c>
      <c r="D603" s="152">
        <f>+[3]data1cf!C603</f>
        <v>43258.881304478229</v>
      </c>
      <c r="E603" s="152">
        <f>+[3]data1cf!D603</f>
        <v>46435.236053698172</v>
      </c>
      <c r="F603" s="152">
        <f>+[3]data1cf!E603</f>
        <v>27664.630398912443</v>
      </c>
      <c r="G603" s="152">
        <f>+[3]data1cf!F603</f>
        <v>27464.945589593633</v>
      </c>
      <c r="H603" s="152">
        <f>+[3]data1cf!G603</f>
        <v>26595.290259692891</v>
      </c>
      <c r="I603" s="152">
        <f>+[3]data1cf!H603</f>
        <v>26075.293756540079</v>
      </c>
      <c r="J603" s="152">
        <f>+[3]data1cf!I603</f>
        <v>26897.825841009682</v>
      </c>
      <c r="K603" s="152">
        <f>+[3]data1cf!J603</f>
        <v>27353.43728258356</v>
      </c>
      <c r="L603" s="152">
        <f>+[3]data1cf!K603</f>
        <v>27883.523552093044</v>
      </c>
      <c r="M603" s="152">
        <f>+[3]data1cf!L603</f>
        <v>28522.869661012512</v>
      </c>
      <c r="N603" s="152">
        <f>+[3]data1cf!M603</f>
        <v>29202.14192262046</v>
      </c>
      <c r="O603" s="152">
        <f>+[3]data1cf!N603</f>
        <v>29610.89921830703</v>
      </c>
      <c r="P603" s="152">
        <f>+[3]data1cf!O603</f>
        <v>38414.49431315394</v>
      </c>
      <c r="Q603" s="152">
        <f>+[3]data1cf!P603</f>
        <v>46938.717540139332</v>
      </c>
      <c r="R603" s="152">
        <f>+[3]data1cf!Q603</f>
        <v>36394.286991346264</v>
      </c>
      <c r="S603" s="152">
        <f>+[3]data1cf!R603</f>
        <v>25423.060656669353</v>
      </c>
      <c r="T603" s="152">
        <f>+[3]data1cf!S603</f>
        <v>25184.284359236575</v>
      </c>
      <c r="U603" s="152">
        <f>+[3]data1cf!T603</f>
        <v>24920.484727494913</v>
      </c>
      <c r="V603" s="152">
        <f>+[3]data1cf!U603</f>
        <v>47730.445669803041</v>
      </c>
      <c r="W603" s="152">
        <f>+[3]data1cf!V603</f>
        <v>0</v>
      </c>
      <c r="X603" s="152">
        <f>+[3]data1cf!W603</f>
        <v>0</v>
      </c>
      <c r="Y603" s="152">
        <f>+[3]data1cf!X603</f>
        <v>0</v>
      </c>
      <c r="Z603" s="152">
        <f>+[3]data1cf!Y603</f>
        <v>0</v>
      </c>
      <c r="AA603" s="152">
        <f>+[3]data1cf!Z603</f>
        <v>0</v>
      </c>
      <c r="AB603" s="152">
        <f>+[3]data1cf!AA603</f>
        <v>0</v>
      </c>
      <c r="AC603" s="152">
        <f>+[3]data1cf!AB603</f>
        <v>0</v>
      </c>
      <c r="AD603" s="152">
        <f>+[3]data1cf!AC603</f>
        <v>0</v>
      </c>
      <c r="AE603" s="152">
        <f>+[3]data1cf!AD603</f>
        <v>0</v>
      </c>
      <c r="AF603" s="152">
        <f>+[3]data1cf!AE603</f>
        <v>0</v>
      </c>
      <c r="AG603" s="152"/>
      <c r="AH603" s="153">
        <f t="shared" si="72"/>
        <v>70441.017742642158</v>
      </c>
      <c r="AI603" s="153">
        <f t="shared" si="74"/>
        <v>158394.76818301881</v>
      </c>
      <c r="AJ603" s="154">
        <f t="shared" si="75"/>
        <v>157947.36063100799</v>
      </c>
      <c r="AK603" s="155">
        <f t="shared" si="73"/>
        <v>0.15040749907493595</v>
      </c>
      <c r="AL603" s="156">
        <f t="shared" si="77"/>
        <v>0.98060059043068248</v>
      </c>
    </row>
    <row r="604" spans="1:38" x14ac:dyDescent="0.25">
      <c r="A604" s="148"/>
      <c r="B604" s="152">
        <f>+[3]data1cf!A604</f>
        <v>-157101.97699265511</v>
      </c>
      <c r="C604" s="152">
        <f>+[3]data1cf!B604</f>
        <v>8473.8745580165996</v>
      </c>
      <c r="D604" s="152">
        <f>+[3]data1cf!C604</f>
        <v>44734.422260765277</v>
      </c>
      <c r="E604" s="152">
        <f>+[3]data1cf!D604</f>
        <v>43390.922562828739</v>
      </c>
      <c r="F604" s="152">
        <f>+[3]data1cf!E604</f>
        <v>23369.533099967812</v>
      </c>
      <c r="G604" s="152">
        <f>+[3]data1cf!F604</f>
        <v>23473.128804464206</v>
      </c>
      <c r="H604" s="152">
        <f>+[3]data1cf!G604</f>
        <v>22982.617128148675</v>
      </c>
      <c r="I604" s="152">
        <f>+[3]data1cf!H604</f>
        <v>22780.995597708439</v>
      </c>
      <c r="J604" s="152">
        <f>+[3]data1cf!I604</f>
        <v>23728.262859897382</v>
      </c>
      <c r="K604" s="152">
        <f>+[3]data1cf!J604</f>
        <v>24349.196848705928</v>
      </c>
      <c r="L604" s="152">
        <f>+[3]data1cf!K604</f>
        <v>25036.196823738625</v>
      </c>
      <c r="M604" s="152">
        <f>+[3]data1cf!L604</f>
        <v>25814.103049064055</v>
      </c>
      <c r="N604" s="152">
        <f>+[3]data1cf!M604</f>
        <v>26626.773836393018</v>
      </c>
      <c r="O604" s="152">
        <f>+[3]data1cf!N604</f>
        <v>27197.857996417013</v>
      </c>
      <c r="P604" s="152">
        <f>+[3]data1cf!O604</f>
        <v>34947.067193020288</v>
      </c>
      <c r="Q604" s="152">
        <f>+[3]data1cf!P604</f>
        <v>42368.416860492231</v>
      </c>
      <c r="R604" s="152">
        <f>+[3]data1cf!Q604</f>
        <v>33407.352249687436</v>
      </c>
      <c r="S604" s="152">
        <f>+[3]data1cf!R604</f>
        <v>24056.8833927425</v>
      </c>
      <c r="T604" s="152">
        <f>+[3]data1cf!S604</f>
        <v>23889.894728565108</v>
      </c>
      <c r="U604" s="152">
        <f>+[3]data1cf!T604</f>
        <v>23697.960062452796</v>
      </c>
      <c r="V604" s="152">
        <f>+[3]data1cf!U604</f>
        <v>43242.174741728813</v>
      </c>
      <c r="W604" s="152">
        <f>+[3]data1cf!V604</f>
        <v>0</v>
      </c>
      <c r="X604" s="152">
        <f>+[3]data1cf!W604</f>
        <v>0</v>
      </c>
      <c r="Y604" s="152">
        <f>+[3]data1cf!X604</f>
        <v>0</v>
      </c>
      <c r="Z604" s="152">
        <f>+[3]data1cf!Y604</f>
        <v>0</v>
      </c>
      <c r="AA604" s="152">
        <f>+[3]data1cf!Z604</f>
        <v>0</v>
      </c>
      <c r="AB604" s="152">
        <f>+[3]data1cf!AA604</f>
        <v>0</v>
      </c>
      <c r="AC604" s="152">
        <f>+[3]data1cf!AB604</f>
        <v>0</v>
      </c>
      <c r="AD604" s="152">
        <f>+[3]data1cf!AC604</f>
        <v>0</v>
      </c>
      <c r="AE604" s="152">
        <f>+[3]data1cf!AD604</f>
        <v>0</v>
      </c>
      <c r="AF604" s="152">
        <f>+[3]data1cf!AE604</f>
        <v>0</v>
      </c>
      <c r="AG604" s="152"/>
      <c r="AH604" s="153">
        <f t="shared" si="72"/>
        <v>77675.927674051884</v>
      </c>
      <c r="AI604" s="153">
        <f t="shared" si="74"/>
        <v>157621.00721642611</v>
      </c>
      <c r="AJ604" s="154">
        <f t="shared" si="75"/>
        <v>157213.79341213248</v>
      </c>
      <c r="AK604" s="155">
        <f t="shared" si="73"/>
        <v>0.16555271744728092</v>
      </c>
      <c r="AL604" s="156">
        <f t="shared" si="77"/>
        <v>0.98022335159625484</v>
      </c>
    </row>
    <row r="605" spans="1:38" x14ac:dyDescent="0.25">
      <c r="A605" s="148"/>
      <c r="B605" s="152">
        <f>+[3]data1cf!A605</f>
        <v>-189450.87497742288</v>
      </c>
      <c r="C605" s="152">
        <f>+[3]data1cf!B605</f>
        <v>9182.1810220979387</v>
      </c>
      <c r="D605" s="152">
        <f>+[3]data1cf!C605</f>
        <v>53886.748928360917</v>
      </c>
      <c r="E605" s="152">
        <f>+[3]data1cf!D605</f>
        <v>49175.689780756162</v>
      </c>
      <c r="F605" s="152">
        <f>+[3]data1cf!E605</f>
        <v>28584.906069560035</v>
      </c>
      <c r="G605" s="152">
        <f>+[3]data1cf!F605</f>
        <v>28320.239803752789</v>
      </c>
      <c r="H605" s="152">
        <f>+[3]data1cf!G605</f>
        <v>27369.348437555265</v>
      </c>
      <c r="I605" s="152">
        <f>+[3]data1cf!H605</f>
        <v>26781.136310601985</v>
      </c>
      <c r="J605" s="152">
        <f>+[3]data1cf!I605</f>
        <v>27576.942399980362</v>
      </c>
      <c r="K605" s="152">
        <f>+[3]data1cf!J605</f>
        <v>27997.131519906783</v>
      </c>
      <c r="L605" s="152">
        <f>+[3]data1cf!K605</f>
        <v>28493.59716209794</v>
      </c>
      <c r="M605" s="152">
        <f>+[3]data1cf!L605</f>
        <v>29103.255118415575</v>
      </c>
      <c r="N605" s="152">
        <f>+[3]data1cf!M605</f>
        <v>29753.945159604213</v>
      </c>
      <c r="O605" s="152">
        <f>+[3]data1cf!N605</f>
        <v>30127.921994326673</v>
      </c>
      <c r="P605" s="152">
        <f>+[3]data1cf!O605</f>
        <v>39157.431805905631</v>
      </c>
      <c r="Q605" s="152">
        <f>+[3]data1cf!P605</f>
        <v>47917.958807632254</v>
      </c>
      <c r="R605" s="152">
        <f>+[3]data1cf!Q605</f>
        <v>37034.273278324305</v>
      </c>
      <c r="S605" s="152">
        <f>+[3]data1cf!R605</f>
        <v>25715.780381107834</v>
      </c>
      <c r="T605" s="152">
        <f>+[3]data1cf!S605</f>
        <v>25461.622729600815</v>
      </c>
      <c r="U605" s="152">
        <f>+[3]data1cf!T605</f>
        <v>25182.425174404227</v>
      </c>
      <c r="V605" s="152">
        <f>+[3]data1cf!U605</f>
        <v>48692.11108757992</v>
      </c>
      <c r="W605" s="152">
        <f>+[3]data1cf!V605</f>
        <v>0</v>
      </c>
      <c r="X605" s="152">
        <f>+[3]data1cf!W605</f>
        <v>0</v>
      </c>
      <c r="Y605" s="152">
        <f>+[3]data1cf!X605</f>
        <v>0</v>
      </c>
      <c r="Z605" s="152">
        <f>+[3]data1cf!Y605</f>
        <v>0</v>
      </c>
      <c r="AA605" s="152">
        <f>+[3]data1cf!Z605</f>
        <v>0</v>
      </c>
      <c r="AB605" s="152">
        <f>+[3]data1cf!AA605</f>
        <v>0</v>
      </c>
      <c r="AC605" s="152">
        <f>+[3]data1cf!AB605</f>
        <v>0</v>
      </c>
      <c r="AD605" s="152">
        <f>+[3]data1cf!AC605</f>
        <v>0</v>
      </c>
      <c r="AE605" s="152">
        <f>+[3]data1cf!AD605</f>
        <v>0</v>
      </c>
      <c r="AF605" s="152">
        <f>+[3]data1cf!AE605</f>
        <v>0</v>
      </c>
      <c r="AG605" s="152"/>
      <c r="AH605" s="153">
        <f t="shared" si="72"/>
        <v>81527.741837015303</v>
      </c>
      <c r="AI605" s="153">
        <f t="shared" si="74"/>
        <v>172304.9274679774</v>
      </c>
      <c r="AJ605" s="154">
        <f t="shared" si="75"/>
        <v>171844.82329466491</v>
      </c>
      <c r="AK605" s="155">
        <f t="shared" si="73"/>
        <v>0.15854001641273505</v>
      </c>
      <c r="AL605" s="156">
        <f t="shared" si="77"/>
        <v>0.98627782833867828</v>
      </c>
    </row>
    <row r="606" spans="1:38" x14ac:dyDescent="0.25">
      <c r="A606" s="148"/>
      <c r="B606" s="152">
        <f>+[3]data1cf!A606</f>
        <v>-193390.23655317759</v>
      </c>
      <c r="C606" s="152">
        <f>+[3]data1cf!B606</f>
        <v>7776.3114967402362</v>
      </c>
      <c r="D606" s="152">
        <f>+[3]data1cf!C606</f>
        <v>51820.323813689669</v>
      </c>
      <c r="E606" s="152">
        <f>+[3]data1cf!D606</f>
        <v>47963.296717774429</v>
      </c>
      <c r="F606" s="152">
        <f>+[3]data1cf!E606</f>
        <v>29220.020127829179</v>
      </c>
      <c r="G606" s="152">
        <f>+[3]data1cf!F606</f>
        <v>28910.507912205976</v>
      </c>
      <c r="H606" s="152">
        <f>+[3]data1cf!G606</f>
        <v>27903.552748674985</v>
      </c>
      <c r="I606" s="152">
        <f>+[3]data1cf!H606</f>
        <v>27268.262661224777</v>
      </c>
      <c r="J606" s="152">
        <f>+[3]data1cf!I606</f>
        <v>28045.624217355791</v>
      </c>
      <c r="K606" s="152">
        <f>+[3]data1cf!J606</f>
        <v>28441.36716840895</v>
      </c>
      <c r="L606" s="152">
        <f>+[3]data1cf!K606</f>
        <v>28914.630053275439</v>
      </c>
      <c r="M606" s="152">
        <f>+[3]data1cf!L606</f>
        <v>29503.799189033263</v>
      </c>
      <c r="N606" s="152">
        <f>+[3]data1cf!M606</f>
        <v>30134.76365169818</v>
      </c>
      <c r="O606" s="152">
        <f>+[3]data1cf!N606</f>
        <v>30484.73728779675</v>
      </c>
      <c r="P606" s="152">
        <f>+[3]data1cf!O606</f>
        <v>39670.158656252446</v>
      </c>
      <c r="Q606" s="152">
        <f>+[3]data1cf!P606</f>
        <v>48593.76706298285</v>
      </c>
      <c r="R606" s="152">
        <f>+[3]data1cf!Q606</f>
        <v>37475.949942093008</v>
      </c>
      <c r="S606" s="152">
        <f>+[3]data1cf!R606</f>
        <v>25917.796383544221</v>
      </c>
      <c r="T606" s="152">
        <f>+[3]data1cf!S606</f>
        <v>25653.023527789781</v>
      </c>
      <c r="U606" s="152">
        <f>+[3]data1cf!T606</f>
        <v>25363.199333243349</v>
      </c>
      <c r="V606" s="152">
        <f>+[3]data1cf!U606</f>
        <v>49355.789641367708</v>
      </c>
      <c r="W606" s="152">
        <f>+[3]data1cf!V606</f>
        <v>0</v>
      </c>
      <c r="X606" s="152">
        <f>+[3]data1cf!W606</f>
        <v>0</v>
      </c>
      <c r="Y606" s="152">
        <f>+[3]data1cf!X606</f>
        <v>0</v>
      </c>
      <c r="Z606" s="152">
        <f>+[3]data1cf!Y606</f>
        <v>0</v>
      </c>
      <c r="AA606" s="152">
        <f>+[3]data1cf!Z606</f>
        <v>0</v>
      </c>
      <c r="AB606" s="152">
        <f>+[3]data1cf!AA606</f>
        <v>0</v>
      </c>
      <c r="AC606" s="152">
        <f>+[3]data1cf!AB606</f>
        <v>0</v>
      </c>
      <c r="AD606" s="152">
        <f>+[3]data1cf!AC606</f>
        <v>0</v>
      </c>
      <c r="AE606" s="152">
        <f>+[3]data1cf!AD606</f>
        <v>0</v>
      </c>
      <c r="AF606" s="152">
        <f>+[3]data1cf!AE606</f>
        <v>0</v>
      </c>
      <c r="AG606" s="152"/>
      <c r="AH606" s="153">
        <f t="shared" si="72"/>
        <v>76572.333780548099</v>
      </c>
      <c r="AI606" s="153">
        <f t="shared" si="74"/>
        <v>168180.826871019</v>
      </c>
      <c r="AJ606" s="154">
        <f t="shared" si="75"/>
        <v>167716.09291554976</v>
      </c>
      <c r="AK606" s="155">
        <f t="shared" si="73"/>
        <v>0.15321536660194399</v>
      </c>
      <c r="AL606" s="156">
        <f t="shared" si="77"/>
        <v>0.98479440428862564</v>
      </c>
    </row>
    <row r="607" spans="1:38" x14ac:dyDescent="0.25">
      <c r="A607" s="148"/>
      <c r="B607" s="152">
        <f>+[3]data1cf!A607</f>
        <v>-185626.53564204468</v>
      </c>
      <c r="C607" s="152">
        <f>+[3]data1cf!B607</f>
        <v>6575.1542539217335</v>
      </c>
      <c r="D607" s="152">
        <f>+[3]data1cf!C607</f>
        <v>50967.654480061668</v>
      </c>
      <c r="E607" s="152">
        <f>+[3]data1cf!D607</f>
        <v>45450.310296081589</v>
      </c>
      <c r="F607" s="152">
        <f>+[3]data1cf!E607</f>
        <v>27968.336194268813</v>
      </c>
      <c r="G607" s="152">
        <f>+[3]data1cf!F607</f>
        <v>27747.206457570355</v>
      </c>
      <c r="H607" s="152">
        <f>+[3]data1cf!G607</f>
        <v>26850.741927120296</v>
      </c>
      <c r="I607" s="152">
        <f>+[3]data1cf!H607</f>
        <v>26308.233169277926</v>
      </c>
      <c r="J607" s="152">
        <f>+[3]data1cf!I607</f>
        <v>27121.945244858223</v>
      </c>
      <c r="K607" s="152">
        <f>+[3]data1cf!J607</f>
        <v>27565.866749696434</v>
      </c>
      <c r="L607" s="152">
        <f>+[3]data1cf!K607</f>
        <v>28084.857670620775</v>
      </c>
      <c r="M607" s="152">
        <f>+[3]data1cf!L607</f>
        <v>28714.406210957131</v>
      </c>
      <c r="N607" s="152">
        <f>+[3]data1cf!M607</f>
        <v>29384.245879416769</v>
      </c>
      <c r="O607" s="152">
        <f>+[3]data1cf!N607</f>
        <v>29781.525062732406</v>
      </c>
      <c r="P607" s="152">
        <f>+[3]data1cf!O607</f>
        <v>38659.675653194558</v>
      </c>
      <c r="Q607" s="152">
        <f>+[3]data1cf!P607</f>
        <v>47261.882932287917</v>
      </c>
      <c r="R607" s="152">
        <f>+[3]data1cf!Q607</f>
        <v>36605.492775116494</v>
      </c>
      <c r="S607" s="152">
        <f>+[3]data1cf!R607</f>
        <v>25519.662880940406</v>
      </c>
      <c r="T607" s="152">
        <f>+[3]data1cf!S607</f>
        <v>25275.810488896219</v>
      </c>
      <c r="U607" s="152">
        <f>+[3]data1cf!T607</f>
        <v>25006.929294380549</v>
      </c>
      <c r="V607" s="152">
        <f>+[3]data1cf!U607</f>
        <v>48047.810748429038</v>
      </c>
      <c r="W607" s="152">
        <f>+[3]data1cf!V607</f>
        <v>0</v>
      </c>
      <c r="X607" s="152">
        <f>+[3]data1cf!W607</f>
        <v>0</v>
      </c>
      <c r="Y607" s="152">
        <f>+[3]data1cf!X607</f>
        <v>0</v>
      </c>
      <c r="Z607" s="152">
        <f>+[3]data1cf!Y607</f>
        <v>0</v>
      </c>
      <c r="AA607" s="152">
        <f>+[3]data1cf!Z607</f>
        <v>0</v>
      </c>
      <c r="AB607" s="152">
        <f>+[3]data1cf!AA607</f>
        <v>0</v>
      </c>
      <c r="AC607" s="152">
        <f>+[3]data1cf!AB607</f>
        <v>0</v>
      </c>
      <c r="AD607" s="152">
        <f>+[3]data1cf!AC607</f>
        <v>0</v>
      </c>
      <c r="AE607" s="152">
        <f>+[3]data1cf!AD607</f>
        <v>0</v>
      </c>
      <c r="AF607" s="152">
        <f>+[3]data1cf!AE607</f>
        <v>0</v>
      </c>
      <c r="AG607" s="152"/>
      <c r="AH607" s="153">
        <f t="shared" si="72"/>
        <v>74976.08989197592</v>
      </c>
      <c r="AI607" s="153">
        <f t="shared" si="74"/>
        <v>163929.14648297339</v>
      </c>
      <c r="AJ607" s="154">
        <f t="shared" si="75"/>
        <v>163477.3216225582</v>
      </c>
      <c r="AK607" s="155">
        <f t="shared" si="73"/>
        <v>0.15385692715644839</v>
      </c>
      <c r="AL607" s="156">
        <f t="shared" si="77"/>
        <v>0.98309702539183585</v>
      </c>
    </row>
    <row r="608" spans="1:38" x14ac:dyDescent="0.25">
      <c r="A608" s="148"/>
      <c r="B608" s="152">
        <f>+[3]data1cf!A608</f>
        <v>-186313.36780592692</v>
      </c>
      <c r="C608" s="152">
        <f>+[3]data1cf!B608</f>
        <v>12129.939494551974</v>
      </c>
      <c r="D608" s="152">
        <f>+[3]data1cf!C608</f>
        <v>47012.292593548889</v>
      </c>
      <c r="E608" s="152">
        <f>+[3]data1cf!D608</f>
        <v>46786.5562126031</v>
      </c>
      <c r="F608" s="152">
        <f>+[3]data1cf!E608</f>
        <v>28079.069051500832</v>
      </c>
      <c r="G608" s="152">
        <f>+[3]data1cf!F608</f>
        <v>27850.120372529047</v>
      </c>
      <c r="H608" s="152">
        <f>+[3]data1cf!G608</f>
        <v>26943.88105535366</v>
      </c>
      <c r="I608" s="152">
        <f>+[3]data1cf!H608</f>
        <v>26393.164201641601</v>
      </c>
      <c r="J608" s="152">
        <f>+[3]data1cf!I608</f>
        <v>27203.660451906413</v>
      </c>
      <c r="K608" s="152">
        <f>+[3]data1cf!J608</f>
        <v>27643.31973944269</v>
      </c>
      <c r="L608" s="152">
        <f>+[3]data1cf!K608</f>
        <v>28158.265233281032</v>
      </c>
      <c r="M608" s="152">
        <f>+[3]data1cf!L608</f>
        <v>28784.241524487552</v>
      </c>
      <c r="N608" s="152">
        <f>+[3]data1cf!M608</f>
        <v>29450.642015933299</v>
      </c>
      <c r="O608" s="152">
        <f>+[3]data1cf!N608</f>
        <v>29843.736214313038</v>
      </c>
      <c r="P608" s="152">
        <f>+[3]data1cf!O608</f>
        <v>38749.070161754425</v>
      </c>
      <c r="Q608" s="152">
        <f>+[3]data1cf!P608</f>
        <v>47379.710868989365</v>
      </c>
      <c r="R608" s="152">
        <f>+[3]data1cf!Q608</f>
        <v>36682.49960296895</v>
      </c>
      <c r="S608" s="152">
        <f>+[3]data1cf!R608</f>
        <v>25554.88460035449</v>
      </c>
      <c r="T608" s="152">
        <f>+[3]data1cf!S608</f>
        <v>25309.181435396182</v>
      </c>
      <c r="U608" s="152">
        <f>+[3]data1cf!T608</f>
        <v>25038.447474243338</v>
      </c>
      <c r="V608" s="152">
        <f>+[3]data1cf!U608</f>
        <v>48163.52385788961</v>
      </c>
      <c r="W608" s="152">
        <f>+[3]data1cf!V608</f>
        <v>0</v>
      </c>
      <c r="X608" s="152">
        <f>+[3]data1cf!W608</f>
        <v>0</v>
      </c>
      <c r="Y608" s="152">
        <f>+[3]data1cf!X608</f>
        <v>0</v>
      </c>
      <c r="Z608" s="152">
        <f>+[3]data1cf!Y608</f>
        <v>0</v>
      </c>
      <c r="AA608" s="152">
        <f>+[3]data1cf!Z608</f>
        <v>0</v>
      </c>
      <c r="AB608" s="152">
        <f>+[3]data1cf!AA608</f>
        <v>0</v>
      </c>
      <c r="AC608" s="152">
        <f>+[3]data1cf!AB608</f>
        <v>0</v>
      </c>
      <c r="AD608" s="152">
        <f>+[3]data1cf!AC608</f>
        <v>0</v>
      </c>
      <c r="AE608" s="152">
        <f>+[3]data1cf!AD608</f>
        <v>0</v>
      </c>
      <c r="AF608" s="152">
        <f>+[3]data1cf!AE608</f>
        <v>0</v>
      </c>
      <c r="AG608" s="152"/>
      <c r="AH608" s="153">
        <f t="shared" si="72"/>
        <v>77576.834287876307</v>
      </c>
      <c r="AI608" s="153">
        <f t="shared" si="74"/>
        <v>166800.53864579383</v>
      </c>
      <c r="AJ608" s="154">
        <f t="shared" si="75"/>
        <v>166347.45619964969</v>
      </c>
      <c r="AK608" s="155">
        <f t="shared" si="73"/>
        <v>0.15613232254981999</v>
      </c>
      <c r="AL608" s="156">
        <f t="shared" si="77"/>
        <v>0.98426292402125026</v>
      </c>
    </row>
    <row r="609" spans="1:38" x14ac:dyDescent="0.25">
      <c r="A609" s="148"/>
      <c r="B609" s="152">
        <f>+[3]data1cf!A609</f>
        <v>-165956.7759976642</v>
      </c>
      <c r="C609" s="152">
        <f>+[3]data1cf!B609</f>
        <v>13476.553603057357</v>
      </c>
      <c r="D609" s="152">
        <f>+[3]data1cf!C609</f>
        <v>43911.668585422784</v>
      </c>
      <c r="E609" s="152">
        <f>+[3]data1cf!D609</f>
        <v>42773.461010780375</v>
      </c>
      <c r="F609" s="152">
        <f>+[3]data1cf!E609</f>
        <v>24797.126689203687</v>
      </c>
      <c r="G609" s="152">
        <f>+[3]data1cf!F609</f>
        <v>24799.918782715584</v>
      </c>
      <c r="H609" s="152">
        <f>+[3]data1cf!G609</f>
        <v>24183.388296677163</v>
      </c>
      <c r="I609" s="152">
        <f>+[3]data1cf!H609</f>
        <v>23875.946097138323</v>
      </c>
      <c r="J609" s="152">
        <f>+[3]data1cf!I609</f>
        <v>24781.754196083581</v>
      </c>
      <c r="K609" s="152">
        <f>+[3]data1cf!J609</f>
        <v>25347.738694307445</v>
      </c>
      <c r="L609" s="152">
        <f>+[3]data1cf!K609</f>
        <v>25982.584088319956</v>
      </c>
      <c r="M609" s="152">
        <f>+[3]data1cf!L609</f>
        <v>26714.43605220782</v>
      </c>
      <c r="N609" s="152">
        <f>+[3]data1cf!M609</f>
        <v>27482.768174571174</v>
      </c>
      <c r="O609" s="152">
        <f>+[3]data1cf!N609</f>
        <v>27999.898541523726</v>
      </c>
      <c r="P609" s="152">
        <f>+[3]data1cf!O609</f>
        <v>36099.561859220601</v>
      </c>
      <c r="Q609" s="152">
        <f>+[3]data1cf!P609</f>
        <v>43887.481854141479</v>
      </c>
      <c r="R609" s="152">
        <f>+[3]data1cf!Q609</f>
        <v>34400.142073029856</v>
      </c>
      <c r="S609" s="152">
        <f>+[3]data1cf!R609</f>
        <v>24510.969940262847</v>
      </c>
      <c r="T609" s="152">
        <f>+[3]data1cf!S609</f>
        <v>24320.120683905843</v>
      </c>
      <c r="U609" s="152">
        <f>+[3]data1cf!T609</f>
        <v>24104.299722074778</v>
      </c>
      <c r="V609" s="152">
        <f>+[3]data1cf!U609</f>
        <v>44733.974893787381</v>
      </c>
      <c r="W609" s="152">
        <f>+[3]data1cf!V609</f>
        <v>0</v>
      </c>
      <c r="X609" s="152">
        <f>+[3]data1cf!W609</f>
        <v>0</v>
      </c>
      <c r="Y609" s="152">
        <f>+[3]data1cf!X609</f>
        <v>0</v>
      </c>
      <c r="Z609" s="152">
        <f>+[3]data1cf!Y609</f>
        <v>0</v>
      </c>
      <c r="AA609" s="152">
        <f>+[3]data1cf!Z609</f>
        <v>0</v>
      </c>
      <c r="AB609" s="152">
        <f>+[3]data1cf!AA609</f>
        <v>0</v>
      </c>
      <c r="AC609" s="152">
        <f>+[3]data1cf!AB609</f>
        <v>0</v>
      </c>
      <c r="AD609" s="152">
        <f>+[3]data1cf!AC609</f>
        <v>0</v>
      </c>
      <c r="AE609" s="152">
        <f>+[3]data1cf!AD609</f>
        <v>0</v>
      </c>
      <c r="AF609" s="152">
        <f>+[3]data1cf!AE609</f>
        <v>0</v>
      </c>
      <c r="AG609" s="152"/>
      <c r="AH609" s="153">
        <f t="shared" si="72"/>
        <v>78699.065253962748</v>
      </c>
      <c r="AI609" s="153">
        <f t="shared" si="74"/>
        <v>161337.67695815288</v>
      </c>
      <c r="AJ609" s="154">
        <f t="shared" si="75"/>
        <v>160917.044237517</v>
      </c>
      <c r="AK609" s="155">
        <f t="shared" si="73"/>
        <v>0.16370635628700261</v>
      </c>
      <c r="AL609" s="156">
        <f t="shared" si="77"/>
        <v>0.98197080498493972</v>
      </c>
    </row>
    <row r="610" spans="1:38" x14ac:dyDescent="0.25">
      <c r="A610" s="148"/>
      <c r="B610" s="152">
        <f>+[3]data1cf!A610</f>
        <v>-194382.68878524157</v>
      </c>
      <c r="C610" s="152">
        <f>+[3]data1cf!B610</f>
        <v>6905.264527746549</v>
      </c>
      <c r="D610" s="152">
        <f>+[3]data1cf!C610</f>
        <v>50817.268843745231</v>
      </c>
      <c r="E610" s="152">
        <f>+[3]data1cf!D610</f>
        <v>46606.296120144994</v>
      </c>
      <c r="F610" s="152">
        <f>+[3]data1cf!E610</f>
        <v>29380.025842619259</v>
      </c>
      <c r="G610" s="152">
        <f>+[3]data1cf!F610</f>
        <v>29059.215485878733</v>
      </c>
      <c r="H610" s="152">
        <f>+[3]data1cf!G610</f>
        <v>28038.136043646526</v>
      </c>
      <c r="I610" s="152">
        <f>+[3]data1cf!H610</f>
        <v>27390.985499602371</v>
      </c>
      <c r="J610" s="152">
        <f>+[3]data1cf!I610</f>
        <v>28163.700282940888</v>
      </c>
      <c r="K610" s="152">
        <f>+[3]data1cf!J610</f>
        <v>28553.284455624176</v>
      </c>
      <c r="L610" s="152">
        <f>+[3]data1cf!K610</f>
        <v>29020.701817592097</v>
      </c>
      <c r="M610" s="152">
        <f>+[3]data1cf!L610</f>
        <v>29604.709158651567</v>
      </c>
      <c r="N610" s="152">
        <f>+[3]data1cf!M610</f>
        <v>30230.704111902676</v>
      </c>
      <c r="O610" s="152">
        <f>+[3]data1cf!N610</f>
        <v>30574.630568123808</v>
      </c>
      <c r="P610" s="152">
        <f>+[3]data1cf!O610</f>
        <v>39799.331086170358</v>
      </c>
      <c r="Q610" s="152">
        <f>+[3]data1cf!P610</f>
        <v>48764.024958474845</v>
      </c>
      <c r="R610" s="152">
        <f>+[3]data1cf!Q610</f>
        <v>37587.222538522321</v>
      </c>
      <c r="S610" s="152">
        <f>+[3]data1cf!R610</f>
        <v>25968.690729918613</v>
      </c>
      <c r="T610" s="152">
        <f>+[3]data1cf!S610</f>
        <v>25701.243561855837</v>
      </c>
      <c r="U610" s="152">
        <f>+[3]data1cf!T610</f>
        <v>25408.742174129969</v>
      </c>
      <c r="V610" s="152">
        <f>+[3]data1cf!U610</f>
        <v>49522.991673832235</v>
      </c>
      <c r="W610" s="152">
        <f>+[3]data1cf!V610</f>
        <v>0</v>
      </c>
      <c r="X610" s="152">
        <f>+[3]data1cf!W610</f>
        <v>0</v>
      </c>
      <c r="Y610" s="152">
        <f>+[3]data1cf!X610</f>
        <v>0</v>
      </c>
      <c r="Z610" s="152">
        <f>+[3]data1cf!Y610</f>
        <v>0</v>
      </c>
      <c r="AA610" s="152">
        <f>+[3]data1cf!Z610</f>
        <v>0</v>
      </c>
      <c r="AB610" s="152">
        <f>+[3]data1cf!AA610</f>
        <v>0</v>
      </c>
      <c r="AC610" s="152">
        <f>+[3]data1cf!AB610</f>
        <v>0</v>
      </c>
      <c r="AD610" s="152">
        <f>+[3]data1cf!AC610</f>
        <v>0</v>
      </c>
      <c r="AE610" s="152">
        <f>+[3]data1cf!AD610</f>
        <v>0</v>
      </c>
      <c r="AF610" s="152">
        <f>+[3]data1cf!AE610</f>
        <v>0</v>
      </c>
      <c r="AG610" s="152"/>
      <c r="AH610" s="153">
        <f t="shared" si="72"/>
        <v>73665.565321067843</v>
      </c>
      <c r="AI610" s="153">
        <f t="shared" si="74"/>
        <v>165321.25806485186</v>
      </c>
      <c r="AJ610" s="154">
        <f t="shared" si="75"/>
        <v>164855.96615416638</v>
      </c>
      <c r="AK610" s="155">
        <f t="shared" si="73"/>
        <v>0.15056886076927189</v>
      </c>
      <c r="AL610" s="156">
        <f t="shared" si="77"/>
        <v>0.98367268660597706</v>
      </c>
    </row>
    <row r="611" spans="1:38" x14ac:dyDescent="0.25">
      <c r="A611" s="148"/>
      <c r="B611" s="152">
        <f>+[3]data1cf!A611</f>
        <v>-201077.35443854201</v>
      </c>
      <c r="C611" s="152">
        <f>+[3]data1cf!B611</f>
        <v>9402.3625819734007</v>
      </c>
      <c r="D611" s="152">
        <f>+[3]data1cf!C611</f>
        <v>53608.558902141463</v>
      </c>
      <c r="E611" s="152">
        <f>+[3]data1cf!D611</f>
        <v>49149.42585526836</v>
      </c>
      <c r="F611" s="152">
        <f>+[3]data1cf!E611</f>
        <v>30459.357147973657</v>
      </c>
      <c r="G611" s="152">
        <f>+[3]data1cf!F611</f>
        <v>30062.334279599381</v>
      </c>
      <c r="H611" s="152">
        <f>+[3]data1cf!G611</f>
        <v>28945.978389347743</v>
      </c>
      <c r="I611" s="152">
        <f>+[3]data1cf!H611</f>
        <v>28218.822189791543</v>
      </c>
      <c r="J611" s="152">
        <f>+[3]data1cf!I611</f>
        <v>28960.191796799729</v>
      </c>
      <c r="K611" s="152">
        <f>+[3]data1cf!J611</f>
        <v>29308.231438988791</v>
      </c>
      <c r="L611" s="152">
        <f>+[3]data1cf!K611</f>
        <v>29736.217360218063</v>
      </c>
      <c r="M611" s="152">
        <f>+[3]data1cf!L611</f>
        <v>30285.405403622171</v>
      </c>
      <c r="N611" s="152">
        <f>+[3]data1cf!M611</f>
        <v>30877.878134935629</v>
      </c>
      <c r="O611" s="152">
        <f>+[3]data1cf!N611</f>
        <v>31181.012857190333</v>
      </c>
      <c r="P611" s="152">
        <f>+[3]data1cf!O611</f>
        <v>40670.67401027937</v>
      </c>
      <c r="Q611" s="152">
        <f>+[3]data1cf!P611</f>
        <v>49912.51316609676</v>
      </c>
      <c r="R611" s="152">
        <f>+[3]data1cf!Q611</f>
        <v>38337.820708793297</v>
      </c>
      <c r="S611" s="152">
        <f>+[3]data1cf!R611</f>
        <v>26312.002600870212</v>
      </c>
      <c r="T611" s="152">
        <f>+[3]data1cf!S611</f>
        <v>26026.51564592561</v>
      </c>
      <c r="U611" s="152">
        <f>+[3]data1cf!T611</f>
        <v>25715.955038172062</v>
      </c>
      <c r="V611" s="152">
        <f>+[3]data1cf!U611</f>
        <v>50650.86631377897</v>
      </c>
      <c r="W611" s="152">
        <f>+[3]data1cf!V611</f>
        <v>0</v>
      </c>
      <c r="X611" s="152">
        <f>+[3]data1cf!W611</f>
        <v>0</v>
      </c>
      <c r="Y611" s="152">
        <f>+[3]data1cf!X611</f>
        <v>0</v>
      </c>
      <c r="Z611" s="152">
        <f>+[3]data1cf!Y611</f>
        <v>0</v>
      </c>
      <c r="AA611" s="152">
        <f>+[3]data1cf!Z611</f>
        <v>0</v>
      </c>
      <c r="AB611" s="152">
        <f>+[3]data1cf!AA611</f>
        <v>0</v>
      </c>
      <c r="AC611" s="152">
        <f>+[3]data1cf!AB611</f>
        <v>0</v>
      </c>
      <c r="AD611" s="152">
        <f>+[3]data1cf!AC611</f>
        <v>0</v>
      </c>
      <c r="AE611" s="152">
        <f>+[3]data1cf!AD611</f>
        <v>0</v>
      </c>
      <c r="AF611" s="152">
        <f>+[3]data1cf!AE611</f>
        <v>0</v>
      </c>
      <c r="AG611" s="152"/>
      <c r="AH611" s="153">
        <f t="shared" si="72"/>
        <v>78351.804789714413</v>
      </c>
      <c r="AI611" s="153">
        <f t="shared" si="74"/>
        <v>172546.03534556163</v>
      </c>
      <c r="AJ611" s="154">
        <f t="shared" si="75"/>
        <v>172068.70155775425</v>
      </c>
      <c r="AK611" s="155">
        <f t="shared" si="73"/>
        <v>0.15283449292182927</v>
      </c>
      <c r="AL611" s="156">
        <f t="shared" ref="AL611:AL626" si="78">1-EXP(-(1/0.25)*(AI611/ABS($AI$1010)))</f>
        <v>0.98635993227926977</v>
      </c>
    </row>
    <row r="612" spans="1:38" x14ac:dyDescent="0.25">
      <c r="A612" s="148"/>
      <c r="B612" s="152">
        <f>+[3]data1cf!A612</f>
        <v>-152795.50340681471</v>
      </c>
      <c r="C612" s="152">
        <f>+[3]data1cf!B612</f>
        <v>7767.2199207631056</v>
      </c>
      <c r="D612" s="152">
        <f>+[3]data1cf!C612</f>
        <v>39600.649429429293</v>
      </c>
      <c r="E612" s="152">
        <f>+[3]data1cf!D612</f>
        <v>40323.825573691851</v>
      </c>
      <c r="F612" s="152">
        <f>+[3]data1cf!E612</f>
        <v>22675.232294282469</v>
      </c>
      <c r="G612" s="152">
        <f>+[3]data1cf!F612</f>
        <v>22827.853175727105</v>
      </c>
      <c r="H612" s="152">
        <f>+[3]data1cf!G612</f>
        <v>22398.629923359375</v>
      </c>
      <c r="I612" s="152">
        <f>+[3]data1cf!H612</f>
        <v>22248.473583269828</v>
      </c>
      <c r="J612" s="152">
        <f>+[3]data1cf!I612</f>
        <v>23215.90423835985</v>
      </c>
      <c r="K612" s="152">
        <f>+[3]data1cf!J612</f>
        <v>23863.562552545627</v>
      </c>
      <c r="L612" s="152">
        <f>+[3]data1cf!K612</f>
        <v>24575.92756696733</v>
      </c>
      <c r="M612" s="152">
        <f>+[3]data1cf!L612</f>
        <v>25376.231981148747</v>
      </c>
      <c r="N612" s="152">
        <f>+[3]data1cf!M612</f>
        <v>26210.466588209529</v>
      </c>
      <c r="O612" s="152">
        <f>+[3]data1cf!N612</f>
        <v>26807.790822636882</v>
      </c>
      <c r="P612" s="152">
        <f>+[3]data1cf!O612</f>
        <v>34386.558949410741</v>
      </c>
      <c r="Q612" s="152">
        <f>+[3]data1cf!P612</f>
        <v>41629.629535491949</v>
      </c>
      <c r="R612" s="152">
        <f>+[3]data1cf!Q612</f>
        <v>32924.515411934583</v>
      </c>
      <c r="S612" s="152">
        <f>+[3]data1cf!R612</f>
        <v>23836.041370074876</v>
      </c>
      <c r="T612" s="152">
        <f>+[3]data1cf!S612</f>
        <v>23680.657148856102</v>
      </c>
      <c r="U612" s="152">
        <f>+[3]data1cf!T612</f>
        <v>23500.339426450591</v>
      </c>
      <c r="V612" s="152">
        <f>+[3]data1cf!U612</f>
        <v>42516.647494124598</v>
      </c>
      <c r="W612" s="152">
        <f>+[3]data1cf!V612</f>
        <v>0</v>
      </c>
      <c r="X612" s="152">
        <f>+[3]data1cf!W612</f>
        <v>0</v>
      </c>
      <c r="Y612" s="152">
        <f>+[3]data1cf!X612</f>
        <v>0</v>
      </c>
      <c r="Z612" s="152">
        <f>+[3]data1cf!Y612</f>
        <v>0</v>
      </c>
      <c r="AA612" s="152">
        <f>+[3]data1cf!Z612</f>
        <v>0</v>
      </c>
      <c r="AB612" s="152">
        <f>+[3]data1cf!AA612</f>
        <v>0</v>
      </c>
      <c r="AC612" s="152">
        <f>+[3]data1cf!AB612</f>
        <v>0</v>
      </c>
      <c r="AD612" s="152">
        <f>+[3]data1cf!AC612</f>
        <v>0</v>
      </c>
      <c r="AE612" s="152">
        <f>+[3]data1cf!AD612</f>
        <v>0</v>
      </c>
      <c r="AF612" s="152">
        <f>+[3]data1cf!AE612</f>
        <v>0</v>
      </c>
      <c r="AG612" s="152"/>
      <c r="AH612" s="153">
        <f t="shared" si="72"/>
        <v>71646.15293007507</v>
      </c>
      <c r="AI612" s="153">
        <f t="shared" si="74"/>
        <v>149604.7308204259</v>
      </c>
      <c r="AJ612" s="154">
        <f t="shared" si="75"/>
        <v>149206.58818936441</v>
      </c>
      <c r="AK612" s="155">
        <f t="shared" si="73"/>
        <v>0.16082035899162295</v>
      </c>
      <c r="AL612" s="156">
        <f t="shared" si="78"/>
        <v>0.97585613352167344</v>
      </c>
    </row>
    <row r="613" spans="1:38" x14ac:dyDescent="0.25">
      <c r="A613" s="148"/>
      <c r="B613" s="152">
        <f>+[3]data1cf!A613</f>
        <v>-166519.92354835218</v>
      </c>
      <c r="C613" s="152">
        <f>+[3]data1cf!B613</f>
        <v>9572.7387245211357</v>
      </c>
      <c r="D613" s="152">
        <f>+[3]data1cf!C613</f>
        <v>44917.212102591817</v>
      </c>
      <c r="E613" s="152">
        <f>+[3]data1cf!D613</f>
        <v>43025.972999716338</v>
      </c>
      <c r="F613" s="152">
        <f>+[3]data1cf!E613</f>
        <v>24887.918793315803</v>
      </c>
      <c r="G613" s="152">
        <f>+[3]data1cf!F613</f>
        <v>24884.299978280564</v>
      </c>
      <c r="H613" s="152">
        <f>+[3]data1cf!G613</f>
        <v>24259.754947361194</v>
      </c>
      <c r="I613" s="152">
        <f>+[3]data1cf!H613</f>
        <v>23945.582764388433</v>
      </c>
      <c r="J613" s="152">
        <f>+[3]data1cf!I613</f>
        <v>24848.754143265774</v>
      </c>
      <c r="K613" s="152">
        <f>+[3]data1cf!J613</f>
        <v>25411.243963517147</v>
      </c>
      <c r="L613" s="152">
        <f>+[3]data1cf!K613</f>
        <v>26042.772430229168</v>
      </c>
      <c r="M613" s="152">
        <f>+[3]data1cf!L613</f>
        <v>26771.695434971625</v>
      </c>
      <c r="N613" s="152">
        <f>+[3]data1cf!M613</f>
        <v>27537.207706702255</v>
      </c>
      <c r="O613" s="152">
        <f>+[3]data1cf!N613</f>
        <v>28050.906720057625</v>
      </c>
      <c r="P613" s="152">
        <f>+[3]data1cf!O613</f>
        <v>36172.858220672118</v>
      </c>
      <c r="Q613" s="152">
        <f>+[3]data1cf!P613</f>
        <v>43984.09135708167</v>
      </c>
      <c r="R613" s="152">
        <f>+[3]data1cf!Q613</f>
        <v>34463.281525099534</v>
      </c>
      <c r="S613" s="152">
        <f>+[3]data1cf!R613</f>
        <v>24539.848938746196</v>
      </c>
      <c r="T613" s="152">
        <f>+[3]data1cf!S613</f>
        <v>24347.482196330428</v>
      </c>
      <c r="U613" s="152">
        <f>+[3]data1cf!T613</f>
        <v>24130.142113746668</v>
      </c>
      <c r="V613" s="152">
        <f>+[3]data1cf!U613</f>
        <v>44828.850407198071</v>
      </c>
      <c r="W613" s="152">
        <f>+[3]data1cf!V613</f>
        <v>0</v>
      </c>
      <c r="X613" s="152">
        <f>+[3]data1cf!W613</f>
        <v>0</v>
      </c>
      <c r="Y613" s="152">
        <f>+[3]data1cf!X613</f>
        <v>0</v>
      </c>
      <c r="Z613" s="152">
        <f>+[3]data1cf!Y613</f>
        <v>0</v>
      </c>
      <c r="AA613" s="152">
        <f>+[3]data1cf!Z613</f>
        <v>0</v>
      </c>
      <c r="AB613" s="152">
        <f>+[3]data1cf!AA613</f>
        <v>0</v>
      </c>
      <c r="AC613" s="152">
        <f>+[3]data1cf!AB613</f>
        <v>0</v>
      </c>
      <c r="AD613" s="152">
        <f>+[3]data1cf!AC613</f>
        <v>0</v>
      </c>
      <c r="AE613" s="152">
        <f>+[3]data1cf!AD613</f>
        <v>0</v>
      </c>
      <c r="AF613" s="152">
        <f>+[3]data1cf!AE613</f>
        <v>0</v>
      </c>
      <c r="AG613" s="152"/>
      <c r="AH613" s="153">
        <f t="shared" si="72"/>
        <v>76019.181440186498</v>
      </c>
      <c r="AI613" s="153">
        <f t="shared" si="74"/>
        <v>158765.1301422783</v>
      </c>
      <c r="AJ613" s="154">
        <f t="shared" si="75"/>
        <v>158343.84939060794</v>
      </c>
      <c r="AK613" s="155">
        <f t="shared" si="73"/>
        <v>0.1606212675571442</v>
      </c>
      <c r="AL613" s="156">
        <f t="shared" si="78"/>
        <v>0.98077860146396278</v>
      </c>
    </row>
    <row r="614" spans="1:38" x14ac:dyDescent="0.25">
      <c r="A614" s="148"/>
      <c r="B614" s="152">
        <f>+[3]data1cf!A614</f>
        <v>-187404.27712140803</v>
      </c>
      <c r="C614" s="152">
        <f>+[3]data1cf!B614</f>
        <v>8544.3002207787358</v>
      </c>
      <c r="D614" s="152">
        <f>+[3]data1cf!C614</f>
        <v>47562.062763054244</v>
      </c>
      <c r="E614" s="152">
        <f>+[3]data1cf!D614</f>
        <v>48109.471923746503</v>
      </c>
      <c r="F614" s="152">
        <f>+[3]data1cf!E614</f>
        <v>28254.948271835121</v>
      </c>
      <c r="G614" s="152">
        <f>+[3]data1cf!F614</f>
        <v>28013.580609869707</v>
      </c>
      <c r="H614" s="152">
        <f>+[3]data1cf!G614</f>
        <v>27091.81580268863</v>
      </c>
      <c r="I614" s="152">
        <f>+[3]data1cf!H614</f>
        <v>26528.061865512063</v>
      </c>
      <c r="J614" s="152">
        <f>+[3]data1cf!I614</f>
        <v>27333.450355864057</v>
      </c>
      <c r="K614" s="152">
        <f>+[3]data1cf!J614</f>
        <v>27766.339878087056</v>
      </c>
      <c r="L614" s="152">
        <f>+[3]data1cf!K614</f>
        <v>28274.859938864029</v>
      </c>
      <c r="M614" s="152">
        <f>+[3]data1cf!L614</f>
        <v>28895.162355057284</v>
      </c>
      <c r="N614" s="152">
        <f>+[3]data1cf!M614</f>
        <v>29556.100332603135</v>
      </c>
      <c r="O614" s="152">
        <f>+[3]data1cf!N614</f>
        <v>29942.547435387154</v>
      </c>
      <c r="P614" s="152">
        <f>+[3]data1cf!O614</f>
        <v>38891.057254481078</v>
      </c>
      <c r="Q614" s="152">
        <f>+[3]data1cf!P614</f>
        <v>47566.859346493584</v>
      </c>
      <c r="R614" s="152">
        <f>+[3]data1cf!Q614</f>
        <v>36804.81109371948</v>
      </c>
      <c r="S614" s="152">
        <f>+[3]data1cf!R614</f>
        <v>25610.827964449432</v>
      </c>
      <c r="T614" s="152">
        <f>+[3]data1cf!S614</f>
        <v>25362.185179713575</v>
      </c>
      <c r="U614" s="152">
        <f>+[3]data1cf!T614</f>
        <v>25088.508432112721</v>
      </c>
      <c r="V614" s="152">
        <f>+[3]data1cf!U614</f>
        <v>48347.313312827551</v>
      </c>
      <c r="W614" s="152">
        <f>+[3]data1cf!V614</f>
        <v>0</v>
      </c>
      <c r="X614" s="152">
        <f>+[3]data1cf!W614</f>
        <v>0</v>
      </c>
      <c r="Y614" s="152">
        <f>+[3]data1cf!X614</f>
        <v>0</v>
      </c>
      <c r="Z614" s="152">
        <f>+[3]data1cf!Y614</f>
        <v>0</v>
      </c>
      <c r="AA614" s="152">
        <f>+[3]data1cf!Z614</f>
        <v>0</v>
      </c>
      <c r="AB614" s="152">
        <f>+[3]data1cf!AA614</f>
        <v>0</v>
      </c>
      <c r="AC614" s="152">
        <f>+[3]data1cf!AB614</f>
        <v>0</v>
      </c>
      <c r="AD614" s="152">
        <f>+[3]data1cf!AC614</f>
        <v>0</v>
      </c>
      <c r="AE614" s="152">
        <f>+[3]data1cf!AD614</f>
        <v>0</v>
      </c>
      <c r="AF614" s="152">
        <f>+[3]data1cf!AE614</f>
        <v>0</v>
      </c>
      <c r="AG614" s="152"/>
      <c r="AH614" s="153">
        <f t="shared" si="72"/>
        <v>75471.704724432551</v>
      </c>
      <c r="AI614" s="153">
        <f t="shared" si="74"/>
        <v>165045.36633174482</v>
      </c>
      <c r="AJ614" s="154">
        <f t="shared" si="75"/>
        <v>164590.51814202761</v>
      </c>
      <c r="AK614" s="155">
        <f t="shared" si="73"/>
        <v>0.15382060408592227</v>
      </c>
      <c r="AL614" s="156">
        <f t="shared" si="78"/>
        <v>0.9835601800848911</v>
      </c>
    </row>
    <row r="615" spans="1:38" x14ac:dyDescent="0.25">
      <c r="A615" s="148"/>
      <c r="B615" s="152">
        <f>+[3]data1cf!A615</f>
        <v>-187909.36133682844</v>
      </c>
      <c r="C615" s="152">
        <f>+[3]data1cf!B615</f>
        <v>10185.864270352613</v>
      </c>
      <c r="D615" s="152">
        <f>+[3]data1cf!C615</f>
        <v>47482.840954030107</v>
      </c>
      <c r="E615" s="152">
        <f>+[3]data1cf!D615</f>
        <v>44622.728481985992</v>
      </c>
      <c r="F615" s="152">
        <f>+[3]data1cf!E615</f>
        <v>28336.379254915657</v>
      </c>
      <c r="G615" s="152">
        <f>+[3]data1cf!F615</f>
        <v>28089.261681208889</v>
      </c>
      <c r="H615" s="152">
        <f>+[3]data1cf!G615</f>
        <v>27160.30866889748</v>
      </c>
      <c r="I615" s="152">
        <f>+[3]data1cf!H615</f>
        <v>26590.518643313109</v>
      </c>
      <c r="J615" s="152">
        <f>+[3]data1cf!I615</f>
        <v>27393.54227265279</v>
      </c>
      <c r="K615" s="152">
        <f>+[3]data1cf!J615</f>
        <v>27823.297435719323</v>
      </c>
      <c r="L615" s="152">
        <f>+[3]data1cf!K615</f>
        <v>28328.842561026606</v>
      </c>
      <c r="M615" s="152">
        <f>+[3]data1cf!L615</f>
        <v>28946.518008444051</v>
      </c>
      <c r="N615" s="152">
        <f>+[3]data1cf!M615</f>
        <v>29604.926876091879</v>
      </c>
      <c r="O615" s="152">
        <f>+[3]data1cf!N615</f>
        <v>29988.296415034318</v>
      </c>
      <c r="P615" s="152">
        <f>+[3]data1cf!O615</f>
        <v>38956.796393666998</v>
      </c>
      <c r="Q615" s="152">
        <f>+[3]data1cf!P615</f>
        <v>47653.50792542303</v>
      </c>
      <c r="R615" s="152">
        <f>+[3]data1cf!Q615</f>
        <v>36861.440551792621</v>
      </c>
      <c r="S615" s="152">
        <f>+[3]data1cf!R615</f>
        <v>25636.729393432543</v>
      </c>
      <c r="T615" s="152">
        <f>+[3]data1cf!S615</f>
        <v>25386.725583056912</v>
      </c>
      <c r="U615" s="152">
        <f>+[3]data1cf!T615</f>
        <v>25111.686343667679</v>
      </c>
      <c r="V615" s="152">
        <f>+[3]data1cf!U615</f>
        <v>48432.406685239577</v>
      </c>
      <c r="W615" s="152">
        <f>+[3]data1cf!V615</f>
        <v>0</v>
      </c>
      <c r="X615" s="152">
        <f>+[3]data1cf!W615</f>
        <v>0</v>
      </c>
      <c r="Y615" s="152">
        <f>+[3]data1cf!X615</f>
        <v>0</v>
      </c>
      <c r="Z615" s="152">
        <f>+[3]data1cf!Y615</f>
        <v>0</v>
      </c>
      <c r="AA615" s="152">
        <f>+[3]data1cf!Z615</f>
        <v>0</v>
      </c>
      <c r="AB615" s="152">
        <f>+[3]data1cf!AA615</f>
        <v>0</v>
      </c>
      <c r="AC615" s="152">
        <f>+[3]data1cf!AB615</f>
        <v>0</v>
      </c>
      <c r="AD615" s="152">
        <f>+[3]data1cf!AC615</f>
        <v>0</v>
      </c>
      <c r="AE615" s="152">
        <f>+[3]data1cf!AD615</f>
        <v>0</v>
      </c>
      <c r="AF615" s="152">
        <f>+[3]data1cf!AE615</f>
        <v>0</v>
      </c>
      <c r="AG615" s="152"/>
      <c r="AH615" s="153">
        <f t="shared" si="72"/>
        <v>74143.797880721671</v>
      </c>
      <c r="AI615" s="153">
        <f t="shared" si="74"/>
        <v>163576.88838202949</v>
      </c>
      <c r="AJ615" s="154">
        <f t="shared" si="75"/>
        <v>163122.41503894943</v>
      </c>
      <c r="AK615" s="155">
        <f t="shared" si="73"/>
        <v>0.15271500945091246</v>
      </c>
      <c r="AL615" s="156">
        <f t="shared" si="78"/>
        <v>0.98294817098471776</v>
      </c>
    </row>
    <row r="616" spans="1:38" x14ac:dyDescent="0.25">
      <c r="A616" s="148"/>
      <c r="B616" s="152">
        <f>+[3]data1cf!A616</f>
        <v>-160157.22718761908</v>
      </c>
      <c r="C616" s="152">
        <f>+[3]data1cf!B616</f>
        <v>8342.8028574927812</v>
      </c>
      <c r="D616" s="152">
        <f>+[3]data1cf!C616</f>
        <v>41608.967324655227</v>
      </c>
      <c r="E616" s="152">
        <f>+[3]data1cf!D616</f>
        <v>43799.552316189234</v>
      </c>
      <c r="F616" s="152">
        <f>+[3]data1cf!E616</f>
        <v>23862.108435599192</v>
      </c>
      <c r="G616" s="152">
        <f>+[3]data1cf!F616</f>
        <v>23930.922972060311</v>
      </c>
      <c r="H616" s="152">
        <f>+[3]data1cf!G616</f>
        <v>23396.929903026816</v>
      </c>
      <c r="I616" s="152">
        <f>+[3]data1cf!H616</f>
        <v>23158.79612428922</v>
      </c>
      <c r="J616" s="152">
        <f>+[3]data1cf!I616</f>
        <v>24091.758361992324</v>
      </c>
      <c r="K616" s="152">
        <f>+[3]data1cf!J616</f>
        <v>24693.732638476919</v>
      </c>
      <c r="L616" s="152">
        <f>+[3]data1cf!K616</f>
        <v>25362.737253734529</v>
      </c>
      <c r="M616" s="152">
        <f>+[3]data1cf!L616</f>
        <v>26124.752966903099</v>
      </c>
      <c r="N616" s="152">
        <f>+[3]data1cf!M616</f>
        <v>26922.125189611506</v>
      </c>
      <c r="O616" s="152">
        <f>+[3]data1cf!N616</f>
        <v>27474.593191695851</v>
      </c>
      <c r="P616" s="152">
        <f>+[3]data1cf!O616</f>
        <v>35344.722696167424</v>
      </c>
      <c r="Q616" s="152">
        <f>+[3]data1cf!P616</f>
        <v>42892.553389778084</v>
      </c>
      <c r="R616" s="152">
        <f>+[3]data1cf!Q616</f>
        <v>33749.903367969076</v>
      </c>
      <c r="S616" s="152">
        <f>+[3]data1cf!R616</f>
        <v>24213.560920042371</v>
      </c>
      <c r="T616" s="152">
        <f>+[3]data1cf!S616</f>
        <v>24038.339423152735</v>
      </c>
      <c r="U616" s="152">
        <f>+[3]data1cf!T616</f>
        <v>23838.163055607045</v>
      </c>
      <c r="V616" s="152">
        <f>+[3]data1cf!U616</f>
        <v>43756.903839797218</v>
      </c>
      <c r="W616" s="152">
        <f>+[3]data1cf!V616</f>
        <v>0</v>
      </c>
      <c r="X616" s="152">
        <f>+[3]data1cf!W616</f>
        <v>0</v>
      </c>
      <c r="Y616" s="152">
        <f>+[3]data1cf!X616</f>
        <v>0</v>
      </c>
      <c r="Z616" s="152">
        <f>+[3]data1cf!Y616</f>
        <v>0</v>
      </c>
      <c r="AA616" s="152">
        <f>+[3]data1cf!Z616</f>
        <v>0</v>
      </c>
      <c r="AB616" s="152">
        <f>+[3]data1cf!AA616</f>
        <v>0</v>
      </c>
      <c r="AC616" s="152">
        <f>+[3]data1cf!AB616</f>
        <v>0</v>
      </c>
      <c r="AD616" s="152">
        <f>+[3]data1cf!AC616</f>
        <v>0</v>
      </c>
      <c r="AE616" s="152">
        <f>+[3]data1cf!AD616</f>
        <v>0</v>
      </c>
      <c r="AF616" s="152">
        <f>+[3]data1cf!AE616</f>
        <v>0</v>
      </c>
      <c r="AG616" s="152"/>
      <c r="AH616" s="153">
        <f t="shared" si="72"/>
        <v>74459.754566460222</v>
      </c>
      <c r="AI616" s="153">
        <f t="shared" si="74"/>
        <v>155111.7391092529</v>
      </c>
      <c r="AJ616" s="154">
        <f t="shared" si="75"/>
        <v>154700.69172880947</v>
      </c>
      <c r="AK616" s="155">
        <f t="shared" si="73"/>
        <v>0.16108579039573673</v>
      </c>
      <c r="AL616" s="156">
        <f t="shared" si="78"/>
        <v>0.97894877800119573</v>
      </c>
    </row>
    <row r="617" spans="1:38" x14ac:dyDescent="0.25">
      <c r="A617" s="148"/>
      <c r="B617" s="152">
        <f>+[3]data1cf!A617</f>
        <v>-164385.33204303723</v>
      </c>
      <c r="C617" s="152">
        <f>+[3]data1cf!B617</f>
        <v>11992.184027545329</v>
      </c>
      <c r="D617" s="152">
        <f>+[3]data1cf!C617</f>
        <v>42630.459612113613</v>
      </c>
      <c r="E617" s="152">
        <f>+[3]data1cf!D617</f>
        <v>44645.392659690551</v>
      </c>
      <c r="F617" s="152">
        <f>+[3]data1cf!E617</f>
        <v>24543.774431947415</v>
      </c>
      <c r="G617" s="152">
        <f>+[3]data1cf!F617</f>
        <v>24564.455946212664</v>
      </c>
      <c r="H617" s="152">
        <f>+[3]data1cf!G617</f>
        <v>23970.289773197706</v>
      </c>
      <c r="I617" s="152">
        <f>+[3]data1cf!H617</f>
        <v>23681.627361956293</v>
      </c>
      <c r="J617" s="152">
        <f>+[3]data1cf!I617</f>
        <v>24594.793137953995</v>
      </c>
      <c r="K617" s="152">
        <f>+[3]data1cf!J617</f>
        <v>25170.529415381476</v>
      </c>
      <c r="L617" s="152">
        <f>+[3]data1cf!K617</f>
        <v>25814.630581433892</v>
      </c>
      <c r="M617" s="152">
        <f>+[3]data1cf!L617</f>
        <v>26554.655705512043</v>
      </c>
      <c r="N617" s="152">
        <f>+[3]data1cf!M617</f>
        <v>27330.856524497001</v>
      </c>
      <c r="O617" s="152">
        <f>+[3]data1cf!N617</f>
        <v>27857.561966152462</v>
      </c>
      <c r="P617" s="152">
        <f>+[3]data1cf!O617</f>
        <v>35895.030872699463</v>
      </c>
      <c r="Q617" s="152">
        <f>+[3]data1cf!P617</f>
        <v>43617.896344678637</v>
      </c>
      <c r="R617" s="152">
        <f>+[3]data1cf!Q617</f>
        <v>34223.953594305007</v>
      </c>
      <c r="S617" s="152">
        <f>+[3]data1cf!R617</f>
        <v>24430.384083985919</v>
      </c>
      <c r="T617" s="152">
        <f>+[3]data1cf!S617</f>
        <v>24243.769320508232</v>
      </c>
      <c r="U617" s="152">
        <f>+[3]data1cf!T617</f>
        <v>24032.187413113585</v>
      </c>
      <c r="V617" s="152">
        <f>+[3]data1cf!U617</f>
        <v>44469.228022725234</v>
      </c>
      <c r="W617" s="152">
        <f>+[3]data1cf!V617</f>
        <v>0</v>
      </c>
      <c r="X617" s="152">
        <f>+[3]data1cf!W617</f>
        <v>0</v>
      </c>
      <c r="Y617" s="152">
        <f>+[3]data1cf!X617</f>
        <v>0</v>
      </c>
      <c r="Z617" s="152">
        <f>+[3]data1cf!Y617</f>
        <v>0</v>
      </c>
      <c r="AA617" s="152">
        <f>+[3]data1cf!Z617</f>
        <v>0</v>
      </c>
      <c r="AB617" s="152">
        <f>+[3]data1cf!AA617</f>
        <v>0</v>
      </c>
      <c r="AC617" s="152">
        <f>+[3]data1cf!AB617</f>
        <v>0</v>
      </c>
      <c r="AD617" s="152">
        <f>+[3]data1cf!AC617</f>
        <v>0</v>
      </c>
      <c r="AE617" s="152">
        <f>+[3]data1cf!AD617</f>
        <v>0</v>
      </c>
      <c r="AF617" s="152">
        <f>+[3]data1cf!AE617</f>
        <v>0</v>
      </c>
      <c r="AG617" s="152"/>
      <c r="AH617" s="153">
        <f t="shared" si="72"/>
        <v>78119.690816107133</v>
      </c>
      <c r="AI617" s="153">
        <f t="shared" si="74"/>
        <v>160327.92075762115</v>
      </c>
      <c r="AJ617" s="154">
        <f t="shared" si="75"/>
        <v>159909.46450747375</v>
      </c>
      <c r="AK617" s="155">
        <f t="shared" si="73"/>
        <v>0.16351105570793156</v>
      </c>
      <c r="AL617" s="156">
        <f t="shared" si="78"/>
        <v>0.98151193021909333</v>
      </c>
    </row>
    <row r="618" spans="1:38" x14ac:dyDescent="0.25">
      <c r="A618" s="148"/>
      <c r="B618" s="152">
        <f>+[3]data1cf!A618</f>
        <v>-175747.89045188416</v>
      </c>
      <c r="C618" s="152">
        <f>+[3]data1cf!B618</f>
        <v>12565.623256855702</v>
      </c>
      <c r="D618" s="152">
        <f>+[3]data1cf!C618</f>
        <v>44729.725947603249</v>
      </c>
      <c r="E618" s="152">
        <f>+[3]data1cf!D618</f>
        <v>45914.287750097108</v>
      </c>
      <c r="F618" s="152">
        <f>+[3]data1cf!E618</f>
        <v>26375.675475958727</v>
      </c>
      <c r="G618" s="152">
        <f>+[3]data1cf!F618</f>
        <v>26267.00488217696</v>
      </c>
      <c r="H618" s="152">
        <f>+[3]data1cf!G618</f>
        <v>25511.13022935544</v>
      </c>
      <c r="I618" s="152">
        <f>+[3]data1cf!H618</f>
        <v>25086.677775582735</v>
      </c>
      <c r="J618" s="152">
        <f>+[3]data1cf!I618</f>
        <v>25946.64277721275</v>
      </c>
      <c r="K618" s="152">
        <f>+[3]data1cf!J618</f>
        <v>26451.867369851978</v>
      </c>
      <c r="L618" s="152">
        <f>+[3]data1cf!K618</f>
        <v>27029.043304422907</v>
      </c>
      <c r="M618" s="152">
        <f>+[3]data1cf!L618</f>
        <v>27709.971182446832</v>
      </c>
      <c r="N618" s="152">
        <f>+[3]data1cf!M618</f>
        <v>28429.276224333225</v>
      </c>
      <c r="O618" s="152">
        <f>+[3]data1cf!N618</f>
        <v>28886.747669281722</v>
      </c>
      <c r="P618" s="152">
        <f>+[3]data1cf!O618</f>
        <v>37373.922483133225</v>
      </c>
      <c r="Q618" s="152">
        <f>+[3]data1cf!P618</f>
        <v>45567.174324609186</v>
      </c>
      <c r="R618" s="152">
        <f>+[3]data1cf!Q618</f>
        <v>35497.910501633596</v>
      </c>
      <c r="S618" s="152">
        <f>+[3]data1cf!R618</f>
        <v>25013.072060974766</v>
      </c>
      <c r="T618" s="152">
        <f>+[3]data1cf!S618</f>
        <v>24795.839169162587</v>
      </c>
      <c r="U618" s="152">
        <f>+[3]data1cf!T618</f>
        <v>24553.606150419109</v>
      </c>
      <c r="V618" s="152">
        <f>+[3]data1cf!U618</f>
        <v>46383.519510595564</v>
      </c>
      <c r="W618" s="152">
        <f>+[3]data1cf!V618</f>
        <v>0</v>
      </c>
      <c r="X618" s="152">
        <f>+[3]data1cf!W618</f>
        <v>0</v>
      </c>
      <c r="Y618" s="152">
        <f>+[3]data1cf!X618</f>
        <v>0</v>
      </c>
      <c r="Z618" s="152">
        <f>+[3]data1cf!Y618</f>
        <v>0</v>
      </c>
      <c r="AA618" s="152">
        <f>+[3]data1cf!Z618</f>
        <v>0</v>
      </c>
      <c r="AB618" s="152">
        <f>+[3]data1cf!AA618</f>
        <v>0</v>
      </c>
      <c r="AC618" s="152">
        <f>+[3]data1cf!AB618</f>
        <v>0</v>
      </c>
      <c r="AD618" s="152">
        <f>+[3]data1cf!AC618</f>
        <v>0</v>
      </c>
      <c r="AE618" s="152">
        <f>+[3]data1cf!AD618</f>
        <v>0</v>
      </c>
      <c r="AF618" s="152">
        <f>+[3]data1cf!AE618</f>
        <v>0</v>
      </c>
      <c r="AG618" s="152"/>
      <c r="AH618" s="153">
        <f t="shared" si="72"/>
        <v>78273.014277351031</v>
      </c>
      <c r="AI618" s="153">
        <f t="shared" si="74"/>
        <v>164140.24395292759</v>
      </c>
      <c r="AJ618" s="154">
        <f t="shared" si="75"/>
        <v>163703.75863258156</v>
      </c>
      <c r="AK618" s="155">
        <f t="shared" si="73"/>
        <v>0.15989560484886173</v>
      </c>
      <c r="AL618" s="156">
        <f t="shared" si="78"/>
        <v>0.9831856058600712</v>
      </c>
    </row>
    <row r="619" spans="1:38" x14ac:dyDescent="0.25">
      <c r="A619" s="148"/>
      <c r="B619" s="152">
        <f>+[3]data1cf!A619</f>
        <v>-190352.73967673464</v>
      </c>
      <c r="C619" s="152">
        <f>+[3]data1cf!B619</f>
        <v>8820.3110913670243</v>
      </c>
      <c r="D619" s="152">
        <f>+[3]data1cf!C619</f>
        <v>51366.78730966468</v>
      </c>
      <c r="E619" s="152">
        <f>+[3]data1cf!D619</f>
        <v>48470.794687084534</v>
      </c>
      <c r="F619" s="152">
        <f>+[3]data1cf!E619</f>
        <v>28730.307028110008</v>
      </c>
      <c r="G619" s="152">
        <f>+[3]data1cf!F619</f>
        <v>28455.373875582889</v>
      </c>
      <c r="H619" s="152">
        <f>+[3]data1cf!G619</f>
        <v>27491.647444933697</v>
      </c>
      <c r="I619" s="152">
        <f>+[3]data1cf!H619</f>
        <v>26892.657441953634</v>
      </c>
      <c r="J619" s="152">
        <f>+[3]data1cf!I619</f>
        <v>27684.240899539662</v>
      </c>
      <c r="K619" s="152">
        <f>+[3]data1cf!J619</f>
        <v>28098.833392622895</v>
      </c>
      <c r="L619" s="152">
        <f>+[3]data1cf!K619</f>
        <v>28589.987070589515</v>
      </c>
      <c r="M619" s="152">
        <f>+[3]data1cf!L619</f>
        <v>29194.954382588738</v>
      </c>
      <c r="N619" s="152">
        <f>+[3]data1cf!M619</f>
        <v>29841.128513622411</v>
      </c>
      <c r="O619" s="152">
        <f>+[3]data1cf!N619</f>
        <v>30209.610133677925</v>
      </c>
      <c r="P619" s="152">
        <f>+[3]data1cf!O619</f>
        <v>39274.813832872482</v>
      </c>
      <c r="Q619" s="152">
        <f>+[3]data1cf!P619</f>
        <v>48072.676164057557</v>
      </c>
      <c r="R619" s="152">
        <f>+[3]data1cf!Q619</f>
        <v>37135.389305351229</v>
      </c>
      <c r="S619" s="152">
        <f>+[3]data1cf!R619</f>
        <v>25762.02927138863</v>
      </c>
      <c r="T619" s="152">
        <f>+[3]data1cf!S619</f>
        <v>25505.441409350686</v>
      </c>
      <c r="U619" s="152">
        <f>+[3]data1cf!T619</f>
        <v>25223.811025707699</v>
      </c>
      <c r="V619" s="152">
        <f>+[3]data1cf!U619</f>
        <v>48844.051509356563</v>
      </c>
      <c r="W619" s="152">
        <f>+[3]data1cf!V619</f>
        <v>0</v>
      </c>
      <c r="X619" s="152">
        <f>+[3]data1cf!W619</f>
        <v>0</v>
      </c>
      <c r="Y619" s="152">
        <f>+[3]data1cf!X619</f>
        <v>0</v>
      </c>
      <c r="Z619" s="152">
        <f>+[3]data1cf!Y619</f>
        <v>0</v>
      </c>
      <c r="AA619" s="152">
        <f>+[3]data1cf!Z619</f>
        <v>0</v>
      </c>
      <c r="AB619" s="152">
        <f>+[3]data1cf!AA619</f>
        <v>0</v>
      </c>
      <c r="AC619" s="152">
        <f>+[3]data1cf!AB619</f>
        <v>0</v>
      </c>
      <c r="AD619" s="152">
        <f>+[3]data1cf!AC619</f>
        <v>0</v>
      </c>
      <c r="AE619" s="152">
        <f>+[3]data1cf!AD619</f>
        <v>0</v>
      </c>
      <c r="AF619" s="152">
        <f>+[3]data1cf!AE619</f>
        <v>0</v>
      </c>
      <c r="AG619" s="152"/>
      <c r="AH619" s="153">
        <f t="shared" si="72"/>
        <v>78344.715924124641</v>
      </c>
      <c r="AI619" s="153">
        <f t="shared" si="74"/>
        <v>169116.67847004149</v>
      </c>
      <c r="AJ619" s="154">
        <f t="shared" si="75"/>
        <v>168656.23854622114</v>
      </c>
      <c r="AK619" s="155">
        <f t="shared" si="73"/>
        <v>0.15552718043327335</v>
      </c>
      <c r="AL619" s="156">
        <f t="shared" si="78"/>
        <v>0.98514450608206883</v>
      </c>
    </row>
    <row r="620" spans="1:38" x14ac:dyDescent="0.25">
      <c r="A620" s="148"/>
      <c r="B620" s="152">
        <f>+[3]data1cf!A620</f>
        <v>-170590.1952038747</v>
      </c>
      <c r="C620" s="152">
        <f>+[3]data1cf!B620</f>
        <v>10611.616111220777</v>
      </c>
      <c r="D620" s="152">
        <f>+[3]data1cf!C620</f>
        <v>39486.804914735127</v>
      </c>
      <c r="E620" s="152">
        <f>+[3]data1cf!D620</f>
        <v>43411.759334976028</v>
      </c>
      <c r="F620" s="152">
        <f>+[3]data1cf!E620</f>
        <v>25544.138513106787</v>
      </c>
      <c r="G620" s="152">
        <f>+[3]data1cf!F620</f>
        <v>25494.183459345804</v>
      </c>
      <c r="H620" s="152">
        <f>+[3]data1cf!G620</f>
        <v>24811.711558602707</v>
      </c>
      <c r="I620" s="152">
        <f>+[3]data1cf!H620</f>
        <v>24448.896953621792</v>
      </c>
      <c r="J620" s="152">
        <f>+[3]data1cf!I620</f>
        <v>25333.010863558513</v>
      </c>
      <c r="K620" s="152">
        <f>+[3]data1cf!J620</f>
        <v>25870.24213712971</v>
      </c>
      <c r="L620" s="152">
        <f>+[3]data1cf!K620</f>
        <v>26477.796788884152</v>
      </c>
      <c r="M620" s="152">
        <f>+[3]data1cf!L620</f>
        <v>27185.550103062211</v>
      </c>
      <c r="N620" s="152">
        <f>+[3]data1cf!M620</f>
        <v>27930.681289784407</v>
      </c>
      <c r="O620" s="152">
        <f>+[3]data1cf!N620</f>
        <v>28419.579447183372</v>
      </c>
      <c r="P620" s="152">
        <f>+[3]data1cf!O620</f>
        <v>36702.623647343287</v>
      </c>
      <c r="Q620" s="152">
        <f>+[3]data1cf!P620</f>
        <v>44682.357594751076</v>
      </c>
      <c r="R620" s="152">
        <f>+[3]data1cf!Q620</f>
        <v>34919.63567560658</v>
      </c>
      <c r="S620" s="152">
        <f>+[3]data1cf!R620</f>
        <v>24748.578194201982</v>
      </c>
      <c r="T620" s="152">
        <f>+[3]data1cf!S620</f>
        <v>24545.243490573535</v>
      </c>
      <c r="U620" s="152">
        <f>+[3]data1cf!T620</f>
        <v>24316.923631671438</v>
      </c>
      <c r="V620" s="152">
        <f>+[3]data1cf!U620</f>
        <v>45514.583857634891</v>
      </c>
      <c r="W620" s="152">
        <f>+[3]data1cf!V620</f>
        <v>0</v>
      </c>
      <c r="X620" s="152">
        <f>+[3]data1cf!W620</f>
        <v>0</v>
      </c>
      <c r="Y620" s="152">
        <f>+[3]data1cf!X620</f>
        <v>0</v>
      </c>
      <c r="Z620" s="152">
        <f>+[3]data1cf!Y620</f>
        <v>0</v>
      </c>
      <c r="AA620" s="152">
        <f>+[3]data1cf!Z620</f>
        <v>0</v>
      </c>
      <c r="AB620" s="152">
        <f>+[3]data1cf!AA620</f>
        <v>0</v>
      </c>
      <c r="AC620" s="152">
        <f>+[3]data1cf!AB620</f>
        <v>0</v>
      </c>
      <c r="AD620" s="152">
        <f>+[3]data1cf!AC620</f>
        <v>0</v>
      </c>
      <c r="AE620" s="152">
        <f>+[3]data1cf!AD620</f>
        <v>0</v>
      </c>
      <c r="AF620" s="152">
        <f>+[3]data1cf!AE620</f>
        <v>0</v>
      </c>
      <c r="AG620" s="152"/>
      <c r="AH620" s="153">
        <f t="shared" si="72"/>
        <v>71672.064725664241</v>
      </c>
      <c r="AI620" s="153">
        <f t="shared" si="74"/>
        <v>155299.64813829327</v>
      </c>
      <c r="AJ620" s="154">
        <f t="shared" si="75"/>
        <v>154873.49056005251</v>
      </c>
      <c r="AK620" s="155">
        <f t="shared" si="73"/>
        <v>0.15521425604820258</v>
      </c>
      <c r="AL620" s="156">
        <f t="shared" si="78"/>
        <v>0.97904700751425222</v>
      </c>
    </row>
    <row r="621" spans="1:38" x14ac:dyDescent="0.25">
      <c r="A621" s="148"/>
      <c r="B621" s="152">
        <f>+[3]data1cf!A621</f>
        <v>-185711.2416266817</v>
      </c>
      <c r="C621" s="152">
        <f>+[3]data1cf!B621</f>
        <v>10234.442173504038</v>
      </c>
      <c r="D621" s="152">
        <f>+[3]data1cf!C621</f>
        <v>45505.231517188047</v>
      </c>
      <c r="E621" s="152">
        <f>+[3]data1cf!D621</f>
        <v>45205.283966870586</v>
      </c>
      <c r="F621" s="152">
        <f>+[3]data1cf!E621</f>
        <v>27981.992712115025</v>
      </c>
      <c r="G621" s="152">
        <f>+[3]data1cf!F621</f>
        <v>27759.898676947712</v>
      </c>
      <c r="H621" s="152">
        <f>+[3]data1cf!G621</f>
        <v>26862.22863665461</v>
      </c>
      <c r="I621" s="152">
        <f>+[3]data1cf!H621</f>
        <v>26318.707586611534</v>
      </c>
      <c r="J621" s="152">
        <f>+[3]data1cf!I621</f>
        <v>27132.023059259991</v>
      </c>
      <c r="K621" s="152">
        <f>+[3]data1cf!J621</f>
        <v>27575.418911206194</v>
      </c>
      <c r="L621" s="152">
        <f>+[3]data1cf!K621</f>
        <v>28093.910915651963</v>
      </c>
      <c r="M621" s="152">
        <f>+[3]data1cf!L621</f>
        <v>28723.018895840149</v>
      </c>
      <c r="N621" s="152">
        <f>+[3]data1cf!M621</f>
        <v>29392.434415736767</v>
      </c>
      <c r="O621" s="152">
        <f>+[3]data1cf!N621</f>
        <v>29789.197471112682</v>
      </c>
      <c r="P621" s="152">
        <f>+[3]data1cf!O621</f>
        <v>38670.700544378866</v>
      </c>
      <c r="Q621" s="152">
        <f>+[3]data1cf!P621</f>
        <v>47276.414475685095</v>
      </c>
      <c r="R621" s="152">
        <f>+[3]data1cf!Q621</f>
        <v>36614.989912146499</v>
      </c>
      <c r="S621" s="152">
        <f>+[3]data1cf!R621</f>
        <v>25524.006722974082</v>
      </c>
      <c r="T621" s="152">
        <f>+[3]data1cf!S621</f>
        <v>25279.926077871496</v>
      </c>
      <c r="U621" s="152">
        <f>+[3]data1cf!T621</f>
        <v>25010.81638441456</v>
      </c>
      <c r="V621" s="152">
        <f>+[3]data1cf!U621</f>
        <v>48062.081473342376</v>
      </c>
      <c r="W621" s="152">
        <f>+[3]data1cf!V621</f>
        <v>0</v>
      </c>
      <c r="X621" s="152">
        <f>+[3]data1cf!W621</f>
        <v>0</v>
      </c>
      <c r="Y621" s="152">
        <f>+[3]data1cf!X621</f>
        <v>0</v>
      </c>
      <c r="Z621" s="152">
        <f>+[3]data1cf!Y621</f>
        <v>0</v>
      </c>
      <c r="AA621" s="152">
        <f>+[3]data1cf!Z621</f>
        <v>0</v>
      </c>
      <c r="AB621" s="152">
        <f>+[3]data1cf!AA621</f>
        <v>0</v>
      </c>
      <c r="AC621" s="152">
        <f>+[3]data1cf!AB621</f>
        <v>0</v>
      </c>
      <c r="AD621" s="152">
        <f>+[3]data1cf!AC621</f>
        <v>0</v>
      </c>
      <c r="AE621" s="152">
        <f>+[3]data1cf!AD621</f>
        <v>0</v>
      </c>
      <c r="AF621" s="152">
        <f>+[3]data1cf!AE621</f>
        <v>0</v>
      </c>
      <c r="AG621" s="152"/>
      <c r="AH621" s="153">
        <f t="shared" si="72"/>
        <v>73582.672306317327</v>
      </c>
      <c r="AI621" s="153">
        <f t="shared" si="74"/>
        <v>162281.69497895736</v>
      </c>
      <c r="AJ621" s="154">
        <f t="shared" si="75"/>
        <v>161830.79419402822</v>
      </c>
      <c r="AK621" s="155">
        <f t="shared" si="73"/>
        <v>0.15277320742607117</v>
      </c>
      <c r="AL621" s="156">
        <f t="shared" si="78"/>
        <v>0.98238949881803739</v>
      </c>
    </row>
    <row r="622" spans="1:38" x14ac:dyDescent="0.25">
      <c r="A622" s="148"/>
      <c r="B622" s="152">
        <f>+[3]data1cf!A622</f>
        <v>-193540.17756784346</v>
      </c>
      <c r="C622" s="152">
        <f>+[3]data1cf!B622</f>
        <v>7884.0592323536839</v>
      </c>
      <c r="D622" s="152">
        <f>+[3]data1cf!C622</f>
        <v>49413.080167387772</v>
      </c>
      <c r="E622" s="152">
        <f>+[3]data1cf!D622</f>
        <v>50544.466807890276</v>
      </c>
      <c r="F622" s="152">
        <f>+[3]data1cf!E622</f>
        <v>29244.194005878817</v>
      </c>
      <c r="G622" s="152">
        <f>+[3]data1cf!F622</f>
        <v>28932.974851938146</v>
      </c>
      <c r="H622" s="152">
        <f>+[3]data1cf!G622</f>
        <v>27923.885773432492</v>
      </c>
      <c r="I622" s="152">
        <f>+[3]data1cf!H622</f>
        <v>27286.803792288345</v>
      </c>
      <c r="J622" s="152">
        <f>+[3]data1cf!I622</f>
        <v>28063.463307751961</v>
      </c>
      <c r="K622" s="152">
        <f>+[3]data1cf!J622</f>
        <v>28458.275782306402</v>
      </c>
      <c r="L622" s="152">
        <f>+[3]data1cf!K622</f>
        <v>28930.655517731349</v>
      </c>
      <c r="M622" s="152">
        <f>+[3]data1cf!L622</f>
        <v>29519.044802621138</v>
      </c>
      <c r="N622" s="152">
        <f>+[3]data1cf!M622</f>
        <v>30149.258465136852</v>
      </c>
      <c r="O622" s="152">
        <f>+[3]data1cf!N622</f>
        <v>30498.318485186879</v>
      </c>
      <c r="P622" s="152">
        <f>+[3]data1cf!O622</f>
        <v>39689.674200258451</v>
      </c>
      <c r="Q622" s="152">
        <f>+[3]data1cf!P622</f>
        <v>48619.489854246916</v>
      </c>
      <c r="R622" s="152">
        <f>+[3]data1cf!Q622</f>
        <v>37492.761155241766</v>
      </c>
      <c r="S622" s="152">
        <f>+[3]data1cf!R622</f>
        <v>25925.485569672819</v>
      </c>
      <c r="T622" s="152">
        <f>+[3]data1cf!S622</f>
        <v>25660.308675227134</v>
      </c>
      <c r="U622" s="152">
        <f>+[3]data1cf!T622</f>
        <v>25370.08000674349</v>
      </c>
      <c r="V622" s="152">
        <f>+[3]data1cf!U622</f>
        <v>49381.050748745824</v>
      </c>
      <c r="W622" s="152">
        <f>+[3]data1cf!V622</f>
        <v>0</v>
      </c>
      <c r="X622" s="152">
        <f>+[3]data1cf!W622</f>
        <v>0</v>
      </c>
      <c r="Y622" s="152">
        <f>+[3]data1cf!X622</f>
        <v>0</v>
      </c>
      <c r="Z622" s="152">
        <f>+[3]data1cf!Y622</f>
        <v>0</v>
      </c>
      <c r="AA622" s="152">
        <f>+[3]data1cf!Z622</f>
        <v>0</v>
      </c>
      <c r="AB622" s="152">
        <f>+[3]data1cf!AA622</f>
        <v>0</v>
      </c>
      <c r="AC622" s="152">
        <f>+[3]data1cf!AB622</f>
        <v>0</v>
      </c>
      <c r="AD622" s="152">
        <f>+[3]data1cf!AC622</f>
        <v>0</v>
      </c>
      <c r="AE622" s="152">
        <f>+[3]data1cf!AD622</f>
        <v>0</v>
      </c>
      <c r="AF622" s="152">
        <f>+[3]data1cf!AE622</f>
        <v>0</v>
      </c>
      <c r="AG622" s="152"/>
      <c r="AH622" s="153">
        <f t="shared" si="72"/>
        <v>76579.791832533039</v>
      </c>
      <c r="AI622" s="153">
        <f t="shared" si="74"/>
        <v>168318.75257176135</v>
      </c>
      <c r="AJ622" s="154">
        <f t="shared" si="75"/>
        <v>167853.44096461756</v>
      </c>
      <c r="AK622" s="155">
        <f t="shared" si="73"/>
        <v>0.15311347842216491</v>
      </c>
      <c r="AL622" s="156">
        <f t="shared" si="78"/>
        <v>0.98484651603667017</v>
      </c>
    </row>
    <row r="623" spans="1:38" x14ac:dyDescent="0.25">
      <c r="A623" s="148"/>
      <c r="B623" s="152">
        <f>+[3]data1cf!A623</f>
        <v>-175480.0918230734</v>
      </c>
      <c r="C623" s="152">
        <f>+[3]data1cf!B623</f>
        <v>10152.026154959094</v>
      </c>
      <c r="D623" s="152">
        <f>+[3]data1cf!C623</f>
        <v>46171.3841249791</v>
      </c>
      <c r="E623" s="152">
        <f>+[3]data1cf!D623</f>
        <v>44633.960491574631</v>
      </c>
      <c r="F623" s="152">
        <f>+[3]data1cf!E623</f>
        <v>26332.500288641655</v>
      </c>
      <c r="G623" s="152">
        <f>+[3]data1cf!F623</f>
        <v>26226.878331964581</v>
      </c>
      <c r="H623" s="152">
        <f>+[3]data1cf!G623</f>
        <v>25474.81490788221</v>
      </c>
      <c r="I623" s="152">
        <f>+[3]data1cf!H623</f>
        <v>25053.562823770029</v>
      </c>
      <c r="J623" s="152">
        <f>+[3]data1cf!I623</f>
        <v>25914.781688650975</v>
      </c>
      <c r="K623" s="152">
        <f>+[3]data1cf!J623</f>
        <v>26421.668136994042</v>
      </c>
      <c r="L623" s="152">
        <f>+[3]data1cf!K623</f>
        <v>27000.42139988998</v>
      </c>
      <c r="M623" s="152">
        <f>+[3]data1cf!L623</f>
        <v>27682.742112246786</v>
      </c>
      <c r="N623" s="152">
        <f>+[3]data1cf!M623</f>
        <v>28403.388103111734</v>
      </c>
      <c r="O623" s="152">
        <f>+[3]data1cf!N623</f>
        <v>28862.491290553182</v>
      </c>
      <c r="P623" s="152">
        <f>+[3]data1cf!O623</f>
        <v>37339.067203962579</v>
      </c>
      <c r="Q623" s="152">
        <f>+[3]data1cf!P623</f>
        <v>45521.232737211925</v>
      </c>
      <c r="R623" s="152">
        <f>+[3]data1cf!Q623</f>
        <v>35467.885229096297</v>
      </c>
      <c r="S623" s="152">
        <f>+[3]data1cf!R623</f>
        <v>24999.338970622382</v>
      </c>
      <c r="T623" s="152">
        <f>+[3]data1cf!S623</f>
        <v>24782.827702628711</v>
      </c>
      <c r="U623" s="152">
        <f>+[3]data1cf!T623</f>
        <v>24541.317085064133</v>
      </c>
      <c r="V623" s="152">
        <f>+[3]data1cf!U623</f>
        <v>46338.402502862795</v>
      </c>
      <c r="W623" s="152">
        <f>+[3]data1cf!V623</f>
        <v>0</v>
      </c>
      <c r="X623" s="152">
        <f>+[3]data1cf!W623</f>
        <v>0</v>
      </c>
      <c r="Y623" s="152">
        <f>+[3]data1cf!X623</f>
        <v>0</v>
      </c>
      <c r="Z623" s="152">
        <f>+[3]data1cf!Y623</f>
        <v>0</v>
      </c>
      <c r="AA623" s="152">
        <f>+[3]data1cf!Z623</f>
        <v>0</v>
      </c>
      <c r="AB623" s="152">
        <f>+[3]data1cf!AA623</f>
        <v>0</v>
      </c>
      <c r="AC623" s="152">
        <f>+[3]data1cf!AB623</f>
        <v>0</v>
      </c>
      <c r="AD623" s="152">
        <f>+[3]data1cf!AC623</f>
        <v>0</v>
      </c>
      <c r="AE623" s="152">
        <f>+[3]data1cf!AD623</f>
        <v>0</v>
      </c>
      <c r="AF623" s="152">
        <f>+[3]data1cf!AE623</f>
        <v>0</v>
      </c>
      <c r="AG623" s="152"/>
      <c r="AH623" s="153">
        <f t="shared" si="72"/>
        <v>76380.314247451679</v>
      </c>
      <c r="AI623" s="153">
        <f t="shared" si="74"/>
        <v>162048.23949010408</v>
      </c>
      <c r="AJ623" s="154">
        <f t="shared" si="75"/>
        <v>161612.59879077089</v>
      </c>
      <c r="AK623" s="155">
        <f t="shared" si="73"/>
        <v>0.15813229680061344</v>
      </c>
      <c r="AL623" s="156">
        <f t="shared" si="78"/>
        <v>0.98228686972779078</v>
      </c>
    </row>
    <row r="624" spans="1:38" x14ac:dyDescent="0.25">
      <c r="A624" s="148"/>
      <c r="B624" s="152">
        <f>+[3]data1cf!A624</f>
        <v>-152575.83898207301</v>
      </c>
      <c r="C624" s="152">
        <f>+[3]data1cf!B624</f>
        <v>7058.3956463075228</v>
      </c>
      <c r="D624" s="152">
        <f>+[3]data1cf!C624</f>
        <v>39551.943098333519</v>
      </c>
      <c r="E624" s="152">
        <f>+[3]data1cf!D624</f>
        <v>43132.261824281508</v>
      </c>
      <c r="F624" s="152">
        <f>+[3]data1cf!E624</f>
        <v>22639.817427794005</v>
      </c>
      <c r="G624" s="152">
        <f>+[3]data1cf!F624</f>
        <v>22794.938983416301</v>
      </c>
      <c r="H624" s="152">
        <f>+[3]data1cf!G624</f>
        <v>22368.841928416448</v>
      </c>
      <c r="I624" s="152">
        <f>+[3]data1cf!H624</f>
        <v>22221.310722606228</v>
      </c>
      <c r="J624" s="152">
        <f>+[3]data1cf!I624</f>
        <v>23189.76987119871</v>
      </c>
      <c r="K624" s="152">
        <f>+[3]data1cf!J624</f>
        <v>23838.791338657044</v>
      </c>
      <c r="L624" s="152">
        <f>+[3]data1cf!K624</f>
        <v>24552.450171947945</v>
      </c>
      <c r="M624" s="152">
        <f>+[3]data1cf!L624</f>
        <v>25353.897072010761</v>
      </c>
      <c r="N624" s="152">
        <f>+[3]data1cf!M624</f>
        <v>26189.231605487563</v>
      </c>
      <c r="O624" s="152">
        <f>+[3]data1cf!N624</f>
        <v>26787.894292533747</v>
      </c>
      <c r="P624" s="152">
        <f>+[3]data1cf!O624</f>
        <v>34357.968568338765</v>
      </c>
      <c r="Q624" s="152">
        <f>+[3]data1cf!P624</f>
        <v>41591.945502484989</v>
      </c>
      <c r="R624" s="152">
        <f>+[3]data1cf!Q624</f>
        <v>32899.886890687427</v>
      </c>
      <c r="S624" s="152">
        <f>+[3]data1cf!R624</f>
        <v>23824.776669409432</v>
      </c>
      <c r="T624" s="152">
        <f>+[3]data1cf!S624</f>
        <v>23669.984367132281</v>
      </c>
      <c r="U624" s="152">
        <f>+[3]data1cf!T624</f>
        <v>23490.259201305962</v>
      </c>
      <c r="V624" s="152">
        <f>+[3]data1cf!U624</f>
        <v>42479.639830591477</v>
      </c>
      <c r="W624" s="152">
        <f>+[3]data1cf!V624</f>
        <v>0</v>
      </c>
      <c r="X624" s="152">
        <f>+[3]data1cf!W624</f>
        <v>0</v>
      </c>
      <c r="Y624" s="152">
        <f>+[3]data1cf!X624</f>
        <v>0</v>
      </c>
      <c r="Z624" s="152">
        <f>+[3]data1cf!Y624</f>
        <v>0</v>
      </c>
      <c r="AA624" s="152">
        <f>+[3]data1cf!Z624</f>
        <v>0</v>
      </c>
      <c r="AB624" s="152">
        <f>+[3]data1cf!AA624</f>
        <v>0</v>
      </c>
      <c r="AC624" s="152">
        <f>+[3]data1cf!AB624</f>
        <v>0</v>
      </c>
      <c r="AD624" s="152">
        <f>+[3]data1cf!AC624</f>
        <v>0</v>
      </c>
      <c r="AE624" s="152">
        <f>+[3]data1cf!AD624</f>
        <v>0</v>
      </c>
      <c r="AF624" s="152">
        <f>+[3]data1cf!AE624</f>
        <v>0</v>
      </c>
      <c r="AG624" s="152"/>
      <c r="AH624" s="153">
        <f t="shared" si="72"/>
        <v>73130.064275706012</v>
      </c>
      <c r="AI624" s="153">
        <f t="shared" si="74"/>
        <v>151273.69332304416</v>
      </c>
      <c r="AJ624" s="154">
        <f t="shared" si="75"/>
        <v>150874.91326865496</v>
      </c>
      <c r="AK624" s="155">
        <f t="shared" si="73"/>
        <v>0.16231570839881901</v>
      </c>
      <c r="AL624" s="156">
        <f t="shared" si="78"/>
        <v>0.97683855157868371</v>
      </c>
    </row>
    <row r="625" spans="1:38" x14ac:dyDescent="0.25">
      <c r="A625" s="148"/>
      <c r="B625" s="152">
        <f>+[3]data1cf!A625</f>
        <v>-190899.3568820002</v>
      </c>
      <c r="C625" s="152">
        <f>+[3]data1cf!B625</f>
        <v>5631.5973062881676</v>
      </c>
      <c r="D625" s="152">
        <f>+[3]data1cf!C625</f>
        <v>50776.859061882453</v>
      </c>
      <c r="E625" s="152">
        <f>+[3]data1cf!D625</f>
        <v>50198.573141437271</v>
      </c>
      <c r="F625" s="152">
        <f>+[3]data1cf!E625</f>
        <v>28818.434067194932</v>
      </c>
      <c r="G625" s="152">
        <f>+[3]data1cf!F625</f>
        <v>28537.278188653814</v>
      </c>
      <c r="H625" s="152">
        <f>+[3]data1cf!G625</f>
        <v>27565.772467978466</v>
      </c>
      <c r="I625" s="152">
        <f>+[3]data1cf!H625</f>
        <v>26960.250030059113</v>
      </c>
      <c r="J625" s="152">
        <f>+[3]data1cf!I625</f>
        <v>27749.274164510716</v>
      </c>
      <c r="K625" s="152">
        <f>+[3]data1cf!J625</f>
        <v>28160.474560612645</v>
      </c>
      <c r="L625" s="152">
        <f>+[3]data1cf!K625</f>
        <v>28648.40867466791</v>
      </c>
      <c r="M625" s="152">
        <f>+[3]data1cf!L625</f>
        <v>29250.533002691598</v>
      </c>
      <c r="N625" s="152">
        <f>+[3]data1cf!M625</f>
        <v>29893.970055547143</v>
      </c>
      <c r="O625" s="152">
        <f>+[3]data1cf!N625</f>
        <v>30259.121044205473</v>
      </c>
      <c r="P625" s="152">
        <f>+[3]data1cf!O625</f>
        <v>39345.95869038588</v>
      </c>
      <c r="Q625" s="152">
        <f>+[3]data1cf!P625</f>
        <v>48166.44984101798</v>
      </c>
      <c r="R625" s="152">
        <f>+[3]data1cf!Q625</f>
        <v>37196.675394210411</v>
      </c>
      <c r="S625" s="152">
        <f>+[3]data1cf!R625</f>
        <v>25790.0605705083</v>
      </c>
      <c r="T625" s="152">
        <f>+[3]data1cf!S625</f>
        <v>25531.999765921777</v>
      </c>
      <c r="U625" s="152">
        <f>+[3]data1cf!T625</f>
        <v>25248.894853020436</v>
      </c>
      <c r="V625" s="152">
        <f>+[3]data1cf!U625</f>
        <v>48936.142095430201</v>
      </c>
      <c r="W625" s="152">
        <f>+[3]data1cf!V625</f>
        <v>0</v>
      </c>
      <c r="X625" s="152">
        <f>+[3]data1cf!W625</f>
        <v>0</v>
      </c>
      <c r="Y625" s="152">
        <f>+[3]data1cf!X625</f>
        <v>0</v>
      </c>
      <c r="Z625" s="152">
        <f>+[3]data1cf!Y625</f>
        <v>0</v>
      </c>
      <c r="AA625" s="152">
        <f>+[3]data1cf!Z625</f>
        <v>0</v>
      </c>
      <c r="AB625" s="152">
        <f>+[3]data1cf!AA625</f>
        <v>0</v>
      </c>
      <c r="AC625" s="152">
        <f>+[3]data1cf!AB625</f>
        <v>0</v>
      </c>
      <c r="AD625" s="152">
        <f>+[3]data1cf!AC625</f>
        <v>0</v>
      </c>
      <c r="AE625" s="152">
        <f>+[3]data1cf!AD625</f>
        <v>0</v>
      </c>
      <c r="AF625" s="152">
        <f>+[3]data1cf!AE625</f>
        <v>0</v>
      </c>
      <c r="AG625" s="152"/>
      <c r="AH625" s="153">
        <f t="shared" si="72"/>
        <v>76109.241959058214</v>
      </c>
      <c r="AI625" s="153">
        <f t="shared" si="74"/>
        <v>167043.25950623327</v>
      </c>
      <c r="AJ625" s="154">
        <f t="shared" si="75"/>
        <v>166581.95935827051</v>
      </c>
      <c r="AK625" s="155">
        <f t="shared" si="73"/>
        <v>0.15330253243446348</v>
      </c>
      <c r="AL625" s="156">
        <f t="shared" si="78"/>
        <v>0.98435771176569831</v>
      </c>
    </row>
    <row r="626" spans="1:38" x14ac:dyDescent="0.25">
      <c r="A626" s="148"/>
      <c r="B626" s="152">
        <f>+[3]data1cf!A626</f>
        <v>-177044.99627269601</v>
      </c>
      <c r="C626" s="152">
        <f>+[3]data1cf!B626</f>
        <v>7655.8235391700073</v>
      </c>
      <c r="D626" s="152">
        <f>+[3]data1cf!C626</f>
        <v>44743.227023986765</v>
      </c>
      <c r="E626" s="152">
        <f>+[3]data1cf!D626</f>
        <v>45048.115374688918</v>
      </c>
      <c r="F626" s="152">
        <f>+[3]data1cf!E626</f>
        <v>26584.798229993554</v>
      </c>
      <c r="G626" s="152">
        <f>+[3]data1cf!F626</f>
        <v>26461.361298715652</v>
      </c>
      <c r="H626" s="152">
        <f>+[3]data1cf!G626</f>
        <v>25687.026629858774</v>
      </c>
      <c r="I626" s="152">
        <f>+[3]data1cf!H626</f>
        <v>25247.072908832888</v>
      </c>
      <c r="J626" s="152">
        <f>+[3]data1cf!I626</f>
        <v>26100.964715358146</v>
      </c>
      <c r="K626" s="152">
        <f>+[3]data1cf!J626</f>
        <v>26598.139966160677</v>
      </c>
      <c r="L626" s="152">
        <f>+[3]data1cf!K626</f>
        <v>27167.675974564365</v>
      </c>
      <c r="M626" s="152">
        <f>+[3]data1cf!L626</f>
        <v>27841.857539029974</v>
      </c>
      <c r="N626" s="152">
        <f>+[3]data1cf!M626</f>
        <v>28554.667578558721</v>
      </c>
      <c r="O626" s="152">
        <f>+[3]data1cf!N626</f>
        <v>29004.235537611195</v>
      </c>
      <c r="P626" s="152">
        <f>+[3]data1cf!O626</f>
        <v>37542.747042464121</v>
      </c>
      <c r="Q626" s="152">
        <f>+[3]data1cf!P626</f>
        <v>45789.696376700856</v>
      </c>
      <c r="R626" s="152">
        <f>+[3]data1cf!Q626</f>
        <v>35643.340506083303</v>
      </c>
      <c r="S626" s="152">
        <f>+[3]data1cf!R626</f>
        <v>25079.589471884683</v>
      </c>
      <c r="T626" s="152">
        <f>+[3]data1cf!S626</f>
        <v>24858.861332694745</v>
      </c>
      <c r="U626" s="152">
        <f>+[3]data1cf!T626</f>
        <v>24613.12930135963</v>
      </c>
      <c r="V626" s="152">
        <f>+[3]data1cf!U626</f>
        <v>46602.047639763594</v>
      </c>
      <c r="W626" s="152">
        <f>+[3]data1cf!V626</f>
        <v>0</v>
      </c>
      <c r="X626" s="152">
        <f>+[3]data1cf!W626</f>
        <v>0</v>
      </c>
      <c r="Y626" s="152">
        <f>+[3]data1cf!X626</f>
        <v>0</v>
      </c>
      <c r="Z626" s="152">
        <f>+[3]data1cf!Y626</f>
        <v>0</v>
      </c>
      <c r="AA626" s="152">
        <f>+[3]data1cf!Z626</f>
        <v>0</v>
      </c>
      <c r="AB626" s="152">
        <f>+[3]data1cf!AA626</f>
        <v>0</v>
      </c>
      <c r="AC626" s="152">
        <f>+[3]data1cf!AB626</f>
        <v>0</v>
      </c>
      <c r="AD626" s="152">
        <f>+[3]data1cf!AC626</f>
        <v>0</v>
      </c>
      <c r="AE626" s="152">
        <f>+[3]data1cf!AD626</f>
        <v>0</v>
      </c>
      <c r="AF626" s="152">
        <f>+[3]data1cf!AE626</f>
        <v>0</v>
      </c>
      <c r="AG626" s="152"/>
      <c r="AH626" s="153">
        <f t="shared" si="72"/>
        <v>72821.306568644184</v>
      </c>
      <c r="AI626" s="153">
        <f t="shared" si="74"/>
        <v>158786.07129186473</v>
      </c>
      <c r="AJ626" s="154">
        <f t="shared" si="75"/>
        <v>158348.6890506233</v>
      </c>
      <c r="AK626" s="155">
        <f t="shared" si="73"/>
        <v>0.15428856015205386</v>
      </c>
      <c r="AL626" s="156">
        <f t="shared" si="78"/>
        <v>0.98078861770081116</v>
      </c>
    </row>
    <row r="627" spans="1:38" x14ac:dyDescent="0.25">
      <c r="A627" s="148"/>
      <c r="B627" s="152">
        <f>+[3]data1cf!A627</f>
        <v>-196863.49237719714</v>
      </c>
      <c r="C627" s="152">
        <f>+[3]data1cf!B627</f>
        <v>6072.7189555611985</v>
      </c>
      <c r="D627" s="152">
        <f>+[3]data1cf!C627</f>
        <v>48103.228241380246</v>
      </c>
      <c r="E627" s="152">
        <f>+[3]data1cf!D627</f>
        <v>49317.659625620159</v>
      </c>
      <c r="F627" s="152">
        <f>+[3]data1cf!E627</f>
        <v>29779.987411710143</v>
      </c>
      <c r="G627" s="152">
        <f>+[3]data1cf!F627</f>
        <v>29430.935424632218</v>
      </c>
      <c r="H627" s="152">
        <f>+[3]data1cf!G627</f>
        <v>28374.549939243429</v>
      </c>
      <c r="I627" s="152">
        <f>+[3]data1cf!H627</f>
        <v>27697.752161438773</v>
      </c>
      <c r="J627" s="152">
        <f>+[3]data1cf!I627</f>
        <v>28458.85154379133</v>
      </c>
      <c r="K627" s="152">
        <f>+[3]data1cf!J627</f>
        <v>28833.040799713264</v>
      </c>
      <c r="L627" s="152">
        <f>+[3]data1cf!K627</f>
        <v>29285.846280388701</v>
      </c>
      <c r="M627" s="152">
        <f>+[3]data1cf!L627</f>
        <v>29856.950835384276</v>
      </c>
      <c r="N627" s="152">
        <f>+[3]data1cf!M627</f>
        <v>30470.523652430369</v>
      </c>
      <c r="O627" s="152">
        <f>+[3]data1cf!N627</f>
        <v>30799.334151352348</v>
      </c>
      <c r="P627" s="152">
        <f>+[3]data1cf!O627</f>
        <v>40122.219601878292</v>
      </c>
      <c r="Q627" s="152">
        <f>+[3]data1cf!P627</f>
        <v>49189.613601483841</v>
      </c>
      <c r="R627" s="152">
        <f>+[3]data1cf!Q627</f>
        <v>37865.367368056242</v>
      </c>
      <c r="S627" s="152">
        <f>+[3]data1cf!R627</f>
        <v>26095.909827439609</v>
      </c>
      <c r="T627" s="152">
        <f>+[3]data1cf!S627</f>
        <v>25821.777759725155</v>
      </c>
      <c r="U627" s="152">
        <f>+[3]data1cf!T627</f>
        <v>25522.584271118802</v>
      </c>
      <c r="V627" s="152">
        <f>+[3]data1cf!U627</f>
        <v>49940.941666103317</v>
      </c>
      <c r="W627" s="152">
        <f>+[3]data1cf!V627</f>
        <v>0</v>
      </c>
      <c r="X627" s="152">
        <f>+[3]data1cf!W627</f>
        <v>0</v>
      </c>
      <c r="Y627" s="152">
        <f>+[3]data1cf!X627</f>
        <v>0</v>
      </c>
      <c r="Z627" s="152">
        <f>+[3]data1cf!Y627</f>
        <v>0</v>
      </c>
      <c r="AA627" s="152">
        <f>+[3]data1cf!Z627</f>
        <v>0</v>
      </c>
      <c r="AB627" s="152">
        <f>+[3]data1cf!AA627</f>
        <v>0</v>
      </c>
      <c r="AC627" s="152">
        <f>+[3]data1cf!AB627</f>
        <v>0</v>
      </c>
      <c r="AD627" s="152">
        <f>+[3]data1cf!AC627</f>
        <v>0</v>
      </c>
      <c r="AE627" s="152">
        <f>+[3]data1cf!AD627</f>
        <v>0</v>
      </c>
      <c r="AF627" s="152">
        <f>+[3]data1cf!AE627</f>
        <v>0</v>
      </c>
      <c r="AG627" s="152"/>
      <c r="AH627" s="153">
        <f t="shared" si="72"/>
        <v>72035.71487322844</v>
      </c>
      <c r="AI627" s="153">
        <f t="shared" si="74"/>
        <v>164462.07325938783</v>
      </c>
      <c r="AJ627" s="154">
        <f t="shared" si="75"/>
        <v>163992.90630523319</v>
      </c>
      <c r="AK627" s="155">
        <f t="shared" si="73"/>
        <v>0.14858389496803287</v>
      </c>
      <c r="AL627" s="156">
        <f t="shared" ref="AL627:AL642" si="79">1-EXP(-(1/0.25)*(AI627/ABS($AI$1010)))</f>
        <v>0.98331975898256074</v>
      </c>
    </row>
    <row r="628" spans="1:38" x14ac:dyDescent="0.25">
      <c r="A628" s="148"/>
      <c r="B628" s="152">
        <f>+[3]data1cf!A628</f>
        <v>-182241.24131729279</v>
      </c>
      <c r="C628" s="152">
        <f>+[3]data1cf!B628</f>
        <v>5886.3692315582011</v>
      </c>
      <c r="D628" s="152">
        <f>+[3]data1cf!C628</f>
        <v>44882.284943869425</v>
      </c>
      <c r="E628" s="152">
        <f>+[3]data1cf!D628</f>
        <v>47733.501336233545</v>
      </c>
      <c r="F628" s="152">
        <f>+[3]data1cf!E628</f>
        <v>27422.550290719897</v>
      </c>
      <c r="G628" s="152">
        <f>+[3]data1cf!F628</f>
        <v>27239.958966015613</v>
      </c>
      <c r="H628" s="152">
        <f>+[3]data1cf!G628</f>
        <v>26391.672916085103</v>
      </c>
      <c r="I628" s="152">
        <f>+[3]data1cf!H628</f>
        <v>25889.620650856406</v>
      </c>
      <c r="J628" s="152">
        <f>+[3]data1cf!I628</f>
        <v>26719.183054598507</v>
      </c>
      <c r="K628" s="152">
        <f>+[3]data1cf!J628</f>
        <v>27184.112399198872</v>
      </c>
      <c r="L628" s="152">
        <f>+[3]data1cf!K628</f>
        <v>27723.042632923054</v>
      </c>
      <c r="M628" s="152">
        <f>+[3]data1cf!L628</f>
        <v>28370.198261775455</v>
      </c>
      <c r="N628" s="152">
        <f>+[3]data1cf!M628</f>
        <v>29056.989125941654</v>
      </c>
      <c r="O628" s="152">
        <f>+[3]data1cf!N628</f>
        <v>29474.895482090898</v>
      </c>
      <c r="P628" s="152">
        <f>+[3]data1cf!O628</f>
        <v>38219.063319635294</v>
      </c>
      <c r="Q628" s="152">
        <f>+[3]data1cf!P628</f>
        <v>46681.126429625205</v>
      </c>
      <c r="R628" s="152">
        <f>+[3]data1cf!Q628</f>
        <v>36225.937490718527</v>
      </c>
      <c r="S628" s="152">
        <f>+[3]data1cf!R628</f>
        <v>25346.060226447895</v>
      </c>
      <c r="T628" s="152">
        <f>+[3]data1cf!S628</f>
        <v>25111.330020829977</v>
      </c>
      <c r="U628" s="152">
        <f>+[3]data1cf!T628</f>
        <v>24851.580839507398</v>
      </c>
      <c r="V628" s="152">
        <f>+[3]data1cf!U628</f>
        <v>47477.477916981501</v>
      </c>
      <c r="W628" s="152">
        <f>+[3]data1cf!V628</f>
        <v>0</v>
      </c>
      <c r="X628" s="152">
        <f>+[3]data1cf!W628</f>
        <v>0</v>
      </c>
      <c r="Y628" s="152">
        <f>+[3]data1cf!X628</f>
        <v>0</v>
      </c>
      <c r="Z628" s="152">
        <f>+[3]data1cf!Y628</f>
        <v>0</v>
      </c>
      <c r="AA628" s="152">
        <f>+[3]data1cf!Z628</f>
        <v>0</v>
      </c>
      <c r="AB628" s="152">
        <f>+[3]data1cf!AA628</f>
        <v>0</v>
      </c>
      <c r="AC628" s="152">
        <f>+[3]data1cf!AB628</f>
        <v>0</v>
      </c>
      <c r="AD628" s="152">
        <f>+[3]data1cf!AC628</f>
        <v>0</v>
      </c>
      <c r="AE628" s="152">
        <f>+[3]data1cf!AD628</f>
        <v>0</v>
      </c>
      <c r="AF628" s="152">
        <f>+[3]data1cf!AE628</f>
        <v>0</v>
      </c>
      <c r="AG628" s="152"/>
      <c r="AH628" s="153">
        <f t="shared" si="72"/>
        <v>71947.304891710941</v>
      </c>
      <c r="AI628" s="153">
        <f t="shared" si="74"/>
        <v>159653.93885991399</v>
      </c>
      <c r="AJ628" s="154">
        <f t="shared" si="75"/>
        <v>159208.01620533175</v>
      </c>
      <c r="AK628" s="155">
        <f t="shared" si="73"/>
        <v>0.15199517607688906</v>
      </c>
      <c r="AL628" s="156">
        <f t="shared" si="79"/>
        <v>0.98119916391758399</v>
      </c>
    </row>
    <row r="629" spans="1:38" x14ac:dyDescent="0.25">
      <c r="A629" s="148"/>
      <c r="B629" s="152">
        <f>+[3]data1cf!A629</f>
        <v>-161770.10136975336</v>
      </c>
      <c r="C629" s="152">
        <f>+[3]data1cf!B629</f>
        <v>8374.2776834377582</v>
      </c>
      <c r="D629" s="152">
        <f>+[3]data1cf!C629</f>
        <v>41838.230435374411</v>
      </c>
      <c r="E629" s="152">
        <f>+[3]data1cf!D629</f>
        <v>40652.325531714465</v>
      </c>
      <c r="F629" s="152">
        <f>+[3]data1cf!E629</f>
        <v>24122.14018124999</v>
      </c>
      <c r="G629" s="152">
        <f>+[3]data1cf!F629</f>
        <v>24172.593652538366</v>
      </c>
      <c r="H629" s="152">
        <f>+[3]data1cf!G629</f>
        <v>23615.64664806817</v>
      </c>
      <c r="I629" s="152">
        <f>+[3]data1cf!H629</f>
        <v>23358.237962579049</v>
      </c>
      <c r="J629" s="152">
        <f>+[3]data1cf!I629</f>
        <v>24283.648542252216</v>
      </c>
      <c r="K629" s="152">
        <f>+[3]data1cf!J629</f>
        <v>24875.613939412244</v>
      </c>
      <c r="L629" s="152">
        <f>+[3]data1cf!K629</f>
        <v>25535.118759455996</v>
      </c>
      <c r="M629" s="152">
        <f>+[3]data1cf!L629</f>
        <v>26288.745831707005</v>
      </c>
      <c r="N629" s="152">
        <f>+[3]data1cf!M629</f>
        <v>27078.041904075537</v>
      </c>
      <c r="O629" s="152">
        <f>+[3]data1cf!N629</f>
        <v>27620.68239004982</v>
      </c>
      <c r="P629" s="152">
        <f>+[3]data1cf!O629</f>
        <v>35554.64602600364</v>
      </c>
      <c r="Q629" s="152">
        <f>+[3]data1cf!P629</f>
        <v>43169.246368111664</v>
      </c>
      <c r="R629" s="152">
        <f>+[3]data1cf!Q629</f>
        <v>33930.736955885528</v>
      </c>
      <c r="S629" s="152">
        <f>+[3]data1cf!R629</f>
        <v>24296.271376658638</v>
      </c>
      <c r="T629" s="152">
        <f>+[3]data1cf!S629</f>
        <v>24116.703746889558</v>
      </c>
      <c r="U629" s="152">
        <f>+[3]data1cf!T629</f>
        <v>23912.176564644455</v>
      </c>
      <c r="V629" s="152">
        <f>+[3]data1cf!U629</f>
        <v>44028.630611776811</v>
      </c>
      <c r="W629" s="152">
        <f>+[3]data1cf!V629</f>
        <v>0</v>
      </c>
      <c r="X629" s="152">
        <f>+[3]data1cf!W629</f>
        <v>0</v>
      </c>
      <c r="Y629" s="152">
        <f>+[3]data1cf!X629</f>
        <v>0</v>
      </c>
      <c r="Z629" s="152">
        <f>+[3]data1cf!Y629</f>
        <v>0</v>
      </c>
      <c r="AA629" s="152">
        <f>+[3]data1cf!Z629</f>
        <v>0</v>
      </c>
      <c r="AB629" s="152">
        <f>+[3]data1cf!AA629</f>
        <v>0</v>
      </c>
      <c r="AC629" s="152">
        <f>+[3]data1cf!AB629</f>
        <v>0</v>
      </c>
      <c r="AD629" s="152">
        <f>+[3]data1cf!AC629</f>
        <v>0</v>
      </c>
      <c r="AE629" s="152">
        <f>+[3]data1cf!AD629</f>
        <v>0</v>
      </c>
      <c r="AF629" s="152">
        <f>+[3]data1cf!AE629</f>
        <v>0</v>
      </c>
      <c r="AG629" s="152"/>
      <c r="AH629" s="153">
        <f t="shared" si="72"/>
        <v>71880.126709263815</v>
      </c>
      <c r="AI629" s="153">
        <f t="shared" si="74"/>
        <v>152710.01748471806</v>
      </c>
      <c r="AJ629" s="154">
        <f t="shared" si="75"/>
        <v>152297.71453004703</v>
      </c>
      <c r="AK629" s="155">
        <f t="shared" si="73"/>
        <v>0.15807945132255555</v>
      </c>
      <c r="AL629" s="156">
        <f t="shared" si="79"/>
        <v>0.97765196325559467</v>
      </c>
    </row>
    <row r="630" spans="1:38" x14ac:dyDescent="0.25">
      <c r="A630" s="148"/>
      <c r="B630" s="152">
        <f>+[3]data1cf!A630</f>
        <v>-182328.814378221</v>
      </c>
      <c r="C630" s="152">
        <f>+[3]data1cf!B630</f>
        <v>7524.1163373826421</v>
      </c>
      <c r="D630" s="152">
        <f>+[3]data1cf!C630</f>
        <v>45083.529584560121</v>
      </c>
      <c r="E630" s="152">
        <f>+[3]data1cf!D630</f>
        <v>45368.916503253859</v>
      </c>
      <c r="F630" s="152">
        <f>+[3]data1cf!E630</f>
        <v>27436.669046018702</v>
      </c>
      <c r="G630" s="152">
        <f>+[3]data1cf!F630</f>
        <v>27253.080783861253</v>
      </c>
      <c r="H630" s="152">
        <f>+[3]data1cf!G630</f>
        <v>26403.548420728854</v>
      </c>
      <c r="I630" s="152">
        <f>+[3]data1cf!H630</f>
        <v>25900.449599852866</v>
      </c>
      <c r="J630" s="152">
        <f>+[3]data1cf!I630</f>
        <v>26729.601976690392</v>
      </c>
      <c r="K630" s="152">
        <f>+[3]data1cf!J630</f>
        <v>27193.987876421328</v>
      </c>
      <c r="L630" s="152">
        <f>+[3]data1cf!K630</f>
        <v>27732.402306647688</v>
      </c>
      <c r="M630" s="152">
        <f>+[3]data1cf!L630</f>
        <v>28379.102463541647</v>
      </c>
      <c r="N630" s="152">
        <f>+[3]data1cf!M630</f>
        <v>29065.454822824227</v>
      </c>
      <c r="O630" s="152">
        <f>+[3]data1cf!N630</f>
        <v>29482.827581451202</v>
      </c>
      <c r="P630" s="152">
        <f>+[3]data1cf!O630</f>
        <v>38230.46137458444</v>
      </c>
      <c r="Q630" s="152">
        <f>+[3]data1cf!P630</f>
        <v>46696.149827803754</v>
      </c>
      <c r="R630" s="152">
        <f>+[3]data1cf!Q630</f>
        <v>36235.756081026404</v>
      </c>
      <c r="S630" s="152">
        <f>+[3]data1cf!R630</f>
        <v>25350.551096186529</v>
      </c>
      <c r="T630" s="152">
        <f>+[3]data1cf!S630</f>
        <v>25115.584911740298</v>
      </c>
      <c r="U630" s="152">
        <f>+[3]data1cf!T630</f>
        <v>24855.599497384261</v>
      </c>
      <c r="V630" s="152">
        <f>+[3]data1cf!U630</f>
        <v>47492.231668651337</v>
      </c>
      <c r="W630" s="152">
        <f>+[3]data1cf!V630</f>
        <v>0</v>
      </c>
      <c r="X630" s="152">
        <f>+[3]data1cf!W630</f>
        <v>0</v>
      </c>
      <c r="Y630" s="152">
        <f>+[3]data1cf!X630</f>
        <v>0</v>
      </c>
      <c r="Z630" s="152">
        <f>+[3]data1cf!Y630</f>
        <v>0</v>
      </c>
      <c r="AA630" s="152">
        <f>+[3]data1cf!Z630</f>
        <v>0</v>
      </c>
      <c r="AB630" s="152">
        <f>+[3]data1cf!AA630</f>
        <v>0</v>
      </c>
      <c r="AC630" s="152">
        <f>+[3]data1cf!AB630</f>
        <v>0</v>
      </c>
      <c r="AD630" s="152">
        <f>+[3]data1cf!AC630</f>
        <v>0</v>
      </c>
      <c r="AE630" s="152">
        <f>+[3]data1cf!AD630</f>
        <v>0</v>
      </c>
      <c r="AF630" s="152">
        <f>+[3]data1cf!AE630</f>
        <v>0</v>
      </c>
      <c r="AG630" s="152"/>
      <c r="AH630" s="153">
        <f t="shared" si="72"/>
        <v>71802.806971595899</v>
      </c>
      <c r="AI630" s="153">
        <f t="shared" si="74"/>
        <v>159378.95449980532</v>
      </c>
      <c r="AJ630" s="154">
        <f t="shared" si="75"/>
        <v>158933.5209852492</v>
      </c>
      <c r="AK630" s="155">
        <f t="shared" si="73"/>
        <v>0.15197841525077824</v>
      </c>
      <c r="AL630" s="156">
        <f t="shared" si="79"/>
        <v>0.98107004064446224</v>
      </c>
    </row>
    <row r="631" spans="1:38" x14ac:dyDescent="0.25">
      <c r="A631" s="148"/>
      <c r="B631" s="152">
        <f>+[3]data1cf!A631</f>
        <v>-186092.64233590526</v>
      </c>
      <c r="C631" s="152">
        <f>+[3]data1cf!B631</f>
        <v>8006.1952390424558</v>
      </c>
      <c r="D631" s="152">
        <f>+[3]data1cf!C631</f>
        <v>46791.34071523881</v>
      </c>
      <c r="E631" s="152">
        <f>+[3]data1cf!D631</f>
        <v>43456.745819344069</v>
      </c>
      <c r="F631" s="152">
        <f>+[3]data1cf!E631</f>
        <v>28043.48312054907</v>
      </c>
      <c r="G631" s="152">
        <f>+[3]data1cf!F631</f>
        <v>27817.04719476372</v>
      </c>
      <c r="H631" s="152">
        <f>+[3]data1cf!G631</f>
        <v>26913.949175430498</v>
      </c>
      <c r="I631" s="152">
        <f>+[3]data1cf!H631</f>
        <v>26365.870136186146</v>
      </c>
      <c r="J631" s="152">
        <f>+[3]data1cf!I631</f>
        <v>27177.399847886831</v>
      </c>
      <c r="K631" s="152">
        <f>+[3]data1cf!J631</f>
        <v>27618.428873135832</v>
      </c>
      <c r="L631" s="152">
        <f>+[3]data1cf!K631</f>
        <v>28134.674435378278</v>
      </c>
      <c r="M631" s="152">
        <f>+[3]data1cf!L631</f>
        <v>28761.798731016701</v>
      </c>
      <c r="N631" s="152">
        <f>+[3]data1cf!M631</f>
        <v>29429.30446185403</v>
      </c>
      <c r="O631" s="152">
        <f>+[3]data1cf!N631</f>
        <v>29823.743577981579</v>
      </c>
      <c r="P631" s="152">
        <f>+[3]data1cf!O631</f>
        <v>38720.341680537502</v>
      </c>
      <c r="Q631" s="152">
        <f>+[3]data1cf!P631</f>
        <v>47341.844810761788</v>
      </c>
      <c r="R631" s="152">
        <f>+[3]data1cf!Q631</f>
        <v>36657.752118552125</v>
      </c>
      <c r="S631" s="152">
        <f>+[3]data1cf!R631</f>
        <v>25543.565487794753</v>
      </c>
      <c r="T631" s="152">
        <f>+[3]data1cf!S631</f>
        <v>25298.457100924745</v>
      </c>
      <c r="U631" s="152">
        <f>+[3]data1cf!T631</f>
        <v>25028.318558577725</v>
      </c>
      <c r="V631" s="152">
        <f>+[3]data1cf!U631</f>
        <v>48126.33743620399</v>
      </c>
      <c r="W631" s="152">
        <f>+[3]data1cf!V631</f>
        <v>0</v>
      </c>
      <c r="X631" s="152">
        <f>+[3]data1cf!W631</f>
        <v>0</v>
      </c>
      <c r="Y631" s="152">
        <f>+[3]data1cf!X631</f>
        <v>0</v>
      </c>
      <c r="Z631" s="152">
        <f>+[3]data1cf!Y631</f>
        <v>0</v>
      </c>
      <c r="AA631" s="152">
        <f>+[3]data1cf!Z631</f>
        <v>0</v>
      </c>
      <c r="AB631" s="152">
        <f>+[3]data1cf!AA631</f>
        <v>0</v>
      </c>
      <c r="AC631" s="152">
        <f>+[3]data1cf!AB631</f>
        <v>0</v>
      </c>
      <c r="AD631" s="152">
        <f>+[3]data1cf!AC631</f>
        <v>0</v>
      </c>
      <c r="AE631" s="152">
        <f>+[3]data1cf!AD631</f>
        <v>0</v>
      </c>
      <c r="AF631" s="152">
        <f>+[3]data1cf!AE631</f>
        <v>0</v>
      </c>
      <c r="AG631" s="152"/>
      <c r="AH631" s="153">
        <f t="shared" si="72"/>
        <v>71203.692254994225</v>
      </c>
      <c r="AI631" s="153">
        <f t="shared" si="74"/>
        <v>159844.0009006068</v>
      </c>
      <c r="AJ631" s="154">
        <f t="shared" si="75"/>
        <v>159393.17508273269</v>
      </c>
      <c r="AK631" s="155">
        <f t="shared" si="73"/>
        <v>0.15060251355171211</v>
      </c>
      <c r="AL631" s="156">
        <f t="shared" si="79"/>
        <v>0.98128789544444817</v>
      </c>
    </row>
    <row r="632" spans="1:38" x14ac:dyDescent="0.25">
      <c r="A632" s="148"/>
      <c r="B632" s="152">
        <f>+[3]data1cf!A632</f>
        <v>-168853.47521087481</v>
      </c>
      <c r="C632" s="152">
        <f>+[3]data1cf!B632</f>
        <v>8148.7177732768469</v>
      </c>
      <c r="D632" s="152">
        <f>+[3]data1cf!C632</f>
        <v>44106.597652300392</v>
      </c>
      <c r="E632" s="152">
        <f>+[3]data1cf!D632</f>
        <v>46856.595957573125</v>
      </c>
      <c r="F632" s="152">
        <f>+[3]data1cf!E632</f>
        <v>25264.140025631066</v>
      </c>
      <c r="G632" s="152">
        <f>+[3]data1cf!F632</f>
        <v>25233.955905853298</v>
      </c>
      <c r="H632" s="152">
        <f>+[3]data1cf!G632</f>
        <v>24576.200476508078</v>
      </c>
      <c r="I632" s="152">
        <f>+[3]data1cf!H632</f>
        <v>24234.140817132386</v>
      </c>
      <c r="J632" s="152">
        <f>+[3]data1cf!I632</f>
        <v>25126.386245092057</v>
      </c>
      <c r="K632" s="152">
        <f>+[3]data1cf!J632</f>
        <v>25674.394937648103</v>
      </c>
      <c r="L632" s="152">
        <f>+[3]data1cf!K632</f>
        <v>26292.178833853286</v>
      </c>
      <c r="M632" s="152">
        <f>+[3]data1cf!L632</f>
        <v>27008.964917330406</v>
      </c>
      <c r="N632" s="152">
        <f>+[3]data1cf!M632</f>
        <v>27762.792387939582</v>
      </c>
      <c r="O632" s="152">
        <f>+[3]data1cf!N632</f>
        <v>28262.272674991837</v>
      </c>
      <c r="P632" s="152">
        <f>+[3]data1cf!O632</f>
        <v>36476.581189746736</v>
      </c>
      <c r="Q632" s="152">
        <f>+[3]data1cf!P632</f>
        <v>44384.418528754875</v>
      </c>
      <c r="R632" s="152">
        <f>+[3]data1cf!Q632</f>
        <v>34724.916638610906</v>
      </c>
      <c r="S632" s="152">
        <f>+[3]data1cf!R632</f>
        <v>24659.516750211609</v>
      </c>
      <c r="T632" s="152">
        <f>+[3]data1cf!S632</f>
        <v>24460.861900689313</v>
      </c>
      <c r="U632" s="152">
        <f>+[3]data1cf!T632</f>
        <v>24237.226937210624</v>
      </c>
      <c r="V632" s="152">
        <f>+[3]data1cf!U632</f>
        <v>45221.992332047987</v>
      </c>
      <c r="W632" s="152">
        <f>+[3]data1cf!V632</f>
        <v>0</v>
      </c>
      <c r="X632" s="152">
        <f>+[3]data1cf!W632</f>
        <v>0</v>
      </c>
      <c r="Y632" s="152">
        <f>+[3]data1cf!X632</f>
        <v>0</v>
      </c>
      <c r="Z632" s="152">
        <f>+[3]data1cf!Y632</f>
        <v>0</v>
      </c>
      <c r="AA632" s="152">
        <f>+[3]data1cf!Z632</f>
        <v>0</v>
      </c>
      <c r="AB632" s="152">
        <f>+[3]data1cf!AA632</f>
        <v>0</v>
      </c>
      <c r="AC632" s="152">
        <f>+[3]data1cf!AB632</f>
        <v>0</v>
      </c>
      <c r="AD632" s="152">
        <f>+[3]data1cf!AC632</f>
        <v>0</v>
      </c>
      <c r="AE632" s="152">
        <f>+[3]data1cf!AD632</f>
        <v>0</v>
      </c>
      <c r="AF632" s="152">
        <f>+[3]data1cf!AE632</f>
        <v>0</v>
      </c>
      <c r="AG632" s="152"/>
      <c r="AH632" s="153">
        <f t="shared" si="72"/>
        <v>76304.589628269823</v>
      </c>
      <c r="AI632" s="153">
        <f t="shared" si="74"/>
        <v>160006.61666527879</v>
      </c>
      <c r="AJ632" s="154">
        <f t="shared" si="75"/>
        <v>159580.81904797742</v>
      </c>
      <c r="AK632" s="155">
        <f t="shared" si="73"/>
        <v>0.15993092656135566</v>
      </c>
      <c r="AL632" s="156">
        <f t="shared" si="79"/>
        <v>0.98136348101931736</v>
      </c>
    </row>
    <row r="633" spans="1:38" x14ac:dyDescent="0.25">
      <c r="A633" s="148"/>
      <c r="B633" s="152">
        <f>+[3]data1cf!A633</f>
        <v>-183753.20858354517</v>
      </c>
      <c r="C633" s="152">
        <f>+[3]data1cf!B633</f>
        <v>6146.8427616856352</v>
      </c>
      <c r="D633" s="152">
        <f>+[3]data1cf!C633</f>
        <v>46036.054735772137</v>
      </c>
      <c r="E633" s="152">
        <f>+[3]data1cf!D633</f>
        <v>48425.244909629895</v>
      </c>
      <c r="F633" s="152">
        <f>+[3]data1cf!E633</f>
        <v>27666.31356250243</v>
      </c>
      <c r="G633" s="152">
        <f>+[3]data1cf!F633</f>
        <v>27466.509903554848</v>
      </c>
      <c r="H633" s="152">
        <f>+[3]data1cf!G633</f>
        <v>26596.705994763484</v>
      </c>
      <c r="I633" s="152">
        <f>+[3]data1cf!H633</f>
        <v>26076.584726762281</v>
      </c>
      <c r="J633" s="152">
        <f>+[3]data1cf!I633</f>
        <v>26899.067929985838</v>
      </c>
      <c r="K633" s="152">
        <f>+[3]data1cf!J633</f>
        <v>27354.614584926399</v>
      </c>
      <c r="L633" s="152">
        <f>+[3]data1cf!K633</f>
        <v>27884.63936306184</v>
      </c>
      <c r="M633" s="152">
        <f>+[3]data1cf!L633</f>
        <v>28523.931173014818</v>
      </c>
      <c r="N633" s="152">
        <f>+[3]data1cf!M633</f>
        <v>29203.151158382047</v>
      </c>
      <c r="O633" s="152">
        <f>+[3]data1cf!N633</f>
        <v>29611.844841384322</v>
      </c>
      <c r="P633" s="152">
        <f>+[3]data1cf!O633</f>
        <v>38415.853129188297</v>
      </c>
      <c r="Q633" s="152">
        <f>+[3]data1cf!P633</f>
        <v>46940.508550485152</v>
      </c>
      <c r="R633" s="152">
        <f>+[3]data1cf!Q633</f>
        <v>36395.457511931134</v>
      </c>
      <c r="S633" s="152">
        <f>+[3]data1cf!R633</f>
        <v>25423.596034489237</v>
      </c>
      <c r="T633" s="152">
        <f>+[3]data1cf!S633</f>
        <v>25184.791604904211</v>
      </c>
      <c r="U633" s="152">
        <f>+[3]data1cf!T633</f>
        <v>24920.963810705376</v>
      </c>
      <c r="V633" s="152">
        <f>+[3]data1cf!U633</f>
        <v>47732.204534313554</v>
      </c>
      <c r="W633" s="152">
        <f>+[3]data1cf!V633</f>
        <v>0</v>
      </c>
      <c r="X633" s="152">
        <f>+[3]data1cf!W633</f>
        <v>0</v>
      </c>
      <c r="Y633" s="152">
        <f>+[3]data1cf!X633</f>
        <v>0</v>
      </c>
      <c r="Z633" s="152">
        <f>+[3]data1cf!Y633</f>
        <v>0</v>
      </c>
      <c r="AA633" s="152">
        <f>+[3]data1cf!Z633</f>
        <v>0</v>
      </c>
      <c r="AB633" s="152">
        <f>+[3]data1cf!AA633</f>
        <v>0</v>
      </c>
      <c r="AC633" s="152">
        <f>+[3]data1cf!AB633</f>
        <v>0</v>
      </c>
      <c r="AD633" s="152">
        <f>+[3]data1cf!AC633</f>
        <v>0</v>
      </c>
      <c r="AE633" s="152">
        <f>+[3]data1cf!AD633</f>
        <v>0</v>
      </c>
      <c r="AF633" s="152">
        <f>+[3]data1cf!AE633</f>
        <v>0</v>
      </c>
      <c r="AG633" s="152"/>
      <c r="AH633" s="153">
        <f t="shared" si="72"/>
        <v>73250.370796636562</v>
      </c>
      <c r="AI633" s="153">
        <f t="shared" si="74"/>
        <v>161568.40887820462</v>
      </c>
      <c r="AJ633" s="154">
        <f t="shared" si="75"/>
        <v>161119.62319945625</v>
      </c>
      <c r="AK633" s="155">
        <f t="shared" si="73"/>
        <v>0.15273354649543761</v>
      </c>
      <c r="AL633" s="156">
        <f t="shared" si="79"/>
        <v>0.98207405016738869</v>
      </c>
    </row>
    <row r="634" spans="1:38" x14ac:dyDescent="0.25">
      <c r="A634" s="148"/>
      <c r="B634" s="152">
        <f>+[3]data1cf!A634</f>
        <v>-154060.34552783991</v>
      </c>
      <c r="C634" s="152">
        <f>+[3]data1cf!B634</f>
        <v>12389.569399159605</v>
      </c>
      <c r="D634" s="152">
        <f>+[3]data1cf!C634</f>
        <v>39648.435997881286</v>
      </c>
      <c r="E634" s="152">
        <f>+[3]data1cf!D634</f>
        <v>41061.82292302906</v>
      </c>
      <c r="F634" s="152">
        <f>+[3]data1cf!E634</f>
        <v>22879.153411221276</v>
      </c>
      <c r="G634" s="152">
        <f>+[3]data1cf!F634</f>
        <v>23017.375247238662</v>
      </c>
      <c r="H634" s="152">
        <f>+[3]data1cf!G634</f>
        <v>22570.151146010372</v>
      </c>
      <c r="I634" s="152">
        <f>+[3]data1cf!H634</f>
        <v>22404.879111089496</v>
      </c>
      <c r="J634" s="152">
        <f>+[3]data1cf!I634</f>
        <v>23366.387633340295</v>
      </c>
      <c r="K634" s="152">
        <f>+[3]data1cf!J634</f>
        <v>24006.196821850688</v>
      </c>
      <c r="L634" s="152">
        <f>+[3]data1cf!K634</f>
        <v>24711.111942622461</v>
      </c>
      <c r="M634" s="152">
        <f>+[3]data1cf!L634</f>
        <v>25504.837848394425</v>
      </c>
      <c r="N634" s="152">
        <f>+[3]data1cf!M634</f>
        <v>26332.739007230528</v>
      </c>
      <c r="O634" s="152">
        <f>+[3]data1cf!N634</f>
        <v>26922.356343960069</v>
      </c>
      <c r="P634" s="152">
        <f>+[3]data1cf!O634</f>
        <v>34551.184233083659</v>
      </c>
      <c r="Q634" s="152">
        <f>+[3]data1cf!P634</f>
        <v>41846.616661620523</v>
      </c>
      <c r="R634" s="152">
        <f>+[3]data1cf!Q634</f>
        <v>33066.328047679148</v>
      </c>
      <c r="S634" s="152">
        <f>+[3]data1cf!R634</f>
        <v>23900.904253079862</v>
      </c>
      <c r="T634" s="152">
        <f>+[3]data1cf!S634</f>
        <v>23742.111723891168</v>
      </c>
      <c r="U634" s="152">
        <f>+[3]data1cf!T634</f>
        <v>23558.382021956342</v>
      </c>
      <c r="V634" s="152">
        <f>+[3]data1cf!U634</f>
        <v>42729.740040596691</v>
      </c>
      <c r="W634" s="152">
        <f>+[3]data1cf!V634</f>
        <v>0</v>
      </c>
      <c r="X634" s="152">
        <f>+[3]data1cf!W634</f>
        <v>0</v>
      </c>
      <c r="Y634" s="152">
        <f>+[3]data1cf!X634</f>
        <v>0</v>
      </c>
      <c r="Z634" s="152">
        <f>+[3]data1cf!Y634</f>
        <v>0</v>
      </c>
      <c r="AA634" s="152">
        <f>+[3]data1cf!Z634</f>
        <v>0</v>
      </c>
      <c r="AB634" s="152">
        <f>+[3]data1cf!AA634</f>
        <v>0</v>
      </c>
      <c r="AC634" s="152">
        <f>+[3]data1cf!AB634</f>
        <v>0</v>
      </c>
      <c r="AD634" s="152">
        <f>+[3]data1cf!AC634</f>
        <v>0</v>
      </c>
      <c r="AE634" s="152">
        <f>+[3]data1cf!AD634</f>
        <v>0</v>
      </c>
      <c r="AF634" s="152">
        <f>+[3]data1cf!AE634</f>
        <v>0</v>
      </c>
      <c r="AG634" s="152"/>
      <c r="AH634" s="153">
        <f t="shared" si="72"/>
        <v>76101.961069338999</v>
      </c>
      <c r="AI634" s="153">
        <f t="shared" si="74"/>
        <v>154699.07526212788</v>
      </c>
      <c r="AJ634" s="154">
        <f t="shared" si="75"/>
        <v>154298.09478871705</v>
      </c>
      <c r="AK634" s="155">
        <f t="shared" si="73"/>
        <v>0.16535041928291325</v>
      </c>
      <c r="AL634" s="156">
        <f t="shared" si="79"/>
        <v>0.97873143867975254</v>
      </c>
    </row>
    <row r="635" spans="1:38" x14ac:dyDescent="0.25">
      <c r="A635" s="148"/>
      <c r="B635" s="152">
        <f>+[3]data1cf!A635</f>
        <v>-180281.00695084265</v>
      </c>
      <c r="C635" s="152">
        <f>+[3]data1cf!B635</f>
        <v>10703.941351618807</v>
      </c>
      <c r="D635" s="152">
        <f>+[3]data1cf!C635</f>
        <v>48513.92467181597</v>
      </c>
      <c r="E635" s="152">
        <f>+[3]data1cf!D635</f>
        <v>48757.158463178552</v>
      </c>
      <c r="F635" s="152">
        <f>+[3]data1cf!E635</f>
        <v>27106.516238070966</v>
      </c>
      <c r="G635" s="152">
        <f>+[3]data1cf!F635</f>
        <v>26946.240349595464</v>
      </c>
      <c r="H635" s="152">
        <f>+[3]data1cf!G635</f>
        <v>26125.851759731428</v>
      </c>
      <c r="I635" s="152">
        <f>+[3]data1cf!H635</f>
        <v>25647.225583805186</v>
      </c>
      <c r="J635" s="152">
        <f>+[3]data1cf!I635</f>
        <v>26485.966024964968</v>
      </c>
      <c r="K635" s="152">
        <f>+[3]data1cf!J635</f>
        <v>26963.059833129511</v>
      </c>
      <c r="L635" s="152">
        <f>+[3]data1cf!K635</f>
        <v>27513.535806291024</v>
      </c>
      <c r="M635" s="152">
        <f>+[3]data1cf!L635</f>
        <v>28170.886714103675</v>
      </c>
      <c r="N635" s="152">
        <f>+[3]data1cf!M635</f>
        <v>28867.493066433715</v>
      </c>
      <c r="O635" s="152">
        <f>+[3]data1cf!N635</f>
        <v>29297.343463246041</v>
      </c>
      <c r="P635" s="152">
        <f>+[3]data1cf!O635</f>
        <v>37963.929391631114</v>
      </c>
      <c r="Q635" s="152">
        <f>+[3]data1cf!P635</f>
        <v>46344.842861388614</v>
      </c>
      <c r="R635" s="152">
        <f>+[3]data1cf!Q635</f>
        <v>36006.158280679199</v>
      </c>
      <c r="S635" s="152">
        <f>+[3]data1cf!R635</f>
        <v>25245.53665100722</v>
      </c>
      <c r="T635" s="152">
        <f>+[3]data1cf!S635</f>
        <v>25016.088592704931</v>
      </c>
      <c r="U635" s="152">
        <f>+[3]data1cf!T635</f>
        <v>24761.627248828299</v>
      </c>
      <c r="V635" s="152">
        <f>+[3]data1cf!U635</f>
        <v>47147.230113017984</v>
      </c>
      <c r="W635" s="152">
        <f>+[3]data1cf!V635</f>
        <v>0</v>
      </c>
      <c r="X635" s="152">
        <f>+[3]data1cf!W635</f>
        <v>0</v>
      </c>
      <c r="Y635" s="152">
        <f>+[3]data1cf!X635</f>
        <v>0</v>
      </c>
      <c r="Z635" s="152">
        <f>+[3]data1cf!Y635</f>
        <v>0</v>
      </c>
      <c r="AA635" s="152">
        <f>+[3]data1cf!Z635</f>
        <v>0</v>
      </c>
      <c r="AB635" s="152">
        <f>+[3]data1cf!AA635</f>
        <v>0</v>
      </c>
      <c r="AC635" s="152">
        <f>+[3]data1cf!AB635</f>
        <v>0</v>
      </c>
      <c r="AD635" s="152">
        <f>+[3]data1cf!AC635</f>
        <v>0</v>
      </c>
      <c r="AE635" s="152">
        <f>+[3]data1cf!AD635</f>
        <v>0</v>
      </c>
      <c r="AF635" s="152">
        <f>+[3]data1cf!AE635</f>
        <v>0</v>
      </c>
      <c r="AG635" s="152"/>
      <c r="AH635" s="153">
        <f t="shared" si="72"/>
        <v>80623.510285314595</v>
      </c>
      <c r="AI635" s="153">
        <f t="shared" si="74"/>
        <v>168317.84117023312</v>
      </c>
      <c r="AJ635" s="154">
        <f t="shared" si="75"/>
        <v>167872.76675155622</v>
      </c>
      <c r="AK635" s="155">
        <f t="shared" si="73"/>
        <v>0.160507994890213</v>
      </c>
      <c r="AL635" s="156">
        <f t="shared" si="79"/>
        <v>0.98484617227342952</v>
      </c>
    </row>
    <row r="636" spans="1:38" x14ac:dyDescent="0.25">
      <c r="A636" s="148"/>
      <c r="B636" s="152">
        <f>+[3]data1cf!A636</f>
        <v>-157762.23740211106</v>
      </c>
      <c r="C636" s="152">
        <f>+[3]data1cf!B636</f>
        <v>7675.0732779329846</v>
      </c>
      <c r="D636" s="152">
        <f>+[3]data1cf!C636</f>
        <v>40379.41608170465</v>
      </c>
      <c r="E636" s="152">
        <f>+[3]data1cf!D636</f>
        <v>40689.399980828326</v>
      </c>
      <c r="F636" s="152">
        <f>+[3]data1cf!E636</f>
        <v>23475.981990251152</v>
      </c>
      <c r="G636" s="152">
        <f>+[3]data1cf!F636</f>
        <v>23572.061247064797</v>
      </c>
      <c r="H636" s="152">
        <f>+[3]data1cf!G636</f>
        <v>23072.152945161244</v>
      </c>
      <c r="I636" s="152">
        <f>+[3]data1cf!H636</f>
        <v>22862.640868784474</v>
      </c>
      <c r="J636" s="152">
        <f>+[3]data1cf!I636</f>
        <v>23806.816717595852</v>
      </c>
      <c r="K636" s="152">
        <f>+[3]data1cf!J636</f>
        <v>24423.653383231838</v>
      </c>
      <c r="L636" s="152">
        <f>+[3]data1cf!K636</f>
        <v>25106.764438256236</v>
      </c>
      <c r="M636" s="152">
        <f>+[3]data1cf!L636</f>
        <v>25881.236615502625</v>
      </c>
      <c r="N636" s="152">
        <f>+[3]data1cf!M636</f>
        <v>26690.601278653179</v>
      </c>
      <c r="O636" s="152">
        <f>+[3]data1cf!N636</f>
        <v>27257.662359950635</v>
      </c>
      <c r="P636" s="152">
        <f>+[3]data1cf!O636</f>
        <v>35033.003259979116</v>
      </c>
      <c r="Q636" s="152">
        <f>+[3]data1cf!P636</f>
        <v>42481.686340028697</v>
      </c>
      <c r="R636" s="152">
        <f>+[3]data1cf!Q636</f>
        <v>33481.379883165355</v>
      </c>
      <c r="S636" s="152">
        <f>+[3]data1cf!R636</f>
        <v>24090.742475215768</v>
      </c>
      <c r="T636" s="152">
        <f>+[3]data1cf!S636</f>
        <v>23921.974639726439</v>
      </c>
      <c r="U636" s="152">
        <f>+[3]data1cf!T636</f>
        <v>23728.258885711039</v>
      </c>
      <c r="V636" s="152">
        <f>+[3]data1cf!U636</f>
        <v>43353.411211203405</v>
      </c>
      <c r="W636" s="152">
        <f>+[3]data1cf!V636</f>
        <v>0</v>
      </c>
      <c r="X636" s="152">
        <f>+[3]data1cf!W636</f>
        <v>0</v>
      </c>
      <c r="Y636" s="152">
        <f>+[3]data1cf!X636</f>
        <v>0</v>
      </c>
      <c r="Z636" s="152">
        <f>+[3]data1cf!Y636</f>
        <v>0</v>
      </c>
      <c r="AA636" s="152">
        <f>+[3]data1cf!Z636</f>
        <v>0</v>
      </c>
      <c r="AB636" s="152">
        <f>+[3]data1cf!AA636</f>
        <v>0</v>
      </c>
      <c r="AC636" s="152">
        <f>+[3]data1cf!AB636</f>
        <v>0</v>
      </c>
      <c r="AD636" s="152">
        <f>+[3]data1cf!AC636</f>
        <v>0</v>
      </c>
      <c r="AE636" s="152">
        <f>+[3]data1cf!AD636</f>
        <v>0</v>
      </c>
      <c r="AF636" s="152">
        <f>+[3]data1cf!AE636</f>
        <v>0</v>
      </c>
      <c r="AG636" s="152"/>
      <c r="AH636" s="153">
        <f t="shared" si="72"/>
        <v>71144.788356470977</v>
      </c>
      <c r="AI636" s="153">
        <f t="shared" si="74"/>
        <v>150659.61393050558</v>
      </c>
      <c r="AJ636" s="154">
        <f t="shared" si="75"/>
        <v>150253.74979379287</v>
      </c>
      <c r="AK636" s="155">
        <f t="shared" si="73"/>
        <v>0.15859729647636417</v>
      </c>
      <c r="AL636" s="156">
        <f t="shared" si="79"/>
        <v>0.97648181654834065</v>
      </c>
    </row>
    <row r="637" spans="1:38" x14ac:dyDescent="0.25">
      <c r="A637" s="148"/>
      <c r="B637" s="152">
        <f>+[3]data1cf!A637</f>
        <v>-159278.93826012229</v>
      </c>
      <c r="C637" s="152">
        <f>+[3]data1cf!B637</f>
        <v>6925.7509307476284</v>
      </c>
      <c r="D637" s="152">
        <f>+[3]data1cf!C637</f>
        <v>42553.569023621531</v>
      </c>
      <c r="E637" s="152">
        <f>+[3]data1cf!D637</f>
        <v>42143.748688486448</v>
      </c>
      <c r="F637" s="152">
        <f>+[3]data1cf!E637</f>
        <v>23720.508423935353</v>
      </c>
      <c r="G637" s="152">
        <f>+[3]data1cf!F637</f>
        <v>23799.32145898787</v>
      </c>
      <c r="H637" s="152">
        <f>+[3]data1cf!G637</f>
        <v>23277.827931183208</v>
      </c>
      <c r="I637" s="152">
        <f>+[3]data1cf!H637</f>
        <v>23050.190282500844</v>
      </c>
      <c r="J637" s="152">
        <f>+[3]data1cf!I637</f>
        <v>23987.264767585133</v>
      </c>
      <c r="K637" s="152">
        <f>+[3]data1cf!J637</f>
        <v>24594.689368704465</v>
      </c>
      <c r="L637" s="152">
        <f>+[3]data1cf!K637</f>
        <v>25268.867087383456</v>
      </c>
      <c r="M637" s="152">
        <f>+[3]data1cf!L637</f>
        <v>26035.450826078231</v>
      </c>
      <c r="N637" s="152">
        <f>+[3]data1cf!M637</f>
        <v>26837.220907899798</v>
      </c>
      <c r="O637" s="152">
        <f>+[3]data1cf!N637</f>
        <v>27395.040473472385</v>
      </c>
      <c r="P637" s="152">
        <f>+[3]data1cf!O637</f>
        <v>35230.409169259576</v>
      </c>
      <c r="Q637" s="152">
        <f>+[3]data1cf!P637</f>
        <v>42741.880521504558</v>
      </c>
      <c r="R637" s="152">
        <f>+[3]data1cf!Q637</f>
        <v>33651.430629211289</v>
      </c>
      <c r="S637" s="152">
        <f>+[3]data1cf!R637</f>
        <v>24168.521028500327</v>
      </c>
      <c r="T637" s="152">
        <f>+[3]data1cf!S637</f>
        <v>23995.666213666686</v>
      </c>
      <c r="U637" s="152">
        <f>+[3]data1cf!T637</f>
        <v>23797.859077657107</v>
      </c>
      <c r="V637" s="152">
        <f>+[3]data1cf!U637</f>
        <v>43608.935313933413</v>
      </c>
      <c r="W637" s="152">
        <f>+[3]data1cf!V637</f>
        <v>0</v>
      </c>
      <c r="X637" s="152">
        <f>+[3]data1cf!W637</f>
        <v>0</v>
      </c>
      <c r="Y637" s="152">
        <f>+[3]data1cf!X637</f>
        <v>0</v>
      </c>
      <c r="Z637" s="152">
        <f>+[3]data1cf!Y637</f>
        <v>0</v>
      </c>
      <c r="AA637" s="152">
        <f>+[3]data1cf!Z637</f>
        <v>0</v>
      </c>
      <c r="AB637" s="152">
        <f>+[3]data1cf!AA637</f>
        <v>0</v>
      </c>
      <c r="AC637" s="152">
        <f>+[3]data1cf!AB637</f>
        <v>0</v>
      </c>
      <c r="AD637" s="152">
        <f>+[3]data1cf!AC637</f>
        <v>0</v>
      </c>
      <c r="AE637" s="152">
        <f>+[3]data1cf!AD637</f>
        <v>0</v>
      </c>
      <c r="AF637" s="152">
        <f>+[3]data1cf!AE637</f>
        <v>0</v>
      </c>
      <c r="AG637" s="152"/>
      <c r="AH637" s="153">
        <f t="shared" si="72"/>
        <v>72944.463695421553</v>
      </c>
      <c r="AI637" s="153">
        <f t="shared" si="74"/>
        <v>153183.01439025431</v>
      </c>
      <c r="AJ637" s="154">
        <f t="shared" si="75"/>
        <v>152773.85542622153</v>
      </c>
      <c r="AK637" s="155">
        <f t="shared" si="73"/>
        <v>0.15983231663703923</v>
      </c>
      <c r="AL637" s="156">
        <f t="shared" si="79"/>
        <v>0.9779135260403149</v>
      </c>
    </row>
    <row r="638" spans="1:38" x14ac:dyDescent="0.25">
      <c r="A638" s="148"/>
      <c r="B638" s="152">
        <f>+[3]data1cf!A638</f>
        <v>-153958.13306156019</v>
      </c>
      <c r="C638" s="152">
        <f>+[3]data1cf!B638</f>
        <v>11371.887188125394</v>
      </c>
      <c r="D638" s="152">
        <f>+[3]data1cf!C638</f>
        <v>39422.223858362166</v>
      </c>
      <c r="E638" s="152">
        <f>+[3]data1cf!D638</f>
        <v>41766.200768499519</v>
      </c>
      <c r="F638" s="152">
        <f>+[3]data1cf!E638</f>
        <v>22862.674453142427</v>
      </c>
      <c r="G638" s="152">
        <f>+[3]data1cf!F638</f>
        <v>23002.059882560643</v>
      </c>
      <c r="H638" s="152">
        <f>+[3]data1cf!G638</f>
        <v>22556.290438104545</v>
      </c>
      <c r="I638" s="152">
        <f>+[3]data1cf!H638</f>
        <v>22392.239909348507</v>
      </c>
      <c r="J638" s="152">
        <f>+[3]data1cf!I638</f>
        <v>23354.227001843748</v>
      </c>
      <c r="K638" s="152">
        <f>+[3]data1cf!J638</f>
        <v>23994.670481765039</v>
      </c>
      <c r="L638" s="152">
        <f>+[3]data1cf!K638</f>
        <v>24700.187631826258</v>
      </c>
      <c r="M638" s="152">
        <f>+[3]data1cf!L638</f>
        <v>25494.445149850697</v>
      </c>
      <c r="N638" s="152">
        <f>+[3]data1cf!M638</f>
        <v>26322.858117514385</v>
      </c>
      <c r="O638" s="152">
        <f>+[3]data1cf!N638</f>
        <v>26913.098252147334</v>
      </c>
      <c r="P638" s="152">
        <f>+[3]data1cf!O638</f>
        <v>34537.880789138806</v>
      </c>
      <c r="Q638" s="152">
        <f>+[3]data1cf!P638</f>
        <v>41829.081833404438</v>
      </c>
      <c r="R638" s="152">
        <f>+[3]data1cf!Q638</f>
        <v>33054.868104174682</v>
      </c>
      <c r="S638" s="152">
        <f>+[3]data1cf!R638</f>
        <v>23895.662654044048</v>
      </c>
      <c r="T638" s="152">
        <f>+[3]data1cf!S638</f>
        <v>23737.14555177046</v>
      </c>
      <c r="U638" s="152">
        <f>+[3]data1cf!T638</f>
        <v>23553.691573451113</v>
      </c>
      <c r="V638" s="152">
        <f>+[3]data1cf!U638</f>
        <v>42712.519935131597</v>
      </c>
      <c r="W638" s="152">
        <f>+[3]data1cf!V638</f>
        <v>0</v>
      </c>
      <c r="X638" s="152">
        <f>+[3]data1cf!W638</f>
        <v>0</v>
      </c>
      <c r="Y638" s="152">
        <f>+[3]data1cf!X638</f>
        <v>0</v>
      </c>
      <c r="Z638" s="152">
        <f>+[3]data1cf!Y638</f>
        <v>0</v>
      </c>
      <c r="AA638" s="152">
        <f>+[3]data1cf!Z638</f>
        <v>0</v>
      </c>
      <c r="AB638" s="152">
        <f>+[3]data1cf!AA638</f>
        <v>0</v>
      </c>
      <c r="AC638" s="152">
        <f>+[3]data1cf!AB638</f>
        <v>0</v>
      </c>
      <c r="AD638" s="152">
        <f>+[3]data1cf!AC638</f>
        <v>0</v>
      </c>
      <c r="AE638" s="152">
        <f>+[3]data1cf!AD638</f>
        <v>0</v>
      </c>
      <c r="AF638" s="152">
        <f>+[3]data1cf!AE638</f>
        <v>0</v>
      </c>
      <c r="AG638" s="152"/>
      <c r="AH638" s="153">
        <f t="shared" si="72"/>
        <v>75546.449768359176</v>
      </c>
      <c r="AI638" s="153">
        <f t="shared" si="74"/>
        <v>154126.20607056955</v>
      </c>
      <c r="AJ638" s="154">
        <f t="shared" si="75"/>
        <v>153725.31387105898</v>
      </c>
      <c r="AK638" s="155">
        <f t="shared" si="73"/>
        <v>0.16469776034355166</v>
      </c>
      <c r="AL638" s="156">
        <f t="shared" si="79"/>
        <v>0.97842599874709046</v>
      </c>
    </row>
    <row r="639" spans="1:38" x14ac:dyDescent="0.25">
      <c r="A639" s="148"/>
      <c r="B639" s="152">
        <f>+[3]data1cf!A639</f>
        <v>-174665.21064966448</v>
      </c>
      <c r="C639" s="152">
        <f>+[3]data1cf!B639</f>
        <v>9215.3322370359383</v>
      </c>
      <c r="D639" s="152">
        <f>+[3]data1cf!C639</f>
        <v>45551.045596674478</v>
      </c>
      <c r="E639" s="152">
        <f>+[3]data1cf!D639</f>
        <v>48030.641097083149</v>
      </c>
      <c r="F639" s="152">
        <f>+[3]data1cf!E639</f>
        <v>26201.123039029306</v>
      </c>
      <c r="G639" s="152">
        <f>+[3]data1cf!F639</f>
        <v>26104.777742924198</v>
      </c>
      <c r="H639" s="152">
        <f>+[3]data1cf!G639</f>
        <v>25364.311460175311</v>
      </c>
      <c r="I639" s="152">
        <f>+[3]data1cf!H639</f>
        <v>24952.797741773742</v>
      </c>
      <c r="J639" s="152">
        <f>+[3]data1cf!I639</f>
        <v>25817.831971811298</v>
      </c>
      <c r="K639" s="152">
        <f>+[3]data1cf!J639</f>
        <v>26329.775260557144</v>
      </c>
      <c r="L639" s="152">
        <f>+[3]data1cf!K639</f>
        <v>26913.32815652842</v>
      </c>
      <c r="M639" s="152">
        <f>+[3]data1cf!L639</f>
        <v>27599.887107447103</v>
      </c>
      <c r="N639" s="152">
        <f>+[3]data1cf!M639</f>
        <v>28324.613455563856</v>
      </c>
      <c r="O639" s="152">
        <f>+[3]data1cf!N639</f>
        <v>28788.681852287235</v>
      </c>
      <c r="P639" s="152">
        <f>+[3]data1cf!O639</f>
        <v>37233.006501126823</v>
      </c>
      <c r="Q639" s="152">
        <f>+[3]data1cf!P639</f>
        <v>45381.437642618745</v>
      </c>
      <c r="R639" s="152">
        <f>+[3]data1cf!Q639</f>
        <v>35376.52169439198</v>
      </c>
      <c r="S639" s="152">
        <f>+[3]data1cf!R639</f>
        <v>24957.550717894948</v>
      </c>
      <c r="T639" s="152">
        <f>+[3]data1cf!S639</f>
        <v>24743.235270195102</v>
      </c>
      <c r="U639" s="152">
        <f>+[3]data1cf!T639</f>
        <v>24503.922838345665</v>
      </c>
      <c r="V639" s="152">
        <f>+[3]data1cf!U639</f>
        <v>46201.116511648841</v>
      </c>
      <c r="W639" s="152">
        <f>+[3]data1cf!V639</f>
        <v>0</v>
      </c>
      <c r="X639" s="152">
        <f>+[3]data1cf!W639</f>
        <v>0</v>
      </c>
      <c r="Y639" s="152">
        <f>+[3]data1cf!X639</f>
        <v>0</v>
      </c>
      <c r="Z639" s="152">
        <f>+[3]data1cf!Y639</f>
        <v>0</v>
      </c>
      <c r="AA639" s="152">
        <f>+[3]data1cf!Z639</f>
        <v>0</v>
      </c>
      <c r="AB639" s="152">
        <f>+[3]data1cf!AA639</f>
        <v>0</v>
      </c>
      <c r="AC639" s="152">
        <f>+[3]data1cf!AB639</f>
        <v>0</v>
      </c>
      <c r="AD639" s="152">
        <f>+[3]data1cf!AC639</f>
        <v>0</v>
      </c>
      <c r="AE639" s="152">
        <f>+[3]data1cf!AD639</f>
        <v>0</v>
      </c>
      <c r="AF639" s="152">
        <f>+[3]data1cf!AE639</f>
        <v>0</v>
      </c>
      <c r="AG639" s="152"/>
      <c r="AH639" s="153">
        <f t="shared" si="72"/>
        <v>77786.674962749108</v>
      </c>
      <c r="AI639" s="153">
        <f t="shared" si="74"/>
        <v>163471.69550932982</v>
      </c>
      <c r="AJ639" s="154">
        <f t="shared" si="75"/>
        <v>163036.26371262193</v>
      </c>
      <c r="AK639" s="155">
        <f t="shared" si="73"/>
        <v>0.1595366656780243</v>
      </c>
      <c r="AL639" s="156">
        <f t="shared" si="79"/>
        <v>0.98290346576571486</v>
      </c>
    </row>
    <row r="640" spans="1:38" x14ac:dyDescent="0.25">
      <c r="A640" s="148"/>
      <c r="B640" s="152">
        <f>+[3]data1cf!A640</f>
        <v>-191482.00426344256</v>
      </c>
      <c r="C640" s="152">
        <f>+[3]data1cf!B640</f>
        <v>6571.8714318801649</v>
      </c>
      <c r="D640" s="152">
        <f>+[3]data1cf!C640</f>
        <v>47642.761432293119</v>
      </c>
      <c r="E640" s="152">
        <f>+[3]data1cf!D640</f>
        <v>49465.518361841197</v>
      </c>
      <c r="F640" s="152">
        <f>+[3]data1cf!E640</f>
        <v>28912.369984437304</v>
      </c>
      <c r="G640" s="152">
        <f>+[3]data1cf!F640</f>
        <v>28624.581210000113</v>
      </c>
      <c r="H640" s="152">
        <f>+[3]data1cf!G640</f>
        <v>27644.783428776158</v>
      </c>
      <c r="I640" s="152">
        <f>+[3]data1cf!H640</f>
        <v>27032.297971626183</v>
      </c>
      <c r="J640" s="152">
        <f>+[3]data1cf!I640</f>
        <v>27818.594085612574</v>
      </c>
      <c r="K640" s="152">
        <f>+[3]data1cf!J640</f>
        <v>28226.178795262371</v>
      </c>
      <c r="L640" s="152">
        <f>+[3]data1cf!K640</f>
        <v>28710.681128421631</v>
      </c>
      <c r="M640" s="152">
        <f>+[3]data1cf!L640</f>
        <v>29309.775077685284</v>
      </c>
      <c r="N640" s="152">
        <f>+[3]data1cf!M640</f>
        <v>29950.294638339576</v>
      </c>
      <c r="O640" s="152">
        <f>+[3]data1cf!N640</f>
        <v>30311.895457622806</v>
      </c>
      <c r="P640" s="152">
        <f>+[3]data1cf!O640</f>
        <v>39421.79304856927</v>
      </c>
      <c r="Q640" s="152">
        <f>+[3]data1cf!P640</f>
        <v>48266.404593270367</v>
      </c>
      <c r="R640" s="152">
        <f>+[3]data1cf!Q640</f>
        <v>37262.001144751521</v>
      </c>
      <c r="S640" s="152">
        <f>+[3]data1cf!R640</f>
        <v>25819.939547739967</v>
      </c>
      <c r="T640" s="152">
        <f>+[3]data1cf!S640</f>
        <v>25560.308711857855</v>
      </c>
      <c r="U640" s="152">
        <f>+[3]data1cf!T640</f>
        <v>25275.63207636353</v>
      </c>
      <c r="V640" s="152">
        <f>+[3]data1cf!U640</f>
        <v>49034.302816157928</v>
      </c>
      <c r="W640" s="152">
        <f>+[3]data1cf!V640</f>
        <v>0</v>
      </c>
      <c r="X640" s="152">
        <f>+[3]data1cf!W640</f>
        <v>0</v>
      </c>
      <c r="Y640" s="152">
        <f>+[3]data1cf!X640</f>
        <v>0</v>
      </c>
      <c r="Z640" s="152">
        <f>+[3]data1cf!Y640</f>
        <v>0</v>
      </c>
      <c r="AA640" s="152">
        <f>+[3]data1cf!Z640</f>
        <v>0</v>
      </c>
      <c r="AB640" s="152">
        <f>+[3]data1cf!AA640</f>
        <v>0</v>
      </c>
      <c r="AC640" s="152">
        <f>+[3]data1cf!AB640</f>
        <v>0</v>
      </c>
      <c r="AD640" s="152">
        <f>+[3]data1cf!AC640</f>
        <v>0</v>
      </c>
      <c r="AE640" s="152">
        <f>+[3]data1cf!AD640</f>
        <v>0</v>
      </c>
      <c r="AF640" s="152">
        <f>+[3]data1cf!AE640</f>
        <v>0</v>
      </c>
      <c r="AG640" s="152"/>
      <c r="AH640" s="153">
        <f t="shared" si="72"/>
        <v>73667.256276095242</v>
      </c>
      <c r="AI640" s="153">
        <f t="shared" si="74"/>
        <v>164506.55174039866</v>
      </c>
      <c r="AJ640" s="154">
        <f t="shared" si="75"/>
        <v>164045.38124972259</v>
      </c>
      <c r="AK640" s="155">
        <f t="shared" si="73"/>
        <v>0.1511646091938019</v>
      </c>
      <c r="AL640" s="156">
        <f t="shared" si="79"/>
        <v>0.98333821526180432</v>
      </c>
    </row>
    <row r="641" spans="1:38" x14ac:dyDescent="0.25">
      <c r="A641" s="148"/>
      <c r="B641" s="152">
        <f>+[3]data1cf!A641</f>
        <v>-188242.92300989889</v>
      </c>
      <c r="C641" s="152">
        <f>+[3]data1cf!B641</f>
        <v>7360.4273625724454</v>
      </c>
      <c r="D641" s="152">
        <f>+[3]data1cf!C641</f>
        <v>44421.151799476662</v>
      </c>
      <c r="E641" s="152">
        <f>+[3]data1cf!D641</f>
        <v>47227.963822248435</v>
      </c>
      <c r="F641" s="152">
        <f>+[3]data1cf!E641</f>
        <v>28390.156930255464</v>
      </c>
      <c r="G641" s="152">
        <f>+[3]data1cf!F641</f>
        <v>28139.242068647232</v>
      </c>
      <c r="H641" s="152">
        <f>+[3]data1cf!G641</f>
        <v>27205.54190792657</v>
      </c>
      <c r="I641" s="152">
        <f>+[3]data1cf!H641</f>
        <v>26631.765601071675</v>
      </c>
      <c r="J641" s="152">
        <f>+[3]data1cf!I641</f>
        <v>27433.227457202382</v>
      </c>
      <c r="K641" s="152">
        <f>+[3]data1cf!J641</f>
        <v>27860.912664304473</v>
      </c>
      <c r="L641" s="152">
        <f>+[3]data1cf!K641</f>
        <v>28364.493118331098</v>
      </c>
      <c r="M641" s="152">
        <f>+[3]data1cf!L641</f>
        <v>28980.433694466774</v>
      </c>
      <c r="N641" s="152">
        <f>+[3]data1cf!M641</f>
        <v>29637.17231762255</v>
      </c>
      <c r="O641" s="152">
        <f>+[3]data1cf!N641</f>
        <v>30018.509408682752</v>
      </c>
      <c r="P641" s="152">
        <f>+[3]data1cf!O641</f>
        <v>39000.211049250327</v>
      </c>
      <c r="Q641" s="152">
        <f>+[3]data1cf!P641</f>
        <v>47710.731342972947</v>
      </c>
      <c r="R641" s="152">
        <f>+[3]data1cf!Q641</f>
        <v>36898.839100793397</v>
      </c>
      <c r="S641" s="152">
        <f>+[3]data1cf!R641</f>
        <v>25653.834905192198</v>
      </c>
      <c r="T641" s="152">
        <f>+[3]data1cf!S641</f>
        <v>25402.932262551316</v>
      </c>
      <c r="U641" s="152">
        <f>+[3]data1cf!T641</f>
        <v>25126.993222640464</v>
      </c>
      <c r="V641" s="152">
        <f>+[3]data1cf!U641</f>
        <v>48488.603031912993</v>
      </c>
      <c r="W641" s="152">
        <f>+[3]data1cf!V641</f>
        <v>0</v>
      </c>
      <c r="X641" s="152">
        <f>+[3]data1cf!W641</f>
        <v>0</v>
      </c>
      <c r="Y641" s="152">
        <f>+[3]data1cf!X641</f>
        <v>0</v>
      </c>
      <c r="Z641" s="152">
        <f>+[3]data1cf!Y641</f>
        <v>0</v>
      </c>
      <c r="AA641" s="152">
        <f>+[3]data1cf!Z641</f>
        <v>0</v>
      </c>
      <c r="AB641" s="152">
        <f>+[3]data1cf!AA641</f>
        <v>0</v>
      </c>
      <c r="AC641" s="152">
        <f>+[3]data1cf!AB641</f>
        <v>0</v>
      </c>
      <c r="AD641" s="152">
        <f>+[3]data1cf!AC641</f>
        <v>0</v>
      </c>
      <c r="AE641" s="152">
        <f>+[3]data1cf!AD641</f>
        <v>0</v>
      </c>
      <c r="AF641" s="152">
        <f>+[3]data1cf!AE641</f>
        <v>0</v>
      </c>
      <c r="AG641" s="152"/>
      <c r="AH641" s="153">
        <f t="shared" si="72"/>
        <v>70912.699247599143</v>
      </c>
      <c r="AI641" s="153">
        <f t="shared" si="74"/>
        <v>160365.57817346341</v>
      </c>
      <c r="AJ641" s="154">
        <f t="shared" si="75"/>
        <v>159910.84178915748</v>
      </c>
      <c r="AK641" s="155">
        <f t="shared" si="73"/>
        <v>0.14971731305122377</v>
      </c>
      <c r="AL641" s="156">
        <f t="shared" si="79"/>
        <v>0.98152925113408762</v>
      </c>
    </row>
    <row r="642" spans="1:38" x14ac:dyDescent="0.25">
      <c r="A642" s="148"/>
      <c r="B642" s="152">
        <f>+[3]data1cf!A642</f>
        <v>-152790.73109369824</v>
      </c>
      <c r="C642" s="152">
        <f>+[3]data1cf!B642</f>
        <v>6297.7746983669495</v>
      </c>
      <c r="D642" s="152">
        <f>+[3]data1cf!C642</f>
        <v>41096.178514150975</v>
      </c>
      <c r="E642" s="152">
        <f>+[3]data1cf!D642</f>
        <v>40149.696689948527</v>
      </c>
      <c r="F642" s="152">
        <f>+[3]data1cf!E642</f>
        <v>22674.46288962321</v>
      </c>
      <c r="G642" s="152">
        <f>+[3]data1cf!F642</f>
        <v>22827.138099392585</v>
      </c>
      <c r="H642" s="152">
        <f>+[3]data1cf!G642</f>
        <v>22397.982765135501</v>
      </c>
      <c r="I642" s="152">
        <f>+[3]data1cf!H642</f>
        <v>22247.883457324868</v>
      </c>
      <c r="J642" s="152">
        <f>+[3]data1cf!I642</f>
        <v>23215.336456920733</v>
      </c>
      <c r="K642" s="152">
        <f>+[3]data1cf!J642</f>
        <v>23863.024386253557</v>
      </c>
      <c r="L642" s="152">
        <f>+[3]data1cf!K642</f>
        <v>24575.417509499763</v>
      </c>
      <c r="M642" s="152">
        <f>+[3]data1cf!L642</f>
        <v>25375.746744725177</v>
      </c>
      <c r="N642" s="152">
        <f>+[3]data1cf!M642</f>
        <v>26210.005248205642</v>
      </c>
      <c r="O642" s="152">
        <f>+[3]data1cf!N642</f>
        <v>26807.35856114667</v>
      </c>
      <c r="P642" s="152">
        <f>+[3]data1cf!O642</f>
        <v>34385.937809912299</v>
      </c>
      <c r="Q642" s="152">
        <f>+[3]data1cf!P642</f>
        <v>41628.81083212106</v>
      </c>
      <c r="R642" s="152">
        <f>+[3]data1cf!Q642</f>
        <v>32923.98034570743</v>
      </c>
      <c r="S642" s="152">
        <f>+[3]data1cf!R642</f>
        <v>23835.796639145803</v>
      </c>
      <c r="T642" s="152">
        <f>+[3]data1cf!S642</f>
        <v>23680.425277644965</v>
      </c>
      <c r="U642" s="152">
        <f>+[3]data1cf!T642</f>
        <v>23500.120428810289</v>
      </c>
      <c r="V642" s="152">
        <f>+[3]data1cf!U642</f>
        <v>42515.843485199352</v>
      </c>
      <c r="W642" s="152">
        <f>+[3]data1cf!V642</f>
        <v>0</v>
      </c>
      <c r="X642" s="152">
        <f>+[3]data1cf!W642</f>
        <v>0</v>
      </c>
      <c r="Y642" s="152">
        <f>+[3]data1cf!X642</f>
        <v>0</v>
      </c>
      <c r="Z642" s="152">
        <f>+[3]data1cf!Y642</f>
        <v>0</v>
      </c>
      <c r="AA642" s="152">
        <f>+[3]data1cf!Z642</f>
        <v>0</v>
      </c>
      <c r="AB642" s="152">
        <f>+[3]data1cf!AA642</f>
        <v>0</v>
      </c>
      <c r="AC642" s="152">
        <f>+[3]data1cf!AB642</f>
        <v>0</v>
      </c>
      <c r="AD642" s="152">
        <f>+[3]data1cf!AC642</f>
        <v>0</v>
      </c>
      <c r="AE642" s="152">
        <f>+[3]data1cf!AD642</f>
        <v>0</v>
      </c>
      <c r="AF642" s="152">
        <f>+[3]data1cf!AE642</f>
        <v>0</v>
      </c>
      <c r="AG642" s="152"/>
      <c r="AH642" s="153">
        <f t="shared" ref="AH642:AH705" si="80">XNPV(0.1,B642:AF642,$B$1:$AF$1)</f>
        <v>71416.437279455073</v>
      </c>
      <c r="AI642" s="153">
        <f t="shared" si="74"/>
        <v>149406.78781367163</v>
      </c>
      <c r="AJ642" s="154">
        <f t="shared" si="75"/>
        <v>149008.52432581017</v>
      </c>
      <c r="AK642" s="155">
        <f t="shared" ref="AK642:AK705" si="81">XIRR(B642:AF642,$B$1:$AF$1)</f>
        <v>0.1605089247226715</v>
      </c>
      <c r="AL642" s="156">
        <f t="shared" si="79"/>
        <v>0.97573688594972241</v>
      </c>
    </row>
    <row r="643" spans="1:38" x14ac:dyDescent="0.25">
      <c r="A643" s="148"/>
      <c r="B643" s="152">
        <f>+[3]data1cf!A643</f>
        <v>-185864.28164538127</v>
      </c>
      <c r="C643" s="152">
        <f>+[3]data1cf!B643</f>
        <v>6874.1023167219537</v>
      </c>
      <c r="D643" s="152">
        <f>+[3]data1cf!C643</f>
        <v>44256.524875819508</v>
      </c>
      <c r="E643" s="152">
        <f>+[3]data1cf!D643</f>
        <v>45797.670950451662</v>
      </c>
      <c r="F643" s="152">
        <f>+[3]data1cf!E643</f>
        <v>28006.666219607338</v>
      </c>
      <c r="G643" s="152">
        <f>+[3]data1cf!F643</f>
        <v>27782.829966858095</v>
      </c>
      <c r="H643" s="152">
        <f>+[3]data1cf!G643</f>
        <v>26882.981907505738</v>
      </c>
      <c r="I643" s="152">
        <f>+[3]data1cf!H643</f>
        <v>26337.631928633695</v>
      </c>
      <c r="J643" s="152">
        <f>+[3]data1cf!I643</f>
        <v>27150.230850729829</v>
      </c>
      <c r="K643" s="152">
        <f>+[3]data1cf!J643</f>
        <v>27592.676994945366</v>
      </c>
      <c r="L643" s="152">
        <f>+[3]data1cf!K643</f>
        <v>28110.267596880862</v>
      </c>
      <c r="M643" s="152">
        <f>+[3]data1cf!L643</f>
        <v>28738.579608122469</v>
      </c>
      <c r="N643" s="152">
        <f>+[3]data1cf!M643</f>
        <v>29407.228810216999</v>
      </c>
      <c r="O643" s="152">
        <f>+[3]data1cf!N643</f>
        <v>29803.059366786496</v>
      </c>
      <c r="P643" s="152">
        <f>+[3]data1cf!O643</f>
        <v>38690.619438660629</v>
      </c>
      <c r="Q643" s="152">
        <f>+[3]data1cf!P643</f>
        <v>47302.66890956914</v>
      </c>
      <c r="R643" s="152">
        <f>+[3]data1cf!Q643</f>
        <v>36632.148582043214</v>
      </c>
      <c r="S643" s="152">
        <f>+[3]data1cf!R643</f>
        <v>25531.854830388475</v>
      </c>
      <c r="T643" s="152">
        <f>+[3]data1cf!S643</f>
        <v>25287.361795860466</v>
      </c>
      <c r="U643" s="152">
        <f>+[3]data1cf!T643</f>
        <v>25017.83926873657</v>
      </c>
      <c r="V643" s="152">
        <f>+[3]data1cf!U643</f>
        <v>48087.864681186737</v>
      </c>
      <c r="W643" s="152">
        <f>+[3]data1cf!V643</f>
        <v>0</v>
      </c>
      <c r="X643" s="152">
        <f>+[3]data1cf!W643</f>
        <v>0</v>
      </c>
      <c r="Y643" s="152">
        <f>+[3]data1cf!X643</f>
        <v>0</v>
      </c>
      <c r="Z643" s="152">
        <f>+[3]data1cf!Y643</f>
        <v>0</v>
      </c>
      <c r="AA643" s="152">
        <f>+[3]data1cf!Z643</f>
        <v>0</v>
      </c>
      <c r="AB643" s="152">
        <f>+[3]data1cf!AA643</f>
        <v>0</v>
      </c>
      <c r="AC643" s="152">
        <f>+[3]data1cf!AB643</f>
        <v>0</v>
      </c>
      <c r="AD643" s="152">
        <f>+[3]data1cf!AC643</f>
        <v>0</v>
      </c>
      <c r="AE643" s="152">
        <f>+[3]data1cf!AD643</f>
        <v>0</v>
      </c>
      <c r="AF643" s="152">
        <f>+[3]data1cf!AE643</f>
        <v>0</v>
      </c>
      <c r="AG643" s="152"/>
      <c r="AH643" s="153">
        <f t="shared" si="80"/>
        <v>69899.896640863575</v>
      </c>
      <c r="AI643" s="153">
        <f t="shared" ref="AI643:AI706" si="82">SUMPRODUCT(B643:AA643,$B$1010:$AA$1010)</f>
        <v>158475.16513483992</v>
      </c>
      <c r="AJ643" s="154">
        <f t="shared" ref="AJ643:AJ706" si="83">SUMPRODUCT(B643:AF643,$B$1012:$AF$1012)</f>
        <v>158024.62820312835</v>
      </c>
      <c r="AK643" s="155">
        <f t="shared" si="81"/>
        <v>0.1494451582431793</v>
      </c>
      <c r="AL643" s="156">
        <f t="shared" ref="AL643:AL658" si="84">1-EXP(-(1/0.25)*(AI643/ABS($AI$1010)))</f>
        <v>0.98063937204598439</v>
      </c>
    </row>
    <row r="644" spans="1:38" x14ac:dyDescent="0.25">
      <c r="A644" s="148"/>
      <c r="B644" s="152">
        <f>+[3]data1cf!A644</f>
        <v>-171751.20051650974</v>
      </c>
      <c r="C644" s="152">
        <f>+[3]data1cf!B644</f>
        <v>5954.9694334913656</v>
      </c>
      <c r="D644" s="152">
        <f>+[3]data1cf!C644</f>
        <v>45470.898756176291</v>
      </c>
      <c r="E644" s="152">
        <f>+[3]data1cf!D644</f>
        <v>44910.001066113357</v>
      </c>
      <c r="F644" s="152">
        <f>+[3]data1cf!E644</f>
        <v>25731.318791332116</v>
      </c>
      <c r="G644" s="152">
        <f>+[3]data1cf!F644</f>
        <v>25668.146777161419</v>
      </c>
      <c r="H644" s="152">
        <f>+[3]data1cf!G644</f>
        <v>24969.151801473439</v>
      </c>
      <c r="I644" s="152">
        <f>+[3]data1cf!H644</f>
        <v>24592.462419782089</v>
      </c>
      <c r="J644" s="152">
        <f>+[3]data1cf!I644</f>
        <v>25471.140372476286</v>
      </c>
      <c r="K644" s="152">
        <f>+[3]data1cf!J644</f>
        <v>26001.166891827757</v>
      </c>
      <c r="L644" s="152">
        <f>+[3]data1cf!K644</f>
        <v>26601.88324656288</v>
      </c>
      <c r="M644" s="152">
        <f>+[3]data1cf!L644</f>
        <v>27303.598112870139</v>
      </c>
      <c r="N644" s="152">
        <f>+[3]data1cf!M644</f>
        <v>28042.915793769083</v>
      </c>
      <c r="O644" s="152">
        <f>+[3]data1cf!N644</f>
        <v>28524.7397487657</v>
      </c>
      <c r="P644" s="152">
        <f>+[3]data1cf!O644</f>
        <v>36853.734071135499</v>
      </c>
      <c r="Q644" s="152">
        <f>+[3]data1cf!P644</f>
        <v>44881.531232330832</v>
      </c>
      <c r="R644" s="152">
        <f>+[3]data1cf!Q644</f>
        <v>35049.806248487796</v>
      </c>
      <c r="S644" s="152">
        <f>+[3]data1cf!R644</f>
        <v>24808.116179623117</v>
      </c>
      <c r="T644" s="152">
        <f>+[3]data1cf!S644</f>
        <v>24601.652971974603</v>
      </c>
      <c r="U644" s="152">
        <f>+[3]data1cf!T644</f>
        <v>24370.20123890895</v>
      </c>
      <c r="V644" s="152">
        <f>+[3]data1cf!U644</f>
        <v>45710.182639826409</v>
      </c>
      <c r="W644" s="152">
        <f>+[3]data1cf!V644</f>
        <v>0</v>
      </c>
      <c r="X644" s="152">
        <f>+[3]data1cf!W644</f>
        <v>0</v>
      </c>
      <c r="Y644" s="152">
        <f>+[3]data1cf!X644</f>
        <v>0</v>
      </c>
      <c r="Z644" s="152">
        <f>+[3]data1cf!Y644</f>
        <v>0</v>
      </c>
      <c r="AA644" s="152">
        <f>+[3]data1cf!Z644</f>
        <v>0</v>
      </c>
      <c r="AB644" s="152">
        <f>+[3]data1cf!AA644</f>
        <v>0</v>
      </c>
      <c r="AC644" s="152">
        <f>+[3]data1cf!AB644</f>
        <v>0</v>
      </c>
      <c r="AD644" s="152">
        <f>+[3]data1cf!AC644</f>
        <v>0</v>
      </c>
      <c r="AE644" s="152">
        <f>+[3]data1cf!AD644</f>
        <v>0</v>
      </c>
      <c r="AF644" s="152">
        <f>+[3]data1cf!AE644</f>
        <v>0</v>
      </c>
      <c r="AG644" s="152"/>
      <c r="AH644" s="153">
        <f t="shared" si="80"/>
        <v>73196.136887323431</v>
      </c>
      <c r="AI644" s="153">
        <f t="shared" si="82"/>
        <v>157569.34430548386</v>
      </c>
      <c r="AJ644" s="154">
        <f t="shared" si="83"/>
        <v>157139.93092021023</v>
      </c>
      <c r="AK644" s="155">
        <f t="shared" si="81"/>
        <v>0.15605611205101014</v>
      </c>
      <c r="AL644" s="156">
        <f t="shared" si="84"/>
        <v>0.98019790421537523</v>
      </c>
    </row>
    <row r="645" spans="1:38" x14ac:dyDescent="0.25">
      <c r="A645" s="148"/>
      <c r="B645" s="152">
        <f>+[3]data1cf!A645</f>
        <v>-164013.82720798242</v>
      </c>
      <c r="C645" s="152">
        <f>+[3]data1cf!B645</f>
        <v>5076.6149735696163</v>
      </c>
      <c r="D645" s="152">
        <f>+[3]data1cf!C645</f>
        <v>40657.911940421589</v>
      </c>
      <c r="E645" s="152">
        <f>+[3]data1cf!D645</f>
        <v>42439.184956135316</v>
      </c>
      <c r="F645" s="152">
        <f>+[3]data1cf!E645</f>
        <v>24483.879461932265</v>
      </c>
      <c r="G645" s="152">
        <f>+[3]data1cf!F645</f>
        <v>24508.790211536725</v>
      </c>
      <c r="H645" s="152">
        <f>+[3]data1cf!G645</f>
        <v>23919.911182486649</v>
      </c>
      <c r="I645" s="152">
        <f>+[3]data1cf!H645</f>
        <v>23635.688498244715</v>
      </c>
      <c r="J645" s="152">
        <f>+[3]data1cf!I645</f>
        <v>24550.593701596285</v>
      </c>
      <c r="K645" s="152">
        <f>+[3]data1cf!J645</f>
        <v>25128.635395716577</v>
      </c>
      <c r="L645" s="152">
        <f>+[3]data1cf!K645</f>
        <v>25774.924717480586</v>
      </c>
      <c r="M645" s="152">
        <f>+[3]data1cf!L645</f>
        <v>26516.8820571619</v>
      </c>
      <c r="N645" s="152">
        <f>+[3]data1cf!M645</f>
        <v>27294.943113562134</v>
      </c>
      <c r="O645" s="152">
        <f>+[3]data1cf!N645</f>
        <v>27823.912197225116</v>
      </c>
      <c r="P645" s="152">
        <f>+[3]data1cf!O645</f>
        <v>35846.67773214529</v>
      </c>
      <c r="Q645" s="152">
        <f>+[3]data1cf!P645</f>
        <v>43554.163673888099</v>
      </c>
      <c r="R645" s="152">
        <f>+[3]data1cf!Q645</f>
        <v>34182.300901866038</v>
      </c>
      <c r="S645" s="152">
        <f>+[3]data1cf!R645</f>
        <v>24411.332793511508</v>
      </c>
      <c r="T645" s="152">
        <f>+[3]data1cf!S645</f>
        <v>24225.719105874959</v>
      </c>
      <c r="U645" s="152">
        <f>+[3]data1cf!T645</f>
        <v>24015.139352718514</v>
      </c>
      <c r="V645" s="152">
        <f>+[3]data1cf!U645</f>
        <v>44406.63925372946</v>
      </c>
      <c r="W645" s="152">
        <f>+[3]data1cf!V645</f>
        <v>0</v>
      </c>
      <c r="X645" s="152">
        <f>+[3]data1cf!W645</f>
        <v>0</v>
      </c>
      <c r="Y645" s="152">
        <f>+[3]data1cf!X645</f>
        <v>0</v>
      </c>
      <c r="Z645" s="152">
        <f>+[3]data1cf!Y645</f>
        <v>0</v>
      </c>
      <c r="AA645" s="152">
        <f>+[3]data1cf!Z645</f>
        <v>0</v>
      </c>
      <c r="AB645" s="152">
        <f>+[3]data1cf!AA645</f>
        <v>0</v>
      </c>
      <c r="AC645" s="152">
        <f>+[3]data1cf!AB645</f>
        <v>0</v>
      </c>
      <c r="AD645" s="152">
        <f>+[3]data1cf!AC645</f>
        <v>0</v>
      </c>
      <c r="AE645" s="152">
        <f>+[3]data1cf!AD645</f>
        <v>0</v>
      </c>
      <c r="AF645" s="152">
        <f>+[3]data1cf!AE645</f>
        <v>0</v>
      </c>
      <c r="AG645" s="152"/>
      <c r="AH645" s="153">
        <f t="shared" si="80"/>
        <v>68645.810003714229</v>
      </c>
      <c r="AI645" s="153">
        <f t="shared" si="82"/>
        <v>150096.58678101827</v>
      </c>
      <c r="AJ645" s="154">
        <f t="shared" si="83"/>
        <v>149681.0535214371</v>
      </c>
      <c r="AK645" s="155">
        <f t="shared" si="81"/>
        <v>0.15402954220771795</v>
      </c>
      <c r="AL645" s="156">
        <f t="shared" si="84"/>
        <v>0.9761499129007557</v>
      </c>
    </row>
    <row r="646" spans="1:38" x14ac:dyDescent="0.25">
      <c r="A646" s="148"/>
      <c r="B646" s="152">
        <f>+[3]data1cf!A646</f>
        <v>-185840.63448400731</v>
      </c>
      <c r="C646" s="152">
        <f>+[3]data1cf!B646</f>
        <v>8847.4182159716147</v>
      </c>
      <c r="D646" s="152">
        <f>+[3]data1cf!C646</f>
        <v>47915.786132987545</v>
      </c>
      <c r="E646" s="152">
        <f>+[3]data1cf!D646</f>
        <v>48117.193644261512</v>
      </c>
      <c r="F646" s="152">
        <f>+[3]data1cf!E646</f>
        <v>28002.853763112005</v>
      </c>
      <c r="G646" s="152">
        <f>+[3]data1cf!F646</f>
        <v>27779.286711194545</v>
      </c>
      <c r="H646" s="152">
        <f>+[3]data1cf!G646</f>
        <v>26879.775191059751</v>
      </c>
      <c r="I646" s="152">
        <f>+[3]data1cf!H646</f>
        <v>26334.707811311353</v>
      </c>
      <c r="J646" s="152">
        <f>+[3]data1cf!I646</f>
        <v>27147.417452072354</v>
      </c>
      <c r="K646" s="152">
        <f>+[3]data1cf!J646</f>
        <v>27590.010341512825</v>
      </c>
      <c r="L646" s="152">
        <f>+[3]data1cf!K646</f>
        <v>28107.74022473424</v>
      </c>
      <c r="M646" s="152">
        <f>+[3]data1cf!L646</f>
        <v>28736.175226069114</v>
      </c>
      <c r="N646" s="152">
        <f>+[3]data1cf!M646</f>
        <v>29404.942836674323</v>
      </c>
      <c r="O646" s="152">
        <f>+[3]data1cf!N646</f>
        <v>29800.917479411415</v>
      </c>
      <c r="P646" s="152">
        <f>+[3]data1cf!O646</f>
        <v>38687.541646907302</v>
      </c>
      <c r="Q646" s="152">
        <f>+[3]data1cf!P646</f>
        <v>47298.61217434323</v>
      </c>
      <c r="R646" s="152">
        <f>+[3]data1cf!Q646</f>
        <v>36629.497289659332</v>
      </c>
      <c r="S646" s="152">
        <f>+[3]data1cf!R646</f>
        <v>25530.642170692736</v>
      </c>
      <c r="T646" s="152">
        <f>+[3]data1cf!S646</f>
        <v>25286.212857009603</v>
      </c>
      <c r="U646" s="152">
        <f>+[3]data1cf!T646</f>
        <v>25016.75411937305</v>
      </c>
      <c r="V646" s="152">
        <f>+[3]data1cf!U646</f>
        <v>48083.880758015468</v>
      </c>
      <c r="W646" s="152">
        <f>+[3]data1cf!V646</f>
        <v>0</v>
      </c>
      <c r="X646" s="152">
        <f>+[3]data1cf!W646</f>
        <v>0</v>
      </c>
      <c r="Y646" s="152">
        <f>+[3]data1cf!X646</f>
        <v>0</v>
      </c>
      <c r="Z646" s="152">
        <f>+[3]data1cf!Y646</f>
        <v>0</v>
      </c>
      <c r="AA646" s="152">
        <f>+[3]data1cf!Z646</f>
        <v>0</v>
      </c>
      <c r="AB646" s="152">
        <f>+[3]data1cf!AA646</f>
        <v>0</v>
      </c>
      <c r="AC646" s="152">
        <f>+[3]data1cf!AB646</f>
        <v>0</v>
      </c>
      <c r="AD646" s="152">
        <f>+[3]data1cf!AC646</f>
        <v>0</v>
      </c>
      <c r="AE646" s="152">
        <f>+[3]data1cf!AD646</f>
        <v>0</v>
      </c>
      <c r="AF646" s="152">
        <f>+[3]data1cf!AE646</f>
        <v>0</v>
      </c>
      <c r="AG646" s="152"/>
      <c r="AH646" s="153">
        <f t="shared" si="80"/>
        <v>76465.809249905753</v>
      </c>
      <c r="AI646" s="153">
        <f t="shared" si="82"/>
        <v>165617.16534411683</v>
      </c>
      <c r="AJ646" s="154">
        <f t="shared" si="83"/>
        <v>165164.49949346331</v>
      </c>
      <c r="AK646" s="155">
        <f t="shared" si="81"/>
        <v>0.15510799288749696</v>
      </c>
      <c r="AL646" s="156">
        <f t="shared" si="84"/>
        <v>0.98379249969815408</v>
      </c>
    </row>
    <row r="647" spans="1:38" x14ac:dyDescent="0.25">
      <c r="A647" s="148"/>
      <c r="B647" s="152">
        <f>+[3]data1cf!A647</f>
        <v>-169454.5084303391</v>
      </c>
      <c r="C647" s="152">
        <f>+[3]data1cf!B647</f>
        <v>6981.1221308655149</v>
      </c>
      <c r="D647" s="152">
        <f>+[3]data1cf!C647</f>
        <v>43400.717328882994</v>
      </c>
      <c r="E647" s="152">
        <f>+[3]data1cf!D647</f>
        <v>46129.683914017369</v>
      </c>
      <c r="F647" s="152">
        <f>+[3]data1cf!E647</f>
        <v>25361.040155214869</v>
      </c>
      <c r="G647" s="152">
        <f>+[3]data1cf!F647</f>
        <v>25324.013833958867</v>
      </c>
      <c r="H647" s="152">
        <f>+[3]data1cf!G647</f>
        <v>24657.704682402662</v>
      </c>
      <c r="I647" s="152">
        <f>+[3]data1cf!H647</f>
        <v>24308.46228094586</v>
      </c>
      <c r="J647" s="152">
        <f>+[3]data1cf!I647</f>
        <v>25197.893603882301</v>
      </c>
      <c r="K647" s="152">
        <f>+[3]data1cf!J647</f>
        <v>25742.172514518214</v>
      </c>
      <c r="L647" s="152">
        <f>+[3]data1cf!K647</f>
        <v>26356.416337626099</v>
      </c>
      <c r="M647" s="152">
        <f>+[3]data1cf!L647</f>
        <v>27070.07641666125</v>
      </c>
      <c r="N647" s="152">
        <f>+[3]data1cf!M647</f>
        <v>27820.894331600597</v>
      </c>
      <c r="O647" s="152">
        <f>+[3]data1cf!N647</f>
        <v>28316.712421246164</v>
      </c>
      <c r="P647" s="152">
        <f>+[3]data1cf!O647</f>
        <v>36554.808553151546</v>
      </c>
      <c r="Q647" s="152">
        <f>+[3]data1cf!P647</f>
        <v>44487.527421818639</v>
      </c>
      <c r="R647" s="152">
        <f>+[3]data1cf!Q647</f>
        <v>34792.303788046745</v>
      </c>
      <c r="S647" s="152">
        <f>+[3]data1cf!R647</f>
        <v>24690.338579077164</v>
      </c>
      <c r="T647" s="152">
        <f>+[3]data1cf!S647</f>
        <v>24490.064154844265</v>
      </c>
      <c r="U647" s="152">
        <f>+[3]data1cf!T647</f>
        <v>24264.807871987461</v>
      </c>
      <c r="V647" s="152">
        <f>+[3]data1cf!U647</f>
        <v>45323.250581691158</v>
      </c>
      <c r="W647" s="152">
        <f>+[3]data1cf!V647</f>
        <v>0</v>
      </c>
      <c r="X647" s="152">
        <f>+[3]data1cf!W647</f>
        <v>0</v>
      </c>
      <c r="Y647" s="152">
        <f>+[3]data1cf!X647</f>
        <v>0</v>
      </c>
      <c r="Z647" s="152">
        <f>+[3]data1cf!Y647</f>
        <v>0</v>
      </c>
      <c r="AA647" s="152">
        <f>+[3]data1cf!Z647</f>
        <v>0</v>
      </c>
      <c r="AB647" s="152">
        <f>+[3]data1cf!AA647</f>
        <v>0</v>
      </c>
      <c r="AC647" s="152">
        <f>+[3]data1cf!AB647</f>
        <v>0</v>
      </c>
      <c r="AD647" s="152">
        <f>+[3]data1cf!AC647</f>
        <v>0</v>
      </c>
      <c r="AE647" s="152">
        <f>+[3]data1cf!AD647</f>
        <v>0</v>
      </c>
      <c r="AF647" s="152">
        <f>+[3]data1cf!AE647</f>
        <v>0</v>
      </c>
      <c r="AG647" s="152"/>
      <c r="AH647" s="153">
        <f t="shared" si="80"/>
        <v>73952.295621504076</v>
      </c>
      <c r="AI647" s="153">
        <f t="shared" si="82"/>
        <v>157659.21109079514</v>
      </c>
      <c r="AJ647" s="154">
        <f t="shared" si="83"/>
        <v>157233.15734796933</v>
      </c>
      <c r="AK647" s="155">
        <f t="shared" si="81"/>
        <v>0.15745293498039248</v>
      </c>
      <c r="AL647" s="156">
        <f t="shared" si="84"/>
        <v>0.98024214848159186</v>
      </c>
    </row>
    <row r="648" spans="1:38" x14ac:dyDescent="0.25">
      <c r="A648" s="148"/>
      <c r="B648" s="152">
        <f>+[3]data1cf!A648</f>
        <v>-198472.58333666064</v>
      </c>
      <c r="C648" s="152">
        <f>+[3]data1cf!B648</f>
        <v>11044.131418208373</v>
      </c>
      <c r="D648" s="152">
        <f>+[3]data1cf!C648</f>
        <v>48167.445303411936</v>
      </c>
      <c r="E648" s="152">
        <f>+[3]data1cf!D648</f>
        <v>49484.56344171222</v>
      </c>
      <c r="F648" s="152">
        <f>+[3]data1cf!E648</f>
        <v>30039.409216420449</v>
      </c>
      <c r="G648" s="152">
        <f>+[3]data1cf!F648</f>
        <v>29672.039232624214</v>
      </c>
      <c r="H648" s="152">
        <f>+[3]data1cf!G648</f>
        <v>28592.753653474436</v>
      </c>
      <c r="I648" s="152">
        <f>+[3]data1cf!H648</f>
        <v>27896.726180916368</v>
      </c>
      <c r="J648" s="152">
        <f>+[3]data1cf!I648</f>
        <v>28650.291618712479</v>
      </c>
      <c r="K648" s="152">
        <f>+[3]data1cf!J648</f>
        <v>29014.495472540395</v>
      </c>
      <c r="L648" s="152">
        <f>+[3]data1cf!K648</f>
        <v>29457.823441104221</v>
      </c>
      <c r="M648" s="152">
        <f>+[3]data1cf!L648</f>
        <v>30020.559031916579</v>
      </c>
      <c r="N648" s="152">
        <f>+[3]data1cf!M648</f>
        <v>30626.074642366271</v>
      </c>
      <c r="O648" s="152">
        <f>+[3]data1cf!N648</f>
        <v>30945.080676996258</v>
      </c>
      <c r="P648" s="152">
        <f>+[3]data1cf!O648</f>
        <v>40331.650527093356</v>
      </c>
      <c r="Q648" s="152">
        <f>+[3]data1cf!P648</f>
        <v>49465.657557618324</v>
      </c>
      <c r="R648" s="152">
        <f>+[3]data1cf!Q648</f>
        <v>38045.77678542232</v>
      </c>
      <c r="S648" s="152">
        <f>+[3]data1cf!R648</f>
        <v>26178.426275076112</v>
      </c>
      <c r="T648" s="152">
        <f>+[3]data1cf!S648</f>
        <v>25899.958268946553</v>
      </c>
      <c r="U648" s="152">
        <f>+[3]data1cf!T648</f>
        <v>25596.424171087041</v>
      </c>
      <c r="V648" s="152">
        <f>+[3]data1cf!U648</f>
        <v>50212.031064817827</v>
      </c>
      <c r="W648" s="152">
        <f>+[3]data1cf!V648</f>
        <v>0</v>
      </c>
      <c r="X648" s="152">
        <f>+[3]data1cf!W648</f>
        <v>0</v>
      </c>
      <c r="Y648" s="152">
        <f>+[3]data1cf!X648</f>
        <v>0</v>
      </c>
      <c r="Z648" s="152">
        <f>+[3]data1cf!Y648</f>
        <v>0</v>
      </c>
      <c r="AA648" s="152">
        <f>+[3]data1cf!Z648</f>
        <v>0</v>
      </c>
      <c r="AB648" s="152">
        <f>+[3]data1cf!AA648</f>
        <v>0</v>
      </c>
      <c r="AC648" s="152">
        <f>+[3]data1cf!AB648</f>
        <v>0</v>
      </c>
      <c r="AD648" s="152">
        <f>+[3]data1cf!AC648</f>
        <v>0</v>
      </c>
      <c r="AE648" s="152">
        <f>+[3]data1cf!AD648</f>
        <v>0</v>
      </c>
      <c r="AF648" s="152">
        <f>+[3]data1cf!AE648</f>
        <v>0</v>
      </c>
      <c r="AG648" s="152"/>
      <c r="AH648" s="153">
        <f t="shared" si="80"/>
        <v>76300.895966014141</v>
      </c>
      <c r="AI648" s="153">
        <f t="shared" si="82"/>
        <v>169425.37083194806</v>
      </c>
      <c r="AJ648" s="154">
        <f t="shared" si="83"/>
        <v>168953.0192279504</v>
      </c>
      <c r="AK648" s="155">
        <f t="shared" si="81"/>
        <v>0.15183257460594179</v>
      </c>
      <c r="AL648" s="156">
        <f t="shared" si="84"/>
        <v>0.98525821063718666</v>
      </c>
    </row>
    <row r="649" spans="1:38" x14ac:dyDescent="0.25">
      <c r="A649" s="148"/>
      <c r="B649" s="152">
        <f>+[3]data1cf!A649</f>
        <v>-152640.80256219508</v>
      </c>
      <c r="C649" s="152">
        <f>+[3]data1cf!B649</f>
        <v>6600.660643997755</v>
      </c>
      <c r="D649" s="152">
        <f>+[3]data1cf!C649</f>
        <v>43216.36240799955</v>
      </c>
      <c r="E649" s="152">
        <f>+[3]data1cf!D649</f>
        <v>41814.74686019709</v>
      </c>
      <c r="F649" s="152">
        <f>+[3]data1cf!E649</f>
        <v>22650.291024141501</v>
      </c>
      <c r="G649" s="152">
        <f>+[3]data1cf!F649</f>
        <v>22804.673030118829</v>
      </c>
      <c r="H649" s="152">
        <f>+[3]data1cf!G649</f>
        <v>22377.651433180232</v>
      </c>
      <c r="I649" s="152">
        <f>+[3]data1cf!H649</f>
        <v>22229.343869881261</v>
      </c>
      <c r="J649" s="152">
        <f>+[3]data1cf!I649</f>
        <v>23197.498851697157</v>
      </c>
      <c r="K649" s="152">
        <f>+[3]data1cf!J649</f>
        <v>23846.117180062742</v>
      </c>
      <c r="L649" s="152">
        <f>+[3]data1cf!K649</f>
        <v>24559.393379225148</v>
      </c>
      <c r="M649" s="152">
        <f>+[3]data1cf!L649</f>
        <v>25360.502400393023</v>
      </c>
      <c r="N649" s="152">
        <f>+[3]data1cf!M649</f>
        <v>26195.511641515521</v>
      </c>
      <c r="O649" s="152">
        <f>+[3]data1cf!N649</f>
        <v>26793.778494443199</v>
      </c>
      <c r="P649" s="152">
        <f>+[3]data1cf!O649</f>
        <v>34366.423890649872</v>
      </c>
      <c r="Q649" s="152">
        <f>+[3]data1cf!P649</f>
        <v>41603.090182377644</v>
      </c>
      <c r="R649" s="152">
        <f>+[3]data1cf!Q649</f>
        <v>32907.170532156473</v>
      </c>
      <c r="S649" s="152">
        <f>+[3]data1cf!R649</f>
        <v>23828.108093171293</v>
      </c>
      <c r="T649" s="152">
        <f>+[3]data1cf!S649</f>
        <v>23673.140736723966</v>
      </c>
      <c r="U649" s="152">
        <f>+[3]data1cf!T649</f>
        <v>23493.240328152475</v>
      </c>
      <c r="V649" s="152">
        <f>+[3]data1cf!U649</f>
        <v>42490.584480905003</v>
      </c>
      <c r="W649" s="152">
        <f>+[3]data1cf!V649</f>
        <v>0</v>
      </c>
      <c r="X649" s="152">
        <f>+[3]data1cf!W649</f>
        <v>0</v>
      </c>
      <c r="Y649" s="152">
        <f>+[3]data1cf!X649</f>
        <v>0</v>
      </c>
      <c r="Z649" s="152">
        <f>+[3]data1cf!Y649</f>
        <v>0</v>
      </c>
      <c r="AA649" s="152">
        <f>+[3]data1cf!Z649</f>
        <v>0</v>
      </c>
      <c r="AB649" s="152">
        <f>+[3]data1cf!AA649</f>
        <v>0</v>
      </c>
      <c r="AC649" s="152">
        <f>+[3]data1cf!AB649</f>
        <v>0</v>
      </c>
      <c r="AD649" s="152">
        <f>+[3]data1cf!AC649</f>
        <v>0</v>
      </c>
      <c r="AE649" s="152">
        <f>+[3]data1cf!AD649</f>
        <v>0</v>
      </c>
      <c r="AF649" s="152">
        <f>+[3]data1cf!AE649</f>
        <v>0</v>
      </c>
      <c r="AG649" s="152"/>
      <c r="AH649" s="153">
        <f t="shared" si="80"/>
        <v>74734.51688170027</v>
      </c>
      <c r="AI649" s="153">
        <f t="shared" si="82"/>
        <v>153016.61701726197</v>
      </c>
      <c r="AJ649" s="154">
        <f t="shared" si="83"/>
        <v>152617.31944319367</v>
      </c>
      <c r="AK649" s="155">
        <f t="shared" si="81"/>
        <v>0.1640413105487824</v>
      </c>
      <c r="AL649" s="156">
        <f t="shared" si="84"/>
        <v>0.97782186077810651</v>
      </c>
    </row>
    <row r="650" spans="1:38" x14ac:dyDescent="0.25">
      <c r="A650" s="148"/>
      <c r="B650" s="152">
        <f>+[3]data1cf!A650</f>
        <v>-174420.96708946102</v>
      </c>
      <c r="C650" s="152">
        <f>+[3]data1cf!B650</f>
        <v>11027.705680997184</v>
      </c>
      <c r="D650" s="152">
        <f>+[3]data1cf!C650</f>
        <v>43609.211186443223</v>
      </c>
      <c r="E650" s="152">
        <f>+[3]data1cf!D650</f>
        <v>44729.226513643778</v>
      </c>
      <c r="F650" s="152">
        <f>+[3]data1cf!E650</f>
        <v>26161.745460773782</v>
      </c>
      <c r="G650" s="152">
        <f>+[3]data1cf!F650</f>
        <v>26068.180649331582</v>
      </c>
      <c r="H650" s="152">
        <f>+[3]data1cf!G650</f>
        <v>25331.190366740411</v>
      </c>
      <c r="I650" s="152">
        <f>+[3]data1cf!H650</f>
        <v>24922.595519444825</v>
      </c>
      <c r="J650" s="152">
        <f>+[3]data1cf!I650</f>
        <v>25788.773325257331</v>
      </c>
      <c r="K650" s="152">
        <f>+[3]data1cf!J650</f>
        <v>26302.232295974442</v>
      </c>
      <c r="L650" s="152">
        <f>+[3]data1cf!K650</f>
        <v>26887.223781409171</v>
      </c>
      <c r="M650" s="152">
        <f>+[3]data1cf!L650</f>
        <v>27575.053055546865</v>
      </c>
      <c r="N650" s="152">
        <f>+[3]data1cf!M650</f>
        <v>28301.002405267696</v>
      </c>
      <c r="O650" s="152">
        <f>+[3]data1cf!N650</f>
        <v>28766.559019453489</v>
      </c>
      <c r="P650" s="152">
        <f>+[3]data1cf!O650</f>
        <v>37201.217027392966</v>
      </c>
      <c r="Q650" s="152">
        <f>+[3]data1cf!P650</f>
        <v>45339.536991681394</v>
      </c>
      <c r="R650" s="152">
        <f>+[3]data1cf!Q650</f>
        <v>35349.137388904091</v>
      </c>
      <c r="S650" s="152">
        <f>+[3]data1cf!R650</f>
        <v>24945.025564591771</v>
      </c>
      <c r="T650" s="152">
        <f>+[3]data1cf!S650</f>
        <v>24731.368268023201</v>
      </c>
      <c r="U650" s="152">
        <f>+[3]data1cf!T650</f>
        <v>24492.714696290612</v>
      </c>
      <c r="V650" s="152">
        <f>+[3]data1cf!U650</f>
        <v>46159.967911884334</v>
      </c>
      <c r="W650" s="152">
        <f>+[3]data1cf!V650</f>
        <v>0</v>
      </c>
      <c r="X650" s="152">
        <f>+[3]data1cf!W650</f>
        <v>0</v>
      </c>
      <c r="Y650" s="152">
        <f>+[3]data1cf!X650</f>
        <v>0</v>
      </c>
      <c r="Z650" s="152">
        <f>+[3]data1cf!Y650</f>
        <v>0</v>
      </c>
      <c r="AA650" s="152">
        <f>+[3]data1cf!Z650</f>
        <v>0</v>
      </c>
      <c r="AB650" s="152">
        <f>+[3]data1cf!AA650</f>
        <v>0</v>
      </c>
      <c r="AC650" s="152">
        <f>+[3]data1cf!AB650</f>
        <v>0</v>
      </c>
      <c r="AD650" s="152">
        <f>+[3]data1cf!AC650</f>
        <v>0</v>
      </c>
      <c r="AE650" s="152">
        <f>+[3]data1cf!AD650</f>
        <v>0</v>
      </c>
      <c r="AF650" s="152">
        <f>+[3]data1cf!AE650</f>
        <v>0</v>
      </c>
      <c r="AG650" s="152"/>
      <c r="AH650" s="153">
        <f t="shared" si="80"/>
        <v>75415.810894422131</v>
      </c>
      <c r="AI650" s="153">
        <f t="shared" si="82"/>
        <v>160627.28993865332</v>
      </c>
      <c r="AJ650" s="154">
        <f t="shared" si="83"/>
        <v>160193.75574290456</v>
      </c>
      <c r="AK650" s="155">
        <f t="shared" si="81"/>
        <v>0.15758090615272521</v>
      </c>
      <c r="AL650" s="156">
        <f t="shared" si="84"/>
        <v>0.98164918069905638</v>
      </c>
    </row>
    <row r="651" spans="1:38" x14ac:dyDescent="0.25">
      <c r="A651" s="148"/>
      <c r="B651" s="152">
        <f>+[3]data1cf!A651</f>
        <v>-170217.62600254756</v>
      </c>
      <c r="C651" s="152">
        <f>+[3]data1cf!B651</f>
        <v>6417.9169621249675</v>
      </c>
      <c r="D651" s="152">
        <f>+[3]data1cf!C651</f>
        <v>44766.137837989285</v>
      </c>
      <c r="E651" s="152">
        <f>+[3]data1cf!D651</f>
        <v>47335.825648481114</v>
      </c>
      <c r="F651" s="152">
        <f>+[3]data1cf!E651</f>
        <v>25484.071943209434</v>
      </c>
      <c r="G651" s="152">
        <f>+[3]data1cf!F651</f>
        <v>25438.358241602706</v>
      </c>
      <c r="H651" s="152">
        <f>+[3]data1cf!G651</f>
        <v>24761.188632562182</v>
      </c>
      <c r="I651" s="152">
        <f>+[3]data1cf!H651</f>
        <v>24402.826474457215</v>
      </c>
      <c r="J651" s="152">
        <f>+[3]data1cf!I651</f>
        <v>25288.684795230321</v>
      </c>
      <c r="K651" s="152">
        <f>+[3]data1cf!J651</f>
        <v>25828.228090543525</v>
      </c>
      <c r="L651" s="152">
        <f>+[3]data1cf!K651</f>
        <v>26437.977167104793</v>
      </c>
      <c r="M651" s="152">
        <f>+[3]data1cf!L651</f>
        <v>27147.668232709213</v>
      </c>
      <c r="N651" s="152">
        <f>+[3]data1cf!M651</f>
        <v>27894.66498645184</v>
      </c>
      <c r="O651" s="152">
        <f>+[3]data1cf!N651</f>
        <v>28385.833271222371</v>
      </c>
      <c r="P651" s="152">
        <f>+[3]data1cf!O651</f>
        <v>36654.131974401047</v>
      </c>
      <c r="Q651" s="152">
        <f>+[3]data1cf!P651</f>
        <v>44618.442329014724</v>
      </c>
      <c r="R651" s="152">
        <f>+[3]data1cf!Q651</f>
        <v>34877.863647652171</v>
      </c>
      <c r="S651" s="152">
        <f>+[3]data1cf!R651</f>
        <v>24729.472321528039</v>
      </c>
      <c r="T651" s="152">
        <f>+[3]data1cf!S651</f>
        <v>24527.141561836266</v>
      </c>
      <c r="U651" s="152">
        <f>+[3]data1cf!T651</f>
        <v>24299.826728357541</v>
      </c>
      <c r="V651" s="152">
        <f>+[3]data1cf!U651</f>
        <v>45451.815770987218</v>
      </c>
      <c r="W651" s="152">
        <f>+[3]data1cf!V651</f>
        <v>0</v>
      </c>
      <c r="X651" s="152">
        <f>+[3]data1cf!W651</f>
        <v>0</v>
      </c>
      <c r="Y651" s="152">
        <f>+[3]data1cf!X651</f>
        <v>0</v>
      </c>
      <c r="Z651" s="152">
        <f>+[3]data1cf!Y651</f>
        <v>0</v>
      </c>
      <c r="AA651" s="152">
        <f>+[3]data1cf!Z651</f>
        <v>0</v>
      </c>
      <c r="AB651" s="152">
        <f>+[3]data1cf!AA651</f>
        <v>0</v>
      </c>
      <c r="AC651" s="152">
        <f>+[3]data1cf!AB651</f>
        <v>0</v>
      </c>
      <c r="AD651" s="152">
        <f>+[3]data1cf!AC651</f>
        <v>0</v>
      </c>
      <c r="AE651" s="152">
        <f>+[3]data1cf!AD651</f>
        <v>0</v>
      </c>
      <c r="AF651" s="152">
        <f>+[3]data1cf!AE651</f>
        <v>0</v>
      </c>
      <c r="AG651" s="152"/>
      <c r="AH651" s="153">
        <f t="shared" si="80"/>
        <v>75269.185369163839</v>
      </c>
      <c r="AI651" s="153">
        <f t="shared" si="82"/>
        <v>159400.38340725694</v>
      </c>
      <c r="AJ651" s="154">
        <f t="shared" si="83"/>
        <v>158972.44280990266</v>
      </c>
      <c r="AK651" s="155">
        <f t="shared" si="81"/>
        <v>0.15840831398963931</v>
      </c>
      <c r="AL651" s="156">
        <f t="shared" si="84"/>
        <v>0.9810801347108713</v>
      </c>
    </row>
    <row r="652" spans="1:38" x14ac:dyDescent="0.25">
      <c r="A652" s="148"/>
      <c r="B652" s="152">
        <f>+[3]data1cf!A652</f>
        <v>-154679.51951493297</v>
      </c>
      <c r="C652" s="152">
        <f>+[3]data1cf!B652</f>
        <v>11933.296837754868</v>
      </c>
      <c r="D652" s="152">
        <f>+[3]data1cf!C652</f>
        <v>43184.577991521073</v>
      </c>
      <c r="E652" s="152">
        <f>+[3]data1cf!D652</f>
        <v>41508.953415979675</v>
      </c>
      <c r="F652" s="152">
        <f>+[3]data1cf!E652</f>
        <v>22978.9782422645</v>
      </c>
      <c r="G652" s="152">
        <f>+[3]data1cf!F652</f>
        <v>23110.151361118129</v>
      </c>
      <c r="H652" s="152">
        <f>+[3]data1cf!G652</f>
        <v>22654.115363784716</v>
      </c>
      <c r="I652" s="152">
        <f>+[3]data1cf!H652</f>
        <v>22481.443792683938</v>
      </c>
      <c r="J652" s="152">
        <f>+[3]data1cf!I652</f>
        <v>23440.05327280044</v>
      </c>
      <c r="K652" s="152">
        <f>+[3]data1cf!J652</f>
        <v>24076.020104736104</v>
      </c>
      <c r="L652" s="152">
        <f>+[3]data1cf!K652</f>
        <v>24777.288303668429</v>
      </c>
      <c r="M652" s="152">
        <f>+[3]data1cf!L652</f>
        <v>25567.793853940369</v>
      </c>
      <c r="N652" s="152">
        <f>+[3]data1cf!M652</f>
        <v>26392.594620779542</v>
      </c>
      <c r="O652" s="152">
        <f>+[3]data1cf!N652</f>
        <v>26978.439225326823</v>
      </c>
      <c r="P652" s="152">
        <f>+[3]data1cf!O652</f>
        <v>34631.772704619929</v>
      </c>
      <c r="Q652" s="152">
        <f>+[3]data1cf!P652</f>
        <v>41952.837652999144</v>
      </c>
      <c r="R652" s="152">
        <f>+[3]data1cf!Q652</f>
        <v>33135.749119000662</v>
      </c>
      <c r="S652" s="152">
        <f>+[3]data1cf!R652</f>
        <v>23932.656366024894</v>
      </c>
      <c r="T652" s="152">
        <f>+[3]data1cf!S652</f>
        <v>23772.195379089666</v>
      </c>
      <c r="U652" s="152">
        <f>+[3]data1cf!T652</f>
        <v>23586.795422082054</v>
      </c>
      <c r="V652" s="152">
        <f>+[3]data1cf!U652</f>
        <v>42834.054531255999</v>
      </c>
      <c r="W652" s="152">
        <f>+[3]data1cf!V652</f>
        <v>0</v>
      </c>
      <c r="X652" s="152">
        <f>+[3]data1cf!W652</f>
        <v>0</v>
      </c>
      <c r="Y652" s="152">
        <f>+[3]data1cf!X652</f>
        <v>0</v>
      </c>
      <c r="Z652" s="152">
        <f>+[3]data1cf!Y652</f>
        <v>0</v>
      </c>
      <c r="AA652" s="152">
        <f>+[3]data1cf!Z652</f>
        <v>0</v>
      </c>
      <c r="AB652" s="152">
        <f>+[3]data1cf!AA652</f>
        <v>0</v>
      </c>
      <c r="AC652" s="152">
        <f>+[3]data1cf!AB652</f>
        <v>0</v>
      </c>
      <c r="AD652" s="152">
        <f>+[3]data1cf!AC652</f>
        <v>0</v>
      </c>
      <c r="AE652" s="152">
        <f>+[3]data1cf!AD652</f>
        <v>0</v>
      </c>
      <c r="AF652" s="152">
        <f>+[3]data1cf!AE652</f>
        <v>0</v>
      </c>
      <c r="AG652" s="152"/>
      <c r="AH652" s="153">
        <f t="shared" si="80"/>
        <v>78778.179570893641</v>
      </c>
      <c r="AI652" s="153">
        <f t="shared" si="82"/>
        <v>157845.26248240832</v>
      </c>
      <c r="AJ652" s="154">
        <f t="shared" si="83"/>
        <v>157442.29745337792</v>
      </c>
      <c r="AK652" s="155">
        <f t="shared" si="81"/>
        <v>0.16797599196434021</v>
      </c>
      <c r="AL652" s="156">
        <f t="shared" si="84"/>
        <v>0.9803334335413415</v>
      </c>
    </row>
    <row r="653" spans="1:38" x14ac:dyDescent="0.25">
      <c r="A653" s="148"/>
      <c r="B653" s="152">
        <f>+[3]data1cf!A653</f>
        <v>-187194.92482542968</v>
      </c>
      <c r="C653" s="152">
        <f>+[3]data1cf!B653</f>
        <v>5254.4133521770127</v>
      </c>
      <c r="D653" s="152">
        <f>+[3]data1cf!C653</f>
        <v>47566.923373295736</v>
      </c>
      <c r="E653" s="152">
        <f>+[3]data1cf!D653</f>
        <v>44354.314423406191</v>
      </c>
      <c r="F653" s="152">
        <f>+[3]data1cf!E653</f>
        <v>28221.195953407281</v>
      </c>
      <c r="G653" s="152">
        <f>+[3]data1cf!F653</f>
        <v>27982.211571671382</v>
      </c>
      <c r="H653" s="152">
        <f>+[3]data1cf!G653</f>
        <v>27063.426202774033</v>
      </c>
      <c r="I653" s="152">
        <f>+[3]data1cf!H653</f>
        <v>26502.174163158932</v>
      </c>
      <c r="J653" s="152">
        <f>+[3]data1cf!I653</f>
        <v>27308.542864468684</v>
      </c>
      <c r="K653" s="152">
        <f>+[3]data1cf!J653</f>
        <v>27742.731546843395</v>
      </c>
      <c r="L653" s="152">
        <f>+[3]data1cf!K653</f>
        <v>28252.484688266755</v>
      </c>
      <c r="M653" s="152">
        <f>+[3]data1cf!L653</f>
        <v>28873.875956433731</v>
      </c>
      <c r="N653" s="152">
        <f>+[3]data1cf!M653</f>
        <v>29535.862224438082</v>
      </c>
      <c r="O653" s="152">
        <f>+[3]data1cf!N653</f>
        <v>29923.58494629051</v>
      </c>
      <c r="P653" s="152">
        <f>+[3]data1cf!O653</f>
        <v>38863.809046550588</v>
      </c>
      <c r="Q653" s="152">
        <f>+[3]data1cf!P653</f>
        <v>47530.944387387106</v>
      </c>
      <c r="R653" s="152">
        <f>+[3]data1cf!Q653</f>
        <v>36781.338756422672</v>
      </c>
      <c r="S653" s="152">
        <f>+[3]data1cf!R653</f>
        <v>25600.09208425133</v>
      </c>
      <c r="T653" s="152">
        <f>+[3]data1cf!S653</f>
        <v>25352.013430869934</v>
      </c>
      <c r="U653" s="152">
        <f>+[3]data1cf!T653</f>
        <v>25078.901422327348</v>
      </c>
      <c r="V653" s="152">
        <f>+[3]data1cf!U653</f>
        <v>48312.042971084331</v>
      </c>
      <c r="W653" s="152">
        <f>+[3]data1cf!V653</f>
        <v>0</v>
      </c>
      <c r="X653" s="152">
        <f>+[3]data1cf!W653</f>
        <v>0</v>
      </c>
      <c r="Y653" s="152">
        <f>+[3]data1cf!X653</f>
        <v>0</v>
      </c>
      <c r="Z653" s="152">
        <f>+[3]data1cf!Y653</f>
        <v>0</v>
      </c>
      <c r="AA653" s="152">
        <f>+[3]data1cf!Z653</f>
        <v>0</v>
      </c>
      <c r="AB653" s="152">
        <f>+[3]data1cf!AA653</f>
        <v>0</v>
      </c>
      <c r="AC653" s="152">
        <f>+[3]data1cf!AB653</f>
        <v>0</v>
      </c>
      <c r="AD653" s="152">
        <f>+[3]data1cf!AC653</f>
        <v>0</v>
      </c>
      <c r="AE653" s="152">
        <f>+[3]data1cf!AD653</f>
        <v>0</v>
      </c>
      <c r="AF653" s="152">
        <f>+[3]data1cf!AE653</f>
        <v>0</v>
      </c>
      <c r="AG653" s="152"/>
      <c r="AH653" s="153">
        <f t="shared" si="80"/>
        <v>69720.643478768427</v>
      </c>
      <c r="AI653" s="153">
        <f t="shared" si="82"/>
        <v>158722.01100678815</v>
      </c>
      <c r="AJ653" s="154">
        <f t="shared" si="83"/>
        <v>158269.38545453135</v>
      </c>
      <c r="AK653" s="155">
        <f t="shared" si="81"/>
        <v>0.14896747469902039</v>
      </c>
      <c r="AL653" s="156">
        <f t="shared" si="84"/>
        <v>0.98075796095672074</v>
      </c>
    </row>
    <row r="654" spans="1:38" x14ac:dyDescent="0.25">
      <c r="A654" s="148"/>
      <c r="B654" s="152">
        <f>+[3]data1cf!A654</f>
        <v>-179026.66997654058</v>
      </c>
      <c r="C654" s="152">
        <f>+[3]data1cf!B654</f>
        <v>6646.9149512127769</v>
      </c>
      <c r="D654" s="152">
        <f>+[3]data1cf!C654</f>
        <v>44878.722795511218</v>
      </c>
      <c r="E654" s="152">
        <f>+[3]data1cf!D654</f>
        <v>46130.296487040847</v>
      </c>
      <c r="F654" s="152">
        <f>+[3]data1cf!E654</f>
        <v>26904.288788047415</v>
      </c>
      <c r="G654" s="152">
        <f>+[3]data1cf!F654</f>
        <v>26758.292353721867</v>
      </c>
      <c r="H654" s="152">
        <f>+[3]data1cf!G654</f>
        <v>25955.755106661134</v>
      </c>
      <c r="I654" s="152">
        <f>+[3]data1cf!H654</f>
        <v>25492.11908215702</v>
      </c>
      <c r="J654" s="152">
        <f>+[3]data1cf!I654</f>
        <v>26336.732469879506</v>
      </c>
      <c r="K654" s="152">
        <f>+[3]data1cf!J654</f>
        <v>26821.610212802982</v>
      </c>
      <c r="L654" s="152">
        <f>+[3]data1cf!K654</f>
        <v>27379.47420452004</v>
      </c>
      <c r="M654" s="152">
        <f>+[3]data1cf!L654</f>
        <v>28043.348982937881</v>
      </c>
      <c r="N654" s="152">
        <f>+[3]data1cf!M654</f>
        <v>28746.236181036096</v>
      </c>
      <c r="O654" s="152">
        <f>+[3]data1cf!N654</f>
        <v>29183.729465904391</v>
      </c>
      <c r="P654" s="152">
        <f>+[3]data1cf!O654</f>
        <v>37800.671403314976</v>
      </c>
      <c r="Q654" s="152">
        <f>+[3]data1cf!P654</f>
        <v>46129.657921919759</v>
      </c>
      <c r="R654" s="152">
        <f>+[3]data1cf!Q654</f>
        <v>35865.523469835491</v>
      </c>
      <c r="S654" s="152">
        <f>+[3]data1cf!R654</f>
        <v>25181.212486702032</v>
      </c>
      <c r="T654" s="152">
        <f>+[3]data1cf!S654</f>
        <v>24955.144428666492</v>
      </c>
      <c r="U654" s="152">
        <f>+[3]data1cf!T654</f>
        <v>24704.06672612179</v>
      </c>
      <c r="V654" s="152">
        <f>+[3]data1cf!U654</f>
        <v>46935.907406772458</v>
      </c>
      <c r="W654" s="152">
        <f>+[3]data1cf!V654</f>
        <v>0</v>
      </c>
      <c r="X654" s="152">
        <f>+[3]data1cf!W654</f>
        <v>0</v>
      </c>
      <c r="Y654" s="152">
        <f>+[3]data1cf!X654</f>
        <v>0</v>
      </c>
      <c r="Z654" s="152">
        <f>+[3]data1cf!Y654</f>
        <v>0</v>
      </c>
      <c r="AA654" s="152">
        <f>+[3]data1cf!Z654</f>
        <v>0</v>
      </c>
      <c r="AB654" s="152">
        <f>+[3]data1cf!AA654</f>
        <v>0</v>
      </c>
      <c r="AC654" s="152">
        <f>+[3]data1cf!AB654</f>
        <v>0</v>
      </c>
      <c r="AD654" s="152">
        <f>+[3]data1cf!AC654</f>
        <v>0</v>
      </c>
      <c r="AE654" s="152">
        <f>+[3]data1cf!AD654</f>
        <v>0</v>
      </c>
      <c r="AF654" s="152">
        <f>+[3]data1cf!AE654</f>
        <v>0</v>
      </c>
      <c r="AG654" s="152"/>
      <c r="AH654" s="153">
        <f t="shared" si="80"/>
        <v>72296.013844031637</v>
      </c>
      <c r="AI654" s="153">
        <f t="shared" si="82"/>
        <v>158923.4300141311</v>
      </c>
      <c r="AJ654" s="154">
        <f t="shared" si="83"/>
        <v>158482.79390447325</v>
      </c>
      <c r="AK654" s="155">
        <f t="shared" si="81"/>
        <v>0.15321049094200132</v>
      </c>
      <c r="AL654" s="156">
        <f t="shared" si="84"/>
        <v>0.98085418766138188</v>
      </c>
    </row>
    <row r="655" spans="1:38" x14ac:dyDescent="0.25">
      <c r="A655" s="148"/>
      <c r="B655" s="152">
        <f>+[3]data1cf!A655</f>
        <v>-187278.3341392017</v>
      </c>
      <c r="C655" s="152">
        <f>+[3]data1cf!B655</f>
        <v>6970.408938887369</v>
      </c>
      <c r="D655" s="152">
        <f>+[3]data1cf!C655</f>
        <v>48757.815214516886</v>
      </c>
      <c r="E655" s="152">
        <f>+[3]data1cf!D655</f>
        <v>48530.675467928348</v>
      </c>
      <c r="F655" s="152">
        <f>+[3]data1cf!E655</f>
        <v>28234.643418624473</v>
      </c>
      <c r="G655" s="152">
        <f>+[3]data1cf!F655</f>
        <v>27994.709499805103</v>
      </c>
      <c r="H655" s="152">
        <f>+[3]data1cf!G655</f>
        <v>27074.737074890712</v>
      </c>
      <c r="I655" s="152">
        <f>+[3]data1cf!H655</f>
        <v>26512.488239144332</v>
      </c>
      <c r="J655" s="152">
        <f>+[3]data1cf!I655</f>
        <v>27318.466408681001</v>
      </c>
      <c r="K655" s="152">
        <f>+[3]data1cf!J655</f>
        <v>27752.137484805993</v>
      </c>
      <c r="L655" s="152">
        <f>+[3]data1cf!K655</f>
        <v>28261.399347115192</v>
      </c>
      <c r="M655" s="152">
        <f>+[3]data1cf!L655</f>
        <v>28882.35679918516</v>
      </c>
      <c r="N655" s="152">
        <f>+[3]data1cf!M655</f>
        <v>29543.925411451208</v>
      </c>
      <c r="O655" s="152">
        <f>+[3]data1cf!N655</f>
        <v>29931.139906199292</v>
      </c>
      <c r="P655" s="152">
        <f>+[3]data1cf!O655</f>
        <v>38874.665169787033</v>
      </c>
      <c r="Q655" s="152">
        <f>+[3]data1cf!P655</f>
        <v>47545.253483350025</v>
      </c>
      <c r="R655" s="152">
        <f>+[3]data1cf!Q655</f>
        <v>36790.690512214976</v>
      </c>
      <c r="S655" s="152">
        <f>+[3]data1cf!R655</f>
        <v>25604.369431179322</v>
      </c>
      <c r="T655" s="152">
        <f>+[3]data1cf!S655</f>
        <v>25356.066018814752</v>
      </c>
      <c r="U655" s="152">
        <f>+[3]data1cf!T655</f>
        <v>25082.729009170158</v>
      </c>
      <c r="V655" s="152">
        <f>+[3]data1cf!U655</f>
        <v>48326.095241147181</v>
      </c>
      <c r="W655" s="152">
        <f>+[3]data1cf!V655</f>
        <v>0</v>
      </c>
      <c r="X655" s="152">
        <f>+[3]data1cf!W655</f>
        <v>0</v>
      </c>
      <c r="Y655" s="152">
        <f>+[3]data1cf!X655</f>
        <v>0</v>
      </c>
      <c r="Z655" s="152">
        <f>+[3]data1cf!Y655</f>
        <v>0</v>
      </c>
      <c r="AA655" s="152">
        <f>+[3]data1cf!Z655</f>
        <v>0</v>
      </c>
      <c r="AB655" s="152">
        <f>+[3]data1cf!AA655</f>
        <v>0</v>
      </c>
      <c r="AC655" s="152">
        <f>+[3]data1cf!AB655</f>
        <v>0</v>
      </c>
      <c r="AD655" s="152">
        <f>+[3]data1cf!AC655</f>
        <v>0</v>
      </c>
      <c r="AE655" s="152">
        <f>+[3]data1cf!AD655</f>
        <v>0</v>
      </c>
      <c r="AF655" s="152">
        <f>+[3]data1cf!AE655</f>
        <v>0</v>
      </c>
      <c r="AG655" s="152"/>
      <c r="AH655" s="153">
        <f t="shared" si="80"/>
        <v>75379.103311899453</v>
      </c>
      <c r="AI655" s="153">
        <f t="shared" si="82"/>
        <v>164982.25634079191</v>
      </c>
      <c r="AJ655" s="154">
        <f t="shared" si="83"/>
        <v>164527.33491717285</v>
      </c>
      <c r="AK655" s="155">
        <f t="shared" si="81"/>
        <v>0.15369998812675481</v>
      </c>
      <c r="AL655" s="156">
        <f t="shared" si="84"/>
        <v>0.98353433555817771</v>
      </c>
    </row>
    <row r="656" spans="1:38" x14ac:dyDescent="0.25">
      <c r="A656" s="148"/>
      <c r="B656" s="152">
        <f>+[3]data1cf!A656</f>
        <v>-189215.86785065147</v>
      </c>
      <c r="C656" s="152">
        <f>+[3]data1cf!B656</f>
        <v>8774.4489318342821</v>
      </c>
      <c r="D656" s="152">
        <f>+[3]data1cf!C656</f>
        <v>47335.711633271887</v>
      </c>
      <c r="E656" s="152">
        <f>+[3]data1cf!D656</f>
        <v>48087.806089674516</v>
      </c>
      <c r="F656" s="152">
        <f>+[3]data1cf!E656</f>
        <v>28547.017612982643</v>
      </c>
      <c r="G656" s="152">
        <f>+[3]data1cf!F656</f>
        <v>28285.026683676064</v>
      </c>
      <c r="H656" s="152">
        <f>+[3]data1cf!G656</f>
        <v>27337.479867521368</v>
      </c>
      <c r="I656" s="152">
        <f>+[3]data1cf!H656</f>
        <v>26752.076230222905</v>
      </c>
      <c r="J656" s="152">
        <f>+[3]data1cf!I656</f>
        <v>27548.982649357386</v>
      </c>
      <c r="K656" s="152">
        <f>+[3]data1cf!J656</f>
        <v>27970.63013348775</v>
      </c>
      <c r="L656" s="152">
        <f>+[3]data1cf!K656</f>
        <v>28468.479962742334</v>
      </c>
      <c r="M656" s="152">
        <f>+[3]data1cf!L656</f>
        <v>29079.36020311762</v>
      </c>
      <c r="N656" s="152">
        <f>+[3]data1cf!M656</f>
        <v>29731.226996285695</v>
      </c>
      <c r="O656" s="152">
        <f>+[3]data1cf!N656</f>
        <v>30106.635769314482</v>
      </c>
      <c r="P656" s="152">
        <f>+[3]data1cf!O656</f>
        <v>39126.844498393584</v>
      </c>
      <c r="Q656" s="152">
        <f>+[3]data1cf!P656</f>
        <v>47877.642692118527</v>
      </c>
      <c r="R656" s="152">
        <f>+[3]data1cf!Q656</f>
        <v>37007.924551070384</v>
      </c>
      <c r="S656" s="152">
        <f>+[3]data1cf!R656</f>
        <v>25703.728885102333</v>
      </c>
      <c r="T656" s="152">
        <f>+[3]data1cf!S656</f>
        <v>25450.204495762897</v>
      </c>
      <c r="U656" s="152">
        <f>+[3]data1cf!T656</f>
        <v>25171.64088490796</v>
      </c>
      <c r="V656" s="152">
        <f>+[3]data1cf!U656</f>
        <v>48652.518583305646</v>
      </c>
      <c r="W656" s="152">
        <f>+[3]data1cf!V656</f>
        <v>0</v>
      </c>
      <c r="X656" s="152">
        <f>+[3]data1cf!W656</f>
        <v>0</v>
      </c>
      <c r="Y656" s="152">
        <f>+[3]data1cf!X656</f>
        <v>0</v>
      </c>
      <c r="Z656" s="152">
        <f>+[3]data1cf!Y656</f>
        <v>0</v>
      </c>
      <c r="AA656" s="152">
        <f>+[3]data1cf!Z656</f>
        <v>0</v>
      </c>
      <c r="AB656" s="152">
        <f>+[3]data1cf!AA656</f>
        <v>0</v>
      </c>
      <c r="AC656" s="152">
        <f>+[3]data1cf!AB656</f>
        <v>0</v>
      </c>
      <c r="AD656" s="152">
        <f>+[3]data1cf!AC656</f>
        <v>0</v>
      </c>
      <c r="AE656" s="152">
        <f>+[3]data1cf!AD656</f>
        <v>0</v>
      </c>
      <c r="AF656" s="152">
        <f>+[3]data1cf!AE656</f>
        <v>0</v>
      </c>
      <c r="AG656" s="152"/>
      <c r="AH656" s="153">
        <f t="shared" si="80"/>
        <v>74990.476491844704</v>
      </c>
      <c r="AI656" s="153">
        <f t="shared" si="82"/>
        <v>165089.25083156768</v>
      </c>
      <c r="AJ656" s="154">
        <f t="shared" si="83"/>
        <v>164631.746289781</v>
      </c>
      <c r="AK656" s="155">
        <f t="shared" si="81"/>
        <v>0.1529551684856415</v>
      </c>
      <c r="AL656" s="156">
        <f t="shared" si="84"/>
        <v>0.98357812755762297</v>
      </c>
    </row>
    <row r="657" spans="1:38" x14ac:dyDescent="0.25">
      <c r="A657" s="148"/>
      <c r="B657" s="152">
        <f>+[3]data1cf!A657</f>
        <v>-189290.16650474432</v>
      </c>
      <c r="C657" s="152">
        <f>+[3]data1cf!B657</f>
        <v>9124.5888105359481</v>
      </c>
      <c r="D657" s="152">
        <f>+[3]data1cf!C657</f>
        <v>45592.255826172448</v>
      </c>
      <c r="E657" s="152">
        <f>+[3]data1cf!D657</f>
        <v>48634.074281474939</v>
      </c>
      <c r="F657" s="152">
        <f>+[3]data1cf!E657</f>
        <v>28558.99623409097</v>
      </c>
      <c r="G657" s="152">
        <f>+[3]data1cf!F657</f>
        <v>28296.159484046977</v>
      </c>
      <c r="H657" s="152">
        <f>+[3]data1cf!G657</f>
        <v>27347.55527201626</v>
      </c>
      <c r="I657" s="152">
        <f>+[3]data1cf!H657</f>
        <v>26761.26371695839</v>
      </c>
      <c r="J657" s="152">
        <f>+[3]data1cf!I657</f>
        <v>27557.822261451765</v>
      </c>
      <c r="K657" s="152">
        <f>+[3]data1cf!J657</f>
        <v>27979.008676596481</v>
      </c>
      <c r="L657" s="152">
        <f>+[3]data1cf!K657</f>
        <v>28476.420888331973</v>
      </c>
      <c r="M657" s="152">
        <f>+[3]data1cf!L657</f>
        <v>29086.914697615983</v>
      </c>
      <c r="N657" s="152">
        <f>+[3]data1cf!M657</f>
        <v>29738.409454882712</v>
      </c>
      <c r="O657" s="152">
        <f>+[3]data1cf!N657</f>
        <v>30113.365513602752</v>
      </c>
      <c r="P657" s="152">
        <f>+[3]data1cf!O657</f>
        <v>39136.514825467159</v>
      </c>
      <c r="Q657" s="152">
        <f>+[3]data1cf!P657</f>
        <v>47890.388829489129</v>
      </c>
      <c r="R657" s="152">
        <f>+[3]data1cf!Q657</f>
        <v>37016.25483023643</v>
      </c>
      <c r="S657" s="152">
        <f>+[3]data1cf!R657</f>
        <v>25707.539024587561</v>
      </c>
      <c r="T657" s="152">
        <f>+[3]data1cf!S657</f>
        <v>25453.814426312361</v>
      </c>
      <c r="U657" s="152">
        <f>+[3]data1cf!T657</f>
        <v>25175.050390849014</v>
      </c>
      <c r="V657" s="152">
        <f>+[3]data1cf!U657</f>
        <v>48665.035947439144</v>
      </c>
      <c r="W657" s="152">
        <f>+[3]data1cf!V657</f>
        <v>0</v>
      </c>
      <c r="X657" s="152">
        <f>+[3]data1cf!W657</f>
        <v>0</v>
      </c>
      <c r="Y657" s="152">
        <f>+[3]data1cf!X657</f>
        <v>0</v>
      </c>
      <c r="Z657" s="152">
        <f>+[3]data1cf!Y657</f>
        <v>0</v>
      </c>
      <c r="AA657" s="152">
        <f>+[3]data1cf!Z657</f>
        <v>0</v>
      </c>
      <c r="AB657" s="152">
        <f>+[3]data1cf!AA657</f>
        <v>0</v>
      </c>
      <c r="AC657" s="152">
        <f>+[3]data1cf!AB657</f>
        <v>0</v>
      </c>
      <c r="AD657" s="152">
        <f>+[3]data1cf!AC657</f>
        <v>0</v>
      </c>
      <c r="AE657" s="152">
        <f>+[3]data1cf!AD657</f>
        <v>0</v>
      </c>
      <c r="AF657" s="152">
        <f>+[3]data1cf!AE657</f>
        <v>0</v>
      </c>
      <c r="AG657" s="152"/>
      <c r="AH657" s="153">
        <f t="shared" si="80"/>
        <v>74258.621358252334</v>
      </c>
      <c r="AI657" s="153">
        <f t="shared" si="82"/>
        <v>164319.8361845114</v>
      </c>
      <c r="AJ657" s="154">
        <f t="shared" si="83"/>
        <v>163862.4334827984</v>
      </c>
      <c r="AK657" s="155">
        <f t="shared" si="81"/>
        <v>0.15231105685234067</v>
      </c>
      <c r="AL657" s="156">
        <f t="shared" si="84"/>
        <v>0.98326060058540488</v>
      </c>
    </row>
    <row r="658" spans="1:38" x14ac:dyDescent="0.25">
      <c r="A658" s="148"/>
      <c r="B658" s="152">
        <f>+[3]data1cf!A658</f>
        <v>-155655.89472880715</v>
      </c>
      <c r="C658" s="152">
        <f>+[3]data1cf!B658</f>
        <v>6768.6057704878549</v>
      </c>
      <c r="D658" s="152">
        <f>+[3]data1cf!C658</f>
        <v>37901.054110450073</v>
      </c>
      <c r="E658" s="152">
        <f>+[3]data1cf!D658</f>
        <v>43834.470684476226</v>
      </c>
      <c r="F658" s="152">
        <f>+[3]data1cf!E658</f>
        <v>23136.391978615502</v>
      </c>
      <c r="G658" s="152">
        <f>+[3]data1cf!F658</f>
        <v>23256.449978178534</v>
      </c>
      <c r="H658" s="152">
        <f>+[3]data1cf!G658</f>
        <v>22786.518505383137</v>
      </c>
      <c r="I658" s="152">
        <f>+[3]data1cf!H658</f>
        <v>22602.178608624723</v>
      </c>
      <c r="J658" s="152">
        <f>+[3]data1cf!I658</f>
        <v>23556.216590353106</v>
      </c>
      <c r="K658" s="152">
        <f>+[3]data1cf!J658</f>
        <v>24186.124411735058</v>
      </c>
      <c r="L658" s="152">
        <f>+[3]data1cf!K658</f>
        <v>24881.641781069869</v>
      </c>
      <c r="M658" s="152">
        <f>+[3]data1cf!L658</f>
        <v>25667.069154035278</v>
      </c>
      <c r="N658" s="152">
        <f>+[3]data1cf!M658</f>
        <v>26486.980913968269</v>
      </c>
      <c r="O658" s="152">
        <f>+[3]data1cf!N658</f>
        <v>27066.876298638315</v>
      </c>
      <c r="P658" s="152">
        <f>+[3]data1cf!O658</f>
        <v>34758.852633318937</v>
      </c>
      <c r="Q658" s="152">
        <f>+[3]data1cf!P658</f>
        <v>42120.337492038336</v>
      </c>
      <c r="R658" s="152">
        <f>+[3]data1cf!Q658</f>
        <v>33245.219178744468</v>
      </c>
      <c r="S658" s="152">
        <f>+[3]data1cf!R658</f>
        <v>23982.726260293806</v>
      </c>
      <c r="T658" s="152">
        <f>+[3]data1cf!S658</f>
        <v>23819.634283001855</v>
      </c>
      <c r="U658" s="152">
        <f>+[3]data1cf!T658</f>
        <v>23631.600501434485</v>
      </c>
      <c r="V658" s="152">
        <f>+[3]data1cf!U658</f>
        <v>42998.548010068858</v>
      </c>
      <c r="W658" s="152">
        <f>+[3]data1cf!V658</f>
        <v>0</v>
      </c>
      <c r="X658" s="152">
        <f>+[3]data1cf!W658</f>
        <v>0</v>
      </c>
      <c r="Y658" s="152">
        <f>+[3]data1cf!X658</f>
        <v>0</v>
      </c>
      <c r="Z658" s="152">
        <f>+[3]data1cf!Y658</f>
        <v>0</v>
      </c>
      <c r="AA658" s="152">
        <f>+[3]data1cf!Z658</f>
        <v>0</v>
      </c>
      <c r="AB658" s="152">
        <f>+[3]data1cf!AA658</f>
        <v>0</v>
      </c>
      <c r="AC658" s="152">
        <f>+[3]data1cf!AB658</f>
        <v>0</v>
      </c>
      <c r="AD658" s="152">
        <f>+[3]data1cf!AC658</f>
        <v>0</v>
      </c>
      <c r="AE658" s="152">
        <f>+[3]data1cf!AD658</f>
        <v>0</v>
      </c>
      <c r="AF658" s="152">
        <f>+[3]data1cf!AE658</f>
        <v>0</v>
      </c>
      <c r="AG658" s="152"/>
      <c r="AH658" s="153">
        <f t="shared" si="80"/>
        <v>71201.775458879856</v>
      </c>
      <c r="AI658" s="153">
        <f t="shared" si="82"/>
        <v>150191.45246723978</v>
      </c>
      <c r="AJ658" s="154">
        <f t="shared" si="83"/>
        <v>149788.31257502083</v>
      </c>
      <c r="AK658" s="155">
        <f t="shared" si="81"/>
        <v>0.1591839492321015</v>
      </c>
      <c r="AL658" s="156">
        <f t="shared" si="84"/>
        <v>0.97620616241122782</v>
      </c>
    </row>
    <row r="659" spans="1:38" x14ac:dyDescent="0.25">
      <c r="A659" s="148"/>
      <c r="B659" s="152">
        <f>+[3]data1cf!A659</f>
        <v>-198570.08176028539</v>
      </c>
      <c r="C659" s="152">
        <f>+[3]data1cf!B659</f>
        <v>4983.7995763372601</v>
      </c>
      <c r="D659" s="152">
        <f>+[3]data1cf!C659</f>
        <v>47830.015583520537</v>
      </c>
      <c r="E659" s="152">
        <f>+[3]data1cf!D659</f>
        <v>52553.737138636527</v>
      </c>
      <c r="F659" s="152">
        <f>+[3]data1cf!E659</f>
        <v>30055.128164354741</v>
      </c>
      <c r="G659" s="152">
        <f>+[3]data1cf!F659</f>
        <v>29686.648252127437</v>
      </c>
      <c r="H659" s="152">
        <f>+[3]data1cf!G659</f>
        <v>28605.975105028512</v>
      </c>
      <c r="I659" s="152">
        <f>+[3]data1cf!H659</f>
        <v>27908.782462214323</v>
      </c>
      <c r="J659" s="152">
        <f>+[3]data1cf!I659</f>
        <v>28661.891401442925</v>
      </c>
      <c r="K659" s="152">
        <f>+[3]data1cf!J659</f>
        <v>29025.490217403058</v>
      </c>
      <c r="L659" s="152">
        <f>+[3]data1cf!K659</f>
        <v>29468.243922290028</v>
      </c>
      <c r="M659" s="152">
        <f>+[3]data1cf!L659</f>
        <v>30030.472418826175</v>
      </c>
      <c r="N659" s="152">
        <f>+[3]data1cf!M659</f>
        <v>30635.499825090155</v>
      </c>
      <c r="O659" s="152">
        <f>+[3]data1cf!N659</f>
        <v>30953.911785278549</v>
      </c>
      <c r="P659" s="152">
        <f>+[3]data1cf!O659</f>
        <v>40344.340415720595</v>
      </c>
      <c r="Q659" s="152">
        <f>+[3]data1cf!P659</f>
        <v>49482.38367892048</v>
      </c>
      <c r="R659" s="152">
        <f>+[3]data1cf!Q659</f>
        <v>38056.708195916421</v>
      </c>
      <c r="S659" s="152">
        <f>+[3]data1cf!R659</f>
        <v>26183.426131374115</v>
      </c>
      <c r="T659" s="152">
        <f>+[3]data1cf!S659</f>
        <v>25904.69540102873</v>
      </c>
      <c r="U659" s="152">
        <f>+[3]data1cf!T659</f>
        <v>25600.898295936917</v>
      </c>
      <c r="V659" s="152">
        <f>+[3]data1cf!U659</f>
        <v>50228.456978393777</v>
      </c>
      <c r="W659" s="152">
        <f>+[3]data1cf!V659</f>
        <v>0</v>
      </c>
      <c r="X659" s="152">
        <f>+[3]data1cf!W659</f>
        <v>0</v>
      </c>
      <c r="Y659" s="152">
        <f>+[3]data1cf!X659</f>
        <v>0</v>
      </c>
      <c r="Z659" s="152">
        <f>+[3]data1cf!Y659</f>
        <v>0</v>
      </c>
      <c r="AA659" s="152">
        <f>+[3]data1cf!Z659</f>
        <v>0</v>
      </c>
      <c r="AB659" s="152">
        <f>+[3]data1cf!AA659</f>
        <v>0</v>
      </c>
      <c r="AC659" s="152">
        <f>+[3]data1cf!AB659</f>
        <v>0</v>
      </c>
      <c r="AD659" s="152">
        <f>+[3]data1cf!AC659</f>
        <v>0</v>
      </c>
      <c r="AE659" s="152">
        <f>+[3]data1cf!AD659</f>
        <v>0</v>
      </c>
      <c r="AF659" s="152">
        <f>+[3]data1cf!AE659</f>
        <v>0</v>
      </c>
      <c r="AG659" s="152"/>
      <c r="AH659" s="153">
        <f t="shared" si="80"/>
        <v>72791.803516228349</v>
      </c>
      <c r="AI659" s="153">
        <f t="shared" si="82"/>
        <v>165982.6932790337</v>
      </c>
      <c r="AJ659" s="154">
        <f t="shared" si="83"/>
        <v>165509.97633588532</v>
      </c>
      <c r="AK659" s="155">
        <f t="shared" si="81"/>
        <v>0.14869682192802433</v>
      </c>
      <c r="AL659" s="156">
        <f t="shared" ref="AL659:AL674" si="85">1-EXP(-(1/0.25)*(AI659/ABS($AI$1010)))</f>
        <v>0.98393928911147666</v>
      </c>
    </row>
    <row r="660" spans="1:38" x14ac:dyDescent="0.25">
      <c r="A660" s="148"/>
      <c r="B660" s="152">
        <f>+[3]data1cf!A660</f>
        <v>-187906.67602009742</v>
      </c>
      <c r="C660" s="152">
        <f>+[3]data1cf!B660</f>
        <v>9304.3186437685072</v>
      </c>
      <c r="D660" s="152">
        <f>+[3]data1cf!C660</f>
        <v>48062.548508496664</v>
      </c>
      <c r="E660" s="152">
        <f>+[3]data1cf!D660</f>
        <v>50058.102179431749</v>
      </c>
      <c r="F660" s="152">
        <f>+[3]data1cf!E660</f>
        <v>28335.946321209551</v>
      </c>
      <c r="G660" s="152">
        <f>+[3]data1cf!F660</f>
        <v>28088.859317323964</v>
      </c>
      <c r="H660" s="152">
        <f>+[3]data1cf!G660</f>
        <v>27159.944521624755</v>
      </c>
      <c r="I660" s="152">
        <f>+[3]data1cf!H660</f>
        <v>26590.186587340439</v>
      </c>
      <c r="J660" s="152">
        <f>+[3]data1cf!I660</f>
        <v>27393.222789634696</v>
      </c>
      <c r="K660" s="152">
        <f>+[3]data1cf!J660</f>
        <v>27822.994616748088</v>
      </c>
      <c r="L660" s="152">
        <f>+[3]data1cf!K660</f>
        <v>28328.555558515</v>
      </c>
      <c r="M660" s="152">
        <f>+[3]data1cf!L660</f>
        <v>28946.244972401539</v>
      </c>
      <c r="N660" s="152">
        <f>+[3]data1cf!M660</f>
        <v>29604.66728624508</v>
      </c>
      <c r="O660" s="152">
        <f>+[3]data1cf!N660</f>
        <v>29988.05318727799</v>
      </c>
      <c r="P660" s="152">
        <f>+[3]data1cf!O660</f>
        <v>38956.446886782927</v>
      </c>
      <c r="Q660" s="152">
        <f>+[3]data1cf!P660</f>
        <v>47653.047251991535</v>
      </c>
      <c r="R660" s="152">
        <f>+[3]data1cf!Q660</f>
        <v>36861.139477186429</v>
      </c>
      <c r="S660" s="152">
        <f>+[3]data1cf!R660</f>
        <v>25636.591686613559</v>
      </c>
      <c r="T660" s="152">
        <f>+[3]data1cf!S660</f>
        <v>25386.595112229013</v>
      </c>
      <c r="U660" s="152">
        <f>+[3]data1cf!T660</f>
        <v>25111.563116625883</v>
      </c>
      <c r="V660" s="152">
        <f>+[3]data1cf!U660</f>
        <v>48431.954280176054</v>
      </c>
      <c r="W660" s="152">
        <f>+[3]data1cf!V660</f>
        <v>0</v>
      </c>
      <c r="X660" s="152">
        <f>+[3]data1cf!W660</f>
        <v>0</v>
      </c>
      <c r="Y660" s="152">
        <f>+[3]data1cf!X660</f>
        <v>0</v>
      </c>
      <c r="Z660" s="152">
        <f>+[3]data1cf!Y660</f>
        <v>0</v>
      </c>
      <c r="AA660" s="152">
        <f>+[3]data1cf!Z660</f>
        <v>0</v>
      </c>
      <c r="AB660" s="152">
        <f>+[3]data1cf!AA660</f>
        <v>0</v>
      </c>
      <c r="AC660" s="152">
        <f>+[3]data1cf!AB660</f>
        <v>0</v>
      </c>
      <c r="AD660" s="152">
        <f>+[3]data1cf!AC660</f>
        <v>0</v>
      </c>
      <c r="AE660" s="152">
        <f>+[3]data1cf!AD660</f>
        <v>0</v>
      </c>
      <c r="AF660" s="152">
        <f>+[3]data1cf!AE660</f>
        <v>0</v>
      </c>
      <c r="AG660" s="152"/>
      <c r="AH660" s="153">
        <f t="shared" si="80"/>
        <v>77904.697452067048</v>
      </c>
      <c r="AI660" s="153">
        <f t="shared" si="82"/>
        <v>167890.21060123827</v>
      </c>
      <c r="AJ660" s="154">
        <f t="shared" si="83"/>
        <v>167433.62294859148</v>
      </c>
      <c r="AK660" s="155">
        <f t="shared" si="81"/>
        <v>0.15576830506324771</v>
      </c>
      <c r="AL660" s="156">
        <f t="shared" si="85"/>
        <v>0.98468401490187596</v>
      </c>
    </row>
    <row r="661" spans="1:38" x14ac:dyDescent="0.25">
      <c r="A661" s="148"/>
      <c r="B661" s="152">
        <f>+[3]data1cf!A661</f>
        <v>-153372.65946851979</v>
      </c>
      <c r="C661" s="152">
        <f>+[3]data1cf!B661</f>
        <v>3174.2359005981416</v>
      </c>
      <c r="D661" s="152">
        <f>+[3]data1cf!C661</f>
        <v>39575.428964080173</v>
      </c>
      <c r="E661" s="152">
        <f>+[3]data1cf!D661</f>
        <v>42139.61188063107</v>
      </c>
      <c r="F661" s="152">
        <f>+[3]data1cf!E661</f>
        <v>22768.282886759131</v>
      </c>
      <c r="G661" s="152">
        <f>+[3]data1cf!F661</f>
        <v>22914.333385850965</v>
      </c>
      <c r="H661" s="152">
        <f>+[3]data1cf!G661</f>
        <v>22476.896223728902</v>
      </c>
      <c r="I661" s="152">
        <f>+[3]data1cf!H661</f>
        <v>22319.842489289709</v>
      </c>
      <c r="J661" s="152">
        <f>+[3]data1cf!I661</f>
        <v>23284.570834889979</v>
      </c>
      <c r="K661" s="152">
        <f>+[3]data1cf!J661</f>
        <v>23928.647539650199</v>
      </c>
      <c r="L661" s="152">
        <f>+[3]data1cf!K661</f>
        <v>24637.613116934612</v>
      </c>
      <c r="M661" s="152">
        <f>+[3]data1cf!L661</f>
        <v>25434.915712989867</v>
      </c>
      <c r="N661" s="152">
        <f>+[3]data1cf!M661</f>
        <v>26266.260324553572</v>
      </c>
      <c r="O661" s="152">
        <f>+[3]data1cf!N661</f>
        <v>26860.067849148756</v>
      </c>
      <c r="P661" s="152">
        <f>+[3]data1cf!O661</f>
        <v>34461.678585926871</v>
      </c>
      <c r="Q661" s="152">
        <f>+[3]data1cf!P661</f>
        <v>41728.642236820728</v>
      </c>
      <c r="R661" s="152">
        <f>+[3]data1cf!Q661</f>
        <v>32989.225482057795</v>
      </c>
      <c r="S661" s="152">
        <f>+[3]data1cf!R661</f>
        <v>23865.638744706623</v>
      </c>
      <c r="T661" s="152">
        <f>+[3]data1cf!S661</f>
        <v>23708.699289382108</v>
      </c>
      <c r="U661" s="152">
        <f>+[3]data1cf!T661</f>
        <v>23526.824657513367</v>
      </c>
      <c r="V661" s="152">
        <f>+[3]data1cf!U661</f>
        <v>42613.883072269993</v>
      </c>
      <c r="W661" s="152">
        <f>+[3]data1cf!V661</f>
        <v>0</v>
      </c>
      <c r="X661" s="152">
        <f>+[3]data1cf!W661</f>
        <v>0</v>
      </c>
      <c r="Y661" s="152">
        <f>+[3]data1cf!X661</f>
        <v>0</v>
      </c>
      <c r="Z661" s="152">
        <f>+[3]data1cf!Y661</f>
        <v>0</v>
      </c>
      <c r="AA661" s="152">
        <f>+[3]data1cf!Z661</f>
        <v>0</v>
      </c>
      <c r="AB661" s="152">
        <f>+[3]data1cf!AA661</f>
        <v>0</v>
      </c>
      <c r="AC661" s="152">
        <f>+[3]data1cf!AB661</f>
        <v>0</v>
      </c>
      <c r="AD661" s="152">
        <f>+[3]data1cf!AC661</f>
        <v>0</v>
      </c>
      <c r="AE661" s="152">
        <f>+[3]data1cf!AD661</f>
        <v>0</v>
      </c>
      <c r="AF661" s="152">
        <f>+[3]data1cf!AE661</f>
        <v>0</v>
      </c>
      <c r="AG661" s="152"/>
      <c r="AH661" s="153">
        <f t="shared" si="80"/>
        <v>68658.540462016768</v>
      </c>
      <c r="AI661" s="153">
        <f t="shared" si="82"/>
        <v>146781.70085994055</v>
      </c>
      <c r="AJ661" s="154">
        <f t="shared" si="83"/>
        <v>146382.66674770089</v>
      </c>
      <c r="AK661" s="155">
        <f t="shared" si="81"/>
        <v>0.15721016526222228</v>
      </c>
      <c r="AL661" s="156">
        <f t="shared" si="85"/>
        <v>0.97409860626877343</v>
      </c>
    </row>
    <row r="662" spans="1:38" x14ac:dyDescent="0.25">
      <c r="A662" s="148"/>
      <c r="B662" s="152">
        <f>+[3]data1cf!A662</f>
        <v>-160631.83350211906</v>
      </c>
      <c r="C662" s="152">
        <f>+[3]data1cf!B662</f>
        <v>8352.8021375306707</v>
      </c>
      <c r="D662" s="152">
        <f>+[3]data1cf!C662</f>
        <v>38487.038719937671</v>
      </c>
      <c r="E662" s="152">
        <f>+[3]data1cf!D662</f>
        <v>43726.876148981639</v>
      </c>
      <c r="F662" s="152">
        <f>+[3]data1cf!E662</f>
        <v>23938.625692694208</v>
      </c>
      <c r="G662" s="152">
        <f>+[3]data1cf!F662</f>
        <v>24002.037279831653</v>
      </c>
      <c r="H662" s="152">
        <f>+[3]data1cf!G662</f>
        <v>23461.289757895342</v>
      </c>
      <c r="I662" s="152">
        <f>+[3]data1cf!H662</f>
        <v>23217.484121701782</v>
      </c>
      <c r="J662" s="152">
        <f>+[3]data1cf!I662</f>
        <v>24148.224199346812</v>
      </c>
      <c r="K662" s="152">
        <f>+[3]data1cf!J662</f>
        <v>24747.253250853108</v>
      </c>
      <c r="L662" s="152">
        <f>+[3]data1cf!K662</f>
        <v>25413.462444840305</v>
      </c>
      <c r="M662" s="152">
        <f>+[3]data1cf!L662</f>
        <v>26173.009706350669</v>
      </c>
      <c r="N662" s="152">
        <f>+[3]data1cf!M662</f>
        <v>26968.005431257348</v>
      </c>
      <c r="O662" s="152">
        <f>+[3]data1cf!N662</f>
        <v>27517.581576522804</v>
      </c>
      <c r="P662" s="152">
        <f>+[3]data1cf!O662</f>
        <v>35406.494990004488</v>
      </c>
      <c r="Q662" s="152">
        <f>+[3]data1cf!P662</f>
        <v>42973.973401425348</v>
      </c>
      <c r="R662" s="152">
        <f>+[3]data1cf!Q662</f>
        <v>33803.115679040493</v>
      </c>
      <c r="S662" s="152">
        <f>+[3]data1cf!R662</f>
        <v>24237.899399398055</v>
      </c>
      <c r="T662" s="152">
        <f>+[3]data1cf!S662</f>
        <v>24061.399004172141</v>
      </c>
      <c r="U662" s="152">
        <f>+[3]data1cf!T662</f>
        <v>23859.942360612054</v>
      </c>
      <c r="V662" s="152">
        <f>+[3]data1cf!U662</f>
        <v>43836.862489535037</v>
      </c>
      <c r="W662" s="152">
        <f>+[3]data1cf!V662</f>
        <v>0</v>
      </c>
      <c r="X662" s="152">
        <f>+[3]data1cf!W662</f>
        <v>0</v>
      </c>
      <c r="Y662" s="152">
        <f>+[3]data1cf!X662</f>
        <v>0</v>
      </c>
      <c r="Z662" s="152">
        <f>+[3]data1cf!Y662</f>
        <v>0</v>
      </c>
      <c r="AA662" s="152">
        <f>+[3]data1cf!Z662</f>
        <v>0</v>
      </c>
      <c r="AB662" s="152">
        <f>+[3]data1cf!AA662</f>
        <v>0</v>
      </c>
      <c r="AC662" s="152">
        <f>+[3]data1cf!AB662</f>
        <v>0</v>
      </c>
      <c r="AD662" s="152">
        <f>+[3]data1cf!AC662</f>
        <v>0</v>
      </c>
      <c r="AE662" s="152">
        <f>+[3]data1cf!AD662</f>
        <v>0</v>
      </c>
      <c r="AF662" s="152">
        <f>+[3]data1cf!AE662</f>
        <v>0</v>
      </c>
      <c r="AG662" s="152"/>
      <c r="AH662" s="153">
        <f t="shared" si="80"/>
        <v>71707.195363044375</v>
      </c>
      <c r="AI662" s="153">
        <f t="shared" si="82"/>
        <v>152262.08699087624</v>
      </c>
      <c r="AJ662" s="154">
        <f t="shared" si="83"/>
        <v>151851.20604175414</v>
      </c>
      <c r="AK662" s="155">
        <f t="shared" si="81"/>
        <v>0.15815320611000064</v>
      </c>
      <c r="AL662" s="156">
        <f t="shared" si="85"/>
        <v>0.97740140683786647</v>
      </c>
    </row>
    <row r="663" spans="1:38" x14ac:dyDescent="0.25">
      <c r="A663" s="148"/>
      <c r="B663" s="152">
        <f>+[3]data1cf!A663</f>
        <v>-182695.54543986486</v>
      </c>
      <c r="C663" s="152">
        <f>+[3]data1cf!B663</f>
        <v>4980.5084985110443</v>
      </c>
      <c r="D663" s="152">
        <f>+[3]data1cf!C663</f>
        <v>45828.266084428687</v>
      </c>
      <c r="E663" s="152">
        <f>+[3]data1cf!D663</f>
        <v>47527.254625679256</v>
      </c>
      <c r="F663" s="152">
        <f>+[3]data1cf!E663</f>
        <v>27495.794375941994</v>
      </c>
      <c r="G663" s="152">
        <f>+[3]data1cf!F663</f>
        <v>27308.031223394471</v>
      </c>
      <c r="H663" s="152">
        <f>+[3]data1cf!G663</f>
        <v>26453.279655190039</v>
      </c>
      <c r="I663" s="152">
        <f>+[3]data1cf!H663</f>
        <v>25945.798157044999</v>
      </c>
      <c r="J663" s="152">
        <f>+[3]data1cf!I663</f>
        <v>26773.233457871691</v>
      </c>
      <c r="K663" s="152">
        <f>+[3]data1cf!J663</f>
        <v>27235.343565119321</v>
      </c>
      <c r="L663" s="152">
        <f>+[3]data1cf!K663</f>
        <v>27771.597957059224</v>
      </c>
      <c r="M663" s="152">
        <f>+[3]data1cf!L663</f>
        <v>28416.39072698955</v>
      </c>
      <c r="N663" s="152">
        <f>+[3]data1cf!M663</f>
        <v>29100.906752588358</v>
      </c>
      <c r="O663" s="152">
        <f>+[3]data1cf!N663</f>
        <v>29516.044956619466</v>
      </c>
      <c r="P663" s="152">
        <f>+[3]data1cf!O663</f>
        <v>38278.193185575969</v>
      </c>
      <c r="Q663" s="152">
        <f>+[3]data1cf!P663</f>
        <v>46759.063544706005</v>
      </c>
      <c r="R663" s="152">
        <f>+[3]data1cf!Q663</f>
        <v>36276.873543511741</v>
      </c>
      <c r="S663" s="152">
        <f>+[3]data1cf!R663</f>
        <v>25369.357580846015</v>
      </c>
      <c r="T663" s="152">
        <f>+[3]data1cf!S663</f>
        <v>25133.403184211602</v>
      </c>
      <c r="U663" s="152">
        <f>+[3]data1cf!T663</f>
        <v>24872.428493127467</v>
      </c>
      <c r="V663" s="152">
        <f>+[3]data1cf!U663</f>
        <v>47554.016182699968</v>
      </c>
      <c r="W663" s="152">
        <f>+[3]data1cf!V663</f>
        <v>0</v>
      </c>
      <c r="X663" s="152">
        <f>+[3]data1cf!W663</f>
        <v>0</v>
      </c>
      <c r="Y663" s="152">
        <f>+[3]data1cf!X663</f>
        <v>0</v>
      </c>
      <c r="Z663" s="152">
        <f>+[3]data1cf!Y663</f>
        <v>0</v>
      </c>
      <c r="AA663" s="152">
        <f>+[3]data1cf!Z663</f>
        <v>0</v>
      </c>
      <c r="AB663" s="152">
        <f>+[3]data1cf!AA663</f>
        <v>0</v>
      </c>
      <c r="AC663" s="152">
        <f>+[3]data1cf!AB663</f>
        <v>0</v>
      </c>
      <c r="AD663" s="152">
        <f>+[3]data1cf!AC663</f>
        <v>0</v>
      </c>
      <c r="AE663" s="152">
        <f>+[3]data1cf!AD663</f>
        <v>0</v>
      </c>
      <c r="AF663" s="152">
        <f>+[3]data1cf!AE663</f>
        <v>0</v>
      </c>
      <c r="AG663" s="152"/>
      <c r="AH663" s="153">
        <f t="shared" si="80"/>
        <v>71628.309020305256</v>
      </c>
      <c r="AI663" s="153">
        <f t="shared" si="82"/>
        <v>159481.30854697333</v>
      </c>
      <c r="AJ663" s="154">
        <f t="shared" si="83"/>
        <v>159034.66313322898</v>
      </c>
      <c r="AK663" s="155">
        <f t="shared" si="81"/>
        <v>0.15157616734504703</v>
      </c>
      <c r="AL663" s="156">
        <f t="shared" si="85"/>
        <v>0.98111820590005794</v>
      </c>
    </row>
    <row r="664" spans="1:38" x14ac:dyDescent="0.25">
      <c r="A664" s="148"/>
      <c r="B664" s="152">
        <f>+[3]data1cf!A664</f>
        <v>-185272.57346625134</v>
      </c>
      <c r="C664" s="152">
        <f>+[3]data1cf!B664</f>
        <v>10309.342862487421</v>
      </c>
      <c r="D664" s="152">
        <f>+[3]data1cf!C664</f>
        <v>49352.904171335671</v>
      </c>
      <c r="E664" s="152">
        <f>+[3]data1cf!D664</f>
        <v>50042.004566028045</v>
      </c>
      <c r="F664" s="152">
        <f>+[3]data1cf!E664</f>
        <v>27911.269497135487</v>
      </c>
      <c r="G664" s="152">
        <f>+[3]data1cf!F664</f>
        <v>27694.16928899577</v>
      </c>
      <c r="H664" s="152">
        <f>+[3]data1cf!G664</f>
        <v>26802.742240712767</v>
      </c>
      <c r="I664" s="152">
        <f>+[3]data1cf!H664</f>
        <v>26264.463563559657</v>
      </c>
      <c r="J664" s="152">
        <f>+[3]data1cf!I664</f>
        <v>27079.832929793352</v>
      </c>
      <c r="K664" s="152">
        <f>+[3]data1cf!J664</f>
        <v>27525.950988300639</v>
      </c>
      <c r="L664" s="152">
        <f>+[3]data1cf!K664</f>
        <v>28047.026739040797</v>
      </c>
      <c r="M664" s="152">
        <f>+[3]data1cf!L664</f>
        <v>28678.416254714139</v>
      </c>
      <c r="N664" s="152">
        <f>+[3]data1cf!M664</f>
        <v>29350.028319172081</v>
      </c>
      <c r="O664" s="152">
        <f>+[3]data1cf!N664</f>
        <v>29749.464254095277</v>
      </c>
      <c r="P664" s="152">
        <f>+[3]data1cf!O664</f>
        <v>38613.605774091913</v>
      </c>
      <c r="Q664" s="152">
        <f>+[3]data1cf!P664</f>
        <v>47201.159752685628</v>
      </c>
      <c r="R664" s="152">
        <f>+[3]data1cf!Q664</f>
        <v>36565.806945344775</v>
      </c>
      <c r="S664" s="152">
        <f>+[3]data1cf!R664</f>
        <v>25501.511202707174</v>
      </c>
      <c r="T664" s="152">
        <f>+[3]data1cf!S664</f>
        <v>25258.612615161357</v>
      </c>
      <c r="U664" s="152">
        <f>+[3]data1cf!T664</f>
        <v>24990.686252618762</v>
      </c>
      <c r="V664" s="152">
        <f>+[3]data1cf!U664</f>
        <v>47988.177454960183</v>
      </c>
      <c r="W664" s="152">
        <f>+[3]data1cf!V664</f>
        <v>0</v>
      </c>
      <c r="X664" s="152">
        <f>+[3]data1cf!W664</f>
        <v>0</v>
      </c>
      <c r="Y664" s="152">
        <f>+[3]data1cf!X664</f>
        <v>0</v>
      </c>
      <c r="Z664" s="152">
        <f>+[3]data1cf!Y664</f>
        <v>0</v>
      </c>
      <c r="AA664" s="152">
        <f>+[3]data1cf!Z664</f>
        <v>0</v>
      </c>
      <c r="AB664" s="152">
        <f>+[3]data1cf!AA664</f>
        <v>0</v>
      </c>
      <c r="AC664" s="152">
        <f>+[3]data1cf!AB664</f>
        <v>0</v>
      </c>
      <c r="AD664" s="152">
        <f>+[3]data1cf!AC664</f>
        <v>0</v>
      </c>
      <c r="AE664" s="152">
        <f>+[3]data1cf!AD664</f>
        <v>0</v>
      </c>
      <c r="AF664" s="152">
        <f>+[3]data1cf!AE664</f>
        <v>0</v>
      </c>
      <c r="AG664" s="152"/>
      <c r="AH664" s="153">
        <f t="shared" si="80"/>
        <v>80580.743467293898</v>
      </c>
      <c r="AI664" s="153">
        <f t="shared" si="82"/>
        <v>169923.20157800557</v>
      </c>
      <c r="AJ664" s="154">
        <f t="shared" si="83"/>
        <v>169470.04265806556</v>
      </c>
      <c r="AK664" s="155">
        <f t="shared" si="81"/>
        <v>0.15891560912132266</v>
      </c>
      <c r="AL664" s="156">
        <f t="shared" si="85"/>
        <v>0.98543975227075775</v>
      </c>
    </row>
    <row r="665" spans="1:38" x14ac:dyDescent="0.25">
      <c r="A665" s="148"/>
      <c r="B665" s="152">
        <f>+[3]data1cf!A665</f>
        <v>-188149.81102834304</v>
      </c>
      <c r="C665" s="152">
        <f>+[3]data1cf!B665</f>
        <v>10656.165103478212</v>
      </c>
      <c r="D665" s="152">
        <f>+[3]data1cf!C665</f>
        <v>45881.102482243456</v>
      </c>
      <c r="E665" s="152">
        <f>+[3]data1cf!D665</f>
        <v>45894.729904475578</v>
      </c>
      <c r="F665" s="152">
        <f>+[3]data1cf!E665</f>
        <v>28375.14517585242</v>
      </c>
      <c r="G665" s="152">
        <f>+[3]data1cf!F665</f>
        <v>28125.290307132105</v>
      </c>
      <c r="H665" s="152">
        <f>+[3]data1cf!G665</f>
        <v>27192.915287849341</v>
      </c>
      <c r="I665" s="152">
        <f>+[3]data1cf!H665</f>
        <v>26620.251730383992</v>
      </c>
      <c r="J665" s="152">
        <f>+[3]data1cf!I665</f>
        <v>27422.14954726804</v>
      </c>
      <c r="K665" s="152">
        <f>+[3]data1cf!J665</f>
        <v>27850.412571659035</v>
      </c>
      <c r="L665" s="152">
        <f>+[3]data1cf!K665</f>
        <v>28354.541453310259</v>
      </c>
      <c r="M665" s="152">
        <f>+[3]data1cf!L665</f>
        <v>28970.966309613206</v>
      </c>
      <c r="N665" s="152">
        <f>+[3]data1cf!M665</f>
        <v>29628.171172708513</v>
      </c>
      <c r="O665" s="152">
        <f>+[3]data1cf!N665</f>
        <v>30010.075610874308</v>
      </c>
      <c r="P665" s="152">
        <f>+[3]data1cf!O665</f>
        <v>38988.092077149347</v>
      </c>
      <c r="Q665" s="152">
        <f>+[3]data1cf!P665</f>
        <v>47694.75772780781</v>
      </c>
      <c r="R665" s="152">
        <f>+[3]data1cf!Q665</f>
        <v>36888.399493110912</v>
      </c>
      <c r="S665" s="152">
        <f>+[3]data1cf!R665</f>
        <v>25649.059991813192</v>
      </c>
      <c r="T665" s="152">
        <f>+[3]data1cf!S665</f>
        <v>25398.408253457972</v>
      </c>
      <c r="U665" s="152">
        <f>+[3]data1cf!T665</f>
        <v>25122.720388116417</v>
      </c>
      <c r="V665" s="152">
        <f>+[3]data1cf!U665</f>
        <v>48472.9161181651</v>
      </c>
      <c r="W665" s="152">
        <f>+[3]data1cf!V665</f>
        <v>0</v>
      </c>
      <c r="X665" s="152">
        <f>+[3]data1cf!W665</f>
        <v>0</v>
      </c>
      <c r="Y665" s="152">
        <f>+[3]data1cf!X665</f>
        <v>0</v>
      </c>
      <c r="Z665" s="152">
        <f>+[3]data1cf!Y665</f>
        <v>0</v>
      </c>
      <c r="AA665" s="152">
        <f>+[3]data1cf!Z665</f>
        <v>0</v>
      </c>
      <c r="AB665" s="152">
        <f>+[3]data1cf!AA665</f>
        <v>0</v>
      </c>
      <c r="AC665" s="152">
        <f>+[3]data1cf!AB665</f>
        <v>0</v>
      </c>
      <c r="AD665" s="152">
        <f>+[3]data1cf!AC665</f>
        <v>0</v>
      </c>
      <c r="AE665" s="152">
        <f>+[3]data1cf!AD665</f>
        <v>0</v>
      </c>
      <c r="AF665" s="152">
        <f>+[3]data1cf!AE665</f>
        <v>0</v>
      </c>
      <c r="AG665" s="152"/>
      <c r="AH665" s="153">
        <f t="shared" si="80"/>
        <v>74138.70254420313</v>
      </c>
      <c r="AI665" s="153">
        <f t="shared" si="82"/>
        <v>163671.52983866865</v>
      </c>
      <c r="AJ665" s="154">
        <f t="shared" si="83"/>
        <v>163216.5770611749</v>
      </c>
      <c r="AK665" s="155">
        <f t="shared" si="81"/>
        <v>0.15263022780418398</v>
      </c>
      <c r="AL665" s="156">
        <f t="shared" si="85"/>
        <v>0.98298829212077188</v>
      </c>
    </row>
    <row r="666" spans="1:38" x14ac:dyDescent="0.25">
      <c r="A666" s="148"/>
      <c r="B666" s="152">
        <f>+[3]data1cf!A666</f>
        <v>-200770.51292821555</v>
      </c>
      <c r="C666" s="152">
        <f>+[3]data1cf!B666</f>
        <v>9815.2595471056266</v>
      </c>
      <c r="D666" s="152">
        <f>+[3]data1cf!C666</f>
        <v>52164.471608678621</v>
      </c>
      <c r="E666" s="152">
        <f>+[3]data1cf!D666</f>
        <v>50486.937232104974</v>
      </c>
      <c r="F666" s="152">
        <f>+[3]data1cf!E666</f>
        <v>30409.887366355309</v>
      </c>
      <c r="G666" s="152">
        <f>+[3]data1cf!F666</f>
        <v>30016.357601801923</v>
      </c>
      <c r="H666" s="152">
        <f>+[3]data1cf!G666</f>
        <v>28904.368586719807</v>
      </c>
      <c r="I666" s="152">
        <f>+[3]data1cf!H666</f>
        <v>28180.879344924382</v>
      </c>
      <c r="J666" s="152">
        <f>+[3]data1cf!I666</f>
        <v>28923.685618339005</v>
      </c>
      <c r="K666" s="152">
        <f>+[3]data1cf!J666</f>
        <v>29273.62940139819</v>
      </c>
      <c r="L666" s="152">
        <f>+[3]data1cf!K666</f>
        <v>29703.422612708564</v>
      </c>
      <c r="M666" s="152">
        <f>+[3]data1cf!L666</f>
        <v>30254.206554464166</v>
      </c>
      <c r="N666" s="152">
        <f>+[3]data1cf!M666</f>
        <v>30848.21573430876</v>
      </c>
      <c r="O666" s="152">
        <f>+[3]data1cf!N666</f>
        <v>31153.220093959346</v>
      </c>
      <c r="P666" s="152">
        <f>+[3]data1cf!O666</f>
        <v>40630.737112353352</v>
      </c>
      <c r="Q666" s="152">
        <f>+[3]data1cf!P666</f>
        <v>49859.87366556465</v>
      </c>
      <c r="R666" s="152">
        <f>+[3]data1cf!Q666</f>
        <v>38303.417993535884</v>
      </c>
      <c r="S666" s="152">
        <f>+[3]data1cf!R666</f>
        <v>26296.267336638703</v>
      </c>
      <c r="T666" s="152">
        <f>+[3]data1cf!S666</f>
        <v>26011.607212448667</v>
      </c>
      <c r="U666" s="152">
        <f>+[3]data1cf!T666</f>
        <v>25701.874326143014</v>
      </c>
      <c r="V666" s="152">
        <f>+[3]data1cf!U666</f>
        <v>50599.17160997985</v>
      </c>
      <c r="W666" s="152">
        <f>+[3]data1cf!V666</f>
        <v>0</v>
      </c>
      <c r="X666" s="152">
        <f>+[3]data1cf!W666</f>
        <v>0</v>
      </c>
      <c r="Y666" s="152">
        <f>+[3]data1cf!X666</f>
        <v>0</v>
      </c>
      <c r="Z666" s="152">
        <f>+[3]data1cf!Y666</f>
        <v>0</v>
      </c>
      <c r="AA666" s="152">
        <f>+[3]data1cf!Z666</f>
        <v>0</v>
      </c>
      <c r="AB666" s="152">
        <f>+[3]data1cf!AA666</f>
        <v>0</v>
      </c>
      <c r="AC666" s="152">
        <f>+[3]data1cf!AB666</f>
        <v>0</v>
      </c>
      <c r="AD666" s="152">
        <f>+[3]data1cf!AC666</f>
        <v>0</v>
      </c>
      <c r="AE666" s="152">
        <f>+[3]data1cf!AD666</f>
        <v>0</v>
      </c>
      <c r="AF666" s="152">
        <f>+[3]data1cf!AE666</f>
        <v>0</v>
      </c>
      <c r="AG666" s="152"/>
      <c r="AH666" s="153">
        <f t="shared" si="80"/>
        <v>78621.160467449299</v>
      </c>
      <c r="AI666" s="153">
        <f t="shared" si="82"/>
        <v>172769.49033284493</v>
      </c>
      <c r="AJ666" s="154">
        <f t="shared" si="83"/>
        <v>172292.43105340205</v>
      </c>
      <c r="AK666" s="155">
        <f t="shared" si="81"/>
        <v>0.15310447812080383</v>
      </c>
      <c r="AL666" s="156">
        <f t="shared" si="85"/>
        <v>0.9864355862369536</v>
      </c>
    </row>
    <row r="667" spans="1:38" x14ac:dyDescent="0.25">
      <c r="A667" s="148"/>
      <c r="B667" s="152">
        <f>+[3]data1cf!A667</f>
        <v>-198269.314297865</v>
      </c>
      <c r="C667" s="152">
        <f>+[3]data1cf!B667</f>
        <v>6488.0630395371409</v>
      </c>
      <c r="D667" s="152">
        <f>+[3]data1cf!C667</f>
        <v>50584.27406434041</v>
      </c>
      <c r="E667" s="152">
        <f>+[3]data1cf!D667</f>
        <v>51343.974045394498</v>
      </c>
      <c r="F667" s="152">
        <f>+[3]data1cf!E667</f>
        <v>30006.637656443636</v>
      </c>
      <c r="G667" s="152">
        <f>+[3]data1cf!F667</f>
        <v>29641.581700679169</v>
      </c>
      <c r="H667" s="152">
        <f>+[3]data1cf!G667</f>
        <v>28565.188984744877</v>
      </c>
      <c r="I667" s="152">
        <f>+[3]data1cf!H667</f>
        <v>27871.590710825949</v>
      </c>
      <c r="J667" s="152">
        <f>+[3]data1cf!I667</f>
        <v>28626.107877086484</v>
      </c>
      <c r="K667" s="152">
        <f>+[3]data1cf!J667</f>
        <v>28991.573140702305</v>
      </c>
      <c r="L667" s="152">
        <f>+[3]data1cf!K667</f>
        <v>29436.098359655138</v>
      </c>
      <c r="M667" s="152">
        <f>+[3]data1cf!L667</f>
        <v>29999.891163109911</v>
      </c>
      <c r="N667" s="152">
        <f>+[3]data1cf!M667</f>
        <v>30606.424603304251</v>
      </c>
      <c r="O667" s="152">
        <f>+[3]data1cf!N667</f>
        <v>30926.669190683911</v>
      </c>
      <c r="P667" s="152">
        <f>+[3]data1cf!O667</f>
        <v>40305.194084334784</v>
      </c>
      <c r="Q667" s="152">
        <f>+[3]data1cf!P667</f>
        <v>49430.78619792372</v>
      </c>
      <c r="R667" s="152">
        <f>+[3]data1cf!Q667</f>
        <v>38022.986495885161</v>
      </c>
      <c r="S667" s="152">
        <f>+[3]data1cf!R667</f>
        <v>26168.002352862568</v>
      </c>
      <c r="T667" s="152">
        <f>+[3]data1cf!S667</f>
        <v>25890.082085832895</v>
      </c>
      <c r="U667" s="152">
        <f>+[3]data1cf!T667</f>
        <v>25587.096317118871</v>
      </c>
      <c r="V667" s="152">
        <f>+[3]data1cf!U667</f>
        <v>50177.785591508669</v>
      </c>
      <c r="W667" s="152">
        <f>+[3]data1cf!V667</f>
        <v>0</v>
      </c>
      <c r="X667" s="152">
        <f>+[3]data1cf!W667</f>
        <v>0</v>
      </c>
      <c r="Y667" s="152">
        <f>+[3]data1cf!X667</f>
        <v>0</v>
      </c>
      <c r="Z667" s="152">
        <f>+[3]data1cf!Y667</f>
        <v>0</v>
      </c>
      <c r="AA667" s="152">
        <f>+[3]data1cf!Z667</f>
        <v>0</v>
      </c>
      <c r="AB667" s="152">
        <f>+[3]data1cf!AA667</f>
        <v>0</v>
      </c>
      <c r="AC667" s="152">
        <f>+[3]data1cf!AB667</f>
        <v>0</v>
      </c>
      <c r="AD667" s="152">
        <f>+[3]data1cf!AC667</f>
        <v>0</v>
      </c>
      <c r="AE667" s="152">
        <f>+[3]data1cf!AD667</f>
        <v>0</v>
      </c>
      <c r="AF667" s="152">
        <f>+[3]data1cf!AE667</f>
        <v>0</v>
      </c>
      <c r="AG667" s="152"/>
      <c r="AH667" s="153">
        <f t="shared" si="80"/>
        <v>75607.173168079171</v>
      </c>
      <c r="AI667" s="153">
        <f t="shared" si="82"/>
        <v>168851.90696042293</v>
      </c>
      <c r="AJ667" s="154">
        <f t="shared" si="83"/>
        <v>168379.14063621647</v>
      </c>
      <c r="AK667" s="155">
        <f t="shared" si="81"/>
        <v>0.15110709071159364</v>
      </c>
      <c r="AL667" s="156">
        <f t="shared" si="85"/>
        <v>0.98504628098741587</v>
      </c>
    </row>
    <row r="668" spans="1:38" x14ac:dyDescent="0.25">
      <c r="A668" s="148"/>
      <c r="B668" s="152">
        <f>+[3]data1cf!A668</f>
        <v>-166050.74194531734</v>
      </c>
      <c r="C668" s="152">
        <f>+[3]data1cf!B668</f>
        <v>7090.6629806289347</v>
      </c>
      <c r="D668" s="152">
        <f>+[3]data1cf!C668</f>
        <v>39226.2565306584</v>
      </c>
      <c r="E668" s="152">
        <f>+[3]data1cf!D668</f>
        <v>42399.084407483213</v>
      </c>
      <c r="F668" s="152">
        <f>+[3]data1cf!E668</f>
        <v>24812.276122228475</v>
      </c>
      <c r="G668" s="152">
        <f>+[3]data1cf!F668</f>
        <v>24813.998501247137</v>
      </c>
      <c r="H668" s="152">
        <f>+[3]data1cf!G668</f>
        <v>24196.13072038447</v>
      </c>
      <c r="I668" s="152">
        <f>+[3]data1cf!H668</f>
        <v>23887.565565999757</v>
      </c>
      <c r="J668" s="152">
        <f>+[3]data1cf!I668</f>
        <v>24792.933705826603</v>
      </c>
      <c r="K668" s="152">
        <f>+[3]data1cf!J668</f>
        <v>25358.33508737533</v>
      </c>
      <c r="L668" s="152">
        <f>+[3]data1cf!K668</f>
        <v>25992.62702392046</v>
      </c>
      <c r="M668" s="152">
        <f>+[3]data1cf!L668</f>
        <v>26723.990266120069</v>
      </c>
      <c r="N668" s="152">
        <f>+[3]data1cf!M668</f>
        <v>27491.851872476356</v>
      </c>
      <c r="O668" s="152">
        <f>+[3]data1cf!N668</f>
        <v>28008.409688963016</v>
      </c>
      <c r="P668" s="152">
        <f>+[3]data1cf!O668</f>
        <v>36111.791979115354</v>
      </c>
      <c r="Q668" s="152">
        <f>+[3]data1cf!P668</f>
        <v>43903.601969526739</v>
      </c>
      <c r="R668" s="152">
        <f>+[3]data1cf!Q668</f>
        <v>34410.677426403563</v>
      </c>
      <c r="S668" s="152">
        <f>+[3]data1cf!R668</f>
        <v>24515.788646224435</v>
      </c>
      <c r="T668" s="152">
        <f>+[3]data1cf!S668</f>
        <v>24324.686184441263</v>
      </c>
      <c r="U668" s="152">
        <f>+[3]data1cf!T668</f>
        <v>24108.611744421483</v>
      </c>
      <c r="V668" s="152">
        <f>+[3]data1cf!U668</f>
        <v>44749.805678305391</v>
      </c>
      <c r="W668" s="152">
        <f>+[3]data1cf!V668</f>
        <v>0</v>
      </c>
      <c r="X668" s="152">
        <f>+[3]data1cf!W668</f>
        <v>0</v>
      </c>
      <c r="Y668" s="152">
        <f>+[3]data1cf!X668</f>
        <v>0</v>
      </c>
      <c r="Z668" s="152">
        <f>+[3]data1cf!Y668</f>
        <v>0</v>
      </c>
      <c r="AA668" s="152">
        <f>+[3]data1cf!Z668</f>
        <v>0</v>
      </c>
      <c r="AB668" s="152">
        <f>+[3]data1cf!AA668</f>
        <v>0</v>
      </c>
      <c r="AC668" s="152">
        <f>+[3]data1cf!AB668</f>
        <v>0</v>
      </c>
      <c r="AD668" s="152">
        <f>+[3]data1cf!AC668</f>
        <v>0</v>
      </c>
      <c r="AE668" s="152">
        <f>+[3]data1cf!AD668</f>
        <v>0</v>
      </c>
      <c r="AF668" s="152">
        <f>+[3]data1cf!AE668</f>
        <v>0</v>
      </c>
      <c r="AG668" s="152"/>
      <c r="AH668" s="153">
        <f t="shared" si="80"/>
        <v>68716.009752327722</v>
      </c>
      <c r="AI668" s="153">
        <f t="shared" si="82"/>
        <v>150740.03088229668</v>
      </c>
      <c r="AJ668" s="154">
        <f t="shared" si="83"/>
        <v>150321.58463440961</v>
      </c>
      <c r="AK668" s="155">
        <f t="shared" si="81"/>
        <v>0.15360271334648135</v>
      </c>
      <c r="AL668" s="156">
        <f t="shared" si="85"/>
        <v>0.97652884374291027</v>
      </c>
    </row>
    <row r="669" spans="1:38" x14ac:dyDescent="0.25">
      <c r="A669" s="148"/>
      <c r="B669" s="152">
        <f>+[3]data1cf!A669</f>
        <v>-180369.56304906023</v>
      </c>
      <c r="C669" s="152">
        <f>+[3]data1cf!B669</f>
        <v>11922.718666007713</v>
      </c>
      <c r="D669" s="152">
        <f>+[3]data1cf!C669</f>
        <v>47388.605795465497</v>
      </c>
      <c r="E669" s="152">
        <f>+[3]data1cf!D669</f>
        <v>42819.951514001208</v>
      </c>
      <c r="F669" s="152">
        <f>+[3]data1cf!E669</f>
        <v>27120.793481183158</v>
      </c>
      <c r="G669" s="152">
        <f>+[3]data1cf!F669</f>
        <v>26959.509464293631</v>
      </c>
      <c r="H669" s="152">
        <f>+[3]data1cf!G669</f>
        <v>26137.8605709396</v>
      </c>
      <c r="I669" s="152">
        <f>+[3]data1cf!H669</f>
        <v>25658.176091424226</v>
      </c>
      <c r="J669" s="152">
        <f>+[3]data1cf!I669</f>
        <v>26496.501902988617</v>
      </c>
      <c r="K669" s="152">
        <f>+[3]data1cf!J669</f>
        <v>26973.046165930682</v>
      </c>
      <c r="L669" s="152">
        <f>+[3]data1cf!K669</f>
        <v>27523.000545525509</v>
      </c>
      <c r="M669" s="152">
        <f>+[3]data1cf!L669</f>
        <v>28179.890868552415</v>
      </c>
      <c r="N669" s="152">
        <f>+[3]data1cf!M669</f>
        <v>28876.053793633117</v>
      </c>
      <c r="O669" s="152">
        <f>+[3]data1cf!N669</f>
        <v>29305.364603110109</v>
      </c>
      <c r="P669" s="152">
        <f>+[3]data1cf!O669</f>
        <v>37975.455393610071</v>
      </c>
      <c r="Q669" s="152">
        <f>+[3]data1cf!P669</f>
        <v>46360.034902303451</v>
      </c>
      <c r="R669" s="152">
        <f>+[3]data1cf!Q669</f>
        <v>36016.087087991094</v>
      </c>
      <c r="S669" s="152">
        <f>+[3]data1cf!R669</f>
        <v>25250.077932280641</v>
      </c>
      <c r="T669" s="152">
        <f>+[3]data1cf!S669</f>
        <v>25020.391246207808</v>
      </c>
      <c r="U669" s="152">
        <f>+[3]data1cf!T669</f>
        <v>24765.691017501813</v>
      </c>
      <c r="V669" s="152">
        <f>+[3]data1cf!U669</f>
        <v>47162.149480550986</v>
      </c>
      <c r="W669" s="152">
        <f>+[3]data1cf!V669</f>
        <v>0</v>
      </c>
      <c r="X669" s="152">
        <f>+[3]data1cf!W669</f>
        <v>0</v>
      </c>
      <c r="Y669" s="152">
        <f>+[3]data1cf!X669</f>
        <v>0</v>
      </c>
      <c r="Z669" s="152">
        <f>+[3]data1cf!Y669</f>
        <v>0</v>
      </c>
      <c r="AA669" s="152">
        <f>+[3]data1cf!Z669</f>
        <v>0</v>
      </c>
      <c r="AB669" s="152">
        <f>+[3]data1cf!AA669</f>
        <v>0</v>
      </c>
      <c r="AC669" s="152">
        <f>+[3]data1cf!AB669</f>
        <v>0</v>
      </c>
      <c r="AD669" s="152">
        <f>+[3]data1cf!AC669</f>
        <v>0</v>
      </c>
      <c r="AE669" s="152">
        <f>+[3]data1cf!AD669</f>
        <v>0</v>
      </c>
      <c r="AF669" s="152">
        <f>+[3]data1cf!AE669</f>
        <v>0</v>
      </c>
      <c r="AG669" s="152"/>
      <c r="AH669" s="153">
        <f t="shared" si="80"/>
        <v>76318.356073712319</v>
      </c>
      <c r="AI669" s="153">
        <f t="shared" si="82"/>
        <v>163408.61642548142</v>
      </c>
      <c r="AJ669" s="154">
        <f t="shared" si="83"/>
        <v>162965.82091189289</v>
      </c>
      <c r="AK669" s="155">
        <f t="shared" si="81"/>
        <v>0.15678719878196717</v>
      </c>
      <c r="AL669" s="156">
        <f t="shared" si="85"/>
        <v>0.9828766020118388</v>
      </c>
    </row>
    <row r="670" spans="1:38" x14ac:dyDescent="0.25">
      <c r="A670" s="148"/>
      <c r="B670" s="152">
        <f>+[3]data1cf!A670</f>
        <v>-194187.04907866393</v>
      </c>
      <c r="C670" s="152">
        <f>+[3]data1cf!B670</f>
        <v>9407.3794629255572</v>
      </c>
      <c r="D670" s="152">
        <f>+[3]data1cf!C670</f>
        <v>47070.419234528323</v>
      </c>
      <c r="E670" s="152">
        <f>+[3]data1cf!D670</f>
        <v>45944.523175645925</v>
      </c>
      <c r="F670" s="152">
        <f>+[3]data1cf!E670</f>
        <v>29348.484303307792</v>
      </c>
      <c r="G670" s="152">
        <f>+[3]data1cf!F670</f>
        <v>29029.901121782124</v>
      </c>
      <c r="H670" s="152">
        <f>+[3]data1cf!G670</f>
        <v>28011.605964426781</v>
      </c>
      <c r="I670" s="152">
        <f>+[3]data1cf!H670</f>
        <v>27366.79344348632</v>
      </c>
      <c r="J670" s="152">
        <f>+[3]data1cf!I670</f>
        <v>28140.424233899452</v>
      </c>
      <c r="K670" s="152">
        <f>+[3]data1cf!J670</f>
        <v>28531.222471657158</v>
      </c>
      <c r="L670" s="152">
        <f>+[3]data1cf!K670</f>
        <v>28999.792147406828</v>
      </c>
      <c r="M670" s="152">
        <f>+[3]data1cf!L670</f>
        <v>29584.817020562623</v>
      </c>
      <c r="N670" s="152">
        <f>+[3]data1cf!M670</f>
        <v>30211.79160117732</v>
      </c>
      <c r="O670" s="152">
        <f>+[3]data1cf!N670</f>
        <v>30556.91012333228</v>
      </c>
      <c r="P670" s="152">
        <f>+[3]data1cf!O670</f>
        <v>39773.867637683215</v>
      </c>
      <c r="Q670" s="152">
        <f>+[3]data1cf!P670</f>
        <v>48730.462431594045</v>
      </c>
      <c r="R670" s="152">
        <f>+[3]data1cf!Q670</f>
        <v>37565.28764088967</v>
      </c>
      <c r="S670" s="152">
        <f>+[3]data1cf!R670</f>
        <v>25958.658050592116</v>
      </c>
      <c r="T670" s="152">
        <f>+[3]data1cf!S670</f>
        <v>25691.738063242345</v>
      </c>
      <c r="U670" s="152">
        <f>+[3]data1cf!T670</f>
        <v>25399.764424128574</v>
      </c>
      <c r="V670" s="152">
        <f>+[3]data1cf!U670</f>
        <v>49490.031541834236</v>
      </c>
      <c r="W670" s="152">
        <f>+[3]data1cf!V670</f>
        <v>0</v>
      </c>
      <c r="X670" s="152">
        <f>+[3]data1cf!W670</f>
        <v>0</v>
      </c>
      <c r="Y670" s="152">
        <f>+[3]data1cf!X670</f>
        <v>0</v>
      </c>
      <c r="Z670" s="152">
        <f>+[3]data1cf!Y670</f>
        <v>0</v>
      </c>
      <c r="AA670" s="152">
        <f>+[3]data1cf!Z670</f>
        <v>0</v>
      </c>
      <c r="AB670" s="152">
        <f>+[3]data1cf!AA670</f>
        <v>0</v>
      </c>
      <c r="AC670" s="152">
        <f>+[3]data1cf!AB670</f>
        <v>0</v>
      </c>
      <c r="AD670" s="152">
        <f>+[3]data1cf!AC670</f>
        <v>0</v>
      </c>
      <c r="AE670" s="152">
        <f>+[3]data1cf!AD670</f>
        <v>0</v>
      </c>
      <c r="AF670" s="152">
        <f>+[3]data1cf!AE670</f>
        <v>0</v>
      </c>
      <c r="AG670" s="152"/>
      <c r="AH670" s="153">
        <f t="shared" si="80"/>
        <v>72399.994125063822</v>
      </c>
      <c r="AI670" s="153">
        <f t="shared" si="82"/>
        <v>163756.61577397573</v>
      </c>
      <c r="AJ670" s="154">
        <f t="shared" si="83"/>
        <v>163292.52565360366</v>
      </c>
      <c r="AK670" s="155">
        <f t="shared" si="81"/>
        <v>0.14967800974845888</v>
      </c>
      <c r="AL670" s="156">
        <f t="shared" si="85"/>
        <v>0.98302428181506707</v>
      </c>
    </row>
    <row r="671" spans="1:38" x14ac:dyDescent="0.25">
      <c r="A671" s="148"/>
      <c r="B671" s="152">
        <f>+[3]data1cf!A671</f>
        <v>-195085.60112343405</v>
      </c>
      <c r="C671" s="152">
        <f>+[3]data1cf!B671</f>
        <v>4680.8795845346613</v>
      </c>
      <c r="D671" s="152">
        <f>+[3]data1cf!C671</f>
        <v>48746.653172349208</v>
      </c>
      <c r="E671" s="152">
        <f>+[3]data1cf!D671</f>
        <v>47970.636817212042</v>
      </c>
      <c r="F671" s="152">
        <f>+[3]data1cf!E671</f>
        <v>29493.35118712789</v>
      </c>
      <c r="G671" s="152">
        <f>+[3]data1cf!F671</f>
        <v>29164.538830358426</v>
      </c>
      <c r="H671" s="152">
        <f>+[3]data1cf!G671</f>
        <v>28133.455753244176</v>
      </c>
      <c r="I671" s="152">
        <f>+[3]data1cf!H671</f>
        <v>27477.904944676666</v>
      </c>
      <c r="J671" s="152">
        <f>+[3]data1cf!I671</f>
        <v>28247.328613517988</v>
      </c>
      <c r="K671" s="152">
        <f>+[3]data1cf!J671</f>
        <v>28632.550781497477</v>
      </c>
      <c r="L671" s="152">
        <f>+[3]data1cf!K671</f>
        <v>29095.828004488969</v>
      </c>
      <c r="M671" s="152">
        <f>+[3]data1cf!L671</f>
        <v>29676.17946261129</v>
      </c>
      <c r="N671" s="152">
        <f>+[3]data1cf!M671</f>
        <v>30298.654720537495</v>
      </c>
      <c r="O671" s="152">
        <f>+[3]data1cf!N671</f>
        <v>30638.298212591646</v>
      </c>
      <c r="P671" s="152">
        <f>+[3]data1cf!O671</f>
        <v>39890.81850673358</v>
      </c>
      <c r="Q671" s="152">
        <f>+[3]data1cf!P671</f>
        <v>48884.611493070202</v>
      </c>
      <c r="R671" s="152">
        <f>+[3]data1cf!Q671</f>
        <v>37666.032256920771</v>
      </c>
      <c r="S671" s="152">
        <f>+[3]data1cf!R671</f>
        <v>26004.737063288558</v>
      </c>
      <c r="T671" s="152">
        <f>+[3]data1cf!S671</f>
        <v>25735.395791855481</v>
      </c>
      <c r="U671" s="152">
        <f>+[3]data1cf!T671</f>
        <v>25440.998260358858</v>
      </c>
      <c r="V671" s="152">
        <f>+[3]data1cf!U671</f>
        <v>49641.413868667674</v>
      </c>
      <c r="W671" s="152">
        <f>+[3]data1cf!V671</f>
        <v>0</v>
      </c>
      <c r="X671" s="152">
        <f>+[3]data1cf!W671</f>
        <v>0</v>
      </c>
      <c r="Y671" s="152">
        <f>+[3]data1cf!X671</f>
        <v>0</v>
      </c>
      <c r="Z671" s="152">
        <f>+[3]data1cf!Y671</f>
        <v>0</v>
      </c>
      <c r="AA671" s="152">
        <f>+[3]data1cf!Z671</f>
        <v>0</v>
      </c>
      <c r="AB671" s="152">
        <f>+[3]data1cf!AA671</f>
        <v>0</v>
      </c>
      <c r="AC671" s="152">
        <f>+[3]data1cf!AB671</f>
        <v>0</v>
      </c>
      <c r="AD671" s="152">
        <f>+[3]data1cf!AC671</f>
        <v>0</v>
      </c>
      <c r="AE671" s="152">
        <f>+[3]data1cf!AD671</f>
        <v>0</v>
      </c>
      <c r="AF671" s="152">
        <f>+[3]data1cf!AE671</f>
        <v>0</v>
      </c>
      <c r="AG671" s="152"/>
      <c r="AH671" s="153">
        <f t="shared" si="80"/>
        <v>70768.349964307534</v>
      </c>
      <c r="AI671" s="153">
        <f t="shared" si="82"/>
        <v>162525.61922746472</v>
      </c>
      <c r="AJ671" s="154">
        <f t="shared" si="83"/>
        <v>162059.63738331705</v>
      </c>
      <c r="AK671" s="155">
        <f t="shared" si="81"/>
        <v>0.14794393181800844</v>
      </c>
      <c r="AL671" s="156">
        <f t="shared" si="85"/>
        <v>0.98249609489906808</v>
      </c>
    </row>
    <row r="672" spans="1:38" x14ac:dyDescent="0.25">
      <c r="A672" s="148"/>
      <c r="B672" s="152">
        <f>+[3]data1cf!A672</f>
        <v>-201669.41885887284</v>
      </c>
      <c r="C672" s="152">
        <f>+[3]data1cf!B672</f>
        <v>6971.8427974200749</v>
      </c>
      <c r="D672" s="152">
        <f>+[3]data1cf!C672</f>
        <v>49399.786947070985</v>
      </c>
      <c r="E672" s="152">
        <f>+[3]data1cf!D672</f>
        <v>51238.269554706916</v>
      </c>
      <c r="F672" s="152">
        <f>+[3]data1cf!E672</f>
        <v>30554.81130457297</v>
      </c>
      <c r="G672" s="152">
        <f>+[3]data1cf!F672</f>
        <v>30151.048336115928</v>
      </c>
      <c r="H672" s="152">
        <f>+[3]data1cf!G672</f>
        <v>29026.266364878553</v>
      </c>
      <c r="I672" s="152">
        <f>+[3]data1cf!H672</f>
        <v>28292.034606286768</v>
      </c>
      <c r="J672" s="152">
        <f>+[3]data1cf!I672</f>
        <v>29030.632101196177</v>
      </c>
      <c r="K672" s="152">
        <f>+[3]data1cf!J672</f>
        <v>29374.997618397072</v>
      </c>
      <c r="L672" s="152">
        <f>+[3]data1cf!K672</f>
        <v>29799.496292568321</v>
      </c>
      <c r="M672" s="152">
        <f>+[3]data1cf!L672</f>
        <v>30345.604978712392</v>
      </c>
      <c r="N672" s="152">
        <f>+[3]data1cf!M672</f>
        <v>30935.113063854267</v>
      </c>
      <c r="O672" s="152">
        <f>+[3]data1cf!N672</f>
        <v>31234.640237117375</v>
      </c>
      <c r="P672" s="152">
        <f>+[3]data1cf!O672</f>
        <v>40747.734041353368</v>
      </c>
      <c r="Q672" s="152">
        <f>+[3]data1cf!P672</f>
        <v>50014.083437132955</v>
      </c>
      <c r="R672" s="152">
        <f>+[3]data1cf!Q672</f>
        <v>38404.20228684316</v>
      </c>
      <c r="S672" s="152">
        <f>+[3]data1cf!R672</f>
        <v>26342.3644971014</v>
      </c>
      <c r="T672" s="152">
        <f>+[3]data1cf!S672</f>
        <v>26055.282135228823</v>
      </c>
      <c r="U672" s="152">
        <f>+[3]data1cf!T672</f>
        <v>25743.124401914254</v>
      </c>
      <c r="V672" s="152">
        <f>+[3]data1cf!U672</f>
        <v>50750.613557254343</v>
      </c>
      <c r="W672" s="152">
        <f>+[3]data1cf!V672</f>
        <v>0</v>
      </c>
      <c r="X672" s="152">
        <f>+[3]data1cf!W672</f>
        <v>0</v>
      </c>
      <c r="Y672" s="152">
        <f>+[3]data1cf!X672</f>
        <v>0</v>
      </c>
      <c r="Z672" s="152">
        <f>+[3]data1cf!Y672</f>
        <v>0</v>
      </c>
      <c r="AA672" s="152">
        <f>+[3]data1cf!Z672</f>
        <v>0</v>
      </c>
      <c r="AB672" s="152">
        <f>+[3]data1cf!AA672</f>
        <v>0</v>
      </c>
      <c r="AC672" s="152">
        <f>+[3]data1cf!AB672</f>
        <v>0</v>
      </c>
      <c r="AD672" s="152">
        <f>+[3]data1cf!AC672</f>
        <v>0</v>
      </c>
      <c r="AE672" s="152">
        <f>+[3]data1cf!AD672</f>
        <v>0</v>
      </c>
      <c r="AF672" s="152">
        <f>+[3]data1cf!AE672</f>
        <v>0</v>
      </c>
      <c r="AG672" s="152"/>
      <c r="AH672" s="153">
        <f t="shared" si="80"/>
        <v>74074.580469713343</v>
      </c>
      <c r="AI672" s="153">
        <f t="shared" si="82"/>
        <v>168244.41466907339</v>
      </c>
      <c r="AJ672" s="154">
        <f t="shared" si="83"/>
        <v>167766.88603728087</v>
      </c>
      <c r="AK672" s="155">
        <f t="shared" si="81"/>
        <v>0.14913408160209657</v>
      </c>
      <c r="AL672" s="156">
        <f t="shared" si="85"/>
        <v>0.98481845156244774</v>
      </c>
    </row>
    <row r="673" spans="1:38" x14ac:dyDescent="0.25">
      <c r="A673" s="148"/>
      <c r="B673" s="152">
        <f>+[3]data1cf!A673</f>
        <v>-172087.73824623751</v>
      </c>
      <c r="C673" s="152">
        <f>+[3]data1cf!B673</f>
        <v>7707.0452749181568</v>
      </c>
      <c r="D673" s="152">
        <f>+[3]data1cf!C673</f>
        <v>42613.875555537757</v>
      </c>
      <c r="E673" s="152">
        <f>+[3]data1cf!D673</f>
        <v>45386.796345558134</v>
      </c>
      <c r="F673" s="152">
        <f>+[3]data1cf!E673</f>
        <v>25785.576274220526</v>
      </c>
      <c r="G673" s="152">
        <f>+[3]data1cf!F673</f>
        <v>25718.573092524857</v>
      </c>
      <c r="H673" s="152">
        <f>+[3]data1cf!G673</f>
        <v>25014.788614093501</v>
      </c>
      <c r="I673" s="152">
        <f>+[3]data1cf!H673</f>
        <v>24634.077385297809</v>
      </c>
      <c r="J673" s="152">
        <f>+[3]data1cf!I673</f>
        <v>25511.179630551669</v>
      </c>
      <c r="K673" s="152">
        <f>+[3]data1cf!J673</f>
        <v>26039.117725671378</v>
      </c>
      <c r="L673" s="152">
        <f>+[3]data1cf!K673</f>
        <v>26637.851880214024</v>
      </c>
      <c r="M673" s="152">
        <f>+[3]data1cf!L673</f>
        <v>27337.816396617316</v>
      </c>
      <c r="N673" s="152">
        <f>+[3]data1cf!M673</f>
        <v>28075.448931005471</v>
      </c>
      <c r="O673" s="152">
        <f>+[3]data1cf!N673</f>
        <v>28555.222304501593</v>
      </c>
      <c r="P673" s="152">
        <f>+[3]data1cf!O673</f>
        <v>36897.53607480241</v>
      </c>
      <c r="Q673" s="152">
        <f>+[3]data1cf!P673</f>
        <v>44939.26520054198</v>
      </c>
      <c r="R673" s="152">
        <f>+[3]data1cf!Q673</f>
        <v>35087.538469519204</v>
      </c>
      <c r="S673" s="152">
        <f>+[3]data1cf!R673</f>
        <v>24825.374307754108</v>
      </c>
      <c r="T673" s="152">
        <f>+[3]data1cf!S673</f>
        <v>24618.004248406673</v>
      </c>
      <c r="U673" s="152">
        <f>+[3]data1cf!T673</f>
        <v>24385.644686746658</v>
      </c>
      <c r="V673" s="152">
        <f>+[3]data1cf!U673</f>
        <v>45766.880373574415</v>
      </c>
      <c r="W673" s="152">
        <f>+[3]data1cf!V673</f>
        <v>0</v>
      </c>
      <c r="X673" s="152">
        <f>+[3]data1cf!W673</f>
        <v>0</v>
      </c>
      <c r="Y673" s="152">
        <f>+[3]data1cf!X673</f>
        <v>0</v>
      </c>
      <c r="Z673" s="152">
        <f>+[3]data1cf!Y673</f>
        <v>0</v>
      </c>
      <c r="AA673" s="152">
        <f>+[3]data1cf!Z673</f>
        <v>0</v>
      </c>
      <c r="AB673" s="152">
        <f>+[3]data1cf!AA673</f>
        <v>0</v>
      </c>
      <c r="AC673" s="152">
        <f>+[3]data1cf!AB673</f>
        <v>0</v>
      </c>
      <c r="AD673" s="152">
        <f>+[3]data1cf!AC673</f>
        <v>0</v>
      </c>
      <c r="AE673" s="152">
        <f>+[3]data1cf!AD673</f>
        <v>0</v>
      </c>
      <c r="AF673" s="152">
        <f>+[3]data1cf!AE673</f>
        <v>0</v>
      </c>
      <c r="AG673" s="152"/>
      <c r="AH673" s="153">
        <f t="shared" si="80"/>
        <v>72696.003426569107</v>
      </c>
      <c r="AI673" s="153">
        <f t="shared" si="82"/>
        <v>157076.81584072654</v>
      </c>
      <c r="AJ673" s="154">
        <f t="shared" si="83"/>
        <v>156647.242177151</v>
      </c>
      <c r="AK673" s="155">
        <f t="shared" si="81"/>
        <v>0.15555145144462584</v>
      </c>
      <c r="AL673" s="156">
        <f t="shared" si="85"/>
        <v>0.97995365142473112</v>
      </c>
    </row>
    <row r="674" spans="1:38" x14ac:dyDescent="0.25">
      <c r="A674" s="148"/>
      <c r="B674" s="152">
        <f>+[3]data1cf!A674</f>
        <v>-182999.47837327226</v>
      </c>
      <c r="C674" s="152">
        <f>+[3]data1cf!B674</f>
        <v>6471.2002312125405</v>
      </c>
      <c r="D674" s="152">
        <f>+[3]data1cf!C674</f>
        <v>47696.639928634366</v>
      </c>
      <c r="E674" s="152">
        <f>+[3]data1cf!D674</f>
        <v>46089.42081950912</v>
      </c>
      <c r="F674" s="152">
        <f>+[3]data1cf!E674</f>
        <v>27544.795229269621</v>
      </c>
      <c r="G674" s="152">
        <f>+[3]data1cf!F674</f>
        <v>27353.572084330714</v>
      </c>
      <c r="H674" s="152">
        <f>+[3]data1cf!G674</f>
        <v>26494.495034940075</v>
      </c>
      <c r="I674" s="152">
        <f>+[3]data1cf!H674</f>
        <v>25983.381338440762</v>
      </c>
      <c r="J674" s="152">
        <f>+[3]data1cf!I674</f>
        <v>26809.393591144595</v>
      </c>
      <c r="K674" s="152">
        <f>+[3]data1cf!J674</f>
        <v>27269.6176070363</v>
      </c>
      <c r="L674" s="152">
        <f>+[3]data1cf!K674</f>
        <v>27804.081840352446</v>
      </c>
      <c r="M674" s="152">
        <f>+[3]data1cf!L674</f>
        <v>28447.293839587968</v>
      </c>
      <c r="N674" s="152">
        <f>+[3]data1cf!M674</f>
        <v>29130.287980782792</v>
      </c>
      <c r="O674" s="152">
        <f>+[3]data1cf!N674</f>
        <v>29543.57426987058</v>
      </c>
      <c r="P674" s="152">
        <f>+[3]data1cf!O674</f>
        <v>38317.751518231147</v>
      </c>
      <c r="Q674" s="152">
        <f>+[3]data1cf!P674</f>
        <v>46811.204070910433</v>
      </c>
      <c r="R674" s="152">
        <f>+[3]data1cf!Q674</f>
        <v>36310.950152488935</v>
      </c>
      <c r="S674" s="152">
        <f>+[3]data1cf!R674</f>
        <v>25384.943689161999</v>
      </c>
      <c r="T674" s="152">
        <f>+[3]data1cf!S674</f>
        <v>25148.170299372607</v>
      </c>
      <c r="U674" s="152">
        <f>+[3]data1cf!T674</f>
        <v>24886.375732882807</v>
      </c>
      <c r="V674" s="152">
        <f>+[3]data1cf!U674</f>
        <v>47605.220867980766</v>
      </c>
      <c r="W674" s="152">
        <f>+[3]data1cf!V674</f>
        <v>0</v>
      </c>
      <c r="X674" s="152">
        <f>+[3]data1cf!W674</f>
        <v>0</v>
      </c>
      <c r="Y674" s="152">
        <f>+[3]data1cf!X674</f>
        <v>0</v>
      </c>
      <c r="Z674" s="152">
        <f>+[3]data1cf!Y674</f>
        <v>0</v>
      </c>
      <c r="AA674" s="152">
        <f>+[3]data1cf!Z674</f>
        <v>0</v>
      </c>
      <c r="AB674" s="152">
        <f>+[3]data1cf!AA674</f>
        <v>0</v>
      </c>
      <c r="AC674" s="152">
        <f>+[3]data1cf!AB674</f>
        <v>0</v>
      </c>
      <c r="AD674" s="152">
        <f>+[3]data1cf!AC674</f>
        <v>0</v>
      </c>
      <c r="AE674" s="152">
        <f>+[3]data1cf!AD674</f>
        <v>0</v>
      </c>
      <c r="AF674" s="152">
        <f>+[3]data1cf!AE674</f>
        <v>0</v>
      </c>
      <c r="AG674" s="152"/>
      <c r="AH674" s="153">
        <f t="shared" si="80"/>
        <v>73365.475124229255</v>
      </c>
      <c r="AI674" s="153">
        <f t="shared" si="82"/>
        <v>161361.97041268006</v>
      </c>
      <c r="AJ674" s="154">
        <f t="shared" si="83"/>
        <v>160914.70613643838</v>
      </c>
      <c r="AK674" s="155">
        <f t="shared" si="81"/>
        <v>0.15311047434806824</v>
      </c>
      <c r="AL674" s="156">
        <f t="shared" si="85"/>
        <v>0.98198170348116376</v>
      </c>
    </row>
    <row r="675" spans="1:38" x14ac:dyDescent="0.25">
      <c r="A675" s="148"/>
      <c r="B675" s="152">
        <f>+[3]data1cf!A675</f>
        <v>-162794.7330049258</v>
      </c>
      <c r="C675" s="152">
        <f>+[3]data1cf!B675</f>
        <v>6852.7406215010633</v>
      </c>
      <c r="D675" s="152">
        <f>+[3]data1cf!C675</f>
        <v>42472.002118041157</v>
      </c>
      <c r="E675" s="152">
        <f>+[3]data1cf!D675</f>
        <v>45661.38308075325</v>
      </c>
      <c r="F675" s="152">
        <f>+[3]data1cf!E675</f>
        <v>24287.333942607322</v>
      </c>
      <c r="G675" s="152">
        <f>+[3]data1cf!F675</f>
        <v>24326.122940349029</v>
      </c>
      <c r="H675" s="152">
        <f>+[3]data1cf!G675</f>
        <v>23754.593689687172</v>
      </c>
      <c r="I675" s="152">
        <f>+[3]data1cf!H675</f>
        <v>23484.939982582939</v>
      </c>
      <c r="J675" s="152">
        <f>+[3]data1cf!I675</f>
        <v>24405.553121884841</v>
      </c>
      <c r="K675" s="152">
        <f>+[3]data1cf!J675</f>
        <v>24991.160047626312</v>
      </c>
      <c r="L675" s="152">
        <f>+[3]data1cf!K675</f>
        <v>25644.629808760008</v>
      </c>
      <c r="M675" s="152">
        <f>+[3]data1cf!L675</f>
        <v>26392.927719594954</v>
      </c>
      <c r="N675" s="152">
        <f>+[3]data1cf!M675</f>
        <v>27177.093150515931</v>
      </c>
      <c r="O675" s="152">
        <f>+[3]data1cf!N675</f>
        <v>27713.490382048571</v>
      </c>
      <c r="P675" s="152">
        <f>+[3]data1cf!O675</f>
        <v>35688.006759961369</v>
      </c>
      <c r="Q675" s="152">
        <f>+[3]data1cf!P675</f>
        <v>43345.02472824102</v>
      </c>
      <c r="R675" s="152">
        <f>+[3]data1cf!Q675</f>
        <v>34045.617469773875</v>
      </c>
      <c r="S675" s="152">
        <f>+[3]data1cf!R675</f>
        <v>24348.815928085794</v>
      </c>
      <c r="T675" s="152">
        <f>+[3]data1cf!S675</f>
        <v>24166.487273750492</v>
      </c>
      <c r="U675" s="152">
        <f>+[3]data1cf!T675</f>
        <v>23959.196092658392</v>
      </c>
      <c r="V675" s="152">
        <f>+[3]data1cf!U675</f>
        <v>44201.254025170056</v>
      </c>
      <c r="W675" s="152">
        <f>+[3]data1cf!V675</f>
        <v>0</v>
      </c>
      <c r="X675" s="152">
        <f>+[3]data1cf!W675</f>
        <v>0</v>
      </c>
      <c r="Y675" s="152">
        <f>+[3]data1cf!X675</f>
        <v>0</v>
      </c>
      <c r="Z675" s="152">
        <f>+[3]data1cf!Y675</f>
        <v>0</v>
      </c>
      <c r="AA675" s="152">
        <f>+[3]data1cf!Z675</f>
        <v>0</v>
      </c>
      <c r="AB675" s="152">
        <f>+[3]data1cf!AA675</f>
        <v>0</v>
      </c>
      <c r="AC675" s="152">
        <f>+[3]data1cf!AB675</f>
        <v>0</v>
      </c>
      <c r="AD675" s="152">
        <f>+[3]data1cf!AC675</f>
        <v>0</v>
      </c>
      <c r="AE675" s="152">
        <f>+[3]data1cf!AD675</f>
        <v>0</v>
      </c>
      <c r="AF675" s="152">
        <f>+[3]data1cf!AE675</f>
        <v>0</v>
      </c>
      <c r="AG675" s="152"/>
      <c r="AH675" s="153">
        <f t="shared" si="80"/>
        <v>74507.411170962441</v>
      </c>
      <c r="AI675" s="153">
        <f t="shared" si="82"/>
        <v>156128.08803828669</v>
      </c>
      <c r="AJ675" s="154">
        <f t="shared" si="83"/>
        <v>155712.38422722908</v>
      </c>
      <c r="AK675" s="155">
        <f t="shared" si="81"/>
        <v>0.16010310053825383</v>
      </c>
      <c r="AL675" s="156">
        <f t="shared" ref="AL675:AL690" si="86">1-EXP(-(1/0.25)*(AI675/ABS($AI$1010)))</f>
        <v>0.9794746387280947</v>
      </c>
    </row>
    <row r="676" spans="1:38" x14ac:dyDescent="0.25">
      <c r="A676" s="148"/>
      <c r="B676" s="152">
        <f>+[3]data1cf!A676</f>
        <v>-162249.80630253328</v>
      </c>
      <c r="C676" s="152">
        <f>+[3]data1cf!B676</f>
        <v>6388.3497169275943</v>
      </c>
      <c r="D676" s="152">
        <f>+[3]data1cf!C676</f>
        <v>42349.094763723129</v>
      </c>
      <c r="E676" s="152">
        <f>+[3]data1cf!D676</f>
        <v>43509.682469497304</v>
      </c>
      <c r="F676" s="152">
        <f>+[3]data1cf!E676</f>
        <v>24199.47945076623</v>
      </c>
      <c r="G676" s="152">
        <f>+[3]data1cf!F676</f>
        <v>24244.471929726787</v>
      </c>
      <c r="H676" s="152">
        <f>+[3]data1cf!G676</f>
        <v>23680.697910367548</v>
      </c>
      <c r="I676" s="152">
        <f>+[3]data1cf!H676</f>
        <v>23417.556435582104</v>
      </c>
      <c r="J676" s="152">
        <f>+[3]data1cf!I676</f>
        <v>24340.72098289412</v>
      </c>
      <c r="K676" s="152">
        <f>+[3]data1cf!J676</f>
        <v>24929.709515003597</v>
      </c>
      <c r="L676" s="152">
        <f>+[3]data1cf!K676</f>
        <v>25586.388883022046</v>
      </c>
      <c r="M676" s="152">
        <f>+[3]data1cf!L676</f>
        <v>26337.52098544097</v>
      </c>
      <c r="N676" s="152">
        <f>+[3]data1cf!M676</f>
        <v>27124.415029679316</v>
      </c>
      <c r="O676" s="152">
        <f>+[3]data1cf!N676</f>
        <v>27664.132592088266</v>
      </c>
      <c r="P676" s="152">
        <f>+[3]data1cf!O676</f>
        <v>35617.081929525142</v>
      </c>
      <c r="Q676" s="152">
        <f>+[3]data1cf!P676</f>
        <v>43251.541061673299</v>
      </c>
      <c r="R676" s="152">
        <f>+[3]data1cf!Q676</f>
        <v>33984.520918141643</v>
      </c>
      <c r="S676" s="152">
        <f>+[3]data1cf!R676</f>
        <v>24320.871320331156</v>
      </c>
      <c r="T676" s="152">
        <f>+[3]data1cf!S676</f>
        <v>24140.011053229355</v>
      </c>
      <c r="U676" s="152">
        <f>+[3]data1cf!T676</f>
        <v>23934.189841173327</v>
      </c>
      <c r="V676" s="152">
        <f>+[3]data1cf!U676</f>
        <v>44109.448244256026</v>
      </c>
      <c r="W676" s="152">
        <f>+[3]data1cf!V676</f>
        <v>0</v>
      </c>
      <c r="X676" s="152">
        <f>+[3]data1cf!W676</f>
        <v>0</v>
      </c>
      <c r="Y676" s="152">
        <f>+[3]data1cf!X676</f>
        <v>0</v>
      </c>
      <c r="Z676" s="152">
        <f>+[3]data1cf!Y676</f>
        <v>0</v>
      </c>
      <c r="AA676" s="152">
        <f>+[3]data1cf!Z676</f>
        <v>0</v>
      </c>
      <c r="AB676" s="152">
        <f>+[3]data1cf!AA676</f>
        <v>0</v>
      </c>
      <c r="AC676" s="152">
        <f>+[3]data1cf!AB676</f>
        <v>0</v>
      </c>
      <c r="AD676" s="152">
        <f>+[3]data1cf!AC676</f>
        <v>0</v>
      </c>
      <c r="AE676" s="152">
        <f>+[3]data1cf!AD676</f>
        <v>0</v>
      </c>
      <c r="AF676" s="152">
        <f>+[3]data1cf!AE676</f>
        <v>0</v>
      </c>
      <c r="AG676" s="152"/>
      <c r="AH676" s="153">
        <f t="shared" si="80"/>
        <v>72514.043919264106</v>
      </c>
      <c r="AI676" s="153">
        <f t="shared" si="82"/>
        <v>153729.75521028994</v>
      </c>
      <c r="AJ676" s="154">
        <f t="shared" si="83"/>
        <v>153315.78752537046</v>
      </c>
      <c r="AK676" s="155">
        <f t="shared" si="81"/>
        <v>0.15835443139076236</v>
      </c>
      <c r="AL676" s="156">
        <f t="shared" si="86"/>
        <v>0.97821205634838648</v>
      </c>
    </row>
    <row r="677" spans="1:38" x14ac:dyDescent="0.25">
      <c r="A677" s="148"/>
      <c r="B677" s="152">
        <f>+[3]data1cf!A677</f>
        <v>-162255.94611079848</v>
      </c>
      <c r="C677" s="152">
        <f>+[3]data1cf!B677</f>
        <v>5459.2784502386785</v>
      </c>
      <c r="D677" s="152">
        <f>+[3]data1cf!C677</f>
        <v>41594.421156441284</v>
      </c>
      <c r="E677" s="152">
        <f>+[3]data1cf!D677</f>
        <v>43478.17001133271</v>
      </c>
      <c r="F677" s="152">
        <f>+[3]data1cf!E677</f>
        <v>24200.469326528961</v>
      </c>
      <c r="G677" s="152">
        <f>+[3]data1cf!F677</f>
        <v>24245.391909510647</v>
      </c>
      <c r="H677" s="152">
        <f>+[3]data1cf!G677</f>
        <v>23681.530510265176</v>
      </c>
      <c r="I677" s="152">
        <f>+[3]data1cf!H677</f>
        <v>23418.315660734697</v>
      </c>
      <c r="J677" s="152">
        <f>+[3]data1cf!I677</f>
        <v>24341.451460775141</v>
      </c>
      <c r="K677" s="152">
        <f>+[3]data1cf!J677</f>
        <v>24930.401891586509</v>
      </c>
      <c r="L677" s="152">
        <f>+[3]data1cf!K677</f>
        <v>25587.045096262547</v>
      </c>
      <c r="M677" s="152">
        <f>+[3]data1cf!L677</f>
        <v>26338.14526522543</v>
      </c>
      <c r="N677" s="152">
        <f>+[3]data1cf!M677</f>
        <v>27125.008565581084</v>
      </c>
      <c r="O677" s="152">
        <f>+[3]data1cf!N677</f>
        <v>27664.688717096389</v>
      </c>
      <c r="P677" s="152">
        <f>+[3]data1cf!O677</f>
        <v>35617.881055092264</v>
      </c>
      <c r="Q677" s="152">
        <f>+[3]data1cf!P677</f>
        <v>43252.594362578049</v>
      </c>
      <c r="R677" s="152">
        <f>+[3]data1cf!Q677</f>
        <v>33985.209306343284</v>
      </c>
      <c r="S677" s="152">
        <f>+[3]data1cf!R677</f>
        <v>24321.186178334872</v>
      </c>
      <c r="T677" s="152">
        <f>+[3]data1cf!S677</f>
        <v>24140.309366593072</v>
      </c>
      <c r="U677" s="152">
        <f>+[3]data1cf!T677</f>
        <v>23934.471592074668</v>
      </c>
      <c r="V677" s="152">
        <f>+[3]data1cf!U677</f>
        <v>44110.482640056289</v>
      </c>
      <c r="W677" s="152">
        <f>+[3]data1cf!V677</f>
        <v>0</v>
      </c>
      <c r="X677" s="152">
        <f>+[3]data1cf!W677</f>
        <v>0</v>
      </c>
      <c r="Y677" s="152">
        <f>+[3]data1cf!X677</f>
        <v>0</v>
      </c>
      <c r="Z677" s="152">
        <f>+[3]data1cf!Y677</f>
        <v>0</v>
      </c>
      <c r="AA677" s="152">
        <f>+[3]data1cf!Z677</f>
        <v>0</v>
      </c>
      <c r="AB677" s="152">
        <f>+[3]data1cf!AA677</f>
        <v>0</v>
      </c>
      <c r="AC677" s="152">
        <f>+[3]data1cf!AB677</f>
        <v>0</v>
      </c>
      <c r="AD677" s="152">
        <f>+[3]data1cf!AC677</f>
        <v>0</v>
      </c>
      <c r="AE677" s="152">
        <f>+[3]data1cf!AD677</f>
        <v>0</v>
      </c>
      <c r="AF677" s="152">
        <f>+[3]data1cf!AE677</f>
        <v>0</v>
      </c>
      <c r="AG677" s="152"/>
      <c r="AH677" s="153">
        <f t="shared" si="80"/>
        <v>71020.578645126283</v>
      </c>
      <c r="AI677" s="153">
        <f t="shared" si="82"/>
        <v>152141.57415601157</v>
      </c>
      <c r="AJ677" s="154">
        <f t="shared" si="83"/>
        <v>151727.94672727108</v>
      </c>
      <c r="AK677" s="155">
        <f t="shared" si="81"/>
        <v>0.15683600306510928</v>
      </c>
      <c r="AL677" s="156">
        <f t="shared" si="86"/>
        <v>0.97733351798193502</v>
      </c>
    </row>
    <row r="678" spans="1:38" x14ac:dyDescent="0.25">
      <c r="A678" s="148"/>
      <c r="B678" s="152">
        <f>+[3]data1cf!A678</f>
        <v>-173206.02850772828</v>
      </c>
      <c r="C678" s="152">
        <f>+[3]data1cf!B678</f>
        <v>10132.577129987243</v>
      </c>
      <c r="D678" s="152">
        <f>+[3]data1cf!C678</f>
        <v>44734.546930361452</v>
      </c>
      <c r="E678" s="152">
        <f>+[3]data1cf!D678</f>
        <v>45799.705200685567</v>
      </c>
      <c r="F678" s="152">
        <f>+[3]data1cf!E678</f>
        <v>25965.86992146269</v>
      </c>
      <c r="G678" s="152">
        <f>+[3]data1cf!F678</f>
        <v>25886.136050292967</v>
      </c>
      <c r="H678" s="152">
        <f>+[3]data1cf!G678</f>
        <v>25166.436404549728</v>
      </c>
      <c r="I678" s="152">
        <f>+[3]data1cf!H678</f>
        <v>24772.360871985038</v>
      </c>
      <c r="J678" s="152">
        <f>+[3]data1cf!I678</f>
        <v>25644.227156662208</v>
      </c>
      <c r="K678" s="152">
        <f>+[3]data1cf!J678</f>
        <v>26165.225570806491</v>
      </c>
      <c r="L678" s="152">
        <f>+[3]data1cf!K678</f>
        <v>26757.373019088067</v>
      </c>
      <c r="M678" s="152">
        <f>+[3]data1cf!L678</f>
        <v>27451.521250781065</v>
      </c>
      <c r="N678" s="152">
        <f>+[3]data1cf!M678</f>
        <v>28183.554166565846</v>
      </c>
      <c r="O678" s="152">
        <f>+[3]data1cf!N678</f>
        <v>28656.513607715286</v>
      </c>
      <c r="P678" s="152">
        <f>+[3]data1cf!O678</f>
        <v>37043.086929305413</v>
      </c>
      <c r="Q678" s="152">
        <f>+[3]data1cf!P678</f>
        <v>45131.110954241056</v>
      </c>
      <c r="R678" s="152">
        <f>+[3]data1cf!Q678</f>
        <v>35212.91988026855</v>
      </c>
      <c r="S678" s="152">
        <f>+[3]data1cf!R678</f>
        <v>24882.721805272507</v>
      </c>
      <c r="T678" s="152">
        <f>+[3]data1cf!S678</f>
        <v>24672.338344056436</v>
      </c>
      <c r="U678" s="152">
        <f>+[3]data1cf!T678</f>
        <v>24436.96213437659</v>
      </c>
      <c r="V678" s="152">
        <f>+[3]data1cf!U678</f>
        <v>45955.282795944018</v>
      </c>
      <c r="W678" s="152">
        <f>+[3]data1cf!V678</f>
        <v>0</v>
      </c>
      <c r="X678" s="152">
        <f>+[3]data1cf!W678</f>
        <v>0</v>
      </c>
      <c r="Y678" s="152">
        <f>+[3]data1cf!X678</f>
        <v>0</v>
      </c>
      <c r="Z678" s="152">
        <f>+[3]data1cf!Y678</f>
        <v>0</v>
      </c>
      <c r="AA678" s="152">
        <f>+[3]data1cf!Z678</f>
        <v>0</v>
      </c>
      <c r="AB678" s="152">
        <f>+[3]data1cf!AA678</f>
        <v>0</v>
      </c>
      <c r="AC678" s="152">
        <f>+[3]data1cf!AB678</f>
        <v>0</v>
      </c>
      <c r="AD678" s="152">
        <f>+[3]data1cf!AC678</f>
        <v>0</v>
      </c>
      <c r="AE678" s="152">
        <f>+[3]data1cf!AD678</f>
        <v>0</v>
      </c>
      <c r="AF678" s="152">
        <f>+[3]data1cf!AE678</f>
        <v>0</v>
      </c>
      <c r="AG678" s="152"/>
      <c r="AH678" s="153">
        <f t="shared" si="80"/>
        <v>76662.61514633226</v>
      </c>
      <c r="AI678" s="153">
        <f t="shared" si="82"/>
        <v>161669.79260487031</v>
      </c>
      <c r="AJ678" s="154">
        <f t="shared" si="83"/>
        <v>161237.4766687142</v>
      </c>
      <c r="AK678" s="155">
        <f t="shared" si="81"/>
        <v>0.15904533267021179</v>
      </c>
      <c r="AL678" s="156">
        <f t="shared" si="86"/>
        <v>0.98211922898263893</v>
      </c>
    </row>
    <row r="679" spans="1:38" x14ac:dyDescent="0.25">
      <c r="A679" s="148"/>
      <c r="B679" s="152">
        <f>+[3]data1cf!A679</f>
        <v>-197717.99211790241</v>
      </c>
      <c r="C679" s="152">
        <f>+[3]data1cf!B679</f>
        <v>8012.3522408988792</v>
      </c>
      <c r="D679" s="152">
        <f>+[3]data1cf!C679</f>
        <v>46753.926483863601</v>
      </c>
      <c r="E679" s="152">
        <f>+[3]data1cf!D679</f>
        <v>49449.29536433582</v>
      </c>
      <c r="F679" s="152">
        <f>+[3]data1cf!E679</f>
        <v>29917.752069173628</v>
      </c>
      <c r="G679" s="152">
        <f>+[3]data1cf!F679</f>
        <v>29558.972401162777</v>
      </c>
      <c r="H679" s="152">
        <f>+[3]data1cf!G679</f>
        <v>28490.42593502521</v>
      </c>
      <c r="I679" s="152">
        <f>+[3]data1cf!H679</f>
        <v>27803.416323586287</v>
      </c>
      <c r="J679" s="152">
        <f>+[3]data1cf!I679</f>
        <v>28560.514842201199</v>
      </c>
      <c r="K679" s="152">
        <f>+[3]data1cf!J679</f>
        <v>28929.40140006876</v>
      </c>
      <c r="L679" s="152">
        <f>+[3]data1cf!K679</f>
        <v>29377.173895135616</v>
      </c>
      <c r="M679" s="152">
        <f>+[3]data1cf!L679</f>
        <v>29943.834153379386</v>
      </c>
      <c r="N679" s="152">
        <f>+[3]data1cf!M679</f>
        <v>30553.128230987568</v>
      </c>
      <c r="O679" s="152">
        <f>+[3]data1cf!N679</f>
        <v>30876.732117973843</v>
      </c>
      <c r="P679" s="152">
        <f>+[3]data1cf!O679</f>
        <v>40233.436851741884</v>
      </c>
      <c r="Q679" s="152">
        <f>+[3]data1cf!P679</f>
        <v>49336.205369682459</v>
      </c>
      <c r="R679" s="152">
        <f>+[3]data1cf!Q679</f>
        <v>37961.172890704453</v>
      </c>
      <c r="S679" s="152">
        <f>+[3]data1cf!R679</f>
        <v>26139.729776022759</v>
      </c>
      <c r="T679" s="152">
        <f>+[3]data1cf!S679</f>
        <v>25863.295129805971</v>
      </c>
      <c r="U679" s="152">
        <f>+[3]data1cf!T679</f>
        <v>25561.796582272131</v>
      </c>
      <c r="V679" s="152">
        <f>+[3]data1cf!U679</f>
        <v>50084.902341258305</v>
      </c>
      <c r="W679" s="152">
        <f>+[3]data1cf!V679</f>
        <v>0</v>
      </c>
      <c r="X679" s="152">
        <f>+[3]data1cf!W679</f>
        <v>0</v>
      </c>
      <c r="Y679" s="152">
        <f>+[3]data1cf!X679</f>
        <v>0</v>
      </c>
      <c r="Z679" s="152">
        <f>+[3]data1cf!Y679</f>
        <v>0</v>
      </c>
      <c r="AA679" s="152">
        <f>+[3]data1cf!Z679</f>
        <v>0</v>
      </c>
      <c r="AB679" s="152">
        <f>+[3]data1cf!AA679</f>
        <v>0</v>
      </c>
      <c r="AC679" s="152">
        <f>+[3]data1cf!AB679</f>
        <v>0</v>
      </c>
      <c r="AD679" s="152">
        <f>+[3]data1cf!AC679</f>
        <v>0</v>
      </c>
      <c r="AE679" s="152">
        <f>+[3]data1cf!AD679</f>
        <v>0</v>
      </c>
      <c r="AF679" s="152">
        <f>+[3]data1cf!AE679</f>
        <v>0</v>
      </c>
      <c r="AG679" s="152"/>
      <c r="AH679" s="153">
        <f t="shared" si="80"/>
        <v>72553.270511361625</v>
      </c>
      <c r="AI679" s="153">
        <f t="shared" si="82"/>
        <v>165224.22592351885</v>
      </c>
      <c r="AJ679" s="154">
        <f t="shared" si="83"/>
        <v>164753.82610839797</v>
      </c>
      <c r="AK679" s="155">
        <f t="shared" si="81"/>
        <v>0.14887037873268133</v>
      </c>
      <c r="AL679" s="156">
        <f t="shared" si="86"/>
        <v>0.98363320569541635</v>
      </c>
    </row>
    <row r="680" spans="1:38" x14ac:dyDescent="0.25">
      <c r="A680" s="148"/>
      <c r="B680" s="152">
        <f>+[3]data1cf!A680</f>
        <v>-189786.65789976122</v>
      </c>
      <c r="C680" s="152">
        <f>+[3]data1cf!B680</f>
        <v>7551.4283304950804</v>
      </c>
      <c r="D680" s="152">
        <f>+[3]data1cf!C680</f>
        <v>49277.557179332114</v>
      </c>
      <c r="E680" s="152">
        <f>+[3]data1cf!D680</f>
        <v>50964.845064154535</v>
      </c>
      <c r="F680" s="152">
        <f>+[3]data1cf!E680</f>
        <v>28639.041860449732</v>
      </c>
      <c r="G680" s="152">
        <f>+[3]data1cf!F680</f>
        <v>28370.553019893858</v>
      </c>
      <c r="H680" s="152">
        <f>+[3]data1cf!G680</f>
        <v>27414.882893142676</v>
      </c>
      <c r="I680" s="152">
        <f>+[3]data1cf!H680</f>
        <v>26822.657939529556</v>
      </c>
      <c r="J680" s="152">
        <f>+[3]data1cf!I680</f>
        <v>27616.891855560629</v>
      </c>
      <c r="K680" s="152">
        <f>+[3]data1cf!J680</f>
        <v>28034.99723530058</v>
      </c>
      <c r="L680" s="152">
        <f>+[3]data1cf!K680</f>
        <v>28529.485123099148</v>
      </c>
      <c r="M680" s="152">
        <f>+[3]data1cf!L680</f>
        <v>29137.396655304423</v>
      </c>
      <c r="N680" s="152">
        <f>+[3]data1cf!M680</f>
        <v>29786.405329531961</v>
      </c>
      <c r="O680" s="152">
        <f>+[3]data1cf!N680</f>
        <v>30158.3361819235</v>
      </c>
      <c r="P680" s="152">
        <f>+[3]data1cf!O680</f>
        <v>39201.13556776155</v>
      </c>
      <c r="Q680" s="152">
        <f>+[3]data1cf!P680</f>
        <v>47975.563286570752</v>
      </c>
      <c r="R680" s="152">
        <f>+[3]data1cf!Q680</f>
        <v>37071.920871224007</v>
      </c>
      <c r="S680" s="152">
        <f>+[3]data1cf!R680</f>
        <v>25732.999801654274</v>
      </c>
      <c r="T680" s="152">
        <f>+[3]data1cf!S680</f>
        <v>25477.937332390633</v>
      </c>
      <c r="U680" s="152">
        <f>+[3]data1cf!T680</f>
        <v>25197.833984733239</v>
      </c>
      <c r="V680" s="152">
        <f>+[3]data1cf!U680</f>
        <v>48748.681656185596</v>
      </c>
      <c r="W680" s="152">
        <f>+[3]data1cf!V680</f>
        <v>0</v>
      </c>
      <c r="X680" s="152">
        <f>+[3]data1cf!W680</f>
        <v>0</v>
      </c>
      <c r="Y680" s="152">
        <f>+[3]data1cf!X680</f>
        <v>0</v>
      </c>
      <c r="Z680" s="152">
        <f>+[3]data1cf!Y680</f>
        <v>0</v>
      </c>
      <c r="AA680" s="152">
        <f>+[3]data1cf!Z680</f>
        <v>0</v>
      </c>
      <c r="AB680" s="152">
        <f>+[3]data1cf!AA680</f>
        <v>0</v>
      </c>
      <c r="AC680" s="152">
        <f>+[3]data1cf!AB680</f>
        <v>0</v>
      </c>
      <c r="AD680" s="152">
        <f>+[3]data1cf!AC680</f>
        <v>0</v>
      </c>
      <c r="AE680" s="152">
        <f>+[3]data1cf!AD680</f>
        <v>0</v>
      </c>
      <c r="AF680" s="152">
        <f>+[3]data1cf!AE680</f>
        <v>0</v>
      </c>
      <c r="AG680" s="152"/>
      <c r="AH680" s="153">
        <f t="shared" si="80"/>
        <v>77490.555646626715</v>
      </c>
      <c r="AI680" s="153">
        <f t="shared" si="82"/>
        <v>168140.51080803972</v>
      </c>
      <c r="AJ680" s="154">
        <f t="shared" si="83"/>
        <v>167680.70190217724</v>
      </c>
      <c r="AK680" s="155">
        <f t="shared" si="81"/>
        <v>0.15481449961662294</v>
      </c>
      <c r="AL680" s="156">
        <f t="shared" si="86"/>
        <v>0.98477913806081852</v>
      </c>
    </row>
    <row r="681" spans="1:38" x14ac:dyDescent="0.25">
      <c r="A681" s="148"/>
      <c r="B681" s="152">
        <f>+[3]data1cf!A681</f>
        <v>-167242.21036750256</v>
      </c>
      <c r="C681" s="152">
        <f>+[3]data1cf!B681</f>
        <v>7233.9744839054474</v>
      </c>
      <c r="D681" s="152">
        <f>+[3]data1cf!C681</f>
        <v>44068.882744173912</v>
      </c>
      <c r="E681" s="152">
        <f>+[3]data1cf!D681</f>
        <v>46662.432096203513</v>
      </c>
      <c r="F681" s="152">
        <f>+[3]data1cf!E681</f>
        <v>25004.367741736169</v>
      </c>
      <c r="G681" s="152">
        <f>+[3]data1cf!F681</f>
        <v>24992.526366313905</v>
      </c>
      <c r="H681" s="152">
        <f>+[3]data1cf!G681</f>
        <v>24357.701968784524</v>
      </c>
      <c r="I681" s="152">
        <f>+[3]data1cf!H681</f>
        <v>24034.89798350459</v>
      </c>
      <c r="J681" s="152">
        <f>+[3]data1cf!I681</f>
        <v>24934.687534389079</v>
      </c>
      <c r="K681" s="152">
        <f>+[3]data1cf!J681</f>
        <v>25492.695119329997</v>
      </c>
      <c r="L681" s="152">
        <f>+[3]data1cf!K681</f>
        <v>26119.969331777233</v>
      </c>
      <c r="M681" s="152">
        <f>+[3]data1cf!L681</f>
        <v>26845.135685919086</v>
      </c>
      <c r="N681" s="152">
        <f>+[3]data1cf!M681</f>
        <v>27607.031248420564</v>
      </c>
      <c r="O681" s="152">
        <f>+[3]data1cf!N681</f>
        <v>28116.32924560862</v>
      </c>
      <c r="P681" s="152">
        <f>+[3]data1cf!O681</f>
        <v>36266.86732308838</v>
      </c>
      <c r="Q681" s="152">
        <f>+[3]data1cf!P681</f>
        <v>44108.001636888701</v>
      </c>
      <c r="R681" s="152">
        <f>+[3]data1cf!Q681</f>
        <v>34544.263487895209</v>
      </c>
      <c r="S681" s="152">
        <f>+[3]data1cf!R681</f>
        <v>24576.888822750567</v>
      </c>
      <c r="T681" s="152">
        <f>+[3]data1cf!S681</f>
        <v>24382.575769501665</v>
      </c>
      <c r="U681" s="152">
        <f>+[3]data1cf!T681</f>
        <v>24163.287279444623</v>
      </c>
      <c r="V681" s="152">
        <f>+[3]data1cf!U681</f>
        <v>44950.536691215297</v>
      </c>
      <c r="W681" s="152">
        <f>+[3]data1cf!V681</f>
        <v>0</v>
      </c>
      <c r="X681" s="152">
        <f>+[3]data1cf!W681</f>
        <v>0</v>
      </c>
      <c r="Y681" s="152">
        <f>+[3]data1cf!X681</f>
        <v>0</v>
      </c>
      <c r="Z681" s="152">
        <f>+[3]data1cf!Y681</f>
        <v>0</v>
      </c>
      <c r="AA681" s="152">
        <f>+[3]data1cf!Z681</f>
        <v>0</v>
      </c>
      <c r="AB681" s="152">
        <f>+[3]data1cf!AA681</f>
        <v>0</v>
      </c>
      <c r="AC681" s="152">
        <f>+[3]data1cf!AB681</f>
        <v>0</v>
      </c>
      <c r="AD681" s="152">
        <f>+[3]data1cf!AC681</f>
        <v>0</v>
      </c>
      <c r="AE681" s="152">
        <f>+[3]data1cf!AD681</f>
        <v>0</v>
      </c>
      <c r="AF681" s="152">
        <f>+[3]data1cf!AE681</f>
        <v>0</v>
      </c>
      <c r="AG681" s="152"/>
      <c r="AH681" s="153">
        <f t="shared" si="80"/>
        <v>75729.295550244395</v>
      </c>
      <c r="AI681" s="153">
        <f t="shared" si="82"/>
        <v>158896.38603134791</v>
      </c>
      <c r="AJ681" s="154">
        <f t="shared" si="83"/>
        <v>158473.19929858422</v>
      </c>
      <c r="AK681" s="155">
        <f t="shared" si="81"/>
        <v>0.15984823107719426</v>
      </c>
      <c r="AL681" s="156">
        <f t="shared" si="86"/>
        <v>0.98084129558443245</v>
      </c>
    </row>
    <row r="682" spans="1:38" x14ac:dyDescent="0.25">
      <c r="A682" s="148"/>
      <c r="B682" s="152">
        <f>+[3]data1cf!A682</f>
        <v>-196597.18642845959</v>
      </c>
      <c r="C682" s="152">
        <f>+[3]data1cf!B682</f>
        <v>5199.2125228349178</v>
      </c>
      <c r="D682" s="152">
        <f>+[3]data1cf!C682</f>
        <v>48189.70042808936</v>
      </c>
      <c r="E682" s="152">
        <f>+[3]data1cf!D682</f>
        <v>45135.375226163873</v>
      </c>
      <c r="F682" s="152">
        <f>+[3]data1cf!E682</f>
        <v>29737.052878133691</v>
      </c>
      <c r="G682" s="152">
        <f>+[3]data1cf!F682</f>
        <v>29391.03253539282</v>
      </c>
      <c r="H682" s="152">
        <f>+[3]data1cf!G682</f>
        <v>28338.437035373834</v>
      </c>
      <c r="I682" s="152">
        <f>+[3]data1cf!H682</f>
        <v>27664.821788721587</v>
      </c>
      <c r="J682" s="152">
        <f>+[3]data1cf!I682</f>
        <v>28427.168045429404</v>
      </c>
      <c r="K682" s="152">
        <f>+[3]data1cf!J682</f>
        <v>28803.009894054485</v>
      </c>
      <c r="L682" s="152">
        <f>+[3]data1cf!K682</f>
        <v>29257.383911200617</v>
      </c>
      <c r="M682" s="152">
        <f>+[3]data1cf!L682</f>
        <v>29829.873537023675</v>
      </c>
      <c r="N682" s="152">
        <f>+[3]data1cf!M682</f>
        <v>30444.779828746301</v>
      </c>
      <c r="O682" s="152">
        <f>+[3]data1cf!N682</f>
        <v>30775.212975008399</v>
      </c>
      <c r="P682" s="152">
        <f>+[3]data1cf!O682</f>
        <v>40087.558602196179</v>
      </c>
      <c r="Q682" s="152">
        <f>+[3]data1cf!P682</f>
        <v>49143.928087436834</v>
      </c>
      <c r="R682" s="152">
        <f>+[3]data1cf!Q682</f>
        <v>37835.509453082283</v>
      </c>
      <c r="S682" s="152">
        <f>+[3]data1cf!R682</f>
        <v>26082.25328382093</v>
      </c>
      <c r="T682" s="152">
        <f>+[3]data1cf!S682</f>
        <v>25808.838817673037</v>
      </c>
      <c r="U682" s="152">
        <f>+[3]data1cf!T682</f>
        <v>25510.363703661045</v>
      </c>
      <c r="V682" s="152">
        <f>+[3]data1cf!U682</f>
        <v>49896.076135604526</v>
      </c>
      <c r="W682" s="152">
        <f>+[3]data1cf!V682</f>
        <v>0</v>
      </c>
      <c r="X682" s="152">
        <f>+[3]data1cf!W682</f>
        <v>0</v>
      </c>
      <c r="Y682" s="152">
        <f>+[3]data1cf!X682</f>
        <v>0</v>
      </c>
      <c r="Z682" s="152">
        <f>+[3]data1cf!Y682</f>
        <v>0</v>
      </c>
      <c r="AA682" s="152">
        <f>+[3]data1cf!Z682</f>
        <v>0</v>
      </c>
      <c r="AB682" s="152">
        <f>+[3]data1cf!AA682</f>
        <v>0</v>
      </c>
      <c r="AC682" s="152">
        <f>+[3]data1cf!AB682</f>
        <v>0</v>
      </c>
      <c r="AD682" s="152">
        <f>+[3]data1cf!AC682</f>
        <v>0</v>
      </c>
      <c r="AE682" s="152">
        <f>+[3]data1cf!AD682</f>
        <v>0</v>
      </c>
      <c r="AF682" s="152">
        <f>+[3]data1cf!AE682</f>
        <v>0</v>
      </c>
      <c r="AG682" s="152"/>
      <c r="AH682" s="153">
        <f t="shared" si="80"/>
        <v>68243.285760276689</v>
      </c>
      <c r="AI682" s="153">
        <f t="shared" si="82"/>
        <v>160141.68564281851</v>
      </c>
      <c r="AJ682" s="154">
        <f t="shared" si="83"/>
        <v>159674.62227105189</v>
      </c>
      <c r="AK682" s="155">
        <f t="shared" si="81"/>
        <v>0.14569613337516787</v>
      </c>
      <c r="AL682" s="156">
        <f t="shared" si="86"/>
        <v>0.98142603037536225</v>
      </c>
    </row>
    <row r="683" spans="1:38" x14ac:dyDescent="0.25">
      <c r="A683" s="148"/>
      <c r="B683" s="152">
        <f>+[3]data1cf!A683</f>
        <v>-181565.53697442319</v>
      </c>
      <c r="C683" s="152">
        <f>+[3]data1cf!B683</f>
        <v>6905.2536856190854</v>
      </c>
      <c r="D683" s="152">
        <f>+[3]data1cf!C683</f>
        <v>46569.451542155773</v>
      </c>
      <c r="E683" s="152">
        <f>+[3]data1cf!D683</f>
        <v>47084.081020430051</v>
      </c>
      <c r="F683" s="152">
        <f>+[3]data1cf!E683</f>
        <v>27313.611489562056</v>
      </c>
      <c r="G683" s="152">
        <f>+[3]data1cf!F683</f>
        <v>27138.712427288563</v>
      </c>
      <c r="H683" s="152">
        <f>+[3]data1cf!G683</f>
        <v>26300.042796315131</v>
      </c>
      <c r="I683" s="152">
        <f>+[3]data1cf!H683</f>
        <v>25806.065642180023</v>
      </c>
      <c r="J683" s="152">
        <f>+[3]data1cf!I683</f>
        <v>26638.79176953002</v>
      </c>
      <c r="K683" s="152">
        <f>+[3]data1cf!J683</f>
        <v>27107.914276437587</v>
      </c>
      <c r="L683" s="152">
        <f>+[3]data1cf!K683</f>
        <v>27650.824394615098</v>
      </c>
      <c r="M683" s="152">
        <f>+[3]data1cf!L683</f>
        <v>28301.494396232185</v>
      </c>
      <c r="N683" s="152">
        <f>+[3]data1cf!M683</f>
        <v>28991.668717036766</v>
      </c>
      <c r="O683" s="152">
        <f>+[3]data1cf!N683</f>
        <v>29413.692254419686</v>
      </c>
      <c r="P683" s="152">
        <f>+[3]data1cf!O683</f>
        <v>38131.117150485174</v>
      </c>
      <c r="Q683" s="152">
        <f>+[3]data1cf!P683</f>
        <v>46565.207501061326</v>
      </c>
      <c r="R683" s="152">
        <f>+[3]data1cf!Q683</f>
        <v>36150.178301288121</v>
      </c>
      <c r="S683" s="152">
        <f>+[3]data1cf!R683</f>
        <v>25311.409157346905</v>
      </c>
      <c r="T683" s="152">
        <f>+[3]data1cf!S683</f>
        <v>25078.499739050036</v>
      </c>
      <c r="U683" s="152">
        <f>+[3]data1cf!T683</f>
        <v>24820.573306470062</v>
      </c>
      <c r="V683" s="152">
        <f>+[3]data1cf!U683</f>
        <v>47363.639551946602</v>
      </c>
      <c r="W683" s="152">
        <f>+[3]data1cf!V683</f>
        <v>0</v>
      </c>
      <c r="X683" s="152">
        <f>+[3]data1cf!W683</f>
        <v>0</v>
      </c>
      <c r="Y683" s="152">
        <f>+[3]data1cf!X683</f>
        <v>0</v>
      </c>
      <c r="Z683" s="152">
        <f>+[3]data1cf!Y683</f>
        <v>0</v>
      </c>
      <c r="AA683" s="152">
        <f>+[3]data1cf!Z683</f>
        <v>0</v>
      </c>
      <c r="AB683" s="152">
        <f>+[3]data1cf!AA683</f>
        <v>0</v>
      </c>
      <c r="AC683" s="152">
        <f>+[3]data1cf!AB683</f>
        <v>0</v>
      </c>
      <c r="AD683" s="152">
        <f>+[3]data1cf!AC683</f>
        <v>0</v>
      </c>
      <c r="AE683" s="152">
        <f>+[3]data1cf!AD683</f>
        <v>0</v>
      </c>
      <c r="AF683" s="152">
        <f>+[3]data1cf!AE683</f>
        <v>0</v>
      </c>
      <c r="AG683" s="152"/>
      <c r="AH683" s="153">
        <f t="shared" si="80"/>
        <v>73961.466799606802</v>
      </c>
      <c r="AI683" s="153">
        <f t="shared" si="82"/>
        <v>161569.20274828887</v>
      </c>
      <c r="AJ683" s="154">
        <f t="shared" si="83"/>
        <v>161123.93130978299</v>
      </c>
      <c r="AK683" s="155">
        <f t="shared" si="81"/>
        <v>0.15399752259254459</v>
      </c>
      <c r="AL683" s="156">
        <f t="shared" si="86"/>
        <v>0.98207440437638316</v>
      </c>
    </row>
    <row r="684" spans="1:38" x14ac:dyDescent="0.25">
      <c r="A684" s="148"/>
      <c r="B684" s="152">
        <f>+[3]data1cf!A684</f>
        <v>-183176.83434467798</v>
      </c>
      <c r="C684" s="152">
        <f>+[3]data1cf!B684</f>
        <v>7406.5925391911296</v>
      </c>
      <c r="D684" s="152">
        <f>+[3]data1cf!C684</f>
        <v>46004.003105006603</v>
      </c>
      <c r="E684" s="152">
        <f>+[3]data1cf!D684</f>
        <v>49484.386712710329</v>
      </c>
      <c r="F684" s="152">
        <f>+[3]data1cf!E684</f>
        <v>27573.389017524823</v>
      </c>
      <c r="G684" s="152">
        <f>+[3]data1cf!F684</f>
        <v>27380.146840608184</v>
      </c>
      <c r="H684" s="152">
        <f>+[3]data1cf!G684</f>
        <v>26518.545714905747</v>
      </c>
      <c r="I684" s="152">
        <f>+[3]data1cf!H684</f>
        <v>26005.312497957551</v>
      </c>
      <c r="J684" s="152">
        <f>+[3]data1cf!I684</f>
        <v>26830.494350087989</v>
      </c>
      <c r="K684" s="152">
        <f>+[3]data1cf!J684</f>
        <v>27289.617762761525</v>
      </c>
      <c r="L684" s="152">
        <f>+[3]data1cf!K684</f>
        <v>27823.037373113817</v>
      </c>
      <c r="M684" s="152">
        <f>+[3]data1cf!L684</f>
        <v>28465.326934892844</v>
      </c>
      <c r="N684" s="152">
        <f>+[3]data1cf!M684</f>
        <v>29147.43300093271</v>
      </c>
      <c r="O684" s="152">
        <f>+[3]data1cf!N684</f>
        <v>29559.638629988222</v>
      </c>
      <c r="P684" s="152">
        <f>+[3]data1cf!O684</f>
        <v>38340.835250673648</v>
      </c>
      <c r="Q684" s="152">
        <f>+[3]data1cf!P684</f>
        <v>46841.629973003168</v>
      </c>
      <c r="R684" s="152">
        <f>+[3]data1cf!Q684</f>
        <v>36330.835098880314</v>
      </c>
      <c r="S684" s="152">
        <f>+[3]data1cf!R684</f>
        <v>25394.038752832203</v>
      </c>
      <c r="T684" s="152">
        <f>+[3]data1cf!S684</f>
        <v>25156.787450613381</v>
      </c>
      <c r="U684" s="152">
        <f>+[3]data1cf!T684</f>
        <v>24894.514456868732</v>
      </c>
      <c r="V684" s="152">
        <f>+[3]data1cf!U684</f>
        <v>47635.100672701432</v>
      </c>
      <c r="W684" s="152">
        <f>+[3]data1cf!V684</f>
        <v>0</v>
      </c>
      <c r="X684" s="152">
        <f>+[3]data1cf!W684</f>
        <v>0</v>
      </c>
      <c r="Y684" s="152">
        <f>+[3]data1cf!X684</f>
        <v>0</v>
      </c>
      <c r="Z684" s="152">
        <f>+[3]data1cf!Y684</f>
        <v>0</v>
      </c>
      <c r="AA684" s="152">
        <f>+[3]data1cf!Z684</f>
        <v>0</v>
      </c>
      <c r="AB684" s="152">
        <f>+[3]data1cf!AA684</f>
        <v>0</v>
      </c>
      <c r="AC684" s="152">
        <f>+[3]data1cf!AB684</f>
        <v>0</v>
      </c>
      <c r="AD684" s="152">
        <f>+[3]data1cf!AC684</f>
        <v>0</v>
      </c>
      <c r="AE684" s="152">
        <f>+[3]data1cf!AD684</f>
        <v>0</v>
      </c>
      <c r="AF684" s="152">
        <f>+[3]data1cf!AE684</f>
        <v>0</v>
      </c>
      <c r="AG684" s="152"/>
      <c r="AH684" s="153">
        <f t="shared" si="80"/>
        <v>75319.652213791283</v>
      </c>
      <c r="AI684" s="153">
        <f t="shared" si="82"/>
        <v>163622.77861701726</v>
      </c>
      <c r="AJ684" s="154">
        <f t="shared" si="83"/>
        <v>163174.27148234585</v>
      </c>
      <c r="AK684" s="155">
        <f t="shared" si="81"/>
        <v>0.15471284985542305</v>
      </c>
      <c r="AL684" s="156">
        <f t="shared" si="86"/>
        <v>0.98296763693032263</v>
      </c>
    </row>
    <row r="685" spans="1:38" x14ac:dyDescent="0.25">
      <c r="A685" s="148"/>
      <c r="B685" s="152">
        <f>+[3]data1cf!A685</f>
        <v>-189088.33889439525</v>
      </c>
      <c r="C685" s="152">
        <f>+[3]data1cf!B685</f>
        <v>7831.0611177267128</v>
      </c>
      <c r="D685" s="152">
        <f>+[3]data1cf!C685</f>
        <v>45674.246117675706</v>
      </c>
      <c r="E685" s="152">
        <f>+[3]data1cf!D685</f>
        <v>47272.45091251134</v>
      </c>
      <c r="F685" s="152">
        <f>+[3]data1cf!E685</f>
        <v>28526.457064935174</v>
      </c>
      <c r="G685" s="152">
        <f>+[3]data1cf!F685</f>
        <v>28265.917933606979</v>
      </c>
      <c r="H685" s="152">
        <f>+[3]data1cf!G685</f>
        <v>27320.186070820171</v>
      </c>
      <c r="I685" s="152">
        <f>+[3]data1cf!H685</f>
        <v>26736.306488383889</v>
      </c>
      <c r="J685" s="152">
        <f>+[3]data1cf!I685</f>
        <v>27533.810012411828</v>
      </c>
      <c r="K685" s="152">
        <f>+[3]data1cf!J685</f>
        <v>27956.248892391675</v>
      </c>
      <c r="L685" s="152">
        <f>+[3]data1cf!K685</f>
        <v>28454.849864532618</v>
      </c>
      <c r="M685" s="152">
        <f>+[3]data1cf!L685</f>
        <v>29066.393389516335</v>
      </c>
      <c r="N685" s="152">
        <f>+[3]data1cf!M685</f>
        <v>29718.898758857926</v>
      </c>
      <c r="O685" s="152">
        <f>+[3]data1cf!N685</f>
        <v>30095.084587459809</v>
      </c>
      <c r="P685" s="152">
        <f>+[3]data1cf!O685</f>
        <v>39110.245991551354</v>
      </c>
      <c r="Q685" s="152">
        <f>+[3]data1cf!P685</f>
        <v>47855.764750787996</v>
      </c>
      <c r="R685" s="152">
        <f>+[3]data1cf!Q685</f>
        <v>36993.626151989636</v>
      </c>
      <c r="S685" s="152">
        <f>+[3]data1cf!R685</f>
        <v>25697.189020852216</v>
      </c>
      <c r="T685" s="152">
        <f>+[3]data1cf!S685</f>
        <v>25444.008277530505</v>
      </c>
      <c r="U685" s="152">
        <f>+[3]data1cf!T685</f>
        <v>25165.788682881961</v>
      </c>
      <c r="V685" s="152">
        <f>+[3]data1cf!U685</f>
        <v>48631.033316816087</v>
      </c>
      <c r="W685" s="152">
        <f>+[3]data1cf!V685</f>
        <v>0</v>
      </c>
      <c r="X685" s="152">
        <f>+[3]data1cf!W685</f>
        <v>0</v>
      </c>
      <c r="Y685" s="152">
        <f>+[3]data1cf!X685</f>
        <v>0</v>
      </c>
      <c r="Z685" s="152">
        <f>+[3]data1cf!Y685</f>
        <v>0</v>
      </c>
      <c r="AA685" s="152">
        <f>+[3]data1cf!Z685</f>
        <v>0</v>
      </c>
      <c r="AB685" s="152">
        <f>+[3]data1cf!AA685</f>
        <v>0</v>
      </c>
      <c r="AC685" s="152">
        <f>+[3]data1cf!AB685</f>
        <v>0</v>
      </c>
      <c r="AD685" s="152">
        <f>+[3]data1cf!AC685</f>
        <v>0</v>
      </c>
      <c r="AE685" s="152">
        <f>+[3]data1cf!AD685</f>
        <v>0</v>
      </c>
      <c r="AF685" s="152">
        <f>+[3]data1cf!AE685</f>
        <v>0</v>
      </c>
      <c r="AG685" s="152"/>
      <c r="AH685" s="153">
        <f t="shared" si="80"/>
        <v>72181.963593441091</v>
      </c>
      <c r="AI685" s="153">
        <f t="shared" si="82"/>
        <v>162000.33785397554</v>
      </c>
      <c r="AJ685" s="154">
        <f t="shared" si="83"/>
        <v>161543.92093023582</v>
      </c>
      <c r="AK685" s="155">
        <f t="shared" si="81"/>
        <v>0.15059810280799871</v>
      </c>
      <c r="AL685" s="156">
        <f t="shared" si="86"/>
        <v>0.98226573791009519</v>
      </c>
    </row>
    <row r="686" spans="1:38" x14ac:dyDescent="0.25">
      <c r="A686" s="148"/>
      <c r="B686" s="152">
        <f>+[3]data1cf!A686</f>
        <v>-169216.20855142697</v>
      </c>
      <c r="C686" s="152">
        <f>+[3]data1cf!B686</f>
        <v>7952.9651641206292</v>
      </c>
      <c r="D686" s="152">
        <f>+[3]data1cf!C686</f>
        <v>44978.357780935199</v>
      </c>
      <c r="E686" s="152">
        <f>+[3]data1cf!D686</f>
        <v>45977.390036318422</v>
      </c>
      <c r="F686" s="152">
        <f>+[3]data1cf!E686</f>
        <v>25322.62083262403</v>
      </c>
      <c r="G686" s="152">
        <f>+[3]data1cf!F686</f>
        <v>25288.307332774537</v>
      </c>
      <c r="H686" s="152">
        <f>+[3]data1cf!G686</f>
        <v>24625.389592709653</v>
      </c>
      <c r="I686" s="152">
        <f>+[3]data1cf!H686</f>
        <v>24278.995031459897</v>
      </c>
      <c r="J686" s="152">
        <f>+[3]data1cf!I686</f>
        <v>25169.542101188003</v>
      </c>
      <c r="K686" s="152">
        <f>+[3]data1cf!J686</f>
        <v>25715.299809585944</v>
      </c>
      <c r="L686" s="152">
        <f>+[3]data1cf!K686</f>
        <v>26330.947213998712</v>
      </c>
      <c r="M686" s="152">
        <f>+[3]data1cf!L686</f>
        <v>27045.846702863346</v>
      </c>
      <c r="N686" s="152">
        <f>+[3]data1cf!M686</f>
        <v>27797.857857591269</v>
      </c>
      <c r="O686" s="152">
        <f>+[3]data1cf!N686</f>
        <v>28295.127948840483</v>
      </c>
      <c r="P686" s="152">
        <f>+[3]data1cf!O686</f>
        <v>36523.792678116224</v>
      </c>
      <c r="Q686" s="152">
        <f>+[3]data1cf!P686</f>
        <v>44446.64642566711</v>
      </c>
      <c r="R686" s="152">
        <f>+[3]data1cf!Q686</f>
        <v>34765.585881231054</v>
      </c>
      <c r="S686" s="152">
        <f>+[3]data1cf!R686</f>
        <v>24678.118226110571</v>
      </c>
      <c r="T686" s="152">
        <f>+[3]data1cf!S686</f>
        <v>24478.485936862759</v>
      </c>
      <c r="U686" s="152">
        <f>+[3]data1cf!T686</f>
        <v>24253.872480723265</v>
      </c>
      <c r="V686" s="152">
        <f>+[3]data1cf!U686</f>
        <v>45283.103335503401</v>
      </c>
      <c r="W686" s="152">
        <f>+[3]data1cf!V686</f>
        <v>0</v>
      </c>
      <c r="X686" s="152">
        <f>+[3]data1cf!W686</f>
        <v>0</v>
      </c>
      <c r="Y686" s="152">
        <f>+[3]data1cf!X686</f>
        <v>0</v>
      </c>
      <c r="Z686" s="152">
        <f>+[3]data1cf!Y686</f>
        <v>0</v>
      </c>
      <c r="AA686" s="152">
        <f>+[3]data1cf!Z686</f>
        <v>0</v>
      </c>
      <c r="AB686" s="152">
        <f>+[3]data1cf!AA686</f>
        <v>0</v>
      </c>
      <c r="AC686" s="152">
        <f>+[3]data1cf!AB686</f>
        <v>0</v>
      </c>
      <c r="AD686" s="152">
        <f>+[3]data1cf!AC686</f>
        <v>0</v>
      </c>
      <c r="AE686" s="152">
        <f>+[3]data1cf!AD686</f>
        <v>0</v>
      </c>
      <c r="AF686" s="152">
        <f>+[3]data1cf!AE686</f>
        <v>0</v>
      </c>
      <c r="AG686" s="152"/>
      <c r="AH686" s="153">
        <f t="shared" si="80"/>
        <v>76088.975411000691</v>
      </c>
      <c r="AI686" s="153">
        <f t="shared" si="82"/>
        <v>159866.05364480117</v>
      </c>
      <c r="AJ686" s="154">
        <f t="shared" si="83"/>
        <v>159439.84636110807</v>
      </c>
      <c r="AK686" s="155">
        <f t="shared" si="81"/>
        <v>0.15963034033775333</v>
      </c>
      <c r="AL686" s="156">
        <f t="shared" si="86"/>
        <v>0.98129816373977086</v>
      </c>
    </row>
    <row r="687" spans="1:38" x14ac:dyDescent="0.25">
      <c r="A687" s="148"/>
      <c r="B687" s="152">
        <f>+[3]data1cf!A687</f>
        <v>-175019.87729979298</v>
      </c>
      <c r="C687" s="152">
        <f>+[3]data1cf!B687</f>
        <v>7175.442869657003</v>
      </c>
      <c r="D687" s="152">
        <f>+[3]data1cf!C687</f>
        <v>42364.31161907388</v>
      </c>
      <c r="E687" s="152">
        <f>+[3]data1cf!D687</f>
        <v>45475.934438694356</v>
      </c>
      <c r="F687" s="152">
        <f>+[3]data1cf!E687</f>
        <v>26258.303313336255</v>
      </c>
      <c r="G687" s="152">
        <f>+[3]data1cf!F687</f>
        <v>26157.920468890741</v>
      </c>
      <c r="H687" s="152">
        <f>+[3]data1cf!G687</f>
        <v>25412.40667810975</v>
      </c>
      <c r="I687" s="152">
        <f>+[3]data1cf!H687</f>
        <v>24996.654460087761</v>
      </c>
      <c r="J687" s="152">
        <f>+[3]data1cf!I687</f>
        <v>25860.028101043921</v>
      </c>
      <c r="K687" s="152">
        <f>+[3]data1cf!J687</f>
        <v>26369.770464422712</v>
      </c>
      <c r="L687" s="152">
        <f>+[3]data1cf!K687</f>
        <v>26951.234381239185</v>
      </c>
      <c r="M687" s="152">
        <f>+[3]data1cf!L687</f>
        <v>27635.948692813989</v>
      </c>
      <c r="N687" s="152">
        <f>+[3]data1cf!M687</f>
        <v>28358.899117415625</v>
      </c>
      <c r="O687" s="152">
        <f>+[3]data1cf!N687</f>
        <v>28820.806470049763</v>
      </c>
      <c r="P687" s="152">
        <f>+[3]data1cf!O687</f>
        <v>37279.168070951448</v>
      </c>
      <c r="Q687" s="152">
        <f>+[3]data1cf!P687</f>
        <v>45442.281676720449</v>
      </c>
      <c r="R687" s="152">
        <f>+[3]data1cf!Q687</f>
        <v>35416.286509011457</v>
      </c>
      <c r="S687" s="152">
        <f>+[3]data1cf!R687</f>
        <v>24975.738522562911</v>
      </c>
      <c r="T687" s="152">
        <f>+[3]data1cf!S687</f>
        <v>24760.467372052284</v>
      </c>
      <c r="U687" s="152">
        <f>+[3]data1cf!T687</f>
        <v>24520.198207872527</v>
      </c>
      <c r="V687" s="152">
        <f>+[3]data1cf!U687</f>
        <v>46260.868490467576</v>
      </c>
      <c r="W687" s="152">
        <f>+[3]data1cf!V687</f>
        <v>0</v>
      </c>
      <c r="X687" s="152">
        <f>+[3]data1cf!W687</f>
        <v>0</v>
      </c>
      <c r="Y687" s="152">
        <f>+[3]data1cf!X687</f>
        <v>0</v>
      </c>
      <c r="Z687" s="152">
        <f>+[3]data1cf!Y687</f>
        <v>0</v>
      </c>
      <c r="AA687" s="152">
        <f>+[3]data1cf!Z687</f>
        <v>0</v>
      </c>
      <c r="AB687" s="152">
        <f>+[3]data1cf!AA687</f>
        <v>0</v>
      </c>
      <c r="AC687" s="152">
        <f>+[3]data1cf!AB687</f>
        <v>0</v>
      </c>
      <c r="AD687" s="152">
        <f>+[3]data1cf!AC687</f>
        <v>0</v>
      </c>
      <c r="AE687" s="152">
        <f>+[3]data1cf!AD687</f>
        <v>0</v>
      </c>
      <c r="AF687" s="152">
        <f>+[3]data1cf!AE687</f>
        <v>0</v>
      </c>
      <c r="AG687" s="152"/>
      <c r="AH687" s="153">
        <f t="shared" si="80"/>
        <v>71284.990563210886</v>
      </c>
      <c r="AI687" s="153">
        <f t="shared" si="82"/>
        <v>156500.13168245138</v>
      </c>
      <c r="AJ687" s="154">
        <f t="shared" si="83"/>
        <v>156066.30859467055</v>
      </c>
      <c r="AK687" s="155">
        <f t="shared" si="81"/>
        <v>0.15341231226921084</v>
      </c>
      <c r="AL687" s="156">
        <f t="shared" si="86"/>
        <v>0.97966383285923619</v>
      </c>
    </row>
    <row r="688" spans="1:38" x14ac:dyDescent="0.25">
      <c r="A688" s="148"/>
      <c r="B688" s="152">
        <f>+[3]data1cf!A688</f>
        <v>-169899.9744972426</v>
      </c>
      <c r="C688" s="152">
        <f>+[3]data1cf!B688</f>
        <v>9625.6402548677579</v>
      </c>
      <c r="D688" s="152">
        <f>+[3]data1cf!C688</f>
        <v>40973.506539381167</v>
      </c>
      <c r="E688" s="152">
        <f>+[3]data1cf!D688</f>
        <v>43918.757489488024</v>
      </c>
      <c r="F688" s="152">
        <f>+[3]data1cf!E688</f>
        <v>25432.859346251906</v>
      </c>
      <c r="G688" s="152">
        <f>+[3]data1cf!F688</f>
        <v>25390.761810156189</v>
      </c>
      <c r="H688" s="152">
        <f>+[3]data1cf!G688</f>
        <v>24718.112920849766</v>
      </c>
      <c r="I688" s="152">
        <f>+[3]data1cf!H688</f>
        <v>24363.546907051903</v>
      </c>
      <c r="J688" s="152">
        <f>+[3]data1cf!I688</f>
        <v>25250.892507841818</v>
      </c>
      <c r="K688" s="152">
        <f>+[3]data1cf!J688</f>
        <v>25792.407026713023</v>
      </c>
      <c r="L688" s="152">
        <f>+[3]data1cf!K688</f>
        <v>26404.027063999565</v>
      </c>
      <c r="M688" s="152">
        <f>+[3]data1cf!L688</f>
        <v>27115.370251291133</v>
      </c>
      <c r="N688" s="152">
        <f>+[3]data1cf!M688</f>
        <v>27863.957582489042</v>
      </c>
      <c r="O688" s="152">
        <f>+[3]data1cf!N688</f>
        <v>28357.061371789714</v>
      </c>
      <c r="P688" s="152">
        <f>+[3]data1cf!O688</f>
        <v>36612.788103651677</v>
      </c>
      <c r="Q688" s="152">
        <f>+[3]data1cf!P688</f>
        <v>44563.948344270793</v>
      </c>
      <c r="R688" s="152">
        <f>+[3]data1cf!Q688</f>
        <v>34842.248928260102</v>
      </c>
      <c r="S688" s="152">
        <f>+[3]data1cf!R688</f>
        <v>24713.182705549523</v>
      </c>
      <c r="T688" s="152">
        <f>+[3]data1cf!S688</f>
        <v>24511.707905774922</v>
      </c>
      <c r="U688" s="152">
        <f>+[3]data1cf!T688</f>
        <v>24285.249954286061</v>
      </c>
      <c r="V688" s="152">
        <f>+[3]data1cf!U688</f>
        <v>45398.299868069007</v>
      </c>
      <c r="W688" s="152">
        <f>+[3]data1cf!V688</f>
        <v>0</v>
      </c>
      <c r="X688" s="152">
        <f>+[3]data1cf!W688</f>
        <v>0</v>
      </c>
      <c r="Y688" s="152">
        <f>+[3]data1cf!X688</f>
        <v>0</v>
      </c>
      <c r="Z688" s="152">
        <f>+[3]data1cf!Y688</f>
        <v>0</v>
      </c>
      <c r="AA688" s="152">
        <f>+[3]data1cf!Z688</f>
        <v>0</v>
      </c>
      <c r="AB688" s="152">
        <f>+[3]data1cf!AA688</f>
        <v>0</v>
      </c>
      <c r="AC688" s="152">
        <f>+[3]data1cf!AB688</f>
        <v>0</v>
      </c>
      <c r="AD688" s="152">
        <f>+[3]data1cf!AC688</f>
        <v>0</v>
      </c>
      <c r="AE688" s="152">
        <f>+[3]data1cf!AD688</f>
        <v>0</v>
      </c>
      <c r="AF688" s="152">
        <f>+[3]data1cf!AE688</f>
        <v>0</v>
      </c>
      <c r="AG688" s="152"/>
      <c r="AH688" s="153">
        <f t="shared" si="80"/>
        <v>72570.507200868771</v>
      </c>
      <c r="AI688" s="153">
        <f t="shared" si="82"/>
        <v>156114.98646842659</v>
      </c>
      <c r="AJ688" s="154">
        <f t="shared" si="83"/>
        <v>155689.3986505114</v>
      </c>
      <c r="AK688" s="155">
        <f t="shared" si="81"/>
        <v>0.15620263218879704</v>
      </c>
      <c r="AL688" s="156">
        <f t="shared" si="86"/>
        <v>0.9794679442423061</v>
      </c>
    </row>
    <row r="689" spans="1:38" x14ac:dyDescent="0.25">
      <c r="A689" s="148"/>
      <c r="B689" s="152">
        <f>+[3]data1cf!A689</f>
        <v>-196637.88559013986</v>
      </c>
      <c r="C689" s="152">
        <f>+[3]data1cf!B689</f>
        <v>6415.4054800290323</v>
      </c>
      <c r="D689" s="152">
        <f>+[3]data1cf!C689</f>
        <v>50173.558428040007</v>
      </c>
      <c r="E689" s="152">
        <f>+[3]data1cf!D689</f>
        <v>49228.532626306929</v>
      </c>
      <c r="F689" s="152">
        <f>+[3]data1cf!E689</f>
        <v>29743.614502205441</v>
      </c>
      <c r="G689" s="152">
        <f>+[3]data1cf!F689</f>
        <v>29397.130837546436</v>
      </c>
      <c r="H689" s="152">
        <f>+[3]data1cf!G689</f>
        <v>28343.956119420887</v>
      </c>
      <c r="I689" s="152">
        <f>+[3]data1cf!H689</f>
        <v>27669.8544910317</v>
      </c>
      <c r="J689" s="152">
        <f>+[3]data1cf!I689</f>
        <v>28432.010189694367</v>
      </c>
      <c r="K689" s="152">
        <f>+[3]data1cf!J689</f>
        <v>28807.599474912909</v>
      </c>
      <c r="L689" s="152">
        <f>+[3]data1cf!K689</f>
        <v>29261.733774847584</v>
      </c>
      <c r="M689" s="152">
        <f>+[3]data1cf!L689</f>
        <v>29834.011722254079</v>
      </c>
      <c r="N689" s="152">
        <f>+[3]data1cf!M689</f>
        <v>30448.714220926973</v>
      </c>
      <c r="O689" s="152">
        <f>+[3]data1cf!N689</f>
        <v>30778.899380289971</v>
      </c>
      <c r="P689" s="152">
        <f>+[3]data1cf!O689</f>
        <v>40092.85579377893</v>
      </c>
      <c r="Q689" s="152">
        <f>+[3]data1cf!P689</f>
        <v>49150.910139964923</v>
      </c>
      <c r="R689" s="152">
        <f>+[3]data1cf!Q689</f>
        <v>37840.072596018959</v>
      </c>
      <c r="S689" s="152">
        <f>+[3]data1cf!R689</f>
        <v>26084.34039407644</v>
      </c>
      <c r="T689" s="152">
        <f>+[3]data1cf!S689</f>
        <v>25810.81625789564</v>
      </c>
      <c r="U689" s="152">
        <f>+[3]data1cf!T689</f>
        <v>25512.231355709882</v>
      </c>
      <c r="V689" s="152">
        <f>+[3]data1cf!U689</f>
        <v>49902.932871206256</v>
      </c>
      <c r="W689" s="152">
        <f>+[3]data1cf!V689</f>
        <v>0</v>
      </c>
      <c r="X689" s="152">
        <f>+[3]data1cf!W689</f>
        <v>0</v>
      </c>
      <c r="Y689" s="152">
        <f>+[3]data1cf!X689</f>
        <v>0</v>
      </c>
      <c r="Z689" s="152">
        <f>+[3]data1cf!Y689</f>
        <v>0</v>
      </c>
      <c r="AA689" s="152">
        <f>+[3]data1cf!Z689</f>
        <v>0</v>
      </c>
      <c r="AB689" s="152">
        <f>+[3]data1cf!AA689</f>
        <v>0</v>
      </c>
      <c r="AC689" s="152">
        <f>+[3]data1cf!AB689</f>
        <v>0</v>
      </c>
      <c r="AD689" s="152">
        <f>+[3]data1cf!AC689</f>
        <v>0</v>
      </c>
      <c r="AE689" s="152">
        <f>+[3]data1cf!AD689</f>
        <v>0</v>
      </c>
      <c r="AF689" s="152">
        <f>+[3]data1cf!AE689</f>
        <v>0</v>
      </c>
      <c r="AG689" s="152"/>
      <c r="AH689" s="153">
        <f t="shared" si="80"/>
        <v>74051.541954995802</v>
      </c>
      <c r="AI689" s="153">
        <f t="shared" si="82"/>
        <v>166568.9672241587</v>
      </c>
      <c r="AJ689" s="154">
        <f t="shared" si="83"/>
        <v>166099.56016843041</v>
      </c>
      <c r="AK689" s="155">
        <f t="shared" si="81"/>
        <v>0.15027564167976382</v>
      </c>
      <c r="AL689" s="156">
        <f t="shared" si="86"/>
        <v>0.98417195500787835</v>
      </c>
    </row>
    <row r="690" spans="1:38" x14ac:dyDescent="0.25">
      <c r="A690" s="148"/>
      <c r="B690" s="152">
        <f>+[3]data1cf!A690</f>
        <v>-180378.92659877401</v>
      </c>
      <c r="C690" s="152">
        <f>+[3]data1cf!B690</f>
        <v>9532.6737716191565</v>
      </c>
      <c r="D690" s="152">
        <f>+[3]data1cf!C690</f>
        <v>44970.236260021644</v>
      </c>
      <c r="E690" s="152">
        <f>+[3]data1cf!D690</f>
        <v>45690.487664153377</v>
      </c>
      <c r="F690" s="152">
        <f>+[3]data1cf!E690</f>
        <v>27122.303096876931</v>
      </c>
      <c r="G690" s="152">
        <f>+[3]data1cf!F690</f>
        <v>26960.912484725239</v>
      </c>
      <c r="H690" s="152">
        <f>+[3]data1cf!G690</f>
        <v>26139.130332175795</v>
      </c>
      <c r="I690" s="152">
        <f>+[3]data1cf!H690</f>
        <v>25659.333952086148</v>
      </c>
      <c r="J690" s="152">
        <f>+[3]data1cf!I690</f>
        <v>26497.615922458986</v>
      </c>
      <c r="K690" s="152">
        <f>+[3]data1cf!J690</f>
        <v>26974.102078798795</v>
      </c>
      <c r="L690" s="152">
        <f>+[3]data1cf!K690</f>
        <v>27524.001307281273</v>
      </c>
      <c r="M690" s="152">
        <f>+[3]data1cf!L690</f>
        <v>28180.84293000865</v>
      </c>
      <c r="N690" s="152">
        <f>+[3]data1cf!M690</f>
        <v>28876.958968954932</v>
      </c>
      <c r="O690" s="152">
        <f>+[3]data1cf!N690</f>
        <v>29306.212724734636</v>
      </c>
      <c r="P690" s="152">
        <f>+[3]data1cf!O690</f>
        <v>37976.6741046272</v>
      </c>
      <c r="Q690" s="152">
        <f>+[3]data1cf!P690</f>
        <v>46361.641244872939</v>
      </c>
      <c r="R690" s="152">
        <f>+[3]data1cf!Q690</f>
        <v>36017.136918355471</v>
      </c>
      <c r="S690" s="152">
        <f>+[3]data1cf!R690</f>
        <v>25250.55810828018</v>
      </c>
      <c r="T690" s="152">
        <f>+[3]data1cf!S690</f>
        <v>25020.846190709606</v>
      </c>
      <c r="U690" s="152">
        <f>+[3]data1cf!T690</f>
        <v>24766.12070332552</v>
      </c>
      <c r="V690" s="152">
        <f>+[3]data1cf!U690</f>
        <v>47163.72699178278</v>
      </c>
      <c r="W690" s="152">
        <f>+[3]data1cf!V690</f>
        <v>0</v>
      </c>
      <c r="X690" s="152">
        <f>+[3]data1cf!W690</f>
        <v>0</v>
      </c>
      <c r="Y690" s="152">
        <f>+[3]data1cf!X690</f>
        <v>0</v>
      </c>
      <c r="Z690" s="152">
        <f>+[3]data1cf!Y690</f>
        <v>0</v>
      </c>
      <c r="AA690" s="152">
        <f>+[3]data1cf!Z690</f>
        <v>0</v>
      </c>
      <c r="AB690" s="152">
        <f>+[3]data1cf!AA690</f>
        <v>0</v>
      </c>
      <c r="AC690" s="152">
        <f>+[3]data1cf!AB690</f>
        <v>0</v>
      </c>
      <c r="AD690" s="152">
        <f>+[3]data1cf!AC690</f>
        <v>0</v>
      </c>
      <c r="AE690" s="152">
        <f>+[3]data1cf!AD690</f>
        <v>0</v>
      </c>
      <c r="AF690" s="152">
        <f>+[3]data1cf!AE690</f>
        <v>0</v>
      </c>
      <c r="AG690" s="152"/>
      <c r="AH690" s="153">
        <f t="shared" si="80"/>
        <v>74301.052525326842</v>
      </c>
      <c r="AI690" s="153">
        <f t="shared" si="82"/>
        <v>161407.1995955063</v>
      </c>
      <c r="AJ690" s="154">
        <f t="shared" si="83"/>
        <v>160964.28459102797</v>
      </c>
      <c r="AK690" s="155">
        <f t="shared" si="81"/>
        <v>0.15476848483085634</v>
      </c>
      <c r="AL690" s="156">
        <f t="shared" si="86"/>
        <v>0.98200197658747601</v>
      </c>
    </row>
    <row r="691" spans="1:38" x14ac:dyDescent="0.25">
      <c r="A691" s="148"/>
      <c r="B691" s="152">
        <f>+[3]data1cf!A691</f>
        <v>-171109.0759991832</v>
      </c>
      <c r="C691" s="152">
        <f>+[3]data1cf!B691</f>
        <v>8082.0545640954515</v>
      </c>
      <c r="D691" s="152">
        <f>+[3]data1cf!C691</f>
        <v>44550.123889097871</v>
      </c>
      <c r="E691" s="152">
        <f>+[3]data1cf!D691</f>
        <v>45600.37527790133</v>
      </c>
      <c r="F691" s="152">
        <f>+[3]data1cf!E691</f>
        <v>25627.793816467158</v>
      </c>
      <c r="G691" s="152">
        <f>+[3]data1cf!F691</f>
        <v>25571.931789797301</v>
      </c>
      <c r="H691" s="152">
        <f>+[3]data1cf!G691</f>
        <v>24882.075335189533</v>
      </c>
      <c r="I691" s="152">
        <f>+[3]data1cf!H691</f>
        <v>24513.059763601523</v>
      </c>
      <c r="J691" s="152">
        <f>+[3]data1cf!I691</f>
        <v>25394.744215389743</v>
      </c>
      <c r="K691" s="152">
        <f>+[3]data1cf!J691</f>
        <v>25928.755513514821</v>
      </c>
      <c r="L691" s="152">
        <f>+[3]data1cf!K691</f>
        <v>26533.25396823261</v>
      </c>
      <c r="M691" s="152">
        <f>+[3]data1cf!L691</f>
        <v>27238.308556918644</v>
      </c>
      <c r="N691" s="152">
        <f>+[3]data1cf!M691</f>
        <v>27980.841550082077</v>
      </c>
      <c r="O691" s="152">
        <f>+[3]data1cf!N691</f>
        <v>28466.578078736653</v>
      </c>
      <c r="P691" s="152">
        <f>+[3]data1cf!O691</f>
        <v>36770.158477738463</v>
      </c>
      <c r="Q691" s="152">
        <f>+[3]data1cf!P691</f>
        <v>44771.373014704099</v>
      </c>
      <c r="R691" s="152">
        <f>+[3]data1cf!Q691</f>
        <v>34977.811990260256</v>
      </c>
      <c r="S691" s="152">
        <f>+[3]data1cf!R691</f>
        <v>24775.187131206992</v>
      </c>
      <c r="T691" s="152">
        <f>+[3]data1cf!S691</f>
        <v>24570.454224972273</v>
      </c>
      <c r="U691" s="152">
        <f>+[3]data1cf!T691</f>
        <v>24340.734657266832</v>
      </c>
      <c r="V691" s="152">
        <f>+[3]data1cf!U691</f>
        <v>45602.001589974447</v>
      </c>
      <c r="W691" s="152">
        <f>+[3]data1cf!V691</f>
        <v>0</v>
      </c>
      <c r="X691" s="152">
        <f>+[3]data1cf!W691</f>
        <v>0</v>
      </c>
      <c r="Y691" s="152">
        <f>+[3]data1cf!X691</f>
        <v>0</v>
      </c>
      <c r="Z691" s="152">
        <f>+[3]data1cf!Y691</f>
        <v>0</v>
      </c>
      <c r="AA691" s="152">
        <f>+[3]data1cf!Z691</f>
        <v>0</v>
      </c>
      <c r="AB691" s="152">
        <f>+[3]data1cf!AA691</f>
        <v>0</v>
      </c>
      <c r="AC691" s="152">
        <f>+[3]data1cf!AB691</f>
        <v>0</v>
      </c>
      <c r="AD691" s="152">
        <f>+[3]data1cf!AC691</f>
        <v>0</v>
      </c>
      <c r="AE691" s="152">
        <f>+[3]data1cf!AD691</f>
        <v>0</v>
      </c>
      <c r="AF691" s="152">
        <f>+[3]data1cf!AE691</f>
        <v>0</v>
      </c>
      <c r="AG691" s="152"/>
      <c r="AH691" s="153">
        <f t="shared" si="80"/>
        <v>75060.307714587878</v>
      </c>
      <c r="AI691" s="153">
        <f t="shared" si="82"/>
        <v>159331.78382328927</v>
      </c>
      <c r="AJ691" s="154">
        <f t="shared" si="83"/>
        <v>158903.00496297952</v>
      </c>
      <c r="AK691" s="155">
        <f t="shared" si="81"/>
        <v>0.15807625651359564</v>
      </c>
      <c r="AL691" s="156">
        <f t="shared" ref="AL691:AL706" si="87">1-EXP(-(1/0.25)*(AI691/ABS($AI$1010)))</f>
        <v>0.98104780196341634</v>
      </c>
    </row>
    <row r="692" spans="1:38" x14ac:dyDescent="0.25">
      <c r="A692" s="148"/>
      <c r="B692" s="152">
        <f>+[3]data1cf!A692</f>
        <v>-198439.02235362737</v>
      </c>
      <c r="C692" s="152">
        <f>+[3]data1cf!B692</f>
        <v>5029.6045572886214</v>
      </c>
      <c r="D692" s="152">
        <f>+[3]data1cf!C692</f>
        <v>48275.088877273694</v>
      </c>
      <c r="E692" s="152">
        <f>+[3]data1cf!D692</f>
        <v>50511.609492716103</v>
      </c>
      <c r="F692" s="152">
        <f>+[3]data1cf!E692</f>
        <v>30033.998427965576</v>
      </c>
      <c r="G692" s="152">
        <f>+[3]data1cf!F692</f>
        <v>29667.010504595091</v>
      </c>
      <c r="H692" s="152">
        <f>+[3]data1cf!G692</f>
        <v>28588.202555161544</v>
      </c>
      <c r="I692" s="152">
        <f>+[3]data1cf!H692</f>
        <v>27892.576158412921</v>
      </c>
      <c r="J692" s="152">
        <f>+[3]data1cf!I692</f>
        <v>28646.298732500225</v>
      </c>
      <c r="K692" s="152">
        <f>+[3]data1cf!J692</f>
        <v>29010.710852932425</v>
      </c>
      <c r="L692" s="152">
        <f>+[3]data1cf!K692</f>
        <v>29454.236494984878</v>
      </c>
      <c r="M692" s="152">
        <f>+[3]data1cf!L692</f>
        <v>30017.146638182254</v>
      </c>
      <c r="N692" s="152">
        <f>+[3]data1cf!M692</f>
        <v>30622.830298655943</v>
      </c>
      <c r="O692" s="152">
        <f>+[3]data1cf!N692</f>
        <v>30942.040826050761</v>
      </c>
      <c r="P692" s="152">
        <f>+[3]data1cf!O692</f>
        <v>40327.282403783523</v>
      </c>
      <c r="Q692" s="152">
        <f>+[3]data1cf!P692</f>
        <v>49459.900079165163</v>
      </c>
      <c r="R692" s="152">
        <f>+[3]data1cf!Q692</f>
        <v>38042.013966819883</v>
      </c>
      <c r="S692" s="152">
        <f>+[3]data1cf!R692</f>
        <v>26176.705220661679</v>
      </c>
      <c r="T692" s="152">
        <f>+[3]data1cf!S692</f>
        <v>25898.327649665502</v>
      </c>
      <c r="U692" s="152">
        <f>+[3]data1cf!T692</f>
        <v>25594.884084359626</v>
      </c>
      <c r="V692" s="152">
        <f>+[3]data1cf!U692</f>
        <v>50206.376924101147</v>
      </c>
      <c r="W692" s="152">
        <f>+[3]data1cf!V692</f>
        <v>0</v>
      </c>
      <c r="X692" s="152">
        <f>+[3]data1cf!W692</f>
        <v>0</v>
      </c>
      <c r="Y692" s="152">
        <f>+[3]data1cf!X692</f>
        <v>0</v>
      </c>
      <c r="Z692" s="152">
        <f>+[3]data1cf!Y692</f>
        <v>0</v>
      </c>
      <c r="AA692" s="152">
        <f>+[3]data1cf!Z692</f>
        <v>0</v>
      </c>
      <c r="AB692" s="152">
        <f>+[3]data1cf!AA692</f>
        <v>0</v>
      </c>
      <c r="AC692" s="152">
        <f>+[3]data1cf!AB692</f>
        <v>0</v>
      </c>
      <c r="AD692" s="152">
        <f>+[3]data1cf!AC692</f>
        <v>0</v>
      </c>
      <c r="AE692" s="152">
        <f>+[3]data1cf!AD692</f>
        <v>0</v>
      </c>
      <c r="AF692" s="152">
        <f>+[3]data1cf!AE692</f>
        <v>0</v>
      </c>
      <c r="AG692" s="152"/>
      <c r="AH692" s="153">
        <f t="shared" si="80"/>
        <v>71702.541137684631</v>
      </c>
      <c r="AI692" s="153">
        <f t="shared" si="82"/>
        <v>164684.21407283767</v>
      </c>
      <c r="AJ692" s="154">
        <f t="shared" si="83"/>
        <v>164212.34913110913</v>
      </c>
      <c r="AK692" s="155">
        <f t="shared" si="81"/>
        <v>0.14791238903999332</v>
      </c>
      <c r="AL692" s="156">
        <f t="shared" si="87"/>
        <v>0.98341173251131397</v>
      </c>
    </row>
    <row r="693" spans="1:38" x14ac:dyDescent="0.25">
      <c r="A693" s="148"/>
      <c r="B693" s="152">
        <f>+[3]data1cf!A693</f>
        <v>-181472.48269805359</v>
      </c>
      <c r="C693" s="152">
        <f>+[3]data1cf!B693</f>
        <v>7314.6964650895534</v>
      </c>
      <c r="D693" s="152">
        <f>+[3]data1cf!C693</f>
        <v>45542.553868064148</v>
      </c>
      <c r="E693" s="152">
        <f>+[3]data1cf!D693</f>
        <v>49032.933888432512</v>
      </c>
      <c r="F693" s="152">
        <f>+[3]data1cf!E693</f>
        <v>27298.60903853846</v>
      </c>
      <c r="G693" s="152">
        <f>+[3]data1cf!F693</f>
        <v>27124.769312233097</v>
      </c>
      <c r="H693" s="152">
        <f>+[3]data1cf!G693</f>
        <v>26287.424001454841</v>
      </c>
      <c r="I693" s="152">
        <f>+[3]data1cf!H693</f>
        <v>25794.558907094579</v>
      </c>
      <c r="J693" s="152">
        <f>+[3]data1cf!I693</f>
        <v>26627.720725015635</v>
      </c>
      <c r="K693" s="152">
        <f>+[3]data1cf!J693</f>
        <v>27097.420691115658</v>
      </c>
      <c r="L693" s="152">
        <f>+[3]data1cf!K693</f>
        <v>27640.878897035487</v>
      </c>
      <c r="M693" s="152">
        <f>+[3]data1cf!L693</f>
        <v>28292.032878692175</v>
      </c>
      <c r="N693" s="152">
        <f>+[3]data1cf!M693</f>
        <v>28982.673150489056</v>
      </c>
      <c r="O693" s="152">
        <f>+[3]data1cf!N693</f>
        <v>29405.263683370074</v>
      </c>
      <c r="P693" s="152">
        <f>+[3]data1cf!O693</f>
        <v>38119.005688991536</v>
      </c>
      <c r="Q693" s="152">
        <f>+[3]data1cf!P693</f>
        <v>46549.243785378698</v>
      </c>
      <c r="R693" s="152">
        <f>+[3]data1cf!Q693</f>
        <v>36139.745163444342</v>
      </c>
      <c r="S693" s="152">
        <f>+[3]data1cf!R693</f>
        <v>25306.637203171034</v>
      </c>
      <c r="T693" s="152">
        <f>+[3]data1cf!S693</f>
        <v>25073.9785336645</v>
      </c>
      <c r="U693" s="152">
        <f>+[3]data1cf!T693</f>
        <v>24816.303119991018</v>
      </c>
      <c r="V693" s="152">
        <f>+[3]data1cf!U693</f>
        <v>47347.962360001431</v>
      </c>
      <c r="W693" s="152">
        <f>+[3]data1cf!V693</f>
        <v>0</v>
      </c>
      <c r="X693" s="152">
        <f>+[3]data1cf!W693</f>
        <v>0</v>
      </c>
      <c r="Y693" s="152">
        <f>+[3]data1cf!X693</f>
        <v>0</v>
      </c>
      <c r="Z693" s="152">
        <f>+[3]data1cf!Y693</f>
        <v>0</v>
      </c>
      <c r="AA693" s="152">
        <f>+[3]data1cf!Z693</f>
        <v>0</v>
      </c>
      <c r="AB693" s="152">
        <f>+[3]data1cf!AA693</f>
        <v>0</v>
      </c>
      <c r="AC693" s="152">
        <f>+[3]data1cf!AB693</f>
        <v>0</v>
      </c>
      <c r="AD693" s="152">
        <f>+[3]data1cf!AC693</f>
        <v>0</v>
      </c>
      <c r="AE693" s="152">
        <f>+[3]data1cf!AD693</f>
        <v>0</v>
      </c>
      <c r="AF693" s="152">
        <f>+[3]data1cf!AE693</f>
        <v>0</v>
      </c>
      <c r="AG693" s="152"/>
      <c r="AH693" s="153">
        <f t="shared" si="80"/>
        <v>74974.076659897313</v>
      </c>
      <c r="AI693" s="153">
        <f t="shared" si="82"/>
        <v>162691.07312514278</v>
      </c>
      <c r="AJ693" s="154">
        <f t="shared" si="83"/>
        <v>162245.41111598571</v>
      </c>
      <c r="AK693" s="155">
        <f t="shared" si="81"/>
        <v>0.1548761308193207</v>
      </c>
      <c r="AL693" s="156">
        <f t="shared" si="87"/>
        <v>0.98256803155787542</v>
      </c>
    </row>
    <row r="694" spans="1:38" x14ac:dyDescent="0.25">
      <c r="A694" s="148"/>
      <c r="B694" s="152">
        <f>+[3]data1cf!A694</f>
        <v>-188615.254348093</v>
      </c>
      <c r="C694" s="152">
        <f>+[3]data1cf!B694</f>
        <v>6124.0021238243498</v>
      </c>
      <c r="D694" s="152">
        <f>+[3]data1cf!C694</f>
        <v>49316.838658216075</v>
      </c>
      <c r="E694" s="152">
        <f>+[3]data1cf!D694</f>
        <v>48690.100048959575</v>
      </c>
      <c r="F694" s="152">
        <f>+[3]data1cf!E694</f>
        <v>28450.185151243306</v>
      </c>
      <c r="G694" s="152">
        <f>+[3]data1cf!F694</f>
        <v>28195.031645330462</v>
      </c>
      <c r="H694" s="152">
        <f>+[3]data1cf!G694</f>
        <v>27256.032578103404</v>
      </c>
      <c r="I694" s="152">
        <f>+[3]data1cf!H694</f>
        <v>26677.806666992888</v>
      </c>
      <c r="J694" s="152">
        <f>+[3]data1cf!I694</f>
        <v>27477.525225989084</v>
      </c>
      <c r="K694" s="152">
        <f>+[3]data1cf!J694</f>
        <v>27902.89988743703</v>
      </c>
      <c r="L694" s="152">
        <f>+[3]data1cf!K694</f>
        <v>28404.287317665374</v>
      </c>
      <c r="M694" s="152">
        <f>+[3]data1cf!L694</f>
        <v>29018.291379513372</v>
      </c>
      <c r="N694" s="152">
        <f>+[3]data1cf!M694</f>
        <v>29673.165626701651</v>
      </c>
      <c r="O694" s="152">
        <f>+[3]data1cf!N694</f>
        <v>30052.234039730385</v>
      </c>
      <c r="P694" s="152">
        <f>+[3]data1cf!O694</f>
        <v>39048.67176316226</v>
      </c>
      <c r="Q694" s="152">
        <f>+[3]data1cf!P694</f>
        <v>47774.605802638194</v>
      </c>
      <c r="R694" s="152">
        <f>+[3]data1cf!Q694</f>
        <v>36940.58445980856</v>
      </c>
      <c r="S694" s="152">
        <f>+[3]data1cf!R694</f>
        <v>25672.928579910098</v>
      </c>
      <c r="T694" s="152">
        <f>+[3]data1cf!S694</f>
        <v>25421.022634290704</v>
      </c>
      <c r="U694" s="152">
        <f>+[3]data1cf!T694</f>
        <v>25144.079210605094</v>
      </c>
      <c r="V694" s="152">
        <f>+[3]data1cf!U694</f>
        <v>48551.331044894207</v>
      </c>
      <c r="W694" s="152">
        <f>+[3]data1cf!V694</f>
        <v>0</v>
      </c>
      <c r="X694" s="152">
        <f>+[3]data1cf!W694</f>
        <v>0</v>
      </c>
      <c r="Y694" s="152">
        <f>+[3]data1cf!X694</f>
        <v>0</v>
      </c>
      <c r="Z694" s="152">
        <f>+[3]data1cf!Y694</f>
        <v>0</v>
      </c>
      <c r="AA694" s="152">
        <f>+[3]data1cf!Z694</f>
        <v>0</v>
      </c>
      <c r="AB694" s="152">
        <f>+[3]data1cf!AA694</f>
        <v>0</v>
      </c>
      <c r="AC694" s="152">
        <f>+[3]data1cf!AB694</f>
        <v>0</v>
      </c>
      <c r="AD694" s="152">
        <f>+[3]data1cf!AC694</f>
        <v>0</v>
      </c>
      <c r="AE694" s="152">
        <f>+[3]data1cf!AD694</f>
        <v>0</v>
      </c>
      <c r="AF694" s="152">
        <f>+[3]data1cf!AE694</f>
        <v>0</v>
      </c>
      <c r="AG694" s="152"/>
      <c r="AH694" s="153">
        <f t="shared" si="80"/>
        <v>74831.754707964399</v>
      </c>
      <c r="AI694" s="153">
        <f t="shared" si="82"/>
        <v>164852.37548640653</v>
      </c>
      <c r="AJ694" s="154">
        <f t="shared" si="83"/>
        <v>164395.37509449918</v>
      </c>
      <c r="AK694" s="155">
        <f t="shared" si="81"/>
        <v>0.15285409092903138</v>
      </c>
      <c r="AL694" s="156">
        <f t="shared" si="87"/>
        <v>0.98348101940089927</v>
      </c>
    </row>
    <row r="695" spans="1:38" x14ac:dyDescent="0.25">
      <c r="A695" s="148"/>
      <c r="B695" s="152">
        <f>+[3]data1cf!A695</f>
        <v>-163466.13908867241</v>
      </c>
      <c r="C695" s="152">
        <f>+[3]data1cf!B695</f>
        <v>6672.9050514567934</v>
      </c>
      <c r="D695" s="152">
        <f>+[3]data1cf!C695</f>
        <v>40224.771436267925</v>
      </c>
      <c r="E695" s="152">
        <f>+[3]data1cf!D695</f>
        <v>42862.681002453333</v>
      </c>
      <c r="F695" s="152">
        <f>+[3]data1cf!E695</f>
        <v>24395.579767316354</v>
      </c>
      <c r="G695" s="152">
        <f>+[3]data1cf!F695</f>
        <v>24426.725434290209</v>
      </c>
      <c r="H695" s="152">
        <f>+[3]data1cf!G695</f>
        <v>23845.640936189542</v>
      </c>
      <c r="I695" s="152">
        <f>+[3]data1cf!H695</f>
        <v>23567.963485014006</v>
      </c>
      <c r="J695" s="152">
        <f>+[3]data1cf!I695</f>
        <v>24485.433025639744</v>
      </c>
      <c r="K695" s="152">
        <f>+[3]data1cf!J695</f>
        <v>25066.873462423471</v>
      </c>
      <c r="L695" s="152">
        <f>+[3]data1cf!K695</f>
        <v>25716.388655760435</v>
      </c>
      <c r="M695" s="152">
        <f>+[3]data1cf!L695</f>
        <v>26461.194549295768</v>
      </c>
      <c r="N695" s="152">
        <f>+[3]data1cf!M695</f>
        <v>27241.998046265791</v>
      </c>
      <c r="O695" s="152">
        <f>+[3]data1cf!N695</f>
        <v>27774.304286586856</v>
      </c>
      <c r="P695" s="152">
        <f>+[3]data1cf!O695</f>
        <v>35775.393490019815</v>
      </c>
      <c r="Q695" s="152">
        <f>+[3]data1cf!P695</f>
        <v>43460.206278693593</v>
      </c>
      <c r="R695" s="152">
        <f>+[3]data1cf!Q695</f>
        <v>34120.894743362762</v>
      </c>
      <c r="S695" s="152">
        <f>+[3]data1cf!R695</f>
        <v>24383.246576413359</v>
      </c>
      <c r="T695" s="152">
        <f>+[3]data1cf!S695</f>
        <v>24199.108717064832</v>
      </c>
      <c r="U695" s="152">
        <f>+[3]data1cf!T695</f>
        <v>23990.006382014879</v>
      </c>
      <c r="V695" s="152">
        <f>+[3]data1cf!U695</f>
        <v>44314.368246877129</v>
      </c>
      <c r="W695" s="152">
        <f>+[3]data1cf!V695</f>
        <v>0</v>
      </c>
      <c r="X695" s="152">
        <f>+[3]data1cf!W695</f>
        <v>0</v>
      </c>
      <c r="Y695" s="152">
        <f>+[3]data1cf!X695</f>
        <v>0</v>
      </c>
      <c r="Z695" s="152">
        <f>+[3]data1cf!Y695</f>
        <v>0</v>
      </c>
      <c r="AA695" s="152">
        <f>+[3]data1cf!Z695</f>
        <v>0</v>
      </c>
      <c r="AB695" s="152">
        <f>+[3]data1cf!AA695</f>
        <v>0</v>
      </c>
      <c r="AC695" s="152">
        <f>+[3]data1cf!AB695</f>
        <v>0</v>
      </c>
      <c r="AD695" s="152">
        <f>+[3]data1cf!AC695</f>
        <v>0</v>
      </c>
      <c r="AE695" s="152">
        <f>+[3]data1cf!AD695</f>
        <v>0</v>
      </c>
      <c r="AF695" s="152">
        <f>+[3]data1cf!AE695</f>
        <v>0</v>
      </c>
      <c r="AG695" s="152"/>
      <c r="AH695" s="153">
        <f t="shared" si="80"/>
        <v>70204.485804203956</v>
      </c>
      <c r="AI695" s="153">
        <f t="shared" si="82"/>
        <v>151569.01034149123</v>
      </c>
      <c r="AJ695" s="154">
        <f t="shared" si="83"/>
        <v>151154.01757894226</v>
      </c>
      <c r="AK695" s="155">
        <f t="shared" si="81"/>
        <v>0.15574875473976138</v>
      </c>
      <c r="AL695" s="156">
        <f t="shared" si="87"/>
        <v>0.97700817713122545</v>
      </c>
    </row>
    <row r="696" spans="1:38" x14ac:dyDescent="0.25">
      <c r="A696" s="148"/>
      <c r="B696" s="152">
        <f>+[3]data1cf!A696</f>
        <v>-158365.72711957796</v>
      </c>
      <c r="C696" s="152">
        <f>+[3]data1cf!B696</f>
        <v>10043.23667708064</v>
      </c>
      <c r="D696" s="152">
        <f>+[3]data1cf!C696</f>
        <v>40395.509521322107</v>
      </c>
      <c r="E696" s="152">
        <f>+[3]data1cf!D696</f>
        <v>43448.145609634652</v>
      </c>
      <c r="F696" s="152">
        <f>+[3]data1cf!E696</f>
        <v>23573.278162794137</v>
      </c>
      <c r="G696" s="152">
        <f>+[3]data1cf!F696</f>
        <v>23662.48725319549</v>
      </c>
      <c r="H696" s="152">
        <f>+[3]data1cf!G696</f>
        <v>23153.990268947804</v>
      </c>
      <c r="I696" s="152">
        <f>+[3]data1cf!H696</f>
        <v>22937.266093723782</v>
      </c>
      <c r="J696" s="152">
        <f>+[3]data1cf!I696</f>
        <v>23878.616335912462</v>
      </c>
      <c r="K696" s="152">
        <f>+[3]data1cf!J696</f>
        <v>24491.707975542646</v>
      </c>
      <c r="L696" s="152">
        <f>+[3]data1cf!K696</f>
        <v>25171.264488747918</v>
      </c>
      <c r="M696" s="152">
        <f>+[3]data1cf!L696</f>
        <v>25942.597885180789</v>
      </c>
      <c r="N696" s="152">
        <f>+[3]data1cf!M696</f>
        <v>26748.940692230863</v>
      </c>
      <c r="O696" s="152">
        <f>+[3]data1cf!N696</f>
        <v>27312.324608262476</v>
      </c>
      <c r="P696" s="152">
        <f>+[3]data1cf!O696</f>
        <v>35111.550348410397</v>
      </c>
      <c r="Q696" s="152">
        <f>+[3]data1cf!P696</f>
        <v>42585.216652044997</v>
      </c>
      <c r="R696" s="152">
        <f>+[3]data1cf!Q696</f>
        <v>33549.042452316193</v>
      </c>
      <c r="S696" s="152">
        <f>+[3]data1cf!R696</f>
        <v>24121.690276753972</v>
      </c>
      <c r="T696" s="152">
        <f>+[3]data1cf!S696</f>
        <v>23951.29624714957</v>
      </c>
      <c r="U696" s="152">
        <f>+[3]data1cf!T696</f>
        <v>23755.952547220702</v>
      </c>
      <c r="V696" s="152">
        <f>+[3]data1cf!U696</f>
        <v>43455.083315987955</v>
      </c>
      <c r="W696" s="152">
        <f>+[3]data1cf!V696</f>
        <v>0</v>
      </c>
      <c r="X696" s="152">
        <f>+[3]data1cf!W696</f>
        <v>0</v>
      </c>
      <c r="Y696" s="152">
        <f>+[3]data1cf!X696</f>
        <v>0</v>
      </c>
      <c r="Z696" s="152">
        <f>+[3]data1cf!Y696</f>
        <v>0</v>
      </c>
      <c r="AA696" s="152">
        <f>+[3]data1cf!Z696</f>
        <v>0</v>
      </c>
      <c r="AB696" s="152">
        <f>+[3]data1cf!AA696</f>
        <v>0</v>
      </c>
      <c r="AC696" s="152">
        <f>+[3]data1cf!AB696</f>
        <v>0</v>
      </c>
      <c r="AD696" s="152">
        <f>+[3]data1cf!AC696</f>
        <v>0</v>
      </c>
      <c r="AE696" s="152">
        <f>+[3]data1cf!AD696</f>
        <v>0</v>
      </c>
      <c r="AF696" s="152">
        <f>+[3]data1cf!AE696</f>
        <v>0</v>
      </c>
      <c r="AG696" s="152"/>
      <c r="AH696" s="153">
        <f t="shared" si="80"/>
        <v>75220.819361857546</v>
      </c>
      <c r="AI696" s="153">
        <f t="shared" si="82"/>
        <v>155288.26951308092</v>
      </c>
      <c r="AJ696" s="154">
        <f t="shared" si="83"/>
        <v>154880.1056635764</v>
      </c>
      <c r="AK696" s="155">
        <f t="shared" si="81"/>
        <v>0.16259521842002869</v>
      </c>
      <c r="AL696" s="156">
        <f t="shared" si="87"/>
        <v>0.97904107239274629</v>
      </c>
    </row>
    <row r="697" spans="1:38" x14ac:dyDescent="0.25">
      <c r="A697" s="148"/>
      <c r="B697" s="152">
        <f>+[3]data1cf!A697</f>
        <v>-196700.2275883203</v>
      </c>
      <c r="C697" s="152">
        <f>+[3]data1cf!B697</f>
        <v>9562.2698748649127</v>
      </c>
      <c r="D697" s="152">
        <f>+[3]data1cf!C697</f>
        <v>48794.640960357036</v>
      </c>
      <c r="E697" s="152">
        <f>+[3]data1cf!D697</f>
        <v>49198.900051971214</v>
      </c>
      <c r="F697" s="152">
        <f>+[3]data1cf!E697</f>
        <v>29753.665440334167</v>
      </c>
      <c r="G697" s="152">
        <f>+[3]data1cf!F697</f>
        <v>29406.472070290758</v>
      </c>
      <c r="H697" s="152">
        <f>+[3]data1cf!G697</f>
        <v>28352.410119783875</v>
      </c>
      <c r="I697" s="152">
        <f>+[3]data1cf!H697</f>
        <v>27677.563463534083</v>
      </c>
      <c r="J697" s="152">
        <f>+[3]data1cf!I697</f>
        <v>28439.427269960943</v>
      </c>
      <c r="K697" s="152">
        <f>+[3]data1cf!J697</f>
        <v>28814.629684620209</v>
      </c>
      <c r="L697" s="152">
        <f>+[3]data1cf!K697</f>
        <v>29268.396791488907</v>
      </c>
      <c r="M697" s="152">
        <f>+[3]data1cf!L697</f>
        <v>29840.350494981976</v>
      </c>
      <c r="N697" s="152">
        <f>+[3]data1cf!M697</f>
        <v>30454.740828356727</v>
      </c>
      <c r="O697" s="152">
        <f>+[3]data1cf!N697</f>
        <v>30784.54612734494</v>
      </c>
      <c r="P697" s="152">
        <f>+[3]data1cf!O697</f>
        <v>40100.969904595186</v>
      </c>
      <c r="Q697" s="152">
        <f>+[3]data1cf!P697</f>
        <v>49161.605080303576</v>
      </c>
      <c r="R697" s="152">
        <f>+[3]data1cf!Q697</f>
        <v>37847.062308752662</v>
      </c>
      <c r="S697" s="152">
        <f>+[3]data1cf!R697</f>
        <v>26087.537379429064</v>
      </c>
      <c r="T697" s="152">
        <f>+[3]data1cf!S697</f>
        <v>25813.845253326115</v>
      </c>
      <c r="U697" s="152">
        <f>+[3]data1cf!T697</f>
        <v>25515.092180253298</v>
      </c>
      <c r="V697" s="152">
        <f>+[3]data1cf!U697</f>
        <v>49913.435854087787</v>
      </c>
      <c r="W697" s="152">
        <f>+[3]data1cf!V697</f>
        <v>0</v>
      </c>
      <c r="X697" s="152">
        <f>+[3]data1cf!W697</f>
        <v>0</v>
      </c>
      <c r="Y697" s="152">
        <f>+[3]data1cf!X697</f>
        <v>0</v>
      </c>
      <c r="Z697" s="152">
        <f>+[3]data1cf!Y697</f>
        <v>0</v>
      </c>
      <c r="AA697" s="152">
        <f>+[3]data1cf!Z697</f>
        <v>0</v>
      </c>
      <c r="AB697" s="152">
        <f>+[3]data1cf!AA697</f>
        <v>0</v>
      </c>
      <c r="AC697" s="152">
        <f>+[3]data1cf!AB697</f>
        <v>0</v>
      </c>
      <c r="AD697" s="152">
        <f>+[3]data1cf!AC697</f>
        <v>0</v>
      </c>
      <c r="AE697" s="152">
        <f>+[3]data1cf!AD697</f>
        <v>0</v>
      </c>
      <c r="AF697" s="152">
        <f>+[3]data1cf!AE697</f>
        <v>0</v>
      </c>
      <c r="AG697" s="152"/>
      <c r="AH697" s="153">
        <f t="shared" si="80"/>
        <v>75734.001864695238</v>
      </c>
      <c r="AI697" s="153">
        <f t="shared" si="82"/>
        <v>168292.83279319064</v>
      </c>
      <c r="AJ697" s="154">
        <f t="shared" si="83"/>
        <v>167823.26773745782</v>
      </c>
      <c r="AK697" s="155">
        <f t="shared" si="81"/>
        <v>0.15174438357353212</v>
      </c>
      <c r="AL697" s="156">
        <f t="shared" si="87"/>
        <v>0.98483673654807824</v>
      </c>
    </row>
    <row r="698" spans="1:38" x14ac:dyDescent="0.25">
      <c r="A698" s="148"/>
      <c r="B698" s="152">
        <f>+[3]data1cf!A698</f>
        <v>-172477.03262453843</v>
      </c>
      <c r="C698" s="152">
        <f>+[3]data1cf!B698</f>
        <v>10079.880925067002</v>
      </c>
      <c r="D698" s="152">
        <f>+[3]data1cf!C698</f>
        <v>46547.330154369716</v>
      </c>
      <c r="E698" s="152">
        <f>+[3]data1cf!D698</f>
        <v>45506.695208209363</v>
      </c>
      <c r="F698" s="152">
        <f>+[3]data1cf!E698</f>
        <v>25848.3393203917</v>
      </c>
      <c r="G698" s="152">
        <f>+[3]data1cf!F698</f>
        <v>25776.904386033173</v>
      </c>
      <c r="H698" s="152">
        <f>+[3]data1cf!G698</f>
        <v>25067.57958826128</v>
      </c>
      <c r="I698" s="152">
        <f>+[3]data1cf!H698</f>
        <v>24682.216035729507</v>
      </c>
      <c r="J698" s="152">
        <f>+[3]data1cf!I698</f>
        <v>25557.495560990654</v>
      </c>
      <c r="K698" s="152">
        <f>+[3]data1cf!J698</f>
        <v>26083.017844326896</v>
      </c>
      <c r="L698" s="152">
        <f>+[3]data1cf!K698</f>
        <v>26679.459063120004</v>
      </c>
      <c r="M698" s="152">
        <f>+[3]data1cf!L698</f>
        <v>27377.398839598049</v>
      </c>
      <c r="N698" s="152">
        <f>+[3]data1cf!M698</f>
        <v>28113.082058930944</v>
      </c>
      <c r="O698" s="152">
        <f>+[3]data1cf!N698</f>
        <v>28590.483395713592</v>
      </c>
      <c r="P698" s="152">
        <f>+[3]data1cf!O698</f>
        <v>36948.204609945773</v>
      </c>
      <c r="Q698" s="152">
        <f>+[3]data1cf!P698</f>
        <v>45006.049716143854</v>
      </c>
      <c r="R698" s="152">
        <f>+[3]data1cf!Q698</f>
        <v>35131.185704972224</v>
      </c>
      <c r="S698" s="152">
        <f>+[3]data1cf!R698</f>
        <v>24845.337871027703</v>
      </c>
      <c r="T698" s="152">
        <f>+[3]data1cf!S698</f>
        <v>24636.918799230247</v>
      </c>
      <c r="U698" s="152">
        <f>+[3]data1cf!T698</f>
        <v>24403.509095084126</v>
      </c>
      <c r="V698" s="152">
        <f>+[3]data1cf!U698</f>
        <v>45832.466211538471</v>
      </c>
      <c r="W698" s="152">
        <f>+[3]data1cf!V698</f>
        <v>0</v>
      </c>
      <c r="X698" s="152">
        <f>+[3]data1cf!W698</f>
        <v>0</v>
      </c>
      <c r="Y698" s="152">
        <f>+[3]data1cf!X698</f>
        <v>0</v>
      </c>
      <c r="Z698" s="152">
        <f>+[3]data1cf!Y698</f>
        <v>0</v>
      </c>
      <c r="AA698" s="152">
        <f>+[3]data1cf!Z698</f>
        <v>0</v>
      </c>
      <c r="AB698" s="152">
        <f>+[3]data1cf!AA698</f>
        <v>0</v>
      </c>
      <c r="AC698" s="152">
        <f>+[3]data1cf!AB698</f>
        <v>0</v>
      </c>
      <c r="AD698" s="152">
        <f>+[3]data1cf!AC698</f>
        <v>0</v>
      </c>
      <c r="AE698" s="152">
        <f>+[3]data1cf!AD698</f>
        <v>0</v>
      </c>
      <c r="AF698" s="152">
        <f>+[3]data1cf!AE698</f>
        <v>0</v>
      </c>
      <c r="AG698" s="152"/>
      <c r="AH698" s="153">
        <f t="shared" si="80"/>
        <v>78088.438397450431</v>
      </c>
      <c r="AI698" s="153">
        <f t="shared" si="82"/>
        <v>162982.59148059227</v>
      </c>
      <c r="AJ698" s="154">
        <f t="shared" si="83"/>
        <v>162550.98837104556</v>
      </c>
      <c r="AK698" s="155">
        <f t="shared" si="81"/>
        <v>0.1606444537639618</v>
      </c>
      <c r="AL698" s="156">
        <f t="shared" si="87"/>
        <v>0.98269406039471807</v>
      </c>
    </row>
    <row r="699" spans="1:38" x14ac:dyDescent="0.25">
      <c r="A699" s="148"/>
      <c r="B699" s="152">
        <f>+[3]data1cf!A699</f>
        <v>-155853.47556719123</v>
      </c>
      <c r="C699" s="152">
        <f>+[3]data1cf!B699</f>
        <v>9564.2973118144146</v>
      </c>
      <c r="D699" s="152">
        <f>+[3]data1cf!C699</f>
        <v>39099.037544564897</v>
      </c>
      <c r="E699" s="152">
        <f>+[3]data1cf!D699</f>
        <v>40915.791008343149</v>
      </c>
      <c r="F699" s="152">
        <f>+[3]data1cf!E699</f>
        <v>23168.246472215316</v>
      </c>
      <c r="G699" s="152">
        <f>+[3]data1cf!F699</f>
        <v>23286.055198592352</v>
      </c>
      <c r="H699" s="152">
        <f>+[3]data1cf!G699</f>
        <v>22813.311815321722</v>
      </c>
      <c r="I699" s="152">
        <f>+[3]data1cf!H699</f>
        <v>22626.610697658529</v>
      </c>
      <c r="J699" s="152">
        <f>+[3]data1cf!I699</f>
        <v>23579.723583715226</v>
      </c>
      <c r="K699" s="152">
        <f>+[3]data1cf!J699</f>
        <v>24208.405294102195</v>
      </c>
      <c r="L699" s="152">
        <f>+[3]data1cf!K699</f>
        <v>24902.758916429637</v>
      </c>
      <c r="M699" s="152">
        <f>+[3]data1cf!L699</f>
        <v>25687.158661373047</v>
      </c>
      <c r="N699" s="152">
        <f>+[3]data1cf!M699</f>
        <v>26506.081074106718</v>
      </c>
      <c r="O699" s="152">
        <f>+[3]data1cf!N699</f>
        <v>27084.772565197243</v>
      </c>
      <c r="P699" s="152">
        <f>+[3]data1cf!O699</f>
        <v>34784.568729444021</v>
      </c>
      <c r="Q699" s="152">
        <f>+[3]data1cf!P699</f>
        <v>42154.233025390968</v>
      </c>
      <c r="R699" s="152">
        <f>+[3]data1cf!Q699</f>
        <v>33267.371713830158</v>
      </c>
      <c r="S699" s="152">
        <f>+[3]data1cf!R699</f>
        <v>23992.858483589589</v>
      </c>
      <c r="T699" s="152">
        <f>+[3]data1cf!S699</f>
        <v>23829.234094912012</v>
      </c>
      <c r="U699" s="152">
        <f>+[3]data1cf!T699</f>
        <v>23640.66732842529</v>
      </c>
      <c r="V699" s="152">
        <f>+[3]data1cf!U699</f>
        <v>43031.835171593237</v>
      </c>
      <c r="W699" s="152">
        <f>+[3]data1cf!V699</f>
        <v>0</v>
      </c>
      <c r="X699" s="152">
        <f>+[3]data1cf!W699</f>
        <v>0</v>
      </c>
      <c r="Y699" s="152">
        <f>+[3]data1cf!X699</f>
        <v>0</v>
      </c>
      <c r="Z699" s="152">
        <f>+[3]data1cf!Y699</f>
        <v>0</v>
      </c>
      <c r="AA699" s="152">
        <f>+[3]data1cf!Z699</f>
        <v>0</v>
      </c>
      <c r="AB699" s="152">
        <f>+[3]data1cf!AA699</f>
        <v>0</v>
      </c>
      <c r="AC699" s="152">
        <f>+[3]data1cf!AB699</f>
        <v>0</v>
      </c>
      <c r="AD699" s="152">
        <f>+[3]data1cf!AC699</f>
        <v>0</v>
      </c>
      <c r="AE699" s="152">
        <f>+[3]data1cf!AD699</f>
        <v>0</v>
      </c>
      <c r="AF699" s="152">
        <f>+[3]data1cf!AE699</f>
        <v>0</v>
      </c>
      <c r="AG699" s="152"/>
      <c r="AH699" s="153">
        <f t="shared" si="80"/>
        <v>72487.716673117146</v>
      </c>
      <c r="AI699" s="153">
        <f t="shared" si="82"/>
        <v>151444.19136354802</v>
      </c>
      <c r="AJ699" s="154">
        <f t="shared" si="83"/>
        <v>151041.15429533678</v>
      </c>
      <c r="AK699" s="155">
        <f t="shared" si="81"/>
        <v>0.16070894598960875</v>
      </c>
      <c r="AL699" s="156">
        <f t="shared" si="87"/>
        <v>0.97693663512796058</v>
      </c>
    </row>
    <row r="700" spans="1:38" x14ac:dyDescent="0.25">
      <c r="A700" s="148"/>
      <c r="B700" s="152">
        <f>+[3]data1cf!A700</f>
        <v>-185632.89505976159</v>
      </c>
      <c r="C700" s="152">
        <f>+[3]data1cf!B700</f>
        <v>7290.0157149809238</v>
      </c>
      <c r="D700" s="152">
        <f>+[3]data1cf!C700</f>
        <v>47164.760291102182</v>
      </c>
      <c r="E700" s="152">
        <f>+[3]data1cf!D700</f>
        <v>45585.401506460781</v>
      </c>
      <c r="F700" s="152">
        <f>+[3]data1cf!E700</f>
        <v>27969.361476035068</v>
      </c>
      <c r="G700" s="152">
        <f>+[3]data1cf!F700</f>
        <v>27748.159343309228</v>
      </c>
      <c r="H700" s="152">
        <f>+[3]data1cf!G700</f>
        <v>26851.604307558286</v>
      </c>
      <c r="I700" s="152">
        <f>+[3]data1cf!H700</f>
        <v>26309.019550493555</v>
      </c>
      <c r="J700" s="152">
        <f>+[3]data1cf!I700</f>
        <v>27122.701850565885</v>
      </c>
      <c r="K700" s="152">
        <f>+[3]data1cf!J700</f>
        <v>27566.583891293863</v>
      </c>
      <c r="L700" s="152">
        <f>+[3]data1cf!K700</f>
        <v>28085.537355380991</v>
      </c>
      <c r="M700" s="152">
        <f>+[3]data1cf!L700</f>
        <v>28715.052820061246</v>
      </c>
      <c r="N700" s="152">
        <f>+[3]data1cf!M700</f>
        <v>29384.860644987137</v>
      </c>
      <c r="O700" s="152">
        <f>+[3]data1cf!N700</f>
        <v>29782.101079291213</v>
      </c>
      <c r="P700" s="152">
        <f>+[3]data1cf!O700</f>
        <v>38660.503361987809</v>
      </c>
      <c r="Q700" s="152">
        <f>+[3]data1cf!P700</f>
        <v>47262.973907795007</v>
      </c>
      <c r="R700" s="152">
        <f>+[3]data1cf!Q700</f>
        <v>36606.205785675906</v>
      </c>
      <c r="S700" s="152">
        <f>+[3]data1cf!R700</f>
        <v>25519.989000825597</v>
      </c>
      <c r="T700" s="152">
        <f>+[3]data1cf!S700</f>
        <v>25276.119472370643</v>
      </c>
      <c r="U700" s="152">
        <f>+[3]data1cf!T700</f>
        <v>25007.221122984309</v>
      </c>
      <c r="V700" s="152">
        <f>+[3]data1cf!U700</f>
        <v>48048.882142631337</v>
      </c>
      <c r="W700" s="152">
        <f>+[3]data1cf!V700</f>
        <v>0</v>
      </c>
      <c r="X700" s="152">
        <f>+[3]data1cf!W700</f>
        <v>0</v>
      </c>
      <c r="Y700" s="152">
        <f>+[3]data1cf!X700</f>
        <v>0</v>
      </c>
      <c r="Z700" s="152">
        <f>+[3]data1cf!Y700</f>
        <v>0</v>
      </c>
      <c r="AA700" s="152">
        <f>+[3]data1cf!Z700</f>
        <v>0</v>
      </c>
      <c r="AB700" s="152">
        <f>+[3]data1cf!AA700</f>
        <v>0</v>
      </c>
      <c r="AC700" s="152">
        <f>+[3]data1cf!AB700</f>
        <v>0</v>
      </c>
      <c r="AD700" s="152">
        <f>+[3]data1cf!AC700</f>
        <v>0</v>
      </c>
      <c r="AE700" s="152">
        <f>+[3]data1cf!AD700</f>
        <v>0</v>
      </c>
      <c r="AF700" s="152">
        <f>+[3]data1cf!AE700</f>
        <v>0</v>
      </c>
      <c r="AG700" s="152"/>
      <c r="AH700" s="153">
        <f t="shared" si="80"/>
        <v>72583.65615199451</v>
      </c>
      <c r="AI700" s="153">
        <f t="shared" si="82"/>
        <v>161300.68305792933</v>
      </c>
      <c r="AJ700" s="154">
        <f t="shared" si="83"/>
        <v>160849.7245109205</v>
      </c>
      <c r="AK700" s="155">
        <f t="shared" si="81"/>
        <v>0.15180972218513494</v>
      </c>
      <c r="AL700" s="156">
        <f t="shared" si="87"/>
        <v>0.98195419616858692</v>
      </c>
    </row>
    <row r="701" spans="1:38" x14ac:dyDescent="0.25">
      <c r="A701" s="148"/>
      <c r="B701" s="152">
        <f>+[3]data1cf!A701</f>
        <v>-192883.68179763303</v>
      </c>
      <c r="C701" s="152">
        <f>+[3]data1cf!B701</f>
        <v>5836.1877325895039</v>
      </c>
      <c r="D701" s="152">
        <f>+[3]data1cf!C701</f>
        <v>47616.228528714506</v>
      </c>
      <c r="E701" s="152">
        <f>+[3]data1cf!D701</f>
        <v>47556.25981415977</v>
      </c>
      <c r="F701" s="152">
        <f>+[3]data1cf!E701</f>
        <v>29138.352060467776</v>
      </c>
      <c r="G701" s="152">
        <f>+[3]data1cf!F701</f>
        <v>28834.60649731075</v>
      </c>
      <c r="H701" s="152">
        <f>+[3]data1cf!G701</f>
        <v>27834.86046719092</v>
      </c>
      <c r="I701" s="152">
        <f>+[3]data1cf!H701</f>
        <v>27205.624042069227</v>
      </c>
      <c r="J701" s="152">
        <f>+[3]data1cf!I701</f>
        <v>27985.357344446798</v>
      </c>
      <c r="K701" s="152">
        <f>+[3]data1cf!J701</f>
        <v>28384.243780265017</v>
      </c>
      <c r="L701" s="152">
        <f>+[3]data1cf!K701</f>
        <v>28860.490262051542</v>
      </c>
      <c r="M701" s="152">
        <f>+[3]data1cf!L701</f>
        <v>29452.294014939856</v>
      </c>
      <c r="N701" s="152">
        <f>+[3]data1cf!M701</f>
        <v>30085.794950943004</v>
      </c>
      <c r="O701" s="152">
        <f>+[3]data1cf!N701</f>
        <v>30438.855111133846</v>
      </c>
      <c r="P701" s="152">
        <f>+[3]data1cf!O701</f>
        <v>39604.228119198575</v>
      </c>
      <c r="Q701" s="152">
        <f>+[3]data1cf!P701</f>
        <v>48506.866208872118</v>
      </c>
      <c r="R701" s="152">
        <f>+[3]data1cf!Q701</f>
        <v>37419.155608761968</v>
      </c>
      <c r="S701" s="152">
        <f>+[3]data1cf!R701</f>
        <v>25891.819543195132</v>
      </c>
      <c r="T701" s="152">
        <f>+[3]data1cf!S701</f>
        <v>25628.411675672854</v>
      </c>
      <c r="U701" s="152">
        <f>+[3]data1cf!T701</f>
        <v>25339.953939775725</v>
      </c>
      <c r="V701" s="152">
        <f>+[3]data1cf!U701</f>
        <v>49270.448521719401</v>
      </c>
      <c r="W701" s="152">
        <f>+[3]data1cf!V701</f>
        <v>0</v>
      </c>
      <c r="X701" s="152">
        <f>+[3]data1cf!W701</f>
        <v>0</v>
      </c>
      <c r="Y701" s="152">
        <f>+[3]data1cf!X701</f>
        <v>0</v>
      </c>
      <c r="Z701" s="152">
        <f>+[3]data1cf!Y701</f>
        <v>0</v>
      </c>
      <c r="AA701" s="152">
        <f>+[3]data1cf!Z701</f>
        <v>0</v>
      </c>
      <c r="AB701" s="152">
        <f>+[3]data1cf!AA701</f>
        <v>0</v>
      </c>
      <c r="AC701" s="152">
        <f>+[3]data1cf!AB701</f>
        <v>0</v>
      </c>
      <c r="AD701" s="152">
        <f>+[3]data1cf!AC701</f>
        <v>0</v>
      </c>
      <c r="AE701" s="152">
        <f>+[3]data1cf!AD701</f>
        <v>0</v>
      </c>
      <c r="AF701" s="152">
        <f>+[3]data1cf!AE701</f>
        <v>0</v>
      </c>
      <c r="AG701" s="152"/>
      <c r="AH701" s="153">
        <f t="shared" si="80"/>
        <v>71165.519909191702</v>
      </c>
      <c r="AI701" s="153">
        <f t="shared" si="82"/>
        <v>162194.80631805593</v>
      </c>
      <c r="AJ701" s="154">
        <f t="shared" si="83"/>
        <v>161732.39779452886</v>
      </c>
      <c r="AK701" s="155">
        <f t="shared" si="81"/>
        <v>0.14880146384239198</v>
      </c>
      <c r="AL701" s="156">
        <f t="shared" si="87"/>
        <v>0.98235137145316798</v>
      </c>
    </row>
    <row r="702" spans="1:38" x14ac:dyDescent="0.25">
      <c r="A702" s="148"/>
      <c r="B702" s="152">
        <f>+[3]data1cf!A702</f>
        <v>-172342.41471569217</v>
      </c>
      <c r="C702" s="152">
        <f>+[3]data1cf!B702</f>
        <v>6198.5448633547276</v>
      </c>
      <c r="D702" s="152">
        <f>+[3]data1cf!C702</f>
        <v>44219.535251369205</v>
      </c>
      <c r="E702" s="152">
        <f>+[3]data1cf!D702</f>
        <v>41609.650111923198</v>
      </c>
      <c r="F702" s="152">
        <f>+[3]data1cf!E702</f>
        <v>25826.63587307962</v>
      </c>
      <c r="G702" s="152">
        <f>+[3]data1cf!F702</f>
        <v>25756.733437799361</v>
      </c>
      <c r="H702" s="152">
        <f>+[3]data1cf!G702</f>
        <v>25049.324481214964</v>
      </c>
      <c r="I702" s="152">
        <f>+[3]data1cf!H702</f>
        <v>24665.569701189357</v>
      </c>
      <c r="J702" s="152">
        <f>+[3]data1cf!I702</f>
        <v>25541.479522615824</v>
      </c>
      <c r="K702" s="152">
        <f>+[3]data1cf!J702</f>
        <v>26067.837193125808</v>
      </c>
      <c r="L702" s="152">
        <f>+[3]data1cf!K702</f>
        <v>26665.071308587656</v>
      </c>
      <c r="M702" s="152">
        <f>+[3]data1cf!L702</f>
        <v>27363.711239678632</v>
      </c>
      <c r="N702" s="152">
        <f>+[3]data1cf!M702</f>
        <v>28100.068531721074</v>
      </c>
      <c r="O702" s="152">
        <f>+[3]data1cf!N702</f>
        <v>28578.290118268029</v>
      </c>
      <c r="P702" s="152">
        <f>+[3]data1cf!O702</f>
        <v>36930.683441838883</v>
      </c>
      <c r="Q702" s="152">
        <f>+[3]data1cf!P702</f>
        <v>44982.955645602953</v>
      </c>
      <c r="R702" s="152">
        <f>+[3]data1cf!Q702</f>
        <v>35116.092500726059</v>
      </c>
      <c r="S702" s="152">
        <f>+[3]data1cf!R702</f>
        <v>24838.434475317888</v>
      </c>
      <c r="T702" s="152">
        <f>+[3]data1cf!S702</f>
        <v>24630.378151790763</v>
      </c>
      <c r="U702" s="152">
        <f>+[3]data1cf!T702</f>
        <v>24397.331586681263</v>
      </c>
      <c r="V702" s="152">
        <f>+[3]data1cf!U702</f>
        <v>45809.786643456406</v>
      </c>
      <c r="W702" s="152">
        <f>+[3]data1cf!V702</f>
        <v>0</v>
      </c>
      <c r="X702" s="152">
        <f>+[3]data1cf!W702</f>
        <v>0</v>
      </c>
      <c r="Y702" s="152">
        <f>+[3]data1cf!X702</f>
        <v>0</v>
      </c>
      <c r="Z702" s="152">
        <f>+[3]data1cf!Y702</f>
        <v>0</v>
      </c>
      <c r="AA702" s="152">
        <f>+[3]data1cf!Z702</f>
        <v>0</v>
      </c>
      <c r="AB702" s="152">
        <f>+[3]data1cf!AA702</f>
        <v>0</v>
      </c>
      <c r="AC702" s="152">
        <f>+[3]data1cf!AB702</f>
        <v>0</v>
      </c>
      <c r="AD702" s="152">
        <f>+[3]data1cf!AC702</f>
        <v>0</v>
      </c>
      <c r="AE702" s="152">
        <f>+[3]data1cf!AD702</f>
        <v>0</v>
      </c>
      <c r="AF702" s="152">
        <f>+[3]data1cf!AE702</f>
        <v>0</v>
      </c>
      <c r="AG702" s="152"/>
      <c r="AH702" s="153">
        <f t="shared" si="80"/>
        <v>69745.713368064258</v>
      </c>
      <c r="AI702" s="153">
        <f t="shared" si="82"/>
        <v>153879.32116498257</v>
      </c>
      <c r="AJ702" s="154">
        <f t="shared" si="83"/>
        <v>153450.60042321918</v>
      </c>
      <c r="AK702" s="155">
        <f t="shared" si="81"/>
        <v>0.15281363129615783</v>
      </c>
      <c r="AL702" s="156">
        <f t="shared" si="87"/>
        <v>0.97829301683638803</v>
      </c>
    </row>
    <row r="703" spans="1:38" x14ac:dyDescent="0.25">
      <c r="A703" s="148"/>
      <c r="B703" s="152">
        <f>+[3]data1cf!A703</f>
        <v>-183326.46010060178</v>
      </c>
      <c r="C703" s="152">
        <f>+[3]data1cf!B703</f>
        <v>9186.8882371716318</v>
      </c>
      <c r="D703" s="152">
        <f>+[3]data1cf!C703</f>
        <v>49266.320294885561</v>
      </c>
      <c r="E703" s="152">
        <f>+[3]data1cf!D703</f>
        <v>48236.769204292301</v>
      </c>
      <c r="F703" s="152">
        <f>+[3]data1cf!E703</f>
        <v>27597.512068744953</v>
      </c>
      <c r="G703" s="152">
        <f>+[3]data1cf!F703</f>
        <v>27402.566542437082</v>
      </c>
      <c r="H703" s="152">
        <f>+[3]data1cf!G703</f>
        <v>26538.835988426559</v>
      </c>
      <c r="I703" s="152">
        <f>+[3]data1cf!H703</f>
        <v>26023.814645333536</v>
      </c>
      <c r="J703" s="152">
        <f>+[3]data1cf!I703</f>
        <v>26848.295932873494</v>
      </c>
      <c r="K703" s="152">
        <f>+[3]data1cf!J703</f>
        <v>27306.490825423345</v>
      </c>
      <c r="L703" s="152">
        <f>+[3]data1cf!K703</f>
        <v>27839.029143201456</v>
      </c>
      <c r="M703" s="152">
        <f>+[3]data1cf!L703</f>
        <v>28480.540493789027</v>
      </c>
      <c r="N703" s="152">
        <f>+[3]data1cf!M703</f>
        <v>29161.897338276263</v>
      </c>
      <c r="O703" s="152">
        <f>+[3]data1cf!N703</f>
        <v>29573.191272207929</v>
      </c>
      <c r="P703" s="152">
        <f>+[3]data1cf!O703</f>
        <v>38360.309762238532</v>
      </c>
      <c r="Q703" s="152">
        <f>+[3]data1cf!P703</f>
        <v>46867.298680767592</v>
      </c>
      <c r="R703" s="152">
        <f>+[3]data1cf!Q703</f>
        <v>36347.610965583372</v>
      </c>
      <c r="S703" s="152">
        <f>+[3]data1cf!R703</f>
        <v>25401.711772049137</v>
      </c>
      <c r="T703" s="152">
        <f>+[3]data1cf!S703</f>
        <v>25164.057280651294</v>
      </c>
      <c r="U703" s="152">
        <f>+[3]data1cf!T703</f>
        <v>24901.380663396783</v>
      </c>
      <c r="V703" s="152">
        <f>+[3]data1cf!U703</f>
        <v>47660.308667294419</v>
      </c>
      <c r="W703" s="152">
        <f>+[3]data1cf!V703</f>
        <v>0</v>
      </c>
      <c r="X703" s="152">
        <f>+[3]data1cf!W703</f>
        <v>0</v>
      </c>
      <c r="Y703" s="152">
        <f>+[3]data1cf!X703</f>
        <v>0</v>
      </c>
      <c r="Z703" s="152">
        <f>+[3]data1cf!Y703</f>
        <v>0</v>
      </c>
      <c r="AA703" s="152">
        <f>+[3]data1cf!Z703</f>
        <v>0</v>
      </c>
      <c r="AB703" s="152">
        <f>+[3]data1cf!AA703</f>
        <v>0</v>
      </c>
      <c r="AC703" s="152">
        <f>+[3]data1cf!AB703</f>
        <v>0</v>
      </c>
      <c r="AD703" s="152">
        <f>+[3]data1cf!AC703</f>
        <v>0</v>
      </c>
      <c r="AE703" s="152">
        <f>+[3]data1cf!AD703</f>
        <v>0</v>
      </c>
      <c r="AF703" s="152">
        <f>+[3]data1cf!AE703</f>
        <v>0</v>
      </c>
      <c r="AG703" s="152"/>
      <c r="AH703" s="153">
        <f t="shared" si="80"/>
        <v>78656.183565068422</v>
      </c>
      <c r="AI703" s="153">
        <f t="shared" si="82"/>
        <v>167190.94551381774</v>
      </c>
      <c r="AJ703" s="154">
        <f t="shared" si="83"/>
        <v>166741.55691747952</v>
      </c>
      <c r="AK703" s="155">
        <f t="shared" si="81"/>
        <v>0.15775869488716129</v>
      </c>
      <c r="AL703" s="156">
        <f t="shared" si="87"/>
        <v>0.98441510674657817</v>
      </c>
    </row>
    <row r="704" spans="1:38" x14ac:dyDescent="0.25">
      <c r="A704" s="148"/>
      <c r="B704" s="152">
        <f>+[3]data1cf!A704</f>
        <v>-181166.13330697687</v>
      </c>
      <c r="C704" s="152">
        <f>+[3]data1cf!B704</f>
        <v>9613.5393402149784</v>
      </c>
      <c r="D704" s="152">
        <f>+[3]data1cf!C704</f>
        <v>46845.045725911928</v>
      </c>
      <c r="E704" s="152">
        <f>+[3]data1cf!D704</f>
        <v>46698.205978844562</v>
      </c>
      <c r="F704" s="152">
        <f>+[3]data1cf!E704</f>
        <v>27249.21859765776</v>
      </c>
      <c r="G704" s="152">
        <f>+[3]data1cf!F704</f>
        <v>27078.866372855919</v>
      </c>
      <c r="H704" s="152">
        <f>+[3]data1cf!G704</f>
        <v>26245.880933555556</v>
      </c>
      <c r="I704" s="152">
        <f>+[3]data1cf!H704</f>
        <v>25756.676915807082</v>
      </c>
      <c r="J704" s="152">
        <f>+[3]data1cf!I704</f>
        <v>26591.273095977071</v>
      </c>
      <c r="K704" s="152">
        <f>+[3]data1cf!J704</f>
        <v>27062.874149043899</v>
      </c>
      <c r="L704" s="152">
        <f>+[3]data1cf!K704</f>
        <v>27608.136746472359</v>
      </c>
      <c r="M704" s="152">
        <f>+[3]data1cf!L704</f>
        <v>28260.884066943567</v>
      </c>
      <c r="N704" s="152">
        <f>+[3]data1cf!M704</f>
        <v>28953.058323080855</v>
      </c>
      <c r="O704" s="152">
        <f>+[3]data1cf!N704</f>
        <v>29377.515494791973</v>
      </c>
      <c r="P704" s="152">
        <f>+[3]data1cf!O704</f>
        <v>38079.13284275186</v>
      </c>
      <c r="Q704" s="152">
        <f>+[3]data1cf!P704</f>
        <v>46496.688709250244</v>
      </c>
      <c r="R704" s="152">
        <f>+[3]data1cf!Q704</f>
        <v>36105.397624027974</v>
      </c>
      <c r="S704" s="152">
        <f>+[3]data1cf!R704</f>
        <v>25290.927175506884</v>
      </c>
      <c r="T704" s="152">
        <f>+[3]data1cf!S704</f>
        <v>25059.094010665249</v>
      </c>
      <c r="U704" s="152">
        <f>+[3]data1cf!T704</f>
        <v>24802.244990921696</v>
      </c>
      <c r="V704" s="152">
        <f>+[3]data1cf!U704</f>
        <v>47296.350565320201</v>
      </c>
      <c r="W704" s="152">
        <f>+[3]data1cf!V704</f>
        <v>0</v>
      </c>
      <c r="X704" s="152">
        <f>+[3]data1cf!W704</f>
        <v>0</v>
      </c>
      <c r="Y704" s="152">
        <f>+[3]data1cf!X704</f>
        <v>0</v>
      </c>
      <c r="Z704" s="152">
        <f>+[3]data1cf!Y704</f>
        <v>0</v>
      </c>
      <c r="AA704" s="152">
        <f>+[3]data1cf!Z704</f>
        <v>0</v>
      </c>
      <c r="AB704" s="152">
        <f>+[3]data1cf!AA704</f>
        <v>0</v>
      </c>
      <c r="AC704" s="152">
        <f>+[3]data1cf!AB704</f>
        <v>0</v>
      </c>
      <c r="AD704" s="152">
        <f>+[3]data1cf!AC704</f>
        <v>0</v>
      </c>
      <c r="AE704" s="152">
        <f>+[3]data1cf!AD704</f>
        <v>0</v>
      </c>
      <c r="AF704" s="152">
        <f>+[3]data1cf!AE704</f>
        <v>0</v>
      </c>
      <c r="AG704" s="152"/>
      <c r="AH704" s="153">
        <f t="shared" si="80"/>
        <v>76468.81637923824</v>
      </c>
      <c r="AI704" s="153">
        <f t="shared" si="82"/>
        <v>164050.11992471619</v>
      </c>
      <c r="AJ704" s="154">
        <f t="shared" si="83"/>
        <v>163605.12837334714</v>
      </c>
      <c r="AK704" s="155">
        <f t="shared" si="81"/>
        <v>0.15647040009498603</v>
      </c>
      <c r="AL704" s="156">
        <f t="shared" si="87"/>
        <v>0.98314784505178343</v>
      </c>
    </row>
    <row r="705" spans="1:38" x14ac:dyDescent="0.25">
      <c r="A705" s="148"/>
      <c r="B705" s="152">
        <f>+[3]data1cf!A705</f>
        <v>-188807.77274581592</v>
      </c>
      <c r="C705" s="152">
        <f>+[3]data1cf!B705</f>
        <v>9379.0957956122438</v>
      </c>
      <c r="D705" s="152">
        <f>+[3]data1cf!C705</f>
        <v>46180.393226847329</v>
      </c>
      <c r="E705" s="152">
        <f>+[3]data1cf!D705</f>
        <v>47309.126458926621</v>
      </c>
      <c r="F705" s="152">
        <f>+[3]data1cf!E705</f>
        <v>28481.223465071154</v>
      </c>
      <c r="G705" s="152">
        <f>+[3]data1cf!F705</f>
        <v>28223.878317127732</v>
      </c>
      <c r="H705" s="152">
        <f>+[3]data1cf!G705</f>
        <v>27282.139386543218</v>
      </c>
      <c r="I705" s="152">
        <f>+[3]data1cf!H705</f>
        <v>26701.612754021669</v>
      </c>
      <c r="J705" s="152">
        <f>+[3]data1cf!I705</f>
        <v>27500.42992026206</v>
      </c>
      <c r="K705" s="152">
        <f>+[3]data1cf!J705</f>
        <v>27924.609886282466</v>
      </c>
      <c r="L705" s="152">
        <f>+[3]data1cf!K705</f>
        <v>28424.863387172882</v>
      </c>
      <c r="M705" s="152">
        <f>+[3]data1cf!L705</f>
        <v>29037.866151011163</v>
      </c>
      <c r="N705" s="152">
        <f>+[3]data1cf!M705</f>
        <v>29691.776400176153</v>
      </c>
      <c r="O705" s="152">
        <f>+[3]data1cf!N705</f>
        <v>30069.671765935949</v>
      </c>
      <c r="P705" s="152">
        <f>+[3]data1cf!O705</f>
        <v>39073.728958293861</v>
      </c>
      <c r="Q705" s="152">
        <f>+[3]data1cf!P705</f>
        <v>47807.632860445985</v>
      </c>
      <c r="R705" s="152">
        <f>+[3]data1cf!Q705</f>
        <v>36962.16939990229</v>
      </c>
      <c r="S705" s="152">
        <f>+[3]data1cf!R705</f>
        <v>25682.801194128282</v>
      </c>
      <c r="T705" s="152">
        <f>+[3]data1cf!S705</f>
        <v>25430.376478633538</v>
      </c>
      <c r="U705" s="152">
        <f>+[3]data1cf!T705</f>
        <v>25152.91372623403</v>
      </c>
      <c r="V705" s="152">
        <f>+[3]data1cf!U705</f>
        <v>48583.765318652033</v>
      </c>
      <c r="W705" s="152">
        <f>+[3]data1cf!V705</f>
        <v>0</v>
      </c>
      <c r="X705" s="152">
        <f>+[3]data1cf!W705</f>
        <v>0</v>
      </c>
      <c r="Y705" s="152">
        <f>+[3]data1cf!X705</f>
        <v>0</v>
      </c>
      <c r="Z705" s="152">
        <f>+[3]data1cf!Y705</f>
        <v>0</v>
      </c>
      <c r="AA705" s="152">
        <f>+[3]data1cf!Z705</f>
        <v>0</v>
      </c>
      <c r="AB705" s="152">
        <f>+[3]data1cf!AA705</f>
        <v>0</v>
      </c>
      <c r="AC705" s="152">
        <f>+[3]data1cf!AB705</f>
        <v>0</v>
      </c>
      <c r="AD705" s="152">
        <f>+[3]data1cf!AC705</f>
        <v>0</v>
      </c>
      <c r="AE705" s="152">
        <f>+[3]data1cf!AD705</f>
        <v>0</v>
      </c>
      <c r="AF705" s="152">
        <f>+[3]data1cf!AE705</f>
        <v>0</v>
      </c>
      <c r="AG705" s="152"/>
      <c r="AH705" s="153">
        <f t="shared" si="80"/>
        <v>74110.457941809771</v>
      </c>
      <c r="AI705" s="153">
        <f t="shared" si="82"/>
        <v>163949.86166850259</v>
      </c>
      <c r="AJ705" s="154">
        <f t="shared" si="83"/>
        <v>163493.48922532419</v>
      </c>
      <c r="AK705" s="155">
        <f t="shared" si="81"/>
        <v>0.1523527085781097</v>
      </c>
      <c r="AL705" s="156">
        <f t="shared" si="87"/>
        <v>0.983105738483251</v>
      </c>
    </row>
    <row r="706" spans="1:38" x14ac:dyDescent="0.25">
      <c r="A706" s="148"/>
      <c r="B706" s="152">
        <f>+[3]data1cf!A706</f>
        <v>-182266.74670343011</v>
      </c>
      <c r="C706" s="152">
        <f>+[3]data1cf!B706</f>
        <v>13633.606816741754</v>
      </c>
      <c r="D706" s="152">
        <f>+[3]data1cf!C706</f>
        <v>44593.039448947544</v>
      </c>
      <c r="E706" s="152">
        <f>+[3]data1cf!D706</f>
        <v>47149.017326071553</v>
      </c>
      <c r="F706" s="152">
        <f>+[3]data1cf!E706</f>
        <v>27426.662335015848</v>
      </c>
      <c r="G706" s="152">
        <f>+[3]data1cf!F706</f>
        <v>27243.780655327726</v>
      </c>
      <c r="H706" s="152">
        <f>+[3]data1cf!G706</f>
        <v>26395.131620489177</v>
      </c>
      <c r="I706" s="152">
        <f>+[3]data1cf!H706</f>
        <v>25892.774549129317</v>
      </c>
      <c r="J706" s="152">
        <f>+[3]data1cf!I706</f>
        <v>26722.217533789626</v>
      </c>
      <c r="K706" s="152">
        <f>+[3]data1cf!J706</f>
        <v>27186.988601733974</v>
      </c>
      <c r="L706" s="152">
        <f>+[3]data1cf!K706</f>
        <v>27725.76860926707</v>
      </c>
      <c r="M706" s="152">
        <f>+[3]data1cf!L706</f>
        <v>28372.791583304825</v>
      </c>
      <c r="N706" s="152">
        <f>+[3]data1cf!M706</f>
        <v>29059.454734264851</v>
      </c>
      <c r="O706" s="152">
        <f>+[3]data1cf!N706</f>
        <v>29477.205681767911</v>
      </c>
      <c r="P706" s="152">
        <f>+[3]data1cf!O706</f>
        <v>38222.382968276273</v>
      </c>
      <c r="Q706" s="152">
        <f>+[3]data1cf!P706</f>
        <v>46685.501948392965</v>
      </c>
      <c r="R706" s="152">
        <f>+[3]data1cf!Q706</f>
        <v>36228.797125113793</v>
      </c>
      <c r="S706" s="152">
        <f>+[3]data1cf!R706</f>
        <v>25347.368178523153</v>
      </c>
      <c r="T706" s="152">
        <f>+[3]data1cf!S706</f>
        <v>25112.569244793223</v>
      </c>
      <c r="U706" s="152">
        <f>+[3]data1cf!T706</f>
        <v>24852.751261322337</v>
      </c>
      <c r="V706" s="152">
        <f>+[3]data1cf!U706</f>
        <v>47481.77490202809</v>
      </c>
      <c r="W706" s="152">
        <f>+[3]data1cf!V706</f>
        <v>0</v>
      </c>
      <c r="X706" s="152">
        <f>+[3]data1cf!W706</f>
        <v>0</v>
      </c>
      <c r="Y706" s="152">
        <f>+[3]data1cf!X706</f>
        <v>0</v>
      </c>
      <c r="Z706" s="152">
        <f>+[3]data1cf!Y706</f>
        <v>0</v>
      </c>
      <c r="AA706" s="152">
        <f>+[3]data1cf!Z706</f>
        <v>0</v>
      </c>
      <c r="AB706" s="152">
        <f>+[3]data1cf!AA706</f>
        <v>0</v>
      </c>
      <c r="AC706" s="152">
        <f>+[3]data1cf!AB706</f>
        <v>0</v>
      </c>
      <c r="AD706" s="152">
        <f>+[3]data1cf!AC706</f>
        <v>0</v>
      </c>
      <c r="AE706" s="152">
        <f>+[3]data1cf!AD706</f>
        <v>0</v>
      </c>
      <c r="AF706" s="152">
        <f>+[3]data1cf!AE706</f>
        <v>0</v>
      </c>
      <c r="AG706" s="152"/>
      <c r="AH706" s="153">
        <f t="shared" ref="AH706:AH769" si="88">XNPV(0.1,B706:AF706,$B$1:$AF$1)</f>
        <v>78305.389103687834</v>
      </c>
      <c r="AI706" s="153">
        <f t="shared" si="82"/>
        <v>166253.83619781051</v>
      </c>
      <c r="AJ706" s="154">
        <f t="shared" si="83"/>
        <v>165807.07021936361</v>
      </c>
      <c r="AK706" s="155">
        <f t="shared" ref="AK706:AK769" si="89">XIRR(B706:AF706,$B$1:$AF$1)</f>
        <v>0.15797638297080993</v>
      </c>
      <c r="AL706" s="156">
        <f t="shared" si="87"/>
        <v>0.984047315690046</v>
      </c>
    </row>
    <row r="707" spans="1:38" x14ac:dyDescent="0.25">
      <c r="A707" s="148"/>
      <c r="B707" s="152">
        <f>+[3]data1cf!A707</f>
        <v>-183549.12644334539</v>
      </c>
      <c r="C707" s="152">
        <f>+[3]data1cf!B707</f>
        <v>9609.4511431040592</v>
      </c>
      <c r="D707" s="152">
        <f>+[3]data1cf!C707</f>
        <v>46253.22393027693</v>
      </c>
      <c r="E707" s="152">
        <f>+[3]data1cf!D707</f>
        <v>47288.003881968165</v>
      </c>
      <c r="F707" s="152">
        <f>+[3]data1cf!E707</f>
        <v>27633.410912214895</v>
      </c>
      <c r="G707" s="152">
        <f>+[3]data1cf!F707</f>
        <v>27435.93053769879</v>
      </c>
      <c r="H707" s="152">
        <f>+[3]data1cf!G707</f>
        <v>26569.031063934948</v>
      </c>
      <c r="I707" s="152">
        <f>+[3]data1cf!H707</f>
        <v>26051.348711669307</v>
      </c>
      <c r="J707" s="152">
        <f>+[3]data1cf!I707</f>
        <v>26874.787450389267</v>
      </c>
      <c r="K707" s="152">
        <f>+[3]data1cf!J707</f>
        <v>27331.600560913837</v>
      </c>
      <c r="L707" s="152">
        <f>+[3]data1cf!K707</f>
        <v>27862.827378588205</v>
      </c>
      <c r="M707" s="152">
        <f>+[3]data1cf!L707</f>
        <v>28503.180630165807</v>
      </c>
      <c r="N707" s="152">
        <f>+[3]data1cf!M707</f>
        <v>29183.422516722843</v>
      </c>
      <c r="O707" s="152">
        <f>+[3]data1cf!N707</f>
        <v>29593.359706839867</v>
      </c>
      <c r="P707" s="152">
        <f>+[3]data1cf!O707</f>
        <v>38389.290857372369</v>
      </c>
      <c r="Q707" s="152">
        <f>+[3]data1cf!P707</f>
        <v>46905.497701020286</v>
      </c>
      <c r="R707" s="152">
        <f>+[3]data1cf!Q707</f>
        <v>36372.576058405102</v>
      </c>
      <c r="S707" s="152">
        <f>+[3]data1cf!R707</f>
        <v>25413.130415291998</v>
      </c>
      <c r="T707" s="152">
        <f>+[3]data1cf!S707</f>
        <v>25174.875915831544</v>
      </c>
      <c r="U707" s="152">
        <f>+[3]data1cf!T707</f>
        <v>24911.598644162834</v>
      </c>
      <c r="V707" s="152">
        <f>+[3]data1cf!U707</f>
        <v>47697.822074857046</v>
      </c>
      <c r="W707" s="152">
        <f>+[3]data1cf!V707</f>
        <v>0</v>
      </c>
      <c r="X707" s="152">
        <f>+[3]data1cf!W707</f>
        <v>0</v>
      </c>
      <c r="Y707" s="152">
        <f>+[3]data1cf!X707</f>
        <v>0</v>
      </c>
      <c r="Z707" s="152">
        <f>+[3]data1cf!Y707</f>
        <v>0</v>
      </c>
      <c r="AA707" s="152">
        <f>+[3]data1cf!Z707</f>
        <v>0</v>
      </c>
      <c r="AB707" s="152">
        <f>+[3]data1cf!AA707</f>
        <v>0</v>
      </c>
      <c r="AC707" s="152">
        <f>+[3]data1cf!AB707</f>
        <v>0</v>
      </c>
      <c r="AD707" s="152">
        <f>+[3]data1cf!AC707</f>
        <v>0</v>
      </c>
      <c r="AE707" s="152">
        <f>+[3]data1cf!AD707</f>
        <v>0</v>
      </c>
      <c r="AF707" s="152">
        <f>+[3]data1cf!AE707</f>
        <v>0</v>
      </c>
      <c r="AG707" s="152"/>
      <c r="AH707" s="153">
        <f t="shared" si="88"/>
        <v>75778.306066775636</v>
      </c>
      <c r="AI707" s="153">
        <f t="shared" ref="AI707:AI770" si="90">SUMPRODUCT(B707:AA707,$B$1010:$AA$1010)</f>
        <v>164078.34622417198</v>
      </c>
      <c r="AJ707" s="154">
        <f t="shared" ref="AJ707:AJ770" si="91">SUMPRODUCT(B707:AF707,$B$1012:$AF$1012)</f>
        <v>163629.74654938883</v>
      </c>
      <c r="AK707" s="155">
        <f t="shared" si="89"/>
        <v>0.15517607331275943</v>
      </c>
      <c r="AL707" s="156">
        <f t="shared" ref="AL707:AL722" si="92">1-EXP(-(1/0.25)*(AI707/ABS($AI$1010)))</f>
        <v>0.98315968061964609</v>
      </c>
    </row>
    <row r="708" spans="1:38" x14ac:dyDescent="0.25">
      <c r="A708" s="148"/>
      <c r="B708" s="152">
        <f>+[3]data1cf!A708</f>
        <v>-198343.88668651902</v>
      </c>
      <c r="C708" s="152">
        <f>+[3]data1cf!B708</f>
        <v>9719.0682067546295</v>
      </c>
      <c r="D708" s="152">
        <f>+[3]data1cf!C708</f>
        <v>45530.48174829247</v>
      </c>
      <c r="E708" s="152">
        <f>+[3]data1cf!D708</f>
        <v>49984.101152552801</v>
      </c>
      <c r="F708" s="152">
        <f>+[3]data1cf!E708</f>
        <v>30018.660409745673</v>
      </c>
      <c r="G708" s="152">
        <f>+[3]data1cf!F708</f>
        <v>29652.755517031663</v>
      </c>
      <c r="H708" s="152">
        <f>+[3]data1cf!G708</f>
        <v>28575.301509514036</v>
      </c>
      <c r="I708" s="152">
        <f>+[3]data1cf!H708</f>
        <v>27880.812046527964</v>
      </c>
      <c r="J708" s="152">
        <f>+[3]data1cf!I708</f>
        <v>28634.980056491397</v>
      </c>
      <c r="K708" s="152">
        <f>+[3]data1cf!J708</f>
        <v>28999.982552429836</v>
      </c>
      <c r="L708" s="152">
        <f>+[3]data1cf!K708</f>
        <v>29444.068541572509</v>
      </c>
      <c r="M708" s="152">
        <f>+[3]data1cf!L708</f>
        <v>30007.473490228855</v>
      </c>
      <c r="N708" s="152">
        <f>+[3]data1cf!M708</f>
        <v>30613.633523849661</v>
      </c>
      <c r="O708" s="152">
        <f>+[3]data1cf!N708</f>
        <v>30933.423729009686</v>
      </c>
      <c r="P708" s="152">
        <f>+[3]data1cf!O708</f>
        <v>40314.900039277418</v>
      </c>
      <c r="Q708" s="152">
        <f>+[3]data1cf!P708</f>
        <v>49443.57929520731</v>
      </c>
      <c r="R708" s="152">
        <f>+[3]data1cf!Q708</f>
        <v>38031.34746585376</v>
      </c>
      <c r="S708" s="152">
        <f>+[3]data1cf!R708</f>
        <v>26171.826529841128</v>
      </c>
      <c r="T708" s="152">
        <f>+[3]data1cf!S708</f>
        <v>25893.705316256703</v>
      </c>
      <c r="U708" s="152">
        <f>+[3]data1cf!T708</f>
        <v>25590.518384520561</v>
      </c>
      <c r="V708" s="152">
        <f>+[3]data1cf!U708</f>
        <v>50190.34907269766</v>
      </c>
      <c r="W708" s="152">
        <f>+[3]data1cf!V708</f>
        <v>0</v>
      </c>
      <c r="X708" s="152">
        <f>+[3]data1cf!W708</f>
        <v>0</v>
      </c>
      <c r="Y708" s="152">
        <f>+[3]data1cf!X708</f>
        <v>0</v>
      </c>
      <c r="Z708" s="152">
        <f>+[3]data1cf!Y708</f>
        <v>0</v>
      </c>
      <c r="AA708" s="152">
        <f>+[3]data1cf!Z708</f>
        <v>0</v>
      </c>
      <c r="AB708" s="152">
        <f>+[3]data1cf!AA708</f>
        <v>0</v>
      </c>
      <c r="AC708" s="152">
        <f>+[3]data1cf!AB708</f>
        <v>0</v>
      </c>
      <c r="AD708" s="152">
        <f>+[3]data1cf!AC708</f>
        <v>0</v>
      </c>
      <c r="AE708" s="152">
        <f>+[3]data1cf!AD708</f>
        <v>0</v>
      </c>
      <c r="AF708" s="152">
        <f>+[3]data1cf!AE708</f>
        <v>0</v>
      </c>
      <c r="AG708" s="152"/>
      <c r="AH708" s="153">
        <f t="shared" si="88"/>
        <v>73327.373764175674</v>
      </c>
      <c r="AI708" s="153">
        <f t="shared" si="90"/>
        <v>166215.80740215341</v>
      </c>
      <c r="AJ708" s="154">
        <f t="shared" si="91"/>
        <v>165744.35896229785</v>
      </c>
      <c r="AK708" s="155">
        <f t="shared" si="89"/>
        <v>0.14939498305320739</v>
      </c>
      <c r="AL708" s="156">
        <f t="shared" si="92"/>
        <v>0.9840322084836377</v>
      </c>
    </row>
    <row r="709" spans="1:38" x14ac:dyDescent="0.25">
      <c r="A709" s="148"/>
      <c r="B709" s="152">
        <f>+[3]data1cf!A709</f>
        <v>-155436.97759800413</v>
      </c>
      <c r="C709" s="152">
        <f>+[3]data1cf!B709</f>
        <v>8034.6027188264707</v>
      </c>
      <c r="D709" s="152">
        <f>+[3]data1cf!C709</f>
        <v>41891.679205137523</v>
      </c>
      <c r="E709" s="152">
        <f>+[3]data1cf!D709</f>
        <v>44855.532300482475</v>
      </c>
      <c r="F709" s="152">
        <f>+[3]data1cf!E709</f>
        <v>23101.097592788006</v>
      </c>
      <c r="G709" s="152">
        <f>+[3]data1cf!F709</f>
        <v>23223.647759285421</v>
      </c>
      <c r="H709" s="152">
        <f>+[3]data1cf!G709</f>
        <v>22756.831848597707</v>
      </c>
      <c r="I709" s="152">
        <f>+[3]data1cf!H709</f>
        <v>22575.108155464775</v>
      </c>
      <c r="J709" s="152">
        <f>+[3]data1cf!I709</f>
        <v>23530.171131781506</v>
      </c>
      <c r="K709" s="152">
        <f>+[3]data1cf!J709</f>
        <v>24161.437469016011</v>
      </c>
      <c r="L709" s="152">
        <f>+[3]data1cf!K709</f>
        <v>24858.244255674465</v>
      </c>
      <c r="M709" s="152">
        <f>+[3]data1cf!L709</f>
        <v>25644.810227807357</v>
      </c>
      <c r="N709" s="152">
        <f>+[3]data1cf!M709</f>
        <v>26465.818172228843</v>
      </c>
      <c r="O709" s="152">
        <f>+[3]data1cf!N709</f>
        <v>27047.047456128887</v>
      </c>
      <c r="P709" s="152">
        <f>+[3]data1cf!O709</f>
        <v>34730.359516146258</v>
      </c>
      <c r="Q709" s="152">
        <f>+[3]data1cf!P709</f>
        <v>42082.781659350876</v>
      </c>
      <c r="R709" s="152">
        <f>+[3]data1cf!Q709</f>
        <v>33220.67444322948</v>
      </c>
      <c r="S709" s="152">
        <f>+[3]data1cf!R709</f>
        <v>23971.499881912656</v>
      </c>
      <c r="T709" s="152">
        <f>+[3]data1cf!S709</f>
        <v>23808.997809865963</v>
      </c>
      <c r="U709" s="152">
        <f>+[3]data1cf!T709</f>
        <v>23621.554569012311</v>
      </c>
      <c r="V709" s="152">
        <f>+[3]data1cf!U709</f>
        <v>42961.666245860106</v>
      </c>
      <c r="W709" s="152">
        <f>+[3]data1cf!V709</f>
        <v>0</v>
      </c>
      <c r="X709" s="152">
        <f>+[3]data1cf!W709</f>
        <v>0</v>
      </c>
      <c r="Y709" s="152">
        <f>+[3]data1cf!X709</f>
        <v>0</v>
      </c>
      <c r="Z709" s="152">
        <f>+[3]data1cf!Y709</f>
        <v>0</v>
      </c>
      <c r="AA709" s="152">
        <f>+[3]data1cf!Z709</f>
        <v>0</v>
      </c>
      <c r="AB709" s="152">
        <f>+[3]data1cf!AA709</f>
        <v>0</v>
      </c>
      <c r="AC709" s="152">
        <f>+[3]data1cf!AB709</f>
        <v>0</v>
      </c>
      <c r="AD709" s="152">
        <f>+[3]data1cf!AC709</f>
        <v>0</v>
      </c>
      <c r="AE709" s="152">
        <f>+[3]data1cf!AD709</f>
        <v>0</v>
      </c>
      <c r="AF709" s="152">
        <f>+[3]data1cf!AE709</f>
        <v>0</v>
      </c>
      <c r="AG709" s="152"/>
      <c r="AH709" s="153">
        <f t="shared" si="88"/>
        <v>76475.66630324992</v>
      </c>
      <c r="AI709" s="153">
        <f t="shared" si="90"/>
        <v>155849.05257815096</v>
      </c>
      <c r="AJ709" s="154">
        <f t="shared" si="91"/>
        <v>155444.58414941563</v>
      </c>
      <c r="AK709" s="155">
        <f t="shared" si="89"/>
        <v>0.16480841040611269</v>
      </c>
      <c r="AL709" s="156">
        <f t="shared" si="92"/>
        <v>0.97933158753053207</v>
      </c>
    </row>
    <row r="710" spans="1:38" x14ac:dyDescent="0.25">
      <c r="A710" s="148"/>
      <c r="B710" s="152">
        <f>+[3]data1cf!A710</f>
        <v>-185262.12816804997</v>
      </c>
      <c r="C710" s="152">
        <f>+[3]data1cf!B710</f>
        <v>5505.9020863628029</v>
      </c>
      <c r="D710" s="152">
        <f>+[3]data1cf!C710</f>
        <v>43577.769250977552</v>
      </c>
      <c r="E710" s="152">
        <f>+[3]data1cf!D710</f>
        <v>49837.329720143811</v>
      </c>
      <c r="F710" s="152">
        <f>+[3]data1cf!E710</f>
        <v>27909.585479153793</v>
      </c>
      <c r="G710" s="152">
        <f>+[3]data1cf!F710</f>
        <v>27692.604180971808</v>
      </c>
      <c r="H710" s="152">
        <f>+[3]data1cf!G710</f>
        <v>26801.325786999929</v>
      </c>
      <c r="I710" s="152">
        <f>+[3]data1cf!H710</f>
        <v>26263.171938026804</v>
      </c>
      <c r="J710" s="152">
        <f>+[3]data1cf!I710</f>
        <v>27078.590210319744</v>
      </c>
      <c r="K710" s="152">
        <f>+[3]data1cf!J710</f>
        <v>27524.77308834633</v>
      </c>
      <c r="L710" s="152">
        <f>+[3]data1cf!K710</f>
        <v>28045.910361674418</v>
      </c>
      <c r="M710" s="152">
        <f>+[3]data1cf!L710</f>
        <v>28677.354203876552</v>
      </c>
      <c r="N710" s="152">
        <f>+[3]data1cf!M710</f>
        <v>29349.018571111686</v>
      </c>
      <c r="O710" s="152">
        <f>+[3]data1cf!N710</f>
        <v>29748.518151009324</v>
      </c>
      <c r="P710" s="152">
        <f>+[3]data1cf!O710</f>
        <v>38612.246268307877</v>
      </c>
      <c r="Q710" s="152">
        <f>+[3]data1cf!P710</f>
        <v>47199.367833203607</v>
      </c>
      <c r="R710" s="152">
        <f>+[3]data1cf!Q710</f>
        <v>36564.635830591054</v>
      </c>
      <c r="S710" s="152">
        <f>+[3]data1cf!R710</f>
        <v>25500.975553123688</v>
      </c>
      <c r="T710" s="152">
        <f>+[3]data1cf!S710</f>
        <v>25258.105112010249</v>
      </c>
      <c r="U710" s="152">
        <f>+[3]data1cf!T710</f>
        <v>24990.206926220271</v>
      </c>
      <c r="V710" s="152">
        <f>+[3]data1cf!U710</f>
        <v>47986.417697631725</v>
      </c>
      <c r="W710" s="152">
        <f>+[3]data1cf!V710</f>
        <v>0</v>
      </c>
      <c r="X710" s="152">
        <f>+[3]data1cf!W710</f>
        <v>0</v>
      </c>
      <c r="Y710" s="152">
        <f>+[3]data1cf!X710</f>
        <v>0</v>
      </c>
      <c r="Z710" s="152">
        <f>+[3]data1cf!Y710</f>
        <v>0</v>
      </c>
      <c r="AA710" s="152">
        <f>+[3]data1cf!Z710</f>
        <v>0</v>
      </c>
      <c r="AB710" s="152">
        <f>+[3]data1cf!AA710</f>
        <v>0</v>
      </c>
      <c r="AC710" s="152">
        <f>+[3]data1cf!AB710</f>
        <v>0</v>
      </c>
      <c r="AD710" s="152">
        <f>+[3]data1cf!AC710</f>
        <v>0</v>
      </c>
      <c r="AE710" s="152">
        <f>+[3]data1cf!AD710</f>
        <v>0</v>
      </c>
      <c r="AF710" s="152">
        <f>+[3]data1cf!AE710</f>
        <v>0</v>
      </c>
      <c r="AG710" s="152"/>
      <c r="AH710" s="153">
        <f t="shared" si="88"/>
        <v>71291.460284502071</v>
      </c>
      <c r="AI710" s="153">
        <f t="shared" si="90"/>
        <v>159989.4037555765</v>
      </c>
      <c r="AJ710" s="154">
        <f t="shared" si="91"/>
        <v>159538.59010824678</v>
      </c>
      <c r="AK710" s="155">
        <f t="shared" si="89"/>
        <v>0.15060917735099796</v>
      </c>
      <c r="AL710" s="156">
        <f t="shared" si="92"/>
        <v>0.98135549474200834</v>
      </c>
    </row>
    <row r="711" spans="1:38" x14ac:dyDescent="0.25">
      <c r="A711" s="148"/>
      <c r="B711" s="152">
        <f>+[3]data1cf!A711</f>
        <v>-188904.83567193296</v>
      </c>
      <c r="C711" s="152">
        <f>+[3]data1cf!B711</f>
        <v>8520.4498040343751</v>
      </c>
      <c r="D711" s="152">
        <f>+[3]data1cf!C711</f>
        <v>49583.72013571726</v>
      </c>
      <c r="E711" s="152">
        <f>+[3]data1cf!D711</f>
        <v>49661.88778647341</v>
      </c>
      <c r="F711" s="152">
        <f>+[3]data1cf!E711</f>
        <v>28496.872200971018</v>
      </c>
      <c r="G711" s="152">
        <f>+[3]data1cf!F711</f>
        <v>28238.422082328849</v>
      </c>
      <c r="H711" s="152">
        <f>+[3]data1cf!G711</f>
        <v>27295.301781663591</v>
      </c>
      <c r="I711" s="152">
        <f>+[3]data1cf!H711</f>
        <v>26713.615183367277</v>
      </c>
      <c r="J711" s="152">
        <f>+[3]data1cf!I711</f>
        <v>27511.977890088456</v>
      </c>
      <c r="K711" s="152">
        <f>+[3]data1cf!J711</f>
        <v>27935.555520771639</v>
      </c>
      <c r="L711" s="152">
        <f>+[3]data1cf!K711</f>
        <v>28435.237323056419</v>
      </c>
      <c r="M711" s="152">
        <f>+[3]data1cf!L711</f>
        <v>29047.735257663444</v>
      </c>
      <c r="N711" s="152">
        <f>+[3]data1cf!M711</f>
        <v>29701.159483310621</v>
      </c>
      <c r="O711" s="152">
        <f>+[3]data1cf!N711</f>
        <v>30078.463428189112</v>
      </c>
      <c r="P711" s="152">
        <f>+[3]data1cf!O711</f>
        <v>39086.362164826642</v>
      </c>
      <c r="Q711" s="152">
        <f>+[3]data1cf!P711</f>
        <v>47824.284270959201</v>
      </c>
      <c r="R711" s="152">
        <f>+[3]data1cf!Q711</f>
        <v>36973.051982919489</v>
      </c>
      <c r="S711" s="152">
        <f>+[3]data1cf!R711</f>
        <v>25687.778717501482</v>
      </c>
      <c r="T711" s="152">
        <f>+[3]data1cf!S711</f>
        <v>25435.092451304867</v>
      </c>
      <c r="U711" s="152">
        <f>+[3]data1cf!T711</f>
        <v>25157.367866450964</v>
      </c>
      <c r="V711" s="152">
        <f>+[3]data1cf!U711</f>
        <v>48600.117862381041</v>
      </c>
      <c r="W711" s="152">
        <f>+[3]data1cf!V711</f>
        <v>0</v>
      </c>
      <c r="X711" s="152">
        <f>+[3]data1cf!W711</f>
        <v>0</v>
      </c>
      <c r="Y711" s="152">
        <f>+[3]data1cf!X711</f>
        <v>0</v>
      </c>
      <c r="Z711" s="152">
        <f>+[3]data1cf!Y711</f>
        <v>0</v>
      </c>
      <c r="AA711" s="152">
        <f>+[3]data1cf!Z711</f>
        <v>0</v>
      </c>
      <c r="AB711" s="152">
        <f>+[3]data1cf!AA711</f>
        <v>0</v>
      </c>
      <c r="AC711" s="152">
        <f>+[3]data1cf!AB711</f>
        <v>0</v>
      </c>
      <c r="AD711" s="152">
        <f>+[3]data1cf!AC711</f>
        <v>0</v>
      </c>
      <c r="AE711" s="152">
        <f>+[3]data1cf!AD711</f>
        <v>0</v>
      </c>
      <c r="AF711" s="152">
        <f>+[3]data1cf!AE711</f>
        <v>0</v>
      </c>
      <c r="AG711" s="152"/>
      <c r="AH711" s="153">
        <f t="shared" si="88"/>
        <v>77882.904473301751</v>
      </c>
      <c r="AI711" s="153">
        <f t="shared" si="90"/>
        <v>168203.57213885774</v>
      </c>
      <c r="AJ711" s="154">
        <f t="shared" si="91"/>
        <v>167745.35298018658</v>
      </c>
      <c r="AK711" s="155">
        <f t="shared" si="89"/>
        <v>0.15546351075172432</v>
      </c>
      <c r="AL711" s="156">
        <f t="shared" si="92"/>
        <v>0.98480301033787987</v>
      </c>
    </row>
    <row r="712" spans="1:38" x14ac:dyDescent="0.25">
      <c r="A712" s="148"/>
      <c r="B712" s="152">
        <f>+[3]data1cf!A712</f>
        <v>-194852.2780695291</v>
      </c>
      <c r="C712" s="152">
        <f>+[3]data1cf!B712</f>
        <v>9232.6679762732529</v>
      </c>
      <c r="D712" s="152">
        <f>+[3]data1cf!C712</f>
        <v>52739.987884749091</v>
      </c>
      <c r="E712" s="152">
        <f>+[3]data1cf!D712</f>
        <v>49641.517532718222</v>
      </c>
      <c r="F712" s="152">
        <f>+[3]data1cf!E712</f>
        <v>29455.734241131926</v>
      </c>
      <c r="G712" s="152">
        <f>+[3]data1cf!F712</f>
        <v>29129.578049267853</v>
      </c>
      <c r="H712" s="152">
        <f>+[3]data1cf!G712</f>
        <v>28101.815554983034</v>
      </c>
      <c r="I712" s="152">
        <f>+[3]data1cf!H712</f>
        <v>27449.053110291919</v>
      </c>
      <c r="J712" s="152">
        <f>+[3]data1cf!I712</f>
        <v>28219.569223871447</v>
      </c>
      <c r="K712" s="152">
        <f>+[3]data1cf!J712</f>
        <v>28606.239305343755</v>
      </c>
      <c r="L712" s="152">
        <f>+[3]data1cf!K712</f>
        <v>29070.890796244421</v>
      </c>
      <c r="M712" s="152">
        <f>+[3]data1cf!L712</f>
        <v>29652.455779475866</v>
      </c>
      <c r="N712" s="152">
        <f>+[3]data1cf!M712</f>
        <v>30276.099356717517</v>
      </c>
      <c r="O712" s="152">
        <f>+[3]data1cf!N712</f>
        <v>30617.164525736385</v>
      </c>
      <c r="P712" s="152">
        <f>+[3]data1cf!O712</f>
        <v>39860.450389402387</v>
      </c>
      <c r="Q712" s="152">
        <f>+[3]data1cf!P712</f>
        <v>48844.584284863966</v>
      </c>
      <c r="R712" s="152">
        <f>+[3]data1cf!Q712</f>
        <v>37639.872345968819</v>
      </c>
      <c r="S712" s="152">
        <f>+[3]data1cf!R712</f>
        <v>25992.771928908362</v>
      </c>
      <c r="T712" s="152">
        <f>+[3]data1cf!S712</f>
        <v>25724.059381654362</v>
      </c>
      <c r="U712" s="152">
        <f>+[3]data1cf!T712</f>
        <v>25430.291251622388</v>
      </c>
      <c r="V712" s="152">
        <f>+[3]data1cf!U712</f>
        <v>49602.105086266645</v>
      </c>
      <c r="W712" s="152">
        <f>+[3]data1cf!V712</f>
        <v>0</v>
      </c>
      <c r="X712" s="152">
        <f>+[3]data1cf!W712</f>
        <v>0</v>
      </c>
      <c r="Y712" s="152">
        <f>+[3]data1cf!X712</f>
        <v>0</v>
      </c>
      <c r="Z712" s="152">
        <f>+[3]data1cf!Y712</f>
        <v>0</v>
      </c>
      <c r="AA712" s="152">
        <f>+[3]data1cf!Z712</f>
        <v>0</v>
      </c>
      <c r="AB712" s="152">
        <f>+[3]data1cf!AA712</f>
        <v>0</v>
      </c>
      <c r="AC712" s="152">
        <f>+[3]data1cf!AB712</f>
        <v>0</v>
      </c>
      <c r="AD712" s="152">
        <f>+[3]data1cf!AC712</f>
        <v>0</v>
      </c>
      <c r="AE712" s="152">
        <f>+[3]data1cf!AD712</f>
        <v>0</v>
      </c>
      <c r="AF712" s="152">
        <f>+[3]data1cf!AE712</f>
        <v>0</v>
      </c>
      <c r="AG712" s="152"/>
      <c r="AH712" s="153">
        <f t="shared" si="88"/>
        <v>79523.527903961571</v>
      </c>
      <c r="AI712" s="153">
        <f t="shared" si="90"/>
        <v>171859.08491701662</v>
      </c>
      <c r="AJ712" s="154">
        <f t="shared" si="91"/>
        <v>171391.07564293529</v>
      </c>
      <c r="AK712" s="155">
        <f t="shared" si="89"/>
        <v>0.15533470511436467</v>
      </c>
      <c r="AL712" s="156">
        <f t="shared" si="92"/>
        <v>0.9861247024640486</v>
      </c>
    </row>
    <row r="713" spans="1:38" x14ac:dyDescent="0.25">
      <c r="A713" s="148"/>
      <c r="B713" s="152">
        <f>+[3]data1cf!A713</f>
        <v>-197209.47524470609</v>
      </c>
      <c r="C713" s="152">
        <f>+[3]data1cf!B713</f>
        <v>13384.493890580838</v>
      </c>
      <c r="D713" s="152">
        <f>+[3]data1cf!C713</f>
        <v>51565.31933945691</v>
      </c>
      <c r="E713" s="152">
        <f>+[3]data1cf!D713</f>
        <v>52276.388927231907</v>
      </c>
      <c r="F713" s="152">
        <f>+[3]data1cf!E713</f>
        <v>29835.767664131752</v>
      </c>
      <c r="G713" s="152">
        <f>+[3]data1cf!F713</f>
        <v>29482.776985462398</v>
      </c>
      <c r="H713" s="152">
        <f>+[3]data1cf!G713</f>
        <v>28421.467576998293</v>
      </c>
      <c r="I713" s="152">
        <f>+[3]data1cf!H713</f>
        <v>27740.535076483815</v>
      </c>
      <c r="J713" s="152">
        <f>+[3]data1cf!I713</f>
        <v>28500.014528200561</v>
      </c>
      <c r="K713" s="152">
        <f>+[3]data1cf!J713</f>
        <v>28872.056746983544</v>
      </c>
      <c r="L713" s="152">
        <f>+[3]data1cf!K713</f>
        <v>29322.824395802636</v>
      </c>
      <c r="M713" s="152">
        <f>+[3]data1cf!L713</f>
        <v>29892.129476250513</v>
      </c>
      <c r="N713" s="152">
        <f>+[3]data1cf!M713</f>
        <v>30503.969852115551</v>
      </c>
      <c r="O713" s="152">
        <f>+[3]data1cf!N713</f>
        <v>30830.672218709769</v>
      </c>
      <c r="P713" s="152">
        <f>+[3]data1cf!O713</f>
        <v>40167.250935641474</v>
      </c>
      <c r="Q713" s="152">
        <f>+[3]data1cf!P713</f>
        <v>49248.967908920749</v>
      </c>
      <c r="R713" s="152">
        <f>+[3]data1cf!Q713</f>
        <v>37904.158567011647</v>
      </c>
      <c r="S713" s="152">
        <f>+[3]data1cf!R713</f>
        <v>26113.652315520842</v>
      </c>
      <c r="T713" s="152">
        <f>+[3]data1cf!S713</f>
        <v>25838.587944758299</v>
      </c>
      <c r="U713" s="152">
        <f>+[3]data1cf!T713</f>
        <v>25538.461148791423</v>
      </c>
      <c r="V713" s="152">
        <f>+[3]data1cf!U713</f>
        <v>49999.23065652189</v>
      </c>
      <c r="W713" s="152">
        <f>+[3]data1cf!V713</f>
        <v>0</v>
      </c>
      <c r="X713" s="152">
        <f>+[3]data1cf!W713</f>
        <v>0</v>
      </c>
      <c r="Y713" s="152">
        <f>+[3]data1cf!X713</f>
        <v>0</v>
      </c>
      <c r="Z713" s="152">
        <f>+[3]data1cf!Y713</f>
        <v>0</v>
      </c>
      <c r="AA713" s="152">
        <f>+[3]data1cf!Z713</f>
        <v>0</v>
      </c>
      <c r="AB713" s="152">
        <f>+[3]data1cf!AA713</f>
        <v>0</v>
      </c>
      <c r="AC713" s="152">
        <f>+[3]data1cf!AB713</f>
        <v>0</v>
      </c>
      <c r="AD713" s="152">
        <f>+[3]data1cf!AC713</f>
        <v>0</v>
      </c>
      <c r="AE713" s="152">
        <f>+[3]data1cf!AD713</f>
        <v>0</v>
      </c>
      <c r="AF713" s="152">
        <f>+[3]data1cf!AE713</f>
        <v>0</v>
      </c>
      <c r="AG713" s="152"/>
      <c r="AH713" s="153">
        <f t="shared" si="88"/>
        <v>83672.585286340167</v>
      </c>
      <c r="AI713" s="153">
        <f t="shared" si="90"/>
        <v>177050.42999017372</v>
      </c>
      <c r="AJ713" s="154">
        <f t="shared" si="91"/>
        <v>176577.62891071613</v>
      </c>
      <c r="AK713" s="155">
        <f t="shared" si="89"/>
        <v>0.15831456780433659</v>
      </c>
      <c r="AL713" s="156">
        <f t="shared" si="92"/>
        <v>0.98780659376624647</v>
      </c>
    </row>
    <row r="714" spans="1:38" x14ac:dyDescent="0.25">
      <c r="A714" s="148"/>
      <c r="B714" s="152">
        <f>+[3]data1cf!A714</f>
        <v>-168167.72222818827</v>
      </c>
      <c r="C714" s="152">
        <f>+[3]data1cf!B714</f>
        <v>6942.8124153413373</v>
      </c>
      <c r="D714" s="152">
        <f>+[3]data1cf!C714</f>
        <v>43582.036627278576</v>
      </c>
      <c r="E714" s="152">
        <f>+[3]data1cf!D714</f>
        <v>43991.342888156345</v>
      </c>
      <c r="F714" s="152">
        <f>+[3]data1cf!E714</f>
        <v>25153.58115678162</v>
      </c>
      <c r="G714" s="152">
        <f>+[3]data1cf!F714</f>
        <v>25131.203693807685</v>
      </c>
      <c r="H714" s="152">
        <f>+[3]data1cf!G714</f>
        <v>24483.207692609001</v>
      </c>
      <c r="I714" s="152">
        <f>+[3]data1cf!H714</f>
        <v>24149.343232178377</v>
      </c>
      <c r="J714" s="152">
        <f>+[3]data1cf!I714</f>
        <v>25044.799432605942</v>
      </c>
      <c r="K714" s="152">
        <f>+[3]data1cf!J714</f>
        <v>25597.063645478651</v>
      </c>
      <c r="L714" s="152">
        <f>+[3]data1cf!K714</f>
        <v>26218.886612415423</v>
      </c>
      <c r="M714" s="152">
        <f>+[3]data1cf!L714</f>
        <v>26939.23933214564</v>
      </c>
      <c r="N714" s="152">
        <f>+[3]data1cf!M714</f>
        <v>27696.500575981292</v>
      </c>
      <c r="O714" s="152">
        <f>+[3]data1cf!N714</f>
        <v>28200.15927233512</v>
      </c>
      <c r="P714" s="152">
        <f>+[3]data1cf!O714</f>
        <v>36387.327141808404</v>
      </c>
      <c r="Q714" s="152">
        <f>+[3]data1cf!P714</f>
        <v>44266.775728539935</v>
      </c>
      <c r="R714" s="152">
        <f>+[3]data1cf!Q714</f>
        <v>34648.03080730603</v>
      </c>
      <c r="S714" s="152">
        <f>+[3]data1cf!R714</f>
        <v>24624.35037272708</v>
      </c>
      <c r="T714" s="152">
        <f>+[3]data1cf!S714</f>
        <v>24427.543388102276</v>
      </c>
      <c r="U714" s="152">
        <f>+[3]data1cf!T714</f>
        <v>24205.758280111571</v>
      </c>
      <c r="V714" s="152">
        <f>+[3]data1cf!U714</f>
        <v>45106.461036163324</v>
      </c>
      <c r="W714" s="152">
        <f>+[3]data1cf!V714</f>
        <v>0</v>
      </c>
      <c r="X714" s="152">
        <f>+[3]data1cf!W714</f>
        <v>0</v>
      </c>
      <c r="Y714" s="152">
        <f>+[3]data1cf!X714</f>
        <v>0</v>
      </c>
      <c r="Z714" s="152">
        <f>+[3]data1cf!Y714</f>
        <v>0</v>
      </c>
      <c r="AA714" s="152">
        <f>+[3]data1cf!Z714</f>
        <v>0</v>
      </c>
      <c r="AB714" s="152">
        <f>+[3]data1cf!AA714</f>
        <v>0</v>
      </c>
      <c r="AC714" s="152">
        <f>+[3]data1cf!AB714</f>
        <v>0</v>
      </c>
      <c r="AD714" s="152">
        <f>+[3]data1cf!AC714</f>
        <v>0</v>
      </c>
      <c r="AE714" s="152">
        <f>+[3]data1cf!AD714</f>
        <v>0</v>
      </c>
      <c r="AF714" s="152">
        <f>+[3]data1cf!AE714</f>
        <v>0</v>
      </c>
      <c r="AG714" s="152"/>
      <c r="AH714" s="153">
        <f t="shared" si="88"/>
        <v>72807.167450693436</v>
      </c>
      <c r="AI714" s="153">
        <f t="shared" si="90"/>
        <v>155931.24614282587</v>
      </c>
      <c r="AJ714" s="154">
        <f t="shared" si="91"/>
        <v>155507.88287948523</v>
      </c>
      <c r="AK714" s="155">
        <f t="shared" si="89"/>
        <v>0.15682041049003603</v>
      </c>
      <c r="AL714" s="156">
        <f t="shared" si="92"/>
        <v>0.97937382841734943</v>
      </c>
    </row>
    <row r="715" spans="1:38" x14ac:dyDescent="0.25">
      <c r="A715" s="148"/>
      <c r="B715" s="152">
        <f>+[3]data1cf!A715</f>
        <v>-176093.83716532739</v>
      </c>
      <c r="C715" s="152">
        <f>+[3]data1cf!B715</f>
        <v>6394.3566361420453</v>
      </c>
      <c r="D715" s="152">
        <f>+[3]data1cf!C715</f>
        <v>44194.332518585768</v>
      </c>
      <c r="E715" s="152">
        <f>+[3]data1cf!D715</f>
        <v>46635.688769831613</v>
      </c>
      <c r="F715" s="152">
        <f>+[3]data1cf!E715</f>
        <v>26431.449899528379</v>
      </c>
      <c r="G715" s="152">
        <f>+[3]data1cf!F715</f>
        <v>26318.841025735484</v>
      </c>
      <c r="H715" s="152">
        <f>+[3]data1cf!G715</f>
        <v>25558.04296437234</v>
      </c>
      <c r="I715" s="152">
        <f>+[3]data1cf!H715</f>
        <v>25129.456219954714</v>
      </c>
      <c r="J715" s="152">
        <f>+[3]data1cf!I715</f>
        <v>25987.801460226132</v>
      </c>
      <c r="K715" s="152">
        <f>+[3]data1cf!J715</f>
        <v>26490.879240084898</v>
      </c>
      <c r="L715" s="152">
        <f>+[3]data1cf!K715</f>
        <v>27066.017555745879</v>
      </c>
      <c r="M715" s="152">
        <f>+[3]data1cf!L715</f>
        <v>27745.146147261541</v>
      </c>
      <c r="N715" s="152">
        <f>+[3]data1cf!M715</f>
        <v>28462.718929001203</v>
      </c>
      <c r="O715" s="152">
        <f>+[3]data1cf!N715</f>
        <v>28918.082461914601</v>
      </c>
      <c r="P715" s="152">
        <f>+[3]data1cf!O715</f>
        <v>37418.94911127106</v>
      </c>
      <c r="Q715" s="152">
        <f>+[3]data1cf!P715</f>
        <v>45626.522429717203</v>
      </c>
      <c r="R715" s="152">
        <f>+[3]data1cf!Q715</f>
        <v>35536.69764703697</v>
      </c>
      <c r="S715" s="152">
        <f>+[3]data1cf!R715</f>
        <v>25030.812695024659</v>
      </c>
      <c r="T715" s="152">
        <f>+[3]data1cf!S715</f>
        <v>24812.647597587129</v>
      </c>
      <c r="U715" s="152">
        <f>+[3]data1cf!T715</f>
        <v>24569.48136901066</v>
      </c>
      <c r="V715" s="152">
        <f>+[3]data1cf!U715</f>
        <v>46441.80241000696</v>
      </c>
      <c r="W715" s="152">
        <f>+[3]data1cf!V715</f>
        <v>0</v>
      </c>
      <c r="X715" s="152">
        <f>+[3]data1cf!W715</f>
        <v>0</v>
      </c>
      <c r="Y715" s="152">
        <f>+[3]data1cf!X715</f>
        <v>0</v>
      </c>
      <c r="Z715" s="152">
        <f>+[3]data1cf!Y715</f>
        <v>0</v>
      </c>
      <c r="AA715" s="152">
        <f>+[3]data1cf!Z715</f>
        <v>0</v>
      </c>
      <c r="AB715" s="152">
        <f>+[3]data1cf!AA715</f>
        <v>0</v>
      </c>
      <c r="AC715" s="152">
        <f>+[3]data1cf!AB715</f>
        <v>0</v>
      </c>
      <c r="AD715" s="152">
        <f>+[3]data1cf!AC715</f>
        <v>0</v>
      </c>
      <c r="AE715" s="152">
        <f>+[3]data1cf!AD715</f>
        <v>0</v>
      </c>
      <c r="AF715" s="152">
        <f>+[3]data1cf!AE715</f>
        <v>0</v>
      </c>
      <c r="AG715" s="152"/>
      <c r="AH715" s="153">
        <f t="shared" si="88"/>
        <v>72669.2412733823</v>
      </c>
      <c r="AI715" s="153">
        <f t="shared" si="90"/>
        <v>158421.16722210505</v>
      </c>
      <c r="AJ715" s="154">
        <f t="shared" si="91"/>
        <v>157984.91834960622</v>
      </c>
      <c r="AK715" s="155">
        <f t="shared" si="89"/>
        <v>0.15430842041969306</v>
      </c>
      <c r="AL715" s="156">
        <f t="shared" si="92"/>
        <v>0.98061333327032163</v>
      </c>
    </row>
    <row r="716" spans="1:38" x14ac:dyDescent="0.25">
      <c r="A716" s="148"/>
      <c r="B716" s="152">
        <f>+[3]data1cf!A716</f>
        <v>-197771.46391038192</v>
      </c>
      <c r="C716" s="152">
        <f>+[3]data1cf!B716</f>
        <v>9774.7270840899582</v>
      </c>
      <c r="D716" s="152">
        <f>+[3]data1cf!C716</f>
        <v>46911.233932769683</v>
      </c>
      <c r="E716" s="152">
        <f>+[3]data1cf!D716</f>
        <v>49603.009751924503</v>
      </c>
      <c r="F716" s="152">
        <f>+[3]data1cf!E716</f>
        <v>29926.372929805948</v>
      </c>
      <c r="G716" s="152">
        <f>+[3]data1cf!F716</f>
        <v>29566.984535412375</v>
      </c>
      <c r="H716" s="152">
        <f>+[3]data1cf!G716</f>
        <v>28497.677074966603</v>
      </c>
      <c r="I716" s="152">
        <f>+[3]data1cf!H716</f>
        <v>27810.028440456226</v>
      </c>
      <c r="J716" s="152">
        <f>+[3]data1cf!I716</f>
        <v>28566.876598134331</v>
      </c>
      <c r="K716" s="152">
        <f>+[3]data1cf!J716</f>
        <v>28935.431330541476</v>
      </c>
      <c r="L716" s="152">
        <f>+[3]data1cf!K716</f>
        <v>29382.888877868601</v>
      </c>
      <c r="M716" s="152">
        <f>+[3]data1cf!L716</f>
        <v>29949.271026591217</v>
      </c>
      <c r="N716" s="152">
        <f>+[3]data1cf!M716</f>
        <v>30558.297354712275</v>
      </c>
      <c r="O716" s="152">
        <f>+[3]data1cf!N716</f>
        <v>30881.575428992364</v>
      </c>
      <c r="P716" s="152">
        <f>+[3]data1cf!O716</f>
        <v>40240.39646263644</v>
      </c>
      <c r="Q716" s="152">
        <f>+[3]data1cf!P716</f>
        <v>49345.378601966659</v>
      </c>
      <c r="R716" s="152">
        <f>+[3]data1cf!Q716</f>
        <v>37967.168086234</v>
      </c>
      <c r="S716" s="152">
        <f>+[3]data1cf!R716</f>
        <v>26142.471884750776</v>
      </c>
      <c r="T716" s="152">
        <f>+[3]data1cf!S716</f>
        <v>25865.893150719858</v>
      </c>
      <c r="U716" s="152">
        <f>+[3]data1cf!T716</f>
        <v>25564.250360154954</v>
      </c>
      <c r="V716" s="152">
        <f>+[3]data1cf!U716</f>
        <v>50093.910928365338</v>
      </c>
      <c r="W716" s="152">
        <f>+[3]data1cf!V716</f>
        <v>0</v>
      </c>
      <c r="X716" s="152">
        <f>+[3]data1cf!W716</f>
        <v>0</v>
      </c>
      <c r="Y716" s="152">
        <f>+[3]data1cf!X716</f>
        <v>0</v>
      </c>
      <c r="Z716" s="152">
        <f>+[3]data1cf!Y716</f>
        <v>0</v>
      </c>
      <c r="AA716" s="152">
        <f>+[3]data1cf!Z716</f>
        <v>0</v>
      </c>
      <c r="AB716" s="152">
        <f>+[3]data1cf!AA716</f>
        <v>0</v>
      </c>
      <c r="AC716" s="152">
        <f>+[3]data1cf!AB716</f>
        <v>0</v>
      </c>
      <c r="AD716" s="152">
        <f>+[3]data1cf!AC716</f>
        <v>0</v>
      </c>
      <c r="AE716" s="152">
        <f>+[3]data1cf!AD716</f>
        <v>0</v>
      </c>
      <c r="AF716" s="152">
        <f>+[3]data1cf!AE716</f>
        <v>0</v>
      </c>
      <c r="AG716" s="152"/>
      <c r="AH716" s="153">
        <f t="shared" si="88"/>
        <v>74386.480088844983</v>
      </c>
      <c r="AI716" s="153">
        <f t="shared" si="90"/>
        <v>167171.77777085381</v>
      </c>
      <c r="AJ716" s="154">
        <f t="shared" si="91"/>
        <v>166700.94473156496</v>
      </c>
      <c r="AK716" s="155">
        <f t="shared" si="89"/>
        <v>0.15039131045341494</v>
      </c>
      <c r="AL716" s="156">
        <f t="shared" si="92"/>
        <v>0.98440766952577996</v>
      </c>
    </row>
    <row r="717" spans="1:38" x14ac:dyDescent="0.25">
      <c r="A717" s="148"/>
      <c r="B717" s="152">
        <f>+[3]data1cf!A717</f>
        <v>-173023.49894840675</v>
      </c>
      <c r="C717" s="152">
        <f>+[3]data1cf!B717</f>
        <v>9472.2327639027353</v>
      </c>
      <c r="D717" s="152">
        <f>+[3]data1cf!C717</f>
        <v>42164.059896211154</v>
      </c>
      <c r="E717" s="152">
        <f>+[3]data1cf!D717</f>
        <v>44523.804418519998</v>
      </c>
      <c r="F717" s="152">
        <f>+[3]data1cf!E717</f>
        <v>25936.442033987521</v>
      </c>
      <c r="G717" s="152">
        <f>+[3]data1cf!F717</f>
        <v>25858.786091258793</v>
      </c>
      <c r="H717" s="152">
        <f>+[3]data1cf!G717</f>
        <v>25141.684150759189</v>
      </c>
      <c r="I717" s="152">
        <f>+[3]data1cf!H717</f>
        <v>24749.789966419921</v>
      </c>
      <c r="J717" s="152">
        <f>+[3]data1cf!I717</f>
        <v>25622.510874989988</v>
      </c>
      <c r="K717" s="152">
        <f>+[3]data1cf!J717</f>
        <v>26144.641997657294</v>
      </c>
      <c r="L717" s="152">
        <f>+[3]data1cf!K717</f>
        <v>26737.864541227224</v>
      </c>
      <c r="M717" s="152">
        <f>+[3]data1cf!L717</f>
        <v>27432.962118471776</v>
      </c>
      <c r="N717" s="152">
        <f>+[3]data1cf!M717</f>
        <v>28165.909015135432</v>
      </c>
      <c r="O717" s="152">
        <f>+[3]data1cf!N717</f>
        <v>28639.980639866742</v>
      </c>
      <c r="P717" s="152">
        <f>+[3]data1cf!O717</f>
        <v>37019.329829520015</v>
      </c>
      <c r="Q717" s="152">
        <f>+[3]data1cf!P717</f>
        <v>45099.797508987824</v>
      </c>
      <c r="R717" s="152">
        <f>+[3]data1cf!Q717</f>
        <v>35192.454877183802</v>
      </c>
      <c r="S717" s="152">
        <f>+[3]data1cf!R717</f>
        <v>24873.361432737176</v>
      </c>
      <c r="T717" s="152">
        <f>+[3]data1cf!S717</f>
        <v>24663.469824963846</v>
      </c>
      <c r="U717" s="152">
        <f>+[3]data1cf!T717</f>
        <v>24428.585998570066</v>
      </c>
      <c r="V717" s="152">
        <f>+[3]data1cf!U717</f>
        <v>45924.531378074578</v>
      </c>
      <c r="W717" s="152">
        <f>+[3]data1cf!V717</f>
        <v>0</v>
      </c>
      <c r="X717" s="152">
        <f>+[3]data1cf!W717</f>
        <v>0</v>
      </c>
      <c r="Y717" s="152">
        <f>+[3]data1cf!X717</f>
        <v>0</v>
      </c>
      <c r="Z717" s="152">
        <f>+[3]data1cf!Y717</f>
        <v>0</v>
      </c>
      <c r="AA717" s="152">
        <f>+[3]data1cf!Z717</f>
        <v>0</v>
      </c>
      <c r="AB717" s="152">
        <f>+[3]data1cf!AA717</f>
        <v>0</v>
      </c>
      <c r="AC717" s="152">
        <f>+[3]data1cf!AB717</f>
        <v>0</v>
      </c>
      <c r="AD717" s="152">
        <f>+[3]data1cf!AC717</f>
        <v>0</v>
      </c>
      <c r="AE717" s="152">
        <f>+[3]data1cf!AD717</f>
        <v>0</v>
      </c>
      <c r="AF717" s="152">
        <f>+[3]data1cf!AE717</f>
        <v>0</v>
      </c>
      <c r="AG717" s="152"/>
      <c r="AH717" s="153">
        <f t="shared" si="88"/>
        <v>73029.21922142485</v>
      </c>
      <c r="AI717" s="153">
        <f t="shared" si="90"/>
        <v>157637.92045986932</v>
      </c>
      <c r="AJ717" s="154">
        <f t="shared" si="91"/>
        <v>157207.15646661352</v>
      </c>
      <c r="AK717" s="155">
        <f t="shared" si="89"/>
        <v>0.15569840073585514</v>
      </c>
      <c r="AL717" s="156">
        <f t="shared" si="92"/>
        <v>0.98023167537340039</v>
      </c>
    </row>
    <row r="718" spans="1:38" x14ac:dyDescent="0.25">
      <c r="A718" s="148"/>
      <c r="B718" s="152">
        <f>+[3]data1cf!A718</f>
        <v>-193645.19606068256</v>
      </c>
      <c r="C718" s="152">
        <f>+[3]data1cf!B718</f>
        <v>4333.709676753293</v>
      </c>
      <c r="D718" s="152">
        <f>+[3]data1cf!C718</f>
        <v>51586.09793489438</v>
      </c>
      <c r="E718" s="152">
        <f>+[3]data1cf!D718</f>
        <v>49752.102953639042</v>
      </c>
      <c r="F718" s="152">
        <f>+[3]data1cf!E718</f>
        <v>29261.125358814374</v>
      </c>
      <c r="G718" s="152">
        <f>+[3]data1cf!F718</f>
        <v>28948.710667483174</v>
      </c>
      <c r="H718" s="152">
        <f>+[3]data1cf!G718</f>
        <v>27938.126997687483</v>
      </c>
      <c r="I718" s="152">
        <f>+[3]data1cf!H718</f>
        <v>27299.789976516586</v>
      </c>
      <c r="J718" s="152">
        <f>+[3]data1cf!I718</f>
        <v>28075.957783604244</v>
      </c>
      <c r="K718" s="152">
        <f>+[3]data1cf!J718</f>
        <v>28470.118553621949</v>
      </c>
      <c r="L718" s="152">
        <f>+[3]data1cf!K718</f>
        <v>28941.87973231962</v>
      </c>
      <c r="M718" s="152">
        <f>+[3]data1cf!L718</f>
        <v>29529.722810669708</v>
      </c>
      <c r="N718" s="152">
        <f>+[3]data1cf!M718</f>
        <v>30159.410613731445</v>
      </c>
      <c r="O718" s="152">
        <f>+[3]data1cf!N718</f>
        <v>30507.830738282093</v>
      </c>
      <c r="P718" s="152">
        <f>+[3]data1cf!O718</f>
        <v>39703.342862051999</v>
      </c>
      <c r="Q718" s="152">
        <f>+[3]data1cf!P718</f>
        <v>48637.506063995766</v>
      </c>
      <c r="R718" s="152">
        <f>+[3]data1cf!Q718</f>
        <v>37504.535707198724</v>
      </c>
      <c r="S718" s="152">
        <f>+[3]data1cf!R718</f>
        <v>25930.871065697305</v>
      </c>
      <c r="T718" s="152">
        <f>+[3]data1cf!S718</f>
        <v>25665.411183074473</v>
      </c>
      <c r="U718" s="152">
        <f>+[3]data1cf!T718</f>
        <v>25374.899221568136</v>
      </c>
      <c r="V718" s="152">
        <f>+[3]data1cf!U718</f>
        <v>49398.743595697801</v>
      </c>
      <c r="W718" s="152">
        <f>+[3]data1cf!V718</f>
        <v>0</v>
      </c>
      <c r="X718" s="152">
        <f>+[3]data1cf!W718</f>
        <v>0</v>
      </c>
      <c r="Y718" s="152">
        <f>+[3]data1cf!X718</f>
        <v>0</v>
      </c>
      <c r="Z718" s="152">
        <f>+[3]data1cf!Y718</f>
        <v>0</v>
      </c>
      <c r="AA718" s="152">
        <f>+[3]data1cf!Z718</f>
        <v>0</v>
      </c>
      <c r="AB718" s="152">
        <f>+[3]data1cf!AA718</f>
        <v>0</v>
      </c>
      <c r="AC718" s="152">
        <f>+[3]data1cf!AB718</f>
        <v>0</v>
      </c>
      <c r="AD718" s="152">
        <f>+[3]data1cf!AC718</f>
        <v>0</v>
      </c>
      <c r="AE718" s="152">
        <f>+[3]data1cf!AD718</f>
        <v>0</v>
      </c>
      <c r="AF718" s="152">
        <f>+[3]data1cf!AE718</f>
        <v>0</v>
      </c>
      <c r="AG718" s="152"/>
      <c r="AH718" s="153">
        <f t="shared" si="88"/>
        <v>74524.214666246626</v>
      </c>
      <c r="AI718" s="153">
        <f t="shared" si="90"/>
        <v>166230.75369562441</v>
      </c>
      <c r="AJ718" s="154">
        <f t="shared" si="91"/>
        <v>165765.50963338185</v>
      </c>
      <c r="AK718" s="155">
        <f t="shared" si="89"/>
        <v>0.15127412676811217</v>
      </c>
      <c r="AL718" s="156">
        <f t="shared" si="92"/>
        <v>0.98403814770949694</v>
      </c>
    </row>
    <row r="719" spans="1:38" x14ac:dyDescent="0.25">
      <c r="A719" s="148"/>
      <c r="B719" s="152">
        <f>+[3]data1cf!A719</f>
        <v>-155664.31608237149</v>
      </c>
      <c r="C719" s="152">
        <f>+[3]data1cf!B719</f>
        <v>9239.6770861223486</v>
      </c>
      <c r="D719" s="152">
        <f>+[3]data1cf!C719</f>
        <v>41037.513869641465</v>
      </c>
      <c r="E719" s="152">
        <f>+[3]data1cf!D719</f>
        <v>43614.619715083507</v>
      </c>
      <c r="F719" s="152">
        <f>+[3]data1cf!E719</f>
        <v>23137.749691010053</v>
      </c>
      <c r="G719" s="152">
        <f>+[3]data1cf!F719</f>
        <v>23257.711821333483</v>
      </c>
      <c r="H719" s="152">
        <f>+[3]data1cf!G719</f>
        <v>22787.660498392048</v>
      </c>
      <c r="I719" s="152">
        <f>+[3]data1cf!H719</f>
        <v>22603.21996092279</v>
      </c>
      <c r="J719" s="152">
        <f>+[3]data1cf!I719</f>
        <v>23557.218512927881</v>
      </c>
      <c r="K719" s="152">
        <f>+[3]data1cf!J719</f>
        <v>24187.07407461571</v>
      </c>
      <c r="L719" s="152">
        <f>+[3]data1cf!K719</f>
        <v>24882.541842354032</v>
      </c>
      <c r="M719" s="152">
        <f>+[3]data1cf!L719</f>
        <v>25667.925415429898</v>
      </c>
      <c r="N719" s="152">
        <f>+[3]data1cf!M719</f>
        <v>26487.79500709079</v>
      </c>
      <c r="O719" s="152">
        <f>+[3]data1cf!N719</f>
        <v>27067.639079024324</v>
      </c>
      <c r="P719" s="152">
        <f>+[3]data1cf!O719</f>
        <v>34759.94871297694</v>
      </c>
      <c r="Q719" s="152">
        <f>+[3]data1cf!P719</f>
        <v>42121.782198280824</v>
      </c>
      <c r="R719" s="152">
        <f>+[3]data1cf!Q719</f>
        <v>33246.163371166367</v>
      </c>
      <c r="S719" s="152">
        <f>+[3]data1cf!R719</f>
        <v>23983.158119149484</v>
      </c>
      <c r="T719" s="152">
        <f>+[3]data1cf!S719</f>
        <v>23820.043449249526</v>
      </c>
      <c r="U719" s="152">
        <f>+[3]data1cf!T719</f>
        <v>23631.986950628794</v>
      </c>
      <c r="V719" s="152">
        <f>+[3]data1cf!U719</f>
        <v>42999.966786092875</v>
      </c>
      <c r="W719" s="152">
        <f>+[3]data1cf!V719</f>
        <v>0</v>
      </c>
      <c r="X719" s="152">
        <f>+[3]data1cf!W719</f>
        <v>0</v>
      </c>
      <c r="Y719" s="152">
        <f>+[3]data1cf!X719</f>
        <v>0</v>
      </c>
      <c r="Z719" s="152">
        <f>+[3]data1cf!Y719</f>
        <v>0</v>
      </c>
      <c r="AA719" s="152">
        <f>+[3]data1cf!Z719</f>
        <v>0</v>
      </c>
      <c r="AB719" s="152">
        <f>+[3]data1cf!AA719</f>
        <v>0</v>
      </c>
      <c r="AC719" s="152">
        <f>+[3]data1cf!AB719</f>
        <v>0</v>
      </c>
      <c r="AD719" s="152">
        <f>+[3]data1cf!AC719</f>
        <v>0</v>
      </c>
      <c r="AE719" s="152">
        <f>+[3]data1cf!AD719</f>
        <v>0</v>
      </c>
      <c r="AF719" s="152">
        <f>+[3]data1cf!AE719</f>
        <v>0</v>
      </c>
      <c r="AG719" s="152"/>
      <c r="AH719" s="153">
        <f t="shared" si="88"/>
        <v>75872.243873506042</v>
      </c>
      <c r="AI719" s="153">
        <f t="shared" si="90"/>
        <v>155173.91541694896</v>
      </c>
      <c r="AJ719" s="154">
        <f t="shared" si="91"/>
        <v>154769.64454110953</v>
      </c>
      <c r="AK719" s="155">
        <f t="shared" si="89"/>
        <v>0.16420530676841741</v>
      </c>
      <c r="AL719" s="156">
        <f t="shared" si="92"/>
        <v>0.97898133156121303</v>
      </c>
    </row>
    <row r="720" spans="1:38" x14ac:dyDescent="0.25">
      <c r="A720" s="148"/>
      <c r="B720" s="152">
        <f>+[3]data1cf!A720</f>
        <v>-162803.16279051328</v>
      </c>
      <c r="C720" s="152">
        <f>+[3]data1cf!B720</f>
        <v>8235.3638552430275</v>
      </c>
      <c r="D720" s="152">
        <f>+[3]data1cf!C720</f>
        <v>40050.544648039431</v>
      </c>
      <c r="E720" s="152">
        <f>+[3]data1cf!D720</f>
        <v>41702.01326833597</v>
      </c>
      <c r="F720" s="152">
        <f>+[3]data1cf!E720</f>
        <v>24288.69301443435</v>
      </c>
      <c r="G720" s="152">
        <f>+[3]data1cf!F720</f>
        <v>24327.386046945838</v>
      </c>
      <c r="H720" s="152">
        <f>+[3]data1cf!G720</f>
        <v>23755.73682613617</v>
      </c>
      <c r="I720" s="152">
        <f>+[3]data1cf!H720</f>
        <v>23485.9823775525</v>
      </c>
      <c r="J720" s="152">
        <f>+[3]data1cf!I720</f>
        <v>24406.556047651567</v>
      </c>
      <c r="K720" s="152">
        <f>+[3]data1cf!J720</f>
        <v>24992.110661373066</v>
      </c>
      <c r="L720" s="152">
        <f>+[3]data1cf!K720</f>
        <v>25645.530771245663</v>
      </c>
      <c r="M720" s="152">
        <f>+[3]data1cf!L720</f>
        <v>26393.784838335894</v>
      </c>
      <c r="N720" s="152">
        <f>+[3]data1cf!M720</f>
        <v>27177.908058762885</v>
      </c>
      <c r="O720" s="152">
        <f>+[3]data1cf!N720</f>
        <v>27714.253926181409</v>
      </c>
      <c r="P720" s="152">
        <f>+[3]data1cf!O720</f>
        <v>35689.103937087726</v>
      </c>
      <c r="Q720" s="152">
        <f>+[3]data1cf!P720</f>
        <v>43346.470881020141</v>
      </c>
      <c r="R720" s="152">
        <f>+[3]data1cf!Q720</f>
        <v>34046.562607584376</v>
      </c>
      <c r="S720" s="152">
        <f>+[3]data1cf!R720</f>
        <v>24349.248219347428</v>
      </c>
      <c r="T720" s="152">
        <f>+[3]data1cf!S720</f>
        <v>24166.896849682758</v>
      </c>
      <c r="U720" s="152">
        <f>+[3]data1cf!T720</f>
        <v>23959.582928791468</v>
      </c>
      <c r="V720" s="152">
        <f>+[3]data1cf!U720</f>
        <v>44202.674221767957</v>
      </c>
      <c r="W720" s="152">
        <f>+[3]data1cf!V720</f>
        <v>0</v>
      </c>
      <c r="X720" s="152">
        <f>+[3]data1cf!W720</f>
        <v>0</v>
      </c>
      <c r="Y720" s="152">
        <f>+[3]data1cf!X720</f>
        <v>0</v>
      </c>
      <c r="Z720" s="152">
        <f>+[3]data1cf!Y720</f>
        <v>0</v>
      </c>
      <c r="AA720" s="152">
        <f>+[3]data1cf!Z720</f>
        <v>0</v>
      </c>
      <c r="AB720" s="152">
        <f>+[3]data1cf!AA720</f>
        <v>0</v>
      </c>
      <c r="AC720" s="152">
        <f>+[3]data1cf!AB720</f>
        <v>0</v>
      </c>
      <c r="AD720" s="152">
        <f>+[3]data1cf!AC720</f>
        <v>0</v>
      </c>
      <c r="AE720" s="152">
        <f>+[3]data1cf!AD720</f>
        <v>0</v>
      </c>
      <c r="AF720" s="152">
        <f>+[3]data1cf!AE720</f>
        <v>0</v>
      </c>
      <c r="AG720" s="152"/>
      <c r="AH720" s="153">
        <f t="shared" si="88"/>
        <v>70787.435997262044</v>
      </c>
      <c r="AI720" s="153">
        <f t="shared" si="90"/>
        <v>151890.2071371401</v>
      </c>
      <c r="AJ720" s="154">
        <f t="shared" si="91"/>
        <v>151476.46935885385</v>
      </c>
      <c r="AK720" s="155">
        <f t="shared" si="89"/>
        <v>0.15663130879402165</v>
      </c>
      <c r="AL720" s="156">
        <f t="shared" si="92"/>
        <v>0.9771912575916385</v>
      </c>
    </row>
    <row r="721" spans="1:38" x14ac:dyDescent="0.25">
      <c r="A721" s="148"/>
      <c r="B721" s="152">
        <f>+[3]data1cf!A721</f>
        <v>-181375.50962715517</v>
      </c>
      <c r="C721" s="152">
        <f>+[3]data1cf!B721</f>
        <v>9294.6561445656553</v>
      </c>
      <c r="D721" s="152">
        <f>+[3]data1cf!C721</f>
        <v>48260.411181733711</v>
      </c>
      <c r="E721" s="152">
        <f>+[3]data1cf!D721</f>
        <v>48575.209703900618</v>
      </c>
      <c r="F721" s="152">
        <f>+[3]data1cf!E721</f>
        <v>27282.974789329077</v>
      </c>
      <c r="G721" s="152">
        <f>+[3]data1cf!F721</f>
        <v>27110.239010805009</v>
      </c>
      <c r="H721" s="152">
        <f>+[3]data1cf!G721</f>
        <v>26274.273791315558</v>
      </c>
      <c r="I721" s="152">
        <f>+[3]data1cf!H721</f>
        <v>25782.567588900689</v>
      </c>
      <c r="J721" s="152">
        <f>+[3]data1cf!I721</f>
        <v>26616.183445628842</v>
      </c>
      <c r="K721" s="152">
        <f>+[3]data1cf!J721</f>
        <v>27086.485189459127</v>
      </c>
      <c r="L721" s="152">
        <f>+[3]data1cf!K721</f>
        <v>27630.514564739089</v>
      </c>
      <c r="M721" s="152">
        <f>+[3]data1cf!L721</f>
        <v>28282.172908285611</v>
      </c>
      <c r="N721" s="152">
        <f>+[3]data1cf!M721</f>
        <v>28973.298753667841</v>
      </c>
      <c r="O721" s="152">
        <f>+[3]data1cf!N721</f>
        <v>29396.480159926999</v>
      </c>
      <c r="P721" s="152">
        <f>+[3]data1cf!O721</f>
        <v>38106.384177547632</v>
      </c>
      <c r="Q721" s="152">
        <f>+[3]data1cf!P721</f>
        <v>46532.607789773931</v>
      </c>
      <c r="R721" s="152">
        <f>+[3]data1cf!Q721</f>
        <v>36128.87265489027</v>
      </c>
      <c r="S721" s="152">
        <f>+[3]data1cf!R721</f>
        <v>25301.664287699779</v>
      </c>
      <c r="T721" s="152">
        <f>+[3]data1cf!S721</f>
        <v>25069.266926766868</v>
      </c>
      <c r="U721" s="152">
        <f>+[3]data1cf!T721</f>
        <v>24811.853103158421</v>
      </c>
      <c r="V721" s="152">
        <f>+[3]data1cf!U721</f>
        <v>47331.624954507424</v>
      </c>
      <c r="W721" s="152">
        <f>+[3]data1cf!V721</f>
        <v>0</v>
      </c>
      <c r="X721" s="152">
        <f>+[3]data1cf!W721</f>
        <v>0</v>
      </c>
      <c r="Y721" s="152">
        <f>+[3]data1cf!X721</f>
        <v>0</v>
      </c>
      <c r="Z721" s="152">
        <f>+[3]data1cf!Y721</f>
        <v>0</v>
      </c>
      <c r="AA721" s="152">
        <f>+[3]data1cf!Z721</f>
        <v>0</v>
      </c>
      <c r="AB721" s="152">
        <f>+[3]data1cf!AA721</f>
        <v>0</v>
      </c>
      <c r="AC721" s="152">
        <f>+[3]data1cf!AB721</f>
        <v>0</v>
      </c>
      <c r="AD721" s="152">
        <f>+[3]data1cf!AC721</f>
        <v>0</v>
      </c>
      <c r="AE721" s="152">
        <f>+[3]data1cf!AD721</f>
        <v>0</v>
      </c>
      <c r="AF721" s="152">
        <f>+[3]data1cf!AE721</f>
        <v>0</v>
      </c>
      <c r="AG721" s="152"/>
      <c r="AH721" s="153">
        <f t="shared" si="88"/>
        <v>78701.888894886899</v>
      </c>
      <c r="AI721" s="153">
        <f t="shared" si="90"/>
        <v>166625.06779606274</v>
      </c>
      <c r="AJ721" s="154">
        <f t="shared" si="91"/>
        <v>166178.70645009671</v>
      </c>
      <c r="AK721" s="155">
        <f t="shared" si="89"/>
        <v>0.15835712552070622</v>
      </c>
      <c r="AL721" s="156">
        <f t="shared" si="92"/>
        <v>0.9841940413423812</v>
      </c>
    </row>
    <row r="722" spans="1:38" x14ac:dyDescent="0.25">
      <c r="A722" s="148"/>
      <c r="B722" s="152">
        <f>+[3]data1cf!A722</f>
        <v>-167592.4333649918</v>
      </c>
      <c r="C722" s="152">
        <f>+[3]data1cf!B722</f>
        <v>11251.794313002887</v>
      </c>
      <c r="D722" s="152">
        <f>+[3]data1cf!C722</f>
        <v>43160.408901753952</v>
      </c>
      <c r="E722" s="152">
        <f>+[3]data1cf!D722</f>
        <v>45660.218979810452</v>
      </c>
      <c r="F722" s="152">
        <f>+[3]data1cf!E722</f>
        <v>25060.831598875819</v>
      </c>
      <c r="G722" s="152">
        <f>+[3]data1cf!F722</f>
        <v>25045.003261945094</v>
      </c>
      <c r="H722" s="152">
        <f>+[3]data1cf!G722</f>
        <v>24405.194597098685</v>
      </c>
      <c r="I722" s="152">
        <f>+[3]data1cf!H722</f>
        <v>24078.205216768096</v>
      </c>
      <c r="J722" s="152">
        <f>+[3]data1cf!I722</f>
        <v>24976.354984252146</v>
      </c>
      <c r="K722" s="152">
        <f>+[3]data1cf!J722</f>
        <v>25532.189219431762</v>
      </c>
      <c r="L722" s="152">
        <f>+[3]data1cf!K722</f>
        <v>26157.400625745671</v>
      </c>
      <c r="M722" s="152">
        <f>+[3]data1cf!L722</f>
        <v>26880.745452207469</v>
      </c>
      <c r="N722" s="152">
        <f>+[3]data1cf!M722</f>
        <v>27640.887341910762</v>
      </c>
      <c r="O722" s="152">
        <f>+[3]data1cf!N722</f>
        <v>28148.051370939393</v>
      </c>
      <c r="P722" s="152">
        <f>+[3]data1cf!O722</f>
        <v>36312.450530155977</v>
      </c>
      <c r="Q722" s="152">
        <f>+[3]data1cf!P722</f>
        <v>44168.083350223569</v>
      </c>
      <c r="R722" s="152">
        <f>+[3]data1cf!Q722</f>
        <v>34583.530085320024</v>
      </c>
      <c r="S722" s="152">
        <f>+[3]data1cf!R722</f>
        <v>24594.848750661127</v>
      </c>
      <c r="T722" s="152">
        <f>+[3]data1cf!S722</f>
        <v>24399.591968693909</v>
      </c>
      <c r="U722" s="152">
        <f>+[3]data1cf!T722</f>
        <v>24179.358733298315</v>
      </c>
      <c r="V722" s="152">
        <f>+[3]data1cf!U722</f>
        <v>45009.540031732962</v>
      </c>
      <c r="W722" s="152">
        <f>+[3]data1cf!V722</f>
        <v>0</v>
      </c>
      <c r="X722" s="152">
        <f>+[3]data1cf!W722</f>
        <v>0</v>
      </c>
      <c r="Y722" s="152">
        <f>+[3]data1cf!X722</f>
        <v>0</v>
      </c>
      <c r="Z722" s="152">
        <f>+[3]data1cf!Y722</f>
        <v>0</v>
      </c>
      <c r="AA722" s="152">
        <f>+[3]data1cf!Z722</f>
        <v>0</v>
      </c>
      <c r="AB722" s="152">
        <f>+[3]data1cf!AA722</f>
        <v>0</v>
      </c>
      <c r="AC722" s="152">
        <f>+[3]data1cf!AB722</f>
        <v>0</v>
      </c>
      <c r="AD722" s="152">
        <f>+[3]data1cf!AC722</f>
        <v>0</v>
      </c>
      <c r="AE722" s="152">
        <f>+[3]data1cf!AD722</f>
        <v>0</v>
      </c>
      <c r="AF722" s="152">
        <f>+[3]data1cf!AE722</f>
        <v>0</v>
      </c>
      <c r="AG722" s="152"/>
      <c r="AH722" s="153">
        <f t="shared" si="88"/>
        <v>77784.28933157424</v>
      </c>
      <c r="AI722" s="153">
        <f t="shared" si="90"/>
        <v>161050.04584993052</v>
      </c>
      <c r="AJ722" s="154">
        <f t="shared" si="91"/>
        <v>160626.39468075254</v>
      </c>
      <c r="AK722" s="155">
        <f t="shared" si="89"/>
        <v>0.16199538111686709</v>
      </c>
      <c r="AL722" s="156">
        <f t="shared" si="92"/>
        <v>0.98184126614766976</v>
      </c>
    </row>
    <row r="723" spans="1:38" x14ac:dyDescent="0.25">
      <c r="A723" s="148"/>
      <c r="B723" s="152">
        <f>+[3]data1cf!A723</f>
        <v>-193197.05325039002</v>
      </c>
      <c r="C723" s="152">
        <f>+[3]data1cf!B723</f>
        <v>7048.6260872192797</v>
      </c>
      <c r="D723" s="152">
        <f>+[3]data1cf!C723</f>
        <v>49045.676758936039</v>
      </c>
      <c r="E723" s="152">
        <f>+[3]data1cf!D723</f>
        <v>47914.405991706488</v>
      </c>
      <c r="F723" s="152">
        <f>+[3]data1cf!E723</f>
        <v>29188.874616287794</v>
      </c>
      <c r="G723" s="152">
        <f>+[3]data1cf!F723</f>
        <v>28881.561612017846</v>
      </c>
      <c r="H723" s="152">
        <f>+[3]data1cf!G723</f>
        <v>27877.355774571188</v>
      </c>
      <c r="I723" s="152">
        <f>+[3]data1cf!H723</f>
        <v>27244.37435458455</v>
      </c>
      <c r="J723" s="152">
        <f>+[3]data1cf!I723</f>
        <v>28022.640416631868</v>
      </c>
      <c r="K723" s="152">
        <f>+[3]data1cf!J723</f>
        <v>28419.582189258414</v>
      </c>
      <c r="L723" s="152">
        <f>+[3]data1cf!K723</f>
        <v>28893.982919739901</v>
      </c>
      <c r="M723" s="152">
        <f>+[3]data1cf!L723</f>
        <v>29484.156811712492</v>
      </c>
      <c r="N723" s="152">
        <f>+[3]data1cf!M723</f>
        <v>30116.088601781907</v>
      </c>
      <c r="O723" s="152">
        <f>+[3]data1cf!N723</f>
        <v>30467.239336529303</v>
      </c>
      <c r="P723" s="152">
        <f>+[3]data1cf!O723</f>
        <v>39645.014920529473</v>
      </c>
      <c r="Q723" s="152">
        <f>+[3]data1cf!P723</f>
        <v>48560.62593889227</v>
      </c>
      <c r="R723" s="152">
        <f>+[3]data1cf!Q723</f>
        <v>37454.29045361247</v>
      </c>
      <c r="S723" s="152">
        <f>+[3]data1cf!R723</f>
        <v>25907.889672059042</v>
      </c>
      <c r="T723" s="152">
        <f>+[3]data1cf!S723</f>
        <v>25643.637377866922</v>
      </c>
      <c r="U723" s="152">
        <f>+[3]data1cf!T723</f>
        <v>25354.33430565153</v>
      </c>
      <c r="V723" s="152">
        <f>+[3]data1cf!U723</f>
        <v>49323.243348638527</v>
      </c>
      <c r="W723" s="152">
        <f>+[3]data1cf!V723</f>
        <v>0</v>
      </c>
      <c r="X723" s="152">
        <f>+[3]data1cf!W723</f>
        <v>0</v>
      </c>
      <c r="Y723" s="152">
        <f>+[3]data1cf!X723</f>
        <v>0</v>
      </c>
      <c r="Z723" s="152">
        <f>+[3]data1cf!Y723</f>
        <v>0</v>
      </c>
      <c r="AA723" s="152">
        <f>+[3]data1cf!Z723</f>
        <v>0</v>
      </c>
      <c r="AB723" s="152">
        <f>+[3]data1cf!AA723</f>
        <v>0</v>
      </c>
      <c r="AC723" s="152">
        <f>+[3]data1cf!AB723</f>
        <v>0</v>
      </c>
      <c r="AD723" s="152">
        <f>+[3]data1cf!AC723</f>
        <v>0</v>
      </c>
      <c r="AE723" s="152">
        <f>+[3]data1cf!AD723</f>
        <v>0</v>
      </c>
      <c r="AF723" s="152">
        <f>+[3]data1cf!AE723</f>
        <v>0</v>
      </c>
      <c r="AG723" s="152"/>
      <c r="AH723" s="153">
        <f t="shared" si="88"/>
        <v>73633.530556627709</v>
      </c>
      <c r="AI723" s="153">
        <f t="shared" si="90"/>
        <v>164945.92097891271</v>
      </c>
      <c r="AJ723" s="154">
        <f t="shared" si="91"/>
        <v>164482.34850564972</v>
      </c>
      <c r="AK723" s="155">
        <f t="shared" si="89"/>
        <v>0.15078952908515933</v>
      </c>
      <c r="AL723" s="156">
        <f t="shared" ref="AL723:AL738" si="93">1-EXP(-(1/0.25)*(AI723/ABS($AI$1010)))</f>
        <v>0.98351943723412483</v>
      </c>
    </row>
    <row r="724" spans="1:38" x14ac:dyDescent="0.25">
      <c r="A724" s="148"/>
      <c r="B724" s="152">
        <f>+[3]data1cf!A724</f>
        <v>-193528.85008688641</v>
      </c>
      <c r="C724" s="152">
        <f>+[3]data1cf!B724</f>
        <v>7536.6417994668736</v>
      </c>
      <c r="D724" s="152">
        <f>+[3]data1cf!C724</f>
        <v>48685.294385965797</v>
      </c>
      <c r="E724" s="152">
        <f>+[3]data1cf!D724</f>
        <v>48965.053884457026</v>
      </c>
      <c r="F724" s="152">
        <f>+[3]data1cf!E724</f>
        <v>29242.367760112218</v>
      </c>
      <c r="G724" s="152">
        <f>+[3]data1cf!F724</f>
        <v>28931.277558955902</v>
      </c>
      <c r="H724" s="152">
        <f>+[3]data1cf!G724</f>
        <v>27922.349689717987</v>
      </c>
      <c r="I724" s="152">
        <f>+[3]data1cf!H724</f>
        <v>27285.403079417927</v>
      </c>
      <c r="J724" s="152">
        <f>+[3]data1cf!I724</f>
        <v>28062.11563141935</v>
      </c>
      <c r="K724" s="152">
        <f>+[3]data1cf!J724</f>
        <v>28456.998399981399</v>
      </c>
      <c r="L724" s="152">
        <f>+[3]data1cf!K724</f>
        <v>28929.444854032212</v>
      </c>
      <c r="M724" s="152">
        <f>+[3]data1cf!L724</f>
        <v>29517.893053728694</v>
      </c>
      <c r="N724" s="152">
        <f>+[3]data1cf!M724</f>
        <v>30148.163436377858</v>
      </c>
      <c r="O724" s="152">
        <f>+[3]data1cf!N724</f>
        <v>30497.292476691815</v>
      </c>
      <c r="P724" s="152">
        <f>+[3]data1cf!O724</f>
        <v>39688.199874146972</v>
      </c>
      <c r="Q724" s="152">
        <f>+[3]data1cf!P724</f>
        <v>48617.546593899824</v>
      </c>
      <c r="R724" s="152">
        <f>+[3]data1cf!Q724</f>
        <v>37491.491131177761</v>
      </c>
      <c r="S724" s="152">
        <f>+[3]data1cf!R724</f>
        <v>25924.904680516818</v>
      </c>
      <c r="T724" s="152">
        <f>+[3]data1cf!S724</f>
        <v>25659.758309678014</v>
      </c>
      <c r="U724" s="152">
        <f>+[3]data1cf!T724</f>
        <v>25369.560197682425</v>
      </c>
      <c r="V724" s="152">
        <f>+[3]data1cf!U724</f>
        <v>49379.142366883665</v>
      </c>
      <c r="W724" s="152">
        <f>+[3]data1cf!V724</f>
        <v>0</v>
      </c>
      <c r="X724" s="152">
        <f>+[3]data1cf!W724</f>
        <v>0</v>
      </c>
      <c r="Y724" s="152">
        <f>+[3]data1cf!X724</f>
        <v>0</v>
      </c>
      <c r="Z724" s="152">
        <f>+[3]data1cf!Y724</f>
        <v>0</v>
      </c>
      <c r="AA724" s="152">
        <f>+[3]data1cf!Z724</f>
        <v>0</v>
      </c>
      <c r="AB724" s="152">
        <f>+[3]data1cf!AA724</f>
        <v>0</v>
      </c>
      <c r="AC724" s="152">
        <f>+[3]data1cf!AB724</f>
        <v>0</v>
      </c>
      <c r="AD724" s="152">
        <f>+[3]data1cf!AC724</f>
        <v>0</v>
      </c>
      <c r="AE724" s="152">
        <f>+[3]data1cf!AD724</f>
        <v>0</v>
      </c>
      <c r="AF724" s="152">
        <f>+[3]data1cf!AE724</f>
        <v>0</v>
      </c>
      <c r="AG724" s="152"/>
      <c r="AH724" s="153">
        <f t="shared" si="88"/>
        <v>74479.358622501983</v>
      </c>
      <c r="AI724" s="153">
        <f t="shared" si="90"/>
        <v>165988.47700489522</v>
      </c>
      <c r="AJ724" s="154">
        <f t="shared" si="91"/>
        <v>165524.03559240344</v>
      </c>
      <c r="AK724" s="155">
        <f t="shared" si="89"/>
        <v>0.1513991892337799</v>
      </c>
      <c r="AL724" s="156">
        <f t="shared" si="93"/>
        <v>0.98394160103501649</v>
      </c>
    </row>
    <row r="725" spans="1:38" x14ac:dyDescent="0.25">
      <c r="A725" s="148"/>
      <c r="B725" s="152">
        <f>+[3]data1cf!A725</f>
        <v>-159767.13593602553</v>
      </c>
      <c r="C725" s="152">
        <f>+[3]data1cf!B725</f>
        <v>9031.0915613817488</v>
      </c>
      <c r="D725" s="152">
        <f>+[3]data1cf!C725</f>
        <v>40100.321547042127</v>
      </c>
      <c r="E725" s="152">
        <f>+[3]data1cf!D725</f>
        <v>41501.550339362526</v>
      </c>
      <c r="F725" s="152">
        <f>+[3]data1cf!E725</f>
        <v>23799.216915455618</v>
      </c>
      <c r="G725" s="152">
        <f>+[3]data1cf!F725</f>
        <v>23872.472276237138</v>
      </c>
      <c r="H725" s="152">
        <f>+[3]data1cf!G725</f>
        <v>23344.030867402791</v>
      </c>
      <c r="I725" s="152">
        <f>+[3]data1cf!H725</f>
        <v>23110.55893556105</v>
      </c>
      <c r="J725" s="152">
        <f>+[3]data1cf!I725</f>
        <v>24045.347624307062</v>
      </c>
      <c r="K725" s="152">
        <f>+[3]data1cf!J725</f>
        <v>24649.742657665607</v>
      </c>
      <c r="L725" s="152">
        <f>+[3]data1cf!K725</f>
        <v>25321.044902239773</v>
      </c>
      <c r="M725" s="152">
        <f>+[3]data1cf!L725</f>
        <v>26085.089499912065</v>
      </c>
      <c r="N725" s="152">
        <f>+[3]data1cf!M725</f>
        <v>26884.415027862124</v>
      </c>
      <c r="O725" s="152">
        <f>+[3]data1cf!N725</f>
        <v>27439.259922144352</v>
      </c>
      <c r="P725" s="152">
        <f>+[3]data1cf!O725</f>
        <v>35293.950444133348</v>
      </c>
      <c r="Q725" s="152">
        <f>+[3]data1cf!P725</f>
        <v>42825.632168382894</v>
      </c>
      <c r="R725" s="152">
        <f>+[3]data1cf!Q725</f>
        <v>33706.166788004048</v>
      </c>
      <c r="S725" s="152">
        <f>+[3]data1cf!R725</f>
        <v>24193.556491985459</v>
      </c>
      <c r="T725" s="152">
        <f>+[3]data1cf!S725</f>
        <v>24019.386154841224</v>
      </c>
      <c r="U725" s="152">
        <f>+[3]data1cf!T725</f>
        <v>23820.262079390173</v>
      </c>
      <c r="V725" s="152">
        <f>+[3]data1cf!U725</f>
        <v>43691.183749695192</v>
      </c>
      <c r="W725" s="152">
        <f>+[3]data1cf!V725</f>
        <v>0</v>
      </c>
      <c r="X725" s="152">
        <f>+[3]data1cf!W725</f>
        <v>0</v>
      </c>
      <c r="Y725" s="152">
        <f>+[3]data1cf!X725</f>
        <v>0</v>
      </c>
      <c r="Z725" s="152">
        <f>+[3]data1cf!Y725</f>
        <v>0</v>
      </c>
      <c r="AA725" s="152">
        <f>+[3]data1cf!Z725</f>
        <v>0</v>
      </c>
      <c r="AB725" s="152">
        <f>+[3]data1cf!AA725</f>
        <v>0</v>
      </c>
      <c r="AC725" s="152">
        <f>+[3]data1cf!AB725</f>
        <v>0</v>
      </c>
      <c r="AD725" s="152">
        <f>+[3]data1cf!AC725</f>
        <v>0</v>
      </c>
      <c r="AE725" s="152">
        <f>+[3]data1cf!AD725</f>
        <v>0</v>
      </c>
      <c r="AF725" s="152">
        <f>+[3]data1cf!AE725</f>
        <v>0</v>
      </c>
      <c r="AG725" s="152"/>
      <c r="AH725" s="153">
        <f t="shared" si="88"/>
        <v>72217.811373726538</v>
      </c>
      <c r="AI725" s="153">
        <f t="shared" si="90"/>
        <v>152440.3879824538</v>
      </c>
      <c r="AJ725" s="154">
        <f t="shared" si="91"/>
        <v>152031.11314253413</v>
      </c>
      <c r="AK725" s="155">
        <f t="shared" si="89"/>
        <v>0.15906462073326114</v>
      </c>
      <c r="AL725" s="156">
        <f t="shared" si="93"/>
        <v>0.97750147688043243</v>
      </c>
    </row>
    <row r="726" spans="1:38" x14ac:dyDescent="0.25">
      <c r="A726" s="148"/>
      <c r="B726" s="152">
        <f>+[3]data1cf!A726</f>
        <v>-184222.25532131616</v>
      </c>
      <c r="C726" s="152">
        <f>+[3]data1cf!B726</f>
        <v>8470.0486746549868</v>
      </c>
      <c r="D726" s="152">
        <f>+[3]data1cf!C726</f>
        <v>47443.333865248991</v>
      </c>
      <c r="E726" s="152">
        <f>+[3]data1cf!D726</f>
        <v>47157.822270025645</v>
      </c>
      <c r="F726" s="152">
        <f>+[3]data1cf!E726</f>
        <v>27741.93449026304</v>
      </c>
      <c r="G726" s="152">
        <f>+[3]data1cf!F726</f>
        <v>27536.79117257685</v>
      </c>
      <c r="H726" s="152">
        <f>+[3]data1cf!G726</f>
        <v>26660.31193309003</v>
      </c>
      <c r="I726" s="152">
        <f>+[3]data1cf!H726</f>
        <v>26134.585248229771</v>
      </c>
      <c r="J726" s="152">
        <f>+[3]data1cf!I726</f>
        <v>26954.872321957533</v>
      </c>
      <c r="K726" s="152">
        <f>+[3]data1cf!J726</f>
        <v>27407.50825252325</v>
      </c>
      <c r="L726" s="152">
        <f>+[3]data1cf!K726</f>
        <v>27934.770355179026</v>
      </c>
      <c r="M726" s="152">
        <f>+[3]data1cf!L726</f>
        <v>28571.622629116064</v>
      </c>
      <c r="N726" s="152">
        <f>+[3]data1cf!M726</f>
        <v>29248.493955168888</v>
      </c>
      <c r="O726" s="152">
        <f>+[3]data1cf!N726</f>
        <v>29654.329656796814</v>
      </c>
      <c r="P726" s="152">
        <f>+[3]data1cf!O726</f>
        <v>38476.901817382553</v>
      </c>
      <c r="Q726" s="152">
        <f>+[3]data1cf!P726</f>
        <v>47020.974801535012</v>
      </c>
      <c r="R726" s="152">
        <f>+[3]data1cf!Q726</f>
        <v>36448.046489689739</v>
      </c>
      <c r="S726" s="152">
        <f>+[3]data1cf!R726</f>
        <v>25447.649410930491</v>
      </c>
      <c r="T726" s="152">
        <f>+[3]data1cf!S726</f>
        <v>25207.581064127749</v>
      </c>
      <c r="U726" s="152">
        <f>+[3]data1cf!T726</f>
        <v>24942.487991171241</v>
      </c>
      <c r="V726" s="152">
        <f>+[3]data1cf!U726</f>
        <v>47811.22654196553</v>
      </c>
      <c r="W726" s="152">
        <f>+[3]data1cf!V726</f>
        <v>0</v>
      </c>
      <c r="X726" s="152">
        <f>+[3]data1cf!W726</f>
        <v>0</v>
      </c>
      <c r="Y726" s="152">
        <f>+[3]data1cf!X726</f>
        <v>0</v>
      </c>
      <c r="Z726" s="152">
        <f>+[3]data1cf!Y726</f>
        <v>0</v>
      </c>
      <c r="AA726" s="152">
        <f>+[3]data1cf!Z726</f>
        <v>0</v>
      </c>
      <c r="AB726" s="152">
        <f>+[3]data1cf!AA726</f>
        <v>0</v>
      </c>
      <c r="AC726" s="152">
        <f>+[3]data1cf!AB726</f>
        <v>0</v>
      </c>
      <c r="AD726" s="152">
        <f>+[3]data1cf!AC726</f>
        <v>0</v>
      </c>
      <c r="AE726" s="152">
        <f>+[3]data1cf!AD726</f>
        <v>0</v>
      </c>
      <c r="AF726" s="152">
        <f>+[3]data1cf!AE726</f>
        <v>0</v>
      </c>
      <c r="AG726" s="152"/>
      <c r="AH726" s="153">
        <f t="shared" si="88"/>
        <v>75446.995008113314</v>
      </c>
      <c r="AI726" s="153">
        <f t="shared" si="90"/>
        <v>163974.15541300763</v>
      </c>
      <c r="AJ726" s="154">
        <f t="shared" si="91"/>
        <v>163524.44576101255</v>
      </c>
      <c r="AK726" s="155">
        <f t="shared" si="89"/>
        <v>0.15466096997261053</v>
      </c>
      <c r="AL726" s="156">
        <f t="shared" si="93"/>
        <v>0.98311595104361738</v>
      </c>
    </row>
    <row r="727" spans="1:38" x14ac:dyDescent="0.25">
      <c r="A727" s="148"/>
      <c r="B727" s="152">
        <f>+[3]data1cf!A727</f>
        <v>-172366.6251974497</v>
      </c>
      <c r="C727" s="152">
        <f>+[3]data1cf!B727</f>
        <v>6040.3997198885409</v>
      </c>
      <c r="D727" s="152">
        <f>+[3]data1cf!C727</f>
        <v>46300.293672803018</v>
      </c>
      <c r="E727" s="152">
        <f>+[3]data1cf!D727</f>
        <v>45366.740538858634</v>
      </c>
      <c r="F727" s="152">
        <f>+[3]data1cf!E727</f>
        <v>25830.5391495433</v>
      </c>
      <c r="G727" s="152">
        <f>+[3]data1cf!F727</f>
        <v>25760.361100555747</v>
      </c>
      <c r="H727" s="152">
        <f>+[3]data1cf!G727</f>
        <v>25052.607587748986</v>
      </c>
      <c r="I727" s="152">
        <f>+[3]data1cf!H727</f>
        <v>24668.563476550822</v>
      </c>
      <c r="J727" s="152">
        <f>+[3]data1cf!I727</f>
        <v>25544.359941783128</v>
      </c>
      <c r="K727" s="152">
        <f>+[3]data1cf!J727</f>
        <v>26070.567371317731</v>
      </c>
      <c r="L727" s="152">
        <f>+[3]data1cf!K727</f>
        <v>26667.658887548125</v>
      </c>
      <c r="M727" s="152">
        <f>+[3]data1cf!L727</f>
        <v>27366.172898688128</v>
      </c>
      <c r="N727" s="152">
        <f>+[3]data1cf!M727</f>
        <v>28102.408961503512</v>
      </c>
      <c r="O727" s="152">
        <f>+[3]data1cf!N727</f>
        <v>28580.483029476469</v>
      </c>
      <c r="P727" s="152">
        <f>+[3]data1cf!O727</f>
        <v>36933.834552448563</v>
      </c>
      <c r="Q727" s="152">
        <f>+[3]data1cf!P727</f>
        <v>44987.109019981792</v>
      </c>
      <c r="R727" s="152">
        <f>+[3]data1cf!Q727</f>
        <v>35118.806951939783</v>
      </c>
      <c r="S727" s="152">
        <f>+[3]data1cf!R727</f>
        <v>24839.676022875152</v>
      </c>
      <c r="T727" s="152">
        <f>+[3]data1cf!S727</f>
        <v>24631.55446055143</v>
      </c>
      <c r="U727" s="152">
        <f>+[3]data1cf!T727</f>
        <v>24398.442586367528</v>
      </c>
      <c r="V727" s="152">
        <f>+[3]data1cf!U727</f>
        <v>45813.86547125908</v>
      </c>
      <c r="W727" s="152">
        <f>+[3]data1cf!V727</f>
        <v>0</v>
      </c>
      <c r="X727" s="152">
        <f>+[3]data1cf!W727</f>
        <v>0</v>
      </c>
      <c r="Y727" s="152">
        <f>+[3]data1cf!X727</f>
        <v>0</v>
      </c>
      <c r="Z727" s="152">
        <f>+[3]data1cf!Y727</f>
        <v>0</v>
      </c>
      <c r="AA727" s="152">
        <f>+[3]data1cf!Z727</f>
        <v>0</v>
      </c>
      <c r="AB727" s="152">
        <f>+[3]data1cf!AA727</f>
        <v>0</v>
      </c>
      <c r="AC727" s="152">
        <f>+[3]data1cf!AB727</f>
        <v>0</v>
      </c>
      <c r="AD727" s="152">
        <f>+[3]data1cf!AC727</f>
        <v>0</v>
      </c>
      <c r="AE727" s="152">
        <f>+[3]data1cf!AD727</f>
        <v>0</v>
      </c>
      <c r="AF727" s="152">
        <f>+[3]data1cf!AE727</f>
        <v>0</v>
      </c>
      <c r="AG727" s="152"/>
      <c r="AH727" s="153">
        <f t="shared" si="88"/>
        <v>74136.641246141851</v>
      </c>
      <c r="AI727" s="153">
        <f t="shared" si="90"/>
        <v>158802.01609252972</v>
      </c>
      <c r="AJ727" s="154">
        <f t="shared" si="91"/>
        <v>158371.27559203608</v>
      </c>
      <c r="AK727" s="155">
        <f t="shared" si="89"/>
        <v>0.15674528479576114</v>
      </c>
      <c r="AL727" s="156">
        <f t="shared" si="93"/>
        <v>0.98079624066350313</v>
      </c>
    </row>
    <row r="728" spans="1:38" x14ac:dyDescent="0.25">
      <c r="A728" s="148"/>
      <c r="B728" s="152">
        <f>+[3]data1cf!A728</f>
        <v>-158250.09848012991</v>
      </c>
      <c r="C728" s="152">
        <f>+[3]data1cf!B728</f>
        <v>4820.3603432923192</v>
      </c>
      <c r="D728" s="152">
        <f>+[3]data1cf!C728</f>
        <v>45767.637441834318</v>
      </c>
      <c r="E728" s="152">
        <f>+[3]data1cf!D728</f>
        <v>42721.343106752582</v>
      </c>
      <c r="F728" s="152">
        <f>+[3]data1cf!E728</f>
        <v>23554.636214590188</v>
      </c>
      <c r="G728" s="152">
        <f>+[3]data1cf!F728</f>
        <v>23645.161628985188</v>
      </c>
      <c r="H728" s="152">
        <f>+[3]data1cf!G728</f>
        <v>23138.310236410907</v>
      </c>
      <c r="I728" s="152">
        <f>+[3]data1cf!H728</f>
        <v>22922.967899440759</v>
      </c>
      <c r="J728" s="152">
        <f>+[3]data1cf!I728</f>
        <v>23864.859527902874</v>
      </c>
      <c r="K728" s="152">
        <f>+[3]data1cf!J728</f>
        <v>24478.668714575593</v>
      </c>
      <c r="L728" s="152">
        <f>+[3]data1cf!K728</f>
        <v>25158.906278049566</v>
      </c>
      <c r="M728" s="152">
        <f>+[3]data1cf!L728</f>
        <v>25930.841064936263</v>
      </c>
      <c r="N728" s="152">
        <f>+[3]data1cf!M728</f>
        <v>26737.762859663111</v>
      </c>
      <c r="O728" s="152">
        <f>+[3]data1cf!N728</f>
        <v>27301.851320618014</v>
      </c>
      <c r="P728" s="152">
        <f>+[3]data1cf!O728</f>
        <v>35096.500725019876</v>
      </c>
      <c r="Q728" s="152">
        <f>+[3]data1cf!P728</f>
        <v>42565.380242618878</v>
      </c>
      <c r="R728" s="152">
        <f>+[3]data1cf!Q728</f>
        <v>33536.078302992624</v>
      </c>
      <c r="S728" s="152">
        <f>+[3]data1cf!R728</f>
        <v>24115.760677487866</v>
      </c>
      <c r="T728" s="152">
        <f>+[3]data1cf!S728</f>
        <v>23945.678226701726</v>
      </c>
      <c r="U728" s="152">
        <f>+[3]data1cf!T728</f>
        <v>23750.646441235709</v>
      </c>
      <c r="V728" s="152">
        <f>+[3]data1cf!U728</f>
        <v>43435.602939097356</v>
      </c>
      <c r="W728" s="152">
        <f>+[3]data1cf!V728</f>
        <v>0</v>
      </c>
      <c r="X728" s="152">
        <f>+[3]data1cf!W728</f>
        <v>0</v>
      </c>
      <c r="Y728" s="152">
        <f>+[3]data1cf!X728</f>
        <v>0</v>
      </c>
      <c r="Z728" s="152">
        <f>+[3]data1cf!Y728</f>
        <v>0</v>
      </c>
      <c r="AA728" s="152">
        <f>+[3]data1cf!Z728</f>
        <v>0</v>
      </c>
      <c r="AB728" s="152">
        <f>+[3]data1cf!AA728</f>
        <v>0</v>
      </c>
      <c r="AC728" s="152">
        <f>+[3]data1cf!AB728</f>
        <v>0</v>
      </c>
      <c r="AD728" s="152">
        <f>+[3]data1cf!AC728</f>
        <v>0</v>
      </c>
      <c r="AE728" s="152">
        <f>+[3]data1cf!AD728</f>
        <v>0</v>
      </c>
      <c r="AF728" s="152">
        <f>+[3]data1cf!AE728</f>
        <v>0</v>
      </c>
      <c r="AG728" s="152"/>
      <c r="AH728" s="153">
        <f t="shared" si="88"/>
        <v>74396.545206885785</v>
      </c>
      <c r="AI728" s="153">
        <f t="shared" si="90"/>
        <v>154541.1341155369</v>
      </c>
      <c r="AJ728" s="154">
        <f t="shared" si="91"/>
        <v>154132.71349933412</v>
      </c>
      <c r="AK728" s="155">
        <f t="shared" si="89"/>
        <v>0.16153501868247991</v>
      </c>
      <c r="AL728" s="156">
        <f t="shared" si="93"/>
        <v>0.97864766268439907</v>
      </c>
    </row>
    <row r="729" spans="1:38" x14ac:dyDescent="0.25">
      <c r="A729" s="148"/>
      <c r="B729" s="152">
        <f>+[3]data1cf!A729</f>
        <v>-194699.08978383057</v>
      </c>
      <c r="C729" s="152">
        <f>+[3]data1cf!B729</f>
        <v>7800.0023277912987</v>
      </c>
      <c r="D729" s="152">
        <f>+[3]data1cf!C729</f>
        <v>48179.02166343217</v>
      </c>
      <c r="E729" s="152">
        <f>+[3]data1cf!D729</f>
        <v>48104.16049622673</v>
      </c>
      <c r="F729" s="152">
        <f>+[3]data1cf!E729</f>
        <v>29431.036829650897</v>
      </c>
      <c r="G729" s="152">
        <f>+[3]data1cf!F729</f>
        <v>29106.624543249658</v>
      </c>
      <c r="H729" s="152">
        <f>+[3]data1cf!G729</f>
        <v>28081.042178114862</v>
      </c>
      <c r="I729" s="152">
        <f>+[3]data1cf!H729</f>
        <v>27430.110434141243</v>
      </c>
      <c r="J729" s="152">
        <f>+[3]data1cf!I729</f>
        <v>28201.343792475811</v>
      </c>
      <c r="K729" s="152">
        <f>+[3]data1cf!J729</f>
        <v>28588.964501766481</v>
      </c>
      <c r="L729" s="152">
        <f>+[3]data1cf!K729</f>
        <v>29054.518268467837</v>
      </c>
      <c r="M729" s="152">
        <f>+[3]data1cf!L729</f>
        <v>29636.879991789028</v>
      </c>
      <c r="N729" s="152">
        <f>+[3]data1cf!M729</f>
        <v>30261.290629251576</v>
      </c>
      <c r="O729" s="152">
        <f>+[3]data1cf!N729</f>
        <v>30603.289200492072</v>
      </c>
      <c r="P729" s="152">
        <f>+[3]data1cf!O729</f>
        <v>39840.512197458047</v>
      </c>
      <c r="Q729" s="152">
        <f>+[3]data1cf!P729</f>
        <v>48818.304415370549</v>
      </c>
      <c r="R729" s="152">
        <f>+[3]data1cf!Q729</f>
        <v>37622.697052547621</v>
      </c>
      <c r="S729" s="152">
        <f>+[3]data1cf!R729</f>
        <v>25984.916218153761</v>
      </c>
      <c r="T729" s="152">
        <f>+[3]data1cf!S729</f>
        <v>25716.616459852943</v>
      </c>
      <c r="U729" s="152">
        <f>+[3]data1cf!T729</f>
        <v>25423.261563446133</v>
      </c>
      <c r="V729" s="152">
        <f>+[3]data1cf!U729</f>
        <v>49576.296899342211</v>
      </c>
      <c r="W729" s="152">
        <f>+[3]data1cf!V729</f>
        <v>0</v>
      </c>
      <c r="X729" s="152">
        <f>+[3]data1cf!W729</f>
        <v>0</v>
      </c>
      <c r="Y729" s="152">
        <f>+[3]data1cf!X729</f>
        <v>0</v>
      </c>
      <c r="Z729" s="152">
        <f>+[3]data1cf!Y729</f>
        <v>0</v>
      </c>
      <c r="AA729" s="152">
        <f>+[3]data1cf!Z729</f>
        <v>0</v>
      </c>
      <c r="AB729" s="152">
        <f>+[3]data1cf!AA729</f>
        <v>0</v>
      </c>
      <c r="AC729" s="152">
        <f>+[3]data1cf!AB729</f>
        <v>0</v>
      </c>
      <c r="AD729" s="152">
        <f>+[3]data1cf!AC729</f>
        <v>0</v>
      </c>
      <c r="AE729" s="152">
        <f>+[3]data1cf!AD729</f>
        <v>0</v>
      </c>
      <c r="AF729" s="152">
        <f>+[3]data1cf!AE729</f>
        <v>0</v>
      </c>
      <c r="AG729" s="152"/>
      <c r="AH729" s="153">
        <f t="shared" si="88"/>
        <v>73339.152147479574</v>
      </c>
      <c r="AI729" s="153">
        <f t="shared" si="90"/>
        <v>165080.46765124952</v>
      </c>
      <c r="AJ729" s="154">
        <f t="shared" si="91"/>
        <v>164614.71665381166</v>
      </c>
      <c r="AK729" s="155">
        <f t="shared" si="89"/>
        <v>0.15021774172782898</v>
      </c>
      <c r="AL729" s="156">
        <f t="shared" si="93"/>
        <v>0.98357453706359377</v>
      </c>
    </row>
    <row r="730" spans="1:38" x14ac:dyDescent="0.25">
      <c r="A730" s="148"/>
      <c r="B730" s="152">
        <f>+[3]data1cf!A730</f>
        <v>-178628.26409064757</v>
      </c>
      <c r="C730" s="152">
        <f>+[3]data1cf!B730</f>
        <v>5641.1379226319405</v>
      </c>
      <c r="D730" s="152">
        <f>+[3]data1cf!C730</f>
        <v>44405.040327858529</v>
      </c>
      <c r="E730" s="152">
        <f>+[3]data1cf!D730</f>
        <v>48409.880124594391</v>
      </c>
      <c r="F730" s="152">
        <f>+[3]data1cf!E730</f>
        <v>26840.056761064843</v>
      </c>
      <c r="G730" s="152">
        <f>+[3]data1cf!F730</f>
        <v>26698.595805400553</v>
      </c>
      <c r="H730" s="152">
        <f>+[3]data1cf!G730</f>
        <v>25901.72854988859</v>
      </c>
      <c r="I730" s="152">
        <f>+[3]data1cf!H730</f>
        <v>25442.853737626116</v>
      </c>
      <c r="J730" s="152">
        <f>+[3]data1cf!I730</f>
        <v>26289.332506442952</v>
      </c>
      <c r="K730" s="152">
        <f>+[3]data1cf!J730</f>
        <v>26776.682603675712</v>
      </c>
      <c r="L730" s="152">
        <f>+[3]data1cf!K730</f>
        <v>27336.893197731384</v>
      </c>
      <c r="M730" s="152">
        <f>+[3]data1cf!L730</f>
        <v>28002.840105490446</v>
      </c>
      <c r="N730" s="152">
        <f>+[3]data1cf!M730</f>
        <v>28707.722242726522</v>
      </c>
      <c r="O730" s="152">
        <f>+[3]data1cf!N730</f>
        <v>29147.643082270552</v>
      </c>
      <c r="P730" s="152">
        <f>+[3]data1cf!O730</f>
        <v>37748.816961648386</v>
      </c>
      <c r="Q730" s="152">
        <f>+[3]data1cf!P730</f>
        <v>46061.310302263766</v>
      </c>
      <c r="R730" s="152">
        <f>+[3]data1cf!Q730</f>
        <v>35820.854662689126</v>
      </c>
      <c r="S730" s="152">
        <f>+[3]data1cf!R730</f>
        <v>25160.78167250345</v>
      </c>
      <c r="T730" s="152">
        <f>+[3]data1cf!S730</f>
        <v>24935.787179250168</v>
      </c>
      <c r="U730" s="152">
        <f>+[3]data1cf!T730</f>
        <v>24685.784197972564</v>
      </c>
      <c r="V730" s="152">
        <f>+[3]data1cf!U730</f>
        <v>46868.786520028749</v>
      </c>
      <c r="W730" s="152">
        <f>+[3]data1cf!V730</f>
        <v>0</v>
      </c>
      <c r="X730" s="152">
        <f>+[3]data1cf!W730</f>
        <v>0</v>
      </c>
      <c r="Y730" s="152">
        <f>+[3]data1cf!X730</f>
        <v>0</v>
      </c>
      <c r="Z730" s="152">
        <f>+[3]data1cf!Y730</f>
        <v>0</v>
      </c>
      <c r="AA730" s="152">
        <f>+[3]data1cf!Z730</f>
        <v>0</v>
      </c>
      <c r="AB730" s="152">
        <f>+[3]data1cf!AA730</f>
        <v>0</v>
      </c>
      <c r="AC730" s="152">
        <f>+[3]data1cf!AB730</f>
        <v>0</v>
      </c>
      <c r="AD730" s="152">
        <f>+[3]data1cf!AC730</f>
        <v>0</v>
      </c>
      <c r="AE730" s="152">
        <f>+[3]data1cf!AD730</f>
        <v>0</v>
      </c>
      <c r="AF730" s="152">
        <f>+[3]data1cf!AE730</f>
        <v>0</v>
      </c>
      <c r="AG730" s="152"/>
      <c r="AH730" s="153">
        <f t="shared" si="88"/>
        <v>72809.674958313757</v>
      </c>
      <c r="AI730" s="153">
        <f t="shared" si="90"/>
        <v>159472.84986220574</v>
      </c>
      <c r="AJ730" s="154">
        <f t="shared" si="91"/>
        <v>159032.20271187482</v>
      </c>
      <c r="AK730" s="155">
        <f t="shared" si="89"/>
        <v>0.15366377234458925</v>
      </c>
      <c r="AL730" s="156">
        <f t="shared" si="93"/>
        <v>0.9811142301041772</v>
      </c>
    </row>
    <row r="731" spans="1:38" x14ac:dyDescent="0.25">
      <c r="A731" s="148"/>
      <c r="B731" s="152">
        <f>+[3]data1cf!A731</f>
        <v>-192490.20011903861</v>
      </c>
      <c r="C731" s="152">
        <f>+[3]data1cf!B731</f>
        <v>8551.7646490145125</v>
      </c>
      <c r="D731" s="152">
        <f>+[3]data1cf!C731</f>
        <v>45405.370393653211</v>
      </c>
      <c r="E731" s="152">
        <f>+[3]data1cf!D731</f>
        <v>49289.088670562385</v>
      </c>
      <c r="F731" s="152">
        <f>+[3]data1cf!E731</f>
        <v>29074.913926917361</v>
      </c>
      <c r="G731" s="152">
        <f>+[3]data1cf!F731</f>
        <v>28775.647784923327</v>
      </c>
      <c r="H731" s="152">
        <f>+[3]data1cf!G731</f>
        <v>27781.50166653005</v>
      </c>
      <c r="I731" s="152">
        <f>+[3]data1cf!H731</f>
        <v>27156.967606135571</v>
      </c>
      <c r="J731" s="152">
        <f>+[3]data1cf!I731</f>
        <v>27938.543233916243</v>
      </c>
      <c r="K731" s="152">
        <f>+[3]data1cf!J731</f>
        <v>28339.871466298915</v>
      </c>
      <c r="L731" s="152">
        <f>+[3]data1cf!K731</f>
        <v>28818.435546946785</v>
      </c>
      <c r="M731" s="152">
        <f>+[3]data1cf!L731</f>
        <v>29412.28581812224</v>
      </c>
      <c r="N731" s="152">
        <f>+[3]data1cf!M731</f>
        <v>30047.757036263894</v>
      </c>
      <c r="O731" s="152">
        <f>+[3]data1cf!N731</f>
        <v>30403.2147470993</v>
      </c>
      <c r="P731" s="152">
        <f>+[3]data1cf!O731</f>
        <v>39553.014586788508</v>
      </c>
      <c r="Q731" s="152">
        <f>+[3]data1cf!P731</f>
        <v>48439.363350449603</v>
      </c>
      <c r="R731" s="152">
        <f>+[3]data1cf!Q731</f>
        <v>37375.038898042818</v>
      </c>
      <c r="S731" s="152">
        <f>+[3]data1cf!R731</f>
        <v>25871.641249273001</v>
      </c>
      <c r="T731" s="152">
        <f>+[3]data1cf!S731</f>
        <v>25609.293677513182</v>
      </c>
      <c r="U731" s="152">
        <f>+[3]data1cf!T731</f>
        <v>25321.897379569607</v>
      </c>
      <c r="V731" s="152">
        <f>+[3]data1cf!U731</f>
        <v>49204.157234065438</v>
      </c>
      <c r="W731" s="152">
        <f>+[3]data1cf!V731</f>
        <v>0</v>
      </c>
      <c r="X731" s="152">
        <f>+[3]data1cf!W731</f>
        <v>0</v>
      </c>
      <c r="Y731" s="152">
        <f>+[3]data1cf!X731</f>
        <v>0</v>
      </c>
      <c r="Z731" s="152">
        <f>+[3]data1cf!Y731</f>
        <v>0</v>
      </c>
      <c r="AA731" s="152">
        <f>+[3]data1cf!Z731</f>
        <v>0</v>
      </c>
      <c r="AB731" s="152">
        <f>+[3]data1cf!AA731</f>
        <v>0</v>
      </c>
      <c r="AC731" s="152">
        <f>+[3]data1cf!AB731</f>
        <v>0</v>
      </c>
      <c r="AD731" s="152">
        <f>+[3]data1cf!AC731</f>
        <v>0</v>
      </c>
      <c r="AE731" s="152">
        <f>+[3]data1cf!AD731</f>
        <v>0</v>
      </c>
      <c r="AF731" s="152">
        <f>+[3]data1cf!AE731</f>
        <v>0</v>
      </c>
      <c r="AG731" s="152"/>
      <c r="AH731" s="153">
        <f t="shared" si="88"/>
        <v>73214.920639289965</v>
      </c>
      <c r="AI731" s="153">
        <f t="shared" si="90"/>
        <v>164249.34471203096</v>
      </c>
      <c r="AJ731" s="154">
        <f t="shared" si="91"/>
        <v>163787.06594510941</v>
      </c>
      <c r="AK731" s="155">
        <f t="shared" si="89"/>
        <v>0.15062399506568916</v>
      </c>
      <c r="AL731" s="156">
        <f t="shared" si="93"/>
        <v>0.98323120448166457</v>
      </c>
    </row>
    <row r="732" spans="1:38" x14ac:dyDescent="0.25">
      <c r="A732" s="148"/>
      <c r="B732" s="152">
        <f>+[3]data1cf!A732</f>
        <v>-158332.38508650858</v>
      </c>
      <c r="C732" s="152">
        <f>+[3]data1cf!B732</f>
        <v>11603.643505028056</v>
      </c>
      <c r="D732" s="152">
        <f>+[3]data1cf!C732</f>
        <v>43701.636543454457</v>
      </c>
      <c r="E732" s="152">
        <f>+[3]data1cf!D732</f>
        <v>40207.81164622595</v>
      </c>
      <c r="F732" s="152">
        <f>+[3]data1cf!E732</f>
        <v>23567.902674018478</v>
      </c>
      <c r="G732" s="152">
        <f>+[3]data1cf!F732</f>
        <v>23657.491332304926</v>
      </c>
      <c r="H732" s="152">
        <f>+[3]data1cf!G732</f>
        <v>23149.468861743939</v>
      </c>
      <c r="I732" s="152">
        <f>+[3]data1cf!H732</f>
        <v>22933.143145733688</v>
      </c>
      <c r="J732" s="152">
        <f>+[3]data1cf!I732</f>
        <v>23874.649499064872</v>
      </c>
      <c r="K732" s="152">
        <f>+[3]data1cf!J732</f>
        <v>24487.948046580117</v>
      </c>
      <c r="L732" s="152">
        <f>+[3]data1cf!K732</f>
        <v>25167.700943662901</v>
      </c>
      <c r="M732" s="152">
        <f>+[3]data1cf!L732</f>
        <v>25939.207753711184</v>
      </c>
      <c r="N732" s="152">
        <f>+[3]data1cf!M732</f>
        <v>26745.717514435935</v>
      </c>
      <c r="O732" s="152">
        <f>+[3]data1cf!N732</f>
        <v>27309.30458913355</v>
      </c>
      <c r="P732" s="152">
        <f>+[3]data1cf!O732</f>
        <v>35107.210722490869</v>
      </c>
      <c r="Q732" s="152">
        <f>+[3]data1cf!P732</f>
        <v>42579.496735057139</v>
      </c>
      <c r="R732" s="152">
        <f>+[3]data1cf!Q732</f>
        <v>33545.304182130429</v>
      </c>
      <c r="S732" s="152">
        <f>+[3]data1cf!R732</f>
        <v>24119.980450401563</v>
      </c>
      <c r="T732" s="152">
        <f>+[3]data1cf!S732</f>
        <v>23949.676265936781</v>
      </c>
      <c r="U732" s="152">
        <f>+[3]data1cf!T732</f>
        <v>23754.422507932242</v>
      </c>
      <c r="V732" s="152">
        <f>+[3]data1cf!U732</f>
        <v>43449.46606256743</v>
      </c>
      <c r="W732" s="152">
        <f>+[3]data1cf!V732</f>
        <v>0</v>
      </c>
      <c r="X732" s="152">
        <f>+[3]data1cf!W732</f>
        <v>0</v>
      </c>
      <c r="Y732" s="152">
        <f>+[3]data1cf!X732</f>
        <v>0</v>
      </c>
      <c r="Z732" s="152">
        <f>+[3]data1cf!Y732</f>
        <v>0</v>
      </c>
      <c r="AA732" s="152">
        <f>+[3]data1cf!Z732</f>
        <v>0</v>
      </c>
      <c r="AB732" s="152">
        <f>+[3]data1cf!AA732</f>
        <v>0</v>
      </c>
      <c r="AC732" s="152">
        <f>+[3]data1cf!AB732</f>
        <v>0</v>
      </c>
      <c r="AD732" s="152">
        <f>+[3]data1cf!AC732</f>
        <v>0</v>
      </c>
      <c r="AE732" s="152">
        <f>+[3]data1cf!AD732</f>
        <v>0</v>
      </c>
      <c r="AF732" s="152">
        <f>+[3]data1cf!AE732</f>
        <v>0</v>
      </c>
      <c r="AG732" s="152"/>
      <c r="AH732" s="153">
        <f t="shared" si="88"/>
        <v>76946.084926731259</v>
      </c>
      <c r="AI732" s="153">
        <f t="shared" si="90"/>
        <v>156985.22301432988</v>
      </c>
      <c r="AJ732" s="154">
        <f t="shared" si="91"/>
        <v>156577.23457106057</v>
      </c>
      <c r="AK732" s="155">
        <f t="shared" si="89"/>
        <v>0.16464107632637026</v>
      </c>
      <c r="AL732" s="156">
        <f t="shared" si="93"/>
        <v>0.97990789794345601</v>
      </c>
    </row>
    <row r="733" spans="1:38" x14ac:dyDescent="0.25">
      <c r="A733" s="148"/>
      <c r="B733" s="152">
        <f>+[3]data1cf!A733</f>
        <v>-159497.21161302482</v>
      </c>
      <c r="C733" s="152">
        <f>+[3]data1cf!B733</f>
        <v>6132.8596260762424</v>
      </c>
      <c r="D733" s="152">
        <f>+[3]data1cf!C733</f>
        <v>40073.989253358261</v>
      </c>
      <c r="E733" s="152">
        <f>+[3]data1cf!D733</f>
        <v>44135.099813607099</v>
      </c>
      <c r="F733" s="152">
        <f>+[3]data1cf!E733</f>
        <v>23755.699018225241</v>
      </c>
      <c r="G733" s="152">
        <f>+[3]data1cf!F733</f>
        <v>23832.027215153248</v>
      </c>
      <c r="H733" s="152">
        <f>+[3]data1cf!G733</f>
        <v>23307.427287292157</v>
      </c>
      <c r="I733" s="152">
        <f>+[3]data1cf!H733</f>
        <v>23077.181128553733</v>
      </c>
      <c r="J733" s="152">
        <f>+[3]data1cf!I733</f>
        <v>24013.233633289783</v>
      </c>
      <c r="K733" s="152">
        <f>+[3]data1cf!J733</f>
        <v>24619.30371359588</v>
      </c>
      <c r="L733" s="152">
        <f>+[3]data1cf!K733</f>
        <v>25292.195806789401</v>
      </c>
      <c r="M733" s="152">
        <f>+[3]data1cf!L733</f>
        <v>26057.64429463855</v>
      </c>
      <c r="N733" s="152">
        <f>+[3]data1cf!M733</f>
        <v>26858.321415562707</v>
      </c>
      <c r="O733" s="152">
        <f>+[3]data1cf!N733</f>
        <v>27414.811004553354</v>
      </c>
      <c r="P733" s="152">
        <f>+[3]data1cf!O733</f>
        <v>35258.818495642998</v>
      </c>
      <c r="Q733" s="152">
        <f>+[3]data1cf!P733</f>
        <v>42779.325912331973</v>
      </c>
      <c r="R733" s="152">
        <f>+[3]data1cf!Q733</f>
        <v>33675.903185092626</v>
      </c>
      <c r="S733" s="152">
        <f>+[3]data1cf!R733</f>
        <v>24179.714393045171</v>
      </c>
      <c r="T733" s="152">
        <f>+[3]data1cf!S733</f>
        <v>24006.271407722976</v>
      </c>
      <c r="U733" s="152">
        <f>+[3]data1cf!T733</f>
        <v>23807.875467625141</v>
      </c>
      <c r="V733" s="152">
        <f>+[3]data1cf!U733</f>
        <v>43645.708618541248</v>
      </c>
      <c r="W733" s="152">
        <f>+[3]data1cf!V733</f>
        <v>0</v>
      </c>
      <c r="X733" s="152">
        <f>+[3]data1cf!W733</f>
        <v>0</v>
      </c>
      <c r="Y733" s="152">
        <f>+[3]data1cf!X733</f>
        <v>0</v>
      </c>
      <c r="Z733" s="152">
        <f>+[3]data1cf!Y733</f>
        <v>0</v>
      </c>
      <c r="AA733" s="152">
        <f>+[3]data1cf!Z733</f>
        <v>0</v>
      </c>
      <c r="AB733" s="152">
        <f>+[3]data1cf!AA733</f>
        <v>0</v>
      </c>
      <c r="AC733" s="152">
        <f>+[3]data1cf!AB733</f>
        <v>0</v>
      </c>
      <c r="AD733" s="152">
        <f>+[3]data1cf!AC733</f>
        <v>0</v>
      </c>
      <c r="AE733" s="152">
        <f>+[3]data1cf!AD733</f>
        <v>0</v>
      </c>
      <c r="AF733" s="152">
        <f>+[3]data1cf!AE733</f>
        <v>0</v>
      </c>
      <c r="AG733" s="152"/>
      <c r="AH733" s="153">
        <f t="shared" si="88"/>
        <v>71611.993114631769</v>
      </c>
      <c r="AI733" s="153">
        <f t="shared" si="90"/>
        <v>151900.02394426853</v>
      </c>
      <c r="AJ733" s="154">
        <f t="shared" si="91"/>
        <v>151490.56068510079</v>
      </c>
      <c r="AK733" s="155">
        <f t="shared" si="89"/>
        <v>0.15829891562461854</v>
      </c>
      <c r="AL733" s="156">
        <f t="shared" si="93"/>
        <v>0.97719683010096403</v>
      </c>
    </row>
    <row r="734" spans="1:38" x14ac:dyDescent="0.25">
      <c r="A734" s="148"/>
      <c r="B734" s="152">
        <f>+[3]data1cf!A734</f>
        <v>-158574.5680769466</v>
      </c>
      <c r="C734" s="152">
        <f>+[3]data1cf!B734</f>
        <v>7400.2304600269636</v>
      </c>
      <c r="D734" s="152">
        <f>+[3]data1cf!C734</f>
        <v>41557.387624529889</v>
      </c>
      <c r="E734" s="152">
        <f>+[3]data1cf!D734</f>
        <v>46441.179959328219</v>
      </c>
      <c r="F734" s="152">
        <f>+[3]data1cf!E734</f>
        <v>23606.948041889293</v>
      </c>
      <c r="G734" s="152">
        <f>+[3]data1cf!F734</f>
        <v>23693.779673173376</v>
      </c>
      <c r="H734" s="152">
        <f>+[3]data1cf!G734</f>
        <v>23182.310527857633</v>
      </c>
      <c r="I734" s="152">
        <f>+[3]data1cf!H734</f>
        <v>22963.090565904749</v>
      </c>
      <c r="J734" s="152">
        <f>+[3]data1cf!I734</f>
        <v>23903.462991280066</v>
      </c>
      <c r="K734" s="152">
        <f>+[3]data1cf!J734</f>
        <v>24515.258643930712</v>
      </c>
      <c r="L734" s="152">
        <f>+[3]data1cf!K734</f>
        <v>25193.585088262837</v>
      </c>
      <c r="M734" s="152">
        <f>+[3]data1cf!L734</f>
        <v>25963.832292220482</v>
      </c>
      <c r="N734" s="152">
        <f>+[3]data1cf!M734</f>
        <v>26769.129369239374</v>
      </c>
      <c r="O734" s="152">
        <f>+[3]data1cf!N734</f>
        <v>27331.240781875582</v>
      </c>
      <c r="P734" s="152">
        <f>+[3]data1cf!O734</f>
        <v>35138.732003162237</v>
      </c>
      <c r="Q734" s="152">
        <f>+[3]data1cf!P734</f>
        <v>42621.043889614048</v>
      </c>
      <c r="R734" s="152">
        <f>+[3]data1cf!Q734</f>
        <v>33572.457458919431</v>
      </c>
      <c r="S734" s="152">
        <f>+[3]data1cf!R734</f>
        <v>24132.399934788969</v>
      </c>
      <c r="T734" s="152">
        <f>+[3]data1cf!S734</f>
        <v>23961.443151709092</v>
      </c>
      <c r="U734" s="152">
        <f>+[3]data1cf!T734</f>
        <v>23765.536092085385</v>
      </c>
      <c r="V734" s="152">
        <f>+[3]data1cf!U734</f>
        <v>43490.267510658508</v>
      </c>
      <c r="W734" s="152">
        <f>+[3]data1cf!V734</f>
        <v>0</v>
      </c>
      <c r="X734" s="152">
        <f>+[3]data1cf!W734</f>
        <v>0</v>
      </c>
      <c r="Y734" s="152">
        <f>+[3]data1cf!X734</f>
        <v>0</v>
      </c>
      <c r="Z734" s="152">
        <f>+[3]data1cf!Y734</f>
        <v>0</v>
      </c>
      <c r="AA734" s="152">
        <f>+[3]data1cf!Z734</f>
        <v>0</v>
      </c>
      <c r="AB734" s="152">
        <f>+[3]data1cf!AA734</f>
        <v>0</v>
      </c>
      <c r="AC734" s="152">
        <f>+[3]data1cf!AB734</f>
        <v>0</v>
      </c>
      <c r="AD734" s="152">
        <f>+[3]data1cf!AC734</f>
        <v>0</v>
      </c>
      <c r="AE734" s="152">
        <f>+[3]data1cf!AD734</f>
        <v>0</v>
      </c>
      <c r="AF734" s="152">
        <f>+[3]data1cf!AE734</f>
        <v>0</v>
      </c>
      <c r="AG734" s="152"/>
      <c r="AH734" s="153">
        <f t="shared" si="88"/>
        <v>75970.029155976197</v>
      </c>
      <c r="AI734" s="153">
        <f t="shared" si="90"/>
        <v>156378.35051773727</v>
      </c>
      <c r="AJ734" s="154">
        <f t="shared" si="91"/>
        <v>155968.79017348195</v>
      </c>
      <c r="AK734" s="155">
        <f t="shared" si="89"/>
        <v>0.16303021311759952</v>
      </c>
      <c r="AL734" s="156">
        <f t="shared" si="93"/>
        <v>0.97960209666292541</v>
      </c>
    </row>
    <row r="735" spans="1:38" x14ac:dyDescent="0.25">
      <c r="A735" s="148"/>
      <c r="B735" s="152">
        <f>+[3]data1cf!A735</f>
        <v>-173782.68187482504</v>
      </c>
      <c r="C735" s="152">
        <f>+[3]data1cf!B735</f>
        <v>8996.3140131614491</v>
      </c>
      <c r="D735" s="152">
        <f>+[3]data1cf!C735</f>
        <v>44648.306297499803</v>
      </c>
      <c r="E735" s="152">
        <f>+[3]data1cf!D735</f>
        <v>46179.007393351552</v>
      </c>
      <c r="F735" s="152">
        <f>+[3]data1cf!E735</f>
        <v>26058.839468214836</v>
      </c>
      <c r="G735" s="152">
        <f>+[3]data1cf!F735</f>
        <v>25972.540937400707</v>
      </c>
      <c r="H735" s="152">
        <f>+[3]data1cf!G735</f>
        <v>25244.634536100013</v>
      </c>
      <c r="I735" s="152">
        <f>+[3]data1cf!H735</f>
        <v>24843.667616716666</v>
      </c>
      <c r="J735" s="152">
        <f>+[3]data1cf!I735</f>
        <v>25712.833945576938</v>
      </c>
      <c r="K735" s="152">
        <f>+[3]data1cf!J735</f>
        <v>26230.253869825749</v>
      </c>
      <c r="L735" s="152">
        <f>+[3]data1cf!K735</f>
        <v>26819.004841830705</v>
      </c>
      <c r="M735" s="152">
        <f>+[3]data1cf!L735</f>
        <v>27510.153869937894</v>
      </c>
      <c r="N735" s="152">
        <f>+[3]data1cf!M735</f>
        <v>28239.299307369904</v>
      </c>
      <c r="O735" s="152">
        <f>+[3]data1cf!N735</f>
        <v>28708.745101690743</v>
      </c>
      <c r="P735" s="152">
        <f>+[3]data1cf!O735</f>
        <v>37118.141137701256</v>
      </c>
      <c r="Q735" s="152">
        <f>+[3]data1cf!P735</f>
        <v>45230.037416934443</v>
      </c>
      <c r="R735" s="152">
        <f>+[3]data1cf!Q735</f>
        <v>35277.573588853738</v>
      </c>
      <c r="S735" s="152">
        <f>+[3]data1cf!R735</f>
        <v>24912.293401017661</v>
      </c>
      <c r="T735" s="152">
        <f>+[3]data1cf!S735</f>
        <v>24700.356060282342</v>
      </c>
      <c r="U735" s="152">
        <f>+[3]data1cf!T735</f>
        <v>24463.424297184887</v>
      </c>
      <c r="V735" s="152">
        <f>+[3]data1cf!U735</f>
        <v>46052.433683302923</v>
      </c>
      <c r="W735" s="152">
        <f>+[3]data1cf!V735</f>
        <v>0</v>
      </c>
      <c r="X735" s="152">
        <f>+[3]data1cf!W735</f>
        <v>0</v>
      </c>
      <c r="Y735" s="152">
        <f>+[3]data1cf!X735</f>
        <v>0</v>
      </c>
      <c r="Z735" s="152">
        <f>+[3]data1cf!Y735</f>
        <v>0</v>
      </c>
      <c r="AA735" s="152">
        <f>+[3]data1cf!Z735</f>
        <v>0</v>
      </c>
      <c r="AB735" s="152">
        <f>+[3]data1cf!AA735</f>
        <v>0</v>
      </c>
      <c r="AC735" s="152">
        <f>+[3]data1cf!AB735</f>
        <v>0</v>
      </c>
      <c r="AD735" s="152">
        <f>+[3]data1cf!AC735</f>
        <v>0</v>
      </c>
      <c r="AE735" s="152">
        <f>+[3]data1cf!AD735</f>
        <v>0</v>
      </c>
      <c r="AF735" s="152">
        <f>+[3]data1cf!AE735</f>
        <v>0</v>
      </c>
      <c r="AG735" s="152"/>
      <c r="AH735" s="153">
        <f t="shared" si="88"/>
        <v>75688.224689911134</v>
      </c>
      <c r="AI735" s="153">
        <f t="shared" si="90"/>
        <v>160851.23849388285</v>
      </c>
      <c r="AJ735" s="154">
        <f t="shared" si="91"/>
        <v>160418.1055493505</v>
      </c>
      <c r="AK735" s="155">
        <f t="shared" si="89"/>
        <v>0.15788467526435854</v>
      </c>
      <c r="AL735" s="156">
        <f t="shared" si="93"/>
        <v>0.98175118679638695</v>
      </c>
    </row>
    <row r="736" spans="1:38" x14ac:dyDescent="0.25">
      <c r="A736" s="148"/>
      <c r="B736" s="152">
        <f>+[3]data1cf!A736</f>
        <v>-196804.95981632924</v>
      </c>
      <c r="C736" s="152">
        <f>+[3]data1cf!B736</f>
        <v>10332.823298996416</v>
      </c>
      <c r="D736" s="152">
        <f>+[3]data1cf!C736</f>
        <v>49943.353571347485</v>
      </c>
      <c r="E736" s="152">
        <f>+[3]data1cf!D736</f>
        <v>48661.933263623374</v>
      </c>
      <c r="F736" s="152">
        <f>+[3]data1cf!E736</f>
        <v>29770.550640913963</v>
      </c>
      <c r="G736" s="152">
        <f>+[3]data1cf!F736</f>
        <v>29422.164992336999</v>
      </c>
      <c r="H736" s="152">
        <f>+[3]data1cf!G736</f>
        <v>28366.612524574797</v>
      </c>
      <c r="I736" s="152">
        <f>+[3]data1cf!H736</f>
        <v>27690.514249350665</v>
      </c>
      <c r="J736" s="152">
        <f>+[3]data1cf!I736</f>
        <v>28451.887687725954</v>
      </c>
      <c r="K736" s="152">
        <f>+[3]data1cf!J736</f>
        <v>28826.440174298259</v>
      </c>
      <c r="L736" s="152">
        <f>+[3]data1cf!K736</f>
        <v>29279.590410533667</v>
      </c>
      <c r="M736" s="152">
        <f>+[3]data1cf!L736</f>
        <v>29850.999396364634</v>
      </c>
      <c r="N736" s="152">
        <f>+[3]data1cf!M736</f>
        <v>30464.865303700695</v>
      </c>
      <c r="O736" s="152">
        <f>+[3]data1cf!N736</f>
        <v>30794.032451449406</v>
      </c>
      <c r="P736" s="152">
        <f>+[3]data1cf!O736</f>
        <v>40114.601307644705</v>
      </c>
      <c r="Q736" s="152">
        <f>+[3]data1cf!P736</f>
        <v>49179.572180537638</v>
      </c>
      <c r="R736" s="152">
        <f>+[3]data1cf!Q736</f>
        <v>37858.804765028093</v>
      </c>
      <c r="S736" s="152">
        <f>+[3]data1cf!R736</f>
        <v>26092.908195390468</v>
      </c>
      <c r="T736" s="152">
        <f>+[3]data1cf!S736</f>
        <v>25818.933852494272</v>
      </c>
      <c r="U736" s="152">
        <f>+[3]data1cf!T736</f>
        <v>25519.898258613415</v>
      </c>
      <c r="V736" s="152">
        <f>+[3]data1cf!U736</f>
        <v>49931.080472963687</v>
      </c>
      <c r="W736" s="152">
        <f>+[3]data1cf!V736</f>
        <v>0</v>
      </c>
      <c r="X736" s="152">
        <f>+[3]data1cf!W736</f>
        <v>0</v>
      </c>
      <c r="Y736" s="152">
        <f>+[3]data1cf!X736</f>
        <v>0</v>
      </c>
      <c r="Z736" s="152">
        <f>+[3]data1cf!Y736</f>
        <v>0</v>
      </c>
      <c r="AA736" s="152">
        <f>+[3]data1cf!Z736</f>
        <v>0</v>
      </c>
      <c r="AB736" s="152">
        <f>+[3]data1cf!AA736</f>
        <v>0</v>
      </c>
      <c r="AC736" s="152">
        <f>+[3]data1cf!AB736</f>
        <v>0</v>
      </c>
      <c r="AD736" s="152">
        <f>+[3]data1cf!AC736</f>
        <v>0</v>
      </c>
      <c r="AE736" s="152">
        <f>+[3]data1cf!AD736</f>
        <v>0</v>
      </c>
      <c r="AF736" s="152">
        <f>+[3]data1cf!AE736</f>
        <v>0</v>
      </c>
      <c r="AG736" s="152"/>
      <c r="AH736" s="153">
        <f t="shared" si="88"/>
        <v>76952.116627807321</v>
      </c>
      <c r="AI736" s="153">
        <f t="shared" si="90"/>
        <v>169603.88606214634</v>
      </c>
      <c r="AJ736" s="154">
        <f t="shared" si="91"/>
        <v>169133.95021177636</v>
      </c>
      <c r="AK736" s="155">
        <f t="shared" si="89"/>
        <v>0.15276529192924498</v>
      </c>
      <c r="AL736" s="156">
        <f t="shared" si="93"/>
        <v>0.9853235678075436</v>
      </c>
    </row>
    <row r="737" spans="1:38" x14ac:dyDescent="0.25">
      <c r="A737" s="148"/>
      <c r="B737" s="152">
        <f>+[3]data1cf!A737</f>
        <v>-172116.57296253761</v>
      </c>
      <c r="C737" s="152">
        <f>+[3]data1cf!B737</f>
        <v>8326.5683396716195</v>
      </c>
      <c r="D737" s="152">
        <f>+[3]data1cf!C737</f>
        <v>44690.442219471472</v>
      </c>
      <c r="E737" s="152">
        <f>+[3]data1cf!D737</f>
        <v>43501.475541222186</v>
      </c>
      <c r="F737" s="152">
        <f>+[3]data1cf!E737</f>
        <v>25790.225081733261</v>
      </c>
      <c r="G737" s="152">
        <f>+[3]data1cf!F737</f>
        <v>25722.893643741125</v>
      </c>
      <c r="H737" s="152">
        <f>+[3]data1cf!G737</f>
        <v>25018.698798386387</v>
      </c>
      <c r="I737" s="152">
        <f>+[3]data1cf!H737</f>
        <v>24637.642975775474</v>
      </c>
      <c r="J737" s="152">
        <f>+[3]data1cf!I737</f>
        <v>25514.610213649845</v>
      </c>
      <c r="K737" s="152">
        <f>+[3]data1cf!J737</f>
        <v>26042.369371565888</v>
      </c>
      <c r="L737" s="152">
        <f>+[3]data1cf!K737</f>
        <v>26640.933690232334</v>
      </c>
      <c r="M737" s="152">
        <f>+[3]data1cf!L737</f>
        <v>27340.748235804844</v>
      </c>
      <c r="N737" s="152">
        <f>+[3]data1cf!M737</f>
        <v>28078.236386020762</v>
      </c>
      <c r="O737" s="152">
        <f>+[3]data1cf!N737</f>
        <v>28557.834064696952</v>
      </c>
      <c r="P737" s="152">
        <f>+[3]data1cf!O737</f>
        <v>36901.289051772073</v>
      </c>
      <c r="Q737" s="152">
        <f>+[3]data1cf!P737</f>
        <v>44944.21187500727</v>
      </c>
      <c r="R737" s="152">
        <f>+[3]data1cf!Q737</f>
        <v>35090.771384561653</v>
      </c>
      <c r="S737" s="152">
        <f>+[3]data1cf!R737</f>
        <v>24826.852992562912</v>
      </c>
      <c r="T737" s="152">
        <f>+[3]data1cf!S737</f>
        <v>24619.405233720885</v>
      </c>
      <c r="U737" s="152">
        <f>+[3]data1cf!T737</f>
        <v>24386.9678888657</v>
      </c>
      <c r="V737" s="152">
        <f>+[3]data1cf!U737</f>
        <v>45771.738262967265</v>
      </c>
      <c r="W737" s="152">
        <f>+[3]data1cf!V737</f>
        <v>0</v>
      </c>
      <c r="X737" s="152">
        <f>+[3]data1cf!W737</f>
        <v>0</v>
      </c>
      <c r="Y737" s="152">
        <f>+[3]data1cf!X737</f>
        <v>0</v>
      </c>
      <c r="Z737" s="152">
        <f>+[3]data1cf!Y737</f>
        <v>0</v>
      </c>
      <c r="AA737" s="152">
        <f>+[3]data1cf!Z737</f>
        <v>0</v>
      </c>
      <c r="AB737" s="152">
        <f>+[3]data1cf!AA737</f>
        <v>0</v>
      </c>
      <c r="AC737" s="152">
        <f>+[3]data1cf!AB737</f>
        <v>0</v>
      </c>
      <c r="AD737" s="152">
        <f>+[3]data1cf!AC737</f>
        <v>0</v>
      </c>
      <c r="AE737" s="152">
        <f>+[3]data1cf!AD737</f>
        <v>0</v>
      </c>
      <c r="AF737" s="152">
        <f>+[3]data1cf!AE737</f>
        <v>0</v>
      </c>
      <c r="AG737" s="152"/>
      <c r="AH737" s="153">
        <f t="shared" si="88"/>
        <v>73551.075270331217</v>
      </c>
      <c r="AI737" s="153">
        <f t="shared" si="90"/>
        <v>157929.23125619107</v>
      </c>
      <c r="AJ737" s="154">
        <f t="shared" si="91"/>
        <v>157499.68776915336</v>
      </c>
      <c r="AK737" s="155">
        <f t="shared" si="89"/>
        <v>0.15643420815467843</v>
      </c>
      <c r="AL737" s="156">
        <f t="shared" si="93"/>
        <v>0.98037449410011113</v>
      </c>
    </row>
    <row r="738" spans="1:38" x14ac:dyDescent="0.25">
      <c r="A738" s="148"/>
      <c r="B738" s="152">
        <f>+[3]data1cf!A738</f>
        <v>-166404.24116064489</v>
      </c>
      <c r="C738" s="152">
        <f>+[3]data1cf!B738</f>
        <v>6198.8004500466486</v>
      </c>
      <c r="D738" s="152">
        <f>+[3]data1cf!C738</f>
        <v>42897.683204443572</v>
      </c>
      <c r="E738" s="152">
        <f>+[3]data1cf!D738</f>
        <v>44022.038834926323</v>
      </c>
      <c r="F738" s="152">
        <f>+[3]data1cf!E738</f>
        <v>24869.268179678504</v>
      </c>
      <c r="G738" s="152">
        <f>+[3]data1cf!F738</f>
        <v>24866.966300510787</v>
      </c>
      <c r="H738" s="152">
        <f>+[3]data1cf!G738</f>
        <v>24244.067626193646</v>
      </c>
      <c r="I738" s="152">
        <f>+[3]data1cf!H738</f>
        <v>23931.277923801506</v>
      </c>
      <c r="J738" s="152">
        <f>+[3]data1cf!I738</f>
        <v>24834.99094060815</v>
      </c>
      <c r="K738" s="152">
        <f>+[3]data1cf!J738</f>
        <v>25398.198641442796</v>
      </c>
      <c r="L738" s="152">
        <f>+[3]data1cf!K738</f>
        <v>26030.408474999756</v>
      </c>
      <c r="M738" s="152">
        <f>+[3]data1cf!L738</f>
        <v>26759.933149743316</v>
      </c>
      <c r="N738" s="152">
        <f>+[3]data1cf!M738</f>
        <v>27526.024678284753</v>
      </c>
      <c r="O738" s="152">
        <f>+[3]data1cf!N738</f>
        <v>28040.428564060625</v>
      </c>
      <c r="P738" s="152">
        <f>+[3]data1cf!O738</f>
        <v>36157.801601687192</v>
      </c>
      <c r="Q738" s="152">
        <f>+[3]data1cf!P738</f>
        <v>43964.245726994661</v>
      </c>
      <c r="R738" s="152">
        <f>+[3]data1cf!Q738</f>
        <v>34450.311349583309</v>
      </c>
      <c r="S738" s="152">
        <f>+[3]data1cf!R738</f>
        <v>24533.916583193764</v>
      </c>
      <c r="T738" s="152">
        <f>+[3]data1cf!S738</f>
        <v>24341.861564429018</v>
      </c>
      <c r="U738" s="152">
        <f>+[3]data1cf!T738</f>
        <v>24124.83354129707</v>
      </c>
      <c r="V738" s="152">
        <f>+[3]data1cf!U738</f>
        <v>44809.360975142888</v>
      </c>
      <c r="W738" s="152">
        <f>+[3]data1cf!V738</f>
        <v>0</v>
      </c>
      <c r="X738" s="152">
        <f>+[3]data1cf!W738</f>
        <v>0</v>
      </c>
      <c r="Y738" s="152">
        <f>+[3]data1cf!X738</f>
        <v>0</v>
      </c>
      <c r="Z738" s="152">
        <f>+[3]data1cf!Y738</f>
        <v>0</v>
      </c>
      <c r="AA738" s="152">
        <f>+[3]data1cf!Z738</f>
        <v>0</v>
      </c>
      <c r="AB738" s="152">
        <f>+[3]data1cf!AA738</f>
        <v>0</v>
      </c>
      <c r="AC738" s="152">
        <f>+[3]data1cf!AB738</f>
        <v>0</v>
      </c>
      <c r="AD738" s="152">
        <f>+[3]data1cf!AC738</f>
        <v>0</v>
      </c>
      <c r="AE738" s="152">
        <f>+[3]data1cf!AD738</f>
        <v>0</v>
      </c>
      <c r="AF738" s="152">
        <f>+[3]data1cf!AE738</f>
        <v>0</v>
      </c>
      <c r="AG738" s="152"/>
      <c r="AH738" s="153">
        <f t="shared" si="88"/>
        <v>72062.640702149773</v>
      </c>
      <c r="AI738" s="153">
        <f t="shared" si="90"/>
        <v>154588.6910087055</v>
      </c>
      <c r="AJ738" s="154">
        <f t="shared" si="91"/>
        <v>154168.22925546175</v>
      </c>
      <c r="AK738" s="155">
        <f t="shared" si="89"/>
        <v>0.15660101771354676</v>
      </c>
      <c r="AL738" s="156">
        <f t="shared" si="93"/>
        <v>0.97867292273085726</v>
      </c>
    </row>
    <row r="739" spans="1:38" x14ac:dyDescent="0.25">
      <c r="A739" s="148"/>
      <c r="B739" s="152">
        <f>+[3]data1cf!A739</f>
        <v>-193234.25074360214</v>
      </c>
      <c r="C739" s="152">
        <f>+[3]data1cf!B739</f>
        <v>7269.3642264940718</v>
      </c>
      <c r="D739" s="152">
        <f>+[3]data1cf!C739</f>
        <v>49609.635235760696</v>
      </c>
      <c r="E739" s="152">
        <f>+[3]data1cf!D739</f>
        <v>50215.269543022645</v>
      </c>
      <c r="F739" s="152">
        <f>+[3]data1cf!E739</f>
        <v>29194.871692315763</v>
      </c>
      <c r="G739" s="152">
        <f>+[3]data1cf!F739</f>
        <v>28887.135229350293</v>
      </c>
      <c r="H739" s="152">
        <f>+[3]data1cf!G739</f>
        <v>27882.400008479432</v>
      </c>
      <c r="I739" s="152">
        <f>+[3]data1cf!H739</f>
        <v>27248.974053995807</v>
      </c>
      <c r="J739" s="152">
        <f>+[3]data1cf!I739</f>
        <v>28027.065953202968</v>
      </c>
      <c r="K739" s="152">
        <f>+[3]data1cf!J739</f>
        <v>28423.776892436203</v>
      </c>
      <c r="L739" s="152">
        <f>+[3]data1cf!K739</f>
        <v>28897.958530460121</v>
      </c>
      <c r="M739" s="152">
        <f>+[3]data1cf!L739</f>
        <v>29487.9389563726</v>
      </c>
      <c r="N739" s="152">
        <f>+[3]data1cf!M739</f>
        <v>30119.684487308645</v>
      </c>
      <c r="O739" s="152">
        <f>+[3]data1cf!N739</f>
        <v>30470.608571417135</v>
      </c>
      <c r="P739" s="152">
        <f>+[3]data1cf!O739</f>
        <v>39649.856353124218</v>
      </c>
      <c r="Q739" s="152">
        <f>+[3]data1cf!P739</f>
        <v>48567.007270615104</v>
      </c>
      <c r="R739" s="152">
        <f>+[3]data1cf!Q739</f>
        <v>37458.460993530294</v>
      </c>
      <c r="S739" s="152">
        <f>+[3]data1cf!R739</f>
        <v>25909.797211830388</v>
      </c>
      <c r="T739" s="152">
        <f>+[3]data1cf!S739</f>
        <v>25645.444683379479</v>
      </c>
      <c r="U739" s="152">
        <f>+[3]data1cf!T739</f>
        <v>25356.041268929039</v>
      </c>
      <c r="V739" s="152">
        <f>+[3]data1cf!U739</f>
        <v>49329.510145434004</v>
      </c>
      <c r="W739" s="152">
        <f>+[3]data1cf!V739</f>
        <v>0</v>
      </c>
      <c r="X739" s="152">
        <f>+[3]data1cf!W739</f>
        <v>0</v>
      </c>
      <c r="Y739" s="152">
        <f>+[3]data1cf!X739</f>
        <v>0</v>
      </c>
      <c r="Z739" s="152">
        <f>+[3]data1cf!Y739</f>
        <v>0</v>
      </c>
      <c r="AA739" s="152">
        <f>+[3]data1cf!Z739</f>
        <v>0</v>
      </c>
      <c r="AB739" s="152">
        <f>+[3]data1cf!AA739</f>
        <v>0</v>
      </c>
      <c r="AC739" s="152">
        <f>+[3]data1cf!AB739</f>
        <v>0</v>
      </c>
      <c r="AD739" s="152">
        <f>+[3]data1cf!AC739</f>
        <v>0</v>
      </c>
      <c r="AE739" s="152">
        <f>+[3]data1cf!AD739</f>
        <v>0</v>
      </c>
      <c r="AF739" s="152">
        <f>+[3]data1cf!AE739</f>
        <v>0</v>
      </c>
      <c r="AG739" s="152"/>
      <c r="AH739" s="153">
        <f t="shared" si="88"/>
        <v>76018.379856405212</v>
      </c>
      <c r="AI739" s="153">
        <f t="shared" si="90"/>
        <v>167623.52612620045</v>
      </c>
      <c r="AJ739" s="154">
        <f t="shared" si="91"/>
        <v>167158.83042313773</v>
      </c>
      <c r="AK739" s="155">
        <f t="shared" si="89"/>
        <v>0.15270634293556215</v>
      </c>
      <c r="AL739" s="156">
        <f t="shared" ref="AL739:AL754" si="94">1-EXP(-(1/0.25)*(AI739/ABS($AI$1010)))</f>
        <v>0.98458201091928188</v>
      </c>
    </row>
    <row r="740" spans="1:38" x14ac:dyDescent="0.25">
      <c r="A740" s="148"/>
      <c r="B740" s="152">
        <f>+[3]data1cf!A740</f>
        <v>-190750.43258560996</v>
      </c>
      <c r="C740" s="152">
        <f>+[3]data1cf!B740</f>
        <v>9362.7401666991937</v>
      </c>
      <c r="D740" s="152">
        <f>+[3]data1cf!C740</f>
        <v>49179.355116560881</v>
      </c>
      <c r="E740" s="152">
        <f>+[3]data1cf!D740</f>
        <v>45709.760958607716</v>
      </c>
      <c r="F740" s="152">
        <f>+[3]data1cf!E740</f>
        <v>28794.424107094463</v>
      </c>
      <c r="G740" s="152">
        <f>+[3]data1cf!F740</f>
        <v>28514.963592483124</v>
      </c>
      <c r="H740" s="152">
        <f>+[3]data1cf!G740</f>
        <v>27545.577317157178</v>
      </c>
      <c r="I740" s="152">
        <f>+[3]data1cf!H740</f>
        <v>26941.834622479793</v>
      </c>
      <c r="J740" s="152">
        <f>+[3]data1cf!I740</f>
        <v>27731.556037209855</v>
      </c>
      <c r="K740" s="152">
        <f>+[3]data1cf!J740</f>
        <v>28143.680600446052</v>
      </c>
      <c r="L740" s="152">
        <f>+[3]data1cf!K740</f>
        <v>28632.491875493761</v>
      </c>
      <c r="M740" s="152">
        <f>+[3]data1cf!L740</f>
        <v>29235.390766381708</v>
      </c>
      <c r="N740" s="152">
        <f>+[3]data1cf!M740</f>
        <v>29879.573528369569</v>
      </c>
      <c r="O740" s="152">
        <f>+[3]data1cf!N740</f>
        <v>30245.631938039493</v>
      </c>
      <c r="P740" s="152">
        <f>+[3]data1cf!O740</f>
        <v>39326.575477151942</v>
      </c>
      <c r="Q740" s="152">
        <f>+[3]data1cf!P740</f>
        <v>48140.901470555546</v>
      </c>
      <c r="R740" s="152">
        <f>+[3]data1cf!Q740</f>
        <v>37179.978174338947</v>
      </c>
      <c r="S740" s="152">
        <f>+[3]data1cf!R740</f>
        <v>25782.423523122896</v>
      </c>
      <c r="T740" s="152">
        <f>+[3]data1cf!S740</f>
        <v>25524.764017526846</v>
      </c>
      <c r="U740" s="152">
        <f>+[3]data1cf!T740</f>
        <v>25242.060835910634</v>
      </c>
      <c r="V740" s="152">
        <f>+[3]data1cf!U740</f>
        <v>48911.052278272924</v>
      </c>
      <c r="W740" s="152">
        <f>+[3]data1cf!V740</f>
        <v>0</v>
      </c>
      <c r="X740" s="152">
        <f>+[3]data1cf!W740</f>
        <v>0</v>
      </c>
      <c r="Y740" s="152">
        <f>+[3]data1cf!X740</f>
        <v>0</v>
      </c>
      <c r="Z740" s="152">
        <f>+[3]data1cf!Y740</f>
        <v>0</v>
      </c>
      <c r="AA740" s="152">
        <f>+[3]data1cf!Z740</f>
        <v>0</v>
      </c>
      <c r="AB740" s="152">
        <f>+[3]data1cf!AA740</f>
        <v>0</v>
      </c>
      <c r="AC740" s="152">
        <f>+[3]data1cf!AB740</f>
        <v>0</v>
      </c>
      <c r="AD740" s="152">
        <f>+[3]data1cf!AC740</f>
        <v>0</v>
      </c>
      <c r="AE740" s="152">
        <f>+[3]data1cf!AD740</f>
        <v>0</v>
      </c>
      <c r="AF740" s="152">
        <f>+[3]data1cf!AE740</f>
        <v>0</v>
      </c>
      <c r="AG740" s="152"/>
      <c r="AH740" s="153">
        <f t="shared" si="88"/>
        <v>74849.700881375611</v>
      </c>
      <c r="AI740" s="153">
        <f t="shared" si="90"/>
        <v>165322.23455555012</v>
      </c>
      <c r="AJ740" s="154">
        <f t="shared" si="91"/>
        <v>164862.77859565112</v>
      </c>
      <c r="AK740" s="155">
        <f t="shared" si="89"/>
        <v>0.15254339575767514</v>
      </c>
      <c r="AL740" s="156">
        <f t="shared" si="94"/>
        <v>0.98367308344084492</v>
      </c>
    </row>
    <row r="741" spans="1:38" x14ac:dyDescent="0.25">
      <c r="A741" s="148"/>
      <c r="B741" s="152">
        <f>+[3]data1cf!A741</f>
        <v>-186850.37971207793</v>
      </c>
      <c r="C741" s="152">
        <f>+[3]data1cf!B741</f>
        <v>6619.9453582869464</v>
      </c>
      <c r="D741" s="152">
        <f>+[3]data1cf!C741</f>
        <v>48466.220369149407</v>
      </c>
      <c r="E741" s="152">
        <f>+[3]data1cf!D741</f>
        <v>47207.135566660232</v>
      </c>
      <c r="F741" s="152">
        <f>+[3]data1cf!E741</f>
        <v>28165.647499428262</v>
      </c>
      <c r="G741" s="152">
        <f>+[3]data1cf!F741</f>
        <v>27930.585441796124</v>
      </c>
      <c r="H741" s="152">
        <f>+[3]data1cf!G741</f>
        <v>27016.703534293891</v>
      </c>
      <c r="I741" s="152">
        <f>+[3]data1cf!H741</f>
        <v>26459.56903528118</v>
      </c>
      <c r="J741" s="152">
        <f>+[3]data1cf!I741</f>
        <v>27267.550935500483</v>
      </c>
      <c r="K741" s="152">
        <f>+[3]data1cf!J741</f>
        <v>27703.877732862478</v>
      </c>
      <c r="L741" s="152">
        <f>+[3]data1cf!K741</f>
        <v>28215.660237800257</v>
      </c>
      <c r="M741" s="152">
        <f>+[3]data1cf!L741</f>
        <v>28838.843502682139</v>
      </c>
      <c r="N741" s="152">
        <f>+[3]data1cf!M741</f>
        <v>29502.555012596298</v>
      </c>
      <c r="O741" s="152">
        <f>+[3]data1cf!N741</f>
        <v>29892.377106296619</v>
      </c>
      <c r="P741" s="152">
        <f>+[3]data1cf!O741</f>
        <v>38818.964843403854</v>
      </c>
      <c r="Q741" s="152">
        <f>+[3]data1cf!P741</f>
        <v>47471.83673060919</v>
      </c>
      <c r="R741" s="152">
        <f>+[3]data1cf!Q741</f>
        <v>36742.70875680045</v>
      </c>
      <c r="S741" s="152">
        <f>+[3]data1cf!R741</f>
        <v>25582.423326225558</v>
      </c>
      <c r="T741" s="152">
        <f>+[3]data1cf!S741</f>
        <v>25335.273101646722</v>
      </c>
      <c r="U741" s="152">
        <f>+[3]data1cf!T741</f>
        <v>25063.090522045502</v>
      </c>
      <c r="V741" s="152">
        <f>+[3]data1cf!U741</f>
        <v>48253.996204331313</v>
      </c>
      <c r="W741" s="152">
        <f>+[3]data1cf!V741</f>
        <v>0</v>
      </c>
      <c r="X741" s="152">
        <f>+[3]data1cf!W741</f>
        <v>0</v>
      </c>
      <c r="Y741" s="152">
        <f>+[3]data1cf!X741</f>
        <v>0</v>
      </c>
      <c r="Z741" s="152">
        <f>+[3]data1cf!Y741</f>
        <v>0</v>
      </c>
      <c r="AA741" s="152">
        <f>+[3]data1cf!Z741</f>
        <v>0</v>
      </c>
      <c r="AB741" s="152">
        <f>+[3]data1cf!AA741</f>
        <v>0</v>
      </c>
      <c r="AC741" s="152">
        <f>+[3]data1cf!AB741</f>
        <v>0</v>
      </c>
      <c r="AD741" s="152">
        <f>+[3]data1cf!AC741</f>
        <v>0</v>
      </c>
      <c r="AE741" s="152">
        <f>+[3]data1cf!AD741</f>
        <v>0</v>
      </c>
      <c r="AF741" s="152">
        <f>+[3]data1cf!AE741</f>
        <v>0</v>
      </c>
      <c r="AG741" s="152"/>
      <c r="AH741" s="153">
        <f t="shared" si="88"/>
        <v>73940.523041856184</v>
      </c>
      <c r="AI741" s="153">
        <f t="shared" si="90"/>
        <v>163248.63895451478</v>
      </c>
      <c r="AJ741" s="154">
        <f t="shared" si="91"/>
        <v>162794.99110974089</v>
      </c>
      <c r="AK741" s="155">
        <f t="shared" si="89"/>
        <v>0.15259782671928401</v>
      </c>
      <c r="AL741" s="156">
        <f t="shared" si="94"/>
        <v>0.98280828230607009</v>
      </c>
    </row>
    <row r="742" spans="1:38" x14ac:dyDescent="0.25">
      <c r="A742" s="148"/>
      <c r="B742" s="152">
        <f>+[3]data1cf!A742</f>
        <v>-153224.40019495983</v>
      </c>
      <c r="C742" s="152">
        <f>+[3]data1cf!B742</f>
        <v>6458.5212157932401</v>
      </c>
      <c r="D742" s="152">
        <f>+[3]data1cf!C742</f>
        <v>38814.47268943474</v>
      </c>
      <c r="E742" s="152">
        <f>+[3]data1cf!D742</f>
        <v>39750.101544410718</v>
      </c>
      <c r="F742" s="152">
        <f>+[3]data1cf!E742</f>
        <v>22744.380143358852</v>
      </c>
      <c r="G742" s="152">
        <f>+[3]data1cf!F742</f>
        <v>22892.118435717071</v>
      </c>
      <c r="H742" s="152">
        <f>+[3]data1cf!G742</f>
        <v>22456.791254541247</v>
      </c>
      <c r="I742" s="152">
        <f>+[3]data1cf!H742</f>
        <v>22301.509315884214</v>
      </c>
      <c r="J742" s="152">
        <f>+[3]data1cf!I742</f>
        <v>23266.931828051354</v>
      </c>
      <c r="K742" s="152">
        <f>+[3]data1cf!J742</f>
        <v>23911.928573069068</v>
      </c>
      <c r="L742" s="152">
        <f>+[3]data1cf!K742</f>
        <v>24621.767394375107</v>
      </c>
      <c r="M742" s="152">
        <f>+[3]data1cf!L742</f>
        <v>25419.841094477153</v>
      </c>
      <c r="N742" s="152">
        <f>+[3]data1cf!M742</f>
        <v>26251.928085201995</v>
      </c>
      <c r="O742" s="152">
        <f>+[3]data1cf!N742</f>
        <v>26846.638978711744</v>
      </c>
      <c r="P742" s="152">
        <f>+[3]data1cf!O742</f>
        <v>34442.381928611874</v>
      </c>
      <c r="Q742" s="152">
        <f>+[3]data1cf!P742</f>
        <v>41703.207952844074</v>
      </c>
      <c r="R742" s="152">
        <f>+[3]data1cf!Q742</f>
        <v>32972.602823776942</v>
      </c>
      <c r="S742" s="152">
        <f>+[3]data1cf!R742</f>
        <v>23858.035800627244</v>
      </c>
      <c r="T742" s="152">
        <f>+[3]data1cf!S742</f>
        <v>23701.495852288921</v>
      </c>
      <c r="U742" s="152">
        <f>+[3]data1cf!T742</f>
        <v>23520.021157770389</v>
      </c>
      <c r="V742" s="152">
        <f>+[3]data1cf!U742</f>
        <v>42588.905293924559</v>
      </c>
      <c r="W742" s="152">
        <f>+[3]data1cf!V742</f>
        <v>0</v>
      </c>
      <c r="X742" s="152">
        <f>+[3]data1cf!W742</f>
        <v>0</v>
      </c>
      <c r="Y742" s="152">
        <f>+[3]data1cf!X742</f>
        <v>0</v>
      </c>
      <c r="Z742" s="152">
        <f>+[3]data1cf!Y742</f>
        <v>0</v>
      </c>
      <c r="AA742" s="152">
        <f>+[3]data1cf!Z742</f>
        <v>0</v>
      </c>
      <c r="AB742" s="152">
        <f>+[3]data1cf!AA742</f>
        <v>0</v>
      </c>
      <c r="AC742" s="152">
        <f>+[3]data1cf!AB742</f>
        <v>0</v>
      </c>
      <c r="AD742" s="152">
        <f>+[3]data1cf!AC742</f>
        <v>0</v>
      </c>
      <c r="AE742" s="152">
        <f>+[3]data1cf!AD742</f>
        <v>0</v>
      </c>
      <c r="AF742" s="152">
        <f>+[3]data1cf!AE742</f>
        <v>0</v>
      </c>
      <c r="AG742" s="152"/>
      <c r="AH742" s="153">
        <f t="shared" si="88"/>
        <v>69260.592370824699</v>
      </c>
      <c r="AI742" s="153">
        <f t="shared" si="90"/>
        <v>147177.00360438327</v>
      </c>
      <c r="AJ742" s="154">
        <f t="shared" si="91"/>
        <v>146778.84383990581</v>
      </c>
      <c r="AK742" s="155">
        <f t="shared" si="89"/>
        <v>0.15813325047492982</v>
      </c>
      <c r="AL742" s="156">
        <f t="shared" si="94"/>
        <v>0.97435220694731339</v>
      </c>
    </row>
    <row r="743" spans="1:38" x14ac:dyDescent="0.25">
      <c r="A743" s="148"/>
      <c r="B743" s="152">
        <f>+[3]data1cf!A743</f>
        <v>-167389.09767081775</v>
      </c>
      <c r="C743" s="152">
        <f>+[3]data1cf!B743</f>
        <v>8399.4031547289414</v>
      </c>
      <c r="D743" s="152">
        <f>+[3]data1cf!C743</f>
        <v>42960.306626191435</v>
      </c>
      <c r="E743" s="152">
        <f>+[3]data1cf!D743</f>
        <v>42083.13392759893</v>
      </c>
      <c r="F743" s="152">
        <f>+[3]data1cf!E743</f>
        <v>25028.049292546784</v>
      </c>
      <c r="G743" s="152">
        <f>+[3]data1cf!F743</f>
        <v>25014.535742456581</v>
      </c>
      <c r="H743" s="152">
        <f>+[3]data1cf!G743</f>
        <v>24377.620889444996</v>
      </c>
      <c r="I743" s="152">
        <f>+[3]data1cf!H743</f>
        <v>24053.061504328994</v>
      </c>
      <c r="J743" s="152">
        <f>+[3]data1cf!I743</f>
        <v>24952.16331236573</v>
      </c>
      <c r="K743" s="152">
        <f>+[3]data1cf!J743</f>
        <v>25509.259370970743</v>
      </c>
      <c r="L743" s="152">
        <f>+[3]data1cf!K743</f>
        <v>26135.668420272348</v>
      </c>
      <c r="M743" s="152">
        <f>+[3]data1cf!L743</f>
        <v>26860.070806054689</v>
      </c>
      <c r="N743" s="152">
        <f>+[3]data1cf!M743</f>
        <v>27621.230859266296</v>
      </c>
      <c r="O743" s="152">
        <f>+[3]data1cf!N743</f>
        <v>28129.633847187222</v>
      </c>
      <c r="P743" s="152">
        <f>+[3]data1cf!O743</f>
        <v>36285.985411879286</v>
      </c>
      <c r="Q743" s="152">
        <f>+[3]data1cf!P743</f>
        <v>44133.200555616313</v>
      </c>
      <c r="R743" s="152">
        <f>+[3]data1cf!Q743</f>
        <v>34560.732322459036</v>
      </c>
      <c r="S743" s="152">
        <f>+[3]data1cf!R743</f>
        <v>24584.421410266004</v>
      </c>
      <c r="T743" s="152">
        <f>+[3]data1cf!S743</f>
        <v>24389.71254701179</v>
      </c>
      <c r="U743" s="152">
        <f>+[3]data1cf!T743</f>
        <v>24170.027820567979</v>
      </c>
      <c r="V743" s="152">
        <f>+[3]data1cf!U743</f>
        <v>44975.283328750316</v>
      </c>
      <c r="W743" s="152">
        <f>+[3]data1cf!V743</f>
        <v>0</v>
      </c>
      <c r="X743" s="152">
        <f>+[3]data1cf!W743</f>
        <v>0</v>
      </c>
      <c r="Y743" s="152">
        <f>+[3]data1cf!X743</f>
        <v>0</v>
      </c>
      <c r="Z743" s="152">
        <f>+[3]data1cf!Y743</f>
        <v>0</v>
      </c>
      <c r="AA743" s="152">
        <f>+[3]data1cf!Z743</f>
        <v>0</v>
      </c>
      <c r="AB743" s="152">
        <f>+[3]data1cf!AA743</f>
        <v>0</v>
      </c>
      <c r="AC743" s="152">
        <f>+[3]data1cf!AB743</f>
        <v>0</v>
      </c>
      <c r="AD743" s="152">
        <f>+[3]data1cf!AC743</f>
        <v>0</v>
      </c>
      <c r="AE743" s="152">
        <f>+[3]data1cf!AD743</f>
        <v>0</v>
      </c>
      <c r="AF743" s="152">
        <f>+[3]data1cf!AE743</f>
        <v>0</v>
      </c>
      <c r="AG743" s="152"/>
      <c r="AH743" s="153">
        <f t="shared" si="88"/>
        <v>72393.740455739375</v>
      </c>
      <c r="AI743" s="153">
        <f t="shared" si="90"/>
        <v>155109.50867420185</v>
      </c>
      <c r="AJ743" s="154">
        <f t="shared" si="91"/>
        <v>154687.99573783876</v>
      </c>
      <c r="AK743" s="155">
        <f t="shared" si="89"/>
        <v>0.15679122805595397</v>
      </c>
      <c r="AL743" s="156">
        <f t="shared" si="94"/>
        <v>0.97894760927921942</v>
      </c>
    </row>
    <row r="744" spans="1:38" x14ac:dyDescent="0.25">
      <c r="A744" s="148"/>
      <c r="B744" s="152">
        <f>+[3]data1cf!A744</f>
        <v>-171102.56322698965</v>
      </c>
      <c r="C744" s="152">
        <f>+[3]data1cf!B744</f>
        <v>9685.1147393355277</v>
      </c>
      <c r="D744" s="152">
        <f>+[3]data1cf!C744</f>
        <v>47115.285775675933</v>
      </c>
      <c r="E744" s="152">
        <f>+[3]data1cf!D744</f>
        <v>44463.592451795819</v>
      </c>
      <c r="F744" s="152">
        <f>+[3]data1cf!E744</f>
        <v>25626.743810495755</v>
      </c>
      <c r="G744" s="152">
        <f>+[3]data1cf!F744</f>
        <v>25570.955925650305</v>
      </c>
      <c r="H744" s="152">
        <f>+[3]data1cf!G744</f>
        <v>24881.192158838232</v>
      </c>
      <c r="I744" s="152">
        <f>+[3]data1cf!H744</f>
        <v>24512.254419159188</v>
      </c>
      <c r="J744" s="152">
        <f>+[3]data1cf!I744</f>
        <v>25393.96936447818</v>
      </c>
      <c r="K744" s="152">
        <f>+[3]data1cf!J744</f>
        <v>25928.021078372592</v>
      </c>
      <c r="L744" s="152">
        <f>+[3]data1cf!K744</f>
        <v>26532.557893182515</v>
      </c>
      <c r="M744" s="152">
        <f>+[3]data1cf!L744</f>
        <v>27237.646355129065</v>
      </c>
      <c r="N744" s="152">
        <f>+[3]data1cf!M744</f>
        <v>27980.211959718603</v>
      </c>
      <c r="O744" s="152">
        <f>+[3]data1cf!N744</f>
        <v>28465.988171799479</v>
      </c>
      <c r="P744" s="152">
        <f>+[3]data1cf!O744</f>
        <v>36769.31080912274</v>
      </c>
      <c r="Q744" s="152">
        <f>+[3]data1cf!P744</f>
        <v>44770.255730817044</v>
      </c>
      <c r="R744" s="152">
        <f>+[3]data1cf!Q744</f>
        <v>34977.08178577431</v>
      </c>
      <c r="S744" s="152">
        <f>+[3]data1cf!R744</f>
        <v>24774.853147088477</v>
      </c>
      <c r="T744" s="152">
        <f>+[3]data1cf!S744</f>
        <v>24570.137790501278</v>
      </c>
      <c r="U744" s="152">
        <f>+[3]data1cf!T744</f>
        <v>24340.435791348515</v>
      </c>
      <c r="V744" s="152">
        <f>+[3]data1cf!U744</f>
        <v>45600.90435958642</v>
      </c>
      <c r="W744" s="152">
        <f>+[3]data1cf!V744</f>
        <v>0</v>
      </c>
      <c r="X744" s="152">
        <f>+[3]data1cf!W744</f>
        <v>0</v>
      </c>
      <c r="Y744" s="152">
        <f>+[3]data1cf!X744</f>
        <v>0</v>
      </c>
      <c r="Z744" s="152">
        <f>+[3]data1cf!Y744</f>
        <v>0</v>
      </c>
      <c r="AA744" s="152">
        <f>+[3]data1cf!Z744</f>
        <v>0</v>
      </c>
      <c r="AB744" s="152">
        <f>+[3]data1cf!AA744</f>
        <v>0</v>
      </c>
      <c r="AC744" s="152">
        <f>+[3]data1cf!AB744</f>
        <v>0</v>
      </c>
      <c r="AD744" s="152">
        <f>+[3]data1cf!AC744</f>
        <v>0</v>
      </c>
      <c r="AE744" s="152">
        <f>+[3]data1cf!AD744</f>
        <v>0</v>
      </c>
      <c r="AF744" s="152">
        <f>+[3]data1cf!AE744</f>
        <v>0</v>
      </c>
      <c r="AG744" s="152"/>
      <c r="AH744" s="153">
        <f t="shared" si="88"/>
        <v>77784.942752362767</v>
      </c>
      <c r="AI744" s="153">
        <f t="shared" si="90"/>
        <v>162194.50074344926</v>
      </c>
      <c r="AJ744" s="154">
        <f t="shared" si="91"/>
        <v>161765.24412425121</v>
      </c>
      <c r="AK744" s="155">
        <f t="shared" si="89"/>
        <v>0.16081205010414132</v>
      </c>
      <c r="AL744" s="156">
        <f t="shared" si="94"/>
        <v>0.98235123721928963</v>
      </c>
    </row>
    <row r="745" spans="1:38" x14ac:dyDescent="0.25">
      <c r="A745" s="148"/>
      <c r="B745" s="152">
        <f>+[3]data1cf!A745</f>
        <v>-181674.56293935282</v>
      </c>
      <c r="C745" s="152">
        <f>+[3]data1cf!B745</f>
        <v>8740.3482213050302</v>
      </c>
      <c r="D745" s="152">
        <f>+[3]data1cf!C745</f>
        <v>48577.574646656911</v>
      </c>
      <c r="E745" s="152">
        <f>+[3]data1cf!D745</f>
        <v>50173.470429025707</v>
      </c>
      <c r="F745" s="152">
        <f>+[3]data1cf!E745</f>
        <v>27331.188937509243</v>
      </c>
      <c r="G745" s="152">
        <f>+[3]data1cf!F745</f>
        <v>27155.04871652068</v>
      </c>
      <c r="H745" s="152">
        <f>+[3]data1cf!G745</f>
        <v>26314.827461131914</v>
      </c>
      <c r="I745" s="152">
        <f>+[3]data1cf!H745</f>
        <v>25819.547375044036</v>
      </c>
      <c r="J745" s="152">
        <f>+[3]data1cf!I745</f>
        <v>26651.763030583745</v>
      </c>
      <c r="K745" s="152">
        <f>+[3]data1cf!J745</f>
        <v>27120.208964117992</v>
      </c>
      <c r="L745" s="152">
        <f>+[3]data1cf!K745</f>
        <v>27662.476921641268</v>
      </c>
      <c r="M745" s="152">
        <f>+[3]data1cf!L745</f>
        <v>28312.579873651928</v>
      </c>
      <c r="N745" s="152">
        <f>+[3]data1cf!M745</f>
        <v>29002.208268373921</v>
      </c>
      <c r="O745" s="152">
        <f>+[3]data1cf!N745</f>
        <v>29423.567492049988</v>
      </c>
      <c r="P745" s="152">
        <f>+[3]data1cf!O745</f>
        <v>38145.307404040061</v>
      </c>
      <c r="Q745" s="152">
        <f>+[3]data1cf!P745</f>
        <v>46583.911203610594</v>
      </c>
      <c r="R745" s="152">
        <f>+[3]data1cf!Q745</f>
        <v>36162.402166381049</v>
      </c>
      <c r="S745" s="152">
        <f>+[3]data1cf!R745</f>
        <v>25317.000162176802</v>
      </c>
      <c r="T745" s="152">
        <f>+[3]data1cf!S745</f>
        <v>25083.796956964594</v>
      </c>
      <c r="U745" s="152">
        <f>+[3]data1cf!T745</f>
        <v>24825.576420990801</v>
      </c>
      <c r="V745" s="152">
        <f>+[3]data1cf!U745</f>
        <v>47382.007552278257</v>
      </c>
      <c r="W745" s="152">
        <f>+[3]data1cf!V745</f>
        <v>0</v>
      </c>
      <c r="X745" s="152">
        <f>+[3]data1cf!W745</f>
        <v>0</v>
      </c>
      <c r="Y745" s="152">
        <f>+[3]data1cf!X745</f>
        <v>0</v>
      </c>
      <c r="Z745" s="152">
        <f>+[3]data1cf!Y745</f>
        <v>0</v>
      </c>
      <c r="AA745" s="152">
        <f>+[3]data1cf!Z745</f>
        <v>0</v>
      </c>
      <c r="AB745" s="152">
        <f>+[3]data1cf!AA745</f>
        <v>0</v>
      </c>
      <c r="AC745" s="152">
        <f>+[3]data1cf!AB745</f>
        <v>0</v>
      </c>
      <c r="AD745" s="152">
        <f>+[3]data1cf!AC745</f>
        <v>0</v>
      </c>
      <c r="AE745" s="152">
        <f>+[3]data1cf!AD745</f>
        <v>0</v>
      </c>
      <c r="AF745" s="152">
        <f>+[3]data1cf!AE745</f>
        <v>0</v>
      </c>
      <c r="AG745" s="152"/>
      <c r="AH745" s="153">
        <f t="shared" si="88"/>
        <v>79580.08646427092</v>
      </c>
      <c r="AI745" s="153">
        <f t="shared" si="90"/>
        <v>167753.04178517932</v>
      </c>
      <c r="AJ745" s="154">
        <f t="shared" si="91"/>
        <v>167305.61547556732</v>
      </c>
      <c r="AK745" s="155">
        <f t="shared" si="89"/>
        <v>0.1589894831180573</v>
      </c>
      <c r="AL745" s="156">
        <f t="shared" si="94"/>
        <v>0.9846316338541784</v>
      </c>
    </row>
    <row r="746" spans="1:38" x14ac:dyDescent="0.25">
      <c r="A746" s="148"/>
      <c r="B746" s="152">
        <f>+[3]data1cf!A746</f>
        <v>-197736.86748432892</v>
      </c>
      <c r="C746" s="152">
        <f>+[3]data1cf!B746</f>
        <v>6587.6223929302359</v>
      </c>
      <c r="D746" s="152">
        <f>+[3]data1cf!C746</f>
        <v>50239.590007399471</v>
      </c>
      <c r="E746" s="152">
        <f>+[3]data1cf!D746</f>
        <v>48251.923416434554</v>
      </c>
      <c r="F746" s="152">
        <f>+[3]data1cf!E746</f>
        <v>29920.795204550494</v>
      </c>
      <c r="G746" s="152">
        <f>+[3]data1cf!F746</f>
        <v>29561.800658133361</v>
      </c>
      <c r="H746" s="152">
        <f>+[3]data1cf!G746</f>
        <v>28492.985563514594</v>
      </c>
      <c r="I746" s="152">
        <f>+[3]data1cf!H746</f>
        <v>27805.750379038349</v>
      </c>
      <c r="J746" s="152">
        <f>+[3]data1cf!I746</f>
        <v>28562.760521068427</v>
      </c>
      <c r="K746" s="152">
        <f>+[3]data1cf!J746</f>
        <v>28931.529945642382</v>
      </c>
      <c r="L746" s="152">
        <f>+[3]data1cf!K746</f>
        <v>29379.191265195775</v>
      </c>
      <c r="M746" s="152">
        <f>+[3]data1cf!L746</f>
        <v>29945.753351695421</v>
      </c>
      <c r="N746" s="152">
        <f>+[3]data1cf!M746</f>
        <v>30554.95291461781</v>
      </c>
      <c r="O746" s="152">
        <f>+[3]data1cf!N746</f>
        <v>30878.441790792793</v>
      </c>
      <c r="P746" s="152">
        <f>+[3]data1cf!O746</f>
        <v>40235.89357143909</v>
      </c>
      <c r="Q746" s="152">
        <f>+[3]data1cf!P746</f>
        <v>49339.443490430815</v>
      </c>
      <c r="R746" s="152">
        <f>+[3]data1cf!Q746</f>
        <v>37963.289174957798</v>
      </c>
      <c r="S746" s="152">
        <f>+[3]data1cf!R746</f>
        <v>26140.697731361928</v>
      </c>
      <c r="T746" s="152">
        <f>+[3]data1cf!S746</f>
        <v>25864.212222621914</v>
      </c>
      <c r="U746" s="152">
        <f>+[3]data1cf!T746</f>
        <v>25562.662757773738</v>
      </c>
      <c r="V746" s="152">
        <f>+[3]data1cf!U746</f>
        <v>50088.082342801703</v>
      </c>
      <c r="W746" s="152">
        <f>+[3]data1cf!V746</f>
        <v>0</v>
      </c>
      <c r="X746" s="152">
        <f>+[3]data1cf!W746</f>
        <v>0</v>
      </c>
      <c r="Y746" s="152">
        <f>+[3]data1cf!X746</f>
        <v>0</v>
      </c>
      <c r="Z746" s="152">
        <f>+[3]data1cf!Y746</f>
        <v>0</v>
      </c>
      <c r="AA746" s="152">
        <f>+[3]data1cf!Z746</f>
        <v>0</v>
      </c>
      <c r="AB746" s="152">
        <f>+[3]data1cf!AA746</f>
        <v>0</v>
      </c>
      <c r="AC746" s="152">
        <f>+[3]data1cf!AB746</f>
        <v>0</v>
      </c>
      <c r="AD746" s="152">
        <f>+[3]data1cf!AC746</f>
        <v>0</v>
      </c>
      <c r="AE746" s="152">
        <f>+[3]data1cf!AD746</f>
        <v>0</v>
      </c>
      <c r="AF746" s="152">
        <f>+[3]data1cf!AE746</f>
        <v>0</v>
      </c>
      <c r="AG746" s="152"/>
      <c r="AH746" s="153">
        <f t="shared" si="88"/>
        <v>73233.578845838099</v>
      </c>
      <c r="AI746" s="153">
        <f t="shared" si="90"/>
        <v>165989.05540476384</v>
      </c>
      <c r="AJ746" s="154">
        <f t="shared" si="91"/>
        <v>165518.34717860734</v>
      </c>
      <c r="AK746" s="155">
        <f t="shared" si="89"/>
        <v>0.14939709305763246</v>
      </c>
      <c r="AL746" s="156">
        <f t="shared" si="94"/>
        <v>0.98394183221997045</v>
      </c>
    </row>
    <row r="747" spans="1:38" x14ac:dyDescent="0.25">
      <c r="A747" s="148"/>
      <c r="B747" s="152">
        <f>+[3]data1cf!A747</f>
        <v>-184000.89994619184</v>
      </c>
      <c r="C747" s="152">
        <f>+[3]data1cf!B747</f>
        <v>9947.7788189372077</v>
      </c>
      <c r="D747" s="152">
        <f>+[3]data1cf!C747</f>
        <v>45350.347408987611</v>
      </c>
      <c r="E747" s="152">
        <f>+[3]data1cf!D747</f>
        <v>48556.792550172293</v>
      </c>
      <c r="F747" s="152">
        <f>+[3]data1cf!E747</f>
        <v>27706.247004382043</v>
      </c>
      <c r="G747" s="152">
        <f>+[3]data1cf!F747</f>
        <v>27503.62361076301</v>
      </c>
      <c r="H747" s="152">
        <f>+[3]data1cf!G747</f>
        <v>26630.294633736718</v>
      </c>
      <c r="I747" s="152">
        <f>+[3]data1cf!H747</f>
        <v>26107.21329112399</v>
      </c>
      <c r="J747" s="152">
        <f>+[3]data1cf!I747</f>
        <v>26928.53677557419</v>
      </c>
      <c r="K747" s="152">
        <f>+[3]data1cf!J747</f>
        <v>27382.54635280263</v>
      </c>
      <c r="L747" s="152">
        <f>+[3]data1cf!K747</f>
        <v>27911.112233989945</v>
      </c>
      <c r="M747" s="152">
        <f>+[3]data1cf!L747</f>
        <v>28549.115788527917</v>
      </c>
      <c r="N747" s="152">
        <f>+[3]data1cf!M747</f>
        <v>29227.095508097962</v>
      </c>
      <c r="O747" s="152">
        <f>+[3]data1cf!N747</f>
        <v>29634.279965592548</v>
      </c>
      <c r="P747" s="152">
        <f>+[3]data1cf!O747</f>
        <v>38448.091350987925</v>
      </c>
      <c r="Q747" s="152">
        <f>+[3]data1cf!P747</f>
        <v>46983.000681363963</v>
      </c>
      <c r="R747" s="152">
        <f>+[3]data1cf!Q747</f>
        <v>36423.228381041365</v>
      </c>
      <c r="S747" s="152">
        <f>+[3]data1cf!R747</f>
        <v>25436.297995951107</v>
      </c>
      <c r="T747" s="152">
        <f>+[3]data1cf!S747</f>
        <v>25196.826124610903</v>
      </c>
      <c r="U747" s="152">
        <f>+[3]data1cf!T747</f>
        <v>24932.330169663088</v>
      </c>
      <c r="V747" s="152">
        <f>+[3]data1cf!U747</f>
        <v>47773.933997878892</v>
      </c>
      <c r="W747" s="152">
        <f>+[3]data1cf!V747</f>
        <v>0</v>
      </c>
      <c r="X747" s="152">
        <f>+[3]data1cf!W747</f>
        <v>0</v>
      </c>
      <c r="Y747" s="152">
        <f>+[3]data1cf!X747</f>
        <v>0</v>
      </c>
      <c r="Z747" s="152">
        <f>+[3]data1cf!Y747</f>
        <v>0</v>
      </c>
      <c r="AA747" s="152">
        <f>+[3]data1cf!Z747</f>
        <v>0</v>
      </c>
      <c r="AB747" s="152">
        <f>+[3]data1cf!AA747</f>
        <v>0</v>
      </c>
      <c r="AC747" s="152">
        <f>+[3]data1cf!AB747</f>
        <v>0</v>
      </c>
      <c r="AD747" s="152">
        <f>+[3]data1cf!AC747</f>
        <v>0</v>
      </c>
      <c r="AE747" s="152">
        <f>+[3]data1cf!AD747</f>
        <v>0</v>
      </c>
      <c r="AF747" s="152">
        <f>+[3]data1cf!AE747</f>
        <v>0</v>
      </c>
      <c r="AG747" s="152"/>
      <c r="AH747" s="153">
        <f t="shared" si="88"/>
        <v>76171.415056391081</v>
      </c>
      <c r="AI747" s="153">
        <f t="shared" si="90"/>
        <v>164679.42691941152</v>
      </c>
      <c r="AJ747" s="154">
        <f t="shared" si="91"/>
        <v>164229.86450831656</v>
      </c>
      <c r="AK747" s="155">
        <f t="shared" si="89"/>
        <v>0.15537496209144594</v>
      </c>
      <c r="AL747" s="156">
        <f t="shared" si="94"/>
        <v>0.98340975583065282</v>
      </c>
    </row>
    <row r="748" spans="1:38" x14ac:dyDescent="0.25">
      <c r="A748" s="148"/>
      <c r="B748" s="152">
        <f>+[3]data1cf!A748</f>
        <v>-161092.83955212994</v>
      </c>
      <c r="C748" s="152">
        <f>+[3]data1cf!B748</f>
        <v>4897.921676451806</v>
      </c>
      <c r="D748" s="152">
        <f>+[3]data1cf!C748</f>
        <v>40432.332982403168</v>
      </c>
      <c r="E748" s="152">
        <f>+[3]data1cf!D748</f>
        <v>43509.543494065729</v>
      </c>
      <c r="F748" s="152">
        <f>+[3]data1cf!E748</f>
        <v>24012.950279985649</v>
      </c>
      <c r="G748" s="152">
        <f>+[3]data1cf!F748</f>
        <v>24071.113744099086</v>
      </c>
      <c r="H748" s="152">
        <f>+[3]data1cf!G748</f>
        <v>23523.805324093839</v>
      </c>
      <c r="I748" s="152">
        <f>+[3]data1cf!H748</f>
        <v>23274.49036254525</v>
      </c>
      <c r="J748" s="152">
        <f>+[3]data1cf!I748</f>
        <v>24203.071958097928</v>
      </c>
      <c r="K748" s="152">
        <f>+[3]data1cf!J748</f>
        <v>24799.240182656911</v>
      </c>
      <c r="L748" s="152">
        <f>+[3]data1cf!K748</f>
        <v>25462.734060647701</v>
      </c>
      <c r="M748" s="152">
        <f>+[3]data1cf!L748</f>
        <v>26219.88360616922</v>
      </c>
      <c r="N748" s="152">
        <f>+[3]data1cf!M748</f>
        <v>27012.570933924508</v>
      </c>
      <c r="O748" s="152">
        <f>+[3]data1cf!N748</f>
        <v>27559.33809109078</v>
      </c>
      <c r="P748" s="152">
        <f>+[3]data1cf!O748</f>
        <v>35466.497144025518</v>
      </c>
      <c r="Q748" s="152">
        <f>+[3]data1cf!P748</f>
        <v>43053.060250492839</v>
      </c>
      <c r="R748" s="152">
        <f>+[3]data1cf!Q748</f>
        <v>33854.803144187004</v>
      </c>
      <c r="S748" s="152">
        <f>+[3]data1cf!R748</f>
        <v>24261.540438061667</v>
      </c>
      <c r="T748" s="152">
        <f>+[3]data1cf!S748</f>
        <v>24083.797792464378</v>
      </c>
      <c r="U748" s="152">
        <f>+[3]data1cf!T748</f>
        <v>23881.097560333656</v>
      </c>
      <c r="V748" s="152">
        <f>+[3]data1cf!U748</f>
        <v>43914.529853312997</v>
      </c>
      <c r="W748" s="152">
        <f>+[3]data1cf!V748</f>
        <v>0</v>
      </c>
      <c r="X748" s="152">
        <f>+[3]data1cf!W748</f>
        <v>0</v>
      </c>
      <c r="Y748" s="152">
        <f>+[3]data1cf!X748</f>
        <v>0</v>
      </c>
      <c r="Z748" s="152">
        <f>+[3]data1cf!Y748</f>
        <v>0</v>
      </c>
      <c r="AA748" s="152">
        <f>+[3]data1cf!Z748</f>
        <v>0</v>
      </c>
      <c r="AB748" s="152">
        <f>+[3]data1cf!AA748</f>
        <v>0</v>
      </c>
      <c r="AC748" s="152">
        <f>+[3]data1cf!AB748</f>
        <v>0</v>
      </c>
      <c r="AD748" s="152">
        <f>+[3]data1cf!AC748</f>
        <v>0</v>
      </c>
      <c r="AE748" s="152">
        <f>+[3]data1cf!AD748</f>
        <v>0</v>
      </c>
      <c r="AF748" s="152">
        <f>+[3]data1cf!AE748</f>
        <v>0</v>
      </c>
      <c r="AG748" s="152"/>
      <c r="AH748" s="153">
        <f t="shared" si="88"/>
        <v>69886.442711479263</v>
      </c>
      <c r="AI748" s="153">
        <f t="shared" si="90"/>
        <v>150558.83901452954</v>
      </c>
      <c r="AJ748" s="154">
        <f t="shared" si="91"/>
        <v>150147.32359135666</v>
      </c>
      <c r="AK748" s="155">
        <f t="shared" si="89"/>
        <v>0.15605146288871763</v>
      </c>
      <c r="AL748" s="156">
        <f t="shared" si="94"/>
        <v>0.97642275113168309</v>
      </c>
    </row>
    <row r="749" spans="1:38" x14ac:dyDescent="0.25">
      <c r="A749" s="148"/>
      <c r="B749" s="152">
        <f>+[3]data1cf!A749</f>
        <v>-191279.94776370566</v>
      </c>
      <c r="C749" s="152">
        <f>+[3]data1cf!B749</f>
        <v>13606.57430070838</v>
      </c>
      <c r="D749" s="152">
        <f>+[3]data1cf!C749</f>
        <v>48314.302058077854</v>
      </c>
      <c r="E749" s="152">
        <f>+[3]data1cf!D749</f>
        <v>45370.272319495678</v>
      </c>
      <c r="F749" s="152">
        <f>+[3]data1cf!E749</f>
        <v>28879.793913142494</v>
      </c>
      <c r="G749" s="152">
        <f>+[3]data1cf!F749</f>
        <v>28594.305363113024</v>
      </c>
      <c r="H749" s="152">
        <f>+[3]data1cf!G749</f>
        <v>27617.383188617023</v>
      </c>
      <c r="I749" s="152">
        <f>+[3]data1cf!H749</f>
        <v>27007.312439467336</v>
      </c>
      <c r="J749" s="152">
        <f>+[3]data1cf!I749</f>
        <v>27794.554604674559</v>
      </c>
      <c r="K749" s="152">
        <f>+[3]data1cf!J749</f>
        <v>28203.393199558763</v>
      </c>
      <c r="L749" s="152">
        <f>+[3]data1cf!K749</f>
        <v>28689.085641277605</v>
      </c>
      <c r="M749" s="152">
        <f>+[3]data1cf!L749</f>
        <v>29289.230496706026</v>
      </c>
      <c r="N749" s="152">
        <f>+[3]data1cf!M749</f>
        <v>29930.761815554026</v>
      </c>
      <c r="O749" s="152">
        <f>+[3]data1cf!N749</f>
        <v>30293.593799380709</v>
      </c>
      <c r="P749" s="152">
        <f>+[3]data1cf!O749</f>
        <v>39395.494423599201</v>
      </c>
      <c r="Q749" s="152">
        <f>+[3]data1cf!P749</f>
        <v>48231.741247968501</v>
      </c>
      <c r="R749" s="152">
        <f>+[3]data1cf!Q749</f>
        <v>37239.346803691311</v>
      </c>
      <c r="S749" s="152">
        <f>+[3]data1cf!R749</f>
        <v>25809.577806234804</v>
      </c>
      <c r="T749" s="152">
        <f>+[3]data1cf!S749</f>
        <v>25550.491442083337</v>
      </c>
      <c r="U749" s="152">
        <f>+[3]data1cf!T749</f>
        <v>25266.359864845115</v>
      </c>
      <c r="V749" s="152">
        <f>+[3]data1cf!U749</f>
        <v>49000.261623708328</v>
      </c>
      <c r="W749" s="152">
        <f>+[3]data1cf!V749</f>
        <v>0</v>
      </c>
      <c r="X749" s="152">
        <f>+[3]data1cf!W749</f>
        <v>0</v>
      </c>
      <c r="Y749" s="152">
        <f>+[3]data1cf!X749</f>
        <v>0</v>
      </c>
      <c r="Z749" s="152">
        <f>+[3]data1cf!Y749</f>
        <v>0</v>
      </c>
      <c r="AA749" s="152">
        <f>+[3]data1cf!Z749</f>
        <v>0</v>
      </c>
      <c r="AB749" s="152">
        <f>+[3]data1cf!AA749</f>
        <v>0</v>
      </c>
      <c r="AC749" s="152">
        <f>+[3]data1cf!AB749</f>
        <v>0</v>
      </c>
      <c r="AD749" s="152">
        <f>+[3]data1cf!AC749</f>
        <v>0</v>
      </c>
      <c r="AE749" s="152">
        <f>+[3]data1cf!AD749</f>
        <v>0</v>
      </c>
      <c r="AF749" s="152">
        <f>+[3]data1cf!AE749</f>
        <v>0</v>
      </c>
      <c r="AG749" s="152"/>
      <c r="AH749" s="153">
        <f t="shared" si="88"/>
        <v>77595.608279680819</v>
      </c>
      <c r="AI749" s="153">
        <f t="shared" si="90"/>
        <v>168298.69565897665</v>
      </c>
      <c r="AJ749" s="154">
        <f t="shared" si="91"/>
        <v>167838.21012987976</v>
      </c>
      <c r="AK749" s="155">
        <f t="shared" si="89"/>
        <v>0.15492246747016913</v>
      </c>
      <c r="AL749" s="156">
        <f t="shared" si="94"/>
        <v>0.98483894914960557</v>
      </c>
    </row>
    <row r="750" spans="1:38" x14ac:dyDescent="0.25">
      <c r="A750" s="148"/>
      <c r="B750" s="152">
        <f>+[3]data1cf!A750</f>
        <v>-173179.71576715232</v>
      </c>
      <c r="C750" s="152">
        <f>+[3]data1cf!B750</f>
        <v>7636.629317752755</v>
      </c>
      <c r="D750" s="152">
        <f>+[3]data1cf!C750</f>
        <v>43890.238822598985</v>
      </c>
      <c r="E750" s="152">
        <f>+[3]data1cf!D750</f>
        <v>43555.458376910901</v>
      </c>
      <c r="F750" s="152">
        <f>+[3]data1cf!E750</f>
        <v>25961.627713396563</v>
      </c>
      <c r="G750" s="152">
        <f>+[3]data1cf!F750</f>
        <v>25882.193388186664</v>
      </c>
      <c r="H750" s="152">
        <f>+[3]data1cf!G750</f>
        <v>25162.868217374635</v>
      </c>
      <c r="I750" s="152">
        <f>+[3]data1cf!H750</f>
        <v>24769.107139357293</v>
      </c>
      <c r="J750" s="152">
        <f>+[3]data1cf!I750</f>
        <v>25641.096623240366</v>
      </c>
      <c r="K750" s="152">
        <f>+[3]data1cf!J750</f>
        <v>26162.258324173068</v>
      </c>
      <c r="L750" s="152">
        <f>+[3]data1cf!K750</f>
        <v>26754.560753946491</v>
      </c>
      <c r="M750" s="152">
        <f>+[3]data1cf!L750</f>
        <v>27448.845839545887</v>
      </c>
      <c r="N750" s="152">
        <f>+[3]data1cf!M750</f>
        <v>28181.010511205277</v>
      </c>
      <c r="O750" s="152">
        <f>+[3]data1cf!N750</f>
        <v>28654.130280348705</v>
      </c>
      <c r="P750" s="152">
        <f>+[3]data1cf!O750</f>
        <v>37039.662199602324</v>
      </c>
      <c r="Q750" s="152">
        <f>+[3]data1cf!P750</f>
        <v>45126.596931610664</v>
      </c>
      <c r="R750" s="152">
        <f>+[3]data1cf!Q750</f>
        <v>35209.969726227471</v>
      </c>
      <c r="S750" s="152">
        <f>+[3]data1cf!R750</f>
        <v>24881.372450926065</v>
      </c>
      <c r="T750" s="152">
        <f>+[3]data1cf!S750</f>
        <v>24671.059893360325</v>
      </c>
      <c r="U750" s="152">
        <f>+[3]data1cf!T750</f>
        <v>24435.754663710832</v>
      </c>
      <c r="V750" s="152">
        <f>+[3]data1cf!U750</f>
        <v>45950.849792962428</v>
      </c>
      <c r="W750" s="152">
        <f>+[3]data1cf!V750</f>
        <v>0</v>
      </c>
      <c r="X750" s="152">
        <f>+[3]data1cf!W750</f>
        <v>0</v>
      </c>
      <c r="Y750" s="152">
        <f>+[3]data1cf!X750</f>
        <v>0</v>
      </c>
      <c r="Z750" s="152">
        <f>+[3]data1cf!Y750</f>
        <v>0</v>
      </c>
      <c r="AA750" s="152">
        <f>+[3]data1cf!Z750</f>
        <v>0</v>
      </c>
      <c r="AB750" s="152">
        <f>+[3]data1cf!AA750</f>
        <v>0</v>
      </c>
      <c r="AC750" s="152">
        <f>+[3]data1cf!AB750</f>
        <v>0</v>
      </c>
      <c r="AD750" s="152">
        <f>+[3]data1cf!AC750</f>
        <v>0</v>
      </c>
      <c r="AE750" s="152">
        <f>+[3]data1cf!AD750</f>
        <v>0</v>
      </c>
      <c r="AF750" s="152">
        <f>+[3]data1cf!AE750</f>
        <v>0</v>
      </c>
      <c r="AG750" s="152"/>
      <c r="AH750" s="153">
        <f t="shared" si="88"/>
        <v>72017.35881422981</v>
      </c>
      <c r="AI750" s="153">
        <f t="shared" si="90"/>
        <v>156627.68428796803</v>
      </c>
      <c r="AJ750" s="154">
        <f t="shared" si="91"/>
        <v>156196.85504092061</v>
      </c>
      <c r="AK750" s="155">
        <f t="shared" si="89"/>
        <v>0.15466997027397156</v>
      </c>
      <c r="AL750" s="156">
        <f t="shared" si="94"/>
        <v>0.97972829451767984</v>
      </c>
    </row>
    <row r="751" spans="1:38" x14ac:dyDescent="0.25">
      <c r="A751" s="148"/>
      <c r="B751" s="152">
        <f>+[3]data1cf!A751</f>
        <v>-187711.47666297379</v>
      </c>
      <c r="C751" s="152">
        <f>+[3]data1cf!B751</f>
        <v>6608.9451620441832</v>
      </c>
      <c r="D751" s="152">
        <f>+[3]data1cf!C751</f>
        <v>46563.037909018662</v>
      </c>
      <c r="E751" s="152">
        <f>+[3]data1cf!D751</f>
        <v>51810.303022648441</v>
      </c>
      <c r="F751" s="152">
        <f>+[3]data1cf!E751</f>
        <v>28304.475776175641</v>
      </c>
      <c r="G751" s="152">
        <f>+[3]data1cf!F751</f>
        <v>28059.610934537915</v>
      </c>
      <c r="H751" s="152">
        <f>+[3]data1cf!G751</f>
        <v>27133.474156795717</v>
      </c>
      <c r="I751" s="152">
        <f>+[3]data1cf!H751</f>
        <v>26566.048983149893</v>
      </c>
      <c r="J751" s="152">
        <f>+[3]data1cf!I751</f>
        <v>27369.999130752774</v>
      </c>
      <c r="K751" s="152">
        <f>+[3]data1cf!J751</f>
        <v>27800.982290301028</v>
      </c>
      <c r="L751" s="152">
        <f>+[3]data1cf!K751</f>
        <v>28307.692952200283</v>
      </c>
      <c r="M751" s="152">
        <f>+[3]data1cf!L751</f>
        <v>28926.39760790344</v>
      </c>
      <c r="N751" s="152">
        <f>+[3]data1cf!M751</f>
        <v>29585.797344146908</v>
      </c>
      <c r="O751" s="152">
        <f>+[3]data1cf!N751</f>
        <v>29970.372627990044</v>
      </c>
      <c r="P751" s="152">
        <f>+[3]data1cf!O751</f>
        <v>38931.040751894507</v>
      </c>
      <c r="Q751" s="152">
        <f>+[3]data1cf!P751</f>
        <v>47619.560268264162</v>
      </c>
      <c r="R751" s="152">
        <f>+[3]data1cf!Q751</f>
        <v>36839.253951025334</v>
      </c>
      <c r="S751" s="152">
        <f>+[3]data1cf!R751</f>
        <v>25626.58158902642</v>
      </c>
      <c r="T751" s="152">
        <f>+[3]data1cf!S751</f>
        <v>25377.111008766922</v>
      </c>
      <c r="U751" s="152">
        <f>+[3]data1cf!T751</f>
        <v>25102.605573909546</v>
      </c>
      <c r="V751" s="152">
        <f>+[3]data1cf!U751</f>
        <v>48399.068335449963</v>
      </c>
      <c r="W751" s="152">
        <f>+[3]data1cf!V751</f>
        <v>0</v>
      </c>
      <c r="X751" s="152">
        <f>+[3]data1cf!W751</f>
        <v>0</v>
      </c>
      <c r="Y751" s="152">
        <f>+[3]data1cf!X751</f>
        <v>0</v>
      </c>
      <c r="Z751" s="152">
        <f>+[3]data1cf!Y751</f>
        <v>0</v>
      </c>
      <c r="AA751" s="152">
        <f>+[3]data1cf!Z751</f>
        <v>0</v>
      </c>
      <c r="AB751" s="152">
        <f>+[3]data1cf!AA751</f>
        <v>0</v>
      </c>
      <c r="AC751" s="152">
        <f>+[3]data1cf!AB751</f>
        <v>0</v>
      </c>
      <c r="AD751" s="152">
        <f>+[3]data1cf!AC751</f>
        <v>0</v>
      </c>
      <c r="AE751" s="152">
        <f>+[3]data1cf!AD751</f>
        <v>0</v>
      </c>
      <c r="AF751" s="152">
        <f>+[3]data1cf!AE751</f>
        <v>0</v>
      </c>
      <c r="AG751" s="152"/>
      <c r="AH751" s="153">
        <f t="shared" si="88"/>
        <v>75584.019122743484</v>
      </c>
      <c r="AI751" s="153">
        <f t="shared" si="90"/>
        <v>165468.04301098044</v>
      </c>
      <c r="AJ751" s="154">
        <f t="shared" si="91"/>
        <v>165011.86427956738</v>
      </c>
      <c r="AK751" s="155">
        <f t="shared" si="89"/>
        <v>0.15365257859230047</v>
      </c>
      <c r="AL751" s="156">
        <f t="shared" si="94"/>
        <v>0.98373223024797929</v>
      </c>
    </row>
    <row r="752" spans="1:38" x14ac:dyDescent="0.25">
      <c r="A752" s="148"/>
      <c r="B752" s="152">
        <f>+[3]data1cf!A752</f>
        <v>-193735.55404455916</v>
      </c>
      <c r="C752" s="152">
        <f>+[3]data1cf!B752</f>
        <v>8147.8357250702829</v>
      </c>
      <c r="D752" s="152">
        <f>+[3]data1cf!C752</f>
        <v>48109.301651945236</v>
      </c>
      <c r="E752" s="152">
        <f>+[3]data1cf!D752</f>
        <v>50281.522691158942</v>
      </c>
      <c r="F752" s="152">
        <f>+[3]data1cf!E752</f>
        <v>29275.693106591221</v>
      </c>
      <c r="G752" s="152">
        <f>+[3]data1cf!F752</f>
        <v>28962.249774061798</v>
      </c>
      <c r="H752" s="152">
        <f>+[3]data1cf!G752</f>
        <v>27950.380156886888</v>
      </c>
      <c r="I752" s="152">
        <f>+[3]data1cf!H752</f>
        <v>27310.963298408627</v>
      </c>
      <c r="J752" s="152">
        <f>+[3]data1cf!I752</f>
        <v>28086.708039269695</v>
      </c>
      <c r="K752" s="152">
        <f>+[3]data1cf!J752</f>
        <v>28480.308082253061</v>
      </c>
      <c r="L752" s="152">
        <f>+[3]data1cf!K752</f>
        <v>28951.537054314867</v>
      </c>
      <c r="M752" s="152">
        <f>+[3]data1cf!L752</f>
        <v>29538.910176180114</v>
      </c>
      <c r="N752" s="152">
        <f>+[3]data1cf!M752</f>
        <v>30168.145529404253</v>
      </c>
      <c r="O752" s="152">
        <f>+[3]data1cf!N752</f>
        <v>30516.015087424406</v>
      </c>
      <c r="P752" s="152">
        <f>+[3]data1cf!O752</f>
        <v>39715.103388113399</v>
      </c>
      <c r="Q752" s="152">
        <f>+[3]data1cf!P752</f>
        <v>48653.007223324821</v>
      </c>
      <c r="R752" s="152">
        <f>+[3]data1cf!Q752</f>
        <v>37514.666539846636</v>
      </c>
      <c r="S752" s="152">
        <f>+[3]data1cf!R752</f>
        <v>25935.504750201741</v>
      </c>
      <c r="T752" s="152">
        <f>+[3]data1cf!S752</f>
        <v>25669.801384355698</v>
      </c>
      <c r="U752" s="152">
        <f>+[3]data1cf!T752</f>
        <v>25379.04567733658</v>
      </c>
      <c r="V752" s="152">
        <f>+[3]data1cf!U752</f>
        <v>49413.966533452884</v>
      </c>
      <c r="W752" s="152">
        <f>+[3]data1cf!V752</f>
        <v>0</v>
      </c>
      <c r="X752" s="152">
        <f>+[3]data1cf!W752</f>
        <v>0</v>
      </c>
      <c r="Y752" s="152">
        <f>+[3]data1cf!X752</f>
        <v>0</v>
      </c>
      <c r="Z752" s="152">
        <f>+[3]data1cf!Y752</f>
        <v>0</v>
      </c>
      <c r="AA752" s="152">
        <f>+[3]data1cf!Z752</f>
        <v>0</v>
      </c>
      <c r="AB752" s="152">
        <f>+[3]data1cf!AA752</f>
        <v>0</v>
      </c>
      <c r="AC752" s="152">
        <f>+[3]data1cf!AB752</f>
        <v>0</v>
      </c>
      <c r="AD752" s="152">
        <f>+[3]data1cf!AC752</f>
        <v>0</v>
      </c>
      <c r="AE752" s="152">
        <f>+[3]data1cf!AD752</f>
        <v>0</v>
      </c>
      <c r="AF752" s="152">
        <f>+[3]data1cf!AE752</f>
        <v>0</v>
      </c>
      <c r="AG752" s="152"/>
      <c r="AH752" s="153">
        <f t="shared" si="88"/>
        <v>75492.325322766774</v>
      </c>
      <c r="AI752" s="153">
        <f t="shared" si="90"/>
        <v>167177.06270880648</v>
      </c>
      <c r="AJ752" s="154">
        <f t="shared" si="91"/>
        <v>166711.87700180995</v>
      </c>
      <c r="AK752" s="155">
        <f t="shared" si="89"/>
        <v>0.152175372838974</v>
      </c>
      <c r="AL752" s="156">
        <f t="shared" si="94"/>
        <v>0.98440972047365194</v>
      </c>
    </row>
    <row r="753" spans="1:38" x14ac:dyDescent="0.25">
      <c r="A753" s="148"/>
      <c r="B753" s="152">
        <f>+[3]data1cf!A753</f>
        <v>-154216.70453687504</v>
      </c>
      <c r="C753" s="152">
        <f>+[3]data1cf!B753</f>
        <v>5914.4963411496574</v>
      </c>
      <c r="D753" s="152">
        <f>+[3]data1cf!C753</f>
        <v>42821.934854254418</v>
      </c>
      <c r="E753" s="152">
        <f>+[3]data1cf!D753</f>
        <v>40358.761561019492</v>
      </c>
      <c r="F753" s="152">
        <f>+[3]data1cf!E753</f>
        <v>22904.362014916478</v>
      </c>
      <c r="G753" s="152">
        <f>+[3]data1cf!F753</f>
        <v>23040.803849748962</v>
      </c>
      <c r="H753" s="152">
        <f>+[3]data1cf!G753</f>
        <v>22591.354494599247</v>
      </c>
      <c r="I753" s="152">
        <f>+[3]data1cf!H753</f>
        <v>22424.213866733095</v>
      </c>
      <c r="J753" s="152">
        <f>+[3]data1cf!I753</f>
        <v>23384.990298545839</v>
      </c>
      <c r="K753" s="152">
        <f>+[3]data1cf!J753</f>
        <v>24023.829182943329</v>
      </c>
      <c r="L753" s="152">
        <f>+[3]data1cf!K753</f>
        <v>24727.823352420666</v>
      </c>
      <c r="M753" s="152">
        <f>+[3]data1cf!L753</f>
        <v>25520.736027008388</v>
      </c>
      <c r="N753" s="152">
        <f>+[3]data1cf!M753</f>
        <v>26347.854248850563</v>
      </c>
      <c r="O753" s="152">
        <f>+[3]data1cf!N753</f>
        <v>26936.518863602549</v>
      </c>
      <c r="P753" s="152">
        <f>+[3]data1cf!O753</f>
        <v>34571.535109915945</v>
      </c>
      <c r="Q753" s="152">
        <f>+[3]data1cf!P753</f>
        <v>41873.44047737652</v>
      </c>
      <c r="R753" s="152">
        <f>+[3]data1cf!Q753</f>
        <v>33083.858838933738</v>
      </c>
      <c r="S753" s="152">
        <f>+[3]data1cf!R753</f>
        <v>23908.922562986889</v>
      </c>
      <c r="T753" s="152">
        <f>+[3]data1cf!S753</f>
        <v>23749.708700852454</v>
      </c>
      <c r="U753" s="152">
        <f>+[3]data1cf!T753</f>
        <v>23565.55721209613</v>
      </c>
      <c r="V753" s="152">
        <f>+[3]data1cf!U753</f>
        <v>42756.082410798641</v>
      </c>
      <c r="W753" s="152">
        <f>+[3]data1cf!V753</f>
        <v>0</v>
      </c>
      <c r="X753" s="152">
        <f>+[3]data1cf!W753</f>
        <v>0</v>
      </c>
      <c r="Y753" s="152">
        <f>+[3]data1cf!X753</f>
        <v>0</v>
      </c>
      <c r="Z753" s="152">
        <f>+[3]data1cf!Y753</f>
        <v>0</v>
      </c>
      <c r="AA753" s="152">
        <f>+[3]data1cf!Z753</f>
        <v>0</v>
      </c>
      <c r="AB753" s="152">
        <f>+[3]data1cf!AA753</f>
        <v>0</v>
      </c>
      <c r="AC753" s="152">
        <f>+[3]data1cf!AB753</f>
        <v>0</v>
      </c>
      <c r="AD753" s="152">
        <f>+[3]data1cf!AC753</f>
        <v>0</v>
      </c>
      <c r="AE753" s="152">
        <f>+[3]data1cf!AD753</f>
        <v>0</v>
      </c>
      <c r="AF753" s="152">
        <f>+[3]data1cf!AE753</f>
        <v>0</v>
      </c>
      <c r="AG753" s="152"/>
      <c r="AH753" s="153">
        <f t="shared" si="88"/>
        <v>72267.44292161717</v>
      </c>
      <c r="AI753" s="153">
        <f t="shared" si="90"/>
        <v>150811.37836086718</v>
      </c>
      <c r="AJ753" s="154">
        <f t="shared" si="91"/>
        <v>150410.50223239145</v>
      </c>
      <c r="AK753" s="155">
        <f t="shared" si="89"/>
        <v>0.16087741255760199</v>
      </c>
      <c r="AL753" s="156">
        <f t="shared" si="94"/>
        <v>0.97657048844974026</v>
      </c>
    </row>
    <row r="754" spans="1:38" x14ac:dyDescent="0.25">
      <c r="A754" s="148"/>
      <c r="B754" s="152">
        <f>+[3]data1cf!A754</f>
        <v>-177701.11552245441</v>
      </c>
      <c r="C754" s="152">
        <f>+[3]data1cf!B754</f>
        <v>9824.0195010954048</v>
      </c>
      <c r="D754" s="152">
        <f>+[3]data1cf!C754</f>
        <v>46403.84363709201</v>
      </c>
      <c r="E754" s="152">
        <f>+[3]data1cf!D754</f>
        <v>48874.917614536491</v>
      </c>
      <c r="F754" s="152">
        <f>+[3]data1cf!E754</f>
        <v>26690.579471803627</v>
      </c>
      <c r="G754" s="152">
        <f>+[3]data1cf!F754</f>
        <v>26559.673236075891</v>
      </c>
      <c r="H754" s="152">
        <f>+[3]data1cf!G754</f>
        <v>25776.000877357881</v>
      </c>
      <c r="I754" s="152">
        <f>+[3]data1cf!H754</f>
        <v>25328.206099976102</v>
      </c>
      <c r="J754" s="152">
        <f>+[3]data1cf!I754</f>
        <v>26179.025882498638</v>
      </c>
      <c r="K754" s="152">
        <f>+[3]data1cf!J754</f>
        <v>26672.129508579274</v>
      </c>
      <c r="L754" s="152">
        <f>+[3]data1cf!K754</f>
        <v>27237.800988318551</v>
      </c>
      <c r="M754" s="152">
        <f>+[3]data1cf!L754</f>
        <v>27908.570043088162</v>
      </c>
      <c r="N754" s="152">
        <f>+[3]data1cf!M754</f>
        <v>28618.094694481355</v>
      </c>
      <c r="O754" s="152">
        <f>+[3]data1cf!N754</f>
        <v>29063.664807596098</v>
      </c>
      <c r="P754" s="152">
        <f>+[3]data1cf!O754</f>
        <v>37628.144117576703</v>
      </c>
      <c r="Q754" s="152">
        <f>+[3]data1cf!P754</f>
        <v>45902.255428962009</v>
      </c>
      <c r="R754" s="152">
        <f>+[3]data1cf!Q754</f>
        <v>35716.90383752546</v>
      </c>
      <c r="S754" s="152">
        <f>+[3]data1cf!R754</f>
        <v>25113.236189863885</v>
      </c>
      <c r="T754" s="152">
        <f>+[3]data1cf!S754</f>
        <v>24890.740038341792</v>
      </c>
      <c r="U754" s="152">
        <f>+[3]data1cf!T754</f>
        <v>24643.238090104322</v>
      </c>
      <c r="V754" s="152">
        <f>+[3]data1cf!U754</f>
        <v>46712.586433021846</v>
      </c>
      <c r="W754" s="152">
        <f>+[3]data1cf!V754</f>
        <v>0</v>
      </c>
      <c r="X754" s="152">
        <f>+[3]data1cf!W754</f>
        <v>0</v>
      </c>
      <c r="Y754" s="152">
        <f>+[3]data1cf!X754</f>
        <v>0</v>
      </c>
      <c r="Z754" s="152">
        <f>+[3]data1cf!Y754</f>
        <v>0</v>
      </c>
      <c r="AA754" s="152">
        <f>+[3]data1cf!Z754</f>
        <v>0</v>
      </c>
      <c r="AB754" s="152">
        <f>+[3]data1cf!AA754</f>
        <v>0</v>
      </c>
      <c r="AC754" s="152">
        <f>+[3]data1cf!AB754</f>
        <v>0</v>
      </c>
      <c r="AD754" s="152">
        <f>+[3]data1cf!AC754</f>
        <v>0</v>
      </c>
      <c r="AE754" s="152">
        <f>+[3]data1cf!AD754</f>
        <v>0</v>
      </c>
      <c r="AF754" s="152">
        <f>+[3]data1cf!AE754</f>
        <v>0</v>
      </c>
      <c r="AG754" s="152"/>
      <c r="AH754" s="153">
        <f t="shared" si="88"/>
        <v>78862.388605561602</v>
      </c>
      <c r="AI754" s="153">
        <f t="shared" si="90"/>
        <v>165615.8253013785</v>
      </c>
      <c r="AJ754" s="154">
        <f t="shared" si="91"/>
        <v>165175.23816492071</v>
      </c>
      <c r="AK754" s="155">
        <f t="shared" si="89"/>
        <v>0.15961384177207952</v>
      </c>
      <c r="AL754" s="156">
        <f t="shared" si="94"/>
        <v>0.98379195910045436</v>
      </c>
    </row>
    <row r="755" spans="1:38" x14ac:dyDescent="0.25">
      <c r="A755" s="148"/>
      <c r="B755" s="152">
        <f>+[3]data1cf!A755</f>
        <v>-177815.43194596688</v>
      </c>
      <c r="C755" s="152">
        <f>+[3]data1cf!B755</f>
        <v>7720.6630050008462</v>
      </c>
      <c r="D755" s="152">
        <f>+[3]data1cf!C755</f>
        <v>44305.731153658955</v>
      </c>
      <c r="E755" s="152">
        <f>+[3]data1cf!D755</f>
        <v>45238.760416975856</v>
      </c>
      <c r="F755" s="152">
        <f>+[3]data1cf!E755</f>
        <v>26709.009861161903</v>
      </c>
      <c r="G755" s="152">
        <f>+[3]data1cf!F755</f>
        <v>26576.802239792334</v>
      </c>
      <c r="H755" s="152">
        <f>+[3]data1cf!G755</f>
        <v>25791.502964459512</v>
      </c>
      <c r="I755" s="152">
        <f>+[3]data1cf!H755</f>
        <v>25342.342030667183</v>
      </c>
      <c r="J755" s="152">
        <f>+[3]data1cf!I755</f>
        <v>26192.626570858309</v>
      </c>
      <c r="K755" s="152">
        <f>+[3]data1cf!J755</f>
        <v>26685.02079300613</v>
      </c>
      <c r="L755" s="152">
        <f>+[3]data1cf!K755</f>
        <v>27250.018951400947</v>
      </c>
      <c r="M755" s="152">
        <f>+[3]data1cf!L755</f>
        <v>27920.193440618918</v>
      </c>
      <c r="N755" s="152">
        <f>+[3]data1cf!M755</f>
        <v>28629.14567499853</v>
      </c>
      <c r="O755" s="152">
        <f>+[3]data1cf!N755</f>
        <v>29074.019238744448</v>
      </c>
      <c r="P755" s="152">
        <f>+[3]data1cf!O755</f>
        <v>37643.022949753795</v>
      </c>
      <c r="Q755" s="152">
        <f>+[3]data1cf!P755</f>
        <v>45921.866724154555</v>
      </c>
      <c r="R755" s="152">
        <f>+[3]data1cf!Q755</f>
        <v>35729.720862716058</v>
      </c>
      <c r="S755" s="152">
        <f>+[3]data1cf!R755</f>
        <v>25119.098496851206</v>
      </c>
      <c r="T755" s="152">
        <f>+[3]data1cf!S755</f>
        <v>24896.29430247462</v>
      </c>
      <c r="U755" s="152">
        <f>+[3]data1cf!T755</f>
        <v>24648.483979547207</v>
      </c>
      <c r="V755" s="152">
        <f>+[3]data1cf!U755</f>
        <v>46731.84573612723</v>
      </c>
      <c r="W755" s="152">
        <f>+[3]data1cf!V755</f>
        <v>0</v>
      </c>
      <c r="X755" s="152">
        <f>+[3]data1cf!W755</f>
        <v>0</v>
      </c>
      <c r="Y755" s="152">
        <f>+[3]data1cf!X755</f>
        <v>0</v>
      </c>
      <c r="Z755" s="152">
        <f>+[3]data1cf!Y755</f>
        <v>0</v>
      </c>
      <c r="AA755" s="152">
        <f>+[3]data1cf!Z755</f>
        <v>0</v>
      </c>
      <c r="AB755" s="152">
        <f>+[3]data1cf!AA755</f>
        <v>0</v>
      </c>
      <c r="AC755" s="152">
        <f>+[3]data1cf!AB755</f>
        <v>0</v>
      </c>
      <c r="AD755" s="152">
        <f>+[3]data1cf!AC755</f>
        <v>0</v>
      </c>
      <c r="AE755" s="152">
        <f>+[3]data1cf!AD755</f>
        <v>0</v>
      </c>
      <c r="AF755" s="152">
        <f>+[3]data1cf!AE755</f>
        <v>0</v>
      </c>
      <c r="AG755" s="152"/>
      <c r="AH755" s="153">
        <f t="shared" si="88"/>
        <v>72454.795038374199</v>
      </c>
      <c r="AI755" s="153">
        <f t="shared" si="90"/>
        <v>158636.45640010963</v>
      </c>
      <c r="AJ755" s="154">
        <f t="shared" si="91"/>
        <v>158197.96484715072</v>
      </c>
      <c r="AK755" s="155">
        <f t="shared" si="89"/>
        <v>0.15374564528465276</v>
      </c>
      <c r="AL755" s="156">
        <f t="shared" ref="AL755:AL770" si="95">1-EXP(-(1/0.25)*(AI755/ABS($AI$1010)))</f>
        <v>0.98071694156195044</v>
      </c>
    </row>
    <row r="756" spans="1:38" x14ac:dyDescent="0.25">
      <c r="A756" s="148"/>
      <c r="B756" s="152">
        <f>+[3]data1cf!A756</f>
        <v>-196303.56868572344</v>
      </c>
      <c r="C756" s="152">
        <f>+[3]data1cf!B756</f>
        <v>5485.9022480991698</v>
      </c>
      <c r="D756" s="152">
        <f>+[3]data1cf!C756</f>
        <v>47550.754032585712</v>
      </c>
      <c r="E756" s="152">
        <f>+[3]data1cf!D756</f>
        <v>48561.131781435091</v>
      </c>
      <c r="F756" s="152">
        <f>+[3]data1cf!E756</f>
        <v>29689.715066515477</v>
      </c>
      <c r="G756" s="152">
        <f>+[3]data1cf!F756</f>
        <v>29347.037287360894</v>
      </c>
      <c r="H756" s="152">
        <f>+[3]data1cf!G756</f>
        <v>28298.620465867651</v>
      </c>
      <c r="I756" s="152">
        <f>+[3]data1cf!H756</f>
        <v>27628.514144260233</v>
      </c>
      <c r="J756" s="152">
        <f>+[3]data1cf!I756</f>
        <v>28392.235152209803</v>
      </c>
      <c r="K756" s="152">
        <f>+[3]data1cf!J756</f>
        <v>28769.899080068986</v>
      </c>
      <c r="L756" s="152">
        <f>+[3]data1cf!K756</f>
        <v>29226.002499581424</v>
      </c>
      <c r="M756" s="152">
        <f>+[3]data1cf!L756</f>
        <v>29800.019246266333</v>
      </c>
      <c r="N756" s="152">
        <f>+[3]data1cf!M756</f>
        <v>30416.395771103787</v>
      </c>
      <c r="O756" s="152">
        <f>+[3]data1cf!N756</f>
        <v>30748.617980101772</v>
      </c>
      <c r="P756" s="152">
        <f>+[3]data1cf!O756</f>
        <v>40049.34284120454</v>
      </c>
      <c r="Q756" s="152">
        <f>+[3]data1cf!P756</f>
        <v>49093.557160411496</v>
      </c>
      <c r="R756" s="152">
        <f>+[3]data1cf!Q756</f>
        <v>37802.58937135306</v>
      </c>
      <c r="S756" s="152">
        <f>+[3]data1cf!R756</f>
        <v>26067.19615299115</v>
      </c>
      <c r="T756" s="152">
        <f>+[3]data1cf!S756</f>
        <v>25794.572884160312</v>
      </c>
      <c r="U756" s="152">
        <f>+[3]data1cf!T756</f>
        <v>25496.889819773263</v>
      </c>
      <c r="V756" s="152">
        <f>+[3]data1cf!U756</f>
        <v>49846.609287964937</v>
      </c>
      <c r="W756" s="152">
        <f>+[3]data1cf!V756</f>
        <v>0</v>
      </c>
      <c r="X756" s="152">
        <f>+[3]data1cf!W756</f>
        <v>0</v>
      </c>
      <c r="Y756" s="152">
        <f>+[3]data1cf!X756</f>
        <v>0</v>
      </c>
      <c r="Z756" s="152">
        <f>+[3]data1cf!Y756</f>
        <v>0</v>
      </c>
      <c r="AA756" s="152">
        <f>+[3]data1cf!Z756</f>
        <v>0</v>
      </c>
      <c r="AB756" s="152">
        <f>+[3]data1cf!AA756</f>
        <v>0</v>
      </c>
      <c r="AC756" s="152">
        <f>+[3]data1cf!AB756</f>
        <v>0</v>
      </c>
      <c r="AD756" s="152">
        <f>+[3]data1cf!AC756</f>
        <v>0</v>
      </c>
      <c r="AE756" s="152">
        <f>+[3]data1cf!AD756</f>
        <v>0</v>
      </c>
      <c r="AF756" s="152">
        <f>+[3]data1cf!AE756</f>
        <v>0</v>
      </c>
      <c r="AG756" s="152"/>
      <c r="AH756" s="153">
        <f t="shared" si="88"/>
        <v>70628.103373770995</v>
      </c>
      <c r="AI756" s="153">
        <f t="shared" si="90"/>
        <v>162748.62700908777</v>
      </c>
      <c r="AJ756" s="154">
        <f t="shared" si="91"/>
        <v>162280.81652019965</v>
      </c>
      <c r="AK756" s="155">
        <f t="shared" si="89"/>
        <v>0.14757855534553535</v>
      </c>
      <c r="AL756" s="156">
        <f t="shared" si="95"/>
        <v>0.98259298567994879</v>
      </c>
    </row>
    <row r="757" spans="1:38" x14ac:dyDescent="0.25">
      <c r="A757" s="148"/>
      <c r="B757" s="152">
        <f>+[3]data1cf!A757</f>
        <v>-178846.40029363194</v>
      </c>
      <c r="C757" s="152">
        <f>+[3]data1cf!B757</f>
        <v>9626.8364979284379</v>
      </c>
      <c r="D757" s="152">
        <f>+[3]data1cf!C757</f>
        <v>46239.631944750945</v>
      </c>
      <c r="E757" s="152">
        <f>+[3]data1cf!D757</f>
        <v>46291.404279247232</v>
      </c>
      <c r="F757" s="152">
        <f>+[3]data1cf!E757</f>
        <v>26875.225243690467</v>
      </c>
      <c r="G757" s="152">
        <f>+[3]data1cf!F757</f>
        <v>26731.28101122487</v>
      </c>
      <c r="H757" s="152">
        <f>+[3]data1cf!G757</f>
        <v>25931.309307533156</v>
      </c>
      <c r="I757" s="152">
        <f>+[3]data1cf!H757</f>
        <v>25469.827624245656</v>
      </c>
      <c r="J757" s="152">
        <f>+[3]data1cf!I757</f>
        <v>26315.285054865992</v>
      </c>
      <c r="K757" s="152">
        <f>+[3]data1cf!J757</f>
        <v>26801.281482385049</v>
      </c>
      <c r="L757" s="152">
        <f>+[3]data1cf!K757</f>
        <v>27360.207258765673</v>
      </c>
      <c r="M757" s="152">
        <f>+[3]data1cf!L757</f>
        <v>28025.019629002607</v>
      </c>
      <c r="N757" s="152">
        <f>+[3]data1cf!M757</f>
        <v>28728.809492092951</v>
      </c>
      <c r="O757" s="152">
        <f>+[3]data1cf!N757</f>
        <v>29167.401190732344</v>
      </c>
      <c r="P757" s="152">
        <f>+[3]data1cf!O757</f>
        <v>37777.208437310641</v>
      </c>
      <c r="Q757" s="152">
        <f>+[3]data1cf!P757</f>
        <v>46098.732164647634</v>
      </c>
      <c r="R757" s="152">
        <f>+[3]data1cf!Q757</f>
        <v>35845.311841480259</v>
      </c>
      <c r="S757" s="152">
        <f>+[3]data1cf!R757</f>
        <v>25171.968003807779</v>
      </c>
      <c r="T757" s="152">
        <f>+[3]data1cf!S757</f>
        <v>24946.385709636845</v>
      </c>
      <c r="U757" s="152">
        <f>+[3]data1cf!T757</f>
        <v>24695.794294240273</v>
      </c>
      <c r="V757" s="152">
        <f>+[3]data1cf!U757</f>
        <v>46905.536718491348</v>
      </c>
      <c r="W757" s="152">
        <f>+[3]data1cf!V757</f>
        <v>0</v>
      </c>
      <c r="X757" s="152">
        <f>+[3]data1cf!W757</f>
        <v>0</v>
      </c>
      <c r="Y757" s="152">
        <f>+[3]data1cf!X757</f>
        <v>0</v>
      </c>
      <c r="Z757" s="152">
        <f>+[3]data1cf!Y757</f>
        <v>0</v>
      </c>
      <c r="AA757" s="152">
        <f>+[3]data1cf!Z757</f>
        <v>0</v>
      </c>
      <c r="AB757" s="152">
        <f>+[3]data1cf!AA757</f>
        <v>0</v>
      </c>
      <c r="AC757" s="152">
        <f>+[3]data1cf!AB757</f>
        <v>0</v>
      </c>
      <c r="AD757" s="152">
        <f>+[3]data1cf!AC757</f>
        <v>0</v>
      </c>
      <c r="AE757" s="152">
        <f>+[3]data1cf!AD757</f>
        <v>0</v>
      </c>
      <c r="AF757" s="152">
        <f>+[3]data1cf!AE757</f>
        <v>0</v>
      </c>
      <c r="AG757" s="152"/>
      <c r="AH757" s="153">
        <f t="shared" si="88"/>
        <v>76298.94623232368</v>
      </c>
      <c r="AI757" s="153">
        <f t="shared" si="90"/>
        <v>163110.64246641731</v>
      </c>
      <c r="AJ757" s="154">
        <f t="shared" si="91"/>
        <v>162669.41763981944</v>
      </c>
      <c r="AK757" s="155">
        <f t="shared" si="89"/>
        <v>0.15698986649513244</v>
      </c>
      <c r="AL757" s="156">
        <f t="shared" si="95"/>
        <v>0.98274913082318893</v>
      </c>
    </row>
    <row r="758" spans="1:38" x14ac:dyDescent="0.25">
      <c r="A758" s="148"/>
      <c r="B758" s="152">
        <f>+[3]data1cf!A758</f>
        <v>-184462.82951471431</v>
      </c>
      <c r="C758" s="152">
        <f>+[3]data1cf!B758</f>
        <v>9585.1300523943646</v>
      </c>
      <c r="D758" s="152">
        <f>+[3]data1cf!C758</f>
        <v>48101.568372060341</v>
      </c>
      <c r="E758" s="152">
        <f>+[3]data1cf!D758</f>
        <v>49109.410676919375</v>
      </c>
      <c r="F758" s="152">
        <f>+[3]data1cf!E758</f>
        <v>27780.7204837155</v>
      </c>
      <c r="G758" s="152">
        <f>+[3]data1cf!F758</f>
        <v>27572.838453677796</v>
      </c>
      <c r="H758" s="152">
        <f>+[3]data1cf!G758</f>
        <v>26692.935435347099</v>
      </c>
      <c r="I758" s="152">
        <f>+[3]data1cf!H758</f>
        <v>26164.33373072627</v>
      </c>
      <c r="J758" s="152">
        <f>+[3]data1cf!I758</f>
        <v>26983.494409066669</v>
      </c>
      <c r="K758" s="152">
        <f>+[3]data1cf!J758</f>
        <v>27434.63742834577</v>
      </c>
      <c r="L758" s="152">
        <f>+[3]data1cf!K758</f>
        <v>27960.482554031885</v>
      </c>
      <c r="M758" s="152">
        <f>+[3]data1cf!L758</f>
        <v>28596.083589313967</v>
      </c>
      <c r="N758" s="152">
        <f>+[3]data1cf!M758</f>
        <v>29271.750287395582</v>
      </c>
      <c r="O758" s="152">
        <f>+[3]data1cf!N758</f>
        <v>29676.120129635688</v>
      </c>
      <c r="P758" s="152">
        <f>+[3]data1cf!O758</f>
        <v>38508.213705383612</v>
      </c>
      <c r="Q758" s="152">
        <f>+[3]data1cf!P758</f>
        <v>47062.245962558634</v>
      </c>
      <c r="R758" s="152">
        <f>+[3]data1cf!Q758</f>
        <v>36475.019390015259</v>
      </c>
      <c r="S758" s="152">
        <f>+[3]data1cf!R758</f>
        <v>25459.986393942927</v>
      </c>
      <c r="T758" s="152">
        <f>+[3]data1cf!S758</f>
        <v>25219.269783671509</v>
      </c>
      <c r="U758" s="152">
        <f>+[3]data1cf!T758</f>
        <v>24953.52774891218</v>
      </c>
      <c r="V758" s="152">
        <f>+[3]data1cf!U758</f>
        <v>47851.756950175331</v>
      </c>
      <c r="W758" s="152">
        <f>+[3]data1cf!V758</f>
        <v>0</v>
      </c>
      <c r="X758" s="152">
        <f>+[3]data1cf!W758</f>
        <v>0</v>
      </c>
      <c r="Y758" s="152">
        <f>+[3]data1cf!X758</f>
        <v>0</v>
      </c>
      <c r="Z758" s="152">
        <f>+[3]data1cf!Y758</f>
        <v>0</v>
      </c>
      <c r="AA758" s="152">
        <f>+[3]data1cf!Z758</f>
        <v>0</v>
      </c>
      <c r="AB758" s="152">
        <f>+[3]data1cf!AA758</f>
        <v>0</v>
      </c>
      <c r="AC758" s="152">
        <f>+[3]data1cf!AB758</f>
        <v>0</v>
      </c>
      <c r="AD758" s="152">
        <f>+[3]data1cf!AC758</f>
        <v>0</v>
      </c>
      <c r="AE758" s="152">
        <f>+[3]data1cf!AD758</f>
        <v>0</v>
      </c>
      <c r="AF758" s="152">
        <f>+[3]data1cf!AE758</f>
        <v>0</v>
      </c>
      <c r="AG758" s="152"/>
      <c r="AH758" s="153">
        <f t="shared" si="88"/>
        <v>78405.739388472168</v>
      </c>
      <c r="AI758" s="153">
        <f t="shared" si="90"/>
        <v>167293.8198408618</v>
      </c>
      <c r="AJ758" s="154">
        <f t="shared" si="91"/>
        <v>166842.66529800993</v>
      </c>
      <c r="AK758" s="155">
        <f t="shared" si="89"/>
        <v>0.15719969868659972</v>
      </c>
      <c r="AL758" s="156">
        <f t="shared" si="95"/>
        <v>0.9844549621488059</v>
      </c>
    </row>
    <row r="759" spans="1:38" x14ac:dyDescent="0.25">
      <c r="A759" s="148"/>
      <c r="B759" s="152">
        <f>+[3]data1cf!A759</f>
        <v>-193864.76019616585</v>
      </c>
      <c r="C759" s="152">
        <f>+[3]data1cf!B759</f>
        <v>3886.5362863127375</v>
      </c>
      <c r="D759" s="152">
        <f>+[3]data1cf!C759</f>
        <v>47827.246792524878</v>
      </c>
      <c r="E759" s="152">
        <f>+[3]data1cf!D759</f>
        <v>47922.709937431689</v>
      </c>
      <c r="F759" s="152">
        <f>+[3]data1cf!E759</f>
        <v>29296.524056409442</v>
      </c>
      <c r="G759" s="152">
        <f>+[3]data1cf!F759</f>
        <v>28981.60983259997</v>
      </c>
      <c r="H759" s="152">
        <f>+[3]data1cf!G759</f>
        <v>27967.901392722517</v>
      </c>
      <c r="I759" s="152">
        <f>+[3]data1cf!H759</f>
        <v>27326.940435794932</v>
      </c>
      <c r="J759" s="152">
        <f>+[3]data1cf!I759</f>
        <v>28102.080218945586</v>
      </c>
      <c r="K759" s="152">
        <f>+[3]data1cf!J759</f>
        <v>28494.878458047788</v>
      </c>
      <c r="L759" s="152">
        <f>+[3]data1cf!K759</f>
        <v>28965.346408577607</v>
      </c>
      <c r="M759" s="152">
        <f>+[3]data1cf!L759</f>
        <v>29552.047522655892</v>
      </c>
      <c r="N759" s="152">
        <f>+[3]data1cf!M759</f>
        <v>30180.635901480404</v>
      </c>
      <c r="O759" s="152">
        <f>+[3]data1cf!N759</f>
        <v>30527.718184491605</v>
      </c>
      <c r="P759" s="152">
        <f>+[3]data1cf!O759</f>
        <v>39731.920189994788</v>
      </c>
      <c r="Q759" s="152">
        <f>+[3]data1cf!P759</f>
        <v>48675.1728921061</v>
      </c>
      <c r="R759" s="152">
        <f>+[3]data1cf!Q759</f>
        <v>37529.152984130218</v>
      </c>
      <c r="S759" s="152">
        <f>+[3]data1cf!R759</f>
        <v>25942.130623388512</v>
      </c>
      <c r="T759" s="152">
        <f>+[3]data1cf!S759</f>
        <v>25676.079092068729</v>
      </c>
      <c r="U759" s="152">
        <f>+[3]data1cf!T759</f>
        <v>25384.974844518714</v>
      </c>
      <c r="V759" s="152">
        <f>+[3]data1cf!U759</f>
        <v>49435.734363135271</v>
      </c>
      <c r="W759" s="152">
        <f>+[3]data1cf!V759</f>
        <v>0</v>
      </c>
      <c r="X759" s="152">
        <f>+[3]data1cf!W759</f>
        <v>0</v>
      </c>
      <c r="Y759" s="152">
        <f>+[3]data1cf!X759</f>
        <v>0</v>
      </c>
      <c r="Z759" s="152">
        <f>+[3]data1cf!Y759</f>
        <v>0</v>
      </c>
      <c r="AA759" s="152">
        <f>+[3]data1cf!Z759</f>
        <v>0</v>
      </c>
      <c r="AB759" s="152">
        <f>+[3]data1cf!AA759</f>
        <v>0</v>
      </c>
      <c r="AC759" s="152">
        <f>+[3]data1cf!AB759</f>
        <v>0</v>
      </c>
      <c r="AD759" s="152">
        <f>+[3]data1cf!AC759</f>
        <v>0</v>
      </c>
      <c r="AE759" s="152">
        <f>+[3]data1cf!AD759</f>
        <v>0</v>
      </c>
      <c r="AF759" s="152">
        <f>+[3]data1cf!AE759</f>
        <v>0</v>
      </c>
      <c r="AG759" s="152"/>
      <c r="AH759" s="153">
        <f t="shared" si="88"/>
        <v>69578.880813004362</v>
      </c>
      <c r="AI759" s="153">
        <f t="shared" si="90"/>
        <v>160870.98830411027</v>
      </c>
      <c r="AJ759" s="154">
        <f t="shared" si="91"/>
        <v>160407.20235038266</v>
      </c>
      <c r="AK759" s="155">
        <f t="shared" si="89"/>
        <v>0.14722704291343694</v>
      </c>
      <c r="AL759" s="156">
        <f t="shared" si="95"/>
        <v>0.98176015536374339</v>
      </c>
    </row>
    <row r="760" spans="1:38" x14ac:dyDescent="0.25">
      <c r="A760" s="148"/>
      <c r="B760" s="152">
        <f>+[3]data1cf!A760</f>
        <v>-188497.67345975767</v>
      </c>
      <c r="C760" s="152">
        <f>+[3]data1cf!B760</f>
        <v>5897.6988354606437</v>
      </c>
      <c r="D760" s="152">
        <f>+[3]data1cf!C760</f>
        <v>49693.597008950004</v>
      </c>
      <c r="E760" s="152">
        <f>+[3]data1cf!D760</f>
        <v>47192.950027023689</v>
      </c>
      <c r="F760" s="152">
        <f>+[3]data1cf!E760</f>
        <v>28431.228456426361</v>
      </c>
      <c r="G760" s="152">
        <f>+[3]data1cf!F760</f>
        <v>28177.413499036214</v>
      </c>
      <c r="H760" s="152">
        <f>+[3]data1cf!G760</f>
        <v>27240.08780729564</v>
      </c>
      <c r="I760" s="152">
        <f>+[3]data1cf!H760</f>
        <v>26663.267065096326</v>
      </c>
      <c r="J760" s="152">
        <f>+[3]data1cf!I760</f>
        <v>27463.536151014981</v>
      </c>
      <c r="K760" s="152">
        <f>+[3]data1cf!J760</f>
        <v>27889.640474413696</v>
      </c>
      <c r="L760" s="152">
        <f>+[3]data1cf!K760</f>
        <v>28391.720453616217</v>
      </c>
      <c r="M760" s="152">
        <f>+[3]data1cf!L760</f>
        <v>29006.336059663925</v>
      </c>
      <c r="N760" s="152">
        <f>+[3]data1cf!M760</f>
        <v>29661.799070031462</v>
      </c>
      <c r="O760" s="152">
        <f>+[3]data1cf!N760</f>
        <v>30041.583923367478</v>
      </c>
      <c r="P760" s="152">
        <f>+[3]data1cf!O760</f>
        <v>39033.368045192205</v>
      </c>
      <c r="Q760" s="152">
        <f>+[3]data1cf!P760</f>
        <v>47754.43447957476</v>
      </c>
      <c r="R760" s="152">
        <f>+[3]data1cf!Q760</f>
        <v>36927.401426597622</v>
      </c>
      <c r="S760" s="152">
        <f>+[3]data1cf!R760</f>
        <v>25666.898866575124</v>
      </c>
      <c r="T760" s="152">
        <f>+[3]data1cf!S760</f>
        <v>25415.309760403266</v>
      </c>
      <c r="U760" s="152">
        <f>+[3]data1cf!T760</f>
        <v>25138.683517476718</v>
      </c>
      <c r="V760" s="152">
        <f>+[3]data1cf!U760</f>
        <v>48531.5217655421</v>
      </c>
      <c r="W760" s="152">
        <f>+[3]data1cf!V760</f>
        <v>0</v>
      </c>
      <c r="X760" s="152">
        <f>+[3]data1cf!W760</f>
        <v>0</v>
      </c>
      <c r="Y760" s="152">
        <f>+[3]data1cf!X760</f>
        <v>0</v>
      </c>
      <c r="Z760" s="152">
        <f>+[3]data1cf!Y760</f>
        <v>0</v>
      </c>
      <c r="AA760" s="152">
        <f>+[3]data1cf!Z760</f>
        <v>0</v>
      </c>
      <c r="AB760" s="152">
        <f>+[3]data1cf!AA760</f>
        <v>0</v>
      </c>
      <c r="AC760" s="152">
        <f>+[3]data1cf!AB760</f>
        <v>0</v>
      </c>
      <c r="AD760" s="152">
        <f>+[3]data1cf!AC760</f>
        <v>0</v>
      </c>
      <c r="AE760" s="152">
        <f>+[3]data1cf!AD760</f>
        <v>0</v>
      </c>
      <c r="AF760" s="152">
        <f>+[3]data1cf!AE760</f>
        <v>0</v>
      </c>
      <c r="AG760" s="152"/>
      <c r="AH760" s="153">
        <f t="shared" si="88"/>
        <v>73844.395572336274</v>
      </c>
      <c r="AI760" s="153">
        <f t="shared" si="90"/>
        <v>163698.46496669034</v>
      </c>
      <c r="AJ760" s="154">
        <f t="shared" si="91"/>
        <v>163242.14467085566</v>
      </c>
      <c r="AK760" s="155">
        <f t="shared" si="89"/>
        <v>0.15207861065864567</v>
      </c>
      <c r="AL760" s="156">
        <f t="shared" si="95"/>
        <v>0.98299969340178361</v>
      </c>
    </row>
    <row r="761" spans="1:38" x14ac:dyDescent="0.25">
      <c r="A761" s="148"/>
      <c r="B761" s="152">
        <f>+[3]data1cf!A761</f>
        <v>-152667.5587141329</v>
      </c>
      <c r="C761" s="152">
        <f>+[3]data1cf!B761</f>
        <v>10853.427481392762</v>
      </c>
      <c r="D761" s="152">
        <f>+[3]data1cf!C761</f>
        <v>39374.766768812566</v>
      </c>
      <c r="E761" s="152">
        <f>+[3]data1cf!D761</f>
        <v>42421.604193259263</v>
      </c>
      <c r="F761" s="152">
        <f>+[3]data1cf!E761</f>
        <v>22654.604720133546</v>
      </c>
      <c r="G761" s="152">
        <f>+[3]data1cf!F761</f>
        <v>22808.682132327413</v>
      </c>
      <c r="H761" s="152">
        <f>+[3]data1cf!G761</f>
        <v>22381.279749961803</v>
      </c>
      <c r="I761" s="152">
        <f>+[3]data1cf!H761</f>
        <v>22232.652433058283</v>
      </c>
      <c r="J761" s="152">
        <f>+[3]data1cf!I761</f>
        <v>23200.68213956627</v>
      </c>
      <c r="K761" s="152">
        <f>+[3]data1cf!J761</f>
        <v>23849.134429502556</v>
      </c>
      <c r="L761" s="152">
        <f>+[3]data1cf!K761</f>
        <v>24562.253035489419</v>
      </c>
      <c r="M761" s="152">
        <f>+[3]data1cf!L761</f>
        <v>25363.22289654566</v>
      </c>
      <c r="N761" s="152">
        <f>+[3]data1cf!M761</f>
        <v>26198.098161498361</v>
      </c>
      <c r="O761" s="152">
        <f>+[3]data1cf!N761</f>
        <v>26796.201984651445</v>
      </c>
      <c r="P761" s="152">
        <f>+[3]data1cf!O761</f>
        <v>34369.906332473685</v>
      </c>
      <c r="Q761" s="152">
        <f>+[3]data1cf!P761</f>
        <v>41607.68027344023</v>
      </c>
      <c r="R761" s="152">
        <f>+[3]data1cf!Q761</f>
        <v>32910.170400966643</v>
      </c>
      <c r="S761" s="152">
        <f>+[3]data1cf!R761</f>
        <v>23829.480186275992</v>
      </c>
      <c r="T761" s="152">
        <f>+[3]data1cf!S761</f>
        <v>23674.440731339593</v>
      </c>
      <c r="U761" s="152">
        <f>+[3]data1cf!T761</f>
        <v>23494.468146611704</v>
      </c>
      <c r="V761" s="152">
        <f>+[3]data1cf!U761</f>
        <v>42495.092187009635</v>
      </c>
      <c r="W761" s="152">
        <f>+[3]data1cf!V761</f>
        <v>0</v>
      </c>
      <c r="X761" s="152">
        <f>+[3]data1cf!W761</f>
        <v>0</v>
      </c>
      <c r="Y761" s="152">
        <f>+[3]data1cf!X761</f>
        <v>0</v>
      </c>
      <c r="Z761" s="152">
        <f>+[3]data1cf!Y761</f>
        <v>0</v>
      </c>
      <c r="AA761" s="152">
        <f>+[3]data1cf!Z761</f>
        <v>0</v>
      </c>
      <c r="AB761" s="152">
        <f>+[3]data1cf!AA761</f>
        <v>0</v>
      </c>
      <c r="AC761" s="152">
        <f>+[3]data1cf!AB761</f>
        <v>0</v>
      </c>
      <c r="AD761" s="152">
        <f>+[3]data1cf!AC761</f>
        <v>0</v>
      </c>
      <c r="AE761" s="152">
        <f>+[3]data1cf!AD761</f>
        <v>0</v>
      </c>
      <c r="AF761" s="152">
        <f>+[3]data1cf!AE761</f>
        <v>0</v>
      </c>
      <c r="AG761" s="152"/>
      <c r="AH761" s="153">
        <f t="shared" si="88"/>
        <v>75875.251794524243</v>
      </c>
      <c r="AI761" s="153">
        <f t="shared" si="90"/>
        <v>154115.45404185992</v>
      </c>
      <c r="AJ761" s="154">
        <f t="shared" si="91"/>
        <v>153716.31568212478</v>
      </c>
      <c r="AK761" s="155">
        <f t="shared" si="89"/>
        <v>0.16548576951026922</v>
      </c>
      <c r="AL761" s="156">
        <f t="shared" si="95"/>
        <v>0.97842022428556052</v>
      </c>
    </row>
    <row r="762" spans="1:38" x14ac:dyDescent="0.25">
      <c r="A762" s="148"/>
      <c r="B762" s="152">
        <f>+[3]data1cf!A762</f>
        <v>-188267.30090735605</v>
      </c>
      <c r="C762" s="152">
        <f>+[3]data1cf!B762</f>
        <v>7196.325868073036</v>
      </c>
      <c r="D762" s="152">
        <f>+[3]data1cf!C762</f>
        <v>47240.386936462543</v>
      </c>
      <c r="E762" s="152">
        <f>+[3]data1cf!D762</f>
        <v>46198.519634875774</v>
      </c>
      <c r="F762" s="152">
        <f>+[3]data1cf!E762</f>
        <v>28394.087197911198</v>
      </c>
      <c r="G762" s="152">
        <f>+[3]data1cf!F762</f>
        <v>28142.89481672422</v>
      </c>
      <c r="H762" s="152">
        <f>+[3]data1cf!G762</f>
        <v>27208.847717171833</v>
      </c>
      <c r="I762" s="152">
        <f>+[3]data1cf!H762</f>
        <v>26634.780078416763</v>
      </c>
      <c r="J762" s="152">
        <f>+[3]data1cf!I762</f>
        <v>27436.127794494081</v>
      </c>
      <c r="K762" s="152">
        <f>+[3]data1cf!J762</f>
        <v>27863.661721703284</v>
      </c>
      <c r="L762" s="152">
        <f>+[3]data1cf!K762</f>
        <v>28367.098590423309</v>
      </c>
      <c r="M762" s="152">
        <f>+[3]data1cf!L762</f>
        <v>28982.912375870641</v>
      </c>
      <c r="N762" s="152">
        <f>+[3]data1cf!M762</f>
        <v>29639.528931498018</v>
      </c>
      <c r="O762" s="152">
        <f>+[3]data1cf!N762</f>
        <v>30020.717483891887</v>
      </c>
      <c r="P762" s="152">
        <f>+[3]data1cf!O762</f>
        <v>39003.383949818381</v>
      </c>
      <c r="Q762" s="152">
        <f>+[3]data1cf!P762</f>
        <v>47714.913437973133</v>
      </c>
      <c r="R762" s="152">
        <f>+[3]data1cf!Q762</f>
        <v>36901.57232246179</v>
      </c>
      <c r="S762" s="152">
        <f>+[3]data1cf!R762</f>
        <v>25655.085038061996</v>
      </c>
      <c r="T762" s="152">
        <f>+[3]data1cf!S762</f>
        <v>25404.116705497647</v>
      </c>
      <c r="U762" s="152">
        <f>+[3]data1cf!T762</f>
        <v>25128.111904899575</v>
      </c>
      <c r="V762" s="152">
        <f>+[3]data1cf!U762</f>
        <v>48492.710064846673</v>
      </c>
      <c r="W762" s="152">
        <f>+[3]data1cf!V762</f>
        <v>0</v>
      </c>
      <c r="X762" s="152">
        <f>+[3]data1cf!W762</f>
        <v>0</v>
      </c>
      <c r="Y762" s="152">
        <f>+[3]data1cf!X762</f>
        <v>0</v>
      </c>
      <c r="Z762" s="152">
        <f>+[3]data1cf!Y762</f>
        <v>0</v>
      </c>
      <c r="AA762" s="152">
        <f>+[3]data1cf!Z762</f>
        <v>0</v>
      </c>
      <c r="AB762" s="152">
        <f>+[3]data1cf!AA762</f>
        <v>0</v>
      </c>
      <c r="AC762" s="152">
        <f>+[3]data1cf!AB762</f>
        <v>0</v>
      </c>
      <c r="AD762" s="152">
        <f>+[3]data1cf!AC762</f>
        <v>0</v>
      </c>
      <c r="AE762" s="152">
        <f>+[3]data1cf!AD762</f>
        <v>0</v>
      </c>
      <c r="AF762" s="152">
        <f>+[3]data1cf!AE762</f>
        <v>0</v>
      </c>
      <c r="AG762" s="152"/>
      <c r="AH762" s="153">
        <f t="shared" si="88"/>
        <v>72313.063858307083</v>
      </c>
      <c r="AI762" s="153">
        <f t="shared" si="90"/>
        <v>161870.96230742414</v>
      </c>
      <c r="AJ762" s="154">
        <f t="shared" si="91"/>
        <v>161415.84499690263</v>
      </c>
      <c r="AK762" s="155">
        <f t="shared" si="89"/>
        <v>0.15091292262077333</v>
      </c>
      <c r="AL762" s="156">
        <f t="shared" si="95"/>
        <v>0.98220853777817463</v>
      </c>
    </row>
    <row r="763" spans="1:38" x14ac:dyDescent="0.25">
      <c r="A763" s="148"/>
      <c r="B763" s="152">
        <f>+[3]data1cf!A763</f>
        <v>-200625.21932437932</v>
      </c>
      <c r="C763" s="152">
        <f>+[3]data1cf!B763</f>
        <v>8727.5486389819998</v>
      </c>
      <c r="D763" s="152">
        <f>+[3]data1cf!C763</f>
        <v>47496.02522114513</v>
      </c>
      <c r="E763" s="152">
        <f>+[3]data1cf!D763</f>
        <v>49504.184048738665</v>
      </c>
      <c r="F763" s="152">
        <f>+[3]data1cf!E763</f>
        <v>30386.462755895234</v>
      </c>
      <c r="G763" s="152">
        <f>+[3]data1cf!F763</f>
        <v>29994.587023230401</v>
      </c>
      <c r="H763" s="152">
        <f>+[3]data1cf!G763</f>
        <v>28884.665782584096</v>
      </c>
      <c r="I763" s="152">
        <f>+[3]data1cf!H763</f>
        <v>28162.912894867768</v>
      </c>
      <c r="J763" s="152">
        <f>+[3]data1cf!I763</f>
        <v>28906.399449250443</v>
      </c>
      <c r="K763" s="152">
        <f>+[3]data1cf!J763</f>
        <v>29257.244868757065</v>
      </c>
      <c r="L763" s="152">
        <f>+[3]data1cf!K763</f>
        <v>29687.893856356357</v>
      </c>
      <c r="M763" s="152">
        <f>+[3]data1cf!L763</f>
        <v>30239.433477559171</v>
      </c>
      <c r="N763" s="152">
        <f>+[3]data1cf!M763</f>
        <v>30834.170186557101</v>
      </c>
      <c r="O763" s="152">
        <f>+[3]data1cf!N763</f>
        <v>31140.059844793199</v>
      </c>
      <c r="P763" s="152">
        <f>+[3]data1cf!O763</f>
        <v>40611.826451212459</v>
      </c>
      <c r="Q763" s="152">
        <f>+[3]data1cf!P763</f>
        <v>49834.948150342505</v>
      </c>
      <c r="R763" s="152">
        <f>+[3]data1cf!Q763</f>
        <v>38287.127842714333</v>
      </c>
      <c r="S763" s="152">
        <f>+[3]data1cf!R763</f>
        <v>26288.816476274194</v>
      </c>
      <c r="T763" s="152">
        <f>+[3]data1cf!S763</f>
        <v>26004.547867625544</v>
      </c>
      <c r="U763" s="152">
        <f>+[3]data1cf!T763</f>
        <v>25695.206918616939</v>
      </c>
      <c r="V763" s="152">
        <f>+[3]data1cf!U763</f>
        <v>50574.693468785175</v>
      </c>
      <c r="W763" s="152">
        <f>+[3]data1cf!V763</f>
        <v>0</v>
      </c>
      <c r="X763" s="152">
        <f>+[3]data1cf!W763</f>
        <v>0</v>
      </c>
      <c r="Y763" s="152">
        <f>+[3]data1cf!X763</f>
        <v>0</v>
      </c>
      <c r="Z763" s="152">
        <f>+[3]data1cf!Y763</f>
        <v>0</v>
      </c>
      <c r="AA763" s="152">
        <f>+[3]data1cf!Z763</f>
        <v>0</v>
      </c>
      <c r="AB763" s="152">
        <f>+[3]data1cf!AA763</f>
        <v>0</v>
      </c>
      <c r="AC763" s="152">
        <f>+[3]data1cf!AB763</f>
        <v>0</v>
      </c>
      <c r="AD763" s="152">
        <f>+[3]data1cf!AC763</f>
        <v>0</v>
      </c>
      <c r="AE763" s="152">
        <f>+[3]data1cf!AD763</f>
        <v>0</v>
      </c>
      <c r="AF763" s="152">
        <f>+[3]data1cf!AE763</f>
        <v>0</v>
      </c>
      <c r="AG763" s="152"/>
      <c r="AH763" s="153">
        <f t="shared" si="88"/>
        <v>73076.026837383863</v>
      </c>
      <c r="AI763" s="153">
        <f t="shared" si="90"/>
        <v>166694.24977801615</v>
      </c>
      <c r="AJ763" s="154">
        <f t="shared" si="91"/>
        <v>166219.20381240812</v>
      </c>
      <c r="AK763" s="155">
        <f t="shared" si="89"/>
        <v>0.14867169260978708</v>
      </c>
      <c r="AL763" s="156">
        <f t="shared" si="95"/>
        <v>0.98422123528876027</v>
      </c>
    </row>
    <row r="764" spans="1:38" x14ac:dyDescent="0.25">
      <c r="A764" s="148"/>
      <c r="B764" s="152">
        <f>+[3]data1cf!A764</f>
        <v>-158108.20752737275</v>
      </c>
      <c r="C764" s="152">
        <f>+[3]data1cf!B764</f>
        <v>10471.251475632627</v>
      </c>
      <c r="D764" s="152">
        <f>+[3]data1cf!C764</f>
        <v>41520.74766470147</v>
      </c>
      <c r="E764" s="152">
        <f>+[3]data1cf!D764</f>
        <v>41812.695224230119</v>
      </c>
      <c r="F764" s="152">
        <f>+[3]data1cf!E764</f>
        <v>23531.7601883346</v>
      </c>
      <c r="G764" s="152">
        <f>+[3]data1cf!F764</f>
        <v>23623.900898615422</v>
      </c>
      <c r="H764" s="152">
        <f>+[3]data1cf!G764</f>
        <v>23119.0688549806</v>
      </c>
      <c r="I764" s="152">
        <f>+[3]data1cf!H764</f>
        <v>22905.42220817216</v>
      </c>
      <c r="J764" s="152">
        <f>+[3]data1cf!I764</f>
        <v>23847.978186008215</v>
      </c>
      <c r="K764" s="152">
        <f>+[3]data1cf!J764</f>
        <v>24462.6678935788</v>
      </c>
      <c r="L764" s="152">
        <f>+[3]data1cf!K764</f>
        <v>25143.741191798355</v>
      </c>
      <c r="M764" s="152">
        <f>+[3]data1cf!L764</f>
        <v>25916.413960770195</v>
      </c>
      <c r="N764" s="152">
        <f>+[3]data1cf!M764</f>
        <v>26724.046246544065</v>
      </c>
      <c r="O764" s="152">
        <f>+[3]data1cf!N764</f>
        <v>27288.999273154201</v>
      </c>
      <c r="P764" s="152">
        <f>+[3]data1cf!O764</f>
        <v>35078.032935277515</v>
      </c>
      <c r="Q764" s="152">
        <f>+[3]data1cf!P764</f>
        <v>42541.038461498145</v>
      </c>
      <c r="R764" s="152">
        <f>+[3]data1cf!Q764</f>
        <v>33520.169653474804</v>
      </c>
      <c r="S764" s="152">
        <f>+[3]data1cf!R764</f>
        <v>24108.484309856562</v>
      </c>
      <c r="T764" s="152">
        <f>+[3]data1cf!S764</f>
        <v>23938.784205655153</v>
      </c>
      <c r="U764" s="152">
        <f>+[3]data1cf!T764</f>
        <v>23744.135178652097</v>
      </c>
      <c r="V764" s="152">
        <f>+[3]data1cf!U764</f>
        <v>43411.698054889304</v>
      </c>
      <c r="W764" s="152">
        <f>+[3]data1cf!V764</f>
        <v>0</v>
      </c>
      <c r="X764" s="152">
        <f>+[3]data1cf!W764</f>
        <v>0</v>
      </c>
      <c r="Y764" s="152">
        <f>+[3]data1cf!X764</f>
        <v>0</v>
      </c>
      <c r="Z764" s="152">
        <f>+[3]data1cf!Y764</f>
        <v>0</v>
      </c>
      <c r="AA764" s="152">
        <f>+[3]data1cf!Z764</f>
        <v>0</v>
      </c>
      <c r="AB764" s="152">
        <f>+[3]data1cf!AA764</f>
        <v>0</v>
      </c>
      <c r="AC764" s="152">
        <f>+[3]data1cf!AB764</f>
        <v>0</v>
      </c>
      <c r="AD764" s="152">
        <f>+[3]data1cf!AC764</f>
        <v>0</v>
      </c>
      <c r="AE764" s="152">
        <f>+[3]data1cf!AD764</f>
        <v>0</v>
      </c>
      <c r="AF764" s="152">
        <f>+[3]data1cf!AE764</f>
        <v>0</v>
      </c>
      <c r="AG764" s="152"/>
      <c r="AH764" s="153">
        <f t="shared" si="88"/>
        <v>75380.463214168238</v>
      </c>
      <c r="AI764" s="153">
        <f t="shared" si="90"/>
        <v>155307.91956078677</v>
      </c>
      <c r="AJ764" s="154">
        <f t="shared" si="91"/>
        <v>154900.40064694485</v>
      </c>
      <c r="AK764" s="155">
        <f t="shared" si="89"/>
        <v>0.16294549107551576</v>
      </c>
      <c r="AL764" s="156">
        <f t="shared" si="95"/>
        <v>0.97905132085550628</v>
      </c>
    </row>
    <row r="765" spans="1:38" x14ac:dyDescent="0.25">
      <c r="A765" s="148"/>
      <c r="B765" s="152">
        <f>+[3]data1cf!A765</f>
        <v>-155218.59307429378</v>
      </c>
      <c r="C765" s="152">
        <f>+[3]data1cf!B765</f>
        <v>8319.9963508186484</v>
      </c>
      <c r="D765" s="152">
        <f>+[3]data1cf!C765</f>
        <v>39726.334382952409</v>
      </c>
      <c r="E765" s="152">
        <f>+[3]data1cf!D765</f>
        <v>43971.542094054486</v>
      </c>
      <c r="F765" s="152">
        <f>+[3]data1cf!E765</f>
        <v>23065.889075252715</v>
      </c>
      <c r="G765" s="152">
        <f>+[3]data1cf!F765</f>
        <v>23190.925345450945</v>
      </c>
      <c r="H765" s="152">
        <f>+[3]data1cf!G765</f>
        <v>22727.217416968451</v>
      </c>
      <c r="I765" s="152">
        <f>+[3]data1cf!H765</f>
        <v>22548.103562456068</v>
      </c>
      <c r="J765" s="152">
        <f>+[3]data1cf!I765</f>
        <v>23504.189039635115</v>
      </c>
      <c r="K765" s="152">
        <f>+[3]data1cf!J765</f>
        <v>24136.810587566382</v>
      </c>
      <c r="L765" s="152">
        <f>+[3]data1cf!K765</f>
        <v>24834.903654504022</v>
      </c>
      <c r="M765" s="152">
        <f>+[3]data1cf!L765</f>
        <v>25622.605455687655</v>
      </c>
      <c r="N765" s="152">
        <f>+[3]data1cf!M765</f>
        <v>26444.706917672331</v>
      </c>
      <c r="O765" s="152">
        <f>+[3]data1cf!N765</f>
        <v>27027.266855536996</v>
      </c>
      <c r="P765" s="152">
        <f>+[3]data1cf!O765</f>
        <v>34701.935720347552</v>
      </c>
      <c r="Q765" s="152">
        <f>+[3]data1cf!P765</f>
        <v>42045.317196867276</v>
      </c>
      <c r="R765" s="152">
        <f>+[3]data1cf!Q765</f>
        <v>33196.189423005751</v>
      </c>
      <c r="S765" s="152">
        <f>+[3]data1cf!R765</f>
        <v>23960.300816372284</v>
      </c>
      <c r="T765" s="152">
        <f>+[3]data1cf!S765</f>
        <v>23798.387214380826</v>
      </c>
      <c r="U765" s="152">
        <f>+[3]data1cf!T765</f>
        <v>23611.533077504646</v>
      </c>
      <c r="V765" s="152">
        <f>+[3]data1cf!U765</f>
        <v>42924.874211902381</v>
      </c>
      <c r="W765" s="152">
        <f>+[3]data1cf!V765</f>
        <v>0</v>
      </c>
      <c r="X765" s="152">
        <f>+[3]data1cf!W765</f>
        <v>0</v>
      </c>
      <c r="Y765" s="152">
        <f>+[3]data1cf!X765</f>
        <v>0</v>
      </c>
      <c r="Z765" s="152">
        <f>+[3]data1cf!Y765</f>
        <v>0</v>
      </c>
      <c r="AA765" s="152">
        <f>+[3]data1cf!Z765</f>
        <v>0</v>
      </c>
      <c r="AB765" s="152">
        <f>+[3]data1cf!AA765</f>
        <v>0</v>
      </c>
      <c r="AC765" s="152">
        <f>+[3]data1cf!AB765</f>
        <v>0</v>
      </c>
      <c r="AD765" s="152">
        <f>+[3]data1cf!AC765</f>
        <v>0</v>
      </c>
      <c r="AE765" s="152">
        <f>+[3]data1cf!AD765</f>
        <v>0</v>
      </c>
      <c r="AF765" s="152">
        <f>+[3]data1cf!AE765</f>
        <v>0</v>
      </c>
      <c r="AG765" s="152"/>
      <c r="AH765" s="153">
        <f t="shared" si="88"/>
        <v>74340.78629759865</v>
      </c>
      <c r="AI765" s="153">
        <f t="shared" si="90"/>
        <v>153412.75662594859</v>
      </c>
      <c r="AJ765" s="154">
        <f t="shared" si="91"/>
        <v>153009.49792643019</v>
      </c>
      <c r="AK765" s="155">
        <f t="shared" si="89"/>
        <v>0.16268008351325991</v>
      </c>
      <c r="AL765" s="156">
        <f t="shared" si="95"/>
        <v>0.97803946449331425</v>
      </c>
    </row>
    <row r="766" spans="1:38" x14ac:dyDescent="0.25">
      <c r="A766" s="148"/>
      <c r="B766" s="152">
        <f>+[3]data1cf!A766</f>
        <v>-156281.75269584844</v>
      </c>
      <c r="C766" s="152">
        <f>+[3]data1cf!B766</f>
        <v>8447.3923399635605</v>
      </c>
      <c r="D766" s="152">
        <f>+[3]data1cf!C766</f>
        <v>42944.262196539989</v>
      </c>
      <c r="E766" s="152">
        <f>+[3]data1cf!D766</f>
        <v>42626.748524386261</v>
      </c>
      <c r="F766" s="152">
        <f>+[3]data1cf!E766</f>
        <v>23237.29441818699</v>
      </c>
      <c r="G766" s="152">
        <f>+[3]data1cf!F766</f>
        <v>23350.227609721631</v>
      </c>
      <c r="H766" s="152">
        <f>+[3]data1cf!G766</f>
        <v>22871.389116448467</v>
      </c>
      <c r="I766" s="152">
        <f>+[3]data1cf!H766</f>
        <v>22679.569805556166</v>
      </c>
      <c r="J766" s="152">
        <f>+[3]data1cf!I766</f>
        <v>23630.677450005373</v>
      </c>
      <c r="K766" s="152">
        <f>+[3]data1cf!J766</f>
        <v>24256.701436593576</v>
      </c>
      <c r="L766" s="152">
        <f>+[3]data1cf!K766</f>
        <v>24948.53251558679</v>
      </c>
      <c r="M766" s="152">
        <f>+[3]data1cf!L766</f>
        <v>25730.704769331445</v>
      </c>
      <c r="N766" s="152">
        <f>+[3]data1cf!M766</f>
        <v>26547.482668552148</v>
      </c>
      <c r="O766" s="152">
        <f>+[3]data1cf!N766</f>
        <v>27123.564594415628</v>
      </c>
      <c r="P766" s="152">
        <f>+[3]data1cf!O766</f>
        <v>34840.311056983424</v>
      </c>
      <c r="Q766" s="152">
        <f>+[3]data1cf!P766</f>
        <v>42227.705138462705</v>
      </c>
      <c r="R766" s="152">
        <f>+[3]data1cf!Q766</f>
        <v>33315.389650167359</v>
      </c>
      <c r="S766" s="152">
        <f>+[3]data1cf!R766</f>
        <v>24014.821137131868</v>
      </c>
      <c r="T766" s="152">
        <f>+[3]data1cf!S766</f>
        <v>23850.042691100723</v>
      </c>
      <c r="U766" s="152">
        <f>+[3]data1cf!T766</f>
        <v>23660.320624065738</v>
      </c>
      <c r="V766" s="152">
        <f>+[3]data1cf!U766</f>
        <v>43103.988575108524</v>
      </c>
      <c r="W766" s="152">
        <f>+[3]data1cf!V766</f>
        <v>0</v>
      </c>
      <c r="X766" s="152">
        <f>+[3]data1cf!W766</f>
        <v>0</v>
      </c>
      <c r="Y766" s="152">
        <f>+[3]data1cf!X766</f>
        <v>0</v>
      </c>
      <c r="Z766" s="152">
        <f>+[3]data1cf!Y766</f>
        <v>0</v>
      </c>
      <c r="AA766" s="152">
        <f>+[3]data1cf!Z766</f>
        <v>0</v>
      </c>
      <c r="AB766" s="152">
        <f>+[3]data1cf!AA766</f>
        <v>0</v>
      </c>
      <c r="AC766" s="152">
        <f>+[3]data1cf!AB766</f>
        <v>0</v>
      </c>
      <c r="AD766" s="152">
        <f>+[3]data1cf!AC766</f>
        <v>0</v>
      </c>
      <c r="AE766" s="152">
        <f>+[3]data1cf!AD766</f>
        <v>0</v>
      </c>
      <c r="AF766" s="152">
        <f>+[3]data1cf!AE766</f>
        <v>0</v>
      </c>
      <c r="AG766" s="152"/>
      <c r="AH766" s="153">
        <f t="shared" si="88"/>
        <v>75819.352692389395</v>
      </c>
      <c r="AI766" s="153">
        <f t="shared" si="90"/>
        <v>155312.45658545743</v>
      </c>
      <c r="AJ766" s="154">
        <f t="shared" si="91"/>
        <v>154907.24417580527</v>
      </c>
      <c r="AK766" s="155">
        <f t="shared" si="89"/>
        <v>0.16392074227333073</v>
      </c>
      <c r="AL766" s="156">
        <f t="shared" si="95"/>
        <v>0.97905368642399604</v>
      </c>
    </row>
    <row r="767" spans="1:38" x14ac:dyDescent="0.25">
      <c r="A767" s="148"/>
      <c r="B767" s="152">
        <f>+[3]data1cf!A767</f>
        <v>-156520.36667939898</v>
      </c>
      <c r="C767" s="152">
        <f>+[3]data1cf!B767</f>
        <v>10061.349712812182</v>
      </c>
      <c r="D767" s="152">
        <f>+[3]data1cf!C767</f>
        <v>44079.942941251706</v>
      </c>
      <c r="E767" s="152">
        <f>+[3]data1cf!D767</f>
        <v>45281.723261784442</v>
      </c>
      <c r="F767" s="152">
        <f>+[3]data1cf!E767</f>
        <v>23275.764381539644</v>
      </c>
      <c r="G767" s="152">
        <f>+[3]data1cf!F767</f>
        <v>23385.981175880122</v>
      </c>
      <c r="H767" s="152">
        <f>+[3]data1cf!G767</f>
        <v>22903.746800873945</v>
      </c>
      <c r="I767" s="152">
        <f>+[3]data1cf!H767</f>
        <v>22709.075896017639</v>
      </c>
      <c r="J767" s="152">
        <f>+[3]data1cf!I767</f>
        <v>23659.066323001869</v>
      </c>
      <c r="K767" s="152">
        <f>+[3]data1cf!J767</f>
        <v>24283.609562614947</v>
      </c>
      <c r="L767" s="152">
        <f>+[3]data1cf!K767</f>
        <v>24974.03521023348</v>
      </c>
      <c r="M767" s="152">
        <f>+[3]data1cf!L767</f>
        <v>25754.966420474608</v>
      </c>
      <c r="N767" s="152">
        <f>+[3]data1cf!M767</f>
        <v>26570.549507089541</v>
      </c>
      <c r="O767" s="152">
        <f>+[3]data1cf!N767</f>
        <v>27145.177517456461</v>
      </c>
      <c r="P767" s="152">
        <f>+[3]data1cf!O767</f>
        <v>34871.367814247766</v>
      </c>
      <c r="Q767" s="152">
        <f>+[3]data1cf!P767</f>
        <v>42268.640020124214</v>
      </c>
      <c r="R767" s="152">
        <f>+[3]data1cf!Q767</f>
        <v>33342.142774031876</v>
      </c>
      <c r="S767" s="152">
        <f>+[3]data1cf!R767</f>
        <v>24027.057597826119</v>
      </c>
      <c r="T767" s="152">
        <f>+[3]data1cf!S767</f>
        <v>23861.636170407488</v>
      </c>
      <c r="U767" s="152">
        <f>+[3]data1cf!T767</f>
        <v>23671.270429341093</v>
      </c>
      <c r="V767" s="152">
        <f>+[3]data1cf!U767</f>
        <v>43144.188739645557</v>
      </c>
      <c r="W767" s="152">
        <f>+[3]data1cf!V767</f>
        <v>0</v>
      </c>
      <c r="X767" s="152">
        <f>+[3]data1cf!W767</f>
        <v>0</v>
      </c>
      <c r="Y767" s="152">
        <f>+[3]data1cf!X767</f>
        <v>0</v>
      </c>
      <c r="Z767" s="152">
        <f>+[3]data1cf!Y767</f>
        <v>0</v>
      </c>
      <c r="AA767" s="152">
        <f>+[3]data1cf!Z767</f>
        <v>0</v>
      </c>
      <c r="AB767" s="152">
        <f>+[3]data1cf!AA767</f>
        <v>0</v>
      </c>
      <c r="AC767" s="152">
        <f>+[3]data1cf!AB767</f>
        <v>0</v>
      </c>
      <c r="AD767" s="152">
        <f>+[3]data1cf!AC767</f>
        <v>0</v>
      </c>
      <c r="AE767" s="152">
        <f>+[3]data1cf!AD767</f>
        <v>0</v>
      </c>
      <c r="AF767" s="152">
        <f>+[3]data1cf!AE767</f>
        <v>0</v>
      </c>
      <c r="AG767" s="152"/>
      <c r="AH767" s="153">
        <f t="shared" si="88"/>
        <v>80154.955063143701</v>
      </c>
      <c r="AI767" s="153">
        <f t="shared" si="90"/>
        <v>160134.54496438184</v>
      </c>
      <c r="AJ767" s="154">
        <f t="shared" si="91"/>
        <v>159727.4197840938</v>
      </c>
      <c r="AK767" s="155">
        <f t="shared" si="89"/>
        <v>0.1684471428394318</v>
      </c>
      <c r="AL767" s="156">
        <f t="shared" si="95"/>
        <v>0.98142272884675408</v>
      </c>
    </row>
    <row r="768" spans="1:38" x14ac:dyDescent="0.25">
      <c r="A768" s="148"/>
      <c r="B768" s="152">
        <f>+[3]data1cf!A768</f>
        <v>-158367.6708893358</v>
      </c>
      <c r="C768" s="152">
        <f>+[3]data1cf!B768</f>
        <v>9318.9254301005712</v>
      </c>
      <c r="D768" s="152">
        <f>+[3]data1cf!C768</f>
        <v>39982.338718845102</v>
      </c>
      <c r="E768" s="152">
        <f>+[3]data1cf!D768</f>
        <v>42709.585689918589</v>
      </c>
      <c r="F768" s="152">
        <f>+[3]data1cf!E768</f>
        <v>23573.591542379967</v>
      </c>
      <c r="G768" s="152">
        <f>+[3]data1cf!F768</f>
        <v>23662.778504779431</v>
      </c>
      <c r="H768" s="152">
        <f>+[3]data1cf!G768</f>
        <v>23154.253857390846</v>
      </c>
      <c r="I768" s="152">
        <f>+[3]data1cf!H768</f>
        <v>22937.50645284052</v>
      </c>
      <c r="J768" s="152">
        <f>+[3]data1cf!I768</f>
        <v>23878.847594080726</v>
      </c>
      <c r="K768" s="152">
        <f>+[3]data1cf!J768</f>
        <v>24491.927171420648</v>
      </c>
      <c r="L768" s="152">
        <f>+[3]data1cf!K768</f>
        <v>25171.472235862449</v>
      </c>
      <c r="M768" s="152">
        <f>+[3]data1cf!L768</f>
        <v>25942.795522649765</v>
      </c>
      <c r="N768" s="152">
        <f>+[3]data1cf!M768</f>
        <v>26749.128596654919</v>
      </c>
      <c r="O768" s="152">
        <f>+[3]data1cf!N768</f>
        <v>27312.500668967528</v>
      </c>
      <c r="P768" s="152">
        <f>+[3]data1cf!O768</f>
        <v>35111.803339390259</v>
      </c>
      <c r="Q768" s="152">
        <f>+[3]data1cf!P768</f>
        <v>42585.5501110646</v>
      </c>
      <c r="R768" s="152">
        <f>+[3]data1cf!Q768</f>
        <v>33549.260385533278</v>
      </c>
      <c r="S768" s="152">
        <f>+[3]data1cf!R768</f>
        <v>24121.789956001092</v>
      </c>
      <c r="T768" s="152">
        <f>+[3]data1cf!S768</f>
        <v>23951.390688615691</v>
      </c>
      <c r="U768" s="152">
        <f>+[3]data1cf!T768</f>
        <v>23756.041745263632</v>
      </c>
      <c r="V768" s="152">
        <f>+[3]data1cf!U768</f>
        <v>43455.410789939924</v>
      </c>
      <c r="W768" s="152">
        <f>+[3]data1cf!V768</f>
        <v>0</v>
      </c>
      <c r="X768" s="152">
        <f>+[3]data1cf!W768</f>
        <v>0</v>
      </c>
      <c r="Y768" s="152">
        <f>+[3]data1cf!X768</f>
        <v>0</v>
      </c>
      <c r="Z768" s="152">
        <f>+[3]data1cf!Y768</f>
        <v>0</v>
      </c>
      <c r="AA768" s="152">
        <f>+[3]data1cf!Z768</f>
        <v>0</v>
      </c>
      <c r="AB768" s="152">
        <f>+[3]data1cf!AA768</f>
        <v>0</v>
      </c>
      <c r="AC768" s="152">
        <f>+[3]data1cf!AB768</f>
        <v>0</v>
      </c>
      <c r="AD768" s="152">
        <f>+[3]data1cf!AC768</f>
        <v>0</v>
      </c>
      <c r="AE768" s="152">
        <f>+[3]data1cf!AD768</f>
        <v>0</v>
      </c>
      <c r="AF768" s="152">
        <f>+[3]data1cf!AE768</f>
        <v>0</v>
      </c>
      <c r="AG768" s="152"/>
      <c r="AH768" s="153">
        <f t="shared" si="88"/>
        <v>73665.71144129608</v>
      </c>
      <c r="AI768" s="153">
        <f t="shared" si="90"/>
        <v>153599.64933818445</v>
      </c>
      <c r="AJ768" s="154">
        <f t="shared" si="91"/>
        <v>153191.9817413381</v>
      </c>
      <c r="AK768" s="155">
        <f t="shared" si="89"/>
        <v>0.16097775101661685</v>
      </c>
      <c r="AL768" s="156">
        <f t="shared" si="95"/>
        <v>0.97814138411739138</v>
      </c>
    </row>
    <row r="769" spans="1:38" x14ac:dyDescent="0.25">
      <c r="A769" s="148"/>
      <c r="B769" s="152">
        <f>+[3]data1cf!A769</f>
        <v>-171491.11299640956</v>
      </c>
      <c r="C769" s="152">
        <f>+[3]data1cf!B769</f>
        <v>8284.590588023013</v>
      </c>
      <c r="D769" s="152">
        <f>+[3]data1cf!C769</f>
        <v>42395.015406294042</v>
      </c>
      <c r="E769" s="152">
        <f>+[3]data1cf!D769</f>
        <v>44912.985977695746</v>
      </c>
      <c r="F769" s="152">
        <f>+[3]data1cf!E769</f>
        <v>25689.386808898002</v>
      </c>
      <c r="G769" s="152">
        <f>+[3]data1cf!F769</f>
        <v>25629.175648066004</v>
      </c>
      <c r="H769" s="152">
        <f>+[3]data1cf!G769</f>
        <v>24933.882158960609</v>
      </c>
      <c r="I769" s="152">
        <f>+[3]data1cf!H769</f>
        <v>24560.30099411132</v>
      </c>
      <c r="J769" s="152">
        <f>+[3]data1cf!I769</f>
        <v>25440.196705779716</v>
      </c>
      <c r="K769" s="152">
        <f>+[3]data1cf!J769</f>
        <v>25971.837228648372</v>
      </c>
      <c r="L769" s="152">
        <f>+[3]data1cf!K769</f>
        <v>26574.085493439343</v>
      </c>
      <c r="M769" s="152">
        <f>+[3]data1cf!L769</f>
        <v>27277.153088209554</v>
      </c>
      <c r="N769" s="152">
        <f>+[3]data1cf!M769</f>
        <v>28017.773106226385</v>
      </c>
      <c r="O769" s="152">
        <f>+[3]data1cf!N769</f>
        <v>28501.181818621917</v>
      </c>
      <c r="P769" s="152">
        <f>+[3]data1cf!O769</f>
        <v>36819.882429840087</v>
      </c>
      <c r="Q769" s="152">
        <f>+[3]data1cf!P769</f>
        <v>44836.912506728382</v>
      </c>
      <c r="R769" s="152">
        <f>+[3]data1cf!Q769</f>
        <v>35020.645536540833</v>
      </c>
      <c r="S769" s="152">
        <f>+[3]data1cf!R769</f>
        <v>24794.778525771355</v>
      </c>
      <c r="T769" s="152">
        <f>+[3]data1cf!S769</f>
        <v>24589.016163195207</v>
      </c>
      <c r="U769" s="152">
        <f>+[3]data1cf!T769</f>
        <v>24358.266030178624</v>
      </c>
      <c r="V769" s="152">
        <f>+[3]data1cf!U769</f>
        <v>45666.364750587498</v>
      </c>
      <c r="W769" s="152">
        <f>+[3]data1cf!V769</f>
        <v>0</v>
      </c>
      <c r="X769" s="152">
        <f>+[3]data1cf!W769</f>
        <v>0</v>
      </c>
      <c r="Y769" s="152">
        <f>+[3]data1cf!X769</f>
        <v>0</v>
      </c>
      <c r="Z769" s="152">
        <f>+[3]data1cf!Y769</f>
        <v>0</v>
      </c>
      <c r="AA769" s="152">
        <f>+[3]data1cf!Z769</f>
        <v>0</v>
      </c>
      <c r="AB769" s="152">
        <f>+[3]data1cf!AA769</f>
        <v>0</v>
      </c>
      <c r="AC769" s="152">
        <f>+[3]data1cf!AB769</f>
        <v>0</v>
      </c>
      <c r="AD769" s="152">
        <f>+[3]data1cf!AC769</f>
        <v>0</v>
      </c>
      <c r="AE769" s="152">
        <f>+[3]data1cf!AD769</f>
        <v>0</v>
      </c>
      <c r="AF769" s="152">
        <f>+[3]data1cf!AE769</f>
        <v>0</v>
      </c>
      <c r="AG769" s="152"/>
      <c r="AH769" s="153">
        <f t="shared" si="88"/>
        <v>72844.768905065343</v>
      </c>
      <c r="AI769" s="153">
        <f t="shared" si="90"/>
        <v>157009.17898425701</v>
      </c>
      <c r="AJ769" s="154">
        <f t="shared" si="91"/>
        <v>156580.65086355395</v>
      </c>
      <c r="AK769" s="155">
        <f t="shared" si="89"/>
        <v>0.15590354800224307</v>
      </c>
      <c r="AL769" s="156">
        <f t="shared" si="95"/>
        <v>0.97991987477453857</v>
      </c>
    </row>
    <row r="770" spans="1:38" x14ac:dyDescent="0.25">
      <c r="A770" s="148"/>
      <c r="B770" s="152">
        <f>+[3]data1cf!A770</f>
        <v>-165049.70735044277</v>
      </c>
      <c r="C770" s="152">
        <f>+[3]data1cf!B770</f>
        <v>9902.1471539648337</v>
      </c>
      <c r="D770" s="152">
        <f>+[3]data1cf!C770</f>
        <v>41367.646432182461</v>
      </c>
      <c r="E770" s="152">
        <f>+[3]data1cf!D770</f>
        <v>42002.054823948565</v>
      </c>
      <c r="F770" s="152">
        <f>+[3]data1cf!E770</f>
        <v>24650.886736716966</v>
      </c>
      <c r="G770" s="152">
        <f>+[3]data1cf!F770</f>
        <v>24664.004959032296</v>
      </c>
      <c r="H770" s="152">
        <f>+[3]data1cf!G770</f>
        <v>24060.383598451393</v>
      </c>
      <c r="I770" s="152">
        <f>+[3]data1cf!H770</f>
        <v>23763.781465538013</v>
      </c>
      <c r="J770" s="152">
        <f>+[3]data1cf!I770</f>
        <v>24673.836561743839</v>
      </c>
      <c r="K770" s="152">
        <f>+[3]data1cf!J770</f>
        <v>25245.44998051849</v>
      </c>
      <c r="L770" s="152">
        <f>+[3]data1cf!K770</f>
        <v>25885.637989899493</v>
      </c>
      <c r="M770" s="152">
        <f>+[3]data1cf!L770</f>
        <v>26622.20766410455</v>
      </c>
      <c r="N770" s="152">
        <f>+[3]data1cf!M770</f>
        <v>27395.081754368861</v>
      </c>
      <c r="O770" s="152">
        <f>+[3]data1cf!N770</f>
        <v>27917.739044526017</v>
      </c>
      <c r="P770" s="152">
        <f>+[3]data1cf!O770</f>
        <v>35981.50251341176</v>
      </c>
      <c r="Q770" s="152">
        <f>+[3]data1cf!P770</f>
        <v>43731.871746215547</v>
      </c>
      <c r="R770" s="152">
        <f>+[3]data1cf!Q770</f>
        <v>34298.442585381985</v>
      </c>
      <c r="S770" s="152">
        <f>+[3]data1cf!R770</f>
        <v>24464.454184213682</v>
      </c>
      <c r="T770" s="152">
        <f>+[3]data1cf!S770</f>
        <v>24276.049161210642</v>
      </c>
      <c r="U770" s="152">
        <f>+[3]data1cf!T770</f>
        <v>24062.675065754869</v>
      </c>
      <c r="V770" s="152">
        <f>+[3]data1cf!U770</f>
        <v>44581.157744004071</v>
      </c>
      <c r="W770" s="152">
        <f>+[3]data1cf!V770</f>
        <v>0</v>
      </c>
      <c r="X770" s="152">
        <f>+[3]data1cf!W770</f>
        <v>0</v>
      </c>
      <c r="Y770" s="152">
        <f>+[3]data1cf!X770</f>
        <v>0</v>
      </c>
      <c r="Z770" s="152">
        <f>+[3]data1cf!Y770</f>
        <v>0</v>
      </c>
      <c r="AA770" s="152">
        <f>+[3]data1cf!Z770</f>
        <v>0</v>
      </c>
      <c r="AB770" s="152">
        <f>+[3]data1cf!AA770</f>
        <v>0</v>
      </c>
      <c r="AC770" s="152">
        <f>+[3]data1cf!AB770</f>
        <v>0</v>
      </c>
      <c r="AD770" s="152">
        <f>+[3]data1cf!AC770</f>
        <v>0</v>
      </c>
      <c r="AE770" s="152">
        <f>+[3]data1cf!AD770</f>
        <v>0</v>
      </c>
      <c r="AF770" s="152">
        <f>+[3]data1cf!AE770</f>
        <v>0</v>
      </c>
      <c r="AG770" s="152"/>
      <c r="AH770" s="153">
        <f t="shared" ref="AH770:AH833" si="96">XNPV(0.1,B770:AF770,$B$1:$AF$1)</f>
        <v>73012.162233232986</v>
      </c>
      <c r="AI770" s="153">
        <f t="shared" si="90"/>
        <v>154972.87600358634</v>
      </c>
      <c r="AJ770" s="154">
        <f t="shared" si="91"/>
        <v>154555.08823188941</v>
      </c>
      <c r="AK770" s="155">
        <f t="shared" ref="AK770:AK833" si="97">XIRR(B770:AF770,$B$1:$AF$1)</f>
        <v>0.15818462967872624</v>
      </c>
      <c r="AL770" s="156">
        <f t="shared" si="95"/>
        <v>0.97887589148317944</v>
      </c>
    </row>
    <row r="771" spans="1:38" x14ac:dyDescent="0.25">
      <c r="A771" s="148"/>
      <c r="B771" s="152">
        <f>+[3]data1cf!A771</f>
        <v>-170328.64892021893</v>
      </c>
      <c r="C771" s="152">
        <f>+[3]data1cf!B771</f>
        <v>8703.0674820775093</v>
      </c>
      <c r="D771" s="152">
        <f>+[3]data1cf!C771</f>
        <v>45702.768650189071</v>
      </c>
      <c r="E771" s="152">
        <f>+[3]data1cf!D771</f>
        <v>46925.156513572409</v>
      </c>
      <c r="F771" s="152">
        <f>+[3]data1cf!E771</f>
        <v>25501.971345040671</v>
      </c>
      <c r="G771" s="152">
        <f>+[3]data1cf!F771</f>
        <v>25454.993751278293</v>
      </c>
      <c r="H771" s="152">
        <f>+[3]data1cf!G771</f>
        <v>24776.24409779744</v>
      </c>
      <c r="I771" s="152">
        <f>+[3]data1cf!H771</f>
        <v>24416.555142841862</v>
      </c>
      <c r="J771" s="152">
        <f>+[3]data1cf!I771</f>
        <v>25301.893641847797</v>
      </c>
      <c r="K771" s="152">
        <f>+[3]data1cf!J771</f>
        <v>25840.747971463788</v>
      </c>
      <c r="L771" s="152">
        <f>+[3]data1cf!K771</f>
        <v>26449.84312536096</v>
      </c>
      <c r="M771" s="152">
        <f>+[3]data1cf!L771</f>
        <v>27158.956755105755</v>
      </c>
      <c r="N771" s="152">
        <f>+[3]data1cf!M771</f>
        <v>27905.397583417529</v>
      </c>
      <c r="O771" s="152">
        <f>+[3]data1cf!N771</f>
        <v>28395.889386709321</v>
      </c>
      <c r="P771" s="152">
        <f>+[3]data1cf!O771</f>
        <v>36668.582140957027</v>
      </c>
      <c r="Q771" s="152">
        <f>+[3]data1cf!P771</f>
        <v>44637.488614269925</v>
      </c>
      <c r="R771" s="152">
        <f>+[3]data1cf!Q771</f>
        <v>34890.311408776834</v>
      </c>
      <c r="S771" s="152">
        <f>+[3]data1cf!R771</f>
        <v>24735.165732903319</v>
      </c>
      <c r="T771" s="152">
        <f>+[3]data1cf!S771</f>
        <v>24532.535805205582</v>
      </c>
      <c r="U771" s="152">
        <f>+[3]data1cf!T771</f>
        <v>24304.921481445832</v>
      </c>
      <c r="V771" s="152">
        <f>+[3]data1cf!U771</f>
        <v>45470.520205201174</v>
      </c>
      <c r="W771" s="152">
        <f>+[3]data1cf!V771</f>
        <v>0</v>
      </c>
      <c r="X771" s="152">
        <f>+[3]data1cf!W771</f>
        <v>0</v>
      </c>
      <c r="Y771" s="152">
        <f>+[3]data1cf!X771</f>
        <v>0</v>
      </c>
      <c r="Z771" s="152">
        <f>+[3]data1cf!Y771</f>
        <v>0</v>
      </c>
      <c r="AA771" s="152">
        <f>+[3]data1cf!Z771</f>
        <v>0</v>
      </c>
      <c r="AB771" s="152">
        <f>+[3]data1cf!AA771</f>
        <v>0</v>
      </c>
      <c r="AC771" s="152">
        <f>+[3]data1cf!AB771</f>
        <v>0</v>
      </c>
      <c r="AD771" s="152">
        <f>+[3]data1cf!AC771</f>
        <v>0</v>
      </c>
      <c r="AE771" s="152">
        <f>+[3]data1cf!AD771</f>
        <v>0</v>
      </c>
      <c r="AF771" s="152">
        <f>+[3]data1cf!AE771</f>
        <v>0</v>
      </c>
      <c r="AG771" s="152"/>
      <c r="AH771" s="153">
        <f t="shared" si="96"/>
        <v>77782.150997243254</v>
      </c>
      <c r="AI771" s="153">
        <f t="shared" ref="AI771:AI834" si="98">SUMPRODUCT(B771:AA771,$B$1010:$AA$1010)</f>
        <v>162066.65126111326</v>
      </c>
      <c r="AJ771" s="154">
        <f t="shared" ref="AJ771:AJ834" si="99">SUMPRODUCT(B771:AF771,$B$1012:$AF$1012)</f>
        <v>161638.1227940355</v>
      </c>
      <c r="AK771" s="155">
        <f t="shared" si="97"/>
        <v>0.16091676354408266</v>
      </c>
      <c r="AL771" s="156">
        <f t="shared" ref="AL771:AL786" si="100">1-EXP(-(1/0.25)*(AI771/ABS($AI$1010)))</f>
        <v>0.98229498538386928</v>
      </c>
    </row>
    <row r="772" spans="1:38" x14ac:dyDescent="0.25">
      <c r="A772" s="148"/>
      <c r="B772" s="152">
        <f>+[3]data1cf!A772</f>
        <v>-184512.19990519196</v>
      </c>
      <c r="C772" s="152">
        <f>+[3]data1cf!B772</f>
        <v>6679.2562937187322</v>
      </c>
      <c r="D772" s="152">
        <f>+[3]data1cf!C772</f>
        <v>47336.489757569856</v>
      </c>
      <c r="E772" s="152">
        <f>+[3]data1cf!D772</f>
        <v>48559.067278654533</v>
      </c>
      <c r="F772" s="152">
        <f>+[3]data1cf!E772</f>
        <v>27788.680105712985</v>
      </c>
      <c r="G772" s="152">
        <f>+[3]data1cf!F772</f>
        <v>27580.23603992135</v>
      </c>
      <c r="H772" s="152">
        <f>+[3]data1cf!G772</f>
        <v>26699.630397189787</v>
      </c>
      <c r="I772" s="152">
        <f>+[3]data1cf!H772</f>
        <v>26170.438683947585</v>
      </c>
      <c r="J772" s="152">
        <f>+[3]data1cf!I772</f>
        <v>26989.368204576211</v>
      </c>
      <c r="K772" s="152">
        <f>+[3]data1cf!J772</f>
        <v>27440.204850124363</v>
      </c>
      <c r="L772" s="152">
        <f>+[3]data1cf!K772</f>
        <v>27965.759185242685</v>
      </c>
      <c r="M772" s="152">
        <f>+[3]data1cf!L772</f>
        <v>28601.103442604668</v>
      </c>
      <c r="N772" s="152">
        <f>+[3]data1cf!M772</f>
        <v>29276.522928163467</v>
      </c>
      <c r="O772" s="152">
        <f>+[3]data1cf!N772</f>
        <v>29680.591948235655</v>
      </c>
      <c r="P772" s="152">
        <f>+[3]data1cf!O772</f>
        <v>38514.639499087316</v>
      </c>
      <c r="Q772" s="152">
        <f>+[3]data1cf!P772</f>
        <v>47070.715588109058</v>
      </c>
      <c r="R772" s="152">
        <f>+[3]data1cf!Q772</f>
        <v>36480.554741095752</v>
      </c>
      <c r="S772" s="152">
        <f>+[3]data1cf!R772</f>
        <v>25462.518177007543</v>
      </c>
      <c r="T772" s="152">
        <f>+[3]data1cf!S772</f>
        <v>25221.668530768569</v>
      </c>
      <c r="U772" s="152">
        <f>+[3]data1cf!T772</f>
        <v>24955.793316730356</v>
      </c>
      <c r="V772" s="152">
        <f>+[3]data1cf!U772</f>
        <v>47860.074559189758</v>
      </c>
      <c r="W772" s="152">
        <f>+[3]data1cf!V772</f>
        <v>0</v>
      </c>
      <c r="X772" s="152">
        <f>+[3]data1cf!W772</f>
        <v>0</v>
      </c>
      <c r="Y772" s="152">
        <f>+[3]data1cf!X772</f>
        <v>0</v>
      </c>
      <c r="Z772" s="152">
        <f>+[3]data1cf!Y772</f>
        <v>0</v>
      </c>
      <c r="AA772" s="152">
        <f>+[3]data1cf!Z772</f>
        <v>0</v>
      </c>
      <c r="AB772" s="152">
        <f>+[3]data1cf!AA772</f>
        <v>0</v>
      </c>
      <c r="AC772" s="152">
        <f>+[3]data1cf!AB772</f>
        <v>0</v>
      </c>
      <c r="AD772" s="152">
        <f>+[3]data1cf!AC772</f>
        <v>0</v>
      </c>
      <c r="AE772" s="152">
        <f>+[3]data1cf!AD772</f>
        <v>0</v>
      </c>
      <c r="AF772" s="152">
        <f>+[3]data1cf!AE772</f>
        <v>0</v>
      </c>
      <c r="AG772" s="152"/>
      <c r="AH772" s="153">
        <f t="shared" si="96"/>
        <v>74705.255096714318</v>
      </c>
      <c r="AI772" s="153">
        <f t="shared" si="98"/>
        <v>163378.25870488203</v>
      </c>
      <c r="AJ772" s="154">
        <f t="shared" si="99"/>
        <v>162927.86499603628</v>
      </c>
      <c r="AK772" s="155">
        <f t="shared" si="97"/>
        <v>0.15382073521614079</v>
      </c>
      <c r="AL772" s="156">
        <f t="shared" si="100"/>
        <v>0.98286365840051204</v>
      </c>
    </row>
    <row r="773" spans="1:38" x14ac:dyDescent="0.25">
      <c r="A773" s="148"/>
      <c r="B773" s="152">
        <f>+[3]data1cf!A773</f>
        <v>-162218.52959696308</v>
      </c>
      <c r="C773" s="152">
        <f>+[3]data1cf!B773</f>
        <v>7829.4878206824651</v>
      </c>
      <c r="D773" s="152">
        <f>+[3]data1cf!C773</f>
        <v>41062.682316247388</v>
      </c>
      <c r="E773" s="152">
        <f>+[3]data1cf!D773</f>
        <v>43486.801473028943</v>
      </c>
      <c r="F773" s="152">
        <f>+[3]data1cf!E773</f>
        <v>24194.436939429921</v>
      </c>
      <c r="G773" s="152">
        <f>+[3]data1cf!F773</f>
        <v>24239.785474452074</v>
      </c>
      <c r="H773" s="152">
        <f>+[3]data1cf!G773</f>
        <v>23676.456575665965</v>
      </c>
      <c r="I773" s="152">
        <f>+[3]data1cf!H773</f>
        <v>23413.688878072884</v>
      </c>
      <c r="J773" s="152">
        <f>+[3]data1cf!I773</f>
        <v>24336.999866432401</v>
      </c>
      <c r="K773" s="152">
        <f>+[3]data1cf!J773</f>
        <v>24926.182489795414</v>
      </c>
      <c r="L773" s="152">
        <f>+[3]data1cf!K773</f>
        <v>25583.046076955812</v>
      </c>
      <c r="M773" s="152">
        <f>+[3]data1cf!L773</f>
        <v>26334.340851116162</v>
      </c>
      <c r="N773" s="152">
        <f>+[3]data1cf!M773</f>
        <v>27121.391507308013</v>
      </c>
      <c r="O773" s="152">
        <f>+[3]data1cf!N773</f>
        <v>27661.299643991922</v>
      </c>
      <c r="P773" s="152">
        <f>+[3]data1cf!O773</f>
        <v>35613.011115910325</v>
      </c>
      <c r="Q773" s="152">
        <f>+[3]data1cf!P773</f>
        <v>43246.175457268066</v>
      </c>
      <c r="R773" s="152">
        <f>+[3]data1cf!Q773</f>
        <v>33981.014210086483</v>
      </c>
      <c r="S773" s="152">
        <f>+[3]data1cf!R773</f>
        <v>24319.267406877902</v>
      </c>
      <c r="T773" s="152">
        <f>+[3]data1cf!S773</f>
        <v>24138.491419579121</v>
      </c>
      <c r="U773" s="152">
        <f>+[3]data1cf!T773</f>
        <v>23932.754578115557</v>
      </c>
      <c r="V773" s="152">
        <f>+[3]data1cf!U773</f>
        <v>44104.178944060812</v>
      </c>
      <c r="W773" s="152">
        <f>+[3]data1cf!V773</f>
        <v>0</v>
      </c>
      <c r="X773" s="152">
        <f>+[3]data1cf!W773</f>
        <v>0</v>
      </c>
      <c r="Y773" s="152">
        <f>+[3]data1cf!X773</f>
        <v>0</v>
      </c>
      <c r="Z773" s="152">
        <f>+[3]data1cf!Y773</f>
        <v>0</v>
      </c>
      <c r="AA773" s="152">
        <f>+[3]data1cf!Z773</f>
        <v>0</v>
      </c>
      <c r="AB773" s="152">
        <f>+[3]data1cf!AA773</f>
        <v>0</v>
      </c>
      <c r="AC773" s="152">
        <f>+[3]data1cf!AB773</f>
        <v>0</v>
      </c>
      <c r="AD773" s="152">
        <f>+[3]data1cf!AC773</f>
        <v>0</v>
      </c>
      <c r="AE773" s="152">
        <f>+[3]data1cf!AD773</f>
        <v>0</v>
      </c>
      <c r="AF773" s="152">
        <f>+[3]data1cf!AE773</f>
        <v>0</v>
      </c>
      <c r="AG773" s="152"/>
      <c r="AH773" s="153">
        <f t="shared" si="96"/>
        <v>72752.520670826547</v>
      </c>
      <c r="AI773" s="153">
        <f t="shared" si="98"/>
        <v>153920.29698726581</v>
      </c>
      <c r="AJ773" s="154">
        <f t="shared" si="99"/>
        <v>153506.52682420955</v>
      </c>
      <c r="AK773" s="155">
        <f t="shared" si="97"/>
        <v>0.15867164731025699</v>
      </c>
      <c r="AL773" s="156">
        <f t="shared" si="100"/>
        <v>0.97831514462218638</v>
      </c>
    </row>
    <row r="774" spans="1:38" x14ac:dyDescent="0.25">
      <c r="A774" s="148"/>
      <c r="B774" s="152">
        <f>+[3]data1cf!A774</f>
        <v>-197478.274198809</v>
      </c>
      <c r="C774" s="152">
        <f>+[3]data1cf!B774</f>
        <v>7929.5282360538986</v>
      </c>
      <c r="D774" s="152">
        <f>+[3]data1cf!C774</f>
        <v>51163.588638864661</v>
      </c>
      <c r="E774" s="152">
        <f>+[3]data1cf!D774</f>
        <v>49964.182494495995</v>
      </c>
      <c r="F774" s="152">
        <f>+[3]data1cf!E774</f>
        <v>29879.104126478589</v>
      </c>
      <c r="G774" s="152">
        <f>+[3]data1cf!F774</f>
        <v>29523.053422936246</v>
      </c>
      <c r="H774" s="152">
        <f>+[3]data1cf!G774</f>
        <v>28457.918549407128</v>
      </c>
      <c r="I774" s="152">
        <f>+[3]data1cf!H774</f>
        <v>27773.77372468746</v>
      </c>
      <c r="J774" s="152">
        <f>+[3]data1cf!I774</f>
        <v>28531.994629517569</v>
      </c>
      <c r="K774" s="152">
        <f>+[3]data1cf!J774</f>
        <v>28902.368784961473</v>
      </c>
      <c r="L774" s="152">
        <f>+[3]data1cf!K774</f>
        <v>29351.553213560255</v>
      </c>
      <c r="M774" s="152">
        <f>+[3]data1cf!L774</f>
        <v>29919.460256932616</v>
      </c>
      <c r="N774" s="152">
        <f>+[3]data1cf!M774</f>
        <v>30529.954674886852</v>
      </c>
      <c r="O774" s="152">
        <f>+[3]data1cf!N774</f>
        <v>30855.019203836113</v>
      </c>
      <c r="P774" s="152">
        <f>+[3]data1cf!O774</f>
        <v>40202.2364119587</v>
      </c>
      <c r="Q774" s="152">
        <f>+[3]data1cf!P774</f>
        <v>49295.08110485848</v>
      </c>
      <c r="R774" s="152">
        <f>+[3]data1cf!Q774</f>
        <v>37934.295994863722</v>
      </c>
      <c r="S774" s="152">
        <f>+[3]data1cf!R774</f>
        <v>26127.436703961066</v>
      </c>
      <c r="T774" s="152">
        <f>+[3]data1cf!S774</f>
        <v>25851.648013852726</v>
      </c>
      <c r="U774" s="152">
        <f>+[3]data1cf!T774</f>
        <v>25550.796118275743</v>
      </c>
      <c r="V774" s="152">
        <f>+[3]data1cf!U774</f>
        <v>50044.516192690324</v>
      </c>
      <c r="W774" s="152">
        <f>+[3]data1cf!V774</f>
        <v>0</v>
      </c>
      <c r="X774" s="152">
        <f>+[3]data1cf!W774</f>
        <v>0</v>
      </c>
      <c r="Y774" s="152">
        <f>+[3]data1cf!X774</f>
        <v>0</v>
      </c>
      <c r="Z774" s="152">
        <f>+[3]data1cf!Y774</f>
        <v>0</v>
      </c>
      <c r="AA774" s="152">
        <f>+[3]data1cf!Z774</f>
        <v>0</v>
      </c>
      <c r="AB774" s="152">
        <f>+[3]data1cf!AA774</f>
        <v>0</v>
      </c>
      <c r="AC774" s="152">
        <f>+[3]data1cf!AB774</f>
        <v>0</v>
      </c>
      <c r="AD774" s="152">
        <f>+[3]data1cf!AC774</f>
        <v>0</v>
      </c>
      <c r="AE774" s="152">
        <f>+[3]data1cf!AD774</f>
        <v>0</v>
      </c>
      <c r="AF774" s="152">
        <f>+[3]data1cf!AE774</f>
        <v>0</v>
      </c>
      <c r="AG774" s="152"/>
      <c r="AH774" s="153">
        <f t="shared" si="96"/>
        <v>76572.578227135018</v>
      </c>
      <c r="AI774" s="153">
        <f t="shared" si="98"/>
        <v>169546.41216070513</v>
      </c>
      <c r="AJ774" s="154">
        <f t="shared" si="99"/>
        <v>169074.9885811343</v>
      </c>
      <c r="AK774" s="155">
        <f t="shared" si="97"/>
        <v>0.15216801762580875</v>
      </c>
      <c r="AL774" s="156">
        <f t="shared" si="100"/>
        <v>0.98530255741769346</v>
      </c>
    </row>
    <row r="775" spans="1:38" x14ac:dyDescent="0.25">
      <c r="A775" s="148"/>
      <c r="B775" s="152">
        <f>+[3]data1cf!A775</f>
        <v>-190437.52911013694</v>
      </c>
      <c r="C775" s="152">
        <f>+[3]data1cf!B775</f>
        <v>4485.4240683456592</v>
      </c>
      <c r="D775" s="152">
        <f>+[3]data1cf!C775</f>
        <v>44749.118329099991</v>
      </c>
      <c r="E775" s="152">
        <f>+[3]data1cf!D775</f>
        <v>47402.405447547062</v>
      </c>
      <c r="F775" s="152">
        <f>+[3]data1cf!E775</f>
        <v>28743.97699978215</v>
      </c>
      <c r="G775" s="152">
        <f>+[3]data1cf!F775</f>
        <v>28468.078598799773</v>
      </c>
      <c r="H775" s="152">
        <f>+[3]data1cf!G775</f>
        <v>27503.145470689808</v>
      </c>
      <c r="I775" s="152">
        <f>+[3]data1cf!H775</f>
        <v>26903.142178241527</v>
      </c>
      <c r="J775" s="152">
        <f>+[3]data1cf!I775</f>
        <v>27694.328642179396</v>
      </c>
      <c r="K775" s="152">
        <f>+[3]data1cf!J775</f>
        <v>28108.39496451951</v>
      </c>
      <c r="L775" s="152">
        <f>+[3]data1cf!K775</f>
        <v>28599.049234496117</v>
      </c>
      <c r="M775" s="152">
        <f>+[3]data1cf!L775</f>
        <v>29203.575552325761</v>
      </c>
      <c r="N775" s="152">
        <f>+[3]data1cf!M775</f>
        <v>29849.32511694319</v>
      </c>
      <c r="O775" s="152">
        <f>+[3]data1cf!N775</f>
        <v>30217.290100591606</v>
      </c>
      <c r="P775" s="152">
        <f>+[3]data1cf!O775</f>
        <v>39285.84958531482</v>
      </c>
      <c r="Q775" s="152">
        <f>+[3]data1cf!P775</f>
        <v>48087.222023318696</v>
      </c>
      <c r="R775" s="152">
        <f>+[3]data1cf!Q775</f>
        <v>37144.895798560283</v>
      </c>
      <c r="S775" s="152">
        <f>+[3]data1cf!R775</f>
        <v>25766.377392792376</v>
      </c>
      <c r="T775" s="152">
        <f>+[3]data1cf!S775</f>
        <v>25509.561052830679</v>
      </c>
      <c r="U775" s="152">
        <f>+[3]data1cf!T775</f>
        <v>25227.70194513895</v>
      </c>
      <c r="V775" s="152">
        <f>+[3]data1cf!U775</f>
        <v>48858.336293186498</v>
      </c>
      <c r="W775" s="152">
        <f>+[3]data1cf!V775</f>
        <v>0</v>
      </c>
      <c r="X775" s="152">
        <f>+[3]data1cf!W775</f>
        <v>0</v>
      </c>
      <c r="Y775" s="152">
        <f>+[3]data1cf!X775</f>
        <v>0</v>
      </c>
      <c r="Z775" s="152">
        <f>+[3]data1cf!Y775</f>
        <v>0</v>
      </c>
      <c r="AA775" s="152">
        <f>+[3]data1cf!Z775</f>
        <v>0</v>
      </c>
      <c r="AB775" s="152">
        <f>+[3]data1cf!AA775</f>
        <v>0</v>
      </c>
      <c r="AC775" s="152">
        <f>+[3]data1cf!AB775</f>
        <v>0</v>
      </c>
      <c r="AD775" s="152">
        <f>+[3]data1cf!AC775</f>
        <v>0</v>
      </c>
      <c r="AE775" s="152">
        <f>+[3]data1cf!AD775</f>
        <v>0</v>
      </c>
      <c r="AF775" s="152">
        <f>+[3]data1cf!AE775</f>
        <v>0</v>
      </c>
      <c r="AG775" s="152"/>
      <c r="AH775" s="153">
        <f t="shared" si="96"/>
        <v>68110.901402292366</v>
      </c>
      <c r="AI775" s="153">
        <f t="shared" si="98"/>
        <v>158136.52626008567</v>
      </c>
      <c r="AJ775" s="154">
        <f t="shared" si="99"/>
        <v>157678.78288940236</v>
      </c>
      <c r="AK775" s="155">
        <f t="shared" si="97"/>
        <v>0.14680927395820623</v>
      </c>
      <c r="AL775" s="156">
        <f t="shared" si="100"/>
        <v>0.98047549425368963</v>
      </c>
    </row>
    <row r="776" spans="1:38" x14ac:dyDescent="0.25">
      <c r="A776" s="148"/>
      <c r="B776" s="152">
        <f>+[3]data1cf!A776</f>
        <v>-177405.85687975225</v>
      </c>
      <c r="C776" s="152">
        <f>+[3]data1cf!B776</f>
        <v>6989.0843655555072</v>
      </c>
      <c r="D776" s="152">
        <f>+[3]data1cf!C776</f>
        <v>42912.648142595077</v>
      </c>
      <c r="E776" s="152">
        <f>+[3]data1cf!D776</f>
        <v>45896.983505896933</v>
      </c>
      <c r="F776" s="152">
        <f>+[3]data1cf!E776</f>
        <v>26642.977110050546</v>
      </c>
      <c r="G776" s="152">
        <f>+[3]data1cf!F776</f>
        <v>26515.432118021352</v>
      </c>
      <c r="H776" s="152">
        <f>+[3]data1cf!G776</f>
        <v>25735.961790619098</v>
      </c>
      <c r="I776" s="152">
        <f>+[3]data1cf!H776</f>
        <v>25291.695548115546</v>
      </c>
      <c r="J776" s="152">
        <f>+[3]data1cf!I776</f>
        <v>26143.897764757668</v>
      </c>
      <c r="K776" s="152">
        <f>+[3]data1cf!J776</f>
        <v>26638.833652869012</v>
      </c>
      <c r="L776" s="152">
        <f>+[3]data1cf!K776</f>
        <v>27206.244199841211</v>
      </c>
      <c r="M776" s="152">
        <f>+[3]data1cf!L776</f>
        <v>27878.548909876801</v>
      </c>
      <c r="N776" s="152">
        <f>+[3]data1cf!M776</f>
        <v>28589.552010869054</v>
      </c>
      <c r="O776" s="152">
        <f>+[3]data1cf!N776</f>
        <v>29036.9211850016</v>
      </c>
      <c r="P776" s="152">
        <f>+[3]data1cf!O776</f>
        <v>37589.714785564574</v>
      </c>
      <c r="Q776" s="152">
        <f>+[3]data1cf!P776</f>
        <v>45851.603001058524</v>
      </c>
      <c r="R776" s="152">
        <f>+[3]data1cf!Q776</f>
        <v>35683.799779989815</v>
      </c>
      <c r="S776" s="152">
        <f>+[3]data1cf!R776</f>
        <v>25098.094911375883</v>
      </c>
      <c r="T776" s="152">
        <f>+[3]data1cf!S776</f>
        <v>24876.394378823417</v>
      </c>
      <c r="U776" s="152">
        <f>+[3]data1cf!T776</f>
        <v>24629.688906626681</v>
      </c>
      <c r="V776" s="152">
        <f>+[3]data1cf!U776</f>
        <v>46662.843137004704</v>
      </c>
      <c r="W776" s="152">
        <f>+[3]data1cf!V776</f>
        <v>0</v>
      </c>
      <c r="X776" s="152">
        <f>+[3]data1cf!W776</f>
        <v>0</v>
      </c>
      <c r="Y776" s="152">
        <f>+[3]data1cf!X776</f>
        <v>0</v>
      </c>
      <c r="Z776" s="152">
        <f>+[3]data1cf!Y776</f>
        <v>0</v>
      </c>
      <c r="AA776" s="152">
        <f>+[3]data1cf!Z776</f>
        <v>0</v>
      </c>
      <c r="AB776" s="152">
        <f>+[3]data1cf!AA776</f>
        <v>0</v>
      </c>
      <c r="AC776" s="152">
        <f>+[3]data1cf!AB776</f>
        <v>0</v>
      </c>
      <c r="AD776" s="152">
        <f>+[3]data1cf!AC776</f>
        <v>0</v>
      </c>
      <c r="AE776" s="152">
        <f>+[3]data1cf!AD776</f>
        <v>0</v>
      </c>
      <c r="AF776" s="152">
        <f>+[3]data1cf!AE776</f>
        <v>0</v>
      </c>
      <c r="AG776" s="152"/>
      <c r="AH776" s="153">
        <f t="shared" si="96"/>
        <v>71243.260061428169</v>
      </c>
      <c r="AI776" s="153">
        <f t="shared" si="98"/>
        <v>157237.75922649502</v>
      </c>
      <c r="AJ776" s="154">
        <f t="shared" si="99"/>
        <v>156800.10567579509</v>
      </c>
      <c r="AK776" s="155">
        <f t="shared" si="97"/>
        <v>0.1527184784412384</v>
      </c>
      <c r="AL776" s="156">
        <f t="shared" si="100"/>
        <v>0.98003379543747959</v>
      </c>
    </row>
    <row r="777" spans="1:38" x14ac:dyDescent="0.25">
      <c r="A777" s="148"/>
      <c r="B777" s="152">
        <f>+[3]data1cf!A777</f>
        <v>-177898.79973555787</v>
      </c>
      <c r="C777" s="152">
        <f>+[3]data1cf!B777</f>
        <v>4664.2600866596986</v>
      </c>
      <c r="D777" s="152">
        <f>+[3]data1cf!C777</f>
        <v>41933.844386084937</v>
      </c>
      <c r="E777" s="152">
        <f>+[3]data1cf!D777</f>
        <v>42878.989148366512</v>
      </c>
      <c r="F777" s="152">
        <f>+[3]data1cf!E777</f>
        <v>26722.450631742926</v>
      </c>
      <c r="G777" s="152">
        <f>+[3]data1cf!F777</f>
        <v>26589.293946004524</v>
      </c>
      <c r="H777" s="152">
        <f>+[3]data1cf!G777</f>
        <v>25802.80820561383</v>
      </c>
      <c r="I777" s="152">
        <f>+[3]data1cf!H777</f>
        <v>25352.650971931398</v>
      </c>
      <c r="J777" s="152">
        <f>+[3]data1cf!I777</f>
        <v>26202.545174770275</v>
      </c>
      <c r="K777" s="152">
        <f>+[3]data1cf!J777</f>
        <v>26694.42204835196</v>
      </c>
      <c r="L777" s="152">
        <f>+[3]data1cf!K777</f>
        <v>27258.929172208911</v>
      </c>
      <c r="M777" s="152">
        <f>+[3]data1cf!L777</f>
        <v>27928.670061299294</v>
      </c>
      <c r="N777" s="152">
        <f>+[3]data1cf!M777</f>
        <v>28637.204847864712</v>
      </c>
      <c r="O777" s="152">
        <f>+[3]data1cf!N777</f>
        <v>29081.570437520342</v>
      </c>
      <c r="P777" s="152">
        <f>+[3]data1cf!O777</f>
        <v>37653.873668418441</v>
      </c>
      <c r="Q777" s="152">
        <f>+[3]data1cf!P777</f>
        <v>45936.168696530578</v>
      </c>
      <c r="R777" s="152">
        <f>+[3]data1cf!Q777</f>
        <v>35739.067962865134</v>
      </c>
      <c r="S777" s="152">
        <f>+[3]data1cf!R777</f>
        <v>25123.373714360641</v>
      </c>
      <c r="T777" s="152">
        <f>+[3]data1cf!S777</f>
        <v>24900.344872894188</v>
      </c>
      <c r="U777" s="152">
        <f>+[3]data1cf!T777</f>
        <v>24652.309660878425</v>
      </c>
      <c r="V777" s="152">
        <f>+[3]data1cf!U777</f>
        <v>46745.891010460735</v>
      </c>
      <c r="W777" s="152">
        <f>+[3]data1cf!V777</f>
        <v>0</v>
      </c>
      <c r="X777" s="152">
        <f>+[3]data1cf!W777</f>
        <v>0</v>
      </c>
      <c r="Y777" s="152">
        <f>+[3]data1cf!X777</f>
        <v>0</v>
      </c>
      <c r="Z777" s="152">
        <f>+[3]data1cf!Y777</f>
        <v>0</v>
      </c>
      <c r="AA777" s="152">
        <f>+[3]data1cf!Z777</f>
        <v>0</v>
      </c>
      <c r="AB777" s="152">
        <f>+[3]data1cf!AA777</f>
        <v>0</v>
      </c>
      <c r="AC777" s="152">
        <f>+[3]data1cf!AB777</f>
        <v>0</v>
      </c>
      <c r="AD777" s="152">
        <f>+[3]data1cf!AC777</f>
        <v>0</v>
      </c>
      <c r="AE777" s="152">
        <f>+[3]data1cf!AD777</f>
        <v>0</v>
      </c>
      <c r="AF777" s="152">
        <f>+[3]data1cf!AE777</f>
        <v>0</v>
      </c>
      <c r="AG777" s="152"/>
      <c r="AH777" s="153">
        <f t="shared" si="96"/>
        <v>65921.634759273511</v>
      </c>
      <c r="AI777" s="153">
        <f t="shared" si="98"/>
        <v>151591.79330054644</v>
      </c>
      <c r="AJ777" s="154">
        <f t="shared" si="99"/>
        <v>151155.16362702963</v>
      </c>
      <c r="AK777" s="155">
        <f t="shared" si="97"/>
        <v>0.14791488051414495</v>
      </c>
      <c r="AL777" s="156">
        <f t="shared" si="100"/>
        <v>0.97702121157982358</v>
      </c>
    </row>
    <row r="778" spans="1:38" x14ac:dyDescent="0.25">
      <c r="A778" s="148"/>
      <c r="B778" s="152">
        <f>+[3]data1cf!A778</f>
        <v>-181157.53514001117</v>
      </c>
      <c r="C778" s="152">
        <f>+[3]data1cf!B778</f>
        <v>8365.7110582693713</v>
      </c>
      <c r="D778" s="152">
        <f>+[3]data1cf!C778</f>
        <v>48620.266506985208</v>
      </c>
      <c r="E778" s="152">
        <f>+[3]data1cf!D778</f>
        <v>49871.849246070269</v>
      </c>
      <c r="F778" s="152">
        <f>+[3]data1cf!E778</f>
        <v>27247.832378949439</v>
      </c>
      <c r="G778" s="152">
        <f>+[3]data1cf!F778</f>
        <v>27077.578036242587</v>
      </c>
      <c r="H778" s="152">
        <f>+[3]data1cf!G778</f>
        <v>26244.714963442668</v>
      </c>
      <c r="I778" s="152">
        <f>+[3]data1cf!H778</f>
        <v>25755.613699441834</v>
      </c>
      <c r="J778" s="152">
        <f>+[3]data1cf!I778</f>
        <v>26590.250137195093</v>
      </c>
      <c r="K778" s="152">
        <f>+[3]data1cf!J778</f>
        <v>27061.904547192215</v>
      </c>
      <c r="L778" s="152">
        <f>+[3]data1cf!K778</f>
        <v>27607.217787644498</v>
      </c>
      <c r="M778" s="152">
        <f>+[3]data1cf!L778</f>
        <v>28260.009827620786</v>
      </c>
      <c r="N778" s="152">
        <f>+[3]data1cf!M778</f>
        <v>28952.227137388712</v>
      </c>
      <c r="O778" s="152">
        <f>+[3]data1cf!N778</f>
        <v>29376.736699190107</v>
      </c>
      <c r="P778" s="152">
        <f>+[3]data1cf!O778</f>
        <v>38078.013749979495</v>
      </c>
      <c r="Q778" s="152">
        <f>+[3]data1cf!P778</f>
        <v>46495.213670185003</v>
      </c>
      <c r="R778" s="152">
        <f>+[3]data1cf!Q778</f>
        <v>36104.433607492087</v>
      </c>
      <c r="S778" s="152">
        <f>+[3]data1cf!R778</f>
        <v>25290.486249411275</v>
      </c>
      <c r="T778" s="152">
        <f>+[3]data1cf!S778</f>
        <v>25058.676253628124</v>
      </c>
      <c r="U778" s="152">
        <f>+[3]data1cf!T778</f>
        <v>24801.850427901561</v>
      </c>
      <c r="V778" s="152">
        <f>+[3]data1cf!U778</f>
        <v>47294.902000899834</v>
      </c>
      <c r="W778" s="152">
        <f>+[3]data1cf!V778</f>
        <v>0</v>
      </c>
      <c r="X778" s="152">
        <f>+[3]data1cf!W778</f>
        <v>0</v>
      </c>
      <c r="Y778" s="152">
        <f>+[3]data1cf!X778</f>
        <v>0</v>
      </c>
      <c r="Z778" s="152">
        <f>+[3]data1cf!Y778</f>
        <v>0</v>
      </c>
      <c r="AA778" s="152">
        <f>+[3]data1cf!Z778</f>
        <v>0</v>
      </c>
      <c r="AB778" s="152">
        <f>+[3]data1cf!AA778</f>
        <v>0</v>
      </c>
      <c r="AC778" s="152">
        <f>+[3]data1cf!AB778</f>
        <v>0</v>
      </c>
      <c r="AD778" s="152">
        <f>+[3]data1cf!AC778</f>
        <v>0</v>
      </c>
      <c r="AE778" s="152">
        <f>+[3]data1cf!AD778</f>
        <v>0</v>
      </c>
      <c r="AF778" s="152">
        <f>+[3]data1cf!AE778</f>
        <v>0</v>
      </c>
      <c r="AG778" s="152"/>
      <c r="AH778" s="153">
        <f t="shared" si="96"/>
        <v>79187.263378594609</v>
      </c>
      <c r="AI778" s="153">
        <f t="shared" si="98"/>
        <v>167165.26654822979</v>
      </c>
      <c r="AJ778" s="154">
        <f t="shared" si="99"/>
        <v>166718.76669842479</v>
      </c>
      <c r="AK778" s="155">
        <f t="shared" si="97"/>
        <v>0.15877744555473328</v>
      </c>
      <c r="AL778" s="156">
        <f t="shared" si="100"/>
        <v>0.98440514231752818</v>
      </c>
    </row>
    <row r="779" spans="1:38" x14ac:dyDescent="0.25">
      <c r="A779" s="148"/>
      <c r="B779" s="152">
        <f>+[3]data1cf!A779</f>
        <v>-196165.70376492897</v>
      </c>
      <c r="C779" s="152">
        <f>+[3]data1cf!B779</f>
        <v>5702.7519760071591</v>
      </c>
      <c r="D779" s="152">
        <f>+[3]data1cf!C779</f>
        <v>47773.670478426691</v>
      </c>
      <c r="E779" s="152">
        <f>+[3]data1cf!D779</f>
        <v>49116.201393133117</v>
      </c>
      <c r="F779" s="152">
        <f>+[3]data1cf!E779</f>
        <v>29667.488127541932</v>
      </c>
      <c r="G779" s="152">
        <f>+[3]data1cf!F779</f>
        <v>29326.379811662227</v>
      </c>
      <c r="H779" s="152">
        <f>+[3]data1cf!G779</f>
        <v>28279.925041844224</v>
      </c>
      <c r="I779" s="152">
        <f>+[3]data1cf!H779</f>
        <v>27611.466296670216</v>
      </c>
      <c r="J779" s="152">
        <f>+[3]data1cf!I779</f>
        <v>28375.832803659752</v>
      </c>
      <c r="K779" s="152">
        <f>+[3]data1cf!J779</f>
        <v>28754.352268404946</v>
      </c>
      <c r="L779" s="152">
        <f>+[3]data1cf!K779</f>
        <v>29211.267709418746</v>
      </c>
      <c r="M779" s="152">
        <f>+[3]data1cf!L779</f>
        <v>29786.001498590951</v>
      </c>
      <c r="N779" s="152">
        <f>+[3]data1cf!M779</f>
        <v>30403.068354912262</v>
      </c>
      <c r="O779" s="152">
        <f>+[3]data1cf!N779</f>
        <v>30736.130598269308</v>
      </c>
      <c r="P779" s="152">
        <f>+[3]data1cf!O779</f>
        <v>40031.399058880153</v>
      </c>
      <c r="Q779" s="152">
        <f>+[3]data1cf!P779</f>
        <v>49069.906056087995</v>
      </c>
      <c r="R779" s="152">
        <f>+[3]data1cf!Q779</f>
        <v>37787.132115882472</v>
      </c>
      <c r="S779" s="152">
        <f>+[3]data1cf!R779</f>
        <v>26060.126245941603</v>
      </c>
      <c r="T779" s="152">
        <f>+[3]data1cf!S779</f>
        <v>25787.874474944721</v>
      </c>
      <c r="U779" s="152">
        <f>+[3]data1cf!T779</f>
        <v>25490.563308583405</v>
      </c>
      <c r="V779" s="152">
        <f>+[3]data1cf!U779</f>
        <v>49823.382683985779</v>
      </c>
      <c r="W779" s="152">
        <f>+[3]data1cf!V779</f>
        <v>0</v>
      </c>
      <c r="X779" s="152">
        <f>+[3]data1cf!W779</f>
        <v>0</v>
      </c>
      <c r="Y779" s="152">
        <f>+[3]data1cf!X779</f>
        <v>0</v>
      </c>
      <c r="Z779" s="152">
        <f>+[3]data1cf!Y779</f>
        <v>0</v>
      </c>
      <c r="AA779" s="152">
        <f>+[3]data1cf!Z779</f>
        <v>0</v>
      </c>
      <c r="AB779" s="152">
        <f>+[3]data1cf!AA779</f>
        <v>0</v>
      </c>
      <c r="AC779" s="152">
        <f>+[3]data1cf!AB779</f>
        <v>0</v>
      </c>
      <c r="AD779" s="152">
        <f>+[3]data1cf!AC779</f>
        <v>0</v>
      </c>
      <c r="AE779" s="152">
        <f>+[3]data1cf!AD779</f>
        <v>0</v>
      </c>
      <c r="AF779" s="152">
        <f>+[3]data1cf!AE779</f>
        <v>0</v>
      </c>
      <c r="AG779" s="152"/>
      <c r="AH779" s="153">
        <f t="shared" si="96"/>
        <v>71463.416827647015</v>
      </c>
      <c r="AI779" s="153">
        <f t="shared" si="98"/>
        <v>163624.27541500377</v>
      </c>
      <c r="AJ779" s="154">
        <f t="shared" si="99"/>
        <v>163156.36531225938</v>
      </c>
      <c r="AK779" s="155">
        <f t="shared" si="97"/>
        <v>0.1482706606388092</v>
      </c>
      <c r="AL779" s="156">
        <f t="shared" si="100"/>
        <v>0.9829682714750928</v>
      </c>
    </row>
    <row r="780" spans="1:38" x14ac:dyDescent="0.25">
      <c r="A780" s="148"/>
      <c r="B780" s="152">
        <f>+[3]data1cf!A780</f>
        <v>-189168.31432562813</v>
      </c>
      <c r="C780" s="152">
        <f>+[3]data1cf!B780</f>
        <v>9411.5666110176389</v>
      </c>
      <c r="D780" s="152">
        <f>+[3]data1cf!C780</f>
        <v>47579.836139551437</v>
      </c>
      <c r="E780" s="152">
        <f>+[3]data1cf!D780</f>
        <v>48177.529863629781</v>
      </c>
      <c r="F780" s="152">
        <f>+[3]data1cf!E780</f>
        <v>28539.350910730966</v>
      </c>
      <c r="G780" s="152">
        <f>+[3]data1cf!F780</f>
        <v>28277.901333863556</v>
      </c>
      <c r="H780" s="152">
        <f>+[3]data1cf!G780</f>
        <v>27331.03128503215</v>
      </c>
      <c r="I780" s="152">
        <f>+[3]data1cf!H780</f>
        <v>26746.195943618368</v>
      </c>
      <c r="J780" s="152">
        <f>+[3]data1cf!I780</f>
        <v>27543.325013697016</v>
      </c>
      <c r="K780" s="152">
        <f>+[3]data1cf!J780</f>
        <v>27965.267596786936</v>
      </c>
      <c r="L780" s="152">
        <f>+[3]data1cf!K780</f>
        <v>28463.39751530996</v>
      </c>
      <c r="M780" s="152">
        <f>+[3]data1cf!L780</f>
        <v>29074.525083995024</v>
      </c>
      <c r="N780" s="152">
        <f>+[3]data1cf!M780</f>
        <v>29726.629992089758</v>
      </c>
      <c r="O780" s="152">
        <f>+[3]data1cf!N780</f>
        <v>30102.328516816619</v>
      </c>
      <c r="P780" s="152">
        <f>+[3]data1cf!O780</f>
        <v>39120.655178464738</v>
      </c>
      <c r="Q780" s="152">
        <f>+[3]data1cf!P780</f>
        <v>47869.484754807119</v>
      </c>
      <c r="R780" s="152">
        <f>+[3]data1cf!Q780</f>
        <v>37002.592904843128</v>
      </c>
      <c r="S780" s="152">
        <f>+[3]data1cf!R780</f>
        <v>25701.290273453706</v>
      </c>
      <c r="T780" s="152">
        <f>+[3]data1cf!S780</f>
        <v>25447.894024263631</v>
      </c>
      <c r="U780" s="152">
        <f>+[3]data1cf!T780</f>
        <v>25169.458691595508</v>
      </c>
      <c r="V780" s="152">
        <f>+[3]data1cf!U780</f>
        <v>48644.507068214385</v>
      </c>
      <c r="W780" s="152">
        <f>+[3]data1cf!V780</f>
        <v>0</v>
      </c>
      <c r="X780" s="152">
        <f>+[3]data1cf!W780</f>
        <v>0</v>
      </c>
      <c r="Y780" s="152">
        <f>+[3]data1cf!X780</f>
        <v>0</v>
      </c>
      <c r="Z780" s="152">
        <f>+[3]data1cf!Y780</f>
        <v>0</v>
      </c>
      <c r="AA780" s="152">
        <f>+[3]data1cf!Z780</f>
        <v>0</v>
      </c>
      <c r="AB780" s="152">
        <f>+[3]data1cf!AA780</f>
        <v>0</v>
      </c>
      <c r="AC780" s="152">
        <f>+[3]data1cf!AB780</f>
        <v>0</v>
      </c>
      <c r="AD780" s="152">
        <f>+[3]data1cf!AC780</f>
        <v>0</v>
      </c>
      <c r="AE780" s="152">
        <f>+[3]data1cf!AD780</f>
        <v>0</v>
      </c>
      <c r="AF780" s="152">
        <f>+[3]data1cf!AE780</f>
        <v>0</v>
      </c>
      <c r="AG780" s="152"/>
      <c r="AH780" s="153">
        <f t="shared" si="96"/>
        <v>75851.55851430769</v>
      </c>
      <c r="AI780" s="153">
        <f t="shared" si="98"/>
        <v>165989.17337249703</v>
      </c>
      <c r="AJ780" s="154">
        <f t="shared" si="99"/>
        <v>165531.54781361608</v>
      </c>
      <c r="AK780" s="155">
        <f t="shared" si="97"/>
        <v>0.15372475981712344</v>
      </c>
      <c r="AL780" s="156">
        <f t="shared" si="100"/>
        <v>0.98394187937096422</v>
      </c>
    </row>
    <row r="781" spans="1:38" x14ac:dyDescent="0.25">
      <c r="A781" s="148"/>
      <c r="B781" s="152">
        <f>+[3]data1cf!A781</f>
        <v>-167272.25924802793</v>
      </c>
      <c r="C781" s="152">
        <f>+[3]data1cf!B781</f>
        <v>7453.4225671669774</v>
      </c>
      <c r="D781" s="152">
        <f>+[3]data1cf!C781</f>
        <v>43964.841360094579</v>
      </c>
      <c r="E781" s="152">
        <f>+[3]data1cf!D781</f>
        <v>42353.09796585876</v>
      </c>
      <c r="F781" s="152">
        <f>+[3]data1cf!E781</f>
        <v>25009.212299944586</v>
      </c>
      <c r="G781" s="152">
        <f>+[3]data1cf!F781</f>
        <v>24997.028846100853</v>
      </c>
      <c r="H781" s="152">
        <f>+[3]data1cf!G781</f>
        <v>24361.7768020316</v>
      </c>
      <c r="I781" s="152">
        <f>+[3]data1cf!H781</f>
        <v>24038.613712875696</v>
      </c>
      <c r="J781" s="152">
        <f>+[3]data1cf!I781</f>
        <v>24938.262571527375</v>
      </c>
      <c r="K781" s="152">
        <f>+[3]data1cf!J781</f>
        <v>25496.083684626756</v>
      </c>
      <c r="L781" s="152">
        <f>+[3]data1cf!K781</f>
        <v>26123.180909795963</v>
      </c>
      <c r="M781" s="152">
        <f>+[3]data1cf!L781</f>
        <v>26848.190978176848</v>
      </c>
      <c r="N781" s="152">
        <f>+[3]data1cf!M781</f>
        <v>27609.936076817452</v>
      </c>
      <c r="O781" s="152">
        <f>+[3]data1cf!N781</f>
        <v>28119.050981077009</v>
      </c>
      <c r="P781" s="152">
        <f>+[3]data1cf!O781</f>
        <v>36270.778329370012</v>
      </c>
      <c r="Q781" s="152">
        <f>+[3]data1cf!P781</f>
        <v>44113.1566045484</v>
      </c>
      <c r="R781" s="152">
        <f>+[3]data1cf!Q781</f>
        <v>34547.632533626413</v>
      </c>
      <c r="S781" s="152">
        <f>+[3]data1cf!R781</f>
        <v>24578.429771608564</v>
      </c>
      <c r="T781" s="152">
        <f>+[3]data1cf!S781</f>
        <v>24384.035747116461</v>
      </c>
      <c r="U781" s="152">
        <f>+[3]data1cf!T781</f>
        <v>24164.666198590974</v>
      </c>
      <c r="V781" s="152">
        <f>+[3]data1cf!U781</f>
        <v>44955.599135265249</v>
      </c>
      <c r="W781" s="152">
        <f>+[3]data1cf!V781</f>
        <v>0</v>
      </c>
      <c r="X781" s="152">
        <f>+[3]data1cf!W781</f>
        <v>0</v>
      </c>
      <c r="Y781" s="152">
        <f>+[3]data1cf!X781</f>
        <v>0</v>
      </c>
      <c r="Z781" s="152">
        <f>+[3]data1cf!Y781</f>
        <v>0</v>
      </c>
      <c r="AA781" s="152">
        <f>+[3]data1cf!Z781</f>
        <v>0</v>
      </c>
      <c r="AB781" s="152">
        <f>+[3]data1cf!AA781</f>
        <v>0</v>
      </c>
      <c r="AC781" s="152">
        <f>+[3]data1cf!AB781</f>
        <v>0</v>
      </c>
      <c r="AD781" s="152">
        <f>+[3]data1cf!AC781</f>
        <v>0</v>
      </c>
      <c r="AE781" s="152">
        <f>+[3]data1cf!AD781</f>
        <v>0</v>
      </c>
      <c r="AF781" s="152">
        <f>+[3]data1cf!AE781</f>
        <v>0</v>
      </c>
      <c r="AG781" s="152"/>
      <c r="AH781" s="153">
        <f t="shared" si="96"/>
        <v>72597.929878336945</v>
      </c>
      <c r="AI781" s="153">
        <f t="shared" si="98"/>
        <v>155342.05263199462</v>
      </c>
      <c r="AJ781" s="154">
        <f t="shared" si="99"/>
        <v>154920.47297535598</v>
      </c>
      <c r="AK781" s="155">
        <f t="shared" si="97"/>
        <v>0.15697049498558044</v>
      </c>
      <c r="AL781" s="156">
        <f t="shared" si="100"/>
        <v>0.97906911101337935</v>
      </c>
    </row>
    <row r="782" spans="1:38" x14ac:dyDescent="0.25">
      <c r="A782" s="148"/>
      <c r="B782" s="152">
        <f>+[3]data1cf!A782</f>
        <v>-164369.22318100586</v>
      </c>
      <c r="C782" s="152">
        <f>+[3]data1cf!B782</f>
        <v>10370.157622399005</v>
      </c>
      <c r="D782" s="152">
        <f>+[3]data1cf!C782</f>
        <v>42691.986364417084</v>
      </c>
      <c r="E782" s="152">
        <f>+[3]data1cf!D782</f>
        <v>42291.539062836033</v>
      </c>
      <c r="F782" s="152">
        <f>+[3]data1cf!E782</f>
        <v>24541.177319562179</v>
      </c>
      <c r="G782" s="152">
        <f>+[3]data1cf!F782</f>
        <v>24562.042218166265</v>
      </c>
      <c r="H782" s="152">
        <f>+[3]data1cf!G782</f>
        <v>23968.105301582465</v>
      </c>
      <c r="I782" s="152">
        <f>+[3]data1cf!H782</f>
        <v>23679.635401831867</v>
      </c>
      <c r="J782" s="152">
        <f>+[3]data1cf!I782</f>
        <v>24592.876601330536</v>
      </c>
      <c r="K782" s="152">
        <f>+[3]data1cf!J782</f>
        <v>25168.71284418508</v>
      </c>
      <c r="L782" s="152">
        <f>+[3]data1cf!K782</f>
        <v>25812.90889109797</v>
      </c>
      <c r="M782" s="152">
        <f>+[3]data1cf!L782</f>
        <v>26553.017798189474</v>
      </c>
      <c r="N782" s="152">
        <f>+[3]data1cf!M782</f>
        <v>27329.299279133847</v>
      </c>
      <c r="O782" s="152">
        <f>+[3]data1cf!N782</f>
        <v>27856.102874819371</v>
      </c>
      <c r="P782" s="152">
        <f>+[3]data1cf!O782</f>
        <v>35892.934226851416</v>
      </c>
      <c r="Q782" s="152">
        <f>+[3]data1cf!P782</f>
        <v>43615.132825327724</v>
      </c>
      <c r="R782" s="152">
        <f>+[3]data1cf!Q782</f>
        <v>34222.147487324932</v>
      </c>
      <c r="S782" s="152">
        <f>+[3]data1cf!R782</f>
        <v>24429.557998883385</v>
      </c>
      <c r="T782" s="152">
        <f>+[3]data1cf!S782</f>
        <v>24242.986643165408</v>
      </c>
      <c r="U782" s="152">
        <f>+[3]data1cf!T782</f>
        <v>24031.448190290976</v>
      </c>
      <c r="V782" s="152">
        <f>+[3]data1cf!U782</f>
        <v>44466.514104225527</v>
      </c>
      <c r="W782" s="152">
        <f>+[3]data1cf!V782</f>
        <v>0</v>
      </c>
      <c r="X782" s="152">
        <f>+[3]data1cf!W782</f>
        <v>0</v>
      </c>
      <c r="Y782" s="152">
        <f>+[3]data1cf!X782</f>
        <v>0</v>
      </c>
      <c r="Z782" s="152">
        <f>+[3]data1cf!Y782</f>
        <v>0</v>
      </c>
      <c r="AA782" s="152">
        <f>+[3]data1cf!Z782</f>
        <v>0</v>
      </c>
      <c r="AB782" s="152">
        <f>+[3]data1cf!AA782</f>
        <v>0</v>
      </c>
      <c r="AC782" s="152">
        <f>+[3]data1cf!AB782</f>
        <v>0</v>
      </c>
      <c r="AD782" s="152">
        <f>+[3]data1cf!AC782</f>
        <v>0</v>
      </c>
      <c r="AE782" s="152">
        <f>+[3]data1cf!AD782</f>
        <v>0</v>
      </c>
      <c r="AF782" s="152">
        <f>+[3]data1cf!AE782</f>
        <v>0</v>
      </c>
      <c r="AG782" s="152"/>
      <c r="AH782" s="153">
        <f t="shared" si="96"/>
        <v>74932.265225332187</v>
      </c>
      <c r="AI782" s="153">
        <f t="shared" si="98"/>
        <v>156837.91198499891</v>
      </c>
      <c r="AJ782" s="154">
        <f t="shared" si="99"/>
        <v>156420.5990185659</v>
      </c>
      <c r="AK782" s="155">
        <f t="shared" si="97"/>
        <v>0.16031597256660465</v>
      </c>
      <c r="AL782" s="156">
        <f t="shared" si="100"/>
        <v>0.97983409233840302</v>
      </c>
    </row>
    <row r="783" spans="1:38" x14ac:dyDescent="0.25">
      <c r="A783" s="148"/>
      <c r="B783" s="152">
        <f>+[3]data1cf!A783</f>
        <v>-178838.65279532433</v>
      </c>
      <c r="C783" s="152">
        <f>+[3]data1cf!B783</f>
        <v>6926.2589719378957</v>
      </c>
      <c r="D783" s="152">
        <f>+[3]data1cf!C783</f>
        <v>45505.018933496322</v>
      </c>
      <c r="E783" s="152">
        <f>+[3]data1cf!D783</f>
        <v>45905.061553473904</v>
      </c>
      <c r="F783" s="152">
        <f>+[3]data1cf!E783</f>
        <v>26873.976171982576</v>
      </c>
      <c r="G783" s="152">
        <f>+[3]data1cf!F783</f>
        <v>26730.120137544429</v>
      </c>
      <c r="H783" s="152">
        <f>+[3]data1cf!G783</f>
        <v>25930.258693895143</v>
      </c>
      <c r="I783" s="152">
        <f>+[3]data1cf!H783</f>
        <v>25468.869598305515</v>
      </c>
      <c r="J783" s="152">
        <f>+[3]data1cf!I783</f>
        <v>26314.363303582999</v>
      </c>
      <c r="K783" s="152">
        <f>+[3]data1cf!J783</f>
        <v>26800.407809108612</v>
      </c>
      <c r="L783" s="152">
        <f>+[3]data1cf!K783</f>
        <v>27359.379218092326</v>
      </c>
      <c r="M783" s="152">
        <f>+[3]data1cf!L783</f>
        <v>28024.231883463239</v>
      </c>
      <c r="N783" s="152">
        <f>+[3]data1cf!M783</f>
        <v>28728.060540627965</v>
      </c>
      <c r="O783" s="152">
        <f>+[3]data1cf!N783</f>
        <v>29166.699446089406</v>
      </c>
      <c r="P783" s="152">
        <f>+[3]data1cf!O783</f>
        <v>37776.200063154334</v>
      </c>
      <c r="Q783" s="152">
        <f>+[3]data1cf!P783</f>
        <v>46097.403060117882</v>
      </c>
      <c r="R783" s="152">
        <f>+[3]data1cf!Q783</f>
        <v>35844.443200930466</v>
      </c>
      <c r="S783" s="152">
        <f>+[3]data1cf!R783</f>
        <v>25171.570701197401</v>
      </c>
      <c r="T783" s="152">
        <f>+[3]data1cf!S783</f>
        <v>24946.009283829946</v>
      </c>
      <c r="U783" s="152">
        <f>+[3]data1cf!T783</f>
        <v>24695.438767726038</v>
      </c>
      <c r="V783" s="152">
        <f>+[3]data1cf!U783</f>
        <v>46904.231469309801</v>
      </c>
      <c r="W783" s="152">
        <f>+[3]data1cf!V783</f>
        <v>0</v>
      </c>
      <c r="X783" s="152">
        <f>+[3]data1cf!W783</f>
        <v>0</v>
      </c>
      <c r="Y783" s="152">
        <f>+[3]data1cf!X783</f>
        <v>0</v>
      </c>
      <c r="Z783" s="152">
        <f>+[3]data1cf!Y783</f>
        <v>0</v>
      </c>
      <c r="AA783" s="152">
        <f>+[3]data1cf!Z783</f>
        <v>0</v>
      </c>
      <c r="AB783" s="152">
        <f>+[3]data1cf!AA783</f>
        <v>0</v>
      </c>
      <c r="AC783" s="152">
        <f>+[3]data1cf!AB783</f>
        <v>0</v>
      </c>
      <c r="AD783" s="152">
        <f>+[3]data1cf!AC783</f>
        <v>0</v>
      </c>
      <c r="AE783" s="152">
        <f>+[3]data1cf!AD783</f>
        <v>0</v>
      </c>
      <c r="AF783" s="152">
        <f>+[3]data1cf!AE783</f>
        <v>0</v>
      </c>
      <c r="AG783" s="152"/>
      <c r="AH783" s="153">
        <f t="shared" si="96"/>
        <v>72948.810264927044</v>
      </c>
      <c r="AI783" s="153">
        <f t="shared" si="98"/>
        <v>159555.63126097678</v>
      </c>
      <c r="AJ783" s="154">
        <f t="shared" si="99"/>
        <v>159115.15157756367</v>
      </c>
      <c r="AK783" s="155">
        <f t="shared" si="97"/>
        <v>0.15386149287223816</v>
      </c>
      <c r="AL783" s="156">
        <f t="shared" si="100"/>
        <v>0.98115310349009077</v>
      </c>
    </row>
    <row r="784" spans="1:38" x14ac:dyDescent="0.25">
      <c r="A784" s="148"/>
      <c r="B784" s="152">
        <f>+[3]data1cf!A784</f>
        <v>-170412.66350251195</v>
      </c>
      <c r="C784" s="152">
        <f>+[3]data1cf!B784</f>
        <v>5396.9056583666606</v>
      </c>
      <c r="D784" s="152">
        <f>+[3]data1cf!C784</f>
        <v>42693.825034955458</v>
      </c>
      <c r="E784" s="152">
        <f>+[3]data1cf!D784</f>
        <v>43788.749883451645</v>
      </c>
      <c r="F784" s="152">
        <f>+[3]data1cf!E784</f>
        <v>25515.516393213591</v>
      </c>
      <c r="G784" s="152">
        <f>+[3]data1cf!F784</f>
        <v>25467.582371951634</v>
      </c>
      <c r="H784" s="152">
        <f>+[3]data1cf!G784</f>
        <v>24787.637048455756</v>
      </c>
      <c r="I784" s="152">
        <f>+[3]data1cf!H784</f>
        <v>24426.944064012125</v>
      </c>
      <c r="J784" s="152">
        <f>+[3]data1cf!I784</f>
        <v>25311.889197309603</v>
      </c>
      <c r="K784" s="152">
        <f>+[3]data1cf!J784</f>
        <v>25850.222164611863</v>
      </c>
      <c r="L784" s="152">
        <f>+[3]data1cf!K784</f>
        <v>26458.822474375731</v>
      </c>
      <c r="M784" s="152">
        <f>+[3]data1cf!L784</f>
        <v>27167.499139991196</v>
      </c>
      <c r="N784" s="152">
        <f>+[3]data1cf!M784</f>
        <v>27913.519281801287</v>
      </c>
      <c r="O784" s="152">
        <f>+[3]data1cf!N784</f>
        <v>28403.499169985131</v>
      </c>
      <c r="P784" s="152">
        <f>+[3]data1cf!O784</f>
        <v>36679.517042801883</v>
      </c>
      <c r="Q784" s="152">
        <f>+[3]data1cf!P784</f>
        <v>44651.901545703513</v>
      </c>
      <c r="R784" s="152">
        <f>+[3]data1cf!Q784</f>
        <v>34899.73102657569</v>
      </c>
      <c r="S784" s="152">
        <f>+[3]data1cf!R784</f>
        <v>24739.474118852318</v>
      </c>
      <c r="T784" s="152">
        <f>+[3]data1cf!S784</f>
        <v>24536.617801184184</v>
      </c>
      <c r="U784" s="152">
        <f>+[3]data1cf!T784</f>
        <v>24308.776843578009</v>
      </c>
      <c r="V784" s="152">
        <f>+[3]data1cf!U784</f>
        <v>45484.674447050173</v>
      </c>
      <c r="W784" s="152">
        <f>+[3]data1cf!V784</f>
        <v>0</v>
      </c>
      <c r="X784" s="152">
        <f>+[3]data1cf!W784</f>
        <v>0</v>
      </c>
      <c r="Y784" s="152">
        <f>+[3]data1cf!X784</f>
        <v>0</v>
      </c>
      <c r="Z784" s="152">
        <f>+[3]data1cf!Y784</f>
        <v>0</v>
      </c>
      <c r="AA784" s="152">
        <f>+[3]data1cf!Z784</f>
        <v>0</v>
      </c>
      <c r="AB784" s="152">
        <f>+[3]data1cf!AA784</f>
        <v>0</v>
      </c>
      <c r="AC784" s="152">
        <f>+[3]data1cf!AB784</f>
        <v>0</v>
      </c>
      <c r="AD784" s="152">
        <f>+[3]data1cf!AC784</f>
        <v>0</v>
      </c>
      <c r="AE784" s="152">
        <f>+[3]data1cf!AD784</f>
        <v>0</v>
      </c>
      <c r="AF784" s="152">
        <f>+[3]data1cf!AE784</f>
        <v>0</v>
      </c>
      <c r="AG784" s="152"/>
      <c r="AH784" s="153">
        <f t="shared" si="96"/>
        <v>69912.062138695663</v>
      </c>
      <c r="AI784" s="153">
        <f t="shared" si="98"/>
        <v>153550.08082229513</v>
      </c>
      <c r="AJ784" s="154">
        <f t="shared" si="99"/>
        <v>153123.91978842509</v>
      </c>
      <c r="AK784" s="155">
        <f t="shared" si="97"/>
        <v>0.15339089035987857</v>
      </c>
      <c r="AL784" s="156">
        <f t="shared" si="100"/>
        <v>0.97811439872255634</v>
      </c>
    </row>
    <row r="785" spans="1:38" x14ac:dyDescent="0.25">
      <c r="A785" s="148"/>
      <c r="B785" s="152">
        <f>+[3]data1cf!A785</f>
        <v>-156428.9205405814</v>
      </c>
      <c r="C785" s="152">
        <f>+[3]data1cf!B785</f>
        <v>7935.2839235852589</v>
      </c>
      <c r="D785" s="152">
        <f>+[3]data1cf!C785</f>
        <v>42091.878319240728</v>
      </c>
      <c r="E785" s="152">
        <f>+[3]data1cf!D785</f>
        <v>39826.83699527962</v>
      </c>
      <c r="F785" s="152">
        <f>+[3]data1cf!E785</f>
        <v>23261.021198610048</v>
      </c>
      <c r="G785" s="152">
        <f>+[3]data1cf!F785</f>
        <v>23372.279021775314</v>
      </c>
      <c r="H785" s="152">
        <f>+[3]data1cf!G785</f>
        <v>22891.346080439449</v>
      </c>
      <c r="I785" s="152">
        <f>+[3]data1cf!H785</f>
        <v>22697.768017056937</v>
      </c>
      <c r="J785" s="152">
        <f>+[3]data1cf!I785</f>
        <v>23648.186605131676</v>
      </c>
      <c r="K785" s="152">
        <f>+[3]data1cf!J785</f>
        <v>24273.29732445172</v>
      </c>
      <c r="L785" s="152">
        <f>+[3]data1cf!K785</f>
        <v>24964.261587916088</v>
      </c>
      <c r="M785" s="152">
        <f>+[3]data1cf!L785</f>
        <v>25745.668414191176</v>
      </c>
      <c r="N785" s="152">
        <f>+[3]data1cf!M785</f>
        <v>26561.709399365893</v>
      </c>
      <c r="O785" s="152">
        <f>+[3]data1cf!N785</f>
        <v>27136.894606575646</v>
      </c>
      <c r="P785" s="152">
        <f>+[3]data1cf!O785</f>
        <v>34859.465659588852</v>
      </c>
      <c r="Q785" s="152">
        <f>+[3]data1cf!P785</f>
        <v>42252.952184838156</v>
      </c>
      <c r="R785" s="152">
        <f>+[3]data1cf!Q785</f>
        <v>33331.889938710534</v>
      </c>
      <c r="S785" s="152">
        <f>+[3]data1cf!R785</f>
        <v>24022.368111205869</v>
      </c>
      <c r="T785" s="152">
        <f>+[3]data1cf!S785</f>
        <v>23857.193099208205</v>
      </c>
      <c r="U785" s="152">
        <f>+[3]data1cf!T785</f>
        <v>23667.074039010906</v>
      </c>
      <c r="V785" s="152">
        <f>+[3]data1cf!U785</f>
        <v>43128.782476474793</v>
      </c>
      <c r="W785" s="152">
        <f>+[3]data1cf!V785</f>
        <v>0</v>
      </c>
      <c r="X785" s="152">
        <f>+[3]data1cf!W785</f>
        <v>0</v>
      </c>
      <c r="Y785" s="152">
        <f>+[3]data1cf!X785</f>
        <v>0</v>
      </c>
      <c r="Z785" s="152">
        <f>+[3]data1cf!Y785</f>
        <v>0</v>
      </c>
      <c r="AA785" s="152">
        <f>+[3]data1cf!Z785</f>
        <v>0</v>
      </c>
      <c r="AB785" s="152">
        <f>+[3]data1cf!AA785</f>
        <v>0</v>
      </c>
      <c r="AC785" s="152">
        <f>+[3]data1cf!AB785</f>
        <v>0</v>
      </c>
      <c r="AD785" s="152">
        <f>+[3]data1cf!AC785</f>
        <v>0</v>
      </c>
      <c r="AE785" s="152">
        <f>+[3]data1cf!AD785</f>
        <v>0</v>
      </c>
      <c r="AF785" s="152">
        <f>+[3]data1cf!AE785</f>
        <v>0</v>
      </c>
      <c r="AG785" s="152"/>
      <c r="AH785" s="153">
        <f t="shared" si="96"/>
        <v>72506.892758230621</v>
      </c>
      <c r="AI785" s="153">
        <f t="shared" si="98"/>
        <v>151678.40366965189</v>
      </c>
      <c r="AJ785" s="154">
        <f t="shared" si="99"/>
        <v>151274.35186412532</v>
      </c>
      <c r="AK785" s="155">
        <f t="shared" si="97"/>
        <v>0.16049020886421206</v>
      </c>
      <c r="AL785" s="156">
        <f t="shared" si="100"/>
        <v>0.97707069517476952</v>
      </c>
    </row>
    <row r="786" spans="1:38" x14ac:dyDescent="0.25">
      <c r="A786" s="148"/>
      <c r="B786" s="152">
        <f>+[3]data1cf!A786</f>
        <v>-196098.45260990461</v>
      </c>
      <c r="C786" s="152">
        <f>+[3]data1cf!B786</f>
        <v>8616.5764953725593</v>
      </c>
      <c r="D786" s="152">
        <f>+[3]data1cf!C786</f>
        <v>49838.08463956551</v>
      </c>
      <c r="E786" s="152">
        <f>+[3]data1cf!D786</f>
        <v>53909.512585827542</v>
      </c>
      <c r="F786" s="152">
        <f>+[3]data1cf!E786</f>
        <v>29656.645722454443</v>
      </c>
      <c r="G786" s="152">
        <f>+[3]data1cf!F786</f>
        <v>29316.302998121675</v>
      </c>
      <c r="H786" s="152">
        <f>+[3]data1cf!G786</f>
        <v>28270.805326314003</v>
      </c>
      <c r="I786" s="152">
        <f>+[3]data1cf!H786</f>
        <v>27603.150276652115</v>
      </c>
      <c r="J786" s="152">
        <f>+[3]data1cf!I786</f>
        <v>28367.831661101169</v>
      </c>
      <c r="K786" s="152">
        <f>+[3]data1cf!J786</f>
        <v>28746.768460752486</v>
      </c>
      <c r="L786" s="152">
        <f>+[3]data1cf!K786</f>
        <v>29204.080009663056</v>
      </c>
      <c r="M786" s="152">
        <f>+[3]data1cf!L786</f>
        <v>29779.163575524428</v>
      </c>
      <c r="N786" s="152">
        <f>+[3]data1cf!M786</f>
        <v>30396.567178780926</v>
      </c>
      <c r="O786" s="152">
        <f>+[3]data1cf!N786</f>
        <v>30730.039194839126</v>
      </c>
      <c r="P786" s="152">
        <f>+[3]data1cf!O786</f>
        <v>40022.645997696294</v>
      </c>
      <c r="Q786" s="152">
        <f>+[3]data1cf!P786</f>
        <v>49058.368936462546</v>
      </c>
      <c r="R786" s="152">
        <f>+[3]data1cf!Q786</f>
        <v>37779.591994161106</v>
      </c>
      <c r="S786" s="152">
        <f>+[3]data1cf!R786</f>
        <v>26056.677512121139</v>
      </c>
      <c r="T786" s="152">
        <f>+[3]data1cf!S786</f>
        <v>25784.606959510282</v>
      </c>
      <c r="U786" s="152">
        <f>+[3]data1cf!T786</f>
        <v>25487.477206750213</v>
      </c>
      <c r="V786" s="152">
        <f>+[3]data1cf!U786</f>
        <v>49812.052637619374</v>
      </c>
      <c r="W786" s="152">
        <f>+[3]data1cf!V786</f>
        <v>0</v>
      </c>
      <c r="X786" s="152">
        <f>+[3]data1cf!W786</f>
        <v>0</v>
      </c>
      <c r="Y786" s="152">
        <f>+[3]data1cf!X786</f>
        <v>0</v>
      </c>
      <c r="Z786" s="152">
        <f>+[3]data1cf!Y786</f>
        <v>0</v>
      </c>
      <c r="AA786" s="152">
        <f>+[3]data1cf!Z786</f>
        <v>0</v>
      </c>
      <c r="AB786" s="152">
        <f>+[3]data1cf!AA786</f>
        <v>0</v>
      </c>
      <c r="AC786" s="152">
        <f>+[3]data1cf!AB786</f>
        <v>0</v>
      </c>
      <c r="AD786" s="152">
        <f>+[3]data1cf!AC786</f>
        <v>0</v>
      </c>
      <c r="AE786" s="152">
        <f>+[3]data1cf!AD786</f>
        <v>0</v>
      </c>
      <c r="AF786" s="152">
        <f>+[3]data1cf!AE786</f>
        <v>0</v>
      </c>
      <c r="AG786" s="152"/>
      <c r="AH786" s="153">
        <f t="shared" si="96"/>
        <v>79436.460340464546</v>
      </c>
      <c r="AI786" s="153">
        <f t="shared" si="98"/>
        <v>172329.67327664088</v>
      </c>
      <c r="AJ786" s="154">
        <f t="shared" si="99"/>
        <v>171859.04642269883</v>
      </c>
      <c r="AK786" s="155">
        <f t="shared" si="97"/>
        <v>0.15478977560997012</v>
      </c>
      <c r="AL786" s="156">
        <f t="shared" si="100"/>
        <v>0.9862862776832183</v>
      </c>
    </row>
    <row r="787" spans="1:38" x14ac:dyDescent="0.25">
      <c r="A787" s="148"/>
      <c r="B787" s="152">
        <f>+[3]data1cf!A787</f>
        <v>-194461.28011636398</v>
      </c>
      <c r="C787" s="152">
        <f>+[3]data1cf!B787</f>
        <v>7211.280184193427</v>
      </c>
      <c r="D787" s="152">
        <f>+[3]data1cf!C787</f>
        <v>47369.302786888773</v>
      </c>
      <c r="E787" s="152">
        <f>+[3]data1cf!D787</f>
        <v>47715.637105106813</v>
      </c>
      <c r="F787" s="152">
        <f>+[3]data1cf!E787</f>
        <v>29392.696540216726</v>
      </c>
      <c r="G787" s="152">
        <f>+[3]data1cf!F787</f>
        <v>29070.991494622918</v>
      </c>
      <c r="H787" s="152">
        <f>+[3]data1cf!G787</f>
        <v>28048.793564438776</v>
      </c>
      <c r="I787" s="152">
        <f>+[3]data1cf!H787</f>
        <v>27400.703802323274</v>
      </c>
      <c r="J787" s="152">
        <f>+[3]data1cf!I787</f>
        <v>28173.050612224499</v>
      </c>
      <c r="K787" s="152">
        <f>+[3]data1cf!J787</f>
        <v>28562.147077212954</v>
      </c>
      <c r="L787" s="152">
        <f>+[3]data1cf!K787</f>
        <v>29029.101537883776</v>
      </c>
      <c r="M787" s="152">
        <f>+[3]data1cf!L787</f>
        <v>29612.700121419897</v>
      </c>
      <c r="N787" s="152">
        <f>+[3]data1cf!M787</f>
        <v>30238.301544033187</v>
      </c>
      <c r="O787" s="152">
        <f>+[3]data1cf!N787</f>
        <v>30581.749129936354</v>
      </c>
      <c r="P787" s="152">
        <f>+[3]data1cf!O787</f>
        <v>39809.560125799209</v>
      </c>
      <c r="Q787" s="152">
        <f>+[3]data1cf!P787</f>
        <v>48777.507516333608</v>
      </c>
      <c r="R787" s="152">
        <f>+[3]data1cf!Q787</f>
        <v>37596.034107672247</v>
      </c>
      <c r="S787" s="152">
        <f>+[3]data1cf!R787</f>
        <v>25972.721003919651</v>
      </c>
      <c r="T787" s="152">
        <f>+[3]data1cf!S787</f>
        <v>25705.062059655218</v>
      </c>
      <c r="U787" s="152">
        <f>+[3]data1cf!T787</f>
        <v>25412.348667594139</v>
      </c>
      <c r="V787" s="152">
        <f>+[3]data1cf!U787</f>
        <v>49536.232240857265</v>
      </c>
      <c r="W787" s="152">
        <f>+[3]data1cf!V787</f>
        <v>0</v>
      </c>
      <c r="X787" s="152">
        <f>+[3]data1cf!W787</f>
        <v>0</v>
      </c>
      <c r="Y787" s="152">
        <f>+[3]data1cf!X787</f>
        <v>0</v>
      </c>
      <c r="Z787" s="152">
        <f>+[3]data1cf!Y787</f>
        <v>0</v>
      </c>
      <c r="AA787" s="152">
        <f>+[3]data1cf!Z787</f>
        <v>0</v>
      </c>
      <c r="AB787" s="152">
        <f>+[3]data1cf!AA787</f>
        <v>0</v>
      </c>
      <c r="AC787" s="152">
        <f>+[3]data1cf!AB787</f>
        <v>0</v>
      </c>
      <c r="AD787" s="152">
        <f>+[3]data1cf!AC787</f>
        <v>0</v>
      </c>
      <c r="AE787" s="152">
        <f>+[3]data1cf!AD787</f>
        <v>0</v>
      </c>
      <c r="AF787" s="152">
        <f>+[3]data1cf!AE787</f>
        <v>0</v>
      </c>
      <c r="AG787" s="152"/>
      <c r="AH787" s="153">
        <f t="shared" si="96"/>
        <v>71907.059003672068</v>
      </c>
      <c r="AI787" s="153">
        <f t="shared" si="98"/>
        <v>163455.53552282121</v>
      </c>
      <c r="AJ787" s="154">
        <f t="shared" si="99"/>
        <v>162990.59075766907</v>
      </c>
      <c r="AK787" s="155">
        <f t="shared" si="97"/>
        <v>0.14909284710884096</v>
      </c>
      <c r="AL787" s="156">
        <f t="shared" ref="AL787:AL802" si="101">1-EXP(-(1/0.25)*(AI787/ABS($AI$1010)))</f>
        <v>0.98289658766259724</v>
      </c>
    </row>
    <row r="788" spans="1:38" x14ac:dyDescent="0.25">
      <c r="A788" s="148"/>
      <c r="B788" s="152">
        <f>+[3]data1cf!A788</f>
        <v>-171790.2586840115</v>
      </c>
      <c r="C788" s="152">
        <f>+[3]data1cf!B788</f>
        <v>7831.9256782849188</v>
      </c>
      <c r="D788" s="152">
        <f>+[3]data1cf!C788</f>
        <v>40291.075157941756</v>
      </c>
      <c r="E788" s="152">
        <f>+[3]data1cf!D788</f>
        <v>43044.120246972292</v>
      </c>
      <c r="F788" s="152">
        <f>+[3]data1cf!E788</f>
        <v>25737.615850079659</v>
      </c>
      <c r="G788" s="152">
        <f>+[3]data1cf!F788</f>
        <v>25673.99919517574</v>
      </c>
      <c r="H788" s="152">
        <f>+[3]data1cf!G788</f>
        <v>24974.44835551217</v>
      </c>
      <c r="I788" s="152">
        <f>+[3]data1cf!H788</f>
        <v>24597.29220304294</v>
      </c>
      <c r="J788" s="152">
        <f>+[3]data1cf!I788</f>
        <v>25475.787281011013</v>
      </c>
      <c r="K788" s="152">
        <f>+[3]data1cf!J788</f>
        <v>26005.571420337241</v>
      </c>
      <c r="L788" s="152">
        <f>+[3]data1cf!K788</f>
        <v>26606.057723282269</v>
      </c>
      <c r="M788" s="152">
        <f>+[3]data1cf!L788</f>
        <v>27307.569446067486</v>
      </c>
      <c r="N788" s="152">
        <f>+[3]data1cf!M788</f>
        <v>28046.69155087226</v>
      </c>
      <c r="O788" s="152">
        <f>+[3]data1cf!N788</f>
        <v>28528.277517825889</v>
      </c>
      <c r="P788" s="152">
        <f>+[3]data1cf!O788</f>
        <v>36858.81767943559</v>
      </c>
      <c r="Q788" s="152">
        <f>+[3]data1cf!P788</f>
        <v>44888.231767818295</v>
      </c>
      <c r="R788" s="152">
        <f>+[3]data1cf!Q788</f>
        <v>35054.18540505509</v>
      </c>
      <c r="S788" s="152">
        <f>+[3]data1cf!R788</f>
        <v>24810.119137389062</v>
      </c>
      <c r="T788" s="152">
        <f>+[3]data1cf!S788</f>
        <v>24603.550681614157</v>
      </c>
      <c r="U788" s="152">
        <f>+[3]data1cf!T788</f>
        <v>24371.993587044577</v>
      </c>
      <c r="V788" s="152">
        <f>+[3]data1cf!U788</f>
        <v>45716.762911178201</v>
      </c>
      <c r="W788" s="152">
        <f>+[3]data1cf!V788</f>
        <v>0</v>
      </c>
      <c r="X788" s="152">
        <f>+[3]data1cf!W788</f>
        <v>0</v>
      </c>
      <c r="Y788" s="152">
        <f>+[3]data1cf!X788</f>
        <v>0</v>
      </c>
      <c r="Z788" s="152">
        <f>+[3]data1cf!Y788</f>
        <v>0</v>
      </c>
      <c r="AA788" s="152">
        <f>+[3]data1cf!Z788</f>
        <v>0</v>
      </c>
      <c r="AB788" s="152">
        <f>+[3]data1cf!AA788</f>
        <v>0</v>
      </c>
      <c r="AC788" s="152">
        <f>+[3]data1cf!AB788</f>
        <v>0</v>
      </c>
      <c r="AD788" s="152">
        <f>+[3]data1cf!AC788</f>
        <v>0</v>
      </c>
      <c r="AE788" s="152">
        <f>+[3]data1cf!AD788</f>
        <v>0</v>
      </c>
      <c r="AF788" s="152">
        <f>+[3]data1cf!AE788</f>
        <v>0</v>
      </c>
      <c r="AG788" s="152"/>
      <c r="AH788" s="153">
        <f t="shared" si="96"/>
        <v>69210.73132131173</v>
      </c>
      <c r="AI788" s="153">
        <f t="shared" si="98"/>
        <v>153102.06765236359</v>
      </c>
      <c r="AJ788" s="154">
        <f t="shared" si="99"/>
        <v>152674.44709610069</v>
      </c>
      <c r="AK788" s="155">
        <f t="shared" si="97"/>
        <v>0.15249199271202082</v>
      </c>
      <c r="AL788" s="156">
        <f t="shared" si="101"/>
        <v>0.9778689813870034</v>
      </c>
    </row>
    <row r="789" spans="1:38" x14ac:dyDescent="0.25">
      <c r="A789" s="148"/>
      <c r="B789" s="152">
        <f>+[3]data1cf!A789</f>
        <v>-156821.87448758257</v>
      </c>
      <c r="C789" s="152">
        <f>+[3]data1cf!B789</f>
        <v>10233.896148778171</v>
      </c>
      <c r="D789" s="152">
        <f>+[3]data1cf!C789</f>
        <v>43704.032231540245</v>
      </c>
      <c r="E789" s="152">
        <f>+[3]data1cf!D789</f>
        <v>40875.682352308591</v>
      </c>
      <c r="F789" s="152">
        <f>+[3]data1cf!E789</f>
        <v>23324.374249908673</v>
      </c>
      <c r="G789" s="152">
        <f>+[3]data1cf!F789</f>
        <v>23431.158659641922</v>
      </c>
      <c r="H789" s="152">
        <f>+[3]data1cf!G789</f>
        <v>22944.633317095053</v>
      </c>
      <c r="I789" s="152">
        <f>+[3]data1cf!H789</f>
        <v>22746.359195724988</v>
      </c>
      <c r="J789" s="152">
        <f>+[3]data1cf!I789</f>
        <v>23694.937929295105</v>
      </c>
      <c r="K789" s="152">
        <f>+[3]data1cf!J789</f>
        <v>24317.610126950472</v>
      </c>
      <c r="L789" s="152">
        <f>+[3]data1cf!K789</f>
        <v>25006.259899882098</v>
      </c>
      <c r="M789" s="152">
        <f>+[3]data1cf!L789</f>
        <v>25785.622952628568</v>
      </c>
      <c r="N789" s="152">
        <f>+[3]data1cf!M789</f>
        <v>26599.696298177165</v>
      </c>
      <c r="O789" s="152">
        <f>+[3]data1cf!N789</f>
        <v>27172.487170300366</v>
      </c>
      <c r="P789" s="152">
        <f>+[3]data1cf!O789</f>
        <v>34910.610505194541</v>
      </c>
      <c r="Q789" s="152">
        <f>+[3]data1cf!P789</f>
        <v>42320.364509462132</v>
      </c>
      <c r="R789" s="152">
        <f>+[3]data1cf!Q789</f>
        <v>33375.947480773808</v>
      </c>
      <c r="S789" s="152">
        <f>+[3]data1cf!R789</f>
        <v>24042.519342309693</v>
      </c>
      <c r="T789" s="152">
        <f>+[3]data1cf!S789</f>
        <v>23876.285456601952</v>
      </c>
      <c r="U789" s="152">
        <f>+[3]data1cf!T789</f>
        <v>23685.106382035388</v>
      </c>
      <c r="V789" s="152">
        <f>+[3]data1cf!U789</f>
        <v>43194.98485527045</v>
      </c>
      <c r="W789" s="152">
        <f>+[3]data1cf!V789</f>
        <v>0</v>
      </c>
      <c r="X789" s="152">
        <f>+[3]data1cf!W789</f>
        <v>0</v>
      </c>
      <c r="Y789" s="152">
        <f>+[3]data1cf!X789</f>
        <v>0</v>
      </c>
      <c r="Z789" s="152">
        <f>+[3]data1cf!Y789</f>
        <v>0</v>
      </c>
      <c r="AA789" s="152">
        <f>+[3]data1cf!Z789</f>
        <v>0</v>
      </c>
      <c r="AB789" s="152">
        <f>+[3]data1cf!AA789</f>
        <v>0</v>
      </c>
      <c r="AC789" s="152">
        <f>+[3]data1cf!AB789</f>
        <v>0</v>
      </c>
      <c r="AD789" s="152">
        <f>+[3]data1cf!AC789</f>
        <v>0</v>
      </c>
      <c r="AE789" s="152">
        <f>+[3]data1cf!AD789</f>
        <v>0</v>
      </c>
      <c r="AF789" s="152">
        <f>+[3]data1cf!AE789</f>
        <v>0</v>
      </c>
      <c r="AG789" s="152"/>
      <c r="AH789" s="153">
        <f t="shared" si="96"/>
        <v>76610.687368916435</v>
      </c>
      <c r="AI789" s="153">
        <f t="shared" si="98"/>
        <v>156215.75007527813</v>
      </c>
      <c r="AJ789" s="154">
        <f t="shared" si="99"/>
        <v>155809.94590561267</v>
      </c>
      <c r="AK789" s="155">
        <f t="shared" si="97"/>
        <v>0.16473838686943054</v>
      </c>
      <c r="AL789" s="156">
        <f t="shared" si="101"/>
        <v>0.97951937511579379</v>
      </c>
    </row>
    <row r="790" spans="1:38" x14ac:dyDescent="0.25">
      <c r="A790" s="148"/>
      <c r="B790" s="152">
        <f>+[3]data1cf!A790</f>
        <v>-163142.21173218149</v>
      </c>
      <c r="C790" s="152">
        <f>+[3]data1cf!B790</f>
        <v>6992.5632097473645</v>
      </c>
      <c r="D790" s="152">
        <f>+[3]data1cf!C790</f>
        <v>42165.297165775424</v>
      </c>
      <c r="E790" s="152">
        <f>+[3]data1cf!D790</f>
        <v>42853.331716503235</v>
      </c>
      <c r="F790" s="152">
        <f>+[3]data1cf!E790</f>
        <v>24343.35536140464</v>
      </c>
      <c r="G790" s="152">
        <f>+[3]data1cf!F790</f>
        <v>24378.188638589971</v>
      </c>
      <c r="H790" s="152">
        <f>+[3]data1cf!G790</f>
        <v>23801.714176231158</v>
      </c>
      <c r="I790" s="152">
        <f>+[3]data1cf!H790</f>
        <v>23527.90786990989</v>
      </c>
      <c r="J790" s="152">
        <f>+[3]data1cf!I790</f>
        <v>24446.894074792472</v>
      </c>
      <c r="K790" s="152">
        <f>+[3]data1cf!J790</f>
        <v>25030.344680662594</v>
      </c>
      <c r="L790" s="152">
        <f>+[3]data1cf!K790</f>
        <v>25681.767799357054</v>
      </c>
      <c r="M790" s="152">
        <f>+[3]data1cf!L790</f>
        <v>26428.258455601775</v>
      </c>
      <c r="N790" s="152">
        <f>+[3]data1cf!M790</f>
        <v>27210.683955118016</v>
      </c>
      <c r="O790" s="152">
        <f>+[3]data1cf!N790</f>
        <v>27744.963939795511</v>
      </c>
      <c r="P790" s="152">
        <f>+[3]data1cf!O790</f>
        <v>35733.232787062982</v>
      </c>
      <c r="Q790" s="152">
        <f>+[3]data1cf!P790</f>
        <v>43404.635654509795</v>
      </c>
      <c r="R790" s="152">
        <f>+[3]data1cf!Q790</f>
        <v>34084.576382794097</v>
      </c>
      <c r="S790" s="152">
        <f>+[3]data1cf!R790</f>
        <v>24366.635125958819</v>
      </c>
      <c r="T790" s="152">
        <f>+[3]data1cf!S790</f>
        <v>24183.370137755628</v>
      </c>
      <c r="U790" s="152">
        <f>+[3]data1cf!T790</f>
        <v>23975.141614141045</v>
      </c>
      <c r="V790" s="152">
        <f>+[3]data1cf!U790</f>
        <v>44259.795028513385</v>
      </c>
      <c r="W790" s="152">
        <f>+[3]data1cf!V790</f>
        <v>0</v>
      </c>
      <c r="X790" s="152">
        <f>+[3]data1cf!W790</f>
        <v>0</v>
      </c>
      <c r="Y790" s="152">
        <f>+[3]data1cf!X790</f>
        <v>0</v>
      </c>
      <c r="Z790" s="152">
        <f>+[3]data1cf!Y790</f>
        <v>0</v>
      </c>
      <c r="AA790" s="152">
        <f>+[3]data1cf!Z790</f>
        <v>0</v>
      </c>
      <c r="AB790" s="152">
        <f>+[3]data1cf!AA790</f>
        <v>0</v>
      </c>
      <c r="AC790" s="152">
        <f>+[3]data1cf!AB790</f>
        <v>0</v>
      </c>
      <c r="AD790" s="152">
        <f>+[3]data1cf!AC790</f>
        <v>0</v>
      </c>
      <c r="AE790" s="152">
        <f>+[3]data1cf!AD790</f>
        <v>0</v>
      </c>
      <c r="AF790" s="152">
        <f>+[3]data1cf!AE790</f>
        <v>0</v>
      </c>
      <c r="AG790" s="152"/>
      <c r="AH790" s="153">
        <f t="shared" si="96"/>
        <v>72178.491932662611</v>
      </c>
      <c r="AI790" s="153">
        <f t="shared" si="98"/>
        <v>153602.57535257784</v>
      </c>
      <c r="AJ790" s="154">
        <f t="shared" si="99"/>
        <v>153187.49645864469</v>
      </c>
      <c r="AK790" s="155">
        <f t="shared" si="97"/>
        <v>0.15779411196708679</v>
      </c>
      <c r="AL790" s="156">
        <f t="shared" si="101"/>
        <v>0.97814297601659117</v>
      </c>
    </row>
    <row r="791" spans="1:38" x14ac:dyDescent="0.25">
      <c r="A791" s="148"/>
      <c r="B791" s="152">
        <f>+[3]data1cf!A791</f>
        <v>-166417.45682595589</v>
      </c>
      <c r="C791" s="152">
        <f>+[3]data1cf!B791</f>
        <v>8815.1588787200744</v>
      </c>
      <c r="D791" s="152">
        <f>+[3]data1cf!C791</f>
        <v>42042.748739753166</v>
      </c>
      <c r="E791" s="152">
        <f>+[3]data1cf!D791</f>
        <v>43073.220751465909</v>
      </c>
      <c r="F791" s="152">
        <f>+[3]data1cf!E791</f>
        <v>24871.39884340846</v>
      </c>
      <c r="G791" s="152">
        <f>+[3]data1cf!F791</f>
        <v>24868.946516242257</v>
      </c>
      <c r="H791" s="152">
        <f>+[3]data1cf!G791</f>
        <v>24245.859760591105</v>
      </c>
      <c r="I791" s="152">
        <f>+[3]data1cf!H791</f>
        <v>23932.912122310619</v>
      </c>
      <c r="J791" s="152">
        <f>+[3]data1cf!I791</f>
        <v>24836.563261888259</v>
      </c>
      <c r="K791" s="152">
        <f>+[3]data1cf!J791</f>
        <v>25399.688951366479</v>
      </c>
      <c r="L791" s="152">
        <f>+[3]data1cf!K791</f>
        <v>26031.820944931271</v>
      </c>
      <c r="M791" s="152">
        <f>+[3]data1cf!L791</f>
        <v>26761.276884325089</v>
      </c>
      <c r="N791" s="152">
        <f>+[3]data1cf!M791</f>
        <v>27527.302238021002</v>
      </c>
      <c r="O791" s="152">
        <f>+[3]data1cf!N791</f>
        <v>28041.625598505321</v>
      </c>
      <c r="P791" s="152">
        <f>+[3]data1cf!O791</f>
        <v>36159.521684071064</v>
      </c>
      <c r="Q791" s="152">
        <f>+[3]data1cf!P791</f>
        <v>43966.512910533282</v>
      </c>
      <c r="R791" s="152">
        <f>+[3]data1cf!Q791</f>
        <v>34451.79307469324</v>
      </c>
      <c r="S791" s="152">
        <f>+[3]data1cf!R791</f>
        <v>24534.59430109911</v>
      </c>
      <c r="T791" s="152">
        <f>+[3]data1cf!S791</f>
        <v>24342.503670729886</v>
      </c>
      <c r="U791" s="152">
        <f>+[3]data1cf!T791</f>
        <v>24125.439997631198</v>
      </c>
      <c r="V791" s="152">
        <f>+[3]data1cf!U791</f>
        <v>44811.587466281781</v>
      </c>
      <c r="W791" s="152">
        <f>+[3]data1cf!V791</f>
        <v>0</v>
      </c>
      <c r="X791" s="152">
        <f>+[3]data1cf!W791</f>
        <v>0</v>
      </c>
      <c r="Y791" s="152">
        <f>+[3]data1cf!X791</f>
        <v>0</v>
      </c>
      <c r="Z791" s="152">
        <f>+[3]data1cf!Y791</f>
        <v>0</v>
      </c>
      <c r="AA791" s="152">
        <f>+[3]data1cf!Z791</f>
        <v>0</v>
      </c>
      <c r="AB791" s="152">
        <f>+[3]data1cf!AA791</f>
        <v>0</v>
      </c>
      <c r="AC791" s="152">
        <f>+[3]data1cf!AB791</f>
        <v>0</v>
      </c>
      <c r="AD791" s="152">
        <f>+[3]data1cf!AC791</f>
        <v>0</v>
      </c>
      <c r="AE791" s="152">
        <f>+[3]data1cf!AD791</f>
        <v>0</v>
      </c>
      <c r="AF791" s="152">
        <f>+[3]data1cf!AE791</f>
        <v>0</v>
      </c>
      <c r="AG791" s="152"/>
      <c r="AH791" s="153">
        <f t="shared" si="96"/>
        <v>73018.546601438997</v>
      </c>
      <c r="AI791" s="153">
        <f t="shared" si="98"/>
        <v>155496.25168658679</v>
      </c>
      <c r="AJ791" s="154">
        <f t="shared" si="99"/>
        <v>155075.99194838203</v>
      </c>
      <c r="AK791" s="155">
        <f t="shared" si="97"/>
        <v>0.15767490267753603</v>
      </c>
      <c r="AL791" s="156">
        <f t="shared" si="101"/>
        <v>0.9791492914627854</v>
      </c>
    </row>
    <row r="792" spans="1:38" x14ac:dyDescent="0.25">
      <c r="A792" s="148"/>
      <c r="B792" s="152">
        <f>+[3]data1cf!A792</f>
        <v>-196846.11035033176</v>
      </c>
      <c r="C792" s="152">
        <f>+[3]data1cf!B792</f>
        <v>6287.2395217989251</v>
      </c>
      <c r="D792" s="152">
        <f>+[3]data1cf!C792</f>
        <v>45981.357287897699</v>
      </c>
      <c r="E792" s="152">
        <f>+[3]data1cf!D792</f>
        <v>47902.374689808246</v>
      </c>
      <c r="F792" s="152">
        <f>+[3]data1cf!E792</f>
        <v>29777.185036398572</v>
      </c>
      <c r="G792" s="152">
        <f>+[3]data1cf!F792</f>
        <v>29428.330927451141</v>
      </c>
      <c r="H792" s="152">
        <f>+[3]data1cf!G792</f>
        <v>28372.192817788877</v>
      </c>
      <c r="I792" s="152">
        <f>+[3]data1cf!H792</f>
        <v>27695.60276663187</v>
      </c>
      <c r="J792" s="152">
        <f>+[3]data1cf!I792</f>
        <v>28456.783533585956</v>
      </c>
      <c r="K792" s="152">
        <f>+[3]data1cf!J792</f>
        <v>28831.080655708232</v>
      </c>
      <c r="L792" s="152">
        <f>+[3]data1cf!K792</f>
        <v>29283.98851615833</v>
      </c>
      <c r="M792" s="152">
        <f>+[3]data1cf!L792</f>
        <v>29855.183475962665</v>
      </c>
      <c r="N792" s="152">
        <f>+[3]data1cf!M792</f>
        <v>30468.843330090473</v>
      </c>
      <c r="O792" s="152">
        <f>+[3]data1cf!N792</f>
        <v>30797.759740652116</v>
      </c>
      <c r="P792" s="152">
        <f>+[3]data1cf!O792</f>
        <v>40119.957247505423</v>
      </c>
      <c r="Q792" s="152">
        <f>+[3]data1cf!P792</f>
        <v>49186.631667222609</v>
      </c>
      <c r="R792" s="152">
        <f>+[3]data1cf!Q792</f>
        <v>37863.418515307356</v>
      </c>
      <c r="S792" s="152">
        <f>+[3]data1cf!R792</f>
        <v>26095.018452653647</v>
      </c>
      <c r="T792" s="152">
        <f>+[3]data1cf!S792</f>
        <v>25820.933223433509</v>
      </c>
      <c r="U792" s="152">
        <f>+[3]data1cf!T792</f>
        <v>25521.786623777909</v>
      </c>
      <c r="V792" s="152">
        <f>+[3]data1cf!U792</f>
        <v>49938.013252899982</v>
      </c>
      <c r="W792" s="152">
        <f>+[3]data1cf!V792</f>
        <v>0</v>
      </c>
      <c r="X792" s="152">
        <f>+[3]data1cf!W792</f>
        <v>0</v>
      </c>
      <c r="Y792" s="152">
        <f>+[3]data1cf!X792</f>
        <v>0</v>
      </c>
      <c r="Z792" s="152">
        <f>+[3]data1cf!Y792</f>
        <v>0</v>
      </c>
      <c r="AA792" s="152">
        <f>+[3]data1cf!Z792</f>
        <v>0</v>
      </c>
      <c r="AB792" s="152">
        <f>+[3]data1cf!AA792</f>
        <v>0</v>
      </c>
      <c r="AC792" s="152">
        <f>+[3]data1cf!AB792</f>
        <v>0</v>
      </c>
      <c r="AD792" s="152">
        <f>+[3]data1cf!AC792</f>
        <v>0</v>
      </c>
      <c r="AE792" s="152">
        <f>+[3]data1cf!AD792</f>
        <v>0</v>
      </c>
      <c r="AF792" s="152">
        <f>+[3]data1cf!AE792</f>
        <v>0</v>
      </c>
      <c r="AG792" s="152"/>
      <c r="AH792" s="153">
        <f t="shared" si="96"/>
        <v>69419.206439218033</v>
      </c>
      <c r="AI792" s="153">
        <f t="shared" si="98"/>
        <v>161550.40802554082</v>
      </c>
      <c r="AJ792" s="154">
        <f t="shared" si="99"/>
        <v>161082.35440014224</v>
      </c>
      <c r="AK792" s="155">
        <f t="shared" si="97"/>
        <v>0.14654205441474916</v>
      </c>
      <c r="AL792" s="156">
        <f t="shared" si="101"/>
        <v>0.98206601666711657</v>
      </c>
    </row>
    <row r="793" spans="1:38" x14ac:dyDescent="0.25">
      <c r="A793" s="148"/>
      <c r="B793" s="152">
        <f>+[3]data1cf!A793</f>
        <v>-185623.1691685844</v>
      </c>
      <c r="C793" s="152">
        <f>+[3]data1cf!B793</f>
        <v>11948.817372470745</v>
      </c>
      <c r="D793" s="152">
        <f>+[3]data1cf!C793</f>
        <v>47182.004771952139</v>
      </c>
      <c r="E793" s="152">
        <f>+[3]data1cf!D793</f>
        <v>48592.725589722075</v>
      </c>
      <c r="F793" s="152">
        <f>+[3]data1cf!E793</f>
        <v>27967.793442713562</v>
      </c>
      <c r="G793" s="152">
        <f>+[3]data1cf!F793</f>
        <v>27746.702030169239</v>
      </c>
      <c r="H793" s="152">
        <f>+[3]data1cf!G793</f>
        <v>26850.285410347009</v>
      </c>
      <c r="I793" s="152">
        <f>+[3]data1cf!H793</f>
        <v>26307.816884075532</v>
      </c>
      <c r="J793" s="152">
        <f>+[3]data1cf!I793</f>
        <v>27121.544721862498</v>
      </c>
      <c r="K793" s="152">
        <f>+[3]data1cf!J793</f>
        <v>27565.487117745266</v>
      </c>
      <c r="L793" s="152">
        <f>+[3]data1cf!K793</f>
        <v>28084.497867128215</v>
      </c>
      <c r="M793" s="152">
        <f>+[3]data1cf!L793</f>
        <v>28714.063916664665</v>
      </c>
      <c r="N793" s="152">
        <f>+[3]data1cf!M793</f>
        <v>29383.920442078263</v>
      </c>
      <c r="O793" s="152">
        <f>+[3]data1cf!N793</f>
        <v>29781.220137887947</v>
      </c>
      <c r="P793" s="152">
        <f>+[3]data1cf!O793</f>
        <v>38659.237490487038</v>
      </c>
      <c r="Q793" s="152">
        <f>+[3]data1cf!P793</f>
        <v>47261.305404556108</v>
      </c>
      <c r="R793" s="152">
        <f>+[3]data1cf!Q793</f>
        <v>36605.115330005683</v>
      </c>
      <c r="S793" s="152">
        <f>+[3]data1cf!R793</f>
        <v>25519.490243446351</v>
      </c>
      <c r="T793" s="152">
        <f>+[3]data1cf!S793</f>
        <v>25275.646922872853</v>
      </c>
      <c r="U793" s="152">
        <f>+[3]data1cf!T793</f>
        <v>25006.774809600189</v>
      </c>
      <c r="V793" s="152">
        <f>+[3]data1cf!U793</f>
        <v>48047.243586416706</v>
      </c>
      <c r="W793" s="152">
        <f>+[3]data1cf!V793</f>
        <v>0</v>
      </c>
      <c r="X793" s="152">
        <f>+[3]data1cf!W793</f>
        <v>0</v>
      </c>
      <c r="Y793" s="152">
        <f>+[3]data1cf!X793</f>
        <v>0</v>
      </c>
      <c r="Z793" s="152">
        <f>+[3]data1cf!Y793</f>
        <v>0</v>
      </c>
      <c r="AA793" s="152">
        <f>+[3]data1cf!Z793</f>
        <v>0</v>
      </c>
      <c r="AB793" s="152">
        <f>+[3]data1cf!AA793</f>
        <v>0</v>
      </c>
      <c r="AC793" s="152">
        <f>+[3]data1cf!AB793</f>
        <v>0</v>
      </c>
      <c r="AD793" s="152">
        <f>+[3]data1cf!AC793</f>
        <v>0</v>
      </c>
      <c r="AE793" s="152">
        <f>+[3]data1cf!AD793</f>
        <v>0</v>
      </c>
      <c r="AF793" s="152">
        <f>+[3]data1cf!AE793</f>
        <v>0</v>
      </c>
      <c r="AG793" s="152"/>
      <c r="AH793" s="153">
        <f t="shared" si="96"/>
        <v>79094.650909176373</v>
      </c>
      <c r="AI793" s="153">
        <f t="shared" si="98"/>
        <v>168301.33929211189</v>
      </c>
      <c r="AJ793" s="154">
        <f t="shared" si="99"/>
        <v>167848.56917695908</v>
      </c>
      <c r="AK793" s="155">
        <f t="shared" si="97"/>
        <v>0.15760446190834052</v>
      </c>
      <c r="AL793" s="156">
        <f t="shared" si="101"/>
        <v>0.98483994673128605</v>
      </c>
    </row>
    <row r="794" spans="1:38" x14ac:dyDescent="0.25">
      <c r="A794" s="148"/>
      <c r="B794" s="152">
        <f>+[3]data1cf!A794</f>
        <v>-178987.47039600278</v>
      </c>
      <c r="C794" s="152">
        <f>+[3]data1cf!B794</f>
        <v>6419.498691290617</v>
      </c>
      <c r="D794" s="152">
        <f>+[3]data1cf!C794</f>
        <v>46032.385138462414</v>
      </c>
      <c r="E794" s="152">
        <f>+[3]data1cf!D794</f>
        <v>45208.036754276647</v>
      </c>
      <c r="F794" s="152">
        <f>+[3]data1cf!E794</f>
        <v>26897.968930324547</v>
      </c>
      <c r="G794" s="152">
        <f>+[3]data1cf!F794</f>
        <v>26752.4187465875</v>
      </c>
      <c r="H794" s="152">
        <f>+[3]data1cf!G794</f>
        <v>25950.439376049879</v>
      </c>
      <c r="I794" s="152">
        <f>+[3]data1cf!H794</f>
        <v>25487.271812302162</v>
      </c>
      <c r="J794" s="152">
        <f>+[3]data1cf!I794</f>
        <v>26332.068736862551</v>
      </c>
      <c r="K794" s="152">
        <f>+[3]data1cf!J794</f>
        <v>26817.189737366381</v>
      </c>
      <c r="L794" s="152">
        <f>+[3]data1cf!K794</f>
        <v>27375.284613793374</v>
      </c>
      <c r="M794" s="152">
        <f>+[3]data1cf!L794</f>
        <v>28039.363271229719</v>
      </c>
      <c r="N794" s="152">
        <f>+[3]data1cf!M794</f>
        <v>28742.446753519951</v>
      </c>
      <c r="O794" s="152">
        <f>+[3]data1cf!N794</f>
        <v>29180.178888084905</v>
      </c>
      <c r="P794" s="152">
        <f>+[3]data1cf!O794</f>
        <v>37795.569389428332</v>
      </c>
      <c r="Q794" s="152">
        <f>+[3]data1cf!P794</f>
        <v>46122.933126638978</v>
      </c>
      <c r="R794" s="152">
        <f>+[3]data1cf!Q794</f>
        <v>35861.128458202176</v>
      </c>
      <c r="S794" s="152">
        <f>+[3]data1cf!R794</f>
        <v>25179.202277076663</v>
      </c>
      <c r="T794" s="152">
        <f>+[3]data1cf!S794</f>
        <v>24953.239848226425</v>
      </c>
      <c r="U794" s="152">
        <f>+[3]data1cf!T794</f>
        <v>24702.267888654824</v>
      </c>
      <c r="V794" s="152">
        <f>+[3]data1cf!U794</f>
        <v>46929.303311053052</v>
      </c>
      <c r="W794" s="152">
        <f>+[3]data1cf!V794</f>
        <v>0</v>
      </c>
      <c r="X794" s="152">
        <f>+[3]data1cf!W794</f>
        <v>0</v>
      </c>
      <c r="Y794" s="152">
        <f>+[3]data1cf!X794</f>
        <v>0</v>
      </c>
      <c r="Z794" s="152">
        <f>+[3]data1cf!Y794</f>
        <v>0</v>
      </c>
      <c r="AA794" s="152">
        <f>+[3]data1cf!Z794</f>
        <v>0</v>
      </c>
      <c r="AB794" s="152">
        <f>+[3]data1cf!AA794</f>
        <v>0</v>
      </c>
      <c r="AC794" s="152">
        <f>+[3]data1cf!AB794</f>
        <v>0</v>
      </c>
      <c r="AD794" s="152">
        <f>+[3]data1cf!AC794</f>
        <v>0</v>
      </c>
      <c r="AE794" s="152">
        <f>+[3]data1cf!AD794</f>
        <v>0</v>
      </c>
      <c r="AF794" s="152">
        <f>+[3]data1cf!AE794</f>
        <v>0</v>
      </c>
      <c r="AG794" s="152"/>
      <c r="AH794" s="153">
        <f t="shared" si="96"/>
        <v>72360.277657288505</v>
      </c>
      <c r="AI794" s="153">
        <f t="shared" si="98"/>
        <v>158959.30514106463</v>
      </c>
      <c r="AJ794" s="154">
        <f t="shared" si="99"/>
        <v>158518.80158396487</v>
      </c>
      <c r="AK794" s="155">
        <f t="shared" si="97"/>
        <v>0.15329768061637877</v>
      </c>
      <c r="AL794" s="156">
        <f t="shared" si="101"/>
        <v>0.98087127622738601</v>
      </c>
    </row>
    <row r="795" spans="1:38" x14ac:dyDescent="0.25">
      <c r="A795" s="148"/>
      <c r="B795" s="152">
        <f>+[3]data1cf!A795</f>
        <v>-175266.23522512737</v>
      </c>
      <c r="C795" s="152">
        <f>+[3]data1cf!B795</f>
        <v>3628.946179325445</v>
      </c>
      <c r="D795" s="152">
        <f>+[3]data1cf!C795</f>
        <v>44223.06353130244</v>
      </c>
      <c r="E795" s="152">
        <f>+[3]data1cf!D795</f>
        <v>49616.828065545444</v>
      </c>
      <c r="F795" s="152">
        <f>+[3]data1cf!E795</f>
        <v>26298.021775004963</v>
      </c>
      <c r="G795" s="152">
        <f>+[3]data1cf!F795</f>
        <v>26194.834375825354</v>
      </c>
      <c r="H795" s="152">
        <f>+[3]data1cf!G795</f>
        <v>25445.814493884347</v>
      </c>
      <c r="I795" s="152">
        <f>+[3]data1cf!H795</f>
        <v>25027.118136703182</v>
      </c>
      <c r="J795" s="152">
        <f>+[3]data1cf!I795</f>
        <v>25889.338302189542</v>
      </c>
      <c r="K795" s="152">
        <f>+[3]data1cf!J795</f>
        <v>26397.55186265675</v>
      </c>
      <c r="L795" s="152">
        <f>+[3]data1cf!K795</f>
        <v>26977.564736443695</v>
      </c>
      <c r="M795" s="152">
        <f>+[3]data1cf!L795</f>
        <v>27660.997727878232</v>
      </c>
      <c r="N795" s="152">
        <f>+[3]data1cf!M795</f>
        <v>28382.714563608461</v>
      </c>
      <c r="O795" s="152">
        <f>+[3]data1cf!N795</f>
        <v>28843.120815594397</v>
      </c>
      <c r="P795" s="152">
        <f>+[3]data1cf!O795</f>
        <v>37311.232739473387</v>
      </c>
      <c r="Q795" s="152">
        <f>+[3]data1cf!P795</f>
        <v>45484.545052780348</v>
      </c>
      <c r="R795" s="152">
        <f>+[3]data1cf!Q795</f>
        <v>35443.907874672383</v>
      </c>
      <c r="S795" s="152">
        <f>+[3]data1cf!R795</f>
        <v>24988.372103483984</v>
      </c>
      <c r="T795" s="152">
        <f>+[3]data1cf!S795</f>
        <v>24772.437104366072</v>
      </c>
      <c r="U795" s="152">
        <f>+[3]data1cf!T795</f>
        <v>24531.503376456196</v>
      </c>
      <c r="V795" s="152">
        <f>+[3]data1cf!U795</f>
        <v>46302.373305005836</v>
      </c>
      <c r="W795" s="152">
        <f>+[3]data1cf!V795</f>
        <v>0</v>
      </c>
      <c r="X795" s="152">
        <f>+[3]data1cf!W795</f>
        <v>0</v>
      </c>
      <c r="Y795" s="152">
        <f>+[3]data1cf!X795</f>
        <v>0</v>
      </c>
      <c r="Z795" s="152">
        <f>+[3]data1cf!Y795</f>
        <v>0</v>
      </c>
      <c r="AA795" s="152">
        <f>+[3]data1cf!Z795</f>
        <v>0</v>
      </c>
      <c r="AB795" s="152">
        <f>+[3]data1cf!AA795</f>
        <v>0</v>
      </c>
      <c r="AC795" s="152">
        <f>+[3]data1cf!AB795</f>
        <v>0</v>
      </c>
      <c r="AD795" s="152">
        <f>+[3]data1cf!AC795</f>
        <v>0</v>
      </c>
      <c r="AE795" s="152">
        <f>+[3]data1cf!AD795</f>
        <v>0</v>
      </c>
      <c r="AF795" s="152">
        <f>+[3]data1cf!AE795</f>
        <v>0</v>
      </c>
      <c r="AG795" s="152"/>
      <c r="AH795" s="153">
        <f t="shared" si="96"/>
        <v>72640.713433624318</v>
      </c>
      <c r="AI795" s="153">
        <f t="shared" si="98"/>
        <v>158337.89061558124</v>
      </c>
      <c r="AJ795" s="154">
        <f t="shared" si="99"/>
        <v>157902.11494863912</v>
      </c>
      <c r="AK795" s="155">
        <f t="shared" si="97"/>
        <v>0.15430049300193785</v>
      </c>
      <c r="AL795" s="156">
        <f t="shared" si="101"/>
        <v>0.98057310710768797</v>
      </c>
    </row>
    <row r="796" spans="1:38" x14ac:dyDescent="0.25">
      <c r="A796" s="148"/>
      <c r="B796" s="152">
        <f>+[3]data1cf!A796</f>
        <v>-169426.08419811496</v>
      </c>
      <c r="C796" s="152">
        <f>+[3]data1cf!B796</f>
        <v>10085.097876084394</v>
      </c>
      <c r="D796" s="152">
        <f>+[3]data1cf!C796</f>
        <v>43602.980952045793</v>
      </c>
      <c r="E796" s="152">
        <f>+[3]data1cf!D796</f>
        <v>43446.117009950991</v>
      </c>
      <c r="F796" s="152">
        <f>+[3]data1cf!E796</f>
        <v>25356.45752700638</v>
      </c>
      <c r="G796" s="152">
        <f>+[3]data1cf!F796</f>
        <v>25319.754789068735</v>
      </c>
      <c r="H796" s="152">
        <f>+[3]data1cf!G796</f>
        <v>24653.850162551687</v>
      </c>
      <c r="I796" s="152">
        <f>+[3]data1cf!H796</f>
        <v>24304.947449355474</v>
      </c>
      <c r="J796" s="152">
        <f>+[3]data1cf!I796</f>
        <v>25194.511857738806</v>
      </c>
      <c r="K796" s="152">
        <f>+[3]data1cf!J796</f>
        <v>25738.967158271436</v>
      </c>
      <c r="L796" s="152">
        <f>+[3]data1cf!K796</f>
        <v>26353.378399512818</v>
      </c>
      <c r="M796" s="152">
        <f>+[3]data1cf!L796</f>
        <v>27067.186314430197</v>
      </c>
      <c r="N796" s="152">
        <f>+[3]data1cf!M796</f>
        <v>27818.146558123401</v>
      </c>
      <c r="O796" s="152">
        <f>+[3]data1cf!N796</f>
        <v>28314.137841439842</v>
      </c>
      <c r="P796" s="152">
        <f>+[3]data1cf!O796</f>
        <v>36551.109002658006</v>
      </c>
      <c r="Q796" s="152">
        <f>+[3]data1cf!P796</f>
        <v>44482.651167019561</v>
      </c>
      <c r="R796" s="152">
        <f>+[3]data1cf!Q796</f>
        <v>34789.116896004081</v>
      </c>
      <c r="S796" s="152">
        <f>+[3]data1cf!R796</f>
        <v>24688.880944469172</v>
      </c>
      <c r="T796" s="152">
        <f>+[3]data1cf!S796</f>
        <v>24488.683113619467</v>
      </c>
      <c r="U796" s="152">
        <f>+[3]data1cf!T796</f>
        <v>24263.503506655034</v>
      </c>
      <c r="V796" s="152">
        <f>+[3]data1cf!U796</f>
        <v>45318.46184804177</v>
      </c>
      <c r="W796" s="152">
        <f>+[3]data1cf!V796</f>
        <v>0</v>
      </c>
      <c r="X796" s="152">
        <f>+[3]data1cf!W796</f>
        <v>0</v>
      </c>
      <c r="Y796" s="152">
        <f>+[3]data1cf!X796</f>
        <v>0</v>
      </c>
      <c r="Z796" s="152">
        <f>+[3]data1cf!Y796</f>
        <v>0</v>
      </c>
      <c r="AA796" s="152">
        <f>+[3]data1cf!Z796</f>
        <v>0</v>
      </c>
      <c r="AB796" s="152">
        <f>+[3]data1cf!AA796</f>
        <v>0</v>
      </c>
      <c r="AC796" s="152">
        <f>+[3]data1cf!AB796</f>
        <v>0</v>
      </c>
      <c r="AD796" s="152">
        <f>+[3]data1cf!AC796</f>
        <v>0</v>
      </c>
      <c r="AE796" s="152">
        <f>+[3]data1cf!AD796</f>
        <v>0</v>
      </c>
      <c r="AF796" s="152">
        <f>+[3]data1cf!AE796</f>
        <v>0</v>
      </c>
      <c r="AG796" s="152"/>
      <c r="AH796" s="153">
        <f t="shared" si="96"/>
        <v>74933.174684955069</v>
      </c>
      <c r="AI796" s="153">
        <f t="shared" si="98"/>
        <v>158502.88375222406</v>
      </c>
      <c r="AJ796" s="154">
        <f t="shared" si="99"/>
        <v>158077.40407587984</v>
      </c>
      <c r="AK796" s="155">
        <f t="shared" si="97"/>
        <v>0.15864239335060124</v>
      </c>
      <c r="AL796" s="156">
        <f t="shared" si="101"/>
        <v>0.98065272488024102</v>
      </c>
    </row>
    <row r="797" spans="1:38" x14ac:dyDescent="0.25">
      <c r="A797" s="148"/>
      <c r="B797" s="152">
        <f>+[3]data1cf!A797</f>
        <v>-200653.79036330793</v>
      </c>
      <c r="C797" s="152">
        <f>+[3]data1cf!B797</f>
        <v>10426.248745822188</v>
      </c>
      <c r="D797" s="152">
        <f>+[3]data1cf!C797</f>
        <v>48182.552984845417</v>
      </c>
      <c r="E797" s="152">
        <f>+[3]data1cf!D797</f>
        <v>49794.781476104647</v>
      </c>
      <c r="F797" s="152">
        <f>+[3]data1cf!E797</f>
        <v>30391.06905266027</v>
      </c>
      <c r="G797" s="152">
        <f>+[3]data1cf!F797</f>
        <v>29998.868065419854</v>
      </c>
      <c r="H797" s="152">
        <f>+[3]data1cf!G797</f>
        <v>28888.540210425992</v>
      </c>
      <c r="I797" s="152">
        <f>+[3]data1cf!H797</f>
        <v>28166.445880012412</v>
      </c>
      <c r="J797" s="152">
        <f>+[3]data1cf!I797</f>
        <v>28909.798661582805</v>
      </c>
      <c r="K797" s="152">
        <f>+[3]data1cf!J797</f>
        <v>29260.466780166396</v>
      </c>
      <c r="L797" s="152">
        <f>+[3]data1cf!K797</f>
        <v>29690.947484943841</v>
      </c>
      <c r="M797" s="152">
        <f>+[3]data1cf!L797</f>
        <v>30242.338506715314</v>
      </c>
      <c r="N797" s="152">
        <f>+[3]data1cf!M797</f>
        <v>30836.932151853485</v>
      </c>
      <c r="O797" s="152">
        <f>+[3]data1cf!N797</f>
        <v>31142.647721900619</v>
      </c>
      <c r="P797" s="152">
        <f>+[3]data1cf!O797</f>
        <v>40615.545109304483</v>
      </c>
      <c r="Q797" s="152">
        <f>+[3]data1cf!P797</f>
        <v>49839.84959023328</v>
      </c>
      <c r="R797" s="152">
        <f>+[3]data1cf!Q797</f>
        <v>38290.331194554987</v>
      </c>
      <c r="S797" s="152">
        <f>+[3]data1cf!R797</f>
        <v>26290.281639336376</v>
      </c>
      <c r="T797" s="152">
        <f>+[3]data1cf!S797</f>
        <v>26005.936041711866</v>
      </c>
      <c r="U797" s="152">
        <f>+[3]data1cf!T797</f>
        <v>25696.518020791744</v>
      </c>
      <c r="V797" s="152">
        <f>+[3]data1cf!U797</f>
        <v>50579.506935493642</v>
      </c>
      <c r="W797" s="152">
        <f>+[3]data1cf!V797</f>
        <v>0</v>
      </c>
      <c r="X797" s="152">
        <f>+[3]data1cf!W797</f>
        <v>0</v>
      </c>
      <c r="Y797" s="152">
        <f>+[3]data1cf!X797</f>
        <v>0</v>
      </c>
      <c r="Z797" s="152">
        <f>+[3]data1cf!Y797</f>
        <v>0</v>
      </c>
      <c r="AA797" s="152">
        <f>+[3]data1cf!Z797</f>
        <v>0</v>
      </c>
      <c r="AB797" s="152">
        <f>+[3]data1cf!AA797</f>
        <v>0</v>
      </c>
      <c r="AC797" s="152">
        <f>+[3]data1cf!AB797</f>
        <v>0</v>
      </c>
      <c r="AD797" s="152">
        <f>+[3]data1cf!AC797</f>
        <v>0</v>
      </c>
      <c r="AE797" s="152">
        <f>+[3]data1cf!AD797</f>
        <v>0</v>
      </c>
      <c r="AF797" s="152">
        <f>+[3]data1cf!AE797</f>
        <v>0</v>
      </c>
      <c r="AG797" s="152"/>
      <c r="AH797" s="153">
        <f t="shared" si="96"/>
        <v>75398.119828058028</v>
      </c>
      <c r="AI797" s="153">
        <f t="shared" si="98"/>
        <v>169173.54213504659</v>
      </c>
      <c r="AJ797" s="154">
        <f t="shared" si="99"/>
        <v>168697.91317740452</v>
      </c>
      <c r="AK797" s="155">
        <f t="shared" si="97"/>
        <v>0.15056585669517522</v>
      </c>
      <c r="AL797" s="156">
        <f t="shared" si="101"/>
        <v>0.9851655170906779</v>
      </c>
    </row>
    <row r="798" spans="1:38" x14ac:dyDescent="0.25">
      <c r="A798" s="148"/>
      <c r="B798" s="152">
        <f>+[3]data1cf!A798</f>
        <v>-186225.5057715578</v>
      </c>
      <c r="C798" s="152">
        <f>+[3]data1cf!B798</f>
        <v>8007.220411943621</v>
      </c>
      <c r="D798" s="152">
        <f>+[3]data1cf!C798</f>
        <v>45437.931978941284</v>
      </c>
      <c r="E798" s="152">
        <f>+[3]data1cf!D798</f>
        <v>44341.322470265324</v>
      </c>
      <c r="F798" s="152">
        <f>+[3]data1cf!E798</f>
        <v>28064.903707156605</v>
      </c>
      <c r="G798" s="152">
        <f>+[3]data1cf!F798</f>
        <v>27836.955255330904</v>
      </c>
      <c r="H798" s="152">
        <f>+[3]data1cf!G798</f>
        <v>26931.966363939391</v>
      </c>
      <c r="I798" s="152">
        <f>+[3]data1cf!H798</f>
        <v>26382.299519297063</v>
      </c>
      <c r="J798" s="152">
        <f>+[3]data1cf!I798</f>
        <v>27193.207149472961</v>
      </c>
      <c r="K798" s="152">
        <f>+[3]data1cf!J798</f>
        <v>27633.411675136747</v>
      </c>
      <c r="L798" s="152">
        <f>+[3]data1cf!K798</f>
        <v>28148.874674520797</v>
      </c>
      <c r="M798" s="152">
        <f>+[3]data1cf!L798</f>
        <v>28775.307940651044</v>
      </c>
      <c r="N798" s="152">
        <f>+[3]data1cf!M798</f>
        <v>29442.148383958251</v>
      </c>
      <c r="O798" s="152">
        <f>+[3]data1cf!N798</f>
        <v>29835.777940624415</v>
      </c>
      <c r="P798" s="152">
        <f>+[3]data1cf!O798</f>
        <v>38737.634495522507</v>
      </c>
      <c r="Q798" s="152">
        <f>+[3]data1cf!P798</f>
        <v>47364.637896626467</v>
      </c>
      <c r="R798" s="152">
        <f>+[3]data1cf!Q798</f>
        <v>36672.648613293102</v>
      </c>
      <c r="S798" s="152">
        <f>+[3]data1cf!R798</f>
        <v>25550.378911651525</v>
      </c>
      <c r="T798" s="152">
        <f>+[3]data1cf!S798</f>
        <v>25304.912504203909</v>
      </c>
      <c r="U798" s="152">
        <f>+[3]data1cf!T798</f>
        <v>25034.415555605956</v>
      </c>
      <c r="V798" s="152">
        <f>+[3]data1cf!U798</f>
        <v>48148.721421814233</v>
      </c>
      <c r="W798" s="152">
        <f>+[3]data1cf!V798</f>
        <v>0</v>
      </c>
      <c r="X798" s="152">
        <f>+[3]data1cf!W798</f>
        <v>0</v>
      </c>
      <c r="Y798" s="152">
        <f>+[3]data1cf!X798</f>
        <v>0</v>
      </c>
      <c r="Z798" s="152">
        <f>+[3]data1cf!Y798</f>
        <v>0</v>
      </c>
      <c r="AA798" s="152">
        <f>+[3]data1cf!Z798</f>
        <v>0</v>
      </c>
      <c r="AB798" s="152">
        <f>+[3]data1cf!AA798</f>
        <v>0</v>
      </c>
      <c r="AC798" s="152">
        <f>+[3]data1cf!AB798</f>
        <v>0</v>
      </c>
      <c r="AD798" s="152">
        <f>+[3]data1cf!AC798</f>
        <v>0</v>
      </c>
      <c r="AE798" s="152">
        <f>+[3]data1cf!AD798</f>
        <v>0</v>
      </c>
      <c r="AF798" s="152">
        <f>+[3]data1cf!AE798</f>
        <v>0</v>
      </c>
      <c r="AG798" s="152"/>
      <c r="AH798" s="153">
        <f t="shared" si="96"/>
        <v>70715.089791271064</v>
      </c>
      <c r="AI798" s="153">
        <f t="shared" si="98"/>
        <v>159383.7238806643</v>
      </c>
      <c r="AJ798" s="154">
        <f t="shared" si="99"/>
        <v>158932.72722429983</v>
      </c>
      <c r="AK798" s="155">
        <f t="shared" si="97"/>
        <v>0.15013005137443544</v>
      </c>
      <c r="AL798" s="156">
        <f t="shared" si="101"/>
        <v>0.98107228772258137</v>
      </c>
    </row>
    <row r="799" spans="1:38" x14ac:dyDescent="0.25">
      <c r="A799" s="148"/>
      <c r="B799" s="152">
        <f>+[3]data1cf!A799</f>
        <v>-173408.83484514261</v>
      </c>
      <c r="C799" s="152">
        <f>+[3]data1cf!B799</f>
        <v>7247.6933388773759</v>
      </c>
      <c r="D799" s="152">
        <f>+[3]data1cf!C799</f>
        <v>41976.908590332328</v>
      </c>
      <c r="E799" s="152">
        <f>+[3]data1cf!D799</f>
        <v>45386.070626770321</v>
      </c>
      <c r="F799" s="152">
        <f>+[3]data1cf!E799</f>
        <v>25998.566883526422</v>
      </c>
      <c r="G799" s="152">
        <f>+[3]data1cf!F799</f>
        <v>25916.524251747862</v>
      </c>
      <c r="H799" s="152">
        <f>+[3]data1cf!G799</f>
        <v>25193.938327814729</v>
      </c>
      <c r="I799" s="152">
        <f>+[3]data1cf!H799</f>
        <v>24797.439126196492</v>
      </c>
      <c r="J799" s="152">
        <f>+[3]data1cf!I799</f>
        <v>25668.355848828913</v>
      </c>
      <c r="K799" s="152">
        <f>+[3]data1cf!J799</f>
        <v>26188.095724532985</v>
      </c>
      <c r="L799" s="152">
        <f>+[3]data1cf!K799</f>
        <v>26779.048647727068</v>
      </c>
      <c r="M799" s="152">
        <f>+[3]data1cf!L799</f>
        <v>27472.142073311064</v>
      </c>
      <c r="N799" s="152">
        <f>+[3]data1cf!M799</f>
        <v>28203.159476237452</v>
      </c>
      <c r="O799" s="152">
        <f>+[3]data1cf!N799</f>
        <v>28674.8831839552</v>
      </c>
      <c r="P799" s="152">
        <f>+[3]data1cf!O799</f>
        <v>37069.483149254542</v>
      </c>
      <c r="Q799" s="152">
        <f>+[3]data1cf!P799</f>
        <v>45165.902936247861</v>
      </c>
      <c r="R799" s="152">
        <f>+[3]data1cf!Q799</f>
        <v>35235.658292261985</v>
      </c>
      <c r="S799" s="152">
        <f>+[3]data1cf!R799</f>
        <v>24893.121999508403</v>
      </c>
      <c r="T799" s="152">
        <f>+[3]data1cf!S799</f>
        <v>24682.192046011056</v>
      </c>
      <c r="U799" s="152">
        <f>+[3]data1cf!T799</f>
        <v>24446.26875534757</v>
      </c>
      <c r="V799" s="152">
        <f>+[3]data1cf!U799</f>
        <v>45989.450316270639</v>
      </c>
      <c r="W799" s="152">
        <f>+[3]data1cf!V799</f>
        <v>0</v>
      </c>
      <c r="X799" s="152">
        <f>+[3]data1cf!W799</f>
        <v>0</v>
      </c>
      <c r="Y799" s="152">
        <f>+[3]data1cf!X799</f>
        <v>0</v>
      </c>
      <c r="Z799" s="152">
        <f>+[3]data1cf!Y799</f>
        <v>0</v>
      </c>
      <c r="AA799" s="152">
        <f>+[3]data1cf!Z799</f>
        <v>0</v>
      </c>
      <c r="AB799" s="152">
        <f>+[3]data1cf!AA799</f>
        <v>0</v>
      </c>
      <c r="AC799" s="152">
        <f>+[3]data1cf!AB799</f>
        <v>0</v>
      </c>
      <c r="AD799" s="152">
        <f>+[3]data1cf!AC799</f>
        <v>0</v>
      </c>
      <c r="AE799" s="152">
        <f>+[3]data1cf!AD799</f>
        <v>0</v>
      </c>
      <c r="AF799" s="152">
        <f>+[3]data1cf!AE799</f>
        <v>0</v>
      </c>
      <c r="AG799" s="152"/>
      <c r="AH799" s="153">
        <f t="shared" si="96"/>
        <v>71396.322454014255</v>
      </c>
      <c r="AI799" s="153">
        <f t="shared" si="98"/>
        <v>156101.33137296719</v>
      </c>
      <c r="AJ799" s="154">
        <f t="shared" si="99"/>
        <v>155670.03230162032</v>
      </c>
      <c r="AK799" s="155">
        <f t="shared" si="97"/>
        <v>0.15395887494087224</v>
      </c>
      <c r="AL799" s="156">
        <f t="shared" si="101"/>
        <v>0.97946096459874543</v>
      </c>
    </row>
    <row r="800" spans="1:38" x14ac:dyDescent="0.25">
      <c r="A800" s="148"/>
      <c r="B800" s="152">
        <f>+[3]data1cf!A800</f>
        <v>-160005.7910433537</v>
      </c>
      <c r="C800" s="152">
        <f>+[3]data1cf!B800</f>
        <v>10507.944922601491</v>
      </c>
      <c r="D800" s="152">
        <f>+[3]data1cf!C800</f>
        <v>41314.467612539695</v>
      </c>
      <c r="E800" s="152">
        <f>+[3]data1cf!D800</f>
        <v>42575.750819583685</v>
      </c>
      <c r="F800" s="152">
        <f>+[3]data1cf!E800</f>
        <v>23837.693508890159</v>
      </c>
      <c r="G800" s="152">
        <f>+[3]data1cf!F800</f>
        <v>23908.232004321428</v>
      </c>
      <c r="H800" s="152">
        <f>+[3]data1cf!G800</f>
        <v>23376.394128493332</v>
      </c>
      <c r="I800" s="152">
        <f>+[3]data1cf!H800</f>
        <v>23140.070111231042</v>
      </c>
      <c r="J800" s="152">
        <f>+[3]data1cf!I800</f>
        <v>24073.74138996625</v>
      </c>
      <c r="K800" s="152">
        <f>+[3]data1cf!J800</f>
        <v>24676.655421151096</v>
      </c>
      <c r="L800" s="152">
        <f>+[3]data1cf!K800</f>
        <v>25346.551992132438</v>
      </c>
      <c r="M800" s="152">
        <f>+[3]data1cf!L800</f>
        <v>26109.355332414394</v>
      </c>
      <c r="N800" s="152">
        <f>+[3]data1cf!M800</f>
        <v>26907.485841839283</v>
      </c>
      <c r="O800" s="152">
        <f>+[3]data1cf!N800</f>
        <v>27460.876570050707</v>
      </c>
      <c r="P800" s="152">
        <f>+[3]data1cf!O800</f>
        <v>35325.012553855042</v>
      </c>
      <c r="Q800" s="152">
        <f>+[3]data1cf!P800</f>
        <v>42866.57410494097</v>
      </c>
      <c r="R800" s="152">
        <f>+[3]data1cf!Q800</f>
        <v>33732.924522618909</v>
      </c>
      <c r="S800" s="152">
        <f>+[3]data1cf!R800</f>
        <v>24205.795061564859</v>
      </c>
      <c r="T800" s="152">
        <f>+[3]data1cf!S800</f>
        <v>24030.981632218914</v>
      </c>
      <c r="U800" s="152">
        <f>+[3]data1cf!T800</f>
        <v>23831.213771802824</v>
      </c>
      <c r="V800" s="152">
        <f>+[3]data1cf!U800</f>
        <v>43731.390842504625</v>
      </c>
      <c r="W800" s="152">
        <f>+[3]data1cf!V800</f>
        <v>0</v>
      </c>
      <c r="X800" s="152">
        <f>+[3]data1cf!W800</f>
        <v>0</v>
      </c>
      <c r="Y800" s="152">
        <f>+[3]data1cf!X800</f>
        <v>0</v>
      </c>
      <c r="Z800" s="152">
        <f>+[3]data1cf!Y800</f>
        <v>0</v>
      </c>
      <c r="AA800" s="152">
        <f>+[3]data1cf!Z800</f>
        <v>0</v>
      </c>
      <c r="AB800" s="152">
        <f>+[3]data1cf!AA800</f>
        <v>0</v>
      </c>
      <c r="AC800" s="152">
        <f>+[3]data1cf!AB800</f>
        <v>0</v>
      </c>
      <c r="AD800" s="152">
        <f>+[3]data1cf!AC800</f>
        <v>0</v>
      </c>
      <c r="AE800" s="152">
        <f>+[3]data1cf!AD800</f>
        <v>0</v>
      </c>
      <c r="AF800" s="152">
        <f>+[3]data1cf!AE800</f>
        <v>0</v>
      </c>
      <c r="AG800" s="152"/>
      <c r="AH800" s="153">
        <f t="shared" si="96"/>
        <v>75306.244105954829</v>
      </c>
      <c r="AI800" s="153">
        <f t="shared" si="98"/>
        <v>155856.68303291057</v>
      </c>
      <c r="AJ800" s="154">
        <f t="shared" si="99"/>
        <v>155446.10080510261</v>
      </c>
      <c r="AK800" s="155">
        <f t="shared" si="97"/>
        <v>0.16216887831687926</v>
      </c>
      <c r="AL800" s="156">
        <f t="shared" si="101"/>
        <v>0.97933551261098795</v>
      </c>
    </row>
    <row r="801" spans="1:38" x14ac:dyDescent="0.25">
      <c r="A801" s="148"/>
      <c r="B801" s="152">
        <f>+[3]data1cf!A801</f>
        <v>-161326.44771676126</v>
      </c>
      <c r="C801" s="152">
        <f>+[3]data1cf!B801</f>
        <v>12164.798573981883</v>
      </c>
      <c r="D801" s="152">
        <f>+[3]data1cf!C801</f>
        <v>40103.93923089825</v>
      </c>
      <c r="E801" s="152">
        <f>+[3]data1cf!D801</f>
        <v>41743.578329956727</v>
      </c>
      <c r="F801" s="152">
        <f>+[3]data1cf!E801</f>
        <v>24050.61319226979</v>
      </c>
      <c r="G801" s="152">
        <f>+[3]data1cf!F801</f>
        <v>24106.117245759095</v>
      </c>
      <c r="H801" s="152">
        <f>+[3]data1cf!G801</f>
        <v>23555.484185315145</v>
      </c>
      <c r="I801" s="152">
        <f>+[3]data1cf!H801</f>
        <v>23303.377452629138</v>
      </c>
      <c r="J801" s="152">
        <f>+[3]data1cf!I801</f>
        <v>24230.865268523499</v>
      </c>
      <c r="K801" s="152">
        <f>+[3]data1cf!J801</f>
        <v>24825.58381030189</v>
      </c>
      <c r="L801" s="152">
        <f>+[3]data1cf!K801</f>
        <v>25487.701741086748</v>
      </c>
      <c r="M801" s="152">
        <f>+[3]data1cf!L801</f>
        <v>26243.636278624115</v>
      </c>
      <c r="N801" s="152">
        <f>+[3]data1cf!M801</f>
        <v>27035.153859427825</v>
      </c>
      <c r="O801" s="152">
        <f>+[3]data1cf!N801</f>
        <v>27580.497602401512</v>
      </c>
      <c r="P801" s="152">
        <f>+[3]data1cf!O801</f>
        <v>35496.902369888507</v>
      </c>
      <c r="Q801" s="152">
        <f>+[3]data1cf!P801</f>
        <v>43093.13637022418</v>
      </c>
      <c r="R801" s="152">
        <f>+[3]data1cf!Q801</f>
        <v>33880.995021423747</v>
      </c>
      <c r="S801" s="152">
        <f>+[3]data1cf!R801</f>
        <v>24273.520193320874</v>
      </c>
      <c r="T801" s="152">
        <f>+[3]data1cf!S801</f>
        <v>24095.148055270678</v>
      </c>
      <c r="U801" s="152">
        <f>+[3]data1cf!T801</f>
        <v>23891.8176525737</v>
      </c>
      <c r="V801" s="152">
        <f>+[3]data1cf!U801</f>
        <v>43953.88666935431</v>
      </c>
      <c r="W801" s="152">
        <f>+[3]data1cf!V801</f>
        <v>0</v>
      </c>
      <c r="X801" s="152">
        <f>+[3]data1cf!W801</f>
        <v>0</v>
      </c>
      <c r="Y801" s="152">
        <f>+[3]data1cf!X801</f>
        <v>0</v>
      </c>
      <c r="Z801" s="152">
        <f>+[3]data1cf!Y801</f>
        <v>0</v>
      </c>
      <c r="AA801" s="152">
        <f>+[3]data1cf!Z801</f>
        <v>0</v>
      </c>
      <c r="AB801" s="152">
        <f>+[3]data1cf!AA801</f>
        <v>0</v>
      </c>
      <c r="AC801" s="152">
        <f>+[3]data1cf!AB801</f>
        <v>0</v>
      </c>
      <c r="AD801" s="152">
        <f>+[3]data1cf!AC801</f>
        <v>0</v>
      </c>
      <c r="AE801" s="152">
        <f>+[3]data1cf!AD801</f>
        <v>0</v>
      </c>
      <c r="AF801" s="152">
        <f>+[3]data1cf!AE801</f>
        <v>0</v>
      </c>
      <c r="AG801" s="152"/>
      <c r="AH801" s="153">
        <f t="shared" si="96"/>
        <v>74832.095590477446</v>
      </c>
      <c r="AI801" s="153">
        <f t="shared" si="98"/>
        <v>155666.60953758156</v>
      </c>
      <c r="AJ801" s="154">
        <f t="shared" si="99"/>
        <v>155254.47448440426</v>
      </c>
      <c r="AK801" s="155">
        <f t="shared" si="97"/>
        <v>0.16134813427925115</v>
      </c>
      <c r="AL801" s="156">
        <f t="shared" si="101"/>
        <v>0.97923751709793749</v>
      </c>
    </row>
    <row r="802" spans="1:38" x14ac:dyDescent="0.25">
      <c r="A802" s="148"/>
      <c r="B802" s="152">
        <f>+[3]data1cf!A802</f>
        <v>-156903.41170379336</v>
      </c>
      <c r="C802" s="152">
        <f>+[3]data1cf!B802</f>
        <v>7441.7908253153219</v>
      </c>
      <c r="D802" s="152">
        <f>+[3]data1cf!C802</f>
        <v>37978.713187156391</v>
      </c>
      <c r="E802" s="152">
        <f>+[3]data1cf!D802</f>
        <v>40106.956799458712</v>
      </c>
      <c r="F802" s="152">
        <f>+[3]data1cf!E802</f>
        <v>23337.519890716736</v>
      </c>
      <c r="G802" s="152">
        <f>+[3]data1cf!F802</f>
        <v>23443.376075447813</v>
      </c>
      <c r="H802" s="152">
        <f>+[3]data1cf!G802</f>
        <v>22955.690320007634</v>
      </c>
      <c r="I802" s="152">
        <f>+[3]data1cf!H802</f>
        <v>22756.441775302621</v>
      </c>
      <c r="J802" s="152">
        <f>+[3]data1cf!I802</f>
        <v>23704.638742470721</v>
      </c>
      <c r="K802" s="152">
        <f>+[3]data1cf!J802</f>
        <v>24326.804951396924</v>
      </c>
      <c r="L802" s="152">
        <f>+[3]data1cf!K802</f>
        <v>25014.974471829759</v>
      </c>
      <c r="M802" s="152">
        <f>+[3]data1cf!L802</f>
        <v>25793.913445354287</v>
      </c>
      <c r="N802" s="152">
        <f>+[3]data1cf!M802</f>
        <v>26607.578509324834</v>
      </c>
      <c r="O802" s="152">
        <f>+[3]data1cf!N802</f>
        <v>27179.872561352036</v>
      </c>
      <c r="P802" s="152">
        <f>+[3]data1cf!O802</f>
        <v>34921.222965932095</v>
      </c>
      <c r="Q802" s="152">
        <f>+[3]data1cf!P802</f>
        <v>42334.352441966956</v>
      </c>
      <c r="R802" s="152">
        <f>+[3]data1cf!Q802</f>
        <v>33385.089339152742</v>
      </c>
      <c r="S802" s="152">
        <f>+[3]data1cf!R802</f>
        <v>24046.700685441574</v>
      </c>
      <c r="T802" s="152">
        <f>+[3]data1cf!S802</f>
        <v>23880.247085400144</v>
      </c>
      <c r="U802" s="152">
        <f>+[3]data1cf!T802</f>
        <v>23688.848059815224</v>
      </c>
      <c r="V802" s="152">
        <f>+[3]data1cf!U802</f>
        <v>43208.721726256685</v>
      </c>
      <c r="W802" s="152">
        <f>+[3]data1cf!V802</f>
        <v>0</v>
      </c>
      <c r="X802" s="152">
        <f>+[3]data1cf!W802</f>
        <v>0</v>
      </c>
      <c r="Y802" s="152">
        <f>+[3]data1cf!X802</f>
        <v>0</v>
      </c>
      <c r="Z802" s="152">
        <f>+[3]data1cf!Y802</f>
        <v>0</v>
      </c>
      <c r="AA802" s="152">
        <f>+[3]data1cf!Z802</f>
        <v>0</v>
      </c>
      <c r="AB802" s="152">
        <f>+[3]data1cf!AA802</f>
        <v>0</v>
      </c>
      <c r="AC802" s="152">
        <f>+[3]data1cf!AB802</f>
        <v>0</v>
      </c>
      <c r="AD802" s="152">
        <f>+[3]data1cf!AC802</f>
        <v>0</v>
      </c>
      <c r="AE802" s="152">
        <f>+[3]data1cf!AD802</f>
        <v>0</v>
      </c>
      <c r="AF802" s="152">
        <f>+[3]data1cf!AE802</f>
        <v>0</v>
      </c>
      <c r="AG802" s="152"/>
      <c r="AH802" s="153">
        <f t="shared" si="96"/>
        <v>68742.645951093407</v>
      </c>
      <c r="AI802" s="153">
        <f t="shared" si="98"/>
        <v>147758.94372603987</v>
      </c>
      <c r="AJ802" s="154">
        <f t="shared" si="99"/>
        <v>147355.26350544996</v>
      </c>
      <c r="AK802" s="155">
        <f t="shared" si="97"/>
        <v>0.15645073056221012</v>
      </c>
      <c r="AL802" s="156">
        <f t="shared" si="101"/>
        <v>0.97472103083403527</v>
      </c>
    </row>
    <row r="803" spans="1:38" x14ac:dyDescent="0.25">
      <c r="A803" s="148"/>
      <c r="B803" s="152">
        <f>+[3]data1cf!A803</f>
        <v>-159328.0429005523</v>
      </c>
      <c r="C803" s="152">
        <f>+[3]data1cf!B803</f>
        <v>8152.0212872537595</v>
      </c>
      <c r="D803" s="152">
        <f>+[3]data1cf!C803</f>
        <v>43345.748370576592</v>
      </c>
      <c r="E803" s="152">
        <f>+[3]data1cf!D803</f>
        <v>41565.321819364064</v>
      </c>
      <c r="F803" s="152">
        <f>+[3]data1cf!E803</f>
        <v>23728.425201023005</v>
      </c>
      <c r="G803" s="152">
        <f>+[3]data1cf!F803</f>
        <v>23806.679225637527</v>
      </c>
      <c r="H803" s="152">
        <f>+[3]data1cf!G803</f>
        <v>23284.486855506075</v>
      </c>
      <c r="I803" s="152">
        <f>+[3]data1cf!H803</f>
        <v>23056.262374090213</v>
      </c>
      <c r="J803" s="152">
        <f>+[3]data1cf!I803</f>
        <v>23993.106945733933</v>
      </c>
      <c r="K803" s="152">
        <f>+[3]data1cf!J803</f>
        <v>24600.226822265453</v>
      </c>
      <c r="L803" s="152">
        <f>+[3]data1cf!K803</f>
        <v>25274.115315639079</v>
      </c>
      <c r="M803" s="152">
        <f>+[3]data1cf!L803</f>
        <v>26040.443658593285</v>
      </c>
      <c r="N803" s="152">
        <f>+[3]data1cf!M803</f>
        <v>26841.967858582997</v>
      </c>
      <c r="O803" s="152">
        <f>+[3]data1cf!N803</f>
        <v>27399.488221247986</v>
      </c>
      <c r="P803" s="152">
        <f>+[3]data1cf!O803</f>
        <v>35236.80037431675</v>
      </c>
      <c r="Q803" s="152">
        <f>+[3]data1cf!P803</f>
        <v>42750.304556907395</v>
      </c>
      <c r="R803" s="152">
        <f>+[3]data1cf!Q803</f>
        <v>33656.936184703882</v>
      </c>
      <c r="S803" s="152">
        <f>+[3]data1cf!R803</f>
        <v>24171.039183528686</v>
      </c>
      <c r="T803" s="152">
        <f>+[3]data1cf!S803</f>
        <v>23998.052048831203</v>
      </c>
      <c r="U803" s="152">
        <f>+[3]data1cf!T803</f>
        <v>23800.112450417684</v>
      </c>
      <c r="V803" s="152">
        <f>+[3]data1cf!U803</f>
        <v>43617.208151071594</v>
      </c>
      <c r="W803" s="152">
        <f>+[3]data1cf!V803</f>
        <v>0</v>
      </c>
      <c r="X803" s="152">
        <f>+[3]data1cf!W803</f>
        <v>0</v>
      </c>
      <c r="Y803" s="152">
        <f>+[3]data1cf!X803</f>
        <v>0</v>
      </c>
      <c r="Z803" s="152">
        <f>+[3]data1cf!Y803</f>
        <v>0</v>
      </c>
      <c r="AA803" s="152">
        <f>+[3]data1cf!Z803</f>
        <v>0</v>
      </c>
      <c r="AB803" s="152">
        <f>+[3]data1cf!AA803</f>
        <v>0</v>
      </c>
      <c r="AC803" s="152">
        <f>+[3]data1cf!AB803</f>
        <v>0</v>
      </c>
      <c r="AD803" s="152">
        <f>+[3]data1cf!AC803</f>
        <v>0</v>
      </c>
      <c r="AE803" s="152">
        <f>+[3]data1cf!AD803</f>
        <v>0</v>
      </c>
      <c r="AF803" s="152">
        <f>+[3]data1cf!AE803</f>
        <v>0</v>
      </c>
      <c r="AG803" s="152"/>
      <c r="AH803" s="153">
        <f t="shared" si="96"/>
        <v>74266.105530297209</v>
      </c>
      <c r="AI803" s="153">
        <f t="shared" si="98"/>
        <v>154569.20583670144</v>
      </c>
      <c r="AJ803" s="154">
        <f t="shared" si="99"/>
        <v>154159.80606312738</v>
      </c>
      <c r="AK803" s="155">
        <f t="shared" si="97"/>
        <v>0.16125138401985173</v>
      </c>
      <c r="AL803" s="156">
        <f t="shared" ref="AL803:AL818" si="102">1-EXP(-(1/0.25)*(AI803/ABS($AI$1010)))</f>
        <v>0.97866257671431922</v>
      </c>
    </row>
    <row r="804" spans="1:38" x14ac:dyDescent="0.25">
      <c r="A804" s="148"/>
      <c r="B804" s="152">
        <f>+[3]data1cf!A804</f>
        <v>-175571.71630624624</v>
      </c>
      <c r="C804" s="152">
        <f>+[3]data1cf!B804</f>
        <v>7714.3251462970802</v>
      </c>
      <c r="D804" s="152">
        <f>+[3]data1cf!C804</f>
        <v>44487.31052941666</v>
      </c>
      <c r="E804" s="152">
        <f>+[3]data1cf!D804</f>
        <v>45808.228628871919</v>
      </c>
      <c r="F804" s="152">
        <f>+[3]data1cf!E804</f>
        <v>26347.272224709443</v>
      </c>
      <c r="G804" s="152">
        <f>+[3]data1cf!F804</f>
        <v>26240.607208923393</v>
      </c>
      <c r="H804" s="152">
        <f>+[3]data1cf!G804</f>
        <v>25487.239813028362</v>
      </c>
      <c r="I804" s="152">
        <f>+[3]data1cf!H804</f>
        <v>25064.892756109832</v>
      </c>
      <c r="J804" s="152">
        <f>+[3]data1cf!I804</f>
        <v>25925.682624872141</v>
      </c>
      <c r="K804" s="152">
        <f>+[3]data1cf!J804</f>
        <v>26432.000486771685</v>
      </c>
      <c r="L804" s="152">
        <f>+[3]data1cf!K804</f>
        <v>27010.214083377257</v>
      </c>
      <c r="M804" s="152">
        <f>+[3]data1cf!L804</f>
        <v>27692.058252121838</v>
      </c>
      <c r="N804" s="152">
        <f>+[3]data1cf!M804</f>
        <v>28412.245451402778</v>
      </c>
      <c r="O804" s="152">
        <f>+[3]data1cf!N804</f>
        <v>28870.790355318757</v>
      </c>
      <c r="P804" s="152">
        <f>+[3]data1cf!O804</f>
        <v>37350.992570996961</v>
      </c>
      <c r="Q804" s="152">
        <f>+[3]data1cf!P804</f>
        <v>45536.951167960018</v>
      </c>
      <c r="R804" s="152">
        <f>+[3]data1cf!Q804</f>
        <v>35478.158060180445</v>
      </c>
      <c r="S804" s="152">
        <f>+[3]data1cf!R804</f>
        <v>25004.037602992175</v>
      </c>
      <c r="T804" s="152">
        <f>+[3]data1cf!S804</f>
        <v>24787.279439001628</v>
      </c>
      <c r="U804" s="152">
        <f>+[3]data1cf!T804</f>
        <v>24545.5216594745</v>
      </c>
      <c r="V804" s="152">
        <f>+[3]data1cf!U804</f>
        <v>46353.838812354661</v>
      </c>
      <c r="W804" s="152">
        <f>+[3]data1cf!V804</f>
        <v>0</v>
      </c>
      <c r="X804" s="152">
        <f>+[3]data1cf!W804</f>
        <v>0</v>
      </c>
      <c r="Y804" s="152">
        <f>+[3]data1cf!X804</f>
        <v>0</v>
      </c>
      <c r="Z804" s="152">
        <f>+[3]data1cf!Y804</f>
        <v>0</v>
      </c>
      <c r="AA804" s="152">
        <f>+[3]data1cf!Z804</f>
        <v>0</v>
      </c>
      <c r="AB804" s="152">
        <f>+[3]data1cf!AA804</f>
        <v>0</v>
      </c>
      <c r="AC804" s="152">
        <f>+[3]data1cf!AB804</f>
        <v>0</v>
      </c>
      <c r="AD804" s="152">
        <f>+[3]data1cf!AC804</f>
        <v>0</v>
      </c>
      <c r="AE804" s="152">
        <f>+[3]data1cf!AD804</f>
        <v>0</v>
      </c>
      <c r="AF804" s="152">
        <f>+[3]data1cf!AE804</f>
        <v>0</v>
      </c>
      <c r="AG804" s="152"/>
      <c r="AH804" s="153">
        <f t="shared" si="96"/>
        <v>73630.165005091083</v>
      </c>
      <c r="AI804" s="153">
        <f t="shared" si="98"/>
        <v>159220.01333179345</v>
      </c>
      <c r="AJ804" s="154">
        <f t="shared" si="99"/>
        <v>158784.59024521013</v>
      </c>
      <c r="AK804" s="155">
        <f t="shared" si="97"/>
        <v>0.15541186928749087</v>
      </c>
      <c r="AL804" s="156">
        <f t="shared" si="102"/>
        <v>0.98099500326020284</v>
      </c>
    </row>
    <row r="805" spans="1:38" x14ac:dyDescent="0.25">
      <c r="A805" s="148"/>
      <c r="B805" s="152">
        <f>+[3]data1cf!A805</f>
        <v>-197866.59606807289</v>
      </c>
      <c r="C805" s="152">
        <f>+[3]data1cf!B805</f>
        <v>5779.0086435506091</v>
      </c>
      <c r="D805" s="152">
        <f>+[3]data1cf!C805</f>
        <v>51485.393577367853</v>
      </c>
      <c r="E805" s="152">
        <f>+[3]data1cf!D805</f>
        <v>51284.251389419631</v>
      </c>
      <c r="F805" s="152">
        <f>+[3]data1cf!E805</f>
        <v>29941.710382228383</v>
      </c>
      <c r="G805" s="152">
        <f>+[3]data1cf!F805</f>
        <v>29581.238997129884</v>
      </c>
      <c r="H805" s="152">
        <f>+[3]data1cf!G805</f>
        <v>28510.577644713114</v>
      </c>
      <c r="I805" s="152">
        <f>+[3]data1cf!H805</f>
        <v>27821.792118380057</v>
      </c>
      <c r="J805" s="152">
        <f>+[3]data1cf!I805</f>
        <v>28578.194856613649</v>
      </c>
      <c r="K805" s="152">
        <f>+[3]data1cf!J805</f>
        <v>28946.159235292791</v>
      </c>
      <c r="L805" s="152">
        <f>+[3]data1cf!K805</f>
        <v>29393.056456199825</v>
      </c>
      <c r="M805" s="152">
        <f>+[3]data1cf!L805</f>
        <v>29958.94381771623</v>
      </c>
      <c r="N805" s="152">
        <f>+[3]data1cf!M805</f>
        <v>30567.493790262954</v>
      </c>
      <c r="O805" s="152">
        <f>+[3]data1cf!N805</f>
        <v>30890.19220816133</v>
      </c>
      <c r="P805" s="152">
        <f>+[3]data1cf!O805</f>
        <v>40252.778370375025</v>
      </c>
      <c r="Q805" s="152">
        <f>+[3]data1cf!P805</f>
        <v>49361.698783874483</v>
      </c>
      <c r="R805" s="152">
        <f>+[3]data1cf!Q805</f>
        <v>37977.834193728428</v>
      </c>
      <c r="S805" s="152">
        <f>+[3]data1cf!R805</f>
        <v>26147.350395603455</v>
      </c>
      <c r="T805" s="152">
        <f>+[3]data1cf!S805</f>
        <v>25870.515313617507</v>
      </c>
      <c r="U805" s="152">
        <f>+[3]data1cf!T805</f>
        <v>25568.615898949654</v>
      </c>
      <c r="V805" s="152">
        <f>+[3]data1cf!U805</f>
        <v>50109.938188523811</v>
      </c>
      <c r="W805" s="152">
        <f>+[3]data1cf!V805</f>
        <v>0</v>
      </c>
      <c r="X805" s="152">
        <f>+[3]data1cf!W805</f>
        <v>0</v>
      </c>
      <c r="Y805" s="152">
        <f>+[3]data1cf!X805</f>
        <v>0</v>
      </c>
      <c r="Z805" s="152">
        <f>+[3]data1cf!Y805</f>
        <v>0</v>
      </c>
      <c r="AA805" s="152">
        <f>+[3]data1cf!Z805</f>
        <v>0</v>
      </c>
      <c r="AB805" s="152">
        <f>+[3]data1cf!AA805</f>
        <v>0</v>
      </c>
      <c r="AC805" s="152">
        <f>+[3]data1cf!AB805</f>
        <v>0</v>
      </c>
      <c r="AD805" s="152">
        <f>+[3]data1cf!AC805</f>
        <v>0</v>
      </c>
      <c r="AE805" s="152">
        <f>+[3]data1cf!AD805</f>
        <v>0</v>
      </c>
      <c r="AF805" s="152">
        <f>+[3]data1cf!AE805</f>
        <v>0</v>
      </c>
      <c r="AG805" s="152"/>
      <c r="AH805" s="153">
        <f t="shared" si="96"/>
        <v>75770.548552151115</v>
      </c>
      <c r="AI805" s="153">
        <f t="shared" si="98"/>
        <v>168928.12074890005</v>
      </c>
      <c r="AJ805" s="154">
        <f t="shared" si="99"/>
        <v>168455.83341297662</v>
      </c>
      <c r="AK805" s="155">
        <f t="shared" si="97"/>
        <v>0.15131049752235412</v>
      </c>
      <c r="AL805" s="156">
        <f t="shared" si="102"/>
        <v>0.98507462120413292</v>
      </c>
    </row>
    <row r="806" spans="1:38" x14ac:dyDescent="0.25">
      <c r="A806" s="148"/>
      <c r="B806" s="152">
        <f>+[3]data1cf!A806</f>
        <v>-161801.57839475587</v>
      </c>
      <c r="C806" s="152">
        <f>+[3]data1cf!B806</f>
        <v>7210.7898054734032</v>
      </c>
      <c r="D806" s="152">
        <f>+[3]data1cf!C806</f>
        <v>42535.235017921135</v>
      </c>
      <c r="E806" s="152">
        <f>+[3]data1cf!D806</f>
        <v>43381.426782689028</v>
      </c>
      <c r="F806" s="152">
        <f>+[3]data1cf!E806</f>
        <v>24127.214988603228</v>
      </c>
      <c r="G806" s="152">
        <f>+[3]data1cf!F806</f>
        <v>24177.310123380237</v>
      </c>
      <c r="H806" s="152">
        <f>+[3]data1cf!G806</f>
        <v>23619.915147451742</v>
      </c>
      <c r="I806" s="152">
        <f>+[3]data1cf!H806</f>
        <v>23362.130290821224</v>
      </c>
      <c r="J806" s="152">
        <f>+[3]data1cf!I806</f>
        <v>24287.39349152895</v>
      </c>
      <c r="K806" s="152">
        <f>+[3]data1cf!J806</f>
        <v>24879.163554329833</v>
      </c>
      <c r="L806" s="152">
        <f>+[3]data1cf!K806</f>
        <v>25538.482975354309</v>
      </c>
      <c r="M806" s="152">
        <f>+[3]data1cf!L806</f>
        <v>26291.946333992069</v>
      </c>
      <c r="N806" s="152">
        <f>+[3]data1cf!M806</f>
        <v>27081.084791347042</v>
      </c>
      <c r="O806" s="152">
        <f>+[3]data1cf!N806</f>
        <v>27623.53348246622</v>
      </c>
      <c r="P806" s="152">
        <f>+[3]data1cf!O806</f>
        <v>35558.742912155663</v>
      </c>
      <c r="Q806" s="152">
        <f>+[3]data1cf!P806</f>
        <v>43174.646337863414</v>
      </c>
      <c r="R806" s="152">
        <f>+[3]data1cf!Q806</f>
        <v>33934.26612352371</v>
      </c>
      <c r="S806" s="152">
        <f>+[3]data1cf!R806</f>
        <v>24297.885562774158</v>
      </c>
      <c r="T806" s="152">
        <f>+[3]data1cf!S806</f>
        <v>24118.233113411014</v>
      </c>
      <c r="U806" s="152">
        <f>+[3]data1cf!T806</f>
        <v>23913.621020201055</v>
      </c>
      <c r="V806" s="152">
        <f>+[3]data1cf!U806</f>
        <v>44033.933660514624</v>
      </c>
      <c r="W806" s="152">
        <f>+[3]data1cf!V806</f>
        <v>0</v>
      </c>
      <c r="X806" s="152">
        <f>+[3]data1cf!W806</f>
        <v>0</v>
      </c>
      <c r="Y806" s="152">
        <f>+[3]data1cf!X806</f>
        <v>0</v>
      </c>
      <c r="Z806" s="152">
        <f>+[3]data1cf!Y806</f>
        <v>0</v>
      </c>
      <c r="AA806" s="152">
        <f>+[3]data1cf!Z806</f>
        <v>0</v>
      </c>
      <c r="AB806" s="152">
        <f>+[3]data1cf!AA806</f>
        <v>0</v>
      </c>
      <c r="AC806" s="152">
        <f>+[3]data1cf!AB806</f>
        <v>0</v>
      </c>
      <c r="AD806" s="152">
        <f>+[3]data1cf!AC806</f>
        <v>0</v>
      </c>
      <c r="AE806" s="152">
        <f>+[3]data1cf!AD806</f>
        <v>0</v>
      </c>
      <c r="AF806" s="152">
        <f>+[3]data1cf!AE806</f>
        <v>0</v>
      </c>
      <c r="AG806" s="152"/>
      <c r="AH806" s="153">
        <f t="shared" si="96"/>
        <v>73439.71110565924</v>
      </c>
      <c r="AI806" s="153">
        <f t="shared" si="98"/>
        <v>154557.35094989117</v>
      </c>
      <c r="AJ806" s="154">
        <f t="shared" si="99"/>
        <v>154143.93078417619</v>
      </c>
      <c r="AK806" s="155">
        <f t="shared" si="97"/>
        <v>0.15946636795997624</v>
      </c>
      <c r="AL806" s="156">
        <f t="shared" si="102"/>
        <v>0.97865627968489066</v>
      </c>
    </row>
    <row r="807" spans="1:38" x14ac:dyDescent="0.25">
      <c r="A807" s="148"/>
      <c r="B807" s="152">
        <f>+[3]data1cf!A807</f>
        <v>-172844.25163652669</v>
      </c>
      <c r="C807" s="152">
        <f>+[3]data1cf!B807</f>
        <v>6253.0025972976946</v>
      </c>
      <c r="D807" s="152">
        <f>+[3]data1cf!C807</f>
        <v>43482.814810835058</v>
      </c>
      <c r="E807" s="152">
        <f>+[3]data1cf!D807</f>
        <v>47232.755395843036</v>
      </c>
      <c r="F807" s="152">
        <f>+[3]data1cf!E807</f>
        <v>25907.543318931181</v>
      </c>
      <c r="G807" s="152">
        <f>+[3]data1cf!F807</f>
        <v>25831.927939323708</v>
      </c>
      <c r="H807" s="152">
        <f>+[3]data1cf!G807</f>
        <v>25117.376992118981</v>
      </c>
      <c r="I807" s="152">
        <f>+[3]data1cf!H807</f>
        <v>24727.6249309907</v>
      </c>
      <c r="J807" s="152">
        <f>+[3]data1cf!I807</f>
        <v>25601.185095602581</v>
      </c>
      <c r="K807" s="152">
        <f>+[3]data1cf!J807</f>
        <v>26124.42855842258</v>
      </c>
      <c r="L807" s="152">
        <f>+[3]data1cf!K807</f>
        <v>26718.706864912019</v>
      </c>
      <c r="M807" s="152">
        <f>+[3]data1cf!L807</f>
        <v>27414.736716571715</v>
      </c>
      <c r="N807" s="152">
        <f>+[3]data1cf!M807</f>
        <v>28148.581158905465</v>
      </c>
      <c r="O807" s="152">
        <f>+[3]data1cf!N807</f>
        <v>28623.744967927902</v>
      </c>
      <c r="P807" s="152">
        <f>+[3]data1cf!O807</f>
        <v>36995.999930020756</v>
      </c>
      <c r="Q807" s="152">
        <f>+[3]data1cf!P807</f>
        <v>45069.047142262556</v>
      </c>
      <c r="R807" s="152">
        <f>+[3]data1cf!Q807</f>
        <v>35172.35787588582</v>
      </c>
      <c r="S807" s="152">
        <f>+[3]data1cf!R807</f>
        <v>24864.169378467152</v>
      </c>
      <c r="T807" s="152">
        <f>+[3]data1cf!S807</f>
        <v>24654.760779625591</v>
      </c>
      <c r="U807" s="152">
        <f>+[3]data1cf!T807</f>
        <v>24420.36048247914</v>
      </c>
      <c r="V807" s="152">
        <f>+[3]data1cf!U807</f>
        <v>45894.332932354271</v>
      </c>
      <c r="W807" s="152">
        <f>+[3]data1cf!V807</f>
        <v>0</v>
      </c>
      <c r="X807" s="152">
        <f>+[3]data1cf!W807</f>
        <v>0</v>
      </c>
      <c r="Y807" s="152">
        <f>+[3]data1cf!X807</f>
        <v>0</v>
      </c>
      <c r="Z807" s="152">
        <f>+[3]data1cf!Y807</f>
        <v>0</v>
      </c>
      <c r="AA807" s="152">
        <f>+[3]data1cf!Z807</f>
        <v>0</v>
      </c>
      <c r="AB807" s="152">
        <f>+[3]data1cf!AA807</f>
        <v>0</v>
      </c>
      <c r="AC807" s="152">
        <f>+[3]data1cf!AB807</f>
        <v>0</v>
      </c>
      <c r="AD807" s="152">
        <f>+[3]data1cf!AC807</f>
        <v>0</v>
      </c>
      <c r="AE807" s="152">
        <f>+[3]data1cf!AD807</f>
        <v>0</v>
      </c>
      <c r="AF807" s="152">
        <f>+[3]data1cf!AE807</f>
        <v>0</v>
      </c>
      <c r="AG807" s="152"/>
      <c r="AH807" s="153">
        <f t="shared" si="96"/>
        <v>73275.187607458967</v>
      </c>
      <c r="AI807" s="153">
        <f t="shared" si="98"/>
        <v>158069.86587425679</v>
      </c>
      <c r="AJ807" s="154">
        <f t="shared" si="99"/>
        <v>157638.431345886</v>
      </c>
      <c r="AK807" s="155">
        <f t="shared" si="97"/>
        <v>0.15574902892112732</v>
      </c>
      <c r="AL807" s="156">
        <f t="shared" si="102"/>
        <v>0.98044307220333127</v>
      </c>
    </row>
    <row r="808" spans="1:38" x14ac:dyDescent="0.25">
      <c r="A808" s="148"/>
      <c r="B808" s="152">
        <f>+[3]data1cf!A808</f>
        <v>-162579.69208457944</v>
      </c>
      <c r="C808" s="152">
        <f>+[3]data1cf!B808</f>
        <v>6976.619946388877</v>
      </c>
      <c r="D808" s="152">
        <f>+[3]data1cf!C808</f>
        <v>42036.547641231897</v>
      </c>
      <c r="E808" s="152">
        <f>+[3]data1cf!D808</f>
        <v>44699.657674479648</v>
      </c>
      <c r="F808" s="152">
        <f>+[3]data1cf!E808</f>
        <v>24252.664489451352</v>
      </c>
      <c r="G808" s="152">
        <f>+[3]data1cf!F808</f>
        <v>24293.901527094109</v>
      </c>
      <c r="H808" s="152">
        <f>+[3]data1cf!G808</f>
        <v>23725.432673490242</v>
      </c>
      <c r="I808" s="152">
        <f>+[3]data1cf!H808</f>
        <v>23458.348846748297</v>
      </c>
      <c r="J808" s="152">
        <f>+[3]data1cf!I808</f>
        <v>24379.968831786129</v>
      </c>
      <c r="K808" s="152">
        <f>+[3]data1cf!J808</f>
        <v>24966.910219102654</v>
      </c>
      <c r="L808" s="152">
        <f>+[3]data1cf!K808</f>
        <v>25621.646566761541</v>
      </c>
      <c r="M808" s="152">
        <f>+[3]data1cf!L808</f>
        <v>26371.062916395669</v>
      </c>
      <c r="N808" s="152">
        <f>+[3]data1cf!M808</f>
        <v>27156.30512244346</v>
      </c>
      <c r="O808" s="152">
        <f>+[3]data1cf!N808</f>
        <v>27694.012634797895</v>
      </c>
      <c r="P808" s="152">
        <f>+[3]data1cf!O808</f>
        <v>35660.018150217285</v>
      </c>
      <c r="Q808" s="152">
        <f>+[3]data1cf!P808</f>
        <v>43308.133870061676</v>
      </c>
      <c r="R808" s="152">
        <f>+[3]data1cf!Q808</f>
        <v>34021.507330492241</v>
      </c>
      <c r="S808" s="152">
        <f>+[3]data1cf!R808</f>
        <v>24337.78832722886</v>
      </c>
      <c r="T808" s="152">
        <f>+[3]data1cf!S808</f>
        <v>24156.039133104874</v>
      </c>
      <c r="U808" s="152">
        <f>+[3]data1cf!T808</f>
        <v>23949.328036440638</v>
      </c>
      <c r="V808" s="152">
        <f>+[3]data1cf!U808</f>
        <v>44165.025300216221</v>
      </c>
      <c r="W808" s="152">
        <f>+[3]data1cf!V808</f>
        <v>0</v>
      </c>
      <c r="X808" s="152">
        <f>+[3]data1cf!W808</f>
        <v>0</v>
      </c>
      <c r="Y808" s="152">
        <f>+[3]data1cf!X808</f>
        <v>0</v>
      </c>
      <c r="Z808" s="152">
        <f>+[3]data1cf!Y808</f>
        <v>0</v>
      </c>
      <c r="AA808" s="152">
        <f>+[3]data1cf!Z808</f>
        <v>0</v>
      </c>
      <c r="AB808" s="152">
        <f>+[3]data1cf!AA808</f>
        <v>0</v>
      </c>
      <c r="AC808" s="152">
        <f>+[3]data1cf!AB808</f>
        <v>0</v>
      </c>
      <c r="AD808" s="152">
        <f>+[3]data1cf!AC808</f>
        <v>0</v>
      </c>
      <c r="AE808" s="152">
        <f>+[3]data1cf!AD808</f>
        <v>0</v>
      </c>
      <c r="AF808" s="152">
        <f>+[3]data1cf!AE808</f>
        <v>0</v>
      </c>
      <c r="AG808" s="152"/>
      <c r="AH808" s="153">
        <f t="shared" si="96"/>
        <v>73595.700649513805</v>
      </c>
      <c r="AI808" s="153">
        <f t="shared" si="98"/>
        <v>155029.17377387974</v>
      </c>
      <c r="AJ808" s="154">
        <f t="shared" si="99"/>
        <v>154614.25918748893</v>
      </c>
      <c r="AK808" s="155">
        <f t="shared" si="97"/>
        <v>0.15930703282356265</v>
      </c>
      <c r="AL808" s="156">
        <f t="shared" si="102"/>
        <v>0.97890547144435469</v>
      </c>
    </row>
    <row r="809" spans="1:38" x14ac:dyDescent="0.25">
      <c r="A809" s="148"/>
      <c r="B809" s="152">
        <f>+[3]data1cf!A809</f>
        <v>-190074.52257674583</v>
      </c>
      <c r="C809" s="152">
        <f>+[3]data1cf!B809</f>
        <v>7938.2324170554348</v>
      </c>
      <c r="D809" s="152">
        <f>+[3]data1cf!C809</f>
        <v>47408.36838953555</v>
      </c>
      <c r="E809" s="152">
        <f>+[3]data1cf!D809</f>
        <v>50813.4334764503</v>
      </c>
      <c r="F809" s="152">
        <f>+[3]data1cf!E809</f>
        <v>28685.452147933131</v>
      </c>
      <c r="G809" s="152">
        <f>+[3]data1cf!F809</f>
        <v>28413.686237068039</v>
      </c>
      <c r="H809" s="152">
        <f>+[3]data1cf!G809</f>
        <v>27453.919307674943</v>
      </c>
      <c r="I809" s="152">
        <f>+[3]data1cf!H809</f>
        <v>26858.254181934928</v>
      </c>
      <c r="J809" s="152">
        <f>+[3]data1cf!I809</f>
        <v>27651.140283224006</v>
      </c>
      <c r="K809" s="152">
        <f>+[3]data1cf!J809</f>
        <v>28067.459285052122</v>
      </c>
      <c r="L809" s="152">
        <f>+[3]data1cf!K809</f>
        <v>28560.251655921151</v>
      </c>
      <c r="M809" s="152">
        <f>+[3]data1cf!L809</f>
        <v>29166.665989253503</v>
      </c>
      <c r="N809" s="152">
        <f>+[3]data1cf!M809</f>
        <v>29814.233237711429</v>
      </c>
      <c r="O809" s="152">
        <f>+[3]data1cf!N809</f>
        <v>30184.410081773232</v>
      </c>
      <c r="P809" s="152">
        <f>+[3]data1cf!O809</f>
        <v>39238.602539583648</v>
      </c>
      <c r="Q809" s="152">
        <f>+[3]data1cf!P809</f>
        <v>48024.947259427565</v>
      </c>
      <c r="R809" s="152">
        <f>+[3]data1cf!Q809</f>
        <v>37104.195925875028</v>
      </c>
      <c r="S809" s="152">
        <f>+[3]data1cf!R809</f>
        <v>25747.761907180422</v>
      </c>
      <c r="T809" s="152">
        <f>+[3]data1cf!S809</f>
        <v>25491.923743103536</v>
      </c>
      <c r="U809" s="152">
        <f>+[3]data1cf!T809</f>
        <v>25211.043865024898</v>
      </c>
      <c r="V809" s="152">
        <f>+[3]data1cf!U809</f>
        <v>48797.179263941245</v>
      </c>
      <c r="W809" s="152">
        <f>+[3]data1cf!V809</f>
        <v>0</v>
      </c>
      <c r="X809" s="152">
        <f>+[3]data1cf!W809</f>
        <v>0</v>
      </c>
      <c r="Y809" s="152">
        <f>+[3]data1cf!X809</f>
        <v>0</v>
      </c>
      <c r="Z809" s="152">
        <f>+[3]data1cf!Y809</f>
        <v>0</v>
      </c>
      <c r="AA809" s="152">
        <f>+[3]data1cf!Z809</f>
        <v>0</v>
      </c>
      <c r="AB809" s="152">
        <f>+[3]data1cf!AA809</f>
        <v>0</v>
      </c>
      <c r="AC809" s="152">
        <f>+[3]data1cf!AB809</f>
        <v>0</v>
      </c>
      <c r="AD809" s="152">
        <f>+[3]data1cf!AC809</f>
        <v>0</v>
      </c>
      <c r="AE809" s="152">
        <f>+[3]data1cf!AD809</f>
        <v>0</v>
      </c>
      <c r="AF809" s="152">
        <f>+[3]data1cf!AE809</f>
        <v>0</v>
      </c>
      <c r="AG809" s="152"/>
      <c r="AH809" s="153">
        <f t="shared" si="96"/>
        <v>76106.675956859122</v>
      </c>
      <c r="AI809" s="153">
        <f t="shared" si="98"/>
        <v>166704.2010526041</v>
      </c>
      <c r="AJ809" s="154">
        <f t="shared" si="99"/>
        <v>166244.47325059786</v>
      </c>
      <c r="AK809" s="155">
        <f t="shared" si="97"/>
        <v>0.15357704758644103</v>
      </c>
      <c r="AL809" s="156">
        <f t="shared" si="102"/>
        <v>0.98422514306950259</v>
      </c>
    </row>
    <row r="810" spans="1:38" x14ac:dyDescent="0.25">
      <c r="A810" s="148"/>
      <c r="B810" s="152">
        <f>+[3]data1cf!A810</f>
        <v>-201118.8056518946</v>
      </c>
      <c r="C810" s="152">
        <f>+[3]data1cf!B810</f>
        <v>5000.6378842540871</v>
      </c>
      <c r="D810" s="152">
        <f>+[3]data1cf!C810</f>
        <v>48284.937612439389</v>
      </c>
      <c r="E810" s="152">
        <f>+[3]data1cf!D810</f>
        <v>47809.147226157394</v>
      </c>
      <c r="F810" s="152">
        <f>+[3]data1cf!E810</f>
        <v>30466.040019760461</v>
      </c>
      <c r="G810" s="152">
        <f>+[3]data1cf!F810</f>
        <v>30068.54526806224</v>
      </c>
      <c r="H810" s="152">
        <f>+[3]data1cf!G810</f>
        <v>28951.599456733587</v>
      </c>
      <c r="I810" s="152">
        <f>+[3]data1cf!H810</f>
        <v>28223.947887928407</v>
      </c>
      <c r="J810" s="152">
        <f>+[3]data1cf!I810</f>
        <v>28965.12341570128</v>
      </c>
      <c r="K810" s="152">
        <f>+[3]data1cf!J810</f>
        <v>29312.905827538954</v>
      </c>
      <c r="L810" s="152">
        <f>+[3]data1cf!K810</f>
        <v>29740.647601988298</v>
      </c>
      <c r="M810" s="152">
        <f>+[3]data1cf!L810</f>
        <v>30289.620055516614</v>
      </c>
      <c r="N810" s="152">
        <f>+[3]data1cf!M810</f>
        <v>30881.885228029627</v>
      </c>
      <c r="O810" s="152">
        <f>+[3]data1cf!N810</f>
        <v>31184.767381006401</v>
      </c>
      <c r="P810" s="152">
        <f>+[3]data1cf!O810</f>
        <v>40676.069085003284</v>
      </c>
      <c r="Q810" s="152">
        <f>+[3]data1cf!P810</f>
        <v>49919.624235146781</v>
      </c>
      <c r="R810" s="152">
        <f>+[3]data1cf!Q810</f>
        <v>38342.468170893488</v>
      </c>
      <c r="S810" s="152">
        <f>+[3]data1cf!R810</f>
        <v>26314.128277393233</v>
      </c>
      <c r="T810" s="152">
        <f>+[3]data1cf!S810</f>
        <v>26028.529625898955</v>
      </c>
      <c r="U810" s="152">
        <f>+[3]data1cf!T810</f>
        <v>25717.857201271872</v>
      </c>
      <c r="V810" s="152">
        <f>+[3]data1cf!U810</f>
        <v>50657.849750257854</v>
      </c>
      <c r="W810" s="152">
        <f>+[3]data1cf!V810</f>
        <v>0</v>
      </c>
      <c r="X810" s="152">
        <f>+[3]data1cf!W810</f>
        <v>0</v>
      </c>
      <c r="Y810" s="152">
        <f>+[3]data1cf!X810</f>
        <v>0</v>
      </c>
      <c r="Z810" s="152">
        <f>+[3]data1cf!Y810</f>
        <v>0</v>
      </c>
      <c r="AA810" s="152">
        <f>+[3]data1cf!Z810</f>
        <v>0</v>
      </c>
      <c r="AB810" s="152">
        <f>+[3]data1cf!AA810</f>
        <v>0</v>
      </c>
      <c r="AC810" s="152">
        <f>+[3]data1cf!AB810</f>
        <v>0</v>
      </c>
      <c r="AD810" s="152">
        <f>+[3]data1cf!AC810</f>
        <v>0</v>
      </c>
      <c r="AE810" s="152">
        <f>+[3]data1cf!AD810</f>
        <v>0</v>
      </c>
      <c r="AF810" s="152">
        <f>+[3]data1cf!AE810</f>
        <v>0</v>
      </c>
      <c r="AG810" s="152"/>
      <c r="AH810" s="153">
        <f t="shared" si="96"/>
        <v>68933.843496906949</v>
      </c>
      <c r="AI810" s="153">
        <f t="shared" si="98"/>
        <v>162434.3553655532</v>
      </c>
      <c r="AJ810" s="154">
        <f t="shared" si="99"/>
        <v>161959.54607762067</v>
      </c>
      <c r="AK810" s="155">
        <f t="shared" si="97"/>
        <v>0.14525397419929509</v>
      </c>
      <c r="AL810" s="156">
        <f t="shared" si="102"/>
        <v>0.98245628790177419</v>
      </c>
    </row>
    <row r="811" spans="1:38" x14ac:dyDescent="0.25">
      <c r="A811" s="148"/>
      <c r="B811" s="152">
        <f>+[3]data1cf!A811</f>
        <v>-179367.94216949321</v>
      </c>
      <c r="C811" s="152">
        <f>+[3]data1cf!B811</f>
        <v>8221.1371533303027</v>
      </c>
      <c r="D811" s="152">
        <f>+[3]data1cf!C811</f>
        <v>49087.974705627275</v>
      </c>
      <c r="E811" s="152">
        <f>+[3]data1cf!D811</f>
        <v>46385.844678013033</v>
      </c>
      <c r="F811" s="152">
        <f>+[3]data1cf!E811</f>
        <v>26959.309573337618</v>
      </c>
      <c r="G811" s="152">
        <f>+[3]data1cf!F811</f>
        <v>26809.428074048134</v>
      </c>
      <c r="H811" s="152">
        <f>+[3]data1cf!G811</f>
        <v>26002.033944801529</v>
      </c>
      <c r="I811" s="152">
        <f>+[3]data1cf!H811</f>
        <v>25534.319493245246</v>
      </c>
      <c r="J811" s="152">
        <f>+[3]data1cf!I811</f>
        <v>26377.335006238936</v>
      </c>
      <c r="K811" s="152">
        <f>+[3]data1cf!J811</f>
        <v>26860.094944665412</v>
      </c>
      <c r="L811" s="152">
        <f>+[3]data1cf!K811</f>
        <v>27415.94885030057</v>
      </c>
      <c r="M811" s="152">
        <f>+[3]data1cf!L811</f>
        <v>28078.048654629645</v>
      </c>
      <c r="N811" s="152">
        <f>+[3]data1cf!M811</f>
        <v>28779.226999323459</v>
      </c>
      <c r="O811" s="152">
        <f>+[3]data1cf!N811</f>
        <v>29214.640854803176</v>
      </c>
      <c r="P811" s="152">
        <f>+[3]data1cf!O811</f>
        <v>37845.08962013483</v>
      </c>
      <c r="Q811" s="152">
        <f>+[3]data1cf!P811</f>
        <v>46188.204100249364</v>
      </c>
      <c r="R811" s="152">
        <f>+[3]data1cf!Q811</f>
        <v>35903.78651340778</v>
      </c>
      <c r="S811" s="152">
        <f>+[3]data1cf!R811</f>
        <v>25198.713404766291</v>
      </c>
      <c r="T811" s="152">
        <f>+[3]data1cf!S811</f>
        <v>24971.725737306217</v>
      </c>
      <c r="U811" s="152">
        <f>+[3]data1cf!T811</f>
        <v>24719.727434698543</v>
      </c>
      <c r="V811" s="152">
        <f>+[3]data1cf!U811</f>
        <v>46993.402772737667</v>
      </c>
      <c r="W811" s="152">
        <f>+[3]data1cf!V811</f>
        <v>0</v>
      </c>
      <c r="X811" s="152">
        <f>+[3]data1cf!W811</f>
        <v>0</v>
      </c>
      <c r="Y811" s="152">
        <f>+[3]data1cf!X811</f>
        <v>0</v>
      </c>
      <c r="Z811" s="152">
        <f>+[3]data1cf!Y811</f>
        <v>0</v>
      </c>
      <c r="AA811" s="152">
        <f>+[3]data1cf!Z811</f>
        <v>0</v>
      </c>
      <c r="AB811" s="152">
        <f>+[3]data1cf!AA811</f>
        <v>0</v>
      </c>
      <c r="AC811" s="152">
        <f>+[3]data1cf!AB811</f>
        <v>0</v>
      </c>
      <c r="AD811" s="152">
        <f>+[3]data1cf!AC811</f>
        <v>0</v>
      </c>
      <c r="AE811" s="152">
        <f>+[3]data1cf!AD811</f>
        <v>0</v>
      </c>
      <c r="AF811" s="152">
        <f>+[3]data1cf!AE811</f>
        <v>0</v>
      </c>
      <c r="AG811" s="152"/>
      <c r="AH811" s="153">
        <f t="shared" si="96"/>
        <v>77305.11132876038</v>
      </c>
      <c r="AI811" s="153">
        <f t="shared" si="98"/>
        <v>164433.26450493422</v>
      </c>
      <c r="AJ811" s="154">
        <f t="shared" si="99"/>
        <v>163990.65778891774</v>
      </c>
      <c r="AK811" s="155">
        <f t="shared" si="97"/>
        <v>0.15769513249397279</v>
      </c>
      <c r="AL811" s="156">
        <f t="shared" si="102"/>
        <v>0.98330779392523981</v>
      </c>
    </row>
    <row r="812" spans="1:38" x14ac:dyDescent="0.25">
      <c r="A812" s="148"/>
      <c r="B812" s="152">
        <f>+[3]data1cf!A812</f>
        <v>-201610.5590978222</v>
      </c>
      <c r="C812" s="152">
        <f>+[3]data1cf!B812</f>
        <v>7574.440712430267</v>
      </c>
      <c r="D812" s="152">
        <f>+[3]data1cf!C812</f>
        <v>47133.71982969965</v>
      </c>
      <c r="E812" s="152">
        <f>+[3]data1cf!D812</f>
        <v>52322.157006705675</v>
      </c>
      <c r="F812" s="152">
        <f>+[3]data1cf!E812</f>
        <v>30545.321781717357</v>
      </c>
      <c r="G812" s="152">
        <f>+[3]data1cf!F812</f>
        <v>30142.228876629539</v>
      </c>
      <c r="H812" s="152">
        <f>+[3]data1cf!G812</f>
        <v>29018.284579632542</v>
      </c>
      <c r="I812" s="152">
        <f>+[3]data1cf!H812</f>
        <v>28284.756233878528</v>
      </c>
      <c r="J812" s="152">
        <f>+[3]data1cf!I812</f>
        <v>29023.629316798681</v>
      </c>
      <c r="K812" s="152">
        <f>+[3]data1cf!J812</f>
        <v>29368.360095128643</v>
      </c>
      <c r="L812" s="152">
        <f>+[3]data1cf!K812</f>
        <v>29793.205452062299</v>
      </c>
      <c r="M812" s="152">
        <f>+[3]data1cf!L812</f>
        <v>30339.620270826708</v>
      </c>
      <c r="N812" s="152">
        <f>+[3]data1cf!M812</f>
        <v>30929.42308464901</v>
      </c>
      <c r="O812" s="152">
        <f>+[3]data1cf!N812</f>
        <v>31229.308900425065</v>
      </c>
      <c r="P812" s="152">
        <f>+[3]data1cf!O812</f>
        <v>40740.073160442669</v>
      </c>
      <c r="Q812" s="152">
        <f>+[3]data1cf!P812</f>
        <v>50003.985884100286</v>
      </c>
      <c r="R812" s="152">
        <f>+[3]data1cf!Q812</f>
        <v>38397.60299850897</v>
      </c>
      <c r="S812" s="152">
        <f>+[3]data1cf!R812</f>
        <v>26339.346085766651</v>
      </c>
      <c r="T812" s="152">
        <f>+[3]data1cf!S812</f>
        <v>26052.422330402638</v>
      </c>
      <c r="U812" s="152">
        <f>+[3]data1cf!T812</f>
        <v>25740.423374453618</v>
      </c>
      <c r="V812" s="152">
        <f>+[3]data1cf!U812</f>
        <v>50740.697239511268</v>
      </c>
      <c r="W812" s="152">
        <f>+[3]data1cf!V812</f>
        <v>0</v>
      </c>
      <c r="X812" s="152">
        <f>+[3]data1cf!W812</f>
        <v>0</v>
      </c>
      <c r="Y812" s="152">
        <f>+[3]data1cf!X812</f>
        <v>0</v>
      </c>
      <c r="Z812" s="152">
        <f>+[3]data1cf!Y812</f>
        <v>0</v>
      </c>
      <c r="AA812" s="152">
        <f>+[3]data1cf!Z812</f>
        <v>0</v>
      </c>
      <c r="AB812" s="152">
        <f>+[3]data1cf!AA812</f>
        <v>0</v>
      </c>
      <c r="AC812" s="152">
        <f>+[3]data1cf!AB812</f>
        <v>0</v>
      </c>
      <c r="AD812" s="152">
        <f>+[3]data1cf!AC812</f>
        <v>0</v>
      </c>
      <c r="AE812" s="152">
        <f>+[3]data1cf!AD812</f>
        <v>0</v>
      </c>
      <c r="AF812" s="152">
        <f>+[3]data1cf!AE812</f>
        <v>0</v>
      </c>
      <c r="AG812" s="152"/>
      <c r="AH812" s="153">
        <f t="shared" si="96"/>
        <v>73580.059274880841</v>
      </c>
      <c r="AI812" s="153">
        <f t="shared" si="98"/>
        <v>167698.76138975946</v>
      </c>
      <c r="AJ812" s="154">
        <f t="shared" si="99"/>
        <v>167221.43150060991</v>
      </c>
      <c r="AK812" s="155">
        <f t="shared" si="97"/>
        <v>0.14874852299690253</v>
      </c>
      <c r="AL812" s="156">
        <f t="shared" si="102"/>
        <v>0.98461085620655364</v>
      </c>
    </row>
    <row r="813" spans="1:38" x14ac:dyDescent="0.25">
      <c r="A813" s="148"/>
      <c r="B813" s="152">
        <f>+[3]data1cf!A813</f>
        <v>-173197.21433494089</v>
      </c>
      <c r="C813" s="152">
        <f>+[3]data1cf!B813</f>
        <v>10110.753657523383</v>
      </c>
      <c r="D813" s="152">
        <f>+[3]data1cf!C813</f>
        <v>43681.131282462404</v>
      </c>
      <c r="E813" s="152">
        <f>+[3]data1cf!D813</f>
        <v>47966.257104599557</v>
      </c>
      <c r="F813" s="152">
        <f>+[3]data1cf!E813</f>
        <v>25964.448877737195</v>
      </c>
      <c r="G813" s="152">
        <f>+[3]data1cf!F813</f>
        <v>25884.815347687028</v>
      </c>
      <c r="H813" s="152">
        <f>+[3]data1cf!G813</f>
        <v>25165.241142573592</v>
      </c>
      <c r="I813" s="152">
        <f>+[3]data1cf!H813</f>
        <v>24771.270945167882</v>
      </c>
      <c r="J813" s="152">
        <f>+[3]data1cf!I813</f>
        <v>25643.178498791851</v>
      </c>
      <c r="K813" s="152">
        <f>+[3]data1cf!J813</f>
        <v>26164.231610316012</v>
      </c>
      <c r="L813" s="152">
        <f>+[3]data1cf!K813</f>
        <v>26756.430973891023</v>
      </c>
      <c r="M813" s="152">
        <f>+[3]data1cf!L813</f>
        <v>27450.625048546412</v>
      </c>
      <c r="N813" s="152">
        <f>+[3]data1cf!M813</f>
        <v>28182.702099568327</v>
      </c>
      <c r="O813" s="152">
        <f>+[3]data1cf!N813</f>
        <v>28655.715246968473</v>
      </c>
      <c r="P813" s="152">
        <f>+[3]data1cf!O813</f>
        <v>37041.9397223368</v>
      </c>
      <c r="Q813" s="152">
        <f>+[3]data1cf!P813</f>
        <v>45129.598858786158</v>
      </c>
      <c r="R813" s="152">
        <f>+[3]data1cf!Q813</f>
        <v>35211.931645409823</v>
      </c>
      <c r="S813" s="152">
        <f>+[3]data1cf!R813</f>
        <v>24882.269802094554</v>
      </c>
      <c r="T813" s="152">
        <f>+[3]data1cf!S813</f>
        <v>24671.910091997204</v>
      </c>
      <c r="U813" s="152">
        <f>+[3]data1cf!T813</f>
        <v>24436.557659021608</v>
      </c>
      <c r="V813" s="152">
        <f>+[3]data1cf!U813</f>
        <v>45953.797840238345</v>
      </c>
      <c r="W813" s="152">
        <f>+[3]data1cf!V813</f>
        <v>0</v>
      </c>
      <c r="X813" s="152">
        <f>+[3]data1cf!W813</f>
        <v>0</v>
      </c>
      <c r="Y813" s="152">
        <f>+[3]data1cf!X813</f>
        <v>0</v>
      </c>
      <c r="Z813" s="152">
        <f>+[3]data1cf!Y813</f>
        <v>0</v>
      </c>
      <c r="AA813" s="152">
        <f>+[3]data1cf!Z813</f>
        <v>0</v>
      </c>
      <c r="AB813" s="152">
        <f>+[3]data1cf!AA813</f>
        <v>0</v>
      </c>
      <c r="AC813" s="152">
        <f>+[3]data1cf!AB813</f>
        <v>0</v>
      </c>
      <c r="AD813" s="152">
        <f>+[3]data1cf!AC813</f>
        <v>0</v>
      </c>
      <c r="AE813" s="152">
        <f>+[3]data1cf!AD813</f>
        <v>0</v>
      </c>
      <c r="AF813" s="152">
        <f>+[3]data1cf!AE813</f>
        <v>0</v>
      </c>
      <c r="AG813" s="152"/>
      <c r="AH813" s="153">
        <f t="shared" si="96"/>
        <v>77402.119260565931</v>
      </c>
      <c r="AI813" s="153">
        <f t="shared" si="98"/>
        <v>162545.84104823178</v>
      </c>
      <c r="AJ813" s="154">
        <f t="shared" si="99"/>
        <v>162112.99457988219</v>
      </c>
      <c r="AK813" s="155">
        <f t="shared" si="97"/>
        <v>0.15967082381248479</v>
      </c>
      <c r="AL813" s="156">
        <f t="shared" si="102"/>
        <v>0.9825049029167422</v>
      </c>
    </row>
    <row r="814" spans="1:38" x14ac:dyDescent="0.25">
      <c r="A814" s="148"/>
      <c r="B814" s="152">
        <f>+[3]data1cf!A814</f>
        <v>-154361.0098510723</v>
      </c>
      <c r="C814" s="152">
        <f>+[3]data1cf!B814</f>
        <v>9216.0562523270855</v>
      </c>
      <c r="D814" s="152">
        <f>+[3]data1cf!C814</f>
        <v>42095.973535376019</v>
      </c>
      <c r="E814" s="152">
        <f>+[3]data1cf!D814</f>
        <v>42093.670499825123</v>
      </c>
      <c r="F814" s="152">
        <f>+[3]data1cf!E814</f>
        <v>22927.627290765704</v>
      </c>
      <c r="G814" s="152">
        <f>+[3]data1cf!F814</f>
        <v>23062.426344463645</v>
      </c>
      <c r="H814" s="152">
        <f>+[3]data1cf!G814</f>
        <v>22610.923279916249</v>
      </c>
      <c r="I814" s="152">
        <f>+[3]data1cf!H814</f>
        <v>22442.058108681551</v>
      </c>
      <c r="J814" s="152">
        <f>+[3]data1cf!I814</f>
        <v>23402.158886809346</v>
      </c>
      <c r="K814" s="152">
        <f>+[3]data1cf!J814</f>
        <v>24040.102267706374</v>
      </c>
      <c r="L814" s="152">
        <f>+[3]data1cf!K814</f>
        <v>24743.246481899943</v>
      </c>
      <c r="M814" s="152">
        <f>+[3]data1cf!L814</f>
        <v>25535.408617185545</v>
      </c>
      <c r="N814" s="152">
        <f>+[3]data1cf!M814</f>
        <v>26361.804258540345</v>
      </c>
      <c r="O814" s="152">
        <f>+[3]data1cf!N814</f>
        <v>26949.589596523205</v>
      </c>
      <c r="P814" s="152">
        <f>+[3]data1cf!O814</f>
        <v>34590.317140408413</v>
      </c>
      <c r="Q814" s="152">
        <f>+[3]data1cf!P814</f>
        <v>41898.196448807408</v>
      </c>
      <c r="R814" s="152">
        <f>+[3]data1cf!Q814</f>
        <v>33100.038183863886</v>
      </c>
      <c r="S814" s="152">
        <f>+[3]data1cf!R814</f>
        <v>23916.322742468707</v>
      </c>
      <c r="T814" s="152">
        <f>+[3]data1cf!S814</f>
        <v>23756.720027888383</v>
      </c>
      <c r="U814" s="152">
        <f>+[3]data1cf!T814</f>
        <v>23572.17926779938</v>
      </c>
      <c r="V814" s="152">
        <f>+[3]data1cf!U814</f>
        <v>42780.394051248208</v>
      </c>
      <c r="W814" s="152">
        <f>+[3]data1cf!V814</f>
        <v>0</v>
      </c>
      <c r="X814" s="152">
        <f>+[3]data1cf!W814</f>
        <v>0</v>
      </c>
      <c r="Y814" s="152">
        <f>+[3]data1cf!X814</f>
        <v>0</v>
      </c>
      <c r="Z814" s="152">
        <f>+[3]data1cf!Y814</f>
        <v>0</v>
      </c>
      <c r="AA814" s="152">
        <f>+[3]data1cf!Z814</f>
        <v>0</v>
      </c>
      <c r="AB814" s="152">
        <f>+[3]data1cf!AA814</f>
        <v>0</v>
      </c>
      <c r="AC814" s="152">
        <f>+[3]data1cf!AB814</f>
        <v>0</v>
      </c>
      <c r="AD814" s="152">
        <f>+[3]data1cf!AC814</f>
        <v>0</v>
      </c>
      <c r="AE814" s="152">
        <f>+[3]data1cf!AD814</f>
        <v>0</v>
      </c>
      <c r="AF814" s="152">
        <f>+[3]data1cf!AE814</f>
        <v>0</v>
      </c>
      <c r="AG814" s="152"/>
      <c r="AH814" s="153">
        <f t="shared" si="96"/>
        <v>75933.366327814816</v>
      </c>
      <c r="AI814" s="153">
        <f t="shared" si="98"/>
        <v>154774.6614952088</v>
      </c>
      <c r="AJ814" s="154">
        <f t="shared" si="99"/>
        <v>154372.62890370123</v>
      </c>
      <c r="AK814" s="155">
        <f t="shared" si="97"/>
        <v>0.16482307314872738</v>
      </c>
      <c r="AL814" s="156">
        <f t="shared" si="102"/>
        <v>0.97877141516496768</v>
      </c>
    </row>
    <row r="815" spans="1:38" x14ac:dyDescent="0.25">
      <c r="A815" s="148"/>
      <c r="B815" s="152">
        <f>+[3]data1cf!A815</f>
        <v>-182587.27962888684</v>
      </c>
      <c r="C815" s="152">
        <f>+[3]data1cf!B815</f>
        <v>8432.7341053167183</v>
      </c>
      <c r="D815" s="152">
        <f>+[3]data1cf!C815</f>
        <v>43957.172611023925</v>
      </c>
      <c r="E815" s="152">
        <f>+[3]data1cf!D815</f>
        <v>45045.090718325227</v>
      </c>
      <c r="F815" s="152">
        <f>+[3]data1cf!E815</f>
        <v>27478.339481980169</v>
      </c>
      <c r="G815" s="152">
        <f>+[3]data1cf!F815</f>
        <v>27291.808834505442</v>
      </c>
      <c r="H815" s="152">
        <f>+[3]data1cf!G815</f>
        <v>26438.598072436158</v>
      </c>
      <c r="I815" s="152">
        <f>+[3]data1cf!H815</f>
        <v>25932.41042190462</v>
      </c>
      <c r="J815" s="152">
        <f>+[3]data1cf!I815</f>
        <v>26760.352635415322</v>
      </c>
      <c r="K815" s="152">
        <f>+[3]data1cf!J815</f>
        <v>27223.134598811987</v>
      </c>
      <c r="L815" s="152">
        <f>+[3]data1cf!K815</f>
        <v>27760.026674115303</v>
      </c>
      <c r="M815" s="152">
        <f>+[3]data1cf!L815</f>
        <v>28405.38254005264</v>
      </c>
      <c r="N815" s="152">
        <f>+[3]data1cf!M815</f>
        <v>29090.440685412425</v>
      </c>
      <c r="O815" s="152">
        <f>+[3]data1cf!N815</f>
        <v>29506.238571403432</v>
      </c>
      <c r="P815" s="152">
        <f>+[3]data1cf!O815</f>
        <v>38264.101869712838</v>
      </c>
      <c r="Q815" s="152">
        <f>+[3]data1cf!P815</f>
        <v>46740.490248646624</v>
      </c>
      <c r="R815" s="152">
        <f>+[3]data1cf!Q815</f>
        <v>36264.734906000696</v>
      </c>
      <c r="S815" s="152">
        <f>+[3]data1cf!R815</f>
        <v>25363.805557779917</v>
      </c>
      <c r="T815" s="152">
        <f>+[3]data1cf!S815</f>
        <v>25128.142899711303</v>
      </c>
      <c r="U815" s="152">
        <f>+[3]data1cf!T815</f>
        <v>24867.460261464905</v>
      </c>
      <c r="V815" s="152">
        <f>+[3]data1cf!U815</f>
        <v>47535.77624826596</v>
      </c>
      <c r="W815" s="152">
        <f>+[3]data1cf!V815</f>
        <v>0</v>
      </c>
      <c r="X815" s="152">
        <f>+[3]data1cf!W815</f>
        <v>0</v>
      </c>
      <c r="Y815" s="152">
        <f>+[3]data1cf!X815</f>
        <v>0</v>
      </c>
      <c r="Z815" s="152">
        <f>+[3]data1cf!Y815</f>
        <v>0</v>
      </c>
      <c r="AA815" s="152">
        <f>+[3]data1cf!Z815</f>
        <v>0</v>
      </c>
      <c r="AB815" s="152">
        <f>+[3]data1cf!AA815</f>
        <v>0</v>
      </c>
      <c r="AC815" s="152">
        <f>+[3]data1cf!AB815</f>
        <v>0</v>
      </c>
      <c r="AD815" s="152">
        <f>+[3]data1cf!AC815</f>
        <v>0</v>
      </c>
      <c r="AE815" s="152">
        <f>+[3]data1cf!AD815</f>
        <v>0</v>
      </c>
      <c r="AF815" s="152">
        <f>+[3]data1cf!AE815</f>
        <v>0</v>
      </c>
      <c r="AG815" s="152"/>
      <c r="AH815" s="153">
        <f t="shared" si="96"/>
        <v>71385.456068521016</v>
      </c>
      <c r="AI815" s="153">
        <f t="shared" si="98"/>
        <v>158959.13261069515</v>
      </c>
      <c r="AJ815" s="154">
        <f t="shared" si="99"/>
        <v>158513.61430037059</v>
      </c>
      <c r="AK815" s="155">
        <f t="shared" si="97"/>
        <v>0.15159308314323428</v>
      </c>
      <c r="AL815" s="156">
        <f t="shared" si="102"/>
        <v>0.98087119408170331</v>
      </c>
    </row>
    <row r="816" spans="1:38" x14ac:dyDescent="0.25">
      <c r="A816" s="148"/>
      <c r="B816" s="152">
        <f>+[3]data1cf!A816</f>
        <v>-197246.759366357</v>
      </c>
      <c r="C816" s="152">
        <f>+[3]data1cf!B816</f>
        <v>6232.7037859774573</v>
      </c>
      <c r="D816" s="152">
        <f>+[3]data1cf!C816</f>
        <v>49899.107794691226</v>
      </c>
      <c r="E816" s="152">
        <f>+[3]data1cf!D816</f>
        <v>53849.095391598094</v>
      </c>
      <c r="F816" s="152">
        <f>+[3]data1cf!E816</f>
        <v>29841.778706620418</v>
      </c>
      <c r="G816" s="152">
        <f>+[3]data1cf!F816</f>
        <v>29488.36358307214</v>
      </c>
      <c r="H816" s="152">
        <f>+[3]data1cf!G816</f>
        <v>28426.523558313798</v>
      </c>
      <c r="I816" s="152">
        <f>+[3]data1cf!H816</f>
        <v>27745.145488035785</v>
      </c>
      <c r="J816" s="152">
        <f>+[3]data1cf!I816</f>
        <v>28504.450371308165</v>
      </c>
      <c r="K816" s="152">
        <f>+[3]data1cf!J816</f>
        <v>28876.261219115011</v>
      </c>
      <c r="L816" s="152">
        <f>+[3]data1cf!K816</f>
        <v>29326.80926523677</v>
      </c>
      <c r="M816" s="152">
        <f>+[3]data1cf!L816</f>
        <v>29895.920429065744</v>
      </c>
      <c r="N816" s="152">
        <f>+[3]data1cf!M816</f>
        <v>30507.574112022361</v>
      </c>
      <c r="O816" s="152">
        <f>+[3]data1cf!N816</f>
        <v>30834.049300135972</v>
      </c>
      <c r="P816" s="152">
        <f>+[3]data1cf!O816</f>
        <v>40172.10364334409</v>
      </c>
      <c r="Q816" s="152">
        <f>+[3]data1cf!P816</f>
        <v>49255.364101989268</v>
      </c>
      <c r="R816" s="152">
        <f>+[3]data1cf!Q816</f>
        <v>37908.338819609846</v>
      </c>
      <c r="S816" s="152">
        <f>+[3]data1cf!R816</f>
        <v>26115.564297720324</v>
      </c>
      <c r="T816" s="152">
        <f>+[3]data1cf!S816</f>
        <v>25840.399459265449</v>
      </c>
      <c r="U816" s="152">
        <f>+[3]data1cf!T816</f>
        <v>25540.172087378764</v>
      </c>
      <c r="V816" s="152">
        <f>+[3]data1cf!U816</f>
        <v>50005.512047925411</v>
      </c>
      <c r="W816" s="152">
        <f>+[3]data1cf!V816</f>
        <v>0</v>
      </c>
      <c r="X816" s="152">
        <f>+[3]data1cf!W816</f>
        <v>0</v>
      </c>
      <c r="Y816" s="152">
        <f>+[3]data1cf!X816</f>
        <v>0</v>
      </c>
      <c r="Z816" s="152">
        <f>+[3]data1cf!Y816</f>
        <v>0</v>
      </c>
      <c r="AA816" s="152">
        <f>+[3]data1cf!Z816</f>
        <v>0</v>
      </c>
      <c r="AB816" s="152">
        <f>+[3]data1cf!AA816</f>
        <v>0</v>
      </c>
      <c r="AC816" s="152">
        <f>+[3]data1cf!AB816</f>
        <v>0</v>
      </c>
      <c r="AD816" s="152">
        <f>+[3]data1cf!AC816</f>
        <v>0</v>
      </c>
      <c r="AE816" s="152">
        <f>+[3]data1cf!AD816</f>
        <v>0</v>
      </c>
      <c r="AF816" s="152">
        <f>+[3]data1cf!AE816</f>
        <v>0</v>
      </c>
      <c r="AG816" s="152"/>
      <c r="AH816" s="153">
        <f t="shared" si="96"/>
        <v>76965.546024049778</v>
      </c>
      <c r="AI816" s="153">
        <f t="shared" si="98"/>
        <v>170099.35289868093</v>
      </c>
      <c r="AJ816" s="154">
        <f t="shared" si="99"/>
        <v>169627.36668812344</v>
      </c>
      <c r="AK816" s="155">
        <f t="shared" si="97"/>
        <v>0.15237659811973572</v>
      </c>
      <c r="AL816" s="156">
        <f t="shared" si="102"/>
        <v>0.98550345165003661</v>
      </c>
    </row>
    <row r="817" spans="1:38" x14ac:dyDescent="0.25">
      <c r="A817" s="148"/>
      <c r="B817" s="152">
        <f>+[3]data1cf!A817</f>
        <v>-196698.10698160797</v>
      </c>
      <c r="C817" s="152">
        <f>+[3]data1cf!B817</f>
        <v>5892.3028072837478</v>
      </c>
      <c r="D817" s="152">
        <f>+[3]data1cf!C817</f>
        <v>54834.660698179985</v>
      </c>
      <c r="E817" s="152">
        <f>+[3]data1cf!D817</f>
        <v>48418.933614866677</v>
      </c>
      <c r="F817" s="152">
        <f>+[3]data1cf!E817</f>
        <v>29753.323550637491</v>
      </c>
      <c r="G817" s="152">
        <f>+[3]data1cf!F817</f>
        <v>29406.154321719179</v>
      </c>
      <c r="H817" s="152">
        <f>+[3]data1cf!G817</f>
        <v>28352.122551043292</v>
      </c>
      <c r="I817" s="152">
        <f>+[3]data1cf!H817</f>
        <v>27677.301237437416</v>
      </c>
      <c r="J817" s="152">
        <f>+[3]data1cf!I817</f>
        <v>28439.174972783148</v>
      </c>
      <c r="K817" s="152">
        <f>+[3]data1cf!J817</f>
        <v>28814.390547115399</v>
      </c>
      <c r="L817" s="152">
        <f>+[3]data1cf!K817</f>
        <v>29268.170144313233</v>
      </c>
      <c r="M817" s="152">
        <f>+[3]data1cf!L817</f>
        <v>29840.134877189972</v>
      </c>
      <c r="N817" s="152">
        <f>+[3]data1cf!M817</f>
        <v>30454.535829086002</v>
      </c>
      <c r="O817" s="152">
        <f>+[3]data1cf!N817</f>
        <v>30784.354049290734</v>
      </c>
      <c r="P817" s="152">
        <f>+[3]data1cf!O817</f>
        <v>40100.693897435267</v>
      </c>
      <c r="Q817" s="152">
        <f>+[3]data1cf!P817</f>
        <v>49161.24128442075</v>
      </c>
      <c r="R817" s="152">
        <f>+[3]data1cf!Q817</f>
        <v>37846.824548780736</v>
      </c>
      <c r="S817" s="152">
        <f>+[3]data1cf!R817</f>
        <v>26087.428631734118</v>
      </c>
      <c r="T817" s="152">
        <f>+[3]data1cf!S817</f>
        <v>25813.742219926091</v>
      </c>
      <c r="U817" s="152">
        <f>+[3]data1cf!T817</f>
        <v>25514.994867303692</v>
      </c>
      <c r="V817" s="152">
        <f>+[3]data1cf!U817</f>
        <v>49913.078587771917</v>
      </c>
      <c r="W817" s="152">
        <f>+[3]data1cf!V817</f>
        <v>0</v>
      </c>
      <c r="X817" s="152">
        <f>+[3]data1cf!W817</f>
        <v>0</v>
      </c>
      <c r="Y817" s="152">
        <f>+[3]data1cf!X817</f>
        <v>0</v>
      </c>
      <c r="Z817" s="152">
        <f>+[3]data1cf!Y817</f>
        <v>0</v>
      </c>
      <c r="AA817" s="152">
        <f>+[3]data1cf!Z817</f>
        <v>0</v>
      </c>
      <c r="AB817" s="152">
        <f>+[3]data1cf!AA817</f>
        <v>0</v>
      </c>
      <c r="AC817" s="152">
        <f>+[3]data1cf!AB817</f>
        <v>0</v>
      </c>
      <c r="AD817" s="152">
        <f>+[3]data1cf!AC817</f>
        <v>0</v>
      </c>
      <c r="AE817" s="152">
        <f>+[3]data1cf!AD817</f>
        <v>0</v>
      </c>
      <c r="AF817" s="152">
        <f>+[3]data1cf!AE817</f>
        <v>0</v>
      </c>
      <c r="AG817" s="152"/>
      <c r="AH817" s="153">
        <f t="shared" si="96"/>
        <v>76802.839652937488</v>
      </c>
      <c r="AI817" s="153">
        <f t="shared" si="98"/>
        <v>169579.23921685462</v>
      </c>
      <c r="AJ817" s="154">
        <f t="shared" si="99"/>
        <v>169108.86605797365</v>
      </c>
      <c r="AK817" s="155">
        <f t="shared" si="97"/>
        <v>0.1525150954723358</v>
      </c>
      <c r="AL817" s="156">
        <f t="shared" si="102"/>
        <v>0.98531456148877516</v>
      </c>
    </row>
    <row r="818" spans="1:38" x14ac:dyDescent="0.25">
      <c r="A818" s="148"/>
      <c r="B818" s="152">
        <f>+[3]data1cf!A818</f>
        <v>-154430.20329200683</v>
      </c>
      <c r="C818" s="152">
        <f>+[3]data1cf!B818</f>
        <v>6808.6249195707205</v>
      </c>
      <c r="D818" s="152">
        <f>+[3]data1cf!C818</f>
        <v>37846.685332406923</v>
      </c>
      <c r="E818" s="152">
        <f>+[3]data1cf!D818</f>
        <v>44663.407507134849</v>
      </c>
      <c r="F818" s="152">
        <f>+[3]data1cf!E818</f>
        <v>22938.782836209546</v>
      </c>
      <c r="G818" s="152">
        <f>+[3]data1cf!F818</f>
        <v>23072.794187250343</v>
      </c>
      <c r="H818" s="152">
        <f>+[3]data1cf!G818</f>
        <v>22620.306382669783</v>
      </c>
      <c r="I818" s="152">
        <f>+[3]data1cf!H818</f>
        <v>22450.614304329254</v>
      </c>
      <c r="J818" s="152">
        <f>+[3]data1cf!I818</f>
        <v>23410.39111099697</v>
      </c>
      <c r="K818" s="152">
        <f>+[3]data1cf!J818</f>
        <v>24047.905103905723</v>
      </c>
      <c r="L818" s="152">
        <f>+[3]data1cf!K818</f>
        <v>24750.641770178823</v>
      </c>
      <c r="M818" s="152">
        <f>+[3]data1cf!L818</f>
        <v>25542.44402684745</v>
      </c>
      <c r="N818" s="152">
        <f>+[3]data1cf!M818</f>
        <v>26368.493195651856</v>
      </c>
      <c r="O818" s="152">
        <f>+[3]data1cf!N818</f>
        <v>26955.856926256391</v>
      </c>
      <c r="P818" s="152">
        <f>+[3]data1cf!O818</f>
        <v>34599.322999442375</v>
      </c>
      <c r="Q818" s="152">
        <f>+[3]data1cf!P818</f>
        <v>41910.066772894323</v>
      </c>
      <c r="R818" s="152">
        <f>+[3]data1cf!Q818</f>
        <v>33107.796072435143</v>
      </c>
      <c r="S818" s="152">
        <f>+[3]data1cf!R818</f>
        <v>23919.87107944247</v>
      </c>
      <c r="T818" s="152">
        <f>+[3]data1cf!S818</f>
        <v>23760.081912693728</v>
      </c>
      <c r="U818" s="152">
        <f>+[3]data1cf!T818</f>
        <v>23575.354499582914</v>
      </c>
      <c r="V818" s="152">
        <f>+[3]data1cf!U818</f>
        <v>42792.051321576873</v>
      </c>
      <c r="W818" s="152">
        <f>+[3]data1cf!V818</f>
        <v>0</v>
      </c>
      <c r="X818" s="152">
        <f>+[3]data1cf!W818</f>
        <v>0</v>
      </c>
      <c r="Y818" s="152">
        <f>+[3]data1cf!X818</f>
        <v>0</v>
      </c>
      <c r="Z818" s="152">
        <f>+[3]data1cf!Y818</f>
        <v>0</v>
      </c>
      <c r="AA818" s="152">
        <f>+[3]data1cf!Z818</f>
        <v>0</v>
      </c>
      <c r="AB818" s="152">
        <f>+[3]data1cf!AA818</f>
        <v>0</v>
      </c>
      <c r="AC818" s="152">
        <f>+[3]data1cf!AB818</f>
        <v>0</v>
      </c>
      <c r="AD818" s="152">
        <f>+[3]data1cf!AC818</f>
        <v>0</v>
      </c>
      <c r="AE818" s="152">
        <f>+[3]data1cf!AD818</f>
        <v>0</v>
      </c>
      <c r="AF818" s="152">
        <f>+[3]data1cf!AE818</f>
        <v>0</v>
      </c>
      <c r="AG818" s="152"/>
      <c r="AH818" s="153">
        <f t="shared" si="96"/>
        <v>72145.471120296017</v>
      </c>
      <c r="AI818" s="153">
        <f t="shared" si="98"/>
        <v>150854.33335567656</v>
      </c>
      <c r="AJ818" s="154">
        <f t="shared" si="99"/>
        <v>150452.70619041519</v>
      </c>
      <c r="AK818" s="155">
        <f t="shared" si="97"/>
        <v>0.1605460941791535</v>
      </c>
      <c r="AL818" s="156">
        <f t="shared" si="102"/>
        <v>0.97659552514608161</v>
      </c>
    </row>
    <row r="819" spans="1:38" x14ac:dyDescent="0.25">
      <c r="A819" s="148"/>
      <c r="B819" s="152">
        <f>+[3]data1cf!A819</f>
        <v>-177746.53741789717</v>
      </c>
      <c r="C819" s="152">
        <f>+[3]data1cf!B819</f>
        <v>11013.421791461646</v>
      </c>
      <c r="D819" s="152">
        <f>+[3]data1cf!C819</f>
        <v>48105.181421961126</v>
      </c>
      <c r="E819" s="152">
        <f>+[3]data1cf!D819</f>
        <v>45662.73246697853</v>
      </c>
      <c r="F819" s="152">
        <f>+[3]data1cf!E819</f>
        <v>26697.902507223058</v>
      </c>
      <c r="G819" s="152">
        <f>+[3]data1cf!F819</f>
        <v>26566.479185666838</v>
      </c>
      <c r="H819" s="152">
        <f>+[3]data1cf!G819</f>
        <v>25782.160396330131</v>
      </c>
      <c r="I819" s="152">
        <f>+[3]data1cf!H819</f>
        <v>25333.822797438355</v>
      </c>
      <c r="J819" s="152">
        <f>+[3]data1cf!I819</f>
        <v>26184.429909546081</v>
      </c>
      <c r="K819" s="152">
        <f>+[3]data1cf!J819</f>
        <v>26677.251664743366</v>
      </c>
      <c r="L819" s="152">
        <f>+[3]data1cf!K819</f>
        <v>27242.655610468239</v>
      </c>
      <c r="M819" s="152">
        <f>+[3]data1cf!L819</f>
        <v>27913.188423641914</v>
      </c>
      <c r="N819" s="152">
        <f>+[3]data1cf!M819</f>
        <v>28622.485633824632</v>
      </c>
      <c r="O819" s="152">
        <f>+[3]data1cf!N819</f>
        <v>29067.778983622105</v>
      </c>
      <c r="P819" s="152">
        <f>+[3]data1cf!O819</f>
        <v>37634.055995666393</v>
      </c>
      <c r="Q819" s="152">
        <f>+[3]data1cf!P819</f>
        <v>45910.047679387229</v>
      </c>
      <c r="R819" s="152">
        <f>+[3]data1cf!Q819</f>
        <v>35721.996487909448</v>
      </c>
      <c r="S819" s="152">
        <f>+[3]data1cf!R819</f>
        <v>25115.565488549495</v>
      </c>
      <c r="T819" s="152">
        <f>+[3]data1cf!S819</f>
        <v>24892.946940875539</v>
      </c>
      <c r="U819" s="152">
        <f>+[3]data1cf!T819</f>
        <v>24645.322464636425</v>
      </c>
      <c r="V819" s="152">
        <f>+[3]data1cf!U819</f>
        <v>46720.238824735192</v>
      </c>
      <c r="W819" s="152">
        <f>+[3]data1cf!V819</f>
        <v>0</v>
      </c>
      <c r="X819" s="152">
        <f>+[3]data1cf!W819</f>
        <v>0</v>
      </c>
      <c r="Y819" s="152">
        <f>+[3]data1cf!X819</f>
        <v>0</v>
      </c>
      <c r="Z819" s="152">
        <f>+[3]data1cf!Y819</f>
        <v>0</v>
      </c>
      <c r="AA819" s="152">
        <f>+[3]data1cf!Z819</f>
        <v>0</v>
      </c>
      <c r="AB819" s="152">
        <f>+[3]data1cf!AA819</f>
        <v>0</v>
      </c>
      <c r="AC819" s="152">
        <f>+[3]data1cf!AB819</f>
        <v>0</v>
      </c>
      <c r="AD819" s="152">
        <f>+[3]data1cf!AC819</f>
        <v>0</v>
      </c>
      <c r="AE819" s="152">
        <f>+[3]data1cf!AD819</f>
        <v>0</v>
      </c>
      <c r="AF819" s="152">
        <f>+[3]data1cf!AE819</f>
        <v>0</v>
      </c>
      <c r="AG819" s="152"/>
      <c r="AH819" s="153">
        <f t="shared" si="96"/>
        <v>78924.413856790983</v>
      </c>
      <c r="AI819" s="153">
        <f t="shared" si="98"/>
        <v>165542.19430581201</v>
      </c>
      <c r="AJ819" s="154">
        <f t="shared" si="99"/>
        <v>165102.14235935383</v>
      </c>
      <c r="AK819" s="155">
        <f t="shared" si="97"/>
        <v>0.159828931093216</v>
      </c>
      <c r="AL819" s="156">
        <f t="shared" ref="AL819:AL834" si="103">1-EXP(-(1/0.25)*(AI819/ABS($AI$1010)))</f>
        <v>0.98376222728098495</v>
      </c>
    </row>
    <row r="820" spans="1:38" x14ac:dyDescent="0.25">
      <c r="A820" s="148"/>
      <c r="B820" s="152">
        <f>+[3]data1cf!A820</f>
        <v>-162867.97409960302</v>
      </c>
      <c r="C820" s="152">
        <f>+[3]data1cf!B820</f>
        <v>8914.4154792945483</v>
      </c>
      <c r="D820" s="152">
        <f>+[3]data1cf!C820</f>
        <v>40220.198389140161</v>
      </c>
      <c r="E820" s="152">
        <f>+[3]data1cf!D820</f>
        <v>44560.076136355739</v>
      </c>
      <c r="F820" s="152">
        <f>+[3]data1cf!E820</f>
        <v>24299.142061252423</v>
      </c>
      <c r="G820" s="152">
        <f>+[3]data1cf!F820</f>
        <v>24337.097277582339</v>
      </c>
      <c r="H820" s="152">
        <f>+[3]data1cf!G820</f>
        <v>23764.525681908563</v>
      </c>
      <c r="I820" s="152">
        <f>+[3]data1cf!H820</f>
        <v>23493.996695575588</v>
      </c>
      <c r="J820" s="152">
        <f>+[3]data1cf!I820</f>
        <v>24414.266911847968</v>
      </c>
      <c r="K820" s="152">
        <f>+[3]data1cf!J820</f>
        <v>24999.419331412639</v>
      </c>
      <c r="L820" s="152">
        <f>+[3]data1cf!K820</f>
        <v>25652.457704029657</v>
      </c>
      <c r="M820" s="152">
        <f>+[3]data1cf!L820</f>
        <v>26400.374684194358</v>
      </c>
      <c r="N820" s="152">
        <f>+[3]data1cf!M820</f>
        <v>27184.173374734506</v>
      </c>
      <c r="O820" s="152">
        <f>+[3]data1cf!N820</f>
        <v>27720.124335847635</v>
      </c>
      <c r="P820" s="152">
        <f>+[3]data1cf!O820</f>
        <v>35697.539440591856</v>
      </c>
      <c r="Q820" s="152">
        <f>+[3]data1cf!P820</f>
        <v>43357.589438400813</v>
      </c>
      <c r="R820" s="152">
        <f>+[3]data1cf!Q820</f>
        <v>34053.829176601364</v>
      </c>
      <c r="S820" s="152">
        <f>+[3]data1cf!R820</f>
        <v>24352.571834436618</v>
      </c>
      <c r="T820" s="152">
        <f>+[3]data1cf!S820</f>
        <v>24170.045820919091</v>
      </c>
      <c r="U820" s="152">
        <f>+[3]data1cf!T820</f>
        <v>23962.557068041875</v>
      </c>
      <c r="V820" s="152">
        <f>+[3]data1cf!U820</f>
        <v>44213.593218427239</v>
      </c>
      <c r="W820" s="152">
        <f>+[3]data1cf!V820</f>
        <v>0</v>
      </c>
      <c r="X820" s="152">
        <f>+[3]data1cf!W820</f>
        <v>0</v>
      </c>
      <c r="Y820" s="152">
        <f>+[3]data1cf!X820</f>
        <v>0</v>
      </c>
      <c r="Z820" s="152">
        <f>+[3]data1cf!Y820</f>
        <v>0</v>
      </c>
      <c r="AA820" s="152">
        <f>+[3]data1cf!Z820</f>
        <v>0</v>
      </c>
      <c r="AB820" s="152">
        <f>+[3]data1cf!AA820</f>
        <v>0</v>
      </c>
      <c r="AC820" s="152">
        <f>+[3]data1cf!AB820</f>
        <v>0</v>
      </c>
      <c r="AD820" s="152">
        <f>+[3]data1cf!AC820</f>
        <v>0</v>
      </c>
      <c r="AE820" s="152">
        <f>+[3]data1cf!AD820</f>
        <v>0</v>
      </c>
      <c r="AF820" s="152">
        <f>+[3]data1cf!AE820</f>
        <v>0</v>
      </c>
      <c r="AG820" s="152"/>
      <c r="AH820" s="153">
        <f t="shared" si="96"/>
        <v>73674.244364207567</v>
      </c>
      <c r="AI820" s="153">
        <f t="shared" si="98"/>
        <v>155123.4308510393</v>
      </c>
      <c r="AJ820" s="154">
        <f t="shared" si="99"/>
        <v>154708.35603234687</v>
      </c>
      <c r="AK820" s="155">
        <f t="shared" si="97"/>
        <v>0.15939214825630194</v>
      </c>
      <c r="AL820" s="156">
        <f t="shared" si="103"/>
        <v>0.97895490327628909</v>
      </c>
    </row>
    <row r="821" spans="1:38" x14ac:dyDescent="0.25">
      <c r="A821" s="148"/>
      <c r="B821" s="152">
        <f>+[3]data1cf!A821</f>
        <v>-180123.2471660758</v>
      </c>
      <c r="C821" s="152">
        <f>+[3]data1cf!B821</f>
        <v>6873.8974112643264</v>
      </c>
      <c r="D821" s="152">
        <f>+[3]data1cf!C821</f>
        <v>48331.515314998062</v>
      </c>
      <c r="E821" s="152">
        <f>+[3]data1cf!D821</f>
        <v>48149.858831974998</v>
      </c>
      <c r="F821" s="152">
        <f>+[3]data1cf!E821</f>
        <v>27081.081797690793</v>
      </c>
      <c r="G821" s="152">
        <f>+[3]data1cf!F821</f>
        <v>26922.601856922432</v>
      </c>
      <c r="H821" s="152">
        <f>+[3]data1cf!G821</f>
        <v>26104.458456394299</v>
      </c>
      <c r="I821" s="152">
        <f>+[3]data1cf!H821</f>
        <v>25627.717613604909</v>
      </c>
      <c r="J821" s="152">
        <f>+[3]data1cf!I821</f>
        <v>26467.196703791735</v>
      </c>
      <c r="K821" s="152">
        <f>+[3]data1cf!J821</f>
        <v>26945.269508746642</v>
      </c>
      <c r="L821" s="152">
        <f>+[3]data1cf!K821</f>
        <v>27496.674683742618</v>
      </c>
      <c r="M821" s="152">
        <f>+[3]data1cf!L821</f>
        <v>28154.846108245198</v>
      </c>
      <c r="N821" s="152">
        <f>+[3]data1cf!M821</f>
        <v>28852.242411678621</v>
      </c>
      <c r="O821" s="152">
        <f>+[3]data1cf!N821</f>
        <v>29283.054065632561</v>
      </c>
      <c r="P821" s="152">
        <f>+[3]data1cf!O821</f>
        <v>37943.396197102156</v>
      </c>
      <c r="Q821" s="152">
        <f>+[3]data1cf!P821</f>
        <v>46317.778738723733</v>
      </c>
      <c r="R821" s="152">
        <f>+[3]data1cf!Q821</f>
        <v>35988.470436069751</v>
      </c>
      <c r="S821" s="152">
        <f>+[3]data1cf!R821</f>
        <v>25237.446507350433</v>
      </c>
      <c r="T821" s="152">
        <f>+[3]data1cf!S821</f>
        <v>25008.423556595408</v>
      </c>
      <c r="U821" s="152">
        <f>+[3]data1cf!T821</f>
        <v>24754.387778208074</v>
      </c>
      <c r="V821" s="152">
        <f>+[3]data1cf!U821</f>
        <v>47120.651749040262</v>
      </c>
      <c r="W821" s="152">
        <f>+[3]data1cf!V821</f>
        <v>0</v>
      </c>
      <c r="X821" s="152">
        <f>+[3]data1cf!W821</f>
        <v>0</v>
      </c>
      <c r="Y821" s="152">
        <f>+[3]data1cf!X821</f>
        <v>0</v>
      </c>
      <c r="Z821" s="152">
        <f>+[3]data1cf!Y821</f>
        <v>0</v>
      </c>
      <c r="AA821" s="152">
        <f>+[3]data1cf!Z821</f>
        <v>0</v>
      </c>
      <c r="AB821" s="152">
        <f>+[3]data1cf!AA821</f>
        <v>0</v>
      </c>
      <c r="AC821" s="152">
        <f>+[3]data1cf!AB821</f>
        <v>0</v>
      </c>
      <c r="AD821" s="152">
        <f>+[3]data1cf!AC821</f>
        <v>0</v>
      </c>
      <c r="AE821" s="152">
        <f>+[3]data1cf!AD821</f>
        <v>0</v>
      </c>
      <c r="AF821" s="152">
        <f>+[3]data1cf!AE821</f>
        <v>0</v>
      </c>
      <c r="AG821" s="152"/>
      <c r="AH821" s="153">
        <f t="shared" si="96"/>
        <v>76577.209759516583</v>
      </c>
      <c r="AI821" s="153">
        <f t="shared" si="98"/>
        <v>163995.08664805227</v>
      </c>
      <c r="AJ821" s="154">
        <f t="shared" si="99"/>
        <v>163551.0772489571</v>
      </c>
      <c r="AK821" s="155">
        <f t="shared" si="97"/>
        <v>0.15669839978218081</v>
      </c>
      <c r="AL821" s="156">
        <f t="shared" si="103"/>
        <v>0.98312474512729908</v>
      </c>
    </row>
    <row r="822" spans="1:38" x14ac:dyDescent="0.25">
      <c r="A822" s="148"/>
      <c r="B822" s="152">
        <f>+[3]data1cf!A822</f>
        <v>-192569.3626608456</v>
      </c>
      <c r="C822" s="152">
        <f>+[3]data1cf!B822</f>
        <v>10196.8463434359</v>
      </c>
      <c r="D822" s="152">
        <f>+[3]data1cf!C822</f>
        <v>47135.486828991794</v>
      </c>
      <c r="E822" s="152">
        <f>+[3]data1cf!D822</f>
        <v>48125.206974219851</v>
      </c>
      <c r="F822" s="152">
        <f>+[3]data1cf!E822</f>
        <v>29087.676716578266</v>
      </c>
      <c r="G822" s="152">
        <f>+[3]data1cf!F822</f>
        <v>28787.509383031145</v>
      </c>
      <c r="H822" s="152">
        <f>+[3]data1cf!G822</f>
        <v>27792.236647388956</v>
      </c>
      <c r="I822" s="152">
        <f>+[3]data1cf!H822</f>
        <v>27166.756542579962</v>
      </c>
      <c r="J822" s="152">
        <f>+[3]data1cf!I822</f>
        <v>27947.961522450612</v>
      </c>
      <c r="K822" s="152">
        <f>+[3]data1cf!J822</f>
        <v>28348.798502424354</v>
      </c>
      <c r="L822" s="152">
        <f>+[3]data1cf!K822</f>
        <v>28826.896317355458</v>
      </c>
      <c r="M822" s="152">
        <f>+[3]data1cf!L822</f>
        <v>29420.334860112125</v>
      </c>
      <c r="N822" s="152">
        <f>+[3]data1cf!M822</f>
        <v>30055.409687390522</v>
      </c>
      <c r="O822" s="152">
        <f>+[3]data1cf!N822</f>
        <v>30410.385047424374</v>
      </c>
      <c r="P822" s="152">
        <f>+[3]data1cf!O822</f>
        <v>39563.317972234523</v>
      </c>
      <c r="Q822" s="152">
        <f>+[3]data1cf!P822</f>
        <v>48452.943901063954</v>
      </c>
      <c r="R822" s="152">
        <f>+[3]data1cf!Q822</f>
        <v>37383.914510674047</v>
      </c>
      <c r="S822" s="152">
        <f>+[3]data1cf!R822</f>
        <v>25875.700815761302</v>
      </c>
      <c r="T822" s="152">
        <f>+[3]data1cf!S822</f>
        <v>25613.13992858633</v>
      </c>
      <c r="U822" s="152">
        <f>+[3]data1cf!T822</f>
        <v>25325.530085436098</v>
      </c>
      <c r="V822" s="152">
        <f>+[3]data1cf!U822</f>
        <v>49217.494035029289</v>
      </c>
      <c r="W822" s="152">
        <f>+[3]data1cf!V822</f>
        <v>0</v>
      </c>
      <c r="X822" s="152">
        <f>+[3]data1cf!W822</f>
        <v>0</v>
      </c>
      <c r="Y822" s="152">
        <f>+[3]data1cf!X822</f>
        <v>0</v>
      </c>
      <c r="Z822" s="152">
        <f>+[3]data1cf!Y822</f>
        <v>0</v>
      </c>
      <c r="AA822" s="152">
        <f>+[3]data1cf!Z822</f>
        <v>0</v>
      </c>
      <c r="AB822" s="152">
        <f>+[3]data1cf!AA822</f>
        <v>0</v>
      </c>
      <c r="AC822" s="152">
        <f>+[3]data1cf!AB822</f>
        <v>0</v>
      </c>
      <c r="AD822" s="152">
        <f>+[3]data1cf!AC822</f>
        <v>0</v>
      </c>
      <c r="AE822" s="152">
        <f>+[3]data1cf!AD822</f>
        <v>0</v>
      </c>
      <c r="AF822" s="152">
        <f>+[3]data1cf!AE822</f>
        <v>0</v>
      </c>
      <c r="AG822" s="152"/>
      <c r="AH822" s="153">
        <f t="shared" si="96"/>
        <v>75244.42325670064</v>
      </c>
      <c r="AI822" s="153">
        <f t="shared" si="98"/>
        <v>166379.60569621637</v>
      </c>
      <c r="AJ822" s="154">
        <f t="shared" si="99"/>
        <v>165916.95235260332</v>
      </c>
      <c r="AK822" s="155">
        <f t="shared" si="97"/>
        <v>0.15238819718360905</v>
      </c>
      <c r="AL822" s="156">
        <f t="shared" si="103"/>
        <v>0.98409717678023534</v>
      </c>
    </row>
    <row r="823" spans="1:38" x14ac:dyDescent="0.25">
      <c r="A823" s="148"/>
      <c r="B823" s="152">
        <f>+[3]data1cf!A823</f>
        <v>-169144.71008271546</v>
      </c>
      <c r="C823" s="152">
        <f>+[3]data1cf!B823</f>
        <v>5363.4011541928921</v>
      </c>
      <c r="D823" s="152">
        <f>+[3]data1cf!C823</f>
        <v>47308.599889109639</v>
      </c>
      <c r="E823" s="152">
        <f>+[3]data1cf!D823</f>
        <v>47210.058093920321</v>
      </c>
      <c r="F823" s="152">
        <f>+[3]data1cf!E823</f>
        <v>25311.093664642714</v>
      </c>
      <c r="G823" s="152">
        <f>+[3]data1cf!F823</f>
        <v>25277.594108036908</v>
      </c>
      <c r="H823" s="152">
        <f>+[3]data1cf!G823</f>
        <v>24615.69391246044</v>
      </c>
      <c r="I823" s="152">
        <f>+[3]data1cf!H823</f>
        <v>24270.153804913694</v>
      </c>
      <c r="J823" s="152">
        <f>+[3]data1cf!I823</f>
        <v>25161.03563850074</v>
      </c>
      <c r="K823" s="152">
        <f>+[3]data1cf!J823</f>
        <v>25707.23703900657</v>
      </c>
      <c r="L823" s="152">
        <f>+[3]data1cf!K823</f>
        <v>26323.305567905132</v>
      </c>
      <c r="M823" s="152">
        <f>+[3]data1cf!L823</f>
        <v>27038.576923953748</v>
      </c>
      <c r="N823" s="152">
        <f>+[3]data1cf!M823</f>
        <v>27790.946093205435</v>
      </c>
      <c r="O823" s="152">
        <f>+[3]data1cf!N823</f>
        <v>28288.65183675853</v>
      </c>
      <c r="P823" s="152">
        <f>+[3]data1cf!O823</f>
        <v>36514.486808634043</v>
      </c>
      <c r="Q823" s="152">
        <f>+[3]data1cf!P823</f>
        <v>44434.380667759091</v>
      </c>
      <c r="R823" s="152">
        <f>+[3]data1cf!Q823</f>
        <v>34757.569555611306</v>
      </c>
      <c r="S823" s="152">
        <f>+[3]data1cf!R823</f>
        <v>24674.451684070271</v>
      </c>
      <c r="T823" s="152">
        <f>+[3]data1cf!S823</f>
        <v>24475.012058236098</v>
      </c>
      <c r="U823" s="152">
        <f>+[3]data1cf!T823</f>
        <v>24250.591473054679</v>
      </c>
      <c r="V823" s="152">
        <f>+[3]data1cf!U823</f>
        <v>45271.057728772692</v>
      </c>
      <c r="W823" s="152">
        <f>+[3]data1cf!V823</f>
        <v>0</v>
      </c>
      <c r="X823" s="152">
        <f>+[3]data1cf!W823</f>
        <v>0</v>
      </c>
      <c r="Y823" s="152">
        <f>+[3]data1cf!X823</f>
        <v>0</v>
      </c>
      <c r="Z823" s="152">
        <f>+[3]data1cf!Y823</f>
        <v>0</v>
      </c>
      <c r="AA823" s="152">
        <f>+[3]data1cf!Z823</f>
        <v>0</v>
      </c>
      <c r="AB823" s="152">
        <f>+[3]data1cf!AA823</f>
        <v>0</v>
      </c>
      <c r="AC823" s="152">
        <f>+[3]data1cf!AB823</f>
        <v>0</v>
      </c>
      <c r="AD823" s="152">
        <f>+[3]data1cf!AC823</f>
        <v>0</v>
      </c>
      <c r="AE823" s="152">
        <f>+[3]data1cf!AD823</f>
        <v>0</v>
      </c>
      <c r="AF823" s="152">
        <f>+[3]data1cf!AE823</f>
        <v>0</v>
      </c>
      <c r="AG823" s="152"/>
      <c r="AH823" s="153">
        <f t="shared" si="96"/>
        <v>76605.250334050608</v>
      </c>
      <c r="AI823" s="153">
        <f t="shared" si="98"/>
        <v>160551.89973826837</v>
      </c>
      <c r="AJ823" s="154">
        <f t="shared" si="99"/>
        <v>160125.06469305494</v>
      </c>
      <c r="AK823" s="155">
        <f t="shared" si="97"/>
        <v>0.1599822700023652</v>
      </c>
      <c r="AL823" s="156">
        <f t="shared" si="103"/>
        <v>0.98161471316937532</v>
      </c>
    </row>
    <row r="824" spans="1:38" x14ac:dyDescent="0.25">
      <c r="A824" s="148"/>
      <c r="B824" s="152">
        <f>+[3]data1cf!A824</f>
        <v>-193515.82237561067</v>
      </c>
      <c r="C824" s="152">
        <f>+[3]data1cf!B824</f>
        <v>7775.0127076029748</v>
      </c>
      <c r="D824" s="152">
        <f>+[3]data1cf!C824</f>
        <v>47116.237356393685</v>
      </c>
      <c r="E824" s="152">
        <f>+[3]data1cf!D824</f>
        <v>48056.788791748622</v>
      </c>
      <c r="F824" s="152">
        <f>+[3]data1cf!E824</f>
        <v>29240.267398817916</v>
      </c>
      <c r="G824" s="152">
        <f>+[3]data1cf!F824</f>
        <v>28929.325505978552</v>
      </c>
      <c r="H824" s="152">
        <f>+[3]data1cf!G824</f>
        <v>27920.583043170504</v>
      </c>
      <c r="I824" s="152">
        <f>+[3]data1cf!H824</f>
        <v>27283.792122584236</v>
      </c>
      <c r="J824" s="152">
        <f>+[3]data1cf!I824</f>
        <v>28060.56567179272</v>
      </c>
      <c r="K824" s="152">
        <f>+[3]data1cf!J824</f>
        <v>28455.529285340381</v>
      </c>
      <c r="L824" s="152">
        <f>+[3]data1cf!K824</f>
        <v>28928.052472338364</v>
      </c>
      <c r="M824" s="152">
        <f>+[3]data1cf!L824</f>
        <v>29516.568429825769</v>
      </c>
      <c r="N824" s="152">
        <f>+[3]data1cf!M824</f>
        <v>30146.904046177762</v>
      </c>
      <c r="O824" s="152">
        <f>+[3]data1cf!N824</f>
        <v>30496.11246654726</v>
      </c>
      <c r="P824" s="152">
        <f>+[3]data1cf!O824</f>
        <v>39686.504254884661</v>
      </c>
      <c r="Q824" s="152">
        <f>+[3]data1cf!P824</f>
        <v>48615.311654390171</v>
      </c>
      <c r="R824" s="152">
        <f>+[3]data1cf!Q824</f>
        <v>37490.030479256835</v>
      </c>
      <c r="S824" s="152">
        <f>+[3]data1cf!R824</f>
        <v>25924.236601158816</v>
      </c>
      <c r="T824" s="152">
        <f>+[3]data1cf!S824</f>
        <v>25659.125335453966</v>
      </c>
      <c r="U824" s="152">
        <f>+[3]data1cf!T824</f>
        <v>25368.96236640901</v>
      </c>
      <c r="V824" s="152">
        <f>+[3]data1cf!U824</f>
        <v>49376.947541043861</v>
      </c>
      <c r="W824" s="152">
        <f>+[3]data1cf!V824</f>
        <v>0</v>
      </c>
      <c r="X824" s="152">
        <f>+[3]data1cf!W824</f>
        <v>0</v>
      </c>
      <c r="Y824" s="152">
        <f>+[3]data1cf!X824</f>
        <v>0</v>
      </c>
      <c r="Z824" s="152">
        <f>+[3]data1cf!Y824</f>
        <v>0</v>
      </c>
      <c r="AA824" s="152">
        <f>+[3]data1cf!Z824</f>
        <v>0</v>
      </c>
      <c r="AB824" s="152">
        <f>+[3]data1cf!AA824</f>
        <v>0</v>
      </c>
      <c r="AC824" s="152">
        <f>+[3]data1cf!AB824</f>
        <v>0</v>
      </c>
      <c r="AD824" s="152">
        <f>+[3]data1cf!AC824</f>
        <v>0</v>
      </c>
      <c r="AE824" s="152">
        <f>+[3]data1cf!AD824</f>
        <v>0</v>
      </c>
      <c r="AF824" s="152">
        <f>+[3]data1cf!AE824</f>
        <v>0</v>
      </c>
      <c r="AG824" s="152"/>
      <c r="AH824" s="153">
        <f t="shared" si="96"/>
        <v>72720.94516246517</v>
      </c>
      <c r="AI824" s="153">
        <f t="shared" si="98"/>
        <v>164028.88632815809</v>
      </c>
      <c r="AJ824" s="154">
        <f t="shared" si="99"/>
        <v>163565.20392955112</v>
      </c>
      <c r="AK824" s="155">
        <f t="shared" si="97"/>
        <v>0.1499840319156647</v>
      </c>
      <c r="AL824" s="156">
        <f t="shared" si="103"/>
        <v>0.98313893611170433</v>
      </c>
    </row>
    <row r="825" spans="1:38" x14ac:dyDescent="0.25">
      <c r="A825" s="148"/>
      <c r="B825" s="152">
        <f>+[3]data1cf!A825</f>
        <v>-176557.62575941984</v>
      </c>
      <c r="C825" s="152">
        <f>+[3]data1cf!B825</f>
        <v>7737.9431231134949</v>
      </c>
      <c r="D825" s="152">
        <f>+[3]data1cf!C825</f>
        <v>45534.973110573017</v>
      </c>
      <c r="E825" s="152">
        <f>+[3]data1cf!D825</f>
        <v>44435.22817207998</v>
      </c>
      <c r="F825" s="152">
        <f>+[3]data1cf!E825</f>
        <v>26506.223095770598</v>
      </c>
      <c r="G825" s="152">
        <f>+[3]data1cf!F825</f>
        <v>26388.334422290245</v>
      </c>
      <c r="H825" s="152">
        <f>+[3]data1cf!G825</f>
        <v>25620.935862535691</v>
      </c>
      <c r="I825" s="152">
        <f>+[3]data1cf!H825</f>
        <v>25186.806539532234</v>
      </c>
      <c r="J825" s="152">
        <f>+[3]data1cf!I825</f>
        <v>26042.980269527296</v>
      </c>
      <c r="K825" s="152">
        <f>+[3]data1cf!J825</f>
        <v>26543.179955036423</v>
      </c>
      <c r="L825" s="152">
        <f>+[3]data1cf!K825</f>
        <v>27115.586565574275</v>
      </c>
      <c r="M825" s="152">
        <f>+[3]data1cf!L825</f>
        <v>27792.302968947377</v>
      </c>
      <c r="N825" s="152">
        <f>+[3]data1cf!M825</f>
        <v>28507.553420493292</v>
      </c>
      <c r="O825" s="152">
        <f>+[3]data1cf!N825</f>
        <v>28960.091010794196</v>
      </c>
      <c r="P825" s="152">
        <f>+[3]data1cf!O825</f>
        <v>37479.313426783316</v>
      </c>
      <c r="Q825" s="152">
        <f>+[3]data1cf!P825</f>
        <v>45706.086631834158</v>
      </c>
      <c r="R825" s="152">
        <f>+[3]data1cf!Q825</f>
        <v>35588.697087807726</v>
      </c>
      <c r="S825" s="152">
        <f>+[3]data1cf!R825</f>
        <v>25054.596426462493</v>
      </c>
      <c r="T825" s="152">
        <f>+[3]data1cf!S825</f>
        <v>24835.181580668708</v>
      </c>
      <c r="U825" s="152">
        <f>+[3]data1cf!T825</f>
        <v>24590.764257459428</v>
      </c>
      <c r="V825" s="152">
        <f>+[3]data1cf!U825</f>
        <v>46519.938559093687</v>
      </c>
      <c r="W825" s="152">
        <f>+[3]data1cf!V825</f>
        <v>0</v>
      </c>
      <c r="X825" s="152">
        <f>+[3]data1cf!W825</f>
        <v>0</v>
      </c>
      <c r="Y825" s="152">
        <f>+[3]data1cf!X825</f>
        <v>0</v>
      </c>
      <c r="Z825" s="152">
        <f>+[3]data1cf!Y825</f>
        <v>0</v>
      </c>
      <c r="AA825" s="152">
        <f>+[3]data1cf!Z825</f>
        <v>0</v>
      </c>
      <c r="AB825" s="152">
        <f>+[3]data1cf!AA825</f>
        <v>0</v>
      </c>
      <c r="AC825" s="152">
        <f>+[3]data1cf!AB825</f>
        <v>0</v>
      </c>
      <c r="AD825" s="152">
        <f>+[3]data1cf!AC825</f>
        <v>0</v>
      </c>
      <c r="AE825" s="152">
        <f>+[3]data1cf!AD825</f>
        <v>0</v>
      </c>
      <c r="AF825" s="152">
        <f>+[3]data1cf!AE825</f>
        <v>0</v>
      </c>
      <c r="AG825" s="152"/>
      <c r="AH825" s="153">
        <f t="shared" si="96"/>
        <v>73220.835364974992</v>
      </c>
      <c r="AI825" s="153">
        <f t="shared" si="98"/>
        <v>159041.90137925942</v>
      </c>
      <c r="AJ825" s="154">
        <f t="shared" si="99"/>
        <v>158605.25285213272</v>
      </c>
      <c r="AK825" s="155">
        <f t="shared" si="97"/>
        <v>0.15480849146842959</v>
      </c>
      <c r="AL825" s="156">
        <f t="shared" si="103"/>
        <v>0.98091056171786239</v>
      </c>
    </row>
    <row r="826" spans="1:38" x14ac:dyDescent="0.25">
      <c r="A826" s="148"/>
      <c r="B826" s="152">
        <f>+[3]data1cf!A826</f>
        <v>-198442.47277046883</v>
      </c>
      <c r="C826" s="152">
        <f>+[3]data1cf!B826</f>
        <v>9475.0154274321831</v>
      </c>
      <c r="D826" s="152">
        <f>+[3]data1cf!C826</f>
        <v>48807.828178780153</v>
      </c>
      <c r="E826" s="152">
        <f>+[3]data1cf!D826</f>
        <v>51001.33498622819</v>
      </c>
      <c r="F826" s="152">
        <f>+[3]data1cf!E826</f>
        <v>30034.554713089674</v>
      </c>
      <c r="G826" s="152">
        <f>+[3]data1cf!F826</f>
        <v>29667.527509948093</v>
      </c>
      <c r="H826" s="152">
        <f>+[3]data1cf!G826</f>
        <v>28588.670455230247</v>
      </c>
      <c r="I826" s="152">
        <f>+[3]data1cf!H826</f>
        <v>27893.002823732262</v>
      </c>
      <c r="J826" s="152">
        <f>+[3]data1cf!I826</f>
        <v>28646.709242580131</v>
      </c>
      <c r="K826" s="152">
        <f>+[3]data1cf!J826</f>
        <v>29011.099951047501</v>
      </c>
      <c r="L826" s="152">
        <f>+[3]data1cf!K826</f>
        <v>29454.605270216576</v>
      </c>
      <c r="M826" s="152">
        <f>+[3]data1cf!L826</f>
        <v>30017.497467620204</v>
      </c>
      <c r="N826" s="152">
        <f>+[3]data1cf!M826</f>
        <v>30623.163850809673</v>
      </c>
      <c r="O826" s="152">
        <f>+[3]data1cf!N826</f>
        <v>30942.353354229475</v>
      </c>
      <c r="P826" s="152">
        <f>+[3]data1cf!O826</f>
        <v>40327.731492125662</v>
      </c>
      <c r="Q826" s="152">
        <f>+[3]data1cf!P826</f>
        <v>49460.492007613662</v>
      </c>
      <c r="R826" s="152">
        <f>+[3]data1cf!Q826</f>
        <v>38042.400823565535</v>
      </c>
      <c r="S826" s="152">
        <f>+[3]data1cf!R826</f>
        <v>26176.882162890426</v>
      </c>
      <c r="T826" s="152">
        <f>+[3]data1cf!S826</f>
        <v>25898.495294225359</v>
      </c>
      <c r="U826" s="152">
        <f>+[3]data1cf!T826</f>
        <v>25595.042421234757</v>
      </c>
      <c r="V826" s="152">
        <f>+[3]data1cf!U826</f>
        <v>50206.958228359494</v>
      </c>
      <c r="W826" s="152">
        <f>+[3]data1cf!V826</f>
        <v>0</v>
      </c>
      <c r="X826" s="152">
        <f>+[3]data1cf!W826</f>
        <v>0</v>
      </c>
      <c r="Y826" s="152">
        <f>+[3]data1cf!X826</f>
        <v>0</v>
      </c>
      <c r="Z826" s="152">
        <f>+[3]data1cf!Y826</f>
        <v>0</v>
      </c>
      <c r="AA826" s="152">
        <f>+[3]data1cf!Z826</f>
        <v>0</v>
      </c>
      <c r="AB826" s="152">
        <f>+[3]data1cf!AA826</f>
        <v>0</v>
      </c>
      <c r="AC826" s="152">
        <f>+[3]data1cf!AB826</f>
        <v>0</v>
      </c>
      <c r="AD826" s="152">
        <f>+[3]data1cf!AC826</f>
        <v>0</v>
      </c>
      <c r="AE826" s="152">
        <f>+[3]data1cf!AD826</f>
        <v>0</v>
      </c>
      <c r="AF826" s="152">
        <f>+[3]data1cf!AE826</f>
        <v>0</v>
      </c>
      <c r="AG826" s="152"/>
      <c r="AH826" s="153">
        <f t="shared" si="96"/>
        <v>76550.903289365539</v>
      </c>
      <c r="AI826" s="153">
        <f t="shared" si="98"/>
        <v>169802.48277578427</v>
      </c>
      <c r="AJ826" s="154">
        <f t="shared" si="99"/>
        <v>169329.64445662647</v>
      </c>
      <c r="AK826" s="155">
        <f t="shared" si="97"/>
        <v>0.15194677710533147</v>
      </c>
      <c r="AL826" s="156">
        <f t="shared" si="103"/>
        <v>0.98539593668931269</v>
      </c>
    </row>
    <row r="827" spans="1:38" x14ac:dyDescent="0.25">
      <c r="A827" s="148"/>
      <c r="B827" s="152">
        <f>+[3]data1cf!A827</f>
        <v>-196693.44499138641</v>
      </c>
      <c r="C827" s="152">
        <f>+[3]data1cf!B827</f>
        <v>10281.89044952589</v>
      </c>
      <c r="D827" s="152">
        <f>+[3]data1cf!C827</f>
        <v>51524.106276306207</v>
      </c>
      <c r="E827" s="152">
        <f>+[3]data1cf!D827</f>
        <v>50016.426654614726</v>
      </c>
      <c r="F827" s="152">
        <f>+[3]data1cf!E827</f>
        <v>29752.571932520514</v>
      </c>
      <c r="G827" s="152">
        <f>+[3]data1cf!F827</f>
        <v>29405.45577600399</v>
      </c>
      <c r="H827" s="152">
        <f>+[3]data1cf!G827</f>
        <v>28351.490353356654</v>
      </c>
      <c r="I827" s="152">
        <f>+[3]data1cf!H827</f>
        <v>27676.724753598799</v>
      </c>
      <c r="J827" s="152">
        <f>+[3]data1cf!I827</f>
        <v>28438.620316906061</v>
      </c>
      <c r="K827" s="152">
        <f>+[3]data1cf!J827</f>
        <v>28813.864821763898</v>
      </c>
      <c r="L827" s="152">
        <f>+[3]data1cf!K827</f>
        <v>29267.67187798657</v>
      </c>
      <c r="M827" s="152">
        <f>+[3]data1cf!L827</f>
        <v>29839.660858112475</v>
      </c>
      <c r="N827" s="152">
        <f>+[3]data1cf!M827</f>
        <v>30454.085154007662</v>
      </c>
      <c r="O827" s="152">
        <f>+[3]data1cf!N827</f>
        <v>30783.931780510145</v>
      </c>
      <c r="P827" s="152">
        <f>+[3]data1cf!O827</f>
        <v>40100.087116992152</v>
      </c>
      <c r="Q827" s="152">
        <f>+[3]data1cf!P827</f>
        <v>49160.441507244293</v>
      </c>
      <c r="R827" s="152">
        <f>+[3]data1cf!Q827</f>
        <v>37846.301851828917</v>
      </c>
      <c r="S827" s="152">
        <f>+[3]data1cf!R827</f>
        <v>26087.189558318343</v>
      </c>
      <c r="T827" s="152">
        <f>+[3]data1cf!S827</f>
        <v>25813.515708946492</v>
      </c>
      <c r="U827" s="152">
        <f>+[3]data1cf!T827</f>
        <v>25514.780932292924</v>
      </c>
      <c r="V827" s="152">
        <f>+[3]data1cf!U827</f>
        <v>49912.29316534524</v>
      </c>
      <c r="W827" s="152">
        <f>+[3]data1cf!V827</f>
        <v>0</v>
      </c>
      <c r="X827" s="152">
        <f>+[3]data1cf!W827</f>
        <v>0</v>
      </c>
      <c r="Y827" s="152">
        <f>+[3]data1cf!X827</f>
        <v>0</v>
      </c>
      <c r="Z827" s="152">
        <f>+[3]data1cf!Y827</f>
        <v>0</v>
      </c>
      <c r="AA827" s="152">
        <f>+[3]data1cf!Z827</f>
        <v>0</v>
      </c>
      <c r="AB827" s="152">
        <f>+[3]data1cf!AA827</f>
        <v>0</v>
      </c>
      <c r="AC827" s="152">
        <f>+[3]data1cf!AB827</f>
        <v>0</v>
      </c>
      <c r="AD827" s="152">
        <f>+[3]data1cf!AC827</f>
        <v>0</v>
      </c>
      <c r="AE827" s="152">
        <f>+[3]data1cf!AD827</f>
        <v>0</v>
      </c>
      <c r="AF827" s="152">
        <f>+[3]data1cf!AE827</f>
        <v>0</v>
      </c>
      <c r="AG827" s="152"/>
      <c r="AH827" s="153">
        <f t="shared" si="96"/>
        <v>79259.25329883596</v>
      </c>
      <c r="AI827" s="153">
        <f t="shared" si="98"/>
        <v>172128.75627202171</v>
      </c>
      <c r="AJ827" s="154">
        <f t="shared" si="99"/>
        <v>171658.0451991263</v>
      </c>
      <c r="AK827" s="155">
        <f t="shared" si="97"/>
        <v>0.1546696245670319</v>
      </c>
      <c r="AL827" s="156">
        <f t="shared" si="103"/>
        <v>0.98621752483489888</v>
      </c>
    </row>
    <row r="828" spans="1:38" x14ac:dyDescent="0.25">
      <c r="A828" s="148"/>
      <c r="B828" s="152">
        <f>+[3]data1cf!A828</f>
        <v>-169447.85758965497</v>
      </c>
      <c r="C828" s="152">
        <f>+[3]data1cf!B828</f>
        <v>13981.046697353071</v>
      </c>
      <c r="D828" s="152">
        <f>+[3]data1cf!C828</f>
        <v>45826.805174278765</v>
      </c>
      <c r="E828" s="152">
        <f>+[3]data1cf!D828</f>
        <v>43723.982767574533</v>
      </c>
      <c r="F828" s="152">
        <f>+[3]data1cf!E828</f>
        <v>25359.967889484367</v>
      </c>
      <c r="G828" s="152">
        <f>+[3]data1cf!F828</f>
        <v>25323.017281833709</v>
      </c>
      <c r="H828" s="152">
        <f>+[3]data1cf!G828</f>
        <v>24656.802783021929</v>
      </c>
      <c r="I828" s="152">
        <f>+[3]data1cf!H828</f>
        <v>24307.639863483448</v>
      </c>
      <c r="J828" s="152">
        <f>+[3]data1cf!I828</f>
        <v>25197.102326402572</v>
      </c>
      <c r="K828" s="152">
        <f>+[3]data1cf!J828</f>
        <v>25741.422509608194</v>
      </c>
      <c r="L828" s="152">
        <f>+[3]data1cf!K828</f>
        <v>26355.70550602852</v>
      </c>
      <c r="M828" s="152">
        <f>+[3]data1cf!L828</f>
        <v>27069.400176425486</v>
      </c>
      <c r="N828" s="152">
        <f>+[3]data1cf!M828</f>
        <v>27820.25139414188</v>
      </c>
      <c r="O828" s="152">
        <f>+[3]data1cf!N828</f>
        <v>28316.110008488511</v>
      </c>
      <c r="P828" s="152">
        <f>+[3]data1cf!O828</f>
        <v>36553.942914257896</v>
      </c>
      <c r="Q828" s="152">
        <f>+[3]data1cf!P828</f>
        <v>44486.386451904371</v>
      </c>
      <c r="R828" s="152">
        <f>+[3]data1cf!Q828</f>
        <v>34791.558103481337</v>
      </c>
      <c r="S828" s="152">
        <f>+[3]data1cf!R828</f>
        <v>24689.997514612303</v>
      </c>
      <c r="T828" s="152">
        <f>+[3]data1cf!S828</f>
        <v>24489.741012073267</v>
      </c>
      <c r="U828" s="152">
        <f>+[3]data1cf!T828</f>
        <v>24264.50267021617</v>
      </c>
      <c r="V828" s="152">
        <f>+[3]data1cf!U828</f>
        <v>45322.130090403021</v>
      </c>
      <c r="W828" s="152">
        <f>+[3]data1cf!V828</f>
        <v>0</v>
      </c>
      <c r="X828" s="152">
        <f>+[3]data1cf!W828</f>
        <v>0</v>
      </c>
      <c r="Y828" s="152">
        <f>+[3]data1cf!X828</f>
        <v>0</v>
      </c>
      <c r="Z828" s="152">
        <f>+[3]data1cf!Y828</f>
        <v>0</v>
      </c>
      <c r="AA828" s="152">
        <f>+[3]data1cf!Z828</f>
        <v>0</v>
      </c>
      <c r="AB828" s="152">
        <f>+[3]data1cf!AA828</f>
        <v>0</v>
      </c>
      <c r="AC828" s="152">
        <f>+[3]data1cf!AB828</f>
        <v>0</v>
      </c>
      <c r="AD828" s="152">
        <f>+[3]data1cf!AC828</f>
        <v>0</v>
      </c>
      <c r="AE828" s="152">
        <f>+[3]data1cf!AD828</f>
        <v>0</v>
      </c>
      <c r="AF828" s="152">
        <f>+[3]data1cf!AE828</f>
        <v>0</v>
      </c>
      <c r="AG828" s="152"/>
      <c r="AH828" s="153">
        <f t="shared" si="96"/>
        <v>80515.19272485566</v>
      </c>
      <c r="AI828" s="153">
        <f t="shared" si="98"/>
        <v>164441.35868520194</v>
      </c>
      <c r="AJ828" s="154">
        <f t="shared" si="99"/>
        <v>164014.58037187939</v>
      </c>
      <c r="AK828" s="155">
        <f t="shared" si="97"/>
        <v>0.16430347561836248</v>
      </c>
      <c r="AL828" s="156">
        <f t="shared" si="103"/>
        <v>0.98331115652459511</v>
      </c>
    </row>
    <row r="829" spans="1:38" x14ac:dyDescent="0.25">
      <c r="A829" s="148"/>
      <c r="B829" s="152">
        <f>+[3]data1cf!A829</f>
        <v>-196992.76028512965</v>
      </c>
      <c r="C829" s="152">
        <f>+[3]data1cf!B829</f>
        <v>12077.787530457121</v>
      </c>
      <c r="D829" s="152">
        <f>+[3]data1cf!C829</f>
        <v>51081.003064526158</v>
      </c>
      <c r="E829" s="152">
        <f>+[3]data1cf!D829</f>
        <v>50312.529056983825</v>
      </c>
      <c r="F829" s="152">
        <f>+[3]data1cf!E829</f>
        <v>29800.828318042753</v>
      </c>
      <c r="G829" s="152">
        <f>+[3]data1cf!F829</f>
        <v>29450.304736646904</v>
      </c>
      <c r="H829" s="152">
        <f>+[3]data1cf!G829</f>
        <v>28392.079549658309</v>
      </c>
      <c r="I829" s="152">
        <f>+[3]data1cf!H829</f>
        <v>27713.736935375746</v>
      </c>
      <c r="J829" s="152">
        <f>+[3]data1cf!I829</f>
        <v>28474.23107086758</v>
      </c>
      <c r="K829" s="152">
        <f>+[3]data1cf!J829</f>
        <v>28847.618139672326</v>
      </c>
      <c r="L829" s="152">
        <f>+[3]data1cf!K829</f>
        <v>29299.662235072348</v>
      </c>
      <c r="M829" s="152">
        <f>+[3]data1cf!L829</f>
        <v>29870.09446108307</v>
      </c>
      <c r="N829" s="152">
        <f>+[3]data1cf!M829</f>
        <v>30483.019994496921</v>
      </c>
      <c r="O829" s="152">
        <f>+[3]data1cf!N829</f>
        <v>30811.042842118317</v>
      </c>
      <c r="P829" s="152">
        <f>+[3]data1cf!O829</f>
        <v>40139.044441642392</v>
      </c>
      <c r="Q829" s="152">
        <f>+[3]data1cf!P829</f>
        <v>49211.789864731829</v>
      </c>
      <c r="R829" s="152">
        <f>+[3]data1cf!Q829</f>
        <v>37879.860736387571</v>
      </c>
      <c r="S829" s="152">
        <f>+[3]data1cf!R829</f>
        <v>26102.538867577503</v>
      </c>
      <c r="T829" s="152">
        <f>+[3]data1cf!S829</f>
        <v>25828.058467977564</v>
      </c>
      <c r="U829" s="152">
        <f>+[3]data1cf!T829</f>
        <v>25528.516272249311</v>
      </c>
      <c r="V829" s="152">
        <f>+[3]data1cf!U829</f>
        <v>49962.7199000986</v>
      </c>
      <c r="W829" s="152">
        <f>+[3]data1cf!V829</f>
        <v>0</v>
      </c>
      <c r="X829" s="152">
        <f>+[3]data1cf!W829</f>
        <v>0</v>
      </c>
      <c r="Y829" s="152">
        <f>+[3]data1cf!X829</f>
        <v>0</v>
      </c>
      <c r="Z829" s="152">
        <f>+[3]data1cf!Y829</f>
        <v>0</v>
      </c>
      <c r="AA829" s="152">
        <f>+[3]data1cf!Z829</f>
        <v>0</v>
      </c>
      <c r="AB829" s="152">
        <f>+[3]data1cf!AA829</f>
        <v>0</v>
      </c>
      <c r="AC829" s="152">
        <f>+[3]data1cf!AB829</f>
        <v>0</v>
      </c>
      <c r="AD829" s="152">
        <f>+[3]data1cf!AC829</f>
        <v>0</v>
      </c>
      <c r="AE829" s="152">
        <f>+[3]data1cf!AD829</f>
        <v>0</v>
      </c>
      <c r="AF829" s="152">
        <f>+[3]data1cf!AE829</f>
        <v>0</v>
      </c>
      <c r="AG829" s="152"/>
      <c r="AH829" s="153">
        <f t="shared" si="96"/>
        <v>80667.699512792518</v>
      </c>
      <c r="AI829" s="153">
        <f t="shared" si="98"/>
        <v>173695.48455005785</v>
      </c>
      <c r="AJ829" s="154">
        <f t="shared" si="99"/>
        <v>173224.07791615458</v>
      </c>
      <c r="AK829" s="155">
        <f t="shared" si="97"/>
        <v>0.15583440661430359</v>
      </c>
      <c r="AL829" s="156">
        <f t="shared" si="103"/>
        <v>0.98674464871698198</v>
      </c>
    </row>
    <row r="830" spans="1:38" x14ac:dyDescent="0.25">
      <c r="A830" s="148"/>
      <c r="B830" s="152">
        <f>+[3]data1cf!A830</f>
        <v>-198658.42189978756</v>
      </c>
      <c r="C830" s="152">
        <f>+[3]data1cf!B830</f>
        <v>4599.0896225730103</v>
      </c>
      <c r="D830" s="152">
        <f>+[3]data1cf!C830</f>
        <v>50869.034267292038</v>
      </c>
      <c r="E830" s="152">
        <f>+[3]data1cf!D830</f>
        <v>48627.611857647149</v>
      </c>
      <c r="F830" s="152">
        <f>+[3]data1cf!E830</f>
        <v>30069.370590044375</v>
      </c>
      <c r="G830" s="152">
        <f>+[3]data1cf!F830</f>
        <v>29699.885007891382</v>
      </c>
      <c r="H830" s="152">
        <f>+[3]data1cf!G830</f>
        <v>28617.95463076124</v>
      </c>
      <c r="I830" s="152">
        <f>+[3]data1cf!H830</f>
        <v>27919.706265206667</v>
      </c>
      <c r="J830" s="152">
        <f>+[3]data1cf!I830</f>
        <v>28672.401585982385</v>
      </c>
      <c r="K830" s="152">
        <f>+[3]data1cf!J830</f>
        <v>29035.452196877479</v>
      </c>
      <c r="L830" s="152">
        <f>+[3]data1cf!K830</f>
        <v>29477.685580189769</v>
      </c>
      <c r="M830" s="152">
        <f>+[3]data1cf!L830</f>
        <v>30039.454615152863</v>
      </c>
      <c r="N830" s="152">
        <f>+[3]data1cf!M830</f>
        <v>30644.039675537861</v>
      </c>
      <c r="O830" s="152">
        <f>+[3]data1cf!N830</f>
        <v>30961.913364264146</v>
      </c>
      <c r="P830" s="152">
        <f>+[3]data1cf!O830</f>
        <v>40355.838309634419</v>
      </c>
      <c r="Q830" s="152">
        <f>+[3]data1cf!P830</f>
        <v>49497.538671526927</v>
      </c>
      <c r="R830" s="152">
        <f>+[3]data1cf!Q830</f>
        <v>38066.612790186788</v>
      </c>
      <c r="S830" s="152">
        <f>+[3]data1cf!R830</f>
        <v>26187.956337980882</v>
      </c>
      <c r="T830" s="152">
        <f>+[3]data1cf!S830</f>
        <v>25908.9875617984</v>
      </c>
      <c r="U830" s="152">
        <f>+[3]data1cf!T830</f>
        <v>25604.952154437415</v>
      </c>
      <c r="V830" s="152">
        <f>+[3]data1cf!U830</f>
        <v>50243.339962577709</v>
      </c>
      <c r="W830" s="152">
        <f>+[3]data1cf!V830</f>
        <v>0</v>
      </c>
      <c r="X830" s="152">
        <f>+[3]data1cf!W830</f>
        <v>0</v>
      </c>
      <c r="Y830" s="152">
        <f>+[3]data1cf!X830</f>
        <v>0</v>
      </c>
      <c r="Z830" s="152">
        <f>+[3]data1cf!Y830</f>
        <v>0</v>
      </c>
      <c r="AA830" s="152">
        <f>+[3]data1cf!Z830</f>
        <v>0</v>
      </c>
      <c r="AB830" s="152">
        <f>+[3]data1cf!AA830</f>
        <v>0</v>
      </c>
      <c r="AC830" s="152">
        <f>+[3]data1cf!AB830</f>
        <v>0</v>
      </c>
      <c r="AD830" s="152">
        <f>+[3]data1cf!AC830</f>
        <v>0</v>
      </c>
      <c r="AE830" s="152">
        <f>+[3]data1cf!AD830</f>
        <v>0</v>
      </c>
      <c r="AF830" s="152">
        <f>+[3]data1cf!AE830</f>
        <v>0</v>
      </c>
      <c r="AG830" s="152"/>
      <c r="AH830" s="153">
        <f t="shared" si="96"/>
        <v>71980.255331664579</v>
      </c>
      <c r="AI830" s="153">
        <f t="shared" si="98"/>
        <v>165011.19842114113</v>
      </c>
      <c r="AJ830" s="154">
        <f t="shared" si="99"/>
        <v>164539.08994635832</v>
      </c>
      <c r="AK830" s="155">
        <f t="shared" si="97"/>
        <v>0.1481189787387848</v>
      </c>
      <c r="AL830" s="156">
        <f t="shared" si="103"/>
        <v>0.98354619283198808</v>
      </c>
    </row>
    <row r="831" spans="1:38" x14ac:dyDescent="0.25">
      <c r="A831" s="148"/>
      <c r="B831" s="152">
        <f>+[3]data1cf!A831</f>
        <v>-152730.50927827362</v>
      </c>
      <c r="C831" s="152">
        <f>+[3]data1cf!B831</f>
        <v>7790.785330325336</v>
      </c>
      <c r="D831" s="152">
        <f>+[3]data1cf!C831</f>
        <v>42164.004150548513</v>
      </c>
      <c r="E831" s="152">
        <f>+[3]data1cf!D831</f>
        <v>42072.467035349589</v>
      </c>
      <c r="F831" s="152">
        <f>+[3]data1cf!E831</f>
        <v>22664.753772840064</v>
      </c>
      <c r="G831" s="152">
        <f>+[3]data1cf!F831</f>
        <v>22818.114551694518</v>
      </c>
      <c r="H831" s="152">
        <f>+[3]data1cf!G831</f>
        <v>22389.816276021702</v>
      </c>
      <c r="I831" s="152">
        <f>+[3]data1cf!H831</f>
        <v>22240.436658494349</v>
      </c>
      <c r="J831" s="152">
        <f>+[3]data1cf!I831</f>
        <v>23208.171623392293</v>
      </c>
      <c r="K831" s="152">
        <f>+[3]data1cf!J831</f>
        <v>23856.233266242147</v>
      </c>
      <c r="L831" s="152">
        <f>+[3]data1cf!K831</f>
        <v>24568.981094722243</v>
      </c>
      <c r="M831" s="152">
        <f>+[3]data1cf!L831</f>
        <v>25369.623546682444</v>
      </c>
      <c r="N831" s="152">
        <f>+[3]data1cf!M831</f>
        <v>26204.183599062671</v>
      </c>
      <c r="O831" s="152">
        <f>+[3]data1cf!N831</f>
        <v>26801.903853745323</v>
      </c>
      <c r="P831" s="152">
        <f>+[3]data1cf!O831</f>
        <v>34378.099651075798</v>
      </c>
      <c r="Q831" s="152">
        <f>+[3]data1cf!P831</f>
        <v>41618.479614934338</v>
      </c>
      <c r="R831" s="152">
        <f>+[3]data1cf!Q831</f>
        <v>32917.22834541207</v>
      </c>
      <c r="S831" s="152">
        <f>+[3]data1cf!R831</f>
        <v>23832.708379747011</v>
      </c>
      <c r="T831" s="152">
        <f>+[3]data1cf!S831</f>
        <v>23677.499295015776</v>
      </c>
      <c r="U831" s="152">
        <f>+[3]data1cf!T831</f>
        <v>23497.356897761383</v>
      </c>
      <c r="V831" s="152">
        <f>+[3]data1cf!U831</f>
        <v>42505.697697208612</v>
      </c>
      <c r="W831" s="152">
        <f>+[3]data1cf!V831</f>
        <v>0</v>
      </c>
      <c r="X831" s="152">
        <f>+[3]data1cf!W831</f>
        <v>0</v>
      </c>
      <c r="Y831" s="152">
        <f>+[3]data1cf!X831</f>
        <v>0</v>
      </c>
      <c r="Z831" s="152">
        <f>+[3]data1cf!Y831</f>
        <v>0</v>
      </c>
      <c r="AA831" s="152">
        <f>+[3]data1cf!Z831</f>
        <v>0</v>
      </c>
      <c r="AB831" s="152">
        <f>+[3]data1cf!AA831</f>
        <v>0</v>
      </c>
      <c r="AC831" s="152">
        <f>+[3]data1cf!AB831</f>
        <v>0</v>
      </c>
      <c r="AD831" s="152">
        <f>+[3]data1cf!AC831</f>
        <v>0</v>
      </c>
      <c r="AE831" s="152">
        <f>+[3]data1cf!AD831</f>
        <v>0</v>
      </c>
      <c r="AF831" s="152">
        <f>+[3]data1cf!AE831</f>
        <v>0</v>
      </c>
      <c r="AG831" s="152"/>
      <c r="AH831" s="153">
        <f t="shared" si="96"/>
        <v>75116.412936562614</v>
      </c>
      <c r="AI831" s="153">
        <f t="shared" si="98"/>
        <v>153421.56017542459</v>
      </c>
      <c r="AJ831" s="154">
        <f t="shared" si="99"/>
        <v>153022.14503036501</v>
      </c>
      <c r="AK831" s="155">
        <f t="shared" si="97"/>
        <v>0.16447607874870304</v>
      </c>
      <c r="AL831" s="156">
        <f t="shared" si="103"/>
        <v>0.97804427604789623</v>
      </c>
    </row>
    <row r="832" spans="1:38" x14ac:dyDescent="0.25">
      <c r="A832" s="148"/>
      <c r="B832" s="152">
        <f>+[3]data1cf!A832</f>
        <v>-197467.6828240504</v>
      </c>
      <c r="C832" s="152">
        <f>+[3]data1cf!B832</f>
        <v>13156.863296210518</v>
      </c>
      <c r="D832" s="152">
        <f>+[3]data1cf!C832</f>
        <v>49495.28915514148</v>
      </c>
      <c r="E832" s="152">
        <f>+[3]data1cf!D832</f>
        <v>47769.387054709761</v>
      </c>
      <c r="F832" s="152">
        <f>+[3]data1cf!E832</f>
        <v>29877.396557656553</v>
      </c>
      <c r="G832" s="152">
        <f>+[3]data1cf!F832</f>
        <v>29521.466427017156</v>
      </c>
      <c r="H832" s="152">
        <f>+[3]data1cf!G832</f>
        <v>28456.4822867162</v>
      </c>
      <c r="I832" s="152">
        <f>+[3]data1cf!H832</f>
        <v>27772.464035887737</v>
      </c>
      <c r="J832" s="152">
        <f>+[3]data1cf!I832</f>
        <v>28530.734530723719</v>
      </c>
      <c r="K832" s="152">
        <f>+[3]data1cf!J832</f>
        <v>28901.174412182001</v>
      </c>
      <c r="L832" s="152">
        <f>+[3]data1cf!K832</f>
        <v>29350.421223756617</v>
      </c>
      <c r="M832" s="152">
        <f>+[3]data1cf!L832</f>
        <v>29918.383353409678</v>
      </c>
      <c r="N832" s="152">
        <f>+[3]data1cf!M832</f>
        <v>30528.930805590426</v>
      </c>
      <c r="O832" s="152">
        <f>+[3]data1cf!N832</f>
        <v>30854.059869583631</v>
      </c>
      <c r="P832" s="152">
        <f>+[3]data1cf!O832</f>
        <v>40200.85789360843</v>
      </c>
      <c r="Q832" s="152">
        <f>+[3]data1cf!P832</f>
        <v>49293.264125543443</v>
      </c>
      <c r="R832" s="152">
        <f>+[3]data1cf!Q832</f>
        <v>37933.108502175288</v>
      </c>
      <c r="S832" s="152">
        <f>+[3]data1cf!R832</f>
        <v>26126.893563366451</v>
      </c>
      <c r="T832" s="152">
        <f>+[3]data1cf!S832</f>
        <v>25851.133413315576</v>
      </c>
      <c r="U832" s="152">
        <f>+[3]data1cf!T832</f>
        <v>25550.310088540704</v>
      </c>
      <c r="V832" s="152">
        <f>+[3]data1cf!U832</f>
        <v>50042.731825313298</v>
      </c>
      <c r="W832" s="152">
        <f>+[3]data1cf!V832</f>
        <v>0</v>
      </c>
      <c r="X832" s="152">
        <f>+[3]data1cf!W832</f>
        <v>0</v>
      </c>
      <c r="Y832" s="152">
        <f>+[3]data1cf!X832</f>
        <v>0</v>
      </c>
      <c r="Z832" s="152">
        <f>+[3]data1cf!Y832</f>
        <v>0</v>
      </c>
      <c r="AA832" s="152">
        <f>+[3]data1cf!Z832</f>
        <v>0</v>
      </c>
      <c r="AB832" s="152">
        <f>+[3]data1cf!AA832</f>
        <v>0</v>
      </c>
      <c r="AC832" s="152">
        <f>+[3]data1cf!AB832</f>
        <v>0</v>
      </c>
      <c r="AD832" s="152">
        <f>+[3]data1cf!AC832</f>
        <v>0</v>
      </c>
      <c r="AE832" s="152">
        <f>+[3]data1cf!AD832</f>
        <v>0</v>
      </c>
      <c r="AF832" s="152">
        <f>+[3]data1cf!AE832</f>
        <v>0</v>
      </c>
      <c r="AG832" s="152"/>
      <c r="AH832" s="153">
        <f t="shared" si="96"/>
        <v>78300.597489919004</v>
      </c>
      <c r="AI832" s="153">
        <f t="shared" si="98"/>
        <v>171139.79926751251</v>
      </c>
      <c r="AJ832" s="154">
        <f t="shared" si="99"/>
        <v>170668.93838800141</v>
      </c>
      <c r="AK832" s="155">
        <f t="shared" si="97"/>
        <v>0.15384953618049624</v>
      </c>
      <c r="AL832" s="156">
        <f t="shared" si="103"/>
        <v>0.98587405147621021</v>
      </c>
    </row>
    <row r="833" spans="1:38" x14ac:dyDescent="0.25">
      <c r="A833" s="148"/>
      <c r="B833" s="152">
        <f>+[3]data1cf!A833</f>
        <v>-165929.88995017446</v>
      </c>
      <c r="C833" s="152">
        <f>+[3]data1cf!B833</f>
        <v>8270.8841241777918</v>
      </c>
      <c r="D833" s="152">
        <f>+[3]data1cf!C833</f>
        <v>42670.716844802781</v>
      </c>
      <c r="E833" s="152">
        <f>+[3]data1cf!D833</f>
        <v>43568.613077663889</v>
      </c>
      <c r="F833" s="152">
        <f>+[3]data1cf!E833</f>
        <v>24792.792051114826</v>
      </c>
      <c r="G833" s="152">
        <f>+[3]data1cf!F833</f>
        <v>24795.890217149747</v>
      </c>
      <c r="H833" s="152">
        <f>+[3]data1cf!G833</f>
        <v>24179.742365172264</v>
      </c>
      <c r="I833" s="152">
        <f>+[3]data1cf!H833</f>
        <v>23872.621471575432</v>
      </c>
      <c r="J833" s="152">
        <f>+[3]data1cf!I833</f>
        <v>24778.555454013942</v>
      </c>
      <c r="K833" s="152">
        <f>+[3]data1cf!J833</f>
        <v>25344.706796749444</v>
      </c>
      <c r="L833" s="152">
        <f>+[3]data1cf!K833</f>
        <v>25979.710549019277</v>
      </c>
      <c r="M833" s="152">
        <f>+[3]data1cf!L833</f>
        <v>26711.702348612111</v>
      </c>
      <c r="N833" s="152">
        <f>+[3]data1cf!M833</f>
        <v>27480.169097571845</v>
      </c>
      <c r="O833" s="152">
        <f>+[3]data1cf!N833</f>
        <v>27997.463285774553</v>
      </c>
      <c r="P833" s="152">
        <f>+[3]data1cf!O833</f>
        <v>36096.062510866133</v>
      </c>
      <c r="Q833" s="152">
        <f>+[3]data1cf!P833</f>
        <v>43882.869479141576</v>
      </c>
      <c r="R833" s="152">
        <f>+[3]data1cf!Q833</f>
        <v>34397.127640480569</v>
      </c>
      <c r="S833" s="152">
        <f>+[3]data1cf!R833</f>
        <v>24509.591185931509</v>
      </c>
      <c r="T833" s="152">
        <f>+[3]data1cf!S833</f>
        <v>24318.814378086769</v>
      </c>
      <c r="U833" s="152">
        <f>+[3]data1cf!T833</f>
        <v>24103.065942812391</v>
      </c>
      <c r="V833" s="152">
        <f>+[3]data1cf!U833</f>
        <v>44729.445303707675</v>
      </c>
      <c r="W833" s="152">
        <f>+[3]data1cf!V833</f>
        <v>0</v>
      </c>
      <c r="X833" s="152">
        <f>+[3]data1cf!W833</f>
        <v>0</v>
      </c>
      <c r="Y833" s="152">
        <f>+[3]data1cf!X833</f>
        <v>0</v>
      </c>
      <c r="Z833" s="152">
        <f>+[3]data1cf!Y833</f>
        <v>0</v>
      </c>
      <c r="AA833" s="152">
        <f>+[3]data1cf!Z833</f>
        <v>0</v>
      </c>
      <c r="AB833" s="152">
        <f>+[3]data1cf!AA833</f>
        <v>0</v>
      </c>
      <c r="AC833" s="152">
        <f>+[3]data1cf!AB833</f>
        <v>0</v>
      </c>
      <c r="AD833" s="152">
        <f>+[3]data1cf!AC833</f>
        <v>0</v>
      </c>
      <c r="AE833" s="152">
        <f>+[3]data1cf!AD833</f>
        <v>0</v>
      </c>
      <c r="AF833" s="152">
        <f>+[3]data1cf!AE833</f>
        <v>0</v>
      </c>
      <c r="AG833" s="152"/>
      <c r="AH833" s="153">
        <f t="shared" si="96"/>
        <v>73545.80985233259</v>
      </c>
      <c r="AI833" s="153">
        <f t="shared" si="98"/>
        <v>155953.63809846184</v>
      </c>
      <c r="AJ833" s="154">
        <f t="shared" si="99"/>
        <v>155533.82069921953</v>
      </c>
      <c r="AK833" s="155">
        <f t="shared" si="97"/>
        <v>0.1582961738109589</v>
      </c>
      <c r="AL833" s="156">
        <f t="shared" si="103"/>
        <v>0.97938532111267163</v>
      </c>
    </row>
    <row r="834" spans="1:38" x14ac:dyDescent="0.25">
      <c r="A834" s="148"/>
      <c r="B834" s="152">
        <f>+[3]data1cf!A834</f>
        <v>-188557.05207286874</v>
      </c>
      <c r="C834" s="152">
        <f>+[3]data1cf!B834</f>
        <v>8545.4175073579536</v>
      </c>
      <c r="D834" s="152">
        <f>+[3]data1cf!C834</f>
        <v>45083.189983011893</v>
      </c>
      <c r="E834" s="152">
        <f>+[3]data1cf!D834</f>
        <v>48106.623829125441</v>
      </c>
      <c r="F834" s="152">
        <f>+[3]data1cf!E834</f>
        <v>28440.801629952613</v>
      </c>
      <c r="G834" s="152">
        <f>+[3]data1cf!F834</f>
        <v>28186.310702547366</v>
      </c>
      <c r="H834" s="152">
        <f>+[3]data1cf!G834</f>
        <v>27248.139952421865</v>
      </c>
      <c r="I834" s="152">
        <f>+[3]data1cf!H834</f>
        <v>26670.609596761307</v>
      </c>
      <c r="J834" s="152">
        <f>+[3]data1cf!I834</f>
        <v>27470.600665345846</v>
      </c>
      <c r="K834" s="152">
        <f>+[3]data1cf!J834</f>
        <v>27896.336507817927</v>
      </c>
      <c r="L834" s="152">
        <f>+[3]data1cf!K834</f>
        <v>28398.06674823058</v>
      </c>
      <c r="M834" s="152">
        <f>+[3]data1cf!L834</f>
        <v>29012.373523081653</v>
      </c>
      <c r="N834" s="152">
        <f>+[3]data1cf!M834</f>
        <v>29667.539206719273</v>
      </c>
      <c r="O834" s="152">
        <f>+[3]data1cf!N834</f>
        <v>30046.962256088482</v>
      </c>
      <c r="P834" s="152">
        <f>+[3]data1cf!O834</f>
        <v>39041.09645719322</v>
      </c>
      <c r="Q834" s="152">
        <f>+[3]data1cf!P834</f>
        <v>47764.621043097708</v>
      </c>
      <c r="R834" s="152">
        <f>+[3]data1cf!Q834</f>
        <v>36934.058888024774</v>
      </c>
      <c r="S834" s="152">
        <f>+[3]data1cf!R834</f>
        <v>25669.943885373257</v>
      </c>
      <c r="T834" s="152">
        <f>+[3]data1cf!S834</f>
        <v>25418.194774567695</v>
      </c>
      <c r="U834" s="152">
        <f>+[3]data1cf!T834</f>
        <v>25141.4083546443</v>
      </c>
      <c r="V834" s="152">
        <f>+[3]data1cf!U834</f>
        <v>48541.52549617659</v>
      </c>
      <c r="W834" s="152">
        <f>+[3]data1cf!V834</f>
        <v>0</v>
      </c>
      <c r="X834" s="152">
        <f>+[3]data1cf!W834</f>
        <v>0</v>
      </c>
      <c r="Y834" s="152">
        <f>+[3]data1cf!X834</f>
        <v>0</v>
      </c>
      <c r="Z834" s="152">
        <f>+[3]data1cf!Y834</f>
        <v>0</v>
      </c>
      <c r="AA834" s="152">
        <f>+[3]data1cf!Z834</f>
        <v>0</v>
      </c>
      <c r="AB834" s="152">
        <f>+[3]data1cf!AA834</f>
        <v>0</v>
      </c>
      <c r="AC834" s="152">
        <f>+[3]data1cf!AB834</f>
        <v>0</v>
      </c>
      <c r="AD834" s="152">
        <f>+[3]data1cf!AC834</f>
        <v>0</v>
      </c>
      <c r="AE834" s="152">
        <f>+[3]data1cf!AD834</f>
        <v>0</v>
      </c>
      <c r="AF834" s="152">
        <f>+[3]data1cf!AE834</f>
        <v>0</v>
      </c>
      <c r="AG834" s="152"/>
      <c r="AH834" s="153">
        <f t="shared" ref="AH834:AH897" si="104">XNPV(0.1,B834:AF834,$B$1:$AF$1)</f>
        <v>73112.463294658417</v>
      </c>
      <c r="AI834" s="153">
        <f t="shared" si="98"/>
        <v>162843.26342186143</v>
      </c>
      <c r="AJ834" s="154">
        <f t="shared" si="99"/>
        <v>162387.37382048488</v>
      </c>
      <c r="AK834" s="155">
        <f t="shared" ref="AK834:AK897" si="105">XIRR(B834:AF834,$B$1:$AF$1)</f>
        <v>0.15151347517967226</v>
      </c>
      <c r="AL834" s="156">
        <f t="shared" si="103"/>
        <v>0.98263394034896112</v>
      </c>
    </row>
    <row r="835" spans="1:38" x14ac:dyDescent="0.25">
      <c r="A835" s="148"/>
      <c r="B835" s="152">
        <f>+[3]data1cf!A835</f>
        <v>-165019.42981606096</v>
      </c>
      <c r="C835" s="152">
        <f>+[3]data1cf!B835</f>
        <v>5116.9940031002043</v>
      </c>
      <c r="D835" s="152">
        <f>+[3]data1cf!C835</f>
        <v>43777.764583756274</v>
      </c>
      <c r="E835" s="152">
        <f>+[3]data1cf!D835</f>
        <v>44386.535117178661</v>
      </c>
      <c r="F835" s="152">
        <f>+[3]data1cf!E835</f>
        <v>24646.00531434294</v>
      </c>
      <c r="G835" s="152">
        <f>+[3]data1cf!F835</f>
        <v>24659.468218089634</v>
      </c>
      <c r="H835" s="152">
        <f>+[3]data1cf!G835</f>
        <v>24056.277758181241</v>
      </c>
      <c r="I835" s="152">
        <f>+[3]data1cf!H835</f>
        <v>23760.037461707456</v>
      </c>
      <c r="J835" s="152">
        <f>+[3]data1cf!I835</f>
        <v>24670.234320729214</v>
      </c>
      <c r="K835" s="152">
        <f>+[3]data1cf!J835</f>
        <v>25242.035630283717</v>
      </c>
      <c r="L835" s="152">
        <f>+[3]data1cf!K835</f>
        <v>25882.401973709297</v>
      </c>
      <c r="M835" s="152">
        <f>+[3]data1cf!L835</f>
        <v>26619.129122915474</v>
      </c>
      <c r="N835" s="152">
        <f>+[3]data1cf!M835</f>
        <v>27392.154821979959</v>
      </c>
      <c r="O835" s="152">
        <f>+[3]data1cf!N835</f>
        <v>27914.99659829255</v>
      </c>
      <c r="P835" s="152">
        <f>+[3]data1cf!O835</f>
        <v>35977.56174673127</v>
      </c>
      <c r="Q835" s="152">
        <f>+[3]data1cf!P835</f>
        <v>43726.677552361267</v>
      </c>
      <c r="R835" s="152">
        <f>+[3]data1cf!Q835</f>
        <v>34295.047903244849</v>
      </c>
      <c r="S835" s="152">
        <f>+[3]data1cf!R835</f>
        <v>24462.901509664371</v>
      </c>
      <c r="T835" s="152">
        <f>+[3]data1cf!S835</f>
        <v>24274.578074046811</v>
      </c>
      <c r="U835" s="152">
        <f>+[3]data1cf!T835</f>
        <v>24061.285653865561</v>
      </c>
      <c r="V835" s="152">
        <f>+[3]data1cf!U835</f>
        <v>44576.056777808117</v>
      </c>
      <c r="W835" s="152">
        <f>+[3]data1cf!V835</f>
        <v>0</v>
      </c>
      <c r="X835" s="152">
        <f>+[3]data1cf!W835</f>
        <v>0</v>
      </c>
      <c r="Y835" s="152">
        <f>+[3]data1cf!X835</f>
        <v>0</v>
      </c>
      <c r="Z835" s="152">
        <f>+[3]data1cf!Y835</f>
        <v>0</v>
      </c>
      <c r="AA835" s="152">
        <f>+[3]data1cf!Z835</f>
        <v>0</v>
      </c>
      <c r="AB835" s="152">
        <f>+[3]data1cf!AA835</f>
        <v>0</v>
      </c>
      <c r="AC835" s="152">
        <f>+[3]data1cf!AB835</f>
        <v>0</v>
      </c>
      <c r="AD835" s="152">
        <f>+[3]data1cf!AC835</f>
        <v>0</v>
      </c>
      <c r="AE835" s="152">
        <f>+[3]data1cf!AD835</f>
        <v>0</v>
      </c>
      <c r="AF835" s="152">
        <f>+[3]data1cf!AE835</f>
        <v>0</v>
      </c>
      <c r="AG835" s="152"/>
      <c r="AH835" s="153">
        <f t="shared" si="104"/>
        <v>72452.505796619604</v>
      </c>
      <c r="AI835" s="153">
        <f t="shared" ref="AI835:AI898" si="106">SUMPRODUCT(B835:AA835,$B$1010:$AA$1010)</f>
        <v>154627.50909884836</v>
      </c>
      <c r="AJ835" s="154">
        <f t="shared" ref="AJ835:AJ898" si="107">SUMPRODUCT(B835:AF835,$B$1012:$AF$1012)</f>
        <v>154208.88238216122</v>
      </c>
      <c r="AK835" s="155">
        <f t="shared" si="105"/>
        <v>0.15733634829521179</v>
      </c>
      <c r="AL835" s="156">
        <f t="shared" ref="AL835:AL850" si="108">1-EXP(-(1/0.25)*(AI835/ABS($AI$1010)))</f>
        <v>0.97869351897251355</v>
      </c>
    </row>
    <row r="836" spans="1:38" x14ac:dyDescent="0.25">
      <c r="A836" s="148"/>
      <c r="B836" s="152">
        <f>+[3]data1cf!A836</f>
        <v>-170662.71960013852</v>
      </c>
      <c r="C836" s="152">
        <f>+[3]data1cf!B836</f>
        <v>8284.1055691880538</v>
      </c>
      <c r="D836" s="152">
        <f>+[3]data1cf!C836</f>
        <v>42338.717289179549</v>
      </c>
      <c r="E836" s="152">
        <f>+[3]data1cf!D836</f>
        <v>44168.130628814426</v>
      </c>
      <c r="F836" s="152">
        <f>+[3]data1cf!E836</f>
        <v>25555.831083780766</v>
      </c>
      <c r="G836" s="152">
        <f>+[3]data1cf!F836</f>
        <v>25505.050407549526</v>
      </c>
      <c r="H836" s="152">
        <f>+[3]data1cf!G836</f>
        <v>24821.546361628702</v>
      </c>
      <c r="I836" s="152">
        <f>+[3]data1cf!H836</f>
        <v>24457.865042435951</v>
      </c>
      <c r="J836" s="152">
        <f>+[3]data1cf!I836</f>
        <v>25341.639385005816</v>
      </c>
      <c r="K836" s="152">
        <f>+[3]data1cf!J836</f>
        <v>25878.420599955993</v>
      </c>
      <c r="L836" s="152">
        <f>+[3]data1cf!K836</f>
        <v>26485.54808453258</v>
      </c>
      <c r="M836" s="152">
        <f>+[3]data1cf!L836</f>
        <v>27192.924195625244</v>
      </c>
      <c r="N836" s="152">
        <f>+[3]data1cf!M836</f>
        <v>27937.692230693036</v>
      </c>
      <c r="O836" s="152">
        <f>+[3]data1cf!N836</f>
        <v>28426.148484637561</v>
      </c>
      <c r="P836" s="152">
        <f>+[3]data1cf!O836</f>
        <v>36712.063046229276</v>
      </c>
      <c r="Q836" s="152">
        <f>+[3]data1cf!P836</f>
        <v>44694.799353337366</v>
      </c>
      <c r="R836" s="152">
        <f>+[3]data1cf!Q836</f>
        <v>34927.767027037</v>
      </c>
      <c r="S836" s="152">
        <f>+[3]data1cf!R836</f>
        <v>24752.297347250125</v>
      </c>
      <c r="T836" s="152">
        <f>+[3]data1cf!S836</f>
        <v>24548.767215691449</v>
      </c>
      <c r="U836" s="152">
        <f>+[3]data1cf!T836</f>
        <v>24320.251718336745</v>
      </c>
      <c r="V836" s="152">
        <f>+[3]data1cf!U836</f>
        <v>45526.802306106838</v>
      </c>
      <c r="W836" s="152">
        <f>+[3]data1cf!V836</f>
        <v>0</v>
      </c>
      <c r="X836" s="152">
        <f>+[3]data1cf!W836</f>
        <v>0</v>
      </c>
      <c r="Y836" s="152">
        <f>+[3]data1cf!X836</f>
        <v>0</v>
      </c>
      <c r="Z836" s="152">
        <f>+[3]data1cf!Y836</f>
        <v>0</v>
      </c>
      <c r="AA836" s="152">
        <f>+[3]data1cf!Z836</f>
        <v>0</v>
      </c>
      <c r="AB836" s="152">
        <f>+[3]data1cf!AA836</f>
        <v>0</v>
      </c>
      <c r="AC836" s="152">
        <f>+[3]data1cf!AB836</f>
        <v>0</v>
      </c>
      <c r="AD836" s="152">
        <f>+[3]data1cf!AC836</f>
        <v>0</v>
      </c>
      <c r="AE836" s="152">
        <f>+[3]data1cf!AD836</f>
        <v>0</v>
      </c>
      <c r="AF836" s="152">
        <f>+[3]data1cf!AE836</f>
        <v>0</v>
      </c>
      <c r="AG836" s="152"/>
      <c r="AH836" s="153">
        <f t="shared" si="104"/>
        <v>72461.104786847209</v>
      </c>
      <c r="AI836" s="153">
        <f t="shared" si="106"/>
        <v>156302.008695194</v>
      </c>
      <c r="AJ836" s="154">
        <f t="shared" si="107"/>
        <v>155875.01340804933</v>
      </c>
      <c r="AK836" s="155">
        <f t="shared" si="105"/>
        <v>0.15580894351005553</v>
      </c>
      <c r="AL836" s="156">
        <f t="shared" si="108"/>
        <v>0.97956330012252013</v>
      </c>
    </row>
    <row r="837" spans="1:38" x14ac:dyDescent="0.25">
      <c r="A837" s="148"/>
      <c r="B837" s="152">
        <f>+[3]data1cf!A837</f>
        <v>-155336.65772051507</v>
      </c>
      <c r="C837" s="152">
        <f>+[3]data1cf!B837</f>
        <v>7385.6031884431359</v>
      </c>
      <c r="D837" s="152">
        <f>+[3]data1cf!C837</f>
        <v>39263.40250661195</v>
      </c>
      <c r="E837" s="152">
        <f>+[3]data1cf!D837</f>
        <v>42763.641523203478</v>
      </c>
      <c r="F837" s="152">
        <f>+[3]data1cf!E837</f>
        <v>23084.923762766899</v>
      </c>
      <c r="G837" s="152">
        <f>+[3]data1cf!F837</f>
        <v>23208.615977310968</v>
      </c>
      <c r="H837" s="152">
        <f>+[3]data1cf!G837</f>
        <v>22743.227788646574</v>
      </c>
      <c r="I837" s="152">
        <f>+[3]data1cf!H837</f>
        <v>22562.702983998206</v>
      </c>
      <c r="J837" s="152">
        <f>+[3]data1cf!I837</f>
        <v>23518.235669246213</v>
      </c>
      <c r="K837" s="152">
        <f>+[3]data1cf!J837</f>
        <v>24150.124553210473</v>
      </c>
      <c r="L837" s="152">
        <f>+[3]data1cf!K837</f>
        <v>24847.522221850013</v>
      </c>
      <c r="M837" s="152">
        <f>+[3]data1cf!L837</f>
        <v>25634.609962784663</v>
      </c>
      <c r="N837" s="152">
        <f>+[3]data1cf!M837</f>
        <v>26456.12023926738</v>
      </c>
      <c r="O837" s="152">
        <f>+[3]data1cf!N837</f>
        <v>27037.960789206154</v>
      </c>
      <c r="P837" s="152">
        <f>+[3]data1cf!O837</f>
        <v>34717.302401732333</v>
      </c>
      <c r="Q837" s="152">
        <f>+[3]data1cf!P837</f>
        <v>42065.571509919566</v>
      </c>
      <c r="R837" s="152">
        <f>+[3]data1cf!Q837</f>
        <v>33209.426694591297</v>
      </c>
      <c r="S837" s="152">
        <f>+[3]data1cf!R837</f>
        <v>23966.355337492023</v>
      </c>
      <c r="T837" s="152">
        <f>+[3]data1cf!S837</f>
        <v>23804.123592494376</v>
      </c>
      <c r="U837" s="152">
        <f>+[3]data1cf!T837</f>
        <v>23616.950969896279</v>
      </c>
      <c r="V837" s="152">
        <f>+[3]data1cf!U837</f>
        <v>42944.764991703036</v>
      </c>
      <c r="W837" s="152">
        <f>+[3]data1cf!V837</f>
        <v>0</v>
      </c>
      <c r="X837" s="152">
        <f>+[3]data1cf!W837</f>
        <v>0</v>
      </c>
      <c r="Y837" s="152">
        <f>+[3]data1cf!X837</f>
        <v>0</v>
      </c>
      <c r="Z837" s="152">
        <f>+[3]data1cf!Y837</f>
        <v>0</v>
      </c>
      <c r="AA837" s="152">
        <f>+[3]data1cf!Z837</f>
        <v>0</v>
      </c>
      <c r="AB837" s="152">
        <f>+[3]data1cf!AA837</f>
        <v>0</v>
      </c>
      <c r="AC837" s="152">
        <f>+[3]data1cf!AB837</f>
        <v>0</v>
      </c>
      <c r="AD837" s="152">
        <f>+[3]data1cf!AC837</f>
        <v>0</v>
      </c>
      <c r="AE837" s="152">
        <f>+[3]data1cf!AD837</f>
        <v>0</v>
      </c>
      <c r="AF837" s="152">
        <f>+[3]data1cf!AE837</f>
        <v>0</v>
      </c>
      <c r="AG837" s="152"/>
      <c r="AH837" s="153">
        <f t="shared" si="104"/>
        <v>72169.823633403284</v>
      </c>
      <c r="AI837" s="153">
        <f t="shared" si="106"/>
        <v>151083.19086943267</v>
      </c>
      <c r="AJ837" s="154">
        <f t="shared" si="107"/>
        <v>150680.47957469532</v>
      </c>
      <c r="AK837" s="155">
        <f t="shared" si="105"/>
        <v>0.16036710143089297</v>
      </c>
      <c r="AL837" s="156">
        <f t="shared" si="108"/>
        <v>0.97672846646325651</v>
      </c>
    </row>
    <row r="838" spans="1:38" x14ac:dyDescent="0.25">
      <c r="A838" s="148"/>
      <c r="B838" s="152">
        <f>+[3]data1cf!A838</f>
        <v>-162027.26328401631</v>
      </c>
      <c r="C838" s="152">
        <f>+[3]data1cf!B838</f>
        <v>7304.4991452881368</v>
      </c>
      <c r="D838" s="152">
        <f>+[3]data1cf!C838</f>
        <v>42607.657673668175</v>
      </c>
      <c r="E838" s="152">
        <f>+[3]data1cf!D838</f>
        <v>42390.43577948086</v>
      </c>
      <c r="F838" s="152">
        <f>+[3]data1cf!E838</f>
        <v>24163.600489946955</v>
      </c>
      <c r="G838" s="152">
        <f>+[3]data1cf!F838</f>
        <v>24211.126413184698</v>
      </c>
      <c r="H838" s="152">
        <f>+[3]data1cf!G838</f>
        <v>23650.519558465719</v>
      </c>
      <c r="I838" s="152">
        <f>+[3]data1cf!H838</f>
        <v>23390.037619047522</v>
      </c>
      <c r="J838" s="152">
        <f>+[3]data1cf!I838</f>
        <v>24314.244137761445</v>
      </c>
      <c r="K838" s="152">
        <f>+[3]data1cf!J838</f>
        <v>24904.613686593555</v>
      </c>
      <c r="L838" s="152">
        <f>+[3]data1cf!K838</f>
        <v>25562.60382833855</v>
      </c>
      <c r="M838" s="152">
        <f>+[3]data1cf!L838</f>
        <v>26314.893388351848</v>
      </c>
      <c r="N838" s="152">
        <f>+[3]data1cf!M838</f>
        <v>27102.901772998506</v>
      </c>
      <c r="O838" s="152">
        <f>+[3]data1cf!N838</f>
        <v>27643.975327786648</v>
      </c>
      <c r="P838" s="152">
        <f>+[3]data1cf!O838</f>
        <v>35588.116885632437</v>
      </c>
      <c r="Q838" s="152">
        <f>+[3]data1cf!P838</f>
        <v>43213.363198028972</v>
      </c>
      <c r="R838" s="152">
        <f>+[3]data1cf!Q838</f>
        <v>33959.569652289705</v>
      </c>
      <c r="S838" s="152">
        <f>+[3]data1cf!R838</f>
        <v>24309.459001328054</v>
      </c>
      <c r="T838" s="152">
        <f>+[3]data1cf!S838</f>
        <v>24129.198409973207</v>
      </c>
      <c r="U838" s="152">
        <f>+[3]data1cf!T838</f>
        <v>23923.977519657681</v>
      </c>
      <c r="V838" s="152">
        <f>+[3]data1cf!U838</f>
        <v>44071.955613573635</v>
      </c>
      <c r="W838" s="152">
        <f>+[3]data1cf!V838</f>
        <v>0</v>
      </c>
      <c r="X838" s="152">
        <f>+[3]data1cf!W838</f>
        <v>0</v>
      </c>
      <c r="Y838" s="152">
        <f>+[3]data1cf!X838</f>
        <v>0</v>
      </c>
      <c r="Z838" s="152">
        <f>+[3]data1cf!Y838</f>
        <v>0</v>
      </c>
      <c r="AA838" s="152">
        <f>+[3]data1cf!Z838</f>
        <v>0</v>
      </c>
      <c r="AB838" s="152">
        <f>+[3]data1cf!AA838</f>
        <v>0</v>
      </c>
      <c r="AC838" s="152">
        <f>+[3]data1cf!AB838</f>
        <v>0</v>
      </c>
      <c r="AD838" s="152">
        <f>+[3]data1cf!AC838</f>
        <v>0</v>
      </c>
      <c r="AE838" s="152">
        <f>+[3]data1cf!AD838</f>
        <v>0</v>
      </c>
      <c r="AF838" s="152">
        <f>+[3]data1cf!AE838</f>
        <v>0</v>
      </c>
      <c r="AG838" s="152"/>
      <c r="AH838" s="153">
        <f t="shared" si="104"/>
        <v>72779.697530368925</v>
      </c>
      <c r="AI838" s="153">
        <f t="shared" si="106"/>
        <v>153873.49711368952</v>
      </c>
      <c r="AJ838" s="154">
        <f t="shared" si="107"/>
        <v>153460.0890148755</v>
      </c>
      <c r="AK838" s="155">
        <f t="shared" si="105"/>
        <v>0.15877626538276679</v>
      </c>
      <c r="AL838" s="156">
        <f t="shared" si="108"/>
        <v>0.97828986989682809</v>
      </c>
    </row>
    <row r="839" spans="1:38" x14ac:dyDescent="0.25">
      <c r="A839" s="148"/>
      <c r="B839" s="152">
        <f>+[3]data1cf!A839</f>
        <v>-192894.8765802148</v>
      </c>
      <c r="C839" s="152">
        <f>+[3]data1cf!B839</f>
        <v>7670.8955658515915</v>
      </c>
      <c r="D839" s="152">
        <f>+[3]data1cf!C839</f>
        <v>51203.517845563154</v>
      </c>
      <c r="E839" s="152">
        <f>+[3]data1cf!D839</f>
        <v>52908.507071978675</v>
      </c>
      <c r="F839" s="152">
        <f>+[3]data1cf!E839</f>
        <v>29140.156912259285</v>
      </c>
      <c r="G839" s="152">
        <f>+[3]data1cf!F839</f>
        <v>28836.283906965102</v>
      </c>
      <c r="H839" s="152">
        <f>+[3]data1cf!G839</f>
        <v>27836.378556100019</v>
      </c>
      <c r="I839" s="152">
        <f>+[3]data1cf!H839</f>
        <v>27207.008345967319</v>
      </c>
      <c r="J839" s="152">
        <f>+[3]data1cf!I839</f>
        <v>27986.689233115816</v>
      </c>
      <c r="K839" s="152">
        <f>+[3]data1cf!J839</f>
        <v>28385.506198401534</v>
      </c>
      <c r="L839" s="152">
        <f>+[3]data1cf!K839</f>
        <v>28861.686743153019</v>
      </c>
      <c r="M839" s="152">
        <f>+[3]data1cf!L839</f>
        <v>29453.432271405596</v>
      </c>
      <c r="N839" s="152">
        <f>+[3]data1cf!M839</f>
        <v>30086.877151736328</v>
      </c>
      <c r="O839" s="152">
        <f>+[3]data1cf!N839</f>
        <v>30439.869100216834</v>
      </c>
      <c r="P839" s="152">
        <f>+[3]data1cf!O839</f>
        <v>39605.68517397844</v>
      </c>
      <c r="Q839" s="152">
        <f>+[3]data1cf!P839</f>
        <v>48508.786704449965</v>
      </c>
      <c r="R839" s="152">
        <f>+[3]data1cf!Q839</f>
        <v>37420.410754837678</v>
      </c>
      <c r="S839" s="152">
        <f>+[3]data1cf!R839</f>
        <v>25892.393627391808</v>
      </c>
      <c r="T839" s="152">
        <f>+[3]data1cf!S839</f>
        <v>25628.955593838407</v>
      </c>
      <c r="U839" s="152">
        <f>+[3]data1cf!T839</f>
        <v>25340.467659414273</v>
      </c>
      <c r="V839" s="152">
        <f>+[3]data1cf!U839</f>
        <v>49272.334547404025</v>
      </c>
      <c r="W839" s="152">
        <f>+[3]data1cf!V839</f>
        <v>0</v>
      </c>
      <c r="X839" s="152">
        <f>+[3]data1cf!W839</f>
        <v>0</v>
      </c>
      <c r="Y839" s="152">
        <f>+[3]data1cf!X839</f>
        <v>0</v>
      </c>
      <c r="Z839" s="152">
        <f>+[3]data1cf!Y839</f>
        <v>0</v>
      </c>
      <c r="AA839" s="152">
        <f>+[3]data1cf!Z839</f>
        <v>0</v>
      </c>
      <c r="AB839" s="152">
        <f>+[3]data1cf!AA839</f>
        <v>0</v>
      </c>
      <c r="AC839" s="152">
        <f>+[3]data1cf!AB839</f>
        <v>0</v>
      </c>
      <c r="AD839" s="152">
        <f>+[3]data1cf!AC839</f>
        <v>0</v>
      </c>
      <c r="AE839" s="152">
        <f>+[3]data1cf!AD839</f>
        <v>0</v>
      </c>
      <c r="AF839" s="152">
        <f>+[3]data1cf!AE839</f>
        <v>0</v>
      </c>
      <c r="AG839" s="152"/>
      <c r="AH839" s="153">
        <f t="shared" si="104"/>
        <v>79814.52622975783</v>
      </c>
      <c r="AI839" s="153">
        <f t="shared" si="106"/>
        <v>171724.02402860307</v>
      </c>
      <c r="AJ839" s="154">
        <f t="shared" si="107"/>
        <v>171258.30942000399</v>
      </c>
      <c r="AK839" s="155">
        <f t="shared" si="105"/>
        <v>0.15593186020851138</v>
      </c>
      <c r="AL839" s="156">
        <f t="shared" si="108"/>
        <v>0.98607797907217631</v>
      </c>
    </row>
    <row r="840" spans="1:38" x14ac:dyDescent="0.25">
      <c r="A840" s="148"/>
      <c r="B840" s="152">
        <f>+[3]data1cf!A840</f>
        <v>-199587.50462805858</v>
      </c>
      <c r="C840" s="152">
        <f>+[3]data1cf!B840</f>
        <v>7958.9451739799115</v>
      </c>
      <c r="D840" s="152">
        <f>+[3]data1cf!C840</f>
        <v>50146.073889463558</v>
      </c>
      <c r="E840" s="152">
        <f>+[3]data1cf!D840</f>
        <v>52785.872097878702</v>
      </c>
      <c r="F840" s="152">
        <f>+[3]data1cf!E840</f>
        <v>30219.159709593921</v>
      </c>
      <c r="G840" s="152">
        <f>+[3]data1cf!F840</f>
        <v>29839.097388899681</v>
      </c>
      <c r="H840" s="152">
        <f>+[3]data1cf!G840</f>
        <v>28743.94458859686</v>
      </c>
      <c r="I840" s="152">
        <f>+[3]data1cf!H840</f>
        <v>28034.593073677199</v>
      </c>
      <c r="J840" s="152">
        <f>+[3]data1cf!I840</f>
        <v>28782.93832479274</v>
      </c>
      <c r="K840" s="152">
        <f>+[3]data1cf!J840</f>
        <v>29140.223404183249</v>
      </c>
      <c r="L840" s="152">
        <f>+[3]data1cf!K840</f>
        <v>29576.984509649497</v>
      </c>
      <c r="M840" s="152">
        <f>+[3]data1cf!L840</f>
        <v>30133.921337936888</v>
      </c>
      <c r="N840" s="152">
        <f>+[3]data1cf!M840</f>
        <v>30733.854199238449</v>
      </c>
      <c r="O840" s="152">
        <f>+[3]data1cf!N840</f>
        <v>31046.066829228323</v>
      </c>
      <c r="P840" s="152">
        <f>+[3]data1cf!O840</f>
        <v>40476.762893940191</v>
      </c>
      <c r="Q840" s="152">
        <f>+[3]data1cf!P840</f>
        <v>49656.92535528139</v>
      </c>
      <c r="R840" s="152">
        <f>+[3]data1cf!Q840</f>
        <v>38170.780471141312</v>
      </c>
      <c r="S840" s="152">
        <f>+[3]data1cf!R840</f>
        <v>26235.601007069607</v>
      </c>
      <c r="T840" s="152">
        <f>+[3]data1cf!S840</f>
        <v>25954.128677269713</v>
      </c>
      <c r="U840" s="152">
        <f>+[3]data1cf!T840</f>
        <v>25647.587019368002</v>
      </c>
      <c r="V840" s="152">
        <f>+[3]data1cf!U840</f>
        <v>50399.865904558246</v>
      </c>
      <c r="W840" s="152">
        <f>+[3]data1cf!V840</f>
        <v>0</v>
      </c>
      <c r="X840" s="152">
        <f>+[3]data1cf!W840</f>
        <v>0</v>
      </c>
      <c r="Y840" s="152">
        <f>+[3]data1cf!X840</f>
        <v>0</v>
      </c>
      <c r="Z840" s="152">
        <f>+[3]data1cf!Y840</f>
        <v>0</v>
      </c>
      <c r="AA840" s="152">
        <f>+[3]data1cf!Z840</f>
        <v>0</v>
      </c>
      <c r="AB840" s="152">
        <f>+[3]data1cf!AA840</f>
        <v>0</v>
      </c>
      <c r="AC840" s="152">
        <f>+[3]data1cf!AB840</f>
        <v>0</v>
      </c>
      <c r="AD840" s="152">
        <f>+[3]data1cf!AC840</f>
        <v>0</v>
      </c>
      <c r="AE840" s="152">
        <f>+[3]data1cf!AD840</f>
        <v>0</v>
      </c>
      <c r="AF840" s="152">
        <f>+[3]data1cf!AE840</f>
        <v>0</v>
      </c>
      <c r="AG840" s="152"/>
      <c r="AH840" s="153">
        <f t="shared" si="104"/>
        <v>77310.840769458606</v>
      </c>
      <c r="AI840" s="153">
        <f t="shared" si="106"/>
        <v>171116.87280453995</v>
      </c>
      <c r="AJ840" s="154">
        <f t="shared" si="107"/>
        <v>170641.50142475436</v>
      </c>
      <c r="AK840" s="155">
        <f t="shared" si="105"/>
        <v>0.15219158530235291</v>
      </c>
      <c r="AL840" s="156">
        <f t="shared" si="108"/>
        <v>0.98586598821255056</v>
      </c>
    </row>
    <row r="841" spans="1:38" x14ac:dyDescent="0.25">
      <c r="A841" s="148"/>
      <c r="B841" s="152">
        <f>+[3]data1cf!A841</f>
        <v>-154235.37515587942</v>
      </c>
      <c r="C841" s="152">
        <f>+[3]data1cf!B841</f>
        <v>11156.886927728141</v>
      </c>
      <c r="D841" s="152">
        <f>+[3]data1cf!C841</f>
        <v>41154.831918041251</v>
      </c>
      <c r="E841" s="152">
        <f>+[3]data1cf!D841</f>
        <v>41836.068959798169</v>
      </c>
      <c r="F841" s="152">
        <f>+[3]data1cf!E841</f>
        <v>22907.372140384541</v>
      </c>
      <c r="G841" s="152">
        <f>+[3]data1cf!F841</f>
        <v>23043.601427668851</v>
      </c>
      <c r="H841" s="152">
        <f>+[3]data1cf!G841</f>
        <v>22593.886357941046</v>
      </c>
      <c r="I841" s="152">
        <f>+[3]data1cf!H841</f>
        <v>22426.522603903846</v>
      </c>
      <c r="J841" s="152">
        <f>+[3]data1cf!I841</f>
        <v>23387.211617782159</v>
      </c>
      <c r="K841" s="152">
        <f>+[3]data1cf!J841</f>
        <v>24025.934639470048</v>
      </c>
      <c r="L841" s="152">
        <f>+[3]data1cf!K841</f>
        <v>24729.818839392006</v>
      </c>
      <c r="M841" s="152">
        <f>+[3]data1cf!L841</f>
        <v>25522.634407137579</v>
      </c>
      <c r="N841" s="152">
        <f>+[3]data1cf!M841</f>
        <v>26349.659139526062</v>
      </c>
      <c r="O841" s="152">
        <f>+[3]data1cf!N841</f>
        <v>26938.209991028001</v>
      </c>
      <c r="P841" s="152">
        <f>+[3]data1cf!O841</f>
        <v>34573.965180751526</v>
      </c>
      <c r="Q841" s="152">
        <f>+[3]data1cf!P841</f>
        <v>41876.643473144504</v>
      </c>
      <c r="R841" s="152">
        <f>+[3]data1cf!Q841</f>
        <v>33085.952167142816</v>
      </c>
      <c r="S841" s="152">
        <f>+[3]data1cf!R841</f>
        <v>23909.880018590193</v>
      </c>
      <c r="T841" s="152">
        <f>+[3]data1cf!S841</f>
        <v>23750.615845655353</v>
      </c>
      <c r="U841" s="152">
        <f>+[3]data1cf!T841</f>
        <v>23566.413991901863</v>
      </c>
      <c r="V841" s="152">
        <f>+[3]data1cf!U841</f>
        <v>42759.227917800483</v>
      </c>
      <c r="W841" s="152">
        <f>+[3]data1cf!V841</f>
        <v>0</v>
      </c>
      <c r="X841" s="152">
        <f>+[3]data1cf!W841</f>
        <v>0</v>
      </c>
      <c r="Y841" s="152">
        <f>+[3]data1cf!X841</f>
        <v>0</v>
      </c>
      <c r="Z841" s="152">
        <f>+[3]data1cf!Y841</f>
        <v>0</v>
      </c>
      <c r="AA841" s="152">
        <f>+[3]data1cf!Z841</f>
        <v>0</v>
      </c>
      <c r="AB841" s="152">
        <f>+[3]data1cf!AA841</f>
        <v>0</v>
      </c>
      <c r="AC841" s="152">
        <f>+[3]data1cf!AB841</f>
        <v>0</v>
      </c>
      <c r="AD841" s="152">
        <f>+[3]data1cf!AC841</f>
        <v>0</v>
      </c>
      <c r="AE841" s="152">
        <f>+[3]data1cf!AD841</f>
        <v>0</v>
      </c>
      <c r="AF841" s="152">
        <f>+[3]data1cf!AE841</f>
        <v>0</v>
      </c>
      <c r="AG841" s="152"/>
      <c r="AH841" s="153">
        <f t="shared" si="104"/>
        <v>76760.453575674022</v>
      </c>
      <c r="AI841" s="153">
        <f t="shared" si="106"/>
        <v>155548.12003368404</v>
      </c>
      <c r="AJ841" s="154">
        <f t="shared" si="107"/>
        <v>155146.35039025446</v>
      </c>
      <c r="AK841" s="155">
        <f t="shared" si="105"/>
        <v>0.16588867306709296</v>
      </c>
      <c r="AL841" s="156">
        <f t="shared" si="108"/>
        <v>0.97917619288100277</v>
      </c>
    </row>
    <row r="842" spans="1:38" x14ac:dyDescent="0.25">
      <c r="A842" s="148"/>
      <c r="B842" s="152">
        <f>+[3]data1cf!A842</f>
        <v>-187428.58563132281</v>
      </c>
      <c r="C842" s="152">
        <f>+[3]data1cf!B842</f>
        <v>9748.0716521165159</v>
      </c>
      <c r="D842" s="152">
        <f>+[3]data1cf!C842</f>
        <v>45921.575170715703</v>
      </c>
      <c r="E842" s="152">
        <f>+[3]data1cf!D842</f>
        <v>48185.505687075565</v>
      </c>
      <c r="F842" s="152">
        <f>+[3]data1cf!E842</f>
        <v>28258.867352651992</v>
      </c>
      <c r="G842" s="152">
        <f>+[3]data1cf!F842</f>
        <v>28017.222961020067</v>
      </c>
      <c r="H842" s="152">
        <f>+[3]data1cf!G842</f>
        <v>27095.112202509648</v>
      </c>
      <c r="I842" s="152">
        <f>+[3]data1cf!H842</f>
        <v>26531.067762659637</v>
      </c>
      <c r="J842" s="152">
        <f>+[3]data1cf!I842</f>
        <v>27336.342437838604</v>
      </c>
      <c r="K842" s="152">
        <f>+[3]data1cf!J842</f>
        <v>27769.08111076113</v>
      </c>
      <c r="L842" s="152">
        <f>+[3]data1cf!K842</f>
        <v>28277.457994922581</v>
      </c>
      <c r="M842" s="152">
        <f>+[3]data1cf!L842</f>
        <v>28897.633981315761</v>
      </c>
      <c r="N842" s="152">
        <f>+[3]data1cf!M842</f>
        <v>29558.450238777579</v>
      </c>
      <c r="O842" s="152">
        <f>+[3]data1cf!N842</f>
        <v>29944.749225685431</v>
      </c>
      <c r="P842" s="152">
        <f>+[3]data1cf!O842</f>
        <v>38894.221123926764</v>
      </c>
      <c r="Q842" s="152">
        <f>+[3]data1cf!P842</f>
        <v>47571.029537870898</v>
      </c>
      <c r="R842" s="152">
        <f>+[3]data1cf!Q842</f>
        <v>36807.536535736886</v>
      </c>
      <c r="S842" s="152">
        <f>+[3]data1cf!R842</f>
        <v>25612.074539028516</v>
      </c>
      <c r="T842" s="152">
        <f>+[3]data1cf!S842</f>
        <v>25363.366251344312</v>
      </c>
      <c r="U842" s="152">
        <f>+[3]data1cf!T842</f>
        <v>25089.62393023289</v>
      </c>
      <c r="V842" s="152">
        <f>+[3]data1cf!U842</f>
        <v>48351.408655790146</v>
      </c>
      <c r="W842" s="152">
        <f>+[3]data1cf!V842</f>
        <v>0</v>
      </c>
      <c r="X842" s="152">
        <f>+[3]data1cf!W842</f>
        <v>0</v>
      </c>
      <c r="Y842" s="152">
        <f>+[3]data1cf!X842</f>
        <v>0</v>
      </c>
      <c r="Z842" s="152">
        <f>+[3]data1cf!Y842</f>
        <v>0</v>
      </c>
      <c r="AA842" s="152">
        <f>+[3]data1cf!Z842</f>
        <v>0</v>
      </c>
      <c r="AB842" s="152">
        <f>+[3]data1cf!AA842</f>
        <v>0</v>
      </c>
      <c r="AC842" s="152">
        <f>+[3]data1cf!AB842</f>
        <v>0</v>
      </c>
      <c r="AD842" s="152">
        <f>+[3]data1cf!AC842</f>
        <v>0</v>
      </c>
      <c r="AE842" s="152">
        <f>+[3]data1cf!AD842</f>
        <v>0</v>
      </c>
      <c r="AF842" s="152">
        <f>+[3]data1cf!AE842</f>
        <v>0</v>
      </c>
      <c r="AG842" s="152"/>
      <c r="AH842" s="153">
        <f t="shared" si="104"/>
        <v>75261.194971298173</v>
      </c>
      <c r="AI842" s="153">
        <f t="shared" si="106"/>
        <v>164777.51964926839</v>
      </c>
      <c r="AJ842" s="154">
        <f t="shared" si="107"/>
        <v>164322.87820834538</v>
      </c>
      <c r="AK842" s="155">
        <f t="shared" si="105"/>
        <v>0.15367658734321599</v>
      </c>
      <c r="AL842" s="156">
        <f t="shared" si="108"/>
        <v>0.9834502126549286</v>
      </c>
    </row>
    <row r="843" spans="1:38" x14ac:dyDescent="0.25">
      <c r="A843" s="148"/>
      <c r="B843" s="152">
        <f>+[3]data1cf!A843</f>
        <v>-197711.74792213293</v>
      </c>
      <c r="C843" s="152">
        <f>+[3]data1cf!B843</f>
        <v>7082.9050204275991</v>
      </c>
      <c r="D843" s="152">
        <f>+[3]data1cf!C843</f>
        <v>48961.228678472253</v>
      </c>
      <c r="E843" s="152">
        <f>+[3]data1cf!D843</f>
        <v>52422.210104603335</v>
      </c>
      <c r="F843" s="152">
        <f>+[3]data1cf!E843</f>
        <v>29916.745363787661</v>
      </c>
      <c r="G843" s="152">
        <f>+[3]data1cf!F843</f>
        <v>29558.036780109738</v>
      </c>
      <c r="H843" s="152">
        <f>+[3]data1cf!G843</f>
        <v>28489.579179469722</v>
      </c>
      <c r="I843" s="152">
        <f>+[3]data1cf!H843</f>
        <v>27802.644190274943</v>
      </c>
      <c r="J843" s="152">
        <f>+[3]data1cf!I843</f>
        <v>28559.771944915752</v>
      </c>
      <c r="K843" s="152">
        <f>+[3]data1cf!J843</f>
        <v>28928.697251870268</v>
      </c>
      <c r="L843" s="152">
        <f>+[3]data1cf!K843</f>
        <v>29376.506525119657</v>
      </c>
      <c r="M843" s="152">
        <f>+[3]data1cf!L843</f>
        <v>29943.199259744179</v>
      </c>
      <c r="N843" s="152">
        <f>+[3]data1cf!M843</f>
        <v>30552.524603934922</v>
      </c>
      <c r="O843" s="152">
        <f>+[3]data1cf!N843</f>
        <v>30876.166537865734</v>
      </c>
      <c r="P843" s="152">
        <f>+[3]data1cf!O843</f>
        <v>40232.624139639222</v>
      </c>
      <c r="Q843" s="152">
        <f>+[3]data1cf!P843</f>
        <v>49335.134160815782</v>
      </c>
      <c r="R843" s="152">
        <f>+[3]data1cf!Q843</f>
        <v>37960.472798696639</v>
      </c>
      <c r="S843" s="152">
        <f>+[3]data1cf!R843</f>
        <v>26139.409564881083</v>
      </c>
      <c r="T843" s="152">
        <f>+[3]data1cf!S843</f>
        <v>25862.99174459208</v>
      </c>
      <c r="U843" s="152">
        <f>+[3]data1cf!T843</f>
        <v>25561.5100411116</v>
      </c>
      <c r="V843" s="152">
        <f>+[3]data1cf!U843</f>
        <v>50083.850358915399</v>
      </c>
      <c r="W843" s="152">
        <f>+[3]data1cf!V843</f>
        <v>0</v>
      </c>
      <c r="X843" s="152">
        <f>+[3]data1cf!W843</f>
        <v>0</v>
      </c>
      <c r="Y843" s="152">
        <f>+[3]data1cf!X843</f>
        <v>0</v>
      </c>
      <c r="Z843" s="152">
        <f>+[3]data1cf!Y843</f>
        <v>0</v>
      </c>
      <c r="AA843" s="152">
        <f>+[3]data1cf!Z843</f>
        <v>0</v>
      </c>
      <c r="AB843" s="152">
        <f>+[3]data1cf!AA843</f>
        <v>0</v>
      </c>
      <c r="AC843" s="152">
        <f>+[3]data1cf!AB843</f>
        <v>0</v>
      </c>
      <c r="AD843" s="152">
        <f>+[3]data1cf!AC843</f>
        <v>0</v>
      </c>
      <c r="AE843" s="152">
        <f>+[3]data1cf!AD843</f>
        <v>0</v>
      </c>
      <c r="AF843" s="152">
        <f>+[3]data1cf!AE843</f>
        <v>0</v>
      </c>
      <c r="AG843" s="152"/>
      <c r="AH843" s="153">
        <f t="shared" si="104"/>
        <v>75766.749728988783</v>
      </c>
      <c r="AI843" s="153">
        <f t="shared" si="106"/>
        <v>168859.71505245674</v>
      </c>
      <c r="AJ843" s="154">
        <f t="shared" si="107"/>
        <v>168387.7179675872</v>
      </c>
      <c r="AK843" s="155">
        <f t="shared" si="105"/>
        <v>0.15135768055915835</v>
      </c>
      <c r="AL843" s="156">
        <f t="shared" si="108"/>
        <v>0.98504918691107557</v>
      </c>
    </row>
    <row r="844" spans="1:38" x14ac:dyDescent="0.25">
      <c r="A844" s="148"/>
      <c r="B844" s="152">
        <f>+[3]data1cf!A844</f>
        <v>-181677.88077558469</v>
      </c>
      <c r="C844" s="152">
        <f>+[3]data1cf!B844</f>
        <v>7451.9244090264692</v>
      </c>
      <c r="D844" s="152">
        <f>+[3]data1cf!C844</f>
        <v>45376.056389177058</v>
      </c>
      <c r="E844" s="152">
        <f>+[3]data1cf!D844</f>
        <v>47259.235029599513</v>
      </c>
      <c r="F844" s="152">
        <f>+[3]data1cf!E844</f>
        <v>27331.723847644622</v>
      </c>
      <c r="G844" s="152">
        <f>+[3]data1cf!F844</f>
        <v>27155.545856191384</v>
      </c>
      <c r="H844" s="152">
        <f>+[3]data1cf!G844</f>
        <v>26315.277382365319</v>
      </c>
      <c r="I844" s="152">
        <f>+[3]data1cf!H844</f>
        <v>25819.957645953182</v>
      </c>
      <c r="J844" s="152">
        <f>+[3]data1cf!I844</f>
        <v>26652.157767011231</v>
      </c>
      <c r="K844" s="152">
        <f>+[3]data1cf!J844</f>
        <v>27120.583111324813</v>
      </c>
      <c r="L844" s="152">
        <f>+[3]data1cf!K844</f>
        <v>27662.831526861955</v>
      </c>
      <c r="M844" s="152">
        <f>+[3]data1cf!L844</f>
        <v>28312.917222637101</v>
      </c>
      <c r="N844" s="152">
        <f>+[3]data1cf!M844</f>
        <v>29002.529003946511</v>
      </c>
      <c r="O844" s="152">
        <f>+[3]data1cf!N844</f>
        <v>29423.868011483435</v>
      </c>
      <c r="P844" s="152">
        <f>+[3]data1cf!O844</f>
        <v>38145.739236378467</v>
      </c>
      <c r="Q844" s="152">
        <f>+[3]data1cf!P844</f>
        <v>46584.48038749284</v>
      </c>
      <c r="R844" s="152">
        <f>+[3]data1cf!Q844</f>
        <v>36162.774158342079</v>
      </c>
      <c r="S844" s="152">
        <f>+[3]data1cf!R844</f>
        <v>25317.170305485415</v>
      </c>
      <c r="T844" s="152">
        <f>+[3]data1cf!S844</f>
        <v>25083.95815986277</v>
      </c>
      <c r="U844" s="152">
        <f>+[3]data1cf!T844</f>
        <v>24825.728673847567</v>
      </c>
      <c r="V844" s="152">
        <f>+[3]data1cf!U844</f>
        <v>47382.566520200024</v>
      </c>
      <c r="W844" s="152">
        <f>+[3]data1cf!V844</f>
        <v>0</v>
      </c>
      <c r="X844" s="152">
        <f>+[3]data1cf!W844</f>
        <v>0</v>
      </c>
      <c r="Y844" s="152">
        <f>+[3]data1cf!X844</f>
        <v>0</v>
      </c>
      <c r="Z844" s="152">
        <f>+[3]data1cf!Y844</f>
        <v>0</v>
      </c>
      <c r="AA844" s="152">
        <f>+[3]data1cf!Z844</f>
        <v>0</v>
      </c>
      <c r="AB844" s="152">
        <f>+[3]data1cf!AA844</f>
        <v>0</v>
      </c>
      <c r="AC844" s="152">
        <f>+[3]data1cf!AB844</f>
        <v>0</v>
      </c>
      <c r="AD844" s="152">
        <f>+[3]data1cf!AC844</f>
        <v>0</v>
      </c>
      <c r="AE844" s="152">
        <f>+[3]data1cf!AD844</f>
        <v>0</v>
      </c>
      <c r="AF844" s="152">
        <f>+[3]data1cf!AE844</f>
        <v>0</v>
      </c>
      <c r="AG844" s="152"/>
      <c r="AH844" s="153">
        <f t="shared" si="104"/>
        <v>73573.771300549241</v>
      </c>
      <c r="AI844" s="153">
        <f t="shared" si="106"/>
        <v>161166.42597039236</v>
      </c>
      <c r="AJ844" s="154">
        <f t="shared" si="107"/>
        <v>160721.1652571804</v>
      </c>
      <c r="AK844" s="155">
        <f t="shared" si="105"/>
        <v>0.15364118218421938</v>
      </c>
      <c r="AL844" s="156">
        <f t="shared" si="108"/>
        <v>0.98189379135300392</v>
      </c>
    </row>
    <row r="845" spans="1:38" x14ac:dyDescent="0.25">
      <c r="A845" s="148"/>
      <c r="B845" s="152">
        <f>+[3]data1cf!A845</f>
        <v>-197564.78951189641</v>
      </c>
      <c r="C845" s="152">
        <f>+[3]data1cf!B845</f>
        <v>5789.5119567260263</v>
      </c>
      <c r="D845" s="152">
        <f>+[3]data1cf!C845</f>
        <v>50216.399353355941</v>
      </c>
      <c r="E845" s="152">
        <f>+[3]data1cf!D845</f>
        <v>52197.153684973673</v>
      </c>
      <c r="F845" s="152">
        <f>+[3]data1cf!E845</f>
        <v>29893.052348935627</v>
      </c>
      <c r="G845" s="152">
        <f>+[3]data1cf!F845</f>
        <v>29536.016749411065</v>
      </c>
      <c r="H845" s="152">
        <f>+[3]data1cf!G845</f>
        <v>28469.650616225641</v>
      </c>
      <c r="I845" s="152">
        <f>+[3]data1cf!H845</f>
        <v>27784.471876641022</v>
      </c>
      <c r="J845" s="152">
        <f>+[3]data1cf!I845</f>
        <v>28542.287707060437</v>
      </c>
      <c r="K845" s="152">
        <f>+[3]data1cf!J845</f>
        <v>28912.124981613058</v>
      </c>
      <c r="L845" s="152">
        <f>+[3]data1cf!K845</f>
        <v>29360.799836826394</v>
      </c>
      <c r="M845" s="152">
        <f>+[3]data1cf!L845</f>
        <v>29928.256909641088</v>
      </c>
      <c r="N845" s="152">
        <f>+[3]data1cf!M845</f>
        <v>30538.318119175798</v>
      </c>
      <c r="O845" s="152">
        <f>+[3]data1cf!N845</f>
        <v>30862.855495640193</v>
      </c>
      <c r="P845" s="152">
        <f>+[3]data1cf!O845</f>
        <v>40213.496795940555</v>
      </c>
      <c r="Q845" s="152">
        <f>+[3]data1cf!P845</f>
        <v>49309.923043501185</v>
      </c>
      <c r="R845" s="152">
        <f>+[3]data1cf!Q845</f>
        <v>37943.995991707023</v>
      </c>
      <c r="S845" s="152">
        <f>+[3]data1cf!R845</f>
        <v>26131.87333090273</v>
      </c>
      <c r="T845" s="152">
        <f>+[3]data1cf!S845</f>
        <v>25855.851512227382</v>
      </c>
      <c r="U845" s="152">
        <f>+[3]data1cf!T845</f>
        <v>25554.766236948446</v>
      </c>
      <c r="V845" s="152">
        <f>+[3]data1cf!U845</f>
        <v>50059.091741739248</v>
      </c>
      <c r="W845" s="152">
        <f>+[3]data1cf!V845</f>
        <v>0</v>
      </c>
      <c r="X845" s="152">
        <f>+[3]data1cf!W845</f>
        <v>0</v>
      </c>
      <c r="Y845" s="152">
        <f>+[3]data1cf!X845</f>
        <v>0</v>
      </c>
      <c r="Z845" s="152">
        <f>+[3]data1cf!Y845</f>
        <v>0</v>
      </c>
      <c r="AA845" s="152">
        <f>+[3]data1cf!Z845</f>
        <v>0</v>
      </c>
      <c r="AB845" s="152">
        <f>+[3]data1cf!AA845</f>
        <v>0</v>
      </c>
      <c r="AC845" s="152">
        <f>+[3]data1cf!AB845</f>
        <v>0</v>
      </c>
      <c r="AD845" s="152">
        <f>+[3]data1cf!AC845</f>
        <v>0</v>
      </c>
      <c r="AE845" s="152">
        <f>+[3]data1cf!AD845</f>
        <v>0</v>
      </c>
      <c r="AF845" s="152">
        <f>+[3]data1cf!AE845</f>
        <v>0</v>
      </c>
      <c r="AG845" s="152"/>
      <c r="AH845" s="153">
        <f t="shared" si="104"/>
        <v>75498.47328750536</v>
      </c>
      <c r="AI845" s="153">
        <f t="shared" si="106"/>
        <v>168565.54612805415</v>
      </c>
      <c r="AJ845" s="154">
        <f t="shared" si="107"/>
        <v>168093.6990245851</v>
      </c>
      <c r="AK845" s="155">
        <f t="shared" si="105"/>
        <v>0.1511354386806488</v>
      </c>
      <c r="AL845" s="156">
        <f t="shared" si="108"/>
        <v>0.98493931547853364</v>
      </c>
    </row>
    <row r="846" spans="1:38" x14ac:dyDescent="0.25">
      <c r="A846" s="148"/>
      <c r="B846" s="152">
        <f>+[3]data1cf!A846</f>
        <v>-198072.1120055028</v>
      </c>
      <c r="C846" s="152">
        <f>+[3]data1cf!B846</f>
        <v>8981.1341808485158</v>
      </c>
      <c r="D846" s="152">
        <f>+[3]data1cf!C846</f>
        <v>49344.255419465044</v>
      </c>
      <c r="E846" s="152">
        <f>+[3]data1cf!D846</f>
        <v>48504.947223547264</v>
      </c>
      <c r="F846" s="152">
        <f>+[3]data1cf!E846</f>
        <v>29974.844193012366</v>
      </c>
      <c r="G846" s="152">
        <f>+[3]data1cf!F846</f>
        <v>29612.033201041027</v>
      </c>
      <c r="H846" s="152">
        <f>+[3]data1cf!G846</f>
        <v>28538.44700823001</v>
      </c>
      <c r="I846" s="152">
        <f>+[3]data1cf!H846</f>
        <v>27847.205431341921</v>
      </c>
      <c r="J846" s="152">
        <f>+[3]data1cf!I846</f>
        <v>28602.645920879273</v>
      </c>
      <c r="K846" s="152">
        <f>+[3]data1cf!J846</f>
        <v>28969.334946378374</v>
      </c>
      <c r="L846" s="152">
        <f>+[3]data1cf!K846</f>
        <v>29415.021682710561</v>
      </c>
      <c r="M846" s="152">
        <f>+[3]data1cf!L846</f>
        <v>29979.840145350026</v>
      </c>
      <c r="N846" s="152">
        <f>+[3]data1cf!M846</f>
        <v>30587.361037249</v>
      </c>
      <c r="O846" s="152">
        <f>+[3]data1cf!N846</f>
        <v>30908.80721166289</v>
      </c>
      <c r="P846" s="152">
        <f>+[3]data1cf!O846</f>
        <v>40279.527257794573</v>
      </c>
      <c r="Q846" s="152">
        <f>+[3]data1cf!P846</f>
        <v>49396.955605176714</v>
      </c>
      <c r="R846" s="152">
        <f>+[3]data1cf!Q846</f>
        <v>38000.876402941649</v>
      </c>
      <c r="S846" s="152">
        <f>+[3]data1cf!R846</f>
        <v>26157.889541939279</v>
      </c>
      <c r="T846" s="152">
        <f>+[3]data1cf!S846</f>
        <v>25880.500666245789</v>
      </c>
      <c r="U846" s="152">
        <f>+[3]data1cf!T846</f>
        <v>25578.046861302908</v>
      </c>
      <c r="V846" s="152">
        <f>+[3]data1cf!U846</f>
        <v>50144.562205007795</v>
      </c>
      <c r="W846" s="152">
        <f>+[3]data1cf!V846</f>
        <v>0</v>
      </c>
      <c r="X846" s="152">
        <f>+[3]data1cf!W846</f>
        <v>0</v>
      </c>
      <c r="Y846" s="152">
        <f>+[3]data1cf!X846</f>
        <v>0</v>
      </c>
      <c r="Z846" s="152">
        <f>+[3]data1cf!Y846</f>
        <v>0</v>
      </c>
      <c r="AA846" s="152">
        <f>+[3]data1cf!Z846</f>
        <v>0</v>
      </c>
      <c r="AB846" s="152">
        <f>+[3]data1cf!AA846</f>
        <v>0</v>
      </c>
      <c r="AC846" s="152">
        <f>+[3]data1cf!AB846</f>
        <v>0</v>
      </c>
      <c r="AD846" s="152">
        <f>+[3]data1cf!AC846</f>
        <v>0</v>
      </c>
      <c r="AE846" s="152">
        <f>+[3]data1cf!AD846</f>
        <v>0</v>
      </c>
      <c r="AF846" s="152">
        <f>+[3]data1cf!AE846</f>
        <v>0</v>
      </c>
      <c r="AG846" s="152"/>
      <c r="AH846" s="153">
        <f t="shared" si="104"/>
        <v>74769.644782855787</v>
      </c>
      <c r="AI846" s="153">
        <f t="shared" si="106"/>
        <v>167680.57195319174</v>
      </c>
      <c r="AJ846" s="154">
        <f t="shared" si="107"/>
        <v>167209.16828658324</v>
      </c>
      <c r="AK846" s="155">
        <f t="shared" si="105"/>
        <v>0.1506353557109833</v>
      </c>
      <c r="AL846" s="156">
        <f t="shared" si="108"/>
        <v>0.98460388730575465</v>
      </c>
    </row>
    <row r="847" spans="1:38" x14ac:dyDescent="0.25">
      <c r="A847" s="148"/>
      <c r="B847" s="152">
        <f>+[3]data1cf!A847</f>
        <v>-162932.47584980991</v>
      </c>
      <c r="C847" s="152">
        <f>+[3]data1cf!B847</f>
        <v>10309.845520948656</v>
      </c>
      <c r="D847" s="152">
        <f>+[3]data1cf!C847</f>
        <v>43956.967469397394</v>
      </c>
      <c r="E847" s="152">
        <f>+[3]data1cf!D847</f>
        <v>38306.982149342788</v>
      </c>
      <c r="F847" s="152">
        <f>+[3]data1cf!E847</f>
        <v>24309.54120018697</v>
      </c>
      <c r="G847" s="152">
        <f>+[3]data1cf!F847</f>
        <v>24346.762124374058</v>
      </c>
      <c r="H847" s="152">
        <f>+[3]data1cf!G847</f>
        <v>23773.272559384197</v>
      </c>
      <c r="I847" s="152">
        <f>+[3]data1cf!H847</f>
        <v>23501.972734733725</v>
      </c>
      <c r="J847" s="152">
        <f>+[3]data1cf!I847</f>
        <v>24421.940946568997</v>
      </c>
      <c r="K847" s="152">
        <f>+[3]data1cf!J847</f>
        <v>25006.693092980764</v>
      </c>
      <c r="L847" s="152">
        <f>+[3]data1cf!K847</f>
        <v>25659.351551637643</v>
      </c>
      <c r="M847" s="152">
        <f>+[3]data1cf!L847</f>
        <v>26406.933054908186</v>
      </c>
      <c r="N847" s="152">
        <f>+[3]data1cf!M847</f>
        <v>27190.408765616812</v>
      </c>
      <c r="O847" s="152">
        <f>+[3]data1cf!N847</f>
        <v>27725.966706619387</v>
      </c>
      <c r="P847" s="152">
        <f>+[3]data1cf!O847</f>
        <v>35705.934653519005</v>
      </c>
      <c r="Q847" s="152">
        <f>+[3]data1cf!P847</f>
        <v>43368.654890108206</v>
      </c>
      <c r="R847" s="152">
        <f>+[3]data1cf!Q847</f>
        <v>34061.061038234562</v>
      </c>
      <c r="S847" s="152">
        <f>+[3]data1cf!R847</f>
        <v>24355.879574910934</v>
      </c>
      <c r="T847" s="152">
        <f>+[3]data1cf!S847</f>
        <v>24173.17975169362</v>
      </c>
      <c r="U847" s="152">
        <f>+[3]data1cf!T847</f>
        <v>23965.517001882195</v>
      </c>
      <c r="V847" s="152">
        <f>+[3]data1cf!U847</f>
        <v>44224.460062576894</v>
      </c>
      <c r="W847" s="152">
        <f>+[3]data1cf!V847</f>
        <v>0</v>
      </c>
      <c r="X847" s="152">
        <f>+[3]data1cf!W847</f>
        <v>0</v>
      </c>
      <c r="Y847" s="152">
        <f>+[3]data1cf!X847</f>
        <v>0</v>
      </c>
      <c r="Z847" s="152">
        <f>+[3]data1cf!Y847</f>
        <v>0</v>
      </c>
      <c r="AA847" s="152">
        <f>+[3]data1cf!Z847</f>
        <v>0</v>
      </c>
      <c r="AB847" s="152">
        <f>+[3]data1cf!AA847</f>
        <v>0</v>
      </c>
      <c r="AC847" s="152">
        <f>+[3]data1cf!AB847</f>
        <v>0</v>
      </c>
      <c r="AD847" s="152">
        <f>+[3]data1cf!AC847</f>
        <v>0</v>
      </c>
      <c r="AE847" s="152">
        <f>+[3]data1cf!AD847</f>
        <v>0</v>
      </c>
      <c r="AF847" s="152">
        <f>+[3]data1cf!AE847</f>
        <v>0</v>
      </c>
      <c r="AG847" s="152"/>
      <c r="AH847" s="153">
        <f t="shared" si="104"/>
        <v>73316.088839739459</v>
      </c>
      <c r="AI847" s="153">
        <f t="shared" si="106"/>
        <v>154488.14060711674</v>
      </c>
      <c r="AJ847" s="154">
        <f t="shared" si="107"/>
        <v>154074.15973821873</v>
      </c>
      <c r="AK847" s="155">
        <f t="shared" si="105"/>
        <v>0.1593221962451935</v>
      </c>
      <c r="AL847" s="156">
        <f t="shared" si="108"/>
        <v>0.97861947971088803</v>
      </c>
    </row>
    <row r="848" spans="1:38" x14ac:dyDescent="0.25">
      <c r="A848" s="148"/>
      <c r="B848" s="152">
        <f>+[3]data1cf!A848</f>
        <v>-182880.19591208943</v>
      </c>
      <c r="C848" s="152">
        <f>+[3]data1cf!B848</f>
        <v>8198.2690201476507</v>
      </c>
      <c r="D848" s="152">
        <f>+[3]data1cf!C848</f>
        <v>48266.119647467975</v>
      </c>
      <c r="E848" s="152">
        <f>+[3]data1cf!D848</f>
        <v>47095.794620496759</v>
      </c>
      <c r="F848" s="152">
        <f>+[3]data1cf!E848</f>
        <v>27525.564202478847</v>
      </c>
      <c r="G848" s="152">
        <f>+[3]data1cf!F848</f>
        <v>27335.698976878964</v>
      </c>
      <c r="H848" s="152">
        <f>+[3]data1cf!G848</f>
        <v>26478.319519243087</v>
      </c>
      <c r="I848" s="152">
        <f>+[3]data1cf!H848</f>
        <v>25968.631326569106</v>
      </c>
      <c r="J848" s="152">
        <f>+[3]data1cf!I848</f>
        <v>26795.202073150409</v>
      </c>
      <c r="K848" s="152">
        <f>+[3]data1cf!J848</f>
        <v>27256.166310302149</v>
      </c>
      <c r="L848" s="152">
        <f>+[3]data1cf!K848</f>
        <v>27791.333114821027</v>
      </c>
      <c r="M848" s="152">
        <f>+[3]data1cf!L848</f>
        <v>28435.165508223479</v>
      </c>
      <c r="N848" s="152">
        <f>+[3]data1cf!M848</f>
        <v>29118.756932889031</v>
      </c>
      <c r="O848" s="152">
        <f>+[3]data1cf!N848</f>
        <v>29532.770030256135</v>
      </c>
      <c r="P848" s="152">
        <f>+[3]data1cf!O848</f>
        <v>38302.226332373531</v>
      </c>
      <c r="Q848" s="152">
        <f>+[3]data1cf!P848</f>
        <v>46790.740838369966</v>
      </c>
      <c r="R848" s="152">
        <f>+[3]data1cf!Q848</f>
        <v>36297.576340898391</v>
      </c>
      <c r="S848" s="152">
        <f>+[3]data1cf!R848</f>
        <v>25378.826716778101</v>
      </c>
      <c r="T848" s="152">
        <f>+[3]data1cf!S848</f>
        <v>25142.374751581141</v>
      </c>
      <c r="U848" s="152">
        <f>+[3]data1cf!T848</f>
        <v>24880.901955934438</v>
      </c>
      <c r="V848" s="152">
        <f>+[3]data1cf!U848</f>
        <v>47585.124918469955</v>
      </c>
      <c r="W848" s="152">
        <f>+[3]data1cf!V848</f>
        <v>0</v>
      </c>
      <c r="X848" s="152">
        <f>+[3]data1cf!W848</f>
        <v>0</v>
      </c>
      <c r="Y848" s="152">
        <f>+[3]data1cf!X848</f>
        <v>0</v>
      </c>
      <c r="Z848" s="152">
        <f>+[3]data1cf!Y848</f>
        <v>0</v>
      </c>
      <c r="AA848" s="152">
        <f>+[3]data1cf!Z848</f>
        <v>0</v>
      </c>
      <c r="AB848" s="152">
        <f>+[3]data1cf!AA848</f>
        <v>0</v>
      </c>
      <c r="AC848" s="152">
        <f>+[3]data1cf!AB848</f>
        <v>0</v>
      </c>
      <c r="AD848" s="152">
        <f>+[3]data1cf!AC848</f>
        <v>0</v>
      </c>
      <c r="AE848" s="152">
        <f>+[3]data1cf!AD848</f>
        <v>0</v>
      </c>
      <c r="AF848" s="152">
        <f>+[3]data1cf!AE848</f>
        <v>0</v>
      </c>
      <c r="AG848" s="152"/>
      <c r="AH848" s="153">
        <f t="shared" si="104"/>
        <v>76194.042046422313</v>
      </c>
      <c r="AI848" s="153">
        <f t="shared" si="106"/>
        <v>164368.5513742062</v>
      </c>
      <c r="AJ848" s="154">
        <f t="shared" si="107"/>
        <v>163920.67665387533</v>
      </c>
      <c r="AK848" s="155">
        <f t="shared" si="105"/>
        <v>0.15567612051963806</v>
      </c>
      <c r="AL848" s="156">
        <f t="shared" si="108"/>
        <v>0.98328088550353565</v>
      </c>
    </row>
    <row r="849" spans="1:38" x14ac:dyDescent="0.25">
      <c r="A849" s="148"/>
      <c r="B849" s="152">
        <f>+[3]data1cf!A849</f>
        <v>-198082.71819518472</v>
      </c>
      <c r="C849" s="152">
        <f>+[3]data1cf!B849</f>
        <v>5414.7543169254059</v>
      </c>
      <c r="D849" s="152">
        <f>+[3]data1cf!C849</f>
        <v>50577.0690339555</v>
      </c>
      <c r="E849" s="152">
        <f>+[3]data1cf!D849</f>
        <v>47940.804243151884</v>
      </c>
      <c r="F849" s="152">
        <f>+[3]data1cf!E849</f>
        <v>29976.554150334647</v>
      </c>
      <c r="G849" s="152">
        <f>+[3]data1cf!F849</f>
        <v>29613.622416806298</v>
      </c>
      <c r="H849" s="152">
        <f>+[3]data1cf!G849</f>
        <v>28539.885279925533</v>
      </c>
      <c r="I849" s="152">
        <f>+[3]data1cf!H849</f>
        <v>27848.516952098347</v>
      </c>
      <c r="J849" s="152">
        <f>+[3]data1cf!I849</f>
        <v>28603.907782264672</v>
      </c>
      <c r="K849" s="152">
        <f>+[3]data1cf!J849</f>
        <v>28970.530989813487</v>
      </c>
      <c r="L849" s="152">
        <f>+[3]data1cf!K849</f>
        <v>29416.155255910271</v>
      </c>
      <c r="M849" s="152">
        <f>+[3]data1cf!L849</f>
        <v>29980.918555216063</v>
      </c>
      <c r="N849" s="152">
        <f>+[3]data1cf!M849</f>
        <v>30588.386338705561</v>
      </c>
      <c r="O849" s="152">
        <f>+[3]data1cf!N849</f>
        <v>30909.767887805785</v>
      </c>
      <c r="P849" s="152">
        <f>+[3]data1cf!O849</f>
        <v>40280.907704378449</v>
      </c>
      <c r="Q849" s="152">
        <f>+[3]data1cf!P849</f>
        <v>49398.775126032357</v>
      </c>
      <c r="R849" s="152">
        <f>+[3]data1cf!Q849</f>
        <v>38002.065556662084</v>
      </c>
      <c r="S849" s="152">
        <f>+[3]data1cf!R849</f>
        <v>26158.433442264111</v>
      </c>
      <c r="T849" s="152">
        <f>+[3]data1cf!S849</f>
        <v>25881.01598659197</v>
      </c>
      <c r="U849" s="152">
        <f>+[3]data1cf!T849</f>
        <v>25578.533570882981</v>
      </c>
      <c r="V849" s="152">
        <f>+[3]data1cf!U849</f>
        <v>50146.349068308598</v>
      </c>
      <c r="W849" s="152">
        <f>+[3]data1cf!V849</f>
        <v>0</v>
      </c>
      <c r="X849" s="152">
        <f>+[3]data1cf!W849</f>
        <v>0</v>
      </c>
      <c r="Y849" s="152">
        <f>+[3]data1cf!X849</f>
        <v>0</v>
      </c>
      <c r="Z849" s="152">
        <f>+[3]data1cf!Y849</f>
        <v>0</v>
      </c>
      <c r="AA849" s="152">
        <f>+[3]data1cf!Z849</f>
        <v>0</v>
      </c>
      <c r="AB849" s="152">
        <f>+[3]data1cf!AA849</f>
        <v>0</v>
      </c>
      <c r="AC849" s="152">
        <f>+[3]data1cf!AB849</f>
        <v>0</v>
      </c>
      <c r="AD849" s="152">
        <f>+[3]data1cf!AC849</f>
        <v>0</v>
      </c>
      <c r="AE849" s="152">
        <f>+[3]data1cf!AD849</f>
        <v>0</v>
      </c>
      <c r="AF849" s="152">
        <f>+[3]data1cf!AE849</f>
        <v>0</v>
      </c>
      <c r="AG849" s="152"/>
      <c r="AH849" s="153">
        <f t="shared" si="104"/>
        <v>72119.479021057472</v>
      </c>
      <c r="AI849" s="153">
        <f t="shared" si="106"/>
        <v>164923.05919477064</v>
      </c>
      <c r="AJ849" s="154">
        <f t="shared" si="107"/>
        <v>164452.03269771746</v>
      </c>
      <c r="AK849" s="155">
        <f t="shared" si="105"/>
        <v>0.14839785695075991</v>
      </c>
      <c r="AL849" s="156">
        <f t="shared" si="108"/>
        <v>0.98351005647485279</v>
      </c>
    </row>
    <row r="850" spans="1:38" x14ac:dyDescent="0.25">
      <c r="A850" s="148"/>
      <c r="B850" s="152">
        <f>+[3]data1cf!A850</f>
        <v>-168879.66271942004</v>
      </c>
      <c r="C850" s="152">
        <f>+[3]data1cf!B850</f>
        <v>7702.1407878814935</v>
      </c>
      <c r="D850" s="152">
        <f>+[3]data1cf!C850</f>
        <v>42019.710010318595</v>
      </c>
      <c r="E850" s="152">
        <f>+[3]data1cf!D850</f>
        <v>44243.098044334227</v>
      </c>
      <c r="F850" s="152">
        <f>+[3]data1cf!E850</f>
        <v>25268.362043465269</v>
      </c>
      <c r="G850" s="152">
        <f>+[3]data1cf!F850</f>
        <v>25237.879803377517</v>
      </c>
      <c r="H850" s="152">
        <f>+[3]data1cf!G850</f>
        <v>24579.751681365342</v>
      </c>
      <c r="I850" s="152">
        <f>+[3]data1cf!H850</f>
        <v>24237.379064047447</v>
      </c>
      <c r="J850" s="152">
        <f>+[3]data1cf!I850</f>
        <v>25129.501879151314</v>
      </c>
      <c r="K850" s="152">
        <f>+[3]data1cf!J850</f>
        <v>25677.348062061108</v>
      </c>
      <c r="L850" s="152">
        <f>+[3]data1cf!K850</f>
        <v>26294.977714388537</v>
      </c>
      <c r="M850" s="152">
        <f>+[3]data1cf!L850</f>
        <v>27011.627595297461</v>
      </c>
      <c r="N850" s="152">
        <f>+[3]data1cf!M850</f>
        <v>27765.323937106725</v>
      </c>
      <c r="O850" s="152">
        <f>+[3]data1cf!N850</f>
        <v>28264.644659225116</v>
      </c>
      <c r="P850" s="152">
        <f>+[3]data1cf!O850</f>
        <v>36479.98961989885</v>
      </c>
      <c r="Q850" s="152">
        <f>+[3]data1cf!P850</f>
        <v>44388.911067487781</v>
      </c>
      <c r="R850" s="152">
        <f>+[3]data1cf!Q850</f>
        <v>34727.852751781655</v>
      </c>
      <c r="S850" s="152">
        <f>+[3]data1cf!R850</f>
        <v>24660.859682483337</v>
      </c>
      <c r="T850" s="152">
        <f>+[3]data1cf!S850</f>
        <v>24462.134266767403</v>
      </c>
      <c r="U850" s="152">
        <f>+[3]data1cf!T850</f>
        <v>24238.42866107836</v>
      </c>
      <c r="V850" s="152">
        <f>+[3]data1cf!U850</f>
        <v>45226.404236734525</v>
      </c>
      <c r="W850" s="152">
        <f>+[3]data1cf!V850</f>
        <v>0</v>
      </c>
      <c r="X850" s="152">
        <f>+[3]data1cf!W850</f>
        <v>0</v>
      </c>
      <c r="Y850" s="152">
        <f>+[3]data1cf!X850</f>
        <v>0</v>
      </c>
      <c r="Z850" s="152">
        <f>+[3]data1cf!Y850</f>
        <v>0</v>
      </c>
      <c r="AA850" s="152">
        <f>+[3]data1cf!Z850</f>
        <v>0</v>
      </c>
      <c r="AB850" s="152">
        <f>+[3]data1cf!AA850</f>
        <v>0</v>
      </c>
      <c r="AC850" s="152">
        <f>+[3]data1cf!AB850</f>
        <v>0</v>
      </c>
      <c r="AD850" s="152">
        <f>+[3]data1cf!AC850</f>
        <v>0</v>
      </c>
      <c r="AE850" s="152">
        <f>+[3]data1cf!AD850</f>
        <v>0</v>
      </c>
      <c r="AF850" s="152">
        <f>+[3]data1cf!AE850</f>
        <v>0</v>
      </c>
      <c r="AG850" s="152"/>
      <c r="AH850" s="153">
        <f t="shared" si="104"/>
        <v>72204.271128928842</v>
      </c>
      <c r="AI850" s="153">
        <f t="shared" si="106"/>
        <v>155479.34049206649</v>
      </c>
      <c r="AJ850" s="154">
        <f t="shared" si="107"/>
        <v>155055.13669001873</v>
      </c>
      <c r="AK850" s="155">
        <f t="shared" si="105"/>
        <v>0.15605942606925965</v>
      </c>
      <c r="AL850" s="156">
        <f t="shared" si="108"/>
        <v>0.97914051299395455</v>
      </c>
    </row>
    <row r="851" spans="1:38" x14ac:dyDescent="0.25">
      <c r="A851" s="148"/>
      <c r="B851" s="152">
        <f>+[3]data1cf!A851</f>
        <v>-157259.05623307423</v>
      </c>
      <c r="C851" s="152">
        <f>+[3]data1cf!B851</f>
        <v>11441.924197463341</v>
      </c>
      <c r="D851" s="152">
        <f>+[3]data1cf!C851</f>
        <v>43998.39022520541</v>
      </c>
      <c r="E851" s="152">
        <f>+[3]data1cf!D851</f>
        <v>36973.246036968296</v>
      </c>
      <c r="F851" s="152">
        <f>+[3]data1cf!E851</f>
        <v>23394.857821228761</v>
      </c>
      <c r="G851" s="152">
        <f>+[3]data1cf!F851</f>
        <v>23496.665325379196</v>
      </c>
      <c r="H851" s="152">
        <f>+[3]data1cf!G851</f>
        <v>23003.918145028183</v>
      </c>
      <c r="I851" s="152">
        <f>+[3]data1cf!H851</f>
        <v>22800.419414403812</v>
      </c>
      <c r="J851" s="152">
        <f>+[3]data1cf!I851</f>
        <v>23746.951213950582</v>
      </c>
      <c r="K851" s="152">
        <f>+[3]data1cf!J851</f>
        <v>24366.910429166121</v>
      </c>
      <c r="L851" s="152">
        <f>+[3]data1cf!K851</f>
        <v>25052.985210756728</v>
      </c>
      <c r="M851" s="152">
        <f>+[3]data1cf!L851</f>
        <v>25830.07445893767</v>
      </c>
      <c r="N851" s="152">
        <f>+[3]data1cf!M851</f>
        <v>26641.958702855569</v>
      </c>
      <c r="O851" s="152">
        <f>+[3]data1cf!N851</f>
        <v>27212.085752410036</v>
      </c>
      <c r="P851" s="152">
        <f>+[3]data1cf!O851</f>
        <v>34967.511811430144</v>
      </c>
      <c r="Q851" s="152">
        <f>+[3]data1cf!P851</f>
        <v>42395.364233912405</v>
      </c>
      <c r="R851" s="152">
        <f>+[3]data1cf!Q851</f>
        <v>33424.963792451745</v>
      </c>
      <c r="S851" s="152">
        <f>+[3]data1cf!R851</f>
        <v>24064.938637127867</v>
      </c>
      <c r="T851" s="152">
        <f>+[3]data1cf!S851</f>
        <v>23897.526699232607</v>
      </c>
      <c r="U851" s="152">
        <f>+[3]data1cf!T851</f>
        <v>23705.168303435916</v>
      </c>
      <c r="V851" s="152">
        <f>+[3]data1cf!U851</f>
        <v>43268.638451928593</v>
      </c>
      <c r="W851" s="152">
        <f>+[3]data1cf!V851</f>
        <v>0</v>
      </c>
      <c r="X851" s="152">
        <f>+[3]data1cf!W851</f>
        <v>0</v>
      </c>
      <c r="Y851" s="152">
        <f>+[3]data1cf!X851</f>
        <v>0</v>
      </c>
      <c r="Z851" s="152">
        <f>+[3]data1cf!Y851</f>
        <v>0</v>
      </c>
      <c r="AA851" s="152">
        <f>+[3]data1cf!Z851</f>
        <v>0</v>
      </c>
      <c r="AB851" s="152">
        <f>+[3]data1cf!AA851</f>
        <v>0</v>
      </c>
      <c r="AC851" s="152">
        <f>+[3]data1cf!AB851</f>
        <v>0</v>
      </c>
      <c r="AD851" s="152">
        <f>+[3]data1cf!AC851</f>
        <v>0</v>
      </c>
      <c r="AE851" s="152">
        <f>+[3]data1cf!AD851</f>
        <v>0</v>
      </c>
      <c r="AF851" s="152">
        <f>+[3]data1cf!AE851</f>
        <v>0</v>
      </c>
      <c r="AG851" s="152"/>
      <c r="AH851" s="153">
        <f t="shared" si="104"/>
        <v>74903.345190781212</v>
      </c>
      <c r="AI851" s="153">
        <f t="shared" si="106"/>
        <v>154315.98456752233</v>
      </c>
      <c r="AJ851" s="154">
        <f t="shared" si="107"/>
        <v>153910.77667109435</v>
      </c>
      <c r="AK851" s="155">
        <f t="shared" si="105"/>
        <v>0.16300936341285713</v>
      </c>
      <c r="AL851" s="156">
        <f t="shared" ref="AL851:AL866" si="109">1-EXP(-(1/0.25)*(AI851/ABS($AI$1010)))</f>
        <v>0.97852766683071357</v>
      </c>
    </row>
    <row r="852" spans="1:38" x14ac:dyDescent="0.25">
      <c r="A852" s="148"/>
      <c r="B852" s="152">
        <f>+[3]data1cf!A852</f>
        <v>-186063.43578622738</v>
      </c>
      <c r="C852" s="152">
        <f>+[3]data1cf!B852</f>
        <v>8669.6008927761286</v>
      </c>
      <c r="D852" s="152">
        <f>+[3]data1cf!C852</f>
        <v>47308.399610639957</v>
      </c>
      <c r="E852" s="152">
        <f>+[3]data1cf!D852</f>
        <v>49984.715444695757</v>
      </c>
      <c r="F852" s="152">
        <f>+[3]data1cf!E852</f>
        <v>28038.774365097728</v>
      </c>
      <c r="G852" s="152">
        <f>+[3]data1cf!F852</f>
        <v>27812.670928584273</v>
      </c>
      <c r="H852" s="152">
        <f>+[3]data1cf!G852</f>
        <v>26909.988567994274</v>
      </c>
      <c r="I852" s="152">
        <f>+[3]data1cf!H852</f>
        <v>26362.258566218457</v>
      </c>
      <c r="J852" s="152">
        <f>+[3]data1cf!I852</f>
        <v>27173.925026264274</v>
      </c>
      <c r="K852" s="152">
        <f>+[3]data1cf!J852</f>
        <v>27615.135296172513</v>
      </c>
      <c r="L852" s="152">
        <f>+[3]data1cf!K852</f>
        <v>28131.55288438181</v>
      </c>
      <c r="M852" s="152">
        <f>+[3]data1cf!L852</f>
        <v>28758.829084775367</v>
      </c>
      <c r="N852" s="152">
        <f>+[3]data1cf!M852</f>
        <v>29426.481061667466</v>
      </c>
      <c r="O852" s="152">
        <f>+[3]data1cf!N852</f>
        <v>29821.098138258982</v>
      </c>
      <c r="P852" s="152">
        <f>+[3]data1cf!O852</f>
        <v>38716.540307665797</v>
      </c>
      <c r="Q852" s="152">
        <f>+[3]data1cf!P852</f>
        <v>47336.834347263386</v>
      </c>
      <c r="R852" s="152">
        <f>+[3]data1cf!Q852</f>
        <v>36654.477513981314</v>
      </c>
      <c r="S852" s="152">
        <f>+[3]data1cf!R852</f>
        <v>25542.06773484742</v>
      </c>
      <c r="T852" s="152">
        <f>+[3]data1cf!S852</f>
        <v>25297.038049432937</v>
      </c>
      <c r="U852" s="152">
        <f>+[3]data1cf!T852</f>
        <v>25026.978293321808</v>
      </c>
      <c r="V852" s="152">
        <f>+[3]data1cf!U852</f>
        <v>48121.41690269133</v>
      </c>
      <c r="W852" s="152">
        <f>+[3]data1cf!V852</f>
        <v>0</v>
      </c>
      <c r="X852" s="152">
        <f>+[3]data1cf!W852</f>
        <v>0</v>
      </c>
      <c r="Y852" s="152">
        <f>+[3]data1cf!X852</f>
        <v>0</v>
      </c>
      <c r="Z852" s="152">
        <f>+[3]data1cf!Y852</f>
        <v>0</v>
      </c>
      <c r="AA852" s="152">
        <f>+[3]data1cf!Z852</f>
        <v>0</v>
      </c>
      <c r="AB852" s="152">
        <f>+[3]data1cf!AA852</f>
        <v>0</v>
      </c>
      <c r="AC852" s="152">
        <f>+[3]data1cf!AB852</f>
        <v>0</v>
      </c>
      <c r="AD852" s="152">
        <f>+[3]data1cf!AC852</f>
        <v>0</v>
      </c>
      <c r="AE852" s="152">
        <f>+[3]data1cf!AD852</f>
        <v>0</v>
      </c>
      <c r="AF852" s="152">
        <f>+[3]data1cf!AE852</f>
        <v>0</v>
      </c>
      <c r="AG852" s="152"/>
      <c r="AH852" s="153">
        <f t="shared" si="104"/>
        <v>77145.131861664049</v>
      </c>
      <c r="AI852" s="153">
        <f t="shared" si="106"/>
        <v>166497.90479404305</v>
      </c>
      <c r="AJ852" s="154">
        <f t="shared" si="107"/>
        <v>166044.38045892506</v>
      </c>
      <c r="AK852" s="155">
        <f t="shared" si="105"/>
        <v>0.15557747483253484</v>
      </c>
      <c r="AL852" s="156">
        <f t="shared" si="109"/>
        <v>0.98414393400113453</v>
      </c>
    </row>
    <row r="853" spans="1:38" x14ac:dyDescent="0.25">
      <c r="A853" s="148"/>
      <c r="B853" s="152">
        <f>+[3]data1cf!A853</f>
        <v>-184168.54302775214</v>
      </c>
      <c r="C853" s="152">
        <f>+[3]data1cf!B853</f>
        <v>5124.2679182778811</v>
      </c>
      <c r="D853" s="152">
        <f>+[3]data1cf!C853</f>
        <v>47258.790923091481</v>
      </c>
      <c r="E853" s="152">
        <f>+[3]data1cf!D853</f>
        <v>50661.358500042916</v>
      </c>
      <c r="F853" s="152">
        <f>+[3]data1cf!E853</f>
        <v>27733.274855424155</v>
      </c>
      <c r="G853" s="152">
        <f>+[3]data1cf!F853</f>
        <v>27528.743002000738</v>
      </c>
      <c r="H853" s="152">
        <f>+[3]data1cf!G853</f>
        <v>26653.028179560359</v>
      </c>
      <c r="I853" s="152">
        <f>+[3]data1cf!H853</f>
        <v>26127.943391917557</v>
      </c>
      <c r="J853" s="152">
        <f>+[3]data1cf!I853</f>
        <v>26948.481952635353</v>
      </c>
      <c r="K853" s="152">
        <f>+[3]data1cf!J853</f>
        <v>27401.451201119089</v>
      </c>
      <c r="L853" s="152">
        <f>+[3]data1cf!K853</f>
        <v>27929.029668061121</v>
      </c>
      <c r="M853" s="152">
        <f>+[3]data1cf!L853</f>
        <v>28566.161302377543</v>
      </c>
      <c r="N853" s="152">
        <f>+[3]data1cf!M853</f>
        <v>29243.30158217944</v>
      </c>
      <c r="O853" s="152">
        <f>+[3]data1cf!N853</f>
        <v>29649.46456192738</v>
      </c>
      <c r="P853" s="152">
        <f>+[3]data1cf!O853</f>
        <v>38469.910904115517</v>
      </c>
      <c r="Q853" s="152">
        <f>+[3]data1cf!P853</f>
        <v>47011.760310631813</v>
      </c>
      <c r="R853" s="152">
        <f>+[3]data1cf!Q853</f>
        <v>36442.024329456814</v>
      </c>
      <c r="S853" s="152">
        <f>+[3]data1cf!R853</f>
        <v>25444.89496896862</v>
      </c>
      <c r="T853" s="152">
        <f>+[3]data1cf!S853</f>
        <v>25204.971358046416</v>
      </c>
      <c r="U853" s="152">
        <f>+[3]data1cf!T853</f>
        <v>24940.023176885566</v>
      </c>
      <c r="V853" s="152">
        <f>+[3]data1cf!U853</f>
        <v>47802.177436766942</v>
      </c>
      <c r="W853" s="152">
        <f>+[3]data1cf!V853</f>
        <v>0</v>
      </c>
      <c r="X853" s="152">
        <f>+[3]data1cf!W853</f>
        <v>0</v>
      </c>
      <c r="Y853" s="152">
        <f>+[3]data1cf!X853</f>
        <v>0</v>
      </c>
      <c r="Z853" s="152">
        <f>+[3]data1cf!Y853</f>
        <v>0</v>
      </c>
      <c r="AA853" s="152">
        <f>+[3]data1cf!Z853</f>
        <v>0</v>
      </c>
      <c r="AB853" s="152">
        <f>+[3]data1cf!AA853</f>
        <v>0</v>
      </c>
      <c r="AC853" s="152">
        <f>+[3]data1cf!AB853</f>
        <v>0</v>
      </c>
      <c r="AD853" s="152">
        <f>+[3]data1cf!AC853</f>
        <v>0</v>
      </c>
      <c r="AE853" s="152">
        <f>+[3]data1cf!AD853</f>
        <v>0</v>
      </c>
      <c r="AF853" s="152">
        <f>+[3]data1cf!AE853</f>
        <v>0</v>
      </c>
      <c r="AG853" s="152"/>
      <c r="AH853" s="153">
        <f t="shared" si="104"/>
        <v>74898.916499713276</v>
      </c>
      <c r="AI853" s="153">
        <f t="shared" si="106"/>
        <v>163612.94094430635</v>
      </c>
      <c r="AJ853" s="154">
        <f t="shared" si="107"/>
        <v>163162.49421560316</v>
      </c>
      <c r="AK853" s="155">
        <f t="shared" si="105"/>
        <v>0.15395458340644841</v>
      </c>
      <c r="AL853" s="156">
        <f t="shared" si="109"/>
        <v>0.98296346581006377</v>
      </c>
    </row>
    <row r="854" spans="1:38" x14ac:dyDescent="0.25">
      <c r="A854" s="148"/>
      <c r="B854" s="152">
        <f>+[3]data1cf!A854</f>
        <v>-175053.64460830856</v>
      </c>
      <c r="C854" s="152">
        <f>+[3]data1cf!B854</f>
        <v>7043.7690092725388</v>
      </c>
      <c r="D854" s="152">
        <f>+[3]data1cf!C854</f>
        <v>46044.541866406245</v>
      </c>
      <c r="E854" s="152">
        <f>+[3]data1cf!D854</f>
        <v>50276.032955772811</v>
      </c>
      <c r="F854" s="152">
        <f>+[3]data1cf!E854</f>
        <v>26263.747366118856</v>
      </c>
      <c r="G854" s="152">
        <f>+[3]data1cf!F854</f>
        <v>26162.980112424673</v>
      </c>
      <c r="H854" s="152">
        <f>+[3]data1cf!G854</f>
        <v>25416.985755566238</v>
      </c>
      <c r="I854" s="152">
        <f>+[3]data1cf!H854</f>
        <v>25000.829996009263</v>
      </c>
      <c r="J854" s="152">
        <f>+[3]data1cf!I854</f>
        <v>25864.045534635305</v>
      </c>
      <c r="K854" s="152">
        <f>+[3]data1cf!J854</f>
        <v>26373.578351032585</v>
      </c>
      <c r="L854" s="152">
        <f>+[3]data1cf!K854</f>
        <v>26954.843379108133</v>
      </c>
      <c r="M854" s="152">
        <f>+[3]data1cf!L854</f>
        <v>27639.382065188234</v>
      </c>
      <c r="N854" s="152">
        <f>+[3]data1cf!M854</f>
        <v>28362.163406631946</v>
      </c>
      <c r="O854" s="152">
        <f>+[3]data1cf!N854</f>
        <v>28823.865009324727</v>
      </c>
      <c r="P854" s="152">
        <f>+[3]data1cf!O854</f>
        <v>37283.563048514858</v>
      </c>
      <c r="Q854" s="152">
        <f>+[3]data1cf!P854</f>
        <v>45448.074550874568</v>
      </c>
      <c r="R854" s="152">
        <f>+[3]data1cf!Q854</f>
        <v>35420.072460588322</v>
      </c>
      <c r="S854" s="152">
        <f>+[3]data1cf!R854</f>
        <v>24977.470157638367</v>
      </c>
      <c r="T854" s="152">
        <f>+[3]data1cf!S854</f>
        <v>24762.108016019047</v>
      </c>
      <c r="U854" s="152">
        <f>+[3]data1cf!T854</f>
        <v>24521.747762711777</v>
      </c>
      <c r="V854" s="152">
        <f>+[3]data1cf!U854</f>
        <v>46266.557391587819</v>
      </c>
      <c r="W854" s="152">
        <f>+[3]data1cf!V854</f>
        <v>0</v>
      </c>
      <c r="X854" s="152">
        <f>+[3]data1cf!W854</f>
        <v>0</v>
      </c>
      <c r="Y854" s="152">
        <f>+[3]data1cf!X854</f>
        <v>0</v>
      </c>
      <c r="Z854" s="152">
        <f>+[3]data1cf!Y854</f>
        <v>0</v>
      </c>
      <c r="AA854" s="152">
        <f>+[3]data1cf!Z854</f>
        <v>0</v>
      </c>
      <c r="AB854" s="152">
        <f>+[3]data1cf!AA854</f>
        <v>0</v>
      </c>
      <c r="AC854" s="152">
        <f>+[3]data1cf!AB854</f>
        <v>0</v>
      </c>
      <c r="AD854" s="152">
        <f>+[3]data1cf!AC854</f>
        <v>0</v>
      </c>
      <c r="AE854" s="152">
        <f>+[3]data1cf!AD854</f>
        <v>0</v>
      </c>
      <c r="AF854" s="152">
        <f>+[3]data1cf!AE854</f>
        <v>0</v>
      </c>
      <c r="AG854" s="152"/>
      <c r="AH854" s="153">
        <f t="shared" si="104"/>
        <v>77802.368509458625</v>
      </c>
      <c r="AI854" s="153">
        <f t="shared" si="106"/>
        <v>163775.96027119257</v>
      </c>
      <c r="AJ854" s="154">
        <f t="shared" si="107"/>
        <v>163339.26570220629</v>
      </c>
      <c r="AK854" s="155">
        <f t="shared" si="105"/>
        <v>0.15925049185752868</v>
      </c>
      <c r="AL854" s="156">
        <f t="shared" si="109"/>
        <v>0.98303245353201874</v>
      </c>
    </row>
    <row r="855" spans="1:38" x14ac:dyDescent="0.25">
      <c r="A855" s="148"/>
      <c r="B855" s="152">
        <f>+[3]data1cf!A855</f>
        <v>-159281.55202242231</v>
      </c>
      <c r="C855" s="152">
        <f>+[3]data1cf!B855</f>
        <v>9225.7680083880987</v>
      </c>
      <c r="D855" s="152">
        <f>+[3]data1cf!C855</f>
        <v>41082.640217893553</v>
      </c>
      <c r="E855" s="152">
        <f>+[3]data1cf!D855</f>
        <v>38636.813904859606</v>
      </c>
      <c r="F855" s="152">
        <f>+[3]data1cf!E855</f>
        <v>23720.929821451035</v>
      </c>
      <c r="G855" s="152">
        <f>+[3]data1cf!F855</f>
        <v>23799.7131012627</v>
      </c>
      <c r="H855" s="152">
        <f>+[3]data1cf!G855</f>
        <v>23278.18237518688</v>
      </c>
      <c r="I855" s="152">
        <f>+[3]data1cf!H855</f>
        <v>23050.513490326768</v>
      </c>
      <c r="J855" s="152">
        <f>+[3]data1cf!I855</f>
        <v>23987.575737482533</v>
      </c>
      <c r="K855" s="152">
        <f>+[3]data1cf!J855</f>
        <v>24594.984118594293</v>
      </c>
      <c r="L855" s="152">
        <f>+[3]data1cf!K855</f>
        <v>25269.146442268</v>
      </c>
      <c r="M855" s="152">
        <f>+[3]data1cf!L855</f>
        <v>26035.716586651608</v>
      </c>
      <c r="N855" s="152">
        <f>+[3]data1cf!M855</f>
        <v>26837.473580572463</v>
      </c>
      <c r="O855" s="152">
        <f>+[3]data1cf!N855</f>
        <v>27395.277220047748</v>
      </c>
      <c r="P855" s="152">
        <f>+[3]data1cf!O855</f>
        <v>35230.749362990391</v>
      </c>
      <c r="Q855" s="152">
        <f>+[3]data1cf!P855</f>
        <v>42742.328919577718</v>
      </c>
      <c r="R855" s="152">
        <f>+[3]data1cf!Q855</f>
        <v>33651.723681217387</v>
      </c>
      <c r="S855" s="152">
        <f>+[3]data1cf!R855</f>
        <v>24168.655065907384</v>
      </c>
      <c r="T855" s="152">
        <f>+[3]data1cf!S855</f>
        <v>23995.793207896815</v>
      </c>
      <c r="U855" s="152">
        <f>+[3]data1cf!T855</f>
        <v>23797.979021123137</v>
      </c>
      <c r="V855" s="152">
        <f>+[3]data1cf!U855</f>
        <v>43609.375663962244</v>
      </c>
      <c r="W855" s="152">
        <f>+[3]data1cf!V855</f>
        <v>0</v>
      </c>
      <c r="X855" s="152">
        <f>+[3]data1cf!W855</f>
        <v>0</v>
      </c>
      <c r="Y855" s="152">
        <f>+[3]data1cf!X855</f>
        <v>0</v>
      </c>
      <c r="Z855" s="152">
        <f>+[3]data1cf!Y855</f>
        <v>0</v>
      </c>
      <c r="AA855" s="152">
        <f>+[3]data1cf!Z855</f>
        <v>0</v>
      </c>
      <c r="AB855" s="152">
        <f>+[3]data1cf!AA855</f>
        <v>0</v>
      </c>
      <c r="AC855" s="152">
        <f>+[3]data1cf!AB855</f>
        <v>0</v>
      </c>
      <c r="AD855" s="152">
        <f>+[3]data1cf!AC855</f>
        <v>0</v>
      </c>
      <c r="AE855" s="152">
        <f>+[3]data1cf!AD855</f>
        <v>0</v>
      </c>
      <c r="AF855" s="152">
        <f>+[3]data1cf!AE855</f>
        <v>0</v>
      </c>
      <c r="AG855" s="152"/>
      <c r="AH855" s="153">
        <f t="shared" si="104"/>
        <v>71185.235098040692</v>
      </c>
      <c r="AI855" s="153">
        <f t="shared" si="106"/>
        <v>151056.96383340337</v>
      </c>
      <c r="AJ855" s="154">
        <f t="shared" si="107"/>
        <v>150649.21714183077</v>
      </c>
      <c r="AK855" s="155">
        <f t="shared" si="105"/>
        <v>0.15829856991767885</v>
      </c>
      <c r="AL855" s="156">
        <f t="shared" si="109"/>
        <v>0.97671326979998296</v>
      </c>
    </row>
    <row r="856" spans="1:38" x14ac:dyDescent="0.25">
      <c r="A856" s="148"/>
      <c r="B856" s="152">
        <f>+[3]data1cf!A856</f>
        <v>-173030.00778722638</v>
      </c>
      <c r="C856" s="152">
        <f>+[3]data1cf!B856</f>
        <v>7278.6393116159525</v>
      </c>
      <c r="D856" s="152">
        <f>+[3]data1cf!C856</f>
        <v>48539.270240568803</v>
      </c>
      <c r="E856" s="152">
        <f>+[3]data1cf!D856</f>
        <v>46049.386871160823</v>
      </c>
      <c r="F856" s="152">
        <f>+[3]data1cf!E856</f>
        <v>25937.491405810382</v>
      </c>
      <c r="G856" s="152">
        <f>+[3]data1cf!F856</f>
        <v>25859.761366034887</v>
      </c>
      <c r="H856" s="152">
        <f>+[3]data1cf!G856</f>
        <v>25142.566793718106</v>
      </c>
      <c r="I856" s="152">
        <f>+[3]data1cf!H856</f>
        <v>24750.594824476226</v>
      </c>
      <c r="J856" s="152">
        <f>+[3]data1cf!I856</f>
        <v>25623.285257932133</v>
      </c>
      <c r="K856" s="152">
        <f>+[3]data1cf!J856</f>
        <v>26145.375989239001</v>
      </c>
      <c r="L856" s="152">
        <f>+[3]data1cf!K856</f>
        <v>26738.560195884442</v>
      </c>
      <c r="M856" s="152">
        <f>+[3]data1cf!L856</f>
        <v>27433.623920326099</v>
      </c>
      <c r="N856" s="152">
        <f>+[3]data1cf!M856</f>
        <v>28166.538225259043</v>
      </c>
      <c r="O856" s="152">
        <f>+[3]data1cf!N856</f>
        <v>28640.570190530962</v>
      </c>
      <c r="P856" s="152">
        <f>+[3]data1cf!O856</f>
        <v>37020.176986188206</v>
      </c>
      <c r="Q856" s="152">
        <f>+[3]data1cf!P856</f>
        <v>45100.914118093766</v>
      </c>
      <c r="R856" s="152">
        <f>+[3]data1cf!Q856</f>
        <v>35193.184640664331</v>
      </c>
      <c r="S856" s="152">
        <f>+[3]data1cf!R856</f>
        <v>24873.695215146727</v>
      </c>
      <c r="T856" s="152">
        <f>+[3]data1cf!S856</f>
        <v>24663.786068324975</v>
      </c>
      <c r="U856" s="152">
        <f>+[3]data1cf!T856</f>
        <v>24428.884683988981</v>
      </c>
      <c r="V856" s="152">
        <f>+[3]data1cf!U856</f>
        <v>45925.627945792949</v>
      </c>
      <c r="W856" s="152">
        <f>+[3]data1cf!V856</f>
        <v>0</v>
      </c>
      <c r="X856" s="152">
        <f>+[3]data1cf!W856</f>
        <v>0</v>
      </c>
      <c r="Y856" s="152">
        <f>+[3]data1cf!X856</f>
        <v>0</v>
      </c>
      <c r="Z856" s="152">
        <f>+[3]data1cf!Y856</f>
        <v>0</v>
      </c>
      <c r="AA856" s="152">
        <f>+[3]data1cf!Z856</f>
        <v>0</v>
      </c>
      <c r="AB856" s="152">
        <f>+[3]data1cf!AA856</f>
        <v>0</v>
      </c>
      <c r="AC856" s="152">
        <f>+[3]data1cf!AB856</f>
        <v>0</v>
      </c>
      <c r="AD856" s="152">
        <f>+[3]data1cf!AC856</f>
        <v>0</v>
      </c>
      <c r="AE856" s="152">
        <f>+[3]data1cf!AD856</f>
        <v>0</v>
      </c>
      <c r="AF856" s="152">
        <f>+[3]data1cf!AE856</f>
        <v>0</v>
      </c>
      <c r="AG856" s="152"/>
      <c r="AH856" s="153">
        <f t="shared" si="104"/>
        <v>77446.579712347258</v>
      </c>
      <c r="AI856" s="153">
        <f t="shared" si="106"/>
        <v>162591.72150440031</v>
      </c>
      <c r="AJ856" s="154">
        <f t="shared" si="107"/>
        <v>162158.94918932373</v>
      </c>
      <c r="AK856" s="155">
        <f t="shared" si="105"/>
        <v>0.15970235466957097</v>
      </c>
      <c r="AL856" s="156">
        <f t="shared" si="109"/>
        <v>0.98252487063276572</v>
      </c>
    </row>
    <row r="857" spans="1:38" x14ac:dyDescent="0.25">
      <c r="A857" s="148"/>
      <c r="B857" s="152">
        <f>+[3]data1cf!A857</f>
        <v>-158806.90769315881</v>
      </c>
      <c r="C857" s="152">
        <f>+[3]data1cf!B857</f>
        <v>6896.871896598539</v>
      </c>
      <c r="D857" s="152">
        <f>+[3]data1cf!C857</f>
        <v>41998.574824194206</v>
      </c>
      <c r="E857" s="152">
        <f>+[3]data1cf!D857</f>
        <v>40928.823550436355</v>
      </c>
      <c r="F857" s="152">
        <f>+[3]data1cf!E857</f>
        <v>23644.406435517514</v>
      </c>
      <c r="G857" s="152">
        <f>+[3]data1cf!F857</f>
        <v>23728.593097415636</v>
      </c>
      <c r="H857" s="152">
        <f>+[3]data1cf!G857</f>
        <v>23213.817365256968</v>
      </c>
      <c r="I857" s="152">
        <f>+[3]data1cf!H857</f>
        <v>22991.820792154314</v>
      </c>
      <c r="J857" s="152">
        <f>+[3]data1cf!I857</f>
        <v>23931.105377357359</v>
      </c>
      <c r="K857" s="152">
        <f>+[3]data1cf!J857</f>
        <v>24541.459219352815</v>
      </c>
      <c r="L857" s="152">
        <f>+[3]data1cf!K857</f>
        <v>25218.41718820286</v>
      </c>
      <c r="M857" s="152">
        <f>+[3]data1cf!L857</f>
        <v>25987.455981961502</v>
      </c>
      <c r="N857" s="152">
        <f>+[3]data1cf!M857</f>
        <v>26791.589664035375</v>
      </c>
      <c r="O857" s="152">
        <f>+[3]data1cf!N857</f>
        <v>27352.285391960104</v>
      </c>
      <c r="P857" s="152">
        <f>+[3]data1cf!O857</f>
        <v>35168.972121348983</v>
      </c>
      <c r="Q857" s="152">
        <f>+[3]data1cf!P857</f>
        <v>42660.902386393791</v>
      </c>
      <c r="R857" s="152">
        <f>+[3]data1cf!Q857</f>
        <v>33598.507107974656</v>
      </c>
      <c r="S857" s="152">
        <f>+[3]data1cf!R857</f>
        <v>24144.314637101052</v>
      </c>
      <c r="T857" s="152">
        <f>+[3]data1cf!S857</f>
        <v>23972.731779863425</v>
      </c>
      <c r="U857" s="152">
        <f>+[3]data1cf!T857</f>
        <v>23776.197971650887</v>
      </c>
      <c r="V857" s="152">
        <f>+[3]data1cf!U857</f>
        <v>43529.41060973928</v>
      </c>
      <c r="W857" s="152">
        <f>+[3]data1cf!V857</f>
        <v>0</v>
      </c>
      <c r="X857" s="152">
        <f>+[3]data1cf!W857</f>
        <v>0</v>
      </c>
      <c r="Y857" s="152">
        <f>+[3]data1cf!X857</f>
        <v>0</v>
      </c>
      <c r="Z857" s="152">
        <f>+[3]data1cf!Y857</f>
        <v>0</v>
      </c>
      <c r="AA857" s="152">
        <f>+[3]data1cf!Z857</f>
        <v>0</v>
      </c>
      <c r="AB857" s="152">
        <f>+[3]data1cf!AA857</f>
        <v>0</v>
      </c>
      <c r="AC857" s="152">
        <f>+[3]data1cf!AB857</f>
        <v>0</v>
      </c>
      <c r="AD857" s="152">
        <f>+[3]data1cf!AC857</f>
        <v>0</v>
      </c>
      <c r="AE857" s="152">
        <f>+[3]data1cf!AD857</f>
        <v>0</v>
      </c>
      <c r="AF857" s="152">
        <f>+[3]data1cf!AE857</f>
        <v>0</v>
      </c>
      <c r="AG857" s="152"/>
      <c r="AH857" s="153">
        <f t="shared" si="104"/>
        <v>71674.03970607504</v>
      </c>
      <c r="AI857" s="153">
        <f t="shared" si="106"/>
        <v>151609.0818968653</v>
      </c>
      <c r="AJ857" s="154">
        <f t="shared" si="107"/>
        <v>151201.24565428175</v>
      </c>
      <c r="AK857" s="155">
        <f t="shared" si="105"/>
        <v>0.15874519944190979</v>
      </c>
      <c r="AL857" s="156">
        <f t="shared" si="109"/>
        <v>0.97703109769539653</v>
      </c>
    </row>
    <row r="858" spans="1:38" x14ac:dyDescent="0.25">
      <c r="A858" s="148"/>
      <c r="B858" s="152">
        <f>+[3]data1cf!A858</f>
        <v>-166641.98862427598</v>
      </c>
      <c r="C858" s="152">
        <f>+[3]data1cf!B858</f>
        <v>14256.838528229899</v>
      </c>
      <c r="D858" s="152">
        <f>+[3]data1cf!C858</f>
        <v>42494.79485121397</v>
      </c>
      <c r="E858" s="152">
        <f>+[3]data1cf!D858</f>
        <v>44148.503054693429</v>
      </c>
      <c r="F858" s="152">
        <f>+[3]data1cf!E858</f>
        <v>24907.59844044951</v>
      </c>
      <c r="G858" s="152">
        <f>+[3]data1cf!F858</f>
        <v>24902.59002860685</v>
      </c>
      <c r="H858" s="152">
        <f>+[3]data1cf!G858</f>
        <v>24276.30780460505</v>
      </c>
      <c r="I858" s="152">
        <f>+[3]data1cf!H858</f>
        <v>23960.676863731649</v>
      </c>
      <c r="J858" s="152">
        <f>+[3]data1cf!I858</f>
        <v>24863.276720216832</v>
      </c>
      <c r="K858" s="152">
        <f>+[3]data1cf!J858</f>
        <v>25425.009051367022</v>
      </c>
      <c r="L858" s="152">
        <f>+[3]data1cf!K858</f>
        <v>26055.818557333645</v>
      </c>
      <c r="M858" s="152">
        <f>+[3]data1cf!L858</f>
        <v>26784.106695387898</v>
      </c>
      <c r="N858" s="152">
        <f>+[3]data1cf!M858</f>
        <v>27549.007750251643</v>
      </c>
      <c r="O858" s="152">
        <f>+[3]data1cf!N858</f>
        <v>28061.963000383897</v>
      </c>
      <c r="P858" s="152">
        <f>+[3]data1cf!O858</f>
        <v>36188.745577217727</v>
      </c>
      <c r="Q858" s="152">
        <f>+[3]data1cf!P858</f>
        <v>44005.031954793463</v>
      </c>
      <c r="R858" s="152">
        <f>+[3]data1cf!Q858</f>
        <v>34476.967320236683</v>
      </c>
      <c r="S858" s="152">
        <f>+[3]data1cf!R858</f>
        <v>24546.108607527829</v>
      </c>
      <c r="T858" s="152">
        <f>+[3]data1cf!S858</f>
        <v>24353.412942344337</v>
      </c>
      <c r="U858" s="152">
        <f>+[3]data1cf!T858</f>
        <v>24135.743582664807</v>
      </c>
      <c r="V858" s="152">
        <f>+[3]data1cf!U858</f>
        <v>44849.41515392132</v>
      </c>
      <c r="W858" s="152">
        <f>+[3]data1cf!V858</f>
        <v>0</v>
      </c>
      <c r="X858" s="152">
        <f>+[3]data1cf!W858</f>
        <v>0</v>
      </c>
      <c r="Y858" s="152">
        <f>+[3]data1cf!X858</f>
        <v>0</v>
      </c>
      <c r="Z858" s="152">
        <f>+[3]data1cf!Y858</f>
        <v>0</v>
      </c>
      <c r="AA858" s="152">
        <f>+[3]data1cf!Z858</f>
        <v>0</v>
      </c>
      <c r="AB858" s="152">
        <f>+[3]data1cf!AA858</f>
        <v>0</v>
      </c>
      <c r="AC858" s="152">
        <f>+[3]data1cf!AB858</f>
        <v>0</v>
      </c>
      <c r="AD858" s="152">
        <f>+[3]data1cf!AC858</f>
        <v>0</v>
      </c>
      <c r="AE858" s="152">
        <f>+[3]data1cf!AD858</f>
        <v>0</v>
      </c>
      <c r="AF858" s="152">
        <f>+[3]data1cf!AE858</f>
        <v>0</v>
      </c>
      <c r="AG858" s="152"/>
      <c r="AH858" s="153">
        <f t="shared" si="104"/>
        <v>79086.307175154259</v>
      </c>
      <c r="AI858" s="153">
        <f t="shared" si="106"/>
        <v>161992.48470742072</v>
      </c>
      <c r="AJ858" s="154">
        <f t="shared" si="107"/>
        <v>161570.57740331671</v>
      </c>
      <c r="AK858" s="155">
        <f t="shared" si="105"/>
        <v>0.16384298205375669</v>
      </c>
      <c r="AL858" s="156">
        <f t="shared" si="109"/>
        <v>0.98226227108817821</v>
      </c>
    </row>
    <row r="859" spans="1:38" x14ac:dyDescent="0.25">
      <c r="A859" s="148"/>
      <c r="B859" s="152">
        <f>+[3]data1cf!A859</f>
        <v>-188743.76638874484</v>
      </c>
      <c r="C859" s="152">
        <f>+[3]data1cf!B859</f>
        <v>7728.1168449909164</v>
      </c>
      <c r="D859" s="152">
        <f>+[3]data1cf!C859</f>
        <v>47702.865842305895</v>
      </c>
      <c r="E859" s="152">
        <f>+[3]data1cf!D859</f>
        <v>48244.319885534453</v>
      </c>
      <c r="F859" s="152">
        <f>+[3]data1cf!E859</f>
        <v>28470.904194698771</v>
      </c>
      <c r="G859" s="152">
        <f>+[3]data1cf!F859</f>
        <v>28214.287699310531</v>
      </c>
      <c r="H859" s="152">
        <f>+[3]data1cf!G859</f>
        <v>27273.459687757102</v>
      </c>
      <c r="I859" s="152">
        <f>+[3]data1cf!H859</f>
        <v>26693.697973279406</v>
      </c>
      <c r="J859" s="152">
        <f>+[3]data1cf!I859</f>
        <v>27492.814824470872</v>
      </c>
      <c r="K859" s="152">
        <f>+[3]data1cf!J859</f>
        <v>27917.391989423944</v>
      </c>
      <c r="L859" s="152">
        <f>+[3]data1cf!K859</f>
        <v>28418.022486419621</v>
      </c>
      <c r="M859" s="152">
        <f>+[3]data1cf!L859</f>
        <v>29031.358150586813</v>
      </c>
      <c r="N859" s="152">
        <f>+[3]data1cf!M859</f>
        <v>29685.588898999878</v>
      </c>
      <c r="O859" s="152">
        <f>+[3]data1cf!N859</f>
        <v>30063.874266355415</v>
      </c>
      <c r="P859" s="152">
        <f>+[3]data1cf!O859</f>
        <v>39065.398223165488</v>
      </c>
      <c r="Q859" s="152">
        <f>+[3]data1cf!P859</f>
        <v>47796.652394786295</v>
      </c>
      <c r="R859" s="152">
        <f>+[3]data1cf!Q859</f>
        <v>36954.993081174631</v>
      </c>
      <c r="S859" s="152">
        <f>+[3]data1cf!R859</f>
        <v>25679.518858110794</v>
      </c>
      <c r="T859" s="152">
        <f>+[3]data1cf!S859</f>
        <v>25427.266617404341</v>
      </c>
      <c r="U859" s="152">
        <f>+[3]data1cf!T859</f>
        <v>25149.976525589453</v>
      </c>
      <c r="V859" s="152">
        <f>+[3]data1cf!U859</f>
        <v>48572.981935182877</v>
      </c>
      <c r="W859" s="152">
        <f>+[3]data1cf!V859</f>
        <v>0</v>
      </c>
      <c r="X859" s="152">
        <f>+[3]data1cf!W859</f>
        <v>0</v>
      </c>
      <c r="Y859" s="152">
        <f>+[3]data1cf!X859</f>
        <v>0</v>
      </c>
      <c r="Z859" s="152">
        <f>+[3]data1cf!Y859</f>
        <v>0</v>
      </c>
      <c r="AA859" s="152">
        <f>+[3]data1cf!Z859</f>
        <v>0</v>
      </c>
      <c r="AB859" s="152">
        <f>+[3]data1cf!AA859</f>
        <v>0</v>
      </c>
      <c r="AC859" s="152">
        <f>+[3]data1cf!AB859</f>
        <v>0</v>
      </c>
      <c r="AD859" s="152">
        <f>+[3]data1cf!AC859</f>
        <v>0</v>
      </c>
      <c r="AE859" s="152">
        <f>+[3]data1cf!AD859</f>
        <v>0</v>
      </c>
      <c r="AF859" s="152">
        <f>+[3]data1cf!AE859</f>
        <v>0</v>
      </c>
      <c r="AG859" s="152"/>
      <c r="AH859" s="153">
        <f t="shared" si="104"/>
        <v>74587.134738534645</v>
      </c>
      <c r="AI859" s="153">
        <f t="shared" si="106"/>
        <v>164546.93224202117</v>
      </c>
      <c r="AJ859" s="154">
        <f t="shared" si="107"/>
        <v>164090.11964308933</v>
      </c>
      <c r="AK859" s="155">
        <f t="shared" si="105"/>
        <v>0.15268625617027284</v>
      </c>
      <c r="AL859" s="156">
        <f t="shared" si="109"/>
        <v>0.98335495340418466</v>
      </c>
    </row>
    <row r="860" spans="1:38" x14ac:dyDescent="0.25">
      <c r="A860" s="148"/>
      <c r="B860" s="152">
        <f>+[3]data1cf!A860</f>
        <v>-174756.30261995725</v>
      </c>
      <c r="C860" s="152">
        <f>+[3]data1cf!B860</f>
        <v>10654.496219093853</v>
      </c>
      <c r="D860" s="152">
        <f>+[3]data1cf!C860</f>
        <v>44261.925674552243</v>
      </c>
      <c r="E860" s="152">
        <f>+[3]data1cf!D860</f>
        <v>44835.222955971694</v>
      </c>
      <c r="F860" s="152">
        <f>+[3]data1cf!E860</f>
        <v>26215.809121993865</v>
      </c>
      <c r="G860" s="152">
        <f>+[3]data1cf!F860</f>
        <v>26118.426828941265</v>
      </c>
      <c r="H860" s="152">
        <f>+[3]data1cf!G860</f>
        <v>25376.66415294115</v>
      </c>
      <c r="I860" s="152">
        <f>+[3]data1cf!H860</f>
        <v>24964.06182561224</v>
      </c>
      <c r="J860" s="152">
        <f>+[3]data1cf!I860</f>
        <v>25828.669552816362</v>
      </c>
      <c r="K860" s="152">
        <f>+[3]data1cf!J860</f>
        <v>26340.047559689374</v>
      </c>
      <c r="L860" s="152">
        <f>+[3]data1cf!K860</f>
        <v>26923.063925860144</v>
      </c>
      <c r="M860" s="152">
        <f>+[3]data1cf!L860</f>
        <v>27609.14910279325</v>
      </c>
      <c r="N860" s="152">
        <f>+[3]data1cf!M860</f>
        <v>28333.419325779629</v>
      </c>
      <c r="O860" s="152">
        <f>+[3]data1cf!N860</f>
        <v>28796.932683668871</v>
      </c>
      <c r="P860" s="152">
        <f>+[3]data1cf!O860</f>
        <v>37244.862559049405</v>
      </c>
      <c r="Q860" s="152">
        <f>+[3]data1cf!P860</f>
        <v>45397.064719325506</v>
      </c>
      <c r="R860" s="152">
        <f>+[3]data1cf!Q860</f>
        <v>35386.734820747966</v>
      </c>
      <c r="S860" s="152">
        <f>+[3]data1cf!R860</f>
        <v>24962.222042255184</v>
      </c>
      <c r="T860" s="152">
        <f>+[3]data1cf!S860</f>
        <v>24747.661133494905</v>
      </c>
      <c r="U860" s="152">
        <f>+[3]data1cf!T860</f>
        <v>24508.102976165057</v>
      </c>
      <c r="V860" s="152">
        <f>+[3]data1cf!U860</f>
        <v>46216.463106761279</v>
      </c>
      <c r="W860" s="152">
        <f>+[3]data1cf!V860</f>
        <v>0</v>
      </c>
      <c r="X860" s="152">
        <f>+[3]data1cf!W860</f>
        <v>0</v>
      </c>
      <c r="Y860" s="152">
        <f>+[3]data1cf!X860</f>
        <v>0</v>
      </c>
      <c r="Z860" s="152">
        <f>+[3]data1cf!Y860</f>
        <v>0</v>
      </c>
      <c r="AA860" s="152">
        <f>+[3]data1cf!Z860</f>
        <v>0</v>
      </c>
      <c r="AB860" s="152">
        <f>+[3]data1cf!AA860</f>
        <v>0</v>
      </c>
      <c r="AC860" s="152">
        <f>+[3]data1cf!AB860</f>
        <v>0</v>
      </c>
      <c r="AD860" s="152">
        <f>+[3]data1cf!AC860</f>
        <v>0</v>
      </c>
      <c r="AE860" s="152">
        <f>+[3]data1cf!AD860</f>
        <v>0</v>
      </c>
      <c r="AF860" s="152">
        <f>+[3]data1cf!AE860</f>
        <v>0</v>
      </c>
      <c r="AG860" s="152"/>
      <c r="AH860" s="153">
        <f t="shared" si="104"/>
        <v>75605.261596122233</v>
      </c>
      <c r="AI860" s="153">
        <f t="shared" si="106"/>
        <v>160959.35726886668</v>
      </c>
      <c r="AJ860" s="154">
        <f t="shared" si="107"/>
        <v>160525.1604841651</v>
      </c>
      <c r="AK860" s="155">
        <f t="shared" si="105"/>
        <v>0.15763830542564397</v>
      </c>
      <c r="AL860" s="156">
        <f t="shared" si="109"/>
        <v>0.98180023055724119</v>
      </c>
    </row>
    <row r="861" spans="1:38" x14ac:dyDescent="0.25">
      <c r="A861" s="148"/>
      <c r="B861" s="152">
        <f>+[3]data1cf!A861</f>
        <v>-160093.07588454135</v>
      </c>
      <c r="C861" s="152">
        <f>+[3]data1cf!B861</f>
        <v>6709.963103443406</v>
      </c>
      <c r="D861" s="152">
        <f>+[3]data1cf!C861</f>
        <v>40753.872884136654</v>
      </c>
      <c r="E861" s="152">
        <f>+[3]data1cf!D861</f>
        <v>42273.04213321241</v>
      </c>
      <c r="F861" s="152">
        <f>+[3]data1cf!E861</f>
        <v>23851.765796657033</v>
      </c>
      <c r="G861" s="152">
        <f>+[3]data1cf!F861</f>
        <v>23921.310635747912</v>
      </c>
      <c r="H861" s="152">
        <f>+[3]data1cf!G861</f>
        <v>23388.230548573265</v>
      </c>
      <c r="I861" s="152">
        <f>+[3]data1cf!H861</f>
        <v>23150.86342007952</v>
      </c>
      <c r="J861" s="152">
        <f>+[3]data1cf!I861</f>
        <v>24084.126021386968</v>
      </c>
      <c r="K861" s="152">
        <f>+[3]data1cf!J861</f>
        <v>24686.498396283845</v>
      </c>
      <c r="L861" s="152">
        <f>+[3]data1cf!K861</f>
        <v>25355.880861375561</v>
      </c>
      <c r="M861" s="152">
        <f>+[3]data1cf!L861</f>
        <v>26118.230228744738</v>
      </c>
      <c r="N861" s="152">
        <f>+[3]data1cf!M861</f>
        <v>26915.923676489605</v>
      </c>
      <c r="O861" s="152">
        <f>+[3]data1cf!N861</f>
        <v>27468.782563350644</v>
      </c>
      <c r="P861" s="152">
        <f>+[3]data1cf!O861</f>
        <v>35336.373095619179</v>
      </c>
      <c r="Q861" s="152">
        <f>+[3]data1cf!P861</f>
        <v>42881.548058234461</v>
      </c>
      <c r="R861" s="152">
        <f>+[3]data1cf!Q861</f>
        <v>33742.71079806285</v>
      </c>
      <c r="S861" s="152">
        <f>+[3]data1cf!R861</f>
        <v>24210.271150989778</v>
      </c>
      <c r="T861" s="152">
        <f>+[3]data1cf!S861</f>
        <v>24035.222519467265</v>
      </c>
      <c r="U861" s="152">
        <f>+[3]data1cf!T861</f>
        <v>23835.219203505825</v>
      </c>
      <c r="V861" s="152">
        <f>+[3]data1cf!U861</f>
        <v>43746.096036747826</v>
      </c>
      <c r="W861" s="152">
        <f>+[3]data1cf!V861</f>
        <v>0</v>
      </c>
      <c r="X861" s="152">
        <f>+[3]data1cf!W861</f>
        <v>0</v>
      </c>
      <c r="Y861" s="152">
        <f>+[3]data1cf!X861</f>
        <v>0</v>
      </c>
      <c r="Z861" s="152">
        <f>+[3]data1cf!Y861</f>
        <v>0</v>
      </c>
      <c r="AA861" s="152">
        <f>+[3]data1cf!Z861</f>
        <v>0</v>
      </c>
      <c r="AB861" s="152">
        <f>+[3]data1cf!AA861</f>
        <v>0</v>
      </c>
      <c r="AC861" s="152">
        <f>+[3]data1cf!AB861</f>
        <v>0</v>
      </c>
      <c r="AD861" s="152">
        <f>+[3]data1cf!AC861</f>
        <v>0</v>
      </c>
      <c r="AE861" s="152">
        <f>+[3]data1cf!AD861</f>
        <v>0</v>
      </c>
      <c r="AF861" s="152">
        <f>+[3]data1cf!AE861</f>
        <v>0</v>
      </c>
      <c r="AG861" s="152"/>
      <c r="AH861" s="153">
        <f t="shared" si="104"/>
        <v>71139.510623870578</v>
      </c>
      <c r="AI861" s="153">
        <f t="shared" si="106"/>
        <v>151489.83154262949</v>
      </c>
      <c r="AJ861" s="154">
        <f t="shared" si="107"/>
        <v>151079.93091808056</v>
      </c>
      <c r="AK861" s="155">
        <f t="shared" si="105"/>
        <v>0.15773327946662907</v>
      </c>
      <c r="AL861" s="156">
        <f t="shared" si="109"/>
        <v>0.97696282031109216</v>
      </c>
    </row>
    <row r="862" spans="1:38" x14ac:dyDescent="0.25">
      <c r="A862" s="148"/>
      <c r="B862" s="152">
        <f>+[3]data1cf!A862</f>
        <v>-186726.4088576067</v>
      </c>
      <c r="C862" s="152">
        <f>+[3]data1cf!B862</f>
        <v>7532.1949474043795</v>
      </c>
      <c r="D862" s="152">
        <f>+[3]data1cf!C862</f>
        <v>50277.040775754969</v>
      </c>
      <c r="E862" s="152">
        <f>+[3]data1cf!D862</f>
        <v>50541.360682194922</v>
      </c>
      <c r="F862" s="152">
        <f>+[3]data1cf!E862</f>
        <v>28145.660597749971</v>
      </c>
      <c r="G862" s="152">
        <f>+[3]data1cf!F862</f>
        <v>27912.009832432777</v>
      </c>
      <c r="H862" s="152">
        <f>+[3]data1cf!G862</f>
        <v>26999.892240474241</v>
      </c>
      <c r="I862" s="152">
        <f>+[3]data1cf!H862</f>
        <v>26444.23927466874</v>
      </c>
      <c r="J862" s="152">
        <f>+[3]data1cf!I862</f>
        <v>27252.801620349259</v>
      </c>
      <c r="K862" s="152">
        <f>+[3]data1cf!J862</f>
        <v>27689.897733344114</v>
      </c>
      <c r="L862" s="152">
        <f>+[3]data1cf!K862</f>
        <v>28202.410424023059</v>
      </c>
      <c r="M862" s="152">
        <f>+[3]data1cf!L862</f>
        <v>28826.238467644594</v>
      </c>
      <c r="N862" s="152">
        <f>+[3]data1cf!M862</f>
        <v>29490.570737237096</v>
      </c>
      <c r="O862" s="152">
        <f>+[3]data1cf!N862</f>
        <v>29881.148206392529</v>
      </c>
      <c r="P862" s="152">
        <f>+[3]data1cf!O862</f>
        <v>38802.829440616966</v>
      </c>
      <c r="Q862" s="152">
        <f>+[3]data1cf!P862</f>
        <v>47450.569191373848</v>
      </c>
      <c r="R862" s="152">
        <f>+[3]data1cf!Q862</f>
        <v>36728.809287976794</v>
      </c>
      <c r="S862" s="152">
        <f>+[3]data1cf!R862</f>
        <v>25576.065926439398</v>
      </c>
      <c r="T862" s="152">
        <f>+[3]data1cf!S862</f>
        <v>25329.249760036138</v>
      </c>
      <c r="U862" s="152">
        <f>+[3]data1cf!T862</f>
        <v>25057.40159847078</v>
      </c>
      <c r="V862" s="152">
        <f>+[3]data1cf!U862</f>
        <v>48233.110384173895</v>
      </c>
      <c r="W862" s="152">
        <f>+[3]data1cf!V862</f>
        <v>0</v>
      </c>
      <c r="X862" s="152">
        <f>+[3]data1cf!W862</f>
        <v>0</v>
      </c>
      <c r="Y862" s="152">
        <f>+[3]data1cf!X862</f>
        <v>0</v>
      </c>
      <c r="Z862" s="152">
        <f>+[3]data1cf!Y862</f>
        <v>0</v>
      </c>
      <c r="AA862" s="152">
        <f>+[3]data1cf!Z862</f>
        <v>0</v>
      </c>
      <c r="AB862" s="152">
        <f>+[3]data1cf!AA862</f>
        <v>0</v>
      </c>
      <c r="AC862" s="152">
        <f>+[3]data1cf!AB862</f>
        <v>0</v>
      </c>
      <c r="AD862" s="152">
        <f>+[3]data1cf!AC862</f>
        <v>0</v>
      </c>
      <c r="AE862" s="152">
        <f>+[3]data1cf!AD862</f>
        <v>0</v>
      </c>
      <c r="AF862" s="152">
        <f>+[3]data1cf!AE862</f>
        <v>0</v>
      </c>
      <c r="AG862" s="152"/>
      <c r="AH862" s="153">
        <f t="shared" si="104"/>
        <v>78803.732069482299</v>
      </c>
      <c r="AI862" s="153">
        <f t="shared" si="106"/>
        <v>168580.91044273577</v>
      </c>
      <c r="AJ862" s="154">
        <f t="shared" si="107"/>
        <v>168125.54550810019</v>
      </c>
      <c r="AK862" s="155">
        <f t="shared" si="105"/>
        <v>0.15678904652595521</v>
      </c>
      <c r="AL862" s="156">
        <f t="shared" si="109"/>
        <v>0.98494507394878772</v>
      </c>
    </row>
    <row r="863" spans="1:38" x14ac:dyDescent="0.25">
      <c r="A863" s="148"/>
      <c r="B863" s="152">
        <f>+[3]data1cf!A863</f>
        <v>-200904.85239187331</v>
      </c>
      <c r="C863" s="152">
        <f>+[3]data1cf!B863</f>
        <v>6993.0191265712201</v>
      </c>
      <c r="D863" s="152">
        <f>+[3]data1cf!C863</f>
        <v>47841.775043468879</v>
      </c>
      <c r="E863" s="152">
        <f>+[3]data1cf!D863</f>
        <v>47471.471001287151</v>
      </c>
      <c r="F863" s="152">
        <f>+[3]data1cf!E863</f>
        <v>30431.545922014135</v>
      </c>
      <c r="G863" s="152">
        <f>+[3]data1cf!F863</f>
        <v>30036.486828220848</v>
      </c>
      <c r="H863" s="152">
        <f>+[3]data1cf!G863</f>
        <v>28922.585934698604</v>
      </c>
      <c r="I863" s="152">
        <f>+[3]data1cf!H863</f>
        <v>28197.49124799986</v>
      </c>
      <c r="J863" s="152">
        <f>+[3]data1cf!I863</f>
        <v>28939.668528960894</v>
      </c>
      <c r="K863" s="152">
        <f>+[3]data1cf!J863</f>
        <v>29288.778652770336</v>
      </c>
      <c r="L863" s="152">
        <f>+[3]data1cf!K863</f>
        <v>29717.780607448367</v>
      </c>
      <c r="M863" s="152">
        <f>+[3]data1cf!L863</f>
        <v>30267.865842798892</v>
      </c>
      <c r="N863" s="152">
        <f>+[3]data1cf!M863</f>
        <v>30861.202344193371</v>
      </c>
      <c r="O863" s="152">
        <f>+[3]data1cf!N863</f>
        <v>31165.388150693296</v>
      </c>
      <c r="P863" s="152">
        <f>+[3]data1cf!O863</f>
        <v>40648.22203948017</v>
      </c>
      <c r="Q863" s="152">
        <f>+[3]data1cf!P863</f>
        <v>49882.919968071656</v>
      </c>
      <c r="R863" s="152">
        <f>+[3]data1cf!Q863</f>
        <v>38318.479978829579</v>
      </c>
      <c r="S863" s="152">
        <f>+[3]data1cf!R863</f>
        <v>26303.156453287607</v>
      </c>
      <c r="T863" s="152">
        <f>+[3]data1cf!S863</f>
        <v>26018.134331139765</v>
      </c>
      <c r="U863" s="152">
        <f>+[3]data1cf!T863</f>
        <v>25708.039056918467</v>
      </c>
      <c r="V863" s="152">
        <f>+[3]data1cf!U863</f>
        <v>50621.804267389991</v>
      </c>
      <c r="W863" s="152">
        <f>+[3]data1cf!V863</f>
        <v>0</v>
      </c>
      <c r="X863" s="152">
        <f>+[3]data1cf!W863</f>
        <v>0</v>
      </c>
      <c r="Y863" s="152">
        <f>+[3]data1cf!X863</f>
        <v>0</v>
      </c>
      <c r="Z863" s="152">
        <f>+[3]data1cf!Y863</f>
        <v>0</v>
      </c>
      <c r="AA863" s="152">
        <f>+[3]data1cf!Z863</f>
        <v>0</v>
      </c>
      <c r="AB863" s="152">
        <f>+[3]data1cf!AA863</f>
        <v>0</v>
      </c>
      <c r="AC863" s="152">
        <f>+[3]data1cf!AB863</f>
        <v>0</v>
      </c>
      <c r="AD863" s="152">
        <f>+[3]data1cf!AC863</f>
        <v>0</v>
      </c>
      <c r="AE863" s="152">
        <f>+[3]data1cf!AD863</f>
        <v>0</v>
      </c>
      <c r="AF863" s="152">
        <f>+[3]data1cf!AE863</f>
        <v>0</v>
      </c>
      <c r="AG863" s="152"/>
      <c r="AH863" s="153">
        <f t="shared" si="104"/>
        <v>70182.844906655417</v>
      </c>
      <c r="AI863" s="153">
        <f t="shared" si="106"/>
        <v>163634.436997034</v>
      </c>
      <c r="AJ863" s="154">
        <f t="shared" si="107"/>
        <v>163159.91046312189</v>
      </c>
      <c r="AK863" s="155">
        <f t="shared" si="105"/>
        <v>0.14633362889289858</v>
      </c>
      <c r="AL863" s="156">
        <f t="shared" si="109"/>
        <v>0.98297257869846755</v>
      </c>
    </row>
    <row r="864" spans="1:38" x14ac:dyDescent="0.25">
      <c r="A864" s="148"/>
      <c r="B864" s="152">
        <f>+[3]data1cf!A864</f>
        <v>-162603.27529918574</v>
      </c>
      <c r="C864" s="152">
        <f>+[3]data1cf!B864</f>
        <v>7899.9118428463771</v>
      </c>
      <c r="D864" s="152">
        <f>+[3]data1cf!C864</f>
        <v>42429.446489189024</v>
      </c>
      <c r="E864" s="152">
        <f>+[3]data1cf!D864</f>
        <v>42941.91897803772</v>
      </c>
      <c r="F864" s="152">
        <f>+[3]data1cf!E864</f>
        <v>24256.466636283338</v>
      </c>
      <c r="G864" s="152">
        <f>+[3]data1cf!F864</f>
        <v>24297.435201068867</v>
      </c>
      <c r="H864" s="152">
        <f>+[3]data1cf!G864</f>
        <v>23728.630718318134</v>
      </c>
      <c r="I864" s="152">
        <f>+[3]data1cf!H864</f>
        <v>23461.265056658456</v>
      </c>
      <c r="J864" s="152">
        <f>+[3]data1cf!I864</f>
        <v>24382.774622437377</v>
      </c>
      <c r="K864" s="152">
        <f>+[3]data1cf!J864</f>
        <v>24969.569661358284</v>
      </c>
      <c r="L864" s="152">
        <f>+[3]data1cf!K864</f>
        <v>25624.167104376007</v>
      </c>
      <c r="M864" s="152">
        <f>+[3]data1cf!L864</f>
        <v>26373.46079650773</v>
      </c>
      <c r="N864" s="152">
        <f>+[3]data1cf!M864</f>
        <v>27158.584914245344</v>
      </c>
      <c r="O864" s="152">
        <f>+[3]data1cf!N864</f>
        <v>27696.148730070927</v>
      </c>
      <c r="P864" s="152">
        <f>+[3]data1cf!O864</f>
        <v>35663.087618991209</v>
      </c>
      <c r="Q864" s="152">
        <f>+[3]data1cf!P864</f>
        <v>43312.179635044726</v>
      </c>
      <c r="R864" s="152">
        <f>+[3]data1cf!Q864</f>
        <v>34024.151453238548</v>
      </c>
      <c r="S864" s="152">
        <f>+[3]data1cf!R864</f>
        <v>24338.99770764439</v>
      </c>
      <c r="T864" s="152">
        <f>+[3]data1cf!S864</f>
        <v>24157.184964989741</v>
      </c>
      <c r="U864" s="152">
        <f>+[3]data1cf!T864</f>
        <v>23950.410251337969</v>
      </c>
      <c r="V864" s="152">
        <f>+[3]data1cf!U864</f>
        <v>44168.99845004332</v>
      </c>
      <c r="W864" s="152">
        <f>+[3]data1cf!V864</f>
        <v>0</v>
      </c>
      <c r="X864" s="152">
        <f>+[3]data1cf!W864</f>
        <v>0</v>
      </c>
      <c r="Y864" s="152">
        <f>+[3]data1cf!X864</f>
        <v>0</v>
      </c>
      <c r="Z864" s="152">
        <f>+[3]data1cf!Y864</f>
        <v>0</v>
      </c>
      <c r="AA864" s="152">
        <f>+[3]data1cf!Z864</f>
        <v>0</v>
      </c>
      <c r="AB864" s="152">
        <f>+[3]data1cf!AA864</f>
        <v>0</v>
      </c>
      <c r="AC864" s="152">
        <f>+[3]data1cf!AB864</f>
        <v>0</v>
      </c>
      <c r="AD864" s="152">
        <f>+[3]data1cf!AC864</f>
        <v>0</v>
      </c>
      <c r="AE864" s="152">
        <f>+[3]data1cf!AD864</f>
        <v>0</v>
      </c>
      <c r="AF864" s="152">
        <f>+[3]data1cf!AE864</f>
        <v>0</v>
      </c>
      <c r="AG864" s="152"/>
      <c r="AH864" s="153">
        <f t="shared" si="104"/>
        <v>73433.069770739938</v>
      </c>
      <c r="AI864" s="153">
        <f t="shared" si="106"/>
        <v>154763.30200543837</v>
      </c>
      <c r="AJ864" s="154">
        <f t="shared" si="107"/>
        <v>154348.78892617411</v>
      </c>
      <c r="AK864" s="155">
        <f t="shared" si="105"/>
        <v>0.15924980044364931</v>
      </c>
      <c r="AL864" s="156">
        <f t="shared" si="109"/>
        <v>0.97876541209328516</v>
      </c>
    </row>
    <row r="865" spans="1:38" x14ac:dyDescent="0.25">
      <c r="A865" s="148"/>
      <c r="B865" s="152">
        <f>+[3]data1cf!A865</f>
        <v>-195127.47860146457</v>
      </c>
      <c r="C865" s="152">
        <f>+[3]data1cf!B865</f>
        <v>8148.7082450588932</v>
      </c>
      <c r="D865" s="152">
        <f>+[3]data1cf!C865</f>
        <v>49146.536596054517</v>
      </c>
      <c r="E865" s="152">
        <f>+[3]data1cf!D865</f>
        <v>51159.497029061691</v>
      </c>
      <c r="F865" s="152">
        <f>+[3]data1cf!E865</f>
        <v>29500.102782408023</v>
      </c>
      <c r="G865" s="152">
        <f>+[3]data1cf!F865</f>
        <v>29170.813689689981</v>
      </c>
      <c r="H865" s="152">
        <f>+[3]data1cf!G865</f>
        <v>28139.134625029168</v>
      </c>
      <c r="I865" s="152">
        <f>+[3]data1cf!H865</f>
        <v>27483.083353069436</v>
      </c>
      <c r="J865" s="152">
        <f>+[3]data1cf!I865</f>
        <v>28252.310946856189</v>
      </c>
      <c r="K865" s="152">
        <f>+[3]data1cf!J865</f>
        <v>28637.273239249465</v>
      </c>
      <c r="L865" s="152">
        <f>+[3]data1cf!K865</f>
        <v>29100.303804770439</v>
      </c>
      <c r="M865" s="152">
        <f>+[3]data1cf!L865</f>
        <v>29680.437455993109</v>
      </c>
      <c r="N865" s="152">
        <f>+[3]data1cf!M865</f>
        <v>30302.703020681736</v>
      </c>
      <c r="O865" s="152">
        <f>+[3]data1cf!N865</f>
        <v>30642.091346155794</v>
      </c>
      <c r="P865" s="152">
        <f>+[3]data1cf!O865</f>
        <v>39896.26906185472</v>
      </c>
      <c r="Q865" s="152">
        <f>+[3]data1cf!P865</f>
        <v>48891.795688991799</v>
      </c>
      <c r="R865" s="152">
        <f>+[3]data1cf!Q865</f>
        <v>37670.727511323697</v>
      </c>
      <c r="S865" s="152">
        <f>+[3]data1cf!R865</f>
        <v>26006.884599263925</v>
      </c>
      <c r="T865" s="152">
        <f>+[3]data1cf!S865</f>
        <v>25737.430482646647</v>
      </c>
      <c r="U865" s="152">
        <f>+[3]data1cf!T865</f>
        <v>25442.919984404638</v>
      </c>
      <c r="V865" s="152">
        <f>+[3]data1cf!U865</f>
        <v>49648.469119504996</v>
      </c>
      <c r="W865" s="152">
        <f>+[3]data1cf!V865</f>
        <v>0</v>
      </c>
      <c r="X865" s="152">
        <f>+[3]data1cf!W865</f>
        <v>0</v>
      </c>
      <c r="Y865" s="152">
        <f>+[3]data1cf!X865</f>
        <v>0</v>
      </c>
      <c r="Z865" s="152">
        <f>+[3]data1cf!Y865</f>
        <v>0</v>
      </c>
      <c r="AA865" s="152">
        <f>+[3]data1cf!Z865</f>
        <v>0</v>
      </c>
      <c r="AB865" s="152">
        <f>+[3]data1cf!AA865</f>
        <v>0</v>
      </c>
      <c r="AC865" s="152">
        <f>+[3]data1cf!AB865</f>
        <v>0</v>
      </c>
      <c r="AD865" s="152">
        <f>+[3]data1cf!AC865</f>
        <v>0</v>
      </c>
      <c r="AE865" s="152">
        <f>+[3]data1cf!AD865</f>
        <v>0</v>
      </c>
      <c r="AF865" s="152">
        <f>+[3]data1cf!AE865</f>
        <v>0</v>
      </c>
      <c r="AG865" s="152"/>
      <c r="AH865" s="153">
        <f t="shared" si="104"/>
        <v>76635.268253867776</v>
      </c>
      <c r="AI865" s="153">
        <f t="shared" si="106"/>
        <v>168895.56838604424</v>
      </c>
      <c r="AJ865" s="154">
        <f t="shared" si="107"/>
        <v>168427.69528115037</v>
      </c>
      <c r="AK865" s="155">
        <f t="shared" si="105"/>
        <v>0.15276141762733461</v>
      </c>
      <c r="AL865" s="156">
        <f t="shared" si="109"/>
        <v>0.9850625231340433</v>
      </c>
    </row>
    <row r="866" spans="1:38" x14ac:dyDescent="0.25">
      <c r="A866" s="148"/>
      <c r="B866" s="152">
        <f>+[3]data1cf!A866</f>
        <v>-197032.84511033099</v>
      </c>
      <c r="C866" s="152">
        <f>+[3]data1cf!B866</f>
        <v>8372.9189894974843</v>
      </c>
      <c r="D866" s="152">
        <f>+[3]data1cf!C866</f>
        <v>47976.457555466986</v>
      </c>
      <c r="E866" s="152">
        <f>+[3]data1cf!D866</f>
        <v>50225.240421022492</v>
      </c>
      <c r="F866" s="152">
        <f>+[3]data1cf!E866</f>
        <v>29807.290897199098</v>
      </c>
      <c r="G866" s="152">
        <f>+[3]data1cf!F866</f>
        <v>29456.310987531528</v>
      </c>
      <c r="H866" s="152">
        <f>+[3]data1cf!G866</f>
        <v>28397.515325486791</v>
      </c>
      <c r="I866" s="152">
        <f>+[3]data1cf!H866</f>
        <v>27718.693671191999</v>
      </c>
      <c r="J866" s="152">
        <f>+[3]data1cf!I866</f>
        <v>28479.000125031118</v>
      </c>
      <c r="K866" s="152">
        <f>+[3]data1cf!J866</f>
        <v>28852.138442766161</v>
      </c>
      <c r="L866" s="152">
        <f>+[3]data1cf!K866</f>
        <v>29303.946439383551</v>
      </c>
      <c r="M866" s="152">
        <f>+[3]data1cf!L866</f>
        <v>29874.170182173322</v>
      </c>
      <c r="N866" s="152">
        <f>+[3]data1cf!M866</f>
        <v>30486.894998706382</v>
      </c>
      <c r="O866" s="152">
        <f>+[3]data1cf!N866</f>
        <v>30814.67360268518</v>
      </c>
      <c r="P866" s="152">
        <f>+[3]data1cf!O866</f>
        <v>40144.261674378431</v>
      </c>
      <c r="Q866" s="152">
        <f>+[3]data1cf!P866</f>
        <v>49218.666526156376</v>
      </c>
      <c r="R866" s="152">
        <f>+[3]data1cf!Q866</f>
        <v>37884.35500062866</v>
      </c>
      <c r="S866" s="152">
        <f>+[3]data1cf!R866</f>
        <v>26104.594473794408</v>
      </c>
      <c r="T866" s="152">
        <f>+[3]data1cf!S866</f>
        <v>25830.006059583728</v>
      </c>
      <c r="U866" s="152">
        <f>+[3]data1cf!T866</f>
        <v>25530.355732887481</v>
      </c>
      <c r="V866" s="152">
        <f>+[3]data1cf!U866</f>
        <v>49969.473136202345</v>
      </c>
      <c r="W866" s="152">
        <f>+[3]data1cf!V866</f>
        <v>0</v>
      </c>
      <c r="X866" s="152">
        <f>+[3]data1cf!W866</f>
        <v>0</v>
      </c>
      <c r="Y866" s="152">
        <f>+[3]data1cf!X866</f>
        <v>0</v>
      </c>
      <c r="Z866" s="152">
        <f>+[3]data1cf!Y866</f>
        <v>0</v>
      </c>
      <c r="AA866" s="152">
        <f>+[3]data1cf!Z866</f>
        <v>0</v>
      </c>
      <c r="AB866" s="152">
        <f>+[3]data1cf!AA866</f>
        <v>0</v>
      </c>
      <c r="AC866" s="152">
        <f>+[3]data1cf!AB866</f>
        <v>0</v>
      </c>
      <c r="AD866" s="152">
        <f>+[3]data1cf!AC866</f>
        <v>0</v>
      </c>
      <c r="AE866" s="152">
        <f>+[3]data1cf!AD866</f>
        <v>0</v>
      </c>
      <c r="AF866" s="152">
        <f>+[3]data1cf!AE866</f>
        <v>0</v>
      </c>
      <c r="AG866" s="152"/>
      <c r="AH866" s="153">
        <f t="shared" si="104"/>
        <v>74658.223499793618</v>
      </c>
      <c r="AI866" s="153">
        <f t="shared" si="106"/>
        <v>167309.75386507405</v>
      </c>
      <c r="AJ866" s="154">
        <f t="shared" si="107"/>
        <v>166839.69190739901</v>
      </c>
      <c r="AK866" s="155">
        <f t="shared" si="105"/>
        <v>0.15071775317192077</v>
      </c>
      <c r="AL866" s="156">
        <f t="shared" si="109"/>
        <v>0.98446112615974091</v>
      </c>
    </row>
    <row r="867" spans="1:38" x14ac:dyDescent="0.25">
      <c r="A867" s="148"/>
      <c r="B867" s="152">
        <f>+[3]data1cf!A867</f>
        <v>-184623.67181631867</v>
      </c>
      <c r="C867" s="152">
        <f>+[3]data1cf!B867</f>
        <v>7091.0368029035162</v>
      </c>
      <c r="D867" s="152">
        <f>+[3]data1cf!C867</f>
        <v>47244.28783389875</v>
      </c>
      <c r="E867" s="152">
        <f>+[3]data1cf!D867</f>
        <v>47799.062563241401</v>
      </c>
      <c r="F867" s="152">
        <f>+[3]data1cf!E867</f>
        <v>27806.651895430026</v>
      </c>
      <c r="G867" s="152">
        <f>+[3]data1cf!F867</f>
        <v>27596.938826111647</v>
      </c>
      <c r="H867" s="152">
        <f>+[3]data1cf!G867</f>
        <v>26714.74674900157</v>
      </c>
      <c r="I867" s="152">
        <f>+[3]data1cf!H867</f>
        <v>26184.22287314172</v>
      </c>
      <c r="J867" s="152">
        <f>+[3]data1cf!I867</f>
        <v>27002.630469765179</v>
      </c>
      <c r="K867" s="152">
        <f>+[3]data1cf!J867</f>
        <v>27452.775363335029</v>
      </c>
      <c r="L867" s="152">
        <f>+[3]data1cf!K867</f>
        <v>27977.673131227064</v>
      </c>
      <c r="M867" s="152">
        <f>+[3]data1cf!L867</f>
        <v>28612.437617491676</v>
      </c>
      <c r="N867" s="152">
        <f>+[3]data1cf!M867</f>
        <v>29287.29892937313</v>
      </c>
      <c r="O867" s="152">
        <f>+[3]data1cf!N867</f>
        <v>29690.688732173294</v>
      </c>
      <c r="P867" s="152">
        <f>+[3]data1cf!O867</f>
        <v>38529.148104300286</v>
      </c>
      <c r="Q867" s="152">
        <f>+[3]data1cf!P867</f>
        <v>47089.838899419963</v>
      </c>
      <c r="R867" s="152">
        <f>+[3]data1cf!Q867</f>
        <v>36493.052842847435</v>
      </c>
      <c r="S867" s="152">
        <f>+[3]data1cf!R867</f>
        <v>25468.234613398767</v>
      </c>
      <c r="T867" s="152">
        <f>+[3]data1cf!S867</f>
        <v>25227.084589273189</v>
      </c>
      <c r="U867" s="152">
        <f>+[3]data1cf!T867</f>
        <v>24960.908673769911</v>
      </c>
      <c r="V867" s="152">
        <f>+[3]data1cf!U867</f>
        <v>47878.854636961682</v>
      </c>
      <c r="W867" s="152">
        <f>+[3]data1cf!V867</f>
        <v>0</v>
      </c>
      <c r="X867" s="152">
        <f>+[3]data1cf!W867</f>
        <v>0</v>
      </c>
      <c r="Y867" s="152">
        <f>+[3]data1cf!X867</f>
        <v>0</v>
      </c>
      <c r="Z867" s="152">
        <f>+[3]data1cf!Y867</f>
        <v>0</v>
      </c>
      <c r="AA867" s="152">
        <f>+[3]data1cf!Z867</f>
        <v>0</v>
      </c>
      <c r="AB867" s="152">
        <f>+[3]data1cf!AA867</f>
        <v>0</v>
      </c>
      <c r="AC867" s="152">
        <f>+[3]data1cf!AB867</f>
        <v>0</v>
      </c>
      <c r="AD867" s="152">
        <f>+[3]data1cf!AC867</f>
        <v>0</v>
      </c>
      <c r="AE867" s="152">
        <f>+[3]data1cf!AD867</f>
        <v>0</v>
      </c>
      <c r="AF867" s="152">
        <f>+[3]data1cf!AE867</f>
        <v>0</v>
      </c>
      <c r="AG867" s="152"/>
      <c r="AH867" s="153">
        <f t="shared" si="104"/>
        <v>74402.590881370183</v>
      </c>
      <c r="AI867" s="153">
        <f t="shared" si="106"/>
        <v>163042.02416123982</v>
      </c>
      <c r="AJ867" s="154">
        <f t="shared" si="107"/>
        <v>162591.72268161425</v>
      </c>
      <c r="AK867" s="155">
        <f t="shared" si="105"/>
        <v>0.15356697440147402</v>
      </c>
      <c r="AL867" s="156">
        <f t="shared" ref="AL867:AL882" si="110">1-EXP(-(1/0.25)*(AI867/ABS($AI$1010)))</f>
        <v>0.98271964222292807</v>
      </c>
    </row>
    <row r="868" spans="1:38" x14ac:dyDescent="0.25">
      <c r="A868" s="148"/>
      <c r="B868" s="152">
        <f>+[3]data1cf!A868</f>
        <v>-174021.19853681242</v>
      </c>
      <c r="C868" s="152">
        <f>+[3]data1cf!B868</f>
        <v>9125.205539974726</v>
      </c>
      <c r="D868" s="152">
        <f>+[3]data1cf!C868</f>
        <v>42380.114621040426</v>
      </c>
      <c r="E868" s="152">
        <f>+[3]data1cf!D868</f>
        <v>45188.665116929304</v>
      </c>
      <c r="F868" s="152">
        <f>+[3]data1cf!E868</f>
        <v>26097.293741133704</v>
      </c>
      <c r="G868" s="152">
        <f>+[3]data1cf!F868</f>
        <v>26008.279921040135</v>
      </c>
      <c r="H868" s="152">
        <f>+[3]data1cf!G868</f>
        <v>25276.979023057582</v>
      </c>
      <c r="I868" s="152">
        <f>+[3]data1cf!H868</f>
        <v>24873.161672766677</v>
      </c>
      <c r="J868" s="152">
        <f>+[3]data1cf!I868</f>
        <v>25741.211239832541</v>
      </c>
      <c r="K868" s="152">
        <f>+[3]data1cf!J868</f>
        <v>26257.15102104668</v>
      </c>
      <c r="L868" s="152">
        <f>+[3]data1cf!K868</f>
        <v>26844.497134898855</v>
      </c>
      <c r="M868" s="152">
        <f>+[3]data1cf!L868</f>
        <v>27534.405625676889</v>
      </c>
      <c r="N868" s="152">
        <f>+[3]data1cf!M868</f>
        <v>28262.356737821581</v>
      </c>
      <c r="O868" s="152">
        <f>+[3]data1cf!N868</f>
        <v>28730.349209642802</v>
      </c>
      <c r="P868" s="152">
        <f>+[3]data1cf!O868</f>
        <v>37149.185228096234</v>
      </c>
      <c r="Q868" s="152">
        <f>+[3]data1cf!P868</f>
        <v>45270.955602815622</v>
      </c>
      <c r="R868" s="152">
        <f>+[3]data1cf!Q868</f>
        <v>35304.315801137142</v>
      </c>
      <c r="S868" s="152">
        <f>+[3]data1cf!R868</f>
        <v>24924.524870925328</v>
      </c>
      <c r="T868" s="152">
        <f>+[3]data1cf!S868</f>
        <v>24711.944811050111</v>
      </c>
      <c r="U868" s="152">
        <f>+[3]data1cf!T868</f>
        <v>24474.369636451411</v>
      </c>
      <c r="V868" s="152">
        <f>+[3]data1cf!U868</f>
        <v>46092.617451722559</v>
      </c>
      <c r="W868" s="152">
        <f>+[3]data1cf!V868</f>
        <v>0</v>
      </c>
      <c r="X868" s="152">
        <f>+[3]data1cf!W868</f>
        <v>0</v>
      </c>
      <c r="Y868" s="152">
        <f>+[3]data1cf!X868</f>
        <v>0</v>
      </c>
      <c r="Z868" s="152">
        <f>+[3]data1cf!Y868</f>
        <v>0</v>
      </c>
      <c r="AA868" s="152">
        <f>+[3]data1cf!Z868</f>
        <v>0</v>
      </c>
      <c r="AB868" s="152">
        <f>+[3]data1cf!AA868</f>
        <v>0</v>
      </c>
      <c r="AC868" s="152">
        <f>+[3]data1cf!AB868</f>
        <v>0</v>
      </c>
      <c r="AD868" s="152">
        <f>+[3]data1cf!AC868</f>
        <v>0</v>
      </c>
      <c r="AE868" s="152">
        <f>+[3]data1cf!AD868</f>
        <v>0</v>
      </c>
      <c r="AF868" s="152">
        <f>+[3]data1cf!AE868</f>
        <v>0</v>
      </c>
      <c r="AG868" s="152"/>
      <c r="AH868" s="153">
        <f t="shared" si="104"/>
        <v>73123.344585293686</v>
      </c>
      <c r="AI868" s="153">
        <f t="shared" si="106"/>
        <v>158095.16170486412</v>
      </c>
      <c r="AJ868" s="154">
        <f t="shared" si="107"/>
        <v>157662.65035877057</v>
      </c>
      <c r="AK868" s="155">
        <f t="shared" si="105"/>
        <v>0.15546373724937443</v>
      </c>
      <c r="AL868" s="156">
        <f t="shared" si="110"/>
        <v>0.98045538183690883</v>
      </c>
    </row>
    <row r="869" spans="1:38" x14ac:dyDescent="0.25">
      <c r="A869" s="148"/>
      <c r="B869" s="152">
        <f>+[3]data1cf!A869</f>
        <v>-153962.4013139864</v>
      </c>
      <c r="C869" s="152">
        <f>+[3]data1cf!B869</f>
        <v>8584.3014765529515</v>
      </c>
      <c r="D869" s="152">
        <f>+[3]data1cf!C869</f>
        <v>41825.809237304071</v>
      </c>
      <c r="E869" s="152">
        <f>+[3]data1cf!D869</f>
        <v>46932.711685606933</v>
      </c>
      <c r="F869" s="152">
        <f>+[3]data1cf!E869</f>
        <v>22863.36259183404</v>
      </c>
      <c r="G869" s="152">
        <f>+[3]data1cf!F869</f>
        <v>23002.699431187189</v>
      </c>
      <c r="H869" s="152">
        <f>+[3]data1cf!G869</f>
        <v>22556.869242259403</v>
      </c>
      <c r="I869" s="152">
        <f>+[3]data1cf!H869</f>
        <v>22392.767705080791</v>
      </c>
      <c r="J869" s="152">
        <f>+[3]data1cf!I869</f>
        <v>23354.734813139083</v>
      </c>
      <c r="K869" s="152">
        <f>+[3]data1cf!J869</f>
        <v>23995.151805920592</v>
      </c>
      <c r="L869" s="152">
        <f>+[3]data1cf!K869</f>
        <v>24700.643816064454</v>
      </c>
      <c r="M869" s="152">
        <f>+[3]data1cf!L869</f>
        <v>25494.879134690178</v>
      </c>
      <c r="N869" s="152">
        <f>+[3]data1cf!M869</f>
        <v>26323.270729919161</v>
      </c>
      <c r="O869" s="152">
        <f>+[3]data1cf!N869</f>
        <v>26913.484857365664</v>
      </c>
      <c r="P869" s="152">
        <f>+[3]data1cf!O869</f>
        <v>34538.436322714704</v>
      </c>
      <c r="Q869" s="152">
        <f>+[3]data1cf!P869</f>
        <v>41829.814063784928</v>
      </c>
      <c r="R869" s="152">
        <f>+[3]data1cf!Q869</f>
        <v>33055.346655700159</v>
      </c>
      <c r="S869" s="152">
        <f>+[3]data1cf!R869</f>
        <v>23895.881536031928</v>
      </c>
      <c r="T869" s="152">
        <f>+[3]data1cf!S869</f>
        <v>23737.352932307978</v>
      </c>
      <c r="U869" s="152">
        <f>+[3]data1cf!T869</f>
        <v>23553.887440148588</v>
      </c>
      <c r="V869" s="152">
        <f>+[3]data1cf!U869</f>
        <v>42713.239023121801</v>
      </c>
      <c r="W869" s="152">
        <f>+[3]data1cf!V869</f>
        <v>0</v>
      </c>
      <c r="X869" s="152">
        <f>+[3]data1cf!W869</f>
        <v>0</v>
      </c>
      <c r="Y869" s="152">
        <f>+[3]data1cf!X869</f>
        <v>0</v>
      </c>
      <c r="Z869" s="152">
        <f>+[3]data1cf!Y869</f>
        <v>0</v>
      </c>
      <c r="AA869" s="152">
        <f>+[3]data1cf!Z869</f>
        <v>0</v>
      </c>
      <c r="AB869" s="152">
        <f>+[3]data1cf!AA869</f>
        <v>0</v>
      </c>
      <c r="AC869" s="152">
        <f>+[3]data1cf!AB869</f>
        <v>0</v>
      </c>
      <c r="AD869" s="152">
        <f>+[3]data1cf!AC869</f>
        <v>0</v>
      </c>
      <c r="AE869" s="152">
        <f>+[3]data1cf!AD869</f>
        <v>0</v>
      </c>
      <c r="AF869" s="152">
        <f>+[3]data1cf!AE869</f>
        <v>0</v>
      </c>
      <c r="AG869" s="152"/>
      <c r="AH869" s="153">
        <f t="shared" si="104"/>
        <v>78877.711361280162</v>
      </c>
      <c r="AI869" s="153">
        <f t="shared" si="106"/>
        <v>158042.10563852379</v>
      </c>
      <c r="AJ869" s="154">
        <f t="shared" si="107"/>
        <v>157638.97075208704</v>
      </c>
      <c r="AK869" s="155">
        <f t="shared" si="105"/>
        <v>0.16790532469749447</v>
      </c>
      <c r="AL869" s="156">
        <f t="shared" si="110"/>
        <v>0.98042955440091484</v>
      </c>
    </row>
    <row r="870" spans="1:38" x14ac:dyDescent="0.25">
      <c r="A870" s="148"/>
      <c r="B870" s="152">
        <f>+[3]data1cf!A870</f>
        <v>-159032.07417786837</v>
      </c>
      <c r="C870" s="152">
        <f>+[3]data1cf!B870</f>
        <v>9760.8140361301193</v>
      </c>
      <c r="D870" s="152">
        <f>+[3]data1cf!C870</f>
        <v>45168.532545648835</v>
      </c>
      <c r="E870" s="152">
        <f>+[3]data1cf!D870</f>
        <v>43998.044451484224</v>
      </c>
      <c r="F870" s="152">
        <f>+[3]data1cf!E870</f>
        <v>23680.708358339303</v>
      </c>
      <c r="G870" s="152">
        <f>+[3]data1cf!F870</f>
        <v>23762.331710249433</v>
      </c>
      <c r="H870" s="152">
        <f>+[3]data1cf!G870</f>
        <v>23244.351477076372</v>
      </c>
      <c r="I870" s="152">
        <f>+[3]data1cf!H870</f>
        <v>23019.664016461211</v>
      </c>
      <c r="J870" s="152">
        <f>+[3]data1cf!I870</f>
        <v>23957.894346898771</v>
      </c>
      <c r="K870" s="152">
        <f>+[3]data1cf!J870</f>
        <v>24566.850891945382</v>
      </c>
      <c r="L870" s="152">
        <f>+[3]data1cf!K870</f>
        <v>25242.482634908054</v>
      </c>
      <c r="M870" s="152">
        <f>+[3]data1cf!L870</f>
        <v>26010.350326290667</v>
      </c>
      <c r="N870" s="152">
        <f>+[3]data1cf!M870</f>
        <v>26813.35653146504</v>
      </c>
      <c r="O870" s="152">
        <f>+[3]data1cf!N870</f>
        <v>27372.68028178579</v>
      </c>
      <c r="P870" s="152">
        <f>+[3]data1cf!O870</f>
        <v>35198.278621980739</v>
      </c>
      <c r="Q870" s="152">
        <f>+[3]data1cf!P870</f>
        <v>42699.530312840405</v>
      </c>
      <c r="R870" s="152">
        <f>+[3]data1cf!Q870</f>
        <v>33623.752513821863</v>
      </c>
      <c r="S870" s="152">
        <f>+[3]data1cf!R870</f>
        <v>24155.861491140437</v>
      </c>
      <c r="T870" s="152">
        <f>+[3]data1cf!S870</f>
        <v>23983.671888830271</v>
      </c>
      <c r="U870" s="152">
        <f>+[3]data1cf!T870</f>
        <v>23786.530681936354</v>
      </c>
      <c r="V870" s="152">
        <f>+[3]data1cf!U870</f>
        <v>43567.345225301018</v>
      </c>
      <c r="W870" s="152">
        <f>+[3]data1cf!V870</f>
        <v>0</v>
      </c>
      <c r="X870" s="152">
        <f>+[3]data1cf!W870</f>
        <v>0</v>
      </c>
      <c r="Y870" s="152">
        <f>+[3]data1cf!X870</f>
        <v>0</v>
      </c>
      <c r="Z870" s="152">
        <f>+[3]data1cf!Y870</f>
        <v>0</v>
      </c>
      <c r="AA870" s="152">
        <f>+[3]data1cf!Z870</f>
        <v>0</v>
      </c>
      <c r="AB870" s="152">
        <f>+[3]data1cf!AA870</f>
        <v>0</v>
      </c>
      <c r="AC870" s="152">
        <f>+[3]data1cf!AB870</f>
        <v>0</v>
      </c>
      <c r="AD870" s="152">
        <f>+[3]data1cf!AC870</f>
        <v>0</v>
      </c>
      <c r="AE870" s="152">
        <f>+[3]data1cf!AD870</f>
        <v>0</v>
      </c>
      <c r="AF870" s="152">
        <f>+[3]data1cf!AE870</f>
        <v>0</v>
      </c>
      <c r="AG870" s="152"/>
      <c r="AH870" s="153">
        <f t="shared" si="104"/>
        <v>79141.537796198128</v>
      </c>
      <c r="AI870" s="153">
        <f t="shared" si="106"/>
        <v>159801.48896058358</v>
      </c>
      <c r="AJ870" s="154">
        <f t="shared" si="107"/>
        <v>159390.87111986461</v>
      </c>
      <c r="AK870" s="155">
        <f t="shared" si="105"/>
        <v>0.16642679572105415</v>
      </c>
      <c r="AL870" s="156">
        <f t="shared" si="110"/>
        <v>0.98126808493632778</v>
      </c>
    </row>
    <row r="871" spans="1:38" x14ac:dyDescent="0.25">
      <c r="A871" s="148"/>
      <c r="B871" s="152">
        <f>+[3]data1cf!A871</f>
        <v>-151843.56739921388</v>
      </c>
      <c r="C871" s="152">
        <f>+[3]data1cf!B871</f>
        <v>8951.9636272933349</v>
      </c>
      <c r="D871" s="152">
        <f>+[3]data1cf!C871</f>
        <v>39450.733013163204</v>
      </c>
      <c r="E871" s="152">
        <f>+[3]data1cf!D871</f>
        <v>40173.588126081129</v>
      </c>
      <c r="F871" s="152">
        <f>+[3]data1cf!E871</f>
        <v>22521.758709953159</v>
      </c>
      <c r="G871" s="152">
        <f>+[3]data1cf!F871</f>
        <v>22685.216493165943</v>
      </c>
      <c r="H871" s="152">
        <f>+[3]data1cf!G871</f>
        <v>22269.54090490011</v>
      </c>
      <c r="I871" s="152">
        <f>+[3]data1cf!H871</f>
        <v>22130.760825887264</v>
      </c>
      <c r="J871" s="152">
        <f>+[3]data1cf!I871</f>
        <v>23102.648552257502</v>
      </c>
      <c r="K871" s="152">
        <f>+[3]data1cf!J871</f>
        <v>23756.214216644737</v>
      </c>
      <c r="L871" s="152">
        <f>+[3]data1cf!K871</f>
        <v>24474.186114249911</v>
      </c>
      <c r="M871" s="152">
        <f>+[3]data1cf!L871</f>
        <v>25279.441596179116</v>
      </c>
      <c r="N871" s="152">
        <f>+[3]data1cf!M871</f>
        <v>26118.442835625981</v>
      </c>
      <c r="O871" s="152">
        <f>+[3]data1cf!N871</f>
        <v>26721.567377699175</v>
      </c>
      <c r="P871" s="152">
        <f>+[3]data1cf!O871</f>
        <v>34262.65990091698</v>
      </c>
      <c r="Q871" s="152">
        <f>+[3]data1cf!P871</f>
        <v>41466.322309148047</v>
      </c>
      <c r="R871" s="152">
        <f>+[3]data1cf!Q871</f>
        <v>32817.785447732698</v>
      </c>
      <c r="S871" s="152">
        <f>+[3]data1cf!R871</f>
        <v>23787.224752678216</v>
      </c>
      <c r="T871" s="152">
        <f>+[3]data1cf!S871</f>
        <v>23634.405666686755</v>
      </c>
      <c r="U871" s="152">
        <f>+[3]data1cf!T871</f>
        <v>23456.655842769927</v>
      </c>
      <c r="V871" s="152">
        <f>+[3]data1cf!U871</f>
        <v>42356.271377164114</v>
      </c>
      <c r="W871" s="152">
        <f>+[3]data1cf!V871</f>
        <v>0</v>
      </c>
      <c r="X871" s="152">
        <f>+[3]data1cf!W871</f>
        <v>0</v>
      </c>
      <c r="Y871" s="152">
        <f>+[3]data1cf!X871</f>
        <v>0</v>
      </c>
      <c r="Z871" s="152">
        <f>+[3]data1cf!Y871</f>
        <v>0</v>
      </c>
      <c r="AA871" s="152">
        <f>+[3]data1cf!Z871</f>
        <v>0</v>
      </c>
      <c r="AB871" s="152">
        <f>+[3]data1cf!AA871</f>
        <v>0</v>
      </c>
      <c r="AC871" s="152">
        <f>+[3]data1cf!AB871</f>
        <v>0</v>
      </c>
      <c r="AD871" s="152">
        <f>+[3]data1cf!AC871</f>
        <v>0</v>
      </c>
      <c r="AE871" s="152">
        <f>+[3]data1cf!AD871</f>
        <v>0</v>
      </c>
      <c r="AF871" s="152">
        <f>+[3]data1cf!AE871</f>
        <v>0</v>
      </c>
      <c r="AG871" s="152"/>
      <c r="AH871" s="153">
        <f t="shared" si="104"/>
        <v>72742.47013163309</v>
      </c>
      <c r="AI871" s="153">
        <f t="shared" si="106"/>
        <v>150442.02513328163</v>
      </c>
      <c r="AJ871" s="154">
        <f t="shared" si="107"/>
        <v>150045.22644476898</v>
      </c>
      <c r="AK871" s="155">
        <f t="shared" si="105"/>
        <v>0.16239899992942816</v>
      </c>
      <c r="AL871" s="156">
        <f t="shared" si="110"/>
        <v>0.97635409942108309</v>
      </c>
    </row>
    <row r="872" spans="1:38" x14ac:dyDescent="0.25">
      <c r="A872" s="148"/>
      <c r="B872" s="152">
        <f>+[3]data1cf!A872</f>
        <v>-155923.18840190841</v>
      </c>
      <c r="C872" s="152">
        <f>+[3]data1cf!B872</f>
        <v>8203.3140280945954</v>
      </c>
      <c r="D872" s="152">
        <f>+[3]data1cf!C872</f>
        <v>41355.660971142584</v>
      </c>
      <c r="E872" s="152">
        <f>+[3]data1cf!D872</f>
        <v>42703.195225180709</v>
      </c>
      <c r="F872" s="152">
        <f>+[3]data1cf!E872</f>
        <v>23179.485755667534</v>
      </c>
      <c r="G872" s="152">
        <f>+[3]data1cf!F872</f>
        <v>23296.500866574832</v>
      </c>
      <c r="H872" s="152">
        <f>+[3]data1cf!G872</f>
        <v>22822.765351416383</v>
      </c>
      <c r="I872" s="152">
        <f>+[3]data1cf!H872</f>
        <v>22635.231119550452</v>
      </c>
      <c r="J872" s="152">
        <f>+[3]data1cf!I872</f>
        <v>23588.017602286738</v>
      </c>
      <c r="K872" s="152">
        <f>+[3]data1cf!J872</f>
        <v>24216.266701526802</v>
      </c>
      <c r="L872" s="152">
        <f>+[3]data1cf!K872</f>
        <v>24910.209716715035</v>
      </c>
      <c r="M872" s="152">
        <f>+[3]data1cf!L872</f>
        <v>25694.246881648156</v>
      </c>
      <c r="N872" s="152">
        <f>+[3]data1cf!M872</f>
        <v>26512.820221068949</v>
      </c>
      <c r="O872" s="152">
        <f>+[3]data1cf!N872</f>
        <v>27091.086940026791</v>
      </c>
      <c r="P872" s="152">
        <f>+[3]data1cf!O872</f>
        <v>34793.642190076112</v>
      </c>
      <c r="Q872" s="152">
        <f>+[3]data1cf!P872</f>
        <v>42166.192452902134</v>
      </c>
      <c r="R872" s="152">
        <f>+[3]data1cf!Q872</f>
        <v>33275.187836231627</v>
      </c>
      <c r="S872" s="152">
        <f>+[3]data1cf!R872</f>
        <v>23996.433455807084</v>
      </c>
      <c r="T872" s="152">
        <f>+[3]data1cf!S872</f>
        <v>23832.621215376195</v>
      </c>
      <c r="U872" s="152">
        <f>+[3]data1cf!T872</f>
        <v>23643.866394775003</v>
      </c>
      <c r="V872" s="152">
        <f>+[3]data1cf!U872</f>
        <v>43043.579946079204</v>
      </c>
      <c r="W872" s="152">
        <f>+[3]data1cf!V872</f>
        <v>0</v>
      </c>
      <c r="X872" s="152">
        <f>+[3]data1cf!W872</f>
        <v>0</v>
      </c>
      <c r="Y872" s="152">
        <f>+[3]data1cf!X872</f>
        <v>0</v>
      </c>
      <c r="Z872" s="152">
        <f>+[3]data1cf!Y872</f>
        <v>0</v>
      </c>
      <c r="AA872" s="152">
        <f>+[3]data1cf!Z872</f>
        <v>0</v>
      </c>
      <c r="AB872" s="152">
        <f>+[3]data1cf!AA872</f>
        <v>0</v>
      </c>
      <c r="AC872" s="152">
        <f>+[3]data1cf!AB872</f>
        <v>0</v>
      </c>
      <c r="AD872" s="152">
        <f>+[3]data1cf!AC872</f>
        <v>0</v>
      </c>
      <c r="AE872" s="152">
        <f>+[3]data1cf!AD872</f>
        <v>0</v>
      </c>
      <c r="AF872" s="152">
        <f>+[3]data1cf!AE872</f>
        <v>0</v>
      </c>
      <c r="AG872" s="152"/>
      <c r="AH872" s="153">
        <f t="shared" si="104"/>
        <v>74438.756106739558</v>
      </c>
      <c r="AI872" s="153">
        <f t="shared" si="106"/>
        <v>153706.64710587586</v>
      </c>
      <c r="AJ872" s="154">
        <f t="shared" si="107"/>
        <v>153302.40350918929</v>
      </c>
      <c r="AK872" s="155">
        <f t="shared" si="105"/>
        <v>0.16257832646369935</v>
      </c>
      <c r="AL872" s="156">
        <f t="shared" si="110"/>
        <v>0.97819952096185858</v>
      </c>
    </row>
    <row r="873" spans="1:38" x14ac:dyDescent="0.25">
      <c r="A873" s="148"/>
      <c r="B873" s="152">
        <f>+[3]data1cf!A873</f>
        <v>-181673.64787641753</v>
      </c>
      <c r="C873" s="152">
        <f>+[3]data1cf!B873</f>
        <v>8610.4987821421673</v>
      </c>
      <c r="D873" s="152">
        <f>+[3]data1cf!C873</f>
        <v>46744.750327737187</v>
      </c>
      <c r="E873" s="152">
        <f>+[3]data1cf!D873</f>
        <v>46726.630922667959</v>
      </c>
      <c r="F873" s="152">
        <f>+[3]data1cf!E873</f>
        <v>27331.041408697034</v>
      </c>
      <c r="G873" s="152">
        <f>+[3]data1cf!F873</f>
        <v>27154.911604844689</v>
      </c>
      <c r="H873" s="152">
        <f>+[3]data1cf!G873</f>
        <v>26314.703372353615</v>
      </c>
      <c r="I873" s="152">
        <f>+[3]data1cf!H873</f>
        <v>25819.434221869436</v>
      </c>
      <c r="J873" s="152">
        <f>+[3]data1cf!I873</f>
        <v>26651.654161836595</v>
      </c>
      <c r="K873" s="152">
        <f>+[3]data1cf!J873</f>
        <v>27120.105773900919</v>
      </c>
      <c r="L873" s="152">
        <f>+[3]data1cf!K873</f>
        <v>27662.379121125588</v>
      </c>
      <c r="M873" s="152">
        <f>+[3]data1cf!L873</f>
        <v>28312.486832425275</v>
      </c>
      <c r="N873" s="152">
        <f>+[3]data1cf!M873</f>
        <v>29002.119809145035</v>
      </c>
      <c r="O873" s="152">
        <f>+[3]data1cf!N873</f>
        <v>29423.484608454972</v>
      </c>
      <c r="P873" s="152">
        <f>+[3]data1cf!O873</f>
        <v>38145.188304199124</v>
      </c>
      <c r="Q873" s="152">
        <f>+[3]data1cf!P873</f>
        <v>46583.754222060663</v>
      </c>
      <c r="R873" s="152">
        <f>+[3]data1cf!Q873</f>
        <v>36162.299570583054</v>
      </c>
      <c r="S873" s="152">
        <f>+[3]data1cf!R873</f>
        <v>25316.953236462447</v>
      </c>
      <c r="T873" s="152">
        <f>+[3]data1cf!S873</f>
        <v>25083.752497025329</v>
      </c>
      <c r="U873" s="152">
        <f>+[3]data1cf!T873</f>
        <v>24825.534429482926</v>
      </c>
      <c r="V873" s="152">
        <f>+[3]data1cf!U873</f>
        <v>47381.853388301854</v>
      </c>
      <c r="W873" s="152">
        <f>+[3]data1cf!V873</f>
        <v>0</v>
      </c>
      <c r="X873" s="152">
        <f>+[3]data1cf!W873</f>
        <v>0</v>
      </c>
      <c r="Y873" s="152">
        <f>+[3]data1cf!X873</f>
        <v>0</v>
      </c>
      <c r="Z873" s="152">
        <f>+[3]data1cf!Y873</f>
        <v>0</v>
      </c>
      <c r="AA873" s="152">
        <f>+[3]data1cf!Z873</f>
        <v>0</v>
      </c>
      <c r="AB873" s="152">
        <f>+[3]data1cf!AA873</f>
        <v>0</v>
      </c>
      <c r="AC873" s="152">
        <f>+[3]data1cf!AB873</f>
        <v>0</v>
      </c>
      <c r="AD873" s="152">
        <f>+[3]data1cf!AC873</f>
        <v>0</v>
      </c>
      <c r="AE873" s="152">
        <f>+[3]data1cf!AD873</f>
        <v>0</v>
      </c>
      <c r="AF873" s="152">
        <f>+[3]data1cf!AE873</f>
        <v>0</v>
      </c>
      <c r="AG873" s="152"/>
      <c r="AH873" s="153">
        <f t="shared" si="104"/>
        <v>75358.966828010336</v>
      </c>
      <c r="AI873" s="153">
        <f t="shared" si="106"/>
        <v>163044.80979016094</v>
      </c>
      <c r="AJ873" s="154">
        <f t="shared" si="107"/>
        <v>162599.2235105194</v>
      </c>
      <c r="AK873" s="155">
        <f t="shared" si="105"/>
        <v>0.15529080033302314</v>
      </c>
      <c r="AL873" s="156">
        <f t="shared" si="110"/>
        <v>0.98272084032329021</v>
      </c>
    </row>
    <row r="874" spans="1:38" x14ac:dyDescent="0.25">
      <c r="A874" s="148"/>
      <c r="B874" s="152">
        <f>+[3]data1cf!A874</f>
        <v>-192708.95035231108</v>
      </c>
      <c r="C874" s="152">
        <f>+[3]data1cf!B874</f>
        <v>9780.1133842190902</v>
      </c>
      <c r="D874" s="152">
        <f>+[3]data1cf!C874</f>
        <v>49389.199148613698</v>
      </c>
      <c r="E874" s="152">
        <f>+[3]data1cf!D874</f>
        <v>47407.661386013788</v>
      </c>
      <c r="F874" s="152">
        <f>+[3]data1cf!E874</f>
        <v>29110.181405093477</v>
      </c>
      <c r="G874" s="152">
        <f>+[3]data1cf!F874</f>
        <v>28808.424996137423</v>
      </c>
      <c r="H874" s="152">
        <f>+[3]data1cf!G874</f>
        <v>27811.16569087137</v>
      </c>
      <c r="I874" s="152">
        <f>+[3]data1cf!H874</f>
        <v>27184.017421386685</v>
      </c>
      <c r="J874" s="152">
        <f>+[3]data1cf!I874</f>
        <v>27964.568836011946</v>
      </c>
      <c r="K874" s="152">
        <f>+[3]data1cf!J874</f>
        <v>28364.539588244385</v>
      </c>
      <c r="L874" s="152">
        <f>+[3]data1cf!K874</f>
        <v>28841.815234591442</v>
      </c>
      <c r="M874" s="152">
        <f>+[3]data1cf!L874</f>
        <v>29434.527774642011</v>
      </c>
      <c r="N874" s="152">
        <f>+[3]data1cf!M874</f>
        <v>30068.903644001832</v>
      </c>
      <c r="O874" s="152">
        <f>+[3]data1cf!N874</f>
        <v>30423.028472542057</v>
      </c>
      <c r="P874" s="152">
        <f>+[3]data1cf!O874</f>
        <v>39581.48598144517</v>
      </c>
      <c r="Q874" s="152">
        <f>+[3]data1cf!P874</f>
        <v>48476.890551409073</v>
      </c>
      <c r="R874" s="152">
        <f>+[3]data1cf!Q874</f>
        <v>37399.564921199708</v>
      </c>
      <c r="S874" s="152">
        <f>+[3]data1cf!R874</f>
        <v>25882.859068914011</v>
      </c>
      <c r="T874" s="152">
        <f>+[3]data1cf!S874</f>
        <v>25619.922041639424</v>
      </c>
      <c r="U874" s="152">
        <f>+[3]data1cf!T874</f>
        <v>25331.935653197201</v>
      </c>
      <c r="V874" s="152">
        <f>+[3]data1cf!U874</f>
        <v>49241.010880441201</v>
      </c>
      <c r="W874" s="152">
        <f>+[3]data1cf!V874</f>
        <v>0</v>
      </c>
      <c r="X874" s="152">
        <f>+[3]data1cf!W874</f>
        <v>0</v>
      </c>
      <c r="Y874" s="152">
        <f>+[3]data1cf!X874</f>
        <v>0</v>
      </c>
      <c r="Z874" s="152">
        <f>+[3]data1cf!Y874</f>
        <v>0</v>
      </c>
      <c r="AA874" s="152">
        <f>+[3]data1cf!Z874</f>
        <v>0</v>
      </c>
      <c r="AB874" s="152">
        <f>+[3]data1cf!AA874</f>
        <v>0</v>
      </c>
      <c r="AC874" s="152">
        <f>+[3]data1cf!AB874</f>
        <v>0</v>
      </c>
      <c r="AD874" s="152">
        <f>+[3]data1cf!AC874</f>
        <v>0</v>
      </c>
      <c r="AE874" s="152">
        <f>+[3]data1cf!AD874</f>
        <v>0</v>
      </c>
      <c r="AF874" s="152">
        <f>+[3]data1cf!AE874</f>
        <v>0</v>
      </c>
      <c r="AG874" s="152"/>
      <c r="AH874" s="153">
        <f t="shared" si="104"/>
        <v>76151.161996331066</v>
      </c>
      <c r="AI874" s="153">
        <f t="shared" si="106"/>
        <v>167404.74744879434</v>
      </c>
      <c r="AJ874" s="154">
        <f t="shared" si="107"/>
        <v>166941.6114235867</v>
      </c>
      <c r="AK874" s="155">
        <f t="shared" si="105"/>
        <v>0.15312132239341739</v>
      </c>
      <c r="AL874" s="156">
        <f t="shared" si="110"/>
        <v>0.98449782334438418</v>
      </c>
    </row>
    <row r="875" spans="1:38" x14ac:dyDescent="0.25">
      <c r="A875" s="148"/>
      <c r="B875" s="152">
        <f>+[3]data1cf!A875</f>
        <v>-172462.63485082204</v>
      </c>
      <c r="C875" s="152">
        <f>+[3]data1cf!B875</f>
        <v>4116.1557891595876</v>
      </c>
      <c r="D875" s="152">
        <f>+[3]data1cf!C875</f>
        <v>44238.10782374347</v>
      </c>
      <c r="E875" s="152">
        <f>+[3]data1cf!D875</f>
        <v>46086.970208188402</v>
      </c>
      <c r="F875" s="152">
        <f>+[3]data1cf!E875</f>
        <v>25846.018074088461</v>
      </c>
      <c r="G875" s="152">
        <f>+[3]data1cf!F875</f>
        <v>25774.747044927535</v>
      </c>
      <c r="H875" s="152">
        <f>+[3]data1cf!G875</f>
        <v>25065.627151897505</v>
      </c>
      <c r="I875" s="152">
        <f>+[3]data1cf!H875</f>
        <v>24680.435662226875</v>
      </c>
      <c r="J875" s="152">
        <f>+[3]data1cf!I875</f>
        <v>25555.782599480903</v>
      </c>
      <c r="K875" s="152">
        <f>+[3]data1cf!J875</f>
        <v>26081.3942298857</v>
      </c>
      <c r="L875" s="152">
        <f>+[3]data1cf!K875</f>
        <v>26677.920251264732</v>
      </c>
      <c r="M875" s="152">
        <f>+[3]data1cf!L875</f>
        <v>27375.93491129882</v>
      </c>
      <c r="N875" s="152">
        <f>+[3]data1cf!M875</f>
        <v>28111.690224652521</v>
      </c>
      <c r="O875" s="152">
        <f>+[3]data1cf!N875</f>
        <v>28589.179289513704</v>
      </c>
      <c r="P875" s="152">
        <f>+[3]data1cf!O875</f>
        <v>36946.330670469179</v>
      </c>
      <c r="Q875" s="152">
        <f>+[3]data1cf!P875</f>
        <v>45003.579738674387</v>
      </c>
      <c r="R875" s="152">
        <f>+[3]data1cf!Q875</f>
        <v>35129.571443235014</v>
      </c>
      <c r="S875" s="152">
        <f>+[3]data1cf!R875</f>
        <v>24844.599532940614</v>
      </c>
      <c r="T875" s="152">
        <f>+[3]data1cf!S875</f>
        <v>24636.219258117228</v>
      </c>
      <c r="U875" s="152">
        <f>+[3]data1cf!T875</f>
        <v>24402.84839273867</v>
      </c>
      <c r="V875" s="152">
        <f>+[3]data1cf!U875</f>
        <v>45830.040566302923</v>
      </c>
      <c r="W875" s="152">
        <f>+[3]data1cf!V875</f>
        <v>0</v>
      </c>
      <c r="X875" s="152">
        <f>+[3]data1cf!W875</f>
        <v>0</v>
      </c>
      <c r="Y875" s="152">
        <f>+[3]data1cf!X875</f>
        <v>0</v>
      </c>
      <c r="Z875" s="152">
        <f>+[3]data1cf!Y875</f>
        <v>0</v>
      </c>
      <c r="AA875" s="152">
        <f>+[3]data1cf!Z875</f>
        <v>0</v>
      </c>
      <c r="AB875" s="152">
        <f>+[3]data1cf!AA875</f>
        <v>0</v>
      </c>
      <c r="AC875" s="152">
        <f>+[3]data1cf!AB875</f>
        <v>0</v>
      </c>
      <c r="AD875" s="152">
        <f>+[3]data1cf!AC875</f>
        <v>0</v>
      </c>
      <c r="AE875" s="152">
        <f>+[3]data1cf!AD875</f>
        <v>0</v>
      </c>
      <c r="AF875" s="152">
        <f>+[3]data1cf!AE875</f>
        <v>0</v>
      </c>
      <c r="AG875" s="152"/>
      <c r="AH875" s="153">
        <f t="shared" si="104"/>
        <v>71198.647296251322</v>
      </c>
      <c r="AI875" s="153">
        <f t="shared" si="106"/>
        <v>155734.55685014432</v>
      </c>
      <c r="AJ875" s="154">
        <f t="shared" si="107"/>
        <v>155304.23076601711</v>
      </c>
      <c r="AK875" s="155">
        <f t="shared" si="105"/>
        <v>0.15388672947883605</v>
      </c>
      <c r="AL875" s="156">
        <f t="shared" si="110"/>
        <v>0.97927260170678154</v>
      </c>
    </row>
    <row r="876" spans="1:38" x14ac:dyDescent="0.25">
      <c r="A876" s="148"/>
      <c r="B876" s="152">
        <f>+[3]data1cf!A876</f>
        <v>-193170.56739425531</v>
      </c>
      <c r="C876" s="152">
        <f>+[3]data1cf!B876</f>
        <v>7446.9037413073675</v>
      </c>
      <c r="D876" s="152">
        <f>+[3]data1cf!C876</f>
        <v>46150.134538184851</v>
      </c>
      <c r="E876" s="152">
        <f>+[3]data1cf!D876</f>
        <v>47777.435204182329</v>
      </c>
      <c r="F876" s="152">
        <f>+[3]data1cf!E876</f>
        <v>29184.604498083863</v>
      </c>
      <c r="G876" s="152">
        <f>+[3]data1cf!F876</f>
        <v>28877.593010532277</v>
      </c>
      <c r="H876" s="152">
        <f>+[3]data1cf!G876</f>
        <v>27873.764111745106</v>
      </c>
      <c r="I876" s="152">
        <f>+[3]data1cf!H876</f>
        <v>27241.099215150323</v>
      </c>
      <c r="J876" s="152">
        <f>+[3]data1cf!I876</f>
        <v>28019.489286950164</v>
      </c>
      <c r="K876" s="152">
        <f>+[3]data1cf!J876</f>
        <v>28416.595420654055</v>
      </c>
      <c r="L876" s="152">
        <f>+[3]data1cf!K876</f>
        <v>28891.152152274233</v>
      </c>
      <c r="M876" s="152">
        <f>+[3]data1cf!L876</f>
        <v>29481.463798536286</v>
      </c>
      <c r="N876" s="152">
        <f>+[3]data1cf!M876</f>
        <v>30113.528211322366</v>
      </c>
      <c r="O876" s="152">
        <f>+[3]data1cf!N876</f>
        <v>30464.840328886115</v>
      </c>
      <c r="P876" s="152">
        <f>+[3]data1cf!O876</f>
        <v>39641.567659004002</v>
      </c>
      <c r="Q876" s="152">
        <f>+[3]data1cf!P876</f>
        <v>48556.082217814248</v>
      </c>
      <c r="R876" s="152">
        <f>+[3]data1cf!Q876</f>
        <v>37451.320890055104</v>
      </c>
      <c r="S876" s="152">
        <f>+[3]data1cf!R876</f>
        <v>25906.531440103288</v>
      </c>
      <c r="T876" s="152">
        <f>+[3]data1cf!S876</f>
        <v>25642.350516047576</v>
      </c>
      <c r="U876" s="152">
        <f>+[3]data1cf!T876</f>
        <v>25353.118890851067</v>
      </c>
      <c r="V876" s="152">
        <f>+[3]data1cf!U876</f>
        <v>49318.781180249731</v>
      </c>
      <c r="W876" s="152">
        <f>+[3]data1cf!V876</f>
        <v>0</v>
      </c>
      <c r="X876" s="152">
        <f>+[3]data1cf!W876</f>
        <v>0</v>
      </c>
      <c r="Y876" s="152">
        <f>+[3]data1cf!X876</f>
        <v>0</v>
      </c>
      <c r="Z876" s="152">
        <f>+[3]data1cf!Y876</f>
        <v>0</v>
      </c>
      <c r="AA876" s="152">
        <f>+[3]data1cf!Z876</f>
        <v>0</v>
      </c>
      <c r="AB876" s="152">
        <f>+[3]data1cf!AA876</f>
        <v>0</v>
      </c>
      <c r="AC876" s="152">
        <f>+[3]data1cf!AB876</f>
        <v>0</v>
      </c>
      <c r="AD876" s="152">
        <f>+[3]data1cf!AC876</f>
        <v>0</v>
      </c>
      <c r="AE876" s="152">
        <f>+[3]data1cf!AD876</f>
        <v>0</v>
      </c>
      <c r="AF876" s="152">
        <f>+[3]data1cf!AE876</f>
        <v>0</v>
      </c>
      <c r="AG876" s="152"/>
      <c r="AH876" s="153">
        <f t="shared" si="104"/>
        <v>71507.456953458342</v>
      </c>
      <c r="AI876" s="153">
        <f t="shared" si="106"/>
        <v>162600.86077251608</v>
      </c>
      <c r="AJ876" s="154">
        <f t="shared" si="107"/>
        <v>162138.10747779818</v>
      </c>
      <c r="AK876" s="155">
        <f t="shared" si="105"/>
        <v>0.14906403422355657</v>
      </c>
      <c r="AL876" s="156">
        <f t="shared" si="110"/>
        <v>0.9825288454273059</v>
      </c>
    </row>
    <row r="877" spans="1:38" x14ac:dyDescent="0.25">
      <c r="A877" s="148"/>
      <c r="B877" s="152">
        <f>+[3]data1cf!A877</f>
        <v>-159406.48888526473</v>
      </c>
      <c r="C877" s="152">
        <f>+[3]data1cf!B877</f>
        <v>8425.1797806953909</v>
      </c>
      <c r="D877" s="152">
        <f>+[3]data1cf!C877</f>
        <v>40773.444857087306</v>
      </c>
      <c r="E877" s="152">
        <f>+[3]data1cf!D877</f>
        <v>42094.078357167164</v>
      </c>
      <c r="F877" s="152">
        <f>+[3]data1cf!E877</f>
        <v>23741.07246549664</v>
      </c>
      <c r="G877" s="152">
        <f>+[3]data1cf!F877</f>
        <v>23818.433455890729</v>
      </c>
      <c r="H877" s="152">
        <f>+[3]data1cf!G877</f>
        <v>23295.124666333424</v>
      </c>
      <c r="I877" s="152">
        <f>+[3]data1cf!H877</f>
        <v>23065.962703831188</v>
      </c>
      <c r="J877" s="152">
        <f>+[3]data1cf!I877</f>
        <v>24002.439982565884</v>
      </c>
      <c r="K877" s="152">
        <f>+[3]data1cf!J877</f>
        <v>24609.073053366978</v>
      </c>
      <c r="L877" s="152">
        <f>+[3]data1cf!K877</f>
        <v>25282.499501530423</v>
      </c>
      <c r="M877" s="152">
        <f>+[3]data1cf!L877</f>
        <v>26048.419842915544</v>
      </c>
      <c r="N877" s="152">
        <f>+[3]data1cf!M877</f>
        <v>26849.551240061039</v>
      </c>
      <c r="O877" s="152">
        <f>+[3]data1cf!N877</f>
        <v>27406.593618028244</v>
      </c>
      <c r="P877" s="152">
        <f>+[3]data1cf!O877</f>
        <v>35247.010496411553</v>
      </c>
      <c r="Q877" s="152">
        <f>+[3]data1cf!P877</f>
        <v>42763.762180191865</v>
      </c>
      <c r="R877" s="152">
        <f>+[3]data1cf!Q877</f>
        <v>33665.731457782393</v>
      </c>
      <c r="S877" s="152">
        <f>+[3]data1cf!R877</f>
        <v>24175.062003961379</v>
      </c>
      <c r="T877" s="152">
        <f>+[3]data1cf!S877</f>
        <v>24001.863484719957</v>
      </c>
      <c r="U877" s="152">
        <f>+[3]data1cf!T877</f>
        <v>23803.712274051039</v>
      </c>
      <c r="V877" s="152">
        <f>+[3]data1cf!U877</f>
        <v>43630.424231059093</v>
      </c>
      <c r="W877" s="152">
        <f>+[3]data1cf!V877</f>
        <v>0</v>
      </c>
      <c r="X877" s="152">
        <f>+[3]data1cf!W877</f>
        <v>0</v>
      </c>
      <c r="Y877" s="152">
        <f>+[3]data1cf!X877</f>
        <v>0</v>
      </c>
      <c r="Z877" s="152">
        <f>+[3]data1cf!Y877</f>
        <v>0</v>
      </c>
      <c r="AA877" s="152">
        <f>+[3]data1cf!Z877</f>
        <v>0</v>
      </c>
      <c r="AB877" s="152">
        <f>+[3]data1cf!AA877</f>
        <v>0</v>
      </c>
      <c r="AC877" s="152">
        <f>+[3]data1cf!AB877</f>
        <v>0</v>
      </c>
      <c r="AD877" s="152">
        <f>+[3]data1cf!AC877</f>
        <v>0</v>
      </c>
      <c r="AE877" s="152">
        <f>+[3]data1cf!AD877</f>
        <v>0</v>
      </c>
      <c r="AF877" s="152">
        <f>+[3]data1cf!AE877</f>
        <v>0</v>
      </c>
      <c r="AG877" s="152"/>
      <c r="AH877" s="153">
        <f t="shared" si="104"/>
        <v>72765.179454752099</v>
      </c>
      <c r="AI877" s="153">
        <f t="shared" si="106"/>
        <v>152965.92760707377</v>
      </c>
      <c r="AJ877" s="154">
        <f t="shared" si="107"/>
        <v>152556.86571508157</v>
      </c>
      <c r="AK877" s="155">
        <f t="shared" si="105"/>
        <v>0.15968512892723088</v>
      </c>
      <c r="AL877" s="156">
        <f t="shared" si="110"/>
        <v>0.97779386138582391</v>
      </c>
    </row>
    <row r="878" spans="1:38" x14ac:dyDescent="0.25">
      <c r="A878" s="148"/>
      <c r="B878" s="152">
        <f>+[3]data1cf!A878</f>
        <v>-176637.77529544325</v>
      </c>
      <c r="C878" s="152">
        <f>+[3]data1cf!B878</f>
        <v>13066.526481267167</v>
      </c>
      <c r="D878" s="152">
        <f>+[3]data1cf!C878</f>
        <v>47585.495618367349</v>
      </c>
      <c r="E878" s="152">
        <f>+[3]data1cf!D878</f>
        <v>44104.246964343052</v>
      </c>
      <c r="F878" s="152">
        <f>+[3]data1cf!E878</f>
        <v>26519.145011191009</v>
      </c>
      <c r="G878" s="152">
        <f>+[3]data1cf!F878</f>
        <v>26400.343910150797</v>
      </c>
      <c r="H878" s="152">
        <f>+[3]data1cf!G878</f>
        <v>25631.804686545438</v>
      </c>
      <c r="I878" s="152">
        <f>+[3]data1cf!H878</f>
        <v>25196.717523897612</v>
      </c>
      <c r="J878" s="152">
        <f>+[3]data1cf!I878</f>
        <v>26052.515984765298</v>
      </c>
      <c r="K878" s="152">
        <f>+[3]data1cf!J878</f>
        <v>26552.218292956793</v>
      </c>
      <c r="L878" s="152">
        <f>+[3]data1cf!K878</f>
        <v>27124.152824403223</v>
      </c>
      <c r="M878" s="152">
        <f>+[3]data1cf!L878</f>
        <v>27800.452365949677</v>
      </c>
      <c r="N878" s="152">
        <f>+[3]data1cf!M878</f>
        <v>28515.301484453419</v>
      </c>
      <c r="O878" s="152">
        <f>+[3]data1cf!N878</f>
        <v>28967.350710029044</v>
      </c>
      <c r="P878" s="152">
        <f>+[3]data1cf!O878</f>
        <v>37489.745274272253</v>
      </c>
      <c r="Q878" s="152">
        <f>+[3]data1cf!P878</f>
        <v>45719.836504006489</v>
      </c>
      <c r="R878" s="152">
        <f>+[3]data1cf!Q878</f>
        <v>35597.683361088901</v>
      </c>
      <c r="S878" s="152">
        <f>+[3]data1cf!R878</f>
        <v>25058.706607402521</v>
      </c>
      <c r="T878" s="152">
        <f>+[3]data1cf!S878</f>
        <v>24839.075786588684</v>
      </c>
      <c r="U878" s="152">
        <f>+[3]data1cf!T878</f>
        <v>24594.442255702859</v>
      </c>
      <c r="V878" s="152">
        <f>+[3]data1cf!U878</f>
        <v>46533.441642558551</v>
      </c>
      <c r="W878" s="152">
        <f>+[3]data1cf!V878</f>
        <v>0</v>
      </c>
      <c r="X878" s="152">
        <f>+[3]data1cf!W878</f>
        <v>0</v>
      </c>
      <c r="Y878" s="152">
        <f>+[3]data1cf!X878</f>
        <v>0</v>
      </c>
      <c r="Z878" s="152">
        <f>+[3]data1cf!Y878</f>
        <v>0</v>
      </c>
      <c r="AA878" s="152">
        <f>+[3]data1cf!Z878</f>
        <v>0</v>
      </c>
      <c r="AB878" s="152">
        <f>+[3]data1cf!AA878</f>
        <v>0</v>
      </c>
      <c r="AC878" s="152">
        <f>+[3]data1cf!AB878</f>
        <v>0</v>
      </c>
      <c r="AD878" s="152">
        <f>+[3]data1cf!AC878</f>
        <v>0</v>
      </c>
      <c r="AE878" s="152">
        <f>+[3]data1cf!AD878</f>
        <v>0</v>
      </c>
      <c r="AF878" s="152">
        <f>+[3]data1cf!AE878</f>
        <v>0</v>
      </c>
      <c r="AG878" s="152"/>
      <c r="AH878" s="153">
        <f t="shared" si="104"/>
        <v>79489.046795127841</v>
      </c>
      <c r="AI878" s="153">
        <f t="shared" si="106"/>
        <v>165667.96130636046</v>
      </c>
      <c r="AJ878" s="154">
        <f t="shared" si="107"/>
        <v>165230.00318608145</v>
      </c>
      <c r="AK878" s="155">
        <f t="shared" si="105"/>
        <v>0.16085968613624579</v>
      </c>
      <c r="AL878" s="156">
        <f t="shared" si="110"/>
        <v>0.98381297842603643</v>
      </c>
    </row>
    <row r="879" spans="1:38" x14ac:dyDescent="0.25">
      <c r="A879" s="148"/>
      <c r="B879" s="152">
        <f>+[3]data1cf!A879</f>
        <v>-186646.81807265821</v>
      </c>
      <c r="C879" s="152">
        <f>+[3]data1cf!B879</f>
        <v>7189.9778241957538</v>
      </c>
      <c r="D879" s="152">
        <f>+[3]data1cf!C879</f>
        <v>47084.440593614112</v>
      </c>
      <c r="E879" s="152">
        <f>+[3]data1cf!D879</f>
        <v>45782.442236745381</v>
      </c>
      <c r="F879" s="152">
        <f>+[3]data1cf!E879</f>
        <v>28132.828765622347</v>
      </c>
      <c r="G879" s="152">
        <f>+[3]data1cf!F879</f>
        <v>27900.084067006508</v>
      </c>
      <c r="H879" s="152">
        <f>+[3]data1cf!G879</f>
        <v>26989.099186923027</v>
      </c>
      <c r="I879" s="152">
        <f>+[3]data1cf!H879</f>
        <v>26434.397383319149</v>
      </c>
      <c r="J879" s="152">
        <f>+[3]data1cf!I879</f>
        <v>27243.332381992186</v>
      </c>
      <c r="K879" s="152">
        <f>+[3]data1cf!J879</f>
        <v>27680.92240490915</v>
      </c>
      <c r="L879" s="152">
        <f>+[3]data1cf!K879</f>
        <v>28193.90388364761</v>
      </c>
      <c r="M879" s="152">
        <f>+[3]data1cf!L879</f>
        <v>28818.14588300266</v>
      </c>
      <c r="N879" s="152">
        <f>+[3]data1cf!M879</f>
        <v>29482.876687801479</v>
      </c>
      <c r="O879" s="152">
        <f>+[3]data1cf!N879</f>
        <v>29873.93911711681</v>
      </c>
      <c r="P879" s="152">
        <f>+[3]data1cf!O879</f>
        <v>38792.470317267042</v>
      </c>
      <c r="Q879" s="152">
        <f>+[3]data1cf!P879</f>
        <v>47436.915174476977</v>
      </c>
      <c r="R879" s="152">
        <f>+[3]data1cf!Q879</f>
        <v>36719.885661219887</v>
      </c>
      <c r="S879" s="152">
        <f>+[3]data1cf!R879</f>
        <v>25571.984399040492</v>
      </c>
      <c r="T879" s="152">
        <f>+[3]data1cf!S879</f>
        <v>25325.382702018127</v>
      </c>
      <c r="U879" s="152">
        <f>+[3]data1cf!T879</f>
        <v>25053.749240868259</v>
      </c>
      <c r="V879" s="152">
        <f>+[3]data1cf!U879</f>
        <v>48219.70143553213</v>
      </c>
      <c r="W879" s="152">
        <f>+[3]data1cf!V879</f>
        <v>0</v>
      </c>
      <c r="X879" s="152">
        <f>+[3]data1cf!W879</f>
        <v>0</v>
      </c>
      <c r="Y879" s="152">
        <f>+[3]data1cf!X879</f>
        <v>0</v>
      </c>
      <c r="Z879" s="152">
        <f>+[3]data1cf!Y879</f>
        <v>0</v>
      </c>
      <c r="AA879" s="152">
        <f>+[3]data1cf!Z879</f>
        <v>0</v>
      </c>
      <c r="AB879" s="152">
        <f>+[3]data1cf!AA879</f>
        <v>0</v>
      </c>
      <c r="AC879" s="152">
        <f>+[3]data1cf!AB879</f>
        <v>0</v>
      </c>
      <c r="AD879" s="152">
        <f>+[3]data1cf!AC879</f>
        <v>0</v>
      </c>
      <c r="AE879" s="152">
        <f>+[3]data1cf!AD879</f>
        <v>0</v>
      </c>
      <c r="AF879" s="152">
        <f>+[3]data1cf!AE879</f>
        <v>0</v>
      </c>
      <c r="AG879" s="152"/>
      <c r="AH879" s="153">
        <f t="shared" si="104"/>
        <v>72301.692676845487</v>
      </c>
      <c r="AI879" s="153">
        <f t="shared" si="106"/>
        <v>161327.77221930245</v>
      </c>
      <c r="AJ879" s="154">
        <f t="shared" si="107"/>
        <v>160875.26679803903</v>
      </c>
      <c r="AK879" s="155">
        <f t="shared" si="105"/>
        <v>0.15130861401557927</v>
      </c>
      <c r="AL879" s="156">
        <f t="shared" si="110"/>
        <v>0.98196635964309709</v>
      </c>
    </row>
    <row r="880" spans="1:38" x14ac:dyDescent="0.25">
      <c r="A880" s="148"/>
      <c r="B880" s="152">
        <f>+[3]data1cf!A880</f>
        <v>-188076.688029096</v>
      </c>
      <c r="C880" s="152">
        <f>+[3]data1cf!B880</f>
        <v>6908.0266803819686</v>
      </c>
      <c r="D880" s="152">
        <f>+[3]data1cf!C880</f>
        <v>45904.956147097313</v>
      </c>
      <c r="E880" s="152">
        <f>+[3]data1cf!D880</f>
        <v>46516.431258975528</v>
      </c>
      <c r="F880" s="152">
        <f>+[3]data1cf!E880</f>
        <v>28363.356096857933</v>
      </c>
      <c r="G880" s="152">
        <f>+[3]data1cf!F880</f>
        <v>28114.333665143218</v>
      </c>
      <c r="H880" s="152">
        <f>+[3]data1cf!G880</f>
        <v>27182.999310174113</v>
      </c>
      <c r="I880" s="152">
        <f>+[3]data1cf!H880</f>
        <v>26611.209620619717</v>
      </c>
      <c r="J880" s="152">
        <f>+[3]data1cf!I880</f>
        <v>27413.449807596844</v>
      </c>
      <c r="K880" s="152">
        <f>+[3]data1cf!J880</f>
        <v>27842.16660530994</v>
      </c>
      <c r="L880" s="152">
        <f>+[3]data1cf!K880</f>
        <v>28346.726179897836</v>
      </c>
      <c r="M880" s="152">
        <f>+[3]data1cf!L880</f>
        <v>28963.531352651</v>
      </c>
      <c r="N880" s="152">
        <f>+[3]data1cf!M880</f>
        <v>29621.102364787417</v>
      </c>
      <c r="O880" s="152">
        <f>+[3]data1cf!N880</f>
        <v>30003.452353797213</v>
      </c>
      <c r="P880" s="152">
        <f>+[3]data1cf!O880</f>
        <v>38978.574767206912</v>
      </c>
      <c r="Q880" s="152">
        <f>+[3]data1cf!P880</f>
        <v>47682.213277242197</v>
      </c>
      <c r="R880" s="152">
        <f>+[3]data1cf!Q880</f>
        <v>36880.201027006377</v>
      </c>
      <c r="S880" s="152">
        <f>+[3]data1cf!R880</f>
        <v>25645.310141562011</v>
      </c>
      <c r="T880" s="152">
        <f>+[3]data1cf!S880</f>
        <v>25394.8554441632</v>
      </c>
      <c r="U880" s="152">
        <f>+[3]data1cf!T880</f>
        <v>25119.364832037958</v>
      </c>
      <c r="V880" s="152">
        <f>+[3]data1cf!U880</f>
        <v>48460.596820874285</v>
      </c>
      <c r="W880" s="152">
        <f>+[3]data1cf!V880</f>
        <v>0</v>
      </c>
      <c r="X880" s="152">
        <f>+[3]data1cf!W880</f>
        <v>0</v>
      </c>
      <c r="Y880" s="152">
        <f>+[3]data1cf!X880</f>
        <v>0</v>
      </c>
      <c r="Z880" s="152">
        <f>+[3]data1cf!Y880</f>
        <v>0</v>
      </c>
      <c r="AA880" s="152">
        <f>+[3]data1cf!Z880</f>
        <v>0</v>
      </c>
      <c r="AB880" s="152">
        <f>+[3]data1cf!AA880</f>
        <v>0</v>
      </c>
      <c r="AC880" s="152">
        <f>+[3]data1cf!AB880</f>
        <v>0</v>
      </c>
      <c r="AD880" s="152">
        <f>+[3]data1cf!AC880</f>
        <v>0</v>
      </c>
      <c r="AE880" s="152">
        <f>+[3]data1cf!AD880</f>
        <v>0</v>
      </c>
      <c r="AF880" s="152">
        <f>+[3]data1cf!AE880</f>
        <v>0</v>
      </c>
      <c r="AG880" s="152"/>
      <c r="AH880" s="153">
        <f t="shared" si="104"/>
        <v>71237.647893928806</v>
      </c>
      <c r="AI880" s="153">
        <f t="shared" si="106"/>
        <v>160661.04488624848</v>
      </c>
      <c r="AJ880" s="154">
        <f t="shared" si="107"/>
        <v>160206.49174682228</v>
      </c>
      <c r="AK880" s="155">
        <f t="shared" si="105"/>
        <v>0.15003300309181219</v>
      </c>
      <c r="AL880" s="156">
        <f t="shared" si="110"/>
        <v>0.98166459212169532</v>
      </c>
    </row>
    <row r="881" spans="1:38" x14ac:dyDescent="0.25">
      <c r="A881" s="148"/>
      <c r="B881" s="152">
        <f>+[3]data1cf!A881</f>
        <v>-171808.0628537559</v>
      </c>
      <c r="C881" s="152">
        <f>+[3]data1cf!B881</f>
        <v>7846.1591326136549</v>
      </c>
      <c r="D881" s="152">
        <f>+[3]data1cf!C881</f>
        <v>44284.443848572002</v>
      </c>
      <c r="E881" s="152">
        <f>+[3]data1cf!D881</f>
        <v>44771.549835810525</v>
      </c>
      <c r="F881" s="152">
        <f>+[3]data1cf!E881</f>
        <v>25740.486284357532</v>
      </c>
      <c r="G881" s="152">
        <f>+[3]data1cf!F881</f>
        <v>25676.666945620869</v>
      </c>
      <c r="H881" s="152">
        <f>+[3]data1cf!G881</f>
        <v>24976.862722421756</v>
      </c>
      <c r="I881" s="152">
        <f>+[3]data1cf!H881</f>
        <v>24599.493798419942</v>
      </c>
      <c r="J881" s="152">
        <f>+[3]data1cf!I881</f>
        <v>25477.905515266117</v>
      </c>
      <c r="K881" s="152">
        <f>+[3]data1cf!J881</f>
        <v>26007.579168735101</v>
      </c>
      <c r="L881" s="152">
        <f>+[3]data1cf!K881</f>
        <v>26607.960605492597</v>
      </c>
      <c r="M881" s="152">
        <f>+[3]data1cf!L881</f>
        <v>27309.37972788258</v>
      </c>
      <c r="N881" s="152">
        <f>+[3]data1cf!M881</f>
        <v>28048.41268180812</v>
      </c>
      <c r="O881" s="152">
        <f>+[3]data1cf!N881</f>
        <v>28529.890164933895</v>
      </c>
      <c r="P881" s="152">
        <f>+[3]data1cf!O881</f>
        <v>36861.134977733935</v>
      </c>
      <c r="Q881" s="152">
        <f>+[3]data1cf!P881</f>
        <v>44891.286121845464</v>
      </c>
      <c r="R881" s="152">
        <f>+[3]data1cf!Q881</f>
        <v>35056.181587975268</v>
      </c>
      <c r="S881" s="152">
        <f>+[3]data1cf!R881</f>
        <v>24811.032160255709</v>
      </c>
      <c r="T881" s="152">
        <f>+[3]data1cf!S881</f>
        <v>24604.415728458596</v>
      </c>
      <c r="U881" s="152">
        <f>+[3]data1cf!T881</f>
        <v>24372.810606185172</v>
      </c>
      <c r="V881" s="152">
        <f>+[3]data1cf!U881</f>
        <v>45719.762444325548</v>
      </c>
      <c r="W881" s="152">
        <f>+[3]data1cf!V881</f>
        <v>0</v>
      </c>
      <c r="X881" s="152">
        <f>+[3]data1cf!W881</f>
        <v>0</v>
      </c>
      <c r="Y881" s="152">
        <f>+[3]data1cf!X881</f>
        <v>0</v>
      </c>
      <c r="Z881" s="152">
        <f>+[3]data1cf!Y881</f>
        <v>0</v>
      </c>
      <c r="AA881" s="152">
        <f>+[3]data1cf!Z881</f>
        <v>0</v>
      </c>
      <c r="AB881" s="152">
        <f>+[3]data1cf!AA881</f>
        <v>0</v>
      </c>
      <c r="AC881" s="152">
        <f>+[3]data1cf!AB881</f>
        <v>0</v>
      </c>
      <c r="AD881" s="152">
        <f>+[3]data1cf!AC881</f>
        <v>0</v>
      </c>
      <c r="AE881" s="152">
        <f>+[3]data1cf!AD881</f>
        <v>0</v>
      </c>
      <c r="AF881" s="152">
        <f>+[3]data1cf!AE881</f>
        <v>0</v>
      </c>
      <c r="AG881" s="152"/>
      <c r="AH881" s="153">
        <f t="shared" si="104"/>
        <v>73815.830622311929</v>
      </c>
      <c r="AI881" s="153">
        <f t="shared" si="106"/>
        <v>158181.13505381282</v>
      </c>
      <c r="AJ881" s="154">
        <f t="shared" si="107"/>
        <v>157751.74110093265</v>
      </c>
      <c r="AK881" s="155">
        <f t="shared" si="105"/>
        <v>0.15670855641365056</v>
      </c>
      <c r="AL881" s="156">
        <f t="shared" si="110"/>
        <v>0.98049716090069228</v>
      </c>
    </row>
    <row r="882" spans="1:38" x14ac:dyDescent="0.25">
      <c r="A882" s="148"/>
      <c r="B882" s="152">
        <f>+[3]data1cf!A882</f>
        <v>-154172.44687300653</v>
      </c>
      <c r="C882" s="152">
        <f>+[3]data1cf!B882</f>
        <v>9027.3379756003997</v>
      </c>
      <c r="D882" s="152">
        <f>+[3]data1cf!C882</f>
        <v>42724.298148842005</v>
      </c>
      <c r="E882" s="152">
        <f>+[3]data1cf!D882</f>
        <v>41238.687449816556</v>
      </c>
      <c r="F882" s="152">
        <f>+[3]data1cf!E882</f>
        <v>22897.226679921587</v>
      </c>
      <c r="G882" s="152">
        <f>+[3]data1cf!F882</f>
        <v>23034.172346894069</v>
      </c>
      <c r="H882" s="152">
        <f>+[3]data1cf!G882</f>
        <v>22585.352853372933</v>
      </c>
      <c r="I882" s="152">
        <f>+[3]data1cf!H882</f>
        <v>22418.741133684111</v>
      </c>
      <c r="J882" s="152">
        <f>+[3]data1cf!I882</f>
        <v>23379.724784848819</v>
      </c>
      <c r="K882" s="152">
        <f>+[3]data1cf!J882</f>
        <v>24018.838315354325</v>
      </c>
      <c r="L882" s="152">
        <f>+[3]data1cf!K882</f>
        <v>24723.093161546589</v>
      </c>
      <c r="M882" s="152">
        <f>+[3]data1cf!L882</f>
        <v>25516.236022502315</v>
      </c>
      <c r="N882" s="152">
        <f>+[3]data1cf!M882</f>
        <v>26343.575855894182</v>
      </c>
      <c r="O882" s="152">
        <f>+[3]data1cf!N882</f>
        <v>26932.510140103106</v>
      </c>
      <c r="P882" s="152">
        <f>+[3]data1cf!O882</f>
        <v>34565.774762163492</v>
      </c>
      <c r="Q882" s="152">
        <f>+[3]data1cf!P882</f>
        <v>41865.84795406281</v>
      </c>
      <c r="R882" s="152">
        <f>+[3]data1cf!Q882</f>
        <v>33078.896720847348</v>
      </c>
      <c r="S882" s="152">
        <f>+[3]data1cf!R882</f>
        <v>23906.652967733928</v>
      </c>
      <c r="T882" s="152">
        <f>+[3]data1cf!S882</f>
        <v>23747.55836455361</v>
      </c>
      <c r="U882" s="152">
        <f>+[3]data1cf!T882</f>
        <v>23563.526263221735</v>
      </c>
      <c r="V882" s="152">
        <f>+[3]data1cf!U882</f>
        <v>42748.626161407912</v>
      </c>
      <c r="W882" s="152">
        <f>+[3]data1cf!V882</f>
        <v>0</v>
      </c>
      <c r="X882" s="152">
        <f>+[3]data1cf!W882</f>
        <v>0</v>
      </c>
      <c r="Y882" s="152">
        <f>+[3]data1cf!X882</f>
        <v>0</v>
      </c>
      <c r="Z882" s="152">
        <f>+[3]data1cf!Y882</f>
        <v>0</v>
      </c>
      <c r="AA882" s="152">
        <f>+[3]data1cf!Z882</f>
        <v>0</v>
      </c>
      <c r="AB882" s="152">
        <f>+[3]data1cf!AA882</f>
        <v>0</v>
      </c>
      <c r="AC882" s="152">
        <f>+[3]data1cf!AB882</f>
        <v>0</v>
      </c>
      <c r="AD882" s="152">
        <f>+[3]data1cf!AC882</f>
        <v>0</v>
      </c>
      <c r="AE882" s="152">
        <f>+[3]data1cf!AD882</f>
        <v>0</v>
      </c>
      <c r="AF882" s="152">
        <f>+[3]data1cf!AE882</f>
        <v>0</v>
      </c>
      <c r="AG882" s="152"/>
      <c r="AH882" s="153">
        <f t="shared" si="104"/>
        <v>75689.458781077628</v>
      </c>
      <c r="AI882" s="153">
        <f t="shared" si="106"/>
        <v>154427.86833098624</v>
      </c>
      <c r="AJ882" s="154">
        <f t="shared" si="107"/>
        <v>154026.30123095753</v>
      </c>
      <c r="AK882" s="155">
        <f t="shared" si="105"/>
        <v>0.16465939879417418</v>
      </c>
      <c r="AL882" s="156">
        <f t="shared" si="110"/>
        <v>0.97858738053147976</v>
      </c>
    </row>
    <row r="883" spans="1:38" x14ac:dyDescent="0.25">
      <c r="A883" s="148"/>
      <c r="B883" s="152">
        <f>+[3]data1cf!A883</f>
        <v>-162214.92667355793</v>
      </c>
      <c r="C883" s="152">
        <f>+[3]data1cf!B883</f>
        <v>7436.1395475540194</v>
      </c>
      <c r="D883" s="152">
        <f>+[3]data1cf!C883</f>
        <v>43622.143879314768</v>
      </c>
      <c r="E883" s="152">
        <f>+[3]data1cf!D883</f>
        <v>45845.726702627988</v>
      </c>
      <c r="F883" s="152">
        <f>+[3]data1cf!E883</f>
        <v>24193.856066803426</v>
      </c>
      <c r="G883" s="152">
        <f>+[3]data1cf!F883</f>
        <v>24239.245617741144</v>
      </c>
      <c r="H883" s="152">
        <f>+[3]data1cf!G883</f>
        <v>23675.967994666564</v>
      </c>
      <c r="I883" s="152">
        <f>+[3]data1cf!H883</f>
        <v>23413.243354376675</v>
      </c>
      <c r="J883" s="152">
        <f>+[3]data1cf!I883</f>
        <v>24336.571212028204</v>
      </c>
      <c r="K883" s="152">
        <f>+[3]data1cf!J883</f>
        <v>24925.776193753671</v>
      </c>
      <c r="L883" s="152">
        <f>+[3]data1cf!K883</f>
        <v>25582.66100205751</v>
      </c>
      <c r="M883" s="152">
        <f>+[3]data1cf!L883</f>
        <v>26333.974515206428</v>
      </c>
      <c r="N883" s="152">
        <f>+[3]data1cf!M883</f>
        <v>27121.043212328783</v>
      </c>
      <c r="O883" s="152">
        <f>+[3]data1cf!N883</f>
        <v>27660.973302236431</v>
      </c>
      <c r="P883" s="152">
        <f>+[3]data1cf!O883</f>
        <v>35612.54217810549</v>
      </c>
      <c r="Q883" s="152">
        <f>+[3]data1cf!P883</f>
        <v>43245.557365901266</v>
      </c>
      <c r="R883" s="152">
        <f>+[3]data1cf!Q883</f>
        <v>33980.610254481282</v>
      </c>
      <c r="S883" s="152">
        <f>+[3]data1cf!R883</f>
        <v>24319.082643898073</v>
      </c>
      <c r="T883" s="152">
        <f>+[3]data1cf!S883</f>
        <v>24138.316365220118</v>
      </c>
      <c r="U883" s="152">
        <f>+[3]data1cf!T883</f>
        <v>23932.589242835907</v>
      </c>
      <c r="V883" s="152">
        <f>+[3]data1cf!U883</f>
        <v>44103.571946467739</v>
      </c>
      <c r="W883" s="152">
        <f>+[3]data1cf!V883</f>
        <v>0</v>
      </c>
      <c r="X883" s="152">
        <f>+[3]data1cf!W883</f>
        <v>0</v>
      </c>
      <c r="Y883" s="152">
        <f>+[3]data1cf!X883</f>
        <v>0</v>
      </c>
      <c r="Z883" s="152">
        <f>+[3]data1cf!Y883</f>
        <v>0</v>
      </c>
      <c r="AA883" s="152">
        <f>+[3]data1cf!Z883</f>
        <v>0</v>
      </c>
      <c r="AB883" s="152">
        <f>+[3]data1cf!AA883</f>
        <v>0</v>
      </c>
      <c r="AC883" s="152">
        <f>+[3]data1cf!AB883</f>
        <v>0</v>
      </c>
      <c r="AD883" s="152">
        <f>+[3]data1cf!AC883</f>
        <v>0</v>
      </c>
      <c r="AE883" s="152">
        <f>+[3]data1cf!AD883</f>
        <v>0</v>
      </c>
      <c r="AF883" s="152">
        <f>+[3]data1cf!AE883</f>
        <v>0</v>
      </c>
      <c r="AG883" s="152"/>
      <c r="AH883" s="153">
        <f t="shared" si="104"/>
        <v>76282.438138332742</v>
      </c>
      <c r="AI883" s="153">
        <f t="shared" si="106"/>
        <v>157859.02825292465</v>
      </c>
      <c r="AJ883" s="154">
        <f t="shared" si="107"/>
        <v>157443.72063183167</v>
      </c>
      <c r="AK883" s="155">
        <f t="shared" si="105"/>
        <v>0.16210698485374453</v>
      </c>
      <c r="AL883" s="156">
        <f t="shared" ref="AL883:AL898" si="111">1-EXP(-(1/0.25)*(AI883/ABS($AI$1010)))</f>
        <v>0.98034017085756131</v>
      </c>
    </row>
    <row r="884" spans="1:38" x14ac:dyDescent="0.25">
      <c r="A884" s="148"/>
      <c r="B884" s="152">
        <f>+[3]data1cf!A884</f>
        <v>-200753.8107391037</v>
      </c>
      <c r="C884" s="152">
        <f>+[3]data1cf!B884</f>
        <v>8327.7105953896535</v>
      </c>
      <c r="D884" s="152">
        <f>+[3]data1cf!C884</f>
        <v>48753.761821884356</v>
      </c>
      <c r="E884" s="152">
        <f>+[3]data1cf!D884</f>
        <v>52673.677664956194</v>
      </c>
      <c r="F884" s="152">
        <f>+[3]data1cf!E884</f>
        <v>30407.19459624392</v>
      </c>
      <c r="G884" s="152">
        <f>+[3]data1cf!F884</f>
        <v>30013.854970504035</v>
      </c>
      <c r="H884" s="152">
        <f>+[3]data1cf!G884</f>
        <v>28902.103655903848</v>
      </c>
      <c r="I884" s="152">
        <f>+[3]data1cf!H884</f>
        <v>28178.814016247685</v>
      </c>
      <c r="J884" s="152">
        <f>+[3]data1cf!I884</f>
        <v>28921.698491187533</v>
      </c>
      <c r="K884" s="152">
        <f>+[3]data1cf!J884</f>
        <v>29271.745921633948</v>
      </c>
      <c r="L884" s="152">
        <f>+[3]data1cf!K884</f>
        <v>29701.63750848917</v>
      </c>
      <c r="M884" s="152">
        <f>+[3]data1cf!L884</f>
        <v>30252.50831918238</v>
      </c>
      <c r="N884" s="152">
        <f>+[3]data1cf!M884</f>
        <v>30846.601131955205</v>
      </c>
      <c r="O884" s="152">
        <f>+[3]data1cf!N884</f>
        <v>31151.707260878233</v>
      </c>
      <c r="P884" s="152">
        <f>+[3]data1cf!O884</f>
        <v>40628.563242132892</v>
      </c>
      <c r="Q884" s="152">
        <f>+[3]data1cf!P884</f>
        <v>49857.00835932979</v>
      </c>
      <c r="R884" s="152">
        <f>+[3]data1cf!Q884</f>
        <v>38301.545363409721</v>
      </c>
      <c r="S884" s="152">
        <f>+[3]data1cf!R884</f>
        <v>26295.410824889004</v>
      </c>
      <c r="T884" s="152">
        <f>+[3]data1cf!S884</f>
        <v>26010.795707267913</v>
      </c>
      <c r="U884" s="152">
        <f>+[3]data1cf!T884</f>
        <v>25701.107876014124</v>
      </c>
      <c r="V884" s="152">
        <f>+[3]data1cf!U884</f>
        <v>50596.357731512253</v>
      </c>
      <c r="W884" s="152">
        <f>+[3]data1cf!V884</f>
        <v>0</v>
      </c>
      <c r="X884" s="152">
        <f>+[3]data1cf!W884</f>
        <v>0</v>
      </c>
      <c r="Y884" s="152">
        <f>+[3]data1cf!X884</f>
        <v>0</v>
      </c>
      <c r="Z884" s="152">
        <f>+[3]data1cf!Y884</f>
        <v>0</v>
      </c>
      <c r="AA884" s="152">
        <f>+[3]data1cf!Z884</f>
        <v>0</v>
      </c>
      <c r="AB884" s="152">
        <f>+[3]data1cf!AA884</f>
        <v>0</v>
      </c>
      <c r="AC884" s="152">
        <f>+[3]data1cf!AB884</f>
        <v>0</v>
      </c>
      <c r="AD884" s="152">
        <f>+[3]data1cf!AC884</f>
        <v>0</v>
      </c>
      <c r="AE884" s="152">
        <f>+[3]data1cf!AD884</f>
        <v>0</v>
      </c>
      <c r="AF884" s="152">
        <f>+[3]data1cf!AE884</f>
        <v>0</v>
      </c>
      <c r="AG884" s="152"/>
      <c r="AH884" s="153">
        <f t="shared" si="104"/>
        <v>76097.803728089566</v>
      </c>
      <c r="AI884" s="153">
        <f t="shared" si="106"/>
        <v>170149.03807782277</v>
      </c>
      <c r="AJ884" s="154">
        <f t="shared" si="107"/>
        <v>169672.30031044476</v>
      </c>
      <c r="AK884" s="155">
        <f t="shared" si="105"/>
        <v>0.15095708966255189</v>
      </c>
      <c r="AL884" s="156">
        <f t="shared" si="111"/>
        <v>0.9855213682342796</v>
      </c>
    </row>
    <row r="885" spans="1:38" x14ac:dyDescent="0.25">
      <c r="A885" s="148"/>
      <c r="B885" s="152">
        <f>+[3]data1cf!A885</f>
        <v>-180042.67058812091</v>
      </c>
      <c r="C885" s="152">
        <f>+[3]data1cf!B885</f>
        <v>5841.5285994400911</v>
      </c>
      <c r="D885" s="152">
        <f>+[3]data1cf!C885</f>
        <v>46188.875023720131</v>
      </c>
      <c r="E885" s="152">
        <f>+[3]data1cf!D885</f>
        <v>45522.656851479143</v>
      </c>
      <c r="F885" s="152">
        <f>+[3]data1cf!E885</f>
        <v>27068.091033466197</v>
      </c>
      <c r="G885" s="152">
        <f>+[3]data1cf!F885</f>
        <v>26910.528381730961</v>
      </c>
      <c r="H885" s="152">
        <f>+[3]data1cf!G885</f>
        <v>26093.531722584703</v>
      </c>
      <c r="I885" s="152">
        <f>+[3]data1cf!H885</f>
        <v>25617.753822871193</v>
      </c>
      <c r="J885" s="152">
        <f>+[3]data1cf!I885</f>
        <v>26457.61018164389</v>
      </c>
      <c r="K885" s="152">
        <f>+[3]data1cf!J885</f>
        <v>26936.183013975206</v>
      </c>
      <c r="L885" s="152">
        <f>+[3]data1cf!K885</f>
        <v>27488.062783330432</v>
      </c>
      <c r="M885" s="152">
        <f>+[3]data1cf!L885</f>
        <v>28146.653290726652</v>
      </c>
      <c r="N885" s="152">
        <f>+[3]data1cf!M885</f>
        <v>28844.45306553071</v>
      </c>
      <c r="O885" s="152">
        <f>+[3]data1cf!N885</f>
        <v>29275.755686248907</v>
      </c>
      <c r="P885" s="152">
        <f>+[3]data1cf!O885</f>
        <v>37932.908768052424</v>
      </c>
      <c r="Q885" s="152">
        <f>+[3]data1cf!P885</f>
        <v>46303.955606339819</v>
      </c>
      <c r="R885" s="152">
        <f>+[3]data1cf!Q885</f>
        <v>35979.43628334102</v>
      </c>
      <c r="S885" s="152">
        <f>+[3]data1cf!R885</f>
        <v>25233.314427099613</v>
      </c>
      <c r="T885" s="152">
        <f>+[3]data1cf!S885</f>
        <v>25004.50860209341</v>
      </c>
      <c r="U885" s="152">
        <f>+[3]data1cf!T885</f>
        <v>24750.690183351224</v>
      </c>
      <c r="V885" s="152">
        <f>+[3]data1cf!U885</f>
        <v>47107.076720270154</v>
      </c>
      <c r="W885" s="152">
        <f>+[3]data1cf!V885</f>
        <v>0</v>
      </c>
      <c r="X885" s="152">
        <f>+[3]data1cf!W885</f>
        <v>0</v>
      </c>
      <c r="Y885" s="152">
        <f>+[3]data1cf!X885</f>
        <v>0</v>
      </c>
      <c r="Z885" s="152">
        <f>+[3]data1cf!Y885</f>
        <v>0</v>
      </c>
      <c r="AA885" s="152">
        <f>+[3]data1cf!Z885</f>
        <v>0</v>
      </c>
      <c r="AB885" s="152">
        <f>+[3]data1cf!AA885</f>
        <v>0</v>
      </c>
      <c r="AC885" s="152">
        <f>+[3]data1cf!AB885</f>
        <v>0</v>
      </c>
      <c r="AD885" s="152">
        <f>+[3]data1cf!AC885</f>
        <v>0</v>
      </c>
      <c r="AE885" s="152">
        <f>+[3]data1cf!AD885</f>
        <v>0</v>
      </c>
      <c r="AF885" s="152">
        <f>+[3]data1cf!AE885</f>
        <v>0</v>
      </c>
      <c r="AG885" s="152"/>
      <c r="AH885" s="153">
        <f t="shared" si="104"/>
        <v>71916.705697614801</v>
      </c>
      <c r="AI885" s="153">
        <f t="shared" si="106"/>
        <v>158846.85729715647</v>
      </c>
      <c r="AJ885" s="154">
        <f t="shared" si="107"/>
        <v>158404.7045821808</v>
      </c>
      <c r="AK885" s="155">
        <f t="shared" si="105"/>
        <v>0.15259562134742738</v>
      </c>
      <c r="AL885" s="156">
        <f t="shared" si="111"/>
        <v>0.98081766233964907</v>
      </c>
    </row>
    <row r="886" spans="1:38" x14ac:dyDescent="0.25">
      <c r="A886" s="148"/>
      <c r="B886" s="152">
        <f>+[3]data1cf!A886</f>
        <v>-200844.27645503014</v>
      </c>
      <c r="C886" s="152">
        <f>+[3]data1cf!B886</f>
        <v>7136.9322466558224</v>
      </c>
      <c r="D886" s="152">
        <f>+[3]data1cf!C886</f>
        <v>49568.779369034921</v>
      </c>
      <c r="E886" s="152">
        <f>+[3]data1cf!D886</f>
        <v>49466.260841326599</v>
      </c>
      <c r="F886" s="152">
        <f>+[3]data1cf!E886</f>
        <v>30421.779712860211</v>
      </c>
      <c r="G886" s="152">
        <f>+[3]data1cf!F886</f>
        <v>30027.410219493671</v>
      </c>
      <c r="H886" s="152">
        <f>+[3]data1cf!G886</f>
        <v>28914.371424304067</v>
      </c>
      <c r="I886" s="152">
        <f>+[3]data1cf!H886</f>
        <v>28190.000659872196</v>
      </c>
      <c r="J886" s="152">
        <f>+[3]data1cf!I886</f>
        <v>28932.461564171528</v>
      </c>
      <c r="K886" s="152">
        <f>+[3]data1cf!J886</f>
        <v>29281.94759904001</v>
      </c>
      <c r="L886" s="152">
        <f>+[3]data1cf!K886</f>
        <v>29711.306344719669</v>
      </c>
      <c r="M886" s="152">
        <f>+[3]data1cf!L886</f>
        <v>30261.706638608572</v>
      </c>
      <c r="N886" s="152">
        <f>+[3]data1cf!M886</f>
        <v>30855.346462096291</v>
      </c>
      <c r="O886" s="152">
        <f>+[3]data1cf!N886</f>
        <v>31159.901368059436</v>
      </c>
      <c r="P886" s="152">
        <f>+[3]data1cf!O886</f>
        <v>40640.337790038495</v>
      </c>
      <c r="Q886" s="152">
        <f>+[3]data1cf!P886</f>
        <v>49872.528000386723</v>
      </c>
      <c r="R886" s="152">
        <f>+[3]data1cf!Q886</f>
        <v>38311.688274850414</v>
      </c>
      <c r="S886" s="152">
        <f>+[3]data1cf!R886</f>
        <v>26300.050034044412</v>
      </c>
      <c r="T886" s="152">
        <f>+[3]data1cf!S886</f>
        <v>26015.191142899726</v>
      </c>
      <c r="U886" s="152">
        <f>+[3]data1cf!T886</f>
        <v>25705.259275520366</v>
      </c>
      <c r="V886" s="152">
        <f>+[3]data1cf!U886</f>
        <v>50611.598819277278</v>
      </c>
      <c r="W886" s="152">
        <f>+[3]data1cf!V886</f>
        <v>0</v>
      </c>
      <c r="X886" s="152">
        <f>+[3]data1cf!W886</f>
        <v>0</v>
      </c>
      <c r="Y886" s="152">
        <f>+[3]data1cf!X886</f>
        <v>0</v>
      </c>
      <c r="Z886" s="152">
        <f>+[3]data1cf!Y886</f>
        <v>0</v>
      </c>
      <c r="AA886" s="152">
        <f>+[3]data1cf!Z886</f>
        <v>0</v>
      </c>
      <c r="AB886" s="152">
        <f>+[3]data1cf!AA886</f>
        <v>0</v>
      </c>
      <c r="AC886" s="152">
        <f>+[3]data1cf!AB886</f>
        <v>0</v>
      </c>
      <c r="AD886" s="152">
        <f>+[3]data1cf!AC886</f>
        <v>0</v>
      </c>
      <c r="AE886" s="152">
        <f>+[3]data1cf!AD886</f>
        <v>0</v>
      </c>
      <c r="AF886" s="152">
        <f>+[3]data1cf!AE886</f>
        <v>0</v>
      </c>
      <c r="AG886" s="152"/>
      <c r="AH886" s="153">
        <f t="shared" si="104"/>
        <v>73255.192234252754</v>
      </c>
      <c r="AI886" s="153">
        <f t="shared" si="106"/>
        <v>167022.59108248199</v>
      </c>
      <c r="AJ886" s="154">
        <f t="shared" si="107"/>
        <v>166546.90022204645</v>
      </c>
      <c r="AK886" s="155">
        <f t="shared" si="105"/>
        <v>0.14871608614921569</v>
      </c>
      <c r="AL886" s="156">
        <f t="shared" si="111"/>
        <v>0.98434966258607459</v>
      </c>
    </row>
    <row r="887" spans="1:38" x14ac:dyDescent="0.25">
      <c r="A887" s="148"/>
      <c r="B887" s="152">
        <f>+[3]data1cf!A887</f>
        <v>-159662.46468708894</v>
      </c>
      <c r="C887" s="152">
        <f>+[3]data1cf!B887</f>
        <v>8536.9676571477466</v>
      </c>
      <c r="D887" s="152">
        <f>+[3]data1cf!C887</f>
        <v>40635.020844491853</v>
      </c>
      <c r="E887" s="152">
        <f>+[3]data1cf!D887</f>
        <v>42575.932977727309</v>
      </c>
      <c r="F887" s="152">
        <f>+[3]data1cf!E887</f>
        <v>23782.34154607966</v>
      </c>
      <c r="G887" s="152">
        <f>+[3]data1cf!F887</f>
        <v>23856.788491204643</v>
      </c>
      <c r="H887" s="152">
        <f>+[3]data1cf!G887</f>
        <v>23329.836731790521</v>
      </c>
      <c r="I887" s="152">
        <f>+[3]data1cf!H887</f>
        <v>23097.615690182582</v>
      </c>
      <c r="J887" s="152">
        <f>+[3]data1cf!I887</f>
        <v>24032.894461469747</v>
      </c>
      <c r="K887" s="152">
        <f>+[3]data1cf!J887</f>
        <v>24637.939044502091</v>
      </c>
      <c r="L887" s="152">
        <f>+[3]data1cf!K887</f>
        <v>25309.857800544349</v>
      </c>
      <c r="M887" s="152">
        <f>+[3]data1cf!L887</f>
        <v>26074.446798723147</v>
      </c>
      <c r="N887" s="152">
        <f>+[3]data1cf!M887</f>
        <v>26874.296447371496</v>
      </c>
      <c r="O887" s="152">
        <f>+[3]data1cf!N887</f>
        <v>27429.779121337051</v>
      </c>
      <c r="P887" s="152">
        <f>+[3]data1cf!O887</f>
        <v>35280.326977803321</v>
      </c>
      <c r="Q887" s="152">
        <f>+[3]data1cf!P887</f>
        <v>42807.675529275439</v>
      </c>
      <c r="R887" s="152">
        <f>+[3]data1cf!Q887</f>
        <v>33694.431168631723</v>
      </c>
      <c r="S887" s="152">
        <f>+[3]data1cf!R887</f>
        <v>24188.188803116675</v>
      </c>
      <c r="T887" s="152">
        <f>+[3]data1cf!S887</f>
        <v>24014.300518448377</v>
      </c>
      <c r="U887" s="152">
        <f>+[3]data1cf!T887</f>
        <v>23815.458799311018</v>
      </c>
      <c r="V887" s="152">
        <f>+[3]data1cf!U887</f>
        <v>43673.549404185149</v>
      </c>
      <c r="W887" s="152">
        <f>+[3]data1cf!V887</f>
        <v>0</v>
      </c>
      <c r="X887" s="152">
        <f>+[3]data1cf!W887</f>
        <v>0</v>
      </c>
      <c r="Y887" s="152">
        <f>+[3]data1cf!X887</f>
        <v>0</v>
      </c>
      <c r="Z887" s="152">
        <f>+[3]data1cf!Y887</f>
        <v>0</v>
      </c>
      <c r="AA887" s="152">
        <f>+[3]data1cf!Z887</f>
        <v>0</v>
      </c>
      <c r="AB887" s="152">
        <f>+[3]data1cf!AA887</f>
        <v>0</v>
      </c>
      <c r="AC887" s="152">
        <f>+[3]data1cf!AB887</f>
        <v>0</v>
      </c>
      <c r="AD887" s="152">
        <f>+[3]data1cf!AC887</f>
        <v>0</v>
      </c>
      <c r="AE887" s="152">
        <f>+[3]data1cf!AD887</f>
        <v>0</v>
      </c>
      <c r="AF887" s="152">
        <f>+[3]data1cf!AE887</f>
        <v>0</v>
      </c>
      <c r="AG887" s="152"/>
      <c r="AH887" s="153">
        <f t="shared" si="104"/>
        <v>73045.529108789924</v>
      </c>
      <c r="AI887" s="153">
        <f t="shared" si="106"/>
        <v>153364.57246775978</v>
      </c>
      <c r="AJ887" s="154">
        <f t="shared" si="107"/>
        <v>152954.96649608627</v>
      </c>
      <c r="AK887" s="155">
        <f t="shared" si="105"/>
        <v>0.1598714888095856</v>
      </c>
      <c r="AL887" s="156">
        <f t="shared" si="111"/>
        <v>0.97801311089508469</v>
      </c>
    </row>
    <row r="888" spans="1:38" x14ac:dyDescent="0.25">
      <c r="A888" s="148"/>
      <c r="B888" s="152">
        <f>+[3]data1cf!A888</f>
        <v>-182569.1503080827</v>
      </c>
      <c r="C888" s="152">
        <f>+[3]data1cf!B888</f>
        <v>5118.1667172482266</v>
      </c>
      <c r="D888" s="152">
        <f>+[3]data1cf!C888</f>
        <v>46132.887602864255</v>
      </c>
      <c r="E888" s="152">
        <f>+[3]data1cf!D888</f>
        <v>45472.576251193837</v>
      </c>
      <c r="F888" s="152">
        <f>+[3]data1cf!E888</f>
        <v>27475.416626007638</v>
      </c>
      <c r="G888" s="152">
        <f>+[3]data1cf!F888</f>
        <v>27289.092363906566</v>
      </c>
      <c r="H888" s="152">
        <f>+[3]data1cf!G888</f>
        <v>26436.1396128243</v>
      </c>
      <c r="I888" s="152">
        <f>+[3]data1cf!H888</f>
        <v>25930.168619593976</v>
      </c>
      <c r="J888" s="152">
        <f>+[3]data1cf!I888</f>
        <v>26758.195716620532</v>
      </c>
      <c r="K888" s="152">
        <f>+[3]data1cf!J888</f>
        <v>27221.090183637243</v>
      </c>
      <c r="L888" s="152">
        <f>+[3]data1cf!K888</f>
        <v>27758.089040261017</v>
      </c>
      <c r="M888" s="152">
        <f>+[3]data1cf!L888</f>
        <v>28403.539197720958</v>
      </c>
      <c r="N888" s="152">
        <f>+[3]data1cf!M888</f>
        <v>29088.688122090032</v>
      </c>
      <c r="O888" s="152">
        <f>+[3]data1cf!N888</f>
        <v>29504.596473109443</v>
      </c>
      <c r="P888" s="152">
        <f>+[3]data1cf!O888</f>
        <v>38261.742251440715</v>
      </c>
      <c r="Q888" s="152">
        <f>+[3]data1cf!P888</f>
        <v>46737.380114065789</v>
      </c>
      <c r="R888" s="152">
        <f>+[3]data1cf!Q888</f>
        <v>36262.702267519788</v>
      </c>
      <c r="S888" s="152">
        <f>+[3]data1cf!R888</f>
        <v>25362.875860709617</v>
      </c>
      <c r="T888" s="152">
        <f>+[3]data1cf!S888</f>
        <v>25127.262054831874</v>
      </c>
      <c r="U888" s="152">
        <f>+[3]data1cf!T888</f>
        <v>24866.628321401644</v>
      </c>
      <c r="V888" s="152">
        <f>+[3]data1cf!U888</f>
        <v>47532.721935737936</v>
      </c>
      <c r="W888" s="152">
        <f>+[3]data1cf!V888</f>
        <v>0</v>
      </c>
      <c r="X888" s="152">
        <f>+[3]data1cf!W888</f>
        <v>0</v>
      </c>
      <c r="Y888" s="152">
        <f>+[3]data1cf!X888</f>
        <v>0</v>
      </c>
      <c r="Z888" s="152">
        <f>+[3]data1cf!Y888</f>
        <v>0</v>
      </c>
      <c r="AA888" s="152">
        <f>+[3]data1cf!Z888</f>
        <v>0</v>
      </c>
      <c r="AB888" s="152">
        <f>+[3]data1cf!AA888</f>
        <v>0</v>
      </c>
      <c r="AC888" s="152">
        <f>+[3]data1cf!AB888</f>
        <v>0</v>
      </c>
      <c r="AD888" s="152">
        <f>+[3]data1cf!AC888</f>
        <v>0</v>
      </c>
      <c r="AE888" s="152">
        <f>+[3]data1cf!AD888</f>
        <v>0</v>
      </c>
      <c r="AF888" s="152">
        <f>+[3]data1cf!AE888</f>
        <v>0</v>
      </c>
      <c r="AG888" s="152"/>
      <c r="AH888" s="153">
        <f t="shared" si="104"/>
        <v>70495.822668010413</v>
      </c>
      <c r="AI888" s="153">
        <f t="shared" si="106"/>
        <v>158133.08845816684</v>
      </c>
      <c r="AJ888" s="154">
        <f t="shared" si="107"/>
        <v>157687.3178302341</v>
      </c>
      <c r="AK888" s="155">
        <f t="shared" si="105"/>
        <v>0.15069252848625186</v>
      </c>
      <c r="AL888" s="156">
        <f t="shared" si="111"/>
        <v>0.98047382350264223</v>
      </c>
    </row>
    <row r="889" spans="1:38" x14ac:dyDescent="0.25">
      <c r="A889" s="148"/>
      <c r="B889" s="152">
        <f>+[3]data1cf!A889</f>
        <v>-187736.09706353204</v>
      </c>
      <c r="C889" s="152">
        <f>+[3]data1cf!B889</f>
        <v>8963.7563289399695</v>
      </c>
      <c r="D889" s="152">
        <f>+[3]data1cf!C889</f>
        <v>45833.055884849513</v>
      </c>
      <c r="E889" s="152">
        <f>+[3]data1cf!D889</f>
        <v>44800.304706609255</v>
      </c>
      <c r="F889" s="152">
        <f>+[3]data1cf!E889</f>
        <v>28308.445140808399</v>
      </c>
      <c r="G889" s="152">
        <f>+[3]data1cf!F889</f>
        <v>28063.300018920607</v>
      </c>
      <c r="H889" s="152">
        <f>+[3]data1cf!G889</f>
        <v>27136.812851116287</v>
      </c>
      <c r="I889" s="152">
        <f>+[3]data1cf!H889</f>
        <v>26569.093447498868</v>
      </c>
      <c r="J889" s="152">
        <f>+[3]data1cf!I889</f>
        <v>27372.928319621722</v>
      </c>
      <c r="K889" s="152">
        <f>+[3]data1cf!J889</f>
        <v>27803.758694395445</v>
      </c>
      <c r="L889" s="152">
        <f>+[3]data1cf!K889</f>
        <v>28310.324342650223</v>
      </c>
      <c r="M889" s="152">
        <f>+[3]data1cf!L889</f>
        <v>28928.90094639366</v>
      </c>
      <c r="N889" s="152">
        <f>+[3]data1cf!M889</f>
        <v>29588.177400822504</v>
      </c>
      <c r="O889" s="152">
        <f>+[3]data1cf!N889</f>
        <v>29972.602668386375</v>
      </c>
      <c r="P889" s="152">
        <f>+[3]data1cf!O889</f>
        <v>38934.24521540718</v>
      </c>
      <c r="Q889" s="152">
        <f>+[3]data1cf!P889</f>
        <v>47623.783965334718</v>
      </c>
      <c r="R889" s="152">
        <f>+[3]data1cf!Q889</f>
        <v>36842.014361860951</v>
      </c>
      <c r="S889" s="152">
        <f>+[3]data1cf!R889</f>
        <v>25627.844157796426</v>
      </c>
      <c r="T889" s="152">
        <f>+[3]data1cf!S889</f>
        <v>25378.307234152155</v>
      </c>
      <c r="U889" s="152">
        <f>+[3]data1cf!T889</f>
        <v>25103.735384442421</v>
      </c>
      <c r="V889" s="152">
        <f>+[3]data1cf!U889</f>
        <v>48403.216223761963</v>
      </c>
      <c r="W889" s="152">
        <f>+[3]data1cf!V889</f>
        <v>0</v>
      </c>
      <c r="X889" s="152">
        <f>+[3]data1cf!W889</f>
        <v>0</v>
      </c>
      <c r="Y889" s="152">
        <f>+[3]data1cf!X889</f>
        <v>0</v>
      </c>
      <c r="Z889" s="152">
        <f>+[3]data1cf!Y889</f>
        <v>0</v>
      </c>
      <c r="AA889" s="152">
        <f>+[3]data1cf!Z889</f>
        <v>0</v>
      </c>
      <c r="AB889" s="152">
        <f>+[3]data1cf!AA889</f>
        <v>0</v>
      </c>
      <c r="AC889" s="152">
        <f>+[3]data1cf!AB889</f>
        <v>0</v>
      </c>
      <c r="AD889" s="152">
        <f>+[3]data1cf!AC889</f>
        <v>0</v>
      </c>
      <c r="AE889" s="152">
        <f>+[3]data1cf!AD889</f>
        <v>0</v>
      </c>
      <c r="AF889" s="152">
        <f>+[3]data1cf!AE889</f>
        <v>0</v>
      </c>
      <c r="AG889" s="152"/>
      <c r="AH889" s="153">
        <f t="shared" si="104"/>
        <v>71849.661951262722</v>
      </c>
      <c r="AI889" s="153">
        <f t="shared" si="106"/>
        <v>161078.19135527493</v>
      </c>
      <c r="AJ889" s="154">
        <f t="shared" si="107"/>
        <v>160624.5289990372</v>
      </c>
      <c r="AK889" s="155">
        <f t="shared" si="105"/>
        <v>0.1507510840892792</v>
      </c>
      <c r="AL889" s="156">
        <f t="shared" si="111"/>
        <v>0.98185398285751768</v>
      </c>
    </row>
    <row r="890" spans="1:38" x14ac:dyDescent="0.25">
      <c r="A890" s="148"/>
      <c r="B890" s="152">
        <f>+[3]data1cf!A890</f>
        <v>-151978.05842730982</v>
      </c>
      <c r="C890" s="152">
        <f>+[3]data1cf!B890</f>
        <v>8879.0935122763767</v>
      </c>
      <c r="D890" s="152">
        <f>+[3]data1cf!C890</f>
        <v>40317.970241969044</v>
      </c>
      <c r="E890" s="152">
        <f>+[3]data1cf!D890</f>
        <v>41786.450620427626</v>
      </c>
      <c r="F890" s="152">
        <f>+[3]data1cf!E890</f>
        <v>22543.441701222866</v>
      </c>
      <c r="G890" s="152">
        <f>+[3]data1cf!F890</f>
        <v>22705.368429775692</v>
      </c>
      <c r="H890" s="152">
        <f>+[3]data1cf!G890</f>
        <v>22287.778806050963</v>
      </c>
      <c r="I890" s="152">
        <f>+[3]data1cf!H890</f>
        <v>22147.391470840346</v>
      </c>
      <c r="J890" s="152">
        <f>+[3]data1cf!I890</f>
        <v>23118.649495114827</v>
      </c>
      <c r="K890" s="152">
        <f>+[3]data1cf!J890</f>
        <v>23771.38055970188</v>
      </c>
      <c r="L890" s="152">
        <f>+[3]data1cf!K890</f>
        <v>24488.560307963271</v>
      </c>
      <c r="M890" s="152">
        <f>+[3]data1cf!L890</f>
        <v>25293.11629519282</v>
      </c>
      <c r="N890" s="152">
        <f>+[3]data1cf!M890</f>
        <v>26131.44409726061</v>
      </c>
      <c r="O890" s="152">
        <f>+[3]data1cf!N890</f>
        <v>26733.749162675318</v>
      </c>
      <c r="P890" s="152">
        <f>+[3]data1cf!O890</f>
        <v>34280.164554884221</v>
      </c>
      <c r="Q890" s="152">
        <f>+[3]data1cf!P890</f>
        <v>41489.39461294908</v>
      </c>
      <c r="R890" s="152">
        <f>+[3]data1cf!Q890</f>
        <v>32832.864426256063</v>
      </c>
      <c r="S890" s="152">
        <f>+[3]data1cf!R890</f>
        <v>23794.121641764665</v>
      </c>
      <c r="T890" s="152">
        <f>+[3]data1cf!S890</f>
        <v>23640.94014940226</v>
      </c>
      <c r="U890" s="152">
        <f>+[3]data1cf!T890</f>
        <v>23462.827528716487</v>
      </c>
      <c r="V890" s="152">
        <f>+[3]data1cf!U890</f>
        <v>42378.929569185333</v>
      </c>
      <c r="W890" s="152">
        <f>+[3]data1cf!V890</f>
        <v>0</v>
      </c>
      <c r="X890" s="152">
        <f>+[3]data1cf!W890</f>
        <v>0</v>
      </c>
      <c r="Y890" s="152">
        <f>+[3]data1cf!X890</f>
        <v>0</v>
      </c>
      <c r="Z890" s="152">
        <f>+[3]data1cf!Y890</f>
        <v>0</v>
      </c>
      <c r="AA890" s="152">
        <f>+[3]data1cf!Z890</f>
        <v>0</v>
      </c>
      <c r="AB890" s="152">
        <f>+[3]data1cf!AA890</f>
        <v>0</v>
      </c>
      <c r="AC890" s="152">
        <f>+[3]data1cf!AB890</f>
        <v>0</v>
      </c>
      <c r="AD890" s="152">
        <f>+[3]data1cf!AC890</f>
        <v>0</v>
      </c>
      <c r="AE890" s="152">
        <f>+[3]data1cf!AD890</f>
        <v>0</v>
      </c>
      <c r="AF890" s="152">
        <f>+[3]data1cf!AE890</f>
        <v>0</v>
      </c>
      <c r="AG890" s="152"/>
      <c r="AH890" s="153">
        <f t="shared" si="104"/>
        <v>74568.046958997977</v>
      </c>
      <c r="AI890" s="153">
        <f t="shared" si="106"/>
        <v>152530.38611911592</v>
      </c>
      <c r="AJ890" s="154">
        <f t="shared" si="107"/>
        <v>152132.54365286714</v>
      </c>
      <c r="AK890" s="155">
        <f t="shared" si="105"/>
        <v>0.16424220204353338</v>
      </c>
      <c r="AL890" s="156">
        <f t="shared" si="111"/>
        <v>0.97755181922663925</v>
      </c>
    </row>
    <row r="891" spans="1:38" x14ac:dyDescent="0.25">
      <c r="A891" s="148"/>
      <c r="B891" s="152">
        <f>+[3]data1cf!A891</f>
        <v>-165422.11365827266</v>
      </c>
      <c r="C891" s="152">
        <f>+[3]data1cf!B891</f>
        <v>7309.1643756818958</v>
      </c>
      <c r="D891" s="152">
        <f>+[3]data1cf!C891</f>
        <v>41864.56499950611</v>
      </c>
      <c r="E891" s="152">
        <f>+[3]data1cf!D891</f>
        <v>41750.249336669454</v>
      </c>
      <c r="F891" s="152">
        <f>+[3]data1cf!E891</f>
        <v>24710.927044503624</v>
      </c>
      <c r="G891" s="152">
        <f>+[3]data1cf!F891</f>
        <v>24719.805769054779</v>
      </c>
      <c r="H891" s="152">
        <f>+[3]data1cf!G891</f>
        <v>24110.884435022359</v>
      </c>
      <c r="I891" s="152">
        <f>+[3]data1cf!H891</f>
        <v>23809.831801916975</v>
      </c>
      <c r="J891" s="152">
        <f>+[3]data1cf!I891</f>
        <v>24718.143249972287</v>
      </c>
      <c r="K891" s="152">
        <f>+[3]data1cf!J891</f>
        <v>25287.445657859382</v>
      </c>
      <c r="L891" s="152">
        <f>+[3]data1cf!K891</f>
        <v>25925.440201873127</v>
      </c>
      <c r="M891" s="152">
        <f>+[3]data1cf!L891</f>
        <v>26660.072971869136</v>
      </c>
      <c r="N891" s="152">
        <f>+[3]data1cf!M891</f>
        <v>27431.082310770333</v>
      </c>
      <c r="O891" s="152">
        <f>+[3]data1cf!N891</f>
        <v>27951.470466093568</v>
      </c>
      <c r="P891" s="152">
        <f>+[3]data1cf!O891</f>
        <v>36029.972984982094</v>
      </c>
      <c r="Q891" s="152">
        <f>+[3]data1cf!P891</f>
        <v>43795.759067126943</v>
      </c>
      <c r="R891" s="152">
        <f>+[3]data1cf!Q891</f>
        <v>34340.196349905935</v>
      </c>
      <c r="S891" s="152">
        <f>+[3]data1cf!R891</f>
        <v>24483.551703480014</v>
      </c>
      <c r="T891" s="152">
        <f>+[3]data1cf!S891</f>
        <v>24294.14317548136</v>
      </c>
      <c r="U891" s="152">
        <f>+[3]data1cf!T891</f>
        <v>24079.764494016199</v>
      </c>
      <c r="V891" s="152">
        <f>+[3]data1cf!U891</f>
        <v>44643.898387392139</v>
      </c>
      <c r="W891" s="152">
        <f>+[3]data1cf!V891</f>
        <v>0</v>
      </c>
      <c r="X891" s="152">
        <f>+[3]data1cf!W891</f>
        <v>0</v>
      </c>
      <c r="Y891" s="152">
        <f>+[3]data1cf!X891</f>
        <v>0</v>
      </c>
      <c r="Z891" s="152">
        <f>+[3]data1cf!Y891</f>
        <v>0</v>
      </c>
      <c r="AA891" s="152">
        <f>+[3]data1cf!Z891</f>
        <v>0</v>
      </c>
      <c r="AB891" s="152">
        <f>+[3]data1cf!AA891</f>
        <v>0</v>
      </c>
      <c r="AC891" s="152">
        <f>+[3]data1cf!AB891</f>
        <v>0</v>
      </c>
      <c r="AD891" s="152">
        <f>+[3]data1cf!AC891</f>
        <v>0</v>
      </c>
      <c r="AE891" s="152">
        <f>+[3]data1cf!AD891</f>
        <v>0</v>
      </c>
      <c r="AF891" s="152">
        <f>+[3]data1cf!AE891</f>
        <v>0</v>
      </c>
      <c r="AG891" s="152"/>
      <c r="AH891" s="153">
        <f t="shared" si="104"/>
        <v>70776.193292388212</v>
      </c>
      <c r="AI891" s="153">
        <f t="shared" si="106"/>
        <v>152752.94480543988</v>
      </c>
      <c r="AJ891" s="154">
        <f t="shared" si="107"/>
        <v>152334.93646874916</v>
      </c>
      <c r="AK891" s="155">
        <f t="shared" si="105"/>
        <v>0.15578547120094305</v>
      </c>
      <c r="AL891" s="156">
        <f t="shared" si="111"/>
        <v>0.97767582891431337</v>
      </c>
    </row>
    <row r="892" spans="1:38" x14ac:dyDescent="0.25">
      <c r="A892" s="148"/>
      <c r="B892" s="152">
        <f>+[3]data1cf!A892</f>
        <v>-197166.32874719365</v>
      </c>
      <c r="C892" s="152">
        <f>+[3]data1cf!B892</f>
        <v>8497.6848869590322</v>
      </c>
      <c r="D892" s="152">
        <f>+[3]data1cf!C892</f>
        <v>49537.028913219518</v>
      </c>
      <c r="E892" s="152">
        <f>+[3]data1cf!D892</f>
        <v>50279.381959274542</v>
      </c>
      <c r="F892" s="152">
        <f>+[3]data1cf!E892</f>
        <v>29828.811474249567</v>
      </c>
      <c r="G892" s="152">
        <f>+[3]data1cf!F892</f>
        <v>29476.311978129772</v>
      </c>
      <c r="H892" s="152">
        <f>+[3]data1cf!G892</f>
        <v>28415.616617512227</v>
      </c>
      <c r="I892" s="152">
        <f>+[3]data1cf!H892</f>
        <v>27735.199746006911</v>
      </c>
      <c r="J892" s="152">
        <f>+[3]data1cf!I892</f>
        <v>28494.881214469584</v>
      </c>
      <c r="K892" s="152">
        <f>+[3]data1cf!J892</f>
        <v>28867.19118388807</v>
      </c>
      <c r="L892" s="152">
        <f>+[3]data1cf!K892</f>
        <v>29318.212964675367</v>
      </c>
      <c r="M892" s="152">
        <f>+[3]data1cf!L892</f>
        <v>29887.742452258477</v>
      </c>
      <c r="N892" s="152">
        <f>+[3]data1cf!M892</f>
        <v>30499.798875726075</v>
      </c>
      <c r="O892" s="152">
        <f>+[3]data1cf!N892</f>
        <v>30826.764141252017</v>
      </c>
      <c r="P892" s="152">
        <f>+[3]data1cf!O892</f>
        <v>40161.635211533059</v>
      </c>
      <c r="Q892" s="152">
        <f>+[3]data1cf!P892</f>
        <v>49241.566009235292</v>
      </c>
      <c r="R892" s="152">
        <f>+[3]data1cf!Q892</f>
        <v>37899.32103161198</v>
      </c>
      <c r="S892" s="152">
        <f>+[3]data1cf!R892</f>
        <v>26111.43970244145</v>
      </c>
      <c r="T892" s="152">
        <f>+[3]data1cf!S892</f>
        <v>25836.491596427593</v>
      </c>
      <c r="U892" s="152">
        <f>+[3]data1cf!T892</f>
        <v>25536.48119045428</v>
      </c>
      <c r="V892" s="152">
        <f>+[3]data1cf!U892</f>
        <v>49991.96160936309</v>
      </c>
      <c r="W892" s="152">
        <f>+[3]data1cf!V892</f>
        <v>0</v>
      </c>
      <c r="X892" s="152">
        <f>+[3]data1cf!W892</f>
        <v>0</v>
      </c>
      <c r="Y892" s="152">
        <f>+[3]data1cf!X892</f>
        <v>0</v>
      </c>
      <c r="Z892" s="152">
        <f>+[3]data1cf!Y892</f>
        <v>0</v>
      </c>
      <c r="AA892" s="152">
        <f>+[3]data1cf!Z892</f>
        <v>0</v>
      </c>
      <c r="AB892" s="152">
        <f>+[3]data1cf!AA892</f>
        <v>0</v>
      </c>
      <c r="AC892" s="152">
        <f>+[3]data1cf!AB892</f>
        <v>0</v>
      </c>
      <c r="AD892" s="152">
        <f>+[3]data1cf!AC892</f>
        <v>0</v>
      </c>
      <c r="AE892" s="152">
        <f>+[3]data1cf!AD892</f>
        <v>0</v>
      </c>
      <c r="AF892" s="152">
        <f>+[3]data1cf!AE892</f>
        <v>0</v>
      </c>
      <c r="AG892" s="152"/>
      <c r="AH892" s="153">
        <f t="shared" si="104"/>
        <v>76065.809773080589</v>
      </c>
      <c r="AI892" s="153">
        <f t="shared" si="106"/>
        <v>168882.34080176172</v>
      </c>
      <c r="AJ892" s="154">
        <f t="shared" si="107"/>
        <v>168411.61913566367</v>
      </c>
      <c r="AK892" s="155">
        <f t="shared" si="105"/>
        <v>0.15183841586112978</v>
      </c>
      <c r="AL892" s="156">
        <f t="shared" si="111"/>
        <v>0.9850576043071223</v>
      </c>
    </row>
    <row r="893" spans="1:38" x14ac:dyDescent="0.25">
      <c r="A893" s="148"/>
      <c r="B893" s="152">
        <f>+[3]data1cf!A893</f>
        <v>-156000.90471042882</v>
      </c>
      <c r="C893" s="152">
        <f>+[3]data1cf!B893</f>
        <v>6520.8209006692632</v>
      </c>
      <c r="D893" s="152">
        <f>+[3]data1cf!C893</f>
        <v>37789.699105666805</v>
      </c>
      <c r="E893" s="152">
        <f>+[3]data1cf!D893</f>
        <v>42219.407839538981</v>
      </c>
      <c r="F893" s="152">
        <f>+[3]data1cf!E893</f>
        <v>23192.015379858945</v>
      </c>
      <c r="G893" s="152">
        <f>+[3]data1cf!F893</f>
        <v>23308.145763227236</v>
      </c>
      <c r="H893" s="152">
        <f>+[3]data1cf!G893</f>
        <v>22833.304213172894</v>
      </c>
      <c r="I893" s="152">
        <f>+[3]data1cf!H893</f>
        <v>22644.841220330745</v>
      </c>
      <c r="J893" s="152">
        <f>+[3]data1cf!I893</f>
        <v>23597.263826583956</v>
      </c>
      <c r="K893" s="152">
        <f>+[3]data1cf!J893</f>
        <v>24225.030648184314</v>
      </c>
      <c r="L893" s="152">
        <f>+[3]data1cf!K893</f>
        <v>24918.515915940166</v>
      </c>
      <c r="M893" s="152">
        <f>+[3]data1cf!L893</f>
        <v>25702.148874387225</v>
      </c>
      <c r="N893" s="152">
        <f>+[3]data1cf!M893</f>
        <v>26520.333064673934</v>
      </c>
      <c r="O893" s="152">
        <f>+[3]data1cf!N893</f>
        <v>27098.126244974803</v>
      </c>
      <c r="P893" s="152">
        <f>+[3]data1cf!O893</f>
        <v>34803.757341306104</v>
      </c>
      <c r="Q893" s="152">
        <f>+[3]data1cf!P893</f>
        <v>42179.52489823971</v>
      </c>
      <c r="R893" s="152">
        <f>+[3]data1cf!Q893</f>
        <v>33283.901298859477</v>
      </c>
      <c r="S893" s="152">
        <f>+[3]data1cf!R893</f>
        <v>24000.418857418372</v>
      </c>
      <c r="T893" s="152">
        <f>+[3]data1cf!S893</f>
        <v>23836.397198666149</v>
      </c>
      <c r="U893" s="152">
        <f>+[3]data1cf!T893</f>
        <v>23647.432734150236</v>
      </c>
      <c r="V893" s="152">
        <f>+[3]data1cf!U893</f>
        <v>43056.673094867787</v>
      </c>
      <c r="W893" s="152">
        <f>+[3]data1cf!V893</f>
        <v>0</v>
      </c>
      <c r="X893" s="152">
        <f>+[3]data1cf!W893</f>
        <v>0</v>
      </c>
      <c r="Y893" s="152">
        <f>+[3]data1cf!X893</f>
        <v>0</v>
      </c>
      <c r="Z893" s="152">
        <f>+[3]data1cf!Y893</f>
        <v>0</v>
      </c>
      <c r="AA893" s="152">
        <f>+[3]data1cf!Z893</f>
        <v>0</v>
      </c>
      <c r="AB893" s="152">
        <f>+[3]data1cf!AA893</f>
        <v>0</v>
      </c>
      <c r="AC893" s="152">
        <f>+[3]data1cf!AB893</f>
        <v>0</v>
      </c>
      <c r="AD893" s="152">
        <f>+[3]data1cf!AC893</f>
        <v>0</v>
      </c>
      <c r="AE893" s="152">
        <f>+[3]data1cf!AD893</f>
        <v>0</v>
      </c>
      <c r="AF893" s="152">
        <f>+[3]data1cf!AE893</f>
        <v>0</v>
      </c>
      <c r="AG893" s="152"/>
      <c r="AH893" s="153">
        <f t="shared" si="104"/>
        <v>69578.629685195017</v>
      </c>
      <c r="AI893" s="153">
        <f t="shared" si="106"/>
        <v>148489.55461516613</v>
      </c>
      <c r="AJ893" s="154">
        <f t="shared" si="107"/>
        <v>148086.58769429865</v>
      </c>
      <c r="AK893" s="155">
        <f t="shared" si="105"/>
        <v>0.15746111273765565</v>
      </c>
      <c r="AL893" s="156">
        <f t="shared" si="111"/>
        <v>0.97517657960449877</v>
      </c>
    </row>
    <row r="894" spans="1:38" x14ac:dyDescent="0.25">
      <c r="A894" s="148"/>
      <c r="B894" s="152">
        <f>+[3]data1cf!A894</f>
        <v>-198355.20458134922</v>
      </c>
      <c r="C894" s="152">
        <f>+[3]data1cf!B894</f>
        <v>7861.730882536096</v>
      </c>
      <c r="D894" s="152">
        <f>+[3]data1cf!C894</f>
        <v>49458.54174788011</v>
      </c>
      <c r="E894" s="152">
        <f>+[3]data1cf!D894</f>
        <v>49871.089468144579</v>
      </c>
      <c r="F894" s="152">
        <f>+[3]data1cf!E894</f>
        <v>30020.485110012291</v>
      </c>
      <c r="G894" s="152">
        <f>+[3]data1cf!F894</f>
        <v>29654.451373642951</v>
      </c>
      <c r="H894" s="152">
        <f>+[3]data1cf!G894</f>
        <v>28576.83629328417</v>
      </c>
      <c r="I894" s="152">
        <f>+[3]data1cf!H894</f>
        <v>27882.21157401472</v>
      </c>
      <c r="J894" s="152">
        <f>+[3]data1cf!I894</f>
        <v>28636.326592323603</v>
      </c>
      <c r="K894" s="152">
        <f>+[3]data1cf!J894</f>
        <v>29001.258853742307</v>
      </c>
      <c r="L894" s="152">
        <f>+[3]data1cf!K894</f>
        <v>29445.278180721005</v>
      </c>
      <c r="M894" s="152">
        <f>+[3]data1cf!L894</f>
        <v>30008.62426442893</v>
      </c>
      <c r="N894" s="152">
        <f>+[3]data1cf!M894</f>
        <v>30614.727625916712</v>
      </c>
      <c r="O894" s="152">
        <f>+[3]data1cf!N894</f>
        <v>30934.44886922271</v>
      </c>
      <c r="P894" s="152">
        <f>+[3]data1cf!O894</f>
        <v>40316.373117708485</v>
      </c>
      <c r="Q894" s="152">
        <f>+[3]data1cf!P894</f>
        <v>49445.520911028012</v>
      </c>
      <c r="R894" s="152">
        <f>+[3]data1cf!Q894</f>
        <v>38032.616415132245</v>
      </c>
      <c r="S894" s="152">
        <f>+[3]data1cf!R894</f>
        <v>26172.406927406948</v>
      </c>
      <c r="T894" s="152">
        <f>+[3]data1cf!S894</f>
        <v>25894.25521604692</v>
      </c>
      <c r="U894" s="152">
        <f>+[3]data1cf!T894</f>
        <v>25591.037753681798</v>
      </c>
      <c r="V894" s="152">
        <f>+[3]data1cf!U894</f>
        <v>50192.255839550402</v>
      </c>
      <c r="W894" s="152">
        <f>+[3]data1cf!V894</f>
        <v>0</v>
      </c>
      <c r="X894" s="152">
        <f>+[3]data1cf!W894</f>
        <v>0</v>
      </c>
      <c r="Y894" s="152">
        <f>+[3]data1cf!X894</f>
        <v>0</v>
      </c>
      <c r="Z894" s="152">
        <f>+[3]data1cf!Y894</f>
        <v>0</v>
      </c>
      <c r="AA894" s="152">
        <f>+[3]data1cf!Z894</f>
        <v>0</v>
      </c>
      <c r="AB894" s="152">
        <f>+[3]data1cf!AA894</f>
        <v>0</v>
      </c>
      <c r="AC894" s="152">
        <f>+[3]data1cf!AB894</f>
        <v>0</v>
      </c>
      <c r="AD894" s="152">
        <f>+[3]data1cf!AC894</f>
        <v>0</v>
      </c>
      <c r="AE894" s="152">
        <f>+[3]data1cf!AD894</f>
        <v>0</v>
      </c>
      <c r="AF894" s="152">
        <f>+[3]data1cf!AE894</f>
        <v>0</v>
      </c>
      <c r="AG894" s="152"/>
      <c r="AH894" s="153">
        <f t="shared" si="104"/>
        <v>74796.439556706784</v>
      </c>
      <c r="AI894" s="153">
        <f t="shared" si="106"/>
        <v>167891.21270325311</v>
      </c>
      <c r="AJ894" s="154">
        <f t="shared" si="107"/>
        <v>167418.99272055598</v>
      </c>
      <c r="AK894" s="155">
        <f t="shared" si="105"/>
        <v>0.15051751732826232</v>
      </c>
      <c r="AL894" s="156">
        <f t="shared" si="111"/>
        <v>0.98468439691977949</v>
      </c>
    </row>
    <row r="895" spans="1:38" x14ac:dyDescent="0.25">
      <c r="A895" s="148"/>
      <c r="B895" s="152">
        <f>+[3]data1cf!A895</f>
        <v>-198036.10175528005</v>
      </c>
      <c r="C895" s="152">
        <f>+[3]data1cf!B895</f>
        <v>8704.0388117266557</v>
      </c>
      <c r="D895" s="152">
        <f>+[3]data1cf!C895</f>
        <v>52656.039559989425</v>
      </c>
      <c r="E895" s="152">
        <f>+[3]data1cf!D895</f>
        <v>46043.733580218264</v>
      </c>
      <c r="F895" s="152">
        <f>+[3]data1cf!E895</f>
        <v>29969.038527368684</v>
      </c>
      <c r="G895" s="152">
        <f>+[3]data1cf!F895</f>
        <v>29606.63747844116</v>
      </c>
      <c r="H895" s="152">
        <f>+[3]data1cf!G895</f>
        <v>28533.563772572736</v>
      </c>
      <c r="I895" s="152">
        <f>+[3]data1cf!H895</f>
        <v>27842.75254184728</v>
      </c>
      <c r="J895" s="152">
        <f>+[3]data1cf!I895</f>
        <v>28598.361635420028</v>
      </c>
      <c r="K895" s="152">
        <f>+[3]data1cf!J895</f>
        <v>28965.274126737109</v>
      </c>
      <c r="L895" s="152">
        <f>+[3]data1cf!K895</f>
        <v>29411.172962690463</v>
      </c>
      <c r="M895" s="152">
        <f>+[3]data1cf!L895</f>
        <v>29976.178716478666</v>
      </c>
      <c r="N895" s="152">
        <f>+[3]data1cf!M895</f>
        <v>30583.879922625376</v>
      </c>
      <c r="O895" s="152">
        <f>+[3]data1cf!N895</f>
        <v>30905.545513604913</v>
      </c>
      <c r="P895" s="152">
        <f>+[3]data1cf!O895</f>
        <v>40274.84035058337</v>
      </c>
      <c r="Q895" s="152">
        <f>+[3]data1cf!P895</f>
        <v>49390.777948236704</v>
      </c>
      <c r="R895" s="152">
        <f>+[3]data1cf!Q895</f>
        <v>37996.838975334729</v>
      </c>
      <c r="S895" s="152">
        <f>+[3]data1cf!R895</f>
        <v>26156.042885658273</v>
      </c>
      <c r="T895" s="152">
        <f>+[3]data1cf!S895</f>
        <v>25878.751045018369</v>
      </c>
      <c r="U895" s="152">
        <f>+[3]data1cf!T895</f>
        <v>25576.394379658712</v>
      </c>
      <c r="V895" s="152">
        <f>+[3]data1cf!U895</f>
        <v>50138.49542735095</v>
      </c>
      <c r="W895" s="152">
        <f>+[3]data1cf!V895</f>
        <v>0</v>
      </c>
      <c r="X895" s="152">
        <f>+[3]data1cf!W895</f>
        <v>0</v>
      </c>
      <c r="Y895" s="152">
        <f>+[3]data1cf!X895</f>
        <v>0</v>
      </c>
      <c r="Z895" s="152">
        <f>+[3]data1cf!Y895</f>
        <v>0</v>
      </c>
      <c r="AA895" s="152">
        <f>+[3]data1cf!Z895</f>
        <v>0</v>
      </c>
      <c r="AB895" s="152">
        <f>+[3]data1cf!AA895</f>
        <v>0</v>
      </c>
      <c r="AC895" s="152">
        <f>+[3]data1cf!AB895</f>
        <v>0</v>
      </c>
      <c r="AD895" s="152">
        <f>+[3]data1cf!AC895</f>
        <v>0</v>
      </c>
      <c r="AE895" s="152">
        <f>+[3]data1cf!AD895</f>
        <v>0</v>
      </c>
      <c r="AF895" s="152">
        <f>+[3]data1cf!AE895</f>
        <v>0</v>
      </c>
      <c r="AG895" s="152"/>
      <c r="AH895" s="153">
        <f t="shared" si="104"/>
        <v>75415.057205754303</v>
      </c>
      <c r="AI895" s="153">
        <f t="shared" si="106"/>
        <v>168301.0400312822</v>
      </c>
      <c r="AJ895" s="154">
        <f t="shared" si="107"/>
        <v>167829.77783785848</v>
      </c>
      <c r="AK895" s="155">
        <f t="shared" si="105"/>
        <v>0.15122542977333073</v>
      </c>
      <c r="AL895" s="156">
        <f t="shared" si="111"/>
        <v>0.98483983380774642</v>
      </c>
    </row>
    <row r="896" spans="1:38" x14ac:dyDescent="0.25">
      <c r="A896" s="148"/>
      <c r="B896" s="152">
        <f>+[3]data1cf!A896</f>
        <v>-174879.78816203546</v>
      </c>
      <c r="C896" s="152">
        <f>+[3]data1cf!B896</f>
        <v>7348.6985799442409</v>
      </c>
      <c r="D896" s="152">
        <f>+[3]data1cf!C896</f>
        <v>45747.678831689074</v>
      </c>
      <c r="E896" s="152">
        <f>+[3]data1cf!D896</f>
        <v>46813.22047119349</v>
      </c>
      <c r="F896" s="152">
        <f>+[3]data1cf!E896</f>
        <v>26235.717780353501</v>
      </c>
      <c r="G896" s="152">
        <f>+[3]data1cf!F896</f>
        <v>26136.929719813816</v>
      </c>
      <c r="H896" s="152">
        <f>+[3]data1cf!G896</f>
        <v>25393.409635088654</v>
      </c>
      <c r="I896" s="152">
        <f>+[3]data1cf!H896</f>
        <v>24979.331574354714</v>
      </c>
      <c r="J896" s="152">
        <f>+[3]data1cf!I896</f>
        <v>25843.361128384538</v>
      </c>
      <c r="K896" s="152">
        <f>+[3]data1cf!J896</f>
        <v>26353.972831287458</v>
      </c>
      <c r="L896" s="152">
        <f>+[3]data1cf!K896</f>
        <v>26936.261870197057</v>
      </c>
      <c r="M896" s="152">
        <f>+[3]data1cf!L896</f>
        <v>27621.704792524957</v>
      </c>
      <c r="N896" s="152">
        <f>+[3]data1cf!M896</f>
        <v>28345.356685939551</v>
      </c>
      <c r="O896" s="152">
        <f>+[3]data1cf!N896</f>
        <v>28808.117625464278</v>
      </c>
      <c r="P896" s="152">
        <f>+[3]data1cf!O896</f>
        <v>37260.934796094851</v>
      </c>
      <c r="Q896" s="152">
        <f>+[3]data1cf!P896</f>
        <v>45418.249001892058</v>
      </c>
      <c r="R896" s="152">
        <f>+[3]data1cf!Q896</f>
        <v>35400.579876907417</v>
      </c>
      <c r="S896" s="152">
        <f>+[3]data1cf!R896</f>
        <v>24968.554554539151</v>
      </c>
      <c r="T896" s="152">
        <f>+[3]data1cf!S896</f>
        <v>24753.660895350687</v>
      </c>
      <c r="U896" s="152">
        <f>+[3]data1cf!T896</f>
        <v>24513.769629141352</v>
      </c>
      <c r="V896" s="152">
        <f>+[3]data1cf!U896</f>
        <v>46237.267164577643</v>
      </c>
      <c r="W896" s="152">
        <f>+[3]data1cf!V896</f>
        <v>0</v>
      </c>
      <c r="X896" s="152">
        <f>+[3]data1cf!W896</f>
        <v>0</v>
      </c>
      <c r="Y896" s="152">
        <f>+[3]data1cf!X896</f>
        <v>0</v>
      </c>
      <c r="Z896" s="152">
        <f>+[3]data1cf!Y896</f>
        <v>0</v>
      </c>
      <c r="AA896" s="152">
        <f>+[3]data1cf!Z896</f>
        <v>0</v>
      </c>
      <c r="AB896" s="152">
        <f>+[3]data1cf!AA896</f>
        <v>0</v>
      </c>
      <c r="AC896" s="152">
        <f>+[3]data1cf!AB896</f>
        <v>0</v>
      </c>
      <c r="AD896" s="152">
        <f>+[3]data1cf!AC896</f>
        <v>0</v>
      </c>
      <c r="AE896" s="152">
        <f>+[3]data1cf!AD896</f>
        <v>0</v>
      </c>
      <c r="AF896" s="152">
        <f>+[3]data1cf!AE896</f>
        <v>0</v>
      </c>
      <c r="AG896" s="152"/>
      <c r="AH896" s="153">
        <f t="shared" si="104"/>
        <v>75280.069381133027</v>
      </c>
      <c r="AI896" s="153">
        <f t="shared" si="106"/>
        <v>160844.83365675964</v>
      </c>
      <c r="AJ896" s="154">
        <f t="shared" si="107"/>
        <v>160409.76417652227</v>
      </c>
      <c r="AK896" s="155">
        <f t="shared" si="105"/>
        <v>0.15708360075950625</v>
      </c>
      <c r="AL896" s="156">
        <f t="shared" si="111"/>
        <v>0.98174827735510839</v>
      </c>
    </row>
    <row r="897" spans="1:38" x14ac:dyDescent="0.25">
      <c r="A897" s="148"/>
      <c r="B897" s="152">
        <f>+[3]data1cf!A897</f>
        <v>-199746.11788430682</v>
      </c>
      <c r="C897" s="152">
        <f>+[3]data1cf!B897</f>
        <v>7699.114627634408</v>
      </c>
      <c r="D897" s="152">
        <f>+[3]data1cf!C897</f>
        <v>49943.966731213572</v>
      </c>
      <c r="E897" s="152">
        <f>+[3]data1cf!D897</f>
        <v>49515.377357612815</v>
      </c>
      <c r="F897" s="152">
        <f>+[3]data1cf!E897</f>
        <v>30244.731748853083</v>
      </c>
      <c r="G897" s="152">
        <f>+[3]data1cf!F897</f>
        <v>29862.863764476118</v>
      </c>
      <c r="H897" s="152">
        <f>+[3]data1cf!G897</f>
        <v>28765.453628490664</v>
      </c>
      <c r="I897" s="152">
        <f>+[3]data1cf!H897</f>
        <v>28054.206580889091</v>
      </c>
      <c r="J897" s="152">
        <f>+[3]data1cf!I897</f>
        <v>28801.809186928302</v>
      </c>
      <c r="K897" s="152">
        <f>+[3]data1cf!J897</f>
        <v>29158.109973211198</v>
      </c>
      <c r="L897" s="152">
        <f>+[3]data1cf!K897</f>
        <v>29593.936849914011</v>
      </c>
      <c r="M897" s="152">
        <f>+[3]data1cf!L897</f>
        <v>30150.048722562438</v>
      </c>
      <c r="N897" s="152">
        <f>+[3]data1cf!M897</f>
        <v>30749.187359170392</v>
      </c>
      <c r="O897" s="152">
        <f>+[3]data1cf!N897</f>
        <v>31060.433531671893</v>
      </c>
      <c r="P897" s="152">
        <f>+[3]data1cf!O897</f>
        <v>40497.407171886094</v>
      </c>
      <c r="Q897" s="152">
        <f>+[3]data1cf!P897</f>
        <v>49684.135893313884</v>
      </c>
      <c r="R897" s="152">
        <f>+[3]data1cf!Q897</f>
        <v>38188.5640059863</v>
      </c>
      <c r="S897" s="152">
        <f>+[3]data1cf!R897</f>
        <v>26243.734917944355</v>
      </c>
      <c r="T897" s="152">
        <f>+[3]data1cf!S897</f>
        <v>25961.835180789509</v>
      </c>
      <c r="U897" s="152">
        <f>+[3]data1cf!T897</f>
        <v>25654.865655113346</v>
      </c>
      <c r="V897" s="152">
        <f>+[3]data1cf!U897</f>
        <v>50426.588055976434</v>
      </c>
      <c r="W897" s="152">
        <f>+[3]data1cf!V897</f>
        <v>0</v>
      </c>
      <c r="X897" s="152">
        <f>+[3]data1cf!W897</f>
        <v>0</v>
      </c>
      <c r="Y897" s="152">
        <f>+[3]data1cf!X897</f>
        <v>0</v>
      </c>
      <c r="Z897" s="152">
        <f>+[3]data1cf!Y897</f>
        <v>0</v>
      </c>
      <c r="AA897" s="152">
        <f>+[3]data1cf!Z897</f>
        <v>0</v>
      </c>
      <c r="AB897" s="152">
        <f>+[3]data1cf!AA897</f>
        <v>0</v>
      </c>
      <c r="AC897" s="152">
        <f>+[3]data1cf!AB897</f>
        <v>0</v>
      </c>
      <c r="AD897" s="152">
        <f>+[3]data1cf!AC897</f>
        <v>0</v>
      </c>
      <c r="AE897" s="152">
        <f>+[3]data1cf!AD897</f>
        <v>0</v>
      </c>
      <c r="AF897" s="152">
        <f>+[3]data1cf!AE897</f>
        <v>0</v>
      </c>
      <c r="AG897" s="152"/>
      <c r="AH897" s="153">
        <f t="shared" si="104"/>
        <v>74408.461159398532</v>
      </c>
      <c r="AI897" s="153">
        <f t="shared" si="106"/>
        <v>167907.18569453584</v>
      </c>
      <c r="AJ897" s="154">
        <f t="shared" si="107"/>
        <v>167432.92643153499</v>
      </c>
      <c r="AK897" s="155">
        <f t="shared" si="105"/>
        <v>0.14989385008811951</v>
      </c>
      <c r="AL897" s="156">
        <f t="shared" si="111"/>
        <v>0.98469048480268406</v>
      </c>
    </row>
    <row r="898" spans="1:38" x14ac:dyDescent="0.25">
      <c r="A898" s="148"/>
      <c r="B898" s="152">
        <f>+[3]data1cf!A898</f>
        <v>-195668.67010603321</v>
      </c>
      <c r="C898" s="152">
        <f>+[3]data1cf!B898</f>
        <v>6313.0174857941456</v>
      </c>
      <c r="D898" s="152">
        <f>+[3]data1cf!C898</f>
        <v>46359.299711570842</v>
      </c>
      <c r="E898" s="152">
        <f>+[3]data1cf!D898</f>
        <v>48575.560168075797</v>
      </c>
      <c r="F898" s="152">
        <f>+[3]data1cf!E898</f>
        <v>29587.355075998697</v>
      </c>
      <c r="G898" s="152">
        <f>+[3]data1cf!F898</f>
        <v>29251.905023798237</v>
      </c>
      <c r="H898" s="152">
        <f>+[3]data1cf!G898</f>
        <v>28212.52388603572</v>
      </c>
      <c r="I898" s="152">
        <f>+[3]data1cf!H898</f>
        <v>27550.005019826596</v>
      </c>
      <c r="J898" s="152">
        <f>+[3]data1cf!I898</f>
        <v>28316.698694218772</v>
      </c>
      <c r="K898" s="152">
        <f>+[3]data1cf!J898</f>
        <v>28698.302559450793</v>
      </c>
      <c r="L898" s="152">
        <f>+[3]data1cf!K898</f>
        <v>29158.145518324251</v>
      </c>
      <c r="M898" s="152">
        <f>+[3]data1cf!L898</f>
        <v>29735.464404917402</v>
      </c>
      <c r="N898" s="152">
        <f>+[3]data1cf!M898</f>
        <v>30355.020059557515</v>
      </c>
      <c r="O898" s="152">
        <f>+[3]data1cf!N898</f>
        <v>30691.110813349267</v>
      </c>
      <c r="P898" s="152">
        <f>+[3]data1cf!O898</f>
        <v>39966.707738334553</v>
      </c>
      <c r="Q898" s="152">
        <f>+[3]data1cf!P898</f>
        <v>48984.63857215453</v>
      </c>
      <c r="R898" s="152">
        <f>+[3]data1cf!Q898</f>
        <v>37731.405276896017</v>
      </c>
      <c r="S898" s="152">
        <f>+[3]data1cf!R898</f>
        <v>26034.637660820561</v>
      </c>
      <c r="T898" s="152">
        <f>+[3]data1cf!S898</f>
        <v>25763.725222024019</v>
      </c>
      <c r="U898" s="152">
        <f>+[3]data1cf!T898</f>
        <v>25467.754830642589</v>
      </c>
      <c r="V898" s="152">
        <f>+[3]data1cf!U898</f>
        <v>49739.645618073526</v>
      </c>
      <c r="W898" s="152">
        <f>+[3]data1cf!V898</f>
        <v>0</v>
      </c>
      <c r="X898" s="152">
        <f>+[3]data1cf!W898</f>
        <v>0</v>
      </c>
      <c r="Y898" s="152">
        <f>+[3]data1cf!X898</f>
        <v>0</v>
      </c>
      <c r="Z898" s="152">
        <f>+[3]data1cf!Y898</f>
        <v>0</v>
      </c>
      <c r="AA898" s="152">
        <f>+[3]data1cf!Z898</f>
        <v>0</v>
      </c>
      <c r="AB898" s="152">
        <f>+[3]data1cf!AA898</f>
        <v>0</v>
      </c>
      <c r="AC898" s="152">
        <f>+[3]data1cf!AB898</f>
        <v>0</v>
      </c>
      <c r="AD898" s="152">
        <f>+[3]data1cf!AC898</f>
        <v>0</v>
      </c>
      <c r="AE898" s="152">
        <f>+[3]data1cf!AD898</f>
        <v>0</v>
      </c>
      <c r="AF898" s="152">
        <f>+[3]data1cf!AE898</f>
        <v>0</v>
      </c>
      <c r="AG898" s="152"/>
      <c r="AH898" s="153">
        <f t="shared" ref="AH898:AH961" si="112">XNPV(0.1,B898:AF898,$B$1:$AF$1)</f>
        <v>70577.181101004069</v>
      </c>
      <c r="AI898" s="153">
        <f t="shared" si="106"/>
        <v>162457.46384959473</v>
      </c>
      <c r="AJ898" s="154">
        <f t="shared" si="107"/>
        <v>161990.79599536274</v>
      </c>
      <c r="AK898" s="155">
        <f t="shared" ref="AK898:AK961" si="113">XIRR(B898:AF898,$B$1:$AF$1)</f>
        <v>0.1477004826068879</v>
      </c>
      <c r="AL898" s="156">
        <f t="shared" si="111"/>
        <v>0.9824663757912987</v>
      </c>
    </row>
    <row r="899" spans="1:38" x14ac:dyDescent="0.25">
      <c r="A899" s="148"/>
      <c r="B899" s="152">
        <f>+[3]data1cf!A899</f>
        <v>-175599.72091577711</v>
      </c>
      <c r="C899" s="152">
        <f>+[3]data1cf!B899</f>
        <v>10977.915881393259</v>
      </c>
      <c r="D899" s="152">
        <f>+[3]data1cf!C899</f>
        <v>48925.129945662673</v>
      </c>
      <c r="E899" s="152">
        <f>+[3]data1cf!D899</f>
        <v>46591.425426806833</v>
      </c>
      <c r="F899" s="152">
        <f>+[3]data1cf!E899</f>
        <v>26351.787200262494</v>
      </c>
      <c r="G899" s="152">
        <f>+[3]data1cf!F899</f>
        <v>26244.803378170109</v>
      </c>
      <c r="H899" s="152">
        <f>+[3]data1cf!G899</f>
        <v>25491.037429178912</v>
      </c>
      <c r="I899" s="152">
        <f>+[3]data1cf!H899</f>
        <v>25068.355698766682</v>
      </c>
      <c r="J899" s="152">
        <f>+[3]data1cf!I899</f>
        <v>25929.014446802568</v>
      </c>
      <c r="K899" s="152">
        <f>+[3]data1cf!J899</f>
        <v>26435.158522823178</v>
      </c>
      <c r="L899" s="152">
        <f>+[3]data1cf!K899</f>
        <v>27013.207172863935</v>
      </c>
      <c r="M899" s="152">
        <f>+[3]data1cf!L899</f>
        <v>27694.90568820561</v>
      </c>
      <c r="N899" s="152">
        <f>+[3]data1cf!M899</f>
        <v>28414.952659910428</v>
      </c>
      <c r="O899" s="152">
        <f>+[3]data1cf!N899</f>
        <v>28873.326926988113</v>
      </c>
      <c r="P899" s="152">
        <f>+[3]data1cf!O899</f>
        <v>37354.637505579303</v>
      </c>
      <c r="Q899" s="152">
        <f>+[3]data1cf!P899</f>
        <v>45541.755435338149</v>
      </c>
      <c r="R899" s="152">
        <f>+[3]data1cf!Q899</f>
        <v>35481.297904612031</v>
      </c>
      <c r="S899" s="152">
        <f>+[3]data1cf!R899</f>
        <v>25005.473718758221</v>
      </c>
      <c r="T899" s="152">
        <f>+[3]data1cf!S899</f>
        <v>24788.640092121219</v>
      </c>
      <c r="U899" s="152">
        <f>+[3]data1cf!T899</f>
        <v>24546.806768656417</v>
      </c>
      <c r="V899" s="152">
        <f>+[3]data1cf!U899</f>
        <v>46358.556850644789</v>
      </c>
      <c r="W899" s="152">
        <f>+[3]data1cf!V899</f>
        <v>0</v>
      </c>
      <c r="X899" s="152">
        <f>+[3]data1cf!W899</f>
        <v>0</v>
      </c>
      <c r="Y899" s="152">
        <f>+[3]data1cf!X899</f>
        <v>0</v>
      </c>
      <c r="Z899" s="152">
        <f>+[3]data1cf!Y899</f>
        <v>0</v>
      </c>
      <c r="AA899" s="152">
        <f>+[3]data1cf!Z899</f>
        <v>0</v>
      </c>
      <c r="AB899" s="152">
        <f>+[3]data1cf!AA899</f>
        <v>0</v>
      </c>
      <c r="AC899" s="152">
        <f>+[3]data1cf!AB899</f>
        <v>0</v>
      </c>
      <c r="AD899" s="152">
        <f>+[3]data1cf!AC899</f>
        <v>0</v>
      </c>
      <c r="AE899" s="152">
        <f>+[3]data1cf!AD899</f>
        <v>0</v>
      </c>
      <c r="AF899" s="152">
        <f>+[3]data1cf!AE899</f>
        <v>0</v>
      </c>
      <c r="AG899" s="152"/>
      <c r="AH899" s="153">
        <f t="shared" si="112"/>
        <v>80844.47032420586</v>
      </c>
      <c r="AI899" s="153">
        <f t="shared" ref="AI899:AI962" si="114">SUMPRODUCT(B899:AA899,$B$1010:$AA$1010)</f>
        <v>166981.03593595786</v>
      </c>
      <c r="AJ899" s="154">
        <f t="shared" ref="AJ899:AJ962" si="115">SUMPRODUCT(B899:AF899,$B$1012:$AF$1012)</f>
        <v>166543.60174009809</v>
      </c>
      <c r="AK899" s="155">
        <f t="shared" si="113"/>
        <v>0.16228789687156681</v>
      </c>
      <c r="AL899" s="156">
        <f t="shared" ref="AL899:AL914" si="116">1-EXP(-(1/0.25)*(AI899/ABS($AI$1010)))</f>
        <v>0.9843334666741641</v>
      </c>
    </row>
    <row r="900" spans="1:38" x14ac:dyDescent="0.25">
      <c r="A900" s="148"/>
      <c r="B900" s="152">
        <f>+[3]data1cf!A900</f>
        <v>-165017.91143951501</v>
      </c>
      <c r="C900" s="152">
        <f>+[3]data1cf!B900</f>
        <v>8354.6727411538304</v>
      </c>
      <c r="D900" s="152">
        <f>+[3]data1cf!C900</f>
        <v>43058.226396057464</v>
      </c>
      <c r="E900" s="152">
        <f>+[3]data1cf!D900</f>
        <v>42837.977834246718</v>
      </c>
      <c r="F900" s="152">
        <f>+[3]data1cf!E900</f>
        <v>24645.76051775051</v>
      </c>
      <c r="G900" s="152">
        <f>+[3]data1cf!F900</f>
        <v>24659.240706795164</v>
      </c>
      <c r="H900" s="152">
        <f>+[3]data1cf!G900</f>
        <v>24056.071855960487</v>
      </c>
      <c r="I900" s="152">
        <f>+[3]data1cf!H900</f>
        <v>23759.849705084598</v>
      </c>
      <c r="J900" s="152">
        <f>+[3]data1cf!I900</f>
        <v>24670.053673315895</v>
      </c>
      <c r="K900" s="152">
        <f>+[3]data1cf!J900</f>
        <v>25241.864405333406</v>
      </c>
      <c r="L900" s="152">
        <f>+[3]data1cf!K900</f>
        <v>25882.239691965362</v>
      </c>
      <c r="M900" s="152">
        <f>+[3]data1cf!L900</f>
        <v>26618.974738325269</v>
      </c>
      <c r="N900" s="152">
        <f>+[3]data1cf!M900</f>
        <v>27392.008040361783</v>
      </c>
      <c r="O900" s="152">
        <f>+[3]data1cf!N900</f>
        <v>27914.859068400307</v>
      </c>
      <c r="P900" s="152">
        <f>+[3]data1cf!O900</f>
        <v>35977.364122723207</v>
      </c>
      <c r="Q900" s="152">
        <f>+[3]data1cf!P900</f>
        <v>43726.417070710915</v>
      </c>
      <c r="R900" s="152">
        <f>+[3]data1cf!Q900</f>
        <v>34294.877664622582</v>
      </c>
      <c r="S900" s="152">
        <f>+[3]data1cf!R900</f>
        <v>24462.823645179436</v>
      </c>
      <c r="T900" s="152">
        <f>+[3]data1cf!S900</f>
        <v>24274.504301056601</v>
      </c>
      <c r="U900" s="152">
        <f>+[3]data1cf!T900</f>
        <v>24061.215976777647</v>
      </c>
      <c r="V900" s="152">
        <f>+[3]data1cf!U900</f>
        <v>44575.800971396122</v>
      </c>
      <c r="W900" s="152">
        <f>+[3]data1cf!V900</f>
        <v>0</v>
      </c>
      <c r="X900" s="152">
        <f>+[3]data1cf!W900</f>
        <v>0</v>
      </c>
      <c r="Y900" s="152">
        <f>+[3]data1cf!X900</f>
        <v>0</v>
      </c>
      <c r="Z900" s="152">
        <f>+[3]data1cf!Y900</f>
        <v>0</v>
      </c>
      <c r="AA900" s="152">
        <f>+[3]data1cf!Z900</f>
        <v>0</v>
      </c>
      <c r="AB900" s="152">
        <f>+[3]data1cf!AA900</f>
        <v>0</v>
      </c>
      <c r="AC900" s="152">
        <f>+[3]data1cf!AB900</f>
        <v>0</v>
      </c>
      <c r="AD900" s="152">
        <f>+[3]data1cf!AC900</f>
        <v>0</v>
      </c>
      <c r="AE900" s="152">
        <f>+[3]data1cf!AD900</f>
        <v>0</v>
      </c>
      <c r="AF900" s="152">
        <f>+[3]data1cf!AE900</f>
        <v>0</v>
      </c>
      <c r="AG900" s="152"/>
      <c r="AH900" s="153">
        <f t="shared" si="112"/>
        <v>73638.603776377277</v>
      </c>
      <c r="AI900" s="153">
        <f t="shared" si="114"/>
        <v>155735.8401889017</v>
      </c>
      <c r="AJ900" s="154">
        <f t="shared" si="115"/>
        <v>155317.54216940113</v>
      </c>
      <c r="AK900" s="155">
        <f t="shared" si="113"/>
        <v>0.15870544314384463</v>
      </c>
      <c r="AL900" s="156">
        <f t="shared" si="116"/>
        <v>0.97927326378824575</v>
      </c>
    </row>
    <row r="901" spans="1:38" x14ac:dyDescent="0.25">
      <c r="A901" s="148"/>
      <c r="B901" s="152">
        <f>+[3]data1cf!A901</f>
        <v>-171705.19853084965</v>
      </c>
      <c r="C901" s="152">
        <f>+[3]data1cf!B901</f>
        <v>10346.209716666111</v>
      </c>
      <c r="D901" s="152">
        <f>+[3]data1cf!C901</f>
        <v>44087.454053790541</v>
      </c>
      <c r="E901" s="152">
        <f>+[3]data1cf!D901</f>
        <v>45610.203122991035</v>
      </c>
      <c r="F901" s="152">
        <f>+[3]data1cf!E901</f>
        <v>25723.902232268003</v>
      </c>
      <c r="G901" s="152">
        <f>+[3]data1cf!F901</f>
        <v>25661.253907710772</v>
      </c>
      <c r="H901" s="152">
        <f>+[3]data1cf!G901</f>
        <v>24962.913618309234</v>
      </c>
      <c r="I901" s="152">
        <f>+[3]data1cf!H901</f>
        <v>24586.77399058739</v>
      </c>
      <c r="J901" s="152">
        <f>+[3]data1cf!I901</f>
        <v>25465.667329743977</v>
      </c>
      <c r="K901" s="152">
        <f>+[3]data1cf!J901</f>
        <v>25995.979319796403</v>
      </c>
      <c r="L901" s="152">
        <f>+[3]data1cf!K901</f>
        <v>26596.966625265173</v>
      </c>
      <c r="M901" s="152">
        <f>+[3]data1cf!L901</f>
        <v>27298.920750247198</v>
      </c>
      <c r="N901" s="152">
        <f>+[3]data1cf!M901</f>
        <v>28038.468777044269</v>
      </c>
      <c r="O901" s="152">
        <f>+[3]data1cf!N901</f>
        <v>28520.573029946492</v>
      </c>
      <c r="P901" s="152">
        <f>+[3]data1cf!O901</f>
        <v>36847.746691514789</v>
      </c>
      <c r="Q901" s="152">
        <f>+[3]data1cf!P901</f>
        <v>44873.639465841807</v>
      </c>
      <c r="R901" s="152">
        <f>+[3]data1cf!Q901</f>
        <v>35044.648559059628</v>
      </c>
      <c r="S901" s="152">
        <f>+[3]data1cf!R901</f>
        <v>24805.75713309522</v>
      </c>
      <c r="T901" s="152">
        <f>+[3]data1cf!S901</f>
        <v>24599.41788473924</v>
      </c>
      <c r="U901" s="152">
        <f>+[3]data1cf!T901</f>
        <v>24368.090244499617</v>
      </c>
      <c r="V901" s="152">
        <f>+[3]data1cf!U901</f>
        <v>45702.432518207293</v>
      </c>
      <c r="W901" s="152">
        <f>+[3]data1cf!V901</f>
        <v>0</v>
      </c>
      <c r="X901" s="152">
        <f>+[3]data1cf!W901</f>
        <v>0</v>
      </c>
      <c r="Y901" s="152">
        <f>+[3]data1cf!X901</f>
        <v>0</v>
      </c>
      <c r="Z901" s="152">
        <f>+[3]data1cf!Y901</f>
        <v>0</v>
      </c>
      <c r="AA901" s="152">
        <f>+[3]data1cf!Z901</f>
        <v>0</v>
      </c>
      <c r="AB901" s="152">
        <f>+[3]data1cf!AA901</f>
        <v>0</v>
      </c>
      <c r="AC901" s="152">
        <f>+[3]data1cf!AB901</f>
        <v>0</v>
      </c>
      <c r="AD901" s="152">
        <f>+[3]data1cf!AC901</f>
        <v>0</v>
      </c>
      <c r="AE901" s="152">
        <f>+[3]data1cf!AD901</f>
        <v>0</v>
      </c>
      <c r="AF901" s="152">
        <f>+[3]data1cf!AE901</f>
        <v>0</v>
      </c>
      <c r="AG901" s="152"/>
      <c r="AH901" s="153">
        <f t="shared" si="112"/>
        <v>76583.434699316655</v>
      </c>
      <c r="AI901" s="153">
        <f t="shared" si="114"/>
        <v>161089.57623438741</v>
      </c>
      <c r="AJ901" s="154">
        <f t="shared" si="115"/>
        <v>160659.70884705856</v>
      </c>
      <c r="AK901" s="155">
        <f t="shared" si="113"/>
        <v>0.15945186018943788</v>
      </c>
      <c r="AL901" s="156">
        <f t="shared" si="116"/>
        <v>0.98185912424659338</v>
      </c>
    </row>
    <row r="902" spans="1:38" x14ac:dyDescent="0.25">
      <c r="A902" s="148"/>
      <c r="B902" s="152">
        <f>+[3]data1cf!A902</f>
        <v>-155936.91806733361</v>
      </c>
      <c r="C902" s="152">
        <f>+[3]data1cf!B902</f>
        <v>10477.448045474892</v>
      </c>
      <c r="D902" s="152">
        <f>+[3]data1cf!C902</f>
        <v>45214.003065891899</v>
      </c>
      <c r="E902" s="152">
        <f>+[3]data1cf!D902</f>
        <v>41568.711921110473</v>
      </c>
      <c r="F902" s="152">
        <f>+[3]data1cf!E902</f>
        <v>23181.699287824704</v>
      </c>
      <c r="G902" s="152">
        <f>+[3]data1cf!F902</f>
        <v>23298.55809932296</v>
      </c>
      <c r="H902" s="152">
        <f>+[3]data1cf!G902</f>
        <v>22824.627187736565</v>
      </c>
      <c r="I902" s="152">
        <f>+[3]data1cf!H902</f>
        <v>22636.92887734314</v>
      </c>
      <c r="J902" s="152">
        <f>+[3]data1cf!I902</f>
        <v>23589.651076244329</v>
      </c>
      <c r="K902" s="152">
        <f>+[3]data1cf!J902</f>
        <v>24217.814974440218</v>
      </c>
      <c r="L902" s="152">
        <f>+[3]data1cf!K902</f>
        <v>24911.677122186105</v>
      </c>
      <c r="M902" s="152">
        <f>+[3]data1cf!L902</f>
        <v>25695.642878428771</v>
      </c>
      <c r="N902" s="152">
        <f>+[3]data1cf!M902</f>
        <v>26514.147469249612</v>
      </c>
      <c r="O902" s="152">
        <f>+[3]data1cf!N902</f>
        <v>27092.330531025902</v>
      </c>
      <c r="P902" s="152">
        <f>+[3]data1cf!O902</f>
        <v>34795.429172046264</v>
      </c>
      <c r="Q902" s="152">
        <f>+[3]data1cf!P902</f>
        <v>42168.547814566547</v>
      </c>
      <c r="R902" s="152">
        <f>+[3]data1cf!Q902</f>
        <v>33276.727190439953</v>
      </c>
      <c r="S902" s="152">
        <f>+[3]data1cf!R902</f>
        <v>23997.137532361237</v>
      </c>
      <c r="T902" s="152">
        <f>+[3]data1cf!S902</f>
        <v>23833.288295274935</v>
      </c>
      <c r="U902" s="152">
        <f>+[3]data1cf!T902</f>
        <v>23644.496438164177</v>
      </c>
      <c r="V902" s="152">
        <f>+[3]data1cf!U902</f>
        <v>43045.893032684369</v>
      </c>
      <c r="W902" s="152">
        <f>+[3]data1cf!V902</f>
        <v>0</v>
      </c>
      <c r="X902" s="152">
        <f>+[3]data1cf!W902</f>
        <v>0</v>
      </c>
      <c r="Y902" s="152">
        <f>+[3]data1cf!X902</f>
        <v>0</v>
      </c>
      <c r="Z902" s="152">
        <f>+[3]data1cf!Y902</f>
        <v>0</v>
      </c>
      <c r="AA902" s="152">
        <f>+[3]data1cf!Z902</f>
        <v>0</v>
      </c>
      <c r="AB902" s="152">
        <f>+[3]data1cf!AA902</f>
        <v>0</v>
      </c>
      <c r="AC902" s="152">
        <f>+[3]data1cf!AB902</f>
        <v>0</v>
      </c>
      <c r="AD902" s="152">
        <f>+[3]data1cf!AC902</f>
        <v>0</v>
      </c>
      <c r="AE902" s="152">
        <f>+[3]data1cf!AD902</f>
        <v>0</v>
      </c>
      <c r="AF902" s="152">
        <f>+[3]data1cf!AE902</f>
        <v>0</v>
      </c>
      <c r="AG902" s="152"/>
      <c r="AH902" s="153">
        <f t="shared" si="112"/>
        <v>78838.206943872821</v>
      </c>
      <c r="AI902" s="153">
        <f t="shared" si="114"/>
        <v>158372.99574635149</v>
      </c>
      <c r="AJ902" s="154">
        <f t="shared" si="115"/>
        <v>157967.79720080868</v>
      </c>
      <c r="AK902" s="155">
        <f t="shared" si="113"/>
        <v>0.16745114922523505</v>
      </c>
      <c r="AL902" s="156">
        <f t="shared" si="116"/>
        <v>0.98059007455378222</v>
      </c>
    </row>
    <row r="903" spans="1:38" x14ac:dyDescent="0.25">
      <c r="A903" s="148"/>
      <c r="B903" s="152">
        <f>+[3]data1cf!A903</f>
        <v>-175072.54887443443</v>
      </c>
      <c r="C903" s="152">
        <f>+[3]data1cf!B903</f>
        <v>6609.9148884900424</v>
      </c>
      <c r="D903" s="152">
        <f>+[3]data1cf!C903</f>
        <v>47049.469629188519</v>
      </c>
      <c r="E903" s="152">
        <f>+[3]data1cf!D903</f>
        <v>45164.877479467745</v>
      </c>
      <c r="F903" s="152">
        <f>+[3]data1cf!E903</f>
        <v>26266.795160779875</v>
      </c>
      <c r="G903" s="152">
        <f>+[3]data1cf!F903</f>
        <v>26165.812699683542</v>
      </c>
      <c r="H903" s="152">
        <f>+[3]data1cf!G903</f>
        <v>25419.54930305187</v>
      </c>
      <c r="I903" s="152">
        <f>+[3]data1cf!H903</f>
        <v>25003.167625087503</v>
      </c>
      <c r="J903" s="152">
        <f>+[3]data1cf!I903</f>
        <v>25866.29465181681</v>
      </c>
      <c r="K903" s="152">
        <f>+[3]data1cf!J903</f>
        <v>26375.710155580113</v>
      </c>
      <c r="L903" s="152">
        <f>+[3]data1cf!K903</f>
        <v>26956.86383792352</v>
      </c>
      <c r="M903" s="152">
        <f>+[3]data1cf!L903</f>
        <v>27641.304201950858</v>
      </c>
      <c r="N903" s="152">
        <f>+[3]data1cf!M903</f>
        <v>28363.990883998966</v>
      </c>
      <c r="O903" s="152">
        <f>+[3]data1cf!N903</f>
        <v>28825.57729979002</v>
      </c>
      <c r="P903" s="152">
        <f>+[3]data1cf!O903</f>
        <v>37286.023529646714</v>
      </c>
      <c r="Q903" s="152">
        <f>+[3]data1cf!P903</f>
        <v>45451.317629445366</v>
      </c>
      <c r="R903" s="152">
        <f>+[3]data1cf!Q903</f>
        <v>35422.191985042395</v>
      </c>
      <c r="S903" s="152">
        <f>+[3]data1cf!R903</f>
        <v>24978.43959499475</v>
      </c>
      <c r="T903" s="152">
        <f>+[3]data1cf!S903</f>
        <v>24763.02651297758</v>
      </c>
      <c r="U903" s="152">
        <f>+[3]data1cf!T903</f>
        <v>24522.615264397464</v>
      </c>
      <c r="V903" s="152">
        <f>+[3]data1cf!U903</f>
        <v>46269.742261969077</v>
      </c>
      <c r="W903" s="152">
        <f>+[3]data1cf!V903</f>
        <v>0</v>
      </c>
      <c r="X903" s="152">
        <f>+[3]data1cf!W903</f>
        <v>0</v>
      </c>
      <c r="Y903" s="152">
        <f>+[3]data1cf!X903</f>
        <v>0</v>
      </c>
      <c r="Z903" s="152">
        <f>+[3]data1cf!Y903</f>
        <v>0</v>
      </c>
      <c r="AA903" s="152">
        <f>+[3]data1cf!Z903</f>
        <v>0</v>
      </c>
      <c r="AB903" s="152">
        <f>+[3]data1cf!AA903</f>
        <v>0</v>
      </c>
      <c r="AC903" s="152">
        <f>+[3]data1cf!AB903</f>
        <v>0</v>
      </c>
      <c r="AD903" s="152">
        <f>+[3]data1cf!AC903</f>
        <v>0</v>
      </c>
      <c r="AE903" s="152">
        <f>+[3]data1cf!AD903</f>
        <v>0</v>
      </c>
      <c r="AF903" s="152">
        <f>+[3]data1cf!AE903</f>
        <v>0</v>
      </c>
      <c r="AG903" s="152"/>
      <c r="AH903" s="153">
        <f t="shared" si="112"/>
        <v>74394.089866667768</v>
      </c>
      <c r="AI903" s="153">
        <f t="shared" si="114"/>
        <v>159916.13092856438</v>
      </c>
      <c r="AJ903" s="154">
        <f t="shared" si="115"/>
        <v>159481.1610543812</v>
      </c>
      <c r="AK903" s="155">
        <f t="shared" si="113"/>
        <v>0.15623130202293398</v>
      </c>
      <c r="AL903" s="156">
        <f t="shared" si="116"/>
        <v>0.98132146002330256</v>
      </c>
    </row>
    <row r="904" spans="1:38" x14ac:dyDescent="0.25">
      <c r="A904" s="148"/>
      <c r="B904" s="152">
        <f>+[3]data1cf!A904</f>
        <v>-161919.02510086828</v>
      </c>
      <c r="C904" s="152">
        <f>+[3]data1cf!B904</f>
        <v>10332.43533310754</v>
      </c>
      <c r="D904" s="152">
        <f>+[3]data1cf!C904</f>
        <v>44215.723956304893</v>
      </c>
      <c r="E904" s="152">
        <f>+[3]data1cf!D904</f>
        <v>44745.326325297196</v>
      </c>
      <c r="F904" s="152">
        <f>+[3]data1cf!E904</f>
        <v>24146.150050215321</v>
      </c>
      <c r="G904" s="152">
        <f>+[3]data1cf!F904</f>
        <v>24194.908164008899</v>
      </c>
      <c r="H904" s="152">
        <f>+[3]data1cf!G904</f>
        <v>23635.841722234269</v>
      </c>
      <c r="I904" s="152">
        <f>+[3]data1cf!H904</f>
        <v>23376.653300258513</v>
      </c>
      <c r="J904" s="152">
        <f>+[3]data1cf!I904</f>
        <v>24301.366602300062</v>
      </c>
      <c r="K904" s="152">
        <f>+[3]data1cf!J904</f>
        <v>24892.407835833466</v>
      </c>
      <c r="L904" s="152">
        <f>+[3]data1cf!K904</f>
        <v>25551.035498214442</v>
      </c>
      <c r="M904" s="152">
        <f>+[3]data1cf!L904</f>
        <v>26303.888010541079</v>
      </c>
      <c r="N904" s="152">
        <f>+[3]data1cf!M904</f>
        <v>27092.438376607883</v>
      </c>
      <c r="O904" s="152">
        <f>+[3]data1cf!N904</f>
        <v>27634.171445014843</v>
      </c>
      <c r="P904" s="152">
        <f>+[3]data1cf!O904</f>
        <v>35574.029165664135</v>
      </c>
      <c r="Q904" s="152">
        <f>+[3]data1cf!P904</f>
        <v>43194.794641599503</v>
      </c>
      <c r="R904" s="152">
        <f>+[3]data1cf!Q904</f>
        <v>33947.434112379022</v>
      </c>
      <c r="S904" s="152">
        <f>+[3]data1cf!R904</f>
        <v>24303.908395055965</v>
      </c>
      <c r="T904" s="152">
        <f>+[3]data1cf!S904</f>
        <v>24123.939467819582</v>
      </c>
      <c r="U904" s="152">
        <f>+[3]data1cf!T904</f>
        <v>23919.010555814224</v>
      </c>
      <c r="V904" s="152">
        <f>+[3]data1cf!U904</f>
        <v>44053.720333700418</v>
      </c>
      <c r="W904" s="152">
        <f>+[3]data1cf!V904</f>
        <v>0</v>
      </c>
      <c r="X904" s="152">
        <f>+[3]data1cf!W904</f>
        <v>0</v>
      </c>
      <c r="Y904" s="152">
        <f>+[3]data1cf!X904</f>
        <v>0</v>
      </c>
      <c r="Z904" s="152">
        <f>+[3]data1cf!Y904</f>
        <v>0</v>
      </c>
      <c r="AA904" s="152">
        <f>+[3]data1cf!Z904</f>
        <v>0</v>
      </c>
      <c r="AB904" s="152">
        <f>+[3]data1cf!AA904</f>
        <v>0</v>
      </c>
      <c r="AC904" s="152">
        <f>+[3]data1cf!AB904</f>
        <v>0</v>
      </c>
      <c r="AD904" s="152">
        <f>+[3]data1cf!AC904</f>
        <v>0</v>
      </c>
      <c r="AE904" s="152">
        <f>+[3]data1cf!AD904</f>
        <v>0</v>
      </c>
      <c r="AF904" s="152">
        <f>+[3]data1cf!AE904</f>
        <v>0</v>
      </c>
      <c r="AG904" s="152"/>
      <c r="AH904" s="153">
        <f t="shared" si="112"/>
        <v>78658.909179703085</v>
      </c>
      <c r="AI904" s="153">
        <f t="shared" si="114"/>
        <v>160198.88918684289</v>
      </c>
      <c r="AJ904" s="154">
        <f t="shared" si="115"/>
        <v>159783.86898552853</v>
      </c>
      <c r="AK904" s="155">
        <f t="shared" si="113"/>
        <v>0.16484947800636293</v>
      </c>
      <c r="AL904" s="156">
        <f t="shared" si="116"/>
        <v>0.9814524575532344</v>
      </c>
    </row>
    <row r="905" spans="1:38" x14ac:dyDescent="0.25">
      <c r="A905" s="148"/>
      <c r="B905" s="152">
        <f>+[3]data1cf!A905</f>
        <v>-170256.32712804171</v>
      </c>
      <c r="C905" s="152">
        <f>+[3]data1cf!B905</f>
        <v>9623.7578894478283</v>
      </c>
      <c r="D905" s="152">
        <f>+[3]data1cf!C905</f>
        <v>45253.075743985901</v>
      </c>
      <c r="E905" s="152">
        <f>+[3]data1cf!D905</f>
        <v>45057.529475909614</v>
      </c>
      <c r="F905" s="152">
        <f>+[3]data1cf!E905</f>
        <v>25490.311438721466</v>
      </c>
      <c r="G905" s="152">
        <f>+[3]data1cf!F905</f>
        <v>25444.157160971059</v>
      </c>
      <c r="H905" s="152">
        <f>+[3]data1cf!G905</f>
        <v>24766.436769268068</v>
      </c>
      <c r="I905" s="152">
        <f>+[3]data1cf!H905</f>
        <v>24407.612107272231</v>
      </c>
      <c r="J905" s="152">
        <f>+[3]data1cf!I905</f>
        <v>25293.289225029999</v>
      </c>
      <c r="K905" s="152">
        <f>+[3]data1cf!J905</f>
        <v>25832.592355983768</v>
      </c>
      <c r="L905" s="152">
        <f>+[3]data1cf!K905</f>
        <v>26442.113483724963</v>
      </c>
      <c r="M905" s="152">
        <f>+[3]data1cf!L905</f>
        <v>27151.603262800963</v>
      </c>
      <c r="N905" s="152">
        <f>+[3]data1cf!M905</f>
        <v>27898.406228266962</v>
      </c>
      <c r="O905" s="152">
        <f>+[3]data1cf!N905</f>
        <v>28389.338700512235</v>
      </c>
      <c r="P905" s="152">
        <f>+[3]data1cf!O905</f>
        <v>36659.169111967116</v>
      </c>
      <c r="Q905" s="152">
        <f>+[3]data1cf!P905</f>
        <v>44625.081612969007</v>
      </c>
      <c r="R905" s="152">
        <f>+[3]data1cf!Q905</f>
        <v>34882.202773082412</v>
      </c>
      <c r="S905" s="152">
        <f>+[3]data1cf!R905</f>
        <v>24731.456969677645</v>
      </c>
      <c r="T905" s="152">
        <f>+[3]data1cf!S905</f>
        <v>24529.021923962937</v>
      </c>
      <c r="U905" s="152">
        <f>+[3]data1cf!T905</f>
        <v>24301.602692120447</v>
      </c>
      <c r="V905" s="152">
        <f>+[3]data1cf!U905</f>
        <v>45458.335890175309</v>
      </c>
      <c r="W905" s="152">
        <f>+[3]data1cf!V905</f>
        <v>0</v>
      </c>
      <c r="X905" s="152">
        <f>+[3]data1cf!W905</f>
        <v>0</v>
      </c>
      <c r="Y905" s="152">
        <f>+[3]data1cf!X905</f>
        <v>0</v>
      </c>
      <c r="Z905" s="152">
        <f>+[3]data1cf!Y905</f>
        <v>0</v>
      </c>
      <c r="AA905" s="152">
        <f>+[3]data1cf!Z905</f>
        <v>0</v>
      </c>
      <c r="AB905" s="152">
        <f>+[3]data1cf!AA905</f>
        <v>0</v>
      </c>
      <c r="AC905" s="152">
        <f>+[3]data1cf!AB905</f>
        <v>0</v>
      </c>
      <c r="AD905" s="152">
        <f>+[3]data1cf!AC905</f>
        <v>0</v>
      </c>
      <c r="AE905" s="152">
        <f>+[3]data1cf!AD905</f>
        <v>0</v>
      </c>
      <c r="AF905" s="152">
        <f>+[3]data1cf!AE905</f>
        <v>0</v>
      </c>
      <c r="AG905" s="152"/>
      <c r="AH905" s="153">
        <f t="shared" si="112"/>
        <v>76864.231157302318</v>
      </c>
      <c r="AI905" s="153">
        <f t="shared" si="114"/>
        <v>160943.89088993421</v>
      </c>
      <c r="AJ905" s="154">
        <f t="shared" si="115"/>
        <v>160516.17726491729</v>
      </c>
      <c r="AK905" s="155">
        <f t="shared" si="113"/>
        <v>0.16016564965248112</v>
      </c>
      <c r="AL905" s="156">
        <f t="shared" si="116"/>
        <v>0.98179322293968485</v>
      </c>
    </row>
    <row r="906" spans="1:38" x14ac:dyDescent="0.25">
      <c r="A906" s="148"/>
      <c r="B906" s="152">
        <f>+[3]data1cf!A906</f>
        <v>-163379.96621464746</v>
      </c>
      <c r="C906" s="152">
        <f>+[3]data1cf!B906</f>
        <v>5619.2493593963372</v>
      </c>
      <c r="D906" s="152">
        <f>+[3]data1cf!C906</f>
        <v>43450.976134246899</v>
      </c>
      <c r="E906" s="152">
        <f>+[3]data1cf!D906</f>
        <v>45724.791642898301</v>
      </c>
      <c r="F906" s="152">
        <f>+[3]data1cf!E906</f>
        <v>24381.686753770278</v>
      </c>
      <c r="G906" s="152">
        <f>+[3]data1cf!F906</f>
        <v>24413.813418378035</v>
      </c>
      <c r="H906" s="152">
        <f>+[3]data1cf!G906</f>
        <v>23833.955306444521</v>
      </c>
      <c r="I906" s="152">
        <f>+[3]data1cf!H906</f>
        <v>23557.307677762234</v>
      </c>
      <c r="J906" s="152">
        <f>+[3]data1cf!I906</f>
        <v>24475.180689460401</v>
      </c>
      <c r="K906" s="152">
        <f>+[3]data1cf!J906</f>
        <v>25057.155882090025</v>
      </c>
      <c r="L906" s="152">
        <f>+[3]data1cf!K906</f>
        <v>25707.178631853116</v>
      </c>
      <c r="M906" s="152">
        <f>+[3]data1cf!L906</f>
        <v>26452.432714903225</v>
      </c>
      <c r="N906" s="152">
        <f>+[3]data1cf!M906</f>
        <v>27233.667705596497</v>
      </c>
      <c r="O906" s="152">
        <f>+[3]data1cf!N906</f>
        <v>27766.499011863307</v>
      </c>
      <c r="P906" s="152">
        <f>+[3]data1cf!O906</f>
        <v>35764.177676128471</v>
      </c>
      <c r="Q906" s="152">
        <f>+[3]data1cf!P906</f>
        <v>43445.423086408933</v>
      </c>
      <c r="R906" s="152">
        <f>+[3]data1cf!Q906</f>
        <v>34111.233140391065</v>
      </c>
      <c r="S906" s="152">
        <f>+[3]data1cf!R906</f>
        <v>24378.827510228599</v>
      </c>
      <c r="T906" s="152">
        <f>+[3]data1cf!S906</f>
        <v>24194.921856693312</v>
      </c>
      <c r="U906" s="152">
        <f>+[3]data1cf!T906</f>
        <v>23986.051977597512</v>
      </c>
      <c r="V906" s="152">
        <f>+[3]data1cf!U906</f>
        <v>44299.850389780506</v>
      </c>
      <c r="W906" s="152">
        <f>+[3]data1cf!V906</f>
        <v>0</v>
      </c>
      <c r="X906" s="152">
        <f>+[3]data1cf!W906</f>
        <v>0</v>
      </c>
      <c r="Y906" s="152">
        <f>+[3]data1cf!X906</f>
        <v>0</v>
      </c>
      <c r="Z906" s="152">
        <f>+[3]data1cf!Y906</f>
        <v>0</v>
      </c>
      <c r="AA906" s="152">
        <f>+[3]data1cf!Z906</f>
        <v>0</v>
      </c>
      <c r="AB906" s="152">
        <f>+[3]data1cf!AA906</f>
        <v>0</v>
      </c>
      <c r="AC906" s="152">
        <f>+[3]data1cf!AB906</f>
        <v>0</v>
      </c>
      <c r="AD906" s="152">
        <f>+[3]data1cf!AC906</f>
        <v>0</v>
      </c>
      <c r="AE906" s="152">
        <f>+[3]data1cf!AD906</f>
        <v>0</v>
      </c>
      <c r="AF906" s="152">
        <f>+[3]data1cf!AE906</f>
        <v>0</v>
      </c>
      <c r="AG906" s="152"/>
      <c r="AH906" s="153">
        <f t="shared" si="112"/>
        <v>74085.163492374035</v>
      </c>
      <c r="AI906" s="153">
        <f t="shared" si="114"/>
        <v>155907.08470021733</v>
      </c>
      <c r="AJ906" s="154">
        <f t="shared" si="115"/>
        <v>155490.39786737371</v>
      </c>
      <c r="AK906" s="155">
        <f t="shared" si="113"/>
        <v>0.15942905545234684</v>
      </c>
      <c r="AL906" s="156">
        <f t="shared" si="116"/>
        <v>0.97936142034416396</v>
      </c>
    </row>
    <row r="907" spans="1:38" x14ac:dyDescent="0.25">
      <c r="A907" s="148"/>
      <c r="B907" s="152">
        <f>+[3]data1cf!A907</f>
        <v>-185861.84669849923</v>
      </c>
      <c r="C907" s="152">
        <f>+[3]data1cf!B907</f>
        <v>8453.2747016079375</v>
      </c>
      <c r="D907" s="152">
        <f>+[3]data1cf!C907</f>
        <v>47894.254858145752</v>
      </c>
      <c r="E907" s="152">
        <f>+[3]data1cf!D907</f>
        <v>49740.746027797373</v>
      </c>
      <c r="F907" s="152">
        <f>+[3]data1cf!E907</f>
        <v>28006.273651175507</v>
      </c>
      <c r="G907" s="152">
        <f>+[3]data1cf!F907</f>
        <v>27782.465118020977</v>
      </c>
      <c r="H907" s="152">
        <f>+[3]data1cf!G907</f>
        <v>26882.651712093102</v>
      </c>
      <c r="I907" s="152">
        <f>+[3]data1cf!H907</f>
        <v>26337.330832436746</v>
      </c>
      <c r="J907" s="152">
        <f>+[3]data1cf!I907</f>
        <v>27149.941155227651</v>
      </c>
      <c r="K907" s="152">
        <f>+[3]data1cf!J907</f>
        <v>27592.402409790855</v>
      </c>
      <c r="L907" s="152">
        <f>+[3]data1cf!K907</f>
        <v>28110.007353512323</v>
      </c>
      <c r="M907" s="152">
        <f>+[3]data1cf!L907</f>
        <v>28738.332029037323</v>
      </c>
      <c r="N907" s="152">
        <f>+[3]data1cf!M907</f>
        <v>29406.993423649197</v>
      </c>
      <c r="O907" s="152">
        <f>+[3]data1cf!N907</f>
        <v>29802.8388167636</v>
      </c>
      <c r="P907" s="152">
        <f>+[3]data1cf!O907</f>
        <v>38690.302518616103</v>
      </c>
      <c r="Q907" s="152">
        <f>+[3]data1cf!P907</f>
        <v>47302.2511877703</v>
      </c>
      <c r="R907" s="152">
        <f>+[3]data1cf!Q907</f>
        <v>36631.87557861492</v>
      </c>
      <c r="S907" s="152">
        <f>+[3]data1cf!R907</f>
        <v>25531.729962887512</v>
      </c>
      <c r="T907" s="152">
        <f>+[3]data1cf!S907</f>
        <v>25287.243489691406</v>
      </c>
      <c r="U907" s="152">
        <f>+[3]data1cf!T907</f>
        <v>25017.727530967401</v>
      </c>
      <c r="V907" s="152">
        <f>+[3]data1cf!U907</f>
        <v>48087.45445684102</v>
      </c>
      <c r="W907" s="152">
        <f>+[3]data1cf!V907</f>
        <v>0</v>
      </c>
      <c r="X907" s="152">
        <f>+[3]data1cf!W907</f>
        <v>0</v>
      </c>
      <c r="Y907" s="152">
        <f>+[3]data1cf!X907</f>
        <v>0</v>
      </c>
      <c r="Z907" s="152">
        <f>+[3]data1cf!Y907</f>
        <v>0</v>
      </c>
      <c r="AA907" s="152">
        <f>+[3]data1cf!Z907</f>
        <v>0</v>
      </c>
      <c r="AB907" s="152">
        <f>+[3]data1cf!AA907</f>
        <v>0</v>
      </c>
      <c r="AC907" s="152">
        <f>+[3]data1cf!AB907</f>
        <v>0</v>
      </c>
      <c r="AD907" s="152">
        <f>+[3]data1cf!AC907</f>
        <v>0</v>
      </c>
      <c r="AE907" s="152">
        <f>+[3]data1cf!AD907</f>
        <v>0</v>
      </c>
      <c r="AF907" s="152">
        <f>+[3]data1cf!AE907</f>
        <v>0</v>
      </c>
      <c r="AG907" s="152"/>
      <c r="AH907" s="153">
        <f t="shared" si="112"/>
        <v>77303.483360729937</v>
      </c>
      <c r="AI907" s="153">
        <f t="shared" si="114"/>
        <v>166606.6775285253</v>
      </c>
      <c r="AJ907" s="154">
        <f t="shared" si="115"/>
        <v>166153.41884570051</v>
      </c>
      <c r="AK907" s="155">
        <f t="shared" si="113"/>
        <v>0.15576995015144351</v>
      </c>
      <c r="AL907" s="156">
        <f t="shared" si="116"/>
        <v>0.98418680464265595</v>
      </c>
    </row>
    <row r="908" spans="1:38" x14ac:dyDescent="0.25">
      <c r="A908" s="148"/>
      <c r="B908" s="152">
        <f>+[3]data1cf!A908</f>
        <v>-178580.14451307675</v>
      </c>
      <c r="C908" s="152">
        <f>+[3]data1cf!B908</f>
        <v>9589.3014774529001</v>
      </c>
      <c r="D908" s="152">
        <f>+[3]data1cf!C908</f>
        <v>44310.482105148039</v>
      </c>
      <c r="E908" s="152">
        <f>+[3]data1cf!D908</f>
        <v>47530.752160754608</v>
      </c>
      <c r="F908" s="152">
        <f>+[3]data1cf!E908</f>
        <v>26832.298798358126</v>
      </c>
      <c r="G908" s="152">
        <f>+[3]data1cf!F908</f>
        <v>26691.385639111846</v>
      </c>
      <c r="H908" s="152">
        <f>+[3]data1cf!G908</f>
        <v>25895.203206811333</v>
      </c>
      <c r="I908" s="152">
        <f>+[3]data1cf!H908</f>
        <v>25436.903455133572</v>
      </c>
      <c r="J908" s="152">
        <f>+[3]data1cf!I908</f>
        <v>26283.607525216205</v>
      </c>
      <c r="K908" s="152">
        <f>+[3]data1cf!J908</f>
        <v>26771.25623411376</v>
      </c>
      <c r="L908" s="152">
        <f>+[3]data1cf!K908</f>
        <v>27331.750251475532</v>
      </c>
      <c r="M908" s="152">
        <f>+[3]data1cf!L908</f>
        <v>27997.947431612614</v>
      </c>
      <c r="N908" s="152">
        <f>+[3]data1cf!M908</f>
        <v>28703.070518172259</v>
      </c>
      <c r="O908" s="152">
        <f>+[3]data1cf!N908</f>
        <v>29143.284558468469</v>
      </c>
      <c r="P908" s="152">
        <f>+[3]data1cf!O908</f>
        <v>37742.553967258791</v>
      </c>
      <c r="Q908" s="152">
        <f>+[3]data1cf!P908</f>
        <v>46053.055257089378</v>
      </c>
      <c r="R908" s="152">
        <f>+[3]data1cf!Q908</f>
        <v>35815.459551304986</v>
      </c>
      <c r="S908" s="152">
        <f>+[3]data1cf!R908</f>
        <v>25158.314032884031</v>
      </c>
      <c r="T908" s="152">
        <f>+[3]data1cf!S908</f>
        <v>24933.449205094039</v>
      </c>
      <c r="U908" s="152">
        <f>+[3]data1cf!T908</f>
        <v>24683.57602896048</v>
      </c>
      <c r="V908" s="152">
        <f>+[3]data1cf!U908</f>
        <v>46860.679640008282</v>
      </c>
      <c r="W908" s="152">
        <f>+[3]data1cf!V908</f>
        <v>0</v>
      </c>
      <c r="X908" s="152">
        <f>+[3]data1cf!W908</f>
        <v>0</v>
      </c>
      <c r="Y908" s="152">
        <f>+[3]data1cf!X908</f>
        <v>0</v>
      </c>
      <c r="Z908" s="152">
        <f>+[3]data1cf!Y908</f>
        <v>0</v>
      </c>
      <c r="AA908" s="152">
        <f>+[3]data1cf!Z908</f>
        <v>0</v>
      </c>
      <c r="AB908" s="152">
        <f>+[3]data1cf!AA908</f>
        <v>0</v>
      </c>
      <c r="AC908" s="152">
        <f>+[3]data1cf!AB908</f>
        <v>0</v>
      </c>
      <c r="AD908" s="152">
        <f>+[3]data1cf!AC908</f>
        <v>0</v>
      </c>
      <c r="AE908" s="152">
        <f>+[3]data1cf!AD908</f>
        <v>0</v>
      </c>
      <c r="AF908" s="152">
        <f>+[3]data1cf!AE908</f>
        <v>0</v>
      </c>
      <c r="AG908" s="152"/>
      <c r="AH908" s="153">
        <f t="shared" si="112"/>
        <v>75673.398303485941</v>
      </c>
      <c r="AI908" s="153">
        <f t="shared" si="114"/>
        <v>162387.25308266404</v>
      </c>
      <c r="AJ908" s="154">
        <f t="shared" si="115"/>
        <v>161946.47592745363</v>
      </c>
      <c r="AK908" s="155">
        <f t="shared" si="113"/>
        <v>0.15645158886909488</v>
      </c>
      <c r="AL908" s="156">
        <f t="shared" si="116"/>
        <v>0.98243570766731458</v>
      </c>
    </row>
    <row r="909" spans="1:38" x14ac:dyDescent="0.25">
      <c r="A909" s="148"/>
      <c r="B909" s="152">
        <f>+[3]data1cf!A909</f>
        <v>-195317.67433011081</v>
      </c>
      <c r="C909" s="152">
        <f>+[3]data1cf!B909</f>
        <v>9249.9425936232728</v>
      </c>
      <c r="D909" s="152">
        <f>+[3]data1cf!C909</f>
        <v>48412.5116552541</v>
      </c>
      <c r="E909" s="152">
        <f>+[3]data1cf!D909</f>
        <v>48129.29179961975</v>
      </c>
      <c r="F909" s="152">
        <f>+[3]data1cf!E909</f>
        <v>29530.766629522201</v>
      </c>
      <c r="G909" s="152">
        <f>+[3]data1cf!F909</f>
        <v>29199.31233619008</v>
      </c>
      <c r="H909" s="152">
        <f>+[3]data1cf!G909</f>
        <v>28164.926463692711</v>
      </c>
      <c r="I909" s="152">
        <f>+[3]data1cf!H909</f>
        <v>27506.602227744537</v>
      </c>
      <c r="J909" s="152">
        <f>+[3]data1cf!I909</f>
        <v>28274.939303772589</v>
      </c>
      <c r="K909" s="152">
        <f>+[3]data1cf!J909</f>
        <v>28658.721314332732</v>
      </c>
      <c r="L909" s="152">
        <f>+[3]data1cf!K909</f>
        <v>29120.631630988304</v>
      </c>
      <c r="M909" s="152">
        <f>+[3]data1cf!L909</f>
        <v>29699.776064521633</v>
      </c>
      <c r="N909" s="152">
        <f>+[3]data1cf!M909</f>
        <v>30321.089261495996</v>
      </c>
      <c r="O909" s="152">
        <f>+[3]data1cf!N909</f>
        <v>30659.318692117224</v>
      </c>
      <c r="P909" s="152">
        <f>+[3]data1cf!O909</f>
        <v>39921.02395043827</v>
      </c>
      <c r="Q909" s="152">
        <f>+[3]data1cf!P909</f>
        <v>48924.424286565241</v>
      </c>
      <c r="R909" s="152">
        <f>+[3]data1cf!Q909</f>
        <v>37692.052036446854</v>
      </c>
      <c r="S909" s="152">
        <f>+[3]data1cf!R909</f>
        <v>26016.638103744976</v>
      </c>
      <c r="T909" s="152">
        <f>+[3]data1cf!S909</f>
        <v>25746.671476034739</v>
      </c>
      <c r="U909" s="152">
        <f>+[3]data1cf!T909</f>
        <v>25451.647914603411</v>
      </c>
      <c r="V909" s="152">
        <f>+[3]data1cf!U909</f>
        <v>49680.512084766699</v>
      </c>
      <c r="W909" s="152">
        <f>+[3]data1cf!V909</f>
        <v>0</v>
      </c>
      <c r="X909" s="152">
        <f>+[3]data1cf!W909</f>
        <v>0</v>
      </c>
      <c r="Y909" s="152">
        <f>+[3]data1cf!X909</f>
        <v>0</v>
      </c>
      <c r="Z909" s="152">
        <f>+[3]data1cf!Y909</f>
        <v>0</v>
      </c>
      <c r="AA909" s="152">
        <f>+[3]data1cf!Z909</f>
        <v>0</v>
      </c>
      <c r="AB909" s="152">
        <f>+[3]data1cf!AA909</f>
        <v>0</v>
      </c>
      <c r="AC909" s="152">
        <f>+[3]data1cf!AB909</f>
        <v>0</v>
      </c>
      <c r="AD909" s="152">
        <f>+[3]data1cf!AC909</f>
        <v>0</v>
      </c>
      <c r="AE909" s="152">
        <f>+[3]data1cf!AD909</f>
        <v>0</v>
      </c>
      <c r="AF909" s="152">
        <f>+[3]data1cf!AE909</f>
        <v>0</v>
      </c>
      <c r="AG909" s="152"/>
      <c r="AH909" s="153">
        <f t="shared" si="112"/>
        <v>74702.726623314942</v>
      </c>
      <c r="AI909" s="153">
        <f t="shared" si="114"/>
        <v>166705.18293202884</v>
      </c>
      <c r="AJ909" s="154">
        <f t="shared" si="115"/>
        <v>166238.23207392171</v>
      </c>
      <c r="AK909" s="155">
        <f t="shared" si="113"/>
        <v>0.15124254822731018</v>
      </c>
      <c r="AL909" s="156">
        <f t="shared" si="116"/>
        <v>0.98422552859272583</v>
      </c>
    </row>
    <row r="910" spans="1:38" x14ac:dyDescent="0.25">
      <c r="A910" s="148"/>
      <c r="B910" s="152">
        <f>+[3]data1cf!A910</f>
        <v>-186133.61174628229</v>
      </c>
      <c r="C910" s="152">
        <f>+[3]data1cf!B910</f>
        <v>8139.4820044175867</v>
      </c>
      <c r="D910" s="152">
        <f>+[3]data1cf!C910</f>
        <v>48412.479990864274</v>
      </c>
      <c r="E910" s="152">
        <f>+[3]data1cf!D910</f>
        <v>49562.124634733191</v>
      </c>
      <c r="F910" s="152">
        <f>+[3]data1cf!E910</f>
        <v>28050.088314814442</v>
      </c>
      <c r="G910" s="152">
        <f>+[3]data1cf!F910</f>
        <v>27823.185990582009</v>
      </c>
      <c r="H910" s="152">
        <f>+[3]data1cf!G910</f>
        <v>26919.504907044953</v>
      </c>
      <c r="I910" s="152">
        <f>+[3]data1cf!H910</f>
        <v>26370.936256414047</v>
      </c>
      <c r="J910" s="152">
        <f>+[3]data1cf!I910</f>
        <v>27182.274144735042</v>
      </c>
      <c r="K910" s="152">
        <f>+[3]data1cf!J910</f>
        <v>27623.048929517492</v>
      </c>
      <c r="L910" s="152">
        <f>+[3]data1cf!K910</f>
        <v>28139.053182789314</v>
      </c>
      <c r="M910" s="152">
        <f>+[3]data1cf!L910</f>
        <v>28765.96439443386</v>
      </c>
      <c r="N910" s="152">
        <f>+[3]data1cf!M910</f>
        <v>29433.264979004372</v>
      </c>
      <c r="O910" s="152">
        <f>+[3]data1cf!N910</f>
        <v>29827.454461561465</v>
      </c>
      <c r="P910" s="152">
        <f>+[3]data1cf!O910</f>
        <v>38725.674046287546</v>
      </c>
      <c r="Q910" s="152">
        <f>+[3]data1cf!P910</f>
        <v>47348.873225193267</v>
      </c>
      <c r="R910" s="152">
        <f>+[3]data1cf!Q910</f>
        <v>36662.345561460053</v>
      </c>
      <c r="S910" s="152">
        <f>+[3]data1cf!R910</f>
        <v>25545.666456783598</v>
      </c>
      <c r="T910" s="152">
        <f>+[3]data1cf!S910</f>
        <v>25300.447671654612</v>
      </c>
      <c r="U910" s="152">
        <f>+[3]data1cf!T910</f>
        <v>25030.198612123553</v>
      </c>
      <c r="V910" s="152">
        <f>+[3]data1cf!U910</f>
        <v>48133.239701585262</v>
      </c>
      <c r="W910" s="152">
        <f>+[3]data1cf!V910</f>
        <v>0</v>
      </c>
      <c r="X910" s="152">
        <f>+[3]data1cf!W910</f>
        <v>0</v>
      </c>
      <c r="Y910" s="152">
        <f>+[3]data1cf!X910</f>
        <v>0</v>
      </c>
      <c r="Z910" s="152">
        <f>+[3]data1cf!Y910</f>
        <v>0</v>
      </c>
      <c r="AA910" s="152">
        <f>+[3]data1cf!Z910</f>
        <v>0</v>
      </c>
      <c r="AB910" s="152">
        <f>+[3]data1cf!AA910</f>
        <v>0</v>
      </c>
      <c r="AC910" s="152">
        <f>+[3]data1cf!AB910</f>
        <v>0</v>
      </c>
      <c r="AD910" s="152">
        <f>+[3]data1cf!AC910</f>
        <v>0</v>
      </c>
      <c r="AE910" s="152">
        <f>+[3]data1cf!AD910</f>
        <v>0</v>
      </c>
      <c r="AF910" s="152">
        <f>+[3]data1cf!AE910</f>
        <v>0</v>
      </c>
      <c r="AG910" s="152"/>
      <c r="AH910" s="153">
        <f t="shared" si="112"/>
        <v>77239.143340572336</v>
      </c>
      <c r="AI910" s="153">
        <f t="shared" si="114"/>
        <v>166630.08163656027</v>
      </c>
      <c r="AJ910" s="154">
        <f t="shared" si="115"/>
        <v>166176.39209475636</v>
      </c>
      <c r="AK910" s="155">
        <f t="shared" si="113"/>
        <v>0.15563293099403389</v>
      </c>
      <c r="AL910" s="156">
        <f t="shared" si="116"/>
        <v>0.98419601374930876</v>
      </c>
    </row>
    <row r="911" spans="1:38" x14ac:dyDescent="0.25">
      <c r="A911" s="148"/>
      <c r="B911" s="152">
        <f>+[3]data1cf!A911</f>
        <v>-168276.90258393256</v>
      </c>
      <c r="C911" s="152">
        <f>+[3]data1cf!B911</f>
        <v>8368.0477718564507</v>
      </c>
      <c r="D911" s="152">
        <f>+[3]data1cf!C911</f>
        <v>43820.623295079378</v>
      </c>
      <c r="E911" s="152">
        <f>+[3]data1cf!D911</f>
        <v>42937.194595996829</v>
      </c>
      <c r="F911" s="152">
        <f>+[3]data1cf!E911</f>
        <v>25171.183496015219</v>
      </c>
      <c r="G911" s="152">
        <f>+[3]data1cf!F911</f>
        <v>25147.563116730911</v>
      </c>
      <c r="H911" s="152">
        <f>+[3]data1cf!G911</f>
        <v>24498.013293873722</v>
      </c>
      <c r="I911" s="152">
        <f>+[3]data1cf!H911</f>
        <v>24162.844056418733</v>
      </c>
      <c r="J911" s="152">
        <f>+[3]data1cf!I911</f>
        <v>25057.789062160911</v>
      </c>
      <c r="K911" s="152">
        <f>+[3]data1cf!J911</f>
        <v>25609.375743569864</v>
      </c>
      <c r="L911" s="152">
        <f>+[3]data1cf!K911</f>
        <v>26230.555640493832</v>
      </c>
      <c r="M911" s="152">
        <f>+[3]data1cf!L911</f>
        <v>26950.340507623136</v>
      </c>
      <c r="N911" s="152">
        <f>+[3]data1cf!M911</f>
        <v>27707.055052294585</v>
      </c>
      <c r="O911" s="152">
        <f>+[3]data1cf!N911</f>
        <v>28210.048494211973</v>
      </c>
      <c r="P911" s="152">
        <f>+[3]data1cf!O911</f>
        <v>36401.537490070143</v>
      </c>
      <c r="Q911" s="152">
        <f>+[3]data1cf!P911</f>
        <v>44285.50591725581</v>
      </c>
      <c r="R911" s="152">
        <f>+[3]data1cf!Q911</f>
        <v>34660.27198251852</v>
      </c>
      <c r="S911" s="152">
        <f>+[3]data1cf!R911</f>
        <v>24629.949294935104</v>
      </c>
      <c r="T911" s="152">
        <f>+[3]data1cf!S911</f>
        <v>24432.848107365528</v>
      </c>
      <c r="U911" s="152">
        <f>+[3]data1cf!T911</f>
        <v>24210.768479503546</v>
      </c>
      <c r="V911" s="152">
        <f>+[3]data1cf!U911</f>
        <v>45124.855047276418</v>
      </c>
      <c r="W911" s="152">
        <f>+[3]data1cf!V911</f>
        <v>0</v>
      </c>
      <c r="X911" s="152">
        <f>+[3]data1cf!W911</f>
        <v>0</v>
      </c>
      <c r="Y911" s="152">
        <f>+[3]data1cf!X911</f>
        <v>0</v>
      </c>
      <c r="Z911" s="152">
        <f>+[3]data1cf!Y911</f>
        <v>0</v>
      </c>
      <c r="AA911" s="152">
        <f>+[3]data1cf!Z911</f>
        <v>0</v>
      </c>
      <c r="AB911" s="152">
        <f>+[3]data1cf!AA911</f>
        <v>0</v>
      </c>
      <c r="AC911" s="152">
        <f>+[3]data1cf!AB911</f>
        <v>0</v>
      </c>
      <c r="AD911" s="152">
        <f>+[3]data1cf!AC911</f>
        <v>0</v>
      </c>
      <c r="AE911" s="152">
        <f>+[3]data1cf!AD911</f>
        <v>0</v>
      </c>
      <c r="AF911" s="152">
        <f>+[3]data1cf!AE911</f>
        <v>0</v>
      </c>
      <c r="AG911" s="152"/>
      <c r="AH911" s="153">
        <f t="shared" si="112"/>
        <v>73478.812957010217</v>
      </c>
      <c r="AI911" s="153">
        <f t="shared" si="114"/>
        <v>156604.60562098332</v>
      </c>
      <c r="AJ911" s="154">
        <f t="shared" si="115"/>
        <v>156181.21640167775</v>
      </c>
      <c r="AK911" s="155">
        <f t="shared" si="113"/>
        <v>0.1575339734554291</v>
      </c>
      <c r="AL911" s="156">
        <f t="shared" si="116"/>
        <v>0.97971664633925093</v>
      </c>
    </row>
    <row r="912" spans="1:38" x14ac:dyDescent="0.25">
      <c r="A912" s="148"/>
      <c r="B912" s="152">
        <f>+[3]data1cf!A912</f>
        <v>-196574.37653400865</v>
      </c>
      <c r="C912" s="152">
        <f>+[3]data1cf!B912</f>
        <v>6510.3083683887671</v>
      </c>
      <c r="D912" s="152">
        <f>+[3]data1cf!C912</f>
        <v>50803.555390970374</v>
      </c>
      <c r="E912" s="152">
        <f>+[3]data1cf!D912</f>
        <v>48378.310874133022</v>
      </c>
      <c r="F912" s="152">
        <f>+[3]data1cf!E912</f>
        <v>29733.375407976389</v>
      </c>
      <c r="G912" s="152">
        <f>+[3]data1cf!F912</f>
        <v>29387.61473456589</v>
      </c>
      <c r="H912" s="152">
        <f>+[3]data1cf!G912</f>
        <v>28335.343858035958</v>
      </c>
      <c r="I912" s="152">
        <f>+[3]data1cf!H912</f>
        <v>27662.001204617161</v>
      </c>
      <c r="J912" s="152">
        <f>+[3]data1cf!I912</f>
        <v>28424.454259812126</v>
      </c>
      <c r="K912" s="152">
        <f>+[3]data1cf!J912</f>
        <v>28800.437657904411</v>
      </c>
      <c r="L912" s="152">
        <f>+[3]data1cf!K912</f>
        <v>29254.94602485183</v>
      </c>
      <c r="M912" s="152">
        <f>+[3]data1cf!L912</f>
        <v>29827.554286099898</v>
      </c>
      <c r="N912" s="152">
        <f>+[3]data1cf!M912</f>
        <v>30442.574793883927</v>
      </c>
      <c r="O912" s="152">
        <f>+[3]data1cf!N912</f>
        <v>30773.146924704066</v>
      </c>
      <c r="P912" s="152">
        <f>+[3]data1cf!O912</f>
        <v>40084.589784758718</v>
      </c>
      <c r="Q912" s="152">
        <f>+[3]data1cf!P912</f>
        <v>49140.014987642011</v>
      </c>
      <c r="R912" s="152">
        <f>+[3]data1cf!Q912</f>
        <v>37832.952034097485</v>
      </c>
      <c r="S912" s="152">
        <f>+[3]data1cf!R912</f>
        <v>26081.083560350686</v>
      </c>
      <c r="T912" s="152">
        <f>+[3]data1cf!S912</f>
        <v>25807.73055890562</v>
      </c>
      <c r="U912" s="152">
        <f>+[3]data1cf!T912</f>
        <v>25509.316975808542</v>
      </c>
      <c r="V912" s="152">
        <f>+[3]data1cf!U912</f>
        <v>49892.233269832999</v>
      </c>
      <c r="W912" s="152">
        <f>+[3]data1cf!V912</f>
        <v>0</v>
      </c>
      <c r="X912" s="152">
        <f>+[3]data1cf!W912</f>
        <v>0</v>
      </c>
      <c r="Y912" s="152">
        <f>+[3]data1cf!X912</f>
        <v>0</v>
      </c>
      <c r="Z912" s="152">
        <f>+[3]data1cf!Y912</f>
        <v>0</v>
      </c>
      <c r="AA912" s="152">
        <f>+[3]data1cf!Z912</f>
        <v>0</v>
      </c>
      <c r="AB912" s="152">
        <f>+[3]data1cf!AA912</f>
        <v>0</v>
      </c>
      <c r="AC912" s="152">
        <f>+[3]data1cf!AB912</f>
        <v>0</v>
      </c>
      <c r="AD912" s="152">
        <f>+[3]data1cf!AC912</f>
        <v>0</v>
      </c>
      <c r="AE912" s="152">
        <f>+[3]data1cf!AD912</f>
        <v>0</v>
      </c>
      <c r="AF912" s="152">
        <f>+[3]data1cf!AE912</f>
        <v>0</v>
      </c>
      <c r="AG912" s="152"/>
      <c r="AH912" s="153">
        <f t="shared" si="112"/>
        <v>74036.801098495198</v>
      </c>
      <c r="AI912" s="153">
        <f t="shared" si="114"/>
        <v>166500.35757578927</v>
      </c>
      <c r="AJ912" s="154">
        <f t="shared" si="115"/>
        <v>166031.18725827095</v>
      </c>
      <c r="AK912" s="155">
        <f t="shared" si="113"/>
        <v>0.15030413269996645</v>
      </c>
      <c r="AL912" s="156">
        <f t="shared" si="116"/>
        <v>0.98414490199667382</v>
      </c>
    </row>
    <row r="913" spans="1:38" x14ac:dyDescent="0.25">
      <c r="A913" s="148"/>
      <c r="B913" s="152">
        <f>+[3]data1cf!A913</f>
        <v>-156798.97113428297</v>
      </c>
      <c r="C913" s="152">
        <f>+[3]data1cf!B913</f>
        <v>7246.9316239121617</v>
      </c>
      <c r="D913" s="152">
        <f>+[3]data1cf!C913</f>
        <v>40202.416804262393</v>
      </c>
      <c r="E913" s="152">
        <f>+[3]data1cf!D913</f>
        <v>44277.875093635637</v>
      </c>
      <c r="F913" s="152">
        <f>+[3]data1cf!E913</f>
        <v>23320.681712074169</v>
      </c>
      <c r="G913" s="152">
        <f>+[3]data1cf!F913</f>
        <v>23427.726855079272</v>
      </c>
      <c r="H913" s="152">
        <f>+[3]data1cf!G913</f>
        <v>22941.527466099651</v>
      </c>
      <c r="I913" s="152">
        <f>+[3]data1cf!H913</f>
        <v>22743.527054857688</v>
      </c>
      <c r="J913" s="152">
        <f>+[3]data1cf!I913</f>
        <v>23692.213024499797</v>
      </c>
      <c r="K913" s="152">
        <f>+[3]data1cf!J913</f>
        <v>24315.027351591947</v>
      </c>
      <c r="L913" s="152">
        <f>+[3]data1cf!K913</f>
        <v>25003.812024795792</v>
      </c>
      <c r="M913" s="152">
        <f>+[3]data1cf!L913</f>
        <v>25783.294199051292</v>
      </c>
      <c r="N913" s="152">
        <f>+[3]data1cf!M913</f>
        <v>26597.482228638321</v>
      </c>
      <c r="O913" s="152">
        <f>+[3]data1cf!N913</f>
        <v>27170.412654780048</v>
      </c>
      <c r="P913" s="152">
        <f>+[3]data1cf!O913</f>
        <v>34907.629523638498</v>
      </c>
      <c r="Q913" s="152">
        <f>+[3]data1cf!P913</f>
        <v>42316.435376546215</v>
      </c>
      <c r="R913" s="152">
        <f>+[3]data1cf!Q913</f>
        <v>33373.379583290953</v>
      </c>
      <c r="S913" s="152">
        <f>+[3]data1cf!R913</f>
        <v>24041.344826138244</v>
      </c>
      <c r="T913" s="152">
        <f>+[3]data1cf!S913</f>
        <v>23875.172656972296</v>
      </c>
      <c r="U913" s="152">
        <f>+[3]data1cf!T913</f>
        <v>23684.055365430875</v>
      </c>
      <c r="V913" s="152">
        <f>+[3]data1cf!U913</f>
        <v>43191.126244147163</v>
      </c>
      <c r="W913" s="152">
        <f>+[3]data1cf!V913</f>
        <v>0</v>
      </c>
      <c r="X913" s="152">
        <f>+[3]data1cf!W913</f>
        <v>0</v>
      </c>
      <c r="Y913" s="152">
        <f>+[3]data1cf!X913</f>
        <v>0</v>
      </c>
      <c r="Z913" s="152">
        <f>+[3]data1cf!Y913</f>
        <v>0</v>
      </c>
      <c r="AA913" s="152">
        <f>+[3]data1cf!Z913</f>
        <v>0</v>
      </c>
      <c r="AB913" s="152">
        <f>+[3]data1cf!AA913</f>
        <v>0</v>
      </c>
      <c r="AC913" s="152">
        <f>+[3]data1cf!AB913</f>
        <v>0</v>
      </c>
      <c r="AD913" s="152">
        <f>+[3]data1cf!AC913</f>
        <v>0</v>
      </c>
      <c r="AE913" s="152">
        <f>+[3]data1cf!AD913</f>
        <v>0</v>
      </c>
      <c r="AF913" s="152">
        <f>+[3]data1cf!AE913</f>
        <v>0</v>
      </c>
      <c r="AG913" s="152"/>
      <c r="AH913" s="153">
        <f t="shared" si="112"/>
        <v>73563.733016474274</v>
      </c>
      <c r="AI913" s="153">
        <f t="shared" si="114"/>
        <v>153124.47074126554</v>
      </c>
      <c r="AJ913" s="154">
        <f t="shared" si="115"/>
        <v>152718.76962275573</v>
      </c>
      <c r="AK913" s="155">
        <f t="shared" si="113"/>
        <v>0.16124033331871038</v>
      </c>
      <c r="AL913" s="156">
        <f t="shared" si="116"/>
        <v>0.97788131869729933</v>
      </c>
    </row>
    <row r="914" spans="1:38" x14ac:dyDescent="0.25">
      <c r="A914" s="148"/>
      <c r="B914" s="152">
        <f>+[3]data1cf!A914</f>
        <v>-201907.61720021028</v>
      </c>
      <c r="C914" s="152">
        <f>+[3]data1cf!B914</f>
        <v>6646.3493927095406</v>
      </c>
      <c r="D914" s="152">
        <f>+[3]data1cf!C914</f>
        <v>51762.505290284578</v>
      </c>
      <c r="E914" s="152">
        <f>+[3]data1cf!D914</f>
        <v>53905.816081832134</v>
      </c>
      <c r="F914" s="152">
        <f>+[3]data1cf!E914</f>
        <v>30593.214257013562</v>
      </c>
      <c r="G914" s="152">
        <f>+[3]data1cf!F914</f>
        <v>30186.739623060188</v>
      </c>
      <c r="H914" s="152">
        <f>+[3]data1cf!G914</f>
        <v>29058.567685383903</v>
      </c>
      <c r="I914" s="152">
        <f>+[3]data1cf!H914</f>
        <v>28321.489300025336</v>
      </c>
      <c r="J914" s="152">
        <f>+[3]data1cf!I914</f>
        <v>29058.97152355381</v>
      </c>
      <c r="K914" s="152">
        <f>+[3]data1cf!J914</f>
        <v>29401.858873095407</v>
      </c>
      <c r="L914" s="152">
        <f>+[3]data1cf!K914</f>
        <v>29824.954564016363</v>
      </c>
      <c r="M914" s="152">
        <f>+[3]data1cf!L914</f>
        <v>30369.824368432986</v>
      </c>
      <c r="N914" s="152">
        <f>+[3]data1cf!M914</f>
        <v>30958.13972221587</v>
      </c>
      <c r="O914" s="152">
        <f>+[3]data1cf!N914</f>
        <v>31256.215512560724</v>
      </c>
      <c r="P914" s="152">
        <f>+[3]data1cf!O914</f>
        <v>40778.736700785113</v>
      </c>
      <c r="Q914" s="152">
        <f>+[3]data1cf!P914</f>
        <v>50054.947014235702</v>
      </c>
      <c r="R914" s="152">
        <f>+[3]data1cf!Q914</f>
        <v>38430.908809383516</v>
      </c>
      <c r="S914" s="152">
        <f>+[3]data1cf!R914</f>
        <v>26354.579643078338</v>
      </c>
      <c r="T914" s="152">
        <f>+[3]data1cf!S914</f>
        <v>26066.85541982908</v>
      </c>
      <c r="U914" s="152">
        <f>+[3]data1cf!T914</f>
        <v>25754.055133700153</v>
      </c>
      <c r="V914" s="152">
        <f>+[3]data1cf!U914</f>
        <v>50790.74369703792</v>
      </c>
      <c r="W914" s="152">
        <f>+[3]data1cf!V914</f>
        <v>0</v>
      </c>
      <c r="X914" s="152">
        <f>+[3]data1cf!W914</f>
        <v>0</v>
      </c>
      <c r="Y914" s="152">
        <f>+[3]data1cf!X914</f>
        <v>0</v>
      </c>
      <c r="Z914" s="152">
        <f>+[3]data1cf!Y914</f>
        <v>0</v>
      </c>
      <c r="AA914" s="152">
        <f>+[3]data1cf!Z914</f>
        <v>0</v>
      </c>
      <c r="AB914" s="152">
        <f>+[3]data1cf!AA914</f>
        <v>0</v>
      </c>
      <c r="AC914" s="152">
        <f>+[3]data1cf!AB914</f>
        <v>0</v>
      </c>
      <c r="AD914" s="152">
        <f>+[3]data1cf!AC914</f>
        <v>0</v>
      </c>
      <c r="AE914" s="152">
        <f>+[3]data1cf!AD914</f>
        <v>0</v>
      </c>
      <c r="AF914" s="152">
        <f>+[3]data1cf!AE914</f>
        <v>0</v>
      </c>
      <c r="AG914" s="152"/>
      <c r="AH914" s="153">
        <f t="shared" si="112"/>
        <v>77670.416341582139</v>
      </c>
      <c r="AI914" s="153">
        <f t="shared" si="114"/>
        <v>172339.68310029127</v>
      </c>
      <c r="AJ914" s="154">
        <f t="shared" si="115"/>
        <v>171860.18260936928</v>
      </c>
      <c r="AK914" s="155">
        <f t="shared" si="113"/>
        <v>0.15186136364936831</v>
      </c>
      <c r="AL914" s="156">
        <f t="shared" si="116"/>
        <v>0.98628969401419997</v>
      </c>
    </row>
    <row r="915" spans="1:38" x14ac:dyDescent="0.25">
      <c r="A915" s="148"/>
      <c r="B915" s="152">
        <f>+[3]data1cf!A915</f>
        <v>-173984.24750362849</v>
      </c>
      <c r="C915" s="152">
        <f>+[3]data1cf!B915</f>
        <v>8101.1719933858112</v>
      </c>
      <c r="D915" s="152">
        <f>+[3]data1cf!C915</f>
        <v>44110.607723941052</v>
      </c>
      <c r="E915" s="152">
        <f>+[3]data1cf!D915</f>
        <v>43439.810542347739</v>
      </c>
      <c r="F915" s="152">
        <f>+[3]data1cf!E915</f>
        <v>26091.336400028769</v>
      </c>
      <c r="G915" s="152">
        <f>+[3]data1cf!F915</f>
        <v>26002.743232913534</v>
      </c>
      <c r="H915" s="152">
        <f>+[3]data1cf!G915</f>
        <v>25271.968210810817</v>
      </c>
      <c r="I915" s="152">
        <f>+[3]data1cf!H915</f>
        <v>24868.592449657677</v>
      </c>
      <c r="J915" s="152">
        <f>+[3]data1cf!I915</f>
        <v>25736.815025610158</v>
      </c>
      <c r="K915" s="152">
        <f>+[3]data1cf!J915</f>
        <v>26252.984110781152</v>
      </c>
      <c r="L915" s="152">
        <f>+[3]data1cf!K915</f>
        <v>26840.54786544641</v>
      </c>
      <c r="M915" s="152">
        <f>+[3]data1cf!L915</f>
        <v>27530.64854043338</v>
      </c>
      <c r="N915" s="152">
        <f>+[3]data1cf!M915</f>
        <v>28258.784677611402</v>
      </c>
      <c r="O915" s="152">
        <f>+[3]data1cf!N915</f>
        <v>28727.002298348649</v>
      </c>
      <c r="P915" s="152">
        <f>+[3]data1cf!O915</f>
        <v>37144.375873459125</v>
      </c>
      <c r="Q915" s="152">
        <f>+[3]data1cf!P915</f>
        <v>45264.616551984829</v>
      </c>
      <c r="R915" s="152">
        <f>+[3]data1cf!Q915</f>
        <v>35300.172894032643</v>
      </c>
      <c r="S915" s="152">
        <f>+[3]data1cf!R915</f>
        <v>24922.629969970912</v>
      </c>
      <c r="T915" s="152">
        <f>+[3]data1cf!S915</f>
        <v>24710.149480230873</v>
      </c>
      <c r="U915" s="152">
        <f>+[3]data1cf!T915</f>
        <v>24472.673983027926</v>
      </c>
      <c r="V915" s="152">
        <f>+[3]data1cf!U915</f>
        <v>46086.392176943133</v>
      </c>
      <c r="W915" s="152">
        <f>+[3]data1cf!V915</f>
        <v>0</v>
      </c>
      <c r="X915" s="152">
        <f>+[3]data1cf!W915</f>
        <v>0</v>
      </c>
      <c r="Y915" s="152">
        <f>+[3]data1cf!X915</f>
        <v>0</v>
      </c>
      <c r="Z915" s="152">
        <f>+[3]data1cf!Y915</f>
        <v>0</v>
      </c>
      <c r="AA915" s="152">
        <f>+[3]data1cf!Z915</f>
        <v>0</v>
      </c>
      <c r="AB915" s="152">
        <f>+[3]data1cf!AA915</f>
        <v>0</v>
      </c>
      <c r="AC915" s="152">
        <f>+[3]data1cf!AB915</f>
        <v>0</v>
      </c>
      <c r="AD915" s="152">
        <f>+[3]data1cf!AC915</f>
        <v>0</v>
      </c>
      <c r="AE915" s="152">
        <f>+[3]data1cf!AD915</f>
        <v>0</v>
      </c>
      <c r="AF915" s="152">
        <f>+[3]data1cf!AE915</f>
        <v>0</v>
      </c>
      <c r="AG915" s="152"/>
      <c r="AH915" s="153">
        <f t="shared" si="112"/>
        <v>72318.530574883247</v>
      </c>
      <c r="AI915" s="153">
        <f t="shared" si="114"/>
        <v>157189.77501591638</v>
      </c>
      <c r="AJ915" s="154">
        <f t="shared" si="115"/>
        <v>156757.66806034622</v>
      </c>
      <c r="AK915" s="155">
        <f t="shared" si="113"/>
        <v>0.15474578738212585</v>
      </c>
      <c r="AL915" s="156">
        <f t="shared" ref="AL915:AL930" si="117">1-EXP(-(1/0.25)*(AI915/ABS($AI$1010)))</f>
        <v>0.98000993460958086</v>
      </c>
    </row>
    <row r="916" spans="1:38" x14ac:dyDescent="0.25">
      <c r="A916" s="148"/>
      <c r="B916" s="152">
        <f>+[3]data1cf!A916</f>
        <v>-184178.51580291401</v>
      </c>
      <c r="C916" s="152">
        <f>+[3]data1cf!B916</f>
        <v>6509.7879902335117</v>
      </c>
      <c r="D916" s="152">
        <f>+[3]data1cf!C916</f>
        <v>45166.470903454203</v>
      </c>
      <c r="E916" s="152">
        <f>+[3]data1cf!D916</f>
        <v>47623.063854993772</v>
      </c>
      <c r="F916" s="152">
        <f>+[3]data1cf!E916</f>
        <v>27734.882692019746</v>
      </c>
      <c r="G916" s="152">
        <f>+[3]data1cf!F916</f>
        <v>27530.237307871845</v>
      </c>
      <c r="H916" s="152">
        <f>+[3]data1cf!G916</f>
        <v>26654.380555924719</v>
      </c>
      <c r="I916" s="152">
        <f>+[3]data1cf!H916</f>
        <v>26129.17658706267</v>
      </c>
      <c r="J916" s="152">
        <f>+[3]data1cf!I916</f>
        <v>26949.668454127444</v>
      </c>
      <c r="K916" s="152">
        <f>+[3]data1cf!J916</f>
        <v>27402.575815388715</v>
      </c>
      <c r="L916" s="152">
        <f>+[3]data1cf!K916</f>
        <v>27930.09554289349</v>
      </c>
      <c r="M916" s="152">
        <f>+[3]data1cf!L916</f>
        <v>28567.175308297577</v>
      </c>
      <c r="N916" s="152">
        <f>+[3]data1cf!M916</f>
        <v>29244.265651388647</v>
      </c>
      <c r="O916" s="152">
        <f>+[3]data1cf!N916</f>
        <v>29650.367865325075</v>
      </c>
      <c r="P916" s="152">
        <f>+[3]data1cf!O916</f>
        <v>38471.208908753943</v>
      </c>
      <c r="Q916" s="152">
        <f>+[3]data1cf!P916</f>
        <v>47013.471167493684</v>
      </c>
      <c r="R916" s="152">
        <f>+[3]data1cf!Q916</f>
        <v>36443.142465473815</v>
      </c>
      <c r="S916" s="152">
        <f>+[3]data1cf!R916</f>
        <v>25445.406386905932</v>
      </c>
      <c r="T916" s="152">
        <f>+[3]data1cf!S916</f>
        <v>25205.455902836125</v>
      </c>
      <c r="U916" s="152">
        <f>+[3]data1cf!T916</f>
        <v>24940.480819578908</v>
      </c>
      <c r="V916" s="152">
        <f>+[3]data1cf!U916</f>
        <v>47803.857586422906</v>
      </c>
      <c r="W916" s="152">
        <f>+[3]data1cf!V916</f>
        <v>0</v>
      </c>
      <c r="X916" s="152">
        <f>+[3]data1cf!W916</f>
        <v>0</v>
      </c>
      <c r="Y916" s="152">
        <f>+[3]data1cf!X916</f>
        <v>0</v>
      </c>
      <c r="Z916" s="152">
        <f>+[3]data1cf!Y916</f>
        <v>0</v>
      </c>
      <c r="AA916" s="152">
        <f>+[3]data1cf!Z916</f>
        <v>0</v>
      </c>
      <c r="AB916" s="152">
        <f>+[3]data1cf!AA916</f>
        <v>0</v>
      </c>
      <c r="AC916" s="152">
        <f>+[3]data1cf!AB916</f>
        <v>0</v>
      </c>
      <c r="AD916" s="152">
        <f>+[3]data1cf!AC916</f>
        <v>0</v>
      </c>
      <c r="AE916" s="152">
        <f>+[3]data1cf!AD916</f>
        <v>0</v>
      </c>
      <c r="AF916" s="152">
        <f>+[3]data1cf!AE916</f>
        <v>0</v>
      </c>
      <c r="AG916" s="152"/>
      <c r="AH916" s="153">
        <f t="shared" si="112"/>
        <v>72144.940012459367</v>
      </c>
      <c r="AI916" s="153">
        <f t="shared" si="114"/>
        <v>160458.47123836467</v>
      </c>
      <c r="AJ916" s="154">
        <f t="shared" si="115"/>
        <v>160009.54496633608</v>
      </c>
      <c r="AK916" s="155">
        <f t="shared" si="113"/>
        <v>0.15170630812644958</v>
      </c>
      <c r="AL916" s="156">
        <f t="shared" si="117"/>
        <v>0.98157190889724177</v>
      </c>
    </row>
    <row r="917" spans="1:38" x14ac:dyDescent="0.25">
      <c r="A917" s="148"/>
      <c r="B917" s="152">
        <f>+[3]data1cf!A917</f>
        <v>-180152.89804568794</v>
      </c>
      <c r="C917" s="152">
        <f>+[3]data1cf!B917</f>
        <v>11873.888445805176</v>
      </c>
      <c r="D917" s="152">
        <f>+[3]data1cf!C917</f>
        <v>47550.079886217398</v>
      </c>
      <c r="E917" s="152">
        <f>+[3]data1cf!D917</f>
        <v>45369.520263433689</v>
      </c>
      <c r="F917" s="152">
        <f>+[3]data1cf!E917</f>
        <v>27085.862189162726</v>
      </c>
      <c r="G917" s="152">
        <f>+[3]data1cf!F917</f>
        <v>26927.044700841921</v>
      </c>
      <c r="H917" s="152">
        <f>+[3]data1cf!G917</f>
        <v>26108.479318001599</v>
      </c>
      <c r="I917" s="152">
        <f>+[3]data1cf!H917</f>
        <v>25631.384127708836</v>
      </c>
      <c r="J917" s="152">
        <f>+[3]data1cf!I917</f>
        <v>26470.724389147857</v>
      </c>
      <c r="K917" s="152">
        <f>+[3]data1cf!J917</f>
        <v>26948.613192102384</v>
      </c>
      <c r="L917" s="152">
        <f>+[3]data1cf!K917</f>
        <v>27499.843724037324</v>
      </c>
      <c r="M917" s="152">
        <f>+[3]data1cf!L917</f>
        <v>28157.860932802192</v>
      </c>
      <c r="N917" s="152">
        <f>+[3]data1cf!M917</f>
        <v>28855.108765285775</v>
      </c>
      <c r="O917" s="152">
        <f>+[3]data1cf!N917</f>
        <v>29285.739751398512</v>
      </c>
      <c r="P917" s="152">
        <f>+[3]data1cf!O917</f>
        <v>37947.255401651208</v>
      </c>
      <c r="Q917" s="152">
        <f>+[3]data1cf!P917</f>
        <v>46322.865428237914</v>
      </c>
      <c r="R917" s="152">
        <f>+[3]data1cf!Q917</f>
        <v>35991.79485839884</v>
      </c>
      <c r="S917" s="152">
        <f>+[3]data1cf!R917</f>
        <v>25238.967046161866</v>
      </c>
      <c r="T917" s="152">
        <f>+[3]data1cf!S917</f>
        <v>25009.864196637034</v>
      </c>
      <c r="U917" s="152">
        <f>+[3]data1cf!T917</f>
        <v>24755.748433410132</v>
      </c>
      <c r="V917" s="152">
        <f>+[3]data1cf!U917</f>
        <v>47125.647140430781</v>
      </c>
      <c r="W917" s="152">
        <f>+[3]data1cf!V917</f>
        <v>0</v>
      </c>
      <c r="X917" s="152">
        <f>+[3]data1cf!W917</f>
        <v>0</v>
      </c>
      <c r="Y917" s="152">
        <f>+[3]data1cf!X917</f>
        <v>0</v>
      </c>
      <c r="Z917" s="152">
        <f>+[3]data1cf!Y917</f>
        <v>0</v>
      </c>
      <c r="AA917" s="152">
        <f>+[3]data1cf!Z917</f>
        <v>0</v>
      </c>
      <c r="AB917" s="152">
        <f>+[3]data1cf!AA917</f>
        <v>0</v>
      </c>
      <c r="AC917" s="152">
        <f>+[3]data1cf!AB917</f>
        <v>0</v>
      </c>
      <c r="AD917" s="152">
        <f>+[3]data1cf!AC917</f>
        <v>0</v>
      </c>
      <c r="AE917" s="152">
        <f>+[3]data1cf!AD917</f>
        <v>0</v>
      </c>
      <c r="AF917" s="152">
        <f>+[3]data1cf!AE917</f>
        <v>0</v>
      </c>
      <c r="AG917" s="152"/>
      <c r="AH917" s="153">
        <f t="shared" si="112"/>
        <v>78380.672697506336</v>
      </c>
      <c r="AI917" s="153">
        <f t="shared" si="114"/>
        <v>165673.1371323491</v>
      </c>
      <c r="AJ917" s="154">
        <f t="shared" si="115"/>
        <v>165229.64782168373</v>
      </c>
      <c r="AK917" s="155">
        <f t="shared" si="113"/>
        <v>0.15864856839179997</v>
      </c>
      <c r="AL917" s="156">
        <f t="shared" si="117"/>
        <v>0.98381506364132576</v>
      </c>
    </row>
    <row r="918" spans="1:38" x14ac:dyDescent="0.25">
      <c r="A918" s="148"/>
      <c r="B918" s="152">
        <f>+[3]data1cf!A918</f>
        <v>-153165.67122448041</v>
      </c>
      <c r="C918" s="152">
        <f>+[3]data1cf!B918</f>
        <v>7312.1541338504394</v>
      </c>
      <c r="D918" s="152">
        <f>+[3]data1cf!C918</f>
        <v>42034.72947552643</v>
      </c>
      <c r="E918" s="152">
        <f>+[3]data1cf!D918</f>
        <v>42168.338972877711</v>
      </c>
      <c r="F918" s="152">
        <f>+[3]data1cf!E918</f>
        <v>22734.911706897125</v>
      </c>
      <c r="G918" s="152">
        <f>+[3]data1cf!F918</f>
        <v>22883.318573696451</v>
      </c>
      <c r="H918" s="152">
        <f>+[3]data1cf!G918</f>
        <v>22448.827205389032</v>
      </c>
      <c r="I918" s="152">
        <f>+[3]data1cf!H918</f>
        <v>22294.247116536528</v>
      </c>
      <c r="J918" s="152">
        <f>+[3]data1cf!I918</f>
        <v>23259.944604338314</v>
      </c>
      <c r="K918" s="152">
        <f>+[3]data1cf!J918</f>
        <v>23905.305798849033</v>
      </c>
      <c r="L918" s="152">
        <f>+[3]data1cf!K918</f>
        <v>24615.490532563563</v>
      </c>
      <c r="M918" s="152">
        <f>+[3]data1cf!L918</f>
        <v>25413.86968503768</v>
      </c>
      <c r="N918" s="152">
        <f>+[3]data1cf!M918</f>
        <v>26246.250749534724</v>
      </c>
      <c r="O918" s="152">
        <f>+[3]data1cf!N918</f>
        <v>26841.319488628491</v>
      </c>
      <c r="P918" s="152">
        <f>+[3]data1cf!O918</f>
        <v>34434.738070723048</v>
      </c>
      <c r="Q918" s="152">
        <f>+[3]data1cf!P918</f>
        <v>41693.132837291727</v>
      </c>
      <c r="R918" s="152">
        <f>+[3]data1cf!Q918</f>
        <v>32966.018199530277</v>
      </c>
      <c r="S918" s="152">
        <f>+[3]data1cf!R918</f>
        <v>23855.024096417015</v>
      </c>
      <c r="T918" s="152">
        <f>+[3]data1cf!S918</f>
        <v>23698.642402152283</v>
      </c>
      <c r="U918" s="152">
        <f>+[3]data1cf!T918</f>
        <v>23517.326132184724</v>
      </c>
      <c r="V918" s="152">
        <f>+[3]data1cf!U918</f>
        <v>42579.01101094397</v>
      </c>
      <c r="W918" s="152">
        <f>+[3]data1cf!V918</f>
        <v>0</v>
      </c>
      <c r="X918" s="152">
        <f>+[3]data1cf!W918</f>
        <v>0</v>
      </c>
      <c r="Y918" s="152">
        <f>+[3]data1cf!X918</f>
        <v>0</v>
      </c>
      <c r="Z918" s="152">
        <f>+[3]data1cf!Y918</f>
        <v>0</v>
      </c>
      <c r="AA918" s="152">
        <f>+[3]data1cf!Z918</f>
        <v>0</v>
      </c>
      <c r="AB918" s="152">
        <f>+[3]data1cf!AA918</f>
        <v>0</v>
      </c>
      <c r="AC918" s="152">
        <f>+[3]data1cf!AB918</f>
        <v>0</v>
      </c>
      <c r="AD918" s="152">
        <f>+[3]data1cf!AC918</f>
        <v>0</v>
      </c>
      <c r="AE918" s="152">
        <f>+[3]data1cf!AD918</f>
        <v>0</v>
      </c>
      <c r="AF918" s="152">
        <f>+[3]data1cf!AE918</f>
        <v>0</v>
      </c>
      <c r="AG918" s="152"/>
      <c r="AH918" s="153">
        <f t="shared" si="112"/>
        <v>74529.472949755</v>
      </c>
      <c r="AI918" s="153">
        <f t="shared" si="114"/>
        <v>152943.72598841644</v>
      </c>
      <c r="AJ918" s="154">
        <f t="shared" si="115"/>
        <v>152543.73060350763</v>
      </c>
      <c r="AK918" s="155">
        <f t="shared" si="113"/>
        <v>0.16365090012550354</v>
      </c>
      <c r="AL918" s="156">
        <f t="shared" si="117"/>
        <v>0.97778158671227744</v>
      </c>
    </row>
    <row r="919" spans="1:38" x14ac:dyDescent="0.25">
      <c r="A919" s="148"/>
      <c r="B919" s="152">
        <f>+[3]data1cf!A919</f>
        <v>-168282.45577776141</v>
      </c>
      <c r="C919" s="152">
        <f>+[3]data1cf!B919</f>
        <v>8733.9453604583687</v>
      </c>
      <c r="D919" s="152">
        <f>+[3]data1cf!C919</f>
        <v>45154.806578904128</v>
      </c>
      <c r="E919" s="152">
        <f>+[3]data1cf!D919</f>
        <v>47254.369974280824</v>
      </c>
      <c r="F919" s="152">
        <f>+[3]data1cf!E919</f>
        <v>25172.078796281632</v>
      </c>
      <c r="G919" s="152">
        <f>+[3]data1cf!F919</f>
        <v>25148.395199075894</v>
      </c>
      <c r="H919" s="152">
        <f>+[3]data1cf!G919</f>
        <v>24498.766344850766</v>
      </c>
      <c r="I919" s="152">
        <f>+[3]data1cf!H919</f>
        <v>24163.530743079013</v>
      </c>
      <c r="J919" s="152">
        <f>+[3]data1cf!I919</f>
        <v>25058.449748144041</v>
      </c>
      <c r="K919" s="152">
        <f>+[3]data1cf!J919</f>
        <v>25610.001968559503</v>
      </c>
      <c r="L919" s="152">
        <f>+[3]data1cf!K919</f>
        <v>26231.149157287924</v>
      </c>
      <c r="M919" s="152">
        <f>+[3]data1cf!L919</f>
        <v>26950.905141972667</v>
      </c>
      <c r="N919" s="152">
        <f>+[3]data1cf!M919</f>
        <v>27707.591880118009</v>
      </c>
      <c r="O919" s="152">
        <f>+[3]data1cf!N919</f>
        <v>28210.551485482989</v>
      </c>
      <c r="P919" s="152">
        <f>+[3]data1cf!O919</f>
        <v>36402.260264947821</v>
      </c>
      <c r="Q919" s="152">
        <f>+[3]data1cf!P919</f>
        <v>44286.458582849271</v>
      </c>
      <c r="R919" s="152">
        <f>+[3]data1cf!Q919</f>
        <v>34660.894600188025</v>
      </c>
      <c r="S919" s="152">
        <f>+[3]data1cf!R919</f>
        <v>24630.234070525359</v>
      </c>
      <c r="T919" s="152">
        <f>+[3]data1cf!S919</f>
        <v>24433.117919037046</v>
      </c>
      <c r="U919" s="152">
        <f>+[3]data1cf!T919</f>
        <v>24211.02331113648</v>
      </c>
      <c r="V919" s="152">
        <f>+[3]data1cf!U919</f>
        <v>45125.790614011843</v>
      </c>
      <c r="W919" s="152">
        <f>+[3]data1cf!V919</f>
        <v>0</v>
      </c>
      <c r="X919" s="152">
        <f>+[3]data1cf!W919</f>
        <v>0</v>
      </c>
      <c r="Y919" s="152">
        <f>+[3]data1cf!X919</f>
        <v>0</v>
      </c>
      <c r="Z919" s="152">
        <f>+[3]data1cf!Y919</f>
        <v>0</v>
      </c>
      <c r="AA919" s="152">
        <f>+[3]data1cf!Z919</f>
        <v>0</v>
      </c>
      <c r="AB919" s="152">
        <f>+[3]data1cf!AA919</f>
        <v>0</v>
      </c>
      <c r="AC919" s="152">
        <f>+[3]data1cf!AB919</f>
        <v>0</v>
      </c>
      <c r="AD919" s="152">
        <f>+[3]data1cf!AC919</f>
        <v>0</v>
      </c>
      <c r="AE919" s="152">
        <f>+[3]data1cf!AD919</f>
        <v>0</v>
      </c>
      <c r="AF919" s="152">
        <f>+[3]data1cf!AE919</f>
        <v>0</v>
      </c>
      <c r="AG919" s="152"/>
      <c r="AH919" s="153">
        <f t="shared" si="112"/>
        <v>78155.007623503872</v>
      </c>
      <c r="AI919" s="153">
        <f t="shared" si="114"/>
        <v>161829.54579997555</v>
      </c>
      <c r="AJ919" s="154">
        <f t="shared" si="115"/>
        <v>161404.07668835623</v>
      </c>
      <c r="AK919" s="155">
        <f t="shared" si="113"/>
        <v>0.16194068789482116</v>
      </c>
      <c r="AL919" s="156">
        <f t="shared" si="117"/>
        <v>0.98219018755927634</v>
      </c>
    </row>
    <row r="920" spans="1:38" x14ac:dyDescent="0.25">
      <c r="A920" s="148"/>
      <c r="B920" s="152">
        <f>+[3]data1cf!A920</f>
        <v>-168871.43068597291</v>
      </c>
      <c r="C920" s="152">
        <f>+[3]data1cf!B920</f>
        <v>9611.0247732140706</v>
      </c>
      <c r="D920" s="152">
        <f>+[3]data1cf!C920</f>
        <v>47212.607870046442</v>
      </c>
      <c r="E920" s="152">
        <f>+[3]data1cf!D920</f>
        <v>45480.421125238456</v>
      </c>
      <c r="F920" s="152">
        <f>+[3]data1cf!E920</f>
        <v>25267.03485374929</v>
      </c>
      <c r="G920" s="152">
        <f>+[3]data1cf!F920</f>
        <v>25236.646327668874</v>
      </c>
      <c r="H920" s="152">
        <f>+[3]data1cf!G920</f>
        <v>24578.635361456109</v>
      </c>
      <c r="I920" s="152">
        <f>+[3]data1cf!H920</f>
        <v>24236.361122349437</v>
      </c>
      <c r="J920" s="152">
        <f>+[3]data1cf!I920</f>
        <v>25128.522480758365</v>
      </c>
      <c r="K920" s="152">
        <f>+[3]data1cf!J920</f>
        <v>25676.419748514272</v>
      </c>
      <c r="L920" s="152">
        <f>+[3]data1cf!K920</f>
        <v>26294.097887346492</v>
      </c>
      <c r="M920" s="152">
        <f>+[3]data1cf!L920</f>
        <v>27010.790583481466</v>
      </c>
      <c r="N920" s="152">
        <f>+[3]data1cf!M920</f>
        <v>27764.528145579658</v>
      </c>
      <c r="O920" s="152">
        <f>+[3]data1cf!N920</f>
        <v>28263.899026874788</v>
      </c>
      <c r="P920" s="152">
        <f>+[3]data1cf!O920</f>
        <v>36478.918181164416</v>
      </c>
      <c r="Q920" s="152">
        <f>+[3]data1cf!P920</f>
        <v>44387.498839629305</v>
      </c>
      <c r="R920" s="152">
        <f>+[3]data1cf!Q920</f>
        <v>34726.929785712367</v>
      </c>
      <c r="S920" s="152">
        <f>+[3]data1cf!R920</f>
        <v>24660.437532229567</v>
      </c>
      <c r="T920" s="152">
        <f>+[3]data1cf!S920</f>
        <v>24461.734298970012</v>
      </c>
      <c r="U920" s="152">
        <f>+[3]data1cf!T920</f>
        <v>24238.050899633221</v>
      </c>
      <c r="V920" s="152">
        <f>+[3]data1cf!U920</f>
        <v>45225.017356158147</v>
      </c>
      <c r="W920" s="152">
        <f>+[3]data1cf!V920</f>
        <v>0</v>
      </c>
      <c r="X920" s="152">
        <f>+[3]data1cf!W920</f>
        <v>0</v>
      </c>
      <c r="Y920" s="152">
        <f>+[3]data1cf!X920</f>
        <v>0</v>
      </c>
      <c r="Z920" s="152">
        <f>+[3]data1cf!Y920</f>
        <v>0</v>
      </c>
      <c r="AA920" s="152">
        <f>+[3]data1cf!Z920</f>
        <v>0</v>
      </c>
      <c r="AB920" s="152">
        <f>+[3]data1cf!AA920</f>
        <v>0</v>
      </c>
      <c r="AC920" s="152">
        <f>+[3]data1cf!AB920</f>
        <v>0</v>
      </c>
      <c r="AD920" s="152">
        <f>+[3]data1cf!AC920</f>
        <v>0</v>
      </c>
      <c r="AE920" s="152">
        <f>+[3]data1cf!AD920</f>
        <v>0</v>
      </c>
      <c r="AF920" s="152">
        <f>+[3]data1cf!AE920</f>
        <v>0</v>
      </c>
      <c r="AG920" s="152"/>
      <c r="AH920" s="153">
        <f t="shared" si="112"/>
        <v>79161.740965467703</v>
      </c>
      <c r="AI920" s="153">
        <f t="shared" si="114"/>
        <v>163019.19330963391</v>
      </c>
      <c r="AJ920" s="154">
        <f t="shared" si="115"/>
        <v>162592.84715682603</v>
      </c>
      <c r="AK920" s="155">
        <f t="shared" si="113"/>
        <v>0.16285317540168767</v>
      </c>
      <c r="AL920" s="156">
        <f t="shared" si="117"/>
        <v>0.98270981953135017</v>
      </c>
    </row>
    <row r="921" spans="1:38" x14ac:dyDescent="0.25">
      <c r="A921" s="148"/>
      <c r="B921" s="152">
        <f>+[3]data1cf!A921</f>
        <v>-164112.18367239719</v>
      </c>
      <c r="C921" s="152">
        <f>+[3]data1cf!B921</f>
        <v>12463.030409728155</v>
      </c>
      <c r="D921" s="152">
        <f>+[3]data1cf!C921</f>
        <v>42881.9389333461</v>
      </c>
      <c r="E921" s="152">
        <f>+[3]data1cf!D921</f>
        <v>45840.740055760121</v>
      </c>
      <c r="F921" s="152">
        <f>+[3]data1cf!E921</f>
        <v>24499.736745420967</v>
      </c>
      <c r="G921" s="152">
        <f>+[3]data1cf!F921</f>
        <v>24523.527798601885</v>
      </c>
      <c r="H921" s="152">
        <f>+[3]data1cf!G921</f>
        <v>23933.248990226974</v>
      </c>
      <c r="I921" s="152">
        <f>+[3]data1cf!H921</f>
        <v>23647.850881577462</v>
      </c>
      <c r="J921" s="152">
        <f>+[3]data1cf!I921</f>
        <v>24562.295568918147</v>
      </c>
      <c r="K921" s="152">
        <f>+[3]data1cf!J921</f>
        <v>25139.726900498004</v>
      </c>
      <c r="L921" s="152">
        <f>+[3]data1cf!K921</f>
        <v>25785.436904742965</v>
      </c>
      <c r="M921" s="152">
        <f>+[3]data1cf!L921</f>
        <v>26526.882687434249</v>
      </c>
      <c r="N921" s="152">
        <f>+[3]data1cf!M921</f>
        <v>27304.451243178097</v>
      </c>
      <c r="O921" s="152">
        <f>+[3]data1cf!N921</f>
        <v>27832.821024211342</v>
      </c>
      <c r="P921" s="152">
        <f>+[3]data1cf!O921</f>
        <v>35859.479298907099</v>
      </c>
      <c r="Q921" s="152">
        <f>+[3]data1cf!P921</f>
        <v>43571.036994435199</v>
      </c>
      <c r="R921" s="152">
        <f>+[3]data1cf!Q921</f>
        <v>34193.328514901128</v>
      </c>
      <c r="S921" s="152">
        <f>+[3]data1cf!R921</f>
        <v>24416.376651348066</v>
      </c>
      <c r="T921" s="152">
        <f>+[3]data1cf!S921</f>
        <v>24230.497927375371</v>
      </c>
      <c r="U921" s="152">
        <f>+[3]data1cf!T921</f>
        <v>24019.652852375453</v>
      </c>
      <c r="V921" s="152">
        <f>+[3]data1cf!U921</f>
        <v>44423.209724554123</v>
      </c>
      <c r="W921" s="152">
        <f>+[3]data1cf!V921</f>
        <v>0</v>
      </c>
      <c r="X921" s="152">
        <f>+[3]data1cf!W921</f>
        <v>0</v>
      </c>
      <c r="Y921" s="152">
        <f>+[3]data1cf!X921</f>
        <v>0</v>
      </c>
      <c r="Z921" s="152">
        <f>+[3]data1cf!Y921</f>
        <v>0</v>
      </c>
      <c r="AA921" s="152">
        <f>+[3]data1cf!Z921</f>
        <v>0</v>
      </c>
      <c r="AB921" s="152">
        <f>+[3]data1cf!AA921</f>
        <v>0</v>
      </c>
      <c r="AC921" s="152">
        <f>+[3]data1cf!AB921</f>
        <v>0</v>
      </c>
      <c r="AD921" s="152">
        <f>+[3]data1cf!AC921</f>
        <v>0</v>
      </c>
      <c r="AE921" s="152">
        <f>+[3]data1cf!AD921</f>
        <v>0</v>
      </c>
      <c r="AF921" s="152">
        <f>+[3]data1cf!AE921</f>
        <v>0</v>
      </c>
      <c r="AG921" s="152"/>
      <c r="AH921" s="153">
        <f t="shared" si="112"/>
        <v>79726.814060928475</v>
      </c>
      <c r="AI921" s="153">
        <f t="shared" si="114"/>
        <v>162012.21116778522</v>
      </c>
      <c r="AJ921" s="154">
        <f t="shared" si="115"/>
        <v>161593.5664503951</v>
      </c>
      <c r="AK921" s="155">
        <f t="shared" si="113"/>
        <v>0.16522715687751771</v>
      </c>
      <c r="AL921" s="156">
        <f t="shared" si="117"/>
        <v>0.98227097817400055</v>
      </c>
    </row>
    <row r="922" spans="1:38" x14ac:dyDescent="0.25">
      <c r="A922" s="148"/>
      <c r="B922" s="152">
        <f>+[3]data1cf!A922</f>
        <v>-193437.73934474326</v>
      </c>
      <c r="C922" s="152">
        <f>+[3]data1cf!B922</f>
        <v>7046.271633815064</v>
      </c>
      <c r="D922" s="152">
        <f>+[3]data1cf!C922</f>
        <v>46598.156994151272</v>
      </c>
      <c r="E922" s="152">
        <f>+[3]data1cf!D922</f>
        <v>48930.434074377685</v>
      </c>
      <c r="F922" s="152">
        <f>+[3]data1cf!E922</f>
        <v>29227.678650701637</v>
      </c>
      <c r="G922" s="152">
        <f>+[3]data1cf!F922</f>
        <v>28917.625660192338</v>
      </c>
      <c r="H922" s="152">
        <f>+[3]data1cf!G922</f>
        <v>27909.994451361286</v>
      </c>
      <c r="I922" s="152">
        <f>+[3]data1cf!H922</f>
        <v>27274.136674324167</v>
      </c>
      <c r="J922" s="152">
        <f>+[3]data1cf!I922</f>
        <v>28051.275817051304</v>
      </c>
      <c r="K922" s="152">
        <f>+[3]data1cf!J922</f>
        <v>28446.72398397691</v>
      </c>
      <c r="L922" s="152">
        <f>+[3]data1cf!K922</f>
        <v>28919.707078394204</v>
      </c>
      <c r="M922" s="152">
        <f>+[3]data1cf!L922</f>
        <v>29508.629149709312</v>
      </c>
      <c r="N922" s="152">
        <f>+[3]data1cf!M922</f>
        <v>30139.35575148552</v>
      </c>
      <c r="O922" s="152">
        <f>+[3]data1cf!N922</f>
        <v>30489.039945013545</v>
      </c>
      <c r="P922" s="152">
        <f>+[3]data1cf!O922</f>
        <v>39676.341372977899</v>
      </c>
      <c r="Q922" s="152">
        <f>+[3]data1cf!P922</f>
        <v>48601.916296830736</v>
      </c>
      <c r="R922" s="152">
        <f>+[3]data1cf!Q922</f>
        <v>37481.275900143635</v>
      </c>
      <c r="S922" s="152">
        <f>+[3]data1cf!R922</f>
        <v>25920.232393509781</v>
      </c>
      <c r="T922" s="152">
        <f>+[3]data1cf!S922</f>
        <v>25655.331534315017</v>
      </c>
      <c r="U922" s="152">
        <f>+[3]data1cf!T922</f>
        <v>25365.379198437964</v>
      </c>
      <c r="V922" s="152">
        <f>+[3]data1cf!U922</f>
        <v>49363.792609208933</v>
      </c>
      <c r="W922" s="152">
        <f>+[3]data1cf!V922</f>
        <v>0</v>
      </c>
      <c r="X922" s="152">
        <f>+[3]data1cf!W922</f>
        <v>0</v>
      </c>
      <c r="Y922" s="152">
        <f>+[3]data1cf!X922</f>
        <v>0</v>
      </c>
      <c r="Z922" s="152">
        <f>+[3]data1cf!Y922</f>
        <v>0</v>
      </c>
      <c r="AA922" s="152">
        <f>+[3]data1cf!Z922</f>
        <v>0</v>
      </c>
      <c r="AB922" s="152">
        <f>+[3]data1cf!AA922</f>
        <v>0</v>
      </c>
      <c r="AC922" s="152">
        <f>+[3]data1cf!AB922</f>
        <v>0</v>
      </c>
      <c r="AD922" s="152">
        <f>+[3]data1cf!AC922</f>
        <v>0</v>
      </c>
      <c r="AE922" s="152">
        <f>+[3]data1cf!AD922</f>
        <v>0</v>
      </c>
      <c r="AF922" s="152">
        <f>+[3]data1cf!AE922</f>
        <v>0</v>
      </c>
      <c r="AG922" s="152"/>
      <c r="AH922" s="153">
        <f t="shared" si="112"/>
        <v>72307.608372618794</v>
      </c>
      <c r="AI922" s="153">
        <f t="shared" si="114"/>
        <v>163612.52040995643</v>
      </c>
      <c r="AJ922" s="154">
        <f t="shared" si="115"/>
        <v>163148.86312204562</v>
      </c>
      <c r="AK922" s="155">
        <f t="shared" si="113"/>
        <v>0.14961469769477848</v>
      </c>
      <c r="AL922" s="156">
        <f t="shared" si="117"/>
        <v>0.98296328748299944</v>
      </c>
    </row>
    <row r="923" spans="1:38" x14ac:dyDescent="0.25">
      <c r="A923" s="148"/>
      <c r="B923" s="152">
        <f>+[3]data1cf!A923</f>
        <v>-193846.78992969758</v>
      </c>
      <c r="C923" s="152">
        <f>+[3]data1cf!B923</f>
        <v>9975.3007839705388</v>
      </c>
      <c r="D923" s="152">
        <f>+[3]data1cf!C923</f>
        <v>46802.09412616292</v>
      </c>
      <c r="E923" s="152">
        <f>+[3]data1cf!D923</f>
        <v>48858.601490016823</v>
      </c>
      <c r="F923" s="152">
        <f>+[3]data1cf!E923</f>
        <v>29293.626843588092</v>
      </c>
      <c r="G923" s="152">
        <f>+[3]data1cf!F923</f>
        <v>28978.917194467511</v>
      </c>
      <c r="H923" s="152">
        <f>+[3]data1cf!G923</f>
        <v>27965.464501963914</v>
      </c>
      <c r="I923" s="152">
        <f>+[3]data1cf!H923</f>
        <v>27324.718301533801</v>
      </c>
      <c r="J923" s="152">
        <f>+[3]data1cf!I923</f>
        <v>28099.942223490012</v>
      </c>
      <c r="K923" s="152">
        <f>+[3]data1cf!J923</f>
        <v>28492.851979181862</v>
      </c>
      <c r="L923" s="152">
        <f>+[3]data1cf!K923</f>
        <v>28963.425774205549</v>
      </c>
      <c r="M923" s="152">
        <f>+[3]data1cf!L923</f>
        <v>29550.220352556593</v>
      </c>
      <c r="N923" s="152">
        <f>+[3]data1cf!M923</f>
        <v>30178.898713957227</v>
      </c>
      <c r="O923" s="152">
        <f>+[3]data1cf!N923</f>
        <v>30526.090492851676</v>
      </c>
      <c r="P923" s="152">
        <f>+[3]data1cf!O923</f>
        <v>39729.581273409211</v>
      </c>
      <c r="Q923" s="152">
        <f>+[3]data1cf!P923</f>
        <v>48672.09004373163</v>
      </c>
      <c r="R923" s="152">
        <f>+[3]data1cf!Q923</f>
        <v>37527.138178637477</v>
      </c>
      <c r="S923" s="152">
        <f>+[3]data1cf!R923</f>
        <v>25941.209082848232</v>
      </c>
      <c r="T923" s="152">
        <f>+[3]data1cf!S923</f>
        <v>25675.20597512323</v>
      </c>
      <c r="U923" s="152">
        <f>+[3]data1cf!T923</f>
        <v>25384.150203331868</v>
      </c>
      <c r="V923" s="152">
        <f>+[3]data1cf!U923</f>
        <v>49432.706847069436</v>
      </c>
      <c r="W923" s="152">
        <f>+[3]data1cf!V923</f>
        <v>0</v>
      </c>
      <c r="X923" s="152">
        <f>+[3]data1cf!W923</f>
        <v>0</v>
      </c>
      <c r="Y923" s="152">
        <f>+[3]data1cf!X923</f>
        <v>0</v>
      </c>
      <c r="Z923" s="152">
        <f>+[3]data1cf!Y923</f>
        <v>0</v>
      </c>
      <c r="AA923" s="152">
        <f>+[3]data1cf!Z923</f>
        <v>0</v>
      </c>
      <c r="AB923" s="152">
        <f>+[3]data1cf!AA923</f>
        <v>0</v>
      </c>
      <c r="AC923" s="152">
        <f>+[3]data1cf!AB923</f>
        <v>0</v>
      </c>
      <c r="AD923" s="152">
        <f>+[3]data1cf!AC923</f>
        <v>0</v>
      </c>
      <c r="AE923" s="152">
        <f>+[3]data1cf!AD923</f>
        <v>0</v>
      </c>
      <c r="AF923" s="152">
        <f>+[3]data1cf!AE923</f>
        <v>0</v>
      </c>
      <c r="AG923" s="152"/>
      <c r="AH923" s="153">
        <f t="shared" si="112"/>
        <v>74974.906911559781</v>
      </c>
      <c r="AI923" s="153">
        <f t="shared" si="114"/>
        <v>166527.21342102849</v>
      </c>
      <c r="AJ923" s="154">
        <f t="shared" si="115"/>
        <v>166062.50142332423</v>
      </c>
      <c r="AK923" s="155">
        <f t="shared" si="113"/>
        <v>0.15182386040687565</v>
      </c>
      <c r="AL923" s="156">
        <f t="shared" si="117"/>
        <v>0.98415549684818315</v>
      </c>
    </row>
    <row r="924" spans="1:38" x14ac:dyDescent="0.25">
      <c r="A924" s="148"/>
      <c r="B924" s="152">
        <f>+[3]data1cf!A924</f>
        <v>-190966.12955504126</v>
      </c>
      <c r="C924" s="152">
        <f>+[3]data1cf!B924</f>
        <v>11261.404265379315</v>
      </c>
      <c r="D924" s="152">
        <f>+[3]data1cf!C924</f>
        <v>49291.671206592</v>
      </c>
      <c r="E924" s="152">
        <f>+[3]data1cf!D924</f>
        <v>48696.025356712693</v>
      </c>
      <c r="F924" s="152">
        <f>+[3]data1cf!E924</f>
        <v>28829.199330180098</v>
      </c>
      <c r="G924" s="152">
        <f>+[3]data1cf!F924</f>
        <v>28547.28330716207</v>
      </c>
      <c r="H924" s="152">
        <f>+[3]data1cf!G924</f>
        <v>27574.827298086864</v>
      </c>
      <c r="I924" s="152">
        <f>+[3]data1cf!H924</f>
        <v>26968.506882829402</v>
      </c>
      <c r="J924" s="152">
        <f>+[3]data1cf!I924</f>
        <v>27757.218380127866</v>
      </c>
      <c r="K924" s="152">
        <f>+[3]data1cf!J924</f>
        <v>28168.0044105997</v>
      </c>
      <c r="L924" s="152">
        <f>+[3]data1cf!K924</f>
        <v>28655.545235006888</v>
      </c>
      <c r="M924" s="152">
        <f>+[3]data1cf!L924</f>
        <v>29257.322274950951</v>
      </c>
      <c r="N924" s="152">
        <f>+[3]data1cf!M924</f>
        <v>29900.424976775292</v>
      </c>
      <c r="O924" s="152">
        <f>+[3]data1cf!N924</f>
        <v>30265.16910820482</v>
      </c>
      <c r="P924" s="152">
        <f>+[3]data1cf!O924</f>
        <v>39354.649474838967</v>
      </c>
      <c r="Q924" s="152">
        <f>+[3]data1cf!P924</f>
        <v>48177.904875750173</v>
      </c>
      <c r="R924" s="152">
        <f>+[3]data1cf!Q924</f>
        <v>37204.161869085263</v>
      </c>
      <c r="S924" s="152">
        <f>+[3]data1cf!R924</f>
        <v>25793.484767099595</v>
      </c>
      <c r="T924" s="152">
        <f>+[3]data1cf!S924</f>
        <v>25535.244033469091</v>
      </c>
      <c r="U924" s="152">
        <f>+[3]data1cf!T924</f>
        <v>25251.958997697264</v>
      </c>
      <c r="V924" s="152">
        <f>+[3]data1cf!U924</f>
        <v>48947.391530198773</v>
      </c>
      <c r="W924" s="152">
        <f>+[3]data1cf!V924</f>
        <v>0</v>
      </c>
      <c r="X924" s="152">
        <f>+[3]data1cf!W924</f>
        <v>0</v>
      </c>
      <c r="Y924" s="152">
        <f>+[3]data1cf!X924</f>
        <v>0</v>
      </c>
      <c r="Z924" s="152">
        <f>+[3]data1cf!Y924</f>
        <v>0</v>
      </c>
      <c r="AA924" s="152">
        <f>+[3]data1cf!Z924</f>
        <v>0</v>
      </c>
      <c r="AB924" s="152">
        <f>+[3]data1cf!AA924</f>
        <v>0</v>
      </c>
      <c r="AC924" s="152">
        <f>+[3]data1cf!AB924</f>
        <v>0</v>
      </c>
      <c r="AD924" s="152">
        <f>+[3]data1cf!AC924</f>
        <v>0</v>
      </c>
      <c r="AE924" s="152">
        <f>+[3]data1cf!AD924</f>
        <v>0</v>
      </c>
      <c r="AF924" s="152">
        <f>+[3]data1cf!AE924</f>
        <v>0</v>
      </c>
      <c r="AG924" s="152"/>
      <c r="AH924" s="153">
        <f t="shared" si="112"/>
        <v>78853.593004092341</v>
      </c>
      <c r="AI924" s="153">
        <f t="shared" si="114"/>
        <v>169775.21463773417</v>
      </c>
      <c r="AJ924" s="154">
        <f t="shared" si="115"/>
        <v>169313.98916921872</v>
      </c>
      <c r="AK924" s="155">
        <f t="shared" si="113"/>
        <v>0.15589318871498112</v>
      </c>
      <c r="AL924" s="156">
        <f t="shared" si="117"/>
        <v>0.98538602132117814</v>
      </c>
    </row>
    <row r="925" spans="1:38" x14ac:dyDescent="0.25">
      <c r="A925" s="148"/>
      <c r="B925" s="152">
        <f>+[3]data1cf!A925</f>
        <v>-164244.75111577392</v>
      </c>
      <c r="C925" s="152">
        <f>+[3]data1cf!B925</f>
        <v>8683.6743793798305</v>
      </c>
      <c r="D925" s="152">
        <f>+[3]data1cf!C925</f>
        <v>41026.992530963165</v>
      </c>
      <c r="E925" s="152">
        <f>+[3]data1cf!D925</f>
        <v>40830.125883053071</v>
      </c>
      <c r="F925" s="152">
        <f>+[3]data1cf!E925</f>
        <v>24521.109611388965</v>
      </c>
      <c r="G925" s="152">
        <f>+[3]data1cf!F925</f>
        <v>24543.391508124289</v>
      </c>
      <c r="H925" s="152">
        <f>+[3]data1cf!G925</f>
        <v>23951.226040163558</v>
      </c>
      <c r="I925" s="152">
        <f>+[3]data1cf!H925</f>
        <v>23664.243663418347</v>
      </c>
      <c r="J925" s="152">
        <f>+[3]data1cf!I925</f>
        <v>24578.067655103252</v>
      </c>
      <c r="K925" s="152">
        <f>+[3]data1cf!J925</f>
        <v>25154.676323912572</v>
      </c>
      <c r="L925" s="152">
        <f>+[3]data1cf!K925</f>
        <v>25799.605508687448</v>
      </c>
      <c r="M925" s="152">
        <f>+[3]data1cf!L925</f>
        <v>26540.361801341474</v>
      </c>
      <c r="N925" s="152">
        <f>+[3]data1cf!M925</f>
        <v>27317.266551678345</v>
      </c>
      <c r="O925" s="152">
        <f>+[3]data1cf!N925</f>
        <v>27844.828576781387</v>
      </c>
      <c r="P925" s="152">
        <f>+[3]data1cf!O925</f>
        <v>35876.733589074116</v>
      </c>
      <c r="Q925" s="152">
        <f>+[3]data1cf!P925</f>
        <v>43593.779302015246</v>
      </c>
      <c r="R925" s="152">
        <f>+[3]data1cf!Q925</f>
        <v>34208.191823330402</v>
      </c>
      <c r="S925" s="152">
        <f>+[3]data1cf!R925</f>
        <v>24423.174896304561</v>
      </c>
      <c r="T925" s="152">
        <f>+[3]data1cf!S925</f>
        <v>24236.938949350151</v>
      </c>
      <c r="U925" s="152">
        <f>+[3]data1cf!T925</f>
        <v>24025.736266554457</v>
      </c>
      <c r="V925" s="152">
        <f>+[3]data1cf!U925</f>
        <v>44445.543843270425</v>
      </c>
      <c r="W925" s="152">
        <f>+[3]data1cf!V925</f>
        <v>0</v>
      </c>
      <c r="X925" s="152">
        <f>+[3]data1cf!W925</f>
        <v>0</v>
      </c>
      <c r="Y925" s="152">
        <f>+[3]data1cf!X925</f>
        <v>0</v>
      </c>
      <c r="Z925" s="152">
        <f>+[3]data1cf!Y925</f>
        <v>0</v>
      </c>
      <c r="AA925" s="152">
        <f>+[3]data1cf!Z925</f>
        <v>0</v>
      </c>
      <c r="AB925" s="152">
        <f>+[3]data1cf!AA925</f>
        <v>0</v>
      </c>
      <c r="AC925" s="152">
        <f>+[3]data1cf!AB925</f>
        <v>0</v>
      </c>
      <c r="AD925" s="152">
        <f>+[3]data1cf!AC925</f>
        <v>0</v>
      </c>
      <c r="AE925" s="152">
        <f>+[3]data1cf!AD925</f>
        <v>0</v>
      </c>
      <c r="AF925" s="152">
        <f>+[3]data1cf!AE925</f>
        <v>0</v>
      </c>
      <c r="AG925" s="152"/>
      <c r="AH925" s="153">
        <f t="shared" si="112"/>
        <v>70959.207574082946</v>
      </c>
      <c r="AI925" s="153">
        <f t="shared" si="114"/>
        <v>152490.01820309897</v>
      </c>
      <c r="AJ925" s="154">
        <f t="shared" si="115"/>
        <v>152074.14367514066</v>
      </c>
      <c r="AK925" s="155">
        <f t="shared" si="113"/>
        <v>0.15641111731529242</v>
      </c>
      <c r="AL925" s="156">
        <f t="shared" si="117"/>
        <v>0.97752925253234901</v>
      </c>
    </row>
    <row r="926" spans="1:38" x14ac:dyDescent="0.25">
      <c r="A926" s="148"/>
      <c r="B926" s="152">
        <f>+[3]data1cf!A926</f>
        <v>-155252.84748524081</v>
      </c>
      <c r="C926" s="152">
        <f>+[3]data1cf!B926</f>
        <v>7842.2598571641065</v>
      </c>
      <c r="D926" s="152">
        <f>+[3]data1cf!C926</f>
        <v>38837.941855587836</v>
      </c>
      <c r="E926" s="152">
        <f>+[3]data1cf!D926</f>
        <v>42177.688672930104</v>
      </c>
      <c r="F926" s="152">
        <f>+[3]data1cf!E926</f>
        <v>23071.411659948848</v>
      </c>
      <c r="G926" s="152">
        <f>+[3]data1cf!F926</f>
        <v>23196.057975692303</v>
      </c>
      <c r="H926" s="152">
        <f>+[3]data1cf!G926</f>
        <v>22731.86254883853</v>
      </c>
      <c r="I926" s="152">
        <f>+[3]data1cf!H926</f>
        <v>22552.339331597024</v>
      </c>
      <c r="J926" s="152">
        <f>+[3]data1cf!I926</f>
        <v>23508.264425777481</v>
      </c>
      <c r="K926" s="152">
        <f>+[3]data1cf!J926</f>
        <v>24140.673403956403</v>
      </c>
      <c r="L926" s="152">
        <f>+[3]data1cf!K926</f>
        <v>24838.564713129694</v>
      </c>
      <c r="M926" s="152">
        <f>+[3]data1cf!L926</f>
        <v>25626.08835537413</v>
      </c>
      <c r="N926" s="152">
        <f>+[3]data1cf!M926</f>
        <v>26448.018295131238</v>
      </c>
      <c r="O926" s="152">
        <f>+[3]data1cf!N926</f>
        <v>27030.369515056722</v>
      </c>
      <c r="P926" s="152">
        <f>+[3]data1cf!O926</f>
        <v>34706.394096634511</v>
      </c>
      <c r="Q926" s="152">
        <f>+[3]data1cf!P926</f>
        <v>42051.193634776042</v>
      </c>
      <c r="R926" s="152">
        <f>+[3]data1cf!Q926</f>
        <v>33200.029987943832</v>
      </c>
      <c r="S926" s="152">
        <f>+[3]data1cf!R926</f>
        <v>23962.057430745524</v>
      </c>
      <c r="T926" s="152">
        <f>+[3]data1cf!S926</f>
        <v>23800.051525074443</v>
      </c>
      <c r="U926" s="152">
        <f>+[3]data1cf!T926</f>
        <v>23613.104985085665</v>
      </c>
      <c r="V926" s="152">
        <f>+[3]data1cf!U926</f>
        <v>42930.645176938735</v>
      </c>
      <c r="W926" s="152">
        <f>+[3]data1cf!V926</f>
        <v>0</v>
      </c>
      <c r="X926" s="152">
        <f>+[3]data1cf!W926</f>
        <v>0</v>
      </c>
      <c r="Y926" s="152">
        <f>+[3]data1cf!X926</f>
        <v>0</v>
      </c>
      <c r="Z926" s="152">
        <f>+[3]data1cf!Y926</f>
        <v>0</v>
      </c>
      <c r="AA926" s="152">
        <f>+[3]data1cf!Z926</f>
        <v>0</v>
      </c>
      <c r="AB926" s="152">
        <f>+[3]data1cf!AA926</f>
        <v>0</v>
      </c>
      <c r="AC926" s="152">
        <f>+[3]data1cf!AB926</f>
        <v>0</v>
      </c>
      <c r="AD926" s="152">
        <f>+[3]data1cf!AC926</f>
        <v>0</v>
      </c>
      <c r="AE926" s="152">
        <f>+[3]data1cf!AD926</f>
        <v>0</v>
      </c>
      <c r="AF926" s="152">
        <f>+[3]data1cf!AE926</f>
        <v>0</v>
      </c>
      <c r="AG926" s="152"/>
      <c r="AH926" s="153">
        <f t="shared" si="112"/>
        <v>71815.855147321548</v>
      </c>
      <c r="AI926" s="153">
        <f t="shared" si="114"/>
        <v>150632.75153161032</v>
      </c>
      <c r="AJ926" s="154">
        <f t="shared" si="115"/>
        <v>150230.43975741783</v>
      </c>
      <c r="AK926" s="155">
        <f t="shared" si="113"/>
        <v>0.16007555127143869</v>
      </c>
      <c r="AL926" s="156">
        <f t="shared" si="117"/>
        <v>0.97646608664599099</v>
      </c>
    </row>
    <row r="927" spans="1:38" x14ac:dyDescent="0.25">
      <c r="A927" s="148"/>
      <c r="B927" s="152">
        <f>+[3]data1cf!A927</f>
        <v>-175098.94843187428</v>
      </c>
      <c r="C927" s="152">
        <f>+[3]data1cf!B927</f>
        <v>7207.9644437706156</v>
      </c>
      <c r="D927" s="152">
        <f>+[3]data1cf!C927</f>
        <v>42765.558734854494</v>
      </c>
      <c r="E927" s="152">
        <f>+[3]data1cf!D927</f>
        <v>45410.345052078585</v>
      </c>
      <c r="F927" s="152">
        <f>+[3]data1cf!E927</f>
        <v>26271.051365684987</v>
      </c>
      <c r="G927" s="152">
        <f>+[3]data1cf!F927</f>
        <v>26169.768370300299</v>
      </c>
      <c r="H927" s="152">
        <f>+[3]data1cf!G927</f>
        <v>25423.129263186347</v>
      </c>
      <c r="I927" s="152">
        <f>+[3]data1cf!H927</f>
        <v>25006.432093155752</v>
      </c>
      <c r="J927" s="152">
        <f>+[3]data1cf!I927</f>
        <v>25869.435514192883</v>
      </c>
      <c r="K927" s="152">
        <f>+[3]data1cf!J927</f>
        <v>26378.687192415731</v>
      </c>
      <c r="L927" s="152">
        <f>+[3]data1cf!K927</f>
        <v>26959.685381917661</v>
      </c>
      <c r="M927" s="152">
        <f>+[3]data1cf!L927</f>
        <v>27643.988440499612</v>
      </c>
      <c r="N927" s="152">
        <f>+[3]data1cf!M927</f>
        <v>28366.542931954747</v>
      </c>
      <c r="O927" s="152">
        <f>+[3]data1cf!N927</f>
        <v>28827.968490761967</v>
      </c>
      <c r="P927" s="152">
        <f>+[3]data1cf!O927</f>
        <v>37289.459558982046</v>
      </c>
      <c r="Q927" s="152">
        <f>+[3]data1cf!P927</f>
        <v>45455.846545746288</v>
      </c>
      <c r="R927" s="152">
        <f>+[3]data1cf!Q927</f>
        <v>35425.151872889903</v>
      </c>
      <c r="S927" s="152">
        <f>+[3]data1cf!R927</f>
        <v>24979.79340143202</v>
      </c>
      <c r="T927" s="152">
        <f>+[3]data1cf!S927</f>
        <v>24764.309181823453</v>
      </c>
      <c r="U927" s="152">
        <f>+[3]data1cf!T927</f>
        <v>24523.826719019795</v>
      </c>
      <c r="V927" s="152">
        <f>+[3]data1cf!U927</f>
        <v>46274.189891303016</v>
      </c>
      <c r="W927" s="152">
        <f>+[3]data1cf!V927</f>
        <v>0</v>
      </c>
      <c r="X927" s="152">
        <f>+[3]data1cf!W927</f>
        <v>0</v>
      </c>
      <c r="Y927" s="152">
        <f>+[3]data1cf!X927</f>
        <v>0</v>
      </c>
      <c r="Z927" s="152">
        <f>+[3]data1cf!Y927</f>
        <v>0</v>
      </c>
      <c r="AA927" s="152">
        <f>+[3]data1cf!Z927</f>
        <v>0</v>
      </c>
      <c r="AB927" s="152">
        <f>+[3]data1cf!AA927</f>
        <v>0</v>
      </c>
      <c r="AC927" s="152">
        <f>+[3]data1cf!AB927</f>
        <v>0</v>
      </c>
      <c r="AD927" s="152">
        <f>+[3]data1cf!AC927</f>
        <v>0</v>
      </c>
      <c r="AE927" s="152">
        <f>+[3]data1cf!AD927</f>
        <v>0</v>
      </c>
      <c r="AF927" s="152">
        <f>+[3]data1cf!AE927</f>
        <v>0</v>
      </c>
      <c r="AG927" s="152"/>
      <c r="AH927" s="153">
        <f t="shared" si="112"/>
        <v>71575.549474490181</v>
      </c>
      <c r="AI927" s="153">
        <f t="shared" si="114"/>
        <v>156838.34939346465</v>
      </c>
      <c r="AJ927" s="154">
        <f t="shared" si="115"/>
        <v>156404.32063172015</v>
      </c>
      <c r="AK927" s="155">
        <f t="shared" si="113"/>
        <v>0.15365827679634098</v>
      </c>
      <c r="AL927" s="156">
        <f t="shared" si="117"/>
        <v>0.97983431188911863</v>
      </c>
    </row>
    <row r="928" spans="1:38" x14ac:dyDescent="0.25">
      <c r="A928" s="148"/>
      <c r="B928" s="152">
        <f>+[3]data1cf!A928</f>
        <v>-170270.05936075887</v>
      </c>
      <c r="C928" s="152">
        <f>+[3]data1cf!B928</f>
        <v>11312.771230067883</v>
      </c>
      <c r="D928" s="152">
        <f>+[3]data1cf!C928</f>
        <v>44676.330137218232</v>
      </c>
      <c r="E928" s="152">
        <f>+[3]data1cf!D928</f>
        <v>45322.474321116577</v>
      </c>
      <c r="F928" s="152">
        <f>+[3]data1cf!E928</f>
        <v>25492.525384784167</v>
      </c>
      <c r="G928" s="152">
        <f>+[3]data1cf!F928</f>
        <v>25446.214778398411</v>
      </c>
      <c r="H928" s="152">
        <f>+[3]data1cf!G928</f>
        <v>24768.298953730591</v>
      </c>
      <c r="I928" s="152">
        <f>+[3]data1cf!H928</f>
        <v>24409.310182526613</v>
      </c>
      <c r="J928" s="152">
        <f>+[3]data1cf!I928</f>
        <v>25294.923004428718</v>
      </c>
      <c r="K928" s="152">
        <f>+[3]data1cf!J928</f>
        <v>25834.14091840676</v>
      </c>
      <c r="L928" s="152">
        <f>+[3]data1cf!K928</f>
        <v>26443.581163584218</v>
      </c>
      <c r="M928" s="152">
        <f>+[3]data1cf!L928</f>
        <v>27152.999520617326</v>
      </c>
      <c r="N928" s="152">
        <f>+[3]data1cf!M928</f>
        <v>27899.733724628088</v>
      </c>
      <c r="O928" s="152">
        <f>+[3]data1cf!N928</f>
        <v>28390.582524048805</v>
      </c>
      <c r="P928" s="152">
        <f>+[3]data1cf!O928</f>
        <v>36660.956428082682</v>
      </c>
      <c r="Q928" s="152">
        <f>+[3]data1cf!P928</f>
        <v>44627.437415059343</v>
      </c>
      <c r="R928" s="152">
        <f>+[3]data1cf!Q928</f>
        <v>34883.742415132518</v>
      </c>
      <c r="S928" s="152">
        <f>+[3]data1cf!R928</f>
        <v>24732.161177886272</v>
      </c>
      <c r="T928" s="152">
        <f>+[3]data1cf!S928</f>
        <v>24529.689128598169</v>
      </c>
      <c r="U928" s="152">
        <f>+[3]data1cf!T928</f>
        <v>24302.2328533205</v>
      </c>
      <c r="V928" s="152">
        <f>+[3]data1cf!U928</f>
        <v>45460.649409301142</v>
      </c>
      <c r="W928" s="152">
        <f>+[3]data1cf!V928</f>
        <v>0</v>
      </c>
      <c r="X928" s="152">
        <f>+[3]data1cf!W928</f>
        <v>0</v>
      </c>
      <c r="Y928" s="152">
        <f>+[3]data1cf!X928</f>
        <v>0</v>
      </c>
      <c r="Z928" s="152">
        <f>+[3]data1cf!Y928</f>
        <v>0</v>
      </c>
      <c r="AA928" s="152">
        <f>+[3]data1cf!Z928</f>
        <v>0</v>
      </c>
      <c r="AB928" s="152">
        <f>+[3]data1cf!AA928</f>
        <v>0</v>
      </c>
      <c r="AC928" s="152">
        <f>+[3]data1cf!AB928</f>
        <v>0</v>
      </c>
      <c r="AD928" s="152">
        <f>+[3]data1cf!AC928</f>
        <v>0</v>
      </c>
      <c r="AE928" s="152">
        <f>+[3]data1cf!AD928</f>
        <v>0</v>
      </c>
      <c r="AF928" s="152">
        <f>+[3]data1cf!AE928</f>
        <v>0</v>
      </c>
      <c r="AG928" s="152"/>
      <c r="AH928" s="153">
        <f t="shared" si="112"/>
        <v>78118.485236217515</v>
      </c>
      <c r="AI928" s="153">
        <f t="shared" si="114"/>
        <v>162254.81903815939</v>
      </c>
      <c r="AJ928" s="154">
        <f t="shared" si="115"/>
        <v>161826.89783883857</v>
      </c>
      <c r="AK928" s="155">
        <f t="shared" si="113"/>
        <v>0.16145406365394596</v>
      </c>
      <c r="AL928" s="156">
        <f t="shared" si="117"/>
        <v>0.98237771427019882</v>
      </c>
    </row>
    <row r="929" spans="1:38" x14ac:dyDescent="0.25">
      <c r="A929" s="148"/>
      <c r="B929" s="152">
        <f>+[3]data1cf!A929</f>
        <v>-156537.80179503578</v>
      </c>
      <c r="C929" s="152">
        <f>+[3]data1cf!B929</f>
        <v>9634.6633642457091</v>
      </c>
      <c r="D929" s="152">
        <f>+[3]data1cf!C929</f>
        <v>41863.031999423867</v>
      </c>
      <c r="E929" s="152">
        <f>+[3]data1cf!D929</f>
        <v>43590.164847766137</v>
      </c>
      <c r="F929" s="152">
        <f>+[3]data1cf!E929</f>
        <v>23278.575315960232</v>
      </c>
      <c r="G929" s="152">
        <f>+[3]data1cf!F929</f>
        <v>23388.593627804032</v>
      </c>
      <c r="H929" s="152">
        <f>+[3]data1cf!G929</f>
        <v>22906.111121528222</v>
      </c>
      <c r="I929" s="152">
        <f>+[3]data1cf!H929</f>
        <v>22711.231855578568</v>
      </c>
      <c r="J929" s="152">
        <f>+[3]data1cf!I929</f>
        <v>23661.14064939347</v>
      </c>
      <c r="K929" s="152">
        <f>+[3]data1cf!J929</f>
        <v>24285.575693357889</v>
      </c>
      <c r="L929" s="152">
        <f>+[3]data1cf!K929</f>
        <v>24975.898648509894</v>
      </c>
      <c r="M929" s="152">
        <f>+[3]data1cf!L929</f>
        <v>25756.739177824849</v>
      </c>
      <c r="N929" s="152">
        <f>+[3]data1cf!M929</f>
        <v>26572.234961526432</v>
      </c>
      <c r="O929" s="152">
        <f>+[3]data1cf!N929</f>
        <v>27146.756736774827</v>
      </c>
      <c r="P929" s="152">
        <f>+[3]data1cf!O929</f>
        <v>34873.637078379485</v>
      </c>
      <c r="Q929" s="152">
        <f>+[3]data1cf!P929</f>
        <v>42271.631061909473</v>
      </c>
      <c r="R929" s="152">
        <f>+[3]data1cf!Q929</f>
        <v>33344.097579032263</v>
      </c>
      <c r="S929" s="152">
        <f>+[3]data1cf!R929</f>
        <v>24027.951695079042</v>
      </c>
      <c r="T929" s="152">
        <f>+[3]data1cf!S929</f>
        <v>23862.483286110182</v>
      </c>
      <c r="U929" s="152">
        <f>+[3]data1cf!T929</f>
        <v>23672.070512883292</v>
      </c>
      <c r="V929" s="152">
        <f>+[3]data1cf!U929</f>
        <v>43147.126096907334</v>
      </c>
      <c r="W929" s="152">
        <f>+[3]data1cf!V929</f>
        <v>0</v>
      </c>
      <c r="X929" s="152">
        <f>+[3]data1cf!W929</f>
        <v>0</v>
      </c>
      <c r="Y929" s="152">
        <f>+[3]data1cf!X929</f>
        <v>0</v>
      </c>
      <c r="Z929" s="152">
        <f>+[3]data1cf!Y929</f>
        <v>0</v>
      </c>
      <c r="AA929" s="152">
        <f>+[3]data1cf!Z929</f>
        <v>0</v>
      </c>
      <c r="AB929" s="152">
        <f>+[3]data1cf!AA929</f>
        <v>0</v>
      </c>
      <c r="AC929" s="152">
        <f>+[3]data1cf!AB929</f>
        <v>0</v>
      </c>
      <c r="AD929" s="152">
        <f>+[3]data1cf!AC929</f>
        <v>0</v>
      </c>
      <c r="AE929" s="152">
        <f>+[3]data1cf!AD929</f>
        <v>0</v>
      </c>
      <c r="AF929" s="152">
        <f>+[3]data1cf!AE929</f>
        <v>0</v>
      </c>
      <c r="AG929" s="152"/>
      <c r="AH929" s="153">
        <f t="shared" si="112"/>
        <v>76660.129330387499</v>
      </c>
      <c r="AI929" s="153">
        <f t="shared" si="114"/>
        <v>156294.04583360362</v>
      </c>
      <c r="AJ929" s="154">
        <f t="shared" si="115"/>
        <v>155888.20578501711</v>
      </c>
      <c r="AK929" s="155">
        <f t="shared" si="113"/>
        <v>0.16474203467369083</v>
      </c>
      <c r="AL929" s="156">
        <f t="shared" si="117"/>
        <v>0.97955924918788295</v>
      </c>
    </row>
    <row r="930" spans="1:38" x14ac:dyDescent="0.25">
      <c r="A930" s="148"/>
      <c r="B930" s="152">
        <f>+[3]data1cf!A930</f>
        <v>-186659.65806543009</v>
      </c>
      <c r="C930" s="152">
        <f>+[3]data1cf!B930</f>
        <v>7492.4065859185648</v>
      </c>
      <c r="D930" s="152">
        <f>+[3]data1cf!C930</f>
        <v>50783.760880709087</v>
      </c>
      <c r="E930" s="152">
        <f>+[3]data1cf!D930</f>
        <v>46520.917792263353</v>
      </c>
      <c r="F930" s="152">
        <f>+[3]data1cf!E930</f>
        <v>28134.898862454334</v>
      </c>
      <c r="G930" s="152">
        <f>+[3]data1cf!F930</f>
        <v>27902.007992520783</v>
      </c>
      <c r="H930" s="152">
        <f>+[3]data1cf!G930</f>
        <v>26990.840377560577</v>
      </c>
      <c r="I930" s="152">
        <f>+[3]data1cf!H930</f>
        <v>26435.985127602355</v>
      </c>
      <c r="J930" s="152">
        <f>+[3]data1cf!I930</f>
        <v>27244.860007987365</v>
      </c>
      <c r="K930" s="152">
        <f>+[3]data1cf!J930</f>
        <v>27682.370350827856</v>
      </c>
      <c r="L930" s="152">
        <f>+[3]data1cf!K930</f>
        <v>28195.276202277229</v>
      </c>
      <c r="M930" s="152">
        <f>+[3]data1cf!L930</f>
        <v>28819.451420174686</v>
      </c>
      <c r="N930" s="152">
        <f>+[3]data1cf!M930</f>
        <v>29484.117931234483</v>
      </c>
      <c r="O930" s="152">
        <f>+[3]data1cf!N930</f>
        <v>29875.102124294688</v>
      </c>
      <c r="P930" s="152">
        <f>+[3]data1cf!O930</f>
        <v>38794.141504063686</v>
      </c>
      <c r="Q930" s="152">
        <f>+[3]data1cf!P930</f>
        <v>47439.117910363791</v>
      </c>
      <c r="R930" s="152">
        <f>+[3]data1cf!Q930</f>
        <v>36721.325266359163</v>
      </c>
      <c r="S930" s="152">
        <f>+[3]data1cf!R930</f>
        <v>25572.642851929617</v>
      </c>
      <c r="T930" s="152">
        <f>+[3]data1cf!S930</f>
        <v>25326.006555609056</v>
      </c>
      <c r="U930" s="152">
        <f>+[3]data1cf!T930</f>
        <v>25054.33845788936</v>
      </c>
      <c r="V930" s="152">
        <f>+[3]data1cf!U930</f>
        <v>48221.864635753969</v>
      </c>
      <c r="W930" s="152">
        <f>+[3]data1cf!V930</f>
        <v>0</v>
      </c>
      <c r="X930" s="152">
        <f>+[3]data1cf!W930</f>
        <v>0</v>
      </c>
      <c r="Y930" s="152">
        <f>+[3]data1cf!X930</f>
        <v>0</v>
      </c>
      <c r="Z930" s="152">
        <f>+[3]data1cf!Y930</f>
        <v>0</v>
      </c>
      <c r="AA930" s="152">
        <f>+[3]data1cf!Z930</f>
        <v>0</v>
      </c>
      <c r="AB930" s="152">
        <f>+[3]data1cf!AA930</f>
        <v>0</v>
      </c>
      <c r="AC930" s="152">
        <f>+[3]data1cf!AB930</f>
        <v>0</v>
      </c>
      <c r="AD930" s="152">
        <f>+[3]data1cf!AC930</f>
        <v>0</v>
      </c>
      <c r="AE930" s="152">
        <f>+[3]data1cf!AD930</f>
        <v>0</v>
      </c>
      <c r="AF930" s="152">
        <f>+[3]data1cf!AE930</f>
        <v>0</v>
      </c>
      <c r="AG930" s="152"/>
      <c r="AH930" s="153">
        <f t="shared" si="112"/>
        <v>76184.349079988009</v>
      </c>
      <c r="AI930" s="153">
        <f t="shared" si="114"/>
        <v>165573.5526627269</v>
      </c>
      <c r="AJ930" s="154">
        <f t="shared" si="115"/>
        <v>165119.69943271554</v>
      </c>
      <c r="AK930" s="155">
        <f t="shared" si="113"/>
        <v>0.15464048981666567</v>
      </c>
      <c r="AL930" s="156">
        <f t="shared" si="117"/>
        <v>0.98377489628700221</v>
      </c>
    </row>
    <row r="931" spans="1:38" x14ac:dyDescent="0.25">
      <c r="A931" s="148"/>
      <c r="B931" s="152">
        <f>+[3]data1cf!A931</f>
        <v>-198193.45435341005</v>
      </c>
      <c r="C931" s="152">
        <f>+[3]data1cf!B931</f>
        <v>9759.345397422614</v>
      </c>
      <c r="D931" s="152">
        <f>+[3]data1cf!C931</f>
        <v>49801.076853279112</v>
      </c>
      <c r="E931" s="152">
        <f>+[3]data1cf!D931</f>
        <v>46135.341167760198</v>
      </c>
      <c r="F931" s="152">
        <f>+[3]data1cf!E931</f>
        <v>29994.407320066501</v>
      </c>
      <c r="G931" s="152">
        <f>+[3]data1cf!F931</f>
        <v>29630.214958870849</v>
      </c>
      <c r="H931" s="152">
        <f>+[3]data1cf!G931</f>
        <v>28554.901858623103</v>
      </c>
      <c r="I931" s="152">
        <f>+[3]data1cf!H931</f>
        <v>27862.210160909264</v>
      </c>
      <c r="J931" s="152">
        <f>+[3]data1cf!I931</f>
        <v>28617.08251194824</v>
      </c>
      <c r="K931" s="152">
        <f>+[3]data1cf!J931</f>
        <v>28983.018533319308</v>
      </c>
      <c r="L931" s="152">
        <f>+[3]data1cf!K931</f>
        <v>29427.990565759006</v>
      </c>
      <c r="M931" s="152">
        <f>+[3]data1cf!L931</f>
        <v>29992.177920655668</v>
      </c>
      <c r="N931" s="152">
        <f>+[3]data1cf!M931</f>
        <v>30599.091214606102</v>
      </c>
      <c r="O931" s="152">
        <f>+[3]data1cf!N931</f>
        <v>30919.798029501384</v>
      </c>
      <c r="P931" s="152">
        <f>+[3]data1cf!O931</f>
        <v>40295.320547813724</v>
      </c>
      <c r="Q931" s="152">
        <f>+[3]data1cf!P931</f>
        <v>49417.772216920159</v>
      </c>
      <c r="R931" s="152">
        <f>+[3]data1cf!Q931</f>
        <v>38014.481166649486</v>
      </c>
      <c r="S931" s="152">
        <f>+[3]data1cf!R931</f>
        <v>26164.112148211585</v>
      </c>
      <c r="T931" s="152">
        <f>+[3]data1cf!S931</f>
        <v>25886.396297250314</v>
      </c>
      <c r="U931" s="152">
        <f>+[3]data1cf!T931</f>
        <v>25583.615164809155</v>
      </c>
      <c r="V931" s="152">
        <f>+[3]data1cf!U931</f>
        <v>50165.005191116652</v>
      </c>
      <c r="W931" s="152">
        <f>+[3]data1cf!V931</f>
        <v>0</v>
      </c>
      <c r="X931" s="152">
        <f>+[3]data1cf!W931</f>
        <v>0</v>
      </c>
      <c r="Y931" s="152">
        <f>+[3]data1cf!X931</f>
        <v>0</v>
      </c>
      <c r="Z931" s="152">
        <f>+[3]data1cf!Y931</f>
        <v>0</v>
      </c>
      <c r="AA931" s="152">
        <f>+[3]data1cf!Z931</f>
        <v>0</v>
      </c>
      <c r="AB931" s="152">
        <f>+[3]data1cf!AA931</f>
        <v>0</v>
      </c>
      <c r="AC931" s="152">
        <f>+[3]data1cf!AB931</f>
        <v>0</v>
      </c>
      <c r="AD931" s="152">
        <f>+[3]data1cf!AC931</f>
        <v>0</v>
      </c>
      <c r="AE931" s="152">
        <f>+[3]data1cf!AD931</f>
        <v>0</v>
      </c>
      <c r="AF931" s="152">
        <f>+[3]data1cf!AE931</f>
        <v>0</v>
      </c>
      <c r="AG931" s="152"/>
      <c r="AH931" s="153">
        <f t="shared" si="112"/>
        <v>74042.06336685628</v>
      </c>
      <c r="AI931" s="153">
        <f t="shared" si="114"/>
        <v>166815.93904601474</v>
      </c>
      <c r="AJ931" s="154">
        <f t="shared" si="115"/>
        <v>166345.02998458338</v>
      </c>
      <c r="AK931" s="155">
        <f t="shared" si="113"/>
        <v>0.15010755658149721</v>
      </c>
      <c r="AL931" s="156">
        <f t="shared" ref="AL931:AL946" si="118">1-EXP(-(1/0.25)*(AI931/ABS($AI$1010)))</f>
        <v>0.98426895523994906</v>
      </c>
    </row>
    <row r="932" spans="1:38" x14ac:dyDescent="0.25">
      <c r="A932" s="148"/>
      <c r="B932" s="152">
        <f>+[3]data1cf!A932</f>
        <v>-159281.46913893233</v>
      </c>
      <c r="C932" s="152">
        <f>+[3]data1cf!B932</f>
        <v>9289.4174362898339</v>
      </c>
      <c r="D932" s="152">
        <f>+[3]data1cf!C932</f>
        <v>43271.205248278784</v>
      </c>
      <c r="E932" s="152">
        <f>+[3]data1cf!D932</f>
        <v>44461.979262057692</v>
      </c>
      <c r="F932" s="152">
        <f>+[3]data1cf!E932</f>
        <v>23720.916458760585</v>
      </c>
      <c r="G932" s="152">
        <f>+[3]data1cf!F932</f>
        <v>23799.70068212317</v>
      </c>
      <c r="H932" s="152">
        <f>+[3]data1cf!G932</f>
        <v>23278.171135620025</v>
      </c>
      <c r="I932" s="152">
        <f>+[3]data1cf!H932</f>
        <v>23050.503241272112</v>
      </c>
      <c r="J932" s="152">
        <f>+[3]data1cf!I932</f>
        <v>23987.565876497683</v>
      </c>
      <c r="K932" s="152">
        <f>+[3]data1cf!J932</f>
        <v>24594.974771952751</v>
      </c>
      <c r="L932" s="152">
        <f>+[3]data1cf!K932</f>
        <v>25269.137583808326</v>
      </c>
      <c r="M932" s="152">
        <f>+[3]data1cf!L932</f>
        <v>26035.708159273279</v>
      </c>
      <c r="N932" s="152">
        <f>+[3]data1cf!M932</f>
        <v>26837.465568216772</v>
      </c>
      <c r="O932" s="152">
        <f>+[3]data1cf!N932</f>
        <v>27395.269712715322</v>
      </c>
      <c r="P932" s="152">
        <f>+[3]data1cf!O932</f>
        <v>35230.738575305659</v>
      </c>
      <c r="Q932" s="152">
        <f>+[3]data1cf!P932</f>
        <v>42742.314700688192</v>
      </c>
      <c r="R932" s="152">
        <f>+[3]data1cf!Q932</f>
        <v>33651.714388416331</v>
      </c>
      <c r="S932" s="152">
        <f>+[3]data1cf!R932</f>
        <v>24168.650815525383</v>
      </c>
      <c r="T932" s="152">
        <f>+[3]data1cf!S932</f>
        <v>23995.78918085694</v>
      </c>
      <c r="U932" s="152">
        <f>+[3]data1cf!T932</f>
        <v>23797.975217665866</v>
      </c>
      <c r="V932" s="152">
        <f>+[3]data1cf!U932</f>
        <v>43609.361700279755</v>
      </c>
      <c r="W932" s="152">
        <f>+[3]data1cf!V932</f>
        <v>0</v>
      </c>
      <c r="X932" s="152">
        <f>+[3]data1cf!W932</f>
        <v>0</v>
      </c>
      <c r="Y932" s="152">
        <f>+[3]data1cf!X932</f>
        <v>0</v>
      </c>
      <c r="Z932" s="152">
        <f>+[3]data1cf!Y932</f>
        <v>0</v>
      </c>
      <c r="AA932" s="152">
        <f>+[3]data1cf!Z932</f>
        <v>0</v>
      </c>
      <c r="AB932" s="152">
        <f>+[3]data1cf!AA932</f>
        <v>0</v>
      </c>
      <c r="AC932" s="152">
        <f>+[3]data1cf!AB932</f>
        <v>0</v>
      </c>
      <c r="AD932" s="152">
        <f>+[3]data1cf!AC932</f>
        <v>0</v>
      </c>
      <c r="AE932" s="152">
        <f>+[3]data1cf!AD932</f>
        <v>0</v>
      </c>
      <c r="AF932" s="152">
        <f>+[3]data1cf!AE932</f>
        <v>0</v>
      </c>
      <c r="AG932" s="152"/>
      <c r="AH932" s="153">
        <f t="shared" si="112"/>
        <v>77426.769974734343</v>
      </c>
      <c r="AI932" s="153">
        <f t="shared" si="114"/>
        <v>158047.8785734608</v>
      </c>
      <c r="AJ932" s="154">
        <f t="shared" si="115"/>
        <v>157637.29308859905</v>
      </c>
      <c r="AK932" s="155">
        <f t="shared" si="113"/>
        <v>0.16448151469230654</v>
      </c>
      <c r="AL932" s="156">
        <f t="shared" si="118"/>
        <v>0.980432366291632</v>
      </c>
    </row>
    <row r="933" spans="1:38" x14ac:dyDescent="0.25">
      <c r="A933" s="148"/>
      <c r="B933" s="152">
        <f>+[3]data1cf!A933</f>
        <v>-175708.25968406274</v>
      </c>
      <c r="C933" s="152">
        <f>+[3]data1cf!B933</f>
        <v>8544.5025825602788</v>
      </c>
      <c r="D933" s="152">
        <f>+[3]data1cf!C933</f>
        <v>45504.122450309689</v>
      </c>
      <c r="E933" s="152">
        <f>+[3]data1cf!D933</f>
        <v>46520.137966806331</v>
      </c>
      <c r="F933" s="152">
        <f>+[3]data1cf!E933</f>
        <v>26369.286101107122</v>
      </c>
      <c r="G933" s="152">
        <f>+[3]data1cf!F933</f>
        <v>26261.066666578088</v>
      </c>
      <c r="H933" s="152">
        <f>+[3]data1cf!G933</f>
        <v>25505.756026806084</v>
      </c>
      <c r="I933" s="152">
        <f>+[3]data1cf!H933</f>
        <v>25081.777186761487</v>
      </c>
      <c r="J933" s="152">
        <f>+[3]data1cf!I933</f>
        <v>25941.927744096487</v>
      </c>
      <c r="K933" s="152">
        <f>+[3]data1cf!J933</f>
        <v>26447.398270099256</v>
      </c>
      <c r="L933" s="152">
        <f>+[3]data1cf!K933</f>
        <v>27024.807629064177</v>
      </c>
      <c r="M933" s="152">
        <f>+[3]data1cf!L933</f>
        <v>27705.941628733679</v>
      </c>
      <c r="N933" s="152">
        <f>+[3]data1cf!M933</f>
        <v>28425.445113897644</v>
      </c>
      <c r="O933" s="152">
        <f>+[3]data1cf!N933</f>
        <v>28883.158035840155</v>
      </c>
      <c r="P933" s="152">
        <f>+[3]data1cf!O933</f>
        <v>37368.764348148448</v>
      </c>
      <c r="Q933" s="152">
        <f>+[3]data1cf!P933</f>
        <v>45560.375557970256</v>
      </c>
      <c r="R933" s="152">
        <f>+[3]data1cf!Q933</f>
        <v>35493.467145780771</v>
      </c>
      <c r="S933" s="152">
        <f>+[3]data1cf!R933</f>
        <v>25011.039739458953</v>
      </c>
      <c r="T933" s="152">
        <f>+[3]data1cf!S933</f>
        <v>24793.913638731523</v>
      </c>
      <c r="U933" s="152">
        <f>+[3]data1cf!T933</f>
        <v>24551.787526111839</v>
      </c>
      <c r="V933" s="152">
        <f>+[3]data1cf!U933</f>
        <v>46376.842771188007</v>
      </c>
      <c r="W933" s="152">
        <f>+[3]data1cf!V933</f>
        <v>0</v>
      </c>
      <c r="X933" s="152">
        <f>+[3]data1cf!W933</f>
        <v>0</v>
      </c>
      <c r="Y933" s="152">
        <f>+[3]data1cf!X933</f>
        <v>0</v>
      </c>
      <c r="Z933" s="152">
        <f>+[3]data1cf!Y933</f>
        <v>0</v>
      </c>
      <c r="AA933" s="152">
        <f>+[3]data1cf!Z933</f>
        <v>0</v>
      </c>
      <c r="AB933" s="152">
        <f>+[3]data1cf!AA933</f>
        <v>0</v>
      </c>
      <c r="AC933" s="152">
        <f>+[3]data1cf!AB933</f>
        <v>0</v>
      </c>
      <c r="AD933" s="152">
        <f>+[3]data1cf!AC933</f>
        <v>0</v>
      </c>
      <c r="AE933" s="152">
        <f>+[3]data1cf!AD933</f>
        <v>0</v>
      </c>
      <c r="AF933" s="152">
        <f>+[3]data1cf!AE933</f>
        <v>0</v>
      </c>
      <c r="AG933" s="152"/>
      <c r="AH933" s="153">
        <f t="shared" si="112"/>
        <v>75723.002709191889</v>
      </c>
      <c r="AI933" s="153">
        <f t="shared" si="114"/>
        <v>161533.37442953512</v>
      </c>
      <c r="AJ933" s="154">
        <f t="shared" si="115"/>
        <v>161097.08083206601</v>
      </c>
      <c r="AK933" s="155">
        <f t="shared" si="113"/>
        <v>0.15731499791145329</v>
      </c>
      <c r="AL933" s="156">
        <f t="shared" si="118"/>
        <v>0.98205841152323303</v>
      </c>
    </row>
    <row r="934" spans="1:38" x14ac:dyDescent="0.25">
      <c r="A934" s="148"/>
      <c r="B934" s="152">
        <f>+[3]data1cf!A934</f>
        <v>-191914.45663318693</v>
      </c>
      <c r="C934" s="152">
        <f>+[3]data1cf!B934</f>
        <v>11840.407832139521</v>
      </c>
      <c r="D934" s="152">
        <f>+[3]data1cf!C934</f>
        <v>54253.758476591058</v>
      </c>
      <c r="E934" s="152">
        <f>+[3]data1cf!D934</f>
        <v>48078.36090219485</v>
      </c>
      <c r="F934" s="152">
        <f>+[3]data1cf!E934</f>
        <v>28982.091073571835</v>
      </c>
      <c r="G934" s="152">
        <f>+[3]data1cf!F934</f>
        <v>28689.379233074833</v>
      </c>
      <c r="H934" s="152">
        <f>+[3]data1cf!G934</f>
        <v>27703.42692108536</v>
      </c>
      <c r="I934" s="152">
        <f>+[3]data1cf!H934</f>
        <v>27085.773373830489</v>
      </c>
      <c r="J934" s="152">
        <f>+[3]data1cf!I934</f>
        <v>27870.044697261983</v>
      </c>
      <c r="K934" s="152">
        <f>+[3]data1cf!J934</f>
        <v>28274.945773166015</v>
      </c>
      <c r="L934" s="152">
        <f>+[3]data1cf!K934</f>
        <v>28756.900970908522</v>
      </c>
      <c r="M934" s="152">
        <f>+[3]data1cf!L934</f>
        <v>29353.745713331286</v>
      </c>
      <c r="N934" s="152">
        <f>+[3]data1cf!M934</f>
        <v>29992.099853774023</v>
      </c>
      <c r="O934" s="152">
        <f>+[3]data1cf!N934</f>
        <v>30351.065667377523</v>
      </c>
      <c r="P934" s="152">
        <f>+[3]data1cf!O934</f>
        <v>39478.078803811622</v>
      </c>
      <c r="Q934" s="152">
        <f>+[3]data1cf!P934</f>
        <v>48340.592980372938</v>
      </c>
      <c r="R934" s="152">
        <f>+[3]data1cf!Q934</f>
        <v>37310.487204290497</v>
      </c>
      <c r="S934" s="152">
        <f>+[3]data1cf!R934</f>
        <v>25842.116313517756</v>
      </c>
      <c r="T934" s="152">
        <f>+[3]data1cf!S934</f>
        <v>25581.320169464998</v>
      </c>
      <c r="U934" s="152">
        <f>+[3]data1cf!T934</f>
        <v>25295.476970485382</v>
      </c>
      <c r="V934" s="152">
        <f>+[3]data1cf!U934</f>
        <v>49107.159637704899</v>
      </c>
      <c r="W934" s="152">
        <f>+[3]data1cf!V934</f>
        <v>0</v>
      </c>
      <c r="X934" s="152">
        <f>+[3]data1cf!W934</f>
        <v>0</v>
      </c>
      <c r="Y934" s="152">
        <f>+[3]data1cf!X934</f>
        <v>0</v>
      </c>
      <c r="Z934" s="152">
        <f>+[3]data1cf!Y934</f>
        <v>0</v>
      </c>
      <c r="AA934" s="152">
        <f>+[3]data1cf!Z934</f>
        <v>0</v>
      </c>
      <c r="AB934" s="152">
        <f>+[3]data1cf!AA934</f>
        <v>0</v>
      </c>
      <c r="AC934" s="152">
        <f>+[3]data1cf!AB934</f>
        <v>0</v>
      </c>
      <c r="AD934" s="152">
        <f>+[3]data1cf!AC934</f>
        <v>0</v>
      </c>
      <c r="AE934" s="152">
        <f>+[3]data1cf!AD934</f>
        <v>0</v>
      </c>
      <c r="AF934" s="152">
        <f>+[3]data1cf!AE934</f>
        <v>0</v>
      </c>
      <c r="AG934" s="152"/>
      <c r="AH934" s="153">
        <f t="shared" si="112"/>
        <v>82760.829826107481</v>
      </c>
      <c r="AI934" s="153">
        <f t="shared" si="114"/>
        <v>174289.73622429211</v>
      </c>
      <c r="AJ934" s="154">
        <f t="shared" si="115"/>
        <v>173825.91154838636</v>
      </c>
      <c r="AK934" s="155">
        <f t="shared" si="113"/>
        <v>0.15907542109489445</v>
      </c>
      <c r="AL934" s="156">
        <f t="shared" si="118"/>
        <v>0.98693926806540744</v>
      </c>
    </row>
    <row r="935" spans="1:38" x14ac:dyDescent="0.25">
      <c r="A935" s="148"/>
      <c r="B935" s="152">
        <f>+[3]data1cf!A935</f>
        <v>-185641.53048779041</v>
      </c>
      <c r="C935" s="152">
        <f>+[3]data1cf!B935</f>
        <v>7248.1605509087822</v>
      </c>
      <c r="D935" s="152">
        <f>+[3]data1cf!C935</f>
        <v>43649.053082501458</v>
      </c>
      <c r="E935" s="152">
        <f>+[3]data1cf!D935</f>
        <v>49113.321859860502</v>
      </c>
      <c r="F935" s="152">
        <f>+[3]data1cf!E935</f>
        <v>27970.753702068308</v>
      </c>
      <c r="G935" s="152">
        <f>+[3]data1cf!F935</f>
        <v>27749.453263065217</v>
      </c>
      <c r="H935" s="152">
        <f>+[3]data1cf!G935</f>
        <v>26852.775330525328</v>
      </c>
      <c r="I935" s="152">
        <f>+[3]data1cf!H935</f>
        <v>26310.087374419039</v>
      </c>
      <c r="J935" s="152">
        <f>+[3]data1cf!I935</f>
        <v>27123.729242447764</v>
      </c>
      <c r="K935" s="152">
        <f>+[3]data1cf!J935</f>
        <v>27567.557695017269</v>
      </c>
      <c r="L935" s="152">
        <f>+[3]data1cf!K935</f>
        <v>28086.460296613921</v>
      </c>
      <c r="M935" s="152">
        <f>+[3]data1cf!L935</f>
        <v>28715.930847992226</v>
      </c>
      <c r="N935" s="152">
        <f>+[3]data1cf!M935</f>
        <v>29385.695432710207</v>
      </c>
      <c r="O935" s="152">
        <f>+[3]data1cf!N935</f>
        <v>29782.883249885941</v>
      </c>
      <c r="P935" s="152">
        <f>+[3]data1cf!O935</f>
        <v>38661.627304466638</v>
      </c>
      <c r="Q935" s="152">
        <f>+[3]data1cf!P935</f>
        <v>47264.455339097447</v>
      </c>
      <c r="R935" s="152">
        <f>+[3]data1cf!Q935</f>
        <v>36607.173979879073</v>
      </c>
      <c r="S935" s="152">
        <f>+[3]data1cf!R935</f>
        <v>25520.431837720927</v>
      </c>
      <c r="T935" s="152">
        <f>+[3]data1cf!S935</f>
        <v>25276.539039802083</v>
      </c>
      <c r="U935" s="152">
        <f>+[3]data1cf!T935</f>
        <v>25007.617395885012</v>
      </c>
      <c r="V935" s="152">
        <f>+[3]data1cf!U935</f>
        <v>48050.336984558176</v>
      </c>
      <c r="W935" s="152">
        <f>+[3]data1cf!V935</f>
        <v>0</v>
      </c>
      <c r="X935" s="152">
        <f>+[3]data1cf!W935</f>
        <v>0</v>
      </c>
      <c r="Y935" s="152">
        <f>+[3]data1cf!X935</f>
        <v>0</v>
      </c>
      <c r="Z935" s="152">
        <f>+[3]data1cf!Y935</f>
        <v>0</v>
      </c>
      <c r="AA935" s="152">
        <f>+[3]data1cf!Z935</f>
        <v>0</v>
      </c>
      <c r="AB935" s="152">
        <f>+[3]data1cf!AA935</f>
        <v>0</v>
      </c>
      <c r="AC935" s="152">
        <f>+[3]data1cf!AB935</f>
        <v>0</v>
      </c>
      <c r="AD935" s="152">
        <f>+[3]data1cf!AC935</f>
        <v>0</v>
      </c>
      <c r="AE935" s="152">
        <f>+[3]data1cf!AD935</f>
        <v>0</v>
      </c>
      <c r="AF935" s="152">
        <f>+[3]data1cf!AE935</f>
        <v>0</v>
      </c>
      <c r="AG935" s="152"/>
      <c r="AH935" s="153">
        <f t="shared" si="112"/>
        <v>72288.386012293748</v>
      </c>
      <c r="AI935" s="153">
        <f t="shared" si="114"/>
        <v>161101.4943048975</v>
      </c>
      <c r="AJ935" s="154">
        <f t="shared" si="115"/>
        <v>160650.12617149978</v>
      </c>
      <c r="AK935" s="155">
        <f t="shared" si="113"/>
        <v>0.1514509499073029</v>
      </c>
      <c r="AL935" s="156">
        <f t="shared" si="118"/>
        <v>0.98186450486320054</v>
      </c>
    </row>
    <row r="936" spans="1:38" x14ac:dyDescent="0.25">
      <c r="A936" s="148"/>
      <c r="B936" s="152">
        <f>+[3]data1cf!A936</f>
        <v>-153720.75910357965</v>
      </c>
      <c r="C936" s="152">
        <f>+[3]data1cf!B936</f>
        <v>9054.5216269685843</v>
      </c>
      <c r="D936" s="152">
        <f>+[3]data1cf!C936</f>
        <v>37883.44976121193</v>
      </c>
      <c r="E936" s="152">
        <f>+[3]data1cf!D936</f>
        <v>43013.421765298161</v>
      </c>
      <c r="F936" s="152">
        <f>+[3]data1cf!E936</f>
        <v>22824.404409918126</v>
      </c>
      <c r="G936" s="152">
        <f>+[3]data1cf!F936</f>
        <v>22966.49211999838</v>
      </c>
      <c r="H936" s="152">
        <f>+[3]data1cf!G936</f>
        <v>22524.100909608031</v>
      </c>
      <c r="I936" s="152">
        <f>+[3]data1cf!H936</f>
        <v>22362.887155695418</v>
      </c>
      <c r="J936" s="152">
        <f>+[3]data1cf!I936</f>
        <v>23325.985659716447</v>
      </c>
      <c r="K936" s="152">
        <f>+[3]data1cf!J936</f>
        <v>23967.902191489193</v>
      </c>
      <c r="L936" s="152">
        <f>+[3]data1cf!K936</f>
        <v>24674.817469200541</v>
      </c>
      <c r="M936" s="152">
        <f>+[3]data1cf!L936</f>
        <v>25470.309581292182</v>
      </c>
      <c r="N936" s="152">
        <f>+[3]data1cf!M936</f>
        <v>26299.911152377528</v>
      </c>
      <c r="O936" s="152">
        <f>+[3]data1cf!N936</f>
        <v>26891.597646820759</v>
      </c>
      <c r="P936" s="152">
        <f>+[3]data1cf!O936</f>
        <v>34506.985427164713</v>
      </c>
      <c r="Q936" s="152">
        <f>+[3]data1cf!P936</f>
        <v>41788.359681521819</v>
      </c>
      <c r="R936" s="152">
        <f>+[3]data1cf!Q936</f>
        <v>33028.254010542907</v>
      </c>
      <c r="S936" s="152">
        <f>+[3]data1cf!R936</f>
        <v>23883.489783605153</v>
      </c>
      <c r="T936" s="152">
        <f>+[3]data1cf!S936</f>
        <v>23725.612321282984</v>
      </c>
      <c r="U936" s="152">
        <f>+[3]data1cf!T936</f>
        <v>23542.798671959586</v>
      </c>
      <c r="V936" s="152">
        <f>+[3]data1cf!U936</f>
        <v>42672.528682206495</v>
      </c>
      <c r="W936" s="152">
        <f>+[3]data1cf!V936</f>
        <v>0</v>
      </c>
      <c r="X936" s="152">
        <f>+[3]data1cf!W936</f>
        <v>0</v>
      </c>
      <c r="Y936" s="152">
        <f>+[3]data1cf!X936</f>
        <v>0</v>
      </c>
      <c r="Z936" s="152">
        <f>+[3]data1cf!Y936</f>
        <v>0</v>
      </c>
      <c r="AA936" s="152">
        <f>+[3]data1cf!Z936</f>
        <v>0</v>
      </c>
      <c r="AB936" s="152">
        <f>+[3]data1cf!AA936</f>
        <v>0</v>
      </c>
      <c r="AC936" s="152">
        <f>+[3]data1cf!AB936</f>
        <v>0</v>
      </c>
      <c r="AD936" s="152">
        <f>+[3]data1cf!AC936</f>
        <v>0</v>
      </c>
      <c r="AE936" s="152">
        <f>+[3]data1cf!AD936</f>
        <v>0</v>
      </c>
      <c r="AF936" s="152">
        <f>+[3]data1cf!AE936</f>
        <v>0</v>
      </c>
      <c r="AG936" s="152"/>
      <c r="AH936" s="153">
        <f t="shared" si="112"/>
        <v>73169.015878080521</v>
      </c>
      <c r="AI936" s="153">
        <f t="shared" si="114"/>
        <v>151596.53053264544</v>
      </c>
      <c r="AJ936" s="154">
        <f t="shared" si="115"/>
        <v>151196.26044367169</v>
      </c>
      <c r="AK936" s="155">
        <f t="shared" si="113"/>
        <v>0.16205983757972722</v>
      </c>
      <c r="AL936" s="156">
        <f t="shared" si="118"/>
        <v>0.97702392088825396</v>
      </c>
    </row>
    <row r="937" spans="1:38" x14ac:dyDescent="0.25">
      <c r="A937" s="148"/>
      <c r="B937" s="152">
        <f>+[3]data1cf!A937</f>
        <v>-172390.21985888071</v>
      </c>
      <c r="C937" s="152">
        <f>+[3]data1cf!B937</f>
        <v>10678.171036681902</v>
      </c>
      <c r="D937" s="152">
        <f>+[3]data1cf!C937</f>
        <v>46250.403470476667</v>
      </c>
      <c r="E937" s="152">
        <f>+[3]data1cf!D937</f>
        <v>47289.414974255124</v>
      </c>
      <c r="F937" s="152">
        <f>+[3]data1cf!E937</f>
        <v>25834.343141862133</v>
      </c>
      <c r="G937" s="152">
        <f>+[3]data1cf!F937</f>
        <v>25763.896489705658</v>
      </c>
      <c r="H937" s="152">
        <f>+[3]data1cf!G937</f>
        <v>25055.807184844336</v>
      </c>
      <c r="I937" s="152">
        <f>+[3]data1cf!H937</f>
        <v>24671.481101931618</v>
      </c>
      <c r="J937" s="152">
        <f>+[3]data1cf!I937</f>
        <v>25547.167094309611</v>
      </c>
      <c r="K937" s="152">
        <f>+[3]data1cf!J937</f>
        <v>26073.22810441372</v>
      </c>
      <c r="L937" s="152">
        <f>+[3]data1cf!K937</f>
        <v>26670.180648581692</v>
      </c>
      <c r="M937" s="152">
        <f>+[3]data1cf!L937</f>
        <v>27368.571942683615</v>
      </c>
      <c r="N937" s="152">
        <f>+[3]data1cf!M937</f>
        <v>28104.689859871258</v>
      </c>
      <c r="O937" s="152">
        <f>+[3]data1cf!N937</f>
        <v>28582.620161567764</v>
      </c>
      <c r="P937" s="152">
        <f>+[3]data1cf!O937</f>
        <v>36936.905511081801</v>
      </c>
      <c r="Q937" s="152">
        <f>+[3]data1cf!P937</f>
        <v>44991.156748698981</v>
      </c>
      <c r="R937" s="152">
        <f>+[3]data1cf!Q937</f>
        <v>35121.452358090857</v>
      </c>
      <c r="S937" s="152">
        <f>+[3]data1cf!R937</f>
        <v>24840.885990300019</v>
      </c>
      <c r="T937" s="152">
        <f>+[3]data1cf!S937</f>
        <v>24632.700848600361</v>
      </c>
      <c r="U937" s="152">
        <f>+[3]data1cf!T937</f>
        <v>24399.525326550429</v>
      </c>
      <c r="V937" s="152">
        <f>+[3]data1cf!U937</f>
        <v>45817.840549574088</v>
      </c>
      <c r="W937" s="152">
        <f>+[3]data1cf!V937</f>
        <v>0</v>
      </c>
      <c r="X937" s="152">
        <f>+[3]data1cf!W937</f>
        <v>0</v>
      </c>
      <c r="Y937" s="152">
        <f>+[3]data1cf!X937</f>
        <v>0</v>
      </c>
      <c r="Z937" s="152">
        <f>+[3]data1cf!Y937</f>
        <v>0</v>
      </c>
      <c r="AA937" s="152">
        <f>+[3]data1cf!Z937</f>
        <v>0</v>
      </c>
      <c r="AB937" s="152">
        <f>+[3]data1cf!AA937</f>
        <v>0</v>
      </c>
      <c r="AC937" s="152">
        <f>+[3]data1cf!AB937</f>
        <v>0</v>
      </c>
      <c r="AD937" s="152">
        <f>+[3]data1cf!AC937</f>
        <v>0</v>
      </c>
      <c r="AE937" s="152">
        <f>+[3]data1cf!AD937</f>
        <v>0</v>
      </c>
      <c r="AF937" s="152">
        <f>+[3]data1cf!AE937</f>
        <v>0</v>
      </c>
      <c r="AG937" s="152"/>
      <c r="AH937" s="153">
        <f t="shared" si="112"/>
        <v>79749.387849356528</v>
      </c>
      <c r="AI937" s="153">
        <f t="shared" si="114"/>
        <v>164799.45103928575</v>
      </c>
      <c r="AJ937" s="154">
        <f t="shared" si="115"/>
        <v>164367.2871769616</v>
      </c>
      <c r="AK937" s="155">
        <f t="shared" si="113"/>
        <v>0.16223853230476382</v>
      </c>
      <c r="AL937" s="156">
        <f t="shared" si="118"/>
        <v>0.98345924441323784</v>
      </c>
    </row>
    <row r="938" spans="1:38" x14ac:dyDescent="0.25">
      <c r="A938" s="148"/>
      <c r="B938" s="152">
        <f>+[3]data1cf!A938</f>
        <v>-196566.91240349528</v>
      </c>
      <c r="C938" s="152">
        <f>+[3]data1cf!B938</f>
        <v>10001.742851402305</v>
      </c>
      <c r="D938" s="152">
        <f>+[3]data1cf!C938</f>
        <v>49749.459183455343</v>
      </c>
      <c r="E938" s="152">
        <f>+[3]data1cf!D938</f>
        <v>51432.339219728165</v>
      </c>
      <c r="F938" s="152">
        <f>+[3]data1cf!E938</f>
        <v>29732.172021556951</v>
      </c>
      <c r="G938" s="152">
        <f>+[3]data1cf!F938</f>
        <v>29386.496320296304</v>
      </c>
      <c r="H938" s="152">
        <f>+[3]data1cf!G938</f>
        <v>28334.331671004511</v>
      </c>
      <c r="I938" s="152">
        <f>+[3]data1cf!H938</f>
        <v>27661.078218852163</v>
      </c>
      <c r="J938" s="152">
        <f>+[3]data1cf!I938</f>
        <v>28423.566221944449</v>
      </c>
      <c r="K938" s="152">
        <f>+[3]data1cf!J938</f>
        <v>28799.595939571256</v>
      </c>
      <c r="L938" s="152">
        <f>+[3]data1cf!K938</f>
        <v>29254.148270091442</v>
      </c>
      <c r="M938" s="152">
        <f>+[3]data1cf!L938</f>
        <v>29826.795352663117</v>
      </c>
      <c r="N938" s="152">
        <f>+[3]data1cf!M938</f>
        <v>30441.853235613162</v>
      </c>
      <c r="O938" s="152">
        <f>+[3]data1cf!N938</f>
        <v>30772.470846647171</v>
      </c>
      <c r="P938" s="152">
        <f>+[3]data1cf!O938</f>
        <v>40083.618292283361</v>
      </c>
      <c r="Q938" s="152">
        <f>+[3]data1cf!P938</f>
        <v>49138.734495632554</v>
      </c>
      <c r="R938" s="152">
        <f>+[3]data1cf!Q938</f>
        <v>37832.11516441701</v>
      </c>
      <c r="S938" s="152">
        <f>+[3]data1cf!R938</f>
        <v>26080.700789239432</v>
      </c>
      <c r="T938" s="152">
        <f>+[3]data1cf!S938</f>
        <v>25807.367901020363</v>
      </c>
      <c r="U938" s="152">
        <f>+[3]data1cf!T938</f>
        <v>25508.97445281611</v>
      </c>
      <c r="V938" s="152">
        <f>+[3]data1cf!U938</f>
        <v>49890.975760653004</v>
      </c>
      <c r="W938" s="152">
        <f>+[3]data1cf!V938</f>
        <v>0</v>
      </c>
      <c r="X938" s="152">
        <f>+[3]data1cf!W938</f>
        <v>0</v>
      </c>
      <c r="Y938" s="152">
        <f>+[3]data1cf!X938</f>
        <v>0</v>
      </c>
      <c r="Z938" s="152">
        <f>+[3]data1cf!Y938</f>
        <v>0</v>
      </c>
      <c r="AA938" s="152">
        <f>+[3]data1cf!Z938</f>
        <v>0</v>
      </c>
      <c r="AB938" s="152">
        <f>+[3]data1cf!AA938</f>
        <v>0</v>
      </c>
      <c r="AC938" s="152">
        <f>+[3]data1cf!AB938</f>
        <v>0</v>
      </c>
      <c r="AD938" s="152">
        <f>+[3]data1cf!AC938</f>
        <v>0</v>
      </c>
      <c r="AE938" s="152">
        <f>+[3]data1cf!AD938</f>
        <v>0</v>
      </c>
      <c r="AF938" s="152">
        <f>+[3]data1cf!AE938</f>
        <v>0</v>
      </c>
      <c r="AG938" s="152"/>
      <c r="AH938" s="153">
        <f t="shared" si="112"/>
        <v>78635.850834881348</v>
      </c>
      <c r="AI938" s="153">
        <f t="shared" si="114"/>
        <v>171468.0432827624</v>
      </c>
      <c r="AJ938" s="154">
        <f t="shared" si="115"/>
        <v>170997.49722726355</v>
      </c>
      <c r="AK938" s="155">
        <f t="shared" si="113"/>
        <v>0.15412895083427428</v>
      </c>
      <c r="AL938" s="156">
        <f t="shared" si="118"/>
        <v>0.98598899216218017</v>
      </c>
    </row>
    <row r="939" spans="1:38" x14ac:dyDescent="0.25">
      <c r="A939" s="148"/>
      <c r="B939" s="152">
        <f>+[3]data1cf!A939</f>
        <v>-168577.0562280431</v>
      </c>
      <c r="C939" s="152">
        <f>+[3]data1cf!B939</f>
        <v>10465.896437104173</v>
      </c>
      <c r="D939" s="152">
        <f>+[3]data1cf!C939</f>
        <v>40078.304064859651</v>
      </c>
      <c r="E939" s="152">
        <f>+[3]data1cf!D939</f>
        <v>42934.817886506091</v>
      </c>
      <c r="F939" s="152">
        <f>+[3]data1cf!E939</f>
        <v>25219.575042551063</v>
      </c>
      <c r="G939" s="152">
        <f>+[3]data1cf!F939</f>
        <v>25192.537694552098</v>
      </c>
      <c r="H939" s="152">
        <f>+[3]data1cf!G939</f>
        <v>24538.716176205897</v>
      </c>
      <c r="I939" s="152">
        <f>+[3]data1cf!H939</f>
        <v>24199.959905388147</v>
      </c>
      <c r="J939" s="152">
        <f>+[3]data1cf!I939</f>
        <v>25093.499558064526</v>
      </c>
      <c r="K939" s="152">
        <f>+[3]data1cf!J939</f>
        <v>25643.223600938953</v>
      </c>
      <c r="L939" s="152">
        <f>+[3]data1cf!K939</f>
        <v>26262.635599174238</v>
      </c>
      <c r="M939" s="152">
        <f>+[3]data1cf!L939</f>
        <v>26980.859351885301</v>
      </c>
      <c r="N939" s="152">
        <f>+[3]data1cf!M939</f>
        <v>27736.070936200857</v>
      </c>
      <c r="O939" s="152">
        <f>+[3]data1cf!N939</f>
        <v>28237.235491026069</v>
      </c>
      <c r="P939" s="152">
        <f>+[3]data1cf!O939</f>
        <v>36440.603930051722</v>
      </c>
      <c r="Q939" s="152">
        <f>+[3]data1cf!P939</f>
        <v>44336.998096042407</v>
      </c>
      <c r="R939" s="152">
        <f>+[3]data1cf!Q939</f>
        <v>34693.924861950771</v>
      </c>
      <c r="S939" s="152">
        <f>+[3]data1cf!R939</f>
        <v>24645.341595980295</v>
      </c>
      <c r="T939" s="152">
        <f>+[3]data1cf!S939</f>
        <v>24447.431599121148</v>
      </c>
      <c r="U939" s="152">
        <f>+[3]data1cf!T939</f>
        <v>24224.542290689125</v>
      </c>
      <c r="V939" s="152">
        <f>+[3]data1cf!U939</f>
        <v>45175.423021961091</v>
      </c>
      <c r="W939" s="152">
        <f>+[3]data1cf!V939</f>
        <v>0</v>
      </c>
      <c r="X939" s="152">
        <f>+[3]data1cf!W939</f>
        <v>0</v>
      </c>
      <c r="Y939" s="152">
        <f>+[3]data1cf!X939</f>
        <v>0</v>
      </c>
      <c r="Z939" s="152">
        <f>+[3]data1cf!Y939</f>
        <v>0</v>
      </c>
      <c r="AA939" s="152">
        <f>+[3]data1cf!Z939</f>
        <v>0</v>
      </c>
      <c r="AB939" s="152">
        <f>+[3]data1cf!AA939</f>
        <v>0</v>
      </c>
      <c r="AC939" s="152">
        <f>+[3]data1cf!AB939</f>
        <v>0</v>
      </c>
      <c r="AD939" s="152">
        <f>+[3]data1cf!AC939</f>
        <v>0</v>
      </c>
      <c r="AE939" s="152">
        <f>+[3]data1cf!AD939</f>
        <v>0</v>
      </c>
      <c r="AF939" s="152">
        <f>+[3]data1cf!AE939</f>
        <v>0</v>
      </c>
      <c r="AG939" s="152"/>
      <c r="AH939" s="153">
        <f t="shared" si="112"/>
        <v>72211.429027242164</v>
      </c>
      <c r="AI939" s="153">
        <f t="shared" si="114"/>
        <v>155234.66816026767</v>
      </c>
      <c r="AJ939" s="154">
        <f t="shared" si="115"/>
        <v>154811.54706756736</v>
      </c>
      <c r="AK939" s="155">
        <f t="shared" si="113"/>
        <v>0.15632377266883854</v>
      </c>
      <c r="AL939" s="156">
        <f t="shared" si="118"/>
        <v>0.97901309116203228</v>
      </c>
    </row>
    <row r="940" spans="1:38" x14ac:dyDescent="0.25">
      <c r="A940" s="148"/>
      <c r="B940" s="152">
        <f>+[3]data1cf!A940</f>
        <v>-178155.36276419999</v>
      </c>
      <c r="C940" s="152">
        <f>+[3]data1cf!B940</f>
        <v>7349.8757365264173</v>
      </c>
      <c r="D940" s="152">
        <f>+[3]data1cf!C940</f>
        <v>43148.602008826594</v>
      </c>
      <c r="E940" s="152">
        <f>+[3]data1cf!D940</f>
        <v>47407.481096783318</v>
      </c>
      <c r="F940" s="152">
        <f>+[3]data1cf!E940</f>
        <v>26763.814386551858</v>
      </c>
      <c r="G940" s="152">
        <f>+[3]data1cf!F940</f>
        <v>26627.736970515711</v>
      </c>
      <c r="H940" s="152">
        <f>+[3]data1cf!G940</f>
        <v>25837.599903034636</v>
      </c>
      <c r="I940" s="152">
        <f>+[3]data1cf!H940</f>
        <v>25384.376572499874</v>
      </c>
      <c r="J940" s="152">
        <f>+[3]data1cf!I940</f>
        <v>26233.0695184293</v>
      </c>
      <c r="K940" s="152">
        <f>+[3]data1cf!J940</f>
        <v>26723.35426013769</v>
      </c>
      <c r="L940" s="152">
        <f>+[3]data1cf!K940</f>
        <v>27286.350233119825</v>
      </c>
      <c r="M940" s="152">
        <f>+[3]data1cf!L940</f>
        <v>27954.756724807186</v>
      </c>
      <c r="N940" s="152">
        <f>+[3]data1cf!M940</f>
        <v>28662.006822452619</v>
      </c>
      <c r="O940" s="152">
        <f>+[3]data1cf!N940</f>
        <v>29104.809130033864</v>
      </c>
      <c r="P940" s="152">
        <f>+[3]data1cf!O940</f>
        <v>37687.266580204305</v>
      </c>
      <c r="Q940" s="152">
        <f>+[3]data1cf!P940</f>
        <v>45980.182785981422</v>
      </c>
      <c r="R940" s="152">
        <f>+[3]data1cf!Q940</f>
        <v>35767.833512906182</v>
      </c>
      <c r="S940" s="152">
        <f>+[3]data1cf!R940</f>
        <v>25136.530627333195</v>
      </c>
      <c r="T940" s="152">
        <f>+[3]data1cf!S940</f>
        <v>24912.810438068613</v>
      </c>
      <c r="U940" s="152">
        <f>+[3]data1cf!T940</f>
        <v>24664.083133508575</v>
      </c>
      <c r="V940" s="152">
        <f>+[3]data1cf!U940</f>
        <v>46789.115115820954</v>
      </c>
      <c r="W940" s="152">
        <f>+[3]data1cf!V940</f>
        <v>0</v>
      </c>
      <c r="X940" s="152">
        <f>+[3]data1cf!W940</f>
        <v>0</v>
      </c>
      <c r="Y940" s="152">
        <f>+[3]data1cf!X940</f>
        <v>0</v>
      </c>
      <c r="Z940" s="152">
        <f>+[3]data1cf!Y940</f>
        <v>0</v>
      </c>
      <c r="AA940" s="152">
        <f>+[3]data1cf!Z940</f>
        <v>0</v>
      </c>
      <c r="AB940" s="152">
        <f>+[3]data1cf!AA940</f>
        <v>0</v>
      </c>
      <c r="AC940" s="152">
        <f>+[3]data1cf!AB940</f>
        <v>0</v>
      </c>
      <c r="AD940" s="152">
        <f>+[3]data1cf!AC940</f>
        <v>0</v>
      </c>
      <c r="AE940" s="152">
        <f>+[3]data1cf!AD940</f>
        <v>0</v>
      </c>
      <c r="AF940" s="152">
        <f>+[3]data1cf!AE940</f>
        <v>0</v>
      </c>
      <c r="AG940" s="152"/>
      <c r="AH940" s="153">
        <f t="shared" si="112"/>
        <v>72699.214602838445</v>
      </c>
      <c r="AI940" s="153">
        <f t="shared" si="114"/>
        <v>159098.75234677794</v>
      </c>
      <c r="AJ940" s="154">
        <f t="shared" si="115"/>
        <v>158659.28900137692</v>
      </c>
      <c r="AK940" s="155">
        <f t="shared" si="113"/>
        <v>0.15379084944725038</v>
      </c>
      <c r="AL940" s="156">
        <f t="shared" si="118"/>
        <v>0.98093755502120361</v>
      </c>
    </row>
    <row r="941" spans="1:38" x14ac:dyDescent="0.25">
      <c r="A941" s="148"/>
      <c r="B941" s="152">
        <f>+[3]data1cf!A941</f>
        <v>-156542.99999598</v>
      </c>
      <c r="C941" s="152">
        <f>+[3]data1cf!B941</f>
        <v>9025.4585043942207</v>
      </c>
      <c r="D941" s="152">
        <f>+[3]data1cf!C941</f>
        <v>43881.280756165448</v>
      </c>
      <c r="E941" s="152">
        <f>+[3]data1cf!D941</f>
        <v>38967.424358899007</v>
      </c>
      <c r="F941" s="152">
        <f>+[3]data1cf!E941</f>
        <v>23279.413383356303</v>
      </c>
      <c r="G941" s="152">
        <f>+[3]data1cf!F941</f>
        <v>23389.372518540367</v>
      </c>
      <c r="H941" s="152">
        <f>+[3]data1cf!G941</f>
        <v>22906.816033047711</v>
      </c>
      <c r="I941" s="152">
        <f>+[3]data1cf!H941</f>
        <v>22711.874645179603</v>
      </c>
      <c r="J941" s="152">
        <f>+[3]data1cf!I941</f>
        <v>23661.759100434159</v>
      </c>
      <c r="K941" s="152">
        <f>+[3]data1cf!J941</f>
        <v>24286.161886354654</v>
      </c>
      <c r="L941" s="152">
        <f>+[3]data1cf!K941</f>
        <v>24976.454224211811</v>
      </c>
      <c r="M941" s="152">
        <f>+[3]data1cf!L941</f>
        <v>25757.267717418377</v>
      </c>
      <c r="N941" s="152">
        <f>+[3]data1cf!M941</f>
        <v>26572.73747215086</v>
      </c>
      <c r="O941" s="152">
        <f>+[3]data1cf!N941</f>
        <v>27147.227573878641</v>
      </c>
      <c r="P941" s="152">
        <f>+[3]data1cf!O941</f>
        <v>34874.313649226431</v>
      </c>
      <c r="Q941" s="152">
        <f>+[3]data1cf!P941</f>
        <v>42272.522827502369</v>
      </c>
      <c r="R941" s="152">
        <f>+[3]data1cf!Q941</f>
        <v>33344.680395310155</v>
      </c>
      <c r="S941" s="152">
        <f>+[3]data1cf!R941</f>
        <v>24028.218266134863</v>
      </c>
      <c r="T941" s="152">
        <f>+[3]data1cf!S941</f>
        <v>23862.735849829129</v>
      </c>
      <c r="U941" s="152">
        <f>+[3]data1cf!T941</f>
        <v>23672.30905417609</v>
      </c>
      <c r="V941" s="152">
        <f>+[3]data1cf!U941</f>
        <v>43148.001856701943</v>
      </c>
      <c r="W941" s="152">
        <f>+[3]data1cf!V941</f>
        <v>0</v>
      </c>
      <c r="X941" s="152">
        <f>+[3]data1cf!W941</f>
        <v>0</v>
      </c>
      <c r="Y941" s="152">
        <f>+[3]data1cf!X941</f>
        <v>0</v>
      </c>
      <c r="Z941" s="152">
        <f>+[3]data1cf!Y941</f>
        <v>0</v>
      </c>
      <c r="AA941" s="152">
        <f>+[3]data1cf!Z941</f>
        <v>0</v>
      </c>
      <c r="AB941" s="152">
        <f>+[3]data1cf!AA941</f>
        <v>0</v>
      </c>
      <c r="AC941" s="152">
        <f>+[3]data1cf!AB941</f>
        <v>0</v>
      </c>
      <c r="AD941" s="152">
        <f>+[3]data1cf!AC941</f>
        <v>0</v>
      </c>
      <c r="AE941" s="152">
        <f>+[3]data1cf!AD941</f>
        <v>0</v>
      </c>
      <c r="AF941" s="152">
        <f>+[3]data1cf!AE941</f>
        <v>0</v>
      </c>
      <c r="AG941" s="152"/>
      <c r="AH941" s="153">
        <f t="shared" si="112"/>
        <v>74300.220997915458</v>
      </c>
      <c r="AI941" s="153">
        <f t="shared" si="114"/>
        <v>153595.24920792197</v>
      </c>
      <c r="AJ941" s="154">
        <f t="shared" si="115"/>
        <v>153190.71731189164</v>
      </c>
      <c r="AK941" s="155">
        <f t="shared" si="113"/>
        <v>0.16241472363471993</v>
      </c>
      <c r="AL941" s="156">
        <f t="shared" si="118"/>
        <v>0.97813899000663951</v>
      </c>
    </row>
    <row r="942" spans="1:38" x14ac:dyDescent="0.25">
      <c r="A942" s="148"/>
      <c r="B942" s="152">
        <f>+[3]data1cf!A942</f>
        <v>-202034.8543566491</v>
      </c>
      <c r="C942" s="152">
        <f>+[3]data1cf!B942</f>
        <v>4550.0633715665608</v>
      </c>
      <c r="D942" s="152">
        <f>+[3]data1cf!C942</f>
        <v>48940.391232108072</v>
      </c>
      <c r="E942" s="152">
        <f>+[3]data1cf!D942</f>
        <v>50849.516376599509</v>
      </c>
      <c r="F942" s="152">
        <f>+[3]data1cf!E942</f>
        <v>30613.727760340043</v>
      </c>
      <c r="G942" s="152">
        <f>+[3]data1cf!F942</f>
        <v>30205.804650276405</v>
      </c>
      <c r="H942" s="152">
        <f>+[3]data1cf!G942</f>
        <v>29075.82191203886</v>
      </c>
      <c r="I942" s="152">
        <f>+[3]data1cf!H942</f>
        <v>28337.222959017497</v>
      </c>
      <c r="J942" s="152">
        <f>+[3]data1cf!I942</f>
        <v>29074.109443892114</v>
      </c>
      <c r="K942" s="152">
        <f>+[3]data1cf!J942</f>
        <v>29416.207208382104</v>
      </c>
      <c r="L942" s="152">
        <f>+[3]data1cf!K942</f>
        <v>29838.553475111614</v>
      </c>
      <c r="M942" s="152">
        <f>+[3]data1cf!L942</f>
        <v>30382.761512585275</v>
      </c>
      <c r="N942" s="152">
        <f>+[3]data1cf!M942</f>
        <v>30970.439751325073</v>
      </c>
      <c r="O942" s="152">
        <f>+[3]data1cf!N942</f>
        <v>31267.740264082546</v>
      </c>
      <c r="P942" s="152">
        <f>+[3]data1cf!O942</f>
        <v>40795.297228478157</v>
      </c>
      <c r="Q942" s="152">
        <f>+[3]data1cf!P942</f>
        <v>50076.774896509276</v>
      </c>
      <c r="R942" s="152">
        <f>+[3]data1cf!Q942</f>
        <v>38445.174492206148</v>
      </c>
      <c r="S942" s="152">
        <f>+[3]data1cf!R942</f>
        <v>26361.104543423506</v>
      </c>
      <c r="T942" s="152">
        <f>+[3]data1cf!S942</f>
        <v>26073.037460455074</v>
      </c>
      <c r="U942" s="152">
        <f>+[3]data1cf!T942</f>
        <v>25759.89394526543</v>
      </c>
      <c r="V942" s="152">
        <f>+[3]data1cf!U942</f>
        <v>50812.179802952276</v>
      </c>
      <c r="W942" s="152">
        <f>+[3]data1cf!V942</f>
        <v>0</v>
      </c>
      <c r="X942" s="152">
        <f>+[3]data1cf!W942</f>
        <v>0</v>
      </c>
      <c r="Y942" s="152">
        <f>+[3]data1cf!X942</f>
        <v>0</v>
      </c>
      <c r="Z942" s="152">
        <f>+[3]data1cf!Y942</f>
        <v>0</v>
      </c>
      <c r="AA942" s="152">
        <f>+[3]data1cf!Z942</f>
        <v>0</v>
      </c>
      <c r="AB942" s="152">
        <f>+[3]data1cf!AA942</f>
        <v>0</v>
      </c>
      <c r="AC942" s="152">
        <f>+[3]data1cf!AB942</f>
        <v>0</v>
      </c>
      <c r="AD942" s="152">
        <f>+[3]data1cf!AC942</f>
        <v>0</v>
      </c>
      <c r="AE942" s="152">
        <f>+[3]data1cf!AD942</f>
        <v>0</v>
      </c>
      <c r="AF942" s="152">
        <f>+[3]data1cf!AE942</f>
        <v>0</v>
      </c>
      <c r="AG942" s="152"/>
      <c r="AH942" s="153">
        <f t="shared" si="112"/>
        <v>71103.125494996682</v>
      </c>
      <c r="AI942" s="153">
        <f t="shared" si="114"/>
        <v>165209.58981952706</v>
      </c>
      <c r="AJ942" s="154">
        <f t="shared" si="115"/>
        <v>164732.13807938737</v>
      </c>
      <c r="AK942" s="155">
        <f t="shared" si="113"/>
        <v>0.14666447043418887</v>
      </c>
      <c r="AL942" s="156">
        <f t="shared" si="118"/>
        <v>0.9836272422055945</v>
      </c>
    </row>
    <row r="943" spans="1:38" x14ac:dyDescent="0.25">
      <c r="A943" s="148"/>
      <c r="B943" s="152">
        <f>+[3]data1cf!A943</f>
        <v>-163917.30913658941</v>
      </c>
      <c r="C943" s="152">
        <f>+[3]data1cf!B943</f>
        <v>10906.09983863002</v>
      </c>
      <c r="D943" s="152">
        <f>+[3]data1cf!C943</f>
        <v>44022.489089503972</v>
      </c>
      <c r="E943" s="152">
        <f>+[3]data1cf!D943</f>
        <v>44230.115764851449</v>
      </c>
      <c r="F943" s="152">
        <f>+[3]data1cf!E943</f>
        <v>24468.318568919647</v>
      </c>
      <c r="G943" s="152">
        <f>+[3]data1cf!F943</f>
        <v>24494.328086560956</v>
      </c>
      <c r="H943" s="152">
        <f>+[3]data1cf!G943</f>
        <v>23906.822673385053</v>
      </c>
      <c r="I943" s="152">
        <f>+[3]data1cf!H943</f>
        <v>23623.753443545429</v>
      </c>
      <c r="J943" s="152">
        <f>+[3]data1cf!I943</f>
        <v>24539.110555345302</v>
      </c>
      <c r="K943" s="152">
        <f>+[3]data1cf!J943</f>
        <v>25117.751203643013</v>
      </c>
      <c r="L943" s="152">
        <f>+[3]data1cf!K943</f>
        <v>25764.609014829839</v>
      </c>
      <c r="M943" s="152">
        <f>+[3]data1cf!L943</f>
        <v>26507.068349925132</v>
      </c>
      <c r="N943" s="152">
        <f>+[3]data1cf!M943</f>
        <v>27285.612701590442</v>
      </c>
      <c r="O943" s="152">
        <f>+[3]data1cf!N943</f>
        <v>27815.169886242249</v>
      </c>
      <c r="P943" s="152">
        <f>+[3]data1cf!O943</f>
        <v>35834.115441074762</v>
      </c>
      <c r="Q943" s="152">
        <f>+[3]data1cf!P943</f>
        <v>43537.605734693279</v>
      </c>
      <c r="R943" s="152">
        <f>+[3]data1cf!Q943</f>
        <v>34171.479407330313</v>
      </c>
      <c r="S943" s="152">
        <f>+[3]data1cf!R943</f>
        <v>24406.383211054912</v>
      </c>
      <c r="T943" s="152">
        <f>+[3]data1cf!S943</f>
        <v>24221.029605927106</v>
      </c>
      <c r="U943" s="152">
        <f>+[3]data1cf!T943</f>
        <v>24010.710215450163</v>
      </c>
      <c r="V943" s="152">
        <f>+[3]data1cf!U943</f>
        <v>44390.378503654822</v>
      </c>
      <c r="W943" s="152">
        <f>+[3]data1cf!V943</f>
        <v>0</v>
      </c>
      <c r="X943" s="152">
        <f>+[3]data1cf!W943</f>
        <v>0</v>
      </c>
      <c r="Y943" s="152">
        <f>+[3]data1cf!X943</f>
        <v>0</v>
      </c>
      <c r="Z943" s="152">
        <f>+[3]data1cf!Y943</f>
        <v>0</v>
      </c>
      <c r="AA943" s="152">
        <f>+[3]data1cf!Z943</f>
        <v>0</v>
      </c>
      <c r="AB943" s="152">
        <f>+[3]data1cf!AA943</f>
        <v>0</v>
      </c>
      <c r="AC943" s="152">
        <f>+[3]data1cf!AB943</f>
        <v>0</v>
      </c>
      <c r="AD943" s="152">
        <f>+[3]data1cf!AC943</f>
        <v>0</v>
      </c>
      <c r="AE943" s="152">
        <f>+[3]data1cf!AD943</f>
        <v>0</v>
      </c>
      <c r="AF943" s="152">
        <f>+[3]data1cf!AE943</f>
        <v>0</v>
      </c>
      <c r="AG943" s="152"/>
      <c r="AH943" s="153">
        <f t="shared" si="112"/>
        <v>78096.414570358349</v>
      </c>
      <c r="AI943" s="153">
        <f t="shared" si="114"/>
        <v>160183.38773150599</v>
      </c>
      <c r="AJ943" s="154">
        <f t="shared" si="115"/>
        <v>159765.56508026613</v>
      </c>
      <c r="AK943" s="155">
        <f t="shared" si="113"/>
        <v>0.16361075043678286</v>
      </c>
      <c r="AL943" s="156">
        <f t="shared" si="118"/>
        <v>0.98144529983009432</v>
      </c>
    </row>
    <row r="944" spans="1:38" x14ac:dyDescent="0.25">
      <c r="A944" s="148"/>
      <c r="B944" s="152">
        <f>+[3]data1cf!A944</f>
        <v>-189843.27144521853</v>
      </c>
      <c r="C944" s="152">
        <f>+[3]data1cf!B944</f>
        <v>6745.901882246937</v>
      </c>
      <c r="D944" s="152">
        <f>+[3]data1cf!C944</f>
        <v>42346.777931967707</v>
      </c>
      <c r="E944" s="152">
        <f>+[3]data1cf!D944</f>
        <v>49405.195615050325</v>
      </c>
      <c r="F944" s="152">
        <f>+[3]data1cf!E944</f>
        <v>28648.169242619857</v>
      </c>
      <c r="G944" s="152">
        <f>+[3]data1cf!F944</f>
        <v>28379.035909760016</v>
      </c>
      <c r="H944" s="152">
        <f>+[3]data1cf!G944</f>
        <v>27422.560076226517</v>
      </c>
      <c r="I944" s="152">
        <f>+[3]data1cf!H944</f>
        <v>26829.658553528658</v>
      </c>
      <c r="J944" s="152">
        <f>+[3]data1cf!I944</f>
        <v>27623.627398582685</v>
      </c>
      <c r="K944" s="152">
        <f>+[3]data1cf!J944</f>
        <v>28041.381456346673</v>
      </c>
      <c r="L944" s="152">
        <f>+[3]data1cf!K944</f>
        <v>28535.535891546118</v>
      </c>
      <c r="M944" s="152">
        <f>+[3]data1cf!L944</f>
        <v>29143.152973812765</v>
      </c>
      <c r="N944" s="152">
        <f>+[3]data1cf!M944</f>
        <v>29791.878166842907</v>
      </c>
      <c r="O944" s="152">
        <f>+[3]data1cf!N944</f>
        <v>30163.46406329413</v>
      </c>
      <c r="P944" s="152">
        <f>+[3]data1cf!O944</f>
        <v>39208.504092912342</v>
      </c>
      <c r="Q944" s="152">
        <f>+[3]data1cf!P944</f>
        <v>47985.275495173337</v>
      </c>
      <c r="R944" s="152">
        <f>+[3]data1cf!Q944</f>
        <v>37078.268316463815</v>
      </c>
      <c r="S944" s="152">
        <f>+[3]data1cf!R944</f>
        <v>25735.903023893974</v>
      </c>
      <c r="T944" s="152">
        <f>+[3]data1cf!S944</f>
        <v>25480.688000888622</v>
      </c>
      <c r="U944" s="152">
        <f>+[3]data1cf!T944</f>
        <v>25200.431935152912</v>
      </c>
      <c r="V944" s="152">
        <f>+[3]data1cf!U944</f>
        <v>48758.219545828935</v>
      </c>
      <c r="W944" s="152">
        <f>+[3]data1cf!V944</f>
        <v>0</v>
      </c>
      <c r="X944" s="152">
        <f>+[3]data1cf!W944</f>
        <v>0</v>
      </c>
      <c r="Y944" s="152">
        <f>+[3]data1cf!X944</f>
        <v>0</v>
      </c>
      <c r="Z944" s="152">
        <f>+[3]data1cf!Y944</f>
        <v>0</v>
      </c>
      <c r="AA944" s="152">
        <f>+[3]data1cf!Z944</f>
        <v>0</v>
      </c>
      <c r="AB944" s="152">
        <f>+[3]data1cf!AA944</f>
        <v>0</v>
      </c>
      <c r="AC944" s="152">
        <f>+[3]data1cf!AB944</f>
        <v>0</v>
      </c>
      <c r="AD944" s="152">
        <f>+[3]data1cf!AC944</f>
        <v>0</v>
      </c>
      <c r="AE944" s="152">
        <f>+[3]data1cf!AD944</f>
        <v>0</v>
      </c>
      <c r="AF944" s="152">
        <f>+[3]data1cf!AE944</f>
        <v>0</v>
      </c>
      <c r="AG944" s="152"/>
      <c r="AH944" s="153">
        <f t="shared" si="112"/>
        <v>69845.131680906168</v>
      </c>
      <c r="AI944" s="153">
        <f t="shared" si="114"/>
        <v>159811.1803556011</v>
      </c>
      <c r="AJ944" s="154">
        <f t="shared" si="115"/>
        <v>159353.87848980239</v>
      </c>
      <c r="AK944" s="155">
        <f t="shared" si="113"/>
        <v>0.14838322997093206</v>
      </c>
      <c r="AL944" s="156">
        <f t="shared" si="118"/>
        <v>0.98127260295850405</v>
      </c>
    </row>
    <row r="945" spans="1:38" x14ac:dyDescent="0.25">
      <c r="A945" s="148"/>
      <c r="B945" s="152">
        <f>+[3]data1cf!A945</f>
        <v>-177513.8040403364</v>
      </c>
      <c r="C945" s="152">
        <f>+[3]data1cf!B945</f>
        <v>8265.1382666369027</v>
      </c>
      <c r="D945" s="152">
        <f>+[3]data1cf!C945</f>
        <v>44806.107617370872</v>
      </c>
      <c r="E945" s="152">
        <f>+[3]data1cf!D945</f>
        <v>47704.718499273906</v>
      </c>
      <c r="F945" s="152">
        <f>+[3]data1cf!E945</f>
        <v>26660.380630371968</v>
      </c>
      <c r="G945" s="152">
        <f>+[3]data1cf!F945</f>
        <v>26531.606760806928</v>
      </c>
      <c r="H945" s="152">
        <f>+[3]data1cf!G945</f>
        <v>25750.600162205097</v>
      </c>
      <c r="I945" s="152">
        <f>+[3]data1cf!H945</f>
        <v>25305.043880169775</v>
      </c>
      <c r="J945" s="152">
        <f>+[3]data1cf!I945</f>
        <v>26156.740676084948</v>
      </c>
      <c r="K945" s="152">
        <f>+[3]data1cf!J945</f>
        <v>26651.006685469321</v>
      </c>
      <c r="L945" s="152">
        <f>+[3]data1cf!K945</f>
        <v>27217.781425922418</v>
      </c>
      <c r="M945" s="152">
        <f>+[3]data1cf!L945</f>
        <v>27889.524697268047</v>
      </c>
      <c r="N945" s="152">
        <f>+[3]data1cf!M945</f>
        <v>28599.987274078274</v>
      </c>
      <c r="O945" s="152">
        <f>+[3]data1cf!N945</f>
        <v>29046.698707842028</v>
      </c>
      <c r="P945" s="152">
        <f>+[3]data1cf!O945</f>
        <v>37603.764627546843</v>
      </c>
      <c r="Q945" s="152">
        <f>+[3]data1cf!P945</f>
        <v>45870.121631771064</v>
      </c>
      <c r="R945" s="152">
        <f>+[3]data1cf!Q945</f>
        <v>35695.902690787218</v>
      </c>
      <c r="S945" s="152">
        <f>+[3]data1cf!R945</f>
        <v>25103.630593601672</v>
      </c>
      <c r="T945" s="152">
        <f>+[3]data1cf!S945</f>
        <v>24881.639181134866</v>
      </c>
      <c r="U945" s="152">
        <f>+[3]data1cf!T945</f>
        <v>24634.642515676853</v>
      </c>
      <c r="V945" s="152">
        <f>+[3]data1cf!U945</f>
        <v>46681.029387249233</v>
      </c>
      <c r="W945" s="152">
        <f>+[3]data1cf!V945</f>
        <v>0</v>
      </c>
      <c r="X945" s="152">
        <f>+[3]data1cf!W945</f>
        <v>0</v>
      </c>
      <c r="Y945" s="152">
        <f>+[3]data1cf!X945</f>
        <v>0</v>
      </c>
      <c r="Z945" s="152">
        <f>+[3]data1cf!Y945</f>
        <v>0</v>
      </c>
      <c r="AA945" s="152">
        <f>+[3]data1cf!Z945</f>
        <v>0</v>
      </c>
      <c r="AB945" s="152">
        <f>+[3]data1cf!AA945</f>
        <v>0</v>
      </c>
      <c r="AC945" s="152">
        <f>+[3]data1cf!AB945</f>
        <v>0</v>
      </c>
      <c r="AD945" s="152">
        <f>+[3]data1cf!AC945</f>
        <v>0</v>
      </c>
      <c r="AE945" s="152">
        <f>+[3]data1cf!AD945</f>
        <v>0</v>
      </c>
      <c r="AF945" s="152">
        <f>+[3]data1cf!AE945</f>
        <v>0</v>
      </c>
      <c r="AG945" s="152"/>
      <c r="AH945" s="153">
        <f t="shared" si="112"/>
        <v>75296.537962809394</v>
      </c>
      <c r="AI945" s="153">
        <f t="shared" si="114"/>
        <v>161695.99697838014</v>
      </c>
      <c r="AJ945" s="154">
        <f t="shared" si="115"/>
        <v>161256.79338957003</v>
      </c>
      <c r="AK945" s="155">
        <f t="shared" si="113"/>
        <v>0.15634849667549136</v>
      </c>
      <c r="AL945" s="156">
        <f t="shared" si="118"/>
        <v>0.98213088769697787</v>
      </c>
    </row>
    <row r="946" spans="1:38" x14ac:dyDescent="0.25">
      <c r="A946" s="148"/>
      <c r="B946" s="152">
        <f>+[3]data1cf!A946</f>
        <v>-154546.22920222089</v>
      </c>
      <c r="C946" s="152">
        <f>+[3]data1cf!B946</f>
        <v>7228.0829753717117</v>
      </c>
      <c r="D946" s="152">
        <f>+[3]data1cf!C946</f>
        <v>40142.702463554073</v>
      </c>
      <c r="E946" s="152">
        <f>+[3]data1cf!D946</f>
        <v>42162.733587343828</v>
      </c>
      <c r="F946" s="152">
        <f>+[3]data1cf!E946</f>
        <v>22957.488833433461</v>
      </c>
      <c r="G946" s="152">
        <f>+[3]data1cf!F946</f>
        <v>23090.179337924434</v>
      </c>
      <c r="H946" s="152">
        <f>+[3]data1cf!G946</f>
        <v>22636.04028783337</v>
      </c>
      <c r="I946" s="152">
        <f>+[3]data1cf!H946</f>
        <v>22464.961623592331</v>
      </c>
      <c r="J946" s="152">
        <f>+[3]data1cf!I946</f>
        <v>23424.195183920005</v>
      </c>
      <c r="K946" s="152">
        <f>+[3]data1cf!J946</f>
        <v>24060.989164476407</v>
      </c>
      <c r="L946" s="152">
        <f>+[3]data1cf!K946</f>
        <v>24763.04244056395</v>
      </c>
      <c r="M946" s="152">
        <f>+[3]data1cf!L946</f>
        <v>25554.241240553398</v>
      </c>
      <c r="N946" s="152">
        <f>+[3]data1cf!M946</f>
        <v>26379.709432425727</v>
      </c>
      <c r="O946" s="152">
        <f>+[3]data1cf!N946</f>
        <v>26966.366197468713</v>
      </c>
      <c r="P946" s="152">
        <f>+[3]data1cf!O946</f>
        <v>34614.424329533285</v>
      </c>
      <c r="Q946" s="152">
        <f>+[3]data1cf!P946</f>
        <v>41929.971335207076</v>
      </c>
      <c r="R946" s="152">
        <f>+[3]data1cf!Q946</f>
        <v>33120.804763297536</v>
      </c>
      <c r="S946" s="152">
        <f>+[3]data1cf!R946</f>
        <v>23925.821051312247</v>
      </c>
      <c r="T946" s="152">
        <f>+[3]data1cf!S946</f>
        <v>23765.719235239136</v>
      </c>
      <c r="U946" s="152">
        <f>+[3]data1cf!T946</f>
        <v>23580.678836006256</v>
      </c>
      <c r="V946" s="152">
        <f>+[3]data1cf!U946</f>
        <v>42811.598628116742</v>
      </c>
      <c r="W946" s="152">
        <f>+[3]data1cf!V946</f>
        <v>0</v>
      </c>
      <c r="X946" s="152">
        <f>+[3]data1cf!W946</f>
        <v>0</v>
      </c>
      <c r="Y946" s="152">
        <f>+[3]data1cf!X946</f>
        <v>0</v>
      </c>
      <c r="Z946" s="152">
        <f>+[3]data1cf!Y946</f>
        <v>0</v>
      </c>
      <c r="AA946" s="152">
        <f>+[3]data1cf!Z946</f>
        <v>0</v>
      </c>
      <c r="AB946" s="152">
        <f>+[3]data1cf!AA946</f>
        <v>0</v>
      </c>
      <c r="AC946" s="152">
        <f>+[3]data1cf!AB946</f>
        <v>0</v>
      </c>
      <c r="AD946" s="152">
        <f>+[3]data1cf!AC946</f>
        <v>0</v>
      </c>
      <c r="AE946" s="152">
        <f>+[3]data1cf!AD946</f>
        <v>0</v>
      </c>
      <c r="AF946" s="152">
        <f>+[3]data1cf!AE946</f>
        <v>0</v>
      </c>
      <c r="AG946" s="152"/>
      <c r="AH946" s="153">
        <f t="shared" si="112"/>
        <v>72514.332205813436</v>
      </c>
      <c r="AI946" s="153">
        <f t="shared" si="114"/>
        <v>151192.49839640278</v>
      </c>
      <c r="AJ946" s="154">
        <f t="shared" si="115"/>
        <v>150790.97729933044</v>
      </c>
      <c r="AK946" s="155">
        <f t="shared" si="113"/>
        <v>0.16101617217063907</v>
      </c>
      <c r="AL946" s="156">
        <f t="shared" si="118"/>
        <v>0.97679169551572698</v>
      </c>
    </row>
    <row r="947" spans="1:38" x14ac:dyDescent="0.25">
      <c r="A947" s="148"/>
      <c r="B947" s="152">
        <f>+[3]data1cf!A947</f>
        <v>-181887.56194401844</v>
      </c>
      <c r="C947" s="152">
        <f>+[3]data1cf!B947</f>
        <v>7464.5137943139125</v>
      </c>
      <c r="D947" s="152">
        <f>+[3]data1cf!C947</f>
        <v>49150.790734021968</v>
      </c>
      <c r="E947" s="152">
        <f>+[3]data1cf!D947</f>
        <v>48002.563760612407</v>
      </c>
      <c r="F947" s="152">
        <f>+[3]data1cf!E947</f>
        <v>27365.52918773995</v>
      </c>
      <c r="G947" s="152">
        <f>+[3]data1cf!F947</f>
        <v>27186.96417215182</v>
      </c>
      <c r="H947" s="152">
        <f>+[3]data1cf!G947</f>
        <v>26343.7115796289</v>
      </c>
      <c r="I947" s="152">
        <f>+[3]data1cf!H947</f>
        <v>25845.886015413424</v>
      </c>
      <c r="J947" s="152">
        <f>+[3]data1cf!I947</f>
        <v>26677.104385695849</v>
      </c>
      <c r="K947" s="152">
        <f>+[3]data1cf!J947</f>
        <v>27144.228529001397</v>
      </c>
      <c r="L947" s="152">
        <f>+[3]data1cf!K947</f>
        <v>27685.241926840077</v>
      </c>
      <c r="M947" s="152">
        <f>+[3]data1cf!L947</f>
        <v>28334.237060159285</v>
      </c>
      <c r="N947" s="152">
        <f>+[3]data1cf!M947</f>
        <v>29022.798904245814</v>
      </c>
      <c r="O947" s="152">
        <f>+[3]data1cf!N947</f>
        <v>29442.860288838798</v>
      </c>
      <c r="P947" s="152">
        <f>+[3]data1cf!O947</f>
        <v>38173.030248640425</v>
      </c>
      <c r="Q947" s="152">
        <f>+[3]data1cf!P947</f>
        <v>46620.451765568745</v>
      </c>
      <c r="R947" s="152">
        <f>+[3]data1cf!Q947</f>
        <v>36186.283368438111</v>
      </c>
      <c r="S947" s="152">
        <f>+[3]data1cf!R947</f>
        <v>25327.923050725643</v>
      </c>
      <c r="T947" s="152">
        <f>+[3]data1cf!S947</f>
        <v>25094.145887552047</v>
      </c>
      <c r="U947" s="152">
        <f>+[3]data1cf!T947</f>
        <v>24835.350775327475</v>
      </c>
      <c r="V947" s="152">
        <f>+[3]data1cf!U947</f>
        <v>47417.892268280382</v>
      </c>
      <c r="W947" s="152">
        <f>+[3]data1cf!V947</f>
        <v>0</v>
      </c>
      <c r="X947" s="152">
        <f>+[3]data1cf!W947</f>
        <v>0</v>
      </c>
      <c r="Y947" s="152">
        <f>+[3]data1cf!X947</f>
        <v>0</v>
      </c>
      <c r="Z947" s="152">
        <f>+[3]data1cf!Y947</f>
        <v>0</v>
      </c>
      <c r="AA947" s="152">
        <f>+[3]data1cf!Z947</f>
        <v>0</v>
      </c>
      <c r="AB947" s="152">
        <f>+[3]data1cf!AA947</f>
        <v>0</v>
      </c>
      <c r="AC947" s="152">
        <f>+[3]data1cf!AB947</f>
        <v>0</v>
      </c>
      <c r="AD947" s="152">
        <f>+[3]data1cf!AC947</f>
        <v>0</v>
      </c>
      <c r="AE947" s="152">
        <f>+[3]data1cf!AD947</f>
        <v>0</v>
      </c>
      <c r="AF947" s="152">
        <f>+[3]data1cf!AE947</f>
        <v>0</v>
      </c>
      <c r="AG947" s="152"/>
      <c r="AH947" s="153">
        <f t="shared" si="112"/>
        <v>77205.958675195987</v>
      </c>
      <c r="AI947" s="153">
        <f t="shared" si="114"/>
        <v>165214.11949086777</v>
      </c>
      <c r="AJ947" s="154">
        <f t="shared" si="115"/>
        <v>164767.23752391757</v>
      </c>
      <c r="AK947" s="155">
        <f t="shared" si="113"/>
        <v>0.15679710507392883</v>
      </c>
      <c r="AL947" s="156">
        <f t="shared" ref="AL947:AL962" si="119">1-EXP(-(1/0.25)*(AI947/ABS($AI$1010)))</f>
        <v>0.98362908805518623</v>
      </c>
    </row>
    <row r="948" spans="1:38" x14ac:dyDescent="0.25">
      <c r="A948" s="148"/>
      <c r="B948" s="152">
        <f>+[3]data1cf!A948</f>
        <v>-187167.69188733457</v>
      </c>
      <c r="C948" s="152">
        <f>+[3]data1cf!B948</f>
        <v>10177.446970995254</v>
      </c>
      <c r="D948" s="152">
        <f>+[3]data1cf!C948</f>
        <v>48055.441371246474</v>
      </c>
      <c r="E948" s="152">
        <f>+[3]data1cf!D948</f>
        <v>50386.931057107096</v>
      </c>
      <c r="F948" s="152">
        <f>+[3]data1cf!E948</f>
        <v>28216.805388718247</v>
      </c>
      <c r="G948" s="152">
        <f>+[3]data1cf!F948</f>
        <v>27978.131028530406</v>
      </c>
      <c r="H948" s="152">
        <f>+[3]data1cf!G948</f>
        <v>27059.733230536018</v>
      </c>
      <c r="I948" s="152">
        <f>+[3]data1cf!H948</f>
        <v>26498.806642433774</v>
      </c>
      <c r="J948" s="152">
        <f>+[3]data1cf!I948</f>
        <v>27305.302851417538</v>
      </c>
      <c r="K948" s="152">
        <f>+[3]data1cf!J948</f>
        <v>27739.660530973604</v>
      </c>
      <c r="L948" s="152">
        <f>+[3]data1cf!K948</f>
        <v>28249.574073833224</v>
      </c>
      <c r="M948" s="152">
        <f>+[3]data1cf!L948</f>
        <v>28871.106981900673</v>
      </c>
      <c r="N948" s="152">
        <f>+[3]data1cf!M948</f>
        <v>29533.229613488184</v>
      </c>
      <c r="O948" s="152">
        <f>+[3]data1cf!N948</f>
        <v>29921.118270253733</v>
      </c>
      <c r="P948" s="152">
        <f>+[3]data1cf!O948</f>
        <v>38860.26454871599</v>
      </c>
      <c r="Q948" s="152">
        <f>+[3]data1cf!P948</f>
        <v>47526.272502354899</v>
      </c>
      <c r="R948" s="152">
        <f>+[3]data1cf!Q948</f>
        <v>36778.285430899989</v>
      </c>
      <c r="S948" s="152">
        <f>+[3]data1cf!R948</f>
        <v>25598.695540881861</v>
      </c>
      <c r="T948" s="152">
        <f>+[3]data1cf!S948</f>
        <v>25350.690270761814</v>
      </c>
      <c r="U948" s="152">
        <f>+[3]data1cf!T948</f>
        <v>25077.65172453181</v>
      </c>
      <c r="V948" s="152">
        <f>+[3]data1cf!U948</f>
        <v>48307.454939084098</v>
      </c>
      <c r="W948" s="152">
        <f>+[3]data1cf!V948</f>
        <v>0</v>
      </c>
      <c r="X948" s="152">
        <f>+[3]data1cf!W948</f>
        <v>0</v>
      </c>
      <c r="Y948" s="152">
        <f>+[3]data1cf!X948</f>
        <v>0</v>
      </c>
      <c r="Z948" s="152">
        <f>+[3]data1cf!Y948</f>
        <v>0</v>
      </c>
      <c r="AA948" s="152">
        <f>+[3]data1cf!Z948</f>
        <v>0</v>
      </c>
      <c r="AB948" s="152">
        <f>+[3]data1cf!AA948</f>
        <v>0</v>
      </c>
      <c r="AC948" s="152">
        <f>+[3]data1cf!AB948</f>
        <v>0</v>
      </c>
      <c r="AD948" s="152">
        <f>+[3]data1cf!AC948</f>
        <v>0</v>
      </c>
      <c r="AE948" s="152">
        <f>+[3]data1cf!AD948</f>
        <v>0</v>
      </c>
      <c r="AF948" s="152">
        <f>+[3]data1cf!AE948</f>
        <v>0</v>
      </c>
      <c r="AG948" s="152"/>
      <c r="AH948" s="153">
        <f t="shared" si="112"/>
        <v>79138.291186701026</v>
      </c>
      <c r="AI948" s="153">
        <f t="shared" si="114"/>
        <v>168973.66154575662</v>
      </c>
      <c r="AJ948" s="154">
        <f t="shared" si="115"/>
        <v>168517.9231867062</v>
      </c>
      <c r="AK948" s="155">
        <f t="shared" si="113"/>
        <v>0.15707656741142273</v>
      </c>
      <c r="AL948" s="156">
        <f t="shared" si="119"/>
        <v>0.98509152997856431</v>
      </c>
    </row>
    <row r="949" spans="1:38" x14ac:dyDescent="0.25">
      <c r="A949" s="148"/>
      <c r="B949" s="152">
        <f>+[3]data1cf!A949</f>
        <v>-164474.36822485138</v>
      </c>
      <c r="C949" s="152">
        <f>+[3]data1cf!B949</f>
        <v>10920.581607980406</v>
      </c>
      <c r="D949" s="152">
        <f>+[3]data1cf!C949</f>
        <v>43182.132489960641</v>
      </c>
      <c r="E949" s="152">
        <f>+[3]data1cf!D949</f>
        <v>41833.606359287383</v>
      </c>
      <c r="F949" s="152">
        <f>+[3]data1cf!E949</f>
        <v>24558.12907537818</v>
      </c>
      <c r="G949" s="152">
        <f>+[3]data1cf!F949</f>
        <v>24577.796995926736</v>
      </c>
      <c r="H949" s="152">
        <f>+[3]data1cf!G949</f>
        <v>23982.363687017445</v>
      </c>
      <c r="I949" s="152">
        <f>+[3]data1cf!H949</f>
        <v>23692.637234872564</v>
      </c>
      <c r="J949" s="152">
        <f>+[3]data1cf!I949</f>
        <v>24605.386133469183</v>
      </c>
      <c r="K949" s="152">
        <f>+[3]data1cf!J949</f>
        <v>25180.569886459882</v>
      </c>
      <c r="L949" s="152">
        <f>+[3]data1cf!K949</f>
        <v>25824.146631262563</v>
      </c>
      <c r="M949" s="152">
        <f>+[3]data1cf!L949</f>
        <v>26563.708673616362</v>
      </c>
      <c r="N949" s="152">
        <f>+[3]data1cf!M949</f>
        <v>27339.463661427297</v>
      </c>
      <c r="O949" s="152">
        <f>+[3]data1cf!N949</f>
        <v>27865.626590516717</v>
      </c>
      <c r="P949" s="152">
        <f>+[3]data1cf!O949</f>
        <v>35906.619359866963</v>
      </c>
      <c r="Q949" s="152">
        <f>+[3]data1cf!P949</f>
        <v>43633.170745247829</v>
      </c>
      <c r="R949" s="152">
        <f>+[3]data1cf!Q949</f>
        <v>34233.936228034443</v>
      </c>
      <c r="S949" s="152">
        <f>+[3]data1cf!R949</f>
        <v>24434.949984621468</v>
      </c>
      <c r="T949" s="152">
        <f>+[3]data1cf!S949</f>
        <v>24248.095299715584</v>
      </c>
      <c r="U949" s="152">
        <f>+[3]data1cf!T949</f>
        <v>24036.273212440283</v>
      </c>
      <c r="V949" s="152">
        <f>+[3]data1cf!U949</f>
        <v>44484.228271685337</v>
      </c>
      <c r="W949" s="152">
        <f>+[3]data1cf!V949</f>
        <v>0</v>
      </c>
      <c r="X949" s="152">
        <f>+[3]data1cf!W949</f>
        <v>0</v>
      </c>
      <c r="Y949" s="152">
        <f>+[3]data1cf!X949</f>
        <v>0</v>
      </c>
      <c r="Z949" s="152">
        <f>+[3]data1cf!Y949</f>
        <v>0</v>
      </c>
      <c r="AA949" s="152">
        <f>+[3]data1cf!Z949</f>
        <v>0</v>
      </c>
      <c r="AB949" s="152">
        <f>+[3]data1cf!AA949</f>
        <v>0</v>
      </c>
      <c r="AC949" s="152">
        <f>+[3]data1cf!AB949</f>
        <v>0</v>
      </c>
      <c r="AD949" s="152">
        <f>+[3]data1cf!AC949</f>
        <v>0</v>
      </c>
      <c r="AE949" s="152">
        <f>+[3]data1cf!AD949</f>
        <v>0</v>
      </c>
      <c r="AF949" s="152">
        <f>+[3]data1cf!AE949</f>
        <v>0</v>
      </c>
      <c r="AG949" s="152"/>
      <c r="AH949" s="153">
        <f t="shared" si="112"/>
        <v>75465.38755985703</v>
      </c>
      <c r="AI949" s="153">
        <f t="shared" si="114"/>
        <v>157414.53131904558</v>
      </c>
      <c r="AJ949" s="154">
        <f t="shared" si="115"/>
        <v>156997.02643446918</v>
      </c>
      <c r="AK949" s="155">
        <f t="shared" si="113"/>
        <v>0.16085976958274847</v>
      </c>
      <c r="AL949" s="156">
        <f t="shared" si="119"/>
        <v>0.98012145239629977</v>
      </c>
    </row>
    <row r="950" spans="1:38" x14ac:dyDescent="0.25">
      <c r="A950" s="148"/>
      <c r="B950" s="152">
        <f>+[3]data1cf!A950</f>
        <v>-167093.4690318825</v>
      </c>
      <c r="C950" s="152">
        <f>+[3]data1cf!B950</f>
        <v>7418.1314817806342</v>
      </c>
      <c r="D950" s="152">
        <f>+[3]data1cf!C950</f>
        <v>43821.558209868745</v>
      </c>
      <c r="E950" s="152">
        <f>+[3]data1cf!D950</f>
        <v>42369.43612081492</v>
      </c>
      <c r="F950" s="152">
        <f>+[3]data1cf!E950</f>
        <v>24980.387279044393</v>
      </c>
      <c r="G950" s="152">
        <f>+[3]data1cf!F950</f>
        <v>24970.239184714024</v>
      </c>
      <c r="H950" s="152">
        <f>+[3]data1cf!G950</f>
        <v>24337.53162869221</v>
      </c>
      <c r="I950" s="152">
        <f>+[3]data1cf!H950</f>
        <v>24016.505200152642</v>
      </c>
      <c r="J950" s="152">
        <f>+[3]data1cf!I950</f>
        <v>24916.991174672869</v>
      </c>
      <c r="K950" s="152">
        <f>+[3]data1cf!J950</f>
        <v>25475.921791363558</v>
      </c>
      <c r="L950" s="152">
        <f>+[3]data1cf!K950</f>
        <v>26104.072087168192</v>
      </c>
      <c r="M950" s="152">
        <f>+[3]data1cf!L950</f>
        <v>26830.012052585873</v>
      </c>
      <c r="N950" s="152">
        <f>+[3]data1cf!M950</f>
        <v>27592.652408079688</v>
      </c>
      <c r="O950" s="152">
        <f>+[3]data1cf!N950</f>
        <v>28102.856711468361</v>
      </c>
      <c r="P950" s="152">
        <f>+[3]data1cf!O950</f>
        <v>36247.507923078469</v>
      </c>
      <c r="Q950" s="152">
        <f>+[3]data1cf!P950</f>
        <v>44082.484653846957</v>
      </c>
      <c r="R950" s="152">
        <f>+[3]data1cf!Q950</f>
        <v>34527.58678137364</v>
      </c>
      <c r="S950" s="152">
        <f>+[3]data1cf!R950</f>
        <v>24569.261157850808</v>
      </c>
      <c r="T950" s="152">
        <f>+[3]data1cf!S950</f>
        <v>24375.34891057694</v>
      </c>
      <c r="U950" s="152">
        <f>+[3]data1cf!T950</f>
        <v>24156.461658258508</v>
      </c>
      <c r="V950" s="152">
        <f>+[3]data1cf!U950</f>
        <v>44925.477698123432</v>
      </c>
      <c r="W950" s="152">
        <f>+[3]data1cf!V950</f>
        <v>0</v>
      </c>
      <c r="X950" s="152">
        <f>+[3]data1cf!W950</f>
        <v>0</v>
      </c>
      <c r="Y950" s="152">
        <f>+[3]data1cf!X950</f>
        <v>0</v>
      </c>
      <c r="Z950" s="152">
        <f>+[3]data1cf!Y950</f>
        <v>0</v>
      </c>
      <c r="AA950" s="152">
        <f>+[3]data1cf!Z950</f>
        <v>0</v>
      </c>
      <c r="AB950" s="152">
        <f>+[3]data1cf!AA950</f>
        <v>0</v>
      </c>
      <c r="AC950" s="152">
        <f>+[3]data1cf!AB950</f>
        <v>0</v>
      </c>
      <c r="AD950" s="152">
        <f>+[3]data1cf!AC950</f>
        <v>0</v>
      </c>
      <c r="AE950" s="152">
        <f>+[3]data1cf!AD950</f>
        <v>0</v>
      </c>
      <c r="AF950" s="152">
        <f>+[3]data1cf!AE950</f>
        <v>0</v>
      </c>
      <c r="AG950" s="152"/>
      <c r="AH950" s="153">
        <f t="shared" si="112"/>
        <v>72507.813288773847</v>
      </c>
      <c r="AI950" s="153">
        <f t="shared" si="114"/>
        <v>155188.81232608805</v>
      </c>
      <c r="AJ950" s="154">
        <f t="shared" si="115"/>
        <v>154767.536031016</v>
      </c>
      <c r="AK950" s="155">
        <f t="shared" si="113"/>
        <v>0.1569356143474579</v>
      </c>
      <c r="AL950" s="156">
        <f t="shared" si="119"/>
        <v>0.97898912363609192</v>
      </c>
    </row>
    <row r="951" spans="1:38" x14ac:dyDescent="0.25">
      <c r="A951" s="148"/>
      <c r="B951" s="152">
        <f>+[3]data1cf!A951</f>
        <v>-164628.85473592204</v>
      </c>
      <c r="C951" s="152">
        <f>+[3]data1cf!B951</f>
        <v>5855.7356133644425</v>
      </c>
      <c r="D951" s="152">
        <f>+[3]data1cf!C951</f>
        <v>42217.251407798729</v>
      </c>
      <c r="E951" s="152">
        <f>+[3]data1cf!D951</f>
        <v>43121.203546917852</v>
      </c>
      <c r="F951" s="152">
        <f>+[3]data1cf!E951</f>
        <v>24583.035790110225</v>
      </c>
      <c r="G951" s="152">
        <f>+[3]data1cf!F951</f>
        <v>24600.945026113288</v>
      </c>
      <c r="H951" s="152">
        <f>+[3]data1cf!G951</f>
        <v>24003.31311210501</v>
      </c>
      <c r="I951" s="152">
        <f>+[3]data1cf!H951</f>
        <v>23711.740444596027</v>
      </c>
      <c r="J951" s="152">
        <f>+[3]data1cf!I951</f>
        <v>24623.766020000548</v>
      </c>
      <c r="K951" s="152">
        <f>+[3]data1cf!J951</f>
        <v>25197.991088883326</v>
      </c>
      <c r="L951" s="152">
        <f>+[3]data1cf!K951</f>
        <v>25840.657911365633</v>
      </c>
      <c r="M951" s="152">
        <f>+[3]data1cf!L951</f>
        <v>26579.416461492372</v>
      </c>
      <c r="N951" s="152">
        <f>+[3]data1cf!M951</f>
        <v>27354.397888474938</v>
      </c>
      <c r="O951" s="152">
        <f>+[3]data1cf!N951</f>
        <v>27879.619505034643</v>
      </c>
      <c r="P951" s="152">
        <f>+[3]data1cf!O951</f>
        <v>35926.726522085752</v>
      </c>
      <c r="Q951" s="152">
        <f>+[3]data1cf!P951</f>
        <v>43659.673328855417</v>
      </c>
      <c r="R951" s="152">
        <f>+[3]data1cf!Q951</f>
        <v>34251.257076982816</v>
      </c>
      <c r="S951" s="152">
        <f>+[3]data1cf!R951</f>
        <v>24442.872270199121</v>
      </c>
      <c r="T951" s="152">
        <f>+[3]data1cf!S951</f>
        <v>24255.601298075868</v>
      </c>
      <c r="U951" s="152">
        <f>+[3]data1cf!T951</f>
        <v>24043.362475142836</v>
      </c>
      <c r="V951" s="152">
        <f>+[3]data1cf!U951</f>
        <v>44510.255175353872</v>
      </c>
      <c r="W951" s="152">
        <f>+[3]data1cf!V951</f>
        <v>0</v>
      </c>
      <c r="X951" s="152">
        <f>+[3]data1cf!W951</f>
        <v>0</v>
      </c>
      <c r="Y951" s="152">
        <f>+[3]data1cf!X951</f>
        <v>0</v>
      </c>
      <c r="Z951" s="152">
        <f>+[3]data1cf!Y951</f>
        <v>0</v>
      </c>
      <c r="AA951" s="152">
        <f>+[3]data1cf!Z951</f>
        <v>0</v>
      </c>
      <c r="AB951" s="152">
        <f>+[3]data1cf!AA951</f>
        <v>0</v>
      </c>
      <c r="AC951" s="152">
        <f>+[3]data1cf!AB951</f>
        <v>0</v>
      </c>
      <c r="AD951" s="152">
        <f>+[3]data1cf!AC951</f>
        <v>0</v>
      </c>
      <c r="AE951" s="152">
        <f>+[3]data1cf!AD951</f>
        <v>0</v>
      </c>
      <c r="AF951" s="152">
        <f>+[3]data1cf!AE951</f>
        <v>0</v>
      </c>
      <c r="AG951" s="152"/>
      <c r="AH951" s="153">
        <f t="shared" si="112"/>
        <v>70989.362555803018</v>
      </c>
      <c r="AI951" s="153">
        <f t="shared" si="114"/>
        <v>152836.81501156787</v>
      </c>
      <c r="AJ951" s="154">
        <f t="shared" si="115"/>
        <v>152419.57179679169</v>
      </c>
      <c r="AK951" s="155">
        <f t="shared" si="113"/>
        <v>0.1561151206493378</v>
      </c>
      <c r="AL951" s="156">
        <f t="shared" si="119"/>
        <v>0.97772238345916795</v>
      </c>
    </row>
    <row r="952" spans="1:38" x14ac:dyDescent="0.25">
      <c r="A952" s="148"/>
      <c r="B952" s="152">
        <f>+[3]data1cf!A952</f>
        <v>-201591.82182343944</v>
      </c>
      <c r="C952" s="152">
        <f>+[3]data1cf!B952</f>
        <v>6874.4407873166201</v>
      </c>
      <c r="D952" s="152">
        <f>+[3]data1cf!C952</f>
        <v>47286.517237919747</v>
      </c>
      <c r="E952" s="152">
        <f>+[3]data1cf!D952</f>
        <v>48671.509207208859</v>
      </c>
      <c r="F952" s="152">
        <f>+[3]data1cf!E952</f>
        <v>30542.300909896978</v>
      </c>
      <c r="G952" s="152">
        <f>+[3]data1cf!F952</f>
        <v>30139.421311166312</v>
      </c>
      <c r="H952" s="152">
        <f>+[3]data1cf!G952</f>
        <v>29015.743677366532</v>
      </c>
      <c r="I952" s="152">
        <f>+[3]data1cf!H952</f>
        <v>28282.439254359095</v>
      </c>
      <c r="J952" s="152">
        <f>+[3]data1cf!I952</f>
        <v>29021.400067301918</v>
      </c>
      <c r="K952" s="152">
        <f>+[3]data1cf!J952</f>
        <v>29366.247121978973</v>
      </c>
      <c r="L952" s="152">
        <f>+[3]data1cf!K952</f>
        <v>29791.202841066952</v>
      </c>
      <c r="M952" s="152">
        <f>+[3]data1cf!L952</f>
        <v>30337.715113351565</v>
      </c>
      <c r="N952" s="152">
        <f>+[3]data1cf!M952</f>
        <v>30927.611750391006</v>
      </c>
      <c r="O952" s="152">
        <f>+[3]data1cf!N952</f>
        <v>31227.611735559927</v>
      </c>
      <c r="P952" s="152">
        <f>+[3]data1cf!O952</f>
        <v>40737.634414089101</v>
      </c>
      <c r="Q952" s="152">
        <f>+[3]data1cf!P952</f>
        <v>50000.771453419788</v>
      </c>
      <c r="R952" s="152">
        <f>+[3]data1cf!Q952</f>
        <v>38395.502196975969</v>
      </c>
      <c r="S952" s="152">
        <f>+[3]data1cf!R952</f>
        <v>26338.385211981629</v>
      </c>
      <c r="T952" s="152">
        <f>+[3]data1cf!S952</f>
        <v>26051.511947031169</v>
      </c>
      <c r="U952" s="152">
        <f>+[3]data1cf!T952</f>
        <v>25739.563535885725</v>
      </c>
      <c r="V952" s="152">
        <f>+[3]data1cf!U952</f>
        <v>50737.54050283588</v>
      </c>
      <c r="W952" s="152">
        <f>+[3]data1cf!V952</f>
        <v>0</v>
      </c>
      <c r="X952" s="152">
        <f>+[3]data1cf!W952</f>
        <v>0</v>
      </c>
      <c r="Y952" s="152">
        <f>+[3]data1cf!X952</f>
        <v>0</v>
      </c>
      <c r="Z952" s="152">
        <f>+[3]data1cf!Y952</f>
        <v>0</v>
      </c>
      <c r="AA952" s="152">
        <f>+[3]data1cf!Z952</f>
        <v>0</v>
      </c>
      <c r="AB952" s="152">
        <f>+[3]data1cf!AA952</f>
        <v>0</v>
      </c>
      <c r="AC952" s="152">
        <f>+[3]data1cf!AB952</f>
        <v>0</v>
      </c>
      <c r="AD952" s="152">
        <f>+[3]data1cf!AC952</f>
        <v>0</v>
      </c>
      <c r="AE952" s="152">
        <f>+[3]data1cf!AD952</f>
        <v>0</v>
      </c>
      <c r="AF952" s="152">
        <f>+[3]data1cf!AE952</f>
        <v>0</v>
      </c>
      <c r="AG952" s="152"/>
      <c r="AH952" s="153">
        <f t="shared" si="112"/>
        <v>70332.910694277816</v>
      </c>
      <c r="AI952" s="153">
        <f t="shared" si="114"/>
        <v>164062.0771801848</v>
      </c>
      <c r="AJ952" s="154">
        <f t="shared" si="115"/>
        <v>163586.23589412437</v>
      </c>
      <c r="AK952" s="155">
        <f t="shared" si="113"/>
        <v>0.14627806544303898</v>
      </c>
      <c r="AL952" s="156">
        <f t="shared" si="119"/>
        <v>0.98315285986299739</v>
      </c>
    </row>
    <row r="953" spans="1:38" x14ac:dyDescent="0.25">
      <c r="A953" s="148"/>
      <c r="B953" s="152">
        <f>+[3]data1cf!A953</f>
        <v>-178545.29189954983</v>
      </c>
      <c r="C953" s="152">
        <f>+[3]data1cf!B953</f>
        <v>9152.8717298100237</v>
      </c>
      <c r="D953" s="152">
        <f>+[3]data1cf!C953</f>
        <v>43435.989186684557</v>
      </c>
      <c r="E953" s="152">
        <f>+[3]data1cf!D953</f>
        <v>44659.228115743987</v>
      </c>
      <c r="F953" s="152">
        <f>+[3]data1cf!E953</f>
        <v>26826.679769895578</v>
      </c>
      <c r="G953" s="152">
        <f>+[3]data1cf!F953</f>
        <v>26686.163375081036</v>
      </c>
      <c r="H953" s="152">
        <f>+[3]data1cf!G953</f>
        <v>25890.476954589489</v>
      </c>
      <c r="I953" s="152">
        <f>+[3]data1cf!H953</f>
        <v>25432.593714555034</v>
      </c>
      <c r="J953" s="152">
        <f>+[3]data1cf!I953</f>
        <v>26279.46096848767</v>
      </c>
      <c r="K953" s="152">
        <f>+[3]data1cf!J953</f>
        <v>26767.325959353599</v>
      </c>
      <c r="L953" s="152">
        <f>+[3]data1cf!K953</f>
        <v>27328.025257880588</v>
      </c>
      <c r="M953" s="152">
        <f>+[3]data1cf!L953</f>
        <v>27994.403708238839</v>
      </c>
      <c r="N953" s="152">
        <f>+[3]data1cf!M953</f>
        <v>28699.701312407931</v>
      </c>
      <c r="O953" s="152">
        <f>+[3]data1cf!N953</f>
        <v>29140.127715593189</v>
      </c>
      <c r="P953" s="152">
        <f>+[3]data1cf!O953</f>
        <v>37738.017732029679</v>
      </c>
      <c r="Q953" s="152">
        <f>+[3]data1cf!P953</f>
        <v>46047.07619589151</v>
      </c>
      <c r="R953" s="152">
        <f>+[3]data1cf!Q953</f>
        <v>35811.551916585544</v>
      </c>
      <c r="S953" s="152">
        <f>+[3]data1cf!R953</f>
        <v>25156.526741841109</v>
      </c>
      <c r="T953" s="152">
        <f>+[3]data1cf!S953</f>
        <v>24931.755829677844</v>
      </c>
      <c r="U953" s="152">
        <f>+[3]data1cf!T953</f>
        <v>24681.976670340315</v>
      </c>
      <c r="V953" s="152">
        <f>+[3]data1cf!U953</f>
        <v>46854.807893610647</v>
      </c>
      <c r="W953" s="152">
        <f>+[3]data1cf!V953</f>
        <v>0</v>
      </c>
      <c r="X953" s="152">
        <f>+[3]data1cf!W953</f>
        <v>0</v>
      </c>
      <c r="Y953" s="152">
        <f>+[3]data1cf!X953</f>
        <v>0</v>
      </c>
      <c r="Z953" s="152">
        <f>+[3]data1cf!Y953</f>
        <v>0</v>
      </c>
      <c r="AA953" s="152">
        <f>+[3]data1cf!Z953</f>
        <v>0</v>
      </c>
      <c r="AB953" s="152">
        <f>+[3]data1cf!AA953</f>
        <v>0</v>
      </c>
      <c r="AC953" s="152">
        <f>+[3]data1cf!AB953</f>
        <v>0</v>
      </c>
      <c r="AD953" s="152">
        <f>+[3]data1cf!AC953</f>
        <v>0</v>
      </c>
      <c r="AE953" s="152">
        <f>+[3]data1cf!AD953</f>
        <v>0</v>
      </c>
      <c r="AF953" s="152">
        <f>+[3]data1cf!AE953</f>
        <v>0</v>
      </c>
      <c r="AG953" s="152"/>
      <c r="AH953" s="153">
        <f t="shared" si="112"/>
        <v>72406.628389403137</v>
      </c>
      <c r="AI953" s="153">
        <f t="shared" si="114"/>
        <v>158739.41473888</v>
      </c>
      <c r="AJ953" s="154">
        <f t="shared" si="115"/>
        <v>158300.09143770009</v>
      </c>
      <c r="AK953" s="155">
        <f t="shared" si="113"/>
        <v>0.15358207821846012</v>
      </c>
      <c r="AL953" s="156">
        <f t="shared" si="119"/>
        <v>0.98076629453811637</v>
      </c>
    </row>
    <row r="954" spans="1:38" x14ac:dyDescent="0.25">
      <c r="A954" s="148"/>
      <c r="B954" s="152">
        <f>+[3]data1cf!A954</f>
        <v>-167241.78784777343</v>
      </c>
      <c r="C954" s="152">
        <f>+[3]data1cf!B954</f>
        <v>6707.6827087785205</v>
      </c>
      <c r="D954" s="152">
        <f>+[3]data1cf!C954</f>
        <v>42285.30835439665</v>
      </c>
      <c r="E954" s="152">
        <f>+[3]data1cf!D954</f>
        <v>42796.325749587908</v>
      </c>
      <c r="F954" s="152">
        <f>+[3]data1cf!E954</f>
        <v>25004.299622013154</v>
      </c>
      <c r="G954" s="152">
        <f>+[3]data1cf!F954</f>
        <v>24992.463056582863</v>
      </c>
      <c r="H954" s="152">
        <f>+[3]data1cf!G954</f>
        <v>24357.644672226255</v>
      </c>
      <c r="I954" s="152">
        <f>+[3]data1cf!H954</f>
        <v>24034.845736334493</v>
      </c>
      <c r="J954" s="152">
        <f>+[3]data1cf!I954</f>
        <v>24934.637265503959</v>
      </c>
      <c r="K954" s="152">
        <f>+[3]data1cf!J954</f>
        <v>25492.647472440483</v>
      </c>
      <c r="L954" s="152">
        <f>+[3]data1cf!K954</f>
        <v>26119.924173520179</v>
      </c>
      <c r="M954" s="152">
        <f>+[3]data1cf!L954</f>
        <v>26845.092725208437</v>
      </c>
      <c r="N954" s="152">
        <f>+[3]data1cf!M954</f>
        <v>27606.990403394542</v>
      </c>
      <c r="O954" s="152">
        <f>+[3]data1cf!N954</f>
        <v>28116.290975067081</v>
      </c>
      <c r="P954" s="152">
        <f>+[3]data1cf!O954</f>
        <v>36266.812330114059</v>
      </c>
      <c r="Q954" s="152">
        <f>+[3]data1cf!P954</f>
        <v>44107.929152473276</v>
      </c>
      <c r="R954" s="152">
        <f>+[3]data1cf!Q954</f>
        <v>34544.216115471791</v>
      </c>
      <c r="S954" s="152">
        <f>+[3]data1cf!R954</f>
        <v>24576.867155344604</v>
      </c>
      <c r="T954" s="152">
        <f>+[3]data1cf!S954</f>
        <v>24382.555240638787</v>
      </c>
      <c r="U954" s="152">
        <f>+[3]data1cf!T954</f>
        <v>24163.267890351424</v>
      </c>
      <c r="V954" s="152">
        <f>+[3]data1cf!U954</f>
        <v>44950.465507781773</v>
      </c>
      <c r="W954" s="152">
        <f>+[3]data1cf!V954</f>
        <v>0</v>
      </c>
      <c r="X954" s="152">
        <f>+[3]data1cf!W954</f>
        <v>0</v>
      </c>
      <c r="Y954" s="152">
        <f>+[3]data1cf!X954</f>
        <v>0</v>
      </c>
      <c r="Z954" s="152">
        <f>+[3]data1cf!Y954</f>
        <v>0</v>
      </c>
      <c r="AA954" s="152">
        <f>+[3]data1cf!Z954</f>
        <v>0</v>
      </c>
      <c r="AB954" s="152">
        <f>+[3]data1cf!AA954</f>
        <v>0</v>
      </c>
      <c r="AC954" s="152">
        <f>+[3]data1cf!AB954</f>
        <v>0</v>
      </c>
      <c r="AD954" s="152">
        <f>+[3]data1cf!AC954</f>
        <v>0</v>
      </c>
      <c r="AE954" s="152">
        <f>+[3]data1cf!AD954</f>
        <v>0</v>
      </c>
      <c r="AF954" s="152">
        <f>+[3]data1cf!AE954</f>
        <v>0</v>
      </c>
      <c r="AG954" s="152"/>
      <c r="AH954" s="153">
        <f t="shared" si="112"/>
        <v>70873.413993303431</v>
      </c>
      <c r="AI954" s="153">
        <f t="shared" si="114"/>
        <v>153498.94943808578</v>
      </c>
      <c r="AJ954" s="154">
        <f t="shared" si="115"/>
        <v>153077.80639005901</v>
      </c>
      <c r="AK954" s="155">
        <f t="shared" si="113"/>
        <v>0.15528005957603461</v>
      </c>
      <c r="AL954" s="156">
        <f t="shared" si="119"/>
        <v>0.97808652758569126</v>
      </c>
    </row>
    <row r="955" spans="1:38" x14ac:dyDescent="0.25">
      <c r="A955" s="148"/>
      <c r="B955" s="152">
        <f>+[3]data1cf!A955</f>
        <v>-160633.29893121251</v>
      </c>
      <c r="C955" s="152">
        <f>+[3]data1cf!B955</f>
        <v>8611.6483377301192</v>
      </c>
      <c r="D955" s="152">
        <f>+[3]data1cf!C955</f>
        <v>43134.602572698568</v>
      </c>
      <c r="E955" s="152">
        <f>+[3]data1cf!D955</f>
        <v>39978.479162366057</v>
      </c>
      <c r="F955" s="152">
        <f>+[3]data1cf!E955</f>
        <v>23938.861952961415</v>
      </c>
      <c r="G955" s="152">
        <f>+[3]data1cf!F955</f>
        <v>24002.256857558117</v>
      </c>
      <c r="H955" s="152">
        <f>+[3]data1cf!G955</f>
        <v>23461.488480080356</v>
      </c>
      <c r="I955" s="152">
        <f>+[3]data1cf!H955</f>
        <v>23217.665331045573</v>
      </c>
      <c r="J955" s="152">
        <f>+[3]data1cf!I955</f>
        <v>24148.398547387224</v>
      </c>
      <c r="K955" s="152">
        <f>+[3]data1cf!J955</f>
        <v>24747.418505001762</v>
      </c>
      <c r="L955" s="152">
        <f>+[3]data1cf!K955</f>
        <v>25413.61906764235</v>
      </c>
      <c r="M955" s="152">
        <f>+[3]data1cf!L955</f>
        <v>26173.158707381153</v>
      </c>
      <c r="N955" s="152">
        <f>+[3]data1cf!M955</f>
        <v>26968.147094439802</v>
      </c>
      <c r="O955" s="152">
        <f>+[3]data1cf!N955</f>
        <v>27517.714310597119</v>
      </c>
      <c r="P955" s="152">
        <f>+[3]data1cf!O955</f>
        <v>35406.685722647133</v>
      </c>
      <c r="Q955" s="152">
        <f>+[3]data1cf!P955</f>
        <v>42974.224799795367</v>
      </c>
      <c r="R955" s="152">
        <f>+[3]data1cf!Q955</f>
        <v>33803.279981255619</v>
      </c>
      <c r="S955" s="152">
        <f>+[3]data1cf!R955</f>
        <v>24237.974548663187</v>
      </c>
      <c r="T955" s="152">
        <f>+[3]data1cf!S955</f>
        <v>24061.470204617362</v>
      </c>
      <c r="U955" s="152">
        <f>+[3]data1cf!T955</f>
        <v>23860.00960798368</v>
      </c>
      <c r="V955" s="152">
        <f>+[3]data1cf!U955</f>
        <v>43837.109375697153</v>
      </c>
      <c r="W955" s="152">
        <f>+[3]data1cf!V955</f>
        <v>0</v>
      </c>
      <c r="X955" s="152">
        <f>+[3]data1cf!W955</f>
        <v>0</v>
      </c>
      <c r="Y955" s="152">
        <f>+[3]data1cf!X955</f>
        <v>0</v>
      </c>
      <c r="Z955" s="152">
        <f>+[3]data1cf!Y955</f>
        <v>0</v>
      </c>
      <c r="AA955" s="152">
        <f>+[3]data1cf!Z955</f>
        <v>0</v>
      </c>
      <c r="AB955" s="152">
        <f>+[3]data1cf!AA955</f>
        <v>0</v>
      </c>
      <c r="AC955" s="152">
        <f>+[3]data1cf!AB955</f>
        <v>0</v>
      </c>
      <c r="AD955" s="152">
        <f>+[3]data1cf!AC955</f>
        <v>0</v>
      </c>
      <c r="AE955" s="152">
        <f>+[3]data1cf!AD955</f>
        <v>0</v>
      </c>
      <c r="AF955" s="152">
        <f>+[3]data1cf!AE955</f>
        <v>0</v>
      </c>
      <c r="AG955" s="152"/>
      <c r="AH955" s="153">
        <f t="shared" si="112"/>
        <v>72966.584193925402</v>
      </c>
      <c r="AI955" s="153">
        <f t="shared" si="114"/>
        <v>153498.50553216718</v>
      </c>
      <c r="AJ955" s="154">
        <f t="shared" si="115"/>
        <v>153087.76625516621</v>
      </c>
      <c r="AK955" s="155">
        <f t="shared" si="113"/>
        <v>0.15957525372505191</v>
      </c>
      <c r="AL955" s="156">
        <f t="shared" si="119"/>
        <v>0.97808628546227172</v>
      </c>
    </row>
    <row r="956" spans="1:38" x14ac:dyDescent="0.25">
      <c r="A956" s="148"/>
      <c r="B956" s="152">
        <f>+[3]data1cf!A956</f>
        <v>-188480.9102444672</v>
      </c>
      <c r="C956" s="152">
        <f>+[3]data1cf!B956</f>
        <v>5545.0264470962866</v>
      </c>
      <c r="D956" s="152">
        <f>+[3]data1cf!C956</f>
        <v>49364.323262093181</v>
      </c>
      <c r="E956" s="152">
        <f>+[3]data1cf!D956</f>
        <v>48413.965573882684</v>
      </c>
      <c r="F956" s="152">
        <f>+[3]data1cf!E956</f>
        <v>28428.525847516728</v>
      </c>
      <c r="G956" s="152">
        <f>+[3]data1cf!F956</f>
        <v>28174.901723665738</v>
      </c>
      <c r="H956" s="152">
        <f>+[3]data1cf!G956</f>
        <v>27237.8146009134</v>
      </c>
      <c r="I956" s="152">
        <f>+[3]data1cf!H956</f>
        <v>26661.194190156522</v>
      </c>
      <c r="J956" s="152">
        <f>+[3]data1cf!I956</f>
        <v>27461.541763331625</v>
      </c>
      <c r="K956" s="152">
        <f>+[3]data1cf!J956</f>
        <v>27887.750112822716</v>
      </c>
      <c r="L956" s="152">
        <f>+[3]data1cf!K956</f>
        <v>28389.92882701286</v>
      </c>
      <c r="M956" s="152">
        <f>+[3]data1cf!L956</f>
        <v>29004.631619398664</v>
      </c>
      <c r="N956" s="152">
        <f>+[3]data1cf!M956</f>
        <v>29660.178568270756</v>
      </c>
      <c r="O956" s="152">
        <f>+[3]data1cf!N956</f>
        <v>30040.065562722317</v>
      </c>
      <c r="P956" s="152">
        <f>+[3]data1cf!O956</f>
        <v>39031.186232121225</v>
      </c>
      <c r="Q956" s="152">
        <f>+[3]data1cf!P956</f>
        <v>47751.55870413193</v>
      </c>
      <c r="R956" s="152">
        <f>+[3]data1cf!Q956</f>
        <v>36925.52195428688</v>
      </c>
      <c r="S956" s="152">
        <f>+[3]data1cf!R956</f>
        <v>25666.039225317072</v>
      </c>
      <c r="T956" s="152">
        <f>+[3]data1cf!S956</f>
        <v>25414.495290158535</v>
      </c>
      <c r="U956" s="152">
        <f>+[3]data1cf!T956</f>
        <v>25137.914266905158</v>
      </c>
      <c r="V956" s="152">
        <f>+[3]data1cf!U956</f>
        <v>48528.69760577241</v>
      </c>
      <c r="W956" s="152">
        <f>+[3]data1cf!V956</f>
        <v>0</v>
      </c>
      <c r="X956" s="152">
        <f>+[3]data1cf!W956</f>
        <v>0</v>
      </c>
      <c r="Y956" s="152">
        <f>+[3]data1cf!X956</f>
        <v>0</v>
      </c>
      <c r="Z956" s="152">
        <f>+[3]data1cf!Y956</f>
        <v>0</v>
      </c>
      <c r="AA956" s="152">
        <f>+[3]data1cf!Z956</f>
        <v>0</v>
      </c>
      <c r="AB956" s="152">
        <f>+[3]data1cf!AA956</f>
        <v>0</v>
      </c>
      <c r="AC956" s="152">
        <f>+[3]data1cf!AB956</f>
        <v>0</v>
      </c>
      <c r="AD956" s="152">
        <f>+[3]data1cf!AC956</f>
        <v>0</v>
      </c>
      <c r="AE956" s="152">
        <f>+[3]data1cf!AD956</f>
        <v>0</v>
      </c>
      <c r="AF956" s="152">
        <f>+[3]data1cf!AE956</f>
        <v>0</v>
      </c>
      <c r="AG956" s="152"/>
      <c r="AH956" s="153">
        <f t="shared" si="112"/>
        <v>74173.363700662929</v>
      </c>
      <c r="AI956" s="153">
        <f t="shared" si="114"/>
        <v>164106.59537675185</v>
      </c>
      <c r="AJ956" s="154">
        <f t="shared" si="115"/>
        <v>163649.97070336912</v>
      </c>
      <c r="AK956" s="155">
        <f t="shared" si="113"/>
        <v>0.15231394171714782</v>
      </c>
      <c r="AL956" s="156">
        <f t="shared" si="119"/>
        <v>0.9831715174476251</v>
      </c>
    </row>
    <row r="957" spans="1:38" x14ac:dyDescent="0.25">
      <c r="A957" s="148"/>
      <c r="B957" s="152">
        <f>+[3]data1cf!A957</f>
        <v>-157340.54481205661</v>
      </c>
      <c r="C957" s="152">
        <f>+[3]data1cf!B957</f>
        <v>10035.022034613838</v>
      </c>
      <c r="D957" s="152">
        <f>+[3]data1cf!C957</f>
        <v>43500.542503117846</v>
      </c>
      <c r="E957" s="152">
        <f>+[3]data1cf!D957</f>
        <v>41100.350372070228</v>
      </c>
      <c r="F957" s="152">
        <f>+[3]data1cf!E957</f>
        <v>23407.995620617046</v>
      </c>
      <c r="G957" s="152">
        <f>+[3]data1cf!F957</f>
        <v>23508.875453454988</v>
      </c>
      <c r="H957" s="152">
        <f>+[3]data1cf!G957</f>
        <v>23014.968552400584</v>
      </c>
      <c r="I957" s="152">
        <f>+[3]data1cf!H957</f>
        <v>22810.495979688203</v>
      </c>
      <c r="J957" s="152">
        <f>+[3]data1cf!I957</f>
        <v>23756.646240557799</v>
      </c>
      <c r="K957" s="152">
        <f>+[3]data1cf!J957</f>
        <v>24376.099768868538</v>
      </c>
      <c r="L957" s="152">
        <f>+[3]data1cf!K957</f>
        <v>25061.694584432305</v>
      </c>
      <c r="M957" s="152">
        <f>+[3]data1cf!L957</f>
        <v>25838.360006356103</v>
      </c>
      <c r="N957" s="152">
        <f>+[3]data1cf!M957</f>
        <v>26649.836212237307</v>
      </c>
      <c r="O957" s="152">
        <f>+[3]data1cf!N957</f>
        <v>27219.466738050731</v>
      </c>
      <c r="P957" s="152">
        <f>+[3]data1cf!O957</f>
        <v>34978.11794179857</v>
      </c>
      <c r="Q957" s="152">
        <f>+[3]data1cf!P957</f>
        <v>42409.343822567615</v>
      </c>
      <c r="R957" s="152">
        <f>+[3]data1cf!Q957</f>
        <v>33434.100197680847</v>
      </c>
      <c r="S957" s="152">
        <f>+[3]data1cf!R957</f>
        <v>24069.117486074261</v>
      </c>
      <c r="T957" s="152">
        <f>+[3]data1cf!S957</f>
        <v>23901.48596490566</v>
      </c>
      <c r="U957" s="152">
        <f>+[3]data1cf!T957</f>
        <v>23708.907749292091</v>
      </c>
      <c r="V957" s="152">
        <f>+[3]data1cf!U957</f>
        <v>43282.367128824495</v>
      </c>
      <c r="W957" s="152">
        <f>+[3]data1cf!V957</f>
        <v>0</v>
      </c>
      <c r="X957" s="152">
        <f>+[3]data1cf!W957</f>
        <v>0</v>
      </c>
      <c r="Y957" s="152">
        <f>+[3]data1cf!X957</f>
        <v>0</v>
      </c>
      <c r="Z957" s="152">
        <f>+[3]data1cf!Y957</f>
        <v>0</v>
      </c>
      <c r="AA957" s="152">
        <f>+[3]data1cf!Z957</f>
        <v>0</v>
      </c>
      <c r="AB957" s="152">
        <f>+[3]data1cf!AA957</f>
        <v>0</v>
      </c>
      <c r="AC957" s="152">
        <f>+[3]data1cf!AB957</f>
        <v>0</v>
      </c>
      <c r="AD957" s="152">
        <f>+[3]data1cf!AC957</f>
        <v>0</v>
      </c>
      <c r="AE957" s="152">
        <f>+[3]data1cf!AD957</f>
        <v>0</v>
      </c>
      <c r="AF957" s="152">
        <f>+[3]data1cf!AE957</f>
        <v>0</v>
      </c>
      <c r="AG957" s="152"/>
      <c r="AH957" s="153">
        <f t="shared" si="112"/>
        <v>76291.037808890193</v>
      </c>
      <c r="AI957" s="153">
        <f t="shared" si="114"/>
        <v>156048.67287518445</v>
      </c>
      <c r="AJ957" s="154">
        <f t="shared" si="115"/>
        <v>155642.09494290661</v>
      </c>
      <c r="AK957" s="155">
        <f t="shared" si="113"/>
        <v>0.16418674588203433</v>
      </c>
      <c r="AL957" s="156">
        <f t="shared" si="119"/>
        <v>0.97943402659456569</v>
      </c>
    </row>
    <row r="958" spans="1:38" x14ac:dyDescent="0.25">
      <c r="A958" s="148"/>
      <c r="B958" s="152">
        <f>+[3]data1cf!A958</f>
        <v>-174751.29157224158</v>
      </c>
      <c r="C958" s="152">
        <f>+[3]data1cf!B958</f>
        <v>8389.5604741964053</v>
      </c>
      <c r="D958" s="152">
        <f>+[3]data1cf!C958</f>
        <v>47495.345701928134</v>
      </c>
      <c r="E958" s="152">
        <f>+[3]data1cf!D958</f>
        <v>45721.28978608032</v>
      </c>
      <c r="F958" s="152">
        <f>+[3]data1cf!E958</f>
        <v>26215.001227925284</v>
      </c>
      <c r="G958" s="152">
        <f>+[3]data1cf!F958</f>
        <v>26117.675980967659</v>
      </c>
      <c r="H958" s="152">
        <f>+[3]data1cf!G958</f>
        <v>25375.984620676434</v>
      </c>
      <c r="I958" s="152">
        <f>+[3]data1cf!H958</f>
        <v>24963.442178661862</v>
      </c>
      <c r="J958" s="152">
        <f>+[3]data1cf!I958</f>
        <v>25828.073368154197</v>
      </c>
      <c r="K958" s="152">
        <f>+[3]data1cf!J958</f>
        <v>26339.482471669762</v>
      </c>
      <c r="L958" s="152">
        <f>+[3]data1cf!K958</f>
        <v>26922.528352806694</v>
      </c>
      <c r="M958" s="152">
        <f>+[3]data1cf!L958</f>
        <v>27608.639592454732</v>
      </c>
      <c r="N958" s="152">
        <f>+[3]data1cf!M958</f>
        <v>28332.934907277158</v>
      </c>
      <c r="O958" s="152">
        <f>+[3]data1cf!N958</f>
        <v>28796.478798330565</v>
      </c>
      <c r="P958" s="152">
        <f>+[3]data1cf!O958</f>
        <v>37244.210347095097</v>
      </c>
      <c r="Q958" s="152">
        <f>+[3]data1cf!P958</f>
        <v>45396.205060380897</v>
      </c>
      <c r="R958" s="152">
        <f>+[3]data1cf!Q958</f>
        <v>35386.172987873608</v>
      </c>
      <c r="S958" s="152">
        <f>+[3]data1cf!R958</f>
        <v>24961.965068680161</v>
      </c>
      <c r="T958" s="152">
        <f>+[3]data1cf!S958</f>
        <v>24747.417662944106</v>
      </c>
      <c r="U958" s="152">
        <f>+[3]data1cf!T958</f>
        <v>24507.873023184467</v>
      </c>
      <c r="V958" s="152">
        <f>+[3]data1cf!U958</f>
        <v>46215.618877351139</v>
      </c>
      <c r="W958" s="152">
        <f>+[3]data1cf!V958</f>
        <v>0</v>
      </c>
      <c r="X958" s="152">
        <f>+[3]data1cf!W958</f>
        <v>0</v>
      </c>
      <c r="Y958" s="152">
        <f>+[3]data1cf!X958</f>
        <v>0</v>
      </c>
      <c r="Z958" s="152">
        <f>+[3]data1cf!Y958</f>
        <v>0</v>
      </c>
      <c r="AA958" s="152">
        <f>+[3]data1cf!Z958</f>
        <v>0</v>
      </c>
      <c r="AB958" s="152">
        <f>+[3]data1cf!AA958</f>
        <v>0</v>
      </c>
      <c r="AC958" s="152">
        <f>+[3]data1cf!AB958</f>
        <v>0</v>
      </c>
      <c r="AD958" s="152">
        <f>+[3]data1cf!AC958</f>
        <v>0</v>
      </c>
      <c r="AE958" s="152">
        <f>+[3]data1cf!AD958</f>
        <v>0</v>
      </c>
      <c r="AF958" s="152">
        <f>+[3]data1cf!AE958</f>
        <v>0</v>
      </c>
      <c r="AG958" s="152"/>
      <c r="AH958" s="153">
        <f t="shared" si="112"/>
        <v>76884.668215574551</v>
      </c>
      <c r="AI958" s="153">
        <f t="shared" si="114"/>
        <v>162472.9133224276</v>
      </c>
      <c r="AJ958" s="154">
        <f t="shared" si="115"/>
        <v>162037.83201058774</v>
      </c>
      <c r="AK958" s="155">
        <f t="shared" si="113"/>
        <v>0.15870590806007392</v>
      </c>
      <c r="AL958" s="156">
        <f t="shared" si="119"/>
        <v>0.98247311694333228</v>
      </c>
    </row>
    <row r="959" spans="1:38" x14ac:dyDescent="0.25">
      <c r="A959" s="148"/>
      <c r="B959" s="152">
        <f>+[3]data1cf!A959</f>
        <v>-166123.4967148166</v>
      </c>
      <c r="C959" s="152">
        <f>+[3]data1cf!B959</f>
        <v>6109.0387754029362</v>
      </c>
      <c r="D959" s="152">
        <f>+[3]data1cf!C959</f>
        <v>44184.883512118002</v>
      </c>
      <c r="E959" s="152">
        <f>+[3]data1cf!D959</f>
        <v>43970.905345325358</v>
      </c>
      <c r="F959" s="152">
        <f>+[3]data1cf!E959</f>
        <v>24824.005834271025</v>
      </c>
      <c r="G959" s="152">
        <f>+[3]data1cf!F959</f>
        <v>24824.899968235513</v>
      </c>
      <c r="H959" s="152">
        <f>+[3]data1cf!G959</f>
        <v>24205.996763593219</v>
      </c>
      <c r="I959" s="152">
        <f>+[3]data1cf!H959</f>
        <v>23896.562141885086</v>
      </c>
      <c r="J959" s="152">
        <f>+[3]data1cf!I959</f>
        <v>24801.589635711724</v>
      </c>
      <c r="K959" s="152">
        <f>+[3]data1cf!J959</f>
        <v>25366.539529031266</v>
      </c>
      <c r="L959" s="152">
        <f>+[3]data1cf!K959</f>
        <v>26000.402941505105</v>
      </c>
      <c r="M959" s="152">
        <f>+[3]data1cf!L959</f>
        <v>26731.387782436344</v>
      </c>
      <c r="N959" s="152">
        <f>+[3]data1cf!M959</f>
        <v>27498.885083589492</v>
      </c>
      <c r="O959" s="152">
        <f>+[3]data1cf!N959</f>
        <v>28014.999592918553</v>
      </c>
      <c r="P959" s="152">
        <f>+[3]data1cf!O959</f>
        <v>36121.261362185571</v>
      </c>
      <c r="Q959" s="152">
        <f>+[3]data1cf!P959</f>
        <v>43916.08324927176</v>
      </c>
      <c r="R959" s="152">
        <f>+[3]data1cf!Q959</f>
        <v>34418.834607014629</v>
      </c>
      <c r="S959" s="152">
        <f>+[3]data1cf!R959</f>
        <v>24519.519613136144</v>
      </c>
      <c r="T959" s="152">
        <f>+[3]data1cf!S959</f>
        <v>24328.221102647294</v>
      </c>
      <c r="U959" s="152">
        <f>+[3]data1cf!T959</f>
        <v>24111.950402730763</v>
      </c>
      <c r="V959" s="152">
        <f>+[3]data1cf!U959</f>
        <v>44762.062938593299</v>
      </c>
      <c r="W959" s="152">
        <f>+[3]data1cf!V959</f>
        <v>0</v>
      </c>
      <c r="X959" s="152">
        <f>+[3]data1cf!W959</f>
        <v>0</v>
      </c>
      <c r="Y959" s="152">
        <f>+[3]data1cf!X959</f>
        <v>0</v>
      </c>
      <c r="Z959" s="152">
        <f>+[3]data1cf!Y959</f>
        <v>0</v>
      </c>
      <c r="AA959" s="152">
        <f>+[3]data1cf!Z959</f>
        <v>0</v>
      </c>
      <c r="AB959" s="152">
        <f>+[3]data1cf!AA959</f>
        <v>0</v>
      </c>
      <c r="AC959" s="152">
        <f>+[3]data1cf!AB959</f>
        <v>0</v>
      </c>
      <c r="AD959" s="152">
        <f>+[3]data1cf!AC959</f>
        <v>0</v>
      </c>
      <c r="AE959" s="152">
        <f>+[3]data1cf!AD959</f>
        <v>0</v>
      </c>
      <c r="AF959" s="152">
        <f>+[3]data1cf!AE959</f>
        <v>0</v>
      </c>
      <c r="AG959" s="152"/>
      <c r="AH959" s="153">
        <f t="shared" si="112"/>
        <v>73081.652196567797</v>
      </c>
      <c r="AI959" s="153">
        <f t="shared" si="114"/>
        <v>155611.00656365076</v>
      </c>
      <c r="AJ959" s="154">
        <f t="shared" si="115"/>
        <v>155190.64603180508</v>
      </c>
      <c r="AK959" s="155">
        <f t="shared" si="113"/>
        <v>0.15766860842704777</v>
      </c>
      <c r="AL959" s="156">
        <f t="shared" si="119"/>
        <v>0.97920876231236598</v>
      </c>
    </row>
    <row r="960" spans="1:38" x14ac:dyDescent="0.25">
      <c r="A960" s="148"/>
      <c r="B960" s="152">
        <f>+[3]data1cf!A960</f>
        <v>-152957.16203660305</v>
      </c>
      <c r="C960" s="152">
        <f>+[3]data1cf!B960</f>
        <v>6145.7141920201029</v>
      </c>
      <c r="D960" s="152">
        <f>+[3]data1cf!C960</f>
        <v>39253.87405728118</v>
      </c>
      <c r="E960" s="152">
        <f>+[3]data1cf!D960</f>
        <v>41382.94204842209</v>
      </c>
      <c r="F960" s="152">
        <f>+[3]data1cf!E960</f>
        <v>22701.295316537449</v>
      </c>
      <c r="G960" s="152">
        <f>+[3]data1cf!F960</f>
        <v>22852.075865568018</v>
      </c>
      <c r="H960" s="152">
        <f>+[3]data1cf!G960</f>
        <v>22420.551936686192</v>
      </c>
      <c r="I960" s="152">
        <f>+[3]data1cf!H960</f>
        <v>22268.463669699035</v>
      </c>
      <c r="J960" s="152">
        <f>+[3]data1cf!I960</f>
        <v>23235.137420931882</v>
      </c>
      <c r="K960" s="152">
        <f>+[3]data1cf!J960</f>
        <v>23881.792543588264</v>
      </c>
      <c r="L960" s="152">
        <f>+[3]data1cf!K960</f>
        <v>24593.20539206019</v>
      </c>
      <c r="M960" s="152">
        <f>+[3]data1cf!L960</f>
        <v>25392.66901145954</v>
      </c>
      <c r="N960" s="152">
        <f>+[3]data1cf!M960</f>
        <v>26226.094144717339</v>
      </c>
      <c r="O960" s="152">
        <f>+[3]data1cf!N960</f>
        <v>26822.433365678567</v>
      </c>
      <c r="P960" s="152">
        <f>+[3]data1cf!O960</f>
        <v>34407.599597365632</v>
      </c>
      <c r="Q960" s="152">
        <f>+[3]data1cf!P960</f>
        <v>41657.362515686509</v>
      </c>
      <c r="R960" s="152">
        <f>+[3]data1cf!Q960</f>
        <v>32942.640390538676</v>
      </c>
      <c r="S960" s="152">
        <f>+[3]data1cf!R960</f>
        <v>23844.331451988095</v>
      </c>
      <c r="T960" s="152">
        <f>+[3]data1cf!S960</f>
        <v>23688.51161719588</v>
      </c>
      <c r="U960" s="152">
        <f>+[3]data1cf!T960</f>
        <v>23507.757811957184</v>
      </c>
      <c r="V960" s="152">
        <f>+[3]data1cf!U960</f>
        <v>42543.882710685255</v>
      </c>
      <c r="W960" s="152">
        <f>+[3]data1cf!V960</f>
        <v>0</v>
      </c>
      <c r="X960" s="152">
        <f>+[3]data1cf!W960</f>
        <v>0</v>
      </c>
      <c r="Y960" s="152">
        <f>+[3]data1cf!X960</f>
        <v>0</v>
      </c>
      <c r="Z960" s="152">
        <f>+[3]data1cf!Y960</f>
        <v>0</v>
      </c>
      <c r="AA960" s="152">
        <f>+[3]data1cf!Z960</f>
        <v>0</v>
      </c>
      <c r="AB960" s="152">
        <f>+[3]data1cf!AA960</f>
        <v>0</v>
      </c>
      <c r="AC960" s="152">
        <f>+[3]data1cf!AB960</f>
        <v>0</v>
      </c>
      <c r="AD960" s="152">
        <f>+[3]data1cf!AC960</f>
        <v>0</v>
      </c>
      <c r="AE960" s="152">
        <f>+[3]data1cf!AD960</f>
        <v>0</v>
      </c>
      <c r="AF960" s="152">
        <f>+[3]data1cf!AE960</f>
        <v>0</v>
      </c>
      <c r="AG960" s="152"/>
      <c r="AH960" s="153">
        <f t="shared" si="112"/>
        <v>70637.590244029139</v>
      </c>
      <c r="AI960" s="153">
        <f t="shared" si="114"/>
        <v>148658.94122669043</v>
      </c>
      <c r="AJ960" s="154">
        <f t="shared" si="115"/>
        <v>148260.47739864764</v>
      </c>
      <c r="AK960" s="155">
        <f t="shared" si="113"/>
        <v>0.1595758378505707</v>
      </c>
      <c r="AL960" s="156">
        <f t="shared" si="119"/>
        <v>0.97528101741814099</v>
      </c>
    </row>
    <row r="961" spans="1:38" x14ac:dyDescent="0.25">
      <c r="A961" s="148"/>
      <c r="B961" s="152">
        <f>+[3]data1cf!A961</f>
        <v>-177216.62240174352</v>
      </c>
      <c r="C961" s="152">
        <f>+[3]data1cf!B961</f>
        <v>6339.737341826527</v>
      </c>
      <c r="D961" s="152">
        <f>+[3]data1cf!C961</f>
        <v>46529.23884981274</v>
      </c>
      <c r="E961" s="152">
        <f>+[3]data1cf!D961</f>
        <v>43508.912558731347</v>
      </c>
      <c r="F961" s="152">
        <f>+[3]data1cf!E961</f>
        <v>26612.468238249538</v>
      </c>
      <c r="G961" s="152">
        <f>+[3]data1cf!F961</f>
        <v>26487.077503893895</v>
      </c>
      <c r="H961" s="152">
        <f>+[3]data1cf!G961</f>
        <v>25710.300304101394</v>
      </c>
      <c r="I961" s="152">
        <f>+[3]data1cf!H961</f>
        <v>25268.295538009457</v>
      </c>
      <c r="J961" s="152">
        <f>+[3]data1cf!I961</f>
        <v>26121.383771726621</v>
      </c>
      <c r="K961" s="152">
        <f>+[3]data1cf!J961</f>
        <v>26617.493976517806</v>
      </c>
      <c r="L961" s="152">
        <f>+[3]data1cf!K961</f>
        <v>27186.019110609341</v>
      </c>
      <c r="M961" s="152">
        <f>+[3]data1cf!L961</f>
        <v>27859.308038820687</v>
      </c>
      <c r="N961" s="152">
        <f>+[3]data1cf!M961</f>
        <v>28571.258694253775</v>
      </c>
      <c r="O961" s="152">
        <f>+[3]data1cf!N961</f>
        <v>29019.780906175518</v>
      </c>
      <c r="P961" s="152">
        <f>+[3]data1cf!O961</f>
        <v>37565.085008373477</v>
      </c>
      <c r="Q961" s="152">
        <f>+[3]data1cf!P961</f>
        <v>45819.139308661688</v>
      </c>
      <c r="R961" s="152">
        <f>+[3]data1cf!Q961</f>
        <v>35662.583029176472</v>
      </c>
      <c r="S961" s="152">
        <f>+[3]data1cf!R961</f>
        <v>25088.390701179633</v>
      </c>
      <c r="T961" s="152">
        <f>+[3]data1cf!S961</f>
        <v>24867.200089485152</v>
      </c>
      <c r="U961" s="152">
        <f>+[3]data1cf!T961</f>
        <v>24621.005087452591</v>
      </c>
      <c r="V961" s="152">
        <f>+[3]data1cf!U961</f>
        <v>46630.962117129122</v>
      </c>
      <c r="W961" s="152">
        <f>+[3]data1cf!V961</f>
        <v>0</v>
      </c>
      <c r="X961" s="152">
        <f>+[3]data1cf!W961</f>
        <v>0</v>
      </c>
      <c r="Y961" s="152">
        <f>+[3]data1cf!X961</f>
        <v>0</v>
      </c>
      <c r="Z961" s="152">
        <f>+[3]data1cf!Y961</f>
        <v>0</v>
      </c>
      <c r="AA961" s="152">
        <f>+[3]data1cf!Z961</f>
        <v>0</v>
      </c>
      <c r="AB961" s="152">
        <f>+[3]data1cf!AA961</f>
        <v>0</v>
      </c>
      <c r="AC961" s="152">
        <f>+[3]data1cf!AB961</f>
        <v>0</v>
      </c>
      <c r="AD961" s="152">
        <f>+[3]data1cf!AC961</f>
        <v>0</v>
      </c>
      <c r="AE961" s="152">
        <f>+[3]data1cf!AD961</f>
        <v>0</v>
      </c>
      <c r="AF961" s="152">
        <f>+[3]data1cf!AE961</f>
        <v>0</v>
      </c>
      <c r="AG961" s="152"/>
      <c r="AH961" s="153">
        <f t="shared" si="112"/>
        <v>71898.24538924318</v>
      </c>
      <c r="AI961" s="153">
        <f t="shared" si="114"/>
        <v>157837.30714155064</v>
      </c>
      <c r="AJ961" s="154">
        <f t="shared" si="115"/>
        <v>157399.96545317362</v>
      </c>
      <c r="AK961" s="155">
        <f t="shared" si="113"/>
        <v>0.15340468287467959</v>
      </c>
      <c r="AL961" s="156">
        <f t="shared" si="119"/>
        <v>0.98032953894369179</v>
      </c>
    </row>
    <row r="962" spans="1:38" x14ac:dyDescent="0.25">
      <c r="A962" s="148"/>
      <c r="B962" s="152">
        <f>+[3]data1cf!A962</f>
        <v>-174639.8167405258</v>
      </c>
      <c r="C962" s="152">
        <f>+[3]data1cf!B962</f>
        <v>12858.096721268143</v>
      </c>
      <c r="D962" s="152">
        <f>+[3]data1cf!C962</f>
        <v>46850.069156123092</v>
      </c>
      <c r="E962" s="152">
        <f>+[3]data1cf!D962</f>
        <v>43198.652914806851</v>
      </c>
      <c r="F962" s="152">
        <f>+[3]data1cf!E962</f>
        <v>26197.02896734346</v>
      </c>
      <c r="G962" s="152">
        <f>+[3]data1cf!F962</f>
        <v>26100.972757160511</v>
      </c>
      <c r="H962" s="152">
        <f>+[3]data1cf!G962</f>
        <v>25360.867872812974</v>
      </c>
      <c r="I962" s="152">
        <f>+[3]data1cf!H962</f>
        <v>24949.657628319008</v>
      </c>
      <c r="J962" s="152">
        <f>+[3]data1cf!I962</f>
        <v>25814.810755490704</v>
      </c>
      <c r="K962" s="152">
        <f>+[3]data1cf!J962</f>
        <v>26326.911629108916</v>
      </c>
      <c r="L962" s="152">
        <f>+[3]data1cf!K962</f>
        <v>26910.6140946741</v>
      </c>
      <c r="M962" s="152">
        <f>+[3]data1cf!L962</f>
        <v>27597.305120609963</v>
      </c>
      <c r="N962" s="152">
        <f>+[3]data1cf!M962</f>
        <v>28322.15862373374</v>
      </c>
      <c r="O962" s="152">
        <f>+[3]data1cf!N962</f>
        <v>28786.38174985502</v>
      </c>
      <c r="P962" s="152">
        <f>+[3]data1cf!O962</f>
        <v>37229.701361753279</v>
      </c>
      <c r="Q962" s="152">
        <f>+[3]data1cf!P962</f>
        <v>45377.081248034985</v>
      </c>
      <c r="R962" s="152">
        <f>+[3]data1cf!Q962</f>
        <v>35373.67455866895</v>
      </c>
      <c r="S962" s="152">
        <f>+[3]data1cf!R962</f>
        <v>24956.248482516967</v>
      </c>
      <c r="T962" s="152">
        <f>+[3]data1cf!S962</f>
        <v>24742.001462537446</v>
      </c>
      <c r="U962" s="152">
        <f>+[3]data1cf!T962</f>
        <v>24502.757532121454</v>
      </c>
      <c r="V962" s="152">
        <f>+[3]data1cf!U962</f>
        <v>46196.838307537022</v>
      </c>
      <c r="W962" s="152">
        <f>+[3]data1cf!V962</f>
        <v>0</v>
      </c>
      <c r="X962" s="152">
        <f>+[3]data1cf!W962</f>
        <v>0</v>
      </c>
      <c r="Y962" s="152">
        <f>+[3]data1cf!X962</f>
        <v>0</v>
      </c>
      <c r="Z962" s="152">
        <f>+[3]data1cf!Y962</f>
        <v>0</v>
      </c>
      <c r="AA962" s="152">
        <f>+[3]data1cf!Z962</f>
        <v>0</v>
      </c>
      <c r="AB962" s="152">
        <f>+[3]data1cf!AA962</f>
        <v>0</v>
      </c>
      <c r="AC962" s="152">
        <f>+[3]data1cf!AB962</f>
        <v>0</v>
      </c>
      <c r="AD962" s="152">
        <f>+[3]data1cf!AC962</f>
        <v>0</v>
      </c>
      <c r="AE962" s="152">
        <f>+[3]data1cf!AD962</f>
        <v>0</v>
      </c>
      <c r="AF962" s="152">
        <f>+[3]data1cf!AE962</f>
        <v>0</v>
      </c>
      <c r="AG962" s="152"/>
      <c r="AH962" s="153">
        <f t="shared" ref="AH962:AH1001" si="120">XNPV(0.1,B962:AF962,$B$1:$AF$1)</f>
        <v>78549.004319735337</v>
      </c>
      <c r="AI962" s="153">
        <f t="shared" si="114"/>
        <v>163984.56289573701</v>
      </c>
      <c r="AJ962" s="154">
        <f t="shared" si="115"/>
        <v>163550.1516447312</v>
      </c>
      <c r="AK962" s="155">
        <f t="shared" ref="AK962:AK1001" si="121">XIRR(B962:AF962,$B$1:$AF$1)</f>
        <v>0.16061970591545108</v>
      </c>
      <c r="AL962" s="156">
        <f t="shared" si="119"/>
        <v>0.98312032423329365</v>
      </c>
    </row>
    <row r="963" spans="1:38" x14ac:dyDescent="0.25">
      <c r="A963" s="148"/>
      <c r="B963" s="152">
        <f>+[3]data1cf!A963</f>
        <v>-184757.43898584752</v>
      </c>
      <c r="C963" s="152">
        <f>+[3]data1cf!B963</f>
        <v>8444.8760966987902</v>
      </c>
      <c r="D963" s="152">
        <f>+[3]data1cf!C963</f>
        <v>47661.077637929047</v>
      </c>
      <c r="E963" s="152">
        <f>+[3]data1cf!D963</f>
        <v>49695.114455672199</v>
      </c>
      <c r="F963" s="152">
        <f>+[3]data1cf!E963</f>
        <v>27828.218184349949</v>
      </c>
      <c r="G963" s="152">
        <f>+[3]data1cf!F963</f>
        <v>27616.982300825301</v>
      </c>
      <c r="H963" s="152">
        <f>+[3]data1cf!G963</f>
        <v>26732.886489991135</v>
      </c>
      <c r="I963" s="152">
        <f>+[3]data1cf!H963</f>
        <v>26200.764008519298</v>
      </c>
      <c r="J963" s="152">
        <f>+[3]data1cf!I963</f>
        <v>27018.545292234347</v>
      </c>
      <c r="K963" s="152">
        <f>+[3]data1cf!J963</f>
        <v>27467.860077992671</v>
      </c>
      <c r="L963" s="152">
        <f>+[3]data1cf!K963</f>
        <v>27991.969960052884</v>
      </c>
      <c r="M963" s="152">
        <f>+[3]data1cf!L963</f>
        <v>28626.038716443327</v>
      </c>
      <c r="N963" s="152">
        <f>+[3]data1cf!M963</f>
        <v>29300.230215525</v>
      </c>
      <c r="O963" s="152">
        <f>+[3]data1cf!N963</f>
        <v>29702.804952259867</v>
      </c>
      <c r="P963" s="152">
        <f>+[3]data1cf!O963</f>
        <v>38546.558544594613</v>
      </c>
      <c r="Q963" s="152">
        <f>+[3]data1cf!P963</f>
        <v>47112.787023303543</v>
      </c>
      <c r="R963" s="152">
        <f>+[3]data1cf!Q963</f>
        <v>36508.050663185364</v>
      </c>
      <c r="S963" s="152">
        <f>+[3]data1cf!R963</f>
        <v>25475.094381999719</v>
      </c>
      <c r="T963" s="152">
        <f>+[3]data1cf!S963</f>
        <v>25233.583902049431</v>
      </c>
      <c r="U963" s="152">
        <f>+[3]data1cf!T963</f>
        <v>24967.047142424548</v>
      </c>
      <c r="V963" s="152">
        <f>+[3]data1cf!U963</f>
        <v>47901.3908779005</v>
      </c>
      <c r="W963" s="152">
        <f>+[3]data1cf!V963</f>
        <v>0</v>
      </c>
      <c r="X963" s="152">
        <f>+[3]data1cf!W963</f>
        <v>0</v>
      </c>
      <c r="Y963" s="152">
        <f>+[3]data1cf!X963</f>
        <v>0</v>
      </c>
      <c r="Z963" s="152">
        <f>+[3]data1cf!Y963</f>
        <v>0</v>
      </c>
      <c r="AA963" s="152">
        <f>+[3]data1cf!Z963</f>
        <v>0</v>
      </c>
      <c r="AB963" s="152">
        <f>+[3]data1cf!AA963</f>
        <v>0</v>
      </c>
      <c r="AC963" s="152">
        <f>+[3]data1cf!AB963</f>
        <v>0</v>
      </c>
      <c r="AD963" s="152">
        <f>+[3]data1cf!AC963</f>
        <v>0</v>
      </c>
      <c r="AE963" s="152">
        <f>+[3]data1cf!AD963</f>
        <v>0</v>
      </c>
      <c r="AF963" s="152">
        <f>+[3]data1cf!AE963</f>
        <v>0</v>
      </c>
      <c r="AG963" s="152"/>
      <c r="AH963" s="153">
        <f t="shared" si="120"/>
        <v>77365.906350743899</v>
      </c>
      <c r="AI963" s="153">
        <f t="shared" ref="AI963:AI1001" si="122">SUMPRODUCT(B963:AA963,$B$1010:$AA$1010)</f>
        <v>166321.0369039315</v>
      </c>
      <c r="AJ963" s="154">
        <f t="shared" ref="AJ963:AJ1001" si="123">SUMPRODUCT(B963:AF963,$B$1012:$AF$1012)</f>
        <v>165869.50187272107</v>
      </c>
      <c r="AK963" s="155">
        <f t="shared" si="121"/>
        <v>0.15612729191780092</v>
      </c>
      <c r="AL963" s="156">
        <f t="shared" ref="AL963:AL978" si="124">1-EXP(-(1/0.25)*(AI963/ABS($AI$1010)))</f>
        <v>0.98407397670684338</v>
      </c>
    </row>
    <row r="964" spans="1:38" x14ac:dyDescent="0.25">
      <c r="A964" s="148"/>
      <c r="B964" s="152">
        <f>+[3]data1cf!A964</f>
        <v>-173995.42019336755</v>
      </c>
      <c r="C964" s="152">
        <f>+[3]data1cf!B964</f>
        <v>7168.4301909794376</v>
      </c>
      <c r="D964" s="152">
        <f>+[3]data1cf!C964</f>
        <v>42956.141266925333</v>
      </c>
      <c r="E964" s="152">
        <f>+[3]data1cf!D964</f>
        <v>45338.88220489191</v>
      </c>
      <c r="F964" s="152">
        <f>+[3]data1cf!E964</f>
        <v>26093.137689954943</v>
      </c>
      <c r="G964" s="152">
        <f>+[3]data1cf!F964</f>
        <v>26004.417332209014</v>
      </c>
      <c r="H964" s="152">
        <f>+[3]data1cf!G964</f>
        <v>25273.483303779758</v>
      </c>
      <c r="I964" s="152">
        <f>+[3]data1cf!H964</f>
        <v>24869.974021639544</v>
      </c>
      <c r="J964" s="152">
        <f>+[3]data1cf!I964</f>
        <v>25738.144285804105</v>
      </c>
      <c r="K964" s="152">
        <f>+[3]data1cf!J964</f>
        <v>26254.244037542412</v>
      </c>
      <c r="L964" s="152">
        <f>+[3]data1cf!K964</f>
        <v>26841.74198529862</v>
      </c>
      <c r="M964" s="152">
        <f>+[3]data1cf!L964</f>
        <v>27531.784550556302</v>
      </c>
      <c r="N964" s="152">
        <f>+[3]data1cf!M964</f>
        <v>28259.864742687205</v>
      </c>
      <c r="O964" s="152">
        <f>+[3]data1cf!N964</f>
        <v>28728.014286329832</v>
      </c>
      <c r="P964" s="152">
        <f>+[3]data1cf!O964</f>
        <v>37145.830052749196</v>
      </c>
      <c r="Q964" s="152">
        <f>+[3]data1cf!P964</f>
        <v>45266.53325747505</v>
      </c>
      <c r="R964" s="152">
        <f>+[3]data1cf!Q964</f>
        <v>35301.425563084202</v>
      </c>
      <c r="S964" s="152">
        <f>+[3]data1cf!R964</f>
        <v>24923.202921215416</v>
      </c>
      <c r="T964" s="152">
        <f>+[3]data1cf!S964</f>
        <v>24710.692324976801</v>
      </c>
      <c r="U964" s="152">
        <f>+[3]data1cf!T964</f>
        <v>24473.186688843591</v>
      </c>
      <c r="V964" s="152">
        <f>+[3]data1cf!U964</f>
        <v>46088.274480566732</v>
      </c>
      <c r="W964" s="152">
        <f>+[3]data1cf!V964</f>
        <v>0</v>
      </c>
      <c r="X964" s="152">
        <f>+[3]data1cf!W964</f>
        <v>0</v>
      </c>
      <c r="Y964" s="152">
        <f>+[3]data1cf!X964</f>
        <v>0</v>
      </c>
      <c r="Z964" s="152">
        <f>+[3]data1cf!Y964</f>
        <v>0</v>
      </c>
      <c r="AA964" s="152">
        <f>+[3]data1cf!Z964</f>
        <v>0</v>
      </c>
      <c r="AB964" s="152">
        <f>+[3]data1cf!AA964</f>
        <v>0</v>
      </c>
      <c r="AC964" s="152">
        <f>+[3]data1cf!AB964</f>
        <v>0</v>
      </c>
      <c r="AD964" s="152">
        <f>+[3]data1cf!AC964</f>
        <v>0</v>
      </c>
      <c r="AE964" s="152">
        <f>+[3]data1cf!AD964</f>
        <v>0</v>
      </c>
      <c r="AF964" s="152">
        <f>+[3]data1cf!AE964</f>
        <v>0</v>
      </c>
      <c r="AG964" s="152"/>
      <c r="AH964" s="153">
        <f t="shared" si="120"/>
        <v>71940.151708628546</v>
      </c>
      <c r="AI964" s="153">
        <f t="shared" si="122"/>
        <v>156882.54342610392</v>
      </c>
      <c r="AJ964" s="154">
        <f t="shared" si="123"/>
        <v>156450.13661941577</v>
      </c>
      <c r="AK964" s="155">
        <f t="shared" si="121"/>
        <v>0.15429418683052068</v>
      </c>
      <c r="AL964" s="156">
        <f t="shared" si="124"/>
        <v>0.97985648211402476</v>
      </c>
    </row>
    <row r="965" spans="1:38" x14ac:dyDescent="0.25">
      <c r="A965" s="148"/>
      <c r="B965" s="152">
        <f>+[3]data1cf!A965</f>
        <v>-194472.59930661673</v>
      </c>
      <c r="C965" s="152">
        <f>+[3]data1cf!B965</f>
        <v>7583.3635389023548</v>
      </c>
      <c r="D965" s="152">
        <f>+[3]data1cf!C965</f>
        <v>51850.15209871986</v>
      </c>
      <c r="E965" s="152">
        <f>+[3]data1cf!D965</f>
        <v>46108.573190151888</v>
      </c>
      <c r="F965" s="152">
        <f>+[3]data1cf!E965</f>
        <v>29394.521449334512</v>
      </c>
      <c r="G965" s="152">
        <f>+[3]data1cf!F965</f>
        <v>29072.687545338529</v>
      </c>
      <c r="H965" s="152">
        <f>+[3]data1cf!G965</f>
        <v>28050.328523877164</v>
      </c>
      <c r="I965" s="152">
        <f>+[3]data1cf!H965</f>
        <v>27402.103489997004</v>
      </c>
      <c r="J965" s="152">
        <f>+[3]data1cf!I965</f>
        <v>28174.397302178448</v>
      </c>
      <c r="K965" s="152">
        <f>+[3]data1cf!J965</f>
        <v>28563.423524608275</v>
      </c>
      <c r="L965" s="152">
        <f>+[3]data1cf!K965</f>
        <v>29030.311315485167</v>
      </c>
      <c r="M965" s="152">
        <f>+[3]data1cf!L965</f>
        <v>29613.851027335135</v>
      </c>
      <c r="N965" s="152">
        <f>+[3]data1cf!M965</f>
        <v>30239.395771329044</v>
      </c>
      <c r="O965" s="152">
        <f>+[3]data1cf!N965</f>
        <v>30582.774387484751</v>
      </c>
      <c r="P965" s="152">
        <f>+[3]data1cf!O965</f>
        <v>39811.033372835656</v>
      </c>
      <c r="Q965" s="152">
        <f>+[3]data1cf!P965</f>
        <v>48779.449354387718</v>
      </c>
      <c r="R965" s="152">
        <f>+[3]data1cf!Q965</f>
        <v>37597.303202192052</v>
      </c>
      <c r="S965" s="152">
        <f>+[3]data1cf!R965</f>
        <v>25973.301467916506</v>
      </c>
      <c r="T965" s="152">
        <f>+[3]data1cf!S965</f>
        <v>25705.612022385772</v>
      </c>
      <c r="U965" s="152">
        <f>+[3]data1cf!T965</f>
        <v>25412.868096201237</v>
      </c>
      <c r="V965" s="152">
        <f>+[3]data1cf!U965</f>
        <v>49538.139225954452</v>
      </c>
      <c r="W965" s="152">
        <f>+[3]data1cf!V965</f>
        <v>0</v>
      </c>
      <c r="X965" s="152">
        <f>+[3]data1cf!W965</f>
        <v>0</v>
      </c>
      <c r="Y965" s="152">
        <f>+[3]data1cf!X965</f>
        <v>0</v>
      </c>
      <c r="Z965" s="152">
        <f>+[3]data1cf!Y965</f>
        <v>0</v>
      </c>
      <c r="AA965" s="152">
        <f>+[3]data1cf!Z965</f>
        <v>0</v>
      </c>
      <c r="AB965" s="152">
        <f>+[3]data1cf!AA965</f>
        <v>0</v>
      </c>
      <c r="AC965" s="152">
        <f>+[3]data1cf!AB965</f>
        <v>0</v>
      </c>
      <c r="AD965" s="152">
        <f>+[3]data1cf!AC965</f>
        <v>0</v>
      </c>
      <c r="AE965" s="152">
        <f>+[3]data1cf!AD965</f>
        <v>0</v>
      </c>
      <c r="AF965" s="152">
        <f>+[3]data1cf!AE965</f>
        <v>0</v>
      </c>
      <c r="AG965" s="152"/>
      <c r="AH965" s="153">
        <f t="shared" si="120"/>
        <v>74737.391431848984</v>
      </c>
      <c r="AI965" s="153">
        <f t="shared" si="122"/>
        <v>166473.29753709526</v>
      </c>
      <c r="AJ965" s="154">
        <f t="shared" si="123"/>
        <v>166007.68638826505</v>
      </c>
      <c r="AK965" s="155">
        <f t="shared" si="121"/>
        <v>0.15146893858909607</v>
      </c>
      <c r="AL965" s="156">
        <f t="shared" si="124"/>
        <v>0.98413421942362234</v>
      </c>
    </row>
    <row r="966" spans="1:38" x14ac:dyDescent="0.25">
      <c r="A966" s="148"/>
      <c r="B966" s="152">
        <f>+[3]data1cf!A966</f>
        <v>-171112.35103936467</v>
      </c>
      <c r="C966" s="152">
        <f>+[3]data1cf!B966</f>
        <v>10142.324029421034</v>
      </c>
      <c r="D966" s="152">
        <f>+[3]data1cf!C966</f>
        <v>41064.322910945964</v>
      </c>
      <c r="E966" s="152">
        <f>+[3]data1cf!D966</f>
        <v>45997.861087159865</v>
      </c>
      <c r="F966" s="152">
        <f>+[3]data1cf!E966</f>
        <v>25628.321826912776</v>
      </c>
      <c r="G966" s="152">
        <f>+[3]data1cf!F966</f>
        <v>25572.422516971303</v>
      </c>
      <c r="H966" s="152">
        <f>+[3]data1cf!G966</f>
        <v>24882.519452986344</v>
      </c>
      <c r="I966" s="152">
        <f>+[3]data1cf!H966</f>
        <v>24513.464742515142</v>
      </c>
      <c r="J966" s="152">
        <f>+[3]data1cf!I966</f>
        <v>25395.13386019766</v>
      </c>
      <c r="K966" s="152">
        <f>+[3]data1cf!J966</f>
        <v>25929.12483467791</v>
      </c>
      <c r="L966" s="152">
        <f>+[3]data1cf!K966</f>
        <v>26533.603999477426</v>
      </c>
      <c r="M966" s="152">
        <f>+[3]data1cf!L966</f>
        <v>27238.641554512418</v>
      </c>
      <c r="N966" s="152">
        <f>+[3]data1cf!M966</f>
        <v>27981.158148556031</v>
      </c>
      <c r="O966" s="152">
        <f>+[3]data1cf!N966</f>
        <v>28466.874721834996</v>
      </c>
      <c r="P966" s="152">
        <f>+[3]data1cf!O966</f>
        <v>36770.584739965081</v>
      </c>
      <c r="Q966" s="152">
        <f>+[3]data1cf!P966</f>
        <v>44771.93485680686</v>
      </c>
      <c r="R966" s="152">
        <f>+[3]data1cf!Q966</f>
        <v>34978.179183977598</v>
      </c>
      <c r="S966" s="152">
        <f>+[3]data1cf!R966</f>
        <v>24775.355079873909</v>
      </c>
      <c r="T966" s="152">
        <f>+[3]data1cf!S966</f>
        <v>24570.613348549203</v>
      </c>
      <c r="U966" s="152">
        <f>+[3]data1cf!T966</f>
        <v>24340.884946247053</v>
      </c>
      <c r="V966" s="152">
        <f>+[3]data1cf!U966</f>
        <v>45602.553347890091</v>
      </c>
      <c r="W966" s="152">
        <f>+[3]data1cf!V966</f>
        <v>0</v>
      </c>
      <c r="X966" s="152">
        <f>+[3]data1cf!W966</f>
        <v>0</v>
      </c>
      <c r="Y966" s="152">
        <f>+[3]data1cf!X966</f>
        <v>0</v>
      </c>
      <c r="Z966" s="152">
        <f>+[3]data1cf!Y966</f>
        <v>0</v>
      </c>
      <c r="AA966" s="152">
        <f>+[3]data1cf!Z966</f>
        <v>0</v>
      </c>
      <c r="AB966" s="152">
        <f>+[3]data1cf!AA966</f>
        <v>0</v>
      </c>
      <c r="AC966" s="152">
        <f>+[3]data1cf!AB966</f>
        <v>0</v>
      </c>
      <c r="AD966" s="152">
        <f>+[3]data1cf!AC966</f>
        <v>0</v>
      </c>
      <c r="AE966" s="152">
        <f>+[3]data1cf!AD966</f>
        <v>0</v>
      </c>
      <c r="AF966" s="152">
        <f>+[3]data1cf!AE966</f>
        <v>0</v>
      </c>
      <c r="AG966" s="152"/>
      <c r="AH966" s="153">
        <f t="shared" si="120"/>
        <v>74350.88315114181</v>
      </c>
      <c r="AI966" s="153">
        <f t="shared" si="122"/>
        <v>158489.76864914276</v>
      </c>
      <c r="AJ966" s="154">
        <f t="shared" si="123"/>
        <v>158061.48158683165</v>
      </c>
      <c r="AK966" s="155">
        <f t="shared" si="121"/>
        <v>0.1574807822704315</v>
      </c>
      <c r="AL966" s="156">
        <f t="shared" si="124"/>
        <v>0.98064640811603143</v>
      </c>
    </row>
    <row r="967" spans="1:38" x14ac:dyDescent="0.25">
      <c r="A967" s="148"/>
      <c r="B967" s="152">
        <f>+[3]data1cf!A967</f>
        <v>-180475.7236570777</v>
      </c>
      <c r="C967" s="152">
        <f>+[3]data1cf!B967</f>
        <v>10800.746733262931</v>
      </c>
      <c r="D967" s="152">
        <f>+[3]data1cf!C967</f>
        <v>47220.062641648736</v>
      </c>
      <c r="E967" s="152">
        <f>+[3]data1cf!D967</f>
        <v>44565.525055612976</v>
      </c>
      <c r="F967" s="152">
        <f>+[3]data1cf!E967</f>
        <v>27137.90896888086</v>
      </c>
      <c r="G967" s="152">
        <f>+[3]data1cf!F967</f>
        <v>26975.416412686711</v>
      </c>
      <c r="H967" s="152">
        <f>+[3]data1cf!G967</f>
        <v>26152.256673806231</v>
      </c>
      <c r="I967" s="152">
        <f>+[3]data1cf!H967</f>
        <v>25671.303505237236</v>
      </c>
      <c r="J967" s="152">
        <f>+[3]data1cf!I967</f>
        <v>26509.132260913961</v>
      </c>
      <c r="K967" s="152">
        <f>+[3]data1cf!J967</f>
        <v>26985.017731790074</v>
      </c>
      <c r="L967" s="152">
        <f>+[3]data1cf!K967</f>
        <v>27534.346827622976</v>
      </c>
      <c r="M967" s="152">
        <f>+[3]data1cf!L967</f>
        <v>28190.685003911</v>
      </c>
      <c r="N967" s="152">
        <f>+[3]data1cf!M967</f>
        <v>28886.316350620269</v>
      </c>
      <c r="O967" s="152">
        <f>+[3]data1cf!N967</f>
        <v>29314.980305496472</v>
      </c>
      <c r="P967" s="152">
        <f>+[3]data1cf!O967</f>
        <v>37989.272707185657</v>
      </c>
      <c r="Q967" s="152">
        <f>+[3]data1cf!P967</f>
        <v>46378.247045035576</v>
      </c>
      <c r="R967" s="152">
        <f>+[3]data1cf!Q967</f>
        <v>36027.989692580901</v>
      </c>
      <c r="S967" s="152">
        <f>+[3]data1cf!R967</f>
        <v>25255.521997577933</v>
      </c>
      <c r="T967" s="152">
        <f>+[3]data1cf!S967</f>
        <v>25025.549245726375</v>
      </c>
      <c r="U967" s="152">
        <f>+[3]data1cf!T967</f>
        <v>24770.562643080586</v>
      </c>
      <c r="V967" s="152">
        <f>+[3]data1cf!U967</f>
        <v>47180.034743795637</v>
      </c>
      <c r="W967" s="152">
        <f>+[3]data1cf!V967</f>
        <v>0</v>
      </c>
      <c r="X967" s="152">
        <f>+[3]data1cf!W967</f>
        <v>0</v>
      </c>
      <c r="Y967" s="152">
        <f>+[3]data1cf!X967</f>
        <v>0</v>
      </c>
      <c r="Z967" s="152">
        <f>+[3]data1cf!Y967</f>
        <v>0</v>
      </c>
      <c r="AA967" s="152">
        <f>+[3]data1cf!Z967</f>
        <v>0</v>
      </c>
      <c r="AB967" s="152">
        <f>+[3]data1cf!AA967</f>
        <v>0</v>
      </c>
      <c r="AC967" s="152">
        <f>+[3]data1cf!AB967</f>
        <v>0</v>
      </c>
      <c r="AD967" s="152">
        <f>+[3]data1cf!AC967</f>
        <v>0</v>
      </c>
      <c r="AE967" s="152">
        <f>+[3]data1cf!AD967</f>
        <v>0</v>
      </c>
      <c r="AF967" s="152">
        <f>+[3]data1cf!AE967</f>
        <v>0</v>
      </c>
      <c r="AG967" s="152"/>
      <c r="AH967" s="153">
        <f t="shared" si="120"/>
        <v>76441.710822188732</v>
      </c>
      <c r="AI967" s="153">
        <f t="shared" si="122"/>
        <v>163680.76618516474</v>
      </c>
      <c r="AJ967" s="154">
        <f t="shared" si="123"/>
        <v>163237.34862339409</v>
      </c>
      <c r="AK967" s="155">
        <f t="shared" si="121"/>
        <v>0.1567625939846039</v>
      </c>
      <c r="AL967" s="156">
        <f t="shared" si="124"/>
        <v>0.98299220260443199</v>
      </c>
    </row>
    <row r="968" spans="1:38" x14ac:dyDescent="0.25">
      <c r="A968" s="148"/>
      <c r="B968" s="152">
        <f>+[3]data1cf!A968</f>
        <v>-162719.64134025484</v>
      </c>
      <c r="C968" s="152">
        <f>+[3]data1cf!B968</f>
        <v>6501.7878866080428</v>
      </c>
      <c r="D968" s="152">
        <f>+[3]data1cf!C968</f>
        <v>44104.7575388244</v>
      </c>
      <c r="E968" s="152">
        <f>+[3]data1cf!D968</f>
        <v>41449.67014269068</v>
      </c>
      <c r="F968" s="152">
        <f>+[3]data1cf!E968</f>
        <v>24275.227470283171</v>
      </c>
      <c r="G968" s="152">
        <f>+[3]data1cf!F968</f>
        <v>24314.871316446748</v>
      </c>
      <c r="H968" s="152">
        <f>+[3]data1cf!G968</f>
        <v>23744.410747546637</v>
      </c>
      <c r="I968" s="152">
        <f>+[3]data1cf!H968</f>
        <v>23475.654435199205</v>
      </c>
      <c r="J968" s="152">
        <f>+[3]data1cf!I968</f>
        <v>24396.619162107148</v>
      </c>
      <c r="K968" s="152">
        <f>+[3]data1cf!J968</f>
        <v>24982.692077953885</v>
      </c>
      <c r="L968" s="152">
        <f>+[3]data1cf!K968</f>
        <v>25636.60412742247</v>
      </c>
      <c r="M968" s="152">
        <f>+[3]data1cf!L968</f>
        <v>26385.29259383717</v>
      </c>
      <c r="N968" s="152">
        <f>+[3]data1cf!M968</f>
        <v>27169.834031504186</v>
      </c>
      <c r="O968" s="152">
        <f>+[3]data1cf!N968</f>
        <v>27706.688809293337</v>
      </c>
      <c r="P968" s="152">
        <f>+[3]data1cf!O968</f>
        <v>35678.233218748224</v>
      </c>
      <c r="Q968" s="152">
        <f>+[3]data1cf!P968</f>
        <v>43332.142547736206</v>
      </c>
      <c r="R968" s="152">
        <f>+[3]data1cf!Q968</f>
        <v>34037.198279178949</v>
      </c>
      <c r="S968" s="152">
        <f>+[3]data1cf!R968</f>
        <v>24344.965121902729</v>
      </c>
      <c r="T968" s="152">
        <f>+[3]data1cf!S968</f>
        <v>24162.838813389906</v>
      </c>
      <c r="U968" s="152">
        <f>+[3]data1cf!T968</f>
        <v>23955.750196094785</v>
      </c>
      <c r="V968" s="152">
        <f>+[3]data1cf!U968</f>
        <v>44188.603059663961</v>
      </c>
      <c r="W968" s="152">
        <f>+[3]data1cf!V968</f>
        <v>0</v>
      </c>
      <c r="X968" s="152">
        <f>+[3]data1cf!W968</f>
        <v>0</v>
      </c>
      <c r="Y968" s="152">
        <f>+[3]data1cf!X968</f>
        <v>0</v>
      </c>
      <c r="Z968" s="152">
        <f>+[3]data1cf!Y968</f>
        <v>0</v>
      </c>
      <c r="AA968" s="152">
        <f>+[3]data1cf!Z968</f>
        <v>0</v>
      </c>
      <c r="AB968" s="152">
        <f>+[3]data1cf!AA968</f>
        <v>0</v>
      </c>
      <c r="AC968" s="152">
        <f>+[3]data1cf!AB968</f>
        <v>0</v>
      </c>
      <c r="AD968" s="152">
        <f>+[3]data1cf!AC968</f>
        <v>0</v>
      </c>
      <c r="AE968" s="152">
        <f>+[3]data1cf!AD968</f>
        <v>0</v>
      </c>
      <c r="AF968" s="152">
        <f>+[3]data1cf!AE968</f>
        <v>0</v>
      </c>
      <c r="AG968" s="152"/>
      <c r="AH968" s="153">
        <f t="shared" si="120"/>
        <v>72394.092686081567</v>
      </c>
      <c r="AI968" s="153">
        <f t="shared" si="122"/>
        <v>153675.53818520874</v>
      </c>
      <c r="AJ968" s="154">
        <f t="shared" si="123"/>
        <v>153261.17148969119</v>
      </c>
      <c r="AK968" s="155">
        <f t="shared" si="121"/>
        <v>0.15816901326179511</v>
      </c>
      <c r="AL968" s="156">
        <f t="shared" si="124"/>
        <v>0.97818263400500161</v>
      </c>
    </row>
    <row r="969" spans="1:38" x14ac:dyDescent="0.25">
      <c r="A969" s="148"/>
      <c r="B969" s="152">
        <f>+[3]data1cf!A969</f>
        <v>-195636.87841111701</v>
      </c>
      <c r="C969" s="152">
        <f>+[3]data1cf!B969</f>
        <v>5937.095815814333</v>
      </c>
      <c r="D969" s="152">
        <f>+[3]data1cf!C969</f>
        <v>49052.951355064433</v>
      </c>
      <c r="E969" s="152">
        <f>+[3]data1cf!D969</f>
        <v>47155.17110299856</v>
      </c>
      <c r="F969" s="152">
        <f>+[3]data1cf!E969</f>
        <v>29582.229536748535</v>
      </c>
      <c r="G969" s="152">
        <f>+[3]data1cf!F969</f>
        <v>29247.141403282061</v>
      </c>
      <c r="H969" s="152">
        <f>+[3]data1cf!G969</f>
        <v>28208.212715264461</v>
      </c>
      <c r="I969" s="152">
        <f>+[3]data1cf!H969</f>
        <v>27546.073780709114</v>
      </c>
      <c r="J969" s="152">
        <f>+[3]data1cf!I969</f>
        <v>28312.916307386782</v>
      </c>
      <c r="K969" s="152">
        <f>+[3]data1cf!J969</f>
        <v>28694.717459698761</v>
      </c>
      <c r="L969" s="152">
        <f>+[3]data1cf!K969</f>
        <v>29154.74767099056</v>
      </c>
      <c r="M969" s="152">
        <f>+[3]data1cf!L969</f>
        <v>29732.231907811343</v>
      </c>
      <c r="N969" s="152">
        <f>+[3]data1cf!M969</f>
        <v>30351.946753112694</v>
      </c>
      <c r="O969" s="152">
        <f>+[3]data1cf!N969</f>
        <v>30688.231219096837</v>
      </c>
      <c r="P969" s="152">
        <f>+[3]data1cf!O969</f>
        <v>39962.569896380213</v>
      </c>
      <c r="Q969" s="152">
        <f>+[3]data1cf!P969</f>
        <v>48979.184619918124</v>
      </c>
      <c r="R969" s="152">
        <f>+[3]data1cf!Q969</f>
        <v>37727.840828830944</v>
      </c>
      <c r="S969" s="152">
        <f>+[3]data1cf!R969</f>
        <v>26033.007337989184</v>
      </c>
      <c r="T969" s="152">
        <f>+[3]data1cf!S969</f>
        <v>25762.18056671229</v>
      </c>
      <c r="U969" s="152">
        <f>+[3]data1cf!T969</f>
        <v>25466.295935134753</v>
      </c>
      <c r="V969" s="152">
        <f>+[3]data1cf!U969</f>
        <v>49734.289555752941</v>
      </c>
      <c r="W969" s="152">
        <f>+[3]data1cf!V969</f>
        <v>0</v>
      </c>
      <c r="X969" s="152">
        <f>+[3]data1cf!W969</f>
        <v>0</v>
      </c>
      <c r="Y969" s="152">
        <f>+[3]data1cf!X969</f>
        <v>0</v>
      </c>
      <c r="Z969" s="152">
        <f>+[3]data1cf!Y969</f>
        <v>0</v>
      </c>
      <c r="AA969" s="152">
        <f>+[3]data1cf!Z969</f>
        <v>0</v>
      </c>
      <c r="AB969" s="152">
        <f>+[3]data1cf!AA969</f>
        <v>0</v>
      </c>
      <c r="AC969" s="152">
        <f>+[3]data1cf!AB969</f>
        <v>0</v>
      </c>
      <c r="AD969" s="152">
        <f>+[3]data1cf!AC969</f>
        <v>0</v>
      </c>
      <c r="AE969" s="152">
        <f>+[3]data1cf!AD969</f>
        <v>0</v>
      </c>
      <c r="AF969" s="152">
        <f>+[3]data1cf!AE969</f>
        <v>0</v>
      </c>
      <c r="AG969" s="152"/>
      <c r="AH969" s="153">
        <f t="shared" si="120"/>
        <v>71402.679819952173</v>
      </c>
      <c r="AI969" s="153">
        <f t="shared" si="122"/>
        <v>163314.25940873503</v>
      </c>
      <c r="AJ969" s="154">
        <f t="shared" si="123"/>
        <v>162847.50857760815</v>
      </c>
      <c r="AK969" s="155">
        <f t="shared" si="121"/>
        <v>0.14839527010917666</v>
      </c>
      <c r="AL969" s="156">
        <f t="shared" si="124"/>
        <v>0.9828363389772925</v>
      </c>
    </row>
    <row r="970" spans="1:38" x14ac:dyDescent="0.25">
      <c r="A970" s="148"/>
      <c r="B970" s="152">
        <f>+[3]data1cf!A970</f>
        <v>-153842.60459360489</v>
      </c>
      <c r="C970" s="152">
        <f>+[3]data1cf!B970</f>
        <v>7895.4230406460265</v>
      </c>
      <c r="D970" s="152">
        <f>+[3]data1cf!C970</f>
        <v>40703.636552042299</v>
      </c>
      <c r="E970" s="152">
        <f>+[3]data1cf!D970</f>
        <v>41867.928985615988</v>
      </c>
      <c r="F970" s="152">
        <f>+[3]data1cf!E970</f>
        <v>22844.048654845566</v>
      </c>
      <c r="G970" s="152">
        <f>+[3]data1cf!F970</f>
        <v>22984.749267898434</v>
      </c>
      <c r="H970" s="152">
        <f>+[3]data1cf!G970</f>
        <v>22540.62398950573</v>
      </c>
      <c r="I970" s="152">
        <f>+[3]data1cf!H970</f>
        <v>22377.954101888121</v>
      </c>
      <c r="J970" s="152">
        <f>+[3]data1cf!I970</f>
        <v>23340.482111642938</v>
      </c>
      <c r="K970" s="152">
        <f>+[3]data1cf!J970</f>
        <v>23981.642516980435</v>
      </c>
      <c r="L970" s="152">
        <f>+[3]data1cf!K970</f>
        <v>24687.840127302676</v>
      </c>
      <c r="M970" s="152">
        <f>+[3]data1cf!L970</f>
        <v>25482.698514783813</v>
      </c>
      <c r="N970" s="152">
        <f>+[3]data1cf!M970</f>
        <v>26311.68996853524</v>
      </c>
      <c r="O970" s="152">
        <f>+[3]data1cf!N970</f>
        <v>26902.634037729586</v>
      </c>
      <c r="P970" s="152">
        <f>+[3]data1cf!O970</f>
        <v>34522.844203549677</v>
      </c>
      <c r="Q970" s="152">
        <f>+[3]data1cf!P970</f>
        <v>41809.262608672012</v>
      </c>
      <c r="R970" s="152">
        <f>+[3]data1cf!Q970</f>
        <v>33041.915185962964</v>
      </c>
      <c r="S970" s="152">
        <f>+[3]data1cf!R970</f>
        <v>23889.738191713004</v>
      </c>
      <c r="T970" s="152">
        <f>+[3]data1cf!S970</f>
        <v>23731.532398330484</v>
      </c>
      <c r="U970" s="152">
        <f>+[3]data1cf!T970</f>
        <v>23548.390064256018</v>
      </c>
      <c r="V970" s="152">
        <f>+[3]data1cf!U970</f>
        <v>42693.05643449616</v>
      </c>
      <c r="W970" s="152">
        <f>+[3]data1cf!V970</f>
        <v>0</v>
      </c>
      <c r="X970" s="152">
        <f>+[3]data1cf!W970</f>
        <v>0</v>
      </c>
      <c r="Y970" s="152">
        <f>+[3]data1cf!X970</f>
        <v>0</v>
      </c>
      <c r="Z970" s="152">
        <f>+[3]data1cf!Y970</f>
        <v>0</v>
      </c>
      <c r="AA970" s="152">
        <f>+[3]data1cf!Z970</f>
        <v>0</v>
      </c>
      <c r="AB970" s="152">
        <f>+[3]data1cf!AA970</f>
        <v>0</v>
      </c>
      <c r="AC970" s="152">
        <f>+[3]data1cf!AB970</f>
        <v>0</v>
      </c>
      <c r="AD970" s="152">
        <f>+[3]data1cf!AC970</f>
        <v>0</v>
      </c>
      <c r="AE970" s="152">
        <f>+[3]data1cf!AD970</f>
        <v>0</v>
      </c>
      <c r="AF970" s="152">
        <f>+[3]data1cf!AE970</f>
        <v>0</v>
      </c>
      <c r="AG970" s="152"/>
      <c r="AH970" s="153">
        <f t="shared" si="120"/>
        <v>73552.247280669661</v>
      </c>
      <c r="AI970" s="153">
        <f t="shared" si="122"/>
        <v>152061.58079214624</v>
      </c>
      <c r="AJ970" s="154">
        <f t="shared" si="123"/>
        <v>151660.97152441001</v>
      </c>
      <c r="AK970" s="155">
        <f t="shared" si="121"/>
        <v>0.16240774989128118</v>
      </c>
      <c r="AL970" s="156">
        <f t="shared" si="124"/>
        <v>0.97728834250257923</v>
      </c>
    </row>
    <row r="971" spans="1:38" x14ac:dyDescent="0.25">
      <c r="A971" s="148"/>
      <c r="B971" s="152">
        <f>+[3]data1cf!A971</f>
        <v>-192956.43350522441</v>
      </c>
      <c r="C971" s="152">
        <f>+[3]data1cf!B971</f>
        <v>8859.4642396943818</v>
      </c>
      <c r="D971" s="152">
        <f>+[3]data1cf!C971</f>
        <v>51574.143197007492</v>
      </c>
      <c r="E971" s="152">
        <f>+[3]data1cf!D971</f>
        <v>46899.730330882463</v>
      </c>
      <c r="F971" s="152">
        <f>+[3]data1cf!E971</f>
        <v>29150.081278861704</v>
      </c>
      <c r="G971" s="152">
        <f>+[3]data1cf!F971</f>
        <v>28845.50750550739</v>
      </c>
      <c r="H971" s="152">
        <f>+[3]data1cf!G971</f>
        <v>27844.726095183942</v>
      </c>
      <c r="I971" s="152">
        <f>+[3]data1cf!H971</f>
        <v>27214.620239330892</v>
      </c>
      <c r="J971" s="152">
        <f>+[3]data1cf!I971</f>
        <v>27994.012910044374</v>
      </c>
      <c r="K971" s="152">
        <f>+[3]data1cf!J971</f>
        <v>28392.447876634316</v>
      </c>
      <c r="L971" s="152">
        <f>+[3]data1cf!K971</f>
        <v>28868.2658523844</v>
      </c>
      <c r="M971" s="152">
        <f>+[3]data1cf!L971</f>
        <v>29459.691219929147</v>
      </c>
      <c r="N971" s="152">
        <f>+[3]data1cf!M971</f>
        <v>30092.827866061227</v>
      </c>
      <c r="O971" s="152">
        <f>+[3]data1cf!N971</f>
        <v>30445.444737751051</v>
      </c>
      <c r="P971" s="152">
        <f>+[3]data1cf!O971</f>
        <v>39613.697103746883</v>
      </c>
      <c r="Q971" s="152">
        <f>+[3]data1cf!P971</f>
        <v>48519.346963338496</v>
      </c>
      <c r="R971" s="152">
        <f>+[3]data1cf!Q971</f>
        <v>37427.312446075477</v>
      </c>
      <c r="S971" s="152">
        <f>+[3]data1cf!R971</f>
        <v>25895.550353088052</v>
      </c>
      <c r="T971" s="152">
        <f>+[3]data1cf!S971</f>
        <v>25631.94644511072</v>
      </c>
      <c r="U971" s="152">
        <f>+[3]data1cf!T971</f>
        <v>25343.292457576492</v>
      </c>
      <c r="V971" s="152">
        <f>+[3]data1cf!U971</f>
        <v>49282.705266156292</v>
      </c>
      <c r="W971" s="152">
        <f>+[3]data1cf!V971</f>
        <v>0</v>
      </c>
      <c r="X971" s="152">
        <f>+[3]data1cf!W971</f>
        <v>0</v>
      </c>
      <c r="Y971" s="152">
        <f>+[3]data1cf!X971</f>
        <v>0</v>
      </c>
      <c r="Z971" s="152">
        <f>+[3]data1cf!Y971</f>
        <v>0</v>
      </c>
      <c r="AA971" s="152">
        <f>+[3]data1cf!Z971</f>
        <v>0</v>
      </c>
      <c r="AB971" s="152">
        <f>+[3]data1cf!AA971</f>
        <v>0</v>
      </c>
      <c r="AC971" s="152">
        <f>+[3]data1cf!AB971</f>
        <v>0</v>
      </c>
      <c r="AD971" s="152">
        <f>+[3]data1cf!AC971</f>
        <v>0</v>
      </c>
      <c r="AE971" s="152">
        <f>+[3]data1cf!AD971</f>
        <v>0</v>
      </c>
      <c r="AF971" s="152">
        <f>+[3]data1cf!AE971</f>
        <v>0</v>
      </c>
      <c r="AG971" s="152"/>
      <c r="AH971" s="153">
        <f t="shared" si="120"/>
        <v>76671.407428418344</v>
      </c>
      <c r="AI971" s="153">
        <f t="shared" si="122"/>
        <v>168070.78440820193</v>
      </c>
      <c r="AJ971" s="154">
        <f t="shared" si="123"/>
        <v>167607.01551389261</v>
      </c>
      <c r="AK971" s="155">
        <f t="shared" si="121"/>
        <v>0.15347840189933781</v>
      </c>
      <c r="AL971" s="156">
        <f t="shared" si="124"/>
        <v>0.98475269902159746</v>
      </c>
    </row>
    <row r="972" spans="1:38" x14ac:dyDescent="0.25">
      <c r="A972" s="148"/>
      <c r="B972" s="152">
        <f>+[3]data1cf!A972</f>
        <v>-187444.84323141596</v>
      </c>
      <c r="C972" s="152">
        <f>+[3]data1cf!B972</f>
        <v>6489.6713831299712</v>
      </c>
      <c r="D972" s="152">
        <f>+[3]data1cf!C972</f>
        <v>41968.006895945888</v>
      </c>
      <c r="E972" s="152">
        <f>+[3]data1cf!D972</f>
        <v>47254.878090652215</v>
      </c>
      <c r="F972" s="152">
        <f>+[3]data1cf!E972</f>
        <v>28261.488444972281</v>
      </c>
      <c r="G972" s="152">
        <f>+[3]data1cf!F972</f>
        <v>28019.658975757484</v>
      </c>
      <c r="H972" s="152">
        <f>+[3]data1cf!G972</f>
        <v>27097.31684402105</v>
      </c>
      <c r="I972" s="152">
        <f>+[3]data1cf!H972</f>
        <v>26533.078115162505</v>
      </c>
      <c r="J972" s="152">
        <f>+[3]data1cf!I972</f>
        <v>27338.276670432206</v>
      </c>
      <c r="K972" s="152">
        <f>+[3]data1cf!J972</f>
        <v>27770.914454916332</v>
      </c>
      <c r="L972" s="152">
        <f>+[3]data1cf!K972</f>
        <v>28279.195582153436</v>
      </c>
      <c r="M972" s="152">
        <f>+[3]data1cf!L972</f>
        <v>28899.287011938672</v>
      </c>
      <c r="N972" s="152">
        <f>+[3]data1cf!M972</f>
        <v>29560.021862664915</v>
      </c>
      <c r="O972" s="152">
        <f>+[3]data1cf!N972</f>
        <v>29946.221789256117</v>
      </c>
      <c r="P972" s="152">
        <f>+[3]data1cf!O972</f>
        <v>38896.337128748812</v>
      </c>
      <c r="Q972" s="152">
        <f>+[3]data1cf!P972</f>
        <v>47573.818573643388</v>
      </c>
      <c r="R972" s="152">
        <f>+[3]data1cf!Q972</f>
        <v>36809.359319056486</v>
      </c>
      <c r="S972" s="152">
        <f>+[3]data1cf!R972</f>
        <v>25612.908251628149</v>
      </c>
      <c r="T972" s="152">
        <f>+[3]data1cf!S972</f>
        <v>25364.156155387071</v>
      </c>
      <c r="U972" s="152">
        <f>+[3]data1cf!T972</f>
        <v>25090.369978526505</v>
      </c>
      <c r="V972" s="152">
        <f>+[3]data1cf!U972</f>
        <v>48354.147632730717</v>
      </c>
      <c r="W972" s="152">
        <f>+[3]data1cf!V972</f>
        <v>0</v>
      </c>
      <c r="X972" s="152">
        <f>+[3]data1cf!W972</f>
        <v>0</v>
      </c>
      <c r="Y972" s="152">
        <f>+[3]data1cf!X972</f>
        <v>0</v>
      </c>
      <c r="Z972" s="152">
        <f>+[3]data1cf!Y972</f>
        <v>0</v>
      </c>
      <c r="AA972" s="152">
        <f>+[3]data1cf!Z972</f>
        <v>0</v>
      </c>
      <c r="AB972" s="152">
        <f>+[3]data1cf!AA972</f>
        <v>0</v>
      </c>
      <c r="AC972" s="152">
        <f>+[3]data1cf!AB972</f>
        <v>0</v>
      </c>
      <c r="AD972" s="152">
        <f>+[3]data1cf!AC972</f>
        <v>0</v>
      </c>
      <c r="AE972" s="152">
        <f>+[3]data1cf!AD972</f>
        <v>0</v>
      </c>
      <c r="AF972" s="152">
        <f>+[3]data1cf!AE972</f>
        <v>0</v>
      </c>
      <c r="AG972" s="152"/>
      <c r="AH972" s="153">
        <f t="shared" si="120"/>
        <v>68329.070563988178</v>
      </c>
      <c r="AI972" s="153">
        <f t="shared" si="122"/>
        <v>157332.85221088072</v>
      </c>
      <c r="AJ972" s="154">
        <f t="shared" si="123"/>
        <v>156880.08081184278</v>
      </c>
      <c r="AK972" s="155">
        <f t="shared" si="121"/>
        <v>0.14771477580070497</v>
      </c>
      <c r="AL972" s="156">
        <f t="shared" si="124"/>
        <v>0.98008099765381496</v>
      </c>
    </row>
    <row r="973" spans="1:38" x14ac:dyDescent="0.25">
      <c r="A973" s="148"/>
      <c r="B973" s="152">
        <f>+[3]data1cf!A973</f>
        <v>-177870.45369974943</v>
      </c>
      <c r="C973" s="152">
        <f>+[3]data1cf!B973</f>
        <v>9540.2320491441351</v>
      </c>
      <c r="D973" s="152">
        <f>+[3]data1cf!C973</f>
        <v>46601.720285589094</v>
      </c>
      <c r="E973" s="152">
        <f>+[3]data1cf!D973</f>
        <v>45198.914289920242</v>
      </c>
      <c r="F973" s="152">
        <f>+[3]data1cf!E973</f>
        <v>26717.880610562686</v>
      </c>
      <c r="G973" s="152">
        <f>+[3]data1cf!F973</f>
        <v>26585.04661794968</v>
      </c>
      <c r="H973" s="152">
        <f>+[3]data1cf!G973</f>
        <v>25798.964289730284</v>
      </c>
      <c r="I973" s="152">
        <f>+[3]data1cf!H973</f>
        <v>25349.14580980991</v>
      </c>
      <c r="J973" s="152">
        <f>+[3]data1cf!I973</f>
        <v>26199.172731971543</v>
      </c>
      <c r="K973" s="152">
        <f>+[3]data1cf!J973</f>
        <v>26691.2255101927</v>
      </c>
      <c r="L973" s="152">
        <f>+[3]data1cf!K973</f>
        <v>27255.899591608089</v>
      </c>
      <c r="M973" s="152">
        <f>+[3]data1cf!L973</f>
        <v>27925.78790987705</v>
      </c>
      <c r="N973" s="152">
        <f>+[3]data1cf!M973</f>
        <v>28634.464633643234</v>
      </c>
      <c r="O973" s="152">
        <f>+[3]data1cf!N973</f>
        <v>29079.002940505568</v>
      </c>
      <c r="P973" s="152">
        <f>+[3]data1cf!O973</f>
        <v>37650.184295564555</v>
      </c>
      <c r="Q973" s="152">
        <f>+[3]data1cf!P973</f>
        <v>45931.305856540559</v>
      </c>
      <c r="R973" s="152">
        <f>+[3]data1cf!Q973</f>
        <v>35735.889838114155</v>
      </c>
      <c r="S973" s="152">
        <f>+[3]data1cf!R973</f>
        <v>25121.920089774918</v>
      </c>
      <c r="T973" s="152">
        <f>+[3]data1cf!S973</f>
        <v>24898.967630979561</v>
      </c>
      <c r="U973" s="152">
        <f>+[3]data1cf!T973</f>
        <v>24651.008883917253</v>
      </c>
      <c r="V973" s="152">
        <f>+[3]data1cf!U973</f>
        <v>46741.115450845275</v>
      </c>
      <c r="W973" s="152">
        <f>+[3]data1cf!V973</f>
        <v>0</v>
      </c>
      <c r="X973" s="152">
        <f>+[3]data1cf!W973</f>
        <v>0</v>
      </c>
      <c r="Y973" s="152">
        <f>+[3]data1cf!X973</f>
        <v>0</v>
      </c>
      <c r="Z973" s="152">
        <f>+[3]data1cf!Y973</f>
        <v>0</v>
      </c>
      <c r="AA973" s="152">
        <f>+[3]data1cf!Z973</f>
        <v>0</v>
      </c>
      <c r="AB973" s="152">
        <f>+[3]data1cf!AA973</f>
        <v>0</v>
      </c>
      <c r="AC973" s="152">
        <f>+[3]data1cf!AB973</f>
        <v>0</v>
      </c>
      <c r="AD973" s="152">
        <f>+[3]data1cf!AC973</f>
        <v>0</v>
      </c>
      <c r="AE973" s="152">
        <f>+[3]data1cf!AD973</f>
        <v>0</v>
      </c>
      <c r="AF973" s="152">
        <f>+[3]data1cf!AE973</f>
        <v>0</v>
      </c>
      <c r="AG973" s="152"/>
      <c r="AH973" s="153">
        <f t="shared" si="120"/>
        <v>75961.239672461015</v>
      </c>
      <c r="AI973" s="153">
        <f t="shared" si="122"/>
        <v>162398.3118944157</v>
      </c>
      <c r="AJ973" s="154">
        <f t="shared" si="123"/>
        <v>161958.87176600209</v>
      </c>
      <c r="AK973" s="155">
        <f t="shared" si="121"/>
        <v>0.15699480175971986</v>
      </c>
      <c r="AL973" s="156">
        <f t="shared" si="124"/>
        <v>0.9824405417226163</v>
      </c>
    </row>
    <row r="974" spans="1:38" x14ac:dyDescent="0.25">
      <c r="A974" s="148"/>
      <c r="B974" s="152">
        <f>+[3]data1cf!A974</f>
        <v>-159754.92212696059</v>
      </c>
      <c r="C974" s="152">
        <f>+[3]data1cf!B974</f>
        <v>8921.740768124364</v>
      </c>
      <c r="D974" s="152">
        <f>+[3]data1cf!C974</f>
        <v>41076.218697552147</v>
      </c>
      <c r="E974" s="152">
        <f>+[3]data1cf!D974</f>
        <v>45427.926263848713</v>
      </c>
      <c r="F974" s="152">
        <f>+[3]data1cf!E974</f>
        <v>23797.247773579998</v>
      </c>
      <c r="G974" s="152">
        <f>+[3]data1cf!F974</f>
        <v>23870.642177162685</v>
      </c>
      <c r="H974" s="152">
        <f>+[3]data1cf!G974</f>
        <v>23342.374591548913</v>
      </c>
      <c r="I974" s="152">
        <f>+[3]data1cf!H974</f>
        <v>23109.048622754686</v>
      </c>
      <c r="J974" s="152">
        <f>+[3]data1cf!I974</f>
        <v>24043.894497926143</v>
      </c>
      <c r="K974" s="152">
        <f>+[3]data1cf!J974</f>
        <v>24648.365325504965</v>
      </c>
      <c r="L974" s="152">
        <f>+[3]data1cf!K974</f>
        <v>25319.739509159102</v>
      </c>
      <c r="M974" s="152">
        <f>+[3]data1cf!L974</f>
        <v>26083.84763147567</v>
      </c>
      <c r="N974" s="152">
        <f>+[3]data1cf!M974</f>
        <v>26883.234317673043</v>
      </c>
      <c r="O974" s="152">
        <f>+[3]data1cf!N974</f>
        <v>27438.153632766604</v>
      </c>
      <c r="P974" s="152">
        <f>+[3]data1cf!O974</f>
        <v>35292.360758157047</v>
      </c>
      <c r="Q974" s="152">
        <f>+[3]data1cf!P974</f>
        <v>42823.53685602406</v>
      </c>
      <c r="R974" s="152">
        <f>+[3]data1cf!Q974</f>
        <v>33704.79738985766</v>
      </c>
      <c r="S974" s="152">
        <f>+[3]data1cf!R974</f>
        <v>24192.930150677479</v>
      </c>
      <c r="T974" s="152">
        <f>+[3]data1cf!S974</f>
        <v>24018.792725484935</v>
      </c>
      <c r="U974" s="152">
        <f>+[3]data1cf!T974</f>
        <v>23819.701597439576</v>
      </c>
      <c r="V974" s="152">
        <f>+[3]data1cf!U974</f>
        <v>43689.126044917415</v>
      </c>
      <c r="W974" s="152">
        <f>+[3]data1cf!V974</f>
        <v>0</v>
      </c>
      <c r="X974" s="152">
        <f>+[3]data1cf!W974</f>
        <v>0</v>
      </c>
      <c r="Y974" s="152">
        <f>+[3]data1cf!X974</f>
        <v>0</v>
      </c>
      <c r="Z974" s="152">
        <f>+[3]data1cf!Y974</f>
        <v>0</v>
      </c>
      <c r="AA974" s="152">
        <f>+[3]data1cf!Z974</f>
        <v>0</v>
      </c>
      <c r="AB974" s="152">
        <f>+[3]data1cf!AA974</f>
        <v>0</v>
      </c>
      <c r="AC974" s="152">
        <f>+[3]data1cf!AB974</f>
        <v>0</v>
      </c>
      <c r="AD974" s="152">
        <f>+[3]data1cf!AC974</f>
        <v>0</v>
      </c>
      <c r="AE974" s="152">
        <f>+[3]data1cf!AD974</f>
        <v>0</v>
      </c>
      <c r="AF974" s="152">
        <f>+[3]data1cf!AE974</f>
        <v>0</v>
      </c>
      <c r="AG974" s="152"/>
      <c r="AH974" s="153">
        <f t="shared" si="120"/>
        <v>75877.176169461251</v>
      </c>
      <c r="AI974" s="153">
        <f t="shared" si="122"/>
        <v>156558.27135198234</v>
      </c>
      <c r="AJ974" s="154">
        <f t="shared" si="123"/>
        <v>156147.25812829481</v>
      </c>
      <c r="AK974" s="155">
        <f t="shared" si="121"/>
        <v>0.16264192461967469</v>
      </c>
      <c r="AL974" s="156">
        <f t="shared" si="124"/>
        <v>0.97969324046879924</v>
      </c>
    </row>
    <row r="975" spans="1:38" x14ac:dyDescent="0.25">
      <c r="A975" s="148"/>
      <c r="B975" s="152">
        <f>+[3]data1cf!A975</f>
        <v>-169135.87567778316</v>
      </c>
      <c r="C975" s="152">
        <f>+[3]data1cf!B975</f>
        <v>6702.489122225641</v>
      </c>
      <c r="D975" s="152">
        <f>+[3]data1cf!C975</f>
        <v>42290.638350658875</v>
      </c>
      <c r="E975" s="152">
        <f>+[3]data1cf!D975</f>
        <v>45555.008779253258</v>
      </c>
      <c r="F975" s="152">
        <f>+[3]data1cf!E975</f>
        <v>25309.66935903854</v>
      </c>
      <c r="G975" s="152">
        <f>+[3]data1cf!F975</f>
        <v>25276.270373876338</v>
      </c>
      <c r="H975" s="152">
        <f>+[3]data1cf!G975</f>
        <v>24614.495906867371</v>
      </c>
      <c r="I975" s="152">
        <f>+[3]data1cf!H975</f>
        <v>24269.061376267164</v>
      </c>
      <c r="J975" s="152">
        <f>+[3]data1cf!I975</f>
        <v>25159.984573530084</v>
      </c>
      <c r="K975" s="152">
        <f>+[3]data1cf!J975</f>
        <v>25706.240796968719</v>
      </c>
      <c r="L975" s="152">
        <f>+[3]data1cf!K975</f>
        <v>26322.361360327624</v>
      </c>
      <c r="M975" s="152">
        <f>+[3]data1cf!L975</f>
        <v>27037.67866456708</v>
      </c>
      <c r="N975" s="152">
        <f>+[3]data1cf!M975</f>
        <v>27790.092070364408</v>
      </c>
      <c r="O975" s="152">
        <f>+[3]data1cf!N975</f>
        <v>28287.851643446047</v>
      </c>
      <c r="P975" s="152">
        <f>+[3]data1cf!O975</f>
        <v>36513.336968354466</v>
      </c>
      <c r="Q975" s="152">
        <f>+[3]data1cf!P975</f>
        <v>44432.865101424461</v>
      </c>
      <c r="R975" s="152">
        <f>+[3]data1cf!Q975</f>
        <v>34756.579052347843</v>
      </c>
      <c r="S975" s="152">
        <f>+[3]data1cf!R975</f>
        <v>24673.99864335949</v>
      </c>
      <c r="T975" s="152">
        <f>+[3]data1cf!S975</f>
        <v>24474.582823162622</v>
      </c>
      <c r="U975" s="152">
        <f>+[3]data1cf!T975</f>
        <v>24250.186069262745</v>
      </c>
      <c r="V975" s="152">
        <f>+[3]data1cf!U975</f>
        <v>45269.569364483876</v>
      </c>
      <c r="W975" s="152">
        <f>+[3]data1cf!V975</f>
        <v>0</v>
      </c>
      <c r="X975" s="152">
        <f>+[3]data1cf!W975</f>
        <v>0</v>
      </c>
      <c r="Y975" s="152">
        <f>+[3]data1cf!X975</f>
        <v>0</v>
      </c>
      <c r="Z975" s="152">
        <f>+[3]data1cf!Y975</f>
        <v>0</v>
      </c>
      <c r="AA975" s="152">
        <f>+[3]data1cf!Z975</f>
        <v>0</v>
      </c>
      <c r="AB975" s="152">
        <f>+[3]data1cf!AA975</f>
        <v>0</v>
      </c>
      <c r="AC975" s="152">
        <f>+[3]data1cf!AB975</f>
        <v>0</v>
      </c>
      <c r="AD975" s="152">
        <f>+[3]data1cf!AC975</f>
        <v>0</v>
      </c>
      <c r="AE975" s="152">
        <f>+[3]data1cf!AD975</f>
        <v>0</v>
      </c>
      <c r="AF975" s="152">
        <f>+[3]data1cf!AE975</f>
        <v>0</v>
      </c>
      <c r="AG975" s="152"/>
      <c r="AH975" s="153">
        <f t="shared" si="120"/>
        <v>72435.847445537816</v>
      </c>
      <c r="AI975" s="153">
        <f t="shared" si="122"/>
        <v>155897.79246960965</v>
      </c>
      <c r="AJ975" s="154">
        <f t="shared" si="123"/>
        <v>155472.77358498771</v>
      </c>
      <c r="AK975" s="155">
        <f t="shared" si="121"/>
        <v>0.15611429810523988</v>
      </c>
      <c r="AL975" s="156">
        <f t="shared" si="124"/>
        <v>0.97935664634573005</v>
      </c>
    </row>
    <row r="976" spans="1:38" x14ac:dyDescent="0.25">
      <c r="A976" s="148"/>
      <c r="B976" s="152">
        <f>+[3]data1cf!A976</f>
        <v>-193357.85986899154</v>
      </c>
      <c r="C976" s="152">
        <f>+[3]data1cf!B976</f>
        <v>8810.6653400132491</v>
      </c>
      <c r="D976" s="152">
        <f>+[3]data1cf!C976</f>
        <v>52018.256208710998</v>
      </c>
      <c r="E976" s="152">
        <f>+[3]data1cf!D976</f>
        <v>49319.554255447845</v>
      </c>
      <c r="F976" s="152">
        <f>+[3]data1cf!E976</f>
        <v>29214.800275096452</v>
      </c>
      <c r="G976" s="152">
        <f>+[3]data1cf!F976</f>
        <v>28905.656637763299</v>
      </c>
      <c r="H976" s="152">
        <f>+[3]data1cf!G976</f>
        <v>27899.162249367073</v>
      </c>
      <c r="I976" s="152">
        <f>+[3]data1cf!H976</f>
        <v>27264.259084576726</v>
      </c>
      <c r="J976" s="152">
        <f>+[3]data1cf!I976</f>
        <v>28041.772231978786</v>
      </c>
      <c r="K976" s="152">
        <f>+[3]data1cf!J976</f>
        <v>28437.716100331156</v>
      </c>
      <c r="L976" s="152">
        <f>+[3]data1cf!K976</f>
        <v>28911.169683190834</v>
      </c>
      <c r="M976" s="152">
        <f>+[3]data1cf!L976</f>
        <v>29500.507211735043</v>
      </c>
      <c r="N976" s="152">
        <f>+[3]data1cf!M976</f>
        <v>30131.633794280046</v>
      </c>
      <c r="O976" s="152">
        <f>+[3]data1cf!N976</f>
        <v>30481.804707009935</v>
      </c>
      <c r="P976" s="152">
        <f>+[3]data1cf!O976</f>
        <v>39665.944675131803</v>
      </c>
      <c r="Q976" s="152">
        <f>+[3]data1cf!P976</f>
        <v>48588.212754236949</v>
      </c>
      <c r="R976" s="152">
        <f>+[3]data1cf!Q976</f>
        <v>37472.319905707693</v>
      </c>
      <c r="S976" s="152">
        <f>+[3]data1cf!R976</f>
        <v>25916.13606164034</v>
      </c>
      <c r="T976" s="152">
        <f>+[3]data1cf!S976</f>
        <v>25651.450449747441</v>
      </c>
      <c r="U976" s="152">
        <f>+[3]data1cf!T976</f>
        <v>25361.713593044828</v>
      </c>
      <c r="V976" s="152">
        <f>+[3]data1cf!U976</f>
        <v>49350.335023779218</v>
      </c>
      <c r="W976" s="152">
        <f>+[3]data1cf!V976</f>
        <v>0</v>
      </c>
      <c r="X976" s="152">
        <f>+[3]data1cf!W976</f>
        <v>0</v>
      </c>
      <c r="Y976" s="152">
        <f>+[3]data1cf!X976</f>
        <v>0</v>
      </c>
      <c r="Z976" s="152">
        <f>+[3]data1cf!Y976</f>
        <v>0</v>
      </c>
      <c r="AA976" s="152">
        <f>+[3]data1cf!Z976</f>
        <v>0</v>
      </c>
      <c r="AB976" s="152">
        <f>+[3]data1cf!AA976</f>
        <v>0</v>
      </c>
      <c r="AC976" s="152">
        <f>+[3]data1cf!AB976</f>
        <v>0</v>
      </c>
      <c r="AD976" s="152">
        <f>+[3]data1cf!AC976</f>
        <v>0</v>
      </c>
      <c r="AE976" s="152">
        <f>+[3]data1cf!AD976</f>
        <v>0</v>
      </c>
      <c r="AF976" s="152">
        <f>+[3]data1cf!AE976</f>
        <v>0</v>
      </c>
      <c r="AG976" s="152"/>
      <c r="AH976" s="153">
        <f t="shared" si="120"/>
        <v>78703.610107365021</v>
      </c>
      <c r="AI976" s="153">
        <f t="shared" si="122"/>
        <v>170495.41468124837</v>
      </c>
      <c r="AJ976" s="154">
        <f t="shared" si="123"/>
        <v>170030.00643355728</v>
      </c>
      <c r="AK976" s="155">
        <f t="shared" si="121"/>
        <v>0.15502074360847479</v>
      </c>
      <c r="AL976" s="156">
        <f t="shared" si="124"/>
        <v>0.98564565862506504</v>
      </c>
    </row>
    <row r="977" spans="1:38" x14ac:dyDescent="0.25">
      <c r="A977" s="148"/>
      <c r="B977" s="152">
        <f>+[3]data1cf!A977</f>
        <v>-188636.78874594934</v>
      </c>
      <c r="C977" s="152">
        <f>+[3]data1cf!B977</f>
        <v>6778.469556457494</v>
      </c>
      <c r="D977" s="152">
        <f>+[3]data1cf!C977</f>
        <v>47067.467075538181</v>
      </c>
      <c r="E977" s="152">
        <f>+[3]data1cf!D977</f>
        <v>48091.837818939195</v>
      </c>
      <c r="F977" s="152">
        <f>+[3]data1cf!E977</f>
        <v>28453.65698254211</v>
      </c>
      <c r="G977" s="152">
        <f>+[3]data1cf!F977</f>
        <v>28198.25832763542</v>
      </c>
      <c r="H977" s="152">
        <f>+[3]data1cf!G977</f>
        <v>27258.952789399264</v>
      </c>
      <c r="I977" s="152">
        <f>+[3]data1cf!H977</f>
        <v>26680.469528077883</v>
      </c>
      <c r="J977" s="152">
        <f>+[3]data1cf!I977</f>
        <v>27480.087260605607</v>
      </c>
      <c r="K977" s="152">
        <f>+[3]data1cf!J977</f>
        <v>27905.328287829536</v>
      </c>
      <c r="L977" s="152">
        <f>+[3]data1cf!K977</f>
        <v>28406.588880904739</v>
      </c>
      <c r="M977" s="152">
        <f>+[3]data1cf!L977</f>
        <v>29020.480941250578</v>
      </c>
      <c r="N977" s="152">
        <f>+[3]data1cf!M977</f>
        <v>29675.247359175846</v>
      </c>
      <c r="O977" s="152">
        <f>+[3]data1cf!N977</f>
        <v>30054.184559463989</v>
      </c>
      <c r="P977" s="152">
        <f>+[3]data1cf!O977</f>
        <v>39051.474568584999</v>
      </c>
      <c r="Q977" s="152">
        <f>+[3]data1cf!P977</f>
        <v>47778.300087502736</v>
      </c>
      <c r="R977" s="152">
        <f>+[3]data1cf!Q977</f>
        <v>36942.998871590375</v>
      </c>
      <c r="S977" s="152">
        <f>+[3]data1cf!R977</f>
        <v>25674.032894120974</v>
      </c>
      <c r="T977" s="152">
        <f>+[3]data1cf!S977</f>
        <v>25422.068920816775</v>
      </c>
      <c r="U977" s="152">
        <f>+[3]data1cf!T977</f>
        <v>25145.067406936825</v>
      </c>
      <c r="V977" s="152">
        <f>+[3]data1cf!U977</f>
        <v>48554.959023121366</v>
      </c>
      <c r="W977" s="152">
        <f>+[3]data1cf!V977</f>
        <v>0</v>
      </c>
      <c r="X977" s="152">
        <f>+[3]data1cf!W977</f>
        <v>0</v>
      </c>
      <c r="Y977" s="152">
        <f>+[3]data1cf!X977</f>
        <v>0</v>
      </c>
      <c r="Z977" s="152">
        <f>+[3]data1cf!Y977</f>
        <v>0</v>
      </c>
      <c r="AA977" s="152">
        <f>+[3]data1cf!Z977</f>
        <v>0</v>
      </c>
      <c r="AB977" s="152">
        <f>+[3]data1cf!AA977</f>
        <v>0</v>
      </c>
      <c r="AC977" s="152">
        <f>+[3]data1cf!AB977</f>
        <v>0</v>
      </c>
      <c r="AD977" s="152">
        <f>+[3]data1cf!AC977</f>
        <v>0</v>
      </c>
      <c r="AE977" s="152">
        <f>+[3]data1cf!AD977</f>
        <v>0</v>
      </c>
      <c r="AF977" s="152">
        <f>+[3]data1cf!AE977</f>
        <v>0</v>
      </c>
      <c r="AG977" s="152"/>
      <c r="AH977" s="153">
        <f t="shared" si="120"/>
        <v>73113.068865297784</v>
      </c>
      <c r="AI977" s="153">
        <f t="shared" si="122"/>
        <v>162940.57234189066</v>
      </c>
      <c r="AJ977" s="154">
        <f t="shared" si="123"/>
        <v>162484.28525423614</v>
      </c>
      <c r="AK977" s="155">
        <f t="shared" si="121"/>
        <v>0.15143118500709535</v>
      </c>
      <c r="AL977" s="156">
        <f t="shared" si="124"/>
        <v>0.98267595109231587</v>
      </c>
    </row>
    <row r="978" spans="1:38" x14ac:dyDescent="0.25">
      <c r="A978" s="148"/>
      <c r="B978" s="152">
        <f>+[3]data1cf!A978</f>
        <v>-185494.5643521249</v>
      </c>
      <c r="C978" s="152">
        <f>+[3]data1cf!B978</f>
        <v>7626.5539517393627</v>
      </c>
      <c r="D978" s="152">
        <f>+[3]data1cf!C978</f>
        <v>46007.309521253323</v>
      </c>
      <c r="E978" s="152">
        <f>+[3]data1cf!D978</f>
        <v>44454.415035242055</v>
      </c>
      <c r="F978" s="152">
        <f>+[3]data1cf!E978</f>
        <v>27947.059441702477</v>
      </c>
      <c r="G978" s="152">
        <f>+[3]data1cf!F978</f>
        <v>27727.432074799661</v>
      </c>
      <c r="H978" s="152">
        <f>+[3]data1cf!G978</f>
        <v>26832.845719660574</v>
      </c>
      <c r="I978" s="152">
        <f>+[3]data1cf!H978</f>
        <v>26291.914105488118</v>
      </c>
      <c r="J978" s="152">
        <f>+[3]data1cf!I978</f>
        <v>27106.244085466926</v>
      </c>
      <c r="K978" s="152">
        <f>+[3]data1cf!J978</f>
        <v>27550.984553575508</v>
      </c>
      <c r="L978" s="152">
        <f>+[3]data1cf!K978</f>
        <v>28070.752782638694</v>
      </c>
      <c r="M978" s="152">
        <f>+[3]data1cf!L978</f>
        <v>28700.987712387563</v>
      </c>
      <c r="N978" s="152">
        <f>+[3]data1cf!M978</f>
        <v>29371.488201132968</v>
      </c>
      <c r="O978" s="152">
        <f>+[3]data1cf!N978</f>
        <v>29769.57150791477</v>
      </c>
      <c r="P978" s="152">
        <f>+[3]data1cf!O978</f>
        <v>38642.498955266281</v>
      </c>
      <c r="Q978" s="152">
        <f>+[3]data1cf!P978</f>
        <v>47239.24289646434</v>
      </c>
      <c r="R978" s="152">
        <f>+[3]data1cf!Q978</f>
        <v>36590.696306723265</v>
      </c>
      <c r="S978" s="152">
        <f>+[3]data1cf!R978</f>
        <v>25512.895207571673</v>
      </c>
      <c r="T978" s="152">
        <f>+[3]data1cf!S978</f>
        <v>25269.398432083675</v>
      </c>
      <c r="U978" s="152">
        <f>+[3]data1cf!T978</f>
        <v>25000.873237208012</v>
      </c>
      <c r="V978" s="152">
        <f>+[3]data1cf!U978</f>
        <v>48025.577065851074</v>
      </c>
      <c r="W978" s="152">
        <f>+[3]data1cf!V978</f>
        <v>0</v>
      </c>
      <c r="X978" s="152">
        <f>+[3]data1cf!W978</f>
        <v>0</v>
      </c>
      <c r="Y978" s="152">
        <f>+[3]data1cf!X978</f>
        <v>0</v>
      </c>
      <c r="Z978" s="152">
        <f>+[3]data1cf!Y978</f>
        <v>0</v>
      </c>
      <c r="AA978" s="152">
        <f>+[3]data1cf!Z978</f>
        <v>0</v>
      </c>
      <c r="AB978" s="152">
        <f>+[3]data1cf!AA978</f>
        <v>0</v>
      </c>
      <c r="AC978" s="152">
        <f>+[3]data1cf!AB978</f>
        <v>0</v>
      </c>
      <c r="AD978" s="152">
        <f>+[3]data1cf!AC978</f>
        <v>0</v>
      </c>
      <c r="AE978" s="152">
        <f>+[3]data1cf!AD978</f>
        <v>0</v>
      </c>
      <c r="AF978" s="152">
        <f>+[3]data1cf!AE978</f>
        <v>0</v>
      </c>
      <c r="AG978" s="152"/>
      <c r="AH978" s="153">
        <f t="shared" si="120"/>
        <v>71120.9729444767</v>
      </c>
      <c r="AI978" s="153">
        <f t="shared" si="122"/>
        <v>159611.80221569014</v>
      </c>
      <c r="AJ978" s="154">
        <f t="shared" si="123"/>
        <v>159161.74897379609</v>
      </c>
      <c r="AK978" s="155">
        <f t="shared" si="121"/>
        <v>0.15063508152961735</v>
      </c>
      <c r="AL978" s="156">
        <f t="shared" si="124"/>
        <v>0.98117943527819618</v>
      </c>
    </row>
    <row r="979" spans="1:38" x14ac:dyDescent="0.25">
      <c r="A979" s="148"/>
      <c r="B979" s="152">
        <f>+[3]data1cf!A979</f>
        <v>-155991.23061260043</v>
      </c>
      <c r="C979" s="152">
        <f>+[3]data1cf!B979</f>
        <v>10640.080265406992</v>
      </c>
      <c r="D979" s="152">
        <f>+[3]data1cf!C979</f>
        <v>41247.766182375766</v>
      </c>
      <c r="E979" s="152">
        <f>+[3]data1cf!D979</f>
        <v>44961.879591496021</v>
      </c>
      <c r="F979" s="152">
        <f>+[3]data1cf!E979</f>
        <v>23190.455696795027</v>
      </c>
      <c r="G979" s="152">
        <f>+[3]data1cf!F979</f>
        <v>23306.696210725902</v>
      </c>
      <c r="H979" s="152">
        <f>+[3]data1cf!G979</f>
        <v>22831.99233949311</v>
      </c>
      <c r="I979" s="152">
        <f>+[3]data1cf!H979</f>
        <v>22643.644958479679</v>
      </c>
      <c r="J979" s="152">
        <f>+[3]data1cf!I979</f>
        <v>23596.112859945257</v>
      </c>
      <c r="K979" s="152">
        <f>+[3]data1cf!J979</f>
        <v>24223.939715290784</v>
      </c>
      <c r="L979" s="152">
        <f>+[3]data1cf!K979</f>
        <v>24917.481963280661</v>
      </c>
      <c r="M979" s="152">
        <f>+[3]data1cf!L979</f>
        <v>25701.165237204026</v>
      </c>
      <c r="N979" s="152">
        <f>+[3]data1cf!M979</f>
        <v>26519.397868633445</v>
      </c>
      <c r="O979" s="152">
        <f>+[3]data1cf!N979</f>
        <v>27097.249994854108</v>
      </c>
      <c r="P979" s="152">
        <f>+[3]data1cf!O979</f>
        <v>34802.498210958685</v>
      </c>
      <c r="Q979" s="152">
        <f>+[3]data1cf!P979</f>
        <v>42177.865280291546</v>
      </c>
      <c r="R979" s="152">
        <f>+[3]data1cf!Q979</f>
        <v>33282.81665019958</v>
      </c>
      <c r="S979" s="152">
        <f>+[3]data1cf!R979</f>
        <v>23999.92275607479</v>
      </c>
      <c r="T979" s="152">
        <f>+[3]data1cf!S979</f>
        <v>23835.927165639077</v>
      </c>
      <c r="U979" s="152">
        <f>+[3]data1cf!T979</f>
        <v>23646.988797521422</v>
      </c>
      <c r="V979" s="152">
        <f>+[3]data1cf!U979</f>
        <v>43055.043264467211</v>
      </c>
      <c r="W979" s="152">
        <f>+[3]data1cf!V979</f>
        <v>0</v>
      </c>
      <c r="X979" s="152">
        <f>+[3]data1cf!W979</f>
        <v>0</v>
      </c>
      <c r="Y979" s="152">
        <f>+[3]data1cf!X979</f>
        <v>0</v>
      </c>
      <c r="Z979" s="152">
        <f>+[3]data1cf!Y979</f>
        <v>0</v>
      </c>
      <c r="AA979" s="152">
        <f>+[3]data1cf!Z979</f>
        <v>0</v>
      </c>
      <c r="AB979" s="152">
        <f>+[3]data1cf!AA979</f>
        <v>0</v>
      </c>
      <c r="AC979" s="152">
        <f>+[3]data1cf!AB979</f>
        <v>0</v>
      </c>
      <c r="AD979" s="152">
        <f>+[3]data1cf!AC979</f>
        <v>0</v>
      </c>
      <c r="AE979" s="152">
        <f>+[3]data1cf!AD979</f>
        <v>0</v>
      </c>
      <c r="AF979" s="152">
        <f>+[3]data1cf!AE979</f>
        <v>0</v>
      </c>
      <c r="AG979" s="152"/>
      <c r="AH979" s="153">
        <f t="shared" si="120"/>
        <v>78243.094586900566</v>
      </c>
      <c r="AI979" s="153">
        <f t="shared" si="122"/>
        <v>157848.97108255705</v>
      </c>
      <c r="AJ979" s="154">
        <f t="shared" si="123"/>
        <v>157443.43956114317</v>
      </c>
      <c r="AK979" s="155">
        <f t="shared" si="121"/>
        <v>0.16663842797279363</v>
      </c>
      <c r="AL979" s="156">
        <f t="shared" ref="AL979:AL994" si="125">1-EXP(-(1/0.25)*(AI979/ABS($AI$1010)))</f>
        <v>0.98033524885123113</v>
      </c>
    </row>
    <row r="980" spans="1:38" x14ac:dyDescent="0.25">
      <c r="A980" s="148"/>
      <c r="B980" s="152">
        <f>+[3]data1cf!A980</f>
        <v>-158249.98584902758</v>
      </c>
      <c r="C980" s="152">
        <f>+[3]data1cf!B980</f>
        <v>8661.3000910451519</v>
      </c>
      <c r="D980" s="152">
        <f>+[3]data1cf!C980</f>
        <v>38642.670270326547</v>
      </c>
      <c r="E980" s="152">
        <f>+[3]data1cf!D980</f>
        <v>42814.065870702121</v>
      </c>
      <c r="F980" s="152">
        <f>+[3]data1cf!E980</f>
        <v>23554.618055912761</v>
      </c>
      <c r="G980" s="152">
        <f>+[3]data1cf!F980</f>
        <v>23645.144752507476</v>
      </c>
      <c r="H980" s="152">
        <f>+[3]data1cf!G980</f>
        <v>23138.294962864951</v>
      </c>
      <c r="I980" s="152">
        <f>+[3]data1cf!H980</f>
        <v>22922.953971910283</v>
      </c>
      <c r="J980" s="152">
        <f>+[3]data1cf!I980</f>
        <v>23864.846127724151</v>
      </c>
      <c r="K980" s="152">
        <f>+[3]data1cf!J980</f>
        <v>24478.656013342028</v>
      </c>
      <c r="L980" s="152">
        <f>+[3]data1cf!K980</f>
        <v>25158.894240211128</v>
      </c>
      <c r="M980" s="152">
        <f>+[3]data1cf!L980</f>
        <v>25930.829612897796</v>
      </c>
      <c r="N980" s="152">
        <f>+[3]data1cf!M980</f>
        <v>26737.751971602767</v>
      </c>
      <c r="O980" s="152">
        <f>+[3]data1cf!N980</f>
        <v>27301.841118838129</v>
      </c>
      <c r="P980" s="152">
        <f>+[3]data1cf!O980</f>
        <v>35096.486065540288</v>
      </c>
      <c r="Q980" s="152">
        <f>+[3]data1cf!P980</f>
        <v>42565.360920445193</v>
      </c>
      <c r="R980" s="152">
        <f>+[3]data1cf!Q980</f>
        <v>33536.065674923622</v>
      </c>
      <c r="S980" s="152">
        <f>+[3]data1cf!R980</f>
        <v>24115.75490160656</v>
      </c>
      <c r="T980" s="152">
        <f>+[3]data1cf!S980</f>
        <v>23945.672754321851</v>
      </c>
      <c r="U980" s="152">
        <f>+[3]data1cf!T980</f>
        <v>23750.641272684355</v>
      </c>
      <c r="V980" s="152">
        <f>+[3]data1cf!U980</f>
        <v>43435.583963726385</v>
      </c>
      <c r="W980" s="152">
        <f>+[3]data1cf!V980</f>
        <v>0</v>
      </c>
      <c r="X980" s="152">
        <f>+[3]data1cf!W980</f>
        <v>0</v>
      </c>
      <c r="Y980" s="152">
        <f>+[3]data1cf!X980</f>
        <v>0</v>
      </c>
      <c r="Z980" s="152">
        <f>+[3]data1cf!Y980</f>
        <v>0</v>
      </c>
      <c r="AA980" s="152">
        <f>+[3]data1cf!Z980</f>
        <v>0</v>
      </c>
      <c r="AB980" s="152">
        <f>+[3]data1cf!AA980</f>
        <v>0</v>
      </c>
      <c r="AC980" s="152">
        <f>+[3]data1cf!AB980</f>
        <v>0</v>
      </c>
      <c r="AD980" s="152">
        <f>+[3]data1cf!AC980</f>
        <v>0</v>
      </c>
      <c r="AE980" s="152">
        <f>+[3]data1cf!AD980</f>
        <v>0</v>
      </c>
      <c r="AF980" s="152">
        <f>+[3]data1cf!AE980</f>
        <v>0</v>
      </c>
      <c r="AG980" s="152"/>
      <c r="AH980" s="153">
        <f t="shared" si="120"/>
        <v>72071.119478563487</v>
      </c>
      <c r="AI980" s="153">
        <f t="shared" si="122"/>
        <v>151855.3313770025</v>
      </c>
      <c r="AJ980" s="154">
        <f t="shared" si="123"/>
        <v>151448.25548361512</v>
      </c>
      <c r="AK980" s="155">
        <f t="shared" si="121"/>
        <v>0.15934626460075382</v>
      </c>
      <c r="AL980" s="156">
        <f t="shared" si="125"/>
        <v>0.97717144935578815</v>
      </c>
    </row>
    <row r="981" spans="1:38" x14ac:dyDescent="0.25">
      <c r="A981" s="148"/>
      <c r="B981" s="152">
        <f>+[3]data1cf!A981</f>
        <v>-160263.46639245556</v>
      </c>
      <c r="C981" s="152">
        <f>+[3]data1cf!B981</f>
        <v>9442.9053434160305</v>
      </c>
      <c r="D981" s="152">
        <f>+[3]data1cf!C981</f>
        <v>42415.915595857485</v>
      </c>
      <c r="E981" s="152">
        <f>+[3]data1cf!D981</f>
        <v>45709.705346326358</v>
      </c>
      <c r="F981" s="152">
        <f>+[3]data1cf!E981</f>
        <v>23879.236594879243</v>
      </c>
      <c r="G981" s="152">
        <f>+[3]data1cf!F981</f>
        <v>23946.841697284348</v>
      </c>
      <c r="H981" s="152">
        <f>+[3]data1cf!G981</f>
        <v>23411.336664158618</v>
      </c>
      <c r="I981" s="152">
        <f>+[3]data1cf!H981</f>
        <v>23171.933257083423</v>
      </c>
      <c r="J981" s="152">
        <f>+[3]data1cf!I981</f>
        <v>24104.398070899842</v>
      </c>
      <c r="K981" s="152">
        <f>+[3]data1cf!J981</f>
        <v>24705.713067576784</v>
      </c>
      <c r="L981" s="152">
        <f>+[3]data1cf!K981</f>
        <v>25374.091936138917</v>
      </c>
      <c r="M981" s="152">
        <f>+[3]data1cf!L981</f>
        <v>26135.555093782343</v>
      </c>
      <c r="N981" s="152">
        <f>+[3]data1cf!M981</f>
        <v>26932.395344561424</v>
      </c>
      <c r="O981" s="152">
        <f>+[3]data1cf!N981</f>
        <v>27484.216013141115</v>
      </c>
      <c r="P981" s="152">
        <f>+[3]data1cf!O981</f>
        <v>35358.550239496864</v>
      </c>
      <c r="Q981" s="152">
        <f>+[3]data1cf!P981</f>
        <v>42910.779016009554</v>
      </c>
      <c r="R981" s="152">
        <f>+[3]data1cf!Q981</f>
        <v>33761.814784743408</v>
      </c>
      <c r="S981" s="152">
        <f>+[3]data1cf!R981</f>
        <v>24219.009015895004</v>
      </c>
      <c r="T981" s="152">
        <f>+[3]data1cf!S981</f>
        <v>24043.501241435588</v>
      </c>
      <c r="U981" s="152">
        <f>+[3]data1cf!T981</f>
        <v>23843.038287931035</v>
      </c>
      <c r="V981" s="152">
        <f>+[3]data1cf!U981</f>
        <v>43774.802344533644</v>
      </c>
      <c r="W981" s="152">
        <f>+[3]data1cf!V981</f>
        <v>0</v>
      </c>
      <c r="X981" s="152">
        <f>+[3]data1cf!W981</f>
        <v>0</v>
      </c>
      <c r="Y981" s="152">
        <f>+[3]data1cf!X981</f>
        <v>0</v>
      </c>
      <c r="Z981" s="152">
        <f>+[3]data1cf!Y981</f>
        <v>0</v>
      </c>
      <c r="AA981" s="152">
        <f>+[3]data1cf!Z981</f>
        <v>0</v>
      </c>
      <c r="AB981" s="152">
        <f>+[3]data1cf!AA981</f>
        <v>0</v>
      </c>
      <c r="AC981" s="152">
        <f>+[3]data1cf!AB981</f>
        <v>0</v>
      </c>
      <c r="AD981" s="152">
        <f>+[3]data1cf!AC981</f>
        <v>0</v>
      </c>
      <c r="AE981" s="152">
        <f>+[3]data1cf!AD981</f>
        <v>0</v>
      </c>
      <c r="AF981" s="152">
        <f>+[3]data1cf!AE981</f>
        <v>0</v>
      </c>
      <c r="AG981" s="152"/>
      <c r="AH981" s="153">
        <f t="shared" si="120"/>
        <v>77532.755326239494</v>
      </c>
      <c r="AI981" s="153">
        <f t="shared" si="122"/>
        <v>158512.21106505743</v>
      </c>
      <c r="AJ981" s="154">
        <f t="shared" si="123"/>
        <v>158099.89627242435</v>
      </c>
      <c r="AK981" s="155">
        <f t="shared" si="121"/>
        <v>0.16419014334678653</v>
      </c>
      <c r="AL981" s="156">
        <f t="shared" si="125"/>
        <v>0.98065721603686606</v>
      </c>
    </row>
    <row r="982" spans="1:38" x14ac:dyDescent="0.25">
      <c r="A982" s="148"/>
      <c r="B982" s="152">
        <f>+[3]data1cf!A982</f>
        <v>-159412.44749924509</v>
      </c>
      <c r="C982" s="152">
        <f>+[3]data1cf!B982</f>
        <v>7201.2424010712202</v>
      </c>
      <c r="D982" s="152">
        <f>+[3]data1cf!C982</f>
        <v>43197.201053553392</v>
      </c>
      <c r="E982" s="152">
        <f>+[3]data1cf!D982</f>
        <v>43609.131074039076</v>
      </c>
      <c r="F982" s="152">
        <f>+[3]data1cf!E982</f>
        <v>23742.033128648247</v>
      </c>
      <c r="G982" s="152">
        <f>+[3]data1cf!F982</f>
        <v>23819.326285791154</v>
      </c>
      <c r="H982" s="152">
        <f>+[3]data1cf!G982</f>
        <v>23295.932695049516</v>
      </c>
      <c r="I982" s="152">
        <f>+[3]data1cf!H982</f>
        <v>23066.69952319318</v>
      </c>
      <c r="J982" s="152">
        <f>+[3]data1cf!I982</f>
        <v>24003.148903028239</v>
      </c>
      <c r="K982" s="152">
        <f>+[3]data1cf!J982</f>
        <v>24609.744996953508</v>
      </c>
      <c r="L982" s="152">
        <f>+[3]data1cf!K982</f>
        <v>25283.136349004984</v>
      </c>
      <c r="M982" s="152">
        <f>+[3]data1cf!L982</f>
        <v>26049.025699334954</v>
      </c>
      <c r="N982" s="152">
        <f>+[3]data1cf!M982</f>
        <v>26850.12725989247</v>
      </c>
      <c r="O982" s="152">
        <f>+[3]data1cf!N982</f>
        <v>27407.133331013509</v>
      </c>
      <c r="P982" s="152">
        <f>+[3]data1cf!O982</f>
        <v>35247.786038671227</v>
      </c>
      <c r="Q982" s="152">
        <f>+[3]data1cf!P982</f>
        <v>42764.784396721268</v>
      </c>
      <c r="R982" s="152">
        <f>+[3]data1cf!Q982</f>
        <v>33666.399530690353</v>
      </c>
      <c r="S982" s="152">
        <f>+[3]data1cf!R982</f>
        <v>24175.367570067247</v>
      </c>
      <c r="T982" s="152">
        <f>+[3]data1cf!S982</f>
        <v>24002.152994441218</v>
      </c>
      <c r="U982" s="152">
        <f>+[3]data1cf!T982</f>
        <v>23803.985710091176</v>
      </c>
      <c r="V982" s="152">
        <f>+[3]data1cf!U982</f>
        <v>43631.428100400488</v>
      </c>
      <c r="W982" s="152">
        <f>+[3]data1cf!V982</f>
        <v>0</v>
      </c>
      <c r="X982" s="152">
        <f>+[3]data1cf!W982</f>
        <v>0</v>
      </c>
      <c r="Y982" s="152">
        <f>+[3]data1cf!X982</f>
        <v>0</v>
      </c>
      <c r="Z982" s="152">
        <f>+[3]data1cf!Y982</f>
        <v>0</v>
      </c>
      <c r="AA982" s="152">
        <f>+[3]data1cf!Z982</f>
        <v>0</v>
      </c>
      <c r="AB982" s="152">
        <f>+[3]data1cf!AA982</f>
        <v>0</v>
      </c>
      <c r="AC982" s="152">
        <f>+[3]data1cf!AB982</f>
        <v>0</v>
      </c>
      <c r="AD982" s="152">
        <f>+[3]data1cf!AC982</f>
        <v>0</v>
      </c>
      <c r="AE982" s="152">
        <f>+[3]data1cf!AD982</f>
        <v>0</v>
      </c>
      <c r="AF982" s="152">
        <f>+[3]data1cf!AE982</f>
        <v>0</v>
      </c>
      <c r="AG982" s="152"/>
      <c r="AH982" s="153">
        <f t="shared" si="120"/>
        <v>74791.47239506917</v>
      </c>
      <c r="AI982" s="153">
        <f t="shared" si="122"/>
        <v>155275.33944721011</v>
      </c>
      <c r="AJ982" s="154">
        <f t="shared" si="123"/>
        <v>154865.20552882837</v>
      </c>
      <c r="AK982" s="155">
        <f t="shared" si="121"/>
        <v>0.16162844300270085</v>
      </c>
      <c r="AL982" s="156">
        <f t="shared" si="125"/>
        <v>0.97903432599495732</v>
      </c>
    </row>
    <row r="983" spans="1:38" x14ac:dyDescent="0.25">
      <c r="A983" s="148"/>
      <c r="B983" s="152">
        <f>+[3]data1cf!A983</f>
        <v>-179543.79801803434</v>
      </c>
      <c r="C983" s="152">
        <f>+[3]data1cf!B983</f>
        <v>7091.2668166107615</v>
      </c>
      <c r="D983" s="152">
        <f>+[3]data1cf!C983</f>
        <v>42599.944831366476</v>
      </c>
      <c r="E983" s="152">
        <f>+[3]data1cf!D983</f>
        <v>44954.73727254197</v>
      </c>
      <c r="F983" s="152">
        <f>+[3]data1cf!E983</f>
        <v>26987.661507906138</v>
      </c>
      <c r="G983" s="152">
        <f>+[3]data1cf!F983</f>
        <v>26835.778054135597</v>
      </c>
      <c r="H983" s="152">
        <f>+[3]data1cf!G983</f>
        <v>26025.881197870309</v>
      </c>
      <c r="I983" s="152">
        <f>+[3]data1cf!H983</f>
        <v>25556.065153319374</v>
      </c>
      <c r="J983" s="152">
        <f>+[3]data1cf!I983</f>
        <v>26398.257289483401</v>
      </c>
      <c r="K983" s="152">
        <f>+[3]data1cf!J983</f>
        <v>26879.925933879538</v>
      </c>
      <c r="L983" s="152">
        <f>+[3]data1cf!K983</f>
        <v>27434.744052243332</v>
      </c>
      <c r="M983" s="152">
        <f>+[3]data1cf!L983</f>
        <v>28095.9292213312</v>
      </c>
      <c r="N983" s="152">
        <f>+[3]data1cf!M983</f>
        <v>28796.227002440508</v>
      </c>
      <c r="O983" s="152">
        <f>+[3]data1cf!N983</f>
        <v>29230.569338391084</v>
      </c>
      <c r="P983" s="152">
        <f>+[3]data1cf!O983</f>
        <v>37867.978104373644</v>
      </c>
      <c r="Q983" s="152">
        <f>+[3]data1cf!P983</f>
        <v>46218.372652160702</v>
      </c>
      <c r="R983" s="152">
        <f>+[3]data1cf!Q983</f>
        <v>35923.503267758526</v>
      </c>
      <c r="S983" s="152">
        <f>+[3]data1cf!R983</f>
        <v>25207.731540026158</v>
      </c>
      <c r="T983" s="152">
        <f>+[3]data1cf!S983</f>
        <v>24980.270002443998</v>
      </c>
      <c r="U983" s="152">
        <f>+[3]data1cf!T983</f>
        <v>24727.797319243444</v>
      </c>
      <c r="V983" s="152">
        <f>+[3]data1cf!U983</f>
        <v>47023.029846310325</v>
      </c>
      <c r="W983" s="152">
        <f>+[3]data1cf!V983</f>
        <v>0</v>
      </c>
      <c r="X983" s="152">
        <f>+[3]data1cf!W983</f>
        <v>0</v>
      </c>
      <c r="Y983" s="152">
        <f>+[3]data1cf!X983</f>
        <v>0</v>
      </c>
      <c r="Z983" s="152">
        <f>+[3]data1cf!Y983</f>
        <v>0</v>
      </c>
      <c r="AA983" s="152">
        <f>+[3]data1cf!Z983</f>
        <v>0</v>
      </c>
      <c r="AB983" s="152">
        <f>+[3]data1cf!AA983</f>
        <v>0</v>
      </c>
      <c r="AC983" s="152">
        <f>+[3]data1cf!AB983</f>
        <v>0</v>
      </c>
      <c r="AD983" s="152">
        <f>+[3]data1cf!AC983</f>
        <v>0</v>
      </c>
      <c r="AE983" s="152">
        <f>+[3]data1cf!AD983</f>
        <v>0</v>
      </c>
      <c r="AF983" s="152">
        <f>+[3]data1cf!AE983</f>
        <v>0</v>
      </c>
      <c r="AG983" s="152"/>
      <c r="AH983" s="153">
        <f t="shared" si="120"/>
        <v>69795.126694211867</v>
      </c>
      <c r="AI983" s="153">
        <f t="shared" si="122"/>
        <v>156306.9776032746</v>
      </c>
      <c r="AJ983" s="154">
        <f t="shared" si="123"/>
        <v>155866.5777901324</v>
      </c>
      <c r="AK983" s="155">
        <f t="shared" si="121"/>
        <v>0.15091965794563295</v>
      </c>
      <c r="AL983" s="156">
        <f t="shared" si="125"/>
        <v>0.97956582754088295</v>
      </c>
    </row>
    <row r="984" spans="1:38" x14ac:dyDescent="0.25">
      <c r="A984" s="148"/>
      <c r="B984" s="152">
        <f>+[3]data1cf!A984</f>
        <v>-152522.77228000105</v>
      </c>
      <c r="C984" s="152">
        <f>+[3]data1cf!B984</f>
        <v>6333.5755860473146</v>
      </c>
      <c r="D984" s="152">
        <f>+[3]data1cf!C984</f>
        <v>41639.756578669505</v>
      </c>
      <c r="E984" s="152">
        <f>+[3]data1cf!D984</f>
        <v>42021.612633853118</v>
      </c>
      <c r="F984" s="152">
        <f>+[3]data1cf!E984</f>
        <v>22631.26187688455</v>
      </c>
      <c r="G984" s="152">
        <f>+[3]data1cf!F984</f>
        <v>22786.987547313984</v>
      </c>
      <c r="H984" s="152">
        <f>+[3]data1cf!G984</f>
        <v>22361.645721498608</v>
      </c>
      <c r="I984" s="152">
        <f>+[3]data1cf!H984</f>
        <v>22214.748697663017</v>
      </c>
      <c r="J984" s="152">
        <f>+[3]data1cf!I984</f>
        <v>23183.456310513648</v>
      </c>
      <c r="K984" s="152">
        <f>+[3]data1cf!J984</f>
        <v>23832.807089596434</v>
      </c>
      <c r="L984" s="152">
        <f>+[3]data1cf!K984</f>
        <v>24546.778484653209</v>
      </c>
      <c r="M984" s="152">
        <f>+[3]data1cf!L984</f>
        <v>25348.501387341246</v>
      </c>
      <c r="N984" s="152">
        <f>+[3]data1cf!M984</f>
        <v>26184.101641894478</v>
      </c>
      <c r="O984" s="152">
        <f>+[3]data1cf!N984</f>
        <v>26783.087673362301</v>
      </c>
      <c r="P984" s="152">
        <f>+[3]data1cf!O984</f>
        <v>34351.061681908388</v>
      </c>
      <c r="Q984" s="152">
        <f>+[3]data1cf!P984</f>
        <v>41582.841764568286</v>
      </c>
      <c r="R984" s="152">
        <f>+[3]data1cf!Q984</f>
        <v>32893.937113425913</v>
      </c>
      <c r="S984" s="152">
        <f>+[3]data1cf!R984</f>
        <v>23822.055334287208</v>
      </c>
      <c r="T984" s="152">
        <f>+[3]data1cf!S984</f>
        <v>23667.406028246958</v>
      </c>
      <c r="U984" s="152">
        <f>+[3]data1cf!T984</f>
        <v>23487.824012698606</v>
      </c>
      <c r="V984" s="152">
        <f>+[3]data1cf!U984</f>
        <v>42470.699490537023</v>
      </c>
      <c r="W984" s="152">
        <f>+[3]data1cf!V984</f>
        <v>0</v>
      </c>
      <c r="X984" s="152">
        <f>+[3]data1cf!W984</f>
        <v>0</v>
      </c>
      <c r="Y984" s="152">
        <f>+[3]data1cf!X984</f>
        <v>0</v>
      </c>
      <c r="Z984" s="152">
        <f>+[3]data1cf!Y984</f>
        <v>0</v>
      </c>
      <c r="AA984" s="152">
        <f>+[3]data1cf!Z984</f>
        <v>0</v>
      </c>
      <c r="AB984" s="152">
        <f>+[3]data1cf!AA984</f>
        <v>0</v>
      </c>
      <c r="AC984" s="152">
        <f>+[3]data1cf!AB984</f>
        <v>0</v>
      </c>
      <c r="AD984" s="152">
        <f>+[3]data1cf!AC984</f>
        <v>0</v>
      </c>
      <c r="AE984" s="152">
        <f>+[3]data1cf!AD984</f>
        <v>0</v>
      </c>
      <c r="AF984" s="152">
        <f>+[3]data1cf!AE984</f>
        <v>0</v>
      </c>
      <c r="AG984" s="152"/>
      <c r="AH984" s="153">
        <f t="shared" si="120"/>
        <v>73376.193214261293</v>
      </c>
      <c r="AI984" s="153">
        <f t="shared" si="122"/>
        <v>151517.12580480298</v>
      </c>
      <c r="AJ984" s="154">
        <f t="shared" si="123"/>
        <v>151118.3894298457</v>
      </c>
      <c r="AK984" s="155">
        <f t="shared" si="121"/>
        <v>0.16260508894920353</v>
      </c>
      <c r="AL984" s="156">
        <f t="shared" si="125"/>
        <v>0.97697846566592217</v>
      </c>
    </row>
    <row r="985" spans="1:38" x14ac:dyDescent="0.25">
      <c r="A985" s="148"/>
      <c r="B985" s="152">
        <f>+[3]data1cf!A985</f>
        <v>-182154.0320110163</v>
      </c>
      <c r="C985" s="152">
        <f>+[3]data1cf!B985</f>
        <v>9359.6910949531593</v>
      </c>
      <c r="D985" s="152">
        <f>+[3]data1cf!C985</f>
        <v>45970.893773821357</v>
      </c>
      <c r="E985" s="152">
        <f>+[3]data1cf!D985</f>
        <v>48557.491484745042</v>
      </c>
      <c r="F985" s="152">
        <f>+[3]data1cf!E985</f>
        <v>27408.490180886656</v>
      </c>
      <c r="G985" s="152">
        <f>+[3]data1cf!F985</f>
        <v>27226.891652628656</v>
      </c>
      <c r="H985" s="152">
        <f>+[3]data1cf!G985</f>
        <v>26379.846739054403</v>
      </c>
      <c r="I985" s="152">
        <f>+[3]data1cf!H985</f>
        <v>25878.836682365574</v>
      </c>
      <c r="J985" s="152">
        <f>+[3]data1cf!I985</f>
        <v>26708.807409872446</v>
      </c>
      <c r="K985" s="152">
        <f>+[3]data1cf!J985</f>
        <v>27174.277942019959</v>
      </c>
      <c r="L985" s="152">
        <f>+[3]data1cf!K985</f>
        <v>27713.721836734781</v>
      </c>
      <c r="M985" s="152">
        <f>+[3]data1cf!L985</f>
        <v>28361.331045639097</v>
      </c>
      <c r="N985" s="152">
        <f>+[3]data1cf!M985</f>
        <v>29048.558593259106</v>
      </c>
      <c r="O985" s="152">
        <f>+[3]data1cf!N985</f>
        <v>29466.996330511611</v>
      </c>
      <c r="P985" s="152">
        <f>+[3]data1cf!O985</f>
        <v>38207.712609103146</v>
      </c>
      <c r="Q985" s="152">
        <f>+[3]data1cf!P985</f>
        <v>46666.165434552393</v>
      </c>
      <c r="R985" s="152">
        <f>+[3]data1cf!Q985</f>
        <v>36216.159684161554</v>
      </c>
      <c r="S985" s="152">
        <f>+[3]data1cf!R985</f>
        <v>25341.588010559484</v>
      </c>
      <c r="T985" s="152">
        <f>+[3]data1cf!S985</f>
        <v>25107.092803577892</v>
      </c>
      <c r="U985" s="152">
        <f>+[3]data1cf!T985</f>
        <v>24847.578874041232</v>
      </c>
      <c r="V985" s="152">
        <f>+[3]data1cf!U985</f>
        <v>47462.785448378592</v>
      </c>
      <c r="W985" s="152">
        <f>+[3]data1cf!V985</f>
        <v>0</v>
      </c>
      <c r="X985" s="152">
        <f>+[3]data1cf!W985</f>
        <v>0</v>
      </c>
      <c r="Y985" s="152">
        <f>+[3]data1cf!X985</f>
        <v>0</v>
      </c>
      <c r="Z985" s="152">
        <f>+[3]data1cf!Y985</f>
        <v>0</v>
      </c>
      <c r="AA985" s="152">
        <f>+[3]data1cf!Z985</f>
        <v>0</v>
      </c>
      <c r="AB985" s="152">
        <f>+[3]data1cf!AA985</f>
        <v>0</v>
      </c>
      <c r="AC985" s="152">
        <f>+[3]data1cf!AB985</f>
        <v>0</v>
      </c>
      <c r="AD985" s="152">
        <f>+[3]data1cf!AC985</f>
        <v>0</v>
      </c>
      <c r="AE985" s="152">
        <f>+[3]data1cf!AD985</f>
        <v>0</v>
      </c>
      <c r="AF985" s="152">
        <f>+[3]data1cf!AE985</f>
        <v>0</v>
      </c>
      <c r="AG985" s="152"/>
      <c r="AH985" s="153">
        <f t="shared" si="120"/>
        <v>76646.678227583878</v>
      </c>
      <c r="AI985" s="153">
        <f t="shared" si="122"/>
        <v>164631.60967699255</v>
      </c>
      <c r="AJ985" s="154">
        <f t="shared" si="123"/>
        <v>164184.70855710961</v>
      </c>
      <c r="AK985" s="155">
        <f t="shared" si="121"/>
        <v>0.15628181099891666</v>
      </c>
      <c r="AL985" s="156">
        <f t="shared" si="125"/>
        <v>0.98338999851037923</v>
      </c>
    </row>
    <row r="986" spans="1:38" x14ac:dyDescent="0.25">
      <c r="A986" s="148"/>
      <c r="B986" s="152">
        <f>+[3]data1cf!A986</f>
        <v>-154799.51587170581</v>
      </c>
      <c r="C986" s="152">
        <f>+[3]data1cf!B986</f>
        <v>5671.653021350794</v>
      </c>
      <c r="D986" s="152">
        <f>+[3]data1cf!C986</f>
        <v>43242.981623214</v>
      </c>
      <c r="E986" s="152">
        <f>+[3]data1cf!D986</f>
        <v>42658.475725899523</v>
      </c>
      <c r="F986" s="152">
        <f>+[3]data1cf!E986</f>
        <v>22998.324365148088</v>
      </c>
      <c r="G986" s="152">
        <f>+[3]data1cf!F986</f>
        <v>23128.131437628334</v>
      </c>
      <c r="H986" s="152">
        <f>+[3]data1cf!G986</f>
        <v>22670.387688595176</v>
      </c>
      <c r="I986" s="152">
        <f>+[3]data1cf!H986</f>
        <v>22496.282082147678</v>
      </c>
      <c r="J986" s="152">
        <f>+[3]data1cf!I986</f>
        <v>23454.329725847165</v>
      </c>
      <c r="K986" s="152">
        <f>+[3]data1cf!J986</f>
        <v>24089.551906360262</v>
      </c>
      <c r="L986" s="152">
        <f>+[3]data1cf!K986</f>
        <v>24790.113329259904</v>
      </c>
      <c r="M986" s="152">
        <f>+[3]data1cf!L986</f>
        <v>25579.994772357422</v>
      </c>
      <c r="N986" s="152">
        <f>+[3]data1cf!M986</f>
        <v>26404.194681034176</v>
      </c>
      <c r="O986" s="152">
        <f>+[3]data1cf!N986</f>
        <v>26989.308127415083</v>
      </c>
      <c r="P986" s="152">
        <f>+[3]data1cf!O986</f>
        <v>34647.390807421194</v>
      </c>
      <c r="Q986" s="152">
        <f>+[3]data1cf!P986</f>
        <v>41973.423356281237</v>
      </c>
      <c r="R986" s="152">
        <f>+[3]data1cf!Q986</f>
        <v>33149.202971739185</v>
      </c>
      <c r="S986" s="152">
        <f>+[3]data1cf!R986</f>
        <v>23938.809947978814</v>
      </c>
      <c r="T986" s="152">
        <f>+[3]data1cf!S986</f>
        <v>23778.025612751779</v>
      </c>
      <c r="U986" s="152">
        <f>+[3]data1cf!T986</f>
        <v>23592.301959129371</v>
      </c>
      <c r="V986" s="152">
        <f>+[3]data1cf!U986</f>
        <v>42854.270753349352</v>
      </c>
      <c r="W986" s="152">
        <f>+[3]data1cf!V986</f>
        <v>0</v>
      </c>
      <c r="X986" s="152">
        <f>+[3]data1cf!W986</f>
        <v>0</v>
      </c>
      <c r="Y986" s="152">
        <f>+[3]data1cf!X986</f>
        <v>0</v>
      </c>
      <c r="Z986" s="152">
        <f>+[3]data1cf!Y986</f>
        <v>0</v>
      </c>
      <c r="AA986" s="152">
        <f>+[3]data1cf!Z986</f>
        <v>0</v>
      </c>
      <c r="AB986" s="152">
        <f>+[3]data1cf!AA986</f>
        <v>0</v>
      </c>
      <c r="AC986" s="152">
        <f>+[3]data1cf!AB986</f>
        <v>0</v>
      </c>
      <c r="AD986" s="152">
        <f>+[3]data1cf!AC986</f>
        <v>0</v>
      </c>
      <c r="AE986" s="152">
        <f>+[3]data1cf!AD986</f>
        <v>0</v>
      </c>
      <c r="AF986" s="152">
        <f>+[3]data1cf!AE986</f>
        <v>0</v>
      </c>
      <c r="AG986" s="152"/>
      <c r="AH986" s="153">
        <f t="shared" si="120"/>
        <v>73965.189870929098</v>
      </c>
      <c r="AI986" s="153">
        <f t="shared" si="122"/>
        <v>152933.4387934125</v>
      </c>
      <c r="AJ986" s="154">
        <f t="shared" si="123"/>
        <v>152530.73380165905</v>
      </c>
      <c r="AK986" s="155">
        <f t="shared" si="121"/>
        <v>0.16234583258628851</v>
      </c>
      <c r="AL986" s="156">
        <f t="shared" si="125"/>
        <v>0.97777589690078426</v>
      </c>
    </row>
    <row r="987" spans="1:38" x14ac:dyDescent="0.25">
      <c r="A987" s="148"/>
      <c r="B987" s="152">
        <f>+[3]data1cf!A987</f>
        <v>-153086.42424467637</v>
      </c>
      <c r="C987" s="152">
        <f>+[3]data1cf!B987</f>
        <v>7486.5141865822879</v>
      </c>
      <c r="D987" s="152">
        <f>+[3]data1cf!C987</f>
        <v>40416.376257161886</v>
      </c>
      <c r="E987" s="152">
        <f>+[3]data1cf!D987</f>
        <v>38906.284968630483</v>
      </c>
      <c r="F987" s="152">
        <f>+[3]data1cf!E987</f>
        <v>22722.135303923991</v>
      </c>
      <c r="G987" s="152">
        <f>+[3]data1cf!F987</f>
        <v>22871.444323524192</v>
      </c>
      <c r="H987" s="152">
        <f>+[3]data1cf!G987</f>
        <v>22438.080774161361</v>
      </c>
      <c r="I987" s="152">
        <f>+[3]data1cf!H987</f>
        <v>22284.447738813207</v>
      </c>
      <c r="J987" s="152">
        <f>+[3]data1cf!I987</f>
        <v>23250.516269872831</v>
      </c>
      <c r="K987" s="152">
        <f>+[3]data1cf!J987</f>
        <v>23896.369240783068</v>
      </c>
      <c r="L987" s="152">
        <f>+[3]data1cf!K987</f>
        <v>24607.020737551655</v>
      </c>
      <c r="M987" s="152">
        <f>+[3]data1cf!L987</f>
        <v>25405.812057611322</v>
      </c>
      <c r="N987" s="152">
        <f>+[3]data1cf!M987</f>
        <v>26238.589935778102</v>
      </c>
      <c r="O987" s="152">
        <f>+[3]data1cf!N987</f>
        <v>26834.141540168632</v>
      </c>
      <c r="P987" s="152">
        <f>+[3]data1cf!O987</f>
        <v>34424.423695265607</v>
      </c>
      <c r="Q987" s="152">
        <f>+[3]data1cf!P987</f>
        <v>41679.537801107974</v>
      </c>
      <c r="R987" s="152">
        <f>+[3]data1cf!Q987</f>
        <v>32957.133119808466</v>
      </c>
      <c r="S987" s="152">
        <f>+[3]data1cf!R987</f>
        <v>23850.960199829315</v>
      </c>
      <c r="T987" s="152">
        <f>+[3]data1cf!S987</f>
        <v>23694.792048510688</v>
      </c>
      <c r="U987" s="152">
        <f>+[3]data1cf!T987</f>
        <v>23513.689551525822</v>
      </c>
      <c r="V987" s="152">
        <f>+[3]data1cf!U987</f>
        <v>42565.659984404483</v>
      </c>
      <c r="W987" s="152">
        <f>+[3]data1cf!V987</f>
        <v>0</v>
      </c>
      <c r="X987" s="152">
        <f>+[3]data1cf!W987</f>
        <v>0</v>
      </c>
      <c r="Y987" s="152">
        <f>+[3]data1cf!X987</f>
        <v>0</v>
      </c>
      <c r="Z987" s="152">
        <f>+[3]data1cf!Y987</f>
        <v>0</v>
      </c>
      <c r="AA987" s="152">
        <f>+[3]data1cf!Z987</f>
        <v>0</v>
      </c>
      <c r="AB987" s="152">
        <f>+[3]data1cf!AA987</f>
        <v>0</v>
      </c>
      <c r="AC987" s="152">
        <f>+[3]data1cf!AB987</f>
        <v>0</v>
      </c>
      <c r="AD987" s="152">
        <f>+[3]data1cf!AC987</f>
        <v>0</v>
      </c>
      <c r="AE987" s="152">
        <f>+[3]data1cf!AD987</f>
        <v>0</v>
      </c>
      <c r="AF987" s="152">
        <f>+[3]data1cf!AE987</f>
        <v>0</v>
      </c>
      <c r="AG987" s="152"/>
      <c r="AH987" s="153">
        <f t="shared" si="120"/>
        <v>70921.97036429678</v>
      </c>
      <c r="AI987" s="153">
        <f t="shared" si="122"/>
        <v>148872.72585277964</v>
      </c>
      <c r="AJ987" s="154">
        <f t="shared" si="123"/>
        <v>148474.51437913475</v>
      </c>
      <c r="AK987" s="155">
        <f t="shared" si="121"/>
        <v>0.15999968647956858</v>
      </c>
      <c r="AL987" s="156">
        <f t="shared" si="125"/>
        <v>0.97541220247123217</v>
      </c>
    </row>
    <row r="988" spans="1:38" x14ac:dyDescent="0.25">
      <c r="A988" s="148"/>
      <c r="B988" s="152">
        <f>+[3]data1cf!A988</f>
        <v>-191848.83000869816</v>
      </c>
      <c r="C988" s="152">
        <f>+[3]data1cf!B988</f>
        <v>2875.0066802968649</v>
      </c>
      <c r="D988" s="152">
        <f>+[3]data1cf!C988</f>
        <v>45962.803901576204</v>
      </c>
      <c r="E988" s="152">
        <f>+[3]data1cf!D988</f>
        <v>46515.079725808042</v>
      </c>
      <c r="F988" s="152">
        <f>+[3]data1cf!E988</f>
        <v>28971.510579497372</v>
      </c>
      <c r="G988" s="152">
        <f>+[3]data1cf!F988</f>
        <v>28679.54583678567</v>
      </c>
      <c r="H988" s="152">
        <f>+[3]data1cf!G988</f>
        <v>27694.527502981138</v>
      </c>
      <c r="I988" s="152">
        <f>+[3]data1cf!H988</f>
        <v>27077.658237030817</v>
      </c>
      <c r="J988" s="152">
        <f>+[3]data1cf!I988</f>
        <v>27862.236831687194</v>
      </c>
      <c r="K988" s="152">
        <f>+[3]data1cf!J988</f>
        <v>28267.545161282935</v>
      </c>
      <c r="L988" s="152">
        <f>+[3]data1cf!K988</f>
        <v>28749.886898472003</v>
      </c>
      <c r="M988" s="152">
        <f>+[3]data1cf!L988</f>
        <v>29347.07296831705</v>
      </c>
      <c r="N988" s="152">
        <f>+[3]data1cf!M988</f>
        <v>29985.755721178386</v>
      </c>
      <c r="O988" s="152">
        <f>+[3]data1cf!N988</f>
        <v>30345.121408942112</v>
      </c>
      <c r="P988" s="152">
        <f>+[3]data1cf!O988</f>
        <v>39469.537183088149</v>
      </c>
      <c r="Q988" s="152">
        <f>+[3]data1cf!P988</f>
        <v>48329.334553405228</v>
      </c>
      <c r="R988" s="152">
        <f>+[3]data1cf!Q988</f>
        <v>37303.129223053875</v>
      </c>
      <c r="S988" s="152">
        <f>+[3]data1cf!R988</f>
        <v>25838.750887908202</v>
      </c>
      <c r="T988" s="152">
        <f>+[3]data1cf!S988</f>
        <v>25578.131584698567</v>
      </c>
      <c r="U988" s="152">
        <f>+[3]data1cf!T988</f>
        <v>25292.465417061932</v>
      </c>
      <c r="V988" s="152">
        <f>+[3]data1cf!U988</f>
        <v>49096.103281898831</v>
      </c>
      <c r="W988" s="152">
        <f>+[3]data1cf!V988</f>
        <v>0</v>
      </c>
      <c r="X988" s="152">
        <f>+[3]data1cf!W988</f>
        <v>0</v>
      </c>
      <c r="Y988" s="152">
        <f>+[3]data1cf!X988</f>
        <v>0</v>
      </c>
      <c r="Z988" s="152">
        <f>+[3]data1cf!Y988</f>
        <v>0</v>
      </c>
      <c r="AA988" s="152">
        <f>+[3]data1cf!Z988</f>
        <v>0</v>
      </c>
      <c r="AB988" s="152">
        <f>+[3]data1cf!AA988</f>
        <v>0</v>
      </c>
      <c r="AC988" s="152">
        <f>+[3]data1cf!AB988</f>
        <v>0</v>
      </c>
      <c r="AD988" s="152">
        <f>+[3]data1cf!AC988</f>
        <v>0</v>
      </c>
      <c r="AE988" s="152">
        <f>+[3]data1cf!AD988</f>
        <v>0</v>
      </c>
      <c r="AF988" s="152">
        <f>+[3]data1cf!AE988</f>
        <v>0</v>
      </c>
      <c r="AG988" s="152"/>
      <c r="AH988" s="153">
        <f t="shared" si="120"/>
        <v>66603.663863285634</v>
      </c>
      <c r="AI988" s="153">
        <f t="shared" si="122"/>
        <v>156980.79963593322</v>
      </c>
      <c r="AJ988" s="154">
        <f t="shared" si="123"/>
        <v>156521.2007116726</v>
      </c>
      <c r="AK988" s="155">
        <f t="shared" si="121"/>
        <v>0.14526622891426089</v>
      </c>
      <c r="AL988" s="156">
        <f t="shared" si="125"/>
        <v>0.97990568568614655</v>
      </c>
    </row>
    <row r="989" spans="1:38" x14ac:dyDescent="0.25">
      <c r="A989" s="148"/>
      <c r="B989" s="152">
        <f>+[3]data1cf!A989</f>
        <v>-187812.91434880361</v>
      </c>
      <c r="C989" s="152">
        <f>+[3]data1cf!B989</f>
        <v>9494.7212690361775</v>
      </c>
      <c r="D989" s="152">
        <f>+[3]data1cf!C989</f>
        <v>43938.98060136172</v>
      </c>
      <c r="E989" s="152">
        <f>+[3]data1cf!D989</f>
        <v>48081.38141107226</v>
      </c>
      <c r="F989" s="152">
        <f>+[3]data1cf!E989</f>
        <v>28320.829822147251</v>
      </c>
      <c r="G989" s="152">
        <f>+[3]data1cf!F989</f>
        <v>28074.81020726014</v>
      </c>
      <c r="H989" s="152">
        <f>+[3]data1cf!G989</f>
        <v>27147.229799185465</v>
      </c>
      <c r="I989" s="152">
        <f>+[3]data1cf!H989</f>
        <v>26578.592378510592</v>
      </c>
      <c r="J989" s="152">
        <f>+[3]data1cf!I989</f>
        <v>27382.067583478267</v>
      </c>
      <c r="K989" s="152">
        <f>+[3]data1cf!J989</f>
        <v>27812.421259606235</v>
      </c>
      <c r="L989" s="152">
        <f>+[3]data1cf!K989</f>
        <v>28318.534455656663</v>
      </c>
      <c r="M989" s="152">
        <f>+[3]data1cf!L989</f>
        <v>28936.711528780012</v>
      </c>
      <c r="N989" s="152">
        <f>+[3]data1cf!M989</f>
        <v>29595.603335756648</v>
      </c>
      <c r="O989" s="152">
        <f>+[3]data1cf!N989</f>
        <v>29979.560542565036</v>
      </c>
      <c r="P989" s="152">
        <f>+[3]data1cf!O989</f>
        <v>38944.243354438644</v>
      </c>
      <c r="Q989" s="152">
        <f>+[3]data1cf!P989</f>
        <v>47636.962180774397</v>
      </c>
      <c r="R989" s="152">
        <f>+[3]data1cf!Q989</f>
        <v>36850.627027041905</v>
      </c>
      <c r="S989" s="152">
        <f>+[3]data1cf!R989</f>
        <v>25631.783456230987</v>
      </c>
      <c r="T989" s="152">
        <f>+[3]data1cf!S989</f>
        <v>25382.039536819262</v>
      </c>
      <c r="U989" s="152">
        <f>+[3]data1cf!T989</f>
        <v>25107.260468358261</v>
      </c>
      <c r="V989" s="152">
        <f>+[3]data1cf!U989</f>
        <v>48416.157910838228</v>
      </c>
      <c r="W989" s="152">
        <f>+[3]data1cf!V989</f>
        <v>0</v>
      </c>
      <c r="X989" s="152">
        <f>+[3]data1cf!W989</f>
        <v>0</v>
      </c>
      <c r="Y989" s="152">
        <f>+[3]data1cf!X989</f>
        <v>0</v>
      </c>
      <c r="Z989" s="152">
        <f>+[3]data1cf!Y989</f>
        <v>0</v>
      </c>
      <c r="AA989" s="152">
        <f>+[3]data1cf!Z989</f>
        <v>0</v>
      </c>
      <c r="AB989" s="152">
        <f>+[3]data1cf!AA989</f>
        <v>0</v>
      </c>
      <c r="AC989" s="152">
        <f>+[3]data1cf!AB989</f>
        <v>0</v>
      </c>
      <c r="AD989" s="152">
        <f>+[3]data1cf!AC989</f>
        <v>0</v>
      </c>
      <c r="AE989" s="152">
        <f>+[3]data1cf!AD989</f>
        <v>0</v>
      </c>
      <c r="AF989" s="152">
        <f>+[3]data1cf!AE989</f>
        <v>0</v>
      </c>
      <c r="AG989" s="152"/>
      <c r="AH989" s="153">
        <f t="shared" si="120"/>
        <v>73211.235187082682</v>
      </c>
      <c r="AI989" s="153">
        <f t="shared" si="122"/>
        <v>162674.01111415934</v>
      </c>
      <c r="AJ989" s="154">
        <f t="shared" si="123"/>
        <v>162219.41150052176</v>
      </c>
      <c r="AK989" s="155">
        <f t="shared" si="121"/>
        <v>0.15181527733802799</v>
      </c>
      <c r="AL989" s="156">
        <f t="shared" si="125"/>
        <v>0.98256062696589519</v>
      </c>
    </row>
    <row r="990" spans="1:38" x14ac:dyDescent="0.25">
      <c r="A990" s="148"/>
      <c r="B990" s="152">
        <f>+[3]data1cf!A990</f>
        <v>-158413.30014659895</v>
      </c>
      <c r="C990" s="152">
        <f>+[3]data1cf!B990</f>
        <v>6778.8751417404783</v>
      </c>
      <c r="D990" s="152">
        <f>+[3]data1cf!C990</f>
        <v>39504.854947204964</v>
      </c>
      <c r="E990" s="152">
        <f>+[3]data1cf!D990</f>
        <v>43349.152391572003</v>
      </c>
      <c r="F990" s="152">
        <f>+[3]data1cf!E990</f>
        <v>23580.948009208259</v>
      </c>
      <c r="G990" s="152">
        <f>+[3]data1cf!F990</f>
        <v>23669.615525158551</v>
      </c>
      <c r="H990" s="152">
        <f>+[3]data1cf!G990</f>
        <v>23160.441496041065</v>
      </c>
      <c r="I990" s="152">
        <f>+[3]data1cf!H990</f>
        <v>22943.14879187051</v>
      </c>
      <c r="J990" s="152">
        <f>+[3]data1cf!I990</f>
        <v>23884.276291804534</v>
      </c>
      <c r="K990" s="152">
        <f>+[3]data1cf!J990</f>
        <v>24497.072711453213</v>
      </c>
      <c r="L990" s="152">
        <f>+[3]data1cf!K990</f>
        <v>25176.349020523747</v>
      </c>
      <c r="M990" s="152">
        <f>+[3]data1cf!L990</f>
        <v>25947.434987215784</v>
      </c>
      <c r="N990" s="152">
        <f>+[3]data1cf!M990</f>
        <v>26753.539581686957</v>
      </c>
      <c r="O990" s="152">
        <f>+[3]data1cf!N990</f>
        <v>27316.633627191368</v>
      </c>
      <c r="P990" s="152">
        <f>+[3]data1cf!O990</f>
        <v>35117.742206618052</v>
      </c>
      <c r="Q990" s="152">
        <f>+[3]data1cf!P990</f>
        <v>42593.377934977419</v>
      </c>
      <c r="R990" s="152">
        <f>+[3]data1cf!Q990</f>
        <v>33554.376285084734</v>
      </c>
      <c r="S990" s="152">
        <f>+[3]data1cf!R990</f>
        <v>24124.129888492549</v>
      </c>
      <c r="T990" s="152">
        <f>+[3]data1cf!S990</f>
        <v>23953.60766618757</v>
      </c>
      <c r="U990" s="152">
        <f>+[3]data1cf!T990</f>
        <v>23758.135635464278</v>
      </c>
      <c r="V990" s="152">
        <f>+[3]data1cf!U990</f>
        <v>43463.098116651934</v>
      </c>
      <c r="W990" s="152">
        <f>+[3]data1cf!V990</f>
        <v>0</v>
      </c>
      <c r="X990" s="152">
        <f>+[3]data1cf!W990</f>
        <v>0</v>
      </c>
      <c r="Y990" s="152">
        <f>+[3]data1cf!X990</f>
        <v>0</v>
      </c>
      <c r="Z990" s="152">
        <f>+[3]data1cf!Y990</f>
        <v>0</v>
      </c>
      <c r="AA990" s="152">
        <f>+[3]data1cf!Z990</f>
        <v>0</v>
      </c>
      <c r="AB990" s="152">
        <f>+[3]data1cf!AA990</f>
        <v>0</v>
      </c>
      <c r="AC990" s="152">
        <f>+[3]data1cf!AB990</f>
        <v>0</v>
      </c>
      <c r="AD990" s="152">
        <f>+[3]data1cf!AC990</f>
        <v>0</v>
      </c>
      <c r="AE990" s="152">
        <f>+[3]data1cf!AD990</f>
        <v>0</v>
      </c>
      <c r="AF990" s="152">
        <f>+[3]data1cf!AE990</f>
        <v>0</v>
      </c>
      <c r="AG990" s="152"/>
      <c r="AH990" s="153">
        <f t="shared" si="120"/>
        <v>71430.183273126604</v>
      </c>
      <c r="AI990" s="153">
        <f t="shared" si="122"/>
        <v>151303.57624782476</v>
      </c>
      <c r="AJ990" s="154">
        <f t="shared" si="123"/>
        <v>150896.08785608606</v>
      </c>
      <c r="AK990" s="155">
        <f t="shared" si="121"/>
        <v>0.15852778553962713</v>
      </c>
      <c r="AL990" s="156">
        <f t="shared" si="125"/>
        <v>0.97685577262660839</v>
      </c>
    </row>
    <row r="991" spans="1:38" x14ac:dyDescent="0.25">
      <c r="A991" s="148"/>
      <c r="B991" s="152">
        <f>+[3]data1cf!A991</f>
        <v>-170483.27361754581</v>
      </c>
      <c r="C991" s="152">
        <f>+[3]data1cf!B991</f>
        <v>10305.313555287757</v>
      </c>
      <c r="D991" s="152">
        <f>+[3]data1cf!C991</f>
        <v>46661.2084433485</v>
      </c>
      <c r="E991" s="152">
        <f>+[3]data1cf!D991</f>
        <v>43884.681232099712</v>
      </c>
      <c r="F991" s="152">
        <f>+[3]data1cf!E991</f>
        <v>25526.90033851812</v>
      </c>
      <c r="G991" s="152">
        <f>+[3]data1cf!F991</f>
        <v>25478.162487088899</v>
      </c>
      <c r="H991" s="152">
        <f>+[3]data1cf!G991</f>
        <v>24797.212261884211</v>
      </c>
      <c r="I991" s="152">
        <f>+[3]data1cf!H991</f>
        <v>24435.675440148218</v>
      </c>
      <c r="J991" s="152">
        <f>+[3]data1cf!I991</f>
        <v>25320.289968958212</v>
      </c>
      <c r="K991" s="152">
        <f>+[3]data1cf!J991</f>
        <v>25858.184756935319</v>
      </c>
      <c r="L991" s="152">
        <f>+[3]data1cf!K991</f>
        <v>26466.369174597989</v>
      </c>
      <c r="M991" s="152">
        <f>+[3]data1cf!L991</f>
        <v>27174.678593402154</v>
      </c>
      <c r="N991" s="152">
        <f>+[3]data1cf!M991</f>
        <v>27920.345168944914</v>
      </c>
      <c r="O991" s="152">
        <f>+[3]data1cf!N991</f>
        <v>28409.894817714718</v>
      </c>
      <c r="P991" s="152">
        <f>+[3]data1cf!O991</f>
        <v>36688.707288781472</v>
      </c>
      <c r="Q991" s="152">
        <f>+[3]data1cf!P991</f>
        <v>44664.014904107738</v>
      </c>
      <c r="R991" s="152">
        <f>+[3]data1cf!Q991</f>
        <v>34907.647751008546</v>
      </c>
      <c r="S991" s="152">
        <f>+[3]data1cf!R991</f>
        <v>24743.095104866574</v>
      </c>
      <c r="T991" s="152">
        <f>+[3]data1cf!S991</f>
        <v>24540.048517587806</v>
      </c>
      <c r="U991" s="152">
        <f>+[3]data1cf!T991</f>
        <v>24312.017085405343</v>
      </c>
      <c r="V991" s="152">
        <f>+[3]data1cf!U991</f>
        <v>45496.570389610162</v>
      </c>
      <c r="W991" s="152">
        <f>+[3]data1cf!V991</f>
        <v>0</v>
      </c>
      <c r="X991" s="152">
        <f>+[3]data1cf!W991</f>
        <v>0</v>
      </c>
      <c r="Y991" s="152">
        <f>+[3]data1cf!X991</f>
        <v>0</v>
      </c>
      <c r="Z991" s="152">
        <f>+[3]data1cf!Y991</f>
        <v>0</v>
      </c>
      <c r="AA991" s="152">
        <f>+[3]data1cf!Z991</f>
        <v>0</v>
      </c>
      <c r="AB991" s="152">
        <f>+[3]data1cf!AA991</f>
        <v>0</v>
      </c>
      <c r="AC991" s="152">
        <f>+[3]data1cf!AB991</f>
        <v>0</v>
      </c>
      <c r="AD991" s="152">
        <f>+[3]data1cf!AC991</f>
        <v>0</v>
      </c>
      <c r="AE991" s="152">
        <f>+[3]data1cf!AD991</f>
        <v>0</v>
      </c>
      <c r="AF991" s="152">
        <f>+[3]data1cf!AE991</f>
        <v>0</v>
      </c>
      <c r="AG991" s="152"/>
      <c r="AH991" s="153">
        <f t="shared" si="120"/>
        <v>77705.292090448143</v>
      </c>
      <c r="AI991" s="153">
        <f t="shared" si="122"/>
        <v>161865.57868431072</v>
      </c>
      <c r="AJ991" s="154">
        <f t="shared" si="123"/>
        <v>161437.49926357009</v>
      </c>
      <c r="AK991" s="155">
        <f t="shared" si="121"/>
        <v>0.16098726391792301</v>
      </c>
      <c r="AL991" s="156">
        <f t="shared" si="125"/>
        <v>0.98220615355089569</v>
      </c>
    </row>
    <row r="992" spans="1:38" x14ac:dyDescent="0.25">
      <c r="A992" s="148"/>
      <c r="B992" s="152">
        <f>+[3]data1cf!A992</f>
        <v>-176800.74204292137</v>
      </c>
      <c r="C992" s="152">
        <f>+[3]data1cf!B992</f>
        <v>9148.1238327874162</v>
      </c>
      <c r="D992" s="152">
        <f>+[3]data1cf!C992</f>
        <v>44932.053479726397</v>
      </c>
      <c r="E992" s="152">
        <f>+[3]data1cf!D992</f>
        <v>44272.765332301351</v>
      </c>
      <c r="F992" s="152">
        <f>+[3]data1cf!E992</f>
        <v>26545.418931561857</v>
      </c>
      <c r="G992" s="152">
        <f>+[3]data1cf!F992</f>
        <v>26424.762606410179</v>
      </c>
      <c r="H992" s="152">
        <f>+[3]data1cf!G992</f>
        <v>25653.904089557356</v>
      </c>
      <c r="I992" s="152">
        <f>+[3]data1cf!H992</f>
        <v>25216.869367145657</v>
      </c>
      <c r="J992" s="152">
        <f>+[3]data1cf!I992</f>
        <v>26071.904799402044</v>
      </c>
      <c r="K992" s="152">
        <f>+[3]data1cf!J992</f>
        <v>26570.595798387083</v>
      </c>
      <c r="L992" s="152">
        <f>+[3]data1cf!K992</f>
        <v>27141.57045909774</v>
      </c>
      <c r="M992" s="152">
        <f>+[3]data1cf!L992</f>
        <v>27817.022402275412</v>
      </c>
      <c r="N992" s="152">
        <f>+[3]data1cf!M992</f>
        <v>28531.055496833913</v>
      </c>
      <c r="O992" s="152">
        <f>+[3]data1cf!N992</f>
        <v>28982.111738360407</v>
      </c>
      <c r="P992" s="152">
        <f>+[3]data1cf!O992</f>
        <v>37510.956180034264</v>
      </c>
      <c r="Q992" s="152">
        <f>+[3]data1cf!P992</f>
        <v>45747.793895369367</v>
      </c>
      <c r="R992" s="152">
        <f>+[3]data1cf!Q992</f>
        <v>35615.95500433549</v>
      </c>
      <c r="S992" s="152">
        <f>+[3]data1cf!R992</f>
        <v>25067.063771430825</v>
      </c>
      <c r="T992" s="152">
        <f>+[3]data1cf!S992</f>
        <v>24846.993812122979</v>
      </c>
      <c r="U992" s="152">
        <f>+[3]data1cf!T992</f>
        <v>24601.920669686362</v>
      </c>
      <c r="V992" s="152">
        <f>+[3]data1cf!U992</f>
        <v>46560.897242457781</v>
      </c>
      <c r="W992" s="152">
        <f>+[3]data1cf!V992</f>
        <v>0</v>
      </c>
      <c r="X992" s="152">
        <f>+[3]data1cf!W992</f>
        <v>0</v>
      </c>
      <c r="Y992" s="152">
        <f>+[3]data1cf!X992</f>
        <v>0</v>
      </c>
      <c r="Z992" s="152">
        <f>+[3]data1cf!Y992</f>
        <v>0</v>
      </c>
      <c r="AA992" s="152">
        <f>+[3]data1cf!Z992</f>
        <v>0</v>
      </c>
      <c r="AB992" s="152">
        <f>+[3]data1cf!AA992</f>
        <v>0</v>
      </c>
      <c r="AC992" s="152">
        <f>+[3]data1cf!AB992</f>
        <v>0</v>
      </c>
      <c r="AD992" s="152">
        <f>+[3]data1cf!AC992</f>
        <v>0</v>
      </c>
      <c r="AE992" s="152">
        <f>+[3]data1cf!AD992</f>
        <v>0</v>
      </c>
      <c r="AF992" s="152">
        <f>+[3]data1cf!AE992</f>
        <v>0</v>
      </c>
      <c r="AG992" s="152"/>
      <c r="AH992" s="153">
        <f t="shared" si="120"/>
        <v>73817.260943783956</v>
      </c>
      <c r="AI992" s="153">
        <f t="shared" si="122"/>
        <v>159706.50110161689</v>
      </c>
      <c r="AJ992" s="154">
        <f t="shared" si="123"/>
        <v>159269.51512160694</v>
      </c>
      <c r="AK992" s="155">
        <f t="shared" si="121"/>
        <v>0.15534891486167915</v>
      </c>
      <c r="AL992" s="156">
        <f t="shared" si="125"/>
        <v>0.98122374490036601</v>
      </c>
    </row>
    <row r="993" spans="1:38" x14ac:dyDescent="0.25">
      <c r="A993" s="148"/>
      <c r="B993" s="152">
        <f>+[3]data1cf!A993</f>
        <v>-177065.0096325019</v>
      </c>
      <c r="C993" s="152">
        <f>+[3]data1cf!B993</f>
        <v>7922.2196625164215</v>
      </c>
      <c r="D993" s="152">
        <f>+[3]data1cf!C993</f>
        <v>47508.357592345666</v>
      </c>
      <c r="E993" s="152">
        <f>+[3]data1cf!D993</f>
        <v>45731.679201330669</v>
      </c>
      <c r="F993" s="152">
        <f>+[3]data1cf!E993</f>
        <v>26588.024835604985</v>
      </c>
      <c r="G993" s="152">
        <f>+[3]data1cf!F993</f>
        <v>26464.360070930248</v>
      </c>
      <c r="H993" s="152">
        <f>+[3]data1cf!G993</f>
        <v>25689.74057801567</v>
      </c>
      <c r="I993" s="152">
        <f>+[3]data1cf!H993</f>
        <v>25249.547684183788</v>
      </c>
      <c r="J993" s="152">
        <f>+[3]data1cf!I993</f>
        <v>26103.345785911202</v>
      </c>
      <c r="K993" s="152">
        <f>+[3]data1cf!J993</f>
        <v>26600.396841469272</v>
      </c>
      <c r="L993" s="152">
        <f>+[3]data1cf!K993</f>
        <v>27169.814971602078</v>
      </c>
      <c r="M993" s="152">
        <f>+[3]data1cf!L993</f>
        <v>27843.892445562225</v>
      </c>
      <c r="N993" s="152">
        <f>+[3]data1cf!M993</f>
        <v>28556.602272126816</v>
      </c>
      <c r="O993" s="152">
        <f>+[3]data1cf!N993</f>
        <v>29006.048286381556</v>
      </c>
      <c r="P993" s="152">
        <f>+[3]data1cf!O993</f>
        <v>37545.351877471163</v>
      </c>
      <c r="Q993" s="152">
        <f>+[3]data1cf!P993</f>
        <v>45793.129723326638</v>
      </c>
      <c r="R993" s="152">
        <f>+[3]data1cf!Q993</f>
        <v>35645.58438083806</v>
      </c>
      <c r="S993" s="152">
        <f>+[3]data1cf!R993</f>
        <v>25080.615785124945</v>
      </c>
      <c r="T993" s="152">
        <f>+[3]data1cf!S993</f>
        <v>24859.83371691675</v>
      </c>
      <c r="U993" s="152">
        <f>+[3]data1cf!T993</f>
        <v>24614.047698469127</v>
      </c>
      <c r="V993" s="152">
        <f>+[3]data1cf!U993</f>
        <v>46605.419363185647</v>
      </c>
      <c r="W993" s="152">
        <f>+[3]data1cf!V993</f>
        <v>0</v>
      </c>
      <c r="X993" s="152">
        <f>+[3]data1cf!W993</f>
        <v>0</v>
      </c>
      <c r="Y993" s="152">
        <f>+[3]data1cf!X993</f>
        <v>0</v>
      </c>
      <c r="Z993" s="152">
        <f>+[3]data1cf!Y993</f>
        <v>0</v>
      </c>
      <c r="AA993" s="152">
        <f>+[3]data1cf!Z993</f>
        <v>0</v>
      </c>
      <c r="AB993" s="152">
        <f>+[3]data1cf!AA993</f>
        <v>0</v>
      </c>
      <c r="AC993" s="152">
        <f>+[3]data1cf!AB993</f>
        <v>0</v>
      </c>
      <c r="AD993" s="152">
        <f>+[3]data1cf!AC993</f>
        <v>0</v>
      </c>
      <c r="AE993" s="152">
        <f>+[3]data1cf!AD993</f>
        <v>0</v>
      </c>
      <c r="AF993" s="152">
        <f>+[3]data1cf!AE993</f>
        <v>0</v>
      </c>
      <c r="AG993" s="152"/>
      <c r="AH993" s="153">
        <f t="shared" si="120"/>
        <v>75856.17574174644</v>
      </c>
      <c r="AI993" s="153">
        <f t="shared" si="122"/>
        <v>162110.29828089781</v>
      </c>
      <c r="AJ993" s="154">
        <f t="shared" si="123"/>
        <v>161671.83680850768</v>
      </c>
      <c r="AK993" s="155">
        <f t="shared" si="121"/>
        <v>0.15704264044761659</v>
      </c>
      <c r="AL993" s="156">
        <f t="shared" si="125"/>
        <v>0.9823142095389773</v>
      </c>
    </row>
    <row r="994" spans="1:38" x14ac:dyDescent="0.25">
      <c r="A994" s="148"/>
      <c r="B994" s="152">
        <f>+[3]data1cf!A994</f>
        <v>-160787.63809385651</v>
      </c>
      <c r="C994" s="152">
        <f>+[3]data1cf!B994</f>
        <v>8276.3927606748184</v>
      </c>
      <c r="D994" s="152">
        <f>+[3]data1cf!C994</f>
        <v>45139.725743845367</v>
      </c>
      <c r="E994" s="152">
        <f>+[3]data1cf!D994</f>
        <v>44795.617145076831</v>
      </c>
      <c r="F994" s="152">
        <f>+[3]data1cf!E994</f>
        <v>23963.744911799316</v>
      </c>
      <c r="G994" s="152">
        <f>+[3]data1cf!F994</f>
        <v>24025.382809274277</v>
      </c>
      <c r="H994" s="152">
        <f>+[3]data1cf!G994</f>
        <v>23482.417923715766</v>
      </c>
      <c r="I994" s="152">
        <f>+[3]data1cf!H994</f>
        <v>23236.750320227533</v>
      </c>
      <c r="J994" s="152">
        <f>+[3]data1cf!I994</f>
        <v>24166.760903278962</v>
      </c>
      <c r="K994" s="152">
        <f>+[3]data1cf!J994</f>
        <v>24764.823091173355</v>
      </c>
      <c r="L994" s="152">
        <f>+[3]data1cf!K994</f>
        <v>25430.114599372646</v>
      </c>
      <c r="M994" s="152">
        <f>+[3]data1cf!L994</f>
        <v>26188.8515132514</v>
      </c>
      <c r="N994" s="152">
        <f>+[3]data1cf!M994</f>
        <v>26983.067077299624</v>
      </c>
      <c r="O994" s="152">
        <f>+[3]data1cf!N994</f>
        <v>27531.693878746337</v>
      </c>
      <c r="P994" s="152">
        <f>+[3]data1cf!O994</f>
        <v>35426.773706759755</v>
      </c>
      <c r="Q994" s="152">
        <f>+[3]data1cf!P994</f>
        <v>43000.702105377233</v>
      </c>
      <c r="R994" s="152">
        <f>+[3]data1cf!Q994</f>
        <v>33820.58430966884</v>
      </c>
      <c r="S994" s="152">
        <f>+[3]data1cf!R994</f>
        <v>24245.88927800626</v>
      </c>
      <c r="T994" s="152">
        <f>+[3]data1cf!S994</f>
        <v>24068.969043795732</v>
      </c>
      <c r="U994" s="152">
        <f>+[3]data1cf!T994</f>
        <v>23867.092108984492</v>
      </c>
      <c r="V994" s="152">
        <f>+[3]data1cf!U994</f>
        <v>43863.111455040955</v>
      </c>
      <c r="W994" s="152">
        <f>+[3]data1cf!V994</f>
        <v>0</v>
      </c>
      <c r="X994" s="152">
        <f>+[3]data1cf!W994</f>
        <v>0</v>
      </c>
      <c r="Y994" s="152">
        <f>+[3]data1cf!X994</f>
        <v>0</v>
      </c>
      <c r="Z994" s="152">
        <f>+[3]data1cf!Y994</f>
        <v>0</v>
      </c>
      <c r="AA994" s="152">
        <f>+[3]data1cf!Z994</f>
        <v>0</v>
      </c>
      <c r="AB994" s="152">
        <f>+[3]data1cf!AA994</f>
        <v>0</v>
      </c>
      <c r="AC994" s="152">
        <f>+[3]data1cf!AB994</f>
        <v>0</v>
      </c>
      <c r="AD994" s="152">
        <f>+[3]data1cf!AC994</f>
        <v>0</v>
      </c>
      <c r="AE994" s="152">
        <f>+[3]data1cf!AD994</f>
        <v>0</v>
      </c>
      <c r="AF994" s="152">
        <f>+[3]data1cf!AE994</f>
        <v>0</v>
      </c>
      <c r="AG994" s="152"/>
      <c r="AH994" s="153">
        <f t="shared" si="120"/>
        <v>77895.238461603352</v>
      </c>
      <c r="AI994" s="153">
        <f t="shared" si="122"/>
        <v>159091.09545163281</v>
      </c>
      <c r="AJ994" s="154">
        <f t="shared" si="123"/>
        <v>158677.7816878258</v>
      </c>
      <c r="AK994" s="155">
        <f t="shared" si="121"/>
        <v>0.16435179114341744</v>
      </c>
      <c r="AL994" s="156">
        <f t="shared" si="125"/>
        <v>0.98093392169031568</v>
      </c>
    </row>
    <row r="995" spans="1:38" x14ac:dyDescent="0.25">
      <c r="A995" s="148"/>
      <c r="B995" s="152">
        <f>+[3]data1cf!A995</f>
        <v>-154680.63284817766</v>
      </c>
      <c r="C995" s="152">
        <f>+[3]data1cf!B995</f>
        <v>10262.497777740798</v>
      </c>
      <c r="D995" s="152">
        <f>+[3]data1cf!C995</f>
        <v>38916.334346961929</v>
      </c>
      <c r="E995" s="152">
        <f>+[3]data1cf!D995</f>
        <v>44831.630173150174</v>
      </c>
      <c r="F995" s="152">
        <f>+[3]data1cf!E995</f>
        <v>22979.157736728652</v>
      </c>
      <c r="G995" s="152">
        <f>+[3]data1cf!F995</f>
        <v>23110.318181323841</v>
      </c>
      <c r="H995" s="152">
        <f>+[3]data1cf!G995</f>
        <v>22654.266339369839</v>
      </c>
      <c r="I995" s="152">
        <f>+[3]data1cf!H995</f>
        <v>22481.581463204981</v>
      </c>
      <c r="J995" s="152">
        <f>+[3]data1cf!I995</f>
        <v>23440.185730570149</v>
      </c>
      <c r="K995" s="152">
        <f>+[3]data1cf!J995</f>
        <v>24076.145653586238</v>
      </c>
      <c r="L995" s="152">
        <f>+[3]data1cf!K995</f>
        <v>24777.407295008961</v>
      </c>
      <c r="M995" s="152">
        <f>+[3]data1cf!L995</f>
        <v>25567.907054777876</v>
      </c>
      <c r="N995" s="152">
        <f>+[3]data1cf!M995</f>
        <v>26392.702246819863</v>
      </c>
      <c r="O995" s="152">
        <f>+[3]data1cf!N995</f>
        <v>26978.540067638663</v>
      </c>
      <c r="P995" s="152">
        <f>+[3]data1cf!O995</f>
        <v>34631.917610294848</v>
      </c>
      <c r="Q995" s="152">
        <f>+[3]data1cf!P995</f>
        <v>41953.028648363084</v>
      </c>
      <c r="R995" s="152">
        <f>+[3]data1cf!Q995</f>
        <v>33135.873944636456</v>
      </c>
      <c r="S995" s="152">
        <f>+[3]data1cf!R995</f>
        <v>23932.713459319682</v>
      </c>
      <c r="T995" s="152">
        <f>+[3]data1cf!S995</f>
        <v>23772.249472339936</v>
      </c>
      <c r="U995" s="152">
        <f>+[3]data1cf!T995</f>
        <v>23586.846512056189</v>
      </c>
      <c r="V995" s="152">
        <f>+[3]data1cf!U995</f>
        <v>42834.242098551564</v>
      </c>
      <c r="W995" s="152">
        <f>+[3]data1cf!V995</f>
        <v>0</v>
      </c>
      <c r="X995" s="152">
        <f>+[3]data1cf!W995</f>
        <v>0</v>
      </c>
      <c r="Y995" s="152">
        <f>+[3]data1cf!X995</f>
        <v>0</v>
      </c>
      <c r="Z995" s="152">
        <f>+[3]data1cf!Y995</f>
        <v>0</v>
      </c>
      <c r="AA995" s="152">
        <f>+[3]data1cf!Z995</f>
        <v>0</v>
      </c>
      <c r="AB995" s="152">
        <f>+[3]data1cf!AA995</f>
        <v>0</v>
      </c>
      <c r="AC995" s="152">
        <f>+[3]data1cf!AB995</f>
        <v>0</v>
      </c>
      <c r="AD995" s="152">
        <f>+[3]data1cf!AC995</f>
        <v>0</v>
      </c>
      <c r="AE995" s="152">
        <f>+[3]data1cf!AD995</f>
        <v>0</v>
      </c>
      <c r="AF995" s="152">
        <f>+[3]data1cf!AE995</f>
        <v>0</v>
      </c>
      <c r="AG995" s="152"/>
      <c r="AH995" s="153">
        <f t="shared" si="120"/>
        <v>76228.143292255059</v>
      </c>
      <c r="AI995" s="153">
        <f t="shared" si="122"/>
        <v>155246.85982601251</v>
      </c>
      <c r="AJ995" s="154">
        <f t="shared" si="123"/>
        <v>154844.01203084746</v>
      </c>
      <c r="AK995" s="155">
        <f t="shared" si="121"/>
        <v>0.16495658755302431</v>
      </c>
      <c r="AL995" s="156">
        <f t="shared" ref="AL995:AL1001" si="126">1-EXP(-(1/0.25)*(AI995/ABS($AI$1010)))</f>
        <v>0.97901945879310015</v>
      </c>
    </row>
    <row r="996" spans="1:38" x14ac:dyDescent="0.25">
      <c r="A996" s="148"/>
      <c r="B996" s="152">
        <f>+[3]data1cf!A996</f>
        <v>-190774.86458462334</v>
      </c>
      <c r="C996" s="152">
        <f>+[3]data1cf!B996</f>
        <v>6401.4709945899085</v>
      </c>
      <c r="D996" s="152">
        <f>+[3]data1cf!C996</f>
        <v>45855.537767936374</v>
      </c>
      <c r="E996" s="152">
        <f>+[3]data1cf!D996</f>
        <v>48567.66119226809</v>
      </c>
      <c r="F996" s="152">
        <f>+[3]data1cf!E996</f>
        <v>28798.363097143068</v>
      </c>
      <c r="G996" s="152">
        <f>+[3]data1cf!F996</f>
        <v>28518.624447057169</v>
      </c>
      <c r="H996" s="152">
        <f>+[3]data1cf!G996</f>
        <v>27548.890462942742</v>
      </c>
      <c r="I996" s="152">
        <f>+[3]data1cf!H996</f>
        <v>26944.855789815956</v>
      </c>
      <c r="J996" s="152">
        <f>+[3]data1cf!I996</f>
        <v>27734.462811183126</v>
      </c>
      <c r="K996" s="152">
        <f>+[3]data1cf!J996</f>
        <v>28146.435758792744</v>
      </c>
      <c r="L996" s="152">
        <f>+[3]data1cf!K996</f>
        <v>28635.103129876938</v>
      </c>
      <c r="M996" s="152">
        <f>+[3]data1cf!L996</f>
        <v>29237.874948691497</v>
      </c>
      <c r="N996" s="152">
        <f>+[3]data1cf!M996</f>
        <v>29881.935372248139</v>
      </c>
      <c r="O996" s="152">
        <f>+[3]data1cf!N996</f>
        <v>30247.844913601715</v>
      </c>
      <c r="P996" s="152">
        <f>+[3]data1cf!O996</f>
        <v>39329.755419297617</v>
      </c>
      <c r="Q996" s="152">
        <f>+[3]data1cf!P996</f>
        <v>48145.092846825639</v>
      </c>
      <c r="R996" s="152">
        <f>+[3]data1cf!Q996</f>
        <v>37182.717461811204</v>
      </c>
      <c r="S996" s="152">
        <f>+[3]data1cf!R996</f>
        <v>25783.67643039667</v>
      </c>
      <c r="T996" s="152">
        <f>+[3]data1cf!S996</f>
        <v>25525.951089092327</v>
      </c>
      <c r="U996" s="152">
        <f>+[3]data1cf!T996</f>
        <v>25243.18200084698</v>
      </c>
      <c r="V996" s="152">
        <f>+[3]data1cf!U996</f>
        <v>48915.168425892014</v>
      </c>
      <c r="W996" s="152">
        <f>+[3]data1cf!V996</f>
        <v>0</v>
      </c>
      <c r="X996" s="152">
        <f>+[3]data1cf!W996</f>
        <v>0</v>
      </c>
      <c r="Y996" s="152">
        <f>+[3]data1cf!X996</f>
        <v>0</v>
      </c>
      <c r="Z996" s="152">
        <f>+[3]data1cf!Y996</f>
        <v>0</v>
      </c>
      <c r="AA996" s="152">
        <f>+[3]data1cf!Z996</f>
        <v>0</v>
      </c>
      <c r="AB996" s="152">
        <f>+[3]data1cf!AA996</f>
        <v>0</v>
      </c>
      <c r="AC996" s="152">
        <f>+[3]data1cf!AB996</f>
        <v>0</v>
      </c>
      <c r="AD996" s="152">
        <f>+[3]data1cf!AC996</f>
        <v>0</v>
      </c>
      <c r="AE996" s="152">
        <f>+[3]data1cf!AD996</f>
        <v>0</v>
      </c>
      <c r="AF996" s="152">
        <f>+[3]data1cf!AE996</f>
        <v>0</v>
      </c>
      <c r="AG996" s="152"/>
      <c r="AH996" s="153">
        <f t="shared" si="120"/>
        <v>71551.450738928717</v>
      </c>
      <c r="AI996" s="153">
        <f t="shared" si="122"/>
        <v>161953.08705054619</v>
      </c>
      <c r="AJ996" s="154">
        <f t="shared" si="123"/>
        <v>161493.82097801438</v>
      </c>
      <c r="AK996" s="155">
        <f t="shared" si="121"/>
        <v>0.14959148764610289</v>
      </c>
      <c r="AL996" s="156">
        <f t="shared" si="126"/>
        <v>0.9822448685086711</v>
      </c>
    </row>
    <row r="997" spans="1:38" x14ac:dyDescent="0.25">
      <c r="A997" s="148"/>
      <c r="B997" s="152">
        <f>+[3]data1cf!A997</f>
        <v>-196658.21072282348</v>
      </c>
      <c r="C997" s="152">
        <f>+[3]data1cf!B997</f>
        <v>6982.2156997853599</v>
      </c>
      <c r="D997" s="152">
        <f>+[3]data1cf!C997</f>
        <v>53774.8377010689</v>
      </c>
      <c r="E997" s="152">
        <f>+[3]data1cf!D997</f>
        <v>51604.045714469394</v>
      </c>
      <c r="F997" s="152">
        <f>+[3]data1cf!E997</f>
        <v>29746.891372646394</v>
      </c>
      <c r="G997" s="152">
        <f>+[3]data1cf!F997</f>
        <v>29400.176325347406</v>
      </c>
      <c r="H997" s="152">
        <f>+[3]data1cf!G997</f>
        <v>28346.712346107684</v>
      </c>
      <c r="I997" s="152">
        <f>+[3]data1cf!H997</f>
        <v>27672.367819021427</v>
      </c>
      <c r="J997" s="152">
        <f>+[3]data1cf!I997</f>
        <v>28434.428353130672</v>
      </c>
      <c r="K997" s="152">
        <f>+[3]data1cf!J997</f>
        <v>28809.891508361761</v>
      </c>
      <c r="L997" s="152">
        <f>+[3]data1cf!K997</f>
        <v>29263.906093689686</v>
      </c>
      <c r="M997" s="152">
        <f>+[3]data1cf!L997</f>
        <v>29836.078329044169</v>
      </c>
      <c r="N997" s="152">
        <f>+[3]data1cf!M997</f>
        <v>30450.679053611442</v>
      </c>
      <c r="O997" s="152">
        <f>+[3]data1cf!N997</f>
        <v>30780.740368491723</v>
      </c>
      <c r="P997" s="152">
        <f>+[3]data1cf!O997</f>
        <v>40095.501207524998</v>
      </c>
      <c r="Q997" s="152">
        <f>+[3]data1cf!P997</f>
        <v>49154.396972080853</v>
      </c>
      <c r="R997" s="152">
        <f>+[3]data1cf!Q997</f>
        <v>37842.351426388203</v>
      </c>
      <c r="S997" s="152">
        <f>+[3]data1cf!R997</f>
        <v>26085.382695468419</v>
      </c>
      <c r="T997" s="152">
        <f>+[3]data1cf!S997</f>
        <v>25811.803790150254</v>
      </c>
      <c r="U997" s="152">
        <f>+[3]data1cf!T997</f>
        <v>25513.16405982789</v>
      </c>
      <c r="V997" s="152">
        <f>+[3]data1cf!U997</f>
        <v>49906.357120137662</v>
      </c>
      <c r="W997" s="152">
        <f>+[3]data1cf!V997</f>
        <v>0</v>
      </c>
      <c r="X997" s="152">
        <f>+[3]data1cf!W997</f>
        <v>0</v>
      </c>
      <c r="Y997" s="152">
        <f>+[3]data1cf!X997</f>
        <v>0</v>
      </c>
      <c r="Z997" s="152">
        <f>+[3]data1cf!Y997</f>
        <v>0</v>
      </c>
      <c r="AA997" s="152">
        <f>+[3]data1cf!Z997</f>
        <v>0</v>
      </c>
      <c r="AB997" s="152">
        <f>+[3]data1cf!AA997</f>
        <v>0</v>
      </c>
      <c r="AC997" s="152">
        <f>+[3]data1cf!AB997</f>
        <v>0</v>
      </c>
      <c r="AD997" s="152">
        <f>+[3]data1cf!AC997</f>
        <v>0</v>
      </c>
      <c r="AE997" s="152">
        <f>+[3]data1cf!AD997</f>
        <v>0</v>
      </c>
      <c r="AF997" s="152">
        <f>+[3]data1cf!AE997</f>
        <v>0</v>
      </c>
      <c r="AG997" s="152"/>
      <c r="AH997" s="153">
        <f t="shared" si="120"/>
        <v>79321.137206808198</v>
      </c>
      <c r="AI997" s="153">
        <f t="shared" si="122"/>
        <v>172371.9062359714</v>
      </c>
      <c r="AJ997" s="154">
        <f t="shared" si="123"/>
        <v>171900.50028809824</v>
      </c>
      <c r="AK997" s="155">
        <f t="shared" si="121"/>
        <v>0.15455847382545473</v>
      </c>
      <c r="AL997" s="156">
        <f t="shared" si="126"/>
        <v>0.98630068592155495</v>
      </c>
    </row>
    <row r="998" spans="1:38" x14ac:dyDescent="0.25">
      <c r="A998" s="148"/>
      <c r="B998" s="152">
        <f>+[3]data1cf!A998</f>
        <v>-170248.34148396336</v>
      </c>
      <c r="C998" s="152">
        <f>+[3]data1cf!B998</f>
        <v>6554.7458824909481</v>
      </c>
      <c r="D998" s="152">
        <f>+[3]data1cf!C998</f>
        <v>43680.236642438394</v>
      </c>
      <c r="E998" s="152">
        <f>+[3]data1cf!D998</f>
        <v>43366.945549036507</v>
      </c>
      <c r="F998" s="152">
        <f>+[3]data1cf!E998</f>
        <v>25489.023972536736</v>
      </c>
      <c r="G998" s="152">
        <f>+[3]data1cf!F998</f>
        <v>25442.960603880725</v>
      </c>
      <c r="H998" s="152">
        <f>+[3]data1cf!G998</f>
        <v>24765.353861438627</v>
      </c>
      <c r="I998" s="152">
        <f>+[3]data1cf!H998</f>
        <v>24406.624633139058</v>
      </c>
      <c r="J998" s="152">
        <f>+[3]data1cf!I998</f>
        <v>25292.339140579163</v>
      </c>
      <c r="K998" s="152">
        <f>+[3]data1cf!J998</f>
        <v>25831.691827380972</v>
      </c>
      <c r="L998" s="152">
        <f>+[3]data1cf!K998</f>
        <v>26441.259990398728</v>
      </c>
      <c r="M998" s="152">
        <f>+[3]data1cf!L998</f>
        <v>27150.791303217244</v>
      </c>
      <c r="N998" s="152">
        <f>+[3]data1cf!M998</f>
        <v>27897.634255225734</v>
      </c>
      <c r="O998" s="152">
        <f>+[3]data1cf!N998</f>
        <v>28388.615385355552</v>
      </c>
      <c r="P998" s="152">
        <f>+[3]data1cf!O998</f>
        <v>36658.129741993733</v>
      </c>
      <c r="Q998" s="152">
        <f>+[3]data1cf!P998</f>
        <v>44623.71165388084</v>
      </c>
      <c r="R998" s="152">
        <f>+[3]data1cf!Q998</f>
        <v>34881.307431904206</v>
      </c>
      <c r="S998" s="152">
        <f>+[3]data1cf!R998</f>
        <v>24731.047454617321</v>
      </c>
      <c r="T998" s="152">
        <f>+[3]data1cf!S998</f>
        <v>24528.633927425639</v>
      </c>
      <c r="U998" s="152">
        <f>+[3]data1cf!T998</f>
        <v>24301.23623728675</v>
      </c>
      <c r="V998" s="152">
        <f>+[3]data1cf!U998</f>
        <v>45456.990519710584</v>
      </c>
      <c r="W998" s="152">
        <f>+[3]data1cf!V998</f>
        <v>0</v>
      </c>
      <c r="X998" s="152">
        <f>+[3]data1cf!W998</f>
        <v>0</v>
      </c>
      <c r="Y998" s="152">
        <f>+[3]data1cf!X998</f>
        <v>0</v>
      </c>
      <c r="Z998" s="152">
        <f>+[3]data1cf!Y998</f>
        <v>0</v>
      </c>
      <c r="AA998" s="152">
        <f>+[3]data1cf!Z998</f>
        <v>0</v>
      </c>
      <c r="AB998" s="152">
        <f>+[3]data1cf!AA998</f>
        <v>0</v>
      </c>
      <c r="AC998" s="152">
        <f>+[3]data1cf!AB998</f>
        <v>0</v>
      </c>
      <c r="AD998" s="152">
        <f>+[3]data1cf!AC998</f>
        <v>0</v>
      </c>
      <c r="AE998" s="152">
        <f>+[3]data1cf!AD998</f>
        <v>0</v>
      </c>
      <c r="AF998" s="152">
        <f>+[3]data1cf!AE998</f>
        <v>0</v>
      </c>
      <c r="AG998" s="152"/>
      <c r="AH998" s="153">
        <f t="shared" si="120"/>
        <v>71507.010950412601</v>
      </c>
      <c r="AI998" s="153">
        <f t="shared" si="122"/>
        <v>155173.88069642175</v>
      </c>
      <c r="AJ998" s="154">
        <f t="shared" si="123"/>
        <v>154747.69316302513</v>
      </c>
      <c r="AK998" s="155">
        <f t="shared" si="121"/>
        <v>0.15498498082160952</v>
      </c>
      <c r="AL998" s="156">
        <f t="shared" si="126"/>
        <v>0.97898131339669159</v>
      </c>
    </row>
    <row r="999" spans="1:38" x14ac:dyDescent="0.25">
      <c r="A999" s="148"/>
      <c r="B999" s="152">
        <f>+[3]data1cf!A999</f>
        <v>-153129.92272027189</v>
      </c>
      <c r="C999" s="152">
        <f>+[3]data1cf!B999</f>
        <v>10772.641414371035</v>
      </c>
      <c r="D999" s="152">
        <f>+[3]data1cf!C999</f>
        <v>44337.916727825912</v>
      </c>
      <c r="E999" s="152">
        <f>+[3]data1cf!D999</f>
        <v>41496.471501730222</v>
      </c>
      <c r="F999" s="152">
        <f>+[3]data1cf!E999</f>
        <v>22729.14824062273</v>
      </c>
      <c r="G999" s="152">
        <f>+[3]data1cf!F999</f>
        <v>22877.962070731752</v>
      </c>
      <c r="H999" s="152">
        <f>+[3]data1cf!G999</f>
        <v>22443.979464277421</v>
      </c>
      <c r="I999" s="152">
        <f>+[3]data1cf!H999</f>
        <v>22289.826593550628</v>
      </c>
      <c r="J999" s="152">
        <f>+[3]data1cf!I999</f>
        <v>23255.691459863228</v>
      </c>
      <c r="K999" s="152">
        <f>+[3]data1cf!J999</f>
        <v>23901.274495896927</v>
      </c>
      <c r="L999" s="152">
        <f>+[3]data1cf!K999</f>
        <v>24611.66978755375</v>
      </c>
      <c r="M999" s="152">
        <f>+[3]data1cf!L999</f>
        <v>25410.234869822285</v>
      </c>
      <c r="N999" s="152">
        <f>+[3]data1cf!M999</f>
        <v>26242.794937925297</v>
      </c>
      <c r="O999" s="152">
        <f>+[3]data1cf!N999</f>
        <v>26838.081498722029</v>
      </c>
      <c r="P999" s="152">
        <f>+[3]data1cf!O999</f>
        <v>34430.085231014047</v>
      </c>
      <c r="Q999" s="152">
        <f>+[3]data1cf!P999</f>
        <v>41687.000083596482</v>
      </c>
      <c r="R999" s="152">
        <f>+[3]data1cf!Q999</f>
        <v>32962.010118583632</v>
      </c>
      <c r="S999" s="152">
        <f>+[3]data1cf!R999</f>
        <v>23853.190862839838</v>
      </c>
      <c r="T999" s="152">
        <f>+[3]data1cf!S999</f>
        <v>23696.905498314431</v>
      </c>
      <c r="U999" s="152">
        <f>+[3]data1cf!T999</f>
        <v>23515.685661856216</v>
      </c>
      <c r="V999" s="152">
        <f>+[3]data1cf!U999</f>
        <v>42572.988330589258</v>
      </c>
      <c r="W999" s="152">
        <f>+[3]data1cf!V999</f>
        <v>0</v>
      </c>
      <c r="X999" s="152">
        <f>+[3]data1cf!W999</f>
        <v>0</v>
      </c>
      <c r="Y999" s="152">
        <f>+[3]data1cf!X999</f>
        <v>0</v>
      </c>
      <c r="Z999" s="152">
        <f>+[3]data1cf!Y999</f>
        <v>0</v>
      </c>
      <c r="AA999" s="152">
        <f>+[3]data1cf!Z999</f>
        <v>0</v>
      </c>
      <c r="AB999" s="152">
        <f>+[3]data1cf!AA999</f>
        <v>0</v>
      </c>
      <c r="AC999" s="152">
        <f>+[3]data1cf!AB999</f>
        <v>0</v>
      </c>
      <c r="AD999" s="152">
        <f>+[3]data1cf!AC999</f>
        <v>0</v>
      </c>
      <c r="AE999" s="152">
        <f>+[3]data1cf!AD999</f>
        <v>0</v>
      </c>
      <c r="AF999" s="152">
        <f>+[3]data1cf!AE999</f>
        <v>0</v>
      </c>
      <c r="AG999" s="152"/>
      <c r="AH999" s="153">
        <f t="shared" si="120"/>
        <v>79083.295142480347</v>
      </c>
      <c r="AI999" s="153">
        <f t="shared" si="122"/>
        <v>157729.76940891531</v>
      </c>
      <c r="AJ999" s="154">
        <f t="shared" si="123"/>
        <v>157328.9664311659</v>
      </c>
      <c r="AK999" s="155">
        <f t="shared" si="121"/>
        <v>0.16886692643165593</v>
      </c>
      <c r="AL999" s="156">
        <f t="shared" si="126"/>
        <v>0.98027681728850513</v>
      </c>
    </row>
    <row r="1000" spans="1:38" x14ac:dyDescent="0.25">
      <c r="A1000" s="148"/>
      <c r="B1000" s="152">
        <f>+[3]data1cf!A1000</f>
        <v>-182566.26978295017</v>
      </c>
      <c r="C1000" s="152">
        <f>+[3]data1cf!B1000</f>
        <v>5360.3188080201799</v>
      </c>
      <c r="D1000" s="152">
        <f>+[3]data1cf!C1000</f>
        <v>48507.553996833813</v>
      </c>
      <c r="E1000" s="152">
        <f>+[3]data1cf!D1000</f>
        <v>48793.253981940434</v>
      </c>
      <c r="F1000" s="152">
        <f>+[3]data1cf!E1000</f>
        <v>27474.952220298292</v>
      </c>
      <c r="G1000" s="152">
        <f>+[3]data1cf!F1000</f>
        <v>27288.660750283831</v>
      </c>
      <c r="H1000" s="152">
        <f>+[3]data1cf!G1000</f>
        <v>26435.748993960224</v>
      </c>
      <c r="I1000" s="152">
        <f>+[3]data1cf!H1000</f>
        <v>25929.812424898875</v>
      </c>
      <c r="J1000" s="152">
        <f>+[3]data1cf!I1000</f>
        <v>26757.853008867358</v>
      </c>
      <c r="K1000" s="152">
        <f>+[3]data1cf!J1000</f>
        <v>27220.765351319744</v>
      </c>
      <c r="L1000" s="152">
        <f>+[3]data1cf!K1000</f>
        <v>27757.7811741763</v>
      </c>
      <c r="M1000" s="152">
        <f>+[3]data1cf!L1000</f>
        <v>28403.246313394455</v>
      </c>
      <c r="N1000" s="152">
        <f>+[3]data1cf!M1000</f>
        <v>29088.409661426667</v>
      </c>
      <c r="O1000" s="152">
        <f>+[3]data1cf!N1000</f>
        <v>29504.33556397463</v>
      </c>
      <c r="P1000" s="152">
        <f>+[3]data1cf!O1000</f>
        <v>38261.367337244526</v>
      </c>
      <c r="Q1000" s="152">
        <f>+[3]data1cf!P1000</f>
        <v>46736.885952098994</v>
      </c>
      <c r="R1000" s="152">
        <f>+[3]data1cf!Q1000</f>
        <v>36262.379306373456</v>
      </c>
      <c r="S1000" s="152">
        <f>+[3]data1cf!R1000</f>
        <v>25362.728143329237</v>
      </c>
      <c r="T1000" s="152">
        <f>+[3]data1cf!S1000</f>
        <v>25127.122099461129</v>
      </c>
      <c r="U1000" s="152">
        <f>+[3]data1cf!T1000</f>
        <v>24866.496136402129</v>
      </c>
      <c r="V1000" s="152">
        <f>+[3]data1cf!U1000</f>
        <v>47532.236643205979</v>
      </c>
      <c r="W1000" s="152">
        <f>+[3]data1cf!V1000</f>
        <v>0</v>
      </c>
      <c r="X1000" s="152">
        <f>+[3]data1cf!W1000</f>
        <v>0</v>
      </c>
      <c r="Y1000" s="152">
        <f>+[3]data1cf!X1000</f>
        <v>0</v>
      </c>
      <c r="Z1000" s="152">
        <f>+[3]data1cf!Y1000</f>
        <v>0</v>
      </c>
      <c r="AA1000" s="152">
        <f>+[3]data1cf!Z1000</f>
        <v>0</v>
      </c>
      <c r="AB1000" s="152">
        <f>+[3]data1cf!AA1000</f>
        <v>0</v>
      </c>
      <c r="AC1000" s="152">
        <f>+[3]data1cf!AB1000</f>
        <v>0</v>
      </c>
      <c r="AD1000" s="152">
        <f>+[3]data1cf!AC1000</f>
        <v>0</v>
      </c>
      <c r="AE1000" s="152">
        <f>+[3]data1cf!AD1000</f>
        <v>0</v>
      </c>
      <c r="AF1000" s="152">
        <f>+[3]data1cf!AE1000</f>
        <v>0</v>
      </c>
      <c r="AG1000" s="152"/>
      <c r="AH1000" s="153">
        <f t="shared" si="120"/>
        <v>75172.980301137868</v>
      </c>
      <c r="AI1000" s="153">
        <f t="shared" si="122"/>
        <v>163328.08104363477</v>
      </c>
      <c r="AJ1000" s="154">
        <f t="shared" si="123"/>
        <v>162880.36167253493</v>
      </c>
      <c r="AK1000" s="155">
        <f t="shared" si="121"/>
        <v>0.15468675494194034</v>
      </c>
      <c r="AL1000" s="153">
        <f t="shared" si="126"/>
        <v>0.98284224271298359</v>
      </c>
    </row>
    <row r="1001" spans="1:38" x14ac:dyDescent="0.25">
      <c r="A1001" s="229"/>
      <c r="B1001" s="152">
        <f>+[3]data1cf!A1001</f>
        <v>-190464.65426907607</v>
      </c>
      <c r="C1001" s="152">
        <f>+[3]data1cf!B1001</f>
        <v>5835.9847131884017</v>
      </c>
      <c r="D1001" s="152">
        <f>+[3]data1cf!C1001</f>
        <v>50709.281803171179</v>
      </c>
      <c r="E1001" s="152">
        <f>+[3]data1cf!D1001</f>
        <v>47860.805719972355</v>
      </c>
      <c r="F1001" s="152">
        <f>+[3]data1cf!E1001</f>
        <v>28748.350188037046</v>
      </c>
      <c r="G1001" s="152">
        <f>+[3]data1cf!F1001</f>
        <v>28472.142992471316</v>
      </c>
      <c r="H1001" s="152">
        <f>+[3]data1cf!G1001</f>
        <v>27506.823827338863</v>
      </c>
      <c r="I1001" s="152">
        <f>+[3]data1cf!H1001</f>
        <v>26906.496371409579</v>
      </c>
      <c r="J1001" s="152">
        <f>+[3]data1cf!I1001</f>
        <v>27697.555832307582</v>
      </c>
      <c r="K1001" s="152">
        <f>+[3]data1cf!J1001</f>
        <v>28111.453826302051</v>
      </c>
      <c r="L1001" s="152">
        <f>+[3]data1cf!K1001</f>
        <v>28601.948329659761</v>
      </c>
      <c r="M1001" s="152">
        <f>+[3]data1cf!L1001</f>
        <v>29206.333568153539</v>
      </c>
      <c r="N1001" s="152">
        <f>+[3]data1cf!M1001</f>
        <v>29851.947308871211</v>
      </c>
      <c r="O1001" s="152">
        <f>+[3]data1cf!N1001</f>
        <v>30219.747014322624</v>
      </c>
      <c r="P1001" s="152">
        <f>+[3]data1cf!O1001</f>
        <v>39289.380055174086</v>
      </c>
      <c r="Q1001" s="152">
        <f>+[3]data1cf!P1001</f>
        <v>48091.875418541778</v>
      </c>
      <c r="R1001" s="152">
        <f>+[3]data1cf!Q1001</f>
        <v>37147.937040008648</v>
      </c>
      <c r="S1001" s="152">
        <f>+[3]data1cf!R1001</f>
        <v>25767.76840909521</v>
      </c>
      <c r="T1001" s="152">
        <f>+[3]data1cf!S1001</f>
        <v>25510.878976299355</v>
      </c>
      <c r="U1001" s="152">
        <f>+[3]data1cf!T1001</f>
        <v>25228.94669703496</v>
      </c>
      <c r="V1001" s="152">
        <f>+[3]data1cf!U1001</f>
        <v>48862.906167240959</v>
      </c>
      <c r="W1001" s="152">
        <f>+[3]data1cf!V1001</f>
        <v>0</v>
      </c>
      <c r="X1001" s="152">
        <f>+[3]data1cf!W1001</f>
        <v>0</v>
      </c>
      <c r="Y1001" s="152">
        <f>+[3]data1cf!X1001</f>
        <v>0</v>
      </c>
      <c r="Z1001" s="152">
        <f>+[3]data1cf!Y1001</f>
        <v>0</v>
      </c>
      <c r="AA1001" s="152">
        <f>+[3]data1cf!Z1001</f>
        <v>0</v>
      </c>
      <c r="AB1001" s="152">
        <f>+[3]data1cf!AA1001</f>
        <v>0</v>
      </c>
      <c r="AC1001" s="152">
        <f>+[3]data1cf!AB1001</f>
        <v>0</v>
      </c>
      <c r="AD1001" s="152">
        <f>+[3]data1cf!AC1001</f>
        <v>0</v>
      </c>
      <c r="AE1001" s="152">
        <f>+[3]data1cf!AD1001</f>
        <v>0</v>
      </c>
      <c r="AF1001" s="152">
        <f>+[3]data1cf!AE1001</f>
        <v>0</v>
      </c>
      <c r="AG1001" s="152"/>
      <c r="AH1001" s="153">
        <f t="shared" si="120"/>
        <v>74600.171328430006</v>
      </c>
      <c r="AI1001" s="153">
        <f t="shared" si="122"/>
        <v>165174.27222193175</v>
      </c>
      <c r="AJ1001" s="154">
        <f t="shared" si="123"/>
        <v>164714.50515147456</v>
      </c>
      <c r="AK1001" s="155">
        <f t="shared" si="121"/>
        <v>0.15221187472343448</v>
      </c>
      <c r="AL1001" s="153">
        <f t="shared" si="126"/>
        <v>0.98361284307881902</v>
      </c>
    </row>
    <row r="1002" spans="1:38" x14ac:dyDescent="0.25">
      <c r="B1002" s="157"/>
      <c r="C1002" s="157"/>
      <c r="D1002" s="157"/>
      <c r="E1002" s="157"/>
      <c r="F1002" s="157"/>
      <c r="G1002" s="157"/>
      <c r="H1002" s="158"/>
      <c r="I1002" s="158"/>
      <c r="J1002" s="158"/>
      <c r="K1002" s="158"/>
      <c r="L1002" s="158"/>
      <c r="M1002" s="158"/>
      <c r="N1002" s="158"/>
      <c r="O1002" s="158"/>
      <c r="P1002" s="158"/>
      <c r="Q1002" s="158"/>
      <c r="R1002" s="158"/>
      <c r="S1002" s="158"/>
      <c r="T1002" s="158"/>
      <c r="U1002" s="158"/>
      <c r="V1002" s="158"/>
      <c r="W1002" s="158"/>
      <c r="X1002" s="158"/>
      <c r="Y1002" s="158"/>
      <c r="Z1002" s="158"/>
      <c r="AA1002" s="158"/>
      <c r="AB1002" s="158"/>
      <c r="AC1002" s="158"/>
      <c r="AD1002" s="158"/>
      <c r="AE1002" s="158"/>
      <c r="AF1002" s="158"/>
      <c r="AG1002" s="159"/>
      <c r="AH1002" s="153"/>
      <c r="AI1002" s="154">
        <f>AVERAGE(AI2:AI1001)</f>
        <v>160704.3855805916</v>
      </c>
      <c r="AJ1002" s="154">
        <f>AVERAGE(AJ2:AJ1001)</f>
        <v>160266.40102628162</v>
      </c>
      <c r="AK1002" s="155"/>
      <c r="AL1002" s="153">
        <f>AVERAGE(AL2:AL1001)</f>
        <v>0.9814835986378313</v>
      </c>
    </row>
    <row r="1003" spans="1:38" x14ac:dyDescent="0.25">
      <c r="B1003" s="157"/>
      <c r="C1003" s="157"/>
      <c r="D1003" s="157"/>
      <c r="E1003" s="157"/>
      <c r="F1003" s="157"/>
      <c r="G1003" s="157"/>
      <c r="H1003" s="158"/>
      <c r="I1003" s="158"/>
      <c r="J1003" s="158"/>
      <c r="K1003" s="158"/>
      <c r="L1003" s="158"/>
      <c r="M1003" s="158"/>
      <c r="N1003" s="158"/>
      <c r="O1003" s="158"/>
      <c r="P1003" s="158"/>
      <c r="Q1003" s="158"/>
      <c r="R1003" s="158"/>
      <c r="S1003" s="158"/>
      <c r="T1003" s="158"/>
      <c r="U1003" s="158"/>
      <c r="V1003" s="158"/>
      <c r="W1003" s="158"/>
      <c r="X1003" s="158"/>
      <c r="Y1003" s="158"/>
      <c r="Z1003" s="158"/>
      <c r="AA1003" s="158"/>
      <c r="AB1003" s="158"/>
      <c r="AC1003" s="158"/>
      <c r="AD1003" s="158"/>
      <c r="AE1003" s="158"/>
      <c r="AF1003" s="158"/>
      <c r="AG1003" s="159"/>
      <c r="AH1003" s="160"/>
      <c r="AI1003" s="160"/>
      <c r="AJ1003" s="153"/>
      <c r="AK1003" s="156"/>
    </row>
    <row r="1004" spans="1:38" ht="13.8" thickBot="1" x14ac:dyDescent="0.3">
      <c r="A1004" t="s">
        <v>148</v>
      </c>
      <c r="B1004" s="161">
        <f>AVERAGE(B2:B1001)</f>
        <v>-177021.43905535946</v>
      </c>
      <c r="C1004" s="161">
        <f t="shared" ref="C1004:Q1004" si="127">AVERAGE(C2:C1001)</f>
        <v>8126.8930529674253</v>
      </c>
      <c r="D1004" s="161">
        <f t="shared" si="127"/>
        <v>45436.884879089615</v>
      </c>
      <c r="E1004" s="161">
        <f t="shared" si="127"/>
        <v>46043.037219519028</v>
      </c>
      <c r="F1004" s="161">
        <f t="shared" si="127"/>
        <v>26581.000274508457</v>
      </c>
      <c r="G1004" s="161">
        <f t="shared" si="127"/>
        <v>26457.831520133444</v>
      </c>
      <c r="H1004" s="161">
        <f t="shared" si="127"/>
        <v>25683.832110437994</v>
      </c>
      <c r="I1004" s="161">
        <f t="shared" si="127"/>
        <v>25244.159913645442</v>
      </c>
      <c r="J1004" s="161">
        <f t="shared" si="127"/>
        <v>26098.162017707597</v>
      </c>
      <c r="K1004" s="161">
        <f t="shared" si="127"/>
        <v>26595.48345557661</v>
      </c>
      <c r="L1004" s="161">
        <f t="shared" si="127"/>
        <v>27165.158215497908</v>
      </c>
      <c r="M1004" s="161">
        <f t="shared" si="127"/>
        <v>27839.462302252938</v>
      </c>
      <c r="N1004" s="161">
        <f t="shared" si="127"/>
        <v>28552.390299915623</v>
      </c>
      <c r="O1004" s="161">
        <f t="shared" si="127"/>
        <v>29002.101797091163</v>
      </c>
      <c r="P1004" s="161">
        <f t="shared" si="127"/>
        <v>37539.680957359808</v>
      </c>
      <c r="Q1004" s="161">
        <f t="shared" si="127"/>
        <v>45785.655071620626</v>
      </c>
      <c r="R1004" s="161">
        <f>AVERAGE(R2:R1001)</f>
        <v>35640.69929812086</v>
      </c>
      <c r="S1004" s="161">
        <f>AVERAGE(S2:S1001)</f>
        <v>25078.381424645744</v>
      </c>
      <c r="T1004" s="161">
        <f>AVERAGE(T2:T1001)</f>
        <v>24857.716763932855</v>
      </c>
      <c r="U1004" s="161">
        <f>AVERAGE(U2:U1001)</f>
        <v>24612.048279456281</v>
      </c>
      <c r="V1004" s="161">
        <f>AVERAGE(V2:V1001)</f>
        <v>46598.078869790792</v>
      </c>
      <c r="W1004" s="161">
        <f t="shared" ref="W1004:AF1004" si="128">AVERAGE(W2:W1001)</f>
        <v>0</v>
      </c>
      <c r="X1004" s="161">
        <f t="shared" si="128"/>
        <v>0</v>
      </c>
      <c r="Y1004" s="161">
        <f t="shared" si="128"/>
        <v>0</v>
      </c>
      <c r="Z1004" s="161">
        <f t="shared" si="128"/>
        <v>0</v>
      </c>
      <c r="AA1004" s="161">
        <f t="shared" si="128"/>
        <v>0</v>
      </c>
      <c r="AB1004" s="161">
        <f t="shared" si="128"/>
        <v>0</v>
      </c>
      <c r="AC1004" s="161">
        <f t="shared" si="128"/>
        <v>0</v>
      </c>
      <c r="AD1004" s="161">
        <f t="shared" si="128"/>
        <v>0</v>
      </c>
      <c r="AE1004" s="161">
        <f t="shared" si="128"/>
        <v>0</v>
      </c>
      <c r="AF1004" s="161">
        <f t="shared" si="128"/>
        <v>0</v>
      </c>
      <c r="AG1004" s="159"/>
      <c r="AH1004" s="153"/>
      <c r="AI1004" s="153"/>
      <c r="AJ1004" s="153"/>
      <c r="AK1004" s="156"/>
    </row>
    <row r="1005" spans="1:38" ht="13.8" thickBot="1" x14ac:dyDescent="0.3">
      <c r="B1005" s="161"/>
      <c r="C1005" s="161"/>
      <c r="D1005" s="161"/>
      <c r="E1005" s="161"/>
      <c r="F1005" s="161"/>
      <c r="G1005" s="161"/>
      <c r="H1005" s="161"/>
      <c r="I1005" s="161"/>
      <c r="J1005" s="161"/>
      <c r="K1005" s="161"/>
      <c r="L1005" s="161"/>
      <c r="M1005" s="159"/>
      <c r="N1005" s="159"/>
      <c r="O1005" s="159"/>
      <c r="P1005" s="159"/>
      <c r="Q1005" s="159"/>
      <c r="R1005" s="159"/>
      <c r="S1005" s="159"/>
      <c r="T1005" s="159"/>
      <c r="U1005" s="159"/>
      <c r="V1005" s="159"/>
      <c r="W1005" s="159"/>
      <c r="X1005" s="159"/>
      <c r="Y1005" s="159"/>
      <c r="Z1005" s="159"/>
      <c r="AA1005" s="159"/>
      <c r="AB1005" s="159"/>
      <c r="AC1005" s="159"/>
      <c r="AD1005" s="159"/>
      <c r="AE1005" s="159"/>
      <c r="AF1005" s="159"/>
      <c r="AG1005" s="162" t="s">
        <v>149</v>
      </c>
      <c r="AH1005" s="163" t="s">
        <v>150</v>
      </c>
      <c r="AI1005" s="164" t="s">
        <v>151</v>
      </c>
    </row>
    <row r="1006" spans="1:38" x14ac:dyDescent="0.25">
      <c r="B1006" s="165">
        <f>(C1-$C$1)/365</f>
        <v>0</v>
      </c>
      <c r="C1006" s="165">
        <f>(D1-$C$1)/((D1-$C$1)/1)</f>
        <v>1</v>
      </c>
      <c r="D1006" s="165">
        <f t="shared" ref="D1006:V1006" si="129">(E1-$C$1)/((E1-$C$1)/(C1006+1))</f>
        <v>2</v>
      </c>
      <c r="E1006" s="165">
        <f t="shared" si="129"/>
        <v>3</v>
      </c>
      <c r="F1006" s="165">
        <f t="shared" si="129"/>
        <v>4</v>
      </c>
      <c r="G1006" s="165">
        <f t="shared" si="129"/>
        <v>5</v>
      </c>
      <c r="H1006" s="165">
        <f t="shared" si="129"/>
        <v>6</v>
      </c>
      <c r="I1006" s="165">
        <f t="shared" si="129"/>
        <v>7</v>
      </c>
      <c r="J1006" s="165">
        <f t="shared" si="129"/>
        <v>8</v>
      </c>
      <c r="K1006" s="165">
        <f t="shared" si="129"/>
        <v>9</v>
      </c>
      <c r="L1006" s="165">
        <f t="shared" si="129"/>
        <v>10</v>
      </c>
      <c r="M1006" s="165">
        <f t="shared" si="129"/>
        <v>11</v>
      </c>
      <c r="N1006" s="165">
        <f t="shared" si="129"/>
        <v>12</v>
      </c>
      <c r="O1006" s="165">
        <f t="shared" si="129"/>
        <v>13</v>
      </c>
      <c r="P1006" s="165">
        <f t="shared" si="129"/>
        <v>14</v>
      </c>
      <c r="Q1006" s="165">
        <f t="shared" si="129"/>
        <v>15</v>
      </c>
      <c r="R1006" s="165">
        <f t="shared" si="129"/>
        <v>16</v>
      </c>
      <c r="S1006" s="165">
        <f t="shared" si="129"/>
        <v>17</v>
      </c>
      <c r="T1006" s="165">
        <f t="shared" si="129"/>
        <v>18</v>
      </c>
      <c r="U1006" s="165">
        <f t="shared" si="129"/>
        <v>19</v>
      </c>
      <c r="V1006" s="165">
        <f t="shared" si="129"/>
        <v>20</v>
      </c>
      <c r="W1006" s="165">
        <f t="shared" ref="W1006:AF1006" si="130">(X1-$C$1)/((X1-$C$1)/(V1006+1))</f>
        <v>21</v>
      </c>
      <c r="X1006" s="165">
        <f t="shared" si="130"/>
        <v>22</v>
      </c>
      <c r="Y1006" s="165">
        <f t="shared" si="130"/>
        <v>23</v>
      </c>
      <c r="Z1006" s="165">
        <f t="shared" si="130"/>
        <v>24</v>
      </c>
      <c r="AA1006" s="165">
        <f t="shared" si="130"/>
        <v>25.000000000000004</v>
      </c>
      <c r="AB1006" s="165">
        <f t="shared" si="130"/>
        <v>26.000000000000004</v>
      </c>
      <c r="AC1006" s="165">
        <f t="shared" si="130"/>
        <v>27</v>
      </c>
      <c r="AD1006" s="165">
        <f t="shared" si="130"/>
        <v>28</v>
      </c>
      <c r="AE1006" s="165">
        <f t="shared" si="130"/>
        <v>29</v>
      </c>
      <c r="AF1006" s="165">
        <f t="shared" si="130"/>
        <v>30</v>
      </c>
      <c r="AG1006" s="166" t="s">
        <v>152</v>
      </c>
      <c r="AH1006" s="167">
        <f>PERCENTILE(AH$2:$AH$1001,0.05)</f>
        <v>69890.218271719452</v>
      </c>
      <c r="AI1006" s="168">
        <f>PERCENTILE($AI$2:AI$1001,0.05)</f>
        <v>151303.22669666837</v>
      </c>
      <c r="AJ1006" s="169" t="s">
        <v>153</v>
      </c>
      <c r="AK1006" s="366">
        <f>AVERAGE(AL2:AL1001)</f>
        <v>0.9814835986378313</v>
      </c>
    </row>
    <row r="1007" spans="1:38" ht="13.8" thickBot="1" x14ac:dyDescent="0.3">
      <c r="B1007" s="193"/>
      <c r="C1007" s="193"/>
      <c r="D1007" s="193"/>
      <c r="E1007" s="193"/>
      <c r="F1007" s="193"/>
      <c r="G1007" s="193"/>
      <c r="H1007" s="193"/>
      <c r="I1007" s="193"/>
      <c r="J1007" s="193"/>
      <c r="K1007" s="193"/>
      <c r="L1007" s="193"/>
      <c r="M1007" s="159"/>
      <c r="N1007" s="159"/>
      <c r="O1007" s="159"/>
      <c r="P1007" s="159"/>
      <c r="Q1007" s="159"/>
      <c r="R1007" s="159"/>
      <c r="S1007" s="159"/>
      <c r="T1007" s="159"/>
      <c r="U1007" s="159"/>
      <c r="V1007" s="159"/>
      <c r="W1007" s="159"/>
      <c r="X1007" s="159"/>
      <c r="Y1007" s="159"/>
      <c r="Z1007" s="159"/>
      <c r="AA1007" s="159"/>
      <c r="AB1007" s="159"/>
      <c r="AC1007" s="159"/>
      <c r="AD1007" s="159"/>
      <c r="AE1007" s="159"/>
      <c r="AF1007" s="159"/>
      <c r="AG1007" s="170" t="s">
        <v>154</v>
      </c>
      <c r="AH1007" s="171">
        <f>PERCENTILE(AH$2:$AH$1001,0.1)</f>
        <v>70889.117167938137</v>
      </c>
      <c r="AI1007" s="172">
        <f>PERCENTILE($AI$2:AI$1001,0.1)</f>
        <v>152721.99014846751</v>
      </c>
      <c r="AJ1007" s="173" t="s">
        <v>155</v>
      </c>
      <c r="AK1007" s="174">
        <f>ABS(AI1010)*(-0.25)*LN(1-AK1006)</f>
        <v>160266.40102624506</v>
      </c>
    </row>
    <row r="1008" spans="1:38" x14ac:dyDescent="0.25">
      <c r="A1008" t="s">
        <v>156</v>
      </c>
      <c r="B1008" s="175">
        <v>5.2499999999999998E-2</v>
      </c>
      <c r="C1008" s="175">
        <v>5.2999999999999999E-2</v>
      </c>
      <c r="D1008" s="175">
        <v>5.4100000000000002E-2</v>
      </c>
      <c r="E1008" s="175">
        <v>5.5E-2</v>
      </c>
      <c r="F1008" s="175">
        <v>5.5E-2</v>
      </c>
      <c r="G1008" s="175">
        <v>5.6000000000000001E-2</v>
      </c>
      <c r="H1008" s="175">
        <v>5.6000000000000001E-2</v>
      </c>
      <c r="I1008" s="175">
        <v>5.5E-2</v>
      </c>
      <c r="J1008" s="175">
        <v>5.5E-2</v>
      </c>
      <c r="K1008" s="175">
        <v>0.06</v>
      </c>
      <c r="L1008" s="175">
        <v>6.0999999999999999E-2</v>
      </c>
      <c r="M1008" s="176">
        <v>6.2E-2</v>
      </c>
      <c r="N1008" s="176">
        <v>6.3E-2</v>
      </c>
      <c r="O1008" s="176">
        <v>6.4000000000000001E-2</v>
      </c>
      <c r="P1008" s="176">
        <v>6.5000000000000002E-2</v>
      </c>
      <c r="Q1008" s="176">
        <v>6.5000000000000002E-2</v>
      </c>
      <c r="R1008" s="176">
        <v>6.5000000000000002E-2</v>
      </c>
      <c r="S1008" s="176">
        <v>6.5000000000000002E-2</v>
      </c>
      <c r="T1008" s="176">
        <v>6.5000000000000002E-2</v>
      </c>
      <c r="U1008" s="176">
        <v>6.5000000000000002E-2</v>
      </c>
      <c r="V1008" s="176">
        <v>6.5000000000000002E-2</v>
      </c>
      <c r="W1008" s="176">
        <v>6.5000000000000002E-2</v>
      </c>
      <c r="X1008" s="176">
        <v>6.5000000000000002E-2</v>
      </c>
      <c r="Y1008" s="176">
        <v>6.5000000000000002E-2</v>
      </c>
      <c r="Z1008" s="176">
        <v>6.5000000000000002E-2</v>
      </c>
      <c r="AA1008" s="176">
        <v>6.5000000000000002E-2</v>
      </c>
      <c r="AB1008" s="176">
        <v>6.5000000000000002E-2</v>
      </c>
      <c r="AC1008" s="176">
        <v>6.5000000000000002E-2</v>
      </c>
      <c r="AD1008" s="176">
        <v>6.5000000000000002E-2</v>
      </c>
      <c r="AE1008" s="176">
        <v>6.5000000000000002E-2</v>
      </c>
      <c r="AF1008" s="176">
        <v>6.5000000000000002E-2</v>
      </c>
      <c r="AG1008" s="170" t="s">
        <v>157</v>
      </c>
      <c r="AH1008" s="171">
        <f>PERCENTILE(AH$2:$AH$1001,0.9)</f>
        <v>78691.220158999815</v>
      </c>
      <c r="AI1008" s="172">
        <f>PERCENTILE($AI$2:AI$1001,0.9)</f>
        <v>168586.66768279311</v>
      </c>
      <c r="AJ1008" s="169" t="s">
        <v>158</v>
      </c>
      <c r="AK1008" s="177">
        <f>AVERAGE(AK2:AK1001)</f>
        <v>0.15622718415260325</v>
      </c>
    </row>
    <row r="1009" spans="1:37" x14ac:dyDescent="0.25">
      <c r="B1009" s="161"/>
      <c r="C1009" s="161"/>
      <c r="D1009" s="161"/>
      <c r="E1009" s="161"/>
      <c r="F1009" s="161"/>
      <c r="G1009" s="161"/>
      <c r="H1009" s="161"/>
      <c r="I1009" s="161"/>
      <c r="J1009" s="161"/>
      <c r="K1009" s="161"/>
      <c r="L1009" s="161"/>
      <c r="M1009" s="159"/>
      <c r="N1009" s="159"/>
      <c r="O1009" s="159"/>
      <c r="P1009" s="159"/>
      <c r="Q1009" s="159"/>
      <c r="R1009" s="159"/>
      <c r="S1009" s="159"/>
      <c r="T1009" s="159"/>
      <c r="U1009" s="159"/>
      <c r="V1009" s="159"/>
      <c r="W1009" s="159"/>
      <c r="X1009" s="159"/>
      <c r="Y1009" s="159"/>
      <c r="Z1009" s="159"/>
      <c r="AA1009" s="159"/>
      <c r="AB1009" s="159"/>
      <c r="AC1009" s="159"/>
      <c r="AD1009" s="159"/>
      <c r="AE1009" s="159"/>
      <c r="AF1009" s="159"/>
      <c r="AG1009" s="178" t="s">
        <v>159</v>
      </c>
      <c r="AH1009" s="171">
        <f>PERCENTILE(AH$2:$AH$1001,0.95)</f>
        <v>79520.055346950248</v>
      </c>
      <c r="AI1009" s="172">
        <f>PERCENTILE($AI$2:AI$1001,0.95)</f>
        <v>170155.26183169888</v>
      </c>
      <c r="AJ1009" s="179" t="s">
        <v>160</v>
      </c>
      <c r="AK1009" s="180">
        <f>AVERAGE(B1008:Q1008)</f>
        <v>5.8224999999999999E-2</v>
      </c>
    </row>
    <row r="1010" spans="1:37" x14ac:dyDescent="0.25">
      <c r="A1010" t="s">
        <v>161</v>
      </c>
      <c r="B1010" s="181">
        <f t="shared" ref="B1010:Q1010" si="131">1/(B1008+1)^B1006</f>
        <v>1</v>
      </c>
      <c r="C1010" s="181">
        <f t="shared" si="131"/>
        <v>0.94966761633428309</v>
      </c>
      <c r="D1010" s="181">
        <f t="shared" si="131"/>
        <v>0.89998728407966322</v>
      </c>
      <c r="E1010" s="181">
        <f t="shared" si="131"/>
        <v>0.85161366418382267</v>
      </c>
      <c r="F1010" s="181">
        <f t="shared" si="131"/>
        <v>0.80721674330220161</v>
      </c>
      <c r="G1010" s="181">
        <f t="shared" si="131"/>
        <v>0.76151841346515414</v>
      </c>
      <c r="H1010" s="181">
        <f t="shared" si="131"/>
        <v>0.7211348612359415</v>
      </c>
      <c r="I1010" s="181">
        <f t="shared" si="131"/>
        <v>0.68743680855412004</v>
      </c>
      <c r="J1010" s="181">
        <f t="shared" si="131"/>
        <v>0.6515988706674124</v>
      </c>
      <c r="K1010" s="181">
        <f t="shared" si="131"/>
        <v>0.59189846353002495</v>
      </c>
      <c r="L1010" s="181">
        <f t="shared" si="131"/>
        <v>0.55315413214702569</v>
      </c>
      <c r="M1010" s="181">
        <f t="shared" si="131"/>
        <v>0.51597696755547107</v>
      </c>
      <c r="N1010" s="181">
        <f t="shared" si="131"/>
        <v>0.48039759630471485</v>
      </c>
      <c r="O1010" s="181">
        <f t="shared" si="131"/>
        <v>0.44643561787438824</v>
      </c>
      <c r="P1010" s="181">
        <f t="shared" si="131"/>
        <v>0.41410024853095956</v>
      </c>
      <c r="Q1010" s="181">
        <f t="shared" si="131"/>
        <v>0.38882652444221566</v>
      </c>
      <c r="R1010" s="181">
        <f>1/(R1008+1)^R1006</f>
        <v>0.36509532811475648</v>
      </c>
      <c r="S1010" s="181">
        <f>1/(S1008+1)^S1006</f>
        <v>0.34281251466174323</v>
      </c>
      <c r="T1010" s="181">
        <f>1/(T1008+1)^T1006</f>
        <v>0.32188968512839738</v>
      </c>
      <c r="U1010" s="181">
        <f>1/(U1008+1)^U1006</f>
        <v>0.30224383580131214</v>
      </c>
      <c r="V1010" s="181">
        <f>1/(V1008+1)^V1006</f>
        <v>0.28379702892141989</v>
      </c>
      <c r="W1010" s="181">
        <f t="shared" ref="W1010:AF1010" si="132">1/(W1008+1)^W1006</f>
        <v>0.26647608349429097</v>
      </c>
      <c r="X1010" s="181">
        <f t="shared" si="132"/>
        <v>0.25021228497116527</v>
      </c>
      <c r="Y1010" s="181">
        <f t="shared" si="132"/>
        <v>0.23494111264898151</v>
      </c>
      <c r="Z1010" s="181">
        <f t="shared" si="132"/>
        <v>0.22060198370796386</v>
      </c>
      <c r="AA1010" s="181">
        <f t="shared" si="132"/>
        <v>0.20713801287132738</v>
      </c>
      <c r="AB1010" s="181">
        <f t="shared" si="132"/>
        <v>0.19449578673364071</v>
      </c>
      <c r="AC1010" s="181">
        <f t="shared" si="132"/>
        <v>0.18262515186257369</v>
      </c>
      <c r="AD1010" s="181">
        <f t="shared" si="132"/>
        <v>0.17147901583340255</v>
      </c>
      <c r="AE1010" s="181">
        <f t="shared" si="132"/>
        <v>0.16101316040695074</v>
      </c>
      <c r="AF1010" s="181">
        <f t="shared" si="132"/>
        <v>0.15118606610981289</v>
      </c>
      <c r="AG1010" s="182" t="s">
        <v>162</v>
      </c>
      <c r="AH1010" s="171">
        <f>AVERAGE(AH$2:$AH$1001)</f>
        <v>74576.312074826899</v>
      </c>
      <c r="AI1010" s="172">
        <f>AVERAGE($AI$2:AI$1001)</f>
        <v>160704.3855805916</v>
      </c>
      <c r="AJ1010" s="179" t="s">
        <v>163</v>
      </c>
      <c r="AK1010" s="180">
        <v>1.5863410835167133E-4</v>
      </c>
    </row>
    <row r="1011" spans="1:37" ht="13.8" thickBot="1" x14ac:dyDescent="0.3">
      <c r="B1011" s="161"/>
      <c r="C1011" s="161"/>
      <c r="D1011" s="161"/>
      <c r="E1011" s="161"/>
      <c r="F1011" s="161"/>
      <c r="G1011" s="161"/>
      <c r="H1011" s="161"/>
      <c r="I1011" s="161"/>
      <c r="J1011" s="161"/>
      <c r="K1011" s="161"/>
      <c r="L1011" s="161"/>
      <c r="M1011" s="159"/>
      <c r="N1011" s="159"/>
      <c r="O1011" s="159"/>
      <c r="P1011" s="159"/>
      <c r="Q1011" s="159"/>
      <c r="R1011" s="159"/>
      <c r="S1011" s="159"/>
      <c r="T1011" s="159"/>
      <c r="U1011" s="159"/>
      <c r="V1011" s="159"/>
      <c r="W1011" s="159"/>
      <c r="X1011" s="159"/>
      <c r="Y1011" s="159"/>
      <c r="Z1011" s="159"/>
      <c r="AA1011" s="159"/>
      <c r="AB1011" s="159"/>
      <c r="AC1011" s="159"/>
      <c r="AD1011" s="159"/>
      <c r="AE1011" s="159"/>
      <c r="AF1011" s="159"/>
      <c r="AG1011" s="183"/>
      <c r="AH1011" s="101"/>
      <c r="AI1011" s="106"/>
      <c r="AJ1011" s="184" t="s">
        <v>164</v>
      </c>
      <c r="AK1011" s="185">
        <f>AK1009+AK1010</f>
        <v>5.8383634108351672E-2</v>
      </c>
    </row>
    <row r="1012" spans="1:37" ht="13.8" thickBot="1" x14ac:dyDescent="0.3">
      <c r="A1012" t="s">
        <v>165</v>
      </c>
      <c r="B1012" s="186">
        <f t="shared" ref="B1012:Q1012" si="133">1/(1+B1008+$AK$1010)^B1006</f>
        <v>1</v>
      </c>
      <c r="C1012" s="186">
        <f t="shared" si="133"/>
        <v>0.94952457076577268</v>
      </c>
      <c r="D1012" s="186">
        <f t="shared" si="133"/>
        <v>0.89971646260468485</v>
      </c>
      <c r="E1012" s="186">
        <f t="shared" si="133"/>
        <v>0.85122962335654406</v>
      </c>
      <c r="F1012" s="186">
        <f t="shared" si="133"/>
        <v>0.80673142012988863</v>
      </c>
      <c r="G1012" s="186">
        <f t="shared" si="133"/>
        <v>0.76094668821899281</v>
      </c>
      <c r="H1012" s="186">
        <f t="shared" si="133"/>
        <v>0.72048522224259648</v>
      </c>
      <c r="I1012" s="186">
        <f t="shared" si="133"/>
        <v>0.68671368290705515</v>
      </c>
      <c r="J1012" s="186">
        <f t="shared" si="133"/>
        <v>0.65081558422478691</v>
      </c>
      <c r="K1012" s="186">
        <f t="shared" si="133"/>
        <v>0.5911018356270874</v>
      </c>
      <c r="L1012" s="186">
        <f t="shared" si="133"/>
        <v>0.55232777024961577</v>
      </c>
      <c r="M1012" s="186">
        <f t="shared" si="133"/>
        <v>0.51512992368826682</v>
      </c>
      <c r="N1012" s="186">
        <f t="shared" si="133"/>
        <v>0.47953813921644495</v>
      </c>
      <c r="O1012" s="186">
        <f t="shared" si="133"/>
        <v>0.44557123931736436</v>
      </c>
      <c r="P1012" s="186">
        <f t="shared" si="133"/>
        <v>0.41323767637105591</v>
      </c>
      <c r="Q1012" s="186">
        <f t="shared" si="133"/>
        <v>0.38795881020762574</v>
      </c>
      <c r="R1012" s="186">
        <f>1/(1+R1008+$AK$1010)^R1006</f>
        <v>0.36422632064789817</v>
      </c>
      <c r="S1012" s="186">
        <f>1/(1+S1008+$AK$1010)^S1006</f>
        <v>0.3419456116532289</v>
      </c>
      <c r="T1012" s="186">
        <f>1/(1+T1008+$AK$1010)^T1006</f>
        <v>0.32102787388046933</v>
      </c>
      <c r="U1012" s="186">
        <f>1/(1+U1008+$AK$1010)^U1006</f>
        <v>0.30138973069415426</v>
      </c>
      <c r="V1012" s="186">
        <f>1/(1+V1008+$AK$1010)^V1006</f>
        <v>0.28295290583308164</v>
      </c>
      <c r="W1012" s="186">
        <f t="shared" ref="W1012:AF1012" si="134">1/(1+W1008+$AK$1010)^W1006</f>
        <v>0.26564391140662591</v>
      </c>
      <c r="X1012" s="186">
        <f t="shared" si="134"/>
        <v>0.24939375497716113</v>
      </c>
      <c r="Y1012" s="186">
        <f t="shared" si="134"/>
        <v>0.23413766456104407</v>
      </c>
      <c r="Z1012" s="186">
        <f t="shared" si="134"/>
        <v>0.21981483045203082</v>
      </c>
      <c r="AA1012" s="186">
        <f t="shared" si="134"/>
        <v>0.20636816283805348</v>
      </c>
      <c r="AB1012" s="186">
        <f t="shared" si="134"/>
        <v>0.19374406424523341</v>
      </c>
      <c r="AC1012" s="186">
        <f t="shared" si="134"/>
        <v>0.18189221590211035</v>
      </c>
      <c r="AD1012" s="186">
        <f t="shared" si="134"/>
        <v>0.17076537717254953</v>
      </c>
      <c r="AE1012" s="186">
        <f t="shared" si="134"/>
        <v>0.16031919725787872</v>
      </c>
      <c r="AF1012" s="186">
        <f t="shared" si="134"/>
        <v>0.15051203841771657</v>
      </c>
      <c r="AG1012" s="187" t="s">
        <v>166</v>
      </c>
      <c r="AH1012" s="188">
        <f>AH1010/(AH1010-AH1006)</f>
        <v>15.914387378539836</v>
      </c>
      <c r="AI1012" s="189">
        <f>AI1010/(AI1010-AI1006)</f>
        <v>17.094103776440754</v>
      </c>
      <c r="AJ1012" s="190" t="s">
        <v>167</v>
      </c>
      <c r="AK1012" s="191">
        <f>AK1007-AVERAGE(AJ2:AJ1001)</f>
        <v>-3.6554411053657532E-8</v>
      </c>
    </row>
    <row r="1013" spans="1:37" x14ac:dyDescent="0.25">
      <c r="B1013" s="161"/>
      <c r="C1013" s="161"/>
      <c r="D1013" s="161"/>
      <c r="E1013" s="161"/>
      <c r="F1013" s="161"/>
      <c r="G1013" s="161"/>
      <c r="H1013" s="159"/>
      <c r="I1013" s="159"/>
      <c r="J1013" s="159"/>
      <c r="K1013" s="159"/>
      <c r="L1013" s="159"/>
      <c r="M1013" s="159"/>
      <c r="N1013" s="159"/>
      <c r="O1013" s="159"/>
      <c r="P1013" s="159"/>
      <c r="Q1013" s="159"/>
      <c r="R1013" s="159"/>
      <c r="S1013" s="159"/>
      <c r="T1013" s="159"/>
      <c r="U1013" s="159"/>
      <c r="V1013" s="159"/>
      <c r="W1013" s="159"/>
      <c r="X1013" s="159"/>
      <c r="Y1013" s="159"/>
      <c r="Z1013" s="159"/>
      <c r="AA1013" s="159"/>
      <c r="AB1013" s="159"/>
      <c r="AC1013" s="159"/>
      <c r="AD1013" s="159"/>
      <c r="AE1013" s="159"/>
      <c r="AF1013" s="159"/>
      <c r="AG1013" s="159"/>
    </row>
    <row r="1014" spans="1:37" x14ac:dyDescent="0.25">
      <c r="B1014" s="161"/>
      <c r="C1014" s="161"/>
      <c r="D1014" s="161"/>
      <c r="E1014" s="161"/>
      <c r="F1014" s="161"/>
      <c r="G1014" s="161"/>
      <c r="H1014" s="159"/>
      <c r="I1014" s="159"/>
      <c r="J1014" s="159"/>
      <c r="K1014" s="159"/>
      <c r="L1014" s="159"/>
      <c r="M1014" s="159"/>
      <c r="N1014" s="159"/>
      <c r="O1014" s="159"/>
      <c r="P1014" s="159"/>
      <c r="Q1014" s="159"/>
      <c r="R1014" s="159"/>
      <c r="S1014" s="159"/>
      <c r="T1014" s="159"/>
      <c r="U1014" s="159"/>
      <c r="V1014" s="159"/>
      <c r="W1014" s="159"/>
      <c r="X1014" s="159"/>
      <c r="Y1014" s="159"/>
      <c r="Z1014" s="159"/>
      <c r="AA1014" s="159"/>
      <c r="AB1014" s="159"/>
      <c r="AC1014" s="159"/>
      <c r="AD1014" s="159"/>
      <c r="AE1014" s="159"/>
      <c r="AF1014" s="159"/>
      <c r="AG1014" s="159"/>
    </row>
    <row r="1015" spans="1:37" x14ac:dyDescent="0.25">
      <c r="B1015" s="161"/>
      <c r="C1015" s="161"/>
      <c r="D1015" s="161"/>
      <c r="E1015" s="161"/>
      <c r="F1015" s="161"/>
      <c r="G1015" s="161"/>
      <c r="H1015" s="159"/>
      <c r="I1015" s="159"/>
      <c r="J1015" s="159"/>
      <c r="K1015" s="159"/>
      <c r="L1015" s="159"/>
      <c r="M1015" s="159"/>
      <c r="N1015" s="159"/>
      <c r="O1015" s="159"/>
      <c r="P1015" s="159"/>
      <c r="Q1015" s="159"/>
      <c r="R1015" s="159"/>
      <c r="S1015" s="159"/>
      <c r="T1015" s="159"/>
      <c r="U1015" s="159"/>
      <c r="V1015" s="159"/>
      <c r="W1015" s="159"/>
      <c r="X1015" s="159"/>
      <c r="Y1015" s="159"/>
      <c r="Z1015" s="159"/>
      <c r="AA1015" s="159"/>
      <c r="AB1015" s="159"/>
      <c r="AC1015" s="159"/>
      <c r="AD1015" s="159"/>
      <c r="AE1015" s="159"/>
      <c r="AF1015" s="159"/>
      <c r="AG1015" s="159"/>
    </row>
    <row r="1016" spans="1:37" x14ac:dyDescent="0.25">
      <c r="B1016" s="161"/>
      <c r="C1016" s="161"/>
      <c r="D1016" s="161"/>
      <c r="E1016" s="161"/>
      <c r="F1016" s="161"/>
      <c r="G1016" s="161"/>
      <c r="H1016" s="159"/>
      <c r="I1016" s="159"/>
      <c r="J1016" s="159"/>
      <c r="K1016" s="159"/>
      <c r="L1016" s="159"/>
      <c r="M1016" s="159"/>
      <c r="N1016" s="159"/>
      <c r="O1016" s="159"/>
      <c r="P1016" s="159"/>
      <c r="Q1016" s="159"/>
      <c r="R1016" s="159"/>
      <c r="S1016" s="159"/>
      <c r="T1016" s="159"/>
      <c r="U1016" s="159"/>
      <c r="V1016" s="159"/>
      <c r="W1016" s="159"/>
      <c r="X1016" s="159"/>
      <c r="Y1016" s="159"/>
      <c r="Z1016" s="159"/>
      <c r="AA1016" s="159"/>
      <c r="AB1016" s="159"/>
      <c r="AC1016" s="159"/>
      <c r="AD1016" s="159"/>
      <c r="AE1016" s="159"/>
      <c r="AF1016" s="159"/>
      <c r="AG1016" s="159"/>
    </row>
    <row r="1017" spans="1:37" x14ac:dyDescent="0.25">
      <c r="B1017" s="161"/>
      <c r="C1017" s="161"/>
      <c r="D1017" s="161"/>
      <c r="E1017" s="161"/>
      <c r="F1017" s="161"/>
      <c r="G1017" s="161"/>
      <c r="H1017" s="159"/>
      <c r="I1017" s="159"/>
      <c r="J1017" s="159"/>
      <c r="K1017" s="159"/>
      <c r="L1017" s="159"/>
      <c r="M1017" s="159"/>
      <c r="N1017" s="159"/>
      <c r="O1017" s="159"/>
      <c r="P1017" s="159"/>
      <c r="Q1017" s="159"/>
      <c r="R1017" s="159"/>
      <c r="S1017" s="159"/>
      <c r="T1017" s="159"/>
      <c r="U1017" s="159"/>
      <c r="V1017" s="159"/>
      <c r="W1017" s="159"/>
      <c r="X1017" s="159"/>
      <c r="Y1017" s="159"/>
      <c r="Z1017" s="159"/>
      <c r="AA1017" s="159"/>
      <c r="AB1017" s="159"/>
      <c r="AC1017" s="159"/>
      <c r="AD1017" s="159"/>
      <c r="AE1017" s="159"/>
      <c r="AF1017" s="159"/>
      <c r="AG1017" s="159"/>
    </row>
    <row r="1018" spans="1:37" x14ac:dyDescent="0.25">
      <c r="B1018" s="161"/>
      <c r="C1018" s="161"/>
      <c r="D1018" s="161"/>
      <c r="E1018" s="161"/>
      <c r="F1018" s="161"/>
      <c r="G1018" s="161"/>
      <c r="H1018" s="159"/>
      <c r="I1018" s="159"/>
      <c r="J1018" s="159"/>
      <c r="K1018" s="159"/>
      <c r="L1018" s="159"/>
      <c r="M1018" s="159"/>
      <c r="N1018" s="159"/>
      <c r="O1018" s="159"/>
      <c r="P1018" s="159"/>
      <c r="Q1018" s="159"/>
      <c r="R1018" s="159"/>
      <c r="S1018" s="159"/>
      <c r="T1018" s="159"/>
      <c r="U1018" s="159"/>
      <c r="V1018" s="159"/>
      <c r="W1018" s="159"/>
      <c r="X1018" s="159"/>
      <c r="Y1018" s="159"/>
      <c r="Z1018" s="159"/>
      <c r="AA1018" s="159"/>
      <c r="AB1018" s="159"/>
      <c r="AC1018" s="159"/>
      <c r="AD1018" s="159"/>
      <c r="AE1018" s="159"/>
      <c r="AF1018" s="159"/>
      <c r="AG1018" s="159"/>
    </row>
    <row r="1019" spans="1:37" x14ac:dyDescent="0.25">
      <c r="B1019" s="161"/>
      <c r="C1019" s="161"/>
      <c r="D1019" s="161"/>
      <c r="E1019" s="161"/>
      <c r="F1019" s="161"/>
      <c r="G1019" s="161"/>
      <c r="H1019" s="159"/>
      <c r="I1019" s="159"/>
      <c r="J1019" s="159"/>
      <c r="K1019" s="159"/>
      <c r="L1019" s="159"/>
      <c r="M1019" s="159"/>
      <c r="N1019" s="159"/>
      <c r="O1019" s="159"/>
      <c r="P1019" s="159"/>
      <c r="Q1019" s="159"/>
      <c r="R1019" s="159"/>
      <c r="S1019" s="159"/>
      <c r="T1019" s="159"/>
      <c r="U1019" s="159"/>
      <c r="V1019" s="159"/>
      <c r="W1019" s="159"/>
      <c r="X1019" s="159"/>
      <c r="Y1019" s="159"/>
      <c r="Z1019" s="159"/>
      <c r="AA1019" s="159"/>
      <c r="AB1019" s="159"/>
      <c r="AC1019" s="159"/>
      <c r="AD1019" s="159"/>
      <c r="AE1019" s="159"/>
      <c r="AF1019" s="159"/>
      <c r="AG1019" s="159"/>
    </row>
  </sheetData>
  <phoneticPr fontId="14" type="noConversion"/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14</vt:i4>
      </vt:variant>
    </vt:vector>
  </HeadingPairs>
  <TitlesOfParts>
    <vt:vector size="31" baseType="lpstr">
      <vt:lpstr>inputs</vt:lpstr>
      <vt:lpstr>ANAL</vt:lpstr>
      <vt:lpstr>Contracts</vt:lpstr>
      <vt:lpstr>revenues</vt:lpstr>
      <vt:lpstr>EARNINGS (avg)</vt:lpstr>
      <vt:lpstr>ROE (avg)</vt:lpstr>
      <vt:lpstr>cos</vt:lpstr>
      <vt:lpstr>DCF</vt:lpstr>
      <vt:lpstr>assumptions</vt:lpstr>
      <vt:lpstr>ROE</vt:lpstr>
      <vt:lpstr>loan</vt:lpstr>
      <vt:lpstr>EARNINGS</vt:lpstr>
      <vt:lpstr>interest</vt:lpstr>
      <vt:lpstr>LOANSCHED</vt:lpstr>
      <vt:lpstr>loadfac</vt:lpstr>
      <vt:lpstr>forwcurv</vt:lpstr>
      <vt:lpstr>RF</vt:lpstr>
      <vt:lpstr>ANAL!Print_Area</vt:lpstr>
      <vt:lpstr>assumptions!Print_Area</vt:lpstr>
      <vt:lpstr>Contracts!Print_Area</vt:lpstr>
      <vt:lpstr>cos!Print_Area</vt:lpstr>
      <vt:lpstr>forwcurv!Print_Area</vt:lpstr>
      <vt:lpstr>loadfac!Print_Area</vt:lpstr>
      <vt:lpstr>revenues!Print_Area</vt:lpstr>
      <vt:lpstr>RF!Print_Area</vt:lpstr>
      <vt:lpstr>ROE!Print_Area</vt:lpstr>
      <vt:lpstr>'ROE (avg)'!Print_Area</vt:lpstr>
      <vt:lpstr>ANAL!Print_Titles</vt:lpstr>
      <vt:lpstr>cos!Print_Titles</vt:lpstr>
      <vt:lpstr>ROE!Print_Titles</vt:lpstr>
      <vt:lpstr>'ROE (avg)'!Print_Titles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Havlíček Jan</cp:lastModifiedBy>
  <cp:lastPrinted>2002-02-01T13:39:06Z</cp:lastPrinted>
  <dcterms:created xsi:type="dcterms:W3CDTF">2000-07-13T13:43:16Z</dcterms:created>
  <dcterms:modified xsi:type="dcterms:W3CDTF">2023-09-13T22:46:03Z</dcterms:modified>
</cp:coreProperties>
</file>